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anhm\Documents\bse_dashboard\data\raw\"/>
    </mc:Choice>
  </mc:AlternateContent>
  <xr:revisionPtr revIDLastSave="0" documentId="13_ncr:1_{90728070-A782-44AD-B40D-A3D978F3739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公司" sheetId="1" r:id="rId1"/>
  </sheets>
  <externalReferences>
    <externalReference r:id="rId2"/>
  </externalReferences>
  <definedNames>
    <definedName name="_xlnm._FilterDatabase" localSheetId="0" hidden="1">公司!$C$1:$C$5529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2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2" i="1"/>
  <c r="T3" i="1"/>
  <c r="T4" i="1"/>
  <c r="T5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2" i="1"/>
  <c r="D323" i="1"/>
  <c r="E323" i="1"/>
  <c r="F323" i="1"/>
  <c r="G323" i="1"/>
  <c r="H323" i="1"/>
  <c r="I323" i="1"/>
  <c r="J323" i="1"/>
  <c r="L323" i="1"/>
  <c r="M323" i="1"/>
  <c r="D324" i="1"/>
  <c r="E324" i="1"/>
  <c r="F324" i="1"/>
  <c r="G324" i="1"/>
  <c r="H324" i="1"/>
  <c r="I324" i="1"/>
  <c r="J324" i="1"/>
  <c r="L324" i="1"/>
  <c r="M324" i="1"/>
  <c r="D325" i="1"/>
  <c r="E325" i="1"/>
  <c r="F325" i="1"/>
  <c r="G325" i="1"/>
  <c r="H325" i="1"/>
  <c r="I325" i="1"/>
  <c r="J325" i="1"/>
  <c r="L325" i="1"/>
  <c r="M325" i="1"/>
  <c r="D326" i="1"/>
  <c r="E326" i="1"/>
  <c r="F326" i="1"/>
  <c r="G326" i="1"/>
  <c r="H326" i="1"/>
  <c r="I326" i="1"/>
  <c r="J326" i="1"/>
  <c r="L326" i="1"/>
  <c r="M326" i="1"/>
  <c r="D327" i="1"/>
  <c r="E327" i="1"/>
  <c r="F327" i="1"/>
  <c r="G327" i="1"/>
  <c r="H327" i="1"/>
  <c r="I327" i="1"/>
  <c r="J327" i="1"/>
  <c r="L327" i="1"/>
  <c r="M327" i="1"/>
  <c r="D328" i="1"/>
  <c r="E328" i="1"/>
  <c r="F328" i="1"/>
  <c r="G328" i="1"/>
  <c r="H328" i="1"/>
  <c r="I328" i="1"/>
  <c r="J328" i="1"/>
  <c r="L328" i="1"/>
  <c r="M328" i="1"/>
  <c r="D329" i="1"/>
  <c r="E329" i="1"/>
  <c r="F329" i="1"/>
  <c r="G329" i="1"/>
  <c r="H329" i="1"/>
  <c r="I329" i="1"/>
  <c r="J329" i="1"/>
  <c r="L329" i="1"/>
  <c r="M329" i="1"/>
  <c r="D330" i="1"/>
  <c r="E330" i="1"/>
  <c r="F330" i="1"/>
  <c r="G330" i="1"/>
  <c r="H330" i="1"/>
  <c r="I330" i="1"/>
  <c r="J330" i="1"/>
  <c r="L330" i="1"/>
  <c r="M330" i="1"/>
  <c r="D331" i="1"/>
  <c r="E331" i="1"/>
  <c r="F331" i="1"/>
  <c r="G331" i="1"/>
  <c r="H331" i="1"/>
  <c r="I331" i="1"/>
  <c r="J331" i="1"/>
  <c r="L331" i="1"/>
  <c r="M331" i="1"/>
  <c r="D332" i="1"/>
  <c r="E332" i="1"/>
  <c r="F332" i="1"/>
  <c r="G332" i="1"/>
  <c r="H332" i="1"/>
  <c r="I332" i="1"/>
  <c r="J332" i="1"/>
  <c r="L332" i="1"/>
  <c r="M332" i="1"/>
  <c r="D333" i="1"/>
  <c r="E333" i="1"/>
  <c r="F333" i="1"/>
  <c r="G333" i="1"/>
  <c r="H333" i="1"/>
  <c r="I333" i="1"/>
  <c r="J333" i="1"/>
  <c r="L333" i="1"/>
  <c r="M333" i="1"/>
  <c r="D334" i="1"/>
  <c r="E334" i="1"/>
  <c r="F334" i="1"/>
  <c r="G334" i="1"/>
  <c r="H334" i="1"/>
  <c r="I334" i="1"/>
  <c r="J334" i="1"/>
  <c r="L334" i="1"/>
  <c r="M334" i="1"/>
  <c r="D335" i="1"/>
  <c r="E335" i="1"/>
  <c r="F335" i="1"/>
  <c r="G335" i="1"/>
  <c r="H335" i="1"/>
  <c r="I335" i="1"/>
  <c r="J335" i="1"/>
  <c r="L335" i="1"/>
  <c r="M335" i="1"/>
  <c r="D336" i="1"/>
  <c r="E336" i="1"/>
  <c r="F336" i="1"/>
  <c r="G336" i="1"/>
  <c r="H336" i="1"/>
  <c r="I336" i="1"/>
  <c r="J336" i="1"/>
  <c r="L336" i="1"/>
  <c r="M336" i="1"/>
  <c r="D337" i="1"/>
  <c r="E337" i="1"/>
  <c r="F337" i="1"/>
  <c r="G337" i="1"/>
  <c r="H337" i="1"/>
  <c r="I337" i="1"/>
  <c r="J337" i="1"/>
  <c r="L337" i="1"/>
  <c r="M337" i="1"/>
  <c r="D338" i="1"/>
  <c r="E338" i="1"/>
  <c r="F338" i="1"/>
  <c r="G338" i="1"/>
  <c r="H338" i="1"/>
  <c r="I338" i="1"/>
  <c r="J338" i="1"/>
  <c r="L338" i="1"/>
  <c r="M338" i="1"/>
  <c r="D339" i="1"/>
  <c r="E339" i="1"/>
  <c r="F339" i="1"/>
  <c r="G339" i="1"/>
  <c r="H339" i="1"/>
  <c r="I339" i="1"/>
  <c r="J339" i="1"/>
  <c r="L339" i="1"/>
  <c r="M339" i="1"/>
  <c r="D340" i="1"/>
  <c r="E340" i="1"/>
  <c r="F340" i="1"/>
  <c r="G340" i="1"/>
  <c r="H340" i="1"/>
  <c r="I340" i="1"/>
  <c r="J340" i="1"/>
  <c r="L340" i="1"/>
  <c r="M340" i="1"/>
  <c r="D341" i="1"/>
  <c r="E341" i="1"/>
  <c r="F341" i="1"/>
  <c r="G341" i="1"/>
  <c r="H341" i="1"/>
  <c r="I341" i="1"/>
  <c r="J341" i="1"/>
  <c r="L341" i="1"/>
  <c r="M341" i="1"/>
  <c r="D342" i="1"/>
  <c r="E342" i="1"/>
  <c r="F342" i="1"/>
  <c r="G342" i="1"/>
  <c r="H342" i="1"/>
  <c r="I342" i="1"/>
  <c r="J342" i="1"/>
  <c r="L342" i="1"/>
  <c r="M342" i="1"/>
  <c r="D343" i="1"/>
  <c r="E343" i="1"/>
  <c r="F343" i="1"/>
  <c r="G343" i="1"/>
  <c r="H343" i="1"/>
  <c r="I343" i="1"/>
  <c r="J343" i="1"/>
  <c r="L343" i="1"/>
  <c r="M343" i="1"/>
  <c r="D344" i="1"/>
  <c r="E344" i="1"/>
  <c r="F344" i="1"/>
  <c r="G344" i="1"/>
  <c r="H344" i="1"/>
  <c r="I344" i="1"/>
  <c r="J344" i="1"/>
  <c r="L344" i="1"/>
  <c r="M344" i="1"/>
  <c r="D345" i="1"/>
  <c r="E345" i="1"/>
  <c r="F345" i="1"/>
  <c r="G345" i="1"/>
  <c r="H345" i="1"/>
  <c r="I345" i="1"/>
  <c r="J345" i="1"/>
  <c r="L345" i="1"/>
  <c r="M345" i="1"/>
  <c r="D346" i="1"/>
  <c r="E346" i="1"/>
  <c r="F346" i="1"/>
  <c r="G346" i="1"/>
  <c r="H346" i="1"/>
  <c r="I346" i="1"/>
  <c r="J346" i="1"/>
  <c r="L346" i="1"/>
  <c r="M346" i="1"/>
  <c r="D347" i="1"/>
  <c r="E347" i="1"/>
  <c r="F347" i="1"/>
  <c r="G347" i="1"/>
  <c r="H347" i="1"/>
  <c r="I347" i="1"/>
  <c r="J347" i="1"/>
  <c r="L347" i="1"/>
  <c r="M347" i="1"/>
  <c r="D348" i="1"/>
  <c r="E348" i="1"/>
  <c r="F348" i="1"/>
  <c r="G348" i="1"/>
  <c r="H348" i="1"/>
  <c r="I348" i="1"/>
  <c r="J348" i="1"/>
  <c r="L348" i="1"/>
  <c r="M348" i="1"/>
  <c r="D349" i="1"/>
  <c r="E349" i="1"/>
  <c r="F349" i="1"/>
  <c r="G349" i="1"/>
  <c r="H349" i="1"/>
  <c r="I349" i="1"/>
  <c r="J349" i="1"/>
  <c r="L349" i="1"/>
  <c r="M349" i="1"/>
  <c r="D350" i="1"/>
  <c r="E350" i="1"/>
  <c r="F350" i="1"/>
  <c r="G350" i="1"/>
  <c r="H350" i="1"/>
  <c r="I350" i="1"/>
  <c r="J350" i="1"/>
  <c r="L350" i="1"/>
  <c r="M350" i="1"/>
  <c r="D351" i="1"/>
  <c r="E351" i="1"/>
  <c r="F351" i="1"/>
  <c r="G351" i="1"/>
  <c r="H351" i="1"/>
  <c r="I351" i="1"/>
  <c r="J351" i="1"/>
  <c r="L351" i="1"/>
  <c r="M351" i="1"/>
  <c r="D352" i="1"/>
  <c r="E352" i="1"/>
  <c r="F352" i="1"/>
  <c r="G352" i="1"/>
  <c r="H352" i="1"/>
  <c r="I352" i="1"/>
  <c r="J352" i="1"/>
  <c r="L352" i="1"/>
  <c r="M352" i="1"/>
  <c r="D353" i="1"/>
  <c r="E353" i="1"/>
  <c r="F353" i="1"/>
  <c r="G353" i="1"/>
  <c r="H353" i="1"/>
  <c r="I353" i="1"/>
  <c r="J353" i="1"/>
  <c r="L353" i="1"/>
  <c r="M353" i="1"/>
  <c r="D354" i="1"/>
  <c r="E354" i="1"/>
  <c r="F354" i="1"/>
  <c r="G354" i="1"/>
  <c r="H354" i="1"/>
  <c r="I354" i="1"/>
  <c r="J354" i="1"/>
  <c r="L354" i="1"/>
  <c r="M354" i="1"/>
  <c r="D355" i="1"/>
  <c r="E355" i="1"/>
  <c r="F355" i="1"/>
  <c r="G355" i="1"/>
  <c r="H355" i="1"/>
  <c r="I355" i="1"/>
  <c r="J355" i="1"/>
  <c r="L355" i="1"/>
  <c r="M355" i="1"/>
  <c r="D356" i="1"/>
  <c r="E356" i="1"/>
  <c r="F356" i="1"/>
  <c r="G356" i="1"/>
  <c r="H356" i="1"/>
  <c r="I356" i="1"/>
  <c r="J356" i="1"/>
  <c r="L356" i="1"/>
  <c r="M356" i="1"/>
  <c r="D357" i="1"/>
  <c r="E357" i="1"/>
  <c r="F357" i="1"/>
  <c r="G357" i="1"/>
  <c r="H357" i="1"/>
  <c r="I357" i="1"/>
  <c r="J357" i="1"/>
  <c r="L357" i="1"/>
  <c r="M357" i="1"/>
  <c r="D358" i="1"/>
  <c r="E358" i="1"/>
  <c r="F358" i="1"/>
  <c r="G358" i="1"/>
  <c r="H358" i="1"/>
  <c r="I358" i="1"/>
  <c r="J358" i="1"/>
  <c r="L358" i="1"/>
  <c r="M358" i="1"/>
  <c r="D359" i="1"/>
  <c r="E359" i="1"/>
  <c r="F359" i="1"/>
  <c r="G359" i="1"/>
  <c r="H359" i="1"/>
  <c r="I359" i="1"/>
  <c r="J359" i="1"/>
  <c r="L359" i="1"/>
  <c r="M359" i="1"/>
  <c r="D360" i="1"/>
  <c r="E360" i="1"/>
  <c r="F360" i="1"/>
  <c r="G360" i="1"/>
  <c r="H360" i="1"/>
  <c r="I360" i="1"/>
  <c r="J360" i="1"/>
  <c r="L360" i="1"/>
  <c r="M360" i="1"/>
  <c r="D361" i="1"/>
  <c r="E361" i="1"/>
  <c r="F361" i="1"/>
  <c r="G361" i="1"/>
  <c r="H361" i="1"/>
  <c r="I361" i="1"/>
  <c r="J361" i="1"/>
  <c r="L361" i="1"/>
  <c r="M361" i="1"/>
  <c r="D362" i="1"/>
  <c r="E362" i="1"/>
  <c r="F362" i="1"/>
  <c r="G362" i="1"/>
  <c r="H362" i="1"/>
  <c r="I362" i="1"/>
  <c r="J362" i="1"/>
  <c r="L362" i="1"/>
  <c r="M362" i="1"/>
  <c r="D363" i="1"/>
  <c r="E363" i="1"/>
  <c r="F363" i="1"/>
  <c r="G363" i="1"/>
  <c r="H363" i="1"/>
  <c r="I363" i="1"/>
  <c r="J363" i="1"/>
  <c r="L363" i="1"/>
  <c r="M363" i="1"/>
  <c r="D364" i="1"/>
  <c r="E364" i="1"/>
  <c r="F364" i="1"/>
  <c r="G364" i="1"/>
  <c r="H364" i="1"/>
  <c r="I364" i="1"/>
  <c r="J364" i="1"/>
  <c r="L364" i="1"/>
  <c r="M364" i="1"/>
  <c r="D365" i="1"/>
  <c r="E365" i="1"/>
  <c r="F365" i="1"/>
  <c r="G365" i="1"/>
  <c r="H365" i="1"/>
  <c r="I365" i="1"/>
  <c r="J365" i="1"/>
  <c r="L365" i="1"/>
  <c r="M365" i="1"/>
  <c r="D366" i="1"/>
  <c r="E366" i="1"/>
  <c r="F366" i="1"/>
  <c r="G366" i="1"/>
  <c r="H366" i="1"/>
  <c r="I366" i="1"/>
  <c r="J366" i="1"/>
  <c r="L366" i="1"/>
  <c r="M366" i="1"/>
  <c r="D367" i="1"/>
  <c r="E367" i="1"/>
  <c r="F367" i="1"/>
  <c r="G367" i="1"/>
  <c r="H367" i="1"/>
  <c r="I367" i="1"/>
  <c r="J367" i="1"/>
  <c r="L367" i="1"/>
  <c r="M367" i="1"/>
  <c r="D368" i="1"/>
  <c r="E368" i="1"/>
  <c r="F368" i="1"/>
  <c r="G368" i="1"/>
  <c r="H368" i="1"/>
  <c r="I368" i="1"/>
  <c r="J368" i="1"/>
  <c r="L368" i="1"/>
  <c r="M368" i="1"/>
  <c r="D369" i="1"/>
  <c r="E369" i="1"/>
  <c r="F369" i="1"/>
  <c r="G369" i="1"/>
  <c r="H369" i="1"/>
  <c r="I369" i="1"/>
  <c r="J369" i="1"/>
  <c r="L369" i="1"/>
  <c r="M369" i="1"/>
  <c r="D370" i="1"/>
  <c r="E370" i="1"/>
  <c r="F370" i="1"/>
  <c r="G370" i="1"/>
  <c r="H370" i="1"/>
  <c r="I370" i="1"/>
  <c r="J370" i="1"/>
  <c r="L370" i="1"/>
  <c r="M370" i="1"/>
  <c r="D371" i="1"/>
  <c r="E371" i="1"/>
  <c r="F371" i="1"/>
  <c r="G371" i="1"/>
  <c r="H371" i="1"/>
  <c r="I371" i="1"/>
  <c r="J371" i="1"/>
  <c r="L371" i="1"/>
  <c r="M371" i="1"/>
  <c r="D372" i="1"/>
  <c r="E372" i="1"/>
  <c r="F372" i="1"/>
  <c r="G372" i="1"/>
  <c r="H372" i="1"/>
  <c r="I372" i="1"/>
  <c r="J372" i="1"/>
  <c r="L372" i="1"/>
  <c r="M372" i="1"/>
  <c r="D373" i="1"/>
  <c r="E373" i="1"/>
  <c r="F373" i="1"/>
  <c r="G373" i="1"/>
  <c r="H373" i="1"/>
  <c r="I373" i="1"/>
  <c r="J373" i="1"/>
  <c r="L373" i="1"/>
  <c r="M373" i="1"/>
  <c r="D374" i="1"/>
  <c r="E374" i="1"/>
  <c r="F374" i="1"/>
  <c r="G374" i="1"/>
  <c r="H374" i="1"/>
  <c r="I374" i="1"/>
  <c r="J374" i="1"/>
  <c r="L374" i="1"/>
  <c r="M374" i="1"/>
  <c r="D375" i="1"/>
  <c r="E375" i="1"/>
  <c r="F375" i="1"/>
  <c r="G375" i="1"/>
  <c r="H375" i="1"/>
  <c r="I375" i="1"/>
  <c r="J375" i="1"/>
  <c r="L375" i="1"/>
  <c r="M375" i="1"/>
  <c r="D376" i="1"/>
  <c r="E376" i="1"/>
  <c r="F376" i="1"/>
  <c r="G376" i="1"/>
  <c r="H376" i="1"/>
  <c r="I376" i="1"/>
  <c r="J376" i="1"/>
  <c r="L376" i="1"/>
  <c r="M376" i="1"/>
  <c r="D377" i="1"/>
  <c r="E377" i="1"/>
  <c r="F377" i="1"/>
  <c r="G377" i="1"/>
  <c r="H377" i="1"/>
  <c r="I377" i="1"/>
  <c r="J377" i="1"/>
  <c r="L377" i="1"/>
  <c r="M377" i="1"/>
  <c r="D378" i="1"/>
  <c r="E378" i="1"/>
  <c r="F378" i="1"/>
  <c r="G378" i="1"/>
  <c r="H378" i="1"/>
  <c r="I378" i="1"/>
  <c r="J378" i="1"/>
  <c r="L378" i="1"/>
  <c r="M378" i="1"/>
  <c r="D379" i="1"/>
  <c r="E379" i="1"/>
  <c r="F379" i="1"/>
  <c r="G379" i="1"/>
  <c r="H379" i="1"/>
  <c r="I379" i="1"/>
  <c r="J379" i="1"/>
  <c r="L379" i="1"/>
  <c r="M379" i="1"/>
  <c r="D380" i="1"/>
  <c r="E380" i="1"/>
  <c r="F380" i="1"/>
  <c r="G380" i="1"/>
  <c r="H380" i="1"/>
  <c r="I380" i="1"/>
  <c r="J380" i="1"/>
  <c r="L380" i="1"/>
  <c r="M380" i="1"/>
  <c r="D381" i="1"/>
  <c r="E381" i="1"/>
  <c r="F381" i="1"/>
  <c r="G381" i="1"/>
  <c r="H381" i="1"/>
  <c r="I381" i="1"/>
  <c r="J381" i="1"/>
  <c r="L381" i="1"/>
  <c r="M381" i="1"/>
  <c r="D382" i="1"/>
  <c r="E382" i="1"/>
  <c r="F382" i="1"/>
  <c r="G382" i="1"/>
  <c r="H382" i="1"/>
  <c r="I382" i="1"/>
  <c r="J382" i="1"/>
  <c r="L382" i="1"/>
  <c r="M382" i="1"/>
  <c r="D383" i="1"/>
  <c r="E383" i="1"/>
  <c r="F383" i="1"/>
  <c r="G383" i="1"/>
  <c r="H383" i="1"/>
  <c r="I383" i="1"/>
  <c r="J383" i="1"/>
  <c r="L383" i="1"/>
  <c r="M383" i="1"/>
  <c r="D384" i="1"/>
  <c r="E384" i="1"/>
  <c r="F384" i="1"/>
  <c r="G384" i="1"/>
  <c r="H384" i="1"/>
  <c r="I384" i="1"/>
  <c r="J384" i="1"/>
  <c r="L384" i="1"/>
  <c r="M384" i="1"/>
  <c r="D385" i="1"/>
  <c r="E385" i="1"/>
  <c r="F385" i="1"/>
  <c r="G385" i="1"/>
  <c r="H385" i="1"/>
  <c r="I385" i="1"/>
  <c r="J385" i="1"/>
  <c r="L385" i="1"/>
  <c r="M385" i="1"/>
  <c r="D386" i="1"/>
  <c r="E386" i="1"/>
  <c r="F386" i="1"/>
  <c r="G386" i="1"/>
  <c r="H386" i="1"/>
  <c r="I386" i="1"/>
  <c r="J386" i="1"/>
  <c r="L386" i="1"/>
  <c r="M386" i="1"/>
  <c r="D387" i="1"/>
  <c r="E387" i="1"/>
  <c r="F387" i="1"/>
  <c r="G387" i="1"/>
  <c r="H387" i="1"/>
  <c r="I387" i="1"/>
  <c r="J387" i="1"/>
  <c r="L387" i="1"/>
  <c r="M387" i="1"/>
  <c r="D388" i="1"/>
  <c r="E388" i="1"/>
  <c r="F388" i="1"/>
  <c r="G388" i="1"/>
  <c r="H388" i="1"/>
  <c r="I388" i="1"/>
  <c r="J388" i="1"/>
  <c r="L388" i="1"/>
  <c r="M388" i="1"/>
  <c r="D389" i="1"/>
  <c r="E389" i="1"/>
  <c r="F389" i="1"/>
  <c r="G389" i="1"/>
  <c r="H389" i="1"/>
  <c r="I389" i="1"/>
  <c r="J389" i="1"/>
  <c r="L389" i="1"/>
  <c r="M389" i="1"/>
  <c r="D390" i="1"/>
  <c r="E390" i="1"/>
  <c r="F390" i="1"/>
  <c r="G390" i="1"/>
  <c r="H390" i="1"/>
  <c r="I390" i="1"/>
  <c r="J390" i="1"/>
  <c r="L390" i="1"/>
  <c r="M390" i="1"/>
  <c r="D391" i="1"/>
  <c r="E391" i="1"/>
  <c r="F391" i="1"/>
  <c r="G391" i="1"/>
  <c r="H391" i="1"/>
  <c r="I391" i="1"/>
  <c r="J391" i="1"/>
  <c r="L391" i="1"/>
  <c r="M391" i="1"/>
  <c r="D392" i="1"/>
  <c r="E392" i="1"/>
  <c r="F392" i="1"/>
  <c r="G392" i="1"/>
  <c r="H392" i="1"/>
  <c r="I392" i="1"/>
  <c r="J392" i="1"/>
  <c r="L392" i="1"/>
  <c r="M392" i="1"/>
  <c r="D393" i="1"/>
  <c r="E393" i="1"/>
  <c r="F393" i="1"/>
  <c r="G393" i="1"/>
  <c r="H393" i="1"/>
  <c r="I393" i="1"/>
  <c r="J393" i="1"/>
  <c r="L393" i="1"/>
  <c r="M393" i="1"/>
  <c r="D394" i="1"/>
  <c r="E394" i="1"/>
  <c r="F394" i="1"/>
  <c r="G394" i="1"/>
  <c r="H394" i="1"/>
  <c r="I394" i="1"/>
  <c r="J394" i="1"/>
  <c r="L394" i="1"/>
  <c r="M394" i="1"/>
  <c r="D395" i="1"/>
  <c r="E395" i="1"/>
  <c r="F395" i="1"/>
  <c r="G395" i="1"/>
  <c r="H395" i="1"/>
  <c r="I395" i="1"/>
  <c r="J395" i="1"/>
  <c r="L395" i="1"/>
  <c r="M395" i="1"/>
  <c r="D396" i="1"/>
  <c r="E396" i="1"/>
  <c r="F396" i="1"/>
  <c r="G396" i="1"/>
  <c r="H396" i="1"/>
  <c r="I396" i="1"/>
  <c r="J396" i="1"/>
  <c r="L396" i="1"/>
  <c r="M396" i="1"/>
  <c r="D397" i="1"/>
  <c r="E397" i="1"/>
  <c r="F397" i="1"/>
  <c r="G397" i="1"/>
  <c r="H397" i="1"/>
  <c r="I397" i="1"/>
  <c r="J397" i="1"/>
  <c r="L397" i="1"/>
  <c r="M397" i="1"/>
  <c r="D398" i="1"/>
  <c r="E398" i="1"/>
  <c r="F398" i="1"/>
  <c r="G398" i="1"/>
  <c r="H398" i="1"/>
  <c r="I398" i="1"/>
  <c r="J398" i="1"/>
  <c r="L398" i="1"/>
  <c r="M398" i="1"/>
  <c r="D399" i="1"/>
  <c r="E399" i="1"/>
  <c r="F399" i="1"/>
  <c r="G399" i="1"/>
  <c r="H399" i="1"/>
  <c r="I399" i="1"/>
  <c r="J399" i="1"/>
  <c r="L399" i="1"/>
  <c r="M399" i="1"/>
  <c r="D400" i="1"/>
  <c r="E400" i="1"/>
  <c r="F400" i="1"/>
  <c r="G400" i="1"/>
  <c r="H400" i="1"/>
  <c r="I400" i="1"/>
  <c r="J400" i="1"/>
  <c r="L400" i="1"/>
  <c r="M400" i="1"/>
  <c r="D401" i="1"/>
  <c r="E401" i="1"/>
  <c r="F401" i="1"/>
  <c r="G401" i="1"/>
  <c r="H401" i="1"/>
  <c r="I401" i="1"/>
  <c r="J401" i="1"/>
  <c r="L401" i="1"/>
  <c r="M401" i="1"/>
  <c r="D402" i="1"/>
  <c r="E402" i="1"/>
  <c r="F402" i="1"/>
  <c r="G402" i="1"/>
  <c r="H402" i="1"/>
  <c r="I402" i="1"/>
  <c r="J402" i="1"/>
  <c r="L402" i="1"/>
  <c r="M402" i="1"/>
  <c r="D403" i="1"/>
  <c r="E403" i="1"/>
  <c r="F403" i="1"/>
  <c r="G403" i="1"/>
  <c r="H403" i="1"/>
  <c r="I403" i="1"/>
  <c r="J403" i="1"/>
  <c r="L403" i="1"/>
  <c r="M403" i="1"/>
  <c r="D404" i="1"/>
  <c r="E404" i="1"/>
  <c r="F404" i="1"/>
  <c r="G404" i="1"/>
  <c r="H404" i="1"/>
  <c r="I404" i="1"/>
  <c r="J404" i="1"/>
  <c r="L404" i="1"/>
  <c r="M404" i="1"/>
  <c r="D405" i="1"/>
  <c r="E405" i="1"/>
  <c r="F405" i="1"/>
  <c r="G405" i="1"/>
  <c r="H405" i="1"/>
  <c r="I405" i="1"/>
  <c r="J405" i="1"/>
  <c r="L405" i="1"/>
  <c r="M405" i="1"/>
  <c r="D406" i="1"/>
  <c r="E406" i="1"/>
  <c r="F406" i="1"/>
  <c r="G406" i="1"/>
  <c r="H406" i="1"/>
  <c r="I406" i="1"/>
  <c r="J406" i="1"/>
  <c r="L406" i="1"/>
  <c r="M406" i="1"/>
  <c r="D407" i="1"/>
  <c r="E407" i="1"/>
  <c r="F407" i="1"/>
  <c r="G407" i="1"/>
  <c r="H407" i="1"/>
  <c r="I407" i="1"/>
  <c r="J407" i="1"/>
  <c r="L407" i="1"/>
  <c r="M407" i="1"/>
  <c r="D408" i="1"/>
  <c r="E408" i="1"/>
  <c r="F408" i="1"/>
  <c r="G408" i="1"/>
  <c r="H408" i="1"/>
  <c r="I408" i="1"/>
  <c r="J408" i="1"/>
  <c r="L408" i="1"/>
  <c r="M408" i="1"/>
  <c r="D409" i="1"/>
  <c r="E409" i="1"/>
  <c r="F409" i="1"/>
  <c r="G409" i="1"/>
  <c r="H409" i="1"/>
  <c r="I409" i="1"/>
  <c r="J409" i="1"/>
  <c r="L409" i="1"/>
  <c r="M409" i="1"/>
  <c r="D410" i="1"/>
  <c r="E410" i="1"/>
  <c r="F410" i="1"/>
  <c r="G410" i="1"/>
  <c r="H410" i="1"/>
  <c r="I410" i="1"/>
  <c r="J410" i="1"/>
  <c r="L410" i="1"/>
  <c r="M410" i="1"/>
  <c r="D411" i="1"/>
  <c r="E411" i="1"/>
  <c r="F411" i="1"/>
  <c r="G411" i="1"/>
  <c r="H411" i="1"/>
  <c r="I411" i="1"/>
  <c r="J411" i="1"/>
  <c r="L411" i="1"/>
  <c r="M411" i="1"/>
  <c r="D412" i="1"/>
  <c r="E412" i="1"/>
  <c r="F412" i="1"/>
  <c r="G412" i="1"/>
  <c r="H412" i="1"/>
  <c r="I412" i="1"/>
  <c r="J412" i="1"/>
  <c r="L412" i="1"/>
  <c r="M412" i="1"/>
  <c r="D413" i="1"/>
  <c r="E413" i="1"/>
  <c r="F413" i="1"/>
  <c r="G413" i="1"/>
  <c r="H413" i="1"/>
  <c r="I413" i="1"/>
  <c r="J413" i="1"/>
  <c r="L413" i="1"/>
  <c r="M413" i="1"/>
  <c r="D414" i="1"/>
  <c r="E414" i="1"/>
  <c r="F414" i="1"/>
  <c r="G414" i="1"/>
  <c r="H414" i="1"/>
  <c r="I414" i="1"/>
  <c r="J414" i="1"/>
  <c r="L414" i="1"/>
  <c r="M414" i="1"/>
  <c r="D415" i="1"/>
  <c r="E415" i="1"/>
  <c r="F415" i="1"/>
  <c r="G415" i="1"/>
  <c r="H415" i="1"/>
  <c r="I415" i="1"/>
  <c r="J415" i="1"/>
  <c r="L415" i="1"/>
  <c r="M415" i="1"/>
  <c r="D416" i="1"/>
  <c r="E416" i="1"/>
  <c r="F416" i="1"/>
  <c r="G416" i="1"/>
  <c r="H416" i="1"/>
  <c r="I416" i="1"/>
  <c r="J416" i="1"/>
  <c r="L416" i="1"/>
  <c r="M416" i="1"/>
  <c r="D417" i="1"/>
  <c r="E417" i="1"/>
  <c r="F417" i="1"/>
  <c r="G417" i="1"/>
  <c r="H417" i="1"/>
  <c r="I417" i="1"/>
  <c r="J417" i="1"/>
  <c r="L417" i="1"/>
  <c r="M417" i="1"/>
  <c r="D418" i="1"/>
  <c r="E418" i="1"/>
  <c r="F418" i="1"/>
  <c r="G418" i="1"/>
  <c r="H418" i="1"/>
  <c r="I418" i="1"/>
  <c r="J418" i="1"/>
  <c r="L418" i="1"/>
  <c r="M418" i="1"/>
  <c r="D419" i="1"/>
  <c r="E419" i="1"/>
  <c r="F419" i="1"/>
  <c r="G419" i="1"/>
  <c r="H419" i="1"/>
  <c r="I419" i="1"/>
  <c r="J419" i="1"/>
  <c r="L419" i="1"/>
  <c r="M419" i="1"/>
  <c r="D420" i="1"/>
  <c r="E420" i="1"/>
  <c r="F420" i="1"/>
  <c r="G420" i="1"/>
  <c r="H420" i="1"/>
  <c r="I420" i="1"/>
  <c r="J420" i="1"/>
  <c r="L420" i="1"/>
  <c r="M420" i="1"/>
  <c r="D421" i="1"/>
  <c r="E421" i="1"/>
  <c r="F421" i="1"/>
  <c r="G421" i="1"/>
  <c r="H421" i="1"/>
  <c r="I421" i="1"/>
  <c r="J421" i="1"/>
  <c r="L421" i="1"/>
  <c r="M421" i="1"/>
  <c r="D422" i="1"/>
  <c r="E422" i="1"/>
  <c r="F422" i="1"/>
  <c r="G422" i="1"/>
  <c r="H422" i="1"/>
  <c r="I422" i="1"/>
  <c r="J422" i="1"/>
  <c r="L422" i="1"/>
  <c r="M422" i="1"/>
  <c r="D423" i="1"/>
  <c r="E423" i="1"/>
  <c r="F423" i="1"/>
  <c r="G423" i="1"/>
  <c r="H423" i="1"/>
  <c r="I423" i="1"/>
  <c r="J423" i="1"/>
  <c r="L423" i="1"/>
  <c r="M423" i="1"/>
  <c r="D424" i="1"/>
  <c r="E424" i="1"/>
  <c r="F424" i="1"/>
  <c r="G424" i="1"/>
  <c r="H424" i="1"/>
  <c r="I424" i="1"/>
  <c r="J424" i="1"/>
  <c r="L424" i="1"/>
  <c r="M424" i="1"/>
  <c r="D425" i="1"/>
  <c r="E425" i="1"/>
  <c r="F425" i="1"/>
  <c r="G425" i="1"/>
  <c r="H425" i="1"/>
  <c r="I425" i="1"/>
  <c r="J425" i="1"/>
  <c r="L425" i="1"/>
  <c r="M425" i="1"/>
  <c r="D426" i="1"/>
  <c r="E426" i="1"/>
  <c r="F426" i="1"/>
  <c r="G426" i="1"/>
  <c r="H426" i="1"/>
  <c r="I426" i="1"/>
  <c r="J426" i="1"/>
  <c r="L426" i="1"/>
  <c r="M426" i="1"/>
  <c r="D427" i="1"/>
  <c r="E427" i="1"/>
  <c r="F427" i="1"/>
  <c r="G427" i="1"/>
  <c r="H427" i="1"/>
  <c r="I427" i="1"/>
  <c r="J427" i="1"/>
  <c r="L427" i="1"/>
  <c r="M427" i="1"/>
  <c r="D428" i="1"/>
  <c r="E428" i="1"/>
  <c r="F428" i="1"/>
  <c r="G428" i="1"/>
  <c r="H428" i="1"/>
  <c r="I428" i="1"/>
  <c r="J428" i="1"/>
  <c r="L428" i="1"/>
  <c r="M428" i="1"/>
  <c r="D429" i="1"/>
  <c r="E429" i="1"/>
  <c r="F429" i="1"/>
  <c r="G429" i="1"/>
  <c r="H429" i="1"/>
  <c r="I429" i="1"/>
  <c r="J429" i="1"/>
  <c r="L429" i="1"/>
  <c r="M429" i="1"/>
  <c r="D430" i="1"/>
  <c r="E430" i="1"/>
  <c r="F430" i="1"/>
  <c r="G430" i="1"/>
  <c r="H430" i="1"/>
  <c r="I430" i="1"/>
  <c r="J430" i="1"/>
  <c r="L430" i="1"/>
  <c r="M430" i="1"/>
  <c r="D431" i="1"/>
  <c r="E431" i="1"/>
  <c r="F431" i="1"/>
  <c r="G431" i="1"/>
  <c r="H431" i="1"/>
  <c r="I431" i="1"/>
  <c r="J431" i="1"/>
  <c r="L431" i="1"/>
  <c r="M431" i="1"/>
  <c r="D432" i="1"/>
  <c r="E432" i="1"/>
  <c r="F432" i="1"/>
  <c r="G432" i="1"/>
  <c r="H432" i="1"/>
  <c r="I432" i="1"/>
  <c r="J432" i="1"/>
  <c r="L432" i="1"/>
  <c r="M432" i="1"/>
  <c r="D433" i="1"/>
  <c r="E433" i="1"/>
  <c r="F433" i="1"/>
  <c r="G433" i="1"/>
  <c r="H433" i="1"/>
  <c r="I433" i="1"/>
  <c r="J433" i="1"/>
  <c r="L433" i="1"/>
  <c r="M433" i="1"/>
  <c r="D434" i="1"/>
  <c r="E434" i="1"/>
  <c r="F434" i="1"/>
  <c r="G434" i="1"/>
  <c r="H434" i="1"/>
  <c r="I434" i="1"/>
  <c r="J434" i="1"/>
  <c r="L434" i="1"/>
  <c r="M434" i="1"/>
  <c r="D435" i="1"/>
  <c r="E435" i="1"/>
  <c r="F435" i="1"/>
  <c r="G435" i="1"/>
  <c r="H435" i="1"/>
  <c r="I435" i="1"/>
  <c r="J435" i="1"/>
  <c r="L435" i="1"/>
  <c r="M435" i="1"/>
  <c r="D436" i="1"/>
  <c r="E436" i="1"/>
  <c r="F436" i="1"/>
  <c r="G436" i="1"/>
  <c r="H436" i="1"/>
  <c r="I436" i="1"/>
  <c r="J436" i="1"/>
  <c r="L436" i="1"/>
  <c r="M436" i="1"/>
  <c r="D437" i="1"/>
  <c r="E437" i="1"/>
  <c r="F437" i="1"/>
  <c r="G437" i="1"/>
  <c r="H437" i="1"/>
  <c r="I437" i="1"/>
  <c r="J437" i="1"/>
  <c r="L437" i="1"/>
  <c r="M437" i="1"/>
  <c r="D438" i="1"/>
  <c r="E438" i="1"/>
  <c r="F438" i="1"/>
  <c r="G438" i="1"/>
  <c r="H438" i="1"/>
  <c r="I438" i="1"/>
  <c r="J438" i="1"/>
  <c r="L438" i="1"/>
  <c r="M438" i="1"/>
  <c r="D439" i="1"/>
  <c r="E439" i="1"/>
  <c r="F439" i="1"/>
  <c r="G439" i="1"/>
  <c r="H439" i="1"/>
  <c r="I439" i="1"/>
  <c r="J439" i="1"/>
  <c r="L439" i="1"/>
  <c r="M439" i="1"/>
  <c r="D440" i="1"/>
  <c r="E440" i="1"/>
  <c r="F440" i="1"/>
  <c r="G440" i="1"/>
  <c r="H440" i="1"/>
  <c r="I440" i="1"/>
  <c r="J440" i="1"/>
  <c r="L440" i="1"/>
  <c r="M440" i="1"/>
  <c r="D441" i="1"/>
  <c r="E441" i="1"/>
  <c r="F441" i="1"/>
  <c r="G441" i="1"/>
  <c r="H441" i="1"/>
  <c r="I441" i="1"/>
  <c r="J441" i="1"/>
  <c r="L441" i="1"/>
  <c r="M441" i="1"/>
  <c r="D442" i="1"/>
  <c r="E442" i="1"/>
  <c r="F442" i="1"/>
  <c r="G442" i="1"/>
  <c r="H442" i="1"/>
  <c r="I442" i="1"/>
  <c r="J442" i="1"/>
  <c r="L442" i="1"/>
  <c r="M442" i="1"/>
  <c r="D443" i="1"/>
  <c r="E443" i="1"/>
  <c r="F443" i="1"/>
  <c r="G443" i="1"/>
  <c r="H443" i="1"/>
  <c r="I443" i="1"/>
  <c r="J443" i="1"/>
  <c r="L443" i="1"/>
  <c r="M443" i="1"/>
  <c r="D444" i="1"/>
  <c r="E444" i="1"/>
  <c r="F444" i="1"/>
  <c r="G444" i="1"/>
  <c r="H444" i="1"/>
  <c r="I444" i="1"/>
  <c r="J444" i="1"/>
  <c r="L444" i="1"/>
  <c r="M444" i="1"/>
  <c r="D445" i="1"/>
  <c r="E445" i="1"/>
  <c r="F445" i="1"/>
  <c r="G445" i="1"/>
  <c r="H445" i="1"/>
  <c r="I445" i="1"/>
  <c r="J445" i="1"/>
  <c r="L445" i="1"/>
  <c r="M445" i="1"/>
  <c r="D446" i="1"/>
  <c r="E446" i="1"/>
  <c r="F446" i="1"/>
  <c r="G446" i="1"/>
  <c r="H446" i="1"/>
  <c r="I446" i="1"/>
  <c r="J446" i="1"/>
  <c r="L446" i="1"/>
  <c r="M446" i="1"/>
  <c r="D447" i="1"/>
  <c r="E447" i="1"/>
  <c r="F447" i="1"/>
  <c r="G447" i="1"/>
  <c r="H447" i="1"/>
  <c r="I447" i="1"/>
  <c r="J447" i="1"/>
  <c r="L447" i="1"/>
  <c r="M447" i="1"/>
  <c r="D448" i="1"/>
  <c r="E448" i="1"/>
  <c r="F448" i="1"/>
  <c r="G448" i="1"/>
  <c r="H448" i="1"/>
  <c r="I448" i="1"/>
  <c r="J448" i="1"/>
  <c r="L448" i="1"/>
  <c r="M448" i="1"/>
  <c r="D449" i="1"/>
  <c r="E449" i="1"/>
  <c r="F449" i="1"/>
  <c r="G449" i="1"/>
  <c r="H449" i="1"/>
  <c r="I449" i="1"/>
  <c r="J449" i="1"/>
  <c r="L449" i="1"/>
  <c r="M449" i="1"/>
  <c r="D450" i="1"/>
  <c r="E450" i="1"/>
  <c r="F450" i="1"/>
  <c r="G450" i="1"/>
  <c r="H450" i="1"/>
  <c r="I450" i="1"/>
  <c r="J450" i="1"/>
  <c r="L450" i="1"/>
  <c r="M450" i="1"/>
  <c r="D451" i="1"/>
  <c r="E451" i="1"/>
  <c r="F451" i="1"/>
  <c r="G451" i="1"/>
  <c r="H451" i="1"/>
  <c r="I451" i="1"/>
  <c r="J451" i="1"/>
  <c r="L451" i="1"/>
  <c r="M451" i="1"/>
  <c r="D452" i="1"/>
  <c r="E452" i="1"/>
  <c r="F452" i="1"/>
  <c r="G452" i="1"/>
  <c r="H452" i="1"/>
  <c r="I452" i="1"/>
  <c r="J452" i="1"/>
  <c r="L452" i="1"/>
  <c r="M452" i="1"/>
  <c r="D453" i="1"/>
  <c r="E453" i="1"/>
  <c r="F453" i="1"/>
  <c r="G453" i="1"/>
  <c r="H453" i="1"/>
  <c r="I453" i="1"/>
  <c r="J453" i="1"/>
  <c r="L453" i="1"/>
  <c r="M453" i="1"/>
  <c r="D454" i="1"/>
  <c r="E454" i="1"/>
  <c r="F454" i="1"/>
  <c r="G454" i="1"/>
  <c r="H454" i="1"/>
  <c r="I454" i="1"/>
  <c r="J454" i="1"/>
  <c r="L454" i="1"/>
  <c r="M454" i="1"/>
  <c r="D455" i="1"/>
  <c r="E455" i="1"/>
  <c r="F455" i="1"/>
  <c r="G455" i="1"/>
  <c r="H455" i="1"/>
  <c r="I455" i="1"/>
  <c r="J455" i="1"/>
  <c r="L455" i="1"/>
  <c r="M455" i="1"/>
  <c r="D456" i="1"/>
  <c r="E456" i="1"/>
  <c r="F456" i="1"/>
  <c r="G456" i="1"/>
  <c r="H456" i="1"/>
  <c r="I456" i="1"/>
  <c r="J456" i="1"/>
  <c r="L456" i="1"/>
  <c r="M456" i="1"/>
  <c r="D457" i="1"/>
  <c r="E457" i="1"/>
  <c r="F457" i="1"/>
  <c r="G457" i="1"/>
  <c r="H457" i="1"/>
  <c r="I457" i="1"/>
  <c r="J457" i="1"/>
  <c r="L457" i="1"/>
  <c r="M457" i="1"/>
  <c r="D458" i="1"/>
  <c r="E458" i="1"/>
  <c r="F458" i="1"/>
  <c r="G458" i="1"/>
  <c r="H458" i="1"/>
  <c r="I458" i="1"/>
  <c r="J458" i="1"/>
  <c r="L458" i="1"/>
  <c r="M458" i="1"/>
  <c r="D459" i="1"/>
  <c r="E459" i="1"/>
  <c r="F459" i="1"/>
  <c r="G459" i="1"/>
  <c r="H459" i="1"/>
  <c r="I459" i="1"/>
  <c r="J459" i="1"/>
  <c r="L459" i="1"/>
  <c r="M459" i="1"/>
  <c r="D460" i="1"/>
  <c r="E460" i="1"/>
  <c r="F460" i="1"/>
  <c r="G460" i="1"/>
  <c r="H460" i="1"/>
  <c r="I460" i="1"/>
  <c r="J460" i="1"/>
  <c r="L460" i="1"/>
  <c r="M460" i="1"/>
  <c r="D461" i="1"/>
  <c r="E461" i="1"/>
  <c r="F461" i="1"/>
  <c r="G461" i="1"/>
  <c r="H461" i="1"/>
  <c r="I461" i="1"/>
  <c r="J461" i="1"/>
  <c r="L461" i="1"/>
  <c r="M461" i="1"/>
  <c r="D462" i="1"/>
  <c r="E462" i="1"/>
  <c r="F462" i="1"/>
  <c r="G462" i="1"/>
  <c r="H462" i="1"/>
  <c r="I462" i="1"/>
  <c r="J462" i="1"/>
  <c r="L462" i="1"/>
  <c r="M462" i="1"/>
  <c r="D463" i="1"/>
  <c r="E463" i="1"/>
  <c r="F463" i="1"/>
  <c r="G463" i="1"/>
  <c r="H463" i="1"/>
  <c r="I463" i="1"/>
  <c r="J463" i="1"/>
  <c r="L463" i="1"/>
  <c r="M463" i="1"/>
  <c r="D464" i="1"/>
  <c r="E464" i="1"/>
  <c r="F464" i="1"/>
  <c r="G464" i="1"/>
  <c r="H464" i="1"/>
  <c r="I464" i="1"/>
  <c r="J464" i="1"/>
  <c r="L464" i="1"/>
  <c r="M464" i="1"/>
  <c r="D465" i="1"/>
  <c r="E465" i="1"/>
  <c r="F465" i="1"/>
  <c r="G465" i="1"/>
  <c r="H465" i="1"/>
  <c r="I465" i="1"/>
  <c r="J465" i="1"/>
  <c r="L465" i="1"/>
  <c r="M465" i="1"/>
  <c r="D466" i="1"/>
  <c r="E466" i="1"/>
  <c r="F466" i="1"/>
  <c r="G466" i="1"/>
  <c r="H466" i="1"/>
  <c r="I466" i="1"/>
  <c r="J466" i="1"/>
  <c r="L466" i="1"/>
  <c r="M466" i="1"/>
  <c r="D467" i="1"/>
  <c r="E467" i="1"/>
  <c r="F467" i="1"/>
  <c r="G467" i="1"/>
  <c r="H467" i="1"/>
  <c r="I467" i="1"/>
  <c r="J467" i="1"/>
  <c r="L467" i="1"/>
  <c r="M467" i="1"/>
  <c r="D468" i="1"/>
  <c r="E468" i="1"/>
  <c r="F468" i="1"/>
  <c r="G468" i="1"/>
  <c r="H468" i="1"/>
  <c r="I468" i="1"/>
  <c r="J468" i="1"/>
  <c r="L468" i="1"/>
  <c r="M468" i="1"/>
  <c r="D469" i="1"/>
  <c r="E469" i="1"/>
  <c r="F469" i="1"/>
  <c r="G469" i="1"/>
  <c r="H469" i="1"/>
  <c r="I469" i="1"/>
  <c r="J469" i="1"/>
  <c r="L469" i="1"/>
  <c r="M469" i="1"/>
  <c r="D470" i="1"/>
  <c r="E470" i="1"/>
  <c r="F470" i="1"/>
  <c r="G470" i="1"/>
  <c r="H470" i="1"/>
  <c r="I470" i="1"/>
  <c r="J470" i="1"/>
  <c r="L470" i="1"/>
  <c r="M470" i="1"/>
  <c r="D471" i="1"/>
  <c r="E471" i="1"/>
  <c r="F471" i="1"/>
  <c r="G471" i="1"/>
  <c r="H471" i="1"/>
  <c r="I471" i="1"/>
  <c r="J471" i="1"/>
  <c r="L471" i="1"/>
  <c r="M471" i="1"/>
  <c r="D472" i="1"/>
  <c r="E472" i="1"/>
  <c r="F472" i="1"/>
  <c r="G472" i="1"/>
  <c r="H472" i="1"/>
  <c r="I472" i="1"/>
  <c r="J472" i="1"/>
  <c r="L472" i="1"/>
  <c r="M472" i="1"/>
  <c r="D473" i="1"/>
  <c r="E473" i="1"/>
  <c r="F473" i="1"/>
  <c r="G473" i="1"/>
  <c r="H473" i="1"/>
  <c r="I473" i="1"/>
  <c r="J473" i="1"/>
  <c r="L473" i="1"/>
  <c r="M473" i="1"/>
  <c r="D474" i="1"/>
  <c r="E474" i="1"/>
  <c r="F474" i="1"/>
  <c r="G474" i="1"/>
  <c r="H474" i="1"/>
  <c r="I474" i="1"/>
  <c r="J474" i="1"/>
  <c r="L474" i="1"/>
  <c r="M474" i="1"/>
  <c r="D475" i="1"/>
  <c r="E475" i="1"/>
  <c r="F475" i="1"/>
  <c r="G475" i="1"/>
  <c r="H475" i="1"/>
  <c r="I475" i="1"/>
  <c r="J475" i="1"/>
  <c r="L475" i="1"/>
  <c r="M475" i="1"/>
  <c r="D476" i="1"/>
  <c r="E476" i="1"/>
  <c r="F476" i="1"/>
  <c r="G476" i="1"/>
  <c r="H476" i="1"/>
  <c r="I476" i="1"/>
  <c r="J476" i="1"/>
  <c r="L476" i="1"/>
  <c r="M476" i="1"/>
  <c r="D477" i="1"/>
  <c r="E477" i="1"/>
  <c r="F477" i="1"/>
  <c r="G477" i="1"/>
  <c r="H477" i="1"/>
  <c r="I477" i="1"/>
  <c r="J477" i="1"/>
  <c r="L477" i="1"/>
  <c r="M477" i="1"/>
  <c r="D478" i="1"/>
  <c r="E478" i="1"/>
  <c r="F478" i="1"/>
  <c r="G478" i="1"/>
  <c r="H478" i="1"/>
  <c r="I478" i="1"/>
  <c r="J478" i="1"/>
  <c r="L478" i="1"/>
  <c r="M478" i="1"/>
  <c r="D479" i="1"/>
  <c r="E479" i="1"/>
  <c r="F479" i="1"/>
  <c r="G479" i="1"/>
  <c r="H479" i="1"/>
  <c r="I479" i="1"/>
  <c r="J479" i="1"/>
  <c r="L479" i="1"/>
  <c r="M479" i="1"/>
  <c r="D480" i="1"/>
  <c r="E480" i="1"/>
  <c r="F480" i="1"/>
  <c r="G480" i="1"/>
  <c r="H480" i="1"/>
  <c r="I480" i="1"/>
  <c r="J480" i="1"/>
  <c r="L480" i="1"/>
  <c r="M480" i="1"/>
  <c r="D481" i="1"/>
  <c r="E481" i="1"/>
  <c r="F481" i="1"/>
  <c r="G481" i="1"/>
  <c r="H481" i="1"/>
  <c r="I481" i="1"/>
  <c r="J481" i="1"/>
  <c r="L481" i="1"/>
  <c r="M481" i="1"/>
  <c r="D482" i="1"/>
  <c r="E482" i="1"/>
  <c r="F482" i="1"/>
  <c r="G482" i="1"/>
  <c r="H482" i="1"/>
  <c r="I482" i="1"/>
  <c r="J482" i="1"/>
  <c r="L482" i="1"/>
  <c r="M482" i="1"/>
  <c r="D483" i="1"/>
  <c r="E483" i="1"/>
  <c r="F483" i="1"/>
  <c r="G483" i="1"/>
  <c r="H483" i="1"/>
  <c r="I483" i="1"/>
  <c r="J483" i="1"/>
  <c r="L483" i="1"/>
  <c r="M483" i="1"/>
  <c r="D484" i="1"/>
  <c r="E484" i="1"/>
  <c r="F484" i="1"/>
  <c r="G484" i="1"/>
  <c r="H484" i="1"/>
  <c r="I484" i="1"/>
  <c r="J484" i="1"/>
  <c r="L484" i="1"/>
  <c r="M484" i="1"/>
  <c r="D485" i="1"/>
  <c r="E485" i="1"/>
  <c r="F485" i="1"/>
  <c r="G485" i="1"/>
  <c r="H485" i="1"/>
  <c r="I485" i="1"/>
  <c r="J485" i="1"/>
  <c r="L485" i="1"/>
  <c r="M485" i="1"/>
  <c r="D486" i="1"/>
  <c r="E486" i="1"/>
  <c r="F486" i="1"/>
  <c r="G486" i="1"/>
  <c r="H486" i="1"/>
  <c r="I486" i="1"/>
  <c r="J486" i="1"/>
  <c r="L486" i="1"/>
  <c r="M486" i="1"/>
  <c r="D487" i="1"/>
  <c r="E487" i="1"/>
  <c r="F487" i="1"/>
  <c r="G487" i="1"/>
  <c r="H487" i="1"/>
  <c r="I487" i="1"/>
  <c r="J487" i="1"/>
  <c r="L487" i="1"/>
  <c r="M487" i="1"/>
  <c r="D488" i="1"/>
  <c r="E488" i="1"/>
  <c r="F488" i="1"/>
  <c r="G488" i="1"/>
  <c r="H488" i="1"/>
  <c r="I488" i="1"/>
  <c r="J488" i="1"/>
  <c r="L488" i="1"/>
  <c r="M488" i="1"/>
  <c r="D489" i="1"/>
  <c r="E489" i="1"/>
  <c r="F489" i="1"/>
  <c r="G489" i="1"/>
  <c r="H489" i="1"/>
  <c r="I489" i="1"/>
  <c r="J489" i="1"/>
  <c r="L489" i="1"/>
  <c r="M489" i="1"/>
  <c r="D490" i="1"/>
  <c r="E490" i="1"/>
  <c r="F490" i="1"/>
  <c r="G490" i="1"/>
  <c r="H490" i="1"/>
  <c r="I490" i="1"/>
  <c r="J490" i="1"/>
  <c r="L490" i="1"/>
  <c r="M490" i="1"/>
  <c r="D491" i="1"/>
  <c r="E491" i="1"/>
  <c r="F491" i="1"/>
  <c r="G491" i="1"/>
  <c r="H491" i="1"/>
  <c r="I491" i="1"/>
  <c r="J491" i="1"/>
  <c r="L491" i="1"/>
  <c r="M491" i="1"/>
  <c r="D492" i="1"/>
  <c r="E492" i="1"/>
  <c r="F492" i="1"/>
  <c r="G492" i="1"/>
  <c r="H492" i="1"/>
  <c r="I492" i="1"/>
  <c r="J492" i="1"/>
  <c r="L492" i="1"/>
  <c r="M492" i="1"/>
  <c r="D493" i="1"/>
  <c r="E493" i="1"/>
  <c r="F493" i="1"/>
  <c r="G493" i="1"/>
  <c r="H493" i="1"/>
  <c r="I493" i="1"/>
  <c r="J493" i="1"/>
  <c r="L493" i="1"/>
  <c r="M493" i="1"/>
  <c r="D494" i="1"/>
  <c r="E494" i="1"/>
  <c r="F494" i="1"/>
  <c r="G494" i="1"/>
  <c r="H494" i="1"/>
  <c r="I494" i="1"/>
  <c r="J494" i="1"/>
  <c r="L494" i="1"/>
  <c r="M494" i="1"/>
  <c r="D495" i="1"/>
  <c r="E495" i="1"/>
  <c r="F495" i="1"/>
  <c r="G495" i="1"/>
  <c r="H495" i="1"/>
  <c r="I495" i="1"/>
  <c r="J495" i="1"/>
  <c r="L495" i="1"/>
  <c r="M495" i="1"/>
  <c r="D496" i="1"/>
  <c r="E496" i="1"/>
  <c r="F496" i="1"/>
  <c r="G496" i="1"/>
  <c r="H496" i="1"/>
  <c r="I496" i="1"/>
  <c r="J496" i="1"/>
  <c r="L496" i="1"/>
  <c r="M496" i="1"/>
  <c r="D497" i="1"/>
  <c r="E497" i="1"/>
  <c r="F497" i="1"/>
  <c r="G497" i="1"/>
  <c r="H497" i="1"/>
  <c r="I497" i="1"/>
  <c r="J497" i="1"/>
  <c r="L497" i="1"/>
  <c r="M497" i="1"/>
  <c r="D498" i="1"/>
  <c r="E498" i="1"/>
  <c r="F498" i="1"/>
  <c r="G498" i="1"/>
  <c r="H498" i="1"/>
  <c r="I498" i="1"/>
  <c r="J498" i="1"/>
  <c r="L498" i="1"/>
  <c r="M498" i="1"/>
  <c r="D499" i="1"/>
  <c r="E499" i="1"/>
  <c r="F499" i="1"/>
  <c r="G499" i="1"/>
  <c r="H499" i="1"/>
  <c r="I499" i="1"/>
  <c r="J499" i="1"/>
  <c r="L499" i="1"/>
  <c r="M499" i="1"/>
  <c r="D500" i="1"/>
  <c r="E500" i="1"/>
  <c r="F500" i="1"/>
  <c r="G500" i="1"/>
  <c r="H500" i="1"/>
  <c r="I500" i="1"/>
  <c r="J500" i="1"/>
  <c r="L500" i="1"/>
  <c r="M500" i="1"/>
  <c r="D501" i="1"/>
  <c r="E501" i="1"/>
  <c r="F501" i="1"/>
  <c r="G501" i="1"/>
  <c r="H501" i="1"/>
  <c r="I501" i="1"/>
  <c r="J501" i="1"/>
  <c r="L501" i="1"/>
  <c r="M501" i="1"/>
  <c r="D502" i="1"/>
  <c r="E502" i="1"/>
  <c r="F502" i="1"/>
  <c r="G502" i="1"/>
  <c r="H502" i="1"/>
  <c r="I502" i="1"/>
  <c r="J502" i="1"/>
  <c r="L502" i="1"/>
  <c r="M502" i="1"/>
  <c r="D503" i="1"/>
  <c r="E503" i="1"/>
  <c r="F503" i="1"/>
  <c r="G503" i="1"/>
  <c r="H503" i="1"/>
  <c r="I503" i="1"/>
  <c r="J503" i="1"/>
  <c r="L503" i="1"/>
  <c r="M503" i="1"/>
  <c r="D504" i="1"/>
  <c r="E504" i="1"/>
  <c r="F504" i="1"/>
  <c r="G504" i="1"/>
  <c r="H504" i="1"/>
  <c r="I504" i="1"/>
  <c r="J504" i="1"/>
  <c r="L504" i="1"/>
  <c r="M504" i="1"/>
  <c r="D505" i="1"/>
  <c r="E505" i="1"/>
  <c r="F505" i="1"/>
  <c r="G505" i="1"/>
  <c r="H505" i="1"/>
  <c r="I505" i="1"/>
  <c r="J505" i="1"/>
  <c r="L505" i="1"/>
  <c r="M505" i="1"/>
  <c r="D506" i="1"/>
  <c r="E506" i="1"/>
  <c r="F506" i="1"/>
  <c r="G506" i="1"/>
  <c r="H506" i="1"/>
  <c r="I506" i="1"/>
  <c r="J506" i="1"/>
  <c r="L506" i="1"/>
  <c r="M506" i="1"/>
  <c r="D507" i="1"/>
  <c r="E507" i="1"/>
  <c r="F507" i="1"/>
  <c r="G507" i="1"/>
  <c r="H507" i="1"/>
  <c r="I507" i="1"/>
  <c r="J507" i="1"/>
  <c r="L507" i="1"/>
  <c r="M507" i="1"/>
  <c r="D508" i="1"/>
  <c r="E508" i="1"/>
  <c r="F508" i="1"/>
  <c r="G508" i="1"/>
  <c r="H508" i="1"/>
  <c r="I508" i="1"/>
  <c r="J508" i="1"/>
  <c r="L508" i="1"/>
  <c r="M508" i="1"/>
  <c r="D509" i="1"/>
  <c r="E509" i="1"/>
  <c r="F509" i="1"/>
  <c r="G509" i="1"/>
  <c r="H509" i="1"/>
  <c r="I509" i="1"/>
  <c r="J509" i="1"/>
  <c r="L509" i="1"/>
  <c r="M509" i="1"/>
  <c r="D510" i="1"/>
  <c r="E510" i="1"/>
  <c r="F510" i="1"/>
  <c r="G510" i="1"/>
  <c r="H510" i="1"/>
  <c r="I510" i="1"/>
  <c r="J510" i="1"/>
  <c r="L510" i="1"/>
  <c r="M510" i="1"/>
  <c r="D511" i="1"/>
  <c r="E511" i="1"/>
  <c r="F511" i="1"/>
  <c r="G511" i="1"/>
  <c r="H511" i="1"/>
  <c r="I511" i="1"/>
  <c r="J511" i="1"/>
  <c r="L511" i="1"/>
  <c r="M511" i="1"/>
  <c r="D512" i="1"/>
  <c r="E512" i="1"/>
  <c r="F512" i="1"/>
  <c r="G512" i="1"/>
  <c r="H512" i="1"/>
  <c r="I512" i="1"/>
  <c r="J512" i="1"/>
  <c r="L512" i="1"/>
  <c r="M512" i="1"/>
  <c r="D513" i="1"/>
  <c r="E513" i="1"/>
  <c r="F513" i="1"/>
  <c r="G513" i="1"/>
  <c r="H513" i="1"/>
  <c r="I513" i="1"/>
  <c r="J513" i="1"/>
  <c r="L513" i="1"/>
  <c r="M513" i="1"/>
  <c r="D514" i="1"/>
  <c r="E514" i="1"/>
  <c r="F514" i="1"/>
  <c r="G514" i="1"/>
  <c r="H514" i="1"/>
  <c r="I514" i="1"/>
  <c r="J514" i="1"/>
  <c r="L514" i="1"/>
  <c r="M514" i="1"/>
  <c r="D515" i="1"/>
  <c r="E515" i="1"/>
  <c r="F515" i="1"/>
  <c r="G515" i="1"/>
  <c r="H515" i="1"/>
  <c r="I515" i="1"/>
  <c r="J515" i="1"/>
  <c r="L515" i="1"/>
  <c r="M515" i="1"/>
  <c r="D516" i="1"/>
  <c r="E516" i="1"/>
  <c r="F516" i="1"/>
  <c r="G516" i="1"/>
  <c r="H516" i="1"/>
  <c r="I516" i="1"/>
  <c r="J516" i="1"/>
  <c r="L516" i="1"/>
  <c r="M516" i="1"/>
  <c r="D517" i="1"/>
  <c r="E517" i="1"/>
  <c r="F517" i="1"/>
  <c r="G517" i="1"/>
  <c r="H517" i="1"/>
  <c r="I517" i="1"/>
  <c r="J517" i="1"/>
  <c r="L517" i="1"/>
  <c r="M517" i="1"/>
  <c r="D518" i="1"/>
  <c r="E518" i="1"/>
  <c r="F518" i="1"/>
  <c r="G518" i="1"/>
  <c r="H518" i="1"/>
  <c r="I518" i="1"/>
  <c r="J518" i="1"/>
  <c r="L518" i="1"/>
  <c r="M518" i="1"/>
  <c r="D519" i="1"/>
  <c r="E519" i="1"/>
  <c r="F519" i="1"/>
  <c r="G519" i="1"/>
  <c r="H519" i="1"/>
  <c r="I519" i="1"/>
  <c r="J519" i="1"/>
  <c r="L519" i="1"/>
  <c r="M519" i="1"/>
  <c r="D520" i="1"/>
  <c r="E520" i="1"/>
  <c r="F520" i="1"/>
  <c r="G520" i="1"/>
  <c r="H520" i="1"/>
  <c r="I520" i="1"/>
  <c r="J520" i="1"/>
  <c r="L520" i="1"/>
  <c r="M520" i="1"/>
  <c r="D521" i="1"/>
  <c r="E521" i="1"/>
  <c r="F521" i="1"/>
  <c r="G521" i="1"/>
  <c r="H521" i="1"/>
  <c r="I521" i="1"/>
  <c r="J521" i="1"/>
  <c r="L521" i="1"/>
  <c r="M521" i="1"/>
  <c r="D522" i="1"/>
  <c r="E522" i="1"/>
  <c r="F522" i="1"/>
  <c r="G522" i="1"/>
  <c r="H522" i="1"/>
  <c r="I522" i="1"/>
  <c r="J522" i="1"/>
  <c r="L522" i="1"/>
  <c r="M522" i="1"/>
  <c r="D523" i="1"/>
  <c r="E523" i="1"/>
  <c r="F523" i="1"/>
  <c r="G523" i="1"/>
  <c r="H523" i="1"/>
  <c r="I523" i="1"/>
  <c r="J523" i="1"/>
  <c r="L523" i="1"/>
  <c r="M523" i="1"/>
  <c r="D524" i="1"/>
  <c r="E524" i="1"/>
  <c r="F524" i="1"/>
  <c r="G524" i="1"/>
  <c r="H524" i="1"/>
  <c r="I524" i="1"/>
  <c r="J524" i="1"/>
  <c r="L524" i="1"/>
  <c r="M524" i="1"/>
  <c r="D525" i="1"/>
  <c r="E525" i="1"/>
  <c r="F525" i="1"/>
  <c r="G525" i="1"/>
  <c r="H525" i="1"/>
  <c r="I525" i="1"/>
  <c r="J525" i="1"/>
  <c r="L525" i="1"/>
  <c r="M525" i="1"/>
  <c r="D526" i="1"/>
  <c r="E526" i="1"/>
  <c r="F526" i="1"/>
  <c r="G526" i="1"/>
  <c r="H526" i="1"/>
  <c r="I526" i="1"/>
  <c r="J526" i="1"/>
  <c r="L526" i="1"/>
  <c r="M526" i="1"/>
  <c r="D527" i="1"/>
  <c r="E527" i="1"/>
  <c r="F527" i="1"/>
  <c r="G527" i="1"/>
  <c r="H527" i="1"/>
  <c r="I527" i="1"/>
  <c r="J527" i="1"/>
  <c r="L527" i="1"/>
  <c r="M527" i="1"/>
  <c r="D528" i="1"/>
  <c r="E528" i="1"/>
  <c r="F528" i="1"/>
  <c r="G528" i="1"/>
  <c r="H528" i="1"/>
  <c r="I528" i="1"/>
  <c r="J528" i="1"/>
  <c r="L528" i="1"/>
  <c r="M528" i="1"/>
  <c r="D529" i="1"/>
  <c r="E529" i="1"/>
  <c r="F529" i="1"/>
  <c r="G529" i="1"/>
  <c r="H529" i="1"/>
  <c r="I529" i="1"/>
  <c r="J529" i="1"/>
  <c r="L529" i="1"/>
  <c r="M529" i="1"/>
  <c r="D530" i="1"/>
  <c r="E530" i="1"/>
  <c r="F530" i="1"/>
  <c r="G530" i="1"/>
  <c r="H530" i="1"/>
  <c r="I530" i="1"/>
  <c r="J530" i="1"/>
  <c r="L530" i="1"/>
  <c r="M530" i="1"/>
  <c r="D531" i="1"/>
  <c r="E531" i="1"/>
  <c r="F531" i="1"/>
  <c r="G531" i="1"/>
  <c r="H531" i="1"/>
  <c r="I531" i="1"/>
  <c r="J531" i="1"/>
  <c r="L531" i="1"/>
  <c r="M531" i="1"/>
  <c r="D532" i="1"/>
  <c r="E532" i="1"/>
  <c r="F532" i="1"/>
  <c r="G532" i="1"/>
  <c r="H532" i="1"/>
  <c r="I532" i="1"/>
  <c r="J532" i="1"/>
  <c r="L532" i="1"/>
  <c r="M532" i="1"/>
  <c r="D533" i="1"/>
  <c r="E533" i="1"/>
  <c r="F533" i="1"/>
  <c r="G533" i="1"/>
  <c r="H533" i="1"/>
  <c r="I533" i="1"/>
  <c r="J533" i="1"/>
  <c r="L533" i="1"/>
  <c r="M533" i="1"/>
  <c r="D534" i="1"/>
  <c r="E534" i="1"/>
  <c r="F534" i="1"/>
  <c r="G534" i="1"/>
  <c r="H534" i="1"/>
  <c r="I534" i="1"/>
  <c r="J534" i="1"/>
  <c r="L534" i="1"/>
  <c r="M534" i="1"/>
  <c r="D535" i="1"/>
  <c r="E535" i="1"/>
  <c r="F535" i="1"/>
  <c r="G535" i="1"/>
  <c r="H535" i="1"/>
  <c r="I535" i="1"/>
  <c r="J535" i="1"/>
  <c r="L535" i="1"/>
  <c r="M535" i="1"/>
  <c r="D536" i="1"/>
  <c r="E536" i="1"/>
  <c r="F536" i="1"/>
  <c r="G536" i="1"/>
  <c r="H536" i="1"/>
  <c r="I536" i="1"/>
  <c r="J536" i="1"/>
  <c r="L536" i="1"/>
  <c r="M536" i="1"/>
  <c r="D537" i="1"/>
  <c r="E537" i="1"/>
  <c r="F537" i="1"/>
  <c r="G537" i="1"/>
  <c r="H537" i="1"/>
  <c r="I537" i="1"/>
  <c r="J537" i="1"/>
  <c r="L537" i="1"/>
  <c r="M537" i="1"/>
  <c r="D538" i="1"/>
  <c r="E538" i="1"/>
  <c r="F538" i="1"/>
  <c r="G538" i="1"/>
  <c r="H538" i="1"/>
  <c r="I538" i="1"/>
  <c r="J538" i="1"/>
  <c r="L538" i="1"/>
  <c r="M538" i="1"/>
  <c r="D539" i="1"/>
  <c r="E539" i="1"/>
  <c r="F539" i="1"/>
  <c r="G539" i="1"/>
  <c r="H539" i="1"/>
  <c r="I539" i="1"/>
  <c r="J539" i="1"/>
  <c r="L539" i="1"/>
  <c r="M539" i="1"/>
  <c r="D540" i="1"/>
  <c r="E540" i="1"/>
  <c r="F540" i="1"/>
  <c r="G540" i="1"/>
  <c r="H540" i="1"/>
  <c r="I540" i="1"/>
  <c r="J540" i="1"/>
  <c r="L540" i="1"/>
  <c r="M540" i="1"/>
  <c r="D541" i="1"/>
  <c r="E541" i="1"/>
  <c r="F541" i="1"/>
  <c r="G541" i="1"/>
  <c r="H541" i="1"/>
  <c r="I541" i="1"/>
  <c r="J541" i="1"/>
  <c r="L541" i="1"/>
  <c r="M541" i="1"/>
  <c r="D542" i="1"/>
  <c r="E542" i="1"/>
  <c r="F542" i="1"/>
  <c r="G542" i="1"/>
  <c r="H542" i="1"/>
  <c r="I542" i="1"/>
  <c r="J542" i="1"/>
  <c r="L542" i="1"/>
  <c r="M542" i="1"/>
  <c r="D543" i="1"/>
  <c r="E543" i="1"/>
  <c r="F543" i="1"/>
  <c r="G543" i="1"/>
  <c r="H543" i="1"/>
  <c r="I543" i="1"/>
  <c r="J543" i="1"/>
  <c r="L543" i="1"/>
  <c r="M543" i="1"/>
  <c r="D544" i="1"/>
  <c r="E544" i="1"/>
  <c r="F544" i="1"/>
  <c r="G544" i="1"/>
  <c r="H544" i="1"/>
  <c r="I544" i="1"/>
  <c r="J544" i="1"/>
  <c r="L544" i="1"/>
  <c r="M544" i="1"/>
  <c r="D545" i="1"/>
  <c r="E545" i="1"/>
  <c r="F545" i="1"/>
  <c r="G545" i="1"/>
  <c r="H545" i="1"/>
  <c r="I545" i="1"/>
  <c r="J545" i="1"/>
  <c r="L545" i="1"/>
  <c r="M545" i="1"/>
  <c r="D546" i="1"/>
  <c r="E546" i="1"/>
  <c r="F546" i="1"/>
  <c r="G546" i="1"/>
  <c r="H546" i="1"/>
  <c r="I546" i="1"/>
  <c r="J546" i="1"/>
  <c r="L546" i="1"/>
  <c r="M546" i="1"/>
  <c r="D547" i="1"/>
  <c r="E547" i="1"/>
  <c r="F547" i="1"/>
  <c r="G547" i="1"/>
  <c r="H547" i="1"/>
  <c r="I547" i="1"/>
  <c r="J547" i="1"/>
  <c r="L547" i="1"/>
  <c r="M547" i="1"/>
  <c r="D548" i="1"/>
  <c r="E548" i="1"/>
  <c r="F548" i="1"/>
  <c r="G548" i="1"/>
  <c r="H548" i="1"/>
  <c r="I548" i="1"/>
  <c r="J548" i="1"/>
  <c r="L548" i="1"/>
  <c r="M548" i="1"/>
  <c r="D549" i="1"/>
  <c r="E549" i="1"/>
  <c r="F549" i="1"/>
  <c r="G549" i="1"/>
  <c r="H549" i="1"/>
  <c r="I549" i="1"/>
  <c r="J549" i="1"/>
  <c r="L549" i="1"/>
  <c r="M549" i="1"/>
  <c r="D550" i="1"/>
  <c r="E550" i="1"/>
  <c r="F550" i="1"/>
  <c r="G550" i="1"/>
  <c r="H550" i="1"/>
  <c r="I550" i="1"/>
  <c r="J550" i="1"/>
  <c r="L550" i="1"/>
  <c r="M550" i="1"/>
  <c r="D551" i="1"/>
  <c r="E551" i="1"/>
  <c r="F551" i="1"/>
  <c r="G551" i="1"/>
  <c r="H551" i="1"/>
  <c r="I551" i="1"/>
  <c r="J551" i="1"/>
  <c r="L551" i="1"/>
  <c r="M551" i="1"/>
  <c r="D552" i="1"/>
  <c r="E552" i="1"/>
  <c r="F552" i="1"/>
  <c r="G552" i="1"/>
  <c r="H552" i="1"/>
  <c r="I552" i="1"/>
  <c r="J552" i="1"/>
  <c r="L552" i="1"/>
  <c r="M552" i="1"/>
  <c r="D553" i="1"/>
  <c r="E553" i="1"/>
  <c r="F553" i="1"/>
  <c r="G553" i="1"/>
  <c r="H553" i="1"/>
  <c r="I553" i="1"/>
  <c r="J553" i="1"/>
  <c r="L553" i="1"/>
  <c r="M553" i="1"/>
  <c r="D554" i="1"/>
  <c r="E554" i="1"/>
  <c r="F554" i="1"/>
  <c r="G554" i="1"/>
  <c r="H554" i="1"/>
  <c r="I554" i="1"/>
  <c r="J554" i="1"/>
  <c r="L554" i="1"/>
  <c r="M554" i="1"/>
  <c r="D555" i="1"/>
  <c r="E555" i="1"/>
  <c r="F555" i="1"/>
  <c r="G555" i="1"/>
  <c r="H555" i="1"/>
  <c r="I555" i="1"/>
  <c r="J555" i="1"/>
  <c r="L555" i="1"/>
  <c r="M555" i="1"/>
  <c r="D556" i="1"/>
  <c r="E556" i="1"/>
  <c r="F556" i="1"/>
  <c r="G556" i="1"/>
  <c r="H556" i="1"/>
  <c r="I556" i="1"/>
  <c r="J556" i="1"/>
  <c r="L556" i="1"/>
  <c r="M556" i="1"/>
  <c r="D557" i="1"/>
  <c r="E557" i="1"/>
  <c r="F557" i="1"/>
  <c r="G557" i="1"/>
  <c r="H557" i="1"/>
  <c r="I557" i="1"/>
  <c r="J557" i="1"/>
  <c r="L557" i="1"/>
  <c r="M557" i="1"/>
  <c r="D558" i="1"/>
  <c r="E558" i="1"/>
  <c r="F558" i="1"/>
  <c r="G558" i="1"/>
  <c r="H558" i="1"/>
  <c r="I558" i="1"/>
  <c r="J558" i="1"/>
  <c r="L558" i="1"/>
  <c r="M558" i="1"/>
  <c r="D559" i="1"/>
  <c r="E559" i="1"/>
  <c r="F559" i="1"/>
  <c r="G559" i="1"/>
  <c r="H559" i="1"/>
  <c r="I559" i="1"/>
  <c r="J559" i="1"/>
  <c r="L559" i="1"/>
  <c r="M559" i="1"/>
  <c r="D560" i="1"/>
  <c r="E560" i="1"/>
  <c r="F560" i="1"/>
  <c r="G560" i="1"/>
  <c r="H560" i="1"/>
  <c r="I560" i="1"/>
  <c r="J560" i="1"/>
  <c r="L560" i="1"/>
  <c r="M560" i="1"/>
  <c r="D561" i="1"/>
  <c r="E561" i="1"/>
  <c r="F561" i="1"/>
  <c r="G561" i="1"/>
  <c r="H561" i="1"/>
  <c r="I561" i="1"/>
  <c r="J561" i="1"/>
  <c r="L561" i="1"/>
  <c r="M561" i="1"/>
  <c r="D562" i="1"/>
  <c r="E562" i="1"/>
  <c r="F562" i="1"/>
  <c r="G562" i="1"/>
  <c r="H562" i="1"/>
  <c r="I562" i="1"/>
  <c r="J562" i="1"/>
  <c r="L562" i="1"/>
  <c r="M562" i="1"/>
  <c r="D563" i="1"/>
  <c r="E563" i="1"/>
  <c r="F563" i="1"/>
  <c r="G563" i="1"/>
  <c r="H563" i="1"/>
  <c r="I563" i="1"/>
  <c r="J563" i="1"/>
  <c r="L563" i="1"/>
  <c r="M563" i="1"/>
  <c r="D564" i="1"/>
  <c r="E564" i="1"/>
  <c r="F564" i="1"/>
  <c r="G564" i="1"/>
  <c r="H564" i="1"/>
  <c r="I564" i="1"/>
  <c r="J564" i="1"/>
  <c r="L564" i="1"/>
  <c r="M564" i="1"/>
  <c r="D565" i="1"/>
  <c r="E565" i="1"/>
  <c r="F565" i="1"/>
  <c r="G565" i="1"/>
  <c r="H565" i="1"/>
  <c r="I565" i="1"/>
  <c r="J565" i="1"/>
  <c r="L565" i="1"/>
  <c r="M565" i="1"/>
  <c r="D566" i="1"/>
  <c r="E566" i="1"/>
  <c r="F566" i="1"/>
  <c r="G566" i="1"/>
  <c r="H566" i="1"/>
  <c r="I566" i="1"/>
  <c r="J566" i="1"/>
  <c r="L566" i="1"/>
  <c r="M566" i="1"/>
  <c r="D567" i="1"/>
  <c r="E567" i="1"/>
  <c r="F567" i="1"/>
  <c r="G567" i="1"/>
  <c r="H567" i="1"/>
  <c r="I567" i="1"/>
  <c r="J567" i="1"/>
  <c r="L567" i="1"/>
  <c r="M567" i="1"/>
  <c r="D568" i="1"/>
  <c r="E568" i="1"/>
  <c r="F568" i="1"/>
  <c r="G568" i="1"/>
  <c r="H568" i="1"/>
  <c r="I568" i="1"/>
  <c r="J568" i="1"/>
  <c r="L568" i="1"/>
  <c r="M568" i="1"/>
  <c r="D569" i="1"/>
  <c r="E569" i="1"/>
  <c r="F569" i="1"/>
  <c r="G569" i="1"/>
  <c r="H569" i="1"/>
  <c r="I569" i="1"/>
  <c r="J569" i="1"/>
  <c r="L569" i="1"/>
  <c r="M569" i="1"/>
  <c r="D570" i="1"/>
  <c r="E570" i="1"/>
  <c r="F570" i="1"/>
  <c r="G570" i="1"/>
  <c r="H570" i="1"/>
  <c r="I570" i="1"/>
  <c r="J570" i="1"/>
  <c r="L570" i="1"/>
  <c r="M570" i="1"/>
  <c r="D571" i="1"/>
  <c r="E571" i="1"/>
  <c r="F571" i="1"/>
  <c r="G571" i="1"/>
  <c r="H571" i="1"/>
  <c r="I571" i="1"/>
  <c r="J571" i="1"/>
  <c r="L571" i="1"/>
  <c r="M571" i="1"/>
  <c r="D572" i="1"/>
  <c r="E572" i="1"/>
  <c r="F572" i="1"/>
  <c r="G572" i="1"/>
  <c r="H572" i="1"/>
  <c r="I572" i="1"/>
  <c r="J572" i="1"/>
  <c r="L572" i="1"/>
  <c r="M572" i="1"/>
  <c r="D573" i="1"/>
  <c r="E573" i="1"/>
  <c r="F573" i="1"/>
  <c r="G573" i="1"/>
  <c r="H573" i="1"/>
  <c r="I573" i="1"/>
  <c r="J573" i="1"/>
  <c r="L573" i="1"/>
  <c r="M573" i="1"/>
  <c r="D574" i="1"/>
  <c r="E574" i="1"/>
  <c r="F574" i="1"/>
  <c r="G574" i="1"/>
  <c r="H574" i="1"/>
  <c r="I574" i="1"/>
  <c r="J574" i="1"/>
  <c r="L574" i="1"/>
  <c r="M574" i="1"/>
  <c r="D575" i="1"/>
  <c r="E575" i="1"/>
  <c r="F575" i="1"/>
  <c r="G575" i="1"/>
  <c r="H575" i="1"/>
  <c r="I575" i="1"/>
  <c r="J575" i="1"/>
  <c r="L575" i="1"/>
  <c r="M575" i="1"/>
  <c r="D576" i="1"/>
  <c r="E576" i="1"/>
  <c r="F576" i="1"/>
  <c r="G576" i="1"/>
  <c r="H576" i="1"/>
  <c r="I576" i="1"/>
  <c r="J576" i="1"/>
  <c r="L576" i="1"/>
  <c r="M576" i="1"/>
  <c r="D577" i="1"/>
  <c r="E577" i="1"/>
  <c r="F577" i="1"/>
  <c r="G577" i="1"/>
  <c r="H577" i="1"/>
  <c r="I577" i="1"/>
  <c r="J577" i="1"/>
  <c r="L577" i="1"/>
  <c r="M577" i="1"/>
  <c r="D578" i="1"/>
  <c r="E578" i="1"/>
  <c r="F578" i="1"/>
  <c r="G578" i="1"/>
  <c r="H578" i="1"/>
  <c r="I578" i="1"/>
  <c r="J578" i="1"/>
  <c r="L578" i="1"/>
  <c r="M578" i="1"/>
  <c r="D579" i="1"/>
  <c r="E579" i="1"/>
  <c r="F579" i="1"/>
  <c r="G579" i="1"/>
  <c r="H579" i="1"/>
  <c r="I579" i="1"/>
  <c r="J579" i="1"/>
  <c r="L579" i="1"/>
  <c r="M579" i="1"/>
  <c r="D580" i="1"/>
  <c r="E580" i="1"/>
  <c r="F580" i="1"/>
  <c r="G580" i="1"/>
  <c r="H580" i="1"/>
  <c r="I580" i="1"/>
  <c r="J580" i="1"/>
  <c r="L580" i="1"/>
  <c r="M580" i="1"/>
  <c r="D581" i="1"/>
  <c r="E581" i="1"/>
  <c r="F581" i="1"/>
  <c r="G581" i="1"/>
  <c r="H581" i="1"/>
  <c r="I581" i="1"/>
  <c r="J581" i="1"/>
  <c r="L581" i="1"/>
  <c r="M581" i="1"/>
  <c r="D582" i="1"/>
  <c r="E582" i="1"/>
  <c r="F582" i="1"/>
  <c r="G582" i="1"/>
  <c r="H582" i="1"/>
  <c r="I582" i="1"/>
  <c r="J582" i="1"/>
  <c r="L582" i="1"/>
  <c r="M582" i="1"/>
  <c r="D583" i="1"/>
  <c r="E583" i="1"/>
  <c r="F583" i="1"/>
  <c r="G583" i="1"/>
  <c r="H583" i="1"/>
  <c r="I583" i="1"/>
  <c r="J583" i="1"/>
  <c r="L583" i="1"/>
  <c r="M583" i="1"/>
  <c r="D584" i="1"/>
  <c r="E584" i="1"/>
  <c r="F584" i="1"/>
  <c r="G584" i="1"/>
  <c r="H584" i="1"/>
  <c r="I584" i="1"/>
  <c r="J584" i="1"/>
  <c r="L584" i="1"/>
  <c r="M584" i="1"/>
  <c r="D585" i="1"/>
  <c r="E585" i="1"/>
  <c r="F585" i="1"/>
  <c r="G585" i="1"/>
  <c r="H585" i="1"/>
  <c r="I585" i="1"/>
  <c r="J585" i="1"/>
  <c r="L585" i="1"/>
  <c r="M585" i="1"/>
  <c r="D586" i="1"/>
  <c r="E586" i="1"/>
  <c r="F586" i="1"/>
  <c r="G586" i="1"/>
  <c r="H586" i="1"/>
  <c r="I586" i="1"/>
  <c r="J586" i="1"/>
  <c r="L586" i="1"/>
  <c r="M586" i="1"/>
  <c r="D587" i="1"/>
  <c r="E587" i="1"/>
  <c r="F587" i="1"/>
  <c r="G587" i="1"/>
  <c r="H587" i="1"/>
  <c r="I587" i="1"/>
  <c r="J587" i="1"/>
  <c r="L587" i="1"/>
  <c r="M587" i="1"/>
  <c r="D588" i="1"/>
  <c r="E588" i="1"/>
  <c r="F588" i="1"/>
  <c r="G588" i="1"/>
  <c r="H588" i="1"/>
  <c r="I588" i="1"/>
  <c r="J588" i="1"/>
  <c r="L588" i="1"/>
  <c r="M588" i="1"/>
  <c r="D589" i="1"/>
  <c r="E589" i="1"/>
  <c r="F589" i="1"/>
  <c r="G589" i="1"/>
  <c r="H589" i="1"/>
  <c r="I589" i="1"/>
  <c r="J589" i="1"/>
  <c r="L589" i="1"/>
  <c r="M589" i="1"/>
  <c r="D590" i="1"/>
  <c r="E590" i="1"/>
  <c r="F590" i="1"/>
  <c r="G590" i="1"/>
  <c r="H590" i="1"/>
  <c r="I590" i="1"/>
  <c r="J590" i="1"/>
  <c r="L590" i="1"/>
  <c r="M590" i="1"/>
  <c r="D591" i="1"/>
  <c r="E591" i="1"/>
  <c r="F591" i="1"/>
  <c r="G591" i="1"/>
  <c r="H591" i="1"/>
  <c r="I591" i="1"/>
  <c r="J591" i="1"/>
  <c r="L591" i="1"/>
  <c r="M591" i="1"/>
  <c r="D592" i="1"/>
  <c r="E592" i="1"/>
  <c r="F592" i="1"/>
  <c r="G592" i="1"/>
  <c r="H592" i="1"/>
  <c r="I592" i="1"/>
  <c r="J592" i="1"/>
  <c r="L592" i="1"/>
  <c r="M592" i="1"/>
  <c r="D593" i="1"/>
  <c r="E593" i="1"/>
  <c r="F593" i="1"/>
  <c r="G593" i="1"/>
  <c r="H593" i="1"/>
  <c r="I593" i="1"/>
  <c r="J593" i="1"/>
  <c r="L593" i="1"/>
  <c r="M593" i="1"/>
  <c r="D594" i="1"/>
  <c r="E594" i="1"/>
  <c r="F594" i="1"/>
  <c r="G594" i="1"/>
  <c r="H594" i="1"/>
  <c r="I594" i="1"/>
  <c r="J594" i="1"/>
  <c r="L594" i="1"/>
  <c r="M594" i="1"/>
  <c r="D595" i="1"/>
  <c r="E595" i="1"/>
  <c r="F595" i="1"/>
  <c r="G595" i="1"/>
  <c r="H595" i="1"/>
  <c r="I595" i="1"/>
  <c r="J595" i="1"/>
  <c r="L595" i="1"/>
  <c r="M595" i="1"/>
  <c r="D596" i="1"/>
  <c r="E596" i="1"/>
  <c r="F596" i="1"/>
  <c r="G596" i="1"/>
  <c r="H596" i="1"/>
  <c r="I596" i="1"/>
  <c r="J596" i="1"/>
  <c r="L596" i="1"/>
  <c r="M596" i="1"/>
  <c r="D597" i="1"/>
  <c r="E597" i="1"/>
  <c r="F597" i="1"/>
  <c r="G597" i="1"/>
  <c r="H597" i="1"/>
  <c r="I597" i="1"/>
  <c r="J597" i="1"/>
  <c r="L597" i="1"/>
  <c r="M597" i="1"/>
  <c r="D598" i="1"/>
  <c r="E598" i="1"/>
  <c r="F598" i="1"/>
  <c r="G598" i="1"/>
  <c r="H598" i="1"/>
  <c r="I598" i="1"/>
  <c r="J598" i="1"/>
  <c r="L598" i="1"/>
  <c r="M598" i="1"/>
  <c r="D599" i="1"/>
  <c r="E599" i="1"/>
  <c r="F599" i="1"/>
  <c r="G599" i="1"/>
  <c r="H599" i="1"/>
  <c r="I599" i="1"/>
  <c r="J599" i="1"/>
  <c r="L599" i="1"/>
  <c r="M599" i="1"/>
  <c r="D600" i="1"/>
  <c r="E600" i="1"/>
  <c r="F600" i="1"/>
  <c r="G600" i="1"/>
  <c r="H600" i="1"/>
  <c r="I600" i="1"/>
  <c r="J600" i="1"/>
  <c r="L600" i="1"/>
  <c r="M600" i="1"/>
  <c r="D601" i="1"/>
  <c r="E601" i="1"/>
  <c r="F601" i="1"/>
  <c r="G601" i="1"/>
  <c r="H601" i="1"/>
  <c r="I601" i="1"/>
  <c r="J601" i="1"/>
  <c r="L601" i="1"/>
  <c r="M601" i="1"/>
  <c r="D602" i="1"/>
  <c r="E602" i="1"/>
  <c r="F602" i="1"/>
  <c r="G602" i="1"/>
  <c r="H602" i="1"/>
  <c r="I602" i="1"/>
  <c r="J602" i="1"/>
  <c r="L602" i="1"/>
  <c r="M602" i="1"/>
  <c r="D603" i="1"/>
  <c r="E603" i="1"/>
  <c r="F603" i="1"/>
  <c r="G603" i="1"/>
  <c r="H603" i="1"/>
  <c r="I603" i="1"/>
  <c r="J603" i="1"/>
  <c r="L603" i="1"/>
  <c r="M603" i="1"/>
  <c r="D604" i="1"/>
  <c r="E604" i="1"/>
  <c r="F604" i="1"/>
  <c r="G604" i="1"/>
  <c r="H604" i="1"/>
  <c r="I604" i="1"/>
  <c r="J604" i="1"/>
  <c r="L604" i="1"/>
  <c r="M604" i="1"/>
  <c r="D605" i="1"/>
  <c r="E605" i="1"/>
  <c r="F605" i="1"/>
  <c r="G605" i="1"/>
  <c r="H605" i="1"/>
  <c r="I605" i="1"/>
  <c r="J605" i="1"/>
  <c r="L605" i="1"/>
  <c r="M605" i="1"/>
  <c r="D606" i="1"/>
  <c r="E606" i="1"/>
  <c r="F606" i="1"/>
  <c r="G606" i="1"/>
  <c r="H606" i="1"/>
  <c r="I606" i="1"/>
  <c r="J606" i="1"/>
  <c r="L606" i="1"/>
  <c r="M606" i="1"/>
  <c r="D607" i="1"/>
  <c r="E607" i="1"/>
  <c r="F607" i="1"/>
  <c r="G607" i="1"/>
  <c r="H607" i="1"/>
  <c r="I607" i="1"/>
  <c r="J607" i="1"/>
  <c r="L607" i="1"/>
  <c r="M607" i="1"/>
  <c r="D608" i="1"/>
  <c r="E608" i="1"/>
  <c r="F608" i="1"/>
  <c r="G608" i="1"/>
  <c r="H608" i="1"/>
  <c r="I608" i="1"/>
  <c r="J608" i="1"/>
  <c r="L608" i="1"/>
  <c r="M608" i="1"/>
  <c r="D609" i="1"/>
  <c r="E609" i="1"/>
  <c r="F609" i="1"/>
  <c r="G609" i="1"/>
  <c r="H609" i="1"/>
  <c r="I609" i="1"/>
  <c r="J609" i="1"/>
  <c r="L609" i="1"/>
  <c r="M609" i="1"/>
  <c r="D610" i="1"/>
  <c r="E610" i="1"/>
  <c r="F610" i="1"/>
  <c r="G610" i="1"/>
  <c r="H610" i="1"/>
  <c r="I610" i="1"/>
  <c r="J610" i="1"/>
  <c r="L610" i="1"/>
  <c r="M610" i="1"/>
  <c r="D611" i="1"/>
  <c r="E611" i="1"/>
  <c r="F611" i="1"/>
  <c r="G611" i="1"/>
  <c r="H611" i="1"/>
  <c r="I611" i="1"/>
  <c r="J611" i="1"/>
  <c r="L611" i="1"/>
  <c r="M611" i="1"/>
  <c r="D612" i="1"/>
  <c r="E612" i="1"/>
  <c r="F612" i="1"/>
  <c r="G612" i="1"/>
  <c r="H612" i="1"/>
  <c r="I612" i="1"/>
  <c r="J612" i="1"/>
  <c r="L612" i="1"/>
  <c r="M612" i="1"/>
  <c r="D613" i="1"/>
  <c r="E613" i="1"/>
  <c r="F613" i="1"/>
  <c r="G613" i="1"/>
  <c r="H613" i="1"/>
  <c r="I613" i="1"/>
  <c r="J613" i="1"/>
  <c r="L613" i="1"/>
  <c r="M613" i="1"/>
  <c r="D614" i="1"/>
  <c r="E614" i="1"/>
  <c r="F614" i="1"/>
  <c r="G614" i="1"/>
  <c r="H614" i="1"/>
  <c r="I614" i="1"/>
  <c r="J614" i="1"/>
  <c r="L614" i="1"/>
  <c r="M614" i="1"/>
  <c r="D615" i="1"/>
  <c r="E615" i="1"/>
  <c r="F615" i="1"/>
  <c r="G615" i="1"/>
  <c r="H615" i="1"/>
  <c r="I615" i="1"/>
  <c r="J615" i="1"/>
  <c r="L615" i="1"/>
  <c r="M615" i="1"/>
  <c r="D616" i="1"/>
  <c r="E616" i="1"/>
  <c r="F616" i="1"/>
  <c r="G616" i="1"/>
  <c r="H616" i="1"/>
  <c r="I616" i="1"/>
  <c r="J616" i="1"/>
  <c r="L616" i="1"/>
  <c r="M616" i="1"/>
  <c r="D617" i="1"/>
  <c r="E617" i="1"/>
  <c r="F617" i="1"/>
  <c r="G617" i="1"/>
  <c r="H617" i="1"/>
  <c r="I617" i="1"/>
  <c r="J617" i="1"/>
  <c r="L617" i="1"/>
  <c r="M617" i="1"/>
  <c r="D618" i="1"/>
  <c r="E618" i="1"/>
  <c r="F618" i="1"/>
  <c r="G618" i="1"/>
  <c r="H618" i="1"/>
  <c r="I618" i="1"/>
  <c r="J618" i="1"/>
  <c r="L618" i="1"/>
  <c r="M618" i="1"/>
  <c r="D619" i="1"/>
  <c r="E619" i="1"/>
  <c r="F619" i="1"/>
  <c r="G619" i="1"/>
  <c r="H619" i="1"/>
  <c r="I619" i="1"/>
  <c r="J619" i="1"/>
  <c r="L619" i="1"/>
  <c r="M619" i="1"/>
  <c r="D620" i="1"/>
  <c r="E620" i="1"/>
  <c r="F620" i="1"/>
  <c r="G620" i="1"/>
  <c r="H620" i="1"/>
  <c r="I620" i="1"/>
  <c r="J620" i="1"/>
  <c r="L620" i="1"/>
  <c r="M620" i="1"/>
  <c r="D621" i="1"/>
  <c r="E621" i="1"/>
  <c r="F621" i="1"/>
  <c r="G621" i="1"/>
  <c r="H621" i="1"/>
  <c r="I621" i="1"/>
  <c r="J621" i="1"/>
  <c r="L621" i="1"/>
  <c r="M621" i="1"/>
  <c r="D622" i="1"/>
  <c r="E622" i="1"/>
  <c r="F622" i="1"/>
  <c r="G622" i="1"/>
  <c r="H622" i="1"/>
  <c r="I622" i="1"/>
  <c r="J622" i="1"/>
  <c r="L622" i="1"/>
  <c r="M622" i="1"/>
  <c r="D623" i="1"/>
  <c r="E623" i="1"/>
  <c r="F623" i="1"/>
  <c r="G623" i="1"/>
  <c r="H623" i="1"/>
  <c r="I623" i="1"/>
  <c r="J623" i="1"/>
  <c r="L623" i="1"/>
  <c r="M623" i="1"/>
  <c r="D624" i="1"/>
  <c r="E624" i="1"/>
  <c r="F624" i="1"/>
  <c r="G624" i="1"/>
  <c r="H624" i="1"/>
  <c r="I624" i="1"/>
  <c r="J624" i="1"/>
  <c r="L624" i="1"/>
  <c r="M624" i="1"/>
  <c r="D625" i="1"/>
  <c r="E625" i="1"/>
  <c r="F625" i="1"/>
  <c r="G625" i="1"/>
  <c r="H625" i="1"/>
  <c r="I625" i="1"/>
  <c r="J625" i="1"/>
  <c r="L625" i="1"/>
  <c r="M625" i="1"/>
  <c r="D626" i="1"/>
  <c r="E626" i="1"/>
  <c r="F626" i="1"/>
  <c r="G626" i="1"/>
  <c r="H626" i="1"/>
  <c r="I626" i="1"/>
  <c r="J626" i="1"/>
  <c r="L626" i="1"/>
  <c r="M626" i="1"/>
  <c r="D627" i="1"/>
  <c r="E627" i="1"/>
  <c r="F627" i="1"/>
  <c r="G627" i="1"/>
  <c r="H627" i="1"/>
  <c r="I627" i="1"/>
  <c r="J627" i="1"/>
  <c r="L627" i="1"/>
  <c r="M627" i="1"/>
  <c r="D628" i="1"/>
  <c r="E628" i="1"/>
  <c r="F628" i="1"/>
  <c r="G628" i="1"/>
  <c r="H628" i="1"/>
  <c r="I628" i="1"/>
  <c r="J628" i="1"/>
  <c r="L628" i="1"/>
  <c r="M628" i="1"/>
  <c r="D629" i="1"/>
  <c r="E629" i="1"/>
  <c r="F629" i="1"/>
  <c r="G629" i="1"/>
  <c r="H629" i="1"/>
  <c r="I629" i="1"/>
  <c r="J629" i="1"/>
  <c r="L629" i="1"/>
  <c r="M629" i="1"/>
  <c r="D630" i="1"/>
  <c r="E630" i="1"/>
  <c r="F630" i="1"/>
  <c r="G630" i="1"/>
  <c r="H630" i="1"/>
  <c r="I630" i="1"/>
  <c r="J630" i="1"/>
  <c r="L630" i="1"/>
  <c r="M630" i="1"/>
  <c r="D631" i="1"/>
  <c r="E631" i="1"/>
  <c r="F631" i="1"/>
  <c r="G631" i="1"/>
  <c r="H631" i="1"/>
  <c r="I631" i="1"/>
  <c r="J631" i="1"/>
  <c r="L631" i="1"/>
  <c r="M631" i="1"/>
  <c r="D632" i="1"/>
  <c r="E632" i="1"/>
  <c r="F632" i="1"/>
  <c r="G632" i="1"/>
  <c r="H632" i="1"/>
  <c r="I632" i="1"/>
  <c r="J632" i="1"/>
  <c r="L632" i="1"/>
  <c r="M632" i="1"/>
  <c r="D633" i="1"/>
  <c r="E633" i="1"/>
  <c r="F633" i="1"/>
  <c r="G633" i="1"/>
  <c r="H633" i="1"/>
  <c r="I633" i="1"/>
  <c r="J633" i="1"/>
  <c r="L633" i="1"/>
  <c r="M633" i="1"/>
  <c r="D634" i="1"/>
  <c r="E634" i="1"/>
  <c r="F634" i="1"/>
  <c r="G634" i="1"/>
  <c r="H634" i="1"/>
  <c r="I634" i="1"/>
  <c r="J634" i="1"/>
  <c r="L634" i="1"/>
  <c r="M634" i="1"/>
  <c r="D635" i="1"/>
  <c r="E635" i="1"/>
  <c r="F635" i="1"/>
  <c r="G635" i="1"/>
  <c r="H635" i="1"/>
  <c r="I635" i="1"/>
  <c r="J635" i="1"/>
  <c r="L635" i="1"/>
  <c r="M635" i="1"/>
  <c r="D636" i="1"/>
  <c r="E636" i="1"/>
  <c r="F636" i="1"/>
  <c r="G636" i="1"/>
  <c r="H636" i="1"/>
  <c r="I636" i="1"/>
  <c r="J636" i="1"/>
  <c r="L636" i="1"/>
  <c r="M636" i="1"/>
  <c r="D637" i="1"/>
  <c r="E637" i="1"/>
  <c r="F637" i="1"/>
  <c r="G637" i="1"/>
  <c r="H637" i="1"/>
  <c r="I637" i="1"/>
  <c r="J637" i="1"/>
  <c r="L637" i="1"/>
  <c r="M637" i="1"/>
  <c r="D638" i="1"/>
  <c r="E638" i="1"/>
  <c r="F638" i="1"/>
  <c r="G638" i="1"/>
  <c r="H638" i="1"/>
  <c r="I638" i="1"/>
  <c r="J638" i="1"/>
  <c r="L638" i="1"/>
  <c r="M638" i="1"/>
  <c r="D639" i="1"/>
  <c r="E639" i="1"/>
  <c r="F639" i="1"/>
  <c r="G639" i="1"/>
  <c r="H639" i="1"/>
  <c r="I639" i="1"/>
  <c r="J639" i="1"/>
  <c r="L639" i="1"/>
  <c r="M639" i="1"/>
  <c r="D640" i="1"/>
  <c r="E640" i="1"/>
  <c r="F640" i="1"/>
  <c r="G640" i="1"/>
  <c r="H640" i="1"/>
  <c r="I640" i="1"/>
  <c r="J640" i="1"/>
  <c r="L640" i="1"/>
  <c r="M640" i="1"/>
  <c r="D641" i="1"/>
  <c r="E641" i="1"/>
  <c r="F641" i="1"/>
  <c r="G641" i="1"/>
  <c r="H641" i="1"/>
  <c r="I641" i="1"/>
  <c r="J641" i="1"/>
  <c r="L641" i="1"/>
  <c r="M641" i="1"/>
  <c r="D642" i="1"/>
  <c r="E642" i="1"/>
  <c r="F642" i="1"/>
  <c r="G642" i="1"/>
  <c r="H642" i="1"/>
  <c r="I642" i="1"/>
  <c r="J642" i="1"/>
  <c r="L642" i="1"/>
  <c r="M642" i="1"/>
  <c r="D643" i="1"/>
  <c r="E643" i="1"/>
  <c r="F643" i="1"/>
  <c r="G643" i="1"/>
  <c r="H643" i="1"/>
  <c r="I643" i="1"/>
  <c r="J643" i="1"/>
  <c r="L643" i="1"/>
  <c r="M643" i="1"/>
  <c r="D644" i="1"/>
  <c r="E644" i="1"/>
  <c r="F644" i="1"/>
  <c r="G644" i="1"/>
  <c r="H644" i="1"/>
  <c r="I644" i="1"/>
  <c r="J644" i="1"/>
  <c r="L644" i="1"/>
  <c r="M644" i="1"/>
  <c r="D645" i="1"/>
  <c r="E645" i="1"/>
  <c r="F645" i="1"/>
  <c r="G645" i="1"/>
  <c r="H645" i="1"/>
  <c r="I645" i="1"/>
  <c r="J645" i="1"/>
  <c r="L645" i="1"/>
  <c r="M645" i="1"/>
  <c r="D646" i="1"/>
  <c r="E646" i="1"/>
  <c r="F646" i="1"/>
  <c r="G646" i="1"/>
  <c r="H646" i="1"/>
  <c r="I646" i="1"/>
  <c r="J646" i="1"/>
  <c r="L646" i="1"/>
  <c r="M646" i="1"/>
  <c r="D647" i="1"/>
  <c r="E647" i="1"/>
  <c r="F647" i="1"/>
  <c r="G647" i="1"/>
  <c r="H647" i="1"/>
  <c r="I647" i="1"/>
  <c r="J647" i="1"/>
  <c r="L647" i="1"/>
  <c r="M647" i="1"/>
  <c r="D648" i="1"/>
  <c r="E648" i="1"/>
  <c r="F648" i="1"/>
  <c r="G648" i="1"/>
  <c r="H648" i="1"/>
  <c r="I648" i="1"/>
  <c r="J648" i="1"/>
  <c r="L648" i="1"/>
  <c r="M648" i="1"/>
  <c r="D649" i="1"/>
  <c r="E649" i="1"/>
  <c r="F649" i="1"/>
  <c r="G649" i="1"/>
  <c r="H649" i="1"/>
  <c r="I649" i="1"/>
  <c r="J649" i="1"/>
  <c r="L649" i="1"/>
  <c r="M649" i="1"/>
  <c r="D650" i="1"/>
  <c r="E650" i="1"/>
  <c r="F650" i="1"/>
  <c r="G650" i="1"/>
  <c r="H650" i="1"/>
  <c r="I650" i="1"/>
  <c r="J650" i="1"/>
  <c r="L650" i="1"/>
  <c r="M650" i="1"/>
  <c r="D651" i="1"/>
  <c r="E651" i="1"/>
  <c r="F651" i="1"/>
  <c r="G651" i="1"/>
  <c r="H651" i="1"/>
  <c r="I651" i="1"/>
  <c r="J651" i="1"/>
  <c r="L651" i="1"/>
  <c r="M651" i="1"/>
  <c r="D652" i="1"/>
  <c r="E652" i="1"/>
  <c r="F652" i="1"/>
  <c r="G652" i="1"/>
  <c r="H652" i="1"/>
  <c r="I652" i="1"/>
  <c r="J652" i="1"/>
  <c r="L652" i="1"/>
  <c r="M652" i="1"/>
  <c r="D653" i="1"/>
  <c r="E653" i="1"/>
  <c r="F653" i="1"/>
  <c r="G653" i="1"/>
  <c r="H653" i="1"/>
  <c r="I653" i="1"/>
  <c r="J653" i="1"/>
  <c r="L653" i="1"/>
  <c r="M653" i="1"/>
  <c r="D654" i="1"/>
  <c r="E654" i="1"/>
  <c r="F654" i="1"/>
  <c r="G654" i="1"/>
  <c r="H654" i="1"/>
  <c r="I654" i="1"/>
  <c r="J654" i="1"/>
  <c r="L654" i="1"/>
  <c r="M654" i="1"/>
  <c r="D655" i="1"/>
  <c r="E655" i="1"/>
  <c r="F655" i="1"/>
  <c r="G655" i="1"/>
  <c r="H655" i="1"/>
  <c r="I655" i="1"/>
  <c r="J655" i="1"/>
  <c r="L655" i="1"/>
  <c r="M655" i="1"/>
  <c r="D656" i="1"/>
  <c r="E656" i="1"/>
  <c r="F656" i="1"/>
  <c r="G656" i="1"/>
  <c r="H656" i="1"/>
  <c r="I656" i="1"/>
  <c r="J656" i="1"/>
  <c r="L656" i="1"/>
  <c r="M656" i="1"/>
  <c r="D657" i="1"/>
  <c r="E657" i="1"/>
  <c r="F657" i="1"/>
  <c r="G657" i="1"/>
  <c r="H657" i="1"/>
  <c r="I657" i="1"/>
  <c r="J657" i="1"/>
  <c r="L657" i="1"/>
  <c r="M657" i="1"/>
  <c r="D658" i="1"/>
  <c r="E658" i="1"/>
  <c r="F658" i="1"/>
  <c r="G658" i="1"/>
  <c r="H658" i="1"/>
  <c r="I658" i="1"/>
  <c r="J658" i="1"/>
  <c r="L658" i="1"/>
  <c r="M658" i="1"/>
  <c r="D659" i="1"/>
  <c r="E659" i="1"/>
  <c r="F659" i="1"/>
  <c r="G659" i="1"/>
  <c r="H659" i="1"/>
  <c r="I659" i="1"/>
  <c r="J659" i="1"/>
  <c r="L659" i="1"/>
  <c r="M659" i="1"/>
  <c r="D660" i="1"/>
  <c r="E660" i="1"/>
  <c r="F660" i="1"/>
  <c r="G660" i="1"/>
  <c r="H660" i="1"/>
  <c r="I660" i="1"/>
  <c r="J660" i="1"/>
  <c r="L660" i="1"/>
  <c r="M660" i="1"/>
  <c r="D661" i="1"/>
  <c r="E661" i="1"/>
  <c r="F661" i="1"/>
  <c r="G661" i="1"/>
  <c r="H661" i="1"/>
  <c r="I661" i="1"/>
  <c r="J661" i="1"/>
  <c r="L661" i="1"/>
  <c r="M661" i="1"/>
  <c r="D662" i="1"/>
  <c r="E662" i="1"/>
  <c r="F662" i="1"/>
  <c r="G662" i="1"/>
  <c r="H662" i="1"/>
  <c r="I662" i="1"/>
  <c r="J662" i="1"/>
  <c r="L662" i="1"/>
  <c r="M662" i="1"/>
  <c r="D663" i="1"/>
  <c r="E663" i="1"/>
  <c r="F663" i="1"/>
  <c r="G663" i="1"/>
  <c r="H663" i="1"/>
  <c r="I663" i="1"/>
  <c r="J663" i="1"/>
  <c r="L663" i="1"/>
  <c r="M663" i="1"/>
  <c r="D664" i="1"/>
  <c r="E664" i="1"/>
  <c r="F664" i="1"/>
  <c r="G664" i="1"/>
  <c r="H664" i="1"/>
  <c r="I664" i="1"/>
  <c r="J664" i="1"/>
  <c r="L664" i="1"/>
  <c r="M664" i="1"/>
  <c r="D665" i="1"/>
  <c r="E665" i="1"/>
  <c r="F665" i="1"/>
  <c r="G665" i="1"/>
  <c r="H665" i="1"/>
  <c r="I665" i="1"/>
  <c r="J665" i="1"/>
  <c r="L665" i="1"/>
  <c r="M665" i="1"/>
  <c r="D666" i="1"/>
  <c r="E666" i="1"/>
  <c r="F666" i="1"/>
  <c r="G666" i="1"/>
  <c r="H666" i="1"/>
  <c r="I666" i="1"/>
  <c r="J666" i="1"/>
  <c r="L666" i="1"/>
  <c r="M666" i="1"/>
  <c r="D667" i="1"/>
  <c r="E667" i="1"/>
  <c r="F667" i="1"/>
  <c r="G667" i="1"/>
  <c r="H667" i="1"/>
  <c r="I667" i="1"/>
  <c r="J667" i="1"/>
  <c r="L667" i="1"/>
  <c r="M667" i="1"/>
  <c r="D668" i="1"/>
  <c r="E668" i="1"/>
  <c r="F668" i="1"/>
  <c r="G668" i="1"/>
  <c r="H668" i="1"/>
  <c r="I668" i="1"/>
  <c r="J668" i="1"/>
  <c r="L668" i="1"/>
  <c r="M668" i="1"/>
  <c r="D669" i="1"/>
  <c r="E669" i="1"/>
  <c r="F669" i="1"/>
  <c r="G669" i="1"/>
  <c r="H669" i="1"/>
  <c r="I669" i="1"/>
  <c r="J669" i="1"/>
  <c r="L669" i="1"/>
  <c r="M669" i="1"/>
  <c r="D670" i="1"/>
  <c r="E670" i="1"/>
  <c r="F670" i="1"/>
  <c r="G670" i="1"/>
  <c r="H670" i="1"/>
  <c r="I670" i="1"/>
  <c r="J670" i="1"/>
  <c r="L670" i="1"/>
  <c r="M670" i="1"/>
  <c r="D671" i="1"/>
  <c r="E671" i="1"/>
  <c r="F671" i="1"/>
  <c r="G671" i="1"/>
  <c r="H671" i="1"/>
  <c r="I671" i="1"/>
  <c r="J671" i="1"/>
  <c r="L671" i="1"/>
  <c r="M671" i="1"/>
  <c r="D672" i="1"/>
  <c r="E672" i="1"/>
  <c r="F672" i="1"/>
  <c r="G672" i="1"/>
  <c r="H672" i="1"/>
  <c r="I672" i="1"/>
  <c r="J672" i="1"/>
  <c r="L672" i="1"/>
  <c r="M672" i="1"/>
  <c r="D673" i="1"/>
  <c r="E673" i="1"/>
  <c r="F673" i="1"/>
  <c r="G673" i="1"/>
  <c r="H673" i="1"/>
  <c r="I673" i="1"/>
  <c r="J673" i="1"/>
  <c r="L673" i="1"/>
  <c r="M673" i="1"/>
  <c r="D674" i="1"/>
  <c r="E674" i="1"/>
  <c r="F674" i="1"/>
  <c r="G674" i="1"/>
  <c r="H674" i="1"/>
  <c r="I674" i="1"/>
  <c r="J674" i="1"/>
  <c r="L674" i="1"/>
  <c r="M674" i="1"/>
  <c r="D675" i="1"/>
  <c r="E675" i="1"/>
  <c r="F675" i="1"/>
  <c r="G675" i="1"/>
  <c r="H675" i="1"/>
  <c r="I675" i="1"/>
  <c r="J675" i="1"/>
  <c r="L675" i="1"/>
  <c r="M675" i="1"/>
  <c r="D676" i="1"/>
  <c r="E676" i="1"/>
  <c r="F676" i="1"/>
  <c r="G676" i="1"/>
  <c r="H676" i="1"/>
  <c r="I676" i="1"/>
  <c r="J676" i="1"/>
  <c r="L676" i="1"/>
  <c r="M676" i="1"/>
  <c r="D677" i="1"/>
  <c r="E677" i="1"/>
  <c r="F677" i="1"/>
  <c r="G677" i="1"/>
  <c r="H677" i="1"/>
  <c r="I677" i="1"/>
  <c r="J677" i="1"/>
  <c r="L677" i="1"/>
  <c r="M677" i="1"/>
  <c r="D678" i="1"/>
  <c r="E678" i="1"/>
  <c r="F678" i="1"/>
  <c r="G678" i="1"/>
  <c r="H678" i="1"/>
  <c r="I678" i="1"/>
  <c r="J678" i="1"/>
  <c r="L678" i="1"/>
  <c r="M678" i="1"/>
  <c r="D679" i="1"/>
  <c r="E679" i="1"/>
  <c r="F679" i="1"/>
  <c r="G679" i="1"/>
  <c r="H679" i="1"/>
  <c r="I679" i="1"/>
  <c r="J679" i="1"/>
  <c r="L679" i="1"/>
  <c r="M679" i="1"/>
  <c r="D680" i="1"/>
  <c r="E680" i="1"/>
  <c r="F680" i="1"/>
  <c r="G680" i="1"/>
  <c r="H680" i="1"/>
  <c r="I680" i="1"/>
  <c r="J680" i="1"/>
  <c r="L680" i="1"/>
  <c r="M680" i="1"/>
  <c r="D681" i="1"/>
  <c r="E681" i="1"/>
  <c r="F681" i="1"/>
  <c r="G681" i="1"/>
  <c r="H681" i="1"/>
  <c r="I681" i="1"/>
  <c r="J681" i="1"/>
  <c r="L681" i="1"/>
  <c r="M681" i="1"/>
  <c r="D682" i="1"/>
  <c r="E682" i="1"/>
  <c r="F682" i="1"/>
  <c r="G682" i="1"/>
  <c r="H682" i="1"/>
  <c r="I682" i="1"/>
  <c r="J682" i="1"/>
  <c r="L682" i="1"/>
  <c r="M682" i="1"/>
  <c r="D683" i="1"/>
  <c r="E683" i="1"/>
  <c r="F683" i="1"/>
  <c r="G683" i="1"/>
  <c r="H683" i="1"/>
  <c r="I683" i="1"/>
  <c r="J683" i="1"/>
  <c r="L683" i="1"/>
  <c r="M683" i="1"/>
  <c r="D684" i="1"/>
  <c r="E684" i="1"/>
  <c r="F684" i="1"/>
  <c r="G684" i="1"/>
  <c r="H684" i="1"/>
  <c r="I684" i="1"/>
  <c r="J684" i="1"/>
  <c r="L684" i="1"/>
  <c r="M684" i="1"/>
  <c r="D685" i="1"/>
  <c r="E685" i="1"/>
  <c r="F685" i="1"/>
  <c r="G685" i="1"/>
  <c r="H685" i="1"/>
  <c r="I685" i="1"/>
  <c r="J685" i="1"/>
  <c r="L685" i="1"/>
  <c r="M685" i="1"/>
  <c r="D686" i="1"/>
  <c r="E686" i="1"/>
  <c r="F686" i="1"/>
  <c r="G686" i="1"/>
  <c r="H686" i="1"/>
  <c r="I686" i="1"/>
  <c r="J686" i="1"/>
  <c r="L686" i="1"/>
  <c r="M686" i="1"/>
  <c r="D687" i="1"/>
  <c r="E687" i="1"/>
  <c r="F687" i="1"/>
  <c r="G687" i="1"/>
  <c r="H687" i="1"/>
  <c r="I687" i="1"/>
  <c r="J687" i="1"/>
  <c r="L687" i="1"/>
  <c r="M687" i="1"/>
  <c r="D688" i="1"/>
  <c r="E688" i="1"/>
  <c r="F688" i="1"/>
  <c r="G688" i="1"/>
  <c r="H688" i="1"/>
  <c r="I688" i="1"/>
  <c r="J688" i="1"/>
  <c r="L688" i="1"/>
  <c r="M688" i="1"/>
  <c r="D689" i="1"/>
  <c r="E689" i="1"/>
  <c r="F689" i="1"/>
  <c r="G689" i="1"/>
  <c r="H689" i="1"/>
  <c r="I689" i="1"/>
  <c r="J689" i="1"/>
  <c r="L689" i="1"/>
  <c r="M689" i="1"/>
  <c r="D690" i="1"/>
  <c r="E690" i="1"/>
  <c r="F690" i="1"/>
  <c r="G690" i="1"/>
  <c r="H690" i="1"/>
  <c r="I690" i="1"/>
  <c r="J690" i="1"/>
  <c r="L690" i="1"/>
  <c r="M690" i="1"/>
  <c r="D691" i="1"/>
  <c r="E691" i="1"/>
  <c r="F691" i="1"/>
  <c r="G691" i="1"/>
  <c r="H691" i="1"/>
  <c r="I691" i="1"/>
  <c r="J691" i="1"/>
  <c r="L691" i="1"/>
  <c r="M691" i="1"/>
  <c r="D692" i="1"/>
  <c r="E692" i="1"/>
  <c r="F692" i="1"/>
  <c r="G692" i="1"/>
  <c r="H692" i="1"/>
  <c r="I692" i="1"/>
  <c r="J692" i="1"/>
  <c r="L692" i="1"/>
  <c r="M692" i="1"/>
  <c r="D693" i="1"/>
  <c r="E693" i="1"/>
  <c r="F693" i="1"/>
  <c r="G693" i="1"/>
  <c r="H693" i="1"/>
  <c r="I693" i="1"/>
  <c r="J693" i="1"/>
  <c r="L693" i="1"/>
  <c r="M693" i="1"/>
  <c r="D694" i="1"/>
  <c r="E694" i="1"/>
  <c r="F694" i="1"/>
  <c r="G694" i="1"/>
  <c r="H694" i="1"/>
  <c r="I694" i="1"/>
  <c r="J694" i="1"/>
  <c r="L694" i="1"/>
  <c r="M694" i="1"/>
  <c r="D695" i="1"/>
  <c r="E695" i="1"/>
  <c r="F695" i="1"/>
  <c r="G695" i="1"/>
  <c r="H695" i="1"/>
  <c r="I695" i="1"/>
  <c r="J695" i="1"/>
  <c r="L695" i="1"/>
  <c r="M695" i="1"/>
  <c r="D696" i="1"/>
  <c r="E696" i="1"/>
  <c r="F696" i="1"/>
  <c r="G696" i="1"/>
  <c r="H696" i="1"/>
  <c r="I696" i="1"/>
  <c r="J696" i="1"/>
  <c r="L696" i="1"/>
  <c r="M696" i="1"/>
  <c r="D697" i="1"/>
  <c r="E697" i="1"/>
  <c r="F697" i="1"/>
  <c r="G697" i="1"/>
  <c r="H697" i="1"/>
  <c r="I697" i="1"/>
  <c r="J697" i="1"/>
  <c r="L697" i="1"/>
  <c r="M697" i="1"/>
  <c r="D698" i="1"/>
  <c r="E698" i="1"/>
  <c r="F698" i="1"/>
  <c r="G698" i="1"/>
  <c r="H698" i="1"/>
  <c r="I698" i="1"/>
  <c r="J698" i="1"/>
  <c r="L698" i="1"/>
  <c r="M698" i="1"/>
  <c r="D699" i="1"/>
  <c r="E699" i="1"/>
  <c r="F699" i="1"/>
  <c r="G699" i="1"/>
  <c r="H699" i="1"/>
  <c r="I699" i="1"/>
  <c r="J699" i="1"/>
  <c r="L699" i="1"/>
  <c r="M699" i="1"/>
  <c r="D700" i="1"/>
  <c r="E700" i="1"/>
  <c r="F700" i="1"/>
  <c r="G700" i="1"/>
  <c r="H700" i="1"/>
  <c r="I700" i="1"/>
  <c r="J700" i="1"/>
  <c r="L700" i="1"/>
  <c r="M700" i="1"/>
  <c r="D701" i="1"/>
  <c r="E701" i="1"/>
  <c r="F701" i="1"/>
  <c r="G701" i="1"/>
  <c r="H701" i="1"/>
  <c r="I701" i="1"/>
  <c r="J701" i="1"/>
  <c r="L701" i="1"/>
  <c r="M701" i="1"/>
  <c r="D702" i="1"/>
  <c r="E702" i="1"/>
  <c r="F702" i="1"/>
  <c r="G702" i="1"/>
  <c r="H702" i="1"/>
  <c r="I702" i="1"/>
  <c r="J702" i="1"/>
  <c r="L702" i="1"/>
  <c r="M702" i="1"/>
  <c r="D703" i="1"/>
  <c r="E703" i="1"/>
  <c r="F703" i="1"/>
  <c r="G703" i="1"/>
  <c r="H703" i="1"/>
  <c r="I703" i="1"/>
  <c r="J703" i="1"/>
  <c r="L703" i="1"/>
  <c r="M703" i="1"/>
  <c r="D704" i="1"/>
  <c r="E704" i="1"/>
  <c r="F704" i="1"/>
  <c r="G704" i="1"/>
  <c r="H704" i="1"/>
  <c r="I704" i="1"/>
  <c r="J704" i="1"/>
  <c r="L704" i="1"/>
  <c r="M704" i="1"/>
  <c r="D705" i="1"/>
  <c r="E705" i="1"/>
  <c r="F705" i="1"/>
  <c r="G705" i="1"/>
  <c r="H705" i="1"/>
  <c r="I705" i="1"/>
  <c r="J705" i="1"/>
  <c r="L705" i="1"/>
  <c r="M705" i="1"/>
  <c r="D706" i="1"/>
  <c r="E706" i="1"/>
  <c r="F706" i="1"/>
  <c r="G706" i="1"/>
  <c r="H706" i="1"/>
  <c r="I706" i="1"/>
  <c r="J706" i="1"/>
  <c r="L706" i="1"/>
  <c r="M706" i="1"/>
  <c r="D707" i="1"/>
  <c r="E707" i="1"/>
  <c r="F707" i="1"/>
  <c r="G707" i="1"/>
  <c r="H707" i="1"/>
  <c r="I707" i="1"/>
  <c r="J707" i="1"/>
  <c r="L707" i="1"/>
  <c r="M707" i="1"/>
  <c r="D708" i="1"/>
  <c r="E708" i="1"/>
  <c r="F708" i="1"/>
  <c r="G708" i="1"/>
  <c r="H708" i="1"/>
  <c r="I708" i="1"/>
  <c r="J708" i="1"/>
  <c r="L708" i="1"/>
  <c r="M708" i="1"/>
  <c r="D709" i="1"/>
  <c r="E709" i="1"/>
  <c r="F709" i="1"/>
  <c r="G709" i="1"/>
  <c r="H709" i="1"/>
  <c r="I709" i="1"/>
  <c r="J709" i="1"/>
  <c r="L709" i="1"/>
  <c r="M709" i="1"/>
  <c r="D710" i="1"/>
  <c r="E710" i="1"/>
  <c r="F710" i="1"/>
  <c r="G710" i="1"/>
  <c r="H710" i="1"/>
  <c r="I710" i="1"/>
  <c r="J710" i="1"/>
  <c r="L710" i="1"/>
  <c r="M710" i="1"/>
  <c r="D711" i="1"/>
  <c r="E711" i="1"/>
  <c r="F711" i="1"/>
  <c r="G711" i="1"/>
  <c r="H711" i="1"/>
  <c r="I711" i="1"/>
  <c r="J711" i="1"/>
  <c r="L711" i="1"/>
  <c r="M711" i="1"/>
  <c r="D712" i="1"/>
  <c r="E712" i="1"/>
  <c r="F712" i="1"/>
  <c r="G712" i="1"/>
  <c r="H712" i="1"/>
  <c r="I712" i="1"/>
  <c r="J712" i="1"/>
  <c r="L712" i="1"/>
  <c r="M712" i="1"/>
  <c r="D713" i="1"/>
  <c r="E713" i="1"/>
  <c r="F713" i="1"/>
  <c r="G713" i="1"/>
  <c r="H713" i="1"/>
  <c r="I713" i="1"/>
  <c r="J713" i="1"/>
  <c r="L713" i="1"/>
  <c r="M713" i="1"/>
  <c r="D714" i="1"/>
  <c r="E714" i="1"/>
  <c r="F714" i="1"/>
  <c r="G714" i="1"/>
  <c r="H714" i="1"/>
  <c r="I714" i="1"/>
  <c r="J714" i="1"/>
  <c r="L714" i="1"/>
  <c r="M714" i="1"/>
  <c r="D715" i="1"/>
  <c r="E715" i="1"/>
  <c r="F715" i="1"/>
  <c r="G715" i="1"/>
  <c r="H715" i="1"/>
  <c r="I715" i="1"/>
  <c r="J715" i="1"/>
  <c r="L715" i="1"/>
  <c r="M715" i="1"/>
  <c r="D716" i="1"/>
  <c r="E716" i="1"/>
  <c r="F716" i="1"/>
  <c r="G716" i="1"/>
  <c r="H716" i="1"/>
  <c r="I716" i="1"/>
  <c r="J716" i="1"/>
  <c r="L716" i="1"/>
  <c r="M716" i="1"/>
  <c r="D717" i="1"/>
  <c r="E717" i="1"/>
  <c r="F717" i="1"/>
  <c r="G717" i="1"/>
  <c r="H717" i="1"/>
  <c r="I717" i="1"/>
  <c r="J717" i="1"/>
  <c r="L717" i="1"/>
  <c r="M717" i="1"/>
  <c r="D718" i="1"/>
  <c r="E718" i="1"/>
  <c r="F718" i="1"/>
  <c r="G718" i="1"/>
  <c r="H718" i="1"/>
  <c r="I718" i="1"/>
  <c r="J718" i="1"/>
  <c r="L718" i="1"/>
  <c r="M718" i="1"/>
  <c r="D719" i="1"/>
  <c r="E719" i="1"/>
  <c r="F719" i="1"/>
  <c r="G719" i="1"/>
  <c r="H719" i="1"/>
  <c r="I719" i="1"/>
  <c r="J719" i="1"/>
  <c r="L719" i="1"/>
  <c r="M719" i="1"/>
  <c r="D720" i="1"/>
  <c r="E720" i="1"/>
  <c r="F720" i="1"/>
  <c r="G720" i="1"/>
  <c r="H720" i="1"/>
  <c r="I720" i="1"/>
  <c r="J720" i="1"/>
  <c r="L720" i="1"/>
  <c r="M720" i="1"/>
  <c r="D721" i="1"/>
  <c r="E721" i="1"/>
  <c r="F721" i="1"/>
  <c r="G721" i="1"/>
  <c r="H721" i="1"/>
  <c r="I721" i="1"/>
  <c r="J721" i="1"/>
  <c r="L721" i="1"/>
  <c r="M721" i="1"/>
  <c r="D722" i="1"/>
  <c r="E722" i="1"/>
  <c r="F722" i="1"/>
  <c r="G722" i="1"/>
  <c r="H722" i="1"/>
  <c r="I722" i="1"/>
  <c r="J722" i="1"/>
  <c r="L722" i="1"/>
  <c r="M722" i="1"/>
  <c r="D723" i="1"/>
  <c r="E723" i="1"/>
  <c r="F723" i="1"/>
  <c r="G723" i="1"/>
  <c r="H723" i="1"/>
  <c r="I723" i="1"/>
  <c r="J723" i="1"/>
  <c r="L723" i="1"/>
  <c r="M723" i="1"/>
  <c r="D724" i="1"/>
  <c r="E724" i="1"/>
  <c r="F724" i="1"/>
  <c r="G724" i="1"/>
  <c r="H724" i="1"/>
  <c r="I724" i="1"/>
  <c r="J724" i="1"/>
  <c r="L724" i="1"/>
  <c r="M724" i="1"/>
  <c r="D725" i="1"/>
  <c r="E725" i="1"/>
  <c r="F725" i="1"/>
  <c r="G725" i="1"/>
  <c r="H725" i="1"/>
  <c r="I725" i="1"/>
  <c r="J725" i="1"/>
  <c r="L725" i="1"/>
  <c r="M725" i="1"/>
  <c r="D726" i="1"/>
  <c r="E726" i="1"/>
  <c r="F726" i="1"/>
  <c r="G726" i="1"/>
  <c r="H726" i="1"/>
  <c r="I726" i="1"/>
  <c r="J726" i="1"/>
  <c r="L726" i="1"/>
  <c r="M726" i="1"/>
  <c r="D727" i="1"/>
  <c r="E727" i="1"/>
  <c r="F727" i="1"/>
  <c r="G727" i="1"/>
  <c r="H727" i="1"/>
  <c r="I727" i="1"/>
  <c r="J727" i="1"/>
  <c r="L727" i="1"/>
  <c r="M727" i="1"/>
  <c r="D728" i="1"/>
  <c r="E728" i="1"/>
  <c r="F728" i="1"/>
  <c r="G728" i="1"/>
  <c r="H728" i="1"/>
  <c r="I728" i="1"/>
  <c r="J728" i="1"/>
  <c r="L728" i="1"/>
  <c r="M728" i="1"/>
  <c r="D729" i="1"/>
  <c r="E729" i="1"/>
  <c r="F729" i="1"/>
  <c r="G729" i="1"/>
  <c r="H729" i="1"/>
  <c r="I729" i="1"/>
  <c r="J729" i="1"/>
  <c r="L729" i="1"/>
  <c r="M729" i="1"/>
  <c r="D730" i="1"/>
  <c r="E730" i="1"/>
  <c r="F730" i="1"/>
  <c r="G730" i="1"/>
  <c r="H730" i="1"/>
  <c r="I730" i="1"/>
  <c r="J730" i="1"/>
  <c r="L730" i="1"/>
  <c r="M730" i="1"/>
  <c r="D731" i="1"/>
  <c r="E731" i="1"/>
  <c r="F731" i="1"/>
  <c r="G731" i="1"/>
  <c r="H731" i="1"/>
  <c r="I731" i="1"/>
  <c r="J731" i="1"/>
  <c r="L731" i="1"/>
  <c r="M731" i="1"/>
  <c r="D732" i="1"/>
  <c r="E732" i="1"/>
  <c r="F732" i="1"/>
  <c r="G732" i="1"/>
  <c r="H732" i="1"/>
  <c r="I732" i="1"/>
  <c r="J732" i="1"/>
  <c r="L732" i="1"/>
  <c r="M732" i="1"/>
  <c r="D733" i="1"/>
  <c r="E733" i="1"/>
  <c r="F733" i="1"/>
  <c r="G733" i="1"/>
  <c r="H733" i="1"/>
  <c r="I733" i="1"/>
  <c r="J733" i="1"/>
  <c r="L733" i="1"/>
  <c r="M733" i="1"/>
  <c r="D734" i="1"/>
  <c r="E734" i="1"/>
  <c r="F734" i="1"/>
  <c r="G734" i="1"/>
  <c r="H734" i="1"/>
  <c r="I734" i="1"/>
  <c r="J734" i="1"/>
  <c r="L734" i="1"/>
  <c r="M734" i="1"/>
  <c r="D735" i="1"/>
  <c r="E735" i="1"/>
  <c r="F735" i="1"/>
  <c r="G735" i="1"/>
  <c r="H735" i="1"/>
  <c r="I735" i="1"/>
  <c r="J735" i="1"/>
  <c r="L735" i="1"/>
  <c r="M735" i="1"/>
  <c r="D736" i="1"/>
  <c r="E736" i="1"/>
  <c r="F736" i="1"/>
  <c r="G736" i="1"/>
  <c r="H736" i="1"/>
  <c r="I736" i="1"/>
  <c r="J736" i="1"/>
  <c r="L736" i="1"/>
  <c r="M736" i="1"/>
  <c r="D737" i="1"/>
  <c r="E737" i="1"/>
  <c r="F737" i="1"/>
  <c r="G737" i="1"/>
  <c r="H737" i="1"/>
  <c r="I737" i="1"/>
  <c r="J737" i="1"/>
  <c r="L737" i="1"/>
  <c r="M737" i="1"/>
  <c r="D738" i="1"/>
  <c r="E738" i="1"/>
  <c r="F738" i="1"/>
  <c r="G738" i="1"/>
  <c r="H738" i="1"/>
  <c r="I738" i="1"/>
  <c r="J738" i="1"/>
  <c r="L738" i="1"/>
  <c r="M738" i="1"/>
  <c r="D739" i="1"/>
  <c r="E739" i="1"/>
  <c r="F739" i="1"/>
  <c r="G739" i="1"/>
  <c r="H739" i="1"/>
  <c r="I739" i="1"/>
  <c r="J739" i="1"/>
  <c r="L739" i="1"/>
  <c r="M739" i="1"/>
  <c r="D740" i="1"/>
  <c r="E740" i="1"/>
  <c r="F740" i="1"/>
  <c r="G740" i="1"/>
  <c r="H740" i="1"/>
  <c r="I740" i="1"/>
  <c r="J740" i="1"/>
  <c r="L740" i="1"/>
  <c r="M740" i="1"/>
  <c r="D741" i="1"/>
  <c r="E741" i="1"/>
  <c r="F741" i="1"/>
  <c r="G741" i="1"/>
  <c r="H741" i="1"/>
  <c r="I741" i="1"/>
  <c r="J741" i="1"/>
  <c r="L741" i="1"/>
  <c r="M741" i="1"/>
  <c r="D742" i="1"/>
  <c r="E742" i="1"/>
  <c r="F742" i="1"/>
  <c r="G742" i="1"/>
  <c r="H742" i="1"/>
  <c r="I742" i="1"/>
  <c r="J742" i="1"/>
  <c r="L742" i="1"/>
  <c r="M742" i="1"/>
  <c r="D743" i="1"/>
  <c r="E743" i="1"/>
  <c r="F743" i="1"/>
  <c r="G743" i="1"/>
  <c r="H743" i="1"/>
  <c r="I743" i="1"/>
  <c r="J743" i="1"/>
  <c r="L743" i="1"/>
  <c r="M743" i="1"/>
  <c r="D744" i="1"/>
  <c r="E744" i="1"/>
  <c r="F744" i="1"/>
  <c r="G744" i="1"/>
  <c r="H744" i="1"/>
  <c r="I744" i="1"/>
  <c r="J744" i="1"/>
  <c r="L744" i="1"/>
  <c r="M744" i="1"/>
  <c r="D745" i="1"/>
  <c r="E745" i="1"/>
  <c r="F745" i="1"/>
  <c r="G745" i="1"/>
  <c r="H745" i="1"/>
  <c r="I745" i="1"/>
  <c r="J745" i="1"/>
  <c r="L745" i="1"/>
  <c r="M745" i="1"/>
  <c r="D746" i="1"/>
  <c r="E746" i="1"/>
  <c r="F746" i="1"/>
  <c r="G746" i="1"/>
  <c r="H746" i="1"/>
  <c r="I746" i="1"/>
  <c r="J746" i="1"/>
  <c r="L746" i="1"/>
  <c r="M746" i="1"/>
  <c r="D747" i="1"/>
  <c r="E747" i="1"/>
  <c r="F747" i="1"/>
  <c r="G747" i="1"/>
  <c r="H747" i="1"/>
  <c r="I747" i="1"/>
  <c r="J747" i="1"/>
  <c r="L747" i="1"/>
  <c r="M747" i="1"/>
  <c r="D748" i="1"/>
  <c r="E748" i="1"/>
  <c r="F748" i="1"/>
  <c r="G748" i="1"/>
  <c r="H748" i="1"/>
  <c r="I748" i="1"/>
  <c r="J748" i="1"/>
  <c r="L748" i="1"/>
  <c r="M748" i="1"/>
  <c r="D749" i="1"/>
  <c r="E749" i="1"/>
  <c r="F749" i="1"/>
  <c r="G749" i="1"/>
  <c r="H749" i="1"/>
  <c r="I749" i="1"/>
  <c r="J749" i="1"/>
  <c r="L749" i="1"/>
  <c r="M749" i="1"/>
  <c r="D750" i="1"/>
  <c r="E750" i="1"/>
  <c r="F750" i="1"/>
  <c r="G750" i="1"/>
  <c r="H750" i="1"/>
  <c r="I750" i="1"/>
  <c r="J750" i="1"/>
  <c r="L750" i="1"/>
  <c r="M750" i="1"/>
  <c r="D751" i="1"/>
  <c r="E751" i="1"/>
  <c r="F751" i="1"/>
  <c r="G751" i="1"/>
  <c r="H751" i="1"/>
  <c r="I751" i="1"/>
  <c r="J751" i="1"/>
  <c r="L751" i="1"/>
  <c r="M751" i="1"/>
  <c r="D752" i="1"/>
  <c r="E752" i="1"/>
  <c r="F752" i="1"/>
  <c r="G752" i="1"/>
  <c r="H752" i="1"/>
  <c r="I752" i="1"/>
  <c r="J752" i="1"/>
  <c r="L752" i="1"/>
  <c r="M752" i="1"/>
  <c r="D753" i="1"/>
  <c r="E753" i="1"/>
  <c r="F753" i="1"/>
  <c r="G753" i="1"/>
  <c r="H753" i="1"/>
  <c r="I753" i="1"/>
  <c r="J753" i="1"/>
  <c r="L753" i="1"/>
  <c r="M753" i="1"/>
  <c r="D754" i="1"/>
  <c r="E754" i="1"/>
  <c r="F754" i="1"/>
  <c r="G754" i="1"/>
  <c r="H754" i="1"/>
  <c r="I754" i="1"/>
  <c r="J754" i="1"/>
  <c r="L754" i="1"/>
  <c r="M754" i="1"/>
  <c r="D755" i="1"/>
  <c r="E755" i="1"/>
  <c r="F755" i="1"/>
  <c r="G755" i="1"/>
  <c r="H755" i="1"/>
  <c r="I755" i="1"/>
  <c r="J755" i="1"/>
  <c r="L755" i="1"/>
  <c r="M755" i="1"/>
  <c r="D756" i="1"/>
  <c r="E756" i="1"/>
  <c r="F756" i="1"/>
  <c r="G756" i="1"/>
  <c r="H756" i="1"/>
  <c r="I756" i="1"/>
  <c r="J756" i="1"/>
  <c r="L756" i="1"/>
  <c r="M756" i="1"/>
  <c r="D757" i="1"/>
  <c r="E757" i="1"/>
  <c r="F757" i="1"/>
  <c r="G757" i="1"/>
  <c r="H757" i="1"/>
  <c r="I757" i="1"/>
  <c r="J757" i="1"/>
  <c r="L757" i="1"/>
  <c r="M757" i="1"/>
  <c r="D758" i="1"/>
  <c r="E758" i="1"/>
  <c r="F758" i="1"/>
  <c r="G758" i="1"/>
  <c r="H758" i="1"/>
  <c r="I758" i="1"/>
  <c r="J758" i="1"/>
  <c r="L758" i="1"/>
  <c r="M758" i="1"/>
  <c r="D759" i="1"/>
  <c r="E759" i="1"/>
  <c r="F759" i="1"/>
  <c r="G759" i="1"/>
  <c r="H759" i="1"/>
  <c r="I759" i="1"/>
  <c r="J759" i="1"/>
  <c r="L759" i="1"/>
  <c r="M759" i="1"/>
  <c r="D760" i="1"/>
  <c r="E760" i="1"/>
  <c r="F760" i="1"/>
  <c r="G760" i="1"/>
  <c r="H760" i="1"/>
  <c r="I760" i="1"/>
  <c r="J760" i="1"/>
  <c r="L760" i="1"/>
  <c r="M760" i="1"/>
  <c r="D761" i="1"/>
  <c r="E761" i="1"/>
  <c r="F761" i="1"/>
  <c r="G761" i="1"/>
  <c r="H761" i="1"/>
  <c r="I761" i="1"/>
  <c r="J761" i="1"/>
  <c r="L761" i="1"/>
  <c r="M761" i="1"/>
  <c r="D762" i="1"/>
  <c r="E762" i="1"/>
  <c r="F762" i="1"/>
  <c r="G762" i="1"/>
  <c r="H762" i="1"/>
  <c r="I762" i="1"/>
  <c r="J762" i="1"/>
  <c r="L762" i="1"/>
  <c r="M762" i="1"/>
  <c r="D763" i="1"/>
  <c r="E763" i="1"/>
  <c r="F763" i="1"/>
  <c r="G763" i="1"/>
  <c r="H763" i="1"/>
  <c r="I763" i="1"/>
  <c r="J763" i="1"/>
  <c r="L763" i="1"/>
  <c r="M763" i="1"/>
  <c r="D764" i="1"/>
  <c r="E764" i="1"/>
  <c r="F764" i="1"/>
  <c r="G764" i="1"/>
  <c r="H764" i="1"/>
  <c r="I764" i="1"/>
  <c r="J764" i="1"/>
  <c r="L764" i="1"/>
  <c r="M764" i="1"/>
  <c r="D765" i="1"/>
  <c r="E765" i="1"/>
  <c r="F765" i="1"/>
  <c r="G765" i="1"/>
  <c r="H765" i="1"/>
  <c r="I765" i="1"/>
  <c r="J765" i="1"/>
  <c r="L765" i="1"/>
  <c r="M765" i="1"/>
  <c r="D766" i="1"/>
  <c r="E766" i="1"/>
  <c r="F766" i="1"/>
  <c r="G766" i="1"/>
  <c r="H766" i="1"/>
  <c r="I766" i="1"/>
  <c r="J766" i="1"/>
  <c r="L766" i="1"/>
  <c r="M766" i="1"/>
  <c r="D767" i="1"/>
  <c r="E767" i="1"/>
  <c r="F767" i="1"/>
  <c r="G767" i="1"/>
  <c r="H767" i="1"/>
  <c r="I767" i="1"/>
  <c r="J767" i="1"/>
  <c r="L767" i="1"/>
  <c r="M767" i="1"/>
  <c r="D768" i="1"/>
  <c r="E768" i="1"/>
  <c r="F768" i="1"/>
  <c r="G768" i="1"/>
  <c r="H768" i="1"/>
  <c r="I768" i="1"/>
  <c r="J768" i="1"/>
  <c r="L768" i="1"/>
  <c r="M768" i="1"/>
  <c r="D769" i="1"/>
  <c r="E769" i="1"/>
  <c r="F769" i="1"/>
  <c r="G769" i="1"/>
  <c r="H769" i="1"/>
  <c r="I769" i="1"/>
  <c r="J769" i="1"/>
  <c r="L769" i="1"/>
  <c r="M769" i="1"/>
  <c r="D770" i="1"/>
  <c r="E770" i="1"/>
  <c r="F770" i="1"/>
  <c r="G770" i="1"/>
  <c r="H770" i="1"/>
  <c r="I770" i="1"/>
  <c r="J770" i="1"/>
  <c r="L770" i="1"/>
  <c r="M770" i="1"/>
  <c r="D771" i="1"/>
  <c r="E771" i="1"/>
  <c r="F771" i="1"/>
  <c r="G771" i="1"/>
  <c r="H771" i="1"/>
  <c r="I771" i="1"/>
  <c r="J771" i="1"/>
  <c r="L771" i="1"/>
  <c r="M771" i="1"/>
  <c r="D772" i="1"/>
  <c r="E772" i="1"/>
  <c r="F772" i="1"/>
  <c r="G772" i="1"/>
  <c r="H772" i="1"/>
  <c r="I772" i="1"/>
  <c r="J772" i="1"/>
  <c r="L772" i="1"/>
  <c r="M772" i="1"/>
  <c r="D773" i="1"/>
  <c r="E773" i="1"/>
  <c r="F773" i="1"/>
  <c r="G773" i="1"/>
  <c r="H773" i="1"/>
  <c r="I773" i="1"/>
  <c r="J773" i="1"/>
  <c r="L773" i="1"/>
  <c r="M773" i="1"/>
  <c r="D774" i="1"/>
  <c r="E774" i="1"/>
  <c r="F774" i="1"/>
  <c r="G774" i="1"/>
  <c r="H774" i="1"/>
  <c r="I774" i="1"/>
  <c r="J774" i="1"/>
  <c r="L774" i="1"/>
  <c r="M774" i="1"/>
  <c r="D775" i="1"/>
  <c r="E775" i="1"/>
  <c r="F775" i="1"/>
  <c r="G775" i="1"/>
  <c r="H775" i="1"/>
  <c r="I775" i="1"/>
  <c r="J775" i="1"/>
  <c r="L775" i="1"/>
  <c r="M775" i="1"/>
  <c r="D776" i="1"/>
  <c r="E776" i="1"/>
  <c r="F776" i="1"/>
  <c r="G776" i="1"/>
  <c r="H776" i="1"/>
  <c r="I776" i="1"/>
  <c r="J776" i="1"/>
  <c r="L776" i="1"/>
  <c r="M776" i="1"/>
  <c r="D777" i="1"/>
  <c r="E777" i="1"/>
  <c r="F777" i="1"/>
  <c r="G777" i="1"/>
  <c r="H777" i="1"/>
  <c r="I777" i="1"/>
  <c r="J777" i="1"/>
  <c r="L777" i="1"/>
  <c r="M777" i="1"/>
  <c r="D778" i="1"/>
  <c r="E778" i="1"/>
  <c r="F778" i="1"/>
  <c r="G778" i="1"/>
  <c r="H778" i="1"/>
  <c r="I778" i="1"/>
  <c r="J778" i="1"/>
  <c r="L778" i="1"/>
  <c r="M778" i="1"/>
  <c r="D779" i="1"/>
  <c r="E779" i="1"/>
  <c r="F779" i="1"/>
  <c r="G779" i="1"/>
  <c r="H779" i="1"/>
  <c r="I779" i="1"/>
  <c r="J779" i="1"/>
  <c r="L779" i="1"/>
  <c r="M779" i="1"/>
  <c r="D780" i="1"/>
  <c r="E780" i="1"/>
  <c r="F780" i="1"/>
  <c r="G780" i="1"/>
  <c r="H780" i="1"/>
  <c r="I780" i="1"/>
  <c r="J780" i="1"/>
  <c r="L780" i="1"/>
  <c r="M780" i="1"/>
  <c r="D781" i="1"/>
  <c r="E781" i="1"/>
  <c r="F781" i="1"/>
  <c r="G781" i="1"/>
  <c r="H781" i="1"/>
  <c r="I781" i="1"/>
  <c r="J781" i="1"/>
  <c r="L781" i="1"/>
  <c r="M781" i="1"/>
  <c r="D782" i="1"/>
  <c r="E782" i="1"/>
  <c r="F782" i="1"/>
  <c r="G782" i="1"/>
  <c r="H782" i="1"/>
  <c r="I782" i="1"/>
  <c r="J782" i="1"/>
  <c r="L782" i="1"/>
  <c r="M782" i="1"/>
  <c r="D783" i="1"/>
  <c r="E783" i="1"/>
  <c r="F783" i="1"/>
  <c r="G783" i="1"/>
  <c r="H783" i="1"/>
  <c r="I783" i="1"/>
  <c r="J783" i="1"/>
  <c r="L783" i="1"/>
  <c r="M783" i="1"/>
  <c r="D784" i="1"/>
  <c r="E784" i="1"/>
  <c r="F784" i="1"/>
  <c r="G784" i="1"/>
  <c r="H784" i="1"/>
  <c r="I784" i="1"/>
  <c r="J784" i="1"/>
  <c r="L784" i="1"/>
  <c r="M784" i="1"/>
  <c r="D785" i="1"/>
  <c r="E785" i="1"/>
  <c r="F785" i="1"/>
  <c r="G785" i="1"/>
  <c r="H785" i="1"/>
  <c r="I785" i="1"/>
  <c r="J785" i="1"/>
  <c r="L785" i="1"/>
  <c r="M785" i="1"/>
  <c r="D786" i="1"/>
  <c r="E786" i="1"/>
  <c r="F786" i="1"/>
  <c r="G786" i="1"/>
  <c r="H786" i="1"/>
  <c r="I786" i="1"/>
  <c r="J786" i="1"/>
  <c r="L786" i="1"/>
  <c r="M786" i="1"/>
  <c r="D787" i="1"/>
  <c r="E787" i="1"/>
  <c r="F787" i="1"/>
  <c r="G787" i="1"/>
  <c r="H787" i="1"/>
  <c r="I787" i="1"/>
  <c r="J787" i="1"/>
  <c r="L787" i="1"/>
  <c r="M787" i="1"/>
  <c r="D788" i="1"/>
  <c r="E788" i="1"/>
  <c r="F788" i="1"/>
  <c r="G788" i="1"/>
  <c r="H788" i="1"/>
  <c r="I788" i="1"/>
  <c r="J788" i="1"/>
  <c r="L788" i="1"/>
  <c r="M788" i="1"/>
  <c r="D789" i="1"/>
  <c r="E789" i="1"/>
  <c r="F789" i="1"/>
  <c r="G789" i="1"/>
  <c r="H789" i="1"/>
  <c r="I789" i="1"/>
  <c r="J789" i="1"/>
  <c r="L789" i="1"/>
  <c r="M789" i="1"/>
  <c r="D790" i="1"/>
  <c r="E790" i="1"/>
  <c r="F790" i="1"/>
  <c r="G790" i="1"/>
  <c r="H790" i="1"/>
  <c r="I790" i="1"/>
  <c r="J790" i="1"/>
  <c r="L790" i="1"/>
  <c r="M790" i="1"/>
  <c r="D791" i="1"/>
  <c r="E791" i="1"/>
  <c r="F791" i="1"/>
  <c r="G791" i="1"/>
  <c r="H791" i="1"/>
  <c r="I791" i="1"/>
  <c r="J791" i="1"/>
  <c r="L791" i="1"/>
  <c r="M791" i="1"/>
  <c r="D792" i="1"/>
  <c r="E792" i="1"/>
  <c r="F792" i="1"/>
  <c r="G792" i="1"/>
  <c r="H792" i="1"/>
  <c r="I792" i="1"/>
  <c r="J792" i="1"/>
  <c r="L792" i="1"/>
  <c r="M792" i="1"/>
  <c r="D793" i="1"/>
  <c r="E793" i="1"/>
  <c r="F793" i="1"/>
  <c r="G793" i="1"/>
  <c r="H793" i="1"/>
  <c r="I793" i="1"/>
  <c r="J793" i="1"/>
  <c r="L793" i="1"/>
  <c r="M793" i="1"/>
  <c r="D794" i="1"/>
  <c r="E794" i="1"/>
  <c r="F794" i="1"/>
  <c r="G794" i="1"/>
  <c r="H794" i="1"/>
  <c r="I794" i="1"/>
  <c r="J794" i="1"/>
  <c r="L794" i="1"/>
  <c r="M794" i="1"/>
  <c r="D795" i="1"/>
  <c r="E795" i="1"/>
  <c r="F795" i="1"/>
  <c r="G795" i="1"/>
  <c r="H795" i="1"/>
  <c r="I795" i="1"/>
  <c r="J795" i="1"/>
  <c r="L795" i="1"/>
  <c r="M795" i="1"/>
  <c r="D796" i="1"/>
  <c r="E796" i="1"/>
  <c r="F796" i="1"/>
  <c r="G796" i="1"/>
  <c r="H796" i="1"/>
  <c r="I796" i="1"/>
  <c r="J796" i="1"/>
  <c r="L796" i="1"/>
  <c r="M796" i="1"/>
  <c r="D797" i="1"/>
  <c r="E797" i="1"/>
  <c r="F797" i="1"/>
  <c r="G797" i="1"/>
  <c r="H797" i="1"/>
  <c r="I797" i="1"/>
  <c r="J797" i="1"/>
  <c r="L797" i="1"/>
  <c r="M797" i="1"/>
  <c r="D798" i="1"/>
  <c r="E798" i="1"/>
  <c r="F798" i="1"/>
  <c r="G798" i="1"/>
  <c r="H798" i="1"/>
  <c r="I798" i="1"/>
  <c r="J798" i="1"/>
  <c r="L798" i="1"/>
  <c r="M798" i="1"/>
  <c r="D799" i="1"/>
  <c r="E799" i="1"/>
  <c r="F799" i="1"/>
  <c r="G799" i="1"/>
  <c r="H799" i="1"/>
  <c r="I799" i="1"/>
  <c r="J799" i="1"/>
  <c r="L799" i="1"/>
  <c r="M799" i="1"/>
  <c r="D800" i="1"/>
  <c r="E800" i="1"/>
  <c r="F800" i="1"/>
  <c r="G800" i="1"/>
  <c r="H800" i="1"/>
  <c r="I800" i="1"/>
  <c r="J800" i="1"/>
  <c r="L800" i="1"/>
  <c r="M800" i="1"/>
  <c r="D801" i="1"/>
  <c r="E801" i="1"/>
  <c r="F801" i="1"/>
  <c r="G801" i="1"/>
  <c r="H801" i="1"/>
  <c r="I801" i="1"/>
  <c r="J801" i="1"/>
  <c r="L801" i="1"/>
  <c r="M801" i="1"/>
  <c r="D802" i="1"/>
  <c r="E802" i="1"/>
  <c r="F802" i="1"/>
  <c r="G802" i="1"/>
  <c r="H802" i="1"/>
  <c r="I802" i="1"/>
  <c r="J802" i="1"/>
  <c r="L802" i="1"/>
  <c r="M802" i="1"/>
  <c r="D803" i="1"/>
  <c r="E803" i="1"/>
  <c r="F803" i="1"/>
  <c r="G803" i="1"/>
  <c r="H803" i="1"/>
  <c r="I803" i="1"/>
  <c r="J803" i="1"/>
  <c r="L803" i="1"/>
  <c r="M803" i="1"/>
  <c r="D804" i="1"/>
  <c r="E804" i="1"/>
  <c r="F804" i="1"/>
  <c r="G804" i="1"/>
  <c r="H804" i="1"/>
  <c r="I804" i="1"/>
  <c r="J804" i="1"/>
  <c r="L804" i="1"/>
  <c r="M804" i="1"/>
  <c r="D805" i="1"/>
  <c r="E805" i="1"/>
  <c r="F805" i="1"/>
  <c r="G805" i="1"/>
  <c r="H805" i="1"/>
  <c r="I805" i="1"/>
  <c r="J805" i="1"/>
  <c r="L805" i="1"/>
  <c r="M805" i="1"/>
  <c r="D806" i="1"/>
  <c r="E806" i="1"/>
  <c r="F806" i="1"/>
  <c r="G806" i="1"/>
  <c r="H806" i="1"/>
  <c r="I806" i="1"/>
  <c r="J806" i="1"/>
  <c r="L806" i="1"/>
  <c r="M806" i="1"/>
  <c r="D807" i="1"/>
  <c r="E807" i="1"/>
  <c r="F807" i="1"/>
  <c r="G807" i="1"/>
  <c r="H807" i="1"/>
  <c r="I807" i="1"/>
  <c r="J807" i="1"/>
  <c r="L807" i="1"/>
  <c r="M807" i="1"/>
  <c r="D808" i="1"/>
  <c r="E808" i="1"/>
  <c r="F808" i="1"/>
  <c r="G808" i="1"/>
  <c r="H808" i="1"/>
  <c r="I808" i="1"/>
  <c r="J808" i="1"/>
  <c r="L808" i="1"/>
  <c r="M808" i="1"/>
  <c r="D809" i="1"/>
  <c r="E809" i="1"/>
  <c r="F809" i="1"/>
  <c r="G809" i="1"/>
  <c r="H809" i="1"/>
  <c r="I809" i="1"/>
  <c r="J809" i="1"/>
  <c r="L809" i="1"/>
  <c r="M809" i="1"/>
  <c r="D810" i="1"/>
  <c r="E810" i="1"/>
  <c r="F810" i="1"/>
  <c r="G810" i="1"/>
  <c r="H810" i="1"/>
  <c r="I810" i="1"/>
  <c r="J810" i="1"/>
  <c r="L810" i="1"/>
  <c r="M810" i="1"/>
  <c r="D811" i="1"/>
  <c r="E811" i="1"/>
  <c r="F811" i="1"/>
  <c r="G811" i="1"/>
  <c r="H811" i="1"/>
  <c r="I811" i="1"/>
  <c r="J811" i="1"/>
  <c r="L811" i="1"/>
  <c r="M811" i="1"/>
  <c r="D812" i="1"/>
  <c r="E812" i="1"/>
  <c r="F812" i="1"/>
  <c r="G812" i="1"/>
  <c r="H812" i="1"/>
  <c r="I812" i="1"/>
  <c r="J812" i="1"/>
  <c r="L812" i="1"/>
  <c r="M812" i="1"/>
  <c r="D813" i="1"/>
  <c r="E813" i="1"/>
  <c r="F813" i="1"/>
  <c r="G813" i="1"/>
  <c r="H813" i="1"/>
  <c r="I813" i="1"/>
  <c r="J813" i="1"/>
  <c r="L813" i="1"/>
  <c r="M813" i="1"/>
  <c r="D814" i="1"/>
  <c r="E814" i="1"/>
  <c r="F814" i="1"/>
  <c r="G814" i="1"/>
  <c r="H814" i="1"/>
  <c r="I814" i="1"/>
  <c r="J814" i="1"/>
  <c r="L814" i="1"/>
  <c r="M814" i="1"/>
  <c r="D815" i="1"/>
  <c r="E815" i="1"/>
  <c r="F815" i="1"/>
  <c r="G815" i="1"/>
  <c r="H815" i="1"/>
  <c r="I815" i="1"/>
  <c r="J815" i="1"/>
  <c r="L815" i="1"/>
  <c r="M815" i="1"/>
  <c r="D816" i="1"/>
  <c r="E816" i="1"/>
  <c r="F816" i="1"/>
  <c r="G816" i="1"/>
  <c r="H816" i="1"/>
  <c r="I816" i="1"/>
  <c r="J816" i="1"/>
  <c r="L816" i="1"/>
  <c r="M816" i="1"/>
  <c r="D817" i="1"/>
  <c r="E817" i="1"/>
  <c r="F817" i="1"/>
  <c r="G817" i="1"/>
  <c r="H817" i="1"/>
  <c r="I817" i="1"/>
  <c r="J817" i="1"/>
  <c r="L817" i="1"/>
  <c r="M817" i="1"/>
  <c r="D818" i="1"/>
  <c r="E818" i="1"/>
  <c r="F818" i="1"/>
  <c r="G818" i="1"/>
  <c r="H818" i="1"/>
  <c r="I818" i="1"/>
  <c r="J818" i="1"/>
  <c r="L818" i="1"/>
  <c r="M818" i="1"/>
  <c r="D819" i="1"/>
  <c r="E819" i="1"/>
  <c r="F819" i="1"/>
  <c r="G819" i="1"/>
  <c r="H819" i="1"/>
  <c r="I819" i="1"/>
  <c r="J819" i="1"/>
  <c r="L819" i="1"/>
  <c r="M819" i="1"/>
  <c r="D820" i="1"/>
  <c r="E820" i="1"/>
  <c r="F820" i="1"/>
  <c r="G820" i="1"/>
  <c r="H820" i="1"/>
  <c r="I820" i="1"/>
  <c r="J820" i="1"/>
  <c r="L820" i="1"/>
  <c r="M820" i="1"/>
  <c r="D821" i="1"/>
  <c r="E821" i="1"/>
  <c r="F821" i="1"/>
  <c r="G821" i="1"/>
  <c r="H821" i="1"/>
  <c r="I821" i="1"/>
  <c r="J821" i="1"/>
  <c r="L821" i="1"/>
  <c r="M821" i="1"/>
  <c r="D822" i="1"/>
  <c r="E822" i="1"/>
  <c r="F822" i="1"/>
  <c r="G822" i="1"/>
  <c r="H822" i="1"/>
  <c r="I822" i="1"/>
  <c r="J822" i="1"/>
  <c r="L822" i="1"/>
  <c r="M822" i="1"/>
  <c r="D823" i="1"/>
  <c r="E823" i="1"/>
  <c r="F823" i="1"/>
  <c r="G823" i="1"/>
  <c r="H823" i="1"/>
  <c r="I823" i="1"/>
  <c r="J823" i="1"/>
  <c r="L823" i="1"/>
  <c r="M823" i="1"/>
  <c r="D824" i="1"/>
  <c r="E824" i="1"/>
  <c r="F824" i="1"/>
  <c r="G824" i="1"/>
  <c r="H824" i="1"/>
  <c r="I824" i="1"/>
  <c r="J824" i="1"/>
  <c r="L824" i="1"/>
  <c r="M824" i="1"/>
  <c r="D825" i="1"/>
  <c r="E825" i="1"/>
  <c r="F825" i="1"/>
  <c r="G825" i="1"/>
  <c r="H825" i="1"/>
  <c r="I825" i="1"/>
  <c r="J825" i="1"/>
  <c r="L825" i="1"/>
  <c r="M825" i="1"/>
  <c r="D826" i="1"/>
  <c r="E826" i="1"/>
  <c r="F826" i="1"/>
  <c r="G826" i="1"/>
  <c r="H826" i="1"/>
  <c r="I826" i="1"/>
  <c r="J826" i="1"/>
  <c r="L826" i="1"/>
  <c r="M826" i="1"/>
  <c r="D827" i="1"/>
  <c r="E827" i="1"/>
  <c r="F827" i="1"/>
  <c r="G827" i="1"/>
  <c r="H827" i="1"/>
  <c r="I827" i="1"/>
  <c r="J827" i="1"/>
  <c r="L827" i="1"/>
  <c r="M827" i="1"/>
  <c r="D828" i="1"/>
  <c r="E828" i="1"/>
  <c r="F828" i="1"/>
  <c r="G828" i="1"/>
  <c r="H828" i="1"/>
  <c r="I828" i="1"/>
  <c r="J828" i="1"/>
  <c r="L828" i="1"/>
  <c r="M828" i="1"/>
  <c r="D829" i="1"/>
  <c r="E829" i="1"/>
  <c r="F829" i="1"/>
  <c r="G829" i="1"/>
  <c r="H829" i="1"/>
  <c r="I829" i="1"/>
  <c r="J829" i="1"/>
  <c r="L829" i="1"/>
  <c r="M829" i="1"/>
  <c r="D830" i="1"/>
  <c r="E830" i="1"/>
  <c r="F830" i="1"/>
  <c r="G830" i="1"/>
  <c r="H830" i="1"/>
  <c r="I830" i="1"/>
  <c r="J830" i="1"/>
  <c r="L830" i="1"/>
  <c r="M830" i="1"/>
  <c r="D831" i="1"/>
  <c r="E831" i="1"/>
  <c r="F831" i="1"/>
  <c r="G831" i="1"/>
  <c r="H831" i="1"/>
  <c r="I831" i="1"/>
  <c r="J831" i="1"/>
  <c r="L831" i="1"/>
  <c r="M831" i="1"/>
  <c r="D832" i="1"/>
  <c r="E832" i="1"/>
  <c r="F832" i="1"/>
  <c r="G832" i="1"/>
  <c r="H832" i="1"/>
  <c r="I832" i="1"/>
  <c r="J832" i="1"/>
  <c r="L832" i="1"/>
  <c r="M832" i="1"/>
  <c r="D833" i="1"/>
  <c r="E833" i="1"/>
  <c r="F833" i="1"/>
  <c r="G833" i="1"/>
  <c r="H833" i="1"/>
  <c r="I833" i="1"/>
  <c r="J833" i="1"/>
  <c r="L833" i="1"/>
  <c r="M833" i="1"/>
  <c r="D834" i="1"/>
  <c r="E834" i="1"/>
  <c r="F834" i="1"/>
  <c r="G834" i="1"/>
  <c r="H834" i="1"/>
  <c r="I834" i="1"/>
  <c r="J834" i="1"/>
  <c r="L834" i="1"/>
  <c r="M834" i="1"/>
  <c r="D835" i="1"/>
  <c r="E835" i="1"/>
  <c r="F835" i="1"/>
  <c r="G835" i="1"/>
  <c r="H835" i="1"/>
  <c r="I835" i="1"/>
  <c r="J835" i="1"/>
  <c r="L835" i="1"/>
  <c r="M835" i="1"/>
  <c r="D836" i="1"/>
  <c r="E836" i="1"/>
  <c r="F836" i="1"/>
  <c r="G836" i="1"/>
  <c r="H836" i="1"/>
  <c r="I836" i="1"/>
  <c r="J836" i="1"/>
  <c r="L836" i="1"/>
  <c r="M836" i="1"/>
  <c r="D837" i="1"/>
  <c r="E837" i="1"/>
  <c r="F837" i="1"/>
  <c r="G837" i="1"/>
  <c r="H837" i="1"/>
  <c r="I837" i="1"/>
  <c r="J837" i="1"/>
  <c r="L837" i="1"/>
  <c r="M837" i="1"/>
  <c r="D838" i="1"/>
  <c r="E838" i="1"/>
  <c r="F838" i="1"/>
  <c r="G838" i="1"/>
  <c r="H838" i="1"/>
  <c r="I838" i="1"/>
  <c r="J838" i="1"/>
  <c r="L838" i="1"/>
  <c r="M838" i="1"/>
  <c r="D839" i="1"/>
  <c r="E839" i="1"/>
  <c r="F839" i="1"/>
  <c r="G839" i="1"/>
  <c r="H839" i="1"/>
  <c r="I839" i="1"/>
  <c r="J839" i="1"/>
  <c r="L839" i="1"/>
  <c r="M839" i="1"/>
  <c r="D840" i="1"/>
  <c r="E840" i="1"/>
  <c r="F840" i="1"/>
  <c r="G840" i="1"/>
  <c r="H840" i="1"/>
  <c r="I840" i="1"/>
  <c r="J840" i="1"/>
  <c r="L840" i="1"/>
  <c r="M840" i="1"/>
  <c r="D841" i="1"/>
  <c r="E841" i="1"/>
  <c r="F841" i="1"/>
  <c r="G841" i="1"/>
  <c r="H841" i="1"/>
  <c r="I841" i="1"/>
  <c r="J841" i="1"/>
  <c r="L841" i="1"/>
  <c r="M841" i="1"/>
  <c r="D842" i="1"/>
  <c r="E842" i="1"/>
  <c r="F842" i="1"/>
  <c r="G842" i="1"/>
  <c r="H842" i="1"/>
  <c r="I842" i="1"/>
  <c r="J842" i="1"/>
  <c r="L842" i="1"/>
  <c r="M842" i="1"/>
  <c r="D843" i="1"/>
  <c r="E843" i="1"/>
  <c r="F843" i="1"/>
  <c r="G843" i="1"/>
  <c r="H843" i="1"/>
  <c r="I843" i="1"/>
  <c r="J843" i="1"/>
  <c r="L843" i="1"/>
  <c r="M843" i="1"/>
  <c r="D844" i="1"/>
  <c r="E844" i="1"/>
  <c r="F844" i="1"/>
  <c r="G844" i="1"/>
  <c r="H844" i="1"/>
  <c r="I844" i="1"/>
  <c r="J844" i="1"/>
  <c r="L844" i="1"/>
  <c r="M844" i="1"/>
  <c r="D845" i="1"/>
  <c r="E845" i="1"/>
  <c r="F845" i="1"/>
  <c r="G845" i="1"/>
  <c r="H845" i="1"/>
  <c r="I845" i="1"/>
  <c r="J845" i="1"/>
  <c r="L845" i="1"/>
  <c r="M845" i="1"/>
  <c r="D846" i="1"/>
  <c r="E846" i="1"/>
  <c r="F846" i="1"/>
  <c r="G846" i="1"/>
  <c r="H846" i="1"/>
  <c r="I846" i="1"/>
  <c r="J846" i="1"/>
  <c r="L846" i="1"/>
  <c r="M846" i="1"/>
  <c r="D847" i="1"/>
  <c r="E847" i="1"/>
  <c r="F847" i="1"/>
  <c r="G847" i="1"/>
  <c r="H847" i="1"/>
  <c r="I847" i="1"/>
  <c r="J847" i="1"/>
  <c r="L847" i="1"/>
  <c r="M847" i="1"/>
  <c r="D848" i="1"/>
  <c r="E848" i="1"/>
  <c r="F848" i="1"/>
  <c r="G848" i="1"/>
  <c r="H848" i="1"/>
  <c r="I848" i="1"/>
  <c r="J848" i="1"/>
  <c r="L848" i="1"/>
  <c r="M848" i="1"/>
  <c r="D849" i="1"/>
  <c r="E849" i="1"/>
  <c r="F849" i="1"/>
  <c r="G849" i="1"/>
  <c r="H849" i="1"/>
  <c r="I849" i="1"/>
  <c r="J849" i="1"/>
  <c r="L849" i="1"/>
  <c r="M849" i="1"/>
  <c r="D850" i="1"/>
  <c r="E850" i="1"/>
  <c r="F850" i="1"/>
  <c r="G850" i="1"/>
  <c r="H850" i="1"/>
  <c r="I850" i="1"/>
  <c r="J850" i="1"/>
  <c r="L850" i="1"/>
  <c r="M850" i="1"/>
  <c r="D851" i="1"/>
  <c r="E851" i="1"/>
  <c r="F851" i="1"/>
  <c r="G851" i="1"/>
  <c r="H851" i="1"/>
  <c r="I851" i="1"/>
  <c r="J851" i="1"/>
  <c r="L851" i="1"/>
  <c r="M851" i="1"/>
  <c r="D852" i="1"/>
  <c r="E852" i="1"/>
  <c r="F852" i="1"/>
  <c r="G852" i="1"/>
  <c r="H852" i="1"/>
  <c r="I852" i="1"/>
  <c r="J852" i="1"/>
  <c r="L852" i="1"/>
  <c r="M852" i="1"/>
  <c r="D853" i="1"/>
  <c r="E853" i="1"/>
  <c r="F853" i="1"/>
  <c r="G853" i="1"/>
  <c r="H853" i="1"/>
  <c r="I853" i="1"/>
  <c r="J853" i="1"/>
  <c r="L853" i="1"/>
  <c r="M853" i="1"/>
  <c r="D854" i="1"/>
  <c r="E854" i="1"/>
  <c r="F854" i="1"/>
  <c r="G854" i="1"/>
  <c r="H854" i="1"/>
  <c r="I854" i="1"/>
  <c r="J854" i="1"/>
  <c r="L854" i="1"/>
  <c r="M854" i="1"/>
  <c r="D855" i="1"/>
  <c r="E855" i="1"/>
  <c r="F855" i="1"/>
  <c r="G855" i="1"/>
  <c r="H855" i="1"/>
  <c r="I855" i="1"/>
  <c r="J855" i="1"/>
  <c r="L855" i="1"/>
  <c r="M855" i="1"/>
  <c r="D856" i="1"/>
  <c r="E856" i="1"/>
  <c r="F856" i="1"/>
  <c r="G856" i="1"/>
  <c r="H856" i="1"/>
  <c r="I856" i="1"/>
  <c r="J856" i="1"/>
  <c r="L856" i="1"/>
  <c r="M856" i="1"/>
  <c r="D857" i="1"/>
  <c r="E857" i="1"/>
  <c r="F857" i="1"/>
  <c r="G857" i="1"/>
  <c r="H857" i="1"/>
  <c r="I857" i="1"/>
  <c r="J857" i="1"/>
  <c r="L857" i="1"/>
  <c r="M857" i="1"/>
  <c r="D858" i="1"/>
  <c r="E858" i="1"/>
  <c r="F858" i="1"/>
  <c r="G858" i="1"/>
  <c r="H858" i="1"/>
  <c r="I858" i="1"/>
  <c r="J858" i="1"/>
  <c r="L858" i="1"/>
  <c r="M858" i="1"/>
  <c r="D859" i="1"/>
  <c r="E859" i="1"/>
  <c r="F859" i="1"/>
  <c r="G859" i="1"/>
  <c r="H859" i="1"/>
  <c r="I859" i="1"/>
  <c r="J859" i="1"/>
  <c r="L859" i="1"/>
  <c r="M859" i="1"/>
  <c r="D860" i="1"/>
  <c r="E860" i="1"/>
  <c r="F860" i="1"/>
  <c r="G860" i="1"/>
  <c r="H860" i="1"/>
  <c r="I860" i="1"/>
  <c r="J860" i="1"/>
  <c r="L860" i="1"/>
  <c r="M860" i="1"/>
  <c r="D861" i="1"/>
  <c r="E861" i="1"/>
  <c r="F861" i="1"/>
  <c r="G861" i="1"/>
  <c r="H861" i="1"/>
  <c r="I861" i="1"/>
  <c r="J861" i="1"/>
  <c r="L861" i="1"/>
  <c r="M861" i="1"/>
  <c r="D862" i="1"/>
  <c r="E862" i="1"/>
  <c r="F862" i="1"/>
  <c r="G862" i="1"/>
  <c r="H862" i="1"/>
  <c r="I862" i="1"/>
  <c r="J862" i="1"/>
  <c r="L862" i="1"/>
  <c r="M862" i="1"/>
  <c r="D863" i="1"/>
  <c r="E863" i="1"/>
  <c r="F863" i="1"/>
  <c r="G863" i="1"/>
  <c r="H863" i="1"/>
  <c r="I863" i="1"/>
  <c r="J863" i="1"/>
  <c r="L863" i="1"/>
  <c r="M863" i="1"/>
  <c r="D864" i="1"/>
  <c r="E864" i="1"/>
  <c r="F864" i="1"/>
  <c r="G864" i="1"/>
  <c r="H864" i="1"/>
  <c r="I864" i="1"/>
  <c r="J864" i="1"/>
  <c r="L864" i="1"/>
  <c r="M864" i="1"/>
  <c r="D865" i="1"/>
  <c r="E865" i="1"/>
  <c r="F865" i="1"/>
  <c r="G865" i="1"/>
  <c r="H865" i="1"/>
  <c r="I865" i="1"/>
  <c r="J865" i="1"/>
  <c r="L865" i="1"/>
  <c r="M865" i="1"/>
  <c r="D866" i="1"/>
  <c r="E866" i="1"/>
  <c r="F866" i="1"/>
  <c r="G866" i="1"/>
  <c r="H866" i="1"/>
  <c r="I866" i="1"/>
  <c r="J866" i="1"/>
  <c r="L866" i="1"/>
  <c r="M866" i="1"/>
  <c r="D867" i="1"/>
  <c r="E867" i="1"/>
  <c r="F867" i="1"/>
  <c r="G867" i="1"/>
  <c r="H867" i="1"/>
  <c r="I867" i="1"/>
  <c r="J867" i="1"/>
  <c r="L867" i="1"/>
  <c r="M867" i="1"/>
  <c r="D868" i="1"/>
  <c r="E868" i="1"/>
  <c r="F868" i="1"/>
  <c r="G868" i="1"/>
  <c r="H868" i="1"/>
  <c r="I868" i="1"/>
  <c r="J868" i="1"/>
  <c r="L868" i="1"/>
  <c r="M868" i="1"/>
  <c r="D869" i="1"/>
  <c r="E869" i="1"/>
  <c r="F869" i="1"/>
  <c r="G869" i="1"/>
  <c r="H869" i="1"/>
  <c r="I869" i="1"/>
  <c r="J869" i="1"/>
  <c r="L869" i="1"/>
  <c r="M869" i="1"/>
  <c r="D870" i="1"/>
  <c r="E870" i="1"/>
  <c r="F870" i="1"/>
  <c r="G870" i="1"/>
  <c r="H870" i="1"/>
  <c r="I870" i="1"/>
  <c r="J870" i="1"/>
  <c r="L870" i="1"/>
  <c r="M870" i="1"/>
  <c r="D871" i="1"/>
  <c r="E871" i="1"/>
  <c r="F871" i="1"/>
  <c r="G871" i="1"/>
  <c r="H871" i="1"/>
  <c r="I871" i="1"/>
  <c r="J871" i="1"/>
  <c r="L871" i="1"/>
  <c r="M871" i="1"/>
  <c r="D872" i="1"/>
  <c r="E872" i="1"/>
  <c r="F872" i="1"/>
  <c r="G872" i="1"/>
  <c r="H872" i="1"/>
  <c r="I872" i="1"/>
  <c r="J872" i="1"/>
  <c r="L872" i="1"/>
  <c r="M872" i="1"/>
  <c r="D873" i="1"/>
  <c r="E873" i="1"/>
  <c r="F873" i="1"/>
  <c r="G873" i="1"/>
  <c r="H873" i="1"/>
  <c r="I873" i="1"/>
  <c r="J873" i="1"/>
  <c r="L873" i="1"/>
  <c r="M873" i="1"/>
  <c r="D874" i="1"/>
  <c r="E874" i="1"/>
  <c r="F874" i="1"/>
  <c r="G874" i="1"/>
  <c r="H874" i="1"/>
  <c r="I874" i="1"/>
  <c r="J874" i="1"/>
  <c r="L874" i="1"/>
  <c r="M874" i="1"/>
  <c r="D875" i="1"/>
  <c r="E875" i="1"/>
  <c r="F875" i="1"/>
  <c r="G875" i="1"/>
  <c r="H875" i="1"/>
  <c r="I875" i="1"/>
  <c r="J875" i="1"/>
  <c r="L875" i="1"/>
  <c r="M875" i="1"/>
  <c r="D876" i="1"/>
  <c r="E876" i="1"/>
  <c r="F876" i="1"/>
  <c r="G876" i="1"/>
  <c r="H876" i="1"/>
  <c r="I876" i="1"/>
  <c r="J876" i="1"/>
  <c r="L876" i="1"/>
  <c r="M876" i="1"/>
  <c r="D877" i="1"/>
  <c r="E877" i="1"/>
  <c r="F877" i="1"/>
  <c r="G877" i="1"/>
  <c r="H877" i="1"/>
  <c r="I877" i="1"/>
  <c r="J877" i="1"/>
  <c r="L877" i="1"/>
  <c r="M877" i="1"/>
  <c r="D878" i="1"/>
  <c r="E878" i="1"/>
  <c r="F878" i="1"/>
  <c r="G878" i="1"/>
  <c r="H878" i="1"/>
  <c r="I878" i="1"/>
  <c r="J878" i="1"/>
  <c r="L878" i="1"/>
  <c r="M878" i="1"/>
  <c r="D879" i="1"/>
  <c r="E879" i="1"/>
  <c r="F879" i="1"/>
  <c r="G879" i="1"/>
  <c r="H879" i="1"/>
  <c r="I879" i="1"/>
  <c r="J879" i="1"/>
  <c r="L879" i="1"/>
  <c r="M879" i="1"/>
  <c r="D880" i="1"/>
  <c r="E880" i="1"/>
  <c r="F880" i="1"/>
  <c r="G880" i="1"/>
  <c r="H880" i="1"/>
  <c r="I880" i="1"/>
  <c r="J880" i="1"/>
  <c r="L880" i="1"/>
  <c r="M880" i="1"/>
  <c r="D881" i="1"/>
  <c r="E881" i="1"/>
  <c r="F881" i="1"/>
  <c r="G881" i="1"/>
  <c r="H881" i="1"/>
  <c r="I881" i="1"/>
  <c r="J881" i="1"/>
  <c r="L881" i="1"/>
  <c r="M881" i="1"/>
  <c r="D882" i="1"/>
  <c r="E882" i="1"/>
  <c r="F882" i="1"/>
  <c r="G882" i="1"/>
  <c r="H882" i="1"/>
  <c r="I882" i="1"/>
  <c r="J882" i="1"/>
  <c r="L882" i="1"/>
  <c r="M882" i="1"/>
  <c r="D883" i="1"/>
  <c r="E883" i="1"/>
  <c r="F883" i="1"/>
  <c r="G883" i="1"/>
  <c r="H883" i="1"/>
  <c r="I883" i="1"/>
  <c r="J883" i="1"/>
  <c r="L883" i="1"/>
  <c r="M883" i="1"/>
  <c r="D884" i="1"/>
  <c r="E884" i="1"/>
  <c r="F884" i="1"/>
  <c r="G884" i="1"/>
  <c r="H884" i="1"/>
  <c r="I884" i="1"/>
  <c r="J884" i="1"/>
  <c r="L884" i="1"/>
  <c r="M884" i="1"/>
  <c r="D885" i="1"/>
  <c r="E885" i="1"/>
  <c r="F885" i="1"/>
  <c r="G885" i="1"/>
  <c r="H885" i="1"/>
  <c r="I885" i="1"/>
  <c r="J885" i="1"/>
  <c r="L885" i="1"/>
  <c r="M885" i="1"/>
  <c r="D886" i="1"/>
  <c r="E886" i="1"/>
  <c r="F886" i="1"/>
  <c r="G886" i="1"/>
  <c r="H886" i="1"/>
  <c r="I886" i="1"/>
  <c r="J886" i="1"/>
  <c r="L886" i="1"/>
  <c r="M886" i="1"/>
  <c r="D887" i="1"/>
  <c r="E887" i="1"/>
  <c r="F887" i="1"/>
  <c r="G887" i="1"/>
  <c r="H887" i="1"/>
  <c r="I887" i="1"/>
  <c r="J887" i="1"/>
  <c r="L887" i="1"/>
  <c r="M887" i="1"/>
  <c r="D888" i="1"/>
  <c r="E888" i="1"/>
  <c r="F888" i="1"/>
  <c r="G888" i="1"/>
  <c r="H888" i="1"/>
  <c r="I888" i="1"/>
  <c r="J888" i="1"/>
  <c r="L888" i="1"/>
  <c r="M888" i="1"/>
  <c r="D889" i="1"/>
  <c r="E889" i="1"/>
  <c r="F889" i="1"/>
  <c r="G889" i="1"/>
  <c r="H889" i="1"/>
  <c r="I889" i="1"/>
  <c r="J889" i="1"/>
  <c r="L889" i="1"/>
  <c r="M889" i="1"/>
  <c r="D890" i="1"/>
  <c r="E890" i="1"/>
  <c r="F890" i="1"/>
  <c r="G890" i="1"/>
  <c r="H890" i="1"/>
  <c r="I890" i="1"/>
  <c r="J890" i="1"/>
  <c r="L890" i="1"/>
  <c r="M890" i="1"/>
  <c r="D891" i="1"/>
  <c r="E891" i="1"/>
  <c r="F891" i="1"/>
  <c r="G891" i="1"/>
  <c r="H891" i="1"/>
  <c r="I891" i="1"/>
  <c r="J891" i="1"/>
  <c r="L891" i="1"/>
  <c r="M891" i="1"/>
  <c r="D892" i="1"/>
  <c r="E892" i="1"/>
  <c r="F892" i="1"/>
  <c r="G892" i="1"/>
  <c r="H892" i="1"/>
  <c r="I892" i="1"/>
  <c r="J892" i="1"/>
  <c r="L892" i="1"/>
  <c r="M892" i="1"/>
  <c r="D893" i="1"/>
  <c r="E893" i="1"/>
  <c r="F893" i="1"/>
  <c r="G893" i="1"/>
  <c r="H893" i="1"/>
  <c r="I893" i="1"/>
  <c r="J893" i="1"/>
  <c r="L893" i="1"/>
  <c r="M893" i="1"/>
  <c r="D894" i="1"/>
  <c r="E894" i="1"/>
  <c r="F894" i="1"/>
  <c r="G894" i="1"/>
  <c r="H894" i="1"/>
  <c r="I894" i="1"/>
  <c r="J894" i="1"/>
  <c r="L894" i="1"/>
  <c r="M894" i="1"/>
  <c r="D895" i="1"/>
  <c r="E895" i="1"/>
  <c r="F895" i="1"/>
  <c r="G895" i="1"/>
  <c r="H895" i="1"/>
  <c r="I895" i="1"/>
  <c r="J895" i="1"/>
  <c r="L895" i="1"/>
  <c r="M895" i="1"/>
  <c r="D896" i="1"/>
  <c r="E896" i="1"/>
  <c r="F896" i="1"/>
  <c r="G896" i="1"/>
  <c r="H896" i="1"/>
  <c r="I896" i="1"/>
  <c r="J896" i="1"/>
  <c r="L896" i="1"/>
  <c r="M896" i="1"/>
  <c r="D897" i="1"/>
  <c r="E897" i="1"/>
  <c r="F897" i="1"/>
  <c r="G897" i="1"/>
  <c r="H897" i="1"/>
  <c r="I897" i="1"/>
  <c r="J897" i="1"/>
  <c r="L897" i="1"/>
  <c r="M897" i="1"/>
  <c r="D898" i="1"/>
  <c r="E898" i="1"/>
  <c r="F898" i="1"/>
  <c r="G898" i="1"/>
  <c r="H898" i="1"/>
  <c r="I898" i="1"/>
  <c r="J898" i="1"/>
  <c r="L898" i="1"/>
  <c r="M898" i="1"/>
  <c r="D899" i="1"/>
  <c r="E899" i="1"/>
  <c r="F899" i="1"/>
  <c r="G899" i="1"/>
  <c r="H899" i="1"/>
  <c r="I899" i="1"/>
  <c r="J899" i="1"/>
  <c r="L899" i="1"/>
  <c r="M899" i="1"/>
  <c r="D900" i="1"/>
  <c r="E900" i="1"/>
  <c r="F900" i="1"/>
  <c r="G900" i="1"/>
  <c r="H900" i="1"/>
  <c r="I900" i="1"/>
  <c r="J900" i="1"/>
  <c r="L900" i="1"/>
  <c r="M900" i="1"/>
  <c r="D901" i="1"/>
  <c r="E901" i="1"/>
  <c r="F901" i="1"/>
  <c r="G901" i="1"/>
  <c r="H901" i="1"/>
  <c r="I901" i="1"/>
  <c r="J901" i="1"/>
  <c r="L901" i="1"/>
  <c r="M901" i="1"/>
  <c r="D902" i="1"/>
  <c r="E902" i="1"/>
  <c r="F902" i="1"/>
  <c r="G902" i="1"/>
  <c r="H902" i="1"/>
  <c r="I902" i="1"/>
  <c r="J902" i="1"/>
  <c r="L902" i="1"/>
  <c r="M902" i="1"/>
  <c r="D903" i="1"/>
  <c r="E903" i="1"/>
  <c r="F903" i="1"/>
  <c r="G903" i="1"/>
  <c r="H903" i="1"/>
  <c r="I903" i="1"/>
  <c r="J903" i="1"/>
  <c r="L903" i="1"/>
  <c r="M903" i="1"/>
  <c r="D904" i="1"/>
  <c r="E904" i="1"/>
  <c r="F904" i="1"/>
  <c r="G904" i="1"/>
  <c r="H904" i="1"/>
  <c r="I904" i="1"/>
  <c r="J904" i="1"/>
  <c r="L904" i="1"/>
  <c r="M904" i="1"/>
  <c r="D905" i="1"/>
  <c r="E905" i="1"/>
  <c r="F905" i="1"/>
  <c r="G905" i="1"/>
  <c r="H905" i="1"/>
  <c r="I905" i="1"/>
  <c r="J905" i="1"/>
  <c r="L905" i="1"/>
  <c r="M905" i="1"/>
  <c r="D906" i="1"/>
  <c r="E906" i="1"/>
  <c r="F906" i="1"/>
  <c r="G906" i="1"/>
  <c r="H906" i="1"/>
  <c r="I906" i="1"/>
  <c r="J906" i="1"/>
  <c r="L906" i="1"/>
  <c r="M906" i="1"/>
  <c r="D907" i="1"/>
  <c r="E907" i="1"/>
  <c r="F907" i="1"/>
  <c r="G907" i="1"/>
  <c r="H907" i="1"/>
  <c r="I907" i="1"/>
  <c r="J907" i="1"/>
  <c r="L907" i="1"/>
  <c r="M907" i="1"/>
  <c r="D908" i="1"/>
  <c r="E908" i="1"/>
  <c r="F908" i="1"/>
  <c r="G908" i="1"/>
  <c r="H908" i="1"/>
  <c r="I908" i="1"/>
  <c r="J908" i="1"/>
  <c r="L908" i="1"/>
  <c r="M908" i="1"/>
  <c r="D909" i="1"/>
  <c r="E909" i="1"/>
  <c r="F909" i="1"/>
  <c r="G909" i="1"/>
  <c r="H909" i="1"/>
  <c r="I909" i="1"/>
  <c r="J909" i="1"/>
  <c r="L909" i="1"/>
  <c r="M909" i="1"/>
  <c r="D910" i="1"/>
  <c r="E910" i="1"/>
  <c r="F910" i="1"/>
  <c r="G910" i="1"/>
  <c r="H910" i="1"/>
  <c r="I910" i="1"/>
  <c r="J910" i="1"/>
  <c r="L910" i="1"/>
  <c r="M910" i="1"/>
  <c r="D911" i="1"/>
  <c r="E911" i="1"/>
  <c r="F911" i="1"/>
  <c r="G911" i="1"/>
  <c r="H911" i="1"/>
  <c r="I911" i="1"/>
  <c r="J911" i="1"/>
  <c r="L911" i="1"/>
  <c r="M911" i="1"/>
  <c r="D912" i="1"/>
  <c r="E912" i="1"/>
  <c r="F912" i="1"/>
  <c r="G912" i="1"/>
  <c r="H912" i="1"/>
  <c r="I912" i="1"/>
  <c r="J912" i="1"/>
  <c r="L912" i="1"/>
  <c r="M912" i="1"/>
  <c r="D913" i="1"/>
  <c r="E913" i="1"/>
  <c r="F913" i="1"/>
  <c r="G913" i="1"/>
  <c r="H913" i="1"/>
  <c r="I913" i="1"/>
  <c r="J913" i="1"/>
  <c r="L913" i="1"/>
  <c r="M913" i="1"/>
  <c r="D914" i="1"/>
  <c r="E914" i="1"/>
  <c r="F914" i="1"/>
  <c r="G914" i="1"/>
  <c r="H914" i="1"/>
  <c r="I914" i="1"/>
  <c r="J914" i="1"/>
  <c r="L914" i="1"/>
  <c r="M914" i="1"/>
  <c r="D915" i="1"/>
  <c r="E915" i="1"/>
  <c r="F915" i="1"/>
  <c r="G915" i="1"/>
  <c r="H915" i="1"/>
  <c r="I915" i="1"/>
  <c r="J915" i="1"/>
  <c r="L915" i="1"/>
  <c r="M915" i="1"/>
  <c r="D916" i="1"/>
  <c r="E916" i="1"/>
  <c r="F916" i="1"/>
  <c r="G916" i="1"/>
  <c r="H916" i="1"/>
  <c r="I916" i="1"/>
  <c r="J916" i="1"/>
  <c r="L916" i="1"/>
  <c r="M916" i="1"/>
  <c r="D917" i="1"/>
  <c r="E917" i="1"/>
  <c r="F917" i="1"/>
  <c r="G917" i="1"/>
  <c r="H917" i="1"/>
  <c r="I917" i="1"/>
  <c r="J917" i="1"/>
  <c r="L917" i="1"/>
  <c r="M917" i="1"/>
  <c r="D918" i="1"/>
  <c r="E918" i="1"/>
  <c r="F918" i="1"/>
  <c r="G918" i="1"/>
  <c r="H918" i="1"/>
  <c r="I918" i="1"/>
  <c r="J918" i="1"/>
  <c r="L918" i="1"/>
  <c r="M918" i="1"/>
  <c r="D919" i="1"/>
  <c r="E919" i="1"/>
  <c r="F919" i="1"/>
  <c r="G919" i="1"/>
  <c r="H919" i="1"/>
  <c r="I919" i="1"/>
  <c r="J919" i="1"/>
  <c r="L919" i="1"/>
  <c r="M919" i="1"/>
  <c r="D920" i="1"/>
  <c r="E920" i="1"/>
  <c r="F920" i="1"/>
  <c r="G920" i="1"/>
  <c r="H920" i="1"/>
  <c r="I920" i="1"/>
  <c r="J920" i="1"/>
  <c r="L920" i="1"/>
  <c r="M920" i="1"/>
  <c r="D921" i="1"/>
  <c r="E921" i="1"/>
  <c r="F921" i="1"/>
  <c r="G921" i="1"/>
  <c r="H921" i="1"/>
  <c r="I921" i="1"/>
  <c r="J921" i="1"/>
  <c r="L921" i="1"/>
  <c r="M921" i="1"/>
  <c r="D922" i="1"/>
  <c r="E922" i="1"/>
  <c r="F922" i="1"/>
  <c r="G922" i="1"/>
  <c r="H922" i="1"/>
  <c r="I922" i="1"/>
  <c r="J922" i="1"/>
  <c r="L922" i="1"/>
  <c r="M922" i="1"/>
  <c r="D923" i="1"/>
  <c r="E923" i="1"/>
  <c r="F923" i="1"/>
  <c r="G923" i="1"/>
  <c r="H923" i="1"/>
  <c r="I923" i="1"/>
  <c r="J923" i="1"/>
  <c r="L923" i="1"/>
  <c r="M923" i="1"/>
  <c r="D924" i="1"/>
  <c r="E924" i="1"/>
  <c r="F924" i="1"/>
  <c r="G924" i="1"/>
  <c r="H924" i="1"/>
  <c r="I924" i="1"/>
  <c r="J924" i="1"/>
  <c r="L924" i="1"/>
  <c r="M924" i="1"/>
  <c r="D925" i="1"/>
  <c r="E925" i="1"/>
  <c r="F925" i="1"/>
  <c r="G925" i="1"/>
  <c r="H925" i="1"/>
  <c r="I925" i="1"/>
  <c r="J925" i="1"/>
  <c r="L925" i="1"/>
  <c r="M925" i="1"/>
  <c r="D926" i="1"/>
  <c r="E926" i="1"/>
  <c r="F926" i="1"/>
  <c r="G926" i="1"/>
  <c r="H926" i="1"/>
  <c r="I926" i="1"/>
  <c r="J926" i="1"/>
  <c r="L926" i="1"/>
  <c r="M926" i="1"/>
  <c r="D927" i="1"/>
  <c r="E927" i="1"/>
  <c r="F927" i="1"/>
  <c r="G927" i="1"/>
  <c r="H927" i="1"/>
  <c r="I927" i="1"/>
  <c r="J927" i="1"/>
  <c r="L927" i="1"/>
  <c r="M927" i="1"/>
  <c r="D928" i="1"/>
  <c r="E928" i="1"/>
  <c r="F928" i="1"/>
  <c r="G928" i="1"/>
  <c r="H928" i="1"/>
  <c r="I928" i="1"/>
  <c r="J928" i="1"/>
  <c r="L928" i="1"/>
  <c r="M928" i="1"/>
  <c r="D929" i="1"/>
  <c r="E929" i="1"/>
  <c r="F929" i="1"/>
  <c r="G929" i="1"/>
  <c r="H929" i="1"/>
  <c r="I929" i="1"/>
  <c r="J929" i="1"/>
  <c r="L929" i="1"/>
  <c r="M929" i="1"/>
  <c r="D930" i="1"/>
  <c r="E930" i="1"/>
  <c r="F930" i="1"/>
  <c r="G930" i="1"/>
  <c r="H930" i="1"/>
  <c r="I930" i="1"/>
  <c r="J930" i="1"/>
  <c r="L930" i="1"/>
  <c r="M930" i="1"/>
  <c r="D931" i="1"/>
  <c r="E931" i="1"/>
  <c r="F931" i="1"/>
  <c r="G931" i="1"/>
  <c r="H931" i="1"/>
  <c r="I931" i="1"/>
  <c r="J931" i="1"/>
  <c r="L931" i="1"/>
  <c r="M931" i="1"/>
  <c r="D932" i="1"/>
  <c r="E932" i="1"/>
  <c r="F932" i="1"/>
  <c r="G932" i="1"/>
  <c r="H932" i="1"/>
  <c r="I932" i="1"/>
  <c r="J932" i="1"/>
  <c r="L932" i="1"/>
  <c r="M932" i="1"/>
  <c r="D933" i="1"/>
  <c r="E933" i="1"/>
  <c r="F933" i="1"/>
  <c r="G933" i="1"/>
  <c r="H933" i="1"/>
  <c r="I933" i="1"/>
  <c r="J933" i="1"/>
  <c r="L933" i="1"/>
  <c r="M933" i="1"/>
  <c r="D934" i="1"/>
  <c r="E934" i="1"/>
  <c r="F934" i="1"/>
  <c r="G934" i="1"/>
  <c r="H934" i="1"/>
  <c r="I934" i="1"/>
  <c r="J934" i="1"/>
  <c r="L934" i="1"/>
  <c r="M934" i="1"/>
  <c r="D935" i="1"/>
  <c r="E935" i="1"/>
  <c r="F935" i="1"/>
  <c r="G935" i="1"/>
  <c r="H935" i="1"/>
  <c r="I935" i="1"/>
  <c r="J935" i="1"/>
  <c r="L935" i="1"/>
  <c r="M935" i="1"/>
  <c r="D936" i="1"/>
  <c r="E936" i="1"/>
  <c r="F936" i="1"/>
  <c r="G936" i="1"/>
  <c r="H936" i="1"/>
  <c r="I936" i="1"/>
  <c r="J936" i="1"/>
  <c r="L936" i="1"/>
  <c r="M936" i="1"/>
  <c r="D937" i="1"/>
  <c r="E937" i="1"/>
  <c r="F937" i="1"/>
  <c r="G937" i="1"/>
  <c r="H937" i="1"/>
  <c r="I937" i="1"/>
  <c r="J937" i="1"/>
  <c r="L937" i="1"/>
  <c r="M937" i="1"/>
  <c r="D938" i="1"/>
  <c r="E938" i="1"/>
  <c r="F938" i="1"/>
  <c r="G938" i="1"/>
  <c r="H938" i="1"/>
  <c r="I938" i="1"/>
  <c r="J938" i="1"/>
  <c r="L938" i="1"/>
  <c r="M938" i="1"/>
  <c r="D939" i="1"/>
  <c r="E939" i="1"/>
  <c r="F939" i="1"/>
  <c r="G939" i="1"/>
  <c r="H939" i="1"/>
  <c r="I939" i="1"/>
  <c r="J939" i="1"/>
  <c r="L939" i="1"/>
  <c r="M939" i="1"/>
  <c r="D940" i="1"/>
  <c r="E940" i="1"/>
  <c r="F940" i="1"/>
  <c r="G940" i="1"/>
  <c r="H940" i="1"/>
  <c r="I940" i="1"/>
  <c r="J940" i="1"/>
  <c r="L940" i="1"/>
  <c r="M940" i="1"/>
  <c r="D941" i="1"/>
  <c r="E941" i="1"/>
  <c r="F941" i="1"/>
  <c r="G941" i="1"/>
  <c r="H941" i="1"/>
  <c r="I941" i="1"/>
  <c r="J941" i="1"/>
  <c r="L941" i="1"/>
  <c r="M941" i="1"/>
  <c r="D942" i="1"/>
  <c r="E942" i="1"/>
  <c r="F942" i="1"/>
  <c r="G942" i="1"/>
  <c r="H942" i="1"/>
  <c r="I942" i="1"/>
  <c r="J942" i="1"/>
  <c r="L942" i="1"/>
  <c r="M942" i="1"/>
  <c r="D943" i="1"/>
  <c r="E943" i="1"/>
  <c r="F943" i="1"/>
  <c r="G943" i="1"/>
  <c r="H943" i="1"/>
  <c r="I943" i="1"/>
  <c r="J943" i="1"/>
  <c r="L943" i="1"/>
  <c r="M943" i="1"/>
  <c r="D944" i="1"/>
  <c r="E944" i="1"/>
  <c r="F944" i="1"/>
  <c r="G944" i="1"/>
  <c r="H944" i="1"/>
  <c r="I944" i="1"/>
  <c r="J944" i="1"/>
  <c r="L944" i="1"/>
  <c r="M944" i="1"/>
  <c r="D945" i="1"/>
  <c r="E945" i="1"/>
  <c r="F945" i="1"/>
  <c r="G945" i="1"/>
  <c r="H945" i="1"/>
  <c r="I945" i="1"/>
  <c r="J945" i="1"/>
  <c r="L945" i="1"/>
  <c r="M945" i="1"/>
  <c r="D946" i="1"/>
  <c r="E946" i="1"/>
  <c r="F946" i="1"/>
  <c r="G946" i="1"/>
  <c r="H946" i="1"/>
  <c r="I946" i="1"/>
  <c r="J946" i="1"/>
  <c r="L946" i="1"/>
  <c r="M946" i="1"/>
  <c r="D947" i="1"/>
  <c r="E947" i="1"/>
  <c r="F947" i="1"/>
  <c r="G947" i="1"/>
  <c r="H947" i="1"/>
  <c r="I947" i="1"/>
  <c r="J947" i="1"/>
  <c r="L947" i="1"/>
  <c r="M947" i="1"/>
  <c r="D948" i="1"/>
  <c r="E948" i="1"/>
  <c r="F948" i="1"/>
  <c r="G948" i="1"/>
  <c r="H948" i="1"/>
  <c r="I948" i="1"/>
  <c r="J948" i="1"/>
  <c r="L948" i="1"/>
  <c r="M948" i="1"/>
  <c r="D949" i="1"/>
  <c r="E949" i="1"/>
  <c r="F949" i="1"/>
  <c r="G949" i="1"/>
  <c r="H949" i="1"/>
  <c r="I949" i="1"/>
  <c r="J949" i="1"/>
  <c r="L949" i="1"/>
  <c r="M949" i="1"/>
  <c r="D950" i="1"/>
  <c r="E950" i="1"/>
  <c r="F950" i="1"/>
  <c r="G950" i="1"/>
  <c r="H950" i="1"/>
  <c r="I950" i="1"/>
  <c r="J950" i="1"/>
  <c r="L950" i="1"/>
  <c r="M950" i="1"/>
  <c r="D951" i="1"/>
  <c r="E951" i="1"/>
  <c r="F951" i="1"/>
  <c r="G951" i="1"/>
  <c r="H951" i="1"/>
  <c r="I951" i="1"/>
  <c r="J951" i="1"/>
  <c r="L951" i="1"/>
  <c r="M951" i="1"/>
  <c r="D952" i="1"/>
  <c r="E952" i="1"/>
  <c r="F952" i="1"/>
  <c r="G952" i="1"/>
  <c r="H952" i="1"/>
  <c r="I952" i="1"/>
  <c r="J952" i="1"/>
  <c r="L952" i="1"/>
  <c r="M952" i="1"/>
  <c r="D953" i="1"/>
  <c r="E953" i="1"/>
  <c r="F953" i="1"/>
  <c r="G953" i="1"/>
  <c r="H953" i="1"/>
  <c r="I953" i="1"/>
  <c r="J953" i="1"/>
  <c r="L953" i="1"/>
  <c r="M953" i="1"/>
  <c r="D954" i="1"/>
  <c r="E954" i="1"/>
  <c r="F954" i="1"/>
  <c r="G954" i="1"/>
  <c r="H954" i="1"/>
  <c r="I954" i="1"/>
  <c r="J954" i="1"/>
  <c r="L954" i="1"/>
  <c r="M954" i="1"/>
  <c r="D955" i="1"/>
  <c r="E955" i="1"/>
  <c r="F955" i="1"/>
  <c r="G955" i="1"/>
  <c r="H955" i="1"/>
  <c r="I955" i="1"/>
  <c r="J955" i="1"/>
  <c r="L955" i="1"/>
  <c r="M955" i="1"/>
  <c r="D956" i="1"/>
  <c r="E956" i="1"/>
  <c r="F956" i="1"/>
  <c r="G956" i="1"/>
  <c r="H956" i="1"/>
  <c r="I956" i="1"/>
  <c r="J956" i="1"/>
  <c r="L956" i="1"/>
  <c r="M956" i="1"/>
  <c r="D957" i="1"/>
  <c r="E957" i="1"/>
  <c r="F957" i="1"/>
  <c r="G957" i="1"/>
  <c r="H957" i="1"/>
  <c r="I957" i="1"/>
  <c r="J957" i="1"/>
  <c r="L957" i="1"/>
  <c r="M957" i="1"/>
  <c r="D958" i="1"/>
  <c r="E958" i="1"/>
  <c r="F958" i="1"/>
  <c r="G958" i="1"/>
  <c r="H958" i="1"/>
  <c r="I958" i="1"/>
  <c r="J958" i="1"/>
  <c r="L958" i="1"/>
  <c r="M958" i="1"/>
  <c r="D959" i="1"/>
  <c r="E959" i="1"/>
  <c r="F959" i="1"/>
  <c r="G959" i="1"/>
  <c r="H959" i="1"/>
  <c r="I959" i="1"/>
  <c r="J959" i="1"/>
  <c r="L959" i="1"/>
  <c r="M959" i="1"/>
  <c r="D960" i="1"/>
  <c r="E960" i="1"/>
  <c r="F960" i="1"/>
  <c r="G960" i="1"/>
  <c r="H960" i="1"/>
  <c r="I960" i="1"/>
  <c r="J960" i="1"/>
  <c r="L960" i="1"/>
  <c r="M960" i="1"/>
  <c r="D961" i="1"/>
  <c r="E961" i="1"/>
  <c r="F961" i="1"/>
  <c r="G961" i="1"/>
  <c r="H961" i="1"/>
  <c r="I961" i="1"/>
  <c r="J961" i="1"/>
  <c r="L961" i="1"/>
  <c r="M961" i="1"/>
  <c r="D962" i="1"/>
  <c r="E962" i="1"/>
  <c r="F962" i="1"/>
  <c r="G962" i="1"/>
  <c r="H962" i="1"/>
  <c r="I962" i="1"/>
  <c r="J962" i="1"/>
  <c r="L962" i="1"/>
  <c r="M962" i="1"/>
  <c r="D963" i="1"/>
  <c r="E963" i="1"/>
  <c r="F963" i="1"/>
  <c r="G963" i="1"/>
  <c r="H963" i="1"/>
  <c r="I963" i="1"/>
  <c r="J963" i="1"/>
  <c r="L963" i="1"/>
  <c r="M963" i="1"/>
  <c r="D964" i="1"/>
  <c r="E964" i="1"/>
  <c r="F964" i="1"/>
  <c r="G964" i="1"/>
  <c r="H964" i="1"/>
  <c r="I964" i="1"/>
  <c r="J964" i="1"/>
  <c r="L964" i="1"/>
  <c r="M964" i="1"/>
  <c r="D965" i="1"/>
  <c r="E965" i="1"/>
  <c r="F965" i="1"/>
  <c r="G965" i="1"/>
  <c r="H965" i="1"/>
  <c r="I965" i="1"/>
  <c r="J965" i="1"/>
  <c r="L965" i="1"/>
  <c r="M965" i="1"/>
  <c r="D966" i="1"/>
  <c r="E966" i="1"/>
  <c r="F966" i="1"/>
  <c r="G966" i="1"/>
  <c r="H966" i="1"/>
  <c r="I966" i="1"/>
  <c r="J966" i="1"/>
  <c r="L966" i="1"/>
  <c r="M966" i="1"/>
  <c r="D967" i="1"/>
  <c r="E967" i="1"/>
  <c r="F967" i="1"/>
  <c r="G967" i="1"/>
  <c r="H967" i="1"/>
  <c r="I967" i="1"/>
  <c r="J967" i="1"/>
  <c r="L967" i="1"/>
  <c r="M967" i="1"/>
  <c r="D968" i="1"/>
  <c r="E968" i="1"/>
  <c r="F968" i="1"/>
  <c r="G968" i="1"/>
  <c r="H968" i="1"/>
  <c r="I968" i="1"/>
  <c r="J968" i="1"/>
  <c r="L968" i="1"/>
  <c r="M968" i="1"/>
  <c r="D969" i="1"/>
  <c r="E969" i="1"/>
  <c r="F969" i="1"/>
  <c r="G969" i="1"/>
  <c r="H969" i="1"/>
  <c r="I969" i="1"/>
  <c r="J969" i="1"/>
  <c r="L969" i="1"/>
  <c r="M969" i="1"/>
  <c r="D970" i="1"/>
  <c r="E970" i="1"/>
  <c r="F970" i="1"/>
  <c r="G970" i="1"/>
  <c r="H970" i="1"/>
  <c r="I970" i="1"/>
  <c r="J970" i="1"/>
  <c r="L970" i="1"/>
  <c r="M970" i="1"/>
  <c r="D971" i="1"/>
  <c r="E971" i="1"/>
  <c r="F971" i="1"/>
  <c r="G971" i="1"/>
  <c r="H971" i="1"/>
  <c r="I971" i="1"/>
  <c r="J971" i="1"/>
  <c r="L971" i="1"/>
  <c r="M971" i="1"/>
  <c r="D972" i="1"/>
  <c r="E972" i="1"/>
  <c r="F972" i="1"/>
  <c r="G972" i="1"/>
  <c r="H972" i="1"/>
  <c r="I972" i="1"/>
  <c r="J972" i="1"/>
  <c r="L972" i="1"/>
  <c r="M972" i="1"/>
  <c r="D973" i="1"/>
  <c r="E973" i="1"/>
  <c r="F973" i="1"/>
  <c r="G973" i="1"/>
  <c r="H973" i="1"/>
  <c r="I973" i="1"/>
  <c r="J973" i="1"/>
  <c r="L973" i="1"/>
  <c r="M973" i="1"/>
  <c r="D974" i="1"/>
  <c r="E974" i="1"/>
  <c r="F974" i="1"/>
  <c r="G974" i="1"/>
  <c r="H974" i="1"/>
  <c r="I974" i="1"/>
  <c r="J974" i="1"/>
  <c r="L974" i="1"/>
  <c r="M974" i="1"/>
  <c r="D975" i="1"/>
  <c r="E975" i="1"/>
  <c r="F975" i="1"/>
  <c r="G975" i="1"/>
  <c r="H975" i="1"/>
  <c r="I975" i="1"/>
  <c r="J975" i="1"/>
  <c r="L975" i="1"/>
  <c r="M975" i="1"/>
  <c r="D976" i="1"/>
  <c r="E976" i="1"/>
  <c r="F976" i="1"/>
  <c r="G976" i="1"/>
  <c r="H976" i="1"/>
  <c r="I976" i="1"/>
  <c r="J976" i="1"/>
  <c r="L976" i="1"/>
  <c r="M976" i="1"/>
  <c r="D977" i="1"/>
  <c r="E977" i="1"/>
  <c r="F977" i="1"/>
  <c r="G977" i="1"/>
  <c r="H977" i="1"/>
  <c r="I977" i="1"/>
  <c r="J977" i="1"/>
  <c r="L977" i="1"/>
  <c r="M977" i="1"/>
  <c r="D978" i="1"/>
  <c r="E978" i="1"/>
  <c r="F978" i="1"/>
  <c r="G978" i="1"/>
  <c r="H978" i="1"/>
  <c r="I978" i="1"/>
  <c r="J978" i="1"/>
  <c r="L978" i="1"/>
  <c r="M978" i="1"/>
  <c r="D979" i="1"/>
  <c r="E979" i="1"/>
  <c r="F979" i="1"/>
  <c r="G979" i="1"/>
  <c r="H979" i="1"/>
  <c r="I979" i="1"/>
  <c r="J979" i="1"/>
  <c r="L979" i="1"/>
  <c r="M979" i="1"/>
  <c r="D980" i="1"/>
  <c r="E980" i="1"/>
  <c r="F980" i="1"/>
  <c r="G980" i="1"/>
  <c r="H980" i="1"/>
  <c r="I980" i="1"/>
  <c r="J980" i="1"/>
  <c r="L980" i="1"/>
  <c r="M980" i="1"/>
  <c r="D981" i="1"/>
  <c r="E981" i="1"/>
  <c r="F981" i="1"/>
  <c r="G981" i="1"/>
  <c r="H981" i="1"/>
  <c r="I981" i="1"/>
  <c r="J981" i="1"/>
  <c r="L981" i="1"/>
  <c r="M981" i="1"/>
  <c r="D982" i="1"/>
  <c r="E982" i="1"/>
  <c r="F982" i="1"/>
  <c r="G982" i="1"/>
  <c r="H982" i="1"/>
  <c r="I982" i="1"/>
  <c r="J982" i="1"/>
  <c r="L982" i="1"/>
  <c r="M982" i="1"/>
  <c r="D983" i="1"/>
  <c r="E983" i="1"/>
  <c r="F983" i="1"/>
  <c r="G983" i="1"/>
  <c r="H983" i="1"/>
  <c r="I983" i="1"/>
  <c r="J983" i="1"/>
  <c r="L983" i="1"/>
  <c r="M983" i="1"/>
  <c r="D984" i="1"/>
  <c r="E984" i="1"/>
  <c r="F984" i="1"/>
  <c r="G984" i="1"/>
  <c r="H984" i="1"/>
  <c r="I984" i="1"/>
  <c r="J984" i="1"/>
  <c r="L984" i="1"/>
  <c r="M984" i="1"/>
  <c r="D985" i="1"/>
  <c r="E985" i="1"/>
  <c r="F985" i="1"/>
  <c r="G985" i="1"/>
  <c r="H985" i="1"/>
  <c r="I985" i="1"/>
  <c r="J985" i="1"/>
  <c r="L985" i="1"/>
  <c r="M985" i="1"/>
  <c r="D986" i="1"/>
  <c r="E986" i="1"/>
  <c r="F986" i="1"/>
  <c r="G986" i="1"/>
  <c r="H986" i="1"/>
  <c r="I986" i="1"/>
  <c r="J986" i="1"/>
  <c r="L986" i="1"/>
  <c r="M986" i="1"/>
  <c r="D987" i="1"/>
  <c r="E987" i="1"/>
  <c r="F987" i="1"/>
  <c r="G987" i="1"/>
  <c r="H987" i="1"/>
  <c r="I987" i="1"/>
  <c r="J987" i="1"/>
  <c r="L987" i="1"/>
  <c r="M987" i="1"/>
  <c r="D988" i="1"/>
  <c r="E988" i="1"/>
  <c r="F988" i="1"/>
  <c r="G988" i="1"/>
  <c r="H988" i="1"/>
  <c r="I988" i="1"/>
  <c r="J988" i="1"/>
  <c r="L988" i="1"/>
  <c r="M988" i="1"/>
  <c r="D989" i="1"/>
  <c r="E989" i="1"/>
  <c r="F989" i="1"/>
  <c r="G989" i="1"/>
  <c r="H989" i="1"/>
  <c r="I989" i="1"/>
  <c r="J989" i="1"/>
  <c r="L989" i="1"/>
  <c r="M989" i="1"/>
  <c r="D990" i="1"/>
  <c r="E990" i="1"/>
  <c r="F990" i="1"/>
  <c r="G990" i="1"/>
  <c r="H990" i="1"/>
  <c r="I990" i="1"/>
  <c r="J990" i="1"/>
  <c r="L990" i="1"/>
  <c r="M990" i="1"/>
  <c r="D991" i="1"/>
  <c r="E991" i="1"/>
  <c r="F991" i="1"/>
  <c r="G991" i="1"/>
  <c r="H991" i="1"/>
  <c r="I991" i="1"/>
  <c r="J991" i="1"/>
  <c r="L991" i="1"/>
  <c r="M991" i="1"/>
  <c r="D992" i="1"/>
  <c r="E992" i="1"/>
  <c r="F992" i="1"/>
  <c r="G992" i="1"/>
  <c r="H992" i="1"/>
  <c r="I992" i="1"/>
  <c r="J992" i="1"/>
  <c r="L992" i="1"/>
  <c r="M992" i="1"/>
  <c r="D993" i="1"/>
  <c r="E993" i="1"/>
  <c r="F993" i="1"/>
  <c r="G993" i="1"/>
  <c r="H993" i="1"/>
  <c r="I993" i="1"/>
  <c r="J993" i="1"/>
  <c r="L993" i="1"/>
  <c r="M993" i="1"/>
  <c r="D994" i="1"/>
  <c r="E994" i="1"/>
  <c r="F994" i="1"/>
  <c r="G994" i="1"/>
  <c r="H994" i="1"/>
  <c r="I994" i="1"/>
  <c r="J994" i="1"/>
  <c r="L994" i="1"/>
  <c r="M994" i="1"/>
  <c r="D995" i="1"/>
  <c r="E995" i="1"/>
  <c r="F995" i="1"/>
  <c r="G995" i="1"/>
  <c r="H995" i="1"/>
  <c r="I995" i="1"/>
  <c r="J995" i="1"/>
  <c r="L995" i="1"/>
  <c r="M995" i="1"/>
  <c r="D996" i="1"/>
  <c r="E996" i="1"/>
  <c r="F996" i="1"/>
  <c r="G996" i="1"/>
  <c r="H996" i="1"/>
  <c r="I996" i="1"/>
  <c r="J996" i="1"/>
  <c r="L996" i="1"/>
  <c r="M996" i="1"/>
  <c r="D997" i="1"/>
  <c r="E997" i="1"/>
  <c r="F997" i="1"/>
  <c r="G997" i="1"/>
  <c r="H997" i="1"/>
  <c r="I997" i="1"/>
  <c r="J997" i="1"/>
  <c r="L997" i="1"/>
  <c r="M997" i="1"/>
  <c r="D998" i="1"/>
  <c r="E998" i="1"/>
  <c r="F998" i="1"/>
  <c r="G998" i="1"/>
  <c r="H998" i="1"/>
  <c r="I998" i="1"/>
  <c r="J998" i="1"/>
  <c r="L998" i="1"/>
  <c r="M998" i="1"/>
  <c r="D999" i="1"/>
  <c r="E999" i="1"/>
  <c r="F999" i="1"/>
  <c r="G999" i="1"/>
  <c r="H999" i="1"/>
  <c r="I999" i="1"/>
  <c r="J999" i="1"/>
  <c r="L999" i="1"/>
  <c r="M999" i="1"/>
  <c r="D1000" i="1"/>
  <c r="E1000" i="1"/>
  <c r="F1000" i="1"/>
  <c r="G1000" i="1"/>
  <c r="H1000" i="1"/>
  <c r="I1000" i="1"/>
  <c r="J1000" i="1"/>
  <c r="L1000" i="1"/>
  <c r="M1000" i="1"/>
  <c r="D1001" i="1"/>
  <c r="E1001" i="1"/>
  <c r="F1001" i="1"/>
  <c r="G1001" i="1"/>
  <c r="H1001" i="1"/>
  <c r="I1001" i="1"/>
  <c r="J1001" i="1"/>
  <c r="L1001" i="1"/>
  <c r="M1001" i="1"/>
  <c r="D1002" i="1"/>
  <c r="E1002" i="1"/>
  <c r="F1002" i="1"/>
  <c r="G1002" i="1"/>
  <c r="H1002" i="1"/>
  <c r="I1002" i="1"/>
  <c r="J1002" i="1"/>
  <c r="L1002" i="1"/>
  <c r="M1002" i="1"/>
  <c r="D1003" i="1"/>
  <c r="E1003" i="1"/>
  <c r="F1003" i="1"/>
  <c r="G1003" i="1"/>
  <c r="H1003" i="1"/>
  <c r="I1003" i="1"/>
  <c r="J1003" i="1"/>
  <c r="L1003" i="1"/>
  <c r="M1003" i="1"/>
  <c r="D1004" i="1"/>
  <c r="E1004" i="1"/>
  <c r="F1004" i="1"/>
  <c r="G1004" i="1"/>
  <c r="H1004" i="1"/>
  <c r="I1004" i="1"/>
  <c r="J1004" i="1"/>
  <c r="L1004" i="1"/>
  <c r="M1004" i="1"/>
  <c r="D1005" i="1"/>
  <c r="E1005" i="1"/>
  <c r="F1005" i="1"/>
  <c r="G1005" i="1"/>
  <c r="H1005" i="1"/>
  <c r="I1005" i="1"/>
  <c r="J1005" i="1"/>
  <c r="L1005" i="1"/>
  <c r="M1005" i="1"/>
  <c r="D1006" i="1"/>
  <c r="E1006" i="1"/>
  <c r="F1006" i="1"/>
  <c r="G1006" i="1"/>
  <c r="H1006" i="1"/>
  <c r="I1006" i="1"/>
  <c r="J1006" i="1"/>
  <c r="L1006" i="1"/>
  <c r="M1006" i="1"/>
  <c r="D1007" i="1"/>
  <c r="E1007" i="1"/>
  <c r="F1007" i="1"/>
  <c r="G1007" i="1"/>
  <c r="H1007" i="1"/>
  <c r="I1007" i="1"/>
  <c r="J1007" i="1"/>
  <c r="L1007" i="1"/>
  <c r="M1007" i="1"/>
  <c r="D1008" i="1"/>
  <c r="E1008" i="1"/>
  <c r="F1008" i="1"/>
  <c r="G1008" i="1"/>
  <c r="H1008" i="1"/>
  <c r="I1008" i="1"/>
  <c r="J1008" i="1"/>
  <c r="L1008" i="1"/>
  <c r="M1008" i="1"/>
  <c r="D1009" i="1"/>
  <c r="E1009" i="1"/>
  <c r="F1009" i="1"/>
  <c r="G1009" i="1"/>
  <c r="H1009" i="1"/>
  <c r="I1009" i="1"/>
  <c r="J1009" i="1"/>
  <c r="L1009" i="1"/>
  <c r="M1009" i="1"/>
  <c r="D1010" i="1"/>
  <c r="E1010" i="1"/>
  <c r="F1010" i="1"/>
  <c r="G1010" i="1"/>
  <c r="H1010" i="1"/>
  <c r="I1010" i="1"/>
  <c r="J1010" i="1"/>
  <c r="L1010" i="1"/>
  <c r="M1010" i="1"/>
  <c r="D1011" i="1"/>
  <c r="E1011" i="1"/>
  <c r="F1011" i="1"/>
  <c r="G1011" i="1"/>
  <c r="H1011" i="1"/>
  <c r="I1011" i="1"/>
  <c r="J1011" i="1"/>
  <c r="L1011" i="1"/>
  <c r="M1011" i="1"/>
  <c r="D1012" i="1"/>
  <c r="E1012" i="1"/>
  <c r="F1012" i="1"/>
  <c r="G1012" i="1"/>
  <c r="H1012" i="1"/>
  <c r="I1012" i="1"/>
  <c r="J1012" i="1"/>
  <c r="L1012" i="1"/>
  <c r="M1012" i="1"/>
  <c r="D1013" i="1"/>
  <c r="E1013" i="1"/>
  <c r="F1013" i="1"/>
  <c r="G1013" i="1"/>
  <c r="H1013" i="1"/>
  <c r="I1013" i="1"/>
  <c r="J1013" i="1"/>
  <c r="L1013" i="1"/>
  <c r="M1013" i="1"/>
  <c r="D1014" i="1"/>
  <c r="E1014" i="1"/>
  <c r="F1014" i="1"/>
  <c r="G1014" i="1"/>
  <c r="H1014" i="1"/>
  <c r="I1014" i="1"/>
  <c r="J1014" i="1"/>
  <c r="L1014" i="1"/>
  <c r="M1014" i="1"/>
  <c r="D1015" i="1"/>
  <c r="E1015" i="1"/>
  <c r="F1015" i="1"/>
  <c r="G1015" i="1"/>
  <c r="H1015" i="1"/>
  <c r="I1015" i="1"/>
  <c r="J1015" i="1"/>
  <c r="L1015" i="1"/>
  <c r="M1015" i="1"/>
  <c r="D1016" i="1"/>
  <c r="E1016" i="1"/>
  <c r="F1016" i="1"/>
  <c r="G1016" i="1"/>
  <c r="H1016" i="1"/>
  <c r="I1016" i="1"/>
  <c r="J1016" i="1"/>
  <c r="L1016" i="1"/>
  <c r="M1016" i="1"/>
  <c r="D1017" i="1"/>
  <c r="E1017" i="1"/>
  <c r="F1017" i="1"/>
  <c r="G1017" i="1"/>
  <c r="H1017" i="1"/>
  <c r="I1017" i="1"/>
  <c r="J1017" i="1"/>
  <c r="L1017" i="1"/>
  <c r="M1017" i="1"/>
  <c r="D1018" i="1"/>
  <c r="E1018" i="1"/>
  <c r="F1018" i="1"/>
  <c r="G1018" i="1"/>
  <c r="H1018" i="1"/>
  <c r="I1018" i="1"/>
  <c r="J1018" i="1"/>
  <c r="L1018" i="1"/>
  <c r="M1018" i="1"/>
  <c r="D1019" i="1"/>
  <c r="E1019" i="1"/>
  <c r="F1019" i="1"/>
  <c r="G1019" i="1"/>
  <c r="H1019" i="1"/>
  <c r="I1019" i="1"/>
  <c r="J1019" i="1"/>
  <c r="L1019" i="1"/>
  <c r="M1019" i="1"/>
  <c r="D1020" i="1"/>
  <c r="E1020" i="1"/>
  <c r="F1020" i="1"/>
  <c r="G1020" i="1"/>
  <c r="H1020" i="1"/>
  <c r="I1020" i="1"/>
  <c r="J1020" i="1"/>
  <c r="L1020" i="1"/>
  <c r="M1020" i="1"/>
  <c r="D1021" i="1"/>
  <c r="E1021" i="1"/>
  <c r="F1021" i="1"/>
  <c r="G1021" i="1"/>
  <c r="H1021" i="1"/>
  <c r="I1021" i="1"/>
  <c r="J1021" i="1"/>
  <c r="L1021" i="1"/>
  <c r="M1021" i="1"/>
  <c r="D1022" i="1"/>
  <c r="E1022" i="1"/>
  <c r="F1022" i="1"/>
  <c r="G1022" i="1"/>
  <c r="H1022" i="1"/>
  <c r="I1022" i="1"/>
  <c r="J1022" i="1"/>
  <c r="L1022" i="1"/>
  <c r="M1022" i="1"/>
  <c r="D1023" i="1"/>
  <c r="E1023" i="1"/>
  <c r="F1023" i="1"/>
  <c r="G1023" i="1"/>
  <c r="H1023" i="1"/>
  <c r="I1023" i="1"/>
  <c r="J1023" i="1"/>
  <c r="L1023" i="1"/>
  <c r="M1023" i="1"/>
  <c r="D1024" i="1"/>
  <c r="E1024" i="1"/>
  <c r="F1024" i="1"/>
  <c r="G1024" i="1"/>
  <c r="H1024" i="1"/>
  <c r="I1024" i="1"/>
  <c r="J1024" i="1"/>
  <c r="L1024" i="1"/>
  <c r="M1024" i="1"/>
  <c r="D1025" i="1"/>
  <c r="E1025" i="1"/>
  <c r="F1025" i="1"/>
  <c r="G1025" i="1"/>
  <c r="H1025" i="1"/>
  <c r="I1025" i="1"/>
  <c r="J1025" i="1"/>
  <c r="L1025" i="1"/>
  <c r="M1025" i="1"/>
  <c r="D1026" i="1"/>
  <c r="E1026" i="1"/>
  <c r="F1026" i="1"/>
  <c r="G1026" i="1"/>
  <c r="H1026" i="1"/>
  <c r="I1026" i="1"/>
  <c r="J1026" i="1"/>
  <c r="L1026" i="1"/>
  <c r="M1026" i="1"/>
  <c r="D1027" i="1"/>
  <c r="E1027" i="1"/>
  <c r="F1027" i="1"/>
  <c r="G1027" i="1"/>
  <c r="H1027" i="1"/>
  <c r="I1027" i="1"/>
  <c r="J1027" i="1"/>
  <c r="L1027" i="1"/>
  <c r="M1027" i="1"/>
  <c r="D1028" i="1"/>
  <c r="E1028" i="1"/>
  <c r="F1028" i="1"/>
  <c r="G1028" i="1"/>
  <c r="H1028" i="1"/>
  <c r="I1028" i="1"/>
  <c r="J1028" i="1"/>
  <c r="L1028" i="1"/>
  <c r="M1028" i="1"/>
  <c r="D1029" i="1"/>
  <c r="E1029" i="1"/>
  <c r="F1029" i="1"/>
  <c r="G1029" i="1"/>
  <c r="H1029" i="1"/>
  <c r="I1029" i="1"/>
  <c r="J1029" i="1"/>
  <c r="L1029" i="1"/>
  <c r="M1029" i="1"/>
  <c r="D1030" i="1"/>
  <c r="E1030" i="1"/>
  <c r="F1030" i="1"/>
  <c r="G1030" i="1"/>
  <c r="H1030" i="1"/>
  <c r="I1030" i="1"/>
  <c r="J1030" i="1"/>
  <c r="L1030" i="1"/>
  <c r="M1030" i="1"/>
  <c r="D1031" i="1"/>
  <c r="E1031" i="1"/>
  <c r="F1031" i="1"/>
  <c r="G1031" i="1"/>
  <c r="H1031" i="1"/>
  <c r="I1031" i="1"/>
  <c r="J1031" i="1"/>
  <c r="L1031" i="1"/>
  <c r="M1031" i="1"/>
  <c r="D1032" i="1"/>
  <c r="E1032" i="1"/>
  <c r="F1032" i="1"/>
  <c r="G1032" i="1"/>
  <c r="H1032" i="1"/>
  <c r="I1032" i="1"/>
  <c r="J1032" i="1"/>
  <c r="L1032" i="1"/>
  <c r="M1032" i="1"/>
  <c r="D1033" i="1"/>
  <c r="E1033" i="1"/>
  <c r="F1033" i="1"/>
  <c r="G1033" i="1"/>
  <c r="H1033" i="1"/>
  <c r="I1033" i="1"/>
  <c r="J1033" i="1"/>
  <c r="L1033" i="1"/>
  <c r="M1033" i="1"/>
  <c r="D1034" i="1"/>
  <c r="E1034" i="1"/>
  <c r="F1034" i="1"/>
  <c r="G1034" i="1"/>
  <c r="H1034" i="1"/>
  <c r="I1034" i="1"/>
  <c r="J1034" i="1"/>
  <c r="L1034" i="1"/>
  <c r="M1034" i="1"/>
  <c r="D1035" i="1"/>
  <c r="E1035" i="1"/>
  <c r="F1035" i="1"/>
  <c r="G1035" i="1"/>
  <c r="H1035" i="1"/>
  <c r="I1035" i="1"/>
  <c r="J1035" i="1"/>
  <c r="L1035" i="1"/>
  <c r="M1035" i="1"/>
  <c r="D1036" i="1"/>
  <c r="E1036" i="1"/>
  <c r="F1036" i="1"/>
  <c r="G1036" i="1"/>
  <c r="H1036" i="1"/>
  <c r="I1036" i="1"/>
  <c r="J1036" i="1"/>
  <c r="L1036" i="1"/>
  <c r="M1036" i="1"/>
  <c r="D1037" i="1"/>
  <c r="E1037" i="1"/>
  <c r="F1037" i="1"/>
  <c r="G1037" i="1"/>
  <c r="H1037" i="1"/>
  <c r="I1037" i="1"/>
  <c r="J1037" i="1"/>
  <c r="L1037" i="1"/>
  <c r="M1037" i="1"/>
  <c r="D1038" i="1"/>
  <c r="E1038" i="1"/>
  <c r="F1038" i="1"/>
  <c r="G1038" i="1"/>
  <c r="H1038" i="1"/>
  <c r="I1038" i="1"/>
  <c r="J1038" i="1"/>
  <c r="L1038" i="1"/>
  <c r="M1038" i="1"/>
  <c r="D1039" i="1"/>
  <c r="E1039" i="1"/>
  <c r="F1039" i="1"/>
  <c r="G1039" i="1"/>
  <c r="H1039" i="1"/>
  <c r="I1039" i="1"/>
  <c r="J1039" i="1"/>
  <c r="L1039" i="1"/>
  <c r="M1039" i="1"/>
  <c r="D1040" i="1"/>
  <c r="E1040" i="1"/>
  <c r="F1040" i="1"/>
  <c r="G1040" i="1"/>
  <c r="H1040" i="1"/>
  <c r="I1040" i="1"/>
  <c r="J1040" i="1"/>
  <c r="L1040" i="1"/>
  <c r="M1040" i="1"/>
  <c r="D1041" i="1"/>
  <c r="E1041" i="1"/>
  <c r="F1041" i="1"/>
  <c r="G1041" i="1"/>
  <c r="H1041" i="1"/>
  <c r="I1041" i="1"/>
  <c r="J1041" i="1"/>
  <c r="L1041" i="1"/>
  <c r="M1041" i="1"/>
  <c r="D1042" i="1"/>
  <c r="E1042" i="1"/>
  <c r="F1042" i="1"/>
  <c r="G1042" i="1"/>
  <c r="H1042" i="1"/>
  <c r="I1042" i="1"/>
  <c r="J1042" i="1"/>
  <c r="L1042" i="1"/>
  <c r="M1042" i="1"/>
  <c r="D1043" i="1"/>
  <c r="E1043" i="1"/>
  <c r="F1043" i="1"/>
  <c r="G1043" i="1"/>
  <c r="H1043" i="1"/>
  <c r="I1043" i="1"/>
  <c r="J1043" i="1"/>
  <c r="L1043" i="1"/>
  <c r="M1043" i="1"/>
  <c r="D1044" i="1"/>
  <c r="E1044" i="1"/>
  <c r="F1044" i="1"/>
  <c r="G1044" i="1"/>
  <c r="H1044" i="1"/>
  <c r="I1044" i="1"/>
  <c r="J1044" i="1"/>
  <c r="L1044" i="1"/>
  <c r="M1044" i="1"/>
  <c r="D1045" i="1"/>
  <c r="E1045" i="1"/>
  <c r="F1045" i="1"/>
  <c r="G1045" i="1"/>
  <c r="H1045" i="1"/>
  <c r="I1045" i="1"/>
  <c r="J1045" i="1"/>
  <c r="L1045" i="1"/>
  <c r="M1045" i="1"/>
  <c r="D1046" i="1"/>
  <c r="E1046" i="1"/>
  <c r="F1046" i="1"/>
  <c r="G1046" i="1"/>
  <c r="H1046" i="1"/>
  <c r="I1046" i="1"/>
  <c r="J1046" i="1"/>
  <c r="L1046" i="1"/>
  <c r="M1046" i="1"/>
  <c r="D1047" i="1"/>
  <c r="E1047" i="1"/>
  <c r="F1047" i="1"/>
  <c r="G1047" i="1"/>
  <c r="H1047" i="1"/>
  <c r="I1047" i="1"/>
  <c r="J1047" i="1"/>
  <c r="L1047" i="1"/>
  <c r="M1047" i="1"/>
  <c r="D1048" i="1"/>
  <c r="E1048" i="1"/>
  <c r="F1048" i="1"/>
  <c r="G1048" i="1"/>
  <c r="H1048" i="1"/>
  <c r="I1048" i="1"/>
  <c r="J1048" i="1"/>
  <c r="L1048" i="1"/>
  <c r="M1048" i="1"/>
  <c r="D1049" i="1"/>
  <c r="E1049" i="1"/>
  <c r="F1049" i="1"/>
  <c r="G1049" i="1"/>
  <c r="H1049" i="1"/>
  <c r="I1049" i="1"/>
  <c r="J1049" i="1"/>
  <c r="L1049" i="1"/>
  <c r="M1049" i="1"/>
  <c r="D1050" i="1"/>
  <c r="E1050" i="1"/>
  <c r="F1050" i="1"/>
  <c r="G1050" i="1"/>
  <c r="H1050" i="1"/>
  <c r="I1050" i="1"/>
  <c r="J1050" i="1"/>
  <c r="L1050" i="1"/>
  <c r="M1050" i="1"/>
  <c r="D1051" i="1"/>
  <c r="E1051" i="1"/>
  <c r="F1051" i="1"/>
  <c r="G1051" i="1"/>
  <c r="H1051" i="1"/>
  <c r="I1051" i="1"/>
  <c r="J1051" i="1"/>
  <c r="L1051" i="1"/>
  <c r="M1051" i="1"/>
  <c r="D1052" i="1"/>
  <c r="E1052" i="1"/>
  <c r="F1052" i="1"/>
  <c r="G1052" i="1"/>
  <c r="H1052" i="1"/>
  <c r="I1052" i="1"/>
  <c r="J1052" i="1"/>
  <c r="L1052" i="1"/>
  <c r="M1052" i="1"/>
  <c r="D1053" i="1"/>
  <c r="E1053" i="1"/>
  <c r="F1053" i="1"/>
  <c r="G1053" i="1"/>
  <c r="H1053" i="1"/>
  <c r="I1053" i="1"/>
  <c r="J1053" i="1"/>
  <c r="L1053" i="1"/>
  <c r="M1053" i="1"/>
  <c r="D1054" i="1"/>
  <c r="E1054" i="1"/>
  <c r="F1054" i="1"/>
  <c r="G1054" i="1"/>
  <c r="H1054" i="1"/>
  <c r="I1054" i="1"/>
  <c r="J1054" i="1"/>
  <c r="L1054" i="1"/>
  <c r="M1054" i="1"/>
  <c r="D1055" i="1"/>
  <c r="E1055" i="1"/>
  <c r="F1055" i="1"/>
  <c r="G1055" i="1"/>
  <c r="H1055" i="1"/>
  <c r="I1055" i="1"/>
  <c r="J1055" i="1"/>
  <c r="L1055" i="1"/>
  <c r="M1055" i="1"/>
  <c r="D1056" i="1"/>
  <c r="E1056" i="1"/>
  <c r="F1056" i="1"/>
  <c r="G1056" i="1"/>
  <c r="H1056" i="1"/>
  <c r="I1056" i="1"/>
  <c r="J1056" i="1"/>
  <c r="L1056" i="1"/>
  <c r="M1056" i="1"/>
  <c r="D1057" i="1"/>
  <c r="E1057" i="1"/>
  <c r="F1057" i="1"/>
  <c r="G1057" i="1"/>
  <c r="H1057" i="1"/>
  <c r="I1057" i="1"/>
  <c r="J1057" i="1"/>
  <c r="L1057" i="1"/>
  <c r="M1057" i="1"/>
  <c r="D1058" i="1"/>
  <c r="E1058" i="1"/>
  <c r="F1058" i="1"/>
  <c r="G1058" i="1"/>
  <c r="H1058" i="1"/>
  <c r="I1058" i="1"/>
  <c r="J1058" i="1"/>
  <c r="L1058" i="1"/>
  <c r="M1058" i="1"/>
  <c r="D1059" i="1"/>
  <c r="E1059" i="1"/>
  <c r="F1059" i="1"/>
  <c r="G1059" i="1"/>
  <c r="H1059" i="1"/>
  <c r="I1059" i="1"/>
  <c r="J1059" i="1"/>
  <c r="L1059" i="1"/>
  <c r="M1059" i="1"/>
  <c r="D1060" i="1"/>
  <c r="E1060" i="1"/>
  <c r="F1060" i="1"/>
  <c r="G1060" i="1"/>
  <c r="H1060" i="1"/>
  <c r="I1060" i="1"/>
  <c r="J1060" i="1"/>
  <c r="L1060" i="1"/>
  <c r="M1060" i="1"/>
  <c r="D1061" i="1"/>
  <c r="E1061" i="1"/>
  <c r="F1061" i="1"/>
  <c r="G1061" i="1"/>
  <c r="H1061" i="1"/>
  <c r="I1061" i="1"/>
  <c r="J1061" i="1"/>
  <c r="L1061" i="1"/>
  <c r="M1061" i="1"/>
  <c r="D1062" i="1"/>
  <c r="E1062" i="1"/>
  <c r="F1062" i="1"/>
  <c r="G1062" i="1"/>
  <c r="H1062" i="1"/>
  <c r="I1062" i="1"/>
  <c r="J1062" i="1"/>
  <c r="L1062" i="1"/>
  <c r="M1062" i="1"/>
  <c r="D1063" i="1"/>
  <c r="E1063" i="1"/>
  <c r="F1063" i="1"/>
  <c r="G1063" i="1"/>
  <c r="H1063" i="1"/>
  <c r="I1063" i="1"/>
  <c r="J1063" i="1"/>
  <c r="L1063" i="1"/>
  <c r="M1063" i="1"/>
  <c r="D1064" i="1"/>
  <c r="E1064" i="1"/>
  <c r="F1064" i="1"/>
  <c r="G1064" i="1"/>
  <c r="H1064" i="1"/>
  <c r="I1064" i="1"/>
  <c r="J1064" i="1"/>
  <c r="L1064" i="1"/>
  <c r="M1064" i="1"/>
  <c r="D1065" i="1"/>
  <c r="E1065" i="1"/>
  <c r="F1065" i="1"/>
  <c r="G1065" i="1"/>
  <c r="H1065" i="1"/>
  <c r="I1065" i="1"/>
  <c r="J1065" i="1"/>
  <c r="L1065" i="1"/>
  <c r="M1065" i="1"/>
  <c r="D1066" i="1"/>
  <c r="E1066" i="1"/>
  <c r="F1066" i="1"/>
  <c r="G1066" i="1"/>
  <c r="H1066" i="1"/>
  <c r="I1066" i="1"/>
  <c r="J1066" i="1"/>
  <c r="L1066" i="1"/>
  <c r="M1066" i="1"/>
  <c r="D1067" i="1"/>
  <c r="E1067" i="1"/>
  <c r="F1067" i="1"/>
  <c r="G1067" i="1"/>
  <c r="H1067" i="1"/>
  <c r="I1067" i="1"/>
  <c r="J1067" i="1"/>
  <c r="L1067" i="1"/>
  <c r="M1067" i="1"/>
  <c r="D1068" i="1"/>
  <c r="E1068" i="1"/>
  <c r="F1068" i="1"/>
  <c r="G1068" i="1"/>
  <c r="H1068" i="1"/>
  <c r="I1068" i="1"/>
  <c r="J1068" i="1"/>
  <c r="L1068" i="1"/>
  <c r="M1068" i="1"/>
  <c r="D1069" i="1"/>
  <c r="E1069" i="1"/>
  <c r="F1069" i="1"/>
  <c r="G1069" i="1"/>
  <c r="H1069" i="1"/>
  <c r="I1069" i="1"/>
  <c r="J1069" i="1"/>
  <c r="L1069" i="1"/>
  <c r="M1069" i="1"/>
  <c r="D1070" i="1"/>
  <c r="E1070" i="1"/>
  <c r="F1070" i="1"/>
  <c r="G1070" i="1"/>
  <c r="H1070" i="1"/>
  <c r="I1070" i="1"/>
  <c r="J1070" i="1"/>
  <c r="L1070" i="1"/>
  <c r="M1070" i="1"/>
  <c r="D1071" i="1"/>
  <c r="E1071" i="1"/>
  <c r="F1071" i="1"/>
  <c r="G1071" i="1"/>
  <c r="H1071" i="1"/>
  <c r="I1071" i="1"/>
  <c r="J1071" i="1"/>
  <c r="L1071" i="1"/>
  <c r="M1071" i="1"/>
  <c r="D1072" i="1"/>
  <c r="E1072" i="1"/>
  <c r="F1072" i="1"/>
  <c r="G1072" i="1"/>
  <c r="H1072" i="1"/>
  <c r="I1072" i="1"/>
  <c r="J1072" i="1"/>
  <c r="L1072" i="1"/>
  <c r="M1072" i="1"/>
  <c r="D1073" i="1"/>
  <c r="E1073" i="1"/>
  <c r="F1073" i="1"/>
  <c r="G1073" i="1"/>
  <c r="H1073" i="1"/>
  <c r="I1073" i="1"/>
  <c r="J1073" i="1"/>
  <c r="L1073" i="1"/>
  <c r="M1073" i="1"/>
  <c r="D1074" i="1"/>
  <c r="E1074" i="1"/>
  <c r="F1074" i="1"/>
  <c r="G1074" i="1"/>
  <c r="H1074" i="1"/>
  <c r="I1074" i="1"/>
  <c r="J1074" i="1"/>
  <c r="L1074" i="1"/>
  <c r="M1074" i="1"/>
  <c r="D1075" i="1"/>
  <c r="E1075" i="1"/>
  <c r="F1075" i="1"/>
  <c r="G1075" i="1"/>
  <c r="H1075" i="1"/>
  <c r="I1075" i="1"/>
  <c r="J1075" i="1"/>
  <c r="L1075" i="1"/>
  <c r="M1075" i="1"/>
  <c r="D1076" i="1"/>
  <c r="E1076" i="1"/>
  <c r="F1076" i="1"/>
  <c r="G1076" i="1"/>
  <c r="H1076" i="1"/>
  <c r="I1076" i="1"/>
  <c r="J1076" i="1"/>
  <c r="L1076" i="1"/>
  <c r="M1076" i="1"/>
  <c r="D1077" i="1"/>
  <c r="E1077" i="1"/>
  <c r="F1077" i="1"/>
  <c r="G1077" i="1"/>
  <c r="H1077" i="1"/>
  <c r="I1077" i="1"/>
  <c r="J1077" i="1"/>
  <c r="L1077" i="1"/>
  <c r="M1077" i="1"/>
  <c r="D1078" i="1"/>
  <c r="E1078" i="1"/>
  <c r="F1078" i="1"/>
  <c r="G1078" i="1"/>
  <c r="H1078" i="1"/>
  <c r="I1078" i="1"/>
  <c r="J1078" i="1"/>
  <c r="L1078" i="1"/>
  <c r="M1078" i="1"/>
  <c r="D1079" i="1"/>
  <c r="E1079" i="1"/>
  <c r="F1079" i="1"/>
  <c r="G1079" i="1"/>
  <c r="H1079" i="1"/>
  <c r="I1079" i="1"/>
  <c r="J1079" i="1"/>
  <c r="L1079" i="1"/>
  <c r="M1079" i="1"/>
  <c r="D1080" i="1"/>
  <c r="E1080" i="1"/>
  <c r="F1080" i="1"/>
  <c r="G1080" i="1"/>
  <c r="H1080" i="1"/>
  <c r="I1080" i="1"/>
  <c r="J1080" i="1"/>
  <c r="L1080" i="1"/>
  <c r="M1080" i="1"/>
  <c r="D1081" i="1"/>
  <c r="E1081" i="1"/>
  <c r="F1081" i="1"/>
  <c r="G1081" i="1"/>
  <c r="H1081" i="1"/>
  <c r="I1081" i="1"/>
  <c r="J1081" i="1"/>
  <c r="L1081" i="1"/>
  <c r="M1081" i="1"/>
  <c r="D1082" i="1"/>
  <c r="E1082" i="1"/>
  <c r="F1082" i="1"/>
  <c r="G1082" i="1"/>
  <c r="H1082" i="1"/>
  <c r="I1082" i="1"/>
  <c r="J1082" i="1"/>
  <c r="L1082" i="1"/>
  <c r="M1082" i="1"/>
  <c r="D1083" i="1"/>
  <c r="E1083" i="1"/>
  <c r="F1083" i="1"/>
  <c r="G1083" i="1"/>
  <c r="H1083" i="1"/>
  <c r="I1083" i="1"/>
  <c r="J1083" i="1"/>
  <c r="L1083" i="1"/>
  <c r="M1083" i="1"/>
  <c r="D1084" i="1"/>
  <c r="E1084" i="1"/>
  <c r="F1084" i="1"/>
  <c r="G1084" i="1"/>
  <c r="H1084" i="1"/>
  <c r="I1084" i="1"/>
  <c r="J1084" i="1"/>
  <c r="L1084" i="1"/>
  <c r="M1084" i="1"/>
  <c r="D1085" i="1"/>
  <c r="E1085" i="1"/>
  <c r="F1085" i="1"/>
  <c r="G1085" i="1"/>
  <c r="H1085" i="1"/>
  <c r="I1085" i="1"/>
  <c r="J1085" i="1"/>
  <c r="L1085" i="1"/>
  <c r="M1085" i="1"/>
  <c r="D1086" i="1"/>
  <c r="E1086" i="1"/>
  <c r="F1086" i="1"/>
  <c r="G1086" i="1"/>
  <c r="H1086" i="1"/>
  <c r="I1086" i="1"/>
  <c r="J1086" i="1"/>
  <c r="L1086" i="1"/>
  <c r="M1086" i="1"/>
  <c r="D1087" i="1"/>
  <c r="E1087" i="1"/>
  <c r="F1087" i="1"/>
  <c r="G1087" i="1"/>
  <c r="H1087" i="1"/>
  <c r="I1087" i="1"/>
  <c r="J1087" i="1"/>
  <c r="L1087" i="1"/>
  <c r="M1087" i="1"/>
  <c r="D1088" i="1"/>
  <c r="E1088" i="1"/>
  <c r="F1088" i="1"/>
  <c r="G1088" i="1"/>
  <c r="H1088" i="1"/>
  <c r="I1088" i="1"/>
  <c r="J1088" i="1"/>
  <c r="L1088" i="1"/>
  <c r="M1088" i="1"/>
  <c r="D1089" i="1"/>
  <c r="E1089" i="1"/>
  <c r="F1089" i="1"/>
  <c r="G1089" i="1"/>
  <c r="H1089" i="1"/>
  <c r="I1089" i="1"/>
  <c r="J1089" i="1"/>
  <c r="L1089" i="1"/>
  <c r="M1089" i="1"/>
  <c r="D1090" i="1"/>
  <c r="E1090" i="1"/>
  <c r="F1090" i="1"/>
  <c r="G1090" i="1"/>
  <c r="H1090" i="1"/>
  <c r="I1090" i="1"/>
  <c r="J1090" i="1"/>
  <c r="L1090" i="1"/>
  <c r="M1090" i="1"/>
  <c r="D1091" i="1"/>
  <c r="E1091" i="1"/>
  <c r="F1091" i="1"/>
  <c r="G1091" i="1"/>
  <c r="H1091" i="1"/>
  <c r="I1091" i="1"/>
  <c r="J1091" i="1"/>
  <c r="L1091" i="1"/>
  <c r="M1091" i="1"/>
  <c r="D1092" i="1"/>
  <c r="E1092" i="1"/>
  <c r="F1092" i="1"/>
  <c r="G1092" i="1"/>
  <c r="H1092" i="1"/>
  <c r="I1092" i="1"/>
  <c r="J1092" i="1"/>
  <c r="L1092" i="1"/>
  <c r="M1092" i="1"/>
  <c r="D1093" i="1"/>
  <c r="E1093" i="1"/>
  <c r="F1093" i="1"/>
  <c r="G1093" i="1"/>
  <c r="H1093" i="1"/>
  <c r="I1093" i="1"/>
  <c r="J1093" i="1"/>
  <c r="L1093" i="1"/>
  <c r="M1093" i="1"/>
  <c r="D1094" i="1"/>
  <c r="E1094" i="1"/>
  <c r="F1094" i="1"/>
  <c r="G1094" i="1"/>
  <c r="H1094" i="1"/>
  <c r="I1094" i="1"/>
  <c r="J1094" i="1"/>
  <c r="L1094" i="1"/>
  <c r="M1094" i="1"/>
  <c r="D1095" i="1"/>
  <c r="E1095" i="1"/>
  <c r="F1095" i="1"/>
  <c r="G1095" i="1"/>
  <c r="H1095" i="1"/>
  <c r="I1095" i="1"/>
  <c r="J1095" i="1"/>
  <c r="L1095" i="1"/>
  <c r="M1095" i="1"/>
  <c r="D1096" i="1"/>
  <c r="E1096" i="1"/>
  <c r="F1096" i="1"/>
  <c r="G1096" i="1"/>
  <c r="H1096" i="1"/>
  <c r="I1096" i="1"/>
  <c r="J1096" i="1"/>
  <c r="L1096" i="1"/>
  <c r="M1096" i="1"/>
  <c r="D1097" i="1"/>
  <c r="E1097" i="1"/>
  <c r="F1097" i="1"/>
  <c r="G1097" i="1"/>
  <c r="H1097" i="1"/>
  <c r="I1097" i="1"/>
  <c r="J1097" i="1"/>
  <c r="L1097" i="1"/>
  <c r="M1097" i="1"/>
  <c r="D1098" i="1"/>
  <c r="E1098" i="1"/>
  <c r="F1098" i="1"/>
  <c r="G1098" i="1"/>
  <c r="H1098" i="1"/>
  <c r="I1098" i="1"/>
  <c r="J1098" i="1"/>
  <c r="L1098" i="1"/>
  <c r="M1098" i="1"/>
  <c r="D1099" i="1"/>
  <c r="E1099" i="1"/>
  <c r="F1099" i="1"/>
  <c r="G1099" i="1"/>
  <c r="H1099" i="1"/>
  <c r="I1099" i="1"/>
  <c r="J1099" i="1"/>
  <c r="L1099" i="1"/>
  <c r="M1099" i="1"/>
  <c r="D1100" i="1"/>
  <c r="E1100" i="1"/>
  <c r="F1100" i="1"/>
  <c r="G1100" i="1"/>
  <c r="H1100" i="1"/>
  <c r="I1100" i="1"/>
  <c r="J1100" i="1"/>
  <c r="L1100" i="1"/>
  <c r="M1100" i="1"/>
  <c r="D1101" i="1"/>
  <c r="E1101" i="1"/>
  <c r="F1101" i="1"/>
  <c r="G1101" i="1"/>
  <c r="H1101" i="1"/>
  <c r="I1101" i="1"/>
  <c r="J1101" i="1"/>
  <c r="L1101" i="1"/>
  <c r="M1101" i="1"/>
  <c r="D1102" i="1"/>
  <c r="E1102" i="1"/>
  <c r="F1102" i="1"/>
  <c r="G1102" i="1"/>
  <c r="H1102" i="1"/>
  <c r="I1102" i="1"/>
  <c r="J1102" i="1"/>
  <c r="L1102" i="1"/>
  <c r="M1102" i="1"/>
  <c r="D1103" i="1"/>
  <c r="E1103" i="1"/>
  <c r="F1103" i="1"/>
  <c r="G1103" i="1"/>
  <c r="H1103" i="1"/>
  <c r="I1103" i="1"/>
  <c r="J1103" i="1"/>
  <c r="L1103" i="1"/>
  <c r="M1103" i="1"/>
  <c r="D1104" i="1"/>
  <c r="E1104" i="1"/>
  <c r="F1104" i="1"/>
  <c r="G1104" i="1"/>
  <c r="H1104" i="1"/>
  <c r="I1104" i="1"/>
  <c r="J1104" i="1"/>
  <c r="L1104" i="1"/>
  <c r="M1104" i="1"/>
  <c r="D1105" i="1"/>
  <c r="E1105" i="1"/>
  <c r="F1105" i="1"/>
  <c r="G1105" i="1"/>
  <c r="H1105" i="1"/>
  <c r="I1105" i="1"/>
  <c r="J1105" i="1"/>
  <c r="L1105" i="1"/>
  <c r="M1105" i="1"/>
  <c r="D1106" i="1"/>
  <c r="E1106" i="1"/>
  <c r="F1106" i="1"/>
  <c r="G1106" i="1"/>
  <c r="H1106" i="1"/>
  <c r="I1106" i="1"/>
  <c r="J1106" i="1"/>
  <c r="L1106" i="1"/>
  <c r="M1106" i="1"/>
  <c r="D1107" i="1"/>
  <c r="E1107" i="1"/>
  <c r="F1107" i="1"/>
  <c r="G1107" i="1"/>
  <c r="H1107" i="1"/>
  <c r="I1107" i="1"/>
  <c r="J1107" i="1"/>
  <c r="L1107" i="1"/>
  <c r="M1107" i="1"/>
  <c r="D1108" i="1"/>
  <c r="E1108" i="1"/>
  <c r="F1108" i="1"/>
  <c r="G1108" i="1"/>
  <c r="H1108" i="1"/>
  <c r="I1108" i="1"/>
  <c r="J1108" i="1"/>
  <c r="L1108" i="1"/>
  <c r="M1108" i="1"/>
  <c r="D1109" i="1"/>
  <c r="E1109" i="1"/>
  <c r="F1109" i="1"/>
  <c r="G1109" i="1"/>
  <c r="H1109" i="1"/>
  <c r="I1109" i="1"/>
  <c r="J1109" i="1"/>
  <c r="L1109" i="1"/>
  <c r="M1109" i="1"/>
  <c r="D1110" i="1"/>
  <c r="E1110" i="1"/>
  <c r="F1110" i="1"/>
  <c r="G1110" i="1"/>
  <c r="H1110" i="1"/>
  <c r="I1110" i="1"/>
  <c r="J1110" i="1"/>
  <c r="L1110" i="1"/>
  <c r="M1110" i="1"/>
  <c r="D1111" i="1"/>
  <c r="E1111" i="1"/>
  <c r="F1111" i="1"/>
  <c r="G1111" i="1"/>
  <c r="H1111" i="1"/>
  <c r="I1111" i="1"/>
  <c r="J1111" i="1"/>
  <c r="L1111" i="1"/>
  <c r="M1111" i="1"/>
  <c r="D1112" i="1"/>
  <c r="E1112" i="1"/>
  <c r="F1112" i="1"/>
  <c r="G1112" i="1"/>
  <c r="H1112" i="1"/>
  <c r="I1112" i="1"/>
  <c r="J1112" i="1"/>
  <c r="L1112" i="1"/>
  <c r="M1112" i="1"/>
  <c r="D1113" i="1"/>
  <c r="E1113" i="1"/>
  <c r="F1113" i="1"/>
  <c r="G1113" i="1"/>
  <c r="H1113" i="1"/>
  <c r="I1113" i="1"/>
  <c r="J1113" i="1"/>
  <c r="L1113" i="1"/>
  <c r="M1113" i="1"/>
  <c r="D1114" i="1"/>
  <c r="E1114" i="1"/>
  <c r="F1114" i="1"/>
  <c r="G1114" i="1"/>
  <c r="H1114" i="1"/>
  <c r="I1114" i="1"/>
  <c r="J1114" i="1"/>
  <c r="L1114" i="1"/>
  <c r="M1114" i="1"/>
  <c r="D1115" i="1"/>
  <c r="E1115" i="1"/>
  <c r="F1115" i="1"/>
  <c r="G1115" i="1"/>
  <c r="H1115" i="1"/>
  <c r="I1115" i="1"/>
  <c r="J1115" i="1"/>
  <c r="L1115" i="1"/>
  <c r="M1115" i="1"/>
  <c r="D1116" i="1"/>
  <c r="E1116" i="1"/>
  <c r="F1116" i="1"/>
  <c r="G1116" i="1"/>
  <c r="H1116" i="1"/>
  <c r="I1116" i="1"/>
  <c r="J1116" i="1"/>
  <c r="L1116" i="1"/>
  <c r="M1116" i="1"/>
  <c r="D1117" i="1"/>
  <c r="E1117" i="1"/>
  <c r="F1117" i="1"/>
  <c r="G1117" i="1"/>
  <c r="H1117" i="1"/>
  <c r="I1117" i="1"/>
  <c r="J1117" i="1"/>
  <c r="L1117" i="1"/>
  <c r="M1117" i="1"/>
  <c r="D1118" i="1"/>
  <c r="E1118" i="1"/>
  <c r="F1118" i="1"/>
  <c r="G1118" i="1"/>
  <c r="H1118" i="1"/>
  <c r="I1118" i="1"/>
  <c r="J1118" i="1"/>
  <c r="L1118" i="1"/>
  <c r="M1118" i="1"/>
  <c r="D1119" i="1"/>
  <c r="E1119" i="1"/>
  <c r="F1119" i="1"/>
  <c r="G1119" i="1"/>
  <c r="H1119" i="1"/>
  <c r="I1119" i="1"/>
  <c r="J1119" i="1"/>
  <c r="L1119" i="1"/>
  <c r="M1119" i="1"/>
  <c r="D1120" i="1"/>
  <c r="E1120" i="1"/>
  <c r="F1120" i="1"/>
  <c r="G1120" i="1"/>
  <c r="H1120" i="1"/>
  <c r="I1120" i="1"/>
  <c r="J1120" i="1"/>
  <c r="L1120" i="1"/>
  <c r="M1120" i="1"/>
  <c r="D1121" i="1"/>
  <c r="E1121" i="1"/>
  <c r="F1121" i="1"/>
  <c r="G1121" i="1"/>
  <c r="H1121" i="1"/>
  <c r="I1121" i="1"/>
  <c r="J1121" i="1"/>
  <c r="L1121" i="1"/>
  <c r="M1121" i="1"/>
  <c r="D1122" i="1"/>
  <c r="E1122" i="1"/>
  <c r="F1122" i="1"/>
  <c r="G1122" i="1"/>
  <c r="H1122" i="1"/>
  <c r="I1122" i="1"/>
  <c r="J1122" i="1"/>
  <c r="L1122" i="1"/>
  <c r="M1122" i="1"/>
  <c r="D1123" i="1"/>
  <c r="E1123" i="1"/>
  <c r="F1123" i="1"/>
  <c r="G1123" i="1"/>
  <c r="H1123" i="1"/>
  <c r="I1123" i="1"/>
  <c r="J1123" i="1"/>
  <c r="L1123" i="1"/>
  <c r="M1123" i="1"/>
  <c r="D1124" i="1"/>
  <c r="E1124" i="1"/>
  <c r="F1124" i="1"/>
  <c r="G1124" i="1"/>
  <c r="H1124" i="1"/>
  <c r="I1124" i="1"/>
  <c r="J1124" i="1"/>
  <c r="L1124" i="1"/>
  <c r="M1124" i="1"/>
  <c r="D1125" i="1"/>
  <c r="E1125" i="1"/>
  <c r="F1125" i="1"/>
  <c r="G1125" i="1"/>
  <c r="H1125" i="1"/>
  <c r="I1125" i="1"/>
  <c r="J1125" i="1"/>
  <c r="L1125" i="1"/>
  <c r="M1125" i="1"/>
  <c r="D1126" i="1"/>
  <c r="E1126" i="1"/>
  <c r="F1126" i="1"/>
  <c r="G1126" i="1"/>
  <c r="H1126" i="1"/>
  <c r="I1126" i="1"/>
  <c r="J1126" i="1"/>
  <c r="L1126" i="1"/>
  <c r="M1126" i="1"/>
  <c r="D1127" i="1"/>
  <c r="E1127" i="1"/>
  <c r="F1127" i="1"/>
  <c r="G1127" i="1"/>
  <c r="H1127" i="1"/>
  <c r="I1127" i="1"/>
  <c r="J1127" i="1"/>
  <c r="L1127" i="1"/>
  <c r="M1127" i="1"/>
  <c r="D1128" i="1"/>
  <c r="E1128" i="1"/>
  <c r="F1128" i="1"/>
  <c r="G1128" i="1"/>
  <c r="H1128" i="1"/>
  <c r="I1128" i="1"/>
  <c r="J1128" i="1"/>
  <c r="L1128" i="1"/>
  <c r="M1128" i="1"/>
  <c r="D1129" i="1"/>
  <c r="E1129" i="1"/>
  <c r="F1129" i="1"/>
  <c r="G1129" i="1"/>
  <c r="H1129" i="1"/>
  <c r="I1129" i="1"/>
  <c r="J1129" i="1"/>
  <c r="L1129" i="1"/>
  <c r="M1129" i="1"/>
  <c r="D1130" i="1"/>
  <c r="E1130" i="1"/>
  <c r="F1130" i="1"/>
  <c r="G1130" i="1"/>
  <c r="H1130" i="1"/>
  <c r="I1130" i="1"/>
  <c r="J1130" i="1"/>
  <c r="L1130" i="1"/>
  <c r="M1130" i="1"/>
  <c r="D1131" i="1"/>
  <c r="E1131" i="1"/>
  <c r="F1131" i="1"/>
  <c r="G1131" i="1"/>
  <c r="H1131" i="1"/>
  <c r="I1131" i="1"/>
  <c r="J1131" i="1"/>
  <c r="L1131" i="1"/>
  <c r="M1131" i="1"/>
  <c r="D1132" i="1"/>
  <c r="E1132" i="1"/>
  <c r="F1132" i="1"/>
  <c r="G1132" i="1"/>
  <c r="H1132" i="1"/>
  <c r="I1132" i="1"/>
  <c r="J1132" i="1"/>
  <c r="L1132" i="1"/>
  <c r="M1132" i="1"/>
  <c r="D1133" i="1"/>
  <c r="E1133" i="1"/>
  <c r="F1133" i="1"/>
  <c r="G1133" i="1"/>
  <c r="H1133" i="1"/>
  <c r="I1133" i="1"/>
  <c r="J1133" i="1"/>
  <c r="L1133" i="1"/>
  <c r="M1133" i="1"/>
  <c r="D1134" i="1"/>
  <c r="E1134" i="1"/>
  <c r="F1134" i="1"/>
  <c r="G1134" i="1"/>
  <c r="H1134" i="1"/>
  <c r="I1134" i="1"/>
  <c r="J1134" i="1"/>
  <c r="L1134" i="1"/>
  <c r="M1134" i="1"/>
  <c r="D1135" i="1"/>
  <c r="E1135" i="1"/>
  <c r="F1135" i="1"/>
  <c r="G1135" i="1"/>
  <c r="H1135" i="1"/>
  <c r="I1135" i="1"/>
  <c r="J1135" i="1"/>
  <c r="L1135" i="1"/>
  <c r="M1135" i="1"/>
  <c r="D1136" i="1"/>
  <c r="E1136" i="1"/>
  <c r="F1136" i="1"/>
  <c r="G1136" i="1"/>
  <c r="H1136" i="1"/>
  <c r="I1136" i="1"/>
  <c r="J1136" i="1"/>
  <c r="L1136" i="1"/>
  <c r="M1136" i="1"/>
  <c r="D1137" i="1"/>
  <c r="E1137" i="1"/>
  <c r="F1137" i="1"/>
  <c r="G1137" i="1"/>
  <c r="H1137" i="1"/>
  <c r="I1137" i="1"/>
  <c r="J1137" i="1"/>
  <c r="L1137" i="1"/>
  <c r="M1137" i="1"/>
  <c r="D1138" i="1"/>
  <c r="E1138" i="1"/>
  <c r="F1138" i="1"/>
  <c r="G1138" i="1"/>
  <c r="H1138" i="1"/>
  <c r="I1138" i="1"/>
  <c r="J1138" i="1"/>
  <c r="L1138" i="1"/>
  <c r="M1138" i="1"/>
  <c r="D1139" i="1"/>
  <c r="E1139" i="1"/>
  <c r="F1139" i="1"/>
  <c r="G1139" i="1"/>
  <c r="H1139" i="1"/>
  <c r="I1139" i="1"/>
  <c r="J1139" i="1"/>
  <c r="L1139" i="1"/>
  <c r="M1139" i="1"/>
  <c r="D1140" i="1"/>
  <c r="E1140" i="1"/>
  <c r="F1140" i="1"/>
  <c r="G1140" i="1"/>
  <c r="H1140" i="1"/>
  <c r="I1140" i="1"/>
  <c r="J1140" i="1"/>
  <c r="L1140" i="1"/>
  <c r="M1140" i="1"/>
  <c r="D1141" i="1"/>
  <c r="E1141" i="1"/>
  <c r="F1141" i="1"/>
  <c r="G1141" i="1"/>
  <c r="H1141" i="1"/>
  <c r="I1141" i="1"/>
  <c r="J1141" i="1"/>
  <c r="L1141" i="1"/>
  <c r="M1141" i="1"/>
  <c r="D1142" i="1"/>
  <c r="E1142" i="1"/>
  <c r="F1142" i="1"/>
  <c r="G1142" i="1"/>
  <c r="H1142" i="1"/>
  <c r="I1142" i="1"/>
  <c r="J1142" i="1"/>
  <c r="L1142" i="1"/>
  <c r="M1142" i="1"/>
  <c r="D1143" i="1"/>
  <c r="E1143" i="1"/>
  <c r="F1143" i="1"/>
  <c r="G1143" i="1"/>
  <c r="H1143" i="1"/>
  <c r="I1143" i="1"/>
  <c r="J1143" i="1"/>
  <c r="L1143" i="1"/>
  <c r="M1143" i="1"/>
  <c r="D1144" i="1"/>
  <c r="E1144" i="1"/>
  <c r="F1144" i="1"/>
  <c r="G1144" i="1"/>
  <c r="H1144" i="1"/>
  <c r="I1144" i="1"/>
  <c r="J1144" i="1"/>
  <c r="L1144" i="1"/>
  <c r="M1144" i="1"/>
  <c r="D1145" i="1"/>
  <c r="E1145" i="1"/>
  <c r="F1145" i="1"/>
  <c r="G1145" i="1"/>
  <c r="H1145" i="1"/>
  <c r="I1145" i="1"/>
  <c r="J1145" i="1"/>
  <c r="L1145" i="1"/>
  <c r="M1145" i="1"/>
  <c r="D1146" i="1"/>
  <c r="E1146" i="1"/>
  <c r="F1146" i="1"/>
  <c r="G1146" i="1"/>
  <c r="H1146" i="1"/>
  <c r="I1146" i="1"/>
  <c r="J1146" i="1"/>
  <c r="L1146" i="1"/>
  <c r="M1146" i="1"/>
  <c r="D1147" i="1"/>
  <c r="E1147" i="1"/>
  <c r="F1147" i="1"/>
  <c r="G1147" i="1"/>
  <c r="H1147" i="1"/>
  <c r="I1147" i="1"/>
  <c r="J1147" i="1"/>
  <c r="L1147" i="1"/>
  <c r="M1147" i="1"/>
  <c r="D1148" i="1"/>
  <c r="E1148" i="1"/>
  <c r="F1148" i="1"/>
  <c r="G1148" i="1"/>
  <c r="H1148" i="1"/>
  <c r="I1148" i="1"/>
  <c r="J1148" i="1"/>
  <c r="L1148" i="1"/>
  <c r="M1148" i="1"/>
  <c r="D1149" i="1"/>
  <c r="E1149" i="1"/>
  <c r="F1149" i="1"/>
  <c r="G1149" i="1"/>
  <c r="H1149" i="1"/>
  <c r="I1149" i="1"/>
  <c r="J1149" i="1"/>
  <c r="L1149" i="1"/>
  <c r="M1149" i="1"/>
  <c r="D1150" i="1"/>
  <c r="E1150" i="1"/>
  <c r="F1150" i="1"/>
  <c r="G1150" i="1"/>
  <c r="H1150" i="1"/>
  <c r="I1150" i="1"/>
  <c r="J1150" i="1"/>
  <c r="L1150" i="1"/>
  <c r="M1150" i="1"/>
  <c r="D1151" i="1"/>
  <c r="E1151" i="1"/>
  <c r="F1151" i="1"/>
  <c r="G1151" i="1"/>
  <c r="H1151" i="1"/>
  <c r="I1151" i="1"/>
  <c r="J1151" i="1"/>
  <c r="L1151" i="1"/>
  <c r="M1151" i="1"/>
  <c r="D1152" i="1"/>
  <c r="E1152" i="1"/>
  <c r="F1152" i="1"/>
  <c r="G1152" i="1"/>
  <c r="H1152" i="1"/>
  <c r="I1152" i="1"/>
  <c r="J1152" i="1"/>
  <c r="L1152" i="1"/>
  <c r="M1152" i="1"/>
  <c r="D1153" i="1"/>
  <c r="E1153" i="1"/>
  <c r="F1153" i="1"/>
  <c r="G1153" i="1"/>
  <c r="H1153" i="1"/>
  <c r="I1153" i="1"/>
  <c r="J1153" i="1"/>
  <c r="L1153" i="1"/>
  <c r="M1153" i="1"/>
  <c r="D1154" i="1"/>
  <c r="E1154" i="1"/>
  <c r="F1154" i="1"/>
  <c r="G1154" i="1"/>
  <c r="H1154" i="1"/>
  <c r="I1154" i="1"/>
  <c r="J1154" i="1"/>
  <c r="L1154" i="1"/>
  <c r="M1154" i="1"/>
  <c r="D1155" i="1"/>
  <c r="E1155" i="1"/>
  <c r="F1155" i="1"/>
  <c r="G1155" i="1"/>
  <c r="H1155" i="1"/>
  <c r="I1155" i="1"/>
  <c r="J1155" i="1"/>
  <c r="L1155" i="1"/>
  <c r="M1155" i="1"/>
  <c r="D1156" i="1"/>
  <c r="E1156" i="1"/>
  <c r="F1156" i="1"/>
  <c r="G1156" i="1"/>
  <c r="H1156" i="1"/>
  <c r="I1156" i="1"/>
  <c r="J1156" i="1"/>
  <c r="L1156" i="1"/>
  <c r="M1156" i="1"/>
  <c r="D1157" i="1"/>
  <c r="E1157" i="1"/>
  <c r="F1157" i="1"/>
  <c r="G1157" i="1"/>
  <c r="H1157" i="1"/>
  <c r="I1157" i="1"/>
  <c r="J1157" i="1"/>
  <c r="L1157" i="1"/>
  <c r="M1157" i="1"/>
  <c r="D1158" i="1"/>
  <c r="E1158" i="1"/>
  <c r="F1158" i="1"/>
  <c r="G1158" i="1"/>
  <c r="H1158" i="1"/>
  <c r="I1158" i="1"/>
  <c r="J1158" i="1"/>
  <c r="L1158" i="1"/>
  <c r="M1158" i="1"/>
  <c r="D1159" i="1"/>
  <c r="E1159" i="1"/>
  <c r="F1159" i="1"/>
  <c r="G1159" i="1"/>
  <c r="H1159" i="1"/>
  <c r="I1159" i="1"/>
  <c r="J1159" i="1"/>
  <c r="L1159" i="1"/>
  <c r="M1159" i="1"/>
  <c r="D1160" i="1"/>
  <c r="E1160" i="1"/>
  <c r="F1160" i="1"/>
  <c r="G1160" i="1"/>
  <c r="H1160" i="1"/>
  <c r="I1160" i="1"/>
  <c r="J1160" i="1"/>
  <c r="L1160" i="1"/>
  <c r="M1160" i="1"/>
  <c r="D1161" i="1"/>
  <c r="E1161" i="1"/>
  <c r="F1161" i="1"/>
  <c r="G1161" i="1"/>
  <c r="H1161" i="1"/>
  <c r="I1161" i="1"/>
  <c r="J1161" i="1"/>
  <c r="L1161" i="1"/>
  <c r="M1161" i="1"/>
  <c r="D1162" i="1"/>
  <c r="E1162" i="1"/>
  <c r="F1162" i="1"/>
  <c r="G1162" i="1"/>
  <c r="H1162" i="1"/>
  <c r="I1162" i="1"/>
  <c r="J1162" i="1"/>
  <c r="L1162" i="1"/>
  <c r="M1162" i="1"/>
  <c r="D1163" i="1"/>
  <c r="E1163" i="1"/>
  <c r="F1163" i="1"/>
  <c r="G1163" i="1"/>
  <c r="H1163" i="1"/>
  <c r="I1163" i="1"/>
  <c r="J1163" i="1"/>
  <c r="L1163" i="1"/>
  <c r="M1163" i="1"/>
  <c r="D1164" i="1"/>
  <c r="E1164" i="1"/>
  <c r="F1164" i="1"/>
  <c r="G1164" i="1"/>
  <c r="H1164" i="1"/>
  <c r="I1164" i="1"/>
  <c r="J1164" i="1"/>
  <c r="L1164" i="1"/>
  <c r="M1164" i="1"/>
  <c r="D1165" i="1"/>
  <c r="E1165" i="1"/>
  <c r="F1165" i="1"/>
  <c r="G1165" i="1"/>
  <c r="H1165" i="1"/>
  <c r="I1165" i="1"/>
  <c r="J1165" i="1"/>
  <c r="L1165" i="1"/>
  <c r="M1165" i="1"/>
  <c r="D1166" i="1"/>
  <c r="E1166" i="1"/>
  <c r="F1166" i="1"/>
  <c r="G1166" i="1"/>
  <c r="H1166" i="1"/>
  <c r="I1166" i="1"/>
  <c r="J1166" i="1"/>
  <c r="L1166" i="1"/>
  <c r="M1166" i="1"/>
  <c r="D1167" i="1"/>
  <c r="E1167" i="1"/>
  <c r="F1167" i="1"/>
  <c r="G1167" i="1"/>
  <c r="H1167" i="1"/>
  <c r="I1167" i="1"/>
  <c r="J1167" i="1"/>
  <c r="L1167" i="1"/>
  <c r="M1167" i="1"/>
  <c r="D1168" i="1"/>
  <c r="E1168" i="1"/>
  <c r="F1168" i="1"/>
  <c r="G1168" i="1"/>
  <c r="H1168" i="1"/>
  <c r="I1168" i="1"/>
  <c r="J1168" i="1"/>
  <c r="L1168" i="1"/>
  <c r="M1168" i="1"/>
  <c r="D1169" i="1"/>
  <c r="E1169" i="1"/>
  <c r="F1169" i="1"/>
  <c r="G1169" i="1"/>
  <c r="H1169" i="1"/>
  <c r="I1169" i="1"/>
  <c r="J1169" i="1"/>
  <c r="L1169" i="1"/>
  <c r="M1169" i="1"/>
  <c r="D1170" i="1"/>
  <c r="E1170" i="1"/>
  <c r="F1170" i="1"/>
  <c r="G1170" i="1"/>
  <c r="H1170" i="1"/>
  <c r="I1170" i="1"/>
  <c r="J1170" i="1"/>
  <c r="L1170" i="1"/>
  <c r="M1170" i="1"/>
  <c r="D1171" i="1"/>
  <c r="E1171" i="1"/>
  <c r="F1171" i="1"/>
  <c r="G1171" i="1"/>
  <c r="H1171" i="1"/>
  <c r="I1171" i="1"/>
  <c r="J1171" i="1"/>
  <c r="L1171" i="1"/>
  <c r="M1171" i="1"/>
  <c r="D1172" i="1"/>
  <c r="E1172" i="1"/>
  <c r="F1172" i="1"/>
  <c r="G1172" i="1"/>
  <c r="H1172" i="1"/>
  <c r="I1172" i="1"/>
  <c r="J1172" i="1"/>
  <c r="L1172" i="1"/>
  <c r="M1172" i="1"/>
  <c r="D1173" i="1"/>
  <c r="E1173" i="1"/>
  <c r="F1173" i="1"/>
  <c r="G1173" i="1"/>
  <c r="H1173" i="1"/>
  <c r="I1173" i="1"/>
  <c r="J1173" i="1"/>
  <c r="L1173" i="1"/>
  <c r="M1173" i="1"/>
  <c r="D1174" i="1"/>
  <c r="E1174" i="1"/>
  <c r="F1174" i="1"/>
  <c r="G1174" i="1"/>
  <c r="H1174" i="1"/>
  <c r="I1174" i="1"/>
  <c r="J1174" i="1"/>
  <c r="L1174" i="1"/>
  <c r="M1174" i="1"/>
  <c r="D1175" i="1"/>
  <c r="E1175" i="1"/>
  <c r="F1175" i="1"/>
  <c r="G1175" i="1"/>
  <c r="H1175" i="1"/>
  <c r="I1175" i="1"/>
  <c r="J1175" i="1"/>
  <c r="L1175" i="1"/>
  <c r="M1175" i="1"/>
  <c r="D1176" i="1"/>
  <c r="E1176" i="1"/>
  <c r="F1176" i="1"/>
  <c r="G1176" i="1"/>
  <c r="H1176" i="1"/>
  <c r="I1176" i="1"/>
  <c r="J1176" i="1"/>
  <c r="L1176" i="1"/>
  <c r="M1176" i="1"/>
  <c r="D1177" i="1"/>
  <c r="E1177" i="1"/>
  <c r="F1177" i="1"/>
  <c r="G1177" i="1"/>
  <c r="H1177" i="1"/>
  <c r="I1177" i="1"/>
  <c r="J1177" i="1"/>
  <c r="L1177" i="1"/>
  <c r="M1177" i="1"/>
  <c r="D1178" i="1"/>
  <c r="E1178" i="1"/>
  <c r="F1178" i="1"/>
  <c r="G1178" i="1"/>
  <c r="H1178" i="1"/>
  <c r="I1178" i="1"/>
  <c r="J1178" i="1"/>
  <c r="L1178" i="1"/>
  <c r="M1178" i="1"/>
  <c r="D1179" i="1"/>
  <c r="E1179" i="1"/>
  <c r="F1179" i="1"/>
  <c r="G1179" i="1"/>
  <c r="H1179" i="1"/>
  <c r="I1179" i="1"/>
  <c r="J1179" i="1"/>
  <c r="L1179" i="1"/>
  <c r="M1179" i="1"/>
  <c r="D1180" i="1"/>
  <c r="E1180" i="1"/>
  <c r="F1180" i="1"/>
  <c r="G1180" i="1"/>
  <c r="H1180" i="1"/>
  <c r="I1180" i="1"/>
  <c r="J1180" i="1"/>
  <c r="L1180" i="1"/>
  <c r="M1180" i="1"/>
  <c r="D1181" i="1"/>
  <c r="E1181" i="1"/>
  <c r="F1181" i="1"/>
  <c r="G1181" i="1"/>
  <c r="H1181" i="1"/>
  <c r="I1181" i="1"/>
  <c r="J1181" i="1"/>
  <c r="L1181" i="1"/>
  <c r="M1181" i="1"/>
  <c r="D1182" i="1"/>
  <c r="E1182" i="1"/>
  <c r="F1182" i="1"/>
  <c r="G1182" i="1"/>
  <c r="H1182" i="1"/>
  <c r="I1182" i="1"/>
  <c r="J1182" i="1"/>
  <c r="L1182" i="1"/>
  <c r="M1182" i="1"/>
  <c r="D1183" i="1"/>
  <c r="E1183" i="1"/>
  <c r="F1183" i="1"/>
  <c r="G1183" i="1"/>
  <c r="H1183" i="1"/>
  <c r="I1183" i="1"/>
  <c r="J1183" i="1"/>
  <c r="L1183" i="1"/>
  <c r="M1183" i="1"/>
  <c r="D1184" i="1"/>
  <c r="E1184" i="1"/>
  <c r="F1184" i="1"/>
  <c r="G1184" i="1"/>
  <c r="H1184" i="1"/>
  <c r="I1184" i="1"/>
  <c r="J1184" i="1"/>
  <c r="L1184" i="1"/>
  <c r="M1184" i="1"/>
  <c r="D1185" i="1"/>
  <c r="E1185" i="1"/>
  <c r="F1185" i="1"/>
  <c r="G1185" i="1"/>
  <c r="H1185" i="1"/>
  <c r="I1185" i="1"/>
  <c r="J1185" i="1"/>
  <c r="L1185" i="1"/>
  <c r="M1185" i="1"/>
  <c r="D1186" i="1"/>
  <c r="E1186" i="1"/>
  <c r="F1186" i="1"/>
  <c r="G1186" i="1"/>
  <c r="H1186" i="1"/>
  <c r="I1186" i="1"/>
  <c r="J1186" i="1"/>
  <c r="L1186" i="1"/>
  <c r="M1186" i="1"/>
  <c r="D1187" i="1"/>
  <c r="E1187" i="1"/>
  <c r="F1187" i="1"/>
  <c r="G1187" i="1"/>
  <c r="H1187" i="1"/>
  <c r="I1187" i="1"/>
  <c r="J1187" i="1"/>
  <c r="L1187" i="1"/>
  <c r="M1187" i="1"/>
  <c r="D1188" i="1"/>
  <c r="E1188" i="1"/>
  <c r="F1188" i="1"/>
  <c r="G1188" i="1"/>
  <c r="H1188" i="1"/>
  <c r="I1188" i="1"/>
  <c r="J1188" i="1"/>
  <c r="L1188" i="1"/>
  <c r="M1188" i="1"/>
  <c r="D1189" i="1"/>
  <c r="E1189" i="1"/>
  <c r="F1189" i="1"/>
  <c r="G1189" i="1"/>
  <c r="H1189" i="1"/>
  <c r="I1189" i="1"/>
  <c r="J1189" i="1"/>
  <c r="L1189" i="1"/>
  <c r="M1189" i="1"/>
  <c r="D1190" i="1"/>
  <c r="E1190" i="1"/>
  <c r="F1190" i="1"/>
  <c r="G1190" i="1"/>
  <c r="H1190" i="1"/>
  <c r="I1190" i="1"/>
  <c r="J1190" i="1"/>
  <c r="L1190" i="1"/>
  <c r="M1190" i="1"/>
  <c r="D1191" i="1"/>
  <c r="E1191" i="1"/>
  <c r="F1191" i="1"/>
  <c r="G1191" i="1"/>
  <c r="H1191" i="1"/>
  <c r="I1191" i="1"/>
  <c r="J1191" i="1"/>
  <c r="L1191" i="1"/>
  <c r="M1191" i="1"/>
  <c r="D1192" i="1"/>
  <c r="E1192" i="1"/>
  <c r="F1192" i="1"/>
  <c r="G1192" i="1"/>
  <c r="H1192" i="1"/>
  <c r="I1192" i="1"/>
  <c r="J1192" i="1"/>
  <c r="L1192" i="1"/>
  <c r="M1192" i="1"/>
  <c r="D1193" i="1"/>
  <c r="E1193" i="1"/>
  <c r="F1193" i="1"/>
  <c r="G1193" i="1"/>
  <c r="H1193" i="1"/>
  <c r="I1193" i="1"/>
  <c r="J1193" i="1"/>
  <c r="L1193" i="1"/>
  <c r="M1193" i="1"/>
  <c r="D1194" i="1"/>
  <c r="E1194" i="1"/>
  <c r="F1194" i="1"/>
  <c r="G1194" i="1"/>
  <c r="H1194" i="1"/>
  <c r="I1194" i="1"/>
  <c r="J1194" i="1"/>
  <c r="L1194" i="1"/>
  <c r="M1194" i="1"/>
  <c r="D1195" i="1"/>
  <c r="E1195" i="1"/>
  <c r="F1195" i="1"/>
  <c r="G1195" i="1"/>
  <c r="H1195" i="1"/>
  <c r="I1195" i="1"/>
  <c r="J1195" i="1"/>
  <c r="L1195" i="1"/>
  <c r="M1195" i="1"/>
  <c r="D1196" i="1"/>
  <c r="E1196" i="1"/>
  <c r="F1196" i="1"/>
  <c r="G1196" i="1"/>
  <c r="H1196" i="1"/>
  <c r="I1196" i="1"/>
  <c r="J1196" i="1"/>
  <c r="L1196" i="1"/>
  <c r="M1196" i="1"/>
  <c r="D1197" i="1"/>
  <c r="E1197" i="1"/>
  <c r="F1197" i="1"/>
  <c r="G1197" i="1"/>
  <c r="H1197" i="1"/>
  <c r="I1197" i="1"/>
  <c r="J1197" i="1"/>
  <c r="L1197" i="1"/>
  <c r="M1197" i="1"/>
  <c r="D1198" i="1"/>
  <c r="E1198" i="1"/>
  <c r="F1198" i="1"/>
  <c r="G1198" i="1"/>
  <c r="H1198" i="1"/>
  <c r="I1198" i="1"/>
  <c r="J1198" i="1"/>
  <c r="L1198" i="1"/>
  <c r="M1198" i="1"/>
  <c r="D1199" i="1"/>
  <c r="E1199" i="1"/>
  <c r="F1199" i="1"/>
  <c r="G1199" i="1"/>
  <c r="H1199" i="1"/>
  <c r="I1199" i="1"/>
  <c r="J1199" i="1"/>
  <c r="L1199" i="1"/>
  <c r="M1199" i="1"/>
  <c r="D1200" i="1"/>
  <c r="E1200" i="1"/>
  <c r="F1200" i="1"/>
  <c r="G1200" i="1"/>
  <c r="H1200" i="1"/>
  <c r="I1200" i="1"/>
  <c r="J1200" i="1"/>
  <c r="L1200" i="1"/>
  <c r="M1200" i="1"/>
  <c r="D1201" i="1"/>
  <c r="E1201" i="1"/>
  <c r="F1201" i="1"/>
  <c r="G1201" i="1"/>
  <c r="H1201" i="1"/>
  <c r="I1201" i="1"/>
  <c r="J1201" i="1"/>
  <c r="L1201" i="1"/>
  <c r="M1201" i="1"/>
  <c r="D1202" i="1"/>
  <c r="E1202" i="1"/>
  <c r="F1202" i="1"/>
  <c r="G1202" i="1"/>
  <c r="H1202" i="1"/>
  <c r="I1202" i="1"/>
  <c r="J1202" i="1"/>
  <c r="L1202" i="1"/>
  <c r="M1202" i="1"/>
  <c r="D1203" i="1"/>
  <c r="E1203" i="1"/>
  <c r="F1203" i="1"/>
  <c r="G1203" i="1"/>
  <c r="H1203" i="1"/>
  <c r="I1203" i="1"/>
  <c r="J1203" i="1"/>
  <c r="L1203" i="1"/>
  <c r="M1203" i="1"/>
  <c r="D1204" i="1"/>
  <c r="E1204" i="1"/>
  <c r="F1204" i="1"/>
  <c r="G1204" i="1"/>
  <c r="H1204" i="1"/>
  <c r="I1204" i="1"/>
  <c r="J1204" i="1"/>
  <c r="L1204" i="1"/>
  <c r="M1204" i="1"/>
  <c r="D1205" i="1"/>
  <c r="E1205" i="1"/>
  <c r="F1205" i="1"/>
  <c r="G1205" i="1"/>
  <c r="H1205" i="1"/>
  <c r="I1205" i="1"/>
  <c r="J1205" i="1"/>
  <c r="L1205" i="1"/>
  <c r="M1205" i="1"/>
  <c r="D1206" i="1"/>
  <c r="E1206" i="1"/>
  <c r="F1206" i="1"/>
  <c r="G1206" i="1"/>
  <c r="H1206" i="1"/>
  <c r="I1206" i="1"/>
  <c r="J1206" i="1"/>
  <c r="L1206" i="1"/>
  <c r="M1206" i="1"/>
  <c r="D1207" i="1"/>
  <c r="E1207" i="1"/>
  <c r="F1207" i="1"/>
  <c r="G1207" i="1"/>
  <c r="H1207" i="1"/>
  <c r="I1207" i="1"/>
  <c r="J1207" i="1"/>
  <c r="L1207" i="1"/>
  <c r="M1207" i="1"/>
  <c r="D1208" i="1"/>
  <c r="E1208" i="1"/>
  <c r="F1208" i="1"/>
  <c r="G1208" i="1"/>
  <c r="H1208" i="1"/>
  <c r="I1208" i="1"/>
  <c r="J1208" i="1"/>
  <c r="L1208" i="1"/>
  <c r="M1208" i="1"/>
  <c r="D1209" i="1"/>
  <c r="E1209" i="1"/>
  <c r="F1209" i="1"/>
  <c r="G1209" i="1"/>
  <c r="H1209" i="1"/>
  <c r="I1209" i="1"/>
  <c r="J1209" i="1"/>
  <c r="L1209" i="1"/>
  <c r="M1209" i="1"/>
  <c r="D1210" i="1"/>
  <c r="E1210" i="1"/>
  <c r="F1210" i="1"/>
  <c r="G1210" i="1"/>
  <c r="H1210" i="1"/>
  <c r="I1210" i="1"/>
  <c r="J1210" i="1"/>
  <c r="L1210" i="1"/>
  <c r="M1210" i="1"/>
  <c r="D1211" i="1"/>
  <c r="E1211" i="1"/>
  <c r="F1211" i="1"/>
  <c r="G1211" i="1"/>
  <c r="H1211" i="1"/>
  <c r="I1211" i="1"/>
  <c r="J1211" i="1"/>
  <c r="L1211" i="1"/>
  <c r="M1211" i="1"/>
  <c r="D1212" i="1"/>
  <c r="E1212" i="1"/>
  <c r="F1212" i="1"/>
  <c r="G1212" i="1"/>
  <c r="H1212" i="1"/>
  <c r="I1212" i="1"/>
  <c r="J1212" i="1"/>
  <c r="L1212" i="1"/>
  <c r="M1212" i="1"/>
  <c r="D1213" i="1"/>
  <c r="E1213" i="1"/>
  <c r="F1213" i="1"/>
  <c r="G1213" i="1"/>
  <c r="H1213" i="1"/>
  <c r="I1213" i="1"/>
  <c r="J1213" i="1"/>
  <c r="L1213" i="1"/>
  <c r="M1213" i="1"/>
  <c r="D1214" i="1"/>
  <c r="E1214" i="1"/>
  <c r="F1214" i="1"/>
  <c r="G1214" i="1"/>
  <c r="H1214" i="1"/>
  <c r="I1214" i="1"/>
  <c r="J1214" i="1"/>
  <c r="L1214" i="1"/>
  <c r="M1214" i="1"/>
  <c r="D1215" i="1"/>
  <c r="E1215" i="1"/>
  <c r="F1215" i="1"/>
  <c r="G1215" i="1"/>
  <c r="H1215" i="1"/>
  <c r="I1215" i="1"/>
  <c r="J1215" i="1"/>
  <c r="L1215" i="1"/>
  <c r="M1215" i="1"/>
  <c r="D1216" i="1"/>
  <c r="E1216" i="1"/>
  <c r="F1216" i="1"/>
  <c r="G1216" i="1"/>
  <c r="H1216" i="1"/>
  <c r="I1216" i="1"/>
  <c r="J1216" i="1"/>
  <c r="L1216" i="1"/>
  <c r="M1216" i="1"/>
  <c r="D1217" i="1"/>
  <c r="E1217" i="1"/>
  <c r="F1217" i="1"/>
  <c r="G1217" i="1"/>
  <c r="H1217" i="1"/>
  <c r="I1217" i="1"/>
  <c r="J1217" i="1"/>
  <c r="L1217" i="1"/>
  <c r="M1217" i="1"/>
  <c r="D1218" i="1"/>
  <c r="E1218" i="1"/>
  <c r="F1218" i="1"/>
  <c r="G1218" i="1"/>
  <c r="H1218" i="1"/>
  <c r="I1218" i="1"/>
  <c r="J1218" i="1"/>
  <c r="L1218" i="1"/>
  <c r="M1218" i="1"/>
  <c r="D1219" i="1"/>
  <c r="E1219" i="1"/>
  <c r="F1219" i="1"/>
  <c r="G1219" i="1"/>
  <c r="H1219" i="1"/>
  <c r="I1219" i="1"/>
  <c r="J1219" i="1"/>
  <c r="L1219" i="1"/>
  <c r="M1219" i="1"/>
  <c r="D1220" i="1"/>
  <c r="E1220" i="1"/>
  <c r="F1220" i="1"/>
  <c r="G1220" i="1"/>
  <c r="H1220" i="1"/>
  <c r="I1220" i="1"/>
  <c r="J1220" i="1"/>
  <c r="L1220" i="1"/>
  <c r="M1220" i="1"/>
  <c r="D1221" i="1"/>
  <c r="E1221" i="1"/>
  <c r="F1221" i="1"/>
  <c r="G1221" i="1"/>
  <c r="H1221" i="1"/>
  <c r="I1221" i="1"/>
  <c r="J1221" i="1"/>
  <c r="L1221" i="1"/>
  <c r="M1221" i="1"/>
  <c r="D1222" i="1"/>
  <c r="E1222" i="1"/>
  <c r="F1222" i="1"/>
  <c r="G1222" i="1"/>
  <c r="H1222" i="1"/>
  <c r="I1222" i="1"/>
  <c r="J1222" i="1"/>
  <c r="L1222" i="1"/>
  <c r="M1222" i="1"/>
  <c r="D1223" i="1"/>
  <c r="E1223" i="1"/>
  <c r="F1223" i="1"/>
  <c r="G1223" i="1"/>
  <c r="H1223" i="1"/>
  <c r="I1223" i="1"/>
  <c r="J1223" i="1"/>
  <c r="L1223" i="1"/>
  <c r="M1223" i="1"/>
  <c r="D1224" i="1"/>
  <c r="E1224" i="1"/>
  <c r="F1224" i="1"/>
  <c r="G1224" i="1"/>
  <c r="H1224" i="1"/>
  <c r="I1224" i="1"/>
  <c r="J1224" i="1"/>
  <c r="L1224" i="1"/>
  <c r="M1224" i="1"/>
  <c r="D1225" i="1"/>
  <c r="E1225" i="1"/>
  <c r="F1225" i="1"/>
  <c r="G1225" i="1"/>
  <c r="H1225" i="1"/>
  <c r="I1225" i="1"/>
  <c r="J1225" i="1"/>
  <c r="L1225" i="1"/>
  <c r="M1225" i="1"/>
  <c r="D1226" i="1"/>
  <c r="E1226" i="1"/>
  <c r="F1226" i="1"/>
  <c r="G1226" i="1"/>
  <c r="H1226" i="1"/>
  <c r="I1226" i="1"/>
  <c r="J1226" i="1"/>
  <c r="L1226" i="1"/>
  <c r="M1226" i="1"/>
  <c r="D1227" i="1"/>
  <c r="E1227" i="1"/>
  <c r="F1227" i="1"/>
  <c r="G1227" i="1"/>
  <c r="H1227" i="1"/>
  <c r="I1227" i="1"/>
  <c r="J1227" i="1"/>
  <c r="L1227" i="1"/>
  <c r="M1227" i="1"/>
  <c r="D1228" i="1"/>
  <c r="E1228" i="1"/>
  <c r="F1228" i="1"/>
  <c r="G1228" i="1"/>
  <c r="H1228" i="1"/>
  <c r="I1228" i="1"/>
  <c r="J1228" i="1"/>
  <c r="L1228" i="1"/>
  <c r="M1228" i="1"/>
  <c r="D1229" i="1"/>
  <c r="E1229" i="1"/>
  <c r="F1229" i="1"/>
  <c r="G1229" i="1"/>
  <c r="H1229" i="1"/>
  <c r="I1229" i="1"/>
  <c r="J1229" i="1"/>
  <c r="L1229" i="1"/>
  <c r="M1229" i="1"/>
  <c r="D1230" i="1"/>
  <c r="E1230" i="1"/>
  <c r="F1230" i="1"/>
  <c r="G1230" i="1"/>
  <c r="H1230" i="1"/>
  <c r="I1230" i="1"/>
  <c r="J1230" i="1"/>
  <c r="L1230" i="1"/>
  <c r="M1230" i="1"/>
  <c r="D1231" i="1"/>
  <c r="E1231" i="1"/>
  <c r="F1231" i="1"/>
  <c r="G1231" i="1"/>
  <c r="H1231" i="1"/>
  <c r="I1231" i="1"/>
  <c r="J1231" i="1"/>
  <c r="L1231" i="1"/>
  <c r="M1231" i="1"/>
  <c r="D1232" i="1"/>
  <c r="E1232" i="1"/>
  <c r="F1232" i="1"/>
  <c r="G1232" i="1"/>
  <c r="H1232" i="1"/>
  <c r="I1232" i="1"/>
  <c r="J1232" i="1"/>
  <c r="L1232" i="1"/>
  <c r="M1232" i="1"/>
  <c r="D1233" i="1"/>
  <c r="E1233" i="1"/>
  <c r="F1233" i="1"/>
  <c r="G1233" i="1"/>
  <c r="H1233" i="1"/>
  <c r="I1233" i="1"/>
  <c r="J1233" i="1"/>
  <c r="L1233" i="1"/>
  <c r="M1233" i="1"/>
  <c r="D1234" i="1"/>
  <c r="E1234" i="1"/>
  <c r="F1234" i="1"/>
  <c r="G1234" i="1"/>
  <c r="H1234" i="1"/>
  <c r="I1234" i="1"/>
  <c r="J1234" i="1"/>
  <c r="L1234" i="1"/>
  <c r="M1234" i="1"/>
  <c r="D1235" i="1"/>
  <c r="E1235" i="1"/>
  <c r="F1235" i="1"/>
  <c r="G1235" i="1"/>
  <c r="H1235" i="1"/>
  <c r="I1235" i="1"/>
  <c r="J1235" i="1"/>
  <c r="L1235" i="1"/>
  <c r="M1235" i="1"/>
  <c r="D1236" i="1"/>
  <c r="E1236" i="1"/>
  <c r="F1236" i="1"/>
  <c r="G1236" i="1"/>
  <c r="H1236" i="1"/>
  <c r="I1236" i="1"/>
  <c r="J1236" i="1"/>
  <c r="L1236" i="1"/>
  <c r="M1236" i="1"/>
  <c r="D1237" i="1"/>
  <c r="E1237" i="1"/>
  <c r="F1237" i="1"/>
  <c r="G1237" i="1"/>
  <c r="H1237" i="1"/>
  <c r="I1237" i="1"/>
  <c r="J1237" i="1"/>
  <c r="L1237" i="1"/>
  <c r="M1237" i="1"/>
  <c r="D1238" i="1"/>
  <c r="E1238" i="1"/>
  <c r="F1238" i="1"/>
  <c r="G1238" i="1"/>
  <c r="H1238" i="1"/>
  <c r="I1238" i="1"/>
  <c r="J1238" i="1"/>
  <c r="L1238" i="1"/>
  <c r="M1238" i="1"/>
  <c r="D1239" i="1"/>
  <c r="E1239" i="1"/>
  <c r="F1239" i="1"/>
  <c r="G1239" i="1"/>
  <c r="H1239" i="1"/>
  <c r="I1239" i="1"/>
  <c r="J1239" i="1"/>
  <c r="L1239" i="1"/>
  <c r="M1239" i="1"/>
  <c r="D1240" i="1"/>
  <c r="E1240" i="1"/>
  <c r="F1240" i="1"/>
  <c r="G1240" i="1"/>
  <c r="H1240" i="1"/>
  <c r="I1240" i="1"/>
  <c r="J1240" i="1"/>
  <c r="L1240" i="1"/>
  <c r="M1240" i="1"/>
  <c r="D1241" i="1"/>
  <c r="E1241" i="1"/>
  <c r="F1241" i="1"/>
  <c r="G1241" i="1"/>
  <c r="H1241" i="1"/>
  <c r="I1241" i="1"/>
  <c r="J1241" i="1"/>
  <c r="L1241" i="1"/>
  <c r="M1241" i="1"/>
  <c r="D1242" i="1"/>
  <c r="E1242" i="1"/>
  <c r="F1242" i="1"/>
  <c r="G1242" i="1"/>
  <c r="H1242" i="1"/>
  <c r="I1242" i="1"/>
  <c r="J1242" i="1"/>
  <c r="L1242" i="1"/>
  <c r="M1242" i="1"/>
  <c r="D1243" i="1"/>
  <c r="E1243" i="1"/>
  <c r="F1243" i="1"/>
  <c r="G1243" i="1"/>
  <c r="H1243" i="1"/>
  <c r="I1243" i="1"/>
  <c r="J1243" i="1"/>
  <c r="L1243" i="1"/>
  <c r="M1243" i="1"/>
  <c r="D1244" i="1"/>
  <c r="E1244" i="1"/>
  <c r="F1244" i="1"/>
  <c r="G1244" i="1"/>
  <c r="H1244" i="1"/>
  <c r="I1244" i="1"/>
  <c r="J1244" i="1"/>
  <c r="L1244" i="1"/>
  <c r="M1244" i="1"/>
  <c r="D1245" i="1"/>
  <c r="E1245" i="1"/>
  <c r="F1245" i="1"/>
  <c r="G1245" i="1"/>
  <c r="H1245" i="1"/>
  <c r="I1245" i="1"/>
  <c r="J1245" i="1"/>
  <c r="L1245" i="1"/>
  <c r="M1245" i="1"/>
  <c r="D1246" i="1"/>
  <c r="E1246" i="1"/>
  <c r="F1246" i="1"/>
  <c r="G1246" i="1"/>
  <c r="H1246" i="1"/>
  <c r="I1246" i="1"/>
  <c r="J1246" i="1"/>
  <c r="L1246" i="1"/>
  <c r="M1246" i="1"/>
  <c r="D1247" i="1"/>
  <c r="E1247" i="1"/>
  <c r="F1247" i="1"/>
  <c r="G1247" i="1"/>
  <c r="H1247" i="1"/>
  <c r="I1247" i="1"/>
  <c r="J1247" i="1"/>
  <c r="L1247" i="1"/>
  <c r="M1247" i="1"/>
  <c r="D1248" i="1"/>
  <c r="E1248" i="1"/>
  <c r="F1248" i="1"/>
  <c r="G1248" i="1"/>
  <c r="H1248" i="1"/>
  <c r="I1248" i="1"/>
  <c r="J1248" i="1"/>
  <c r="L1248" i="1"/>
  <c r="M1248" i="1"/>
  <c r="D1249" i="1"/>
  <c r="E1249" i="1"/>
  <c r="F1249" i="1"/>
  <c r="G1249" i="1"/>
  <c r="H1249" i="1"/>
  <c r="I1249" i="1"/>
  <c r="J1249" i="1"/>
  <c r="L1249" i="1"/>
  <c r="M1249" i="1"/>
  <c r="D1250" i="1"/>
  <c r="E1250" i="1"/>
  <c r="F1250" i="1"/>
  <c r="G1250" i="1"/>
  <c r="H1250" i="1"/>
  <c r="I1250" i="1"/>
  <c r="J1250" i="1"/>
  <c r="L1250" i="1"/>
  <c r="M1250" i="1"/>
  <c r="D1251" i="1"/>
  <c r="E1251" i="1"/>
  <c r="F1251" i="1"/>
  <c r="G1251" i="1"/>
  <c r="H1251" i="1"/>
  <c r="I1251" i="1"/>
  <c r="J1251" i="1"/>
  <c r="L1251" i="1"/>
  <c r="M1251" i="1"/>
  <c r="D1252" i="1"/>
  <c r="E1252" i="1"/>
  <c r="F1252" i="1"/>
  <c r="G1252" i="1"/>
  <c r="H1252" i="1"/>
  <c r="I1252" i="1"/>
  <c r="J1252" i="1"/>
  <c r="L1252" i="1"/>
  <c r="M1252" i="1"/>
  <c r="D1253" i="1"/>
  <c r="E1253" i="1"/>
  <c r="F1253" i="1"/>
  <c r="G1253" i="1"/>
  <c r="H1253" i="1"/>
  <c r="I1253" i="1"/>
  <c r="J1253" i="1"/>
  <c r="L1253" i="1"/>
  <c r="M1253" i="1"/>
  <c r="D1254" i="1"/>
  <c r="E1254" i="1"/>
  <c r="F1254" i="1"/>
  <c r="G1254" i="1"/>
  <c r="H1254" i="1"/>
  <c r="I1254" i="1"/>
  <c r="J1254" i="1"/>
  <c r="L1254" i="1"/>
  <c r="M1254" i="1"/>
  <c r="D1255" i="1"/>
  <c r="E1255" i="1"/>
  <c r="F1255" i="1"/>
  <c r="G1255" i="1"/>
  <c r="H1255" i="1"/>
  <c r="I1255" i="1"/>
  <c r="J1255" i="1"/>
  <c r="L1255" i="1"/>
  <c r="M1255" i="1"/>
  <c r="D1256" i="1"/>
  <c r="E1256" i="1"/>
  <c r="F1256" i="1"/>
  <c r="G1256" i="1"/>
  <c r="H1256" i="1"/>
  <c r="I1256" i="1"/>
  <c r="J1256" i="1"/>
  <c r="L1256" i="1"/>
  <c r="M1256" i="1"/>
  <c r="D1257" i="1"/>
  <c r="E1257" i="1"/>
  <c r="F1257" i="1"/>
  <c r="G1257" i="1"/>
  <c r="H1257" i="1"/>
  <c r="I1257" i="1"/>
  <c r="J1257" i="1"/>
  <c r="L1257" i="1"/>
  <c r="M1257" i="1"/>
  <c r="D1258" i="1"/>
  <c r="E1258" i="1"/>
  <c r="F1258" i="1"/>
  <c r="G1258" i="1"/>
  <c r="H1258" i="1"/>
  <c r="I1258" i="1"/>
  <c r="J1258" i="1"/>
  <c r="L1258" i="1"/>
  <c r="M1258" i="1"/>
  <c r="D1259" i="1"/>
  <c r="E1259" i="1"/>
  <c r="F1259" i="1"/>
  <c r="G1259" i="1"/>
  <c r="H1259" i="1"/>
  <c r="I1259" i="1"/>
  <c r="J1259" i="1"/>
  <c r="L1259" i="1"/>
  <c r="M1259" i="1"/>
  <c r="D1260" i="1"/>
  <c r="E1260" i="1"/>
  <c r="F1260" i="1"/>
  <c r="G1260" i="1"/>
  <c r="H1260" i="1"/>
  <c r="I1260" i="1"/>
  <c r="J1260" i="1"/>
  <c r="L1260" i="1"/>
  <c r="M1260" i="1"/>
  <c r="D1261" i="1"/>
  <c r="E1261" i="1"/>
  <c r="F1261" i="1"/>
  <c r="G1261" i="1"/>
  <c r="H1261" i="1"/>
  <c r="I1261" i="1"/>
  <c r="J1261" i="1"/>
  <c r="L1261" i="1"/>
  <c r="M1261" i="1"/>
  <c r="D1262" i="1"/>
  <c r="E1262" i="1"/>
  <c r="F1262" i="1"/>
  <c r="G1262" i="1"/>
  <c r="H1262" i="1"/>
  <c r="I1262" i="1"/>
  <c r="J1262" i="1"/>
  <c r="L1262" i="1"/>
  <c r="M1262" i="1"/>
  <c r="D1263" i="1"/>
  <c r="E1263" i="1"/>
  <c r="F1263" i="1"/>
  <c r="G1263" i="1"/>
  <c r="H1263" i="1"/>
  <c r="I1263" i="1"/>
  <c r="J1263" i="1"/>
  <c r="L1263" i="1"/>
  <c r="M1263" i="1"/>
  <c r="D1264" i="1"/>
  <c r="E1264" i="1"/>
  <c r="F1264" i="1"/>
  <c r="G1264" i="1"/>
  <c r="H1264" i="1"/>
  <c r="I1264" i="1"/>
  <c r="J1264" i="1"/>
  <c r="L1264" i="1"/>
  <c r="M1264" i="1"/>
  <c r="D1265" i="1"/>
  <c r="E1265" i="1"/>
  <c r="F1265" i="1"/>
  <c r="G1265" i="1"/>
  <c r="H1265" i="1"/>
  <c r="I1265" i="1"/>
  <c r="J1265" i="1"/>
  <c r="L1265" i="1"/>
  <c r="M1265" i="1"/>
  <c r="D1266" i="1"/>
  <c r="E1266" i="1"/>
  <c r="F1266" i="1"/>
  <c r="G1266" i="1"/>
  <c r="H1266" i="1"/>
  <c r="I1266" i="1"/>
  <c r="J1266" i="1"/>
  <c r="L1266" i="1"/>
  <c r="M1266" i="1"/>
  <c r="D1267" i="1"/>
  <c r="E1267" i="1"/>
  <c r="F1267" i="1"/>
  <c r="G1267" i="1"/>
  <c r="H1267" i="1"/>
  <c r="I1267" i="1"/>
  <c r="J1267" i="1"/>
  <c r="L1267" i="1"/>
  <c r="M1267" i="1"/>
  <c r="D1268" i="1"/>
  <c r="E1268" i="1"/>
  <c r="F1268" i="1"/>
  <c r="G1268" i="1"/>
  <c r="H1268" i="1"/>
  <c r="I1268" i="1"/>
  <c r="J1268" i="1"/>
  <c r="L1268" i="1"/>
  <c r="M1268" i="1"/>
  <c r="D1269" i="1"/>
  <c r="E1269" i="1"/>
  <c r="F1269" i="1"/>
  <c r="G1269" i="1"/>
  <c r="H1269" i="1"/>
  <c r="I1269" i="1"/>
  <c r="J1269" i="1"/>
  <c r="L1269" i="1"/>
  <c r="M1269" i="1"/>
  <c r="D1270" i="1"/>
  <c r="E1270" i="1"/>
  <c r="F1270" i="1"/>
  <c r="G1270" i="1"/>
  <c r="H1270" i="1"/>
  <c r="I1270" i="1"/>
  <c r="J1270" i="1"/>
  <c r="L1270" i="1"/>
  <c r="M1270" i="1"/>
  <c r="D1271" i="1"/>
  <c r="E1271" i="1"/>
  <c r="F1271" i="1"/>
  <c r="G1271" i="1"/>
  <c r="H1271" i="1"/>
  <c r="I1271" i="1"/>
  <c r="J1271" i="1"/>
  <c r="L1271" i="1"/>
  <c r="M1271" i="1"/>
  <c r="D1272" i="1"/>
  <c r="E1272" i="1"/>
  <c r="F1272" i="1"/>
  <c r="G1272" i="1"/>
  <c r="H1272" i="1"/>
  <c r="I1272" i="1"/>
  <c r="J1272" i="1"/>
  <c r="L1272" i="1"/>
  <c r="M1272" i="1"/>
  <c r="D1273" i="1"/>
  <c r="E1273" i="1"/>
  <c r="F1273" i="1"/>
  <c r="G1273" i="1"/>
  <c r="H1273" i="1"/>
  <c r="I1273" i="1"/>
  <c r="J1273" i="1"/>
  <c r="L1273" i="1"/>
  <c r="M1273" i="1"/>
  <c r="D1274" i="1"/>
  <c r="E1274" i="1"/>
  <c r="F1274" i="1"/>
  <c r="G1274" i="1"/>
  <c r="H1274" i="1"/>
  <c r="I1274" i="1"/>
  <c r="J1274" i="1"/>
  <c r="L1274" i="1"/>
  <c r="M1274" i="1"/>
  <c r="D1275" i="1"/>
  <c r="E1275" i="1"/>
  <c r="F1275" i="1"/>
  <c r="G1275" i="1"/>
  <c r="H1275" i="1"/>
  <c r="I1275" i="1"/>
  <c r="J1275" i="1"/>
  <c r="L1275" i="1"/>
  <c r="M1275" i="1"/>
  <c r="D1276" i="1"/>
  <c r="E1276" i="1"/>
  <c r="F1276" i="1"/>
  <c r="G1276" i="1"/>
  <c r="H1276" i="1"/>
  <c r="I1276" i="1"/>
  <c r="J1276" i="1"/>
  <c r="L1276" i="1"/>
  <c r="M1276" i="1"/>
  <c r="D1277" i="1"/>
  <c r="E1277" i="1"/>
  <c r="F1277" i="1"/>
  <c r="G1277" i="1"/>
  <c r="H1277" i="1"/>
  <c r="I1277" i="1"/>
  <c r="J1277" i="1"/>
  <c r="L1277" i="1"/>
  <c r="M1277" i="1"/>
  <c r="D1278" i="1"/>
  <c r="E1278" i="1"/>
  <c r="F1278" i="1"/>
  <c r="G1278" i="1"/>
  <c r="H1278" i="1"/>
  <c r="I1278" i="1"/>
  <c r="J1278" i="1"/>
  <c r="L1278" i="1"/>
  <c r="M1278" i="1"/>
  <c r="D1279" i="1"/>
  <c r="E1279" i="1"/>
  <c r="F1279" i="1"/>
  <c r="G1279" i="1"/>
  <c r="H1279" i="1"/>
  <c r="I1279" i="1"/>
  <c r="J1279" i="1"/>
  <c r="L1279" i="1"/>
  <c r="M1279" i="1"/>
  <c r="D1280" i="1"/>
  <c r="E1280" i="1"/>
  <c r="F1280" i="1"/>
  <c r="G1280" i="1"/>
  <c r="H1280" i="1"/>
  <c r="I1280" i="1"/>
  <c r="J1280" i="1"/>
  <c r="L1280" i="1"/>
  <c r="M1280" i="1"/>
  <c r="D1281" i="1"/>
  <c r="E1281" i="1"/>
  <c r="F1281" i="1"/>
  <c r="G1281" i="1"/>
  <c r="H1281" i="1"/>
  <c r="I1281" i="1"/>
  <c r="J1281" i="1"/>
  <c r="L1281" i="1"/>
  <c r="M1281" i="1"/>
  <c r="D1282" i="1"/>
  <c r="E1282" i="1"/>
  <c r="F1282" i="1"/>
  <c r="G1282" i="1"/>
  <c r="H1282" i="1"/>
  <c r="I1282" i="1"/>
  <c r="J1282" i="1"/>
  <c r="L1282" i="1"/>
  <c r="M1282" i="1"/>
  <c r="D1283" i="1"/>
  <c r="E1283" i="1"/>
  <c r="F1283" i="1"/>
  <c r="G1283" i="1"/>
  <c r="H1283" i="1"/>
  <c r="I1283" i="1"/>
  <c r="J1283" i="1"/>
  <c r="L1283" i="1"/>
  <c r="M1283" i="1"/>
  <c r="D1284" i="1"/>
  <c r="E1284" i="1"/>
  <c r="F1284" i="1"/>
  <c r="G1284" i="1"/>
  <c r="H1284" i="1"/>
  <c r="I1284" i="1"/>
  <c r="J1284" i="1"/>
  <c r="L1284" i="1"/>
  <c r="M1284" i="1"/>
  <c r="D1285" i="1"/>
  <c r="E1285" i="1"/>
  <c r="F1285" i="1"/>
  <c r="G1285" i="1"/>
  <c r="H1285" i="1"/>
  <c r="I1285" i="1"/>
  <c r="J1285" i="1"/>
  <c r="L1285" i="1"/>
  <c r="M1285" i="1"/>
  <c r="D1286" i="1"/>
  <c r="E1286" i="1"/>
  <c r="F1286" i="1"/>
  <c r="G1286" i="1"/>
  <c r="H1286" i="1"/>
  <c r="I1286" i="1"/>
  <c r="J1286" i="1"/>
  <c r="L1286" i="1"/>
  <c r="M1286" i="1"/>
  <c r="D1287" i="1"/>
  <c r="E1287" i="1"/>
  <c r="F1287" i="1"/>
  <c r="G1287" i="1"/>
  <c r="H1287" i="1"/>
  <c r="I1287" i="1"/>
  <c r="J1287" i="1"/>
  <c r="L1287" i="1"/>
  <c r="M1287" i="1"/>
  <c r="D1288" i="1"/>
  <c r="E1288" i="1"/>
  <c r="F1288" i="1"/>
  <c r="G1288" i="1"/>
  <c r="H1288" i="1"/>
  <c r="I1288" i="1"/>
  <c r="J1288" i="1"/>
  <c r="L1288" i="1"/>
  <c r="M1288" i="1"/>
  <c r="D1289" i="1"/>
  <c r="E1289" i="1"/>
  <c r="F1289" i="1"/>
  <c r="G1289" i="1"/>
  <c r="H1289" i="1"/>
  <c r="I1289" i="1"/>
  <c r="J1289" i="1"/>
  <c r="L1289" i="1"/>
  <c r="M1289" i="1"/>
  <c r="D1290" i="1"/>
  <c r="E1290" i="1"/>
  <c r="F1290" i="1"/>
  <c r="G1290" i="1"/>
  <c r="H1290" i="1"/>
  <c r="I1290" i="1"/>
  <c r="J1290" i="1"/>
  <c r="L1290" i="1"/>
  <c r="M1290" i="1"/>
  <c r="D1291" i="1"/>
  <c r="E1291" i="1"/>
  <c r="F1291" i="1"/>
  <c r="G1291" i="1"/>
  <c r="H1291" i="1"/>
  <c r="I1291" i="1"/>
  <c r="J1291" i="1"/>
  <c r="L1291" i="1"/>
  <c r="M1291" i="1"/>
  <c r="D1292" i="1"/>
  <c r="E1292" i="1"/>
  <c r="F1292" i="1"/>
  <c r="G1292" i="1"/>
  <c r="H1292" i="1"/>
  <c r="I1292" i="1"/>
  <c r="J1292" i="1"/>
  <c r="L1292" i="1"/>
  <c r="M1292" i="1"/>
  <c r="D1293" i="1"/>
  <c r="E1293" i="1"/>
  <c r="F1293" i="1"/>
  <c r="G1293" i="1"/>
  <c r="H1293" i="1"/>
  <c r="I1293" i="1"/>
  <c r="J1293" i="1"/>
  <c r="L1293" i="1"/>
  <c r="M1293" i="1"/>
  <c r="D1294" i="1"/>
  <c r="E1294" i="1"/>
  <c r="F1294" i="1"/>
  <c r="G1294" i="1"/>
  <c r="H1294" i="1"/>
  <c r="I1294" i="1"/>
  <c r="J1294" i="1"/>
  <c r="L1294" i="1"/>
  <c r="M1294" i="1"/>
  <c r="D1295" i="1"/>
  <c r="E1295" i="1"/>
  <c r="F1295" i="1"/>
  <c r="G1295" i="1"/>
  <c r="H1295" i="1"/>
  <c r="I1295" i="1"/>
  <c r="J1295" i="1"/>
  <c r="L1295" i="1"/>
  <c r="M1295" i="1"/>
  <c r="D1296" i="1"/>
  <c r="E1296" i="1"/>
  <c r="F1296" i="1"/>
  <c r="G1296" i="1"/>
  <c r="H1296" i="1"/>
  <c r="I1296" i="1"/>
  <c r="J1296" i="1"/>
  <c r="L1296" i="1"/>
  <c r="M1296" i="1"/>
  <c r="D1297" i="1"/>
  <c r="E1297" i="1"/>
  <c r="F1297" i="1"/>
  <c r="G1297" i="1"/>
  <c r="H1297" i="1"/>
  <c r="I1297" i="1"/>
  <c r="J1297" i="1"/>
  <c r="L1297" i="1"/>
  <c r="M1297" i="1"/>
  <c r="D1298" i="1"/>
  <c r="E1298" i="1"/>
  <c r="F1298" i="1"/>
  <c r="G1298" i="1"/>
  <c r="H1298" i="1"/>
  <c r="I1298" i="1"/>
  <c r="J1298" i="1"/>
  <c r="L1298" i="1"/>
  <c r="M1298" i="1"/>
  <c r="D1299" i="1"/>
  <c r="E1299" i="1"/>
  <c r="F1299" i="1"/>
  <c r="G1299" i="1"/>
  <c r="H1299" i="1"/>
  <c r="I1299" i="1"/>
  <c r="J1299" i="1"/>
  <c r="L1299" i="1"/>
  <c r="M1299" i="1"/>
  <c r="D1300" i="1"/>
  <c r="E1300" i="1"/>
  <c r="F1300" i="1"/>
  <c r="G1300" i="1"/>
  <c r="H1300" i="1"/>
  <c r="I1300" i="1"/>
  <c r="J1300" i="1"/>
  <c r="L1300" i="1"/>
  <c r="M1300" i="1"/>
  <c r="D1301" i="1"/>
  <c r="E1301" i="1"/>
  <c r="F1301" i="1"/>
  <c r="G1301" i="1"/>
  <c r="H1301" i="1"/>
  <c r="I1301" i="1"/>
  <c r="J1301" i="1"/>
  <c r="L1301" i="1"/>
  <c r="M1301" i="1"/>
  <c r="D1302" i="1"/>
  <c r="E1302" i="1"/>
  <c r="F1302" i="1"/>
  <c r="G1302" i="1"/>
  <c r="H1302" i="1"/>
  <c r="I1302" i="1"/>
  <c r="J1302" i="1"/>
  <c r="L1302" i="1"/>
  <c r="M1302" i="1"/>
  <c r="D1303" i="1"/>
  <c r="E1303" i="1"/>
  <c r="F1303" i="1"/>
  <c r="G1303" i="1"/>
  <c r="H1303" i="1"/>
  <c r="I1303" i="1"/>
  <c r="J1303" i="1"/>
  <c r="L1303" i="1"/>
  <c r="M1303" i="1"/>
  <c r="D1304" i="1"/>
  <c r="E1304" i="1"/>
  <c r="F1304" i="1"/>
  <c r="G1304" i="1"/>
  <c r="H1304" i="1"/>
  <c r="I1304" i="1"/>
  <c r="J1304" i="1"/>
  <c r="L1304" i="1"/>
  <c r="M1304" i="1"/>
  <c r="D1305" i="1"/>
  <c r="E1305" i="1"/>
  <c r="F1305" i="1"/>
  <c r="G1305" i="1"/>
  <c r="H1305" i="1"/>
  <c r="I1305" i="1"/>
  <c r="J1305" i="1"/>
  <c r="L1305" i="1"/>
  <c r="M1305" i="1"/>
  <c r="D1306" i="1"/>
  <c r="E1306" i="1"/>
  <c r="F1306" i="1"/>
  <c r="G1306" i="1"/>
  <c r="H1306" i="1"/>
  <c r="I1306" i="1"/>
  <c r="J1306" i="1"/>
  <c r="L1306" i="1"/>
  <c r="M1306" i="1"/>
  <c r="D1307" i="1"/>
  <c r="E1307" i="1"/>
  <c r="F1307" i="1"/>
  <c r="G1307" i="1"/>
  <c r="H1307" i="1"/>
  <c r="I1307" i="1"/>
  <c r="J1307" i="1"/>
  <c r="L1307" i="1"/>
  <c r="M1307" i="1"/>
  <c r="D1308" i="1"/>
  <c r="E1308" i="1"/>
  <c r="F1308" i="1"/>
  <c r="G1308" i="1"/>
  <c r="H1308" i="1"/>
  <c r="I1308" i="1"/>
  <c r="J1308" i="1"/>
  <c r="L1308" i="1"/>
  <c r="M1308" i="1"/>
  <c r="D1309" i="1"/>
  <c r="E1309" i="1"/>
  <c r="F1309" i="1"/>
  <c r="G1309" i="1"/>
  <c r="H1309" i="1"/>
  <c r="I1309" i="1"/>
  <c r="J1309" i="1"/>
  <c r="L1309" i="1"/>
  <c r="M1309" i="1"/>
  <c r="D1310" i="1"/>
  <c r="E1310" i="1"/>
  <c r="F1310" i="1"/>
  <c r="G1310" i="1"/>
  <c r="H1310" i="1"/>
  <c r="I1310" i="1"/>
  <c r="J1310" i="1"/>
  <c r="L1310" i="1"/>
  <c r="M1310" i="1"/>
  <c r="D1311" i="1"/>
  <c r="E1311" i="1"/>
  <c r="F1311" i="1"/>
  <c r="G1311" i="1"/>
  <c r="H1311" i="1"/>
  <c r="I1311" i="1"/>
  <c r="J1311" i="1"/>
  <c r="L1311" i="1"/>
  <c r="M1311" i="1"/>
  <c r="D1312" i="1"/>
  <c r="E1312" i="1"/>
  <c r="F1312" i="1"/>
  <c r="G1312" i="1"/>
  <c r="H1312" i="1"/>
  <c r="I1312" i="1"/>
  <c r="J1312" i="1"/>
  <c r="L1312" i="1"/>
  <c r="M1312" i="1"/>
  <c r="D1313" i="1"/>
  <c r="E1313" i="1"/>
  <c r="F1313" i="1"/>
  <c r="G1313" i="1"/>
  <c r="H1313" i="1"/>
  <c r="I1313" i="1"/>
  <c r="J1313" i="1"/>
  <c r="L1313" i="1"/>
  <c r="M1313" i="1"/>
  <c r="D1314" i="1"/>
  <c r="E1314" i="1"/>
  <c r="F1314" i="1"/>
  <c r="G1314" i="1"/>
  <c r="H1314" i="1"/>
  <c r="I1314" i="1"/>
  <c r="J1314" i="1"/>
  <c r="L1314" i="1"/>
  <c r="M1314" i="1"/>
  <c r="D1315" i="1"/>
  <c r="E1315" i="1"/>
  <c r="F1315" i="1"/>
  <c r="G1315" i="1"/>
  <c r="H1315" i="1"/>
  <c r="I1315" i="1"/>
  <c r="J1315" i="1"/>
  <c r="L1315" i="1"/>
  <c r="M1315" i="1"/>
  <c r="D1316" i="1"/>
  <c r="E1316" i="1"/>
  <c r="F1316" i="1"/>
  <c r="G1316" i="1"/>
  <c r="H1316" i="1"/>
  <c r="I1316" i="1"/>
  <c r="J1316" i="1"/>
  <c r="L1316" i="1"/>
  <c r="M1316" i="1"/>
  <c r="D1317" i="1"/>
  <c r="E1317" i="1"/>
  <c r="F1317" i="1"/>
  <c r="G1317" i="1"/>
  <c r="H1317" i="1"/>
  <c r="I1317" i="1"/>
  <c r="J1317" i="1"/>
  <c r="L1317" i="1"/>
  <c r="M1317" i="1"/>
  <c r="D1318" i="1"/>
  <c r="E1318" i="1"/>
  <c r="F1318" i="1"/>
  <c r="G1318" i="1"/>
  <c r="H1318" i="1"/>
  <c r="I1318" i="1"/>
  <c r="J1318" i="1"/>
  <c r="L1318" i="1"/>
  <c r="M1318" i="1"/>
  <c r="D1319" i="1"/>
  <c r="E1319" i="1"/>
  <c r="F1319" i="1"/>
  <c r="G1319" i="1"/>
  <c r="H1319" i="1"/>
  <c r="I1319" i="1"/>
  <c r="J1319" i="1"/>
  <c r="L1319" i="1"/>
  <c r="M1319" i="1"/>
  <c r="D1320" i="1"/>
  <c r="E1320" i="1"/>
  <c r="F1320" i="1"/>
  <c r="G1320" i="1"/>
  <c r="H1320" i="1"/>
  <c r="I1320" i="1"/>
  <c r="J1320" i="1"/>
  <c r="L1320" i="1"/>
  <c r="M1320" i="1"/>
  <c r="D1321" i="1"/>
  <c r="E1321" i="1"/>
  <c r="F1321" i="1"/>
  <c r="G1321" i="1"/>
  <c r="H1321" i="1"/>
  <c r="I1321" i="1"/>
  <c r="J1321" i="1"/>
  <c r="L1321" i="1"/>
  <c r="M1321" i="1"/>
  <c r="D1322" i="1"/>
  <c r="E1322" i="1"/>
  <c r="F1322" i="1"/>
  <c r="G1322" i="1"/>
  <c r="H1322" i="1"/>
  <c r="I1322" i="1"/>
  <c r="J1322" i="1"/>
  <c r="L1322" i="1"/>
  <c r="M1322" i="1"/>
  <c r="D1323" i="1"/>
  <c r="E1323" i="1"/>
  <c r="F1323" i="1"/>
  <c r="G1323" i="1"/>
  <c r="H1323" i="1"/>
  <c r="I1323" i="1"/>
  <c r="J1323" i="1"/>
  <c r="L1323" i="1"/>
  <c r="M1323" i="1"/>
  <c r="D1324" i="1"/>
  <c r="E1324" i="1"/>
  <c r="F1324" i="1"/>
  <c r="G1324" i="1"/>
  <c r="H1324" i="1"/>
  <c r="I1324" i="1"/>
  <c r="J1324" i="1"/>
  <c r="L1324" i="1"/>
  <c r="M1324" i="1"/>
  <c r="D1325" i="1"/>
  <c r="E1325" i="1"/>
  <c r="F1325" i="1"/>
  <c r="G1325" i="1"/>
  <c r="H1325" i="1"/>
  <c r="I1325" i="1"/>
  <c r="J1325" i="1"/>
  <c r="L1325" i="1"/>
  <c r="M1325" i="1"/>
  <c r="D1326" i="1"/>
  <c r="E1326" i="1"/>
  <c r="F1326" i="1"/>
  <c r="G1326" i="1"/>
  <c r="H1326" i="1"/>
  <c r="I1326" i="1"/>
  <c r="J1326" i="1"/>
  <c r="L1326" i="1"/>
  <c r="M1326" i="1"/>
  <c r="D1327" i="1"/>
  <c r="E1327" i="1"/>
  <c r="F1327" i="1"/>
  <c r="G1327" i="1"/>
  <c r="H1327" i="1"/>
  <c r="I1327" i="1"/>
  <c r="J1327" i="1"/>
  <c r="L1327" i="1"/>
  <c r="M1327" i="1"/>
  <c r="D1328" i="1"/>
  <c r="E1328" i="1"/>
  <c r="F1328" i="1"/>
  <c r="G1328" i="1"/>
  <c r="H1328" i="1"/>
  <c r="I1328" i="1"/>
  <c r="J1328" i="1"/>
  <c r="L1328" i="1"/>
  <c r="M1328" i="1"/>
  <c r="D1329" i="1"/>
  <c r="E1329" i="1"/>
  <c r="F1329" i="1"/>
  <c r="G1329" i="1"/>
  <c r="H1329" i="1"/>
  <c r="I1329" i="1"/>
  <c r="J1329" i="1"/>
  <c r="L1329" i="1"/>
  <c r="M1329" i="1"/>
  <c r="D1330" i="1"/>
  <c r="E1330" i="1"/>
  <c r="F1330" i="1"/>
  <c r="G1330" i="1"/>
  <c r="H1330" i="1"/>
  <c r="I1330" i="1"/>
  <c r="J1330" i="1"/>
  <c r="L1330" i="1"/>
  <c r="M1330" i="1"/>
  <c r="D1331" i="1"/>
  <c r="E1331" i="1"/>
  <c r="F1331" i="1"/>
  <c r="G1331" i="1"/>
  <c r="H1331" i="1"/>
  <c r="I1331" i="1"/>
  <c r="J1331" i="1"/>
  <c r="L1331" i="1"/>
  <c r="M1331" i="1"/>
  <c r="D1332" i="1"/>
  <c r="E1332" i="1"/>
  <c r="F1332" i="1"/>
  <c r="G1332" i="1"/>
  <c r="H1332" i="1"/>
  <c r="I1332" i="1"/>
  <c r="J1332" i="1"/>
  <c r="L1332" i="1"/>
  <c r="M1332" i="1"/>
  <c r="D1333" i="1"/>
  <c r="E1333" i="1"/>
  <c r="F1333" i="1"/>
  <c r="G1333" i="1"/>
  <c r="H1333" i="1"/>
  <c r="I1333" i="1"/>
  <c r="J1333" i="1"/>
  <c r="L1333" i="1"/>
  <c r="M1333" i="1"/>
  <c r="D1334" i="1"/>
  <c r="E1334" i="1"/>
  <c r="F1334" i="1"/>
  <c r="G1334" i="1"/>
  <c r="H1334" i="1"/>
  <c r="I1334" i="1"/>
  <c r="J1334" i="1"/>
  <c r="L1334" i="1"/>
  <c r="M1334" i="1"/>
  <c r="D1335" i="1"/>
  <c r="E1335" i="1"/>
  <c r="F1335" i="1"/>
  <c r="G1335" i="1"/>
  <c r="H1335" i="1"/>
  <c r="I1335" i="1"/>
  <c r="J1335" i="1"/>
  <c r="L1335" i="1"/>
  <c r="M1335" i="1"/>
  <c r="D1336" i="1"/>
  <c r="E1336" i="1"/>
  <c r="F1336" i="1"/>
  <c r="G1336" i="1"/>
  <c r="H1336" i="1"/>
  <c r="I1336" i="1"/>
  <c r="J1336" i="1"/>
  <c r="L1336" i="1"/>
  <c r="M1336" i="1"/>
  <c r="D1337" i="1"/>
  <c r="E1337" i="1"/>
  <c r="F1337" i="1"/>
  <c r="G1337" i="1"/>
  <c r="H1337" i="1"/>
  <c r="I1337" i="1"/>
  <c r="J1337" i="1"/>
  <c r="L1337" i="1"/>
  <c r="M1337" i="1"/>
  <c r="D1338" i="1"/>
  <c r="E1338" i="1"/>
  <c r="F1338" i="1"/>
  <c r="G1338" i="1"/>
  <c r="H1338" i="1"/>
  <c r="I1338" i="1"/>
  <c r="J1338" i="1"/>
  <c r="L1338" i="1"/>
  <c r="M1338" i="1"/>
  <c r="D1339" i="1"/>
  <c r="E1339" i="1"/>
  <c r="F1339" i="1"/>
  <c r="G1339" i="1"/>
  <c r="H1339" i="1"/>
  <c r="I1339" i="1"/>
  <c r="J1339" i="1"/>
  <c r="L1339" i="1"/>
  <c r="M1339" i="1"/>
  <c r="D1340" i="1"/>
  <c r="E1340" i="1"/>
  <c r="F1340" i="1"/>
  <c r="G1340" i="1"/>
  <c r="H1340" i="1"/>
  <c r="I1340" i="1"/>
  <c r="J1340" i="1"/>
  <c r="L1340" i="1"/>
  <c r="M1340" i="1"/>
  <c r="D1341" i="1"/>
  <c r="E1341" i="1"/>
  <c r="F1341" i="1"/>
  <c r="G1341" i="1"/>
  <c r="H1341" i="1"/>
  <c r="I1341" i="1"/>
  <c r="J1341" i="1"/>
  <c r="L1341" i="1"/>
  <c r="M1341" i="1"/>
  <c r="D1342" i="1"/>
  <c r="E1342" i="1"/>
  <c r="F1342" i="1"/>
  <c r="G1342" i="1"/>
  <c r="H1342" i="1"/>
  <c r="I1342" i="1"/>
  <c r="J1342" i="1"/>
  <c r="L1342" i="1"/>
  <c r="M1342" i="1"/>
  <c r="D1343" i="1"/>
  <c r="E1343" i="1"/>
  <c r="F1343" i="1"/>
  <c r="G1343" i="1"/>
  <c r="H1343" i="1"/>
  <c r="I1343" i="1"/>
  <c r="J1343" i="1"/>
  <c r="L1343" i="1"/>
  <c r="M1343" i="1"/>
  <c r="D1344" i="1"/>
  <c r="E1344" i="1"/>
  <c r="F1344" i="1"/>
  <c r="G1344" i="1"/>
  <c r="H1344" i="1"/>
  <c r="I1344" i="1"/>
  <c r="J1344" i="1"/>
  <c r="L1344" i="1"/>
  <c r="M1344" i="1"/>
  <c r="D1345" i="1"/>
  <c r="E1345" i="1"/>
  <c r="F1345" i="1"/>
  <c r="G1345" i="1"/>
  <c r="H1345" i="1"/>
  <c r="I1345" i="1"/>
  <c r="J1345" i="1"/>
  <c r="L1345" i="1"/>
  <c r="M1345" i="1"/>
  <c r="D1346" i="1"/>
  <c r="E1346" i="1"/>
  <c r="F1346" i="1"/>
  <c r="G1346" i="1"/>
  <c r="H1346" i="1"/>
  <c r="I1346" i="1"/>
  <c r="J1346" i="1"/>
  <c r="L1346" i="1"/>
  <c r="M1346" i="1"/>
  <c r="D1347" i="1"/>
  <c r="E1347" i="1"/>
  <c r="F1347" i="1"/>
  <c r="G1347" i="1"/>
  <c r="H1347" i="1"/>
  <c r="I1347" i="1"/>
  <c r="J1347" i="1"/>
  <c r="L1347" i="1"/>
  <c r="M1347" i="1"/>
  <c r="D1348" i="1"/>
  <c r="E1348" i="1"/>
  <c r="F1348" i="1"/>
  <c r="G1348" i="1"/>
  <c r="H1348" i="1"/>
  <c r="I1348" i="1"/>
  <c r="J1348" i="1"/>
  <c r="L1348" i="1"/>
  <c r="M1348" i="1"/>
  <c r="D1349" i="1"/>
  <c r="E1349" i="1"/>
  <c r="F1349" i="1"/>
  <c r="G1349" i="1"/>
  <c r="H1349" i="1"/>
  <c r="I1349" i="1"/>
  <c r="J1349" i="1"/>
  <c r="L1349" i="1"/>
  <c r="M1349" i="1"/>
  <c r="D1350" i="1"/>
  <c r="E1350" i="1"/>
  <c r="F1350" i="1"/>
  <c r="G1350" i="1"/>
  <c r="H1350" i="1"/>
  <c r="I1350" i="1"/>
  <c r="J1350" i="1"/>
  <c r="L1350" i="1"/>
  <c r="M1350" i="1"/>
  <c r="D1351" i="1"/>
  <c r="E1351" i="1"/>
  <c r="F1351" i="1"/>
  <c r="G1351" i="1"/>
  <c r="H1351" i="1"/>
  <c r="I1351" i="1"/>
  <c r="J1351" i="1"/>
  <c r="L1351" i="1"/>
  <c r="M1351" i="1"/>
  <c r="D1352" i="1"/>
  <c r="E1352" i="1"/>
  <c r="F1352" i="1"/>
  <c r="G1352" i="1"/>
  <c r="H1352" i="1"/>
  <c r="I1352" i="1"/>
  <c r="J1352" i="1"/>
  <c r="L1352" i="1"/>
  <c r="M1352" i="1"/>
  <c r="D1353" i="1"/>
  <c r="E1353" i="1"/>
  <c r="F1353" i="1"/>
  <c r="G1353" i="1"/>
  <c r="H1353" i="1"/>
  <c r="I1353" i="1"/>
  <c r="J1353" i="1"/>
  <c r="L1353" i="1"/>
  <c r="M1353" i="1"/>
  <c r="D1354" i="1"/>
  <c r="E1354" i="1"/>
  <c r="F1354" i="1"/>
  <c r="G1354" i="1"/>
  <c r="H1354" i="1"/>
  <c r="I1354" i="1"/>
  <c r="J1354" i="1"/>
  <c r="L1354" i="1"/>
  <c r="M1354" i="1"/>
  <c r="D1355" i="1"/>
  <c r="E1355" i="1"/>
  <c r="F1355" i="1"/>
  <c r="G1355" i="1"/>
  <c r="H1355" i="1"/>
  <c r="I1355" i="1"/>
  <c r="J1355" i="1"/>
  <c r="L1355" i="1"/>
  <c r="M1355" i="1"/>
  <c r="D1356" i="1"/>
  <c r="E1356" i="1"/>
  <c r="F1356" i="1"/>
  <c r="G1356" i="1"/>
  <c r="H1356" i="1"/>
  <c r="I1356" i="1"/>
  <c r="J1356" i="1"/>
  <c r="L1356" i="1"/>
  <c r="M1356" i="1"/>
  <c r="D1357" i="1"/>
  <c r="E1357" i="1"/>
  <c r="F1357" i="1"/>
  <c r="G1357" i="1"/>
  <c r="H1357" i="1"/>
  <c r="I1357" i="1"/>
  <c r="J1357" i="1"/>
  <c r="L1357" i="1"/>
  <c r="M1357" i="1"/>
  <c r="D1358" i="1"/>
  <c r="E1358" i="1"/>
  <c r="F1358" i="1"/>
  <c r="G1358" i="1"/>
  <c r="H1358" i="1"/>
  <c r="I1358" i="1"/>
  <c r="J1358" i="1"/>
  <c r="L1358" i="1"/>
  <c r="M1358" i="1"/>
  <c r="D1359" i="1"/>
  <c r="E1359" i="1"/>
  <c r="F1359" i="1"/>
  <c r="G1359" i="1"/>
  <c r="H1359" i="1"/>
  <c r="I1359" i="1"/>
  <c r="J1359" i="1"/>
  <c r="L1359" i="1"/>
  <c r="M1359" i="1"/>
  <c r="D1360" i="1"/>
  <c r="E1360" i="1"/>
  <c r="F1360" i="1"/>
  <c r="G1360" i="1"/>
  <c r="H1360" i="1"/>
  <c r="I1360" i="1"/>
  <c r="J1360" i="1"/>
  <c r="L1360" i="1"/>
  <c r="M1360" i="1"/>
  <c r="D1361" i="1"/>
  <c r="E1361" i="1"/>
  <c r="F1361" i="1"/>
  <c r="G1361" i="1"/>
  <c r="H1361" i="1"/>
  <c r="I1361" i="1"/>
  <c r="J1361" i="1"/>
  <c r="L1361" i="1"/>
  <c r="M1361" i="1"/>
  <c r="D1362" i="1"/>
  <c r="E1362" i="1"/>
  <c r="F1362" i="1"/>
  <c r="G1362" i="1"/>
  <c r="H1362" i="1"/>
  <c r="I1362" i="1"/>
  <c r="J1362" i="1"/>
  <c r="L1362" i="1"/>
  <c r="M1362" i="1"/>
  <c r="D1363" i="1"/>
  <c r="E1363" i="1"/>
  <c r="F1363" i="1"/>
  <c r="G1363" i="1"/>
  <c r="H1363" i="1"/>
  <c r="I1363" i="1"/>
  <c r="J1363" i="1"/>
  <c r="L1363" i="1"/>
  <c r="M1363" i="1"/>
  <c r="D1364" i="1"/>
  <c r="E1364" i="1"/>
  <c r="F1364" i="1"/>
  <c r="G1364" i="1"/>
  <c r="H1364" i="1"/>
  <c r="I1364" i="1"/>
  <c r="J1364" i="1"/>
  <c r="L1364" i="1"/>
  <c r="M1364" i="1"/>
  <c r="D1365" i="1"/>
  <c r="E1365" i="1"/>
  <c r="F1365" i="1"/>
  <c r="G1365" i="1"/>
  <c r="H1365" i="1"/>
  <c r="I1365" i="1"/>
  <c r="J1365" i="1"/>
  <c r="L1365" i="1"/>
  <c r="M1365" i="1"/>
  <c r="D1366" i="1"/>
  <c r="E1366" i="1"/>
  <c r="F1366" i="1"/>
  <c r="G1366" i="1"/>
  <c r="H1366" i="1"/>
  <c r="I1366" i="1"/>
  <c r="J1366" i="1"/>
  <c r="L1366" i="1"/>
  <c r="M1366" i="1"/>
  <c r="D1367" i="1"/>
  <c r="E1367" i="1"/>
  <c r="F1367" i="1"/>
  <c r="G1367" i="1"/>
  <c r="H1367" i="1"/>
  <c r="I1367" i="1"/>
  <c r="J1367" i="1"/>
  <c r="L1367" i="1"/>
  <c r="M1367" i="1"/>
  <c r="D1368" i="1"/>
  <c r="E1368" i="1"/>
  <c r="F1368" i="1"/>
  <c r="G1368" i="1"/>
  <c r="H1368" i="1"/>
  <c r="I1368" i="1"/>
  <c r="J1368" i="1"/>
  <c r="L1368" i="1"/>
  <c r="M1368" i="1"/>
  <c r="D1369" i="1"/>
  <c r="E1369" i="1"/>
  <c r="F1369" i="1"/>
  <c r="G1369" i="1"/>
  <c r="H1369" i="1"/>
  <c r="I1369" i="1"/>
  <c r="J1369" i="1"/>
  <c r="L1369" i="1"/>
  <c r="M1369" i="1"/>
  <c r="D1370" i="1"/>
  <c r="E1370" i="1"/>
  <c r="F1370" i="1"/>
  <c r="G1370" i="1"/>
  <c r="H1370" i="1"/>
  <c r="I1370" i="1"/>
  <c r="J1370" i="1"/>
  <c r="L1370" i="1"/>
  <c r="M1370" i="1"/>
  <c r="D1371" i="1"/>
  <c r="E1371" i="1"/>
  <c r="F1371" i="1"/>
  <c r="G1371" i="1"/>
  <c r="H1371" i="1"/>
  <c r="I1371" i="1"/>
  <c r="J1371" i="1"/>
  <c r="L1371" i="1"/>
  <c r="M1371" i="1"/>
  <c r="D1372" i="1"/>
  <c r="E1372" i="1"/>
  <c r="F1372" i="1"/>
  <c r="G1372" i="1"/>
  <c r="H1372" i="1"/>
  <c r="I1372" i="1"/>
  <c r="J1372" i="1"/>
  <c r="L1372" i="1"/>
  <c r="M1372" i="1"/>
  <c r="D1373" i="1"/>
  <c r="E1373" i="1"/>
  <c r="F1373" i="1"/>
  <c r="G1373" i="1"/>
  <c r="H1373" i="1"/>
  <c r="I1373" i="1"/>
  <c r="J1373" i="1"/>
  <c r="L1373" i="1"/>
  <c r="M1373" i="1"/>
  <c r="D1374" i="1"/>
  <c r="E1374" i="1"/>
  <c r="F1374" i="1"/>
  <c r="G1374" i="1"/>
  <c r="H1374" i="1"/>
  <c r="I1374" i="1"/>
  <c r="J1374" i="1"/>
  <c r="L1374" i="1"/>
  <c r="M1374" i="1"/>
  <c r="D1375" i="1"/>
  <c r="E1375" i="1"/>
  <c r="F1375" i="1"/>
  <c r="G1375" i="1"/>
  <c r="H1375" i="1"/>
  <c r="I1375" i="1"/>
  <c r="J1375" i="1"/>
  <c r="L1375" i="1"/>
  <c r="M1375" i="1"/>
  <c r="D1376" i="1"/>
  <c r="E1376" i="1"/>
  <c r="F1376" i="1"/>
  <c r="G1376" i="1"/>
  <c r="H1376" i="1"/>
  <c r="I1376" i="1"/>
  <c r="J1376" i="1"/>
  <c r="L1376" i="1"/>
  <c r="M1376" i="1"/>
  <c r="D1377" i="1"/>
  <c r="E1377" i="1"/>
  <c r="F1377" i="1"/>
  <c r="G1377" i="1"/>
  <c r="H1377" i="1"/>
  <c r="I1377" i="1"/>
  <c r="J1377" i="1"/>
  <c r="L1377" i="1"/>
  <c r="M1377" i="1"/>
  <c r="D1378" i="1"/>
  <c r="E1378" i="1"/>
  <c r="F1378" i="1"/>
  <c r="G1378" i="1"/>
  <c r="H1378" i="1"/>
  <c r="I1378" i="1"/>
  <c r="J1378" i="1"/>
  <c r="L1378" i="1"/>
  <c r="M1378" i="1"/>
  <c r="D1379" i="1"/>
  <c r="E1379" i="1"/>
  <c r="F1379" i="1"/>
  <c r="G1379" i="1"/>
  <c r="H1379" i="1"/>
  <c r="I1379" i="1"/>
  <c r="J1379" i="1"/>
  <c r="L1379" i="1"/>
  <c r="M1379" i="1"/>
  <c r="D1380" i="1"/>
  <c r="E1380" i="1"/>
  <c r="F1380" i="1"/>
  <c r="G1380" i="1"/>
  <c r="H1380" i="1"/>
  <c r="I1380" i="1"/>
  <c r="J1380" i="1"/>
  <c r="L1380" i="1"/>
  <c r="M1380" i="1"/>
  <c r="D1381" i="1"/>
  <c r="E1381" i="1"/>
  <c r="F1381" i="1"/>
  <c r="G1381" i="1"/>
  <c r="H1381" i="1"/>
  <c r="I1381" i="1"/>
  <c r="J1381" i="1"/>
  <c r="L1381" i="1"/>
  <c r="M1381" i="1"/>
  <c r="D1382" i="1"/>
  <c r="E1382" i="1"/>
  <c r="F1382" i="1"/>
  <c r="G1382" i="1"/>
  <c r="H1382" i="1"/>
  <c r="I1382" i="1"/>
  <c r="J1382" i="1"/>
  <c r="L1382" i="1"/>
  <c r="M1382" i="1"/>
  <c r="D1383" i="1"/>
  <c r="E1383" i="1"/>
  <c r="F1383" i="1"/>
  <c r="G1383" i="1"/>
  <c r="H1383" i="1"/>
  <c r="I1383" i="1"/>
  <c r="J1383" i="1"/>
  <c r="L1383" i="1"/>
  <c r="M1383" i="1"/>
  <c r="D1384" i="1"/>
  <c r="E1384" i="1"/>
  <c r="F1384" i="1"/>
  <c r="G1384" i="1"/>
  <c r="H1384" i="1"/>
  <c r="I1384" i="1"/>
  <c r="J1384" i="1"/>
  <c r="L1384" i="1"/>
  <c r="M1384" i="1"/>
  <c r="D1385" i="1"/>
  <c r="E1385" i="1"/>
  <c r="F1385" i="1"/>
  <c r="G1385" i="1"/>
  <c r="H1385" i="1"/>
  <c r="I1385" i="1"/>
  <c r="J1385" i="1"/>
  <c r="L1385" i="1"/>
  <c r="M1385" i="1"/>
  <c r="D1386" i="1"/>
  <c r="E1386" i="1"/>
  <c r="F1386" i="1"/>
  <c r="G1386" i="1"/>
  <c r="H1386" i="1"/>
  <c r="I1386" i="1"/>
  <c r="J1386" i="1"/>
  <c r="L1386" i="1"/>
  <c r="M1386" i="1"/>
  <c r="D1387" i="1"/>
  <c r="E1387" i="1"/>
  <c r="F1387" i="1"/>
  <c r="G1387" i="1"/>
  <c r="H1387" i="1"/>
  <c r="I1387" i="1"/>
  <c r="J1387" i="1"/>
  <c r="L1387" i="1"/>
  <c r="M1387" i="1"/>
  <c r="D1388" i="1"/>
  <c r="E1388" i="1"/>
  <c r="F1388" i="1"/>
  <c r="G1388" i="1"/>
  <c r="H1388" i="1"/>
  <c r="I1388" i="1"/>
  <c r="J1388" i="1"/>
  <c r="L1388" i="1"/>
  <c r="M1388" i="1"/>
  <c r="D1389" i="1"/>
  <c r="E1389" i="1"/>
  <c r="F1389" i="1"/>
  <c r="G1389" i="1"/>
  <c r="H1389" i="1"/>
  <c r="I1389" i="1"/>
  <c r="J1389" i="1"/>
  <c r="L1389" i="1"/>
  <c r="M1389" i="1"/>
  <c r="D1390" i="1"/>
  <c r="E1390" i="1"/>
  <c r="F1390" i="1"/>
  <c r="G1390" i="1"/>
  <c r="H1390" i="1"/>
  <c r="I1390" i="1"/>
  <c r="J1390" i="1"/>
  <c r="L1390" i="1"/>
  <c r="M1390" i="1"/>
  <c r="D1391" i="1"/>
  <c r="E1391" i="1"/>
  <c r="F1391" i="1"/>
  <c r="G1391" i="1"/>
  <c r="H1391" i="1"/>
  <c r="I1391" i="1"/>
  <c r="J1391" i="1"/>
  <c r="L1391" i="1"/>
  <c r="M1391" i="1"/>
  <c r="D1392" i="1"/>
  <c r="E1392" i="1"/>
  <c r="F1392" i="1"/>
  <c r="G1392" i="1"/>
  <c r="H1392" i="1"/>
  <c r="I1392" i="1"/>
  <c r="J1392" i="1"/>
  <c r="L1392" i="1"/>
  <c r="M1392" i="1"/>
  <c r="D1393" i="1"/>
  <c r="E1393" i="1"/>
  <c r="F1393" i="1"/>
  <c r="G1393" i="1"/>
  <c r="H1393" i="1"/>
  <c r="I1393" i="1"/>
  <c r="J1393" i="1"/>
  <c r="L1393" i="1"/>
  <c r="M1393" i="1"/>
  <c r="D1394" i="1"/>
  <c r="E1394" i="1"/>
  <c r="F1394" i="1"/>
  <c r="G1394" i="1"/>
  <c r="H1394" i="1"/>
  <c r="I1394" i="1"/>
  <c r="J1394" i="1"/>
  <c r="L1394" i="1"/>
  <c r="M1394" i="1"/>
  <c r="D1395" i="1"/>
  <c r="E1395" i="1"/>
  <c r="F1395" i="1"/>
  <c r="G1395" i="1"/>
  <c r="H1395" i="1"/>
  <c r="I1395" i="1"/>
  <c r="J1395" i="1"/>
  <c r="L1395" i="1"/>
  <c r="M1395" i="1"/>
  <c r="D1396" i="1"/>
  <c r="E1396" i="1"/>
  <c r="F1396" i="1"/>
  <c r="G1396" i="1"/>
  <c r="H1396" i="1"/>
  <c r="I1396" i="1"/>
  <c r="J1396" i="1"/>
  <c r="L1396" i="1"/>
  <c r="M1396" i="1"/>
  <c r="D1397" i="1"/>
  <c r="E1397" i="1"/>
  <c r="F1397" i="1"/>
  <c r="G1397" i="1"/>
  <c r="H1397" i="1"/>
  <c r="I1397" i="1"/>
  <c r="J1397" i="1"/>
  <c r="L1397" i="1"/>
  <c r="M1397" i="1"/>
  <c r="D1398" i="1"/>
  <c r="E1398" i="1"/>
  <c r="F1398" i="1"/>
  <c r="G1398" i="1"/>
  <c r="H1398" i="1"/>
  <c r="I1398" i="1"/>
  <c r="J1398" i="1"/>
  <c r="L1398" i="1"/>
  <c r="M1398" i="1"/>
  <c r="D1399" i="1"/>
  <c r="E1399" i="1"/>
  <c r="F1399" i="1"/>
  <c r="G1399" i="1"/>
  <c r="H1399" i="1"/>
  <c r="I1399" i="1"/>
  <c r="J1399" i="1"/>
  <c r="L1399" i="1"/>
  <c r="M1399" i="1"/>
  <c r="D1400" i="1"/>
  <c r="E1400" i="1"/>
  <c r="F1400" i="1"/>
  <c r="G1400" i="1"/>
  <c r="H1400" i="1"/>
  <c r="I1400" i="1"/>
  <c r="J1400" i="1"/>
  <c r="L1400" i="1"/>
  <c r="M1400" i="1"/>
  <c r="D1401" i="1"/>
  <c r="E1401" i="1"/>
  <c r="F1401" i="1"/>
  <c r="G1401" i="1"/>
  <c r="H1401" i="1"/>
  <c r="I1401" i="1"/>
  <c r="J1401" i="1"/>
  <c r="L1401" i="1"/>
  <c r="M1401" i="1"/>
  <c r="D1402" i="1"/>
  <c r="E1402" i="1"/>
  <c r="F1402" i="1"/>
  <c r="G1402" i="1"/>
  <c r="H1402" i="1"/>
  <c r="I1402" i="1"/>
  <c r="J1402" i="1"/>
  <c r="L1402" i="1"/>
  <c r="M1402" i="1"/>
  <c r="D1403" i="1"/>
  <c r="E1403" i="1"/>
  <c r="F1403" i="1"/>
  <c r="G1403" i="1"/>
  <c r="H1403" i="1"/>
  <c r="I1403" i="1"/>
  <c r="J1403" i="1"/>
  <c r="L1403" i="1"/>
  <c r="M1403" i="1"/>
  <c r="D1404" i="1"/>
  <c r="E1404" i="1"/>
  <c r="F1404" i="1"/>
  <c r="G1404" i="1"/>
  <c r="H1404" i="1"/>
  <c r="I1404" i="1"/>
  <c r="J1404" i="1"/>
  <c r="L1404" i="1"/>
  <c r="M1404" i="1"/>
  <c r="D1405" i="1"/>
  <c r="E1405" i="1"/>
  <c r="F1405" i="1"/>
  <c r="G1405" i="1"/>
  <c r="H1405" i="1"/>
  <c r="I1405" i="1"/>
  <c r="J1405" i="1"/>
  <c r="L1405" i="1"/>
  <c r="M1405" i="1"/>
  <c r="D1406" i="1"/>
  <c r="E1406" i="1"/>
  <c r="F1406" i="1"/>
  <c r="G1406" i="1"/>
  <c r="H1406" i="1"/>
  <c r="I1406" i="1"/>
  <c r="J1406" i="1"/>
  <c r="L1406" i="1"/>
  <c r="M1406" i="1"/>
  <c r="D1407" i="1"/>
  <c r="E1407" i="1"/>
  <c r="F1407" i="1"/>
  <c r="G1407" i="1"/>
  <c r="H1407" i="1"/>
  <c r="I1407" i="1"/>
  <c r="J1407" i="1"/>
  <c r="L1407" i="1"/>
  <c r="M1407" i="1"/>
  <c r="D1408" i="1"/>
  <c r="E1408" i="1"/>
  <c r="F1408" i="1"/>
  <c r="G1408" i="1"/>
  <c r="H1408" i="1"/>
  <c r="I1408" i="1"/>
  <c r="J1408" i="1"/>
  <c r="L1408" i="1"/>
  <c r="M1408" i="1"/>
  <c r="D1409" i="1"/>
  <c r="E1409" i="1"/>
  <c r="F1409" i="1"/>
  <c r="G1409" i="1"/>
  <c r="H1409" i="1"/>
  <c r="I1409" i="1"/>
  <c r="J1409" i="1"/>
  <c r="L1409" i="1"/>
  <c r="M1409" i="1"/>
  <c r="D1410" i="1"/>
  <c r="E1410" i="1"/>
  <c r="F1410" i="1"/>
  <c r="G1410" i="1"/>
  <c r="H1410" i="1"/>
  <c r="I1410" i="1"/>
  <c r="J1410" i="1"/>
  <c r="L1410" i="1"/>
  <c r="M1410" i="1"/>
  <c r="D1411" i="1"/>
  <c r="E1411" i="1"/>
  <c r="F1411" i="1"/>
  <c r="G1411" i="1"/>
  <c r="H1411" i="1"/>
  <c r="I1411" i="1"/>
  <c r="J1411" i="1"/>
  <c r="L1411" i="1"/>
  <c r="M1411" i="1"/>
  <c r="D1412" i="1"/>
  <c r="E1412" i="1"/>
  <c r="F1412" i="1"/>
  <c r="G1412" i="1"/>
  <c r="H1412" i="1"/>
  <c r="I1412" i="1"/>
  <c r="J1412" i="1"/>
  <c r="L1412" i="1"/>
  <c r="M1412" i="1"/>
  <c r="D1413" i="1"/>
  <c r="E1413" i="1"/>
  <c r="F1413" i="1"/>
  <c r="G1413" i="1"/>
  <c r="H1413" i="1"/>
  <c r="I1413" i="1"/>
  <c r="J1413" i="1"/>
  <c r="L1413" i="1"/>
  <c r="M1413" i="1"/>
  <c r="D1414" i="1"/>
  <c r="E1414" i="1"/>
  <c r="F1414" i="1"/>
  <c r="G1414" i="1"/>
  <c r="H1414" i="1"/>
  <c r="I1414" i="1"/>
  <c r="J1414" i="1"/>
  <c r="L1414" i="1"/>
  <c r="M1414" i="1"/>
  <c r="D1415" i="1"/>
  <c r="E1415" i="1"/>
  <c r="F1415" i="1"/>
  <c r="G1415" i="1"/>
  <c r="H1415" i="1"/>
  <c r="I1415" i="1"/>
  <c r="J1415" i="1"/>
  <c r="L1415" i="1"/>
  <c r="M1415" i="1"/>
  <c r="D1416" i="1"/>
  <c r="E1416" i="1"/>
  <c r="F1416" i="1"/>
  <c r="G1416" i="1"/>
  <c r="H1416" i="1"/>
  <c r="I1416" i="1"/>
  <c r="J1416" i="1"/>
  <c r="L1416" i="1"/>
  <c r="M1416" i="1"/>
  <c r="D1417" i="1"/>
  <c r="E1417" i="1"/>
  <c r="F1417" i="1"/>
  <c r="G1417" i="1"/>
  <c r="H1417" i="1"/>
  <c r="I1417" i="1"/>
  <c r="J1417" i="1"/>
  <c r="L1417" i="1"/>
  <c r="M1417" i="1"/>
  <c r="D1418" i="1"/>
  <c r="E1418" i="1"/>
  <c r="F1418" i="1"/>
  <c r="G1418" i="1"/>
  <c r="H1418" i="1"/>
  <c r="I1418" i="1"/>
  <c r="J1418" i="1"/>
  <c r="L1418" i="1"/>
  <c r="M1418" i="1"/>
  <c r="D1419" i="1"/>
  <c r="E1419" i="1"/>
  <c r="F1419" i="1"/>
  <c r="G1419" i="1"/>
  <c r="H1419" i="1"/>
  <c r="I1419" i="1"/>
  <c r="J1419" i="1"/>
  <c r="L1419" i="1"/>
  <c r="M1419" i="1"/>
  <c r="D1420" i="1"/>
  <c r="E1420" i="1"/>
  <c r="F1420" i="1"/>
  <c r="G1420" i="1"/>
  <c r="H1420" i="1"/>
  <c r="I1420" i="1"/>
  <c r="J1420" i="1"/>
  <c r="L1420" i="1"/>
  <c r="M1420" i="1"/>
  <c r="D1421" i="1"/>
  <c r="E1421" i="1"/>
  <c r="F1421" i="1"/>
  <c r="G1421" i="1"/>
  <c r="H1421" i="1"/>
  <c r="I1421" i="1"/>
  <c r="J1421" i="1"/>
  <c r="L1421" i="1"/>
  <c r="M1421" i="1"/>
  <c r="D1422" i="1"/>
  <c r="E1422" i="1"/>
  <c r="F1422" i="1"/>
  <c r="G1422" i="1"/>
  <c r="H1422" i="1"/>
  <c r="I1422" i="1"/>
  <c r="J1422" i="1"/>
  <c r="L1422" i="1"/>
  <c r="M1422" i="1"/>
  <c r="D1423" i="1"/>
  <c r="E1423" i="1"/>
  <c r="F1423" i="1"/>
  <c r="G1423" i="1"/>
  <c r="H1423" i="1"/>
  <c r="I1423" i="1"/>
  <c r="J1423" i="1"/>
  <c r="L1423" i="1"/>
  <c r="M1423" i="1"/>
  <c r="D1424" i="1"/>
  <c r="E1424" i="1"/>
  <c r="F1424" i="1"/>
  <c r="G1424" i="1"/>
  <c r="H1424" i="1"/>
  <c r="I1424" i="1"/>
  <c r="J1424" i="1"/>
  <c r="L1424" i="1"/>
  <c r="M1424" i="1"/>
  <c r="D1425" i="1"/>
  <c r="E1425" i="1"/>
  <c r="F1425" i="1"/>
  <c r="G1425" i="1"/>
  <c r="H1425" i="1"/>
  <c r="I1425" i="1"/>
  <c r="J1425" i="1"/>
  <c r="L1425" i="1"/>
  <c r="M1425" i="1"/>
  <c r="D1426" i="1"/>
  <c r="E1426" i="1"/>
  <c r="F1426" i="1"/>
  <c r="G1426" i="1"/>
  <c r="H1426" i="1"/>
  <c r="I1426" i="1"/>
  <c r="J1426" i="1"/>
  <c r="L1426" i="1"/>
  <c r="M1426" i="1"/>
  <c r="D1427" i="1"/>
  <c r="E1427" i="1"/>
  <c r="F1427" i="1"/>
  <c r="G1427" i="1"/>
  <c r="H1427" i="1"/>
  <c r="I1427" i="1"/>
  <c r="J1427" i="1"/>
  <c r="L1427" i="1"/>
  <c r="M1427" i="1"/>
  <c r="D1428" i="1"/>
  <c r="E1428" i="1"/>
  <c r="F1428" i="1"/>
  <c r="G1428" i="1"/>
  <c r="H1428" i="1"/>
  <c r="I1428" i="1"/>
  <c r="J1428" i="1"/>
  <c r="L1428" i="1"/>
  <c r="M1428" i="1"/>
  <c r="D1429" i="1"/>
  <c r="E1429" i="1"/>
  <c r="F1429" i="1"/>
  <c r="G1429" i="1"/>
  <c r="H1429" i="1"/>
  <c r="I1429" i="1"/>
  <c r="J1429" i="1"/>
  <c r="L1429" i="1"/>
  <c r="M1429" i="1"/>
  <c r="D1430" i="1"/>
  <c r="E1430" i="1"/>
  <c r="F1430" i="1"/>
  <c r="G1430" i="1"/>
  <c r="H1430" i="1"/>
  <c r="I1430" i="1"/>
  <c r="J1430" i="1"/>
  <c r="L1430" i="1"/>
  <c r="M1430" i="1"/>
  <c r="D1431" i="1"/>
  <c r="E1431" i="1"/>
  <c r="F1431" i="1"/>
  <c r="G1431" i="1"/>
  <c r="H1431" i="1"/>
  <c r="I1431" i="1"/>
  <c r="J1431" i="1"/>
  <c r="L1431" i="1"/>
  <c r="M1431" i="1"/>
  <c r="D1432" i="1"/>
  <c r="E1432" i="1"/>
  <c r="F1432" i="1"/>
  <c r="G1432" i="1"/>
  <c r="H1432" i="1"/>
  <c r="I1432" i="1"/>
  <c r="J1432" i="1"/>
  <c r="L1432" i="1"/>
  <c r="M1432" i="1"/>
  <c r="D1433" i="1"/>
  <c r="E1433" i="1"/>
  <c r="F1433" i="1"/>
  <c r="G1433" i="1"/>
  <c r="H1433" i="1"/>
  <c r="I1433" i="1"/>
  <c r="J1433" i="1"/>
  <c r="L1433" i="1"/>
  <c r="M1433" i="1"/>
  <c r="D1434" i="1"/>
  <c r="E1434" i="1"/>
  <c r="F1434" i="1"/>
  <c r="G1434" i="1"/>
  <c r="H1434" i="1"/>
  <c r="I1434" i="1"/>
  <c r="J1434" i="1"/>
  <c r="L1434" i="1"/>
  <c r="M1434" i="1"/>
  <c r="D1435" i="1"/>
  <c r="E1435" i="1"/>
  <c r="F1435" i="1"/>
  <c r="G1435" i="1"/>
  <c r="H1435" i="1"/>
  <c r="I1435" i="1"/>
  <c r="J1435" i="1"/>
  <c r="L1435" i="1"/>
  <c r="M1435" i="1"/>
  <c r="D1436" i="1"/>
  <c r="E1436" i="1"/>
  <c r="F1436" i="1"/>
  <c r="G1436" i="1"/>
  <c r="H1436" i="1"/>
  <c r="I1436" i="1"/>
  <c r="J1436" i="1"/>
  <c r="L1436" i="1"/>
  <c r="M1436" i="1"/>
  <c r="D1437" i="1"/>
  <c r="E1437" i="1"/>
  <c r="F1437" i="1"/>
  <c r="G1437" i="1"/>
  <c r="H1437" i="1"/>
  <c r="I1437" i="1"/>
  <c r="J1437" i="1"/>
  <c r="L1437" i="1"/>
  <c r="M1437" i="1"/>
  <c r="D1438" i="1"/>
  <c r="E1438" i="1"/>
  <c r="F1438" i="1"/>
  <c r="G1438" i="1"/>
  <c r="H1438" i="1"/>
  <c r="I1438" i="1"/>
  <c r="J1438" i="1"/>
  <c r="L1438" i="1"/>
  <c r="M1438" i="1"/>
  <c r="D1439" i="1"/>
  <c r="E1439" i="1"/>
  <c r="F1439" i="1"/>
  <c r="G1439" i="1"/>
  <c r="H1439" i="1"/>
  <c r="I1439" i="1"/>
  <c r="J1439" i="1"/>
  <c r="L1439" i="1"/>
  <c r="M1439" i="1"/>
  <c r="D1440" i="1"/>
  <c r="E1440" i="1"/>
  <c r="F1440" i="1"/>
  <c r="G1440" i="1"/>
  <c r="H1440" i="1"/>
  <c r="I1440" i="1"/>
  <c r="J1440" i="1"/>
  <c r="L1440" i="1"/>
  <c r="M1440" i="1"/>
  <c r="D1441" i="1"/>
  <c r="E1441" i="1"/>
  <c r="F1441" i="1"/>
  <c r="G1441" i="1"/>
  <c r="H1441" i="1"/>
  <c r="I1441" i="1"/>
  <c r="J1441" i="1"/>
  <c r="L1441" i="1"/>
  <c r="M1441" i="1"/>
  <c r="D1442" i="1"/>
  <c r="E1442" i="1"/>
  <c r="F1442" i="1"/>
  <c r="G1442" i="1"/>
  <c r="H1442" i="1"/>
  <c r="I1442" i="1"/>
  <c r="J1442" i="1"/>
  <c r="L1442" i="1"/>
  <c r="M1442" i="1"/>
  <c r="D1443" i="1"/>
  <c r="E1443" i="1"/>
  <c r="F1443" i="1"/>
  <c r="G1443" i="1"/>
  <c r="H1443" i="1"/>
  <c r="I1443" i="1"/>
  <c r="J1443" i="1"/>
  <c r="L1443" i="1"/>
  <c r="M1443" i="1"/>
  <c r="D1444" i="1"/>
  <c r="E1444" i="1"/>
  <c r="F1444" i="1"/>
  <c r="G1444" i="1"/>
  <c r="H1444" i="1"/>
  <c r="I1444" i="1"/>
  <c r="J1444" i="1"/>
  <c r="L1444" i="1"/>
  <c r="M1444" i="1"/>
  <c r="D1445" i="1"/>
  <c r="E1445" i="1"/>
  <c r="F1445" i="1"/>
  <c r="G1445" i="1"/>
  <c r="H1445" i="1"/>
  <c r="I1445" i="1"/>
  <c r="J1445" i="1"/>
  <c r="L1445" i="1"/>
  <c r="M1445" i="1"/>
  <c r="D1446" i="1"/>
  <c r="E1446" i="1"/>
  <c r="F1446" i="1"/>
  <c r="G1446" i="1"/>
  <c r="H1446" i="1"/>
  <c r="I1446" i="1"/>
  <c r="J1446" i="1"/>
  <c r="L1446" i="1"/>
  <c r="M1446" i="1"/>
  <c r="D1447" i="1"/>
  <c r="E1447" i="1"/>
  <c r="F1447" i="1"/>
  <c r="G1447" i="1"/>
  <c r="H1447" i="1"/>
  <c r="I1447" i="1"/>
  <c r="J1447" i="1"/>
  <c r="L1447" i="1"/>
  <c r="M1447" i="1"/>
  <c r="D1448" i="1"/>
  <c r="E1448" i="1"/>
  <c r="F1448" i="1"/>
  <c r="G1448" i="1"/>
  <c r="H1448" i="1"/>
  <c r="I1448" i="1"/>
  <c r="J1448" i="1"/>
  <c r="L1448" i="1"/>
  <c r="M1448" i="1"/>
  <c r="D1449" i="1"/>
  <c r="E1449" i="1"/>
  <c r="F1449" i="1"/>
  <c r="G1449" i="1"/>
  <c r="H1449" i="1"/>
  <c r="I1449" i="1"/>
  <c r="J1449" i="1"/>
  <c r="L1449" i="1"/>
  <c r="M1449" i="1"/>
  <c r="D1450" i="1"/>
  <c r="E1450" i="1"/>
  <c r="F1450" i="1"/>
  <c r="G1450" i="1"/>
  <c r="H1450" i="1"/>
  <c r="I1450" i="1"/>
  <c r="J1450" i="1"/>
  <c r="L1450" i="1"/>
  <c r="M1450" i="1"/>
  <c r="D1451" i="1"/>
  <c r="E1451" i="1"/>
  <c r="F1451" i="1"/>
  <c r="G1451" i="1"/>
  <c r="H1451" i="1"/>
  <c r="I1451" i="1"/>
  <c r="J1451" i="1"/>
  <c r="L1451" i="1"/>
  <c r="M1451" i="1"/>
  <c r="D1452" i="1"/>
  <c r="E1452" i="1"/>
  <c r="F1452" i="1"/>
  <c r="G1452" i="1"/>
  <c r="H1452" i="1"/>
  <c r="I1452" i="1"/>
  <c r="J1452" i="1"/>
  <c r="L1452" i="1"/>
  <c r="M1452" i="1"/>
  <c r="D1453" i="1"/>
  <c r="E1453" i="1"/>
  <c r="F1453" i="1"/>
  <c r="G1453" i="1"/>
  <c r="H1453" i="1"/>
  <c r="I1453" i="1"/>
  <c r="J1453" i="1"/>
  <c r="L1453" i="1"/>
  <c r="M1453" i="1"/>
  <c r="D1454" i="1"/>
  <c r="E1454" i="1"/>
  <c r="F1454" i="1"/>
  <c r="G1454" i="1"/>
  <c r="H1454" i="1"/>
  <c r="I1454" i="1"/>
  <c r="J1454" i="1"/>
  <c r="L1454" i="1"/>
  <c r="M1454" i="1"/>
  <c r="D1455" i="1"/>
  <c r="E1455" i="1"/>
  <c r="F1455" i="1"/>
  <c r="G1455" i="1"/>
  <c r="H1455" i="1"/>
  <c r="I1455" i="1"/>
  <c r="J1455" i="1"/>
  <c r="L1455" i="1"/>
  <c r="M1455" i="1"/>
  <c r="D1456" i="1"/>
  <c r="E1456" i="1"/>
  <c r="F1456" i="1"/>
  <c r="G1456" i="1"/>
  <c r="H1456" i="1"/>
  <c r="I1456" i="1"/>
  <c r="J1456" i="1"/>
  <c r="L1456" i="1"/>
  <c r="M1456" i="1"/>
  <c r="D1457" i="1"/>
  <c r="E1457" i="1"/>
  <c r="F1457" i="1"/>
  <c r="G1457" i="1"/>
  <c r="H1457" i="1"/>
  <c r="I1457" i="1"/>
  <c r="J1457" i="1"/>
  <c r="L1457" i="1"/>
  <c r="M1457" i="1"/>
  <c r="D1458" i="1"/>
  <c r="E1458" i="1"/>
  <c r="F1458" i="1"/>
  <c r="G1458" i="1"/>
  <c r="H1458" i="1"/>
  <c r="I1458" i="1"/>
  <c r="J1458" i="1"/>
  <c r="L1458" i="1"/>
  <c r="M1458" i="1"/>
  <c r="D1459" i="1"/>
  <c r="E1459" i="1"/>
  <c r="F1459" i="1"/>
  <c r="G1459" i="1"/>
  <c r="H1459" i="1"/>
  <c r="I1459" i="1"/>
  <c r="J1459" i="1"/>
  <c r="L1459" i="1"/>
  <c r="M1459" i="1"/>
  <c r="D1460" i="1"/>
  <c r="E1460" i="1"/>
  <c r="F1460" i="1"/>
  <c r="G1460" i="1"/>
  <c r="H1460" i="1"/>
  <c r="I1460" i="1"/>
  <c r="J1460" i="1"/>
  <c r="L1460" i="1"/>
  <c r="M1460" i="1"/>
  <c r="D1461" i="1"/>
  <c r="E1461" i="1"/>
  <c r="F1461" i="1"/>
  <c r="G1461" i="1"/>
  <c r="H1461" i="1"/>
  <c r="I1461" i="1"/>
  <c r="J1461" i="1"/>
  <c r="L1461" i="1"/>
  <c r="M1461" i="1"/>
  <c r="D1462" i="1"/>
  <c r="E1462" i="1"/>
  <c r="F1462" i="1"/>
  <c r="G1462" i="1"/>
  <c r="H1462" i="1"/>
  <c r="I1462" i="1"/>
  <c r="J1462" i="1"/>
  <c r="L1462" i="1"/>
  <c r="M1462" i="1"/>
  <c r="D1463" i="1"/>
  <c r="E1463" i="1"/>
  <c r="F1463" i="1"/>
  <c r="G1463" i="1"/>
  <c r="H1463" i="1"/>
  <c r="I1463" i="1"/>
  <c r="J1463" i="1"/>
  <c r="L1463" i="1"/>
  <c r="M1463" i="1"/>
  <c r="D1464" i="1"/>
  <c r="E1464" i="1"/>
  <c r="F1464" i="1"/>
  <c r="G1464" i="1"/>
  <c r="H1464" i="1"/>
  <c r="I1464" i="1"/>
  <c r="J1464" i="1"/>
  <c r="L1464" i="1"/>
  <c r="M1464" i="1"/>
  <c r="D1465" i="1"/>
  <c r="E1465" i="1"/>
  <c r="F1465" i="1"/>
  <c r="G1465" i="1"/>
  <c r="H1465" i="1"/>
  <c r="I1465" i="1"/>
  <c r="J1465" i="1"/>
  <c r="L1465" i="1"/>
  <c r="M1465" i="1"/>
  <c r="D1466" i="1"/>
  <c r="E1466" i="1"/>
  <c r="F1466" i="1"/>
  <c r="G1466" i="1"/>
  <c r="H1466" i="1"/>
  <c r="I1466" i="1"/>
  <c r="J1466" i="1"/>
  <c r="L1466" i="1"/>
  <c r="M1466" i="1"/>
  <c r="D1467" i="1"/>
  <c r="E1467" i="1"/>
  <c r="F1467" i="1"/>
  <c r="G1467" i="1"/>
  <c r="H1467" i="1"/>
  <c r="I1467" i="1"/>
  <c r="J1467" i="1"/>
  <c r="L1467" i="1"/>
  <c r="M1467" i="1"/>
  <c r="D1468" i="1"/>
  <c r="E1468" i="1"/>
  <c r="F1468" i="1"/>
  <c r="G1468" i="1"/>
  <c r="H1468" i="1"/>
  <c r="I1468" i="1"/>
  <c r="J1468" i="1"/>
  <c r="L1468" i="1"/>
  <c r="M1468" i="1"/>
  <c r="D1469" i="1"/>
  <c r="E1469" i="1"/>
  <c r="F1469" i="1"/>
  <c r="G1469" i="1"/>
  <c r="H1469" i="1"/>
  <c r="I1469" i="1"/>
  <c r="J1469" i="1"/>
  <c r="L1469" i="1"/>
  <c r="M1469" i="1"/>
  <c r="D1470" i="1"/>
  <c r="E1470" i="1"/>
  <c r="F1470" i="1"/>
  <c r="G1470" i="1"/>
  <c r="H1470" i="1"/>
  <c r="I1470" i="1"/>
  <c r="J1470" i="1"/>
  <c r="L1470" i="1"/>
  <c r="M1470" i="1"/>
  <c r="D1471" i="1"/>
  <c r="E1471" i="1"/>
  <c r="F1471" i="1"/>
  <c r="G1471" i="1"/>
  <c r="H1471" i="1"/>
  <c r="I1471" i="1"/>
  <c r="J1471" i="1"/>
  <c r="L1471" i="1"/>
  <c r="M1471" i="1"/>
  <c r="D1472" i="1"/>
  <c r="E1472" i="1"/>
  <c r="F1472" i="1"/>
  <c r="G1472" i="1"/>
  <c r="H1472" i="1"/>
  <c r="I1472" i="1"/>
  <c r="J1472" i="1"/>
  <c r="L1472" i="1"/>
  <c r="M1472" i="1"/>
  <c r="D1473" i="1"/>
  <c r="E1473" i="1"/>
  <c r="F1473" i="1"/>
  <c r="G1473" i="1"/>
  <c r="H1473" i="1"/>
  <c r="I1473" i="1"/>
  <c r="J1473" i="1"/>
  <c r="L1473" i="1"/>
  <c r="M1473" i="1"/>
  <c r="D1474" i="1"/>
  <c r="E1474" i="1"/>
  <c r="F1474" i="1"/>
  <c r="G1474" i="1"/>
  <c r="H1474" i="1"/>
  <c r="I1474" i="1"/>
  <c r="J1474" i="1"/>
  <c r="L1474" i="1"/>
  <c r="M1474" i="1"/>
  <c r="D1475" i="1"/>
  <c r="E1475" i="1"/>
  <c r="F1475" i="1"/>
  <c r="G1475" i="1"/>
  <c r="H1475" i="1"/>
  <c r="I1475" i="1"/>
  <c r="J1475" i="1"/>
  <c r="L1475" i="1"/>
  <c r="M1475" i="1"/>
  <c r="D1476" i="1"/>
  <c r="E1476" i="1"/>
  <c r="F1476" i="1"/>
  <c r="G1476" i="1"/>
  <c r="H1476" i="1"/>
  <c r="I1476" i="1"/>
  <c r="J1476" i="1"/>
  <c r="L1476" i="1"/>
  <c r="M1476" i="1"/>
  <c r="D1477" i="1"/>
  <c r="E1477" i="1"/>
  <c r="F1477" i="1"/>
  <c r="G1477" i="1"/>
  <c r="H1477" i="1"/>
  <c r="I1477" i="1"/>
  <c r="J1477" i="1"/>
  <c r="L1477" i="1"/>
  <c r="M1477" i="1"/>
  <c r="D1478" i="1"/>
  <c r="E1478" i="1"/>
  <c r="F1478" i="1"/>
  <c r="G1478" i="1"/>
  <c r="H1478" i="1"/>
  <c r="I1478" i="1"/>
  <c r="J1478" i="1"/>
  <c r="L1478" i="1"/>
  <c r="M1478" i="1"/>
  <c r="D1479" i="1"/>
  <c r="E1479" i="1"/>
  <c r="F1479" i="1"/>
  <c r="G1479" i="1"/>
  <c r="H1479" i="1"/>
  <c r="I1479" i="1"/>
  <c r="J1479" i="1"/>
  <c r="L1479" i="1"/>
  <c r="M1479" i="1"/>
  <c r="D1480" i="1"/>
  <c r="E1480" i="1"/>
  <c r="F1480" i="1"/>
  <c r="G1480" i="1"/>
  <c r="H1480" i="1"/>
  <c r="I1480" i="1"/>
  <c r="J1480" i="1"/>
  <c r="L1480" i="1"/>
  <c r="M1480" i="1"/>
  <c r="D1481" i="1"/>
  <c r="E1481" i="1"/>
  <c r="F1481" i="1"/>
  <c r="G1481" i="1"/>
  <c r="H1481" i="1"/>
  <c r="I1481" i="1"/>
  <c r="J1481" i="1"/>
  <c r="L1481" i="1"/>
  <c r="M1481" i="1"/>
  <c r="D1482" i="1"/>
  <c r="E1482" i="1"/>
  <c r="F1482" i="1"/>
  <c r="G1482" i="1"/>
  <c r="H1482" i="1"/>
  <c r="I1482" i="1"/>
  <c r="J1482" i="1"/>
  <c r="L1482" i="1"/>
  <c r="M1482" i="1"/>
  <c r="D1483" i="1"/>
  <c r="E1483" i="1"/>
  <c r="F1483" i="1"/>
  <c r="G1483" i="1"/>
  <c r="H1483" i="1"/>
  <c r="I1483" i="1"/>
  <c r="J1483" i="1"/>
  <c r="L1483" i="1"/>
  <c r="M1483" i="1"/>
  <c r="D1484" i="1"/>
  <c r="E1484" i="1"/>
  <c r="F1484" i="1"/>
  <c r="G1484" i="1"/>
  <c r="H1484" i="1"/>
  <c r="I1484" i="1"/>
  <c r="J1484" i="1"/>
  <c r="L1484" i="1"/>
  <c r="M1484" i="1"/>
  <c r="D1485" i="1"/>
  <c r="E1485" i="1"/>
  <c r="F1485" i="1"/>
  <c r="G1485" i="1"/>
  <c r="H1485" i="1"/>
  <c r="I1485" i="1"/>
  <c r="J1485" i="1"/>
  <c r="L1485" i="1"/>
  <c r="M1485" i="1"/>
  <c r="D1486" i="1"/>
  <c r="E1486" i="1"/>
  <c r="F1486" i="1"/>
  <c r="G1486" i="1"/>
  <c r="H1486" i="1"/>
  <c r="I1486" i="1"/>
  <c r="J1486" i="1"/>
  <c r="L1486" i="1"/>
  <c r="M1486" i="1"/>
  <c r="D1487" i="1"/>
  <c r="E1487" i="1"/>
  <c r="F1487" i="1"/>
  <c r="G1487" i="1"/>
  <c r="H1487" i="1"/>
  <c r="I1487" i="1"/>
  <c r="J1487" i="1"/>
  <c r="L1487" i="1"/>
  <c r="M1487" i="1"/>
  <c r="D1488" i="1"/>
  <c r="E1488" i="1"/>
  <c r="F1488" i="1"/>
  <c r="G1488" i="1"/>
  <c r="H1488" i="1"/>
  <c r="I1488" i="1"/>
  <c r="J1488" i="1"/>
  <c r="L1488" i="1"/>
  <c r="M1488" i="1"/>
  <c r="D1489" i="1"/>
  <c r="E1489" i="1"/>
  <c r="F1489" i="1"/>
  <c r="G1489" i="1"/>
  <c r="H1489" i="1"/>
  <c r="I1489" i="1"/>
  <c r="J1489" i="1"/>
  <c r="L1489" i="1"/>
  <c r="M1489" i="1"/>
  <c r="D1490" i="1"/>
  <c r="E1490" i="1"/>
  <c r="F1490" i="1"/>
  <c r="G1490" i="1"/>
  <c r="H1490" i="1"/>
  <c r="I1490" i="1"/>
  <c r="J1490" i="1"/>
  <c r="L1490" i="1"/>
  <c r="M1490" i="1"/>
  <c r="D1491" i="1"/>
  <c r="E1491" i="1"/>
  <c r="F1491" i="1"/>
  <c r="G1491" i="1"/>
  <c r="H1491" i="1"/>
  <c r="I1491" i="1"/>
  <c r="J1491" i="1"/>
  <c r="L1491" i="1"/>
  <c r="M1491" i="1"/>
  <c r="D1492" i="1"/>
  <c r="E1492" i="1"/>
  <c r="F1492" i="1"/>
  <c r="G1492" i="1"/>
  <c r="H1492" i="1"/>
  <c r="I1492" i="1"/>
  <c r="J1492" i="1"/>
  <c r="L1492" i="1"/>
  <c r="M1492" i="1"/>
  <c r="D1493" i="1"/>
  <c r="E1493" i="1"/>
  <c r="F1493" i="1"/>
  <c r="G1493" i="1"/>
  <c r="H1493" i="1"/>
  <c r="I1493" i="1"/>
  <c r="J1493" i="1"/>
  <c r="L1493" i="1"/>
  <c r="M1493" i="1"/>
  <c r="D1494" i="1"/>
  <c r="E1494" i="1"/>
  <c r="F1494" i="1"/>
  <c r="G1494" i="1"/>
  <c r="H1494" i="1"/>
  <c r="I1494" i="1"/>
  <c r="J1494" i="1"/>
  <c r="L1494" i="1"/>
  <c r="M1494" i="1"/>
  <c r="D1495" i="1"/>
  <c r="E1495" i="1"/>
  <c r="F1495" i="1"/>
  <c r="G1495" i="1"/>
  <c r="H1495" i="1"/>
  <c r="I1495" i="1"/>
  <c r="J1495" i="1"/>
  <c r="L1495" i="1"/>
  <c r="M1495" i="1"/>
  <c r="D1496" i="1"/>
  <c r="E1496" i="1"/>
  <c r="F1496" i="1"/>
  <c r="G1496" i="1"/>
  <c r="H1496" i="1"/>
  <c r="I1496" i="1"/>
  <c r="J1496" i="1"/>
  <c r="L1496" i="1"/>
  <c r="M1496" i="1"/>
  <c r="D1497" i="1"/>
  <c r="E1497" i="1"/>
  <c r="F1497" i="1"/>
  <c r="G1497" i="1"/>
  <c r="H1497" i="1"/>
  <c r="I1497" i="1"/>
  <c r="J1497" i="1"/>
  <c r="L1497" i="1"/>
  <c r="M1497" i="1"/>
  <c r="D1498" i="1"/>
  <c r="E1498" i="1"/>
  <c r="F1498" i="1"/>
  <c r="G1498" i="1"/>
  <c r="H1498" i="1"/>
  <c r="I1498" i="1"/>
  <c r="J1498" i="1"/>
  <c r="L1498" i="1"/>
  <c r="M1498" i="1"/>
  <c r="D1499" i="1"/>
  <c r="E1499" i="1"/>
  <c r="F1499" i="1"/>
  <c r="G1499" i="1"/>
  <c r="H1499" i="1"/>
  <c r="I1499" i="1"/>
  <c r="J1499" i="1"/>
  <c r="L1499" i="1"/>
  <c r="M1499" i="1"/>
  <c r="D1500" i="1"/>
  <c r="E1500" i="1"/>
  <c r="F1500" i="1"/>
  <c r="G1500" i="1"/>
  <c r="H1500" i="1"/>
  <c r="I1500" i="1"/>
  <c r="J1500" i="1"/>
  <c r="L1500" i="1"/>
  <c r="M1500" i="1"/>
  <c r="D1501" i="1"/>
  <c r="E1501" i="1"/>
  <c r="F1501" i="1"/>
  <c r="G1501" i="1"/>
  <c r="H1501" i="1"/>
  <c r="I1501" i="1"/>
  <c r="J1501" i="1"/>
  <c r="L1501" i="1"/>
  <c r="M1501" i="1"/>
  <c r="D1502" i="1"/>
  <c r="E1502" i="1"/>
  <c r="F1502" i="1"/>
  <c r="G1502" i="1"/>
  <c r="H1502" i="1"/>
  <c r="I1502" i="1"/>
  <c r="J1502" i="1"/>
  <c r="L1502" i="1"/>
  <c r="M1502" i="1"/>
  <c r="D1503" i="1"/>
  <c r="E1503" i="1"/>
  <c r="F1503" i="1"/>
  <c r="G1503" i="1"/>
  <c r="H1503" i="1"/>
  <c r="I1503" i="1"/>
  <c r="J1503" i="1"/>
  <c r="L1503" i="1"/>
  <c r="M1503" i="1"/>
  <c r="D1504" i="1"/>
  <c r="E1504" i="1"/>
  <c r="F1504" i="1"/>
  <c r="G1504" i="1"/>
  <c r="H1504" i="1"/>
  <c r="I1504" i="1"/>
  <c r="J1504" i="1"/>
  <c r="L1504" i="1"/>
  <c r="M1504" i="1"/>
  <c r="D1505" i="1"/>
  <c r="E1505" i="1"/>
  <c r="F1505" i="1"/>
  <c r="G1505" i="1"/>
  <c r="H1505" i="1"/>
  <c r="I1505" i="1"/>
  <c r="J1505" i="1"/>
  <c r="L1505" i="1"/>
  <c r="M1505" i="1"/>
  <c r="D1506" i="1"/>
  <c r="E1506" i="1"/>
  <c r="F1506" i="1"/>
  <c r="G1506" i="1"/>
  <c r="H1506" i="1"/>
  <c r="I1506" i="1"/>
  <c r="J1506" i="1"/>
  <c r="L1506" i="1"/>
  <c r="M1506" i="1"/>
  <c r="D1507" i="1"/>
  <c r="E1507" i="1"/>
  <c r="F1507" i="1"/>
  <c r="G1507" i="1"/>
  <c r="H1507" i="1"/>
  <c r="I1507" i="1"/>
  <c r="J1507" i="1"/>
  <c r="L1507" i="1"/>
  <c r="M1507" i="1"/>
  <c r="D1508" i="1"/>
  <c r="E1508" i="1"/>
  <c r="F1508" i="1"/>
  <c r="G1508" i="1"/>
  <c r="H1508" i="1"/>
  <c r="I1508" i="1"/>
  <c r="J1508" i="1"/>
  <c r="L1508" i="1"/>
  <c r="M1508" i="1"/>
  <c r="D1509" i="1"/>
  <c r="E1509" i="1"/>
  <c r="F1509" i="1"/>
  <c r="G1509" i="1"/>
  <c r="H1509" i="1"/>
  <c r="I1509" i="1"/>
  <c r="J1509" i="1"/>
  <c r="L1509" i="1"/>
  <c r="M1509" i="1"/>
  <c r="D1510" i="1"/>
  <c r="E1510" i="1"/>
  <c r="F1510" i="1"/>
  <c r="G1510" i="1"/>
  <c r="H1510" i="1"/>
  <c r="I1510" i="1"/>
  <c r="J1510" i="1"/>
  <c r="L1510" i="1"/>
  <c r="M1510" i="1"/>
  <c r="D1511" i="1"/>
  <c r="E1511" i="1"/>
  <c r="F1511" i="1"/>
  <c r="G1511" i="1"/>
  <c r="H1511" i="1"/>
  <c r="I1511" i="1"/>
  <c r="J1511" i="1"/>
  <c r="L1511" i="1"/>
  <c r="M1511" i="1"/>
  <c r="D1512" i="1"/>
  <c r="E1512" i="1"/>
  <c r="F1512" i="1"/>
  <c r="G1512" i="1"/>
  <c r="H1512" i="1"/>
  <c r="I1512" i="1"/>
  <c r="J1512" i="1"/>
  <c r="L1512" i="1"/>
  <c r="M1512" i="1"/>
  <c r="D1513" i="1"/>
  <c r="E1513" i="1"/>
  <c r="F1513" i="1"/>
  <c r="G1513" i="1"/>
  <c r="H1513" i="1"/>
  <c r="I1513" i="1"/>
  <c r="J1513" i="1"/>
  <c r="L1513" i="1"/>
  <c r="M1513" i="1"/>
  <c r="D1514" i="1"/>
  <c r="E1514" i="1"/>
  <c r="F1514" i="1"/>
  <c r="G1514" i="1"/>
  <c r="H1514" i="1"/>
  <c r="I1514" i="1"/>
  <c r="J1514" i="1"/>
  <c r="L1514" i="1"/>
  <c r="M1514" i="1"/>
  <c r="D1515" i="1"/>
  <c r="E1515" i="1"/>
  <c r="F1515" i="1"/>
  <c r="G1515" i="1"/>
  <c r="H1515" i="1"/>
  <c r="I1515" i="1"/>
  <c r="J1515" i="1"/>
  <c r="L1515" i="1"/>
  <c r="M1515" i="1"/>
  <c r="D1516" i="1"/>
  <c r="E1516" i="1"/>
  <c r="F1516" i="1"/>
  <c r="G1516" i="1"/>
  <c r="H1516" i="1"/>
  <c r="I1516" i="1"/>
  <c r="J1516" i="1"/>
  <c r="L1516" i="1"/>
  <c r="M1516" i="1"/>
  <c r="D1517" i="1"/>
  <c r="E1517" i="1"/>
  <c r="F1517" i="1"/>
  <c r="G1517" i="1"/>
  <c r="H1517" i="1"/>
  <c r="I1517" i="1"/>
  <c r="J1517" i="1"/>
  <c r="L1517" i="1"/>
  <c r="M1517" i="1"/>
  <c r="D1518" i="1"/>
  <c r="E1518" i="1"/>
  <c r="F1518" i="1"/>
  <c r="G1518" i="1"/>
  <c r="H1518" i="1"/>
  <c r="I1518" i="1"/>
  <c r="J1518" i="1"/>
  <c r="L1518" i="1"/>
  <c r="M1518" i="1"/>
  <c r="D1519" i="1"/>
  <c r="E1519" i="1"/>
  <c r="F1519" i="1"/>
  <c r="G1519" i="1"/>
  <c r="H1519" i="1"/>
  <c r="I1519" i="1"/>
  <c r="J1519" i="1"/>
  <c r="L1519" i="1"/>
  <c r="M1519" i="1"/>
  <c r="D1520" i="1"/>
  <c r="E1520" i="1"/>
  <c r="F1520" i="1"/>
  <c r="G1520" i="1"/>
  <c r="H1520" i="1"/>
  <c r="I1520" i="1"/>
  <c r="J1520" i="1"/>
  <c r="L1520" i="1"/>
  <c r="M1520" i="1"/>
  <c r="D1521" i="1"/>
  <c r="E1521" i="1"/>
  <c r="F1521" i="1"/>
  <c r="G1521" i="1"/>
  <c r="H1521" i="1"/>
  <c r="I1521" i="1"/>
  <c r="J1521" i="1"/>
  <c r="L1521" i="1"/>
  <c r="M1521" i="1"/>
  <c r="D1522" i="1"/>
  <c r="E1522" i="1"/>
  <c r="F1522" i="1"/>
  <c r="G1522" i="1"/>
  <c r="H1522" i="1"/>
  <c r="I1522" i="1"/>
  <c r="J1522" i="1"/>
  <c r="L1522" i="1"/>
  <c r="M1522" i="1"/>
  <c r="D1523" i="1"/>
  <c r="E1523" i="1"/>
  <c r="F1523" i="1"/>
  <c r="G1523" i="1"/>
  <c r="H1523" i="1"/>
  <c r="I1523" i="1"/>
  <c r="J1523" i="1"/>
  <c r="L1523" i="1"/>
  <c r="M1523" i="1"/>
  <c r="D1524" i="1"/>
  <c r="E1524" i="1"/>
  <c r="F1524" i="1"/>
  <c r="G1524" i="1"/>
  <c r="H1524" i="1"/>
  <c r="I1524" i="1"/>
  <c r="J1524" i="1"/>
  <c r="L1524" i="1"/>
  <c r="M1524" i="1"/>
  <c r="D1525" i="1"/>
  <c r="E1525" i="1"/>
  <c r="F1525" i="1"/>
  <c r="G1525" i="1"/>
  <c r="H1525" i="1"/>
  <c r="I1525" i="1"/>
  <c r="J1525" i="1"/>
  <c r="L1525" i="1"/>
  <c r="M1525" i="1"/>
  <c r="D1526" i="1"/>
  <c r="E1526" i="1"/>
  <c r="F1526" i="1"/>
  <c r="G1526" i="1"/>
  <c r="H1526" i="1"/>
  <c r="I1526" i="1"/>
  <c r="J1526" i="1"/>
  <c r="L1526" i="1"/>
  <c r="M1526" i="1"/>
  <c r="D1527" i="1"/>
  <c r="E1527" i="1"/>
  <c r="F1527" i="1"/>
  <c r="G1527" i="1"/>
  <c r="H1527" i="1"/>
  <c r="I1527" i="1"/>
  <c r="J1527" i="1"/>
  <c r="L1527" i="1"/>
  <c r="M1527" i="1"/>
  <c r="D1528" i="1"/>
  <c r="E1528" i="1"/>
  <c r="F1528" i="1"/>
  <c r="G1528" i="1"/>
  <c r="H1528" i="1"/>
  <c r="I1528" i="1"/>
  <c r="J1528" i="1"/>
  <c r="L1528" i="1"/>
  <c r="M1528" i="1"/>
  <c r="D1529" i="1"/>
  <c r="E1529" i="1"/>
  <c r="F1529" i="1"/>
  <c r="G1529" i="1"/>
  <c r="H1529" i="1"/>
  <c r="I1529" i="1"/>
  <c r="J1529" i="1"/>
  <c r="L1529" i="1"/>
  <c r="M1529" i="1"/>
  <c r="D1530" i="1"/>
  <c r="E1530" i="1"/>
  <c r="F1530" i="1"/>
  <c r="G1530" i="1"/>
  <c r="H1530" i="1"/>
  <c r="I1530" i="1"/>
  <c r="J1530" i="1"/>
  <c r="L1530" i="1"/>
  <c r="M1530" i="1"/>
  <c r="D1531" i="1"/>
  <c r="E1531" i="1"/>
  <c r="F1531" i="1"/>
  <c r="G1531" i="1"/>
  <c r="H1531" i="1"/>
  <c r="I1531" i="1"/>
  <c r="J1531" i="1"/>
  <c r="L1531" i="1"/>
  <c r="M1531" i="1"/>
  <c r="D1532" i="1"/>
  <c r="E1532" i="1"/>
  <c r="F1532" i="1"/>
  <c r="G1532" i="1"/>
  <c r="H1532" i="1"/>
  <c r="I1532" i="1"/>
  <c r="J1532" i="1"/>
  <c r="L1532" i="1"/>
  <c r="M1532" i="1"/>
  <c r="D1533" i="1"/>
  <c r="E1533" i="1"/>
  <c r="F1533" i="1"/>
  <c r="G1533" i="1"/>
  <c r="H1533" i="1"/>
  <c r="I1533" i="1"/>
  <c r="J1533" i="1"/>
  <c r="L1533" i="1"/>
  <c r="M1533" i="1"/>
  <c r="D1534" i="1"/>
  <c r="E1534" i="1"/>
  <c r="F1534" i="1"/>
  <c r="G1534" i="1"/>
  <c r="H1534" i="1"/>
  <c r="I1534" i="1"/>
  <c r="J1534" i="1"/>
  <c r="L1534" i="1"/>
  <c r="M1534" i="1"/>
  <c r="D1535" i="1"/>
  <c r="E1535" i="1"/>
  <c r="F1535" i="1"/>
  <c r="G1535" i="1"/>
  <c r="H1535" i="1"/>
  <c r="I1535" i="1"/>
  <c r="J1535" i="1"/>
  <c r="L1535" i="1"/>
  <c r="M1535" i="1"/>
  <c r="D1536" i="1"/>
  <c r="E1536" i="1"/>
  <c r="F1536" i="1"/>
  <c r="G1536" i="1"/>
  <c r="H1536" i="1"/>
  <c r="I1536" i="1"/>
  <c r="J1536" i="1"/>
  <c r="L1536" i="1"/>
  <c r="M1536" i="1"/>
  <c r="D1537" i="1"/>
  <c r="E1537" i="1"/>
  <c r="F1537" i="1"/>
  <c r="G1537" i="1"/>
  <c r="H1537" i="1"/>
  <c r="I1537" i="1"/>
  <c r="J1537" i="1"/>
  <c r="L1537" i="1"/>
  <c r="M1537" i="1"/>
  <c r="D1538" i="1"/>
  <c r="E1538" i="1"/>
  <c r="F1538" i="1"/>
  <c r="G1538" i="1"/>
  <c r="H1538" i="1"/>
  <c r="I1538" i="1"/>
  <c r="J1538" i="1"/>
  <c r="L1538" i="1"/>
  <c r="M1538" i="1"/>
  <c r="D1539" i="1"/>
  <c r="E1539" i="1"/>
  <c r="F1539" i="1"/>
  <c r="G1539" i="1"/>
  <c r="H1539" i="1"/>
  <c r="I1539" i="1"/>
  <c r="J1539" i="1"/>
  <c r="L1539" i="1"/>
  <c r="M1539" i="1"/>
  <c r="D1540" i="1"/>
  <c r="E1540" i="1"/>
  <c r="F1540" i="1"/>
  <c r="G1540" i="1"/>
  <c r="H1540" i="1"/>
  <c r="I1540" i="1"/>
  <c r="J1540" i="1"/>
  <c r="L1540" i="1"/>
  <c r="M1540" i="1"/>
  <c r="D1541" i="1"/>
  <c r="E1541" i="1"/>
  <c r="F1541" i="1"/>
  <c r="G1541" i="1"/>
  <c r="H1541" i="1"/>
  <c r="I1541" i="1"/>
  <c r="J1541" i="1"/>
  <c r="L1541" i="1"/>
  <c r="M1541" i="1"/>
  <c r="D1542" i="1"/>
  <c r="E1542" i="1"/>
  <c r="F1542" i="1"/>
  <c r="G1542" i="1"/>
  <c r="H1542" i="1"/>
  <c r="I1542" i="1"/>
  <c r="J1542" i="1"/>
  <c r="L1542" i="1"/>
  <c r="M1542" i="1"/>
  <c r="D1543" i="1"/>
  <c r="E1543" i="1"/>
  <c r="F1543" i="1"/>
  <c r="G1543" i="1"/>
  <c r="H1543" i="1"/>
  <c r="I1543" i="1"/>
  <c r="J1543" i="1"/>
  <c r="L1543" i="1"/>
  <c r="M1543" i="1"/>
  <c r="D1544" i="1"/>
  <c r="E1544" i="1"/>
  <c r="F1544" i="1"/>
  <c r="G1544" i="1"/>
  <c r="H1544" i="1"/>
  <c r="I1544" i="1"/>
  <c r="J1544" i="1"/>
  <c r="L1544" i="1"/>
  <c r="M1544" i="1"/>
  <c r="D1545" i="1"/>
  <c r="E1545" i="1"/>
  <c r="F1545" i="1"/>
  <c r="G1545" i="1"/>
  <c r="H1545" i="1"/>
  <c r="I1545" i="1"/>
  <c r="J1545" i="1"/>
  <c r="L1545" i="1"/>
  <c r="M1545" i="1"/>
  <c r="D1546" i="1"/>
  <c r="E1546" i="1"/>
  <c r="F1546" i="1"/>
  <c r="G1546" i="1"/>
  <c r="H1546" i="1"/>
  <c r="I1546" i="1"/>
  <c r="J1546" i="1"/>
  <c r="L1546" i="1"/>
  <c r="M1546" i="1"/>
  <c r="D1547" i="1"/>
  <c r="E1547" i="1"/>
  <c r="F1547" i="1"/>
  <c r="G1547" i="1"/>
  <c r="H1547" i="1"/>
  <c r="I1547" i="1"/>
  <c r="J1547" i="1"/>
  <c r="L1547" i="1"/>
  <c r="M1547" i="1"/>
  <c r="D1548" i="1"/>
  <c r="E1548" i="1"/>
  <c r="F1548" i="1"/>
  <c r="G1548" i="1"/>
  <c r="H1548" i="1"/>
  <c r="I1548" i="1"/>
  <c r="J1548" i="1"/>
  <c r="L1548" i="1"/>
  <c r="M1548" i="1"/>
  <c r="D1549" i="1"/>
  <c r="E1549" i="1"/>
  <c r="F1549" i="1"/>
  <c r="G1549" i="1"/>
  <c r="H1549" i="1"/>
  <c r="I1549" i="1"/>
  <c r="J1549" i="1"/>
  <c r="L1549" i="1"/>
  <c r="M1549" i="1"/>
  <c r="D1550" i="1"/>
  <c r="E1550" i="1"/>
  <c r="F1550" i="1"/>
  <c r="G1550" i="1"/>
  <c r="H1550" i="1"/>
  <c r="I1550" i="1"/>
  <c r="J1550" i="1"/>
  <c r="L1550" i="1"/>
  <c r="M1550" i="1"/>
  <c r="D1551" i="1"/>
  <c r="E1551" i="1"/>
  <c r="F1551" i="1"/>
  <c r="G1551" i="1"/>
  <c r="H1551" i="1"/>
  <c r="I1551" i="1"/>
  <c r="J1551" i="1"/>
  <c r="L1551" i="1"/>
  <c r="M1551" i="1"/>
  <c r="D1552" i="1"/>
  <c r="E1552" i="1"/>
  <c r="F1552" i="1"/>
  <c r="G1552" i="1"/>
  <c r="H1552" i="1"/>
  <c r="I1552" i="1"/>
  <c r="J1552" i="1"/>
  <c r="L1552" i="1"/>
  <c r="M1552" i="1"/>
  <c r="D1553" i="1"/>
  <c r="E1553" i="1"/>
  <c r="F1553" i="1"/>
  <c r="G1553" i="1"/>
  <c r="H1553" i="1"/>
  <c r="I1553" i="1"/>
  <c r="J1553" i="1"/>
  <c r="L1553" i="1"/>
  <c r="M1553" i="1"/>
  <c r="D1554" i="1"/>
  <c r="E1554" i="1"/>
  <c r="F1554" i="1"/>
  <c r="G1554" i="1"/>
  <c r="H1554" i="1"/>
  <c r="I1554" i="1"/>
  <c r="J1554" i="1"/>
  <c r="L1554" i="1"/>
  <c r="M1554" i="1"/>
  <c r="D1555" i="1"/>
  <c r="E1555" i="1"/>
  <c r="F1555" i="1"/>
  <c r="G1555" i="1"/>
  <c r="H1555" i="1"/>
  <c r="I1555" i="1"/>
  <c r="J1555" i="1"/>
  <c r="L1555" i="1"/>
  <c r="M1555" i="1"/>
  <c r="D1556" i="1"/>
  <c r="E1556" i="1"/>
  <c r="F1556" i="1"/>
  <c r="G1556" i="1"/>
  <c r="H1556" i="1"/>
  <c r="I1556" i="1"/>
  <c r="J1556" i="1"/>
  <c r="L1556" i="1"/>
  <c r="M1556" i="1"/>
  <c r="D1557" i="1"/>
  <c r="E1557" i="1"/>
  <c r="F1557" i="1"/>
  <c r="G1557" i="1"/>
  <c r="H1557" i="1"/>
  <c r="I1557" i="1"/>
  <c r="J1557" i="1"/>
  <c r="L1557" i="1"/>
  <c r="M1557" i="1"/>
  <c r="D1558" i="1"/>
  <c r="E1558" i="1"/>
  <c r="F1558" i="1"/>
  <c r="G1558" i="1"/>
  <c r="H1558" i="1"/>
  <c r="I1558" i="1"/>
  <c r="J1558" i="1"/>
  <c r="L1558" i="1"/>
  <c r="M1558" i="1"/>
  <c r="D1559" i="1"/>
  <c r="E1559" i="1"/>
  <c r="F1559" i="1"/>
  <c r="G1559" i="1"/>
  <c r="H1559" i="1"/>
  <c r="I1559" i="1"/>
  <c r="J1559" i="1"/>
  <c r="L1559" i="1"/>
  <c r="M1559" i="1"/>
  <c r="D1560" i="1"/>
  <c r="E1560" i="1"/>
  <c r="F1560" i="1"/>
  <c r="G1560" i="1"/>
  <c r="H1560" i="1"/>
  <c r="I1560" i="1"/>
  <c r="J1560" i="1"/>
  <c r="L1560" i="1"/>
  <c r="M1560" i="1"/>
  <c r="D1561" i="1"/>
  <c r="E1561" i="1"/>
  <c r="F1561" i="1"/>
  <c r="G1561" i="1"/>
  <c r="H1561" i="1"/>
  <c r="I1561" i="1"/>
  <c r="J1561" i="1"/>
  <c r="L1561" i="1"/>
  <c r="M1561" i="1"/>
  <c r="D1562" i="1"/>
  <c r="E1562" i="1"/>
  <c r="F1562" i="1"/>
  <c r="G1562" i="1"/>
  <c r="H1562" i="1"/>
  <c r="I1562" i="1"/>
  <c r="J1562" i="1"/>
  <c r="L1562" i="1"/>
  <c r="M1562" i="1"/>
  <c r="D1563" i="1"/>
  <c r="E1563" i="1"/>
  <c r="F1563" i="1"/>
  <c r="G1563" i="1"/>
  <c r="H1563" i="1"/>
  <c r="I1563" i="1"/>
  <c r="J1563" i="1"/>
  <c r="L1563" i="1"/>
  <c r="M1563" i="1"/>
  <c r="D1564" i="1"/>
  <c r="E1564" i="1"/>
  <c r="F1564" i="1"/>
  <c r="G1564" i="1"/>
  <c r="H1564" i="1"/>
  <c r="I1564" i="1"/>
  <c r="J1564" i="1"/>
  <c r="L1564" i="1"/>
  <c r="M1564" i="1"/>
  <c r="D1565" i="1"/>
  <c r="E1565" i="1"/>
  <c r="F1565" i="1"/>
  <c r="G1565" i="1"/>
  <c r="H1565" i="1"/>
  <c r="I1565" i="1"/>
  <c r="J1565" i="1"/>
  <c r="L1565" i="1"/>
  <c r="M1565" i="1"/>
  <c r="D1566" i="1"/>
  <c r="E1566" i="1"/>
  <c r="F1566" i="1"/>
  <c r="G1566" i="1"/>
  <c r="H1566" i="1"/>
  <c r="I1566" i="1"/>
  <c r="J1566" i="1"/>
  <c r="L1566" i="1"/>
  <c r="M1566" i="1"/>
  <c r="D1567" i="1"/>
  <c r="E1567" i="1"/>
  <c r="F1567" i="1"/>
  <c r="G1567" i="1"/>
  <c r="H1567" i="1"/>
  <c r="I1567" i="1"/>
  <c r="J1567" i="1"/>
  <c r="L1567" i="1"/>
  <c r="M1567" i="1"/>
  <c r="D1568" i="1"/>
  <c r="E1568" i="1"/>
  <c r="F1568" i="1"/>
  <c r="G1568" i="1"/>
  <c r="H1568" i="1"/>
  <c r="I1568" i="1"/>
  <c r="J1568" i="1"/>
  <c r="L1568" i="1"/>
  <c r="M1568" i="1"/>
  <c r="D1569" i="1"/>
  <c r="E1569" i="1"/>
  <c r="F1569" i="1"/>
  <c r="G1569" i="1"/>
  <c r="H1569" i="1"/>
  <c r="I1569" i="1"/>
  <c r="J1569" i="1"/>
  <c r="L1569" i="1"/>
  <c r="M1569" i="1"/>
  <c r="D1570" i="1"/>
  <c r="E1570" i="1"/>
  <c r="F1570" i="1"/>
  <c r="G1570" i="1"/>
  <c r="H1570" i="1"/>
  <c r="I1570" i="1"/>
  <c r="J1570" i="1"/>
  <c r="L1570" i="1"/>
  <c r="M1570" i="1"/>
  <c r="D1571" i="1"/>
  <c r="E1571" i="1"/>
  <c r="F1571" i="1"/>
  <c r="G1571" i="1"/>
  <c r="H1571" i="1"/>
  <c r="I1571" i="1"/>
  <c r="J1571" i="1"/>
  <c r="L1571" i="1"/>
  <c r="M1571" i="1"/>
  <c r="D1572" i="1"/>
  <c r="E1572" i="1"/>
  <c r="F1572" i="1"/>
  <c r="G1572" i="1"/>
  <c r="H1572" i="1"/>
  <c r="I1572" i="1"/>
  <c r="J1572" i="1"/>
  <c r="L1572" i="1"/>
  <c r="M1572" i="1"/>
  <c r="D1573" i="1"/>
  <c r="E1573" i="1"/>
  <c r="F1573" i="1"/>
  <c r="G1573" i="1"/>
  <c r="H1573" i="1"/>
  <c r="I1573" i="1"/>
  <c r="J1573" i="1"/>
  <c r="L1573" i="1"/>
  <c r="M1573" i="1"/>
  <c r="D1574" i="1"/>
  <c r="E1574" i="1"/>
  <c r="F1574" i="1"/>
  <c r="G1574" i="1"/>
  <c r="H1574" i="1"/>
  <c r="I1574" i="1"/>
  <c r="J1574" i="1"/>
  <c r="L1574" i="1"/>
  <c r="M1574" i="1"/>
  <c r="D1575" i="1"/>
  <c r="E1575" i="1"/>
  <c r="F1575" i="1"/>
  <c r="G1575" i="1"/>
  <c r="H1575" i="1"/>
  <c r="I1575" i="1"/>
  <c r="J1575" i="1"/>
  <c r="L1575" i="1"/>
  <c r="M1575" i="1"/>
  <c r="D1576" i="1"/>
  <c r="E1576" i="1"/>
  <c r="F1576" i="1"/>
  <c r="G1576" i="1"/>
  <c r="H1576" i="1"/>
  <c r="I1576" i="1"/>
  <c r="J1576" i="1"/>
  <c r="L1576" i="1"/>
  <c r="M1576" i="1"/>
  <c r="D1577" i="1"/>
  <c r="E1577" i="1"/>
  <c r="F1577" i="1"/>
  <c r="G1577" i="1"/>
  <c r="H1577" i="1"/>
  <c r="I1577" i="1"/>
  <c r="J1577" i="1"/>
  <c r="L1577" i="1"/>
  <c r="M1577" i="1"/>
  <c r="D1578" i="1"/>
  <c r="E1578" i="1"/>
  <c r="F1578" i="1"/>
  <c r="G1578" i="1"/>
  <c r="H1578" i="1"/>
  <c r="I1578" i="1"/>
  <c r="J1578" i="1"/>
  <c r="L1578" i="1"/>
  <c r="M1578" i="1"/>
  <c r="D1579" i="1"/>
  <c r="E1579" i="1"/>
  <c r="F1579" i="1"/>
  <c r="G1579" i="1"/>
  <c r="H1579" i="1"/>
  <c r="I1579" i="1"/>
  <c r="J1579" i="1"/>
  <c r="L1579" i="1"/>
  <c r="M1579" i="1"/>
  <c r="D1580" i="1"/>
  <c r="E1580" i="1"/>
  <c r="F1580" i="1"/>
  <c r="G1580" i="1"/>
  <c r="H1580" i="1"/>
  <c r="I1580" i="1"/>
  <c r="J1580" i="1"/>
  <c r="L1580" i="1"/>
  <c r="M1580" i="1"/>
  <c r="D1581" i="1"/>
  <c r="E1581" i="1"/>
  <c r="F1581" i="1"/>
  <c r="G1581" i="1"/>
  <c r="H1581" i="1"/>
  <c r="I1581" i="1"/>
  <c r="J1581" i="1"/>
  <c r="L1581" i="1"/>
  <c r="M1581" i="1"/>
  <c r="D1582" i="1"/>
  <c r="E1582" i="1"/>
  <c r="F1582" i="1"/>
  <c r="G1582" i="1"/>
  <c r="H1582" i="1"/>
  <c r="I1582" i="1"/>
  <c r="J1582" i="1"/>
  <c r="L1582" i="1"/>
  <c r="M1582" i="1"/>
  <c r="D1583" i="1"/>
  <c r="E1583" i="1"/>
  <c r="F1583" i="1"/>
  <c r="G1583" i="1"/>
  <c r="H1583" i="1"/>
  <c r="I1583" i="1"/>
  <c r="J1583" i="1"/>
  <c r="L1583" i="1"/>
  <c r="M1583" i="1"/>
  <c r="D1584" i="1"/>
  <c r="E1584" i="1"/>
  <c r="F1584" i="1"/>
  <c r="G1584" i="1"/>
  <c r="H1584" i="1"/>
  <c r="I1584" i="1"/>
  <c r="J1584" i="1"/>
  <c r="L1584" i="1"/>
  <c r="M1584" i="1"/>
  <c r="D1585" i="1"/>
  <c r="E1585" i="1"/>
  <c r="F1585" i="1"/>
  <c r="G1585" i="1"/>
  <c r="H1585" i="1"/>
  <c r="I1585" i="1"/>
  <c r="J1585" i="1"/>
  <c r="L1585" i="1"/>
  <c r="M1585" i="1"/>
  <c r="D1586" i="1"/>
  <c r="E1586" i="1"/>
  <c r="F1586" i="1"/>
  <c r="G1586" i="1"/>
  <c r="H1586" i="1"/>
  <c r="I1586" i="1"/>
  <c r="J1586" i="1"/>
  <c r="L1586" i="1"/>
  <c r="M1586" i="1"/>
  <c r="D1587" i="1"/>
  <c r="E1587" i="1"/>
  <c r="F1587" i="1"/>
  <c r="G1587" i="1"/>
  <c r="H1587" i="1"/>
  <c r="I1587" i="1"/>
  <c r="J1587" i="1"/>
  <c r="L1587" i="1"/>
  <c r="M1587" i="1"/>
  <c r="D1588" i="1"/>
  <c r="E1588" i="1"/>
  <c r="F1588" i="1"/>
  <c r="G1588" i="1"/>
  <c r="H1588" i="1"/>
  <c r="I1588" i="1"/>
  <c r="J1588" i="1"/>
  <c r="L1588" i="1"/>
  <c r="M1588" i="1"/>
  <c r="D1589" i="1"/>
  <c r="E1589" i="1"/>
  <c r="F1589" i="1"/>
  <c r="G1589" i="1"/>
  <c r="H1589" i="1"/>
  <c r="I1589" i="1"/>
  <c r="J1589" i="1"/>
  <c r="L1589" i="1"/>
  <c r="M1589" i="1"/>
  <c r="D1590" i="1"/>
  <c r="E1590" i="1"/>
  <c r="F1590" i="1"/>
  <c r="G1590" i="1"/>
  <c r="H1590" i="1"/>
  <c r="I1590" i="1"/>
  <c r="J1590" i="1"/>
  <c r="L1590" i="1"/>
  <c r="M1590" i="1"/>
  <c r="D1591" i="1"/>
  <c r="E1591" i="1"/>
  <c r="F1591" i="1"/>
  <c r="G1591" i="1"/>
  <c r="H1591" i="1"/>
  <c r="I1591" i="1"/>
  <c r="J1591" i="1"/>
  <c r="L1591" i="1"/>
  <c r="M1591" i="1"/>
  <c r="D1592" i="1"/>
  <c r="E1592" i="1"/>
  <c r="F1592" i="1"/>
  <c r="G1592" i="1"/>
  <c r="H1592" i="1"/>
  <c r="I1592" i="1"/>
  <c r="J1592" i="1"/>
  <c r="L1592" i="1"/>
  <c r="M1592" i="1"/>
  <c r="D1593" i="1"/>
  <c r="E1593" i="1"/>
  <c r="F1593" i="1"/>
  <c r="G1593" i="1"/>
  <c r="H1593" i="1"/>
  <c r="I1593" i="1"/>
  <c r="J1593" i="1"/>
  <c r="L1593" i="1"/>
  <c r="M1593" i="1"/>
  <c r="D1594" i="1"/>
  <c r="E1594" i="1"/>
  <c r="F1594" i="1"/>
  <c r="G1594" i="1"/>
  <c r="H1594" i="1"/>
  <c r="I1594" i="1"/>
  <c r="J1594" i="1"/>
  <c r="L1594" i="1"/>
  <c r="M1594" i="1"/>
  <c r="D1595" i="1"/>
  <c r="E1595" i="1"/>
  <c r="F1595" i="1"/>
  <c r="G1595" i="1"/>
  <c r="H1595" i="1"/>
  <c r="I1595" i="1"/>
  <c r="J1595" i="1"/>
  <c r="L1595" i="1"/>
  <c r="M1595" i="1"/>
  <c r="D1596" i="1"/>
  <c r="E1596" i="1"/>
  <c r="F1596" i="1"/>
  <c r="G1596" i="1"/>
  <c r="H1596" i="1"/>
  <c r="I1596" i="1"/>
  <c r="J1596" i="1"/>
  <c r="L1596" i="1"/>
  <c r="M1596" i="1"/>
  <c r="D1597" i="1"/>
  <c r="E1597" i="1"/>
  <c r="F1597" i="1"/>
  <c r="G1597" i="1"/>
  <c r="H1597" i="1"/>
  <c r="I1597" i="1"/>
  <c r="J1597" i="1"/>
  <c r="L1597" i="1"/>
  <c r="M1597" i="1"/>
  <c r="D1598" i="1"/>
  <c r="E1598" i="1"/>
  <c r="F1598" i="1"/>
  <c r="G1598" i="1"/>
  <c r="H1598" i="1"/>
  <c r="I1598" i="1"/>
  <c r="J1598" i="1"/>
  <c r="L1598" i="1"/>
  <c r="M1598" i="1"/>
  <c r="D1599" i="1"/>
  <c r="E1599" i="1"/>
  <c r="F1599" i="1"/>
  <c r="G1599" i="1"/>
  <c r="H1599" i="1"/>
  <c r="I1599" i="1"/>
  <c r="J1599" i="1"/>
  <c r="L1599" i="1"/>
  <c r="M1599" i="1"/>
  <c r="D1600" i="1"/>
  <c r="E1600" i="1"/>
  <c r="F1600" i="1"/>
  <c r="G1600" i="1"/>
  <c r="H1600" i="1"/>
  <c r="I1600" i="1"/>
  <c r="J1600" i="1"/>
  <c r="L1600" i="1"/>
  <c r="M1600" i="1"/>
  <c r="D1601" i="1"/>
  <c r="E1601" i="1"/>
  <c r="F1601" i="1"/>
  <c r="G1601" i="1"/>
  <c r="H1601" i="1"/>
  <c r="I1601" i="1"/>
  <c r="J1601" i="1"/>
  <c r="L1601" i="1"/>
  <c r="M1601" i="1"/>
  <c r="D1602" i="1"/>
  <c r="E1602" i="1"/>
  <c r="F1602" i="1"/>
  <c r="G1602" i="1"/>
  <c r="H1602" i="1"/>
  <c r="I1602" i="1"/>
  <c r="J1602" i="1"/>
  <c r="L1602" i="1"/>
  <c r="M1602" i="1"/>
  <c r="D1603" i="1"/>
  <c r="E1603" i="1"/>
  <c r="F1603" i="1"/>
  <c r="G1603" i="1"/>
  <c r="H1603" i="1"/>
  <c r="I1603" i="1"/>
  <c r="J1603" i="1"/>
  <c r="L1603" i="1"/>
  <c r="M1603" i="1"/>
  <c r="D1604" i="1"/>
  <c r="E1604" i="1"/>
  <c r="F1604" i="1"/>
  <c r="G1604" i="1"/>
  <c r="H1604" i="1"/>
  <c r="I1604" i="1"/>
  <c r="J1604" i="1"/>
  <c r="L1604" i="1"/>
  <c r="M1604" i="1"/>
  <c r="D1605" i="1"/>
  <c r="E1605" i="1"/>
  <c r="F1605" i="1"/>
  <c r="G1605" i="1"/>
  <c r="H1605" i="1"/>
  <c r="I1605" i="1"/>
  <c r="J1605" i="1"/>
  <c r="L1605" i="1"/>
  <c r="M1605" i="1"/>
  <c r="D1606" i="1"/>
  <c r="E1606" i="1"/>
  <c r="F1606" i="1"/>
  <c r="G1606" i="1"/>
  <c r="H1606" i="1"/>
  <c r="I1606" i="1"/>
  <c r="J1606" i="1"/>
  <c r="L1606" i="1"/>
  <c r="M1606" i="1"/>
  <c r="D1607" i="1"/>
  <c r="E1607" i="1"/>
  <c r="F1607" i="1"/>
  <c r="G1607" i="1"/>
  <c r="H1607" i="1"/>
  <c r="I1607" i="1"/>
  <c r="J1607" i="1"/>
  <c r="L1607" i="1"/>
  <c r="M1607" i="1"/>
  <c r="D1608" i="1"/>
  <c r="E1608" i="1"/>
  <c r="F1608" i="1"/>
  <c r="G1608" i="1"/>
  <c r="H1608" i="1"/>
  <c r="I1608" i="1"/>
  <c r="J1608" i="1"/>
  <c r="L1608" i="1"/>
  <c r="M1608" i="1"/>
  <c r="D1609" i="1"/>
  <c r="E1609" i="1"/>
  <c r="F1609" i="1"/>
  <c r="G1609" i="1"/>
  <c r="H1609" i="1"/>
  <c r="I1609" i="1"/>
  <c r="J1609" i="1"/>
  <c r="L1609" i="1"/>
  <c r="M1609" i="1"/>
  <c r="D1610" i="1"/>
  <c r="E1610" i="1"/>
  <c r="F1610" i="1"/>
  <c r="G1610" i="1"/>
  <c r="H1610" i="1"/>
  <c r="I1610" i="1"/>
  <c r="J1610" i="1"/>
  <c r="L1610" i="1"/>
  <c r="M1610" i="1"/>
  <c r="D1611" i="1"/>
  <c r="E1611" i="1"/>
  <c r="F1611" i="1"/>
  <c r="G1611" i="1"/>
  <c r="H1611" i="1"/>
  <c r="I1611" i="1"/>
  <c r="J1611" i="1"/>
  <c r="L1611" i="1"/>
  <c r="M1611" i="1"/>
  <c r="D1612" i="1"/>
  <c r="E1612" i="1"/>
  <c r="F1612" i="1"/>
  <c r="G1612" i="1"/>
  <c r="H1612" i="1"/>
  <c r="I1612" i="1"/>
  <c r="J1612" i="1"/>
  <c r="L1612" i="1"/>
  <c r="M1612" i="1"/>
  <c r="D1613" i="1"/>
  <c r="E1613" i="1"/>
  <c r="F1613" i="1"/>
  <c r="G1613" i="1"/>
  <c r="H1613" i="1"/>
  <c r="I1613" i="1"/>
  <c r="J1613" i="1"/>
  <c r="L1613" i="1"/>
  <c r="M1613" i="1"/>
  <c r="D1614" i="1"/>
  <c r="E1614" i="1"/>
  <c r="F1614" i="1"/>
  <c r="G1614" i="1"/>
  <c r="H1614" i="1"/>
  <c r="I1614" i="1"/>
  <c r="J1614" i="1"/>
  <c r="L1614" i="1"/>
  <c r="M1614" i="1"/>
  <c r="D1615" i="1"/>
  <c r="E1615" i="1"/>
  <c r="F1615" i="1"/>
  <c r="G1615" i="1"/>
  <c r="H1615" i="1"/>
  <c r="I1615" i="1"/>
  <c r="J1615" i="1"/>
  <c r="L1615" i="1"/>
  <c r="M1615" i="1"/>
  <c r="D1616" i="1"/>
  <c r="E1616" i="1"/>
  <c r="F1616" i="1"/>
  <c r="G1616" i="1"/>
  <c r="H1616" i="1"/>
  <c r="I1616" i="1"/>
  <c r="J1616" i="1"/>
  <c r="L1616" i="1"/>
  <c r="M1616" i="1"/>
  <c r="D1617" i="1"/>
  <c r="E1617" i="1"/>
  <c r="F1617" i="1"/>
  <c r="G1617" i="1"/>
  <c r="H1617" i="1"/>
  <c r="I1617" i="1"/>
  <c r="J1617" i="1"/>
  <c r="L1617" i="1"/>
  <c r="M1617" i="1"/>
  <c r="D1618" i="1"/>
  <c r="E1618" i="1"/>
  <c r="F1618" i="1"/>
  <c r="G1618" i="1"/>
  <c r="H1618" i="1"/>
  <c r="I1618" i="1"/>
  <c r="J1618" i="1"/>
  <c r="L1618" i="1"/>
  <c r="M1618" i="1"/>
  <c r="D1619" i="1"/>
  <c r="E1619" i="1"/>
  <c r="F1619" i="1"/>
  <c r="G1619" i="1"/>
  <c r="H1619" i="1"/>
  <c r="I1619" i="1"/>
  <c r="J1619" i="1"/>
  <c r="L1619" i="1"/>
  <c r="M1619" i="1"/>
  <c r="D1620" i="1"/>
  <c r="E1620" i="1"/>
  <c r="F1620" i="1"/>
  <c r="G1620" i="1"/>
  <c r="H1620" i="1"/>
  <c r="I1620" i="1"/>
  <c r="J1620" i="1"/>
  <c r="L1620" i="1"/>
  <c r="M1620" i="1"/>
  <c r="D1621" i="1"/>
  <c r="E1621" i="1"/>
  <c r="F1621" i="1"/>
  <c r="G1621" i="1"/>
  <c r="H1621" i="1"/>
  <c r="I1621" i="1"/>
  <c r="J1621" i="1"/>
  <c r="L1621" i="1"/>
  <c r="M1621" i="1"/>
  <c r="D1622" i="1"/>
  <c r="E1622" i="1"/>
  <c r="F1622" i="1"/>
  <c r="G1622" i="1"/>
  <c r="H1622" i="1"/>
  <c r="I1622" i="1"/>
  <c r="J1622" i="1"/>
  <c r="L1622" i="1"/>
  <c r="M1622" i="1"/>
  <c r="D1623" i="1"/>
  <c r="E1623" i="1"/>
  <c r="F1623" i="1"/>
  <c r="G1623" i="1"/>
  <c r="H1623" i="1"/>
  <c r="I1623" i="1"/>
  <c r="J1623" i="1"/>
  <c r="L1623" i="1"/>
  <c r="M1623" i="1"/>
  <c r="D1624" i="1"/>
  <c r="E1624" i="1"/>
  <c r="F1624" i="1"/>
  <c r="G1624" i="1"/>
  <c r="H1624" i="1"/>
  <c r="I1624" i="1"/>
  <c r="J1624" i="1"/>
  <c r="L1624" i="1"/>
  <c r="M1624" i="1"/>
  <c r="D1625" i="1"/>
  <c r="E1625" i="1"/>
  <c r="F1625" i="1"/>
  <c r="G1625" i="1"/>
  <c r="H1625" i="1"/>
  <c r="I1625" i="1"/>
  <c r="J1625" i="1"/>
  <c r="L1625" i="1"/>
  <c r="M1625" i="1"/>
  <c r="D1626" i="1"/>
  <c r="E1626" i="1"/>
  <c r="F1626" i="1"/>
  <c r="G1626" i="1"/>
  <c r="H1626" i="1"/>
  <c r="I1626" i="1"/>
  <c r="J1626" i="1"/>
  <c r="L1626" i="1"/>
  <c r="M1626" i="1"/>
  <c r="D1627" i="1"/>
  <c r="E1627" i="1"/>
  <c r="F1627" i="1"/>
  <c r="G1627" i="1"/>
  <c r="H1627" i="1"/>
  <c r="I1627" i="1"/>
  <c r="J1627" i="1"/>
  <c r="L1627" i="1"/>
  <c r="M1627" i="1"/>
  <c r="D1628" i="1"/>
  <c r="E1628" i="1"/>
  <c r="F1628" i="1"/>
  <c r="G1628" i="1"/>
  <c r="H1628" i="1"/>
  <c r="I1628" i="1"/>
  <c r="J1628" i="1"/>
  <c r="L1628" i="1"/>
  <c r="M1628" i="1"/>
  <c r="D1629" i="1"/>
  <c r="E1629" i="1"/>
  <c r="F1629" i="1"/>
  <c r="G1629" i="1"/>
  <c r="H1629" i="1"/>
  <c r="I1629" i="1"/>
  <c r="J1629" i="1"/>
  <c r="L1629" i="1"/>
  <c r="M1629" i="1"/>
  <c r="D1630" i="1"/>
  <c r="E1630" i="1"/>
  <c r="F1630" i="1"/>
  <c r="G1630" i="1"/>
  <c r="H1630" i="1"/>
  <c r="I1630" i="1"/>
  <c r="J1630" i="1"/>
  <c r="L1630" i="1"/>
  <c r="M1630" i="1"/>
  <c r="D1631" i="1"/>
  <c r="E1631" i="1"/>
  <c r="F1631" i="1"/>
  <c r="G1631" i="1"/>
  <c r="H1631" i="1"/>
  <c r="I1631" i="1"/>
  <c r="J1631" i="1"/>
  <c r="L1631" i="1"/>
  <c r="M1631" i="1"/>
  <c r="D1632" i="1"/>
  <c r="E1632" i="1"/>
  <c r="F1632" i="1"/>
  <c r="G1632" i="1"/>
  <c r="H1632" i="1"/>
  <c r="I1632" i="1"/>
  <c r="J1632" i="1"/>
  <c r="L1632" i="1"/>
  <c r="M1632" i="1"/>
  <c r="D1633" i="1"/>
  <c r="E1633" i="1"/>
  <c r="F1633" i="1"/>
  <c r="G1633" i="1"/>
  <c r="H1633" i="1"/>
  <c r="I1633" i="1"/>
  <c r="J1633" i="1"/>
  <c r="L1633" i="1"/>
  <c r="M1633" i="1"/>
  <c r="D1634" i="1"/>
  <c r="E1634" i="1"/>
  <c r="F1634" i="1"/>
  <c r="G1634" i="1"/>
  <c r="H1634" i="1"/>
  <c r="I1634" i="1"/>
  <c r="J1634" i="1"/>
  <c r="L1634" i="1"/>
  <c r="M1634" i="1"/>
  <c r="D1635" i="1"/>
  <c r="E1635" i="1"/>
  <c r="F1635" i="1"/>
  <c r="G1635" i="1"/>
  <c r="H1635" i="1"/>
  <c r="I1635" i="1"/>
  <c r="J1635" i="1"/>
  <c r="L1635" i="1"/>
  <c r="M1635" i="1"/>
  <c r="D1636" i="1"/>
  <c r="E1636" i="1"/>
  <c r="F1636" i="1"/>
  <c r="G1636" i="1"/>
  <c r="H1636" i="1"/>
  <c r="I1636" i="1"/>
  <c r="J1636" i="1"/>
  <c r="L1636" i="1"/>
  <c r="M1636" i="1"/>
  <c r="D1637" i="1"/>
  <c r="E1637" i="1"/>
  <c r="F1637" i="1"/>
  <c r="G1637" i="1"/>
  <c r="H1637" i="1"/>
  <c r="I1637" i="1"/>
  <c r="J1637" i="1"/>
  <c r="L1637" i="1"/>
  <c r="M1637" i="1"/>
  <c r="D1638" i="1"/>
  <c r="E1638" i="1"/>
  <c r="F1638" i="1"/>
  <c r="G1638" i="1"/>
  <c r="H1638" i="1"/>
  <c r="I1638" i="1"/>
  <c r="J1638" i="1"/>
  <c r="L1638" i="1"/>
  <c r="M1638" i="1"/>
  <c r="D1639" i="1"/>
  <c r="E1639" i="1"/>
  <c r="F1639" i="1"/>
  <c r="G1639" i="1"/>
  <c r="H1639" i="1"/>
  <c r="I1639" i="1"/>
  <c r="J1639" i="1"/>
  <c r="L1639" i="1"/>
  <c r="M1639" i="1"/>
  <c r="D1640" i="1"/>
  <c r="E1640" i="1"/>
  <c r="F1640" i="1"/>
  <c r="G1640" i="1"/>
  <c r="H1640" i="1"/>
  <c r="I1640" i="1"/>
  <c r="J1640" i="1"/>
  <c r="L1640" i="1"/>
  <c r="M1640" i="1"/>
  <c r="D1641" i="1"/>
  <c r="E1641" i="1"/>
  <c r="F1641" i="1"/>
  <c r="G1641" i="1"/>
  <c r="H1641" i="1"/>
  <c r="I1641" i="1"/>
  <c r="J1641" i="1"/>
  <c r="L1641" i="1"/>
  <c r="M1641" i="1"/>
  <c r="D1642" i="1"/>
  <c r="E1642" i="1"/>
  <c r="F1642" i="1"/>
  <c r="G1642" i="1"/>
  <c r="H1642" i="1"/>
  <c r="I1642" i="1"/>
  <c r="J1642" i="1"/>
  <c r="L1642" i="1"/>
  <c r="M1642" i="1"/>
  <c r="D1643" i="1"/>
  <c r="E1643" i="1"/>
  <c r="F1643" i="1"/>
  <c r="G1643" i="1"/>
  <c r="H1643" i="1"/>
  <c r="I1643" i="1"/>
  <c r="J1643" i="1"/>
  <c r="L1643" i="1"/>
  <c r="M1643" i="1"/>
  <c r="D1644" i="1"/>
  <c r="E1644" i="1"/>
  <c r="F1644" i="1"/>
  <c r="G1644" i="1"/>
  <c r="H1644" i="1"/>
  <c r="I1644" i="1"/>
  <c r="J1644" i="1"/>
  <c r="L1644" i="1"/>
  <c r="M1644" i="1"/>
  <c r="D1645" i="1"/>
  <c r="E1645" i="1"/>
  <c r="F1645" i="1"/>
  <c r="G1645" i="1"/>
  <c r="H1645" i="1"/>
  <c r="I1645" i="1"/>
  <c r="J1645" i="1"/>
  <c r="L1645" i="1"/>
  <c r="M1645" i="1"/>
  <c r="D1646" i="1"/>
  <c r="E1646" i="1"/>
  <c r="F1646" i="1"/>
  <c r="G1646" i="1"/>
  <c r="H1646" i="1"/>
  <c r="I1646" i="1"/>
  <c r="J1646" i="1"/>
  <c r="L1646" i="1"/>
  <c r="M1646" i="1"/>
  <c r="D1647" i="1"/>
  <c r="E1647" i="1"/>
  <c r="F1647" i="1"/>
  <c r="G1647" i="1"/>
  <c r="H1647" i="1"/>
  <c r="I1647" i="1"/>
  <c r="J1647" i="1"/>
  <c r="L1647" i="1"/>
  <c r="M1647" i="1"/>
  <c r="D1648" i="1"/>
  <c r="E1648" i="1"/>
  <c r="F1648" i="1"/>
  <c r="G1648" i="1"/>
  <c r="H1648" i="1"/>
  <c r="I1648" i="1"/>
  <c r="J1648" i="1"/>
  <c r="L1648" i="1"/>
  <c r="M1648" i="1"/>
  <c r="D1649" i="1"/>
  <c r="E1649" i="1"/>
  <c r="F1649" i="1"/>
  <c r="G1649" i="1"/>
  <c r="H1649" i="1"/>
  <c r="I1649" i="1"/>
  <c r="J1649" i="1"/>
  <c r="L1649" i="1"/>
  <c r="M1649" i="1"/>
  <c r="D1650" i="1"/>
  <c r="E1650" i="1"/>
  <c r="F1650" i="1"/>
  <c r="G1650" i="1"/>
  <c r="H1650" i="1"/>
  <c r="I1650" i="1"/>
  <c r="J1650" i="1"/>
  <c r="L1650" i="1"/>
  <c r="M1650" i="1"/>
  <c r="D1651" i="1"/>
  <c r="E1651" i="1"/>
  <c r="F1651" i="1"/>
  <c r="G1651" i="1"/>
  <c r="H1651" i="1"/>
  <c r="I1651" i="1"/>
  <c r="J1651" i="1"/>
  <c r="L1651" i="1"/>
  <c r="M1651" i="1"/>
  <c r="D1652" i="1"/>
  <c r="E1652" i="1"/>
  <c r="F1652" i="1"/>
  <c r="G1652" i="1"/>
  <c r="H1652" i="1"/>
  <c r="I1652" i="1"/>
  <c r="J1652" i="1"/>
  <c r="L1652" i="1"/>
  <c r="M1652" i="1"/>
  <c r="D1653" i="1"/>
  <c r="E1653" i="1"/>
  <c r="F1653" i="1"/>
  <c r="G1653" i="1"/>
  <c r="H1653" i="1"/>
  <c r="I1653" i="1"/>
  <c r="J1653" i="1"/>
  <c r="L1653" i="1"/>
  <c r="M1653" i="1"/>
  <c r="D1654" i="1"/>
  <c r="E1654" i="1"/>
  <c r="F1654" i="1"/>
  <c r="G1654" i="1"/>
  <c r="H1654" i="1"/>
  <c r="I1654" i="1"/>
  <c r="J1654" i="1"/>
  <c r="L1654" i="1"/>
  <c r="M1654" i="1"/>
  <c r="D1655" i="1"/>
  <c r="E1655" i="1"/>
  <c r="F1655" i="1"/>
  <c r="G1655" i="1"/>
  <c r="H1655" i="1"/>
  <c r="I1655" i="1"/>
  <c r="J1655" i="1"/>
  <c r="L1655" i="1"/>
  <c r="M1655" i="1"/>
  <c r="D1656" i="1"/>
  <c r="E1656" i="1"/>
  <c r="F1656" i="1"/>
  <c r="G1656" i="1"/>
  <c r="H1656" i="1"/>
  <c r="I1656" i="1"/>
  <c r="J1656" i="1"/>
  <c r="L1656" i="1"/>
  <c r="M1656" i="1"/>
  <c r="D1657" i="1"/>
  <c r="E1657" i="1"/>
  <c r="F1657" i="1"/>
  <c r="G1657" i="1"/>
  <c r="H1657" i="1"/>
  <c r="I1657" i="1"/>
  <c r="J1657" i="1"/>
  <c r="L1657" i="1"/>
  <c r="M1657" i="1"/>
  <c r="D1658" i="1"/>
  <c r="E1658" i="1"/>
  <c r="F1658" i="1"/>
  <c r="G1658" i="1"/>
  <c r="H1658" i="1"/>
  <c r="I1658" i="1"/>
  <c r="J1658" i="1"/>
  <c r="L1658" i="1"/>
  <c r="M1658" i="1"/>
  <c r="D1659" i="1"/>
  <c r="E1659" i="1"/>
  <c r="F1659" i="1"/>
  <c r="G1659" i="1"/>
  <c r="H1659" i="1"/>
  <c r="I1659" i="1"/>
  <c r="J1659" i="1"/>
  <c r="L1659" i="1"/>
  <c r="M1659" i="1"/>
  <c r="D1660" i="1"/>
  <c r="E1660" i="1"/>
  <c r="F1660" i="1"/>
  <c r="G1660" i="1"/>
  <c r="H1660" i="1"/>
  <c r="I1660" i="1"/>
  <c r="J1660" i="1"/>
  <c r="L1660" i="1"/>
  <c r="M1660" i="1"/>
  <c r="D1661" i="1"/>
  <c r="E1661" i="1"/>
  <c r="F1661" i="1"/>
  <c r="G1661" i="1"/>
  <c r="H1661" i="1"/>
  <c r="I1661" i="1"/>
  <c r="J1661" i="1"/>
  <c r="L1661" i="1"/>
  <c r="M1661" i="1"/>
  <c r="D1662" i="1"/>
  <c r="E1662" i="1"/>
  <c r="F1662" i="1"/>
  <c r="G1662" i="1"/>
  <c r="H1662" i="1"/>
  <c r="I1662" i="1"/>
  <c r="J1662" i="1"/>
  <c r="L1662" i="1"/>
  <c r="M1662" i="1"/>
  <c r="D1663" i="1"/>
  <c r="E1663" i="1"/>
  <c r="F1663" i="1"/>
  <c r="G1663" i="1"/>
  <c r="H1663" i="1"/>
  <c r="I1663" i="1"/>
  <c r="J1663" i="1"/>
  <c r="L1663" i="1"/>
  <c r="M1663" i="1"/>
  <c r="D1664" i="1"/>
  <c r="E1664" i="1"/>
  <c r="F1664" i="1"/>
  <c r="G1664" i="1"/>
  <c r="H1664" i="1"/>
  <c r="I1664" i="1"/>
  <c r="J1664" i="1"/>
  <c r="L1664" i="1"/>
  <c r="M1664" i="1"/>
  <c r="D1665" i="1"/>
  <c r="E1665" i="1"/>
  <c r="F1665" i="1"/>
  <c r="G1665" i="1"/>
  <c r="H1665" i="1"/>
  <c r="I1665" i="1"/>
  <c r="J1665" i="1"/>
  <c r="L1665" i="1"/>
  <c r="M1665" i="1"/>
  <c r="D1666" i="1"/>
  <c r="E1666" i="1"/>
  <c r="F1666" i="1"/>
  <c r="G1666" i="1"/>
  <c r="H1666" i="1"/>
  <c r="I1666" i="1"/>
  <c r="J1666" i="1"/>
  <c r="L1666" i="1"/>
  <c r="M1666" i="1"/>
  <c r="D1667" i="1"/>
  <c r="E1667" i="1"/>
  <c r="F1667" i="1"/>
  <c r="G1667" i="1"/>
  <c r="H1667" i="1"/>
  <c r="I1667" i="1"/>
  <c r="J1667" i="1"/>
  <c r="L1667" i="1"/>
  <c r="M1667" i="1"/>
  <c r="D1668" i="1"/>
  <c r="E1668" i="1"/>
  <c r="F1668" i="1"/>
  <c r="G1668" i="1"/>
  <c r="H1668" i="1"/>
  <c r="I1668" i="1"/>
  <c r="J1668" i="1"/>
  <c r="L1668" i="1"/>
  <c r="M1668" i="1"/>
  <c r="D1669" i="1"/>
  <c r="E1669" i="1"/>
  <c r="F1669" i="1"/>
  <c r="G1669" i="1"/>
  <c r="H1669" i="1"/>
  <c r="I1669" i="1"/>
  <c r="J1669" i="1"/>
  <c r="L1669" i="1"/>
  <c r="M1669" i="1"/>
  <c r="D1670" i="1"/>
  <c r="E1670" i="1"/>
  <c r="F1670" i="1"/>
  <c r="G1670" i="1"/>
  <c r="H1670" i="1"/>
  <c r="I1670" i="1"/>
  <c r="J1670" i="1"/>
  <c r="L1670" i="1"/>
  <c r="M1670" i="1"/>
  <c r="D1671" i="1"/>
  <c r="E1671" i="1"/>
  <c r="F1671" i="1"/>
  <c r="G1671" i="1"/>
  <c r="H1671" i="1"/>
  <c r="I1671" i="1"/>
  <c r="J1671" i="1"/>
  <c r="L1671" i="1"/>
  <c r="M1671" i="1"/>
  <c r="D1672" i="1"/>
  <c r="E1672" i="1"/>
  <c r="F1672" i="1"/>
  <c r="G1672" i="1"/>
  <c r="H1672" i="1"/>
  <c r="I1672" i="1"/>
  <c r="J1672" i="1"/>
  <c r="L1672" i="1"/>
  <c r="M1672" i="1"/>
  <c r="D1673" i="1"/>
  <c r="E1673" i="1"/>
  <c r="F1673" i="1"/>
  <c r="G1673" i="1"/>
  <c r="H1673" i="1"/>
  <c r="I1673" i="1"/>
  <c r="J1673" i="1"/>
  <c r="L1673" i="1"/>
  <c r="M1673" i="1"/>
  <c r="D1674" i="1"/>
  <c r="E1674" i="1"/>
  <c r="F1674" i="1"/>
  <c r="G1674" i="1"/>
  <c r="H1674" i="1"/>
  <c r="I1674" i="1"/>
  <c r="J1674" i="1"/>
  <c r="L1674" i="1"/>
  <c r="M1674" i="1"/>
  <c r="D1675" i="1"/>
  <c r="E1675" i="1"/>
  <c r="F1675" i="1"/>
  <c r="G1675" i="1"/>
  <c r="H1675" i="1"/>
  <c r="I1675" i="1"/>
  <c r="J1675" i="1"/>
  <c r="L1675" i="1"/>
  <c r="M1675" i="1"/>
  <c r="D1676" i="1"/>
  <c r="E1676" i="1"/>
  <c r="F1676" i="1"/>
  <c r="G1676" i="1"/>
  <c r="H1676" i="1"/>
  <c r="I1676" i="1"/>
  <c r="J1676" i="1"/>
  <c r="L1676" i="1"/>
  <c r="M1676" i="1"/>
  <c r="D1677" i="1"/>
  <c r="E1677" i="1"/>
  <c r="F1677" i="1"/>
  <c r="G1677" i="1"/>
  <c r="H1677" i="1"/>
  <c r="I1677" i="1"/>
  <c r="J1677" i="1"/>
  <c r="L1677" i="1"/>
  <c r="M1677" i="1"/>
  <c r="D1678" i="1"/>
  <c r="E1678" i="1"/>
  <c r="F1678" i="1"/>
  <c r="G1678" i="1"/>
  <c r="H1678" i="1"/>
  <c r="I1678" i="1"/>
  <c r="J1678" i="1"/>
  <c r="L1678" i="1"/>
  <c r="M1678" i="1"/>
  <c r="D1679" i="1"/>
  <c r="E1679" i="1"/>
  <c r="F1679" i="1"/>
  <c r="G1679" i="1"/>
  <c r="H1679" i="1"/>
  <c r="I1679" i="1"/>
  <c r="J1679" i="1"/>
  <c r="L1679" i="1"/>
  <c r="M1679" i="1"/>
  <c r="D1680" i="1"/>
  <c r="E1680" i="1"/>
  <c r="F1680" i="1"/>
  <c r="G1680" i="1"/>
  <c r="H1680" i="1"/>
  <c r="I1680" i="1"/>
  <c r="J1680" i="1"/>
  <c r="L1680" i="1"/>
  <c r="M1680" i="1"/>
  <c r="D1681" i="1"/>
  <c r="E1681" i="1"/>
  <c r="F1681" i="1"/>
  <c r="G1681" i="1"/>
  <c r="H1681" i="1"/>
  <c r="I1681" i="1"/>
  <c r="J1681" i="1"/>
  <c r="L1681" i="1"/>
  <c r="M1681" i="1"/>
  <c r="D1682" i="1"/>
  <c r="E1682" i="1"/>
  <c r="F1682" i="1"/>
  <c r="G1682" i="1"/>
  <c r="H1682" i="1"/>
  <c r="I1682" i="1"/>
  <c r="J1682" i="1"/>
  <c r="L1682" i="1"/>
  <c r="M1682" i="1"/>
  <c r="D1683" i="1"/>
  <c r="E1683" i="1"/>
  <c r="F1683" i="1"/>
  <c r="G1683" i="1"/>
  <c r="H1683" i="1"/>
  <c r="I1683" i="1"/>
  <c r="J1683" i="1"/>
  <c r="L1683" i="1"/>
  <c r="M1683" i="1"/>
  <c r="D1684" i="1"/>
  <c r="E1684" i="1"/>
  <c r="F1684" i="1"/>
  <c r="G1684" i="1"/>
  <c r="H1684" i="1"/>
  <c r="I1684" i="1"/>
  <c r="J1684" i="1"/>
  <c r="L1684" i="1"/>
  <c r="M1684" i="1"/>
  <c r="D1685" i="1"/>
  <c r="E1685" i="1"/>
  <c r="F1685" i="1"/>
  <c r="G1685" i="1"/>
  <c r="H1685" i="1"/>
  <c r="I1685" i="1"/>
  <c r="J1685" i="1"/>
  <c r="L1685" i="1"/>
  <c r="M1685" i="1"/>
  <c r="D1686" i="1"/>
  <c r="E1686" i="1"/>
  <c r="F1686" i="1"/>
  <c r="G1686" i="1"/>
  <c r="H1686" i="1"/>
  <c r="I1686" i="1"/>
  <c r="J1686" i="1"/>
  <c r="L1686" i="1"/>
  <c r="M1686" i="1"/>
  <c r="D1687" i="1"/>
  <c r="E1687" i="1"/>
  <c r="F1687" i="1"/>
  <c r="G1687" i="1"/>
  <c r="H1687" i="1"/>
  <c r="I1687" i="1"/>
  <c r="J1687" i="1"/>
  <c r="L1687" i="1"/>
  <c r="M1687" i="1"/>
  <c r="D1688" i="1"/>
  <c r="E1688" i="1"/>
  <c r="F1688" i="1"/>
  <c r="G1688" i="1"/>
  <c r="H1688" i="1"/>
  <c r="I1688" i="1"/>
  <c r="J1688" i="1"/>
  <c r="L1688" i="1"/>
  <c r="M1688" i="1"/>
  <c r="D1689" i="1"/>
  <c r="E1689" i="1"/>
  <c r="F1689" i="1"/>
  <c r="G1689" i="1"/>
  <c r="H1689" i="1"/>
  <c r="I1689" i="1"/>
  <c r="J1689" i="1"/>
  <c r="L1689" i="1"/>
  <c r="M1689" i="1"/>
  <c r="D1690" i="1"/>
  <c r="E1690" i="1"/>
  <c r="F1690" i="1"/>
  <c r="G1690" i="1"/>
  <c r="H1690" i="1"/>
  <c r="I1690" i="1"/>
  <c r="J1690" i="1"/>
  <c r="L1690" i="1"/>
  <c r="M1690" i="1"/>
  <c r="D1691" i="1"/>
  <c r="E1691" i="1"/>
  <c r="F1691" i="1"/>
  <c r="G1691" i="1"/>
  <c r="H1691" i="1"/>
  <c r="I1691" i="1"/>
  <c r="J1691" i="1"/>
  <c r="L1691" i="1"/>
  <c r="M1691" i="1"/>
  <c r="D1692" i="1"/>
  <c r="E1692" i="1"/>
  <c r="F1692" i="1"/>
  <c r="G1692" i="1"/>
  <c r="H1692" i="1"/>
  <c r="I1692" i="1"/>
  <c r="J1692" i="1"/>
  <c r="L1692" i="1"/>
  <c r="M1692" i="1"/>
  <c r="D1693" i="1"/>
  <c r="E1693" i="1"/>
  <c r="F1693" i="1"/>
  <c r="G1693" i="1"/>
  <c r="H1693" i="1"/>
  <c r="I1693" i="1"/>
  <c r="J1693" i="1"/>
  <c r="L1693" i="1"/>
  <c r="M1693" i="1"/>
  <c r="D1694" i="1"/>
  <c r="E1694" i="1"/>
  <c r="F1694" i="1"/>
  <c r="G1694" i="1"/>
  <c r="H1694" i="1"/>
  <c r="I1694" i="1"/>
  <c r="J1694" i="1"/>
  <c r="L1694" i="1"/>
  <c r="M1694" i="1"/>
  <c r="D1695" i="1"/>
  <c r="E1695" i="1"/>
  <c r="F1695" i="1"/>
  <c r="G1695" i="1"/>
  <c r="H1695" i="1"/>
  <c r="I1695" i="1"/>
  <c r="J1695" i="1"/>
  <c r="L1695" i="1"/>
  <c r="M1695" i="1"/>
  <c r="D1696" i="1"/>
  <c r="E1696" i="1"/>
  <c r="F1696" i="1"/>
  <c r="G1696" i="1"/>
  <c r="H1696" i="1"/>
  <c r="I1696" i="1"/>
  <c r="J1696" i="1"/>
  <c r="L1696" i="1"/>
  <c r="M1696" i="1"/>
  <c r="D1697" i="1"/>
  <c r="E1697" i="1"/>
  <c r="F1697" i="1"/>
  <c r="G1697" i="1"/>
  <c r="H1697" i="1"/>
  <c r="I1697" i="1"/>
  <c r="J1697" i="1"/>
  <c r="L1697" i="1"/>
  <c r="M1697" i="1"/>
  <c r="D1698" i="1"/>
  <c r="E1698" i="1"/>
  <c r="F1698" i="1"/>
  <c r="G1698" i="1"/>
  <c r="H1698" i="1"/>
  <c r="I1698" i="1"/>
  <c r="J1698" i="1"/>
  <c r="L1698" i="1"/>
  <c r="M1698" i="1"/>
  <c r="D1699" i="1"/>
  <c r="E1699" i="1"/>
  <c r="F1699" i="1"/>
  <c r="G1699" i="1"/>
  <c r="H1699" i="1"/>
  <c r="I1699" i="1"/>
  <c r="J1699" i="1"/>
  <c r="L1699" i="1"/>
  <c r="M1699" i="1"/>
  <c r="D1700" i="1"/>
  <c r="E1700" i="1"/>
  <c r="F1700" i="1"/>
  <c r="G1700" i="1"/>
  <c r="H1700" i="1"/>
  <c r="I1700" i="1"/>
  <c r="J1700" i="1"/>
  <c r="L1700" i="1"/>
  <c r="M1700" i="1"/>
  <c r="D1701" i="1"/>
  <c r="E1701" i="1"/>
  <c r="F1701" i="1"/>
  <c r="G1701" i="1"/>
  <c r="H1701" i="1"/>
  <c r="I1701" i="1"/>
  <c r="J1701" i="1"/>
  <c r="L1701" i="1"/>
  <c r="M1701" i="1"/>
  <c r="D1702" i="1"/>
  <c r="E1702" i="1"/>
  <c r="F1702" i="1"/>
  <c r="G1702" i="1"/>
  <c r="H1702" i="1"/>
  <c r="I1702" i="1"/>
  <c r="J1702" i="1"/>
  <c r="L1702" i="1"/>
  <c r="M1702" i="1"/>
  <c r="D1703" i="1"/>
  <c r="E1703" i="1"/>
  <c r="F1703" i="1"/>
  <c r="G1703" i="1"/>
  <c r="H1703" i="1"/>
  <c r="I1703" i="1"/>
  <c r="J1703" i="1"/>
  <c r="L1703" i="1"/>
  <c r="M1703" i="1"/>
  <c r="D1704" i="1"/>
  <c r="E1704" i="1"/>
  <c r="F1704" i="1"/>
  <c r="G1704" i="1"/>
  <c r="H1704" i="1"/>
  <c r="I1704" i="1"/>
  <c r="J1704" i="1"/>
  <c r="L1704" i="1"/>
  <c r="M1704" i="1"/>
  <c r="D1705" i="1"/>
  <c r="E1705" i="1"/>
  <c r="F1705" i="1"/>
  <c r="G1705" i="1"/>
  <c r="H1705" i="1"/>
  <c r="I1705" i="1"/>
  <c r="J1705" i="1"/>
  <c r="L1705" i="1"/>
  <c r="M1705" i="1"/>
  <c r="D1706" i="1"/>
  <c r="E1706" i="1"/>
  <c r="F1706" i="1"/>
  <c r="G1706" i="1"/>
  <c r="H1706" i="1"/>
  <c r="I1706" i="1"/>
  <c r="J1706" i="1"/>
  <c r="L1706" i="1"/>
  <c r="M1706" i="1"/>
  <c r="D1707" i="1"/>
  <c r="E1707" i="1"/>
  <c r="F1707" i="1"/>
  <c r="G1707" i="1"/>
  <c r="H1707" i="1"/>
  <c r="I1707" i="1"/>
  <c r="J1707" i="1"/>
  <c r="L1707" i="1"/>
  <c r="M1707" i="1"/>
  <c r="D1708" i="1"/>
  <c r="E1708" i="1"/>
  <c r="F1708" i="1"/>
  <c r="G1708" i="1"/>
  <c r="H1708" i="1"/>
  <c r="I1708" i="1"/>
  <c r="J1708" i="1"/>
  <c r="L1708" i="1"/>
  <c r="M1708" i="1"/>
  <c r="D1709" i="1"/>
  <c r="E1709" i="1"/>
  <c r="F1709" i="1"/>
  <c r="G1709" i="1"/>
  <c r="H1709" i="1"/>
  <c r="I1709" i="1"/>
  <c r="J1709" i="1"/>
  <c r="L1709" i="1"/>
  <c r="M1709" i="1"/>
  <c r="D1710" i="1"/>
  <c r="E1710" i="1"/>
  <c r="F1710" i="1"/>
  <c r="G1710" i="1"/>
  <c r="H1710" i="1"/>
  <c r="I1710" i="1"/>
  <c r="J1710" i="1"/>
  <c r="L1710" i="1"/>
  <c r="M1710" i="1"/>
  <c r="D1711" i="1"/>
  <c r="E1711" i="1"/>
  <c r="F1711" i="1"/>
  <c r="G1711" i="1"/>
  <c r="H1711" i="1"/>
  <c r="I1711" i="1"/>
  <c r="J1711" i="1"/>
  <c r="L1711" i="1"/>
  <c r="M1711" i="1"/>
  <c r="D1712" i="1"/>
  <c r="E1712" i="1"/>
  <c r="F1712" i="1"/>
  <c r="G1712" i="1"/>
  <c r="H1712" i="1"/>
  <c r="I1712" i="1"/>
  <c r="J1712" i="1"/>
  <c r="L1712" i="1"/>
  <c r="M1712" i="1"/>
  <c r="D1713" i="1"/>
  <c r="E1713" i="1"/>
  <c r="F1713" i="1"/>
  <c r="G1713" i="1"/>
  <c r="H1713" i="1"/>
  <c r="I1713" i="1"/>
  <c r="J1713" i="1"/>
  <c r="L1713" i="1"/>
  <c r="M1713" i="1"/>
  <c r="D1714" i="1"/>
  <c r="E1714" i="1"/>
  <c r="F1714" i="1"/>
  <c r="G1714" i="1"/>
  <c r="H1714" i="1"/>
  <c r="I1714" i="1"/>
  <c r="J1714" i="1"/>
  <c r="L1714" i="1"/>
  <c r="M1714" i="1"/>
  <c r="D1715" i="1"/>
  <c r="E1715" i="1"/>
  <c r="F1715" i="1"/>
  <c r="G1715" i="1"/>
  <c r="H1715" i="1"/>
  <c r="I1715" i="1"/>
  <c r="J1715" i="1"/>
  <c r="L1715" i="1"/>
  <c r="M1715" i="1"/>
  <c r="D1716" i="1"/>
  <c r="E1716" i="1"/>
  <c r="F1716" i="1"/>
  <c r="G1716" i="1"/>
  <c r="H1716" i="1"/>
  <c r="I1716" i="1"/>
  <c r="J1716" i="1"/>
  <c r="L1716" i="1"/>
  <c r="M1716" i="1"/>
  <c r="D1717" i="1"/>
  <c r="E1717" i="1"/>
  <c r="F1717" i="1"/>
  <c r="G1717" i="1"/>
  <c r="H1717" i="1"/>
  <c r="I1717" i="1"/>
  <c r="J1717" i="1"/>
  <c r="L1717" i="1"/>
  <c r="M1717" i="1"/>
  <c r="D1718" i="1"/>
  <c r="E1718" i="1"/>
  <c r="F1718" i="1"/>
  <c r="G1718" i="1"/>
  <c r="H1718" i="1"/>
  <c r="I1718" i="1"/>
  <c r="J1718" i="1"/>
  <c r="L1718" i="1"/>
  <c r="M1718" i="1"/>
  <c r="D1719" i="1"/>
  <c r="E1719" i="1"/>
  <c r="F1719" i="1"/>
  <c r="G1719" i="1"/>
  <c r="H1719" i="1"/>
  <c r="I1719" i="1"/>
  <c r="J1719" i="1"/>
  <c r="L1719" i="1"/>
  <c r="M1719" i="1"/>
  <c r="D1720" i="1"/>
  <c r="E1720" i="1"/>
  <c r="F1720" i="1"/>
  <c r="G1720" i="1"/>
  <c r="H1720" i="1"/>
  <c r="I1720" i="1"/>
  <c r="J1720" i="1"/>
  <c r="L1720" i="1"/>
  <c r="M1720" i="1"/>
  <c r="D1721" i="1"/>
  <c r="E1721" i="1"/>
  <c r="F1721" i="1"/>
  <c r="G1721" i="1"/>
  <c r="H1721" i="1"/>
  <c r="I1721" i="1"/>
  <c r="J1721" i="1"/>
  <c r="L1721" i="1"/>
  <c r="M1721" i="1"/>
  <c r="D1722" i="1"/>
  <c r="E1722" i="1"/>
  <c r="F1722" i="1"/>
  <c r="G1722" i="1"/>
  <c r="H1722" i="1"/>
  <c r="I1722" i="1"/>
  <c r="J1722" i="1"/>
  <c r="L1722" i="1"/>
  <c r="M1722" i="1"/>
  <c r="D1723" i="1"/>
  <c r="E1723" i="1"/>
  <c r="F1723" i="1"/>
  <c r="G1723" i="1"/>
  <c r="H1723" i="1"/>
  <c r="I1723" i="1"/>
  <c r="J1723" i="1"/>
  <c r="L1723" i="1"/>
  <c r="M1723" i="1"/>
  <c r="D1724" i="1"/>
  <c r="E1724" i="1"/>
  <c r="F1724" i="1"/>
  <c r="G1724" i="1"/>
  <c r="H1724" i="1"/>
  <c r="I1724" i="1"/>
  <c r="J1724" i="1"/>
  <c r="L1724" i="1"/>
  <c r="M1724" i="1"/>
  <c r="D1725" i="1"/>
  <c r="E1725" i="1"/>
  <c r="F1725" i="1"/>
  <c r="G1725" i="1"/>
  <c r="H1725" i="1"/>
  <c r="I1725" i="1"/>
  <c r="J1725" i="1"/>
  <c r="L1725" i="1"/>
  <c r="M1725" i="1"/>
  <c r="D1726" i="1"/>
  <c r="E1726" i="1"/>
  <c r="F1726" i="1"/>
  <c r="G1726" i="1"/>
  <c r="H1726" i="1"/>
  <c r="I1726" i="1"/>
  <c r="J1726" i="1"/>
  <c r="L1726" i="1"/>
  <c r="M1726" i="1"/>
  <c r="D1727" i="1"/>
  <c r="E1727" i="1"/>
  <c r="F1727" i="1"/>
  <c r="G1727" i="1"/>
  <c r="H1727" i="1"/>
  <c r="I1727" i="1"/>
  <c r="J1727" i="1"/>
  <c r="L1727" i="1"/>
  <c r="M1727" i="1"/>
  <c r="D1728" i="1"/>
  <c r="E1728" i="1"/>
  <c r="F1728" i="1"/>
  <c r="G1728" i="1"/>
  <c r="H1728" i="1"/>
  <c r="I1728" i="1"/>
  <c r="J1728" i="1"/>
  <c r="L1728" i="1"/>
  <c r="M1728" i="1"/>
  <c r="D1729" i="1"/>
  <c r="E1729" i="1"/>
  <c r="F1729" i="1"/>
  <c r="G1729" i="1"/>
  <c r="H1729" i="1"/>
  <c r="I1729" i="1"/>
  <c r="J1729" i="1"/>
  <c r="L1729" i="1"/>
  <c r="M1729" i="1"/>
  <c r="D1730" i="1"/>
  <c r="E1730" i="1"/>
  <c r="F1730" i="1"/>
  <c r="G1730" i="1"/>
  <c r="H1730" i="1"/>
  <c r="I1730" i="1"/>
  <c r="J1730" i="1"/>
  <c r="L1730" i="1"/>
  <c r="M1730" i="1"/>
  <c r="D1731" i="1"/>
  <c r="E1731" i="1"/>
  <c r="F1731" i="1"/>
  <c r="G1731" i="1"/>
  <c r="H1731" i="1"/>
  <c r="I1731" i="1"/>
  <c r="J1731" i="1"/>
  <c r="L1731" i="1"/>
  <c r="M1731" i="1"/>
  <c r="D1732" i="1"/>
  <c r="E1732" i="1"/>
  <c r="F1732" i="1"/>
  <c r="G1732" i="1"/>
  <c r="H1732" i="1"/>
  <c r="I1732" i="1"/>
  <c r="J1732" i="1"/>
  <c r="L1732" i="1"/>
  <c r="M1732" i="1"/>
  <c r="D1733" i="1"/>
  <c r="E1733" i="1"/>
  <c r="F1733" i="1"/>
  <c r="G1733" i="1"/>
  <c r="H1733" i="1"/>
  <c r="I1733" i="1"/>
  <c r="J1733" i="1"/>
  <c r="L1733" i="1"/>
  <c r="M1733" i="1"/>
  <c r="D1734" i="1"/>
  <c r="E1734" i="1"/>
  <c r="F1734" i="1"/>
  <c r="G1734" i="1"/>
  <c r="H1734" i="1"/>
  <c r="I1734" i="1"/>
  <c r="J1734" i="1"/>
  <c r="L1734" i="1"/>
  <c r="M1734" i="1"/>
  <c r="D1735" i="1"/>
  <c r="E1735" i="1"/>
  <c r="F1735" i="1"/>
  <c r="G1735" i="1"/>
  <c r="H1735" i="1"/>
  <c r="I1735" i="1"/>
  <c r="J1735" i="1"/>
  <c r="L1735" i="1"/>
  <c r="M1735" i="1"/>
  <c r="D1736" i="1"/>
  <c r="E1736" i="1"/>
  <c r="F1736" i="1"/>
  <c r="G1736" i="1"/>
  <c r="H1736" i="1"/>
  <c r="I1736" i="1"/>
  <c r="J1736" i="1"/>
  <c r="L1736" i="1"/>
  <c r="M1736" i="1"/>
  <c r="D1737" i="1"/>
  <c r="E1737" i="1"/>
  <c r="F1737" i="1"/>
  <c r="G1737" i="1"/>
  <c r="H1737" i="1"/>
  <c r="I1737" i="1"/>
  <c r="J1737" i="1"/>
  <c r="L1737" i="1"/>
  <c r="M1737" i="1"/>
  <c r="D1738" i="1"/>
  <c r="E1738" i="1"/>
  <c r="F1738" i="1"/>
  <c r="G1738" i="1"/>
  <c r="H1738" i="1"/>
  <c r="I1738" i="1"/>
  <c r="J1738" i="1"/>
  <c r="L1738" i="1"/>
  <c r="M1738" i="1"/>
  <c r="D1739" i="1"/>
  <c r="E1739" i="1"/>
  <c r="F1739" i="1"/>
  <c r="G1739" i="1"/>
  <c r="H1739" i="1"/>
  <c r="I1739" i="1"/>
  <c r="J1739" i="1"/>
  <c r="L1739" i="1"/>
  <c r="M1739" i="1"/>
  <c r="D1740" i="1"/>
  <c r="E1740" i="1"/>
  <c r="F1740" i="1"/>
  <c r="G1740" i="1"/>
  <c r="H1740" i="1"/>
  <c r="I1740" i="1"/>
  <c r="J1740" i="1"/>
  <c r="L1740" i="1"/>
  <c r="M1740" i="1"/>
  <c r="D1741" i="1"/>
  <c r="E1741" i="1"/>
  <c r="F1741" i="1"/>
  <c r="G1741" i="1"/>
  <c r="H1741" i="1"/>
  <c r="I1741" i="1"/>
  <c r="J1741" i="1"/>
  <c r="L1741" i="1"/>
  <c r="M1741" i="1"/>
  <c r="D1742" i="1"/>
  <c r="E1742" i="1"/>
  <c r="F1742" i="1"/>
  <c r="G1742" i="1"/>
  <c r="H1742" i="1"/>
  <c r="I1742" i="1"/>
  <c r="J1742" i="1"/>
  <c r="L1742" i="1"/>
  <c r="M1742" i="1"/>
  <c r="D1743" i="1"/>
  <c r="E1743" i="1"/>
  <c r="F1743" i="1"/>
  <c r="G1743" i="1"/>
  <c r="H1743" i="1"/>
  <c r="I1743" i="1"/>
  <c r="J1743" i="1"/>
  <c r="L1743" i="1"/>
  <c r="M1743" i="1"/>
  <c r="D1744" i="1"/>
  <c r="E1744" i="1"/>
  <c r="F1744" i="1"/>
  <c r="G1744" i="1"/>
  <c r="H1744" i="1"/>
  <c r="I1744" i="1"/>
  <c r="J1744" i="1"/>
  <c r="L1744" i="1"/>
  <c r="M1744" i="1"/>
  <c r="D1745" i="1"/>
  <c r="E1745" i="1"/>
  <c r="F1745" i="1"/>
  <c r="G1745" i="1"/>
  <c r="H1745" i="1"/>
  <c r="I1745" i="1"/>
  <c r="J1745" i="1"/>
  <c r="L1745" i="1"/>
  <c r="M1745" i="1"/>
  <c r="D1746" i="1"/>
  <c r="E1746" i="1"/>
  <c r="F1746" i="1"/>
  <c r="G1746" i="1"/>
  <c r="H1746" i="1"/>
  <c r="I1746" i="1"/>
  <c r="J1746" i="1"/>
  <c r="L1746" i="1"/>
  <c r="M1746" i="1"/>
  <c r="D1747" i="1"/>
  <c r="E1747" i="1"/>
  <c r="F1747" i="1"/>
  <c r="G1747" i="1"/>
  <c r="H1747" i="1"/>
  <c r="I1747" i="1"/>
  <c r="J1747" i="1"/>
  <c r="L1747" i="1"/>
  <c r="M1747" i="1"/>
  <c r="D1748" i="1"/>
  <c r="E1748" i="1"/>
  <c r="F1748" i="1"/>
  <c r="G1748" i="1"/>
  <c r="H1748" i="1"/>
  <c r="I1748" i="1"/>
  <c r="J1748" i="1"/>
  <c r="L1748" i="1"/>
  <c r="M1748" i="1"/>
  <c r="D1749" i="1"/>
  <c r="E1749" i="1"/>
  <c r="F1749" i="1"/>
  <c r="G1749" i="1"/>
  <c r="H1749" i="1"/>
  <c r="I1749" i="1"/>
  <c r="J1749" i="1"/>
  <c r="L1749" i="1"/>
  <c r="M1749" i="1"/>
  <c r="D1750" i="1"/>
  <c r="E1750" i="1"/>
  <c r="F1750" i="1"/>
  <c r="G1750" i="1"/>
  <c r="H1750" i="1"/>
  <c r="I1750" i="1"/>
  <c r="J1750" i="1"/>
  <c r="L1750" i="1"/>
  <c r="M1750" i="1"/>
  <c r="D1751" i="1"/>
  <c r="E1751" i="1"/>
  <c r="F1751" i="1"/>
  <c r="G1751" i="1"/>
  <c r="H1751" i="1"/>
  <c r="I1751" i="1"/>
  <c r="J1751" i="1"/>
  <c r="L1751" i="1"/>
  <c r="M1751" i="1"/>
  <c r="D1752" i="1"/>
  <c r="E1752" i="1"/>
  <c r="F1752" i="1"/>
  <c r="G1752" i="1"/>
  <c r="H1752" i="1"/>
  <c r="I1752" i="1"/>
  <c r="J1752" i="1"/>
  <c r="L1752" i="1"/>
  <c r="M1752" i="1"/>
  <c r="D1753" i="1"/>
  <c r="E1753" i="1"/>
  <c r="F1753" i="1"/>
  <c r="G1753" i="1"/>
  <c r="H1753" i="1"/>
  <c r="I1753" i="1"/>
  <c r="J1753" i="1"/>
  <c r="L1753" i="1"/>
  <c r="M1753" i="1"/>
  <c r="D1754" i="1"/>
  <c r="E1754" i="1"/>
  <c r="F1754" i="1"/>
  <c r="G1754" i="1"/>
  <c r="H1754" i="1"/>
  <c r="I1754" i="1"/>
  <c r="J1754" i="1"/>
  <c r="L1754" i="1"/>
  <c r="M1754" i="1"/>
  <c r="D1755" i="1"/>
  <c r="E1755" i="1"/>
  <c r="F1755" i="1"/>
  <c r="G1755" i="1"/>
  <c r="H1755" i="1"/>
  <c r="I1755" i="1"/>
  <c r="J1755" i="1"/>
  <c r="L1755" i="1"/>
  <c r="M1755" i="1"/>
  <c r="D1756" i="1"/>
  <c r="E1756" i="1"/>
  <c r="F1756" i="1"/>
  <c r="G1756" i="1"/>
  <c r="H1756" i="1"/>
  <c r="I1756" i="1"/>
  <c r="J1756" i="1"/>
  <c r="L1756" i="1"/>
  <c r="M1756" i="1"/>
  <c r="D1757" i="1"/>
  <c r="E1757" i="1"/>
  <c r="F1757" i="1"/>
  <c r="G1757" i="1"/>
  <c r="H1757" i="1"/>
  <c r="I1757" i="1"/>
  <c r="J1757" i="1"/>
  <c r="L1757" i="1"/>
  <c r="M1757" i="1"/>
  <c r="D1758" i="1"/>
  <c r="E1758" i="1"/>
  <c r="F1758" i="1"/>
  <c r="G1758" i="1"/>
  <c r="H1758" i="1"/>
  <c r="I1758" i="1"/>
  <c r="J1758" i="1"/>
  <c r="L1758" i="1"/>
  <c r="M1758" i="1"/>
  <c r="D1759" i="1"/>
  <c r="E1759" i="1"/>
  <c r="F1759" i="1"/>
  <c r="G1759" i="1"/>
  <c r="H1759" i="1"/>
  <c r="I1759" i="1"/>
  <c r="J1759" i="1"/>
  <c r="L1759" i="1"/>
  <c r="M1759" i="1"/>
  <c r="D1760" i="1"/>
  <c r="E1760" i="1"/>
  <c r="F1760" i="1"/>
  <c r="G1760" i="1"/>
  <c r="H1760" i="1"/>
  <c r="I1760" i="1"/>
  <c r="J1760" i="1"/>
  <c r="L1760" i="1"/>
  <c r="M1760" i="1"/>
  <c r="D1761" i="1"/>
  <c r="E1761" i="1"/>
  <c r="F1761" i="1"/>
  <c r="G1761" i="1"/>
  <c r="H1761" i="1"/>
  <c r="I1761" i="1"/>
  <c r="J1761" i="1"/>
  <c r="L1761" i="1"/>
  <c r="M1761" i="1"/>
  <c r="D1762" i="1"/>
  <c r="E1762" i="1"/>
  <c r="F1762" i="1"/>
  <c r="G1762" i="1"/>
  <c r="H1762" i="1"/>
  <c r="I1762" i="1"/>
  <c r="J1762" i="1"/>
  <c r="L1762" i="1"/>
  <c r="M1762" i="1"/>
  <c r="D1763" i="1"/>
  <c r="E1763" i="1"/>
  <c r="F1763" i="1"/>
  <c r="G1763" i="1"/>
  <c r="H1763" i="1"/>
  <c r="I1763" i="1"/>
  <c r="J1763" i="1"/>
  <c r="L1763" i="1"/>
  <c r="M1763" i="1"/>
  <c r="D1764" i="1"/>
  <c r="E1764" i="1"/>
  <c r="F1764" i="1"/>
  <c r="G1764" i="1"/>
  <c r="H1764" i="1"/>
  <c r="I1764" i="1"/>
  <c r="J1764" i="1"/>
  <c r="L1764" i="1"/>
  <c r="M1764" i="1"/>
  <c r="D1765" i="1"/>
  <c r="E1765" i="1"/>
  <c r="F1765" i="1"/>
  <c r="G1765" i="1"/>
  <c r="H1765" i="1"/>
  <c r="I1765" i="1"/>
  <c r="J1765" i="1"/>
  <c r="L1765" i="1"/>
  <c r="M1765" i="1"/>
  <c r="D1766" i="1"/>
  <c r="E1766" i="1"/>
  <c r="F1766" i="1"/>
  <c r="G1766" i="1"/>
  <c r="H1766" i="1"/>
  <c r="I1766" i="1"/>
  <c r="J1766" i="1"/>
  <c r="L1766" i="1"/>
  <c r="M1766" i="1"/>
  <c r="D1767" i="1"/>
  <c r="E1767" i="1"/>
  <c r="F1767" i="1"/>
  <c r="G1767" i="1"/>
  <c r="H1767" i="1"/>
  <c r="I1767" i="1"/>
  <c r="J1767" i="1"/>
  <c r="L1767" i="1"/>
  <c r="M1767" i="1"/>
  <c r="D1768" i="1"/>
  <c r="E1768" i="1"/>
  <c r="F1768" i="1"/>
  <c r="G1768" i="1"/>
  <c r="H1768" i="1"/>
  <c r="I1768" i="1"/>
  <c r="J1768" i="1"/>
  <c r="L1768" i="1"/>
  <c r="M1768" i="1"/>
  <c r="D1769" i="1"/>
  <c r="E1769" i="1"/>
  <c r="F1769" i="1"/>
  <c r="G1769" i="1"/>
  <c r="H1769" i="1"/>
  <c r="I1769" i="1"/>
  <c r="J1769" i="1"/>
  <c r="L1769" i="1"/>
  <c r="M1769" i="1"/>
  <c r="D1770" i="1"/>
  <c r="E1770" i="1"/>
  <c r="F1770" i="1"/>
  <c r="G1770" i="1"/>
  <c r="H1770" i="1"/>
  <c r="I1770" i="1"/>
  <c r="J1770" i="1"/>
  <c r="L1770" i="1"/>
  <c r="M1770" i="1"/>
  <c r="D1771" i="1"/>
  <c r="E1771" i="1"/>
  <c r="F1771" i="1"/>
  <c r="G1771" i="1"/>
  <c r="H1771" i="1"/>
  <c r="I1771" i="1"/>
  <c r="J1771" i="1"/>
  <c r="L1771" i="1"/>
  <c r="M1771" i="1"/>
  <c r="D1772" i="1"/>
  <c r="E1772" i="1"/>
  <c r="F1772" i="1"/>
  <c r="G1772" i="1"/>
  <c r="H1772" i="1"/>
  <c r="I1772" i="1"/>
  <c r="J1772" i="1"/>
  <c r="L1772" i="1"/>
  <c r="M1772" i="1"/>
  <c r="D1773" i="1"/>
  <c r="E1773" i="1"/>
  <c r="F1773" i="1"/>
  <c r="G1773" i="1"/>
  <c r="H1773" i="1"/>
  <c r="I1773" i="1"/>
  <c r="J1773" i="1"/>
  <c r="L1773" i="1"/>
  <c r="M1773" i="1"/>
  <c r="D1774" i="1"/>
  <c r="E1774" i="1"/>
  <c r="F1774" i="1"/>
  <c r="G1774" i="1"/>
  <c r="H1774" i="1"/>
  <c r="I1774" i="1"/>
  <c r="J1774" i="1"/>
  <c r="L1774" i="1"/>
  <c r="M1774" i="1"/>
  <c r="D1775" i="1"/>
  <c r="E1775" i="1"/>
  <c r="F1775" i="1"/>
  <c r="G1775" i="1"/>
  <c r="H1775" i="1"/>
  <c r="I1775" i="1"/>
  <c r="J1775" i="1"/>
  <c r="L1775" i="1"/>
  <c r="M1775" i="1"/>
  <c r="D1776" i="1"/>
  <c r="E1776" i="1"/>
  <c r="F1776" i="1"/>
  <c r="G1776" i="1"/>
  <c r="H1776" i="1"/>
  <c r="I1776" i="1"/>
  <c r="J1776" i="1"/>
  <c r="L1776" i="1"/>
  <c r="M1776" i="1"/>
  <c r="D1777" i="1"/>
  <c r="E1777" i="1"/>
  <c r="F1777" i="1"/>
  <c r="G1777" i="1"/>
  <c r="H1777" i="1"/>
  <c r="I1777" i="1"/>
  <c r="J1777" i="1"/>
  <c r="L1777" i="1"/>
  <c r="M1777" i="1"/>
  <c r="D1778" i="1"/>
  <c r="E1778" i="1"/>
  <c r="F1778" i="1"/>
  <c r="G1778" i="1"/>
  <c r="H1778" i="1"/>
  <c r="I1778" i="1"/>
  <c r="J1778" i="1"/>
  <c r="L1778" i="1"/>
  <c r="M1778" i="1"/>
  <c r="D1779" i="1"/>
  <c r="E1779" i="1"/>
  <c r="F1779" i="1"/>
  <c r="G1779" i="1"/>
  <c r="H1779" i="1"/>
  <c r="I1779" i="1"/>
  <c r="J1779" i="1"/>
  <c r="L1779" i="1"/>
  <c r="M1779" i="1"/>
  <c r="D1780" i="1"/>
  <c r="E1780" i="1"/>
  <c r="F1780" i="1"/>
  <c r="G1780" i="1"/>
  <c r="H1780" i="1"/>
  <c r="I1780" i="1"/>
  <c r="J1780" i="1"/>
  <c r="L1780" i="1"/>
  <c r="M1780" i="1"/>
  <c r="D1781" i="1"/>
  <c r="E1781" i="1"/>
  <c r="F1781" i="1"/>
  <c r="G1781" i="1"/>
  <c r="H1781" i="1"/>
  <c r="I1781" i="1"/>
  <c r="J1781" i="1"/>
  <c r="L1781" i="1"/>
  <c r="M1781" i="1"/>
  <c r="D1782" i="1"/>
  <c r="E1782" i="1"/>
  <c r="F1782" i="1"/>
  <c r="G1782" i="1"/>
  <c r="H1782" i="1"/>
  <c r="I1782" i="1"/>
  <c r="J1782" i="1"/>
  <c r="L1782" i="1"/>
  <c r="M1782" i="1"/>
  <c r="D1783" i="1"/>
  <c r="E1783" i="1"/>
  <c r="F1783" i="1"/>
  <c r="G1783" i="1"/>
  <c r="H1783" i="1"/>
  <c r="I1783" i="1"/>
  <c r="J1783" i="1"/>
  <c r="L1783" i="1"/>
  <c r="M1783" i="1"/>
  <c r="D1784" i="1"/>
  <c r="E1784" i="1"/>
  <c r="F1784" i="1"/>
  <c r="G1784" i="1"/>
  <c r="H1784" i="1"/>
  <c r="I1784" i="1"/>
  <c r="J1784" i="1"/>
  <c r="L1784" i="1"/>
  <c r="M1784" i="1"/>
  <c r="D1785" i="1"/>
  <c r="E1785" i="1"/>
  <c r="F1785" i="1"/>
  <c r="G1785" i="1"/>
  <c r="H1785" i="1"/>
  <c r="I1785" i="1"/>
  <c r="J1785" i="1"/>
  <c r="L1785" i="1"/>
  <c r="M1785" i="1"/>
  <c r="D1786" i="1"/>
  <c r="E1786" i="1"/>
  <c r="F1786" i="1"/>
  <c r="G1786" i="1"/>
  <c r="H1786" i="1"/>
  <c r="I1786" i="1"/>
  <c r="J1786" i="1"/>
  <c r="L1786" i="1"/>
  <c r="M1786" i="1"/>
  <c r="D1787" i="1"/>
  <c r="E1787" i="1"/>
  <c r="F1787" i="1"/>
  <c r="G1787" i="1"/>
  <c r="H1787" i="1"/>
  <c r="I1787" i="1"/>
  <c r="J1787" i="1"/>
  <c r="L1787" i="1"/>
  <c r="M1787" i="1"/>
  <c r="D1788" i="1"/>
  <c r="E1788" i="1"/>
  <c r="F1788" i="1"/>
  <c r="G1788" i="1"/>
  <c r="H1788" i="1"/>
  <c r="I1788" i="1"/>
  <c r="J1788" i="1"/>
  <c r="L1788" i="1"/>
  <c r="M1788" i="1"/>
  <c r="D1789" i="1"/>
  <c r="E1789" i="1"/>
  <c r="F1789" i="1"/>
  <c r="G1789" i="1"/>
  <c r="H1789" i="1"/>
  <c r="I1789" i="1"/>
  <c r="J1789" i="1"/>
  <c r="L1789" i="1"/>
  <c r="M1789" i="1"/>
  <c r="D1790" i="1"/>
  <c r="E1790" i="1"/>
  <c r="F1790" i="1"/>
  <c r="G1790" i="1"/>
  <c r="H1790" i="1"/>
  <c r="I1790" i="1"/>
  <c r="J1790" i="1"/>
  <c r="L1790" i="1"/>
  <c r="M1790" i="1"/>
  <c r="D1791" i="1"/>
  <c r="E1791" i="1"/>
  <c r="F1791" i="1"/>
  <c r="G1791" i="1"/>
  <c r="H1791" i="1"/>
  <c r="I1791" i="1"/>
  <c r="J1791" i="1"/>
  <c r="L1791" i="1"/>
  <c r="M1791" i="1"/>
  <c r="D1792" i="1"/>
  <c r="E1792" i="1"/>
  <c r="F1792" i="1"/>
  <c r="G1792" i="1"/>
  <c r="H1792" i="1"/>
  <c r="I1792" i="1"/>
  <c r="J1792" i="1"/>
  <c r="L1792" i="1"/>
  <c r="M1792" i="1"/>
  <c r="D1793" i="1"/>
  <c r="E1793" i="1"/>
  <c r="F1793" i="1"/>
  <c r="G1793" i="1"/>
  <c r="H1793" i="1"/>
  <c r="I1793" i="1"/>
  <c r="J1793" i="1"/>
  <c r="L1793" i="1"/>
  <c r="M1793" i="1"/>
  <c r="D1794" i="1"/>
  <c r="E1794" i="1"/>
  <c r="F1794" i="1"/>
  <c r="G1794" i="1"/>
  <c r="H1794" i="1"/>
  <c r="I1794" i="1"/>
  <c r="J1794" i="1"/>
  <c r="L1794" i="1"/>
  <c r="M1794" i="1"/>
  <c r="D1795" i="1"/>
  <c r="E1795" i="1"/>
  <c r="F1795" i="1"/>
  <c r="G1795" i="1"/>
  <c r="H1795" i="1"/>
  <c r="I1795" i="1"/>
  <c r="J1795" i="1"/>
  <c r="L1795" i="1"/>
  <c r="M1795" i="1"/>
  <c r="D1796" i="1"/>
  <c r="E1796" i="1"/>
  <c r="F1796" i="1"/>
  <c r="G1796" i="1"/>
  <c r="H1796" i="1"/>
  <c r="I1796" i="1"/>
  <c r="J1796" i="1"/>
  <c r="L1796" i="1"/>
  <c r="M1796" i="1"/>
  <c r="D1797" i="1"/>
  <c r="E1797" i="1"/>
  <c r="F1797" i="1"/>
  <c r="G1797" i="1"/>
  <c r="H1797" i="1"/>
  <c r="I1797" i="1"/>
  <c r="J1797" i="1"/>
  <c r="L1797" i="1"/>
  <c r="M1797" i="1"/>
  <c r="D1798" i="1"/>
  <c r="E1798" i="1"/>
  <c r="F1798" i="1"/>
  <c r="G1798" i="1"/>
  <c r="H1798" i="1"/>
  <c r="I1798" i="1"/>
  <c r="J1798" i="1"/>
  <c r="L1798" i="1"/>
  <c r="M1798" i="1"/>
  <c r="D1799" i="1"/>
  <c r="E1799" i="1"/>
  <c r="F1799" i="1"/>
  <c r="G1799" i="1"/>
  <c r="H1799" i="1"/>
  <c r="I1799" i="1"/>
  <c r="J1799" i="1"/>
  <c r="L1799" i="1"/>
  <c r="M1799" i="1"/>
  <c r="D1800" i="1"/>
  <c r="E1800" i="1"/>
  <c r="F1800" i="1"/>
  <c r="G1800" i="1"/>
  <c r="H1800" i="1"/>
  <c r="I1800" i="1"/>
  <c r="J1800" i="1"/>
  <c r="L1800" i="1"/>
  <c r="M1800" i="1"/>
  <c r="D1801" i="1"/>
  <c r="E1801" i="1"/>
  <c r="F1801" i="1"/>
  <c r="G1801" i="1"/>
  <c r="H1801" i="1"/>
  <c r="I1801" i="1"/>
  <c r="J1801" i="1"/>
  <c r="L1801" i="1"/>
  <c r="M1801" i="1"/>
  <c r="D1802" i="1"/>
  <c r="E1802" i="1"/>
  <c r="F1802" i="1"/>
  <c r="G1802" i="1"/>
  <c r="H1802" i="1"/>
  <c r="I1802" i="1"/>
  <c r="J1802" i="1"/>
  <c r="L1802" i="1"/>
  <c r="M1802" i="1"/>
  <c r="D1803" i="1"/>
  <c r="E1803" i="1"/>
  <c r="F1803" i="1"/>
  <c r="G1803" i="1"/>
  <c r="H1803" i="1"/>
  <c r="I1803" i="1"/>
  <c r="J1803" i="1"/>
  <c r="L1803" i="1"/>
  <c r="M1803" i="1"/>
  <c r="D1804" i="1"/>
  <c r="E1804" i="1"/>
  <c r="F1804" i="1"/>
  <c r="G1804" i="1"/>
  <c r="H1804" i="1"/>
  <c r="I1804" i="1"/>
  <c r="J1804" i="1"/>
  <c r="L1804" i="1"/>
  <c r="M1804" i="1"/>
  <c r="D1805" i="1"/>
  <c r="E1805" i="1"/>
  <c r="F1805" i="1"/>
  <c r="G1805" i="1"/>
  <c r="H1805" i="1"/>
  <c r="I1805" i="1"/>
  <c r="J1805" i="1"/>
  <c r="L1805" i="1"/>
  <c r="M1805" i="1"/>
  <c r="D1806" i="1"/>
  <c r="E1806" i="1"/>
  <c r="F1806" i="1"/>
  <c r="G1806" i="1"/>
  <c r="H1806" i="1"/>
  <c r="I1806" i="1"/>
  <c r="J1806" i="1"/>
  <c r="L1806" i="1"/>
  <c r="M1806" i="1"/>
  <c r="D1807" i="1"/>
  <c r="E1807" i="1"/>
  <c r="F1807" i="1"/>
  <c r="G1807" i="1"/>
  <c r="H1807" i="1"/>
  <c r="I1807" i="1"/>
  <c r="J1807" i="1"/>
  <c r="L1807" i="1"/>
  <c r="M1807" i="1"/>
  <c r="D1808" i="1"/>
  <c r="E1808" i="1"/>
  <c r="F1808" i="1"/>
  <c r="G1808" i="1"/>
  <c r="H1808" i="1"/>
  <c r="I1808" i="1"/>
  <c r="J1808" i="1"/>
  <c r="L1808" i="1"/>
  <c r="M1808" i="1"/>
  <c r="D1809" i="1"/>
  <c r="E1809" i="1"/>
  <c r="F1809" i="1"/>
  <c r="G1809" i="1"/>
  <c r="H1809" i="1"/>
  <c r="I1809" i="1"/>
  <c r="J1809" i="1"/>
  <c r="L1809" i="1"/>
  <c r="M1809" i="1"/>
  <c r="D1810" i="1"/>
  <c r="E1810" i="1"/>
  <c r="F1810" i="1"/>
  <c r="G1810" i="1"/>
  <c r="H1810" i="1"/>
  <c r="I1810" i="1"/>
  <c r="J1810" i="1"/>
  <c r="L1810" i="1"/>
  <c r="M1810" i="1"/>
  <c r="D1811" i="1"/>
  <c r="E1811" i="1"/>
  <c r="F1811" i="1"/>
  <c r="G1811" i="1"/>
  <c r="H1811" i="1"/>
  <c r="I1811" i="1"/>
  <c r="J1811" i="1"/>
  <c r="L1811" i="1"/>
  <c r="M1811" i="1"/>
  <c r="D1812" i="1"/>
  <c r="E1812" i="1"/>
  <c r="F1812" i="1"/>
  <c r="G1812" i="1"/>
  <c r="H1812" i="1"/>
  <c r="I1812" i="1"/>
  <c r="J1812" i="1"/>
  <c r="L1812" i="1"/>
  <c r="M1812" i="1"/>
  <c r="D1813" i="1"/>
  <c r="E1813" i="1"/>
  <c r="F1813" i="1"/>
  <c r="G1813" i="1"/>
  <c r="H1813" i="1"/>
  <c r="I1813" i="1"/>
  <c r="J1813" i="1"/>
  <c r="L1813" i="1"/>
  <c r="M1813" i="1"/>
  <c r="D1814" i="1"/>
  <c r="E1814" i="1"/>
  <c r="F1814" i="1"/>
  <c r="G1814" i="1"/>
  <c r="H1814" i="1"/>
  <c r="I1814" i="1"/>
  <c r="J1814" i="1"/>
  <c r="L1814" i="1"/>
  <c r="M1814" i="1"/>
  <c r="D1815" i="1"/>
  <c r="E1815" i="1"/>
  <c r="F1815" i="1"/>
  <c r="G1815" i="1"/>
  <c r="H1815" i="1"/>
  <c r="I1815" i="1"/>
  <c r="J1815" i="1"/>
  <c r="L1815" i="1"/>
  <c r="M1815" i="1"/>
  <c r="D1816" i="1"/>
  <c r="E1816" i="1"/>
  <c r="F1816" i="1"/>
  <c r="G1816" i="1"/>
  <c r="H1816" i="1"/>
  <c r="I1816" i="1"/>
  <c r="J1816" i="1"/>
  <c r="L1816" i="1"/>
  <c r="M1816" i="1"/>
  <c r="D1817" i="1"/>
  <c r="E1817" i="1"/>
  <c r="F1817" i="1"/>
  <c r="G1817" i="1"/>
  <c r="H1817" i="1"/>
  <c r="I1817" i="1"/>
  <c r="J1817" i="1"/>
  <c r="L1817" i="1"/>
  <c r="M1817" i="1"/>
  <c r="D1818" i="1"/>
  <c r="E1818" i="1"/>
  <c r="F1818" i="1"/>
  <c r="G1818" i="1"/>
  <c r="H1818" i="1"/>
  <c r="I1818" i="1"/>
  <c r="J1818" i="1"/>
  <c r="L1818" i="1"/>
  <c r="M1818" i="1"/>
  <c r="D1819" i="1"/>
  <c r="E1819" i="1"/>
  <c r="F1819" i="1"/>
  <c r="G1819" i="1"/>
  <c r="H1819" i="1"/>
  <c r="I1819" i="1"/>
  <c r="J1819" i="1"/>
  <c r="L1819" i="1"/>
  <c r="M1819" i="1"/>
  <c r="D1820" i="1"/>
  <c r="E1820" i="1"/>
  <c r="F1820" i="1"/>
  <c r="G1820" i="1"/>
  <c r="H1820" i="1"/>
  <c r="I1820" i="1"/>
  <c r="J1820" i="1"/>
  <c r="L1820" i="1"/>
  <c r="M1820" i="1"/>
  <c r="D1821" i="1"/>
  <c r="E1821" i="1"/>
  <c r="F1821" i="1"/>
  <c r="G1821" i="1"/>
  <c r="H1821" i="1"/>
  <c r="I1821" i="1"/>
  <c r="J1821" i="1"/>
  <c r="L1821" i="1"/>
  <c r="M1821" i="1"/>
  <c r="D1822" i="1"/>
  <c r="E1822" i="1"/>
  <c r="F1822" i="1"/>
  <c r="G1822" i="1"/>
  <c r="H1822" i="1"/>
  <c r="I1822" i="1"/>
  <c r="J1822" i="1"/>
  <c r="L1822" i="1"/>
  <c r="M1822" i="1"/>
  <c r="D1823" i="1"/>
  <c r="E1823" i="1"/>
  <c r="F1823" i="1"/>
  <c r="G1823" i="1"/>
  <c r="H1823" i="1"/>
  <c r="I1823" i="1"/>
  <c r="J1823" i="1"/>
  <c r="L1823" i="1"/>
  <c r="M1823" i="1"/>
  <c r="D1824" i="1"/>
  <c r="E1824" i="1"/>
  <c r="F1824" i="1"/>
  <c r="G1824" i="1"/>
  <c r="H1824" i="1"/>
  <c r="I1824" i="1"/>
  <c r="J1824" i="1"/>
  <c r="L1824" i="1"/>
  <c r="M1824" i="1"/>
  <c r="D1825" i="1"/>
  <c r="E1825" i="1"/>
  <c r="F1825" i="1"/>
  <c r="G1825" i="1"/>
  <c r="H1825" i="1"/>
  <c r="I1825" i="1"/>
  <c r="J1825" i="1"/>
  <c r="L1825" i="1"/>
  <c r="M1825" i="1"/>
  <c r="D1826" i="1"/>
  <c r="E1826" i="1"/>
  <c r="F1826" i="1"/>
  <c r="G1826" i="1"/>
  <c r="H1826" i="1"/>
  <c r="I1826" i="1"/>
  <c r="J1826" i="1"/>
  <c r="L1826" i="1"/>
  <c r="M1826" i="1"/>
  <c r="D1827" i="1"/>
  <c r="E1827" i="1"/>
  <c r="F1827" i="1"/>
  <c r="G1827" i="1"/>
  <c r="H1827" i="1"/>
  <c r="I1827" i="1"/>
  <c r="J1827" i="1"/>
  <c r="L1827" i="1"/>
  <c r="M1827" i="1"/>
  <c r="D1828" i="1"/>
  <c r="E1828" i="1"/>
  <c r="F1828" i="1"/>
  <c r="G1828" i="1"/>
  <c r="H1828" i="1"/>
  <c r="I1828" i="1"/>
  <c r="J1828" i="1"/>
  <c r="L1828" i="1"/>
  <c r="M1828" i="1"/>
  <c r="D1829" i="1"/>
  <c r="E1829" i="1"/>
  <c r="F1829" i="1"/>
  <c r="G1829" i="1"/>
  <c r="H1829" i="1"/>
  <c r="I1829" i="1"/>
  <c r="J1829" i="1"/>
  <c r="L1829" i="1"/>
  <c r="M1829" i="1"/>
  <c r="D1830" i="1"/>
  <c r="E1830" i="1"/>
  <c r="F1830" i="1"/>
  <c r="G1830" i="1"/>
  <c r="H1830" i="1"/>
  <c r="I1830" i="1"/>
  <c r="J1830" i="1"/>
  <c r="L1830" i="1"/>
  <c r="M1830" i="1"/>
  <c r="D1831" i="1"/>
  <c r="E1831" i="1"/>
  <c r="F1831" i="1"/>
  <c r="G1831" i="1"/>
  <c r="H1831" i="1"/>
  <c r="I1831" i="1"/>
  <c r="J1831" i="1"/>
  <c r="L1831" i="1"/>
  <c r="M1831" i="1"/>
  <c r="D1832" i="1"/>
  <c r="E1832" i="1"/>
  <c r="F1832" i="1"/>
  <c r="G1832" i="1"/>
  <c r="H1832" i="1"/>
  <c r="I1832" i="1"/>
  <c r="J1832" i="1"/>
  <c r="L1832" i="1"/>
  <c r="M1832" i="1"/>
  <c r="D1833" i="1"/>
  <c r="E1833" i="1"/>
  <c r="F1833" i="1"/>
  <c r="G1833" i="1"/>
  <c r="H1833" i="1"/>
  <c r="I1833" i="1"/>
  <c r="J1833" i="1"/>
  <c r="L1833" i="1"/>
  <c r="M1833" i="1"/>
  <c r="D1834" i="1"/>
  <c r="E1834" i="1"/>
  <c r="F1834" i="1"/>
  <c r="G1834" i="1"/>
  <c r="H1834" i="1"/>
  <c r="I1834" i="1"/>
  <c r="J1834" i="1"/>
  <c r="L1834" i="1"/>
  <c r="M1834" i="1"/>
  <c r="D1835" i="1"/>
  <c r="E1835" i="1"/>
  <c r="F1835" i="1"/>
  <c r="G1835" i="1"/>
  <c r="H1835" i="1"/>
  <c r="I1835" i="1"/>
  <c r="J1835" i="1"/>
  <c r="L1835" i="1"/>
  <c r="M1835" i="1"/>
  <c r="D1836" i="1"/>
  <c r="E1836" i="1"/>
  <c r="F1836" i="1"/>
  <c r="G1836" i="1"/>
  <c r="H1836" i="1"/>
  <c r="I1836" i="1"/>
  <c r="J1836" i="1"/>
  <c r="L1836" i="1"/>
  <c r="M1836" i="1"/>
  <c r="D1837" i="1"/>
  <c r="E1837" i="1"/>
  <c r="F1837" i="1"/>
  <c r="G1837" i="1"/>
  <c r="H1837" i="1"/>
  <c r="I1837" i="1"/>
  <c r="J1837" i="1"/>
  <c r="L1837" i="1"/>
  <c r="M1837" i="1"/>
  <c r="D1838" i="1"/>
  <c r="E1838" i="1"/>
  <c r="F1838" i="1"/>
  <c r="G1838" i="1"/>
  <c r="H1838" i="1"/>
  <c r="I1838" i="1"/>
  <c r="J1838" i="1"/>
  <c r="L1838" i="1"/>
  <c r="M1838" i="1"/>
  <c r="D1839" i="1"/>
  <c r="E1839" i="1"/>
  <c r="F1839" i="1"/>
  <c r="G1839" i="1"/>
  <c r="H1839" i="1"/>
  <c r="I1839" i="1"/>
  <c r="J1839" i="1"/>
  <c r="L1839" i="1"/>
  <c r="M1839" i="1"/>
  <c r="D1840" i="1"/>
  <c r="E1840" i="1"/>
  <c r="F1840" i="1"/>
  <c r="G1840" i="1"/>
  <c r="H1840" i="1"/>
  <c r="I1840" i="1"/>
  <c r="J1840" i="1"/>
  <c r="L1840" i="1"/>
  <c r="M1840" i="1"/>
  <c r="D1841" i="1"/>
  <c r="E1841" i="1"/>
  <c r="F1841" i="1"/>
  <c r="G1841" i="1"/>
  <c r="H1841" i="1"/>
  <c r="I1841" i="1"/>
  <c r="J1841" i="1"/>
  <c r="L1841" i="1"/>
  <c r="M1841" i="1"/>
  <c r="D1842" i="1"/>
  <c r="E1842" i="1"/>
  <c r="F1842" i="1"/>
  <c r="G1842" i="1"/>
  <c r="H1842" i="1"/>
  <c r="I1842" i="1"/>
  <c r="J1842" i="1"/>
  <c r="L1842" i="1"/>
  <c r="M1842" i="1"/>
  <c r="D1843" i="1"/>
  <c r="E1843" i="1"/>
  <c r="F1843" i="1"/>
  <c r="G1843" i="1"/>
  <c r="H1843" i="1"/>
  <c r="I1843" i="1"/>
  <c r="J1843" i="1"/>
  <c r="L1843" i="1"/>
  <c r="M1843" i="1"/>
  <c r="D1844" i="1"/>
  <c r="E1844" i="1"/>
  <c r="F1844" i="1"/>
  <c r="G1844" i="1"/>
  <c r="H1844" i="1"/>
  <c r="I1844" i="1"/>
  <c r="J1844" i="1"/>
  <c r="L1844" i="1"/>
  <c r="M1844" i="1"/>
  <c r="D1845" i="1"/>
  <c r="E1845" i="1"/>
  <c r="F1845" i="1"/>
  <c r="G1845" i="1"/>
  <c r="H1845" i="1"/>
  <c r="I1845" i="1"/>
  <c r="J1845" i="1"/>
  <c r="L1845" i="1"/>
  <c r="M1845" i="1"/>
  <c r="D1846" i="1"/>
  <c r="E1846" i="1"/>
  <c r="F1846" i="1"/>
  <c r="G1846" i="1"/>
  <c r="H1846" i="1"/>
  <c r="I1846" i="1"/>
  <c r="J1846" i="1"/>
  <c r="L1846" i="1"/>
  <c r="M1846" i="1"/>
  <c r="D1847" i="1"/>
  <c r="E1847" i="1"/>
  <c r="F1847" i="1"/>
  <c r="G1847" i="1"/>
  <c r="H1847" i="1"/>
  <c r="I1847" i="1"/>
  <c r="J1847" i="1"/>
  <c r="L1847" i="1"/>
  <c r="M1847" i="1"/>
  <c r="D1848" i="1"/>
  <c r="E1848" i="1"/>
  <c r="F1848" i="1"/>
  <c r="G1848" i="1"/>
  <c r="H1848" i="1"/>
  <c r="I1848" i="1"/>
  <c r="J1848" i="1"/>
  <c r="L1848" i="1"/>
  <c r="M1848" i="1"/>
  <c r="D1849" i="1"/>
  <c r="E1849" i="1"/>
  <c r="F1849" i="1"/>
  <c r="G1849" i="1"/>
  <c r="H1849" i="1"/>
  <c r="I1849" i="1"/>
  <c r="J1849" i="1"/>
  <c r="L1849" i="1"/>
  <c r="M1849" i="1"/>
  <c r="D1850" i="1"/>
  <c r="E1850" i="1"/>
  <c r="F1850" i="1"/>
  <c r="G1850" i="1"/>
  <c r="H1850" i="1"/>
  <c r="I1850" i="1"/>
  <c r="J1850" i="1"/>
  <c r="L1850" i="1"/>
  <c r="M1850" i="1"/>
  <c r="D1851" i="1"/>
  <c r="E1851" i="1"/>
  <c r="F1851" i="1"/>
  <c r="G1851" i="1"/>
  <c r="H1851" i="1"/>
  <c r="I1851" i="1"/>
  <c r="J1851" i="1"/>
  <c r="L1851" i="1"/>
  <c r="M1851" i="1"/>
  <c r="D1852" i="1"/>
  <c r="E1852" i="1"/>
  <c r="F1852" i="1"/>
  <c r="G1852" i="1"/>
  <c r="H1852" i="1"/>
  <c r="I1852" i="1"/>
  <c r="J1852" i="1"/>
  <c r="L1852" i="1"/>
  <c r="M1852" i="1"/>
  <c r="D1853" i="1"/>
  <c r="E1853" i="1"/>
  <c r="F1853" i="1"/>
  <c r="G1853" i="1"/>
  <c r="H1853" i="1"/>
  <c r="I1853" i="1"/>
  <c r="J1853" i="1"/>
  <c r="L1853" i="1"/>
  <c r="M1853" i="1"/>
  <c r="D1854" i="1"/>
  <c r="E1854" i="1"/>
  <c r="F1854" i="1"/>
  <c r="G1854" i="1"/>
  <c r="H1854" i="1"/>
  <c r="I1854" i="1"/>
  <c r="J1854" i="1"/>
  <c r="L1854" i="1"/>
  <c r="M1854" i="1"/>
  <c r="D1855" i="1"/>
  <c r="E1855" i="1"/>
  <c r="F1855" i="1"/>
  <c r="G1855" i="1"/>
  <c r="H1855" i="1"/>
  <c r="I1855" i="1"/>
  <c r="J1855" i="1"/>
  <c r="L1855" i="1"/>
  <c r="M1855" i="1"/>
  <c r="D1856" i="1"/>
  <c r="E1856" i="1"/>
  <c r="F1856" i="1"/>
  <c r="G1856" i="1"/>
  <c r="H1856" i="1"/>
  <c r="I1856" i="1"/>
  <c r="J1856" i="1"/>
  <c r="L1856" i="1"/>
  <c r="M1856" i="1"/>
  <c r="D1857" i="1"/>
  <c r="E1857" i="1"/>
  <c r="F1857" i="1"/>
  <c r="G1857" i="1"/>
  <c r="H1857" i="1"/>
  <c r="I1857" i="1"/>
  <c r="J1857" i="1"/>
  <c r="L1857" i="1"/>
  <c r="M1857" i="1"/>
  <c r="D1858" i="1"/>
  <c r="E1858" i="1"/>
  <c r="F1858" i="1"/>
  <c r="G1858" i="1"/>
  <c r="H1858" i="1"/>
  <c r="I1858" i="1"/>
  <c r="J1858" i="1"/>
  <c r="L1858" i="1"/>
  <c r="M1858" i="1"/>
  <c r="D1859" i="1"/>
  <c r="E1859" i="1"/>
  <c r="F1859" i="1"/>
  <c r="G1859" i="1"/>
  <c r="H1859" i="1"/>
  <c r="I1859" i="1"/>
  <c r="J1859" i="1"/>
  <c r="L1859" i="1"/>
  <c r="M1859" i="1"/>
  <c r="D1860" i="1"/>
  <c r="E1860" i="1"/>
  <c r="F1860" i="1"/>
  <c r="G1860" i="1"/>
  <c r="H1860" i="1"/>
  <c r="I1860" i="1"/>
  <c r="J1860" i="1"/>
  <c r="L1860" i="1"/>
  <c r="M1860" i="1"/>
  <c r="D1861" i="1"/>
  <c r="E1861" i="1"/>
  <c r="F1861" i="1"/>
  <c r="G1861" i="1"/>
  <c r="H1861" i="1"/>
  <c r="I1861" i="1"/>
  <c r="J1861" i="1"/>
  <c r="L1861" i="1"/>
  <c r="M1861" i="1"/>
  <c r="D1862" i="1"/>
  <c r="E1862" i="1"/>
  <c r="F1862" i="1"/>
  <c r="G1862" i="1"/>
  <c r="H1862" i="1"/>
  <c r="I1862" i="1"/>
  <c r="J1862" i="1"/>
  <c r="L1862" i="1"/>
  <c r="M1862" i="1"/>
  <c r="D1863" i="1"/>
  <c r="E1863" i="1"/>
  <c r="F1863" i="1"/>
  <c r="G1863" i="1"/>
  <c r="H1863" i="1"/>
  <c r="I1863" i="1"/>
  <c r="J1863" i="1"/>
  <c r="L1863" i="1"/>
  <c r="M1863" i="1"/>
  <c r="D1864" i="1"/>
  <c r="E1864" i="1"/>
  <c r="F1864" i="1"/>
  <c r="G1864" i="1"/>
  <c r="H1864" i="1"/>
  <c r="I1864" i="1"/>
  <c r="J1864" i="1"/>
  <c r="L1864" i="1"/>
  <c r="M1864" i="1"/>
  <c r="D1865" i="1"/>
  <c r="E1865" i="1"/>
  <c r="F1865" i="1"/>
  <c r="G1865" i="1"/>
  <c r="H1865" i="1"/>
  <c r="I1865" i="1"/>
  <c r="J1865" i="1"/>
  <c r="L1865" i="1"/>
  <c r="M1865" i="1"/>
  <c r="D1866" i="1"/>
  <c r="E1866" i="1"/>
  <c r="F1866" i="1"/>
  <c r="G1866" i="1"/>
  <c r="H1866" i="1"/>
  <c r="I1866" i="1"/>
  <c r="J1866" i="1"/>
  <c r="L1866" i="1"/>
  <c r="M1866" i="1"/>
  <c r="D1867" i="1"/>
  <c r="E1867" i="1"/>
  <c r="F1867" i="1"/>
  <c r="G1867" i="1"/>
  <c r="H1867" i="1"/>
  <c r="I1867" i="1"/>
  <c r="J1867" i="1"/>
  <c r="L1867" i="1"/>
  <c r="M1867" i="1"/>
  <c r="D1868" i="1"/>
  <c r="E1868" i="1"/>
  <c r="F1868" i="1"/>
  <c r="G1868" i="1"/>
  <c r="H1868" i="1"/>
  <c r="I1868" i="1"/>
  <c r="J1868" i="1"/>
  <c r="L1868" i="1"/>
  <c r="M1868" i="1"/>
  <c r="D1869" i="1"/>
  <c r="E1869" i="1"/>
  <c r="F1869" i="1"/>
  <c r="G1869" i="1"/>
  <c r="H1869" i="1"/>
  <c r="I1869" i="1"/>
  <c r="J1869" i="1"/>
  <c r="L1869" i="1"/>
  <c r="M1869" i="1"/>
  <c r="D1870" i="1"/>
  <c r="E1870" i="1"/>
  <c r="F1870" i="1"/>
  <c r="G1870" i="1"/>
  <c r="H1870" i="1"/>
  <c r="I1870" i="1"/>
  <c r="J1870" i="1"/>
  <c r="L1870" i="1"/>
  <c r="M1870" i="1"/>
  <c r="D1871" i="1"/>
  <c r="E1871" i="1"/>
  <c r="F1871" i="1"/>
  <c r="G1871" i="1"/>
  <c r="H1871" i="1"/>
  <c r="I1871" i="1"/>
  <c r="J1871" i="1"/>
  <c r="L1871" i="1"/>
  <c r="M1871" i="1"/>
  <c r="D1872" i="1"/>
  <c r="E1872" i="1"/>
  <c r="F1872" i="1"/>
  <c r="G1872" i="1"/>
  <c r="H1872" i="1"/>
  <c r="I1872" i="1"/>
  <c r="J1872" i="1"/>
  <c r="L1872" i="1"/>
  <c r="M1872" i="1"/>
  <c r="D1873" i="1"/>
  <c r="E1873" i="1"/>
  <c r="F1873" i="1"/>
  <c r="G1873" i="1"/>
  <c r="H1873" i="1"/>
  <c r="I1873" i="1"/>
  <c r="J1873" i="1"/>
  <c r="L1873" i="1"/>
  <c r="M1873" i="1"/>
  <c r="D1874" i="1"/>
  <c r="E1874" i="1"/>
  <c r="F1874" i="1"/>
  <c r="G1874" i="1"/>
  <c r="H1874" i="1"/>
  <c r="I1874" i="1"/>
  <c r="J1874" i="1"/>
  <c r="L1874" i="1"/>
  <c r="M1874" i="1"/>
  <c r="D1875" i="1"/>
  <c r="E1875" i="1"/>
  <c r="F1875" i="1"/>
  <c r="G1875" i="1"/>
  <c r="H1875" i="1"/>
  <c r="I1875" i="1"/>
  <c r="J1875" i="1"/>
  <c r="L1875" i="1"/>
  <c r="M1875" i="1"/>
  <c r="D1876" i="1"/>
  <c r="E1876" i="1"/>
  <c r="F1876" i="1"/>
  <c r="G1876" i="1"/>
  <c r="H1876" i="1"/>
  <c r="I1876" i="1"/>
  <c r="J1876" i="1"/>
  <c r="L1876" i="1"/>
  <c r="M1876" i="1"/>
  <c r="D1877" i="1"/>
  <c r="E1877" i="1"/>
  <c r="F1877" i="1"/>
  <c r="G1877" i="1"/>
  <c r="H1877" i="1"/>
  <c r="I1877" i="1"/>
  <c r="J1877" i="1"/>
  <c r="L1877" i="1"/>
  <c r="M1877" i="1"/>
  <c r="D1878" i="1"/>
  <c r="E1878" i="1"/>
  <c r="F1878" i="1"/>
  <c r="G1878" i="1"/>
  <c r="H1878" i="1"/>
  <c r="I1878" i="1"/>
  <c r="J1878" i="1"/>
  <c r="L1878" i="1"/>
  <c r="M1878" i="1"/>
  <c r="D1879" i="1"/>
  <c r="E1879" i="1"/>
  <c r="F1879" i="1"/>
  <c r="G1879" i="1"/>
  <c r="H1879" i="1"/>
  <c r="I1879" i="1"/>
  <c r="J1879" i="1"/>
  <c r="L1879" i="1"/>
  <c r="M1879" i="1"/>
  <c r="D1880" i="1"/>
  <c r="E1880" i="1"/>
  <c r="F1880" i="1"/>
  <c r="G1880" i="1"/>
  <c r="H1880" i="1"/>
  <c r="I1880" i="1"/>
  <c r="J1880" i="1"/>
  <c r="L1880" i="1"/>
  <c r="M1880" i="1"/>
  <c r="D1881" i="1"/>
  <c r="E1881" i="1"/>
  <c r="F1881" i="1"/>
  <c r="G1881" i="1"/>
  <c r="H1881" i="1"/>
  <c r="I1881" i="1"/>
  <c r="J1881" i="1"/>
  <c r="L1881" i="1"/>
  <c r="M1881" i="1"/>
  <c r="D1882" i="1"/>
  <c r="E1882" i="1"/>
  <c r="F1882" i="1"/>
  <c r="G1882" i="1"/>
  <c r="H1882" i="1"/>
  <c r="I1882" i="1"/>
  <c r="J1882" i="1"/>
  <c r="L1882" i="1"/>
  <c r="M1882" i="1"/>
  <c r="D1883" i="1"/>
  <c r="E1883" i="1"/>
  <c r="F1883" i="1"/>
  <c r="G1883" i="1"/>
  <c r="H1883" i="1"/>
  <c r="I1883" i="1"/>
  <c r="J1883" i="1"/>
  <c r="L1883" i="1"/>
  <c r="M1883" i="1"/>
  <c r="D1884" i="1"/>
  <c r="E1884" i="1"/>
  <c r="F1884" i="1"/>
  <c r="G1884" i="1"/>
  <c r="H1884" i="1"/>
  <c r="I1884" i="1"/>
  <c r="J1884" i="1"/>
  <c r="L1884" i="1"/>
  <c r="M1884" i="1"/>
  <c r="D1885" i="1"/>
  <c r="E1885" i="1"/>
  <c r="F1885" i="1"/>
  <c r="G1885" i="1"/>
  <c r="H1885" i="1"/>
  <c r="I1885" i="1"/>
  <c r="J1885" i="1"/>
  <c r="L1885" i="1"/>
  <c r="M1885" i="1"/>
  <c r="D1886" i="1"/>
  <c r="E1886" i="1"/>
  <c r="F1886" i="1"/>
  <c r="G1886" i="1"/>
  <c r="H1886" i="1"/>
  <c r="I1886" i="1"/>
  <c r="J1886" i="1"/>
  <c r="L1886" i="1"/>
  <c r="M1886" i="1"/>
  <c r="D1887" i="1"/>
  <c r="E1887" i="1"/>
  <c r="F1887" i="1"/>
  <c r="G1887" i="1"/>
  <c r="H1887" i="1"/>
  <c r="I1887" i="1"/>
  <c r="J1887" i="1"/>
  <c r="L1887" i="1"/>
  <c r="M1887" i="1"/>
  <c r="D1888" i="1"/>
  <c r="E1888" i="1"/>
  <c r="F1888" i="1"/>
  <c r="G1888" i="1"/>
  <c r="H1888" i="1"/>
  <c r="I1888" i="1"/>
  <c r="J1888" i="1"/>
  <c r="L1888" i="1"/>
  <c r="M1888" i="1"/>
  <c r="D1889" i="1"/>
  <c r="E1889" i="1"/>
  <c r="F1889" i="1"/>
  <c r="G1889" i="1"/>
  <c r="H1889" i="1"/>
  <c r="I1889" i="1"/>
  <c r="J1889" i="1"/>
  <c r="L1889" i="1"/>
  <c r="M1889" i="1"/>
  <c r="D1890" i="1"/>
  <c r="E1890" i="1"/>
  <c r="F1890" i="1"/>
  <c r="G1890" i="1"/>
  <c r="H1890" i="1"/>
  <c r="I1890" i="1"/>
  <c r="J1890" i="1"/>
  <c r="L1890" i="1"/>
  <c r="M1890" i="1"/>
  <c r="D1891" i="1"/>
  <c r="E1891" i="1"/>
  <c r="F1891" i="1"/>
  <c r="G1891" i="1"/>
  <c r="H1891" i="1"/>
  <c r="I1891" i="1"/>
  <c r="J1891" i="1"/>
  <c r="L1891" i="1"/>
  <c r="M1891" i="1"/>
  <c r="D1892" i="1"/>
  <c r="E1892" i="1"/>
  <c r="F1892" i="1"/>
  <c r="G1892" i="1"/>
  <c r="H1892" i="1"/>
  <c r="I1892" i="1"/>
  <c r="J1892" i="1"/>
  <c r="L1892" i="1"/>
  <c r="M1892" i="1"/>
  <c r="D1893" i="1"/>
  <c r="E1893" i="1"/>
  <c r="F1893" i="1"/>
  <c r="G1893" i="1"/>
  <c r="H1893" i="1"/>
  <c r="I1893" i="1"/>
  <c r="J1893" i="1"/>
  <c r="L1893" i="1"/>
  <c r="M1893" i="1"/>
  <c r="D1894" i="1"/>
  <c r="E1894" i="1"/>
  <c r="F1894" i="1"/>
  <c r="G1894" i="1"/>
  <c r="H1894" i="1"/>
  <c r="I1894" i="1"/>
  <c r="J1894" i="1"/>
  <c r="L1894" i="1"/>
  <c r="M1894" i="1"/>
  <c r="D1895" i="1"/>
  <c r="E1895" i="1"/>
  <c r="F1895" i="1"/>
  <c r="G1895" i="1"/>
  <c r="H1895" i="1"/>
  <c r="I1895" i="1"/>
  <c r="J1895" i="1"/>
  <c r="L1895" i="1"/>
  <c r="M1895" i="1"/>
  <c r="D1896" i="1"/>
  <c r="E1896" i="1"/>
  <c r="F1896" i="1"/>
  <c r="G1896" i="1"/>
  <c r="H1896" i="1"/>
  <c r="I1896" i="1"/>
  <c r="J1896" i="1"/>
  <c r="L1896" i="1"/>
  <c r="M1896" i="1"/>
  <c r="D1897" i="1"/>
  <c r="E1897" i="1"/>
  <c r="F1897" i="1"/>
  <c r="G1897" i="1"/>
  <c r="H1897" i="1"/>
  <c r="I1897" i="1"/>
  <c r="J1897" i="1"/>
  <c r="L1897" i="1"/>
  <c r="M1897" i="1"/>
  <c r="D1898" i="1"/>
  <c r="E1898" i="1"/>
  <c r="F1898" i="1"/>
  <c r="G1898" i="1"/>
  <c r="H1898" i="1"/>
  <c r="I1898" i="1"/>
  <c r="J1898" i="1"/>
  <c r="L1898" i="1"/>
  <c r="M1898" i="1"/>
  <c r="D1899" i="1"/>
  <c r="E1899" i="1"/>
  <c r="F1899" i="1"/>
  <c r="G1899" i="1"/>
  <c r="H1899" i="1"/>
  <c r="I1899" i="1"/>
  <c r="J1899" i="1"/>
  <c r="L1899" i="1"/>
  <c r="M1899" i="1"/>
  <c r="D1900" i="1"/>
  <c r="E1900" i="1"/>
  <c r="F1900" i="1"/>
  <c r="G1900" i="1"/>
  <c r="H1900" i="1"/>
  <c r="I1900" i="1"/>
  <c r="J1900" i="1"/>
  <c r="L1900" i="1"/>
  <c r="M1900" i="1"/>
  <c r="D1901" i="1"/>
  <c r="E1901" i="1"/>
  <c r="F1901" i="1"/>
  <c r="G1901" i="1"/>
  <c r="H1901" i="1"/>
  <c r="I1901" i="1"/>
  <c r="J1901" i="1"/>
  <c r="L1901" i="1"/>
  <c r="M1901" i="1"/>
  <c r="D1902" i="1"/>
  <c r="E1902" i="1"/>
  <c r="F1902" i="1"/>
  <c r="G1902" i="1"/>
  <c r="H1902" i="1"/>
  <c r="I1902" i="1"/>
  <c r="J1902" i="1"/>
  <c r="L1902" i="1"/>
  <c r="M1902" i="1"/>
  <c r="D1903" i="1"/>
  <c r="E1903" i="1"/>
  <c r="F1903" i="1"/>
  <c r="G1903" i="1"/>
  <c r="H1903" i="1"/>
  <c r="I1903" i="1"/>
  <c r="J1903" i="1"/>
  <c r="L1903" i="1"/>
  <c r="M1903" i="1"/>
  <c r="D1904" i="1"/>
  <c r="E1904" i="1"/>
  <c r="F1904" i="1"/>
  <c r="G1904" i="1"/>
  <c r="H1904" i="1"/>
  <c r="I1904" i="1"/>
  <c r="J1904" i="1"/>
  <c r="L1904" i="1"/>
  <c r="M1904" i="1"/>
  <c r="D1905" i="1"/>
  <c r="E1905" i="1"/>
  <c r="F1905" i="1"/>
  <c r="G1905" i="1"/>
  <c r="H1905" i="1"/>
  <c r="I1905" i="1"/>
  <c r="J1905" i="1"/>
  <c r="L1905" i="1"/>
  <c r="M1905" i="1"/>
  <c r="D1906" i="1"/>
  <c r="E1906" i="1"/>
  <c r="F1906" i="1"/>
  <c r="G1906" i="1"/>
  <c r="H1906" i="1"/>
  <c r="I1906" i="1"/>
  <c r="J1906" i="1"/>
  <c r="L1906" i="1"/>
  <c r="M1906" i="1"/>
  <c r="D1907" i="1"/>
  <c r="E1907" i="1"/>
  <c r="F1907" i="1"/>
  <c r="G1907" i="1"/>
  <c r="H1907" i="1"/>
  <c r="I1907" i="1"/>
  <c r="J1907" i="1"/>
  <c r="L1907" i="1"/>
  <c r="M1907" i="1"/>
  <c r="D1908" i="1"/>
  <c r="E1908" i="1"/>
  <c r="F1908" i="1"/>
  <c r="G1908" i="1"/>
  <c r="H1908" i="1"/>
  <c r="I1908" i="1"/>
  <c r="J1908" i="1"/>
  <c r="L1908" i="1"/>
  <c r="M1908" i="1"/>
  <c r="D1909" i="1"/>
  <c r="E1909" i="1"/>
  <c r="F1909" i="1"/>
  <c r="G1909" i="1"/>
  <c r="H1909" i="1"/>
  <c r="I1909" i="1"/>
  <c r="J1909" i="1"/>
  <c r="L1909" i="1"/>
  <c r="M1909" i="1"/>
  <c r="D1910" i="1"/>
  <c r="E1910" i="1"/>
  <c r="F1910" i="1"/>
  <c r="G1910" i="1"/>
  <c r="H1910" i="1"/>
  <c r="I1910" i="1"/>
  <c r="J1910" i="1"/>
  <c r="L1910" i="1"/>
  <c r="M1910" i="1"/>
  <c r="D1911" i="1"/>
  <c r="E1911" i="1"/>
  <c r="F1911" i="1"/>
  <c r="G1911" i="1"/>
  <c r="H1911" i="1"/>
  <c r="I1911" i="1"/>
  <c r="J1911" i="1"/>
  <c r="L1911" i="1"/>
  <c r="M1911" i="1"/>
  <c r="D1912" i="1"/>
  <c r="E1912" i="1"/>
  <c r="F1912" i="1"/>
  <c r="G1912" i="1"/>
  <c r="H1912" i="1"/>
  <c r="I1912" i="1"/>
  <c r="J1912" i="1"/>
  <c r="L1912" i="1"/>
  <c r="M1912" i="1"/>
  <c r="D1913" i="1"/>
  <c r="E1913" i="1"/>
  <c r="F1913" i="1"/>
  <c r="G1913" i="1"/>
  <c r="H1913" i="1"/>
  <c r="I1913" i="1"/>
  <c r="J1913" i="1"/>
  <c r="L1913" i="1"/>
  <c r="M1913" i="1"/>
  <c r="D1914" i="1"/>
  <c r="E1914" i="1"/>
  <c r="F1914" i="1"/>
  <c r="G1914" i="1"/>
  <c r="H1914" i="1"/>
  <c r="I1914" i="1"/>
  <c r="J1914" i="1"/>
  <c r="L1914" i="1"/>
  <c r="M1914" i="1"/>
  <c r="D1915" i="1"/>
  <c r="E1915" i="1"/>
  <c r="F1915" i="1"/>
  <c r="G1915" i="1"/>
  <c r="H1915" i="1"/>
  <c r="I1915" i="1"/>
  <c r="J1915" i="1"/>
  <c r="L1915" i="1"/>
  <c r="M1915" i="1"/>
  <c r="D1916" i="1"/>
  <c r="E1916" i="1"/>
  <c r="F1916" i="1"/>
  <c r="G1916" i="1"/>
  <c r="H1916" i="1"/>
  <c r="I1916" i="1"/>
  <c r="J1916" i="1"/>
  <c r="L1916" i="1"/>
  <c r="M1916" i="1"/>
  <c r="D1917" i="1"/>
  <c r="E1917" i="1"/>
  <c r="F1917" i="1"/>
  <c r="G1917" i="1"/>
  <c r="H1917" i="1"/>
  <c r="I1917" i="1"/>
  <c r="J1917" i="1"/>
  <c r="L1917" i="1"/>
  <c r="M1917" i="1"/>
  <c r="D1918" i="1"/>
  <c r="E1918" i="1"/>
  <c r="F1918" i="1"/>
  <c r="G1918" i="1"/>
  <c r="H1918" i="1"/>
  <c r="I1918" i="1"/>
  <c r="J1918" i="1"/>
  <c r="L1918" i="1"/>
  <c r="M1918" i="1"/>
  <c r="D1919" i="1"/>
  <c r="E1919" i="1"/>
  <c r="F1919" i="1"/>
  <c r="G1919" i="1"/>
  <c r="H1919" i="1"/>
  <c r="I1919" i="1"/>
  <c r="J1919" i="1"/>
  <c r="L1919" i="1"/>
  <c r="M1919" i="1"/>
  <c r="D1920" i="1"/>
  <c r="E1920" i="1"/>
  <c r="F1920" i="1"/>
  <c r="G1920" i="1"/>
  <c r="H1920" i="1"/>
  <c r="I1920" i="1"/>
  <c r="J1920" i="1"/>
  <c r="L1920" i="1"/>
  <c r="M1920" i="1"/>
  <c r="D1921" i="1"/>
  <c r="E1921" i="1"/>
  <c r="F1921" i="1"/>
  <c r="G1921" i="1"/>
  <c r="H1921" i="1"/>
  <c r="I1921" i="1"/>
  <c r="J1921" i="1"/>
  <c r="L1921" i="1"/>
  <c r="M1921" i="1"/>
  <c r="D1922" i="1"/>
  <c r="E1922" i="1"/>
  <c r="F1922" i="1"/>
  <c r="G1922" i="1"/>
  <c r="H1922" i="1"/>
  <c r="I1922" i="1"/>
  <c r="J1922" i="1"/>
  <c r="L1922" i="1"/>
  <c r="M1922" i="1"/>
  <c r="D1923" i="1"/>
  <c r="E1923" i="1"/>
  <c r="F1923" i="1"/>
  <c r="G1923" i="1"/>
  <c r="H1923" i="1"/>
  <c r="I1923" i="1"/>
  <c r="J1923" i="1"/>
  <c r="L1923" i="1"/>
  <c r="M1923" i="1"/>
  <c r="D1924" i="1"/>
  <c r="E1924" i="1"/>
  <c r="F1924" i="1"/>
  <c r="G1924" i="1"/>
  <c r="H1924" i="1"/>
  <c r="I1924" i="1"/>
  <c r="J1924" i="1"/>
  <c r="L1924" i="1"/>
  <c r="M1924" i="1"/>
  <c r="D1925" i="1"/>
  <c r="E1925" i="1"/>
  <c r="F1925" i="1"/>
  <c r="G1925" i="1"/>
  <c r="H1925" i="1"/>
  <c r="I1925" i="1"/>
  <c r="J1925" i="1"/>
  <c r="L1925" i="1"/>
  <c r="M1925" i="1"/>
  <c r="D1926" i="1"/>
  <c r="E1926" i="1"/>
  <c r="F1926" i="1"/>
  <c r="G1926" i="1"/>
  <c r="H1926" i="1"/>
  <c r="I1926" i="1"/>
  <c r="J1926" i="1"/>
  <c r="L1926" i="1"/>
  <c r="M1926" i="1"/>
  <c r="D1927" i="1"/>
  <c r="E1927" i="1"/>
  <c r="F1927" i="1"/>
  <c r="G1927" i="1"/>
  <c r="H1927" i="1"/>
  <c r="I1927" i="1"/>
  <c r="J1927" i="1"/>
  <c r="L1927" i="1"/>
  <c r="M1927" i="1"/>
  <c r="D1928" i="1"/>
  <c r="E1928" i="1"/>
  <c r="F1928" i="1"/>
  <c r="G1928" i="1"/>
  <c r="H1928" i="1"/>
  <c r="I1928" i="1"/>
  <c r="J1928" i="1"/>
  <c r="L1928" i="1"/>
  <c r="M1928" i="1"/>
  <c r="D1929" i="1"/>
  <c r="E1929" i="1"/>
  <c r="F1929" i="1"/>
  <c r="G1929" i="1"/>
  <c r="H1929" i="1"/>
  <c r="I1929" i="1"/>
  <c r="J1929" i="1"/>
  <c r="L1929" i="1"/>
  <c r="M1929" i="1"/>
  <c r="D1930" i="1"/>
  <c r="E1930" i="1"/>
  <c r="F1930" i="1"/>
  <c r="G1930" i="1"/>
  <c r="H1930" i="1"/>
  <c r="I1930" i="1"/>
  <c r="J1930" i="1"/>
  <c r="L1930" i="1"/>
  <c r="M1930" i="1"/>
  <c r="D1931" i="1"/>
  <c r="E1931" i="1"/>
  <c r="F1931" i="1"/>
  <c r="G1931" i="1"/>
  <c r="H1931" i="1"/>
  <c r="I1931" i="1"/>
  <c r="J1931" i="1"/>
  <c r="L1931" i="1"/>
  <c r="M1931" i="1"/>
  <c r="D1932" i="1"/>
  <c r="E1932" i="1"/>
  <c r="F1932" i="1"/>
  <c r="G1932" i="1"/>
  <c r="H1932" i="1"/>
  <c r="I1932" i="1"/>
  <c r="J1932" i="1"/>
  <c r="L1932" i="1"/>
  <c r="M1932" i="1"/>
  <c r="D1933" i="1"/>
  <c r="E1933" i="1"/>
  <c r="F1933" i="1"/>
  <c r="G1933" i="1"/>
  <c r="H1933" i="1"/>
  <c r="I1933" i="1"/>
  <c r="J1933" i="1"/>
  <c r="L1933" i="1"/>
  <c r="M1933" i="1"/>
  <c r="D1934" i="1"/>
  <c r="E1934" i="1"/>
  <c r="F1934" i="1"/>
  <c r="G1934" i="1"/>
  <c r="H1934" i="1"/>
  <c r="I1934" i="1"/>
  <c r="J1934" i="1"/>
  <c r="L1934" i="1"/>
  <c r="M1934" i="1"/>
  <c r="D1935" i="1"/>
  <c r="E1935" i="1"/>
  <c r="F1935" i="1"/>
  <c r="G1935" i="1"/>
  <c r="H1935" i="1"/>
  <c r="I1935" i="1"/>
  <c r="J1935" i="1"/>
  <c r="L1935" i="1"/>
  <c r="M1935" i="1"/>
  <c r="D1936" i="1"/>
  <c r="E1936" i="1"/>
  <c r="F1936" i="1"/>
  <c r="G1936" i="1"/>
  <c r="H1936" i="1"/>
  <c r="I1936" i="1"/>
  <c r="J1936" i="1"/>
  <c r="L1936" i="1"/>
  <c r="M1936" i="1"/>
  <c r="D1937" i="1"/>
  <c r="E1937" i="1"/>
  <c r="F1937" i="1"/>
  <c r="G1937" i="1"/>
  <c r="H1937" i="1"/>
  <c r="I1937" i="1"/>
  <c r="J1937" i="1"/>
  <c r="L1937" i="1"/>
  <c r="M1937" i="1"/>
  <c r="D1938" i="1"/>
  <c r="E1938" i="1"/>
  <c r="F1938" i="1"/>
  <c r="G1938" i="1"/>
  <c r="H1938" i="1"/>
  <c r="I1938" i="1"/>
  <c r="J1938" i="1"/>
  <c r="L1938" i="1"/>
  <c r="M1938" i="1"/>
  <c r="D1939" i="1"/>
  <c r="E1939" i="1"/>
  <c r="F1939" i="1"/>
  <c r="G1939" i="1"/>
  <c r="H1939" i="1"/>
  <c r="I1939" i="1"/>
  <c r="J1939" i="1"/>
  <c r="L1939" i="1"/>
  <c r="M1939" i="1"/>
  <c r="D1940" i="1"/>
  <c r="E1940" i="1"/>
  <c r="F1940" i="1"/>
  <c r="G1940" i="1"/>
  <c r="H1940" i="1"/>
  <c r="I1940" i="1"/>
  <c r="J1940" i="1"/>
  <c r="L1940" i="1"/>
  <c r="M1940" i="1"/>
  <c r="D1941" i="1"/>
  <c r="E1941" i="1"/>
  <c r="F1941" i="1"/>
  <c r="G1941" i="1"/>
  <c r="H1941" i="1"/>
  <c r="I1941" i="1"/>
  <c r="J1941" i="1"/>
  <c r="L1941" i="1"/>
  <c r="M1941" i="1"/>
  <c r="D1942" i="1"/>
  <c r="E1942" i="1"/>
  <c r="F1942" i="1"/>
  <c r="G1942" i="1"/>
  <c r="H1942" i="1"/>
  <c r="I1942" i="1"/>
  <c r="J1942" i="1"/>
  <c r="L1942" i="1"/>
  <c r="M1942" i="1"/>
  <c r="D1943" i="1"/>
  <c r="E1943" i="1"/>
  <c r="F1943" i="1"/>
  <c r="G1943" i="1"/>
  <c r="H1943" i="1"/>
  <c r="I1943" i="1"/>
  <c r="J1943" i="1"/>
  <c r="L1943" i="1"/>
  <c r="M1943" i="1"/>
  <c r="D1944" i="1"/>
  <c r="E1944" i="1"/>
  <c r="F1944" i="1"/>
  <c r="G1944" i="1"/>
  <c r="H1944" i="1"/>
  <c r="I1944" i="1"/>
  <c r="J1944" i="1"/>
  <c r="L1944" i="1"/>
  <c r="M1944" i="1"/>
  <c r="D1945" i="1"/>
  <c r="E1945" i="1"/>
  <c r="F1945" i="1"/>
  <c r="G1945" i="1"/>
  <c r="H1945" i="1"/>
  <c r="I1945" i="1"/>
  <c r="J1945" i="1"/>
  <c r="L1945" i="1"/>
  <c r="M1945" i="1"/>
  <c r="D1946" i="1"/>
  <c r="E1946" i="1"/>
  <c r="F1946" i="1"/>
  <c r="G1946" i="1"/>
  <c r="H1946" i="1"/>
  <c r="I1946" i="1"/>
  <c r="J1946" i="1"/>
  <c r="L1946" i="1"/>
  <c r="M1946" i="1"/>
  <c r="D1947" i="1"/>
  <c r="E1947" i="1"/>
  <c r="F1947" i="1"/>
  <c r="G1947" i="1"/>
  <c r="H1947" i="1"/>
  <c r="I1947" i="1"/>
  <c r="J1947" i="1"/>
  <c r="L1947" i="1"/>
  <c r="M1947" i="1"/>
  <c r="D1948" i="1"/>
  <c r="E1948" i="1"/>
  <c r="F1948" i="1"/>
  <c r="G1948" i="1"/>
  <c r="H1948" i="1"/>
  <c r="I1948" i="1"/>
  <c r="J1948" i="1"/>
  <c r="L1948" i="1"/>
  <c r="M1948" i="1"/>
  <c r="D1949" i="1"/>
  <c r="E1949" i="1"/>
  <c r="F1949" i="1"/>
  <c r="G1949" i="1"/>
  <c r="H1949" i="1"/>
  <c r="I1949" i="1"/>
  <c r="J1949" i="1"/>
  <c r="L1949" i="1"/>
  <c r="M1949" i="1"/>
  <c r="D1950" i="1"/>
  <c r="E1950" i="1"/>
  <c r="F1950" i="1"/>
  <c r="G1950" i="1"/>
  <c r="H1950" i="1"/>
  <c r="I1950" i="1"/>
  <c r="J1950" i="1"/>
  <c r="L1950" i="1"/>
  <c r="M1950" i="1"/>
  <c r="D1951" i="1"/>
  <c r="E1951" i="1"/>
  <c r="F1951" i="1"/>
  <c r="G1951" i="1"/>
  <c r="H1951" i="1"/>
  <c r="I1951" i="1"/>
  <c r="J1951" i="1"/>
  <c r="L1951" i="1"/>
  <c r="M1951" i="1"/>
  <c r="D1952" i="1"/>
  <c r="E1952" i="1"/>
  <c r="F1952" i="1"/>
  <c r="G1952" i="1"/>
  <c r="H1952" i="1"/>
  <c r="I1952" i="1"/>
  <c r="J1952" i="1"/>
  <c r="L1952" i="1"/>
  <c r="M1952" i="1"/>
  <c r="D1953" i="1"/>
  <c r="E1953" i="1"/>
  <c r="F1953" i="1"/>
  <c r="G1953" i="1"/>
  <c r="H1953" i="1"/>
  <c r="I1953" i="1"/>
  <c r="J1953" i="1"/>
  <c r="L1953" i="1"/>
  <c r="M1953" i="1"/>
  <c r="D1954" i="1"/>
  <c r="E1954" i="1"/>
  <c r="F1954" i="1"/>
  <c r="G1954" i="1"/>
  <c r="H1954" i="1"/>
  <c r="I1954" i="1"/>
  <c r="J1954" i="1"/>
  <c r="L1954" i="1"/>
  <c r="M1954" i="1"/>
  <c r="D1955" i="1"/>
  <c r="E1955" i="1"/>
  <c r="F1955" i="1"/>
  <c r="G1955" i="1"/>
  <c r="H1955" i="1"/>
  <c r="I1955" i="1"/>
  <c r="J1955" i="1"/>
  <c r="L1955" i="1"/>
  <c r="M1955" i="1"/>
  <c r="D1956" i="1"/>
  <c r="E1956" i="1"/>
  <c r="F1956" i="1"/>
  <c r="G1956" i="1"/>
  <c r="H1956" i="1"/>
  <c r="I1956" i="1"/>
  <c r="J1956" i="1"/>
  <c r="L1956" i="1"/>
  <c r="M1956" i="1"/>
  <c r="D1957" i="1"/>
  <c r="E1957" i="1"/>
  <c r="F1957" i="1"/>
  <c r="G1957" i="1"/>
  <c r="H1957" i="1"/>
  <c r="I1957" i="1"/>
  <c r="J1957" i="1"/>
  <c r="L1957" i="1"/>
  <c r="M1957" i="1"/>
  <c r="D1958" i="1"/>
  <c r="E1958" i="1"/>
  <c r="F1958" i="1"/>
  <c r="G1958" i="1"/>
  <c r="H1958" i="1"/>
  <c r="I1958" i="1"/>
  <c r="J1958" i="1"/>
  <c r="L1958" i="1"/>
  <c r="M1958" i="1"/>
  <c r="D1959" i="1"/>
  <c r="E1959" i="1"/>
  <c r="F1959" i="1"/>
  <c r="G1959" i="1"/>
  <c r="H1959" i="1"/>
  <c r="I1959" i="1"/>
  <c r="J1959" i="1"/>
  <c r="L1959" i="1"/>
  <c r="M1959" i="1"/>
  <c r="D1960" i="1"/>
  <c r="E1960" i="1"/>
  <c r="F1960" i="1"/>
  <c r="G1960" i="1"/>
  <c r="H1960" i="1"/>
  <c r="I1960" i="1"/>
  <c r="J1960" i="1"/>
  <c r="L1960" i="1"/>
  <c r="M1960" i="1"/>
  <c r="D1961" i="1"/>
  <c r="E1961" i="1"/>
  <c r="F1961" i="1"/>
  <c r="G1961" i="1"/>
  <c r="H1961" i="1"/>
  <c r="I1961" i="1"/>
  <c r="J1961" i="1"/>
  <c r="L1961" i="1"/>
  <c r="M1961" i="1"/>
  <c r="D1962" i="1"/>
  <c r="E1962" i="1"/>
  <c r="F1962" i="1"/>
  <c r="G1962" i="1"/>
  <c r="H1962" i="1"/>
  <c r="I1962" i="1"/>
  <c r="J1962" i="1"/>
  <c r="L1962" i="1"/>
  <c r="M1962" i="1"/>
  <c r="D1963" i="1"/>
  <c r="E1963" i="1"/>
  <c r="F1963" i="1"/>
  <c r="G1963" i="1"/>
  <c r="H1963" i="1"/>
  <c r="I1963" i="1"/>
  <c r="J1963" i="1"/>
  <c r="L1963" i="1"/>
  <c r="M1963" i="1"/>
  <c r="D1964" i="1"/>
  <c r="E1964" i="1"/>
  <c r="F1964" i="1"/>
  <c r="G1964" i="1"/>
  <c r="H1964" i="1"/>
  <c r="I1964" i="1"/>
  <c r="J1964" i="1"/>
  <c r="L1964" i="1"/>
  <c r="M1964" i="1"/>
  <c r="D1965" i="1"/>
  <c r="E1965" i="1"/>
  <c r="F1965" i="1"/>
  <c r="G1965" i="1"/>
  <c r="H1965" i="1"/>
  <c r="I1965" i="1"/>
  <c r="J1965" i="1"/>
  <c r="L1965" i="1"/>
  <c r="M1965" i="1"/>
  <c r="D1966" i="1"/>
  <c r="E1966" i="1"/>
  <c r="F1966" i="1"/>
  <c r="G1966" i="1"/>
  <c r="H1966" i="1"/>
  <c r="I1966" i="1"/>
  <c r="J1966" i="1"/>
  <c r="L1966" i="1"/>
  <c r="M1966" i="1"/>
  <c r="D1967" i="1"/>
  <c r="E1967" i="1"/>
  <c r="F1967" i="1"/>
  <c r="G1967" i="1"/>
  <c r="H1967" i="1"/>
  <c r="I1967" i="1"/>
  <c r="J1967" i="1"/>
  <c r="L1967" i="1"/>
  <c r="M1967" i="1"/>
  <c r="D1968" i="1"/>
  <c r="E1968" i="1"/>
  <c r="F1968" i="1"/>
  <c r="G1968" i="1"/>
  <c r="H1968" i="1"/>
  <c r="I1968" i="1"/>
  <c r="J1968" i="1"/>
  <c r="L1968" i="1"/>
  <c r="M1968" i="1"/>
  <c r="D1969" i="1"/>
  <c r="E1969" i="1"/>
  <c r="F1969" i="1"/>
  <c r="G1969" i="1"/>
  <c r="H1969" i="1"/>
  <c r="I1969" i="1"/>
  <c r="J1969" i="1"/>
  <c r="L1969" i="1"/>
  <c r="M1969" i="1"/>
  <c r="D1970" i="1"/>
  <c r="E1970" i="1"/>
  <c r="F1970" i="1"/>
  <c r="G1970" i="1"/>
  <c r="H1970" i="1"/>
  <c r="I1970" i="1"/>
  <c r="J1970" i="1"/>
  <c r="L1970" i="1"/>
  <c r="M1970" i="1"/>
  <c r="D1971" i="1"/>
  <c r="E1971" i="1"/>
  <c r="F1971" i="1"/>
  <c r="G1971" i="1"/>
  <c r="H1971" i="1"/>
  <c r="I1971" i="1"/>
  <c r="J1971" i="1"/>
  <c r="L1971" i="1"/>
  <c r="M1971" i="1"/>
  <c r="D1972" i="1"/>
  <c r="E1972" i="1"/>
  <c r="F1972" i="1"/>
  <c r="G1972" i="1"/>
  <c r="H1972" i="1"/>
  <c r="I1972" i="1"/>
  <c r="J1972" i="1"/>
  <c r="L1972" i="1"/>
  <c r="M1972" i="1"/>
  <c r="D1973" i="1"/>
  <c r="E1973" i="1"/>
  <c r="F1973" i="1"/>
  <c r="G1973" i="1"/>
  <c r="H1973" i="1"/>
  <c r="I1973" i="1"/>
  <c r="J1973" i="1"/>
  <c r="L1973" i="1"/>
  <c r="M1973" i="1"/>
  <c r="D1974" i="1"/>
  <c r="E1974" i="1"/>
  <c r="F1974" i="1"/>
  <c r="G1974" i="1"/>
  <c r="H1974" i="1"/>
  <c r="I1974" i="1"/>
  <c r="J1974" i="1"/>
  <c r="L1974" i="1"/>
  <c r="M1974" i="1"/>
  <c r="D1975" i="1"/>
  <c r="E1975" i="1"/>
  <c r="F1975" i="1"/>
  <c r="G1975" i="1"/>
  <c r="H1975" i="1"/>
  <c r="I1975" i="1"/>
  <c r="J1975" i="1"/>
  <c r="L1975" i="1"/>
  <c r="M1975" i="1"/>
  <c r="D1976" i="1"/>
  <c r="E1976" i="1"/>
  <c r="F1976" i="1"/>
  <c r="G1976" i="1"/>
  <c r="H1976" i="1"/>
  <c r="I1976" i="1"/>
  <c r="J1976" i="1"/>
  <c r="L1976" i="1"/>
  <c r="M1976" i="1"/>
  <c r="D1977" i="1"/>
  <c r="E1977" i="1"/>
  <c r="F1977" i="1"/>
  <c r="G1977" i="1"/>
  <c r="H1977" i="1"/>
  <c r="I1977" i="1"/>
  <c r="J1977" i="1"/>
  <c r="L1977" i="1"/>
  <c r="M1977" i="1"/>
  <c r="D1978" i="1"/>
  <c r="E1978" i="1"/>
  <c r="F1978" i="1"/>
  <c r="G1978" i="1"/>
  <c r="H1978" i="1"/>
  <c r="I1978" i="1"/>
  <c r="J1978" i="1"/>
  <c r="L1978" i="1"/>
  <c r="M1978" i="1"/>
  <c r="D1979" i="1"/>
  <c r="E1979" i="1"/>
  <c r="F1979" i="1"/>
  <c r="G1979" i="1"/>
  <c r="H1979" i="1"/>
  <c r="I1979" i="1"/>
  <c r="J1979" i="1"/>
  <c r="L1979" i="1"/>
  <c r="M1979" i="1"/>
  <c r="D1980" i="1"/>
  <c r="E1980" i="1"/>
  <c r="F1980" i="1"/>
  <c r="G1980" i="1"/>
  <c r="H1980" i="1"/>
  <c r="I1980" i="1"/>
  <c r="J1980" i="1"/>
  <c r="L1980" i="1"/>
  <c r="M1980" i="1"/>
  <c r="D1981" i="1"/>
  <c r="E1981" i="1"/>
  <c r="F1981" i="1"/>
  <c r="G1981" i="1"/>
  <c r="H1981" i="1"/>
  <c r="I1981" i="1"/>
  <c r="J1981" i="1"/>
  <c r="L1981" i="1"/>
  <c r="M1981" i="1"/>
  <c r="D1982" i="1"/>
  <c r="E1982" i="1"/>
  <c r="F1982" i="1"/>
  <c r="G1982" i="1"/>
  <c r="H1982" i="1"/>
  <c r="I1982" i="1"/>
  <c r="J1982" i="1"/>
  <c r="L1982" i="1"/>
  <c r="M1982" i="1"/>
  <c r="D1983" i="1"/>
  <c r="E1983" i="1"/>
  <c r="F1983" i="1"/>
  <c r="G1983" i="1"/>
  <c r="H1983" i="1"/>
  <c r="I1983" i="1"/>
  <c r="J1983" i="1"/>
  <c r="L1983" i="1"/>
  <c r="M1983" i="1"/>
  <c r="D1984" i="1"/>
  <c r="E1984" i="1"/>
  <c r="F1984" i="1"/>
  <c r="G1984" i="1"/>
  <c r="H1984" i="1"/>
  <c r="I1984" i="1"/>
  <c r="J1984" i="1"/>
  <c r="L1984" i="1"/>
  <c r="M1984" i="1"/>
  <c r="D1985" i="1"/>
  <c r="E1985" i="1"/>
  <c r="F1985" i="1"/>
  <c r="G1985" i="1"/>
  <c r="H1985" i="1"/>
  <c r="I1985" i="1"/>
  <c r="J1985" i="1"/>
  <c r="L1985" i="1"/>
  <c r="M1985" i="1"/>
  <c r="D1986" i="1"/>
  <c r="E1986" i="1"/>
  <c r="F1986" i="1"/>
  <c r="G1986" i="1"/>
  <c r="H1986" i="1"/>
  <c r="I1986" i="1"/>
  <c r="J1986" i="1"/>
  <c r="L1986" i="1"/>
  <c r="M1986" i="1"/>
  <c r="D1987" i="1"/>
  <c r="E1987" i="1"/>
  <c r="F1987" i="1"/>
  <c r="G1987" i="1"/>
  <c r="H1987" i="1"/>
  <c r="I1987" i="1"/>
  <c r="J1987" i="1"/>
  <c r="L1987" i="1"/>
  <c r="M1987" i="1"/>
  <c r="D1988" i="1"/>
  <c r="E1988" i="1"/>
  <c r="F1988" i="1"/>
  <c r="G1988" i="1"/>
  <c r="H1988" i="1"/>
  <c r="I1988" i="1"/>
  <c r="J1988" i="1"/>
  <c r="L1988" i="1"/>
  <c r="M1988" i="1"/>
  <c r="D1989" i="1"/>
  <c r="E1989" i="1"/>
  <c r="F1989" i="1"/>
  <c r="G1989" i="1"/>
  <c r="H1989" i="1"/>
  <c r="I1989" i="1"/>
  <c r="J1989" i="1"/>
  <c r="L1989" i="1"/>
  <c r="M1989" i="1"/>
  <c r="D1990" i="1"/>
  <c r="E1990" i="1"/>
  <c r="F1990" i="1"/>
  <c r="G1990" i="1"/>
  <c r="H1990" i="1"/>
  <c r="I1990" i="1"/>
  <c r="J1990" i="1"/>
  <c r="L1990" i="1"/>
  <c r="M1990" i="1"/>
  <c r="D1991" i="1"/>
  <c r="E1991" i="1"/>
  <c r="F1991" i="1"/>
  <c r="G1991" i="1"/>
  <c r="H1991" i="1"/>
  <c r="I1991" i="1"/>
  <c r="J1991" i="1"/>
  <c r="L1991" i="1"/>
  <c r="M1991" i="1"/>
  <c r="D1992" i="1"/>
  <c r="E1992" i="1"/>
  <c r="F1992" i="1"/>
  <c r="G1992" i="1"/>
  <c r="H1992" i="1"/>
  <c r="I1992" i="1"/>
  <c r="J1992" i="1"/>
  <c r="L1992" i="1"/>
  <c r="M1992" i="1"/>
  <c r="D1993" i="1"/>
  <c r="E1993" i="1"/>
  <c r="F1993" i="1"/>
  <c r="G1993" i="1"/>
  <c r="H1993" i="1"/>
  <c r="I1993" i="1"/>
  <c r="J1993" i="1"/>
  <c r="L1993" i="1"/>
  <c r="M1993" i="1"/>
  <c r="D1994" i="1"/>
  <c r="E1994" i="1"/>
  <c r="F1994" i="1"/>
  <c r="G1994" i="1"/>
  <c r="H1994" i="1"/>
  <c r="I1994" i="1"/>
  <c r="J1994" i="1"/>
  <c r="L1994" i="1"/>
  <c r="M1994" i="1"/>
  <c r="D1995" i="1"/>
  <c r="E1995" i="1"/>
  <c r="F1995" i="1"/>
  <c r="G1995" i="1"/>
  <c r="H1995" i="1"/>
  <c r="I1995" i="1"/>
  <c r="J1995" i="1"/>
  <c r="L1995" i="1"/>
  <c r="M1995" i="1"/>
  <c r="D1996" i="1"/>
  <c r="E1996" i="1"/>
  <c r="F1996" i="1"/>
  <c r="G1996" i="1"/>
  <c r="H1996" i="1"/>
  <c r="I1996" i="1"/>
  <c r="J1996" i="1"/>
  <c r="L1996" i="1"/>
  <c r="M1996" i="1"/>
  <c r="D1997" i="1"/>
  <c r="E1997" i="1"/>
  <c r="F1997" i="1"/>
  <c r="G1997" i="1"/>
  <c r="H1997" i="1"/>
  <c r="I1997" i="1"/>
  <c r="J1997" i="1"/>
  <c r="L1997" i="1"/>
  <c r="M1997" i="1"/>
  <c r="D1998" i="1"/>
  <c r="E1998" i="1"/>
  <c r="F1998" i="1"/>
  <c r="G1998" i="1"/>
  <c r="H1998" i="1"/>
  <c r="I1998" i="1"/>
  <c r="J1998" i="1"/>
  <c r="L1998" i="1"/>
  <c r="M1998" i="1"/>
  <c r="D1999" i="1"/>
  <c r="E1999" i="1"/>
  <c r="F1999" i="1"/>
  <c r="G1999" i="1"/>
  <c r="H1999" i="1"/>
  <c r="I1999" i="1"/>
  <c r="J1999" i="1"/>
  <c r="L1999" i="1"/>
  <c r="M1999" i="1"/>
  <c r="D2000" i="1"/>
  <c r="E2000" i="1"/>
  <c r="F2000" i="1"/>
  <c r="G2000" i="1"/>
  <c r="H2000" i="1"/>
  <c r="I2000" i="1"/>
  <c r="J2000" i="1"/>
  <c r="L2000" i="1"/>
  <c r="M2000" i="1"/>
  <c r="D2001" i="1"/>
  <c r="E2001" i="1"/>
  <c r="F2001" i="1"/>
  <c r="G2001" i="1"/>
  <c r="H2001" i="1"/>
  <c r="I2001" i="1"/>
  <c r="J2001" i="1"/>
  <c r="L2001" i="1"/>
  <c r="M2001" i="1"/>
  <c r="D2002" i="1"/>
  <c r="E2002" i="1"/>
  <c r="F2002" i="1"/>
  <c r="G2002" i="1"/>
  <c r="H2002" i="1"/>
  <c r="I2002" i="1"/>
  <c r="J2002" i="1"/>
  <c r="L2002" i="1"/>
  <c r="M2002" i="1"/>
  <c r="D2003" i="1"/>
  <c r="E2003" i="1"/>
  <c r="F2003" i="1"/>
  <c r="G2003" i="1"/>
  <c r="H2003" i="1"/>
  <c r="I2003" i="1"/>
  <c r="J2003" i="1"/>
  <c r="L2003" i="1"/>
  <c r="M2003" i="1"/>
  <c r="D2004" i="1"/>
  <c r="E2004" i="1"/>
  <c r="F2004" i="1"/>
  <c r="G2004" i="1"/>
  <c r="H2004" i="1"/>
  <c r="I2004" i="1"/>
  <c r="J2004" i="1"/>
  <c r="L2004" i="1"/>
  <c r="M2004" i="1"/>
  <c r="D2005" i="1"/>
  <c r="E2005" i="1"/>
  <c r="F2005" i="1"/>
  <c r="G2005" i="1"/>
  <c r="H2005" i="1"/>
  <c r="I2005" i="1"/>
  <c r="J2005" i="1"/>
  <c r="L2005" i="1"/>
  <c r="M2005" i="1"/>
  <c r="D2006" i="1"/>
  <c r="E2006" i="1"/>
  <c r="F2006" i="1"/>
  <c r="G2006" i="1"/>
  <c r="H2006" i="1"/>
  <c r="I2006" i="1"/>
  <c r="J2006" i="1"/>
  <c r="L2006" i="1"/>
  <c r="M2006" i="1"/>
  <c r="D2007" i="1"/>
  <c r="E2007" i="1"/>
  <c r="F2007" i="1"/>
  <c r="G2007" i="1"/>
  <c r="H2007" i="1"/>
  <c r="I2007" i="1"/>
  <c r="J2007" i="1"/>
  <c r="L2007" i="1"/>
  <c r="M2007" i="1"/>
  <c r="D2008" i="1"/>
  <c r="E2008" i="1"/>
  <c r="F2008" i="1"/>
  <c r="G2008" i="1"/>
  <c r="H2008" i="1"/>
  <c r="I2008" i="1"/>
  <c r="J2008" i="1"/>
  <c r="L2008" i="1"/>
  <c r="M2008" i="1"/>
  <c r="D2009" i="1"/>
  <c r="E2009" i="1"/>
  <c r="F2009" i="1"/>
  <c r="G2009" i="1"/>
  <c r="H2009" i="1"/>
  <c r="I2009" i="1"/>
  <c r="J2009" i="1"/>
  <c r="L2009" i="1"/>
  <c r="M2009" i="1"/>
  <c r="D2010" i="1"/>
  <c r="E2010" i="1"/>
  <c r="F2010" i="1"/>
  <c r="G2010" i="1"/>
  <c r="H2010" i="1"/>
  <c r="I2010" i="1"/>
  <c r="J2010" i="1"/>
  <c r="L2010" i="1"/>
  <c r="M2010" i="1"/>
  <c r="D2011" i="1"/>
  <c r="E2011" i="1"/>
  <c r="F2011" i="1"/>
  <c r="G2011" i="1"/>
  <c r="H2011" i="1"/>
  <c r="I2011" i="1"/>
  <c r="J2011" i="1"/>
  <c r="L2011" i="1"/>
  <c r="M2011" i="1"/>
  <c r="D2012" i="1"/>
  <c r="E2012" i="1"/>
  <c r="F2012" i="1"/>
  <c r="G2012" i="1"/>
  <c r="H2012" i="1"/>
  <c r="I2012" i="1"/>
  <c r="J2012" i="1"/>
  <c r="L2012" i="1"/>
  <c r="M2012" i="1"/>
  <c r="D2013" i="1"/>
  <c r="E2013" i="1"/>
  <c r="F2013" i="1"/>
  <c r="G2013" i="1"/>
  <c r="H2013" i="1"/>
  <c r="I2013" i="1"/>
  <c r="J2013" i="1"/>
  <c r="L2013" i="1"/>
  <c r="M2013" i="1"/>
  <c r="D2014" i="1"/>
  <c r="E2014" i="1"/>
  <c r="F2014" i="1"/>
  <c r="G2014" i="1"/>
  <c r="H2014" i="1"/>
  <c r="I2014" i="1"/>
  <c r="J2014" i="1"/>
  <c r="L2014" i="1"/>
  <c r="M2014" i="1"/>
  <c r="D2015" i="1"/>
  <c r="E2015" i="1"/>
  <c r="F2015" i="1"/>
  <c r="G2015" i="1"/>
  <c r="H2015" i="1"/>
  <c r="I2015" i="1"/>
  <c r="J2015" i="1"/>
  <c r="L2015" i="1"/>
  <c r="M2015" i="1"/>
  <c r="D2016" i="1"/>
  <c r="E2016" i="1"/>
  <c r="F2016" i="1"/>
  <c r="G2016" i="1"/>
  <c r="H2016" i="1"/>
  <c r="I2016" i="1"/>
  <c r="J2016" i="1"/>
  <c r="L2016" i="1"/>
  <c r="M2016" i="1"/>
  <c r="D2017" i="1"/>
  <c r="E2017" i="1"/>
  <c r="F2017" i="1"/>
  <c r="G2017" i="1"/>
  <c r="H2017" i="1"/>
  <c r="I2017" i="1"/>
  <c r="J2017" i="1"/>
  <c r="L2017" i="1"/>
  <c r="M2017" i="1"/>
  <c r="D2018" i="1"/>
  <c r="E2018" i="1"/>
  <c r="F2018" i="1"/>
  <c r="G2018" i="1"/>
  <c r="H2018" i="1"/>
  <c r="I2018" i="1"/>
  <c r="J2018" i="1"/>
  <c r="L2018" i="1"/>
  <c r="M2018" i="1"/>
  <c r="D2019" i="1"/>
  <c r="E2019" i="1"/>
  <c r="F2019" i="1"/>
  <c r="G2019" i="1"/>
  <c r="H2019" i="1"/>
  <c r="I2019" i="1"/>
  <c r="J2019" i="1"/>
  <c r="L2019" i="1"/>
  <c r="M2019" i="1"/>
  <c r="D2020" i="1"/>
  <c r="E2020" i="1"/>
  <c r="F2020" i="1"/>
  <c r="G2020" i="1"/>
  <c r="H2020" i="1"/>
  <c r="I2020" i="1"/>
  <c r="J2020" i="1"/>
  <c r="L2020" i="1"/>
  <c r="M2020" i="1"/>
  <c r="D2021" i="1"/>
  <c r="E2021" i="1"/>
  <c r="F2021" i="1"/>
  <c r="G2021" i="1"/>
  <c r="H2021" i="1"/>
  <c r="I2021" i="1"/>
  <c r="J2021" i="1"/>
  <c r="L2021" i="1"/>
  <c r="M2021" i="1"/>
  <c r="D2022" i="1"/>
  <c r="E2022" i="1"/>
  <c r="F2022" i="1"/>
  <c r="G2022" i="1"/>
  <c r="H2022" i="1"/>
  <c r="I2022" i="1"/>
  <c r="J2022" i="1"/>
  <c r="L2022" i="1"/>
  <c r="M2022" i="1"/>
  <c r="D2023" i="1"/>
  <c r="E2023" i="1"/>
  <c r="F2023" i="1"/>
  <c r="G2023" i="1"/>
  <c r="H2023" i="1"/>
  <c r="I2023" i="1"/>
  <c r="J2023" i="1"/>
  <c r="L2023" i="1"/>
  <c r="M2023" i="1"/>
  <c r="D2024" i="1"/>
  <c r="E2024" i="1"/>
  <c r="F2024" i="1"/>
  <c r="G2024" i="1"/>
  <c r="H2024" i="1"/>
  <c r="I2024" i="1"/>
  <c r="J2024" i="1"/>
  <c r="L2024" i="1"/>
  <c r="M2024" i="1"/>
  <c r="D2025" i="1"/>
  <c r="E2025" i="1"/>
  <c r="F2025" i="1"/>
  <c r="G2025" i="1"/>
  <c r="H2025" i="1"/>
  <c r="I2025" i="1"/>
  <c r="J2025" i="1"/>
  <c r="L2025" i="1"/>
  <c r="M2025" i="1"/>
  <c r="D2026" i="1"/>
  <c r="E2026" i="1"/>
  <c r="F2026" i="1"/>
  <c r="G2026" i="1"/>
  <c r="H2026" i="1"/>
  <c r="I2026" i="1"/>
  <c r="J2026" i="1"/>
  <c r="L2026" i="1"/>
  <c r="M2026" i="1"/>
  <c r="D2027" i="1"/>
  <c r="E2027" i="1"/>
  <c r="F2027" i="1"/>
  <c r="G2027" i="1"/>
  <c r="H2027" i="1"/>
  <c r="I2027" i="1"/>
  <c r="J2027" i="1"/>
  <c r="L2027" i="1"/>
  <c r="M2027" i="1"/>
  <c r="D2028" i="1"/>
  <c r="E2028" i="1"/>
  <c r="F2028" i="1"/>
  <c r="G2028" i="1"/>
  <c r="H2028" i="1"/>
  <c r="I2028" i="1"/>
  <c r="J2028" i="1"/>
  <c r="L2028" i="1"/>
  <c r="M2028" i="1"/>
  <c r="D2029" i="1"/>
  <c r="E2029" i="1"/>
  <c r="F2029" i="1"/>
  <c r="G2029" i="1"/>
  <c r="H2029" i="1"/>
  <c r="I2029" i="1"/>
  <c r="J2029" i="1"/>
  <c r="L2029" i="1"/>
  <c r="M2029" i="1"/>
  <c r="D2030" i="1"/>
  <c r="E2030" i="1"/>
  <c r="F2030" i="1"/>
  <c r="G2030" i="1"/>
  <c r="H2030" i="1"/>
  <c r="I2030" i="1"/>
  <c r="J2030" i="1"/>
  <c r="L2030" i="1"/>
  <c r="M2030" i="1"/>
  <c r="D2031" i="1"/>
  <c r="E2031" i="1"/>
  <c r="F2031" i="1"/>
  <c r="G2031" i="1"/>
  <c r="H2031" i="1"/>
  <c r="I2031" i="1"/>
  <c r="J2031" i="1"/>
  <c r="L2031" i="1"/>
  <c r="M2031" i="1"/>
  <c r="D2032" i="1"/>
  <c r="E2032" i="1"/>
  <c r="F2032" i="1"/>
  <c r="G2032" i="1"/>
  <c r="H2032" i="1"/>
  <c r="I2032" i="1"/>
  <c r="J2032" i="1"/>
  <c r="L2032" i="1"/>
  <c r="M2032" i="1"/>
  <c r="D2033" i="1"/>
  <c r="E2033" i="1"/>
  <c r="F2033" i="1"/>
  <c r="G2033" i="1"/>
  <c r="H2033" i="1"/>
  <c r="I2033" i="1"/>
  <c r="J2033" i="1"/>
  <c r="L2033" i="1"/>
  <c r="M2033" i="1"/>
  <c r="D2034" i="1"/>
  <c r="E2034" i="1"/>
  <c r="F2034" i="1"/>
  <c r="G2034" i="1"/>
  <c r="H2034" i="1"/>
  <c r="I2034" i="1"/>
  <c r="J2034" i="1"/>
  <c r="L2034" i="1"/>
  <c r="M2034" i="1"/>
  <c r="D2035" i="1"/>
  <c r="E2035" i="1"/>
  <c r="F2035" i="1"/>
  <c r="G2035" i="1"/>
  <c r="H2035" i="1"/>
  <c r="I2035" i="1"/>
  <c r="J2035" i="1"/>
  <c r="L2035" i="1"/>
  <c r="M2035" i="1"/>
  <c r="D2036" i="1"/>
  <c r="E2036" i="1"/>
  <c r="F2036" i="1"/>
  <c r="G2036" i="1"/>
  <c r="H2036" i="1"/>
  <c r="I2036" i="1"/>
  <c r="J2036" i="1"/>
  <c r="L2036" i="1"/>
  <c r="M2036" i="1"/>
  <c r="D2037" i="1"/>
  <c r="E2037" i="1"/>
  <c r="F2037" i="1"/>
  <c r="G2037" i="1"/>
  <c r="H2037" i="1"/>
  <c r="I2037" i="1"/>
  <c r="J2037" i="1"/>
  <c r="L2037" i="1"/>
  <c r="M2037" i="1"/>
  <c r="D2038" i="1"/>
  <c r="E2038" i="1"/>
  <c r="F2038" i="1"/>
  <c r="G2038" i="1"/>
  <c r="H2038" i="1"/>
  <c r="I2038" i="1"/>
  <c r="J2038" i="1"/>
  <c r="L2038" i="1"/>
  <c r="M2038" i="1"/>
  <c r="D2039" i="1"/>
  <c r="E2039" i="1"/>
  <c r="F2039" i="1"/>
  <c r="G2039" i="1"/>
  <c r="H2039" i="1"/>
  <c r="I2039" i="1"/>
  <c r="J2039" i="1"/>
  <c r="L2039" i="1"/>
  <c r="M2039" i="1"/>
  <c r="D2040" i="1"/>
  <c r="E2040" i="1"/>
  <c r="F2040" i="1"/>
  <c r="G2040" i="1"/>
  <c r="H2040" i="1"/>
  <c r="I2040" i="1"/>
  <c r="J2040" i="1"/>
  <c r="L2040" i="1"/>
  <c r="M2040" i="1"/>
  <c r="D2041" i="1"/>
  <c r="E2041" i="1"/>
  <c r="F2041" i="1"/>
  <c r="G2041" i="1"/>
  <c r="H2041" i="1"/>
  <c r="I2041" i="1"/>
  <c r="J2041" i="1"/>
  <c r="L2041" i="1"/>
  <c r="M2041" i="1"/>
  <c r="D2042" i="1"/>
  <c r="E2042" i="1"/>
  <c r="F2042" i="1"/>
  <c r="G2042" i="1"/>
  <c r="H2042" i="1"/>
  <c r="I2042" i="1"/>
  <c r="J2042" i="1"/>
  <c r="L2042" i="1"/>
  <c r="M2042" i="1"/>
  <c r="D2043" i="1"/>
  <c r="E2043" i="1"/>
  <c r="F2043" i="1"/>
  <c r="G2043" i="1"/>
  <c r="H2043" i="1"/>
  <c r="I2043" i="1"/>
  <c r="J2043" i="1"/>
  <c r="L2043" i="1"/>
  <c r="M2043" i="1"/>
  <c r="D2044" i="1"/>
  <c r="E2044" i="1"/>
  <c r="F2044" i="1"/>
  <c r="G2044" i="1"/>
  <c r="H2044" i="1"/>
  <c r="I2044" i="1"/>
  <c r="J2044" i="1"/>
  <c r="L2044" i="1"/>
  <c r="M2044" i="1"/>
  <c r="D2045" i="1"/>
  <c r="E2045" i="1"/>
  <c r="F2045" i="1"/>
  <c r="G2045" i="1"/>
  <c r="H2045" i="1"/>
  <c r="I2045" i="1"/>
  <c r="J2045" i="1"/>
  <c r="L2045" i="1"/>
  <c r="M2045" i="1"/>
  <c r="D2046" i="1"/>
  <c r="E2046" i="1"/>
  <c r="F2046" i="1"/>
  <c r="G2046" i="1"/>
  <c r="H2046" i="1"/>
  <c r="I2046" i="1"/>
  <c r="J2046" i="1"/>
  <c r="L2046" i="1"/>
  <c r="M2046" i="1"/>
  <c r="D2047" i="1"/>
  <c r="E2047" i="1"/>
  <c r="F2047" i="1"/>
  <c r="G2047" i="1"/>
  <c r="H2047" i="1"/>
  <c r="I2047" i="1"/>
  <c r="J2047" i="1"/>
  <c r="L2047" i="1"/>
  <c r="M2047" i="1"/>
  <c r="D2048" i="1"/>
  <c r="E2048" i="1"/>
  <c r="F2048" i="1"/>
  <c r="G2048" i="1"/>
  <c r="H2048" i="1"/>
  <c r="I2048" i="1"/>
  <c r="J2048" i="1"/>
  <c r="L2048" i="1"/>
  <c r="M2048" i="1"/>
  <c r="D2049" i="1"/>
  <c r="E2049" i="1"/>
  <c r="F2049" i="1"/>
  <c r="G2049" i="1"/>
  <c r="H2049" i="1"/>
  <c r="I2049" i="1"/>
  <c r="J2049" i="1"/>
  <c r="L2049" i="1"/>
  <c r="M2049" i="1"/>
  <c r="D2050" i="1"/>
  <c r="E2050" i="1"/>
  <c r="F2050" i="1"/>
  <c r="G2050" i="1"/>
  <c r="H2050" i="1"/>
  <c r="I2050" i="1"/>
  <c r="J2050" i="1"/>
  <c r="L2050" i="1"/>
  <c r="M2050" i="1"/>
  <c r="D2051" i="1"/>
  <c r="E2051" i="1"/>
  <c r="F2051" i="1"/>
  <c r="G2051" i="1"/>
  <c r="H2051" i="1"/>
  <c r="I2051" i="1"/>
  <c r="J2051" i="1"/>
  <c r="L2051" i="1"/>
  <c r="M2051" i="1"/>
  <c r="D2052" i="1"/>
  <c r="E2052" i="1"/>
  <c r="F2052" i="1"/>
  <c r="G2052" i="1"/>
  <c r="H2052" i="1"/>
  <c r="I2052" i="1"/>
  <c r="J2052" i="1"/>
  <c r="L2052" i="1"/>
  <c r="M2052" i="1"/>
  <c r="D2053" i="1"/>
  <c r="E2053" i="1"/>
  <c r="F2053" i="1"/>
  <c r="G2053" i="1"/>
  <c r="H2053" i="1"/>
  <c r="I2053" i="1"/>
  <c r="J2053" i="1"/>
  <c r="L2053" i="1"/>
  <c r="M2053" i="1"/>
  <c r="D2054" i="1"/>
  <c r="E2054" i="1"/>
  <c r="F2054" i="1"/>
  <c r="G2054" i="1"/>
  <c r="H2054" i="1"/>
  <c r="I2054" i="1"/>
  <c r="J2054" i="1"/>
  <c r="L2054" i="1"/>
  <c r="M2054" i="1"/>
  <c r="D2055" i="1"/>
  <c r="E2055" i="1"/>
  <c r="F2055" i="1"/>
  <c r="G2055" i="1"/>
  <c r="H2055" i="1"/>
  <c r="I2055" i="1"/>
  <c r="J2055" i="1"/>
  <c r="L2055" i="1"/>
  <c r="M2055" i="1"/>
  <c r="D2056" i="1"/>
  <c r="E2056" i="1"/>
  <c r="F2056" i="1"/>
  <c r="G2056" i="1"/>
  <c r="H2056" i="1"/>
  <c r="I2056" i="1"/>
  <c r="J2056" i="1"/>
  <c r="L2056" i="1"/>
  <c r="M2056" i="1"/>
  <c r="D2057" i="1"/>
  <c r="E2057" i="1"/>
  <c r="F2057" i="1"/>
  <c r="G2057" i="1"/>
  <c r="H2057" i="1"/>
  <c r="I2057" i="1"/>
  <c r="J2057" i="1"/>
  <c r="L2057" i="1"/>
  <c r="M2057" i="1"/>
  <c r="D2058" i="1"/>
  <c r="E2058" i="1"/>
  <c r="F2058" i="1"/>
  <c r="G2058" i="1"/>
  <c r="H2058" i="1"/>
  <c r="I2058" i="1"/>
  <c r="J2058" i="1"/>
  <c r="L2058" i="1"/>
  <c r="M2058" i="1"/>
  <c r="D2059" i="1"/>
  <c r="E2059" i="1"/>
  <c r="F2059" i="1"/>
  <c r="G2059" i="1"/>
  <c r="H2059" i="1"/>
  <c r="I2059" i="1"/>
  <c r="J2059" i="1"/>
  <c r="L2059" i="1"/>
  <c r="M2059" i="1"/>
  <c r="D2060" i="1"/>
  <c r="E2060" i="1"/>
  <c r="F2060" i="1"/>
  <c r="G2060" i="1"/>
  <c r="H2060" i="1"/>
  <c r="I2060" i="1"/>
  <c r="J2060" i="1"/>
  <c r="L2060" i="1"/>
  <c r="M2060" i="1"/>
  <c r="D2061" i="1"/>
  <c r="E2061" i="1"/>
  <c r="F2061" i="1"/>
  <c r="G2061" i="1"/>
  <c r="H2061" i="1"/>
  <c r="I2061" i="1"/>
  <c r="J2061" i="1"/>
  <c r="L2061" i="1"/>
  <c r="M2061" i="1"/>
  <c r="D2062" i="1"/>
  <c r="E2062" i="1"/>
  <c r="F2062" i="1"/>
  <c r="G2062" i="1"/>
  <c r="H2062" i="1"/>
  <c r="I2062" i="1"/>
  <c r="J2062" i="1"/>
  <c r="L2062" i="1"/>
  <c r="M2062" i="1"/>
  <c r="D2063" i="1"/>
  <c r="E2063" i="1"/>
  <c r="F2063" i="1"/>
  <c r="G2063" i="1"/>
  <c r="H2063" i="1"/>
  <c r="I2063" i="1"/>
  <c r="J2063" i="1"/>
  <c r="L2063" i="1"/>
  <c r="M2063" i="1"/>
  <c r="D2064" i="1"/>
  <c r="E2064" i="1"/>
  <c r="F2064" i="1"/>
  <c r="G2064" i="1"/>
  <c r="H2064" i="1"/>
  <c r="I2064" i="1"/>
  <c r="J2064" i="1"/>
  <c r="L2064" i="1"/>
  <c r="M2064" i="1"/>
  <c r="D2065" i="1"/>
  <c r="E2065" i="1"/>
  <c r="F2065" i="1"/>
  <c r="G2065" i="1"/>
  <c r="H2065" i="1"/>
  <c r="I2065" i="1"/>
  <c r="J2065" i="1"/>
  <c r="L2065" i="1"/>
  <c r="M2065" i="1"/>
  <c r="D2066" i="1"/>
  <c r="E2066" i="1"/>
  <c r="F2066" i="1"/>
  <c r="G2066" i="1"/>
  <c r="H2066" i="1"/>
  <c r="I2066" i="1"/>
  <c r="J2066" i="1"/>
  <c r="L2066" i="1"/>
  <c r="M2066" i="1"/>
  <c r="D2067" i="1"/>
  <c r="E2067" i="1"/>
  <c r="F2067" i="1"/>
  <c r="G2067" i="1"/>
  <c r="H2067" i="1"/>
  <c r="I2067" i="1"/>
  <c r="J2067" i="1"/>
  <c r="L2067" i="1"/>
  <c r="M2067" i="1"/>
  <c r="D2068" i="1"/>
  <c r="E2068" i="1"/>
  <c r="F2068" i="1"/>
  <c r="G2068" i="1"/>
  <c r="H2068" i="1"/>
  <c r="I2068" i="1"/>
  <c r="J2068" i="1"/>
  <c r="L2068" i="1"/>
  <c r="M2068" i="1"/>
  <c r="D2069" i="1"/>
  <c r="E2069" i="1"/>
  <c r="F2069" i="1"/>
  <c r="G2069" i="1"/>
  <c r="H2069" i="1"/>
  <c r="I2069" i="1"/>
  <c r="J2069" i="1"/>
  <c r="L2069" i="1"/>
  <c r="M2069" i="1"/>
  <c r="D2070" i="1"/>
  <c r="E2070" i="1"/>
  <c r="F2070" i="1"/>
  <c r="G2070" i="1"/>
  <c r="H2070" i="1"/>
  <c r="I2070" i="1"/>
  <c r="J2070" i="1"/>
  <c r="L2070" i="1"/>
  <c r="M2070" i="1"/>
  <c r="D2071" i="1"/>
  <c r="E2071" i="1"/>
  <c r="F2071" i="1"/>
  <c r="G2071" i="1"/>
  <c r="H2071" i="1"/>
  <c r="I2071" i="1"/>
  <c r="J2071" i="1"/>
  <c r="L2071" i="1"/>
  <c r="M2071" i="1"/>
  <c r="D2072" i="1"/>
  <c r="E2072" i="1"/>
  <c r="F2072" i="1"/>
  <c r="G2072" i="1"/>
  <c r="H2072" i="1"/>
  <c r="I2072" i="1"/>
  <c r="J2072" i="1"/>
  <c r="L2072" i="1"/>
  <c r="M2072" i="1"/>
  <c r="D2073" i="1"/>
  <c r="E2073" i="1"/>
  <c r="F2073" i="1"/>
  <c r="G2073" i="1"/>
  <c r="H2073" i="1"/>
  <c r="I2073" i="1"/>
  <c r="J2073" i="1"/>
  <c r="L2073" i="1"/>
  <c r="M2073" i="1"/>
  <c r="D2074" i="1"/>
  <c r="E2074" i="1"/>
  <c r="F2074" i="1"/>
  <c r="G2074" i="1"/>
  <c r="H2074" i="1"/>
  <c r="I2074" i="1"/>
  <c r="J2074" i="1"/>
  <c r="L2074" i="1"/>
  <c r="M2074" i="1"/>
  <c r="D2075" i="1"/>
  <c r="E2075" i="1"/>
  <c r="F2075" i="1"/>
  <c r="G2075" i="1"/>
  <c r="H2075" i="1"/>
  <c r="I2075" i="1"/>
  <c r="J2075" i="1"/>
  <c r="L2075" i="1"/>
  <c r="M2075" i="1"/>
  <c r="D2076" i="1"/>
  <c r="E2076" i="1"/>
  <c r="F2076" i="1"/>
  <c r="G2076" i="1"/>
  <c r="H2076" i="1"/>
  <c r="I2076" i="1"/>
  <c r="J2076" i="1"/>
  <c r="L2076" i="1"/>
  <c r="M2076" i="1"/>
  <c r="D2077" i="1"/>
  <c r="E2077" i="1"/>
  <c r="F2077" i="1"/>
  <c r="G2077" i="1"/>
  <c r="H2077" i="1"/>
  <c r="I2077" i="1"/>
  <c r="J2077" i="1"/>
  <c r="L2077" i="1"/>
  <c r="M2077" i="1"/>
  <c r="D2078" i="1"/>
  <c r="E2078" i="1"/>
  <c r="F2078" i="1"/>
  <c r="G2078" i="1"/>
  <c r="H2078" i="1"/>
  <c r="I2078" i="1"/>
  <c r="J2078" i="1"/>
  <c r="L2078" i="1"/>
  <c r="M2078" i="1"/>
  <c r="D2079" i="1"/>
  <c r="E2079" i="1"/>
  <c r="F2079" i="1"/>
  <c r="G2079" i="1"/>
  <c r="H2079" i="1"/>
  <c r="I2079" i="1"/>
  <c r="J2079" i="1"/>
  <c r="L2079" i="1"/>
  <c r="M2079" i="1"/>
  <c r="D2080" i="1"/>
  <c r="E2080" i="1"/>
  <c r="F2080" i="1"/>
  <c r="G2080" i="1"/>
  <c r="H2080" i="1"/>
  <c r="I2080" i="1"/>
  <c r="J2080" i="1"/>
  <c r="L2080" i="1"/>
  <c r="M2080" i="1"/>
  <c r="D2081" i="1"/>
  <c r="E2081" i="1"/>
  <c r="F2081" i="1"/>
  <c r="G2081" i="1"/>
  <c r="H2081" i="1"/>
  <c r="I2081" i="1"/>
  <c r="J2081" i="1"/>
  <c r="L2081" i="1"/>
  <c r="M2081" i="1"/>
  <c r="D2082" i="1"/>
  <c r="E2082" i="1"/>
  <c r="F2082" i="1"/>
  <c r="G2082" i="1"/>
  <c r="H2082" i="1"/>
  <c r="I2082" i="1"/>
  <c r="J2082" i="1"/>
  <c r="L2082" i="1"/>
  <c r="M2082" i="1"/>
  <c r="D2083" i="1"/>
  <c r="E2083" i="1"/>
  <c r="F2083" i="1"/>
  <c r="G2083" i="1"/>
  <c r="H2083" i="1"/>
  <c r="I2083" i="1"/>
  <c r="J2083" i="1"/>
  <c r="L2083" i="1"/>
  <c r="M2083" i="1"/>
  <c r="D2084" i="1"/>
  <c r="E2084" i="1"/>
  <c r="F2084" i="1"/>
  <c r="G2084" i="1"/>
  <c r="H2084" i="1"/>
  <c r="I2084" i="1"/>
  <c r="J2084" i="1"/>
  <c r="L2084" i="1"/>
  <c r="M2084" i="1"/>
  <c r="D2085" i="1"/>
  <c r="E2085" i="1"/>
  <c r="F2085" i="1"/>
  <c r="G2085" i="1"/>
  <c r="H2085" i="1"/>
  <c r="I2085" i="1"/>
  <c r="J2085" i="1"/>
  <c r="L2085" i="1"/>
  <c r="M2085" i="1"/>
  <c r="D2086" i="1"/>
  <c r="E2086" i="1"/>
  <c r="F2086" i="1"/>
  <c r="G2086" i="1"/>
  <c r="H2086" i="1"/>
  <c r="I2086" i="1"/>
  <c r="J2086" i="1"/>
  <c r="L2086" i="1"/>
  <c r="M2086" i="1"/>
  <c r="D2087" i="1"/>
  <c r="E2087" i="1"/>
  <c r="F2087" i="1"/>
  <c r="G2087" i="1"/>
  <c r="H2087" i="1"/>
  <c r="I2087" i="1"/>
  <c r="J2087" i="1"/>
  <c r="L2087" i="1"/>
  <c r="M2087" i="1"/>
  <c r="D2088" i="1"/>
  <c r="E2088" i="1"/>
  <c r="F2088" i="1"/>
  <c r="G2088" i="1"/>
  <c r="H2088" i="1"/>
  <c r="I2088" i="1"/>
  <c r="J2088" i="1"/>
  <c r="L2088" i="1"/>
  <c r="M2088" i="1"/>
  <c r="D2089" i="1"/>
  <c r="E2089" i="1"/>
  <c r="F2089" i="1"/>
  <c r="G2089" i="1"/>
  <c r="H2089" i="1"/>
  <c r="I2089" i="1"/>
  <c r="J2089" i="1"/>
  <c r="L2089" i="1"/>
  <c r="M2089" i="1"/>
  <c r="D2090" i="1"/>
  <c r="E2090" i="1"/>
  <c r="F2090" i="1"/>
  <c r="G2090" i="1"/>
  <c r="H2090" i="1"/>
  <c r="I2090" i="1"/>
  <c r="J2090" i="1"/>
  <c r="L2090" i="1"/>
  <c r="M2090" i="1"/>
  <c r="D2091" i="1"/>
  <c r="E2091" i="1"/>
  <c r="F2091" i="1"/>
  <c r="G2091" i="1"/>
  <c r="H2091" i="1"/>
  <c r="I2091" i="1"/>
  <c r="J2091" i="1"/>
  <c r="L2091" i="1"/>
  <c r="M2091" i="1"/>
  <c r="D2092" i="1"/>
  <c r="E2092" i="1"/>
  <c r="F2092" i="1"/>
  <c r="G2092" i="1"/>
  <c r="H2092" i="1"/>
  <c r="I2092" i="1"/>
  <c r="J2092" i="1"/>
  <c r="L2092" i="1"/>
  <c r="M2092" i="1"/>
  <c r="D2093" i="1"/>
  <c r="E2093" i="1"/>
  <c r="F2093" i="1"/>
  <c r="G2093" i="1"/>
  <c r="H2093" i="1"/>
  <c r="I2093" i="1"/>
  <c r="J2093" i="1"/>
  <c r="L2093" i="1"/>
  <c r="M2093" i="1"/>
  <c r="D2094" i="1"/>
  <c r="E2094" i="1"/>
  <c r="F2094" i="1"/>
  <c r="G2094" i="1"/>
  <c r="H2094" i="1"/>
  <c r="I2094" i="1"/>
  <c r="J2094" i="1"/>
  <c r="L2094" i="1"/>
  <c r="M2094" i="1"/>
  <c r="D2095" i="1"/>
  <c r="E2095" i="1"/>
  <c r="F2095" i="1"/>
  <c r="G2095" i="1"/>
  <c r="H2095" i="1"/>
  <c r="I2095" i="1"/>
  <c r="J2095" i="1"/>
  <c r="L2095" i="1"/>
  <c r="M2095" i="1"/>
  <c r="D2096" i="1"/>
  <c r="E2096" i="1"/>
  <c r="F2096" i="1"/>
  <c r="G2096" i="1"/>
  <c r="H2096" i="1"/>
  <c r="I2096" i="1"/>
  <c r="J2096" i="1"/>
  <c r="L2096" i="1"/>
  <c r="M2096" i="1"/>
  <c r="D2097" i="1"/>
  <c r="E2097" i="1"/>
  <c r="F2097" i="1"/>
  <c r="G2097" i="1"/>
  <c r="H2097" i="1"/>
  <c r="I2097" i="1"/>
  <c r="J2097" i="1"/>
  <c r="L2097" i="1"/>
  <c r="M2097" i="1"/>
  <c r="D2098" i="1"/>
  <c r="E2098" i="1"/>
  <c r="F2098" i="1"/>
  <c r="G2098" i="1"/>
  <c r="H2098" i="1"/>
  <c r="I2098" i="1"/>
  <c r="J2098" i="1"/>
  <c r="L2098" i="1"/>
  <c r="M2098" i="1"/>
  <c r="D2099" i="1"/>
  <c r="E2099" i="1"/>
  <c r="F2099" i="1"/>
  <c r="G2099" i="1"/>
  <c r="H2099" i="1"/>
  <c r="I2099" i="1"/>
  <c r="J2099" i="1"/>
  <c r="L2099" i="1"/>
  <c r="M2099" i="1"/>
  <c r="D2100" i="1"/>
  <c r="E2100" i="1"/>
  <c r="F2100" i="1"/>
  <c r="G2100" i="1"/>
  <c r="H2100" i="1"/>
  <c r="I2100" i="1"/>
  <c r="J2100" i="1"/>
  <c r="L2100" i="1"/>
  <c r="M2100" i="1"/>
  <c r="D2101" i="1"/>
  <c r="E2101" i="1"/>
  <c r="F2101" i="1"/>
  <c r="G2101" i="1"/>
  <c r="H2101" i="1"/>
  <c r="I2101" i="1"/>
  <c r="J2101" i="1"/>
  <c r="L2101" i="1"/>
  <c r="M2101" i="1"/>
  <c r="D2102" i="1"/>
  <c r="E2102" i="1"/>
  <c r="F2102" i="1"/>
  <c r="G2102" i="1"/>
  <c r="H2102" i="1"/>
  <c r="I2102" i="1"/>
  <c r="J2102" i="1"/>
  <c r="L2102" i="1"/>
  <c r="M2102" i="1"/>
  <c r="D2103" i="1"/>
  <c r="E2103" i="1"/>
  <c r="F2103" i="1"/>
  <c r="G2103" i="1"/>
  <c r="H2103" i="1"/>
  <c r="I2103" i="1"/>
  <c r="J2103" i="1"/>
  <c r="L2103" i="1"/>
  <c r="M2103" i="1"/>
  <c r="D2104" i="1"/>
  <c r="E2104" i="1"/>
  <c r="F2104" i="1"/>
  <c r="G2104" i="1"/>
  <c r="H2104" i="1"/>
  <c r="I2104" i="1"/>
  <c r="J2104" i="1"/>
  <c r="L2104" i="1"/>
  <c r="M2104" i="1"/>
  <c r="D2105" i="1"/>
  <c r="E2105" i="1"/>
  <c r="F2105" i="1"/>
  <c r="G2105" i="1"/>
  <c r="H2105" i="1"/>
  <c r="I2105" i="1"/>
  <c r="J2105" i="1"/>
  <c r="L2105" i="1"/>
  <c r="M2105" i="1"/>
  <c r="D2106" i="1"/>
  <c r="E2106" i="1"/>
  <c r="F2106" i="1"/>
  <c r="G2106" i="1"/>
  <c r="H2106" i="1"/>
  <c r="I2106" i="1"/>
  <c r="J2106" i="1"/>
  <c r="L2106" i="1"/>
  <c r="M2106" i="1"/>
  <c r="D2107" i="1"/>
  <c r="E2107" i="1"/>
  <c r="F2107" i="1"/>
  <c r="G2107" i="1"/>
  <c r="H2107" i="1"/>
  <c r="I2107" i="1"/>
  <c r="J2107" i="1"/>
  <c r="L2107" i="1"/>
  <c r="M2107" i="1"/>
  <c r="D2108" i="1"/>
  <c r="E2108" i="1"/>
  <c r="F2108" i="1"/>
  <c r="G2108" i="1"/>
  <c r="H2108" i="1"/>
  <c r="I2108" i="1"/>
  <c r="J2108" i="1"/>
  <c r="L2108" i="1"/>
  <c r="M2108" i="1"/>
  <c r="D2109" i="1"/>
  <c r="E2109" i="1"/>
  <c r="F2109" i="1"/>
  <c r="G2109" i="1"/>
  <c r="H2109" i="1"/>
  <c r="I2109" i="1"/>
  <c r="J2109" i="1"/>
  <c r="L2109" i="1"/>
  <c r="M2109" i="1"/>
  <c r="D2110" i="1"/>
  <c r="E2110" i="1"/>
  <c r="F2110" i="1"/>
  <c r="G2110" i="1"/>
  <c r="H2110" i="1"/>
  <c r="I2110" i="1"/>
  <c r="J2110" i="1"/>
  <c r="L2110" i="1"/>
  <c r="M2110" i="1"/>
  <c r="D2111" i="1"/>
  <c r="E2111" i="1"/>
  <c r="F2111" i="1"/>
  <c r="G2111" i="1"/>
  <c r="H2111" i="1"/>
  <c r="I2111" i="1"/>
  <c r="J2111" i="1"/>
  <c r="L2111" i="1"/>
  <c r="M2111" i="1"/>
  <c r="D2112" i="1"/>
  <c r="E2112" i="1"/>
  <c r="F2112" i="1"/>
  <c r="G2112" i="1"/>
  <c r="H2112" i="1"/>
  <c r="I2112" i="1"/>
  <c r="J2112" i="1"/>
  <c r="L2112" i="1"/>
  <c r="M2112" i="1"/>
  <c r="D2113" i="1"/>
  <c r="E2113" i="1"/>
  <c r="F2113" i="1"/>
  <c r="G2113" i="1"/>
  <c r="H2113" i="1"/>
  <c r="I2113" i="1"/>
  <c r="J2113" i="1"/>
  <c r="L2113" i="1"/>
  <c r="M2113" i="1"/>
  <c r="D2114" i="1"/>
  <c r="E2114" i="1"/>
  <c r="F2114" i="1"/>
  <c r="G2114" i="1"/>
  <c r="H2114" i="1"/>
  <c r="I2114" i="1"/>
  <c r="J2114" i="1"/>
  <c r="L2114" i="1"/>
  <c r="M2114" i="1"/>
  <c r="D2115" i="1"/>
  <c r="E2115" i="1"/>
  <c r="F2115" i="1"/>
  <c r="G2115" i="1"/>
  <c r="H2115" i="1"/>
  <c r="I2115" i="1"/>
  <c r="J2115" i="1"/>
  <c r="L2115" i="1"/>
  <c r="M2115" i="1"/>
  <c r="D2116" i="1"/>
  <c r="E2116" i="1"/>
  <c r="F2116" i="1"/>
  <c r="G2116" i="1"/>
  <c r="H2116" i="1"/>
  <c r="I2116" i="1"/>
  <c r="J2116" i="1"/>
  <c r="L2116" i="1"/>
  <c r="M2116" i="1"/>
  <c r="D2117" i="1"/>
  <c r="E2117" i="1"/>
  <c r="F2117" i="1"/>
  <c r="G2117" i="1"/>
  <c r="H2117" i="1"/>
  <c r="I2117" i="1"/>
  <c r="J2117" i="1"/>
  <c r="L2117" i="1"/>
  <c r="M2117" i="1"/>
  <c r="D2118" i="1"/>
  <c r="E2118" i="1"/>
  <c r="F2118" i="1"/>
  <c r="G2118" i="1"/>
  <c r="H2118" i="1"/>
  <c r="I2118" i="1"/>
  <c r="J2118" i="1"/>
  <c r="L2118" i="1"/>
  <c r="M2118" i="1"/>
  <c r="D2119" i="1"/>
  <c r="E2119" i="1"/>
  <c r="F2119" i="1"/>
  <c r="G2119" i="1"/>
  <c r="H2119" i="1"/>
  <c r="I2119" i="1"/>
  <c r="J2119" i="1"/>
  <c r="L2119" i="1"/>
  <c r="M2119" i="1"/>
  <c r="D2120" i="1"/>
  <c r="E2120" i="1"/>
  <c r="F2120" i="1"/>
  <c r="G2120" i="1"/>
  <c r="H2120" i="1"/>
  <c r="I2120" i="1"/>
  <c r="J2120" i="1"/>
  <c r="L2120" i="1"/>
  <c r="M2120" i="1"/>
  <c r="D2121" i="1"/>
  <c r="E2121" i="1"/>
  <c r="F2121" i="1"/>
  <c r="G2121" i="1"/>
  <c r="H2121" i="1"/>
  <c r="I2121" i="1"/>
  <c r="J2121" i="1"/>
  <c r="L2121" i="1"/>
  <c r="M2121" i="1"/>
  <c r="D2122" i="1"/>
  <c r="E2122" i="1"/>
  <c r="F2122" i="1"/>
  <c r="G2122" i="1"/>
  <c r="H2122" i="1"/>
  <c r="I2122" i="1"/>
  <c r="J2122" i="1"/>
  <c r="L2122" i="1"/>
  <c r="M2122" i="1"/>
  <c r="D2123" i="1"/>
  <c r="E2123" i="1"/>
  <c r="F2123" i="1"/>
  <c r="G2123" i="1"/>
  <c r="H2123" i="1"/>
  <c r="I2123" i="1"/>
  <c r="J2123" i="1"/>
  <c r="L2123" i="1"/>
  <c r="M2123" i="1"/>
  <c r="D2124" i="1"/>
  <c r="E2124" i="1"/>
  <c r="F2124" i="1"/>
  <c r="G2124" i="1"/>
  <c r="H2124" i="1"/>
  <c r="I2124" i="1"/>
  <c r="J2124" i="1"/>
  <c r="L2124" i="1"/>
  <c r="M2124" i="1"/>
  <c r="D2125" i="1"/>
  <c r="E2125" i="1"/>
  <c r="F2125" i="1"/>
  <c r="G2125" i="1"/>
  <c r="H2125" i="1"/>
  <c r="I2125" i="1"/>
  <c r="J2125" i="1"/>
  <c r="L2125" i="1"/>
  <c r="M2125" i="1"/>
  <c r="D2126" i="1"/>
  <c r="E2126" i="1"/>
  <c r="F2126" i="1"/>
  <c r="G2126" i="1"/>
  <c r="H2126" i="1"/>
  <c r="I2126" i="1"/>
  <c r="J2126" i="1"/>
  <c r="L2126" i="1"/>
  <c r="M2126" i="1"/>
  <c r="D2127" i="1"/>
  <c r="E2127" i="1"/>
  <c r="F2127" i="1"/>
  <c r="G2127" i="1"/>
  <c r="H2127" i="1"/>
  <c r="I2127" i="1"/>
  <c r="J2127" i="1"/>
  <c r="L2127" i="1"/>
  <c r="M2127" i="1"/>
  <c r="D2128" i="1"/>
  <c r="E2128" i="1"/>
  <c r="F2128" i="1"/>
  <c r="G2128" i="1"/>
  <c r="H2128" i="1"/>
  <c r="I2128" i="1"/>
  <c r="J2128" i="1"/>
  <c r="L2128" i="1"/>
  <c r="M2128" i="1"/>
  <c r="D2129" i="1"/>
  <c r="E2129" i="1"/>
  <c r="F2129" i="1"/>
  <c r="G2129" i="1"/>
  <c r="H2129" i="1"/>
  <c r="I2129" i="1"/>
  <c r="J2129" i="1"/>
  <c r="L2129" i="1"/>
  <c r="M2129" i="1"/>
  <c r="D2130" i="1"/>
  <c r="E2130" i="1"/>
  <c r="F2130" i="1"/>
  <c r="G2130" i="1"/>
  <c r="H2130" i="1"/>
  <c r="I2130" i="1"/>
  <c r="J2130" i="1"/>
  <c r="L2130" i="1"/>
  <c r="M2130" i="1"/>
  <c r="D2131" i="1"/>
  <c r="E2131" i="1"/>
  <c r="F2131" i="1"/>
  <c r="G2131" i="1"/>
  <c r="H2131" i="1"/>
  <c r="I2131" i="1"/>
  <c r="J2131" i="1"/>
  <c r="L2131" i="1"/>
  <c r="M2131" i="1"/>
  <c r="D2132" i="1"/>
  <c r="E2132" i="1"/>
  <c r="F2132" i="1"/>
  <c r="G2132" i="1"/>
  <c r="H2132" i="1"/>
  <c r="I2132" i="1"/>
  <c r="J2132" i="1"/>
  <c r="L2132" i="1"/>
  <c r="M2132" i="1"/>
  <c r="D2133" i="1"/>
  <c r="E2133" i="1"/>
  <c r="F2133" i="1"/>
  <c r="G2133" i="1"/>
  <c r="H2133" i="1"/>
  <c r="I2133" i="1"/>
  <c r="J2133" i="1"/>
  <c r="L2133" i="1"/>
  <c r="M2133" i="1"/>
  <c r="D2134" i="1"/>
  <c r="E2134" i="1"/>
  <c r="F2134" i="1"/>
  <c r="G2134" i="1"/>
  <c r="H2134" i="1"/>
  <c r="I2134" i="1"/>
  <c r="J2134" i="1"/>
  <c r="L2134" i="1"/>
  <c r="M2134" i="1"/>
  <c r="D2135" i="1"/>
  <c r="E2135" i="1"/>
  <c r="F2135" i="1"/>
  <c r="G2135" i="1"/>
  <c r="H2135" i="1"/>
  <c r="I2135" i="1"/>
  <c r="J2135" i="1"/>
  <c r="L2135" i="1"/>
  <c r="M2135" i="1"/>
  <c r="D2136" i="1"/>
  <c r="E2136" i="1"/>
  <c r="F2136" i="1"/>
  <c r="G2136" i="1"/>
  <c r="H2136" i="1"/>
  <c r="I2136" i="1"/>
  <c r="J2136" i="1"/>
  <c r="L2136" i="1"/>
  <c r="M2136" i="1"/>
  <c r="D2137" i="1"/>
  <c r="E2137" i="1"/>
  <c r="F2137" i="1"/>
  <c r="G2137" i="1"/>
  <c r="H2137" i="1"/>
  <c r="I2137" i="1"/>
  <c r="J2137" i="1"/>
  <c r="L2137" i="1"/>
  <c r="M2137" i="1"/>
  <c r="D2138" i="1"/>
  <c r="E2138" i="1"/>
  <c r="F2138" i="1"/>
  <c r="G2138" i="1"/>
  <c r="H2138" i="1"/>
  <c r="I2138" i="1"/>
  <c r="J2138" i="1"/>
  <c r="L2138" i="1"/>
  <c r="M2138" i="1"/>
  <c r="D2139" i="1"/>
  <c r="E2139" i="1"/>
  <c r="F2139" i="1"/>
  <c r="G2139" i="1"/>
  <c r="H2139" i="1"/>
  <c r="I2139" i="1"/>
  <c r="J2139" i="1"/>
  <c r="L2139" i="1"/>
  <c r="M2139" i="1"/>
  <c r="D2140" i="1"/>
  <c r="E2140" i="1"/>
  <c r="F2140" i="1"/>
  <c r="G2140" i="1"/>
  <c r="H2140" i="1"/>
  <c r="I2140" i="1"/>
  <c r="J2140" i="1"/>
  <c r="L2140" i="1"/>
  <c r="M2140" i="1"/>
  <c r="D2141" i="1"/>
  <c r="E2141" i="1"/>
  <c r="F2141" i="1"/>
  <c r="G2141" i="1"/>
  <c r="H2141" i="1"/>
  <c r="I2141" i="1"/>
  <c r="J2141" i="1"/>
  <c r="L2141" i="1"/>
  <c r="M2141" i="1"/>
  <c r="D2142" i="1"/>
  <c r="E2142" i="1"/>
  <c r="F2142" i="1"/>
  <c r="G2142" i="1"/>
  <c r="H2142" i="1"/>
  <c r="I2142" i="1"/>
  <c r="J2142" i="1"/>
  <c r="L2142" i="1"/>
  <c r="M2142" i="1"/>
  <c r="D2143" i="1"/>
  <c r="E2143" i="1"/>
  <c r="F2143" i="1"/>
  <c r="G2143" i="1"/>
  <c r="H2143" i="1"/>
  <c r="I2143" i="1"/>
  <c r="J2143" i="1"/>
  <c r="L2143" i="1"/>
  <c r="M2143" i="1"/>
  <c r="D2144" i="1"/>
  <c r="E2144" i="1"/>
  <c r="F2144" i="1"/>
  <c r="G2144" i="1"/>
  <c r="H2144" i="1"/>
  <c r="I2144" i="1"/>
  <c r="J2144" i="1"/>
  <c r="L2144" i="1"/>
  <c r="M2144" i="1"/>
  <c r="D2145" i="1"/>
  <c r="E2145" i="1"/>
  <c r="F2145" i="1"/>
  <c r="G2145" i="1"/>
  <c r="H2145" i="1"/>
  <c r="I2145" i="1"/>
  <c r="J2145" i="1"/>
  <c r="L2145" i="1"/>
  <c r="M2145" i="1"/>
  <c r="D2146" i="1"/>
  <c r="E2146" i="1"/>
  <c r="F2146" i="1"/>
  <c r="G2146" i="1"/>
  <c r="H2146" i="1"/>
  <c r="I2146" i="1"/>
  <c r="J2146" i="1"/>
  <c r="L2146" i="1"/>
  <c r="M2146" i="1"/>
  <c r="D2147" i="1"/>
  <c r="E2147" i="1"/>
  <c r="F2147" i="1"/>
  <c r="G2147" i="1"/>
  <c r="H2147" i="1"/>
  <c r="I2147" i="1"/>
  <c r="J2147" i="1"/>
  <c r="L2147" i="1"/>
  <c r="M2147" i="1"/>
  <c r="D2148" i="1"/>
  <c r="E2148" i="1"/>
  <c r="F2148" i="1"/>
  <c r="G2148" i="1"/>
  <c r="H2148" i="1"/>
  <c r="I2148" i="1"/>
  <c r="J2148" i="1"/>
  <c r="L2148" i="1"/>
  <c r="M2148" i="1"/>
  <c r="D2149" i="1"/>
  <c r="E2149" i="1"/>
  <c r="F2149" i="1"/>
  <c r="G2149" i="1"/>
  <c r="H2149" i="1"/>
  <c r="I2149" i="1"/>
  <c r="J2149" i="1"/>
  <c r="L2149" i="1"/>
  <c r="M2149" i="1"/>
  <c r="D2150" i="1"/>
  <c r="E2150" i="1"/>
  <c r="F2150" i="1"/>
  <c r="G2150" i="1"/>
  <c r="H2150" i="1"/>
  <c r="I2150" i="1"/>
  <c r="J2150" i="1"/>
  <c r="L2150" i="1"/>
  <c r="M2150" i="1"/>
  <c r="D2151" i="1"/>
  <c r="E2151" i="1"/>
  <c r="F2151" i="1"/>
  <c r="G2151" i="1"/>
  <c r="H2151" i="1"/>
  <c r="I2151" i="1"/>
  <c r="J2151" i="1"/>
  <c r="L2151" i="1"/>
  <c r="M2151" i="1"/>
  <c r="D2152" i="1"/>
  <c r="E2152" i="1"/>
  <c r="F2152" i="1"/>
  <c r="G2152" i="1"/>
  <c r="H2152" i="1"/>
  <c r="I2152" i="1"/>
  <c r="J2152" i="1"/>
  <c r="L2152" i="1"/>
  <c r="M2152" i="1"/>
  <c r="D2153" i="1"/>
  <c r="E2153" i="1"/>
  <c r="F2153" i="1"/>
  <c r="G2153" i="1"/>
  <c r="H2153" i="1"/>
  <c r="I2153" i="1"/>
  <c r="J2153" i="1"/>
  <c r="L2153" i="1"/>
  <c r="M2153" i="1"/>
  <c r="D2154" i="1"/>
  <c r="E2154" i="1"/>
  <c r="F2154" i="1"/>
  <c r="G2154" i="1"/>
  <c r="H2154" i="1"/>
  <c r="I2154" i="1"/>
  <c r="J2154" i="1"/>
  <c r="L2154" i="1"/>
  <c r="M2154" i="1"/>
  <c r="D2155" i="1"/>
  <c r="E2155" i="1"/>
  <c r="F2155" i="1"/>
  <c r="G2155" i="1"/>
  <c r="H2155" i="1"/>
  <c r="I2155" i="1"/>
  <c r="J2155" i="1"/>
  <c r="L2155" i="1"/>
  <c r="M2155" i="1"/>
  <c r="D2156" i="1"/>
  <c r="E2156" i="1"/>
  <c r="F2156" i="1"/>
  <c r="G2156" i="1"/>
  <c r="H2156" i="1"/>
  <c r="I2156" i="1"/>
  <c r="J2156" i="1"/>
  <c r="L2156" i="1"/>
  <c r="M2156" i="1"/>
  <c r="D2157" i="1"/>
  <c r="E2157" i="1"/>
  <c r="F2157" i="1"/>
  <c r="G2157" i="1"/>
  <c r="H2157" i="1"/>
  <c r="I2157" i="1"/>
  <c r="J2157" i="1"/>
  <c r="L2157" i="1"/>
  <c r="M2157" i="1"/>
  <c r="D2158" i="1"/>
  <c r="E2158" i="1"/>
  <c r="F2158" i="1"/>
  <c r="G2158" i="1"/>
  <c r="H2158" i="1"/>
  <c r="I2158" i="1"/>
  <c r="J2158" i="1"/>
  <c r="L2158" i="1"/>
  <c r="M2158" i="1"/>
  <c r="D2159" i="1"/>
  <c r="E2159" i="1"/>
  <c r="F2159" i="1"/>
  <c r="G2159" i="1"/>
  <c r="H2159" i="1"/>
  <c r="I2159" i="1"/>
  <c r="J2159" i="1"/>
  <c r="L2159" i="1"/>
  <c r="M2159" i="1"/>
  <c r="D2160" i="1"/>
  <c r="E2160" i="1"/>
  <c r="F2160" i="1"/>
  <c r="G2160" i="1"/>
  <c r="H2160" i="1"/>
  <c r="I2160" i="1"/>
  <c r="J2160" i="1"/>
  <c r="L2160" i="1"/>
  <c r="M2160" i="1"/>
  <c r="D2161" i="1"/>
  <c r="E2161" i="1"/>
  <c r="F2161" i="1"/>
  <c r="G2161" i="1"/>
  <c r="H2161" i="1"/>
  <c r="I2161" i="1"/>
  <c r="J2161" i="1"/>
  <c r="L2161" i="1"/>
  <c r="M2161" i="1"/>
  <c r="D2162" i="1"/>
  <c r="E2162" i="1"/>
  <c r="F2162" i="1"/>
  <c r="G2162" i="1"/>
  <c r="H2162" i="1"/>
  <c r="I2162" i="1"/>
  <c r="J2162" i="1"/>
  <c r="L2162" i="1"/>
  <c r="M2162" i="1"/>
  <c r="D2163" i="1"/>
  <c r="E2163" i="1"/>
  <c r="F2163" i="1"/>
  <c r="G2163" i="1"/>
  <c r="H2163" i="1"/>
  <c r="I2163" i="1"/>
  <c r="J2163" i="1"/>
  <c r="L2163" i="1"/>
  <c r="M2163" i="1"/>
  <c r="D2164" i="1"/>
  <c r="E2164" i="1"/>
  <c r="F2164" i="1"/>
  <c r="G2164" i="1"/>
  <c r="H2164" i="1"/>
  <c r="I2164" i="1"/>
  <c r="J2164" i="1"/>
  <c r="L2164" i="1"/>
  <c r="M2164" i="1"/>
  <c r="D2165" i="1"/>
  <c r="E2165" i="1"/>
  <c r="F2165" i="1"/>
  <c r="G2165" i="1"/>
  <c r="H2165" i="1"/>
  <c r="I2165" i="1"/>
  <c r="J2165" i="1"/>
  <c r="L2165" i="1"/>
  <c r="M2165" i="1"/>
  <c r="D2166" i="1"/>
  <c r="E2166" i="1"/>
  <c r="F2166" i="1"/>
  <c r="G2166" i="1"/>
  <c r="H2166" i="1"/>
  <c r="I2166" i="1"/>
  <c r="J2166" i="1"/>
  <c r="L2166" i="1"/>
  <c r="M2166" i="1"/>
  <c r="D2167" i="1"/>
  <c r="E2167" i="1"/>
  <c r="F2167" i="1"/>
  <c r="G2167" i="1"/>
  <c r="H2167" i="1"/>
  <c r="I2167" i="1"/>
  <c r="J2167" i="1"/>
  <c r="L2167" i="1"/>
  <c r="M2167" i="1"/>
  <c r="D2168" i="1"/>
  <c r="E2168" i="1"/>
  <c r="F2168" i="1"/>
  <c r="G2168" i="1"/>
  <c r="H2168" i="1"/>
  <c r="I2168" i="1"/>
  <c r="J2168" i="1"/>
  <c r="L2168" i="1"/>
  <c r="M2168" i="1"/>
  <c r="D2169" i="1"/>
  <c r="E2169" i="1"/>
  <c r="F2169" i="1"/>
  <c r="G2169" i="1"/>
  <c r="H2169" i="1"/>
  <c r="I2169" i="1"/>
  <c r="J2169" i="1"/>
  <c r="L2169" i="1"/>
  <c r="M2169" i="1"/>
  <c r="D2170" i="1"/>
  <c r="E2170" i="1"/>
  <c r="F2170" i="1"/>
  <c r="G2170" i="1"/>
  <c r="H2170" i="1"/>
  <c r="I2170" i="1"/>
  <c r="J2170" i="1"/>
  <c r="L2170" i="1"/>
  <c r="M2170" i="1"/>
  <c r="D2171" i="1"/>
  <c r="E2171" i="1"/>
  <c r="F2171" i="1"/>
  <c r="G2171" i="1"/>
  <c r="H2171" i="1"/>
  <c r="I2171" i="1"/>
  <c r="J2171" i="1"/>
  <c r="L2171" i="1"/>
  <c r="M2171" i="1"/>
  <c r="D2172" i="1"/>
  <c r="E2172" i="1"/>
  <c r="F2172" i="1"/>
  <c r="G2172" i="1"/>
  <c r="H2172" i="1"/>
  <c r="I2172" i="1"/>
  <c r="J2172" i="1"/>
  <c r="L2172" i="1"/>
  <c r="M2172" i="1"/>
  <c r="D2173" i="1"/>
  <c r="E2173" i="1"/>
  <c r="F2173" i="1"/>
  <c r="G2173" i="1"/>
  <c r="H2173" i="1"/>
  <c r="I2173" i="1"/>
  <c r="J2173" i="1"/>
  <c r="L2173" i="1"/>
  <c r="M2173" i="1"/>
  <c r="D2174" i="1"/>
  <c r="E2174" i="1"/>
  <c r="F2174" i="1"/>
  <c r="G2174" i="1"/>
  <c r="H2174" i="1"/>
  <c r="I2174" i="1"/>
  <c r="J2174" i="1"/>
  <c r="L2174" i="1"/>
  <c r="M2174" i="1"/>
  <c r="D2175" i="1"/>
  <c r="E2175" i="1"/>
  <c r="F2175" i="1"/>
  <c r="G2175" i="1"/>
  <c r="H2175" i="1"/>
  <c r="I2175" i="1"/>
  <c r="J2175" i="1"/>
  <c r="L2175" i="1"/>
  <c r="M2175" i="1"/>
  <c r="D2176" i="1"/>
  <c r="E2176" i="1"/>
  <c r="F2176" i="1"/>
  <c r="G2176" i="1"/>
  <c r="H2176" i="1"/>
  <c r="I2176" i="1"/>
  <c r="J2176" i="1"/>
  <c r="L2176" i="1"/>
  <c r="M2176" i="1"/>
  <c r="D2177" i="1"/>
  <c r="E2177" i="1"/>
  <c r="F2177" i="1"/>
  <c r="G2177" i="1"/>
  <c r="H2177" i="1"/>
  <c r="I2177" i="1"/>
  <c r="J2177" i="1"/>
  <c r="L2177" i="1"/>
  <c r="M2177" i="1"/>
  <c r="D2178" i="1"/>
  <c r="E2178" i="1"/>
  <c r="F2178" i="1"/>
  <c r="G2178" i="1"/>
  <c r="H2178" i="1"/>
  <c r="I2178" i="1"/>
  <c r="J2178" i="1"/>
  <c r="L2178" i="1"/>
  <c r="M2178" i="1"/>
  <c r="D2179" i="1"/>
  <c r="E2179" i="1"/>
  <c r="F2179" i="1"/>
  <c r="G2179" i="1"/>
  <c r="H2179" i="1"/>
  <c r="I2179" i="1"/>
  <c r="J2179" i="1"/>
  <c r="L2179" i="1"/>
  <c r="M2179" i="1"/>
  <c r="D2180" i="1"/>
  <c r="E2180" i="1"/>
  <c r="F2180" i="1"/>
  <c r="G2180" i="1"/>
  <c r="H2180" i="1"/>
  <c r="I2180" i="1"/>
  <c r="J2180" i="1"/>
  <c r="L2180" i="1"/>
  <c r="M2180" i="1"/>
  <c r="D2181" i="1"/>
  <c r="E2181" i="1"/>
  <c r="F2181" i="1"/>
  <c r="G2181" i="1"/>
  <c r="H2181" i="1"/>
  <c r="I2181" i="1"/>
  <c r="J2181" i="1"/>
  <c r="L2181" i="1"/>
  <c r="M2181" i="1"/>
  <c r="D2182" i="1"/>
  <c r="E2182" i="1"/>
  <c r="F2182" i="1"/>
  <c r="G2182" i="1"/>
  <c r="H2182" i="1"/>
  <c r="I2182" i="1"/>
  <c r="J2182" i="1"/>
  <c r="L2182" i="1"/>
  <c r="M2182" i="1"/>
  <c r="D2183" i="1"/>
  <c r="E2183" i="1"/>
  <c r="F2183" i="1"/>
  <c r="G2183" i="1"/>
  <c r="H2183" i="1"/>
  <c r="I2183" i="1"/>
  <c r="J2183" i="1"/>
  <c r="L2183" i="1"/>
  <c r="M2183" i="1"/>
  <c r="D2184" i="1"/>
  <c r="E2184" i="1"/>
  <c r="F2184" i="1"/>
  <c r="G2184" i="1"/>
  <c r="H2184" i="1"/>
  <c r="I2184" i="1"/>
  <c r="J2184" i="1"/>
  <c r="L2184" i="1"/>
  <c r="M2184" i="1"/>
  <c r="D2185" i="1"/>
  <c r="E2185" i="1"/>
  <c r="F2185" i="1"/>
  <c r="G2185" i="1"/>
  <c r="H2185" i="1"/>
  <c r="I2185" i="1"/>
  <c r="J2185" i="1"/>
  <c r="L2185" i="1"/>
  <c r="M2185" i="1"/>
  <c r="D2186" i="1"/>
  <c r="E2186" i="1"/>
  <c r="F2186" i="1"/>
  <c r="G2186" i="1"/>
  <c r="H2186" i="1"/>
  <c r="I2186" i="1"/>
  <c r="J2186" i="1"/>
  <c r="L2186" i="1"/>
  <c r="M2186" i="1"/>
  <c r="D2187" i="1"/>
  <c r="E2187" i="1"/>
  <c r="F2187" i="1"/>
  <c r="G2187" i="1"/>
  <c r="H2187" i="1"/>
  <c r="I2187" i="1"/>
  <c r="J2187" i="1"/>
  <c r="L2187" i="1"/>
  <c r="M2187" i="1"/>
  <c r="D2188" i="1"/>
  <c r="E2188" i="1"/>
  <c r="F2188" i="1"/>
  <c r="G2188" i="1"/>
  <c r="H2188" i="1"/>
  <c r="I2188" i="1"/>
  <c r="J2188" i="1"/>
  <c r="L2188" i="1"/>
  <c r="M2188" i="1"/>
  <c r="D2189" i="1"/>
  <c r="E2189" i="1"/>
  <c r="F2189" i="1"/>
  <c r="G2189" i="1"/>
  <c r="H2189" i="1"/>
  <c r="I2189" i="1"/>
  <c r="J2189" i="1"/>
  <c r="L2189" i="1"/>
  <c r="M2189" i="1"/>
  <c r="D2190" i="1"/>
  <c r="E2190" i="1"/>
  <c r="F2190" i="1"/>
  <c r="G2190" i="1"/>
  <c r="H2190" i="1"/>
  <c r="I2190" i="1"/>
  <c r="J2190" i="1"/>
  <c r="L2190" i="1"/>
  <c r="M2190" i="1"/>
  <c r="D2191" i="1"/>
  <c r="E2191" i="1"/>
  <c r="F2191" i="1"/>
  <c r="G2191" i="1"/>
  <c r="H2191" i="1"/>
  <c r="I2191" i="1"/>
  <c r="J2191" i="1"/>
  <c r="L2191" i="1"/>
  <c r="M2191" i="1"/>
  <c r="D2192" i="1"/>
  <c r="E2192" i="1"/>
  <c r="F2192" i="1"/>
  <c r="G2192" i="1"/>
  <c r="H2192" i="1"/>
  <c r="I2192" i="1"/>
  <c r="J2192" i="1"/>
  <c r="L2192" i="1"/>
  <c r="M2192" i="1"/>
  <c r="D2193" i="1"/>
  <c r="E2193" i="1"/>
  <c r="F2193" i="1"/>
  <c r="G2193" i="1"/>
  <c r="H2193" i="1"/>
  <c r="I2193" i="1"/>
  <c r="J2193" i="1"/>
  <c r="L2193" i="1"/>
  <c r="M2193" i="1"/>
  <c r="D2194" i="1"/>
  <c r="E2194" i="1"/>
  <c r="F2194" i="1"/>
  <c r="G2194" i="1"/>
  <c r="H2194" i="1"/>
  <c r="I2194" i="1"/>
  <c r="J2194" i="1"/>
  <c r="L2194" i="1"/>
  <c r="M2194" i="1"/>
  <c r="D2195" i="1"/>
  <c r="E2195" i="1"/>
  <c r="F2195" i="1"/>
  <c r="G2195" i="1"/>
  <c r="H2195" i="1"/>
  <c r="I2195" i="1"/>
  <c r="J2195" i="1"/>
  <c r="L2195" i="1"/>
  <c r="M2195" i="1"/>
  <c r="D2196" i="1"/>
  <c r="E2196" i="1"/>
  <c r="F2196" i="1"/>
  <c r="G2196" i="1"/>
  <c r="H2196" i="1"/>
  <c r="I2196" i="1"/>
  <c r="J2196" i="1"/>
  <c r="L2196" i="1"/>
  <c r="M2196" i="1"/>
  <c r="D2197" i="1"/>
  <c r="E2197" i="1"/>
  <c r="F2197" i="1"/>
  <c r="G2197" i="1"/>
  <c r="H2197" i="1"/>
  <c r="I2197" i="1"/>
  <c r="J2197" i="1"/>
  <c r="L2197" i="1"/>
  <c r="M2197" i="1"/>
  <c r="D2198" i="1"/>
  <c r="E2198" i="1"/>
  <c r="F2198" i="1"/>
  <c r="G2198" i="1"/>
  <c r="H2198" i="1"/>
  <c r="I2198" i="1"/>
  <c r="J2198" i="1"/>
  <c r="L2198" i="1"/>
  <c r="M2198" i="1"/>
  <c r="D2199" i="1"/>
  <c r="E2199" i="1"/>
  <c r="F2199" i="1"/>
  <c r="G2199" i="1"/>
  <c r="H2199" i="1"/>
  <c r="I2199" i="1"/>
  <c r="J2199" i="1"/>
  <c r="L2199" i="1"/>
  <c r="M2199" i="1"/>
  <c r="D2200" i="1"/>
  <c r="E2200" i="1"/>
  <c r="F2200" i="1"/>
  <c r="G2200" i="1"/>
  <c r="H2200" i="1"/>
  <c r="I2200" i="1"/>
  <c r="J2200" i="1"/>
  <c r="L2200" i="1"/>
  <c r="M2200" i="1"/>
  <c r="D2201" i="1"/>
  <c r="E2201" i="1"/>
  <c r="F2201" i="1"/>
  <c r="G2201" i="1"/>
  <c r="H2201" i="1"/>
  <c r="I2201" i="1"/>
  <c r="J2201" i="1"/>
  <c r="L2201" i="1"/>
  <c r="M2201" i="1"/>
  <c r="D2202" i="1"/>
  <c r="E2202" i="1"/>
  <c r="F2202" i="1"/>
  <c r="G2202" i="1"/>
  <c r="H2202" i="1"/>
  <c r="I2202" i="1"/>
  <c r="J2202" i="1"/>
  <c r="L2202" i="1"/>
  <c r="M2202" i="1"/>
  <c r="D2203" i="1"/>
  <c r="E2203" i="1"/>
  <c r="F2203" i="1"/>
  <c r="G2203" i="1"/>
  <c r="H2203" i="1"/>
  <c r="I2203" i="1"/>
  <c r="J2203" i="1"/>
  <c r="L2203" i="1"/>
  <c r="M2203" i="1"/>
  <c r="D2204" i="1"/>
  <c r="E2204" i="1"/>
  <c r="F2204" i="1"/>
  <c r="G2204" i="1"/>
  <c r="H2204" i="1"/>
  <c r="I2204" i="1"/>
  <c r="J2204" i="1"/>
  <c r="L2204" i="1"/>
  <c r="M2204" i="1"/>
  <c r="D2205" i="1"/>
  <c r="E2205" i="1"/>
  <c r="F2205" i="1"/>
  <c r="G2205" i="1"/>
  <c r="H2205" i="1"/>
  <c r="I2205" i="1"/>
  <c r="J2205" i="1"/>
  <c r="L2205" i="1"/>
  <c r="M2205" i="1"/>
  <c r="D2206" i="1"/>
  <c r="E2206" i="1"/>
  <c r="F2206" i="1"/>
  <c r="G2206" i="1"/>
  <c r="H2206" i="1"/>
  <c r="I2206" i="1"/>
  <c r="J2206" i="1"/>
  <c r="L2206" i="1"/>
  <c r="M2206" i="1"/>
  <c r="D2207" i="1"/>
  <c r="E2207" i="1"/>
  <c r="F2207" i="1"/>
  <c r="G2207" i="1"/>
  <c r="H2207" i="1"/>
  <c r="I2207" i="1"/>
  <c r="J2207" i="1"/>
  <c r="L2207" i="1"/>
  <c r="M2207" i="1"/>
  <c r="D2208" i="1"/>
  <c r="E2208" i="1"/>
  <c r="F2208" i="1"/>
  <c r="G2208" i="1"/>
  <c r="H2208" i="1"/>
  <c r="I2208" i="1"/>
  <c r="J2208" i="1"/>
  <c r="L2208" i="1"/>
  <c r="M2208" i="1"/>
  <c r="D2209" i="1"/>
  <c r="E2209" i="1"/>
  <c r="F2209" i="1"/>
  <c r="G2209" i="1"/>
  <c r="H2209" i="1"/>
  <c r="I2209" i="1"/>
  <c r="J2209" i="1"/>
  <c r="L2209" i="1"/>
  <c r="M2209" i="1"/>
  <c r="D2210" i="1"/>
  <c r="E2210" i="1"/>
  <c r="F2210" i="1"/>
  <c r="G2210" i="1"/>
  <c r="H2210" i="1"/>
  <c r="I2210" i="1"/>
  <c r="J2210" i="1"/>
  <c r="L2210" i="1"/>
  <c r="M2210" i="1"/>
  <c r="D2211" i="1"/>
  <c r="E2211" i="1"/>
  <c r="F2211" i="1"/>
  <c r="G2211" i="1"/>
  <c r="H2211" i="1"/>
  <c r="I2211" i="1"/>
  <c r="J2211" i="1"/>
  <c r="L2211" i="1"/>
  <c r="M2211" i="1"/>
  <c r="D2212" i="1"/>
  <c r="E2212" i="1"/>
  <c r="F2212" i="1"/>
  <c r="G2212" i="1"/>
  <c r="H2212" i="1"/>
  <c r="I2212" i="1"/>
  <c r="J2212" i="1"/>
  <c r="L2212" i="1"/>
  <c r="M2212" i="1"/>
  <c r="D2213" i="1"/>
  <c r="E2213" i="1"/>
  <c r="F2213" i="1"/>
  <c r="G2213" i="1"/>
  <c r="H2213" i="1"/>
  <c r="I2213" i="1"/>
  <c r="J2213" i="1"/>
  <c r="L2213" i="1"/>
  <c r="M2213" i="1"/>
  <c r="D2214" i="1"/>
  <c r="E2214" i="1"/>
  <c r="F2214" i="1"/>
  <c r="G2214" i="1"/>
  <c r="H2214" i="1"/>
  <c r="I2214" i="1"/>
  <c r="J2214" i="1"/>
  <c r="L2214" i="1"/>
  <c r="M2214" i="1"/>
  <c r="D2215" i="1"/>
  <c r="E2215" i="1"/>
  <c r="F2215" i="1"/>
  <c r="G2215" i="1"/>
  <c r="H2215" i="1"/>
  <c r="I2215" i="1"/>
  <c r="J2215" i="1"/>
  <c r="L2215" i="1"/>
  <c r="M2215" i="1"/>
  <c r="D2216" i="1"/>
  <c r="E2216" i="1"/>
  <c r="F2216" i="1"/>
  <c r="G2216" i="1"/>
  <c r="H2216" i="1"/>
  <c r="I2216" i="1"/>
  <c r="J2216" i="1"/>
  <c r="L2216" i="1"/>
  <c r="M2216" i="1"/>
  <c r="D2217" i="1"/>
  <c r="E2217" i="1"/>
  <c r="F2217" i="1"/>
  <c r="G2217" i="1"/>
  <c r="H2217" i="1"/>
  <c r="I2217" i="1"/>
  <c r="J2217" i="1"/>
  <c r="L2217" i="1"/>
  <c r="M2217" i="1"/>
  <c r="D2218" i="1"/>
  <c r="E2218" i="1"/>
  <c r="F2218" i="1"/>
  <c r="G2218" i="1"/>
  <c r="H2218" i="1"/>
  <c r="I2218" i="1"/>
  <c r="J2218" i="1"/>
  <c r="L2218" i="1"/>
  <c r="M2218" i="1"/>
  <c r="D2219" i="1"/>
  <c r="E2219" i="1"/>
  <c r="F2219" i="1"/>
  <c r="G2219" i="1"/>
  <c r="H2219" i="1"/>
  <c r="I2219" i="1"/>
  <c r="J2219" i="1"/>
  <c r="L2219" i="1"/>
  <c r="M2219" i="1"/>
  <c r="D2220" i="1"/>
  <c r="E2220" i="1"/>
  <c r="F2220" i="1"/>
  <c r="G2220" i="1"/>
  <c r="H2220" i="1"/>
  <c r="I2220" i="1"/>
  <c r="J2220" i="1"/>
  <c r="L2220" i="1"/>
  <c r="M2220" i="1"/>
  <c r="D2221" i="1"/>
  <c r="E2221" i="1"/>
  <c r="F2221" i="1"/>
  <c r="G2221" i="1"/>
  <c r="H2221" i="1"/>
  <c r="I2221" i="1"/>
  <c r="J2221" i="1"/>
  <c r="L2221" i="1"/>
  <c r="M2221" i="1"/>
  <c r="D2222" i="1"/>
  <c r="E2222" i="1"/>
  <c r="F2222" i="1"/>
  <c r="G2222" i="1"/>
  <c r="H2222" i="1"/>
  <c r="I2222" i="1"/>
  <c r="J2222" i="1"/>
  <c r="L2222" i="1"/>
  <c r="M2222" i="1"/>
  <c r="D2223" i="1"/>
  <c r="E2223" i="1"/>
  <c r="F2223" i="1"/>
  <c r="G2223" i="1"/>
  <c r="H2223" i="1"/>
  <c r="I2223" i="1"/>
  <c r="J2223" i="1"/>
  <c r="L2223" i="1"/>
  <c r="M2223" i="1"/>
  <c r="D2224" i="1"/>
  <c r="E2224" i="1"/>
  <c r="F2224" i="1"/>
  <c r="G2224" i="1"/>
  <c r="H2224" i="1"/>
  <c r="I2224" i="1"/>
  <c r="J2224" i="1"/>
  <c r="L2224" i="1"/>
  <c r="M2224" i="1"/>
  <c r="D2225" i="1"/>
  <c r="E2225" i="1"/>
  <c r="F2225" i="1"/>
  <c r="G2225" i="1"/>
  <c r="H2225" i="1"/>
  <c r="I2225" i="1"/>
  <c r="J2225" i="1"/>
  <c r="L2225" i="1"/>
  <c r="M2225" i="1"/>
  <c r="D2226" i="1"/>
  <c r="E2226" i="1"/>
  <c r="F2226" i="1"/>
  <c r="G2226" i="1"/>
  <c r="H2226" i="1"/>
  <c r="I2226" i="1"/>
  <c r="J2226" i="1"/>
  <c r="L2226" i="1"/>
  <c r="M2226" i="1"/>
  <c r="D2227" i="1"/>
  <c r="E2227" i="1"/>
  <c r="F2227" i="1"/>
  <c r="G2227" i="1"/>
  <c r="H2227" i="1"/>
  <c r="I2227" i="1"/>
  <c r="J2227" i="1"/>
  <c r="L2227" i="1"/>
  <c r="M2227" i="1"/>
  <c r="D2228" i="1"/>
  <c r="E2228" i="1"/>
  <c r="F2228" i="1"/>
  <c r="G2228" i="1"/>
  <c r="H2228" i="1"/>
  <c r="I2228" i="1"/>
  <c r="J2228" i="1"/>
  <c r="L2228" i="1"/>
  <c r="M2228" i="1"/>
  <c r="D2229" i="1"/>
  <c r="E2229" i="1"/>
  <c r="F2229" i="1"/>
  <c r="G2229" i="1"/>
  <c r="H2229" i="1"/>
  <c r="I2229" i="1"/>
  <c r="J2229" i="1"/>
  <c r="L2229" i="1"/>
  <c r="M2229" i="1"/>
  <c r="D2230" i="1"/>
  <c r="E2230" i="1"/>
  <c r="F2230" i="1"/>
  <c r="G2230" i="1"/>
  <c r="H2230" i="1"/>
  <c r="I2230" i="1"/>
  <c r="J2230" i="1"/>
  <c r="L2230" i="1"/>
  <c r="M2230" i="1"/>
  <c r="D2231" i="1"/>
  <c r="E2231" i="1"/>
  <c r="F2231" i="1"/>
  <c r="G2231" i="1"/>
  <c r="H2231" i="1"/>
  <c r="I2231" i="1"/>
  <c r="J2231" i="1"/>
  <c r="L2231" i="1"/>
  <c r="M2231" i="1"/>
  <c r="D2232" i="1"/>
  <c r="E2232" i="1"/>
  <c r="F2232" i="1"/>
  <c r="G2232" i="1"/>
  <c r="H2232" i="1"/>
  <c r="I2232" i="1"/>
  <c r="J2232" i="1"/>
  <c r="L2232" i="1"/>
  <c r="M2232" i="1"/>
  <c r="D2233" i="1"/>
  <c r="E2233" i="1"/>
  <c r="F2233" i="1"/>
  <c r="G2233" i="1"/>
  <c r="H2233" i="1"/>
  <c r="I2233" i="1"/>
  <c r="J2233" i="1"/>
  <c r="L2233" i="1"/>
  <c r="M2233" i="1"/>
  <c r="D2234" i="1"/>
  <c r="E2234" i="1"/>
  <c r="F2234" i="1"/>
  <c r="G2234" i="1"/>
  <c r="H2234" i="1"/>
  <c r="I2234" i="1"/>
  <c r="J2234" i="1"/>
  <c r="L2234" i="1"/>
  <c r="M2234" i="1"/>
  <c r="D2235" i="1"/>
  <c r="E2235" i="1"/>
  <c r="F2235" i="1"/>
  <c r="G2235" i="1"/>
  <c r="H2235" i="1"/>
  <c r="I2235" i="1"/>
  <c r="J2235" i="1"/>
  <c r="L2235" i="1"/>
  <c r="M2235" i="1"/>
  <c r="D2236" i="1"/>
  <c r="E2236" i="1"/>
  <c r="F2236" i="1"/>
  <c r="G2236" i="1"/>
  <c r="H2236" i="1"/>
  <c r="I2236" i="1"/>
  <c r="J2236" i="1"/>
  <c r="L2236" i="1"/>
  <c r="M2236" i="1"/>
  <c r="D2237" i="1"/>
  <c r="E2237" i="1"/>
  <c r="F2237" i="1"/>
  <c r="G2237" i="1"/>
  <c r="H2237" i="1"/>
  <c r="I2237" i="1"/>
  <c r="J2237" i="1"/>
  <c r="L2237" i="1"/>
  <c r="M2237" i="1"/>
  <c r="D2238" i="1"/>
  <c r="E2238" i="1"/>
  <c r="F2238" i="1"/>
  <c r="G2238" i="1"/>
  <c r="H2238" i="1"/>
  <c r="I2238" i="1"/>
  <c r="J2238" i="1"/>
  <c r="L2238" i="1"/>
  <c r="M2238" i="1"/>
  <c r="D2239" i="1"/>
  <c r="E2239" i="1"/>
  <c r="F2239" i="1"/>
  <c r="G2239" i="1"/>
  <c r="H2239" i="1"/>
  <c r="I2239" i="1"/>
  <c r="J2239" i="1"/>
  <c r="L2239" i="1"/>
  <c r="M2239" i="1"/>
  <c r="D2240" i="1"/>
  <c r="E2240" i="1"/>
  <c r="F2240" i="1"/>
  <c r="G2240" i="1"/>
  <c r="H2240" i="1"/>
  <c r="I2240" i="1"/>
  <c r="J2240" i="1"/>
  <c r="L2240" i="1"/>
  <c r="M2240" i="1"/>
  <c r="D2241" i="1"/>
  <c r="E2241" i="1"/>
  <c r="F2241" i="1"/>
  <c r="G2241" i="1"/>
  <c r="H2241" i="1"/>
  <c r="I2241" i="1"/>
  <c r="J2241" i="1"/>
  <c r="L2241" i="1"/>
  <c r="M2241" i="1"/>
  <c r="D2242" i="1"/>
  <c r="E2242" i="1"/>
  <c r="F2242" i="1"/>
  <c r="G2242" i="1"/>
  <c r="H2242" i="1"/>
  <c r="I2242" i="1"/>
  <c r="J2242" i="1"/>
  <c r="L2242" i="1"/>
  <c r="M2242" i="1"/>
  <c r="D2243" i="1"/>
  <c r="E2243" i="1"/>
  <c r="F2243" i="1"/>
  <c r="G2243" i="1"/>
  <c r="H2243" i="1"/>
  <c r="I2243" i="1"/>
  <c r="J2243" i="1"/>
  <c r="L2243" i="1"/>
  <c r="M2243" i="1"/>
  <c r="D2244" i="1"/>
  <c r="E2244" i="1"/>
  <c r="F2244" i="1"/>
  <c r="G2244" i="1"/>
  <c r="H2244" i="1"/>
  <c r="I2244" i="1"/>
  <c r="J2244" i="1"/>
  <c r="L2244" i="1"/>
  <c r="M2244" i="1"/>
  <c r="D2245" i="1"/>
  <c r="E2245" i="1"/>
  <c r="F2245" i="1"/>
  <c r="G2245" i="1"/>
  <c r="H2245" i="1"/>
  <c r="I2245" i="1"/>
  <c r="J2245" i="1"/>
  <c r="L2245" i="1"/>
  <c r="M2245" i="1"/>
  <c r="D2246" i="1"/>
  <c r="E2246" i="1"/>
  <c r="F2246" i="1"/>
  <c r="G2246" i="1"/>
  <c r="H2246" i="1"/>
  <c r="I2246" i="1"/>
  <c r="J2246" i="1"/>
  <c r="L2246" i="1"/>
  <c r="M2246" i="1"/>
  <c r="D2247" i="1"/>
  <c r="E2247" i="1"/>
  <c r="F2247" i="1"/>
  <c r="G2247" i="1"/>
  <c r="H2247" i="1"/>
  <c r="I2247" i="1"/>
  <c r="J2247" i="1"/>
  <c r="L2247" i="1"/>
  <c r="M2247" i="1"/>
  <c r="D2248" i="1"/>
  <c r="E2248" i="1"/>
  <c r="F2248" i="1"/>
  <c r="G2248" i="1"/>
  <c r="H2248" i="1"/>
  <c r="I2248" i="1"/>
  <c r="J2248" i="1"/>
  <c r="L2248" i="1"/>
  <c r="M2248" i="1"/>
  <c r="D2249" i="1"/>
  <c r="E2249" i="1"/>
  <c r="F2249" i="1"/>
  <c r="G2249" i="1"/>
  <c r="H2249" i="1"/>
  <c r="I2249" i="1"/>
  <c r="J2249" i="1"/>
  <c r="L2249" i="1"/>
  <c r="M2249" i="1"/>
  <c r="D2250" i="1"/>
  <c r="E2250" i="1"/>
  <c r="F2250" i="1"/>
  <c r="G2250" i="1"/>
  <c r="H2250" i="1"/>
  <c r="I2250" i="1"/>
  <c r="J2250" i="1"/>
  <c r="L2250" i="1"/>
  <c r="M2250" i="1"/>
  <c r="D2251" i="1"/>
  <c r="E2251" i="1"/>
  <c r="F2251" i="1"/>
  <c r="G2251" i="1"/>
  <c r="H2251" i="1"/>
  <c r="I2251" i="1"/>
  <c r="J2251" i="1"/>
  <c r="L2251" i="1"/>
  <c r="M2251" i="1"/>
  <c r="D2252" i="1"/>
  <c r="E2252" i="1"/>
  <c r="F2252" i="1"/>
  <c r="G2252" i="1"/>
  <c r="H2252" i="1"/>
  <c r="I2252" i="1"/>
  <c r="J2252" i="1"/>
  <c r="L2252" i="1"/>
  <c r="M2252" i="1"/>
  <c r="D2253" i="1"/>
  <c r="E2253" i="1"/>
  <c r="F2253" i="1"/>
  <c r="G2253" i="1"/>
  <c r="H2253" i="1"/>
  <c r="I2253" i="1"/>
  <c r="J2253" i="1"/>
  <c r="L2253" i="1"/>
  <c r="M2253" i="1"/>
  <c r="D2254" i="1"/>
  <c r="E2254" i="1"/>
  <c r="F2254" i="1"/>
  <c r="G2254" i="1"/>
  <c r="H2254" i="1"/>
  <c r="I2254" i="1"/>
  <c r="J2254" i="1"/>
  <c r="L2254" i="1"/>
  <c r="M2254" i="1"/>
  <c r="D2255" i="1"/>
  <c r="E2255" i="1"/>
  <c r="F2255" i="1"/>
  <c r="G2255" i="1"/>
  <c r="H2255" i="1"/>
  <c r="I2255" i="1"/>
  <c r="J2255" i="1"/>
  <c r="L2255" i="1"/>
  <c r="M2255" i="1"/>
  <c r="D2256" i="1"/>
  <c r="E2256" i="1"/>
  <c r="F2256" i="1"/>
  <c r="G2256" i="1"/>
  <c r="H2256" i="1"/>
  <c r="I2256" i="1"/>
  <c r="J2256" i="1"/>
  <c r="L2256" i="1"/>
  <c r="M2256" i="1"/>
  <c r="D2257" i="1"/>
  <c r="E2257" i="1"/>
  <c r="F2257" i="1"/>
  <c r="G2257" i="1"/>
  <c r="H2257" i="1"/>
  <c r="I2257" i="1"/>
  <c r="J2257" i="1"/>
  <c r="L2257" i="1"/>
  <c r="M2257" i="1"/>
  <c r="D2258" i="1"/>
  <c r="E2258" i="1"/>
  <c r="F2258" i="1"/>
  <c r="G2258" i="1"/>
  <c r="H2258" i="1"/>
  <c r="I2258" i="1"/>
  <c r="J2258" i="1"/>
  <c r="L2258" i="1"/>
  <c r="M2258" i="1"/>
  <c r="D2259" i="1"/>
  <c r="E2259" i="1"/>
  <c r="F2259" i="1"/>
  <c r="G2259" i="1"/>
  <c r="H2259" i="1"/>
  <c r="I2259" i="1"/>
  <c r="J2259" i="1"/>
  <c r="L2259" i="1"/>
  <c r="M2259" i="1"/>
  <c r="D2260" i="1"/>
  <c r="E2260" i="1"/>
  <c r="F2260" i="1"/>
  <c r="G2260" i="1"/>
  <c r="H2260" i="1"/>
  <c r="I2260" i="1"/>
  <c r="J2260" i="1"/>
  <c r="L2260" i="1"/>
  <c r="M2260" i="1"/>
  <c r="D2261" i="1"/>
  <c r="E2261" i="1"/>
  <c r="F2261" i="1"/>
  <c r="G2261" i="1"/>
  <c r="H2261" i="1"/>
  <c r="I2261" i="1"/>
  <c r="J2261" i="1"/>
  <c r="L2261" i="1"/>
  <c r="M2261" i="1"/>
  <c r="D2262" i="1"/>
  <c r="E2262" i="1"/>
  <c r="F2262" i="1"/>
  <c r="G2262" i="1"/>
  <c r="H2262" i="1"/>
  <c r="I2262" i="1"/>
  <c r="J2262" i="1"/>
  <c r="L2262" i="1"/>
  <c r="M2262" i="1"/>
  <c r="D2263" i="1"/>
  <c r="E2263" i="1"/>
  <c r="F2263" i="1"/>
  <c r="G2263" i="1"/>
  <c r="H2263" i="1"/>
  <c r="I2263" i="1"/>
  <c r="J2263" i="1"/>
  <c r="L2263" i="1"/>
  <c r="M2263" i="1"/>
  <c r="D2264" i="1"/>
  <c r="E2264" i="1"/>
  <c r="F2264" i="1"/>
  <c r="G2264" i="1"/>
  <c r="H2264" i="1"/>
  <c r="I2264" i="1"/>
  <c r="J2264" i="1"/>
  <c r="L2264" i="1"/>
  <c r="M2264" i="1"/>
  <c r="D2265" i="1"/>
  <c r="E2265" i="1"/>
  <c r="F2265" i="1"/>
  <c r="G2265" i="1"/>
  <c r="H2265" i="1"/>
  <c r="I2265" i="1"/>
  <c r="J2265" i="1"/>
  <c r="L2265" i="1"/>
  <c r="M2265" i="1"/>
  <c r="D2266" i="1"/>
  <c r="E2266" i="1"/>
  <c r="F2266" i="1"/>
  <c r="G2266" i="1"/>
  <c r="H2266" i="1"/>
  <c r="I2266" i="1"/>
  <c r="J2266" i="1"/>
  <c r="L2266" i="1"/>
  <c r="M2266" i="1"/>
  <c r="D2267" i="1"/>
  <c r="E2267" i="1"/>
  <c r="F2267" i="1"/>
  <c r="G2267" i="1"/>
  <c r="H2267" i="1"/>
  <c r="I2267" i="1"/>
  <c r="J2267" i="1"/>
  <c r="L2267" i="1"/>
  <c r="M2267" i="1"/>
  <c r="D2268" i="1"/>
  <c r="E2268" i="1"/>
  <c r="F2268" i="1"/>
  <c r="G2268" i="1"/>
  <c r="H2268" i="1"/>
  <c r="I2268" i="1"/>
  <c r="J2268" i="1"/>
  <c r="L2268" i="1"/>
  <c r="M2268" i="1"/>
  <c r="D2269" i="1"/>
  <c r="E2269" i="1"/>
  <c r="F2269" i="1"/>
  <c r="G2269" i="1"/>
  <c r="H2269" i="1"/>
  <c r="I2269" i="1"/>
  <c r="J2269" i="1"/>
  <c r="L2269" i="1"/>
  <c r="M2269" i="1"/>
  <c r="D2270" i="1"/>
  <c r="E2270" i="1"/>
  <c r="F2270" i="1"/>
  <c r="G2270" i="1"/>
  <c r="H2270" i="1"/>
  <c r="I2270" i="1"/>
  <c r="J2270" i="1"/>
  <c r="L2270" i="1"/>
  <c r="M2270" i="1"/>
  <c r="D2271" i="1"/>
  <c r="E2271" i="1"/>
  <c r="F2271" i="1"/>
  <c r="G2271" i="1"/>
  <c r="H2271" i="1"/>
  <c r="I2271" i="1"/>
  <c r="J2271" i="1"/>
  <c r="L2271" i="1"/>
  <c r="M2271" i="1"/>
  <c r="D2272" i="1"/>
  <c r="E2272" i="1"/>
  <c r="F2272" i="1"/>
  <c r="G2272" i="1"/>
  <c r="H2272" i="1"/>
  <c r="I2272" i="1"/>
  <c r="J2272" i="1"/>
  <c r="L2272" i="1"/>
  <c r="M2272" i="1"/>
  <c r="D2273" i="1"/>
  <c r="E2273" i="1"/>
  <c r="F2273" i="1"/>
  <c r="G2273" i="1"/>
  <c r="H2273" i="1"/>
  <c r="I2273" i="1"/>
  <c r="J2273" i="1"/>
  <c r="L2273" i="1"/>
  <c r="M2273" i="1"/>
  <c r="D2274" i="1"/>
  <c r="E2274" i="1"/>
  <c r="F2274" i="1"/>
  <c r="G2274" i="1"/>
  <c r="H2274" i="1"/>
  <c r="I2274" i="1"/>
  <c r="J2274" i="1"/>
  <c r="L2274" i="1"/>
  <c r="M2274" i="1"/>
  <c r="D2275" i="1"/>
  <c r="E2275" i="1"/>
  <c r="F2275" i="1"/>
  <c r="G2275" i="1"/>
  <c r="H2275" i="1"/>
  <c r="I2275" i="1"/>
  <c r="J2275" i="1"/>
  <c r="L2275" i="1"/>
  <c r="M2275" i="1"/>
  <c r="D2276" i="1"/>
  <c r="E2276" i="1"/>
  <c r="F2276" i="1"/>
  <c r="G2276" i="1"/>
  <c r="H2276" i="1"/>
  <c r="I2276" i="1"/>
  <c r="J2276" i="1"/>
  <c r="L2276" i="1"/>
  <c r="M2276" i="1"/>
  <c r="D2277" i="1"/>
  <c r="E2277" i="1"/>
  <c r="F2277" i="1"/>
  <c r="G2277" i="1"/>
  <c r="H2277" i="1"/>
  <c r="I2277" i="1"/>
  <c r="J2277" i="1"/>
  <c r="L2277" i="1"/>
  <c r="M2277" i="1"/>
  <c r="D2278" i="1"/>
  <c r="E2278" i="1"/>
  <c r="F2278" i="1"/>
  <c r="G2278" i="1"/>
  <c r="H2278" i="1"/>
  <c r="I2278" i="1"/>
  <c r="J2278" i="1"/>
  <c r="L2278" i="1"/>
  <c r="M2278" i="1"/>
  <c r="D2279" i="1"/>
  <c r="E2279" i="1"/>
  <c r="F2279" i="1"/>
  <c r="G2279" i="1"/>
  <c r="H2279" i="1"/>
  <c r="I2279" i="1"/>
  <c r="J2279" i="1"/>
  <c r="L2279" i="1"/>
  <c r="M2279" i="1"/>
  <c r="D2280" i="1"/>
  <c r="E2280" i="1"/>
  <c r="F2280" i="1"/>
  <c r="G2280" i="1"/>
  <c r="H2280" i="1"/>
  <c r="I2280" i="1"/>
  <c r="J2280" i="1"/>
  <c r="L2280" i="1"/>
  <c r="M2280" i="1"/>
  <c r="D2281" i="1"/>
  <c r="E2281" i="1"/>
  <c r="F2281" i="1"/>
  <c r="G2281" i="1"/>
  <c r="H2281" i="1"/>
  <c r="I2281" i="1"/>
  <c r="J2281" i="1"/>
  <c r="L2281" i="1"/>
  <c r="M2281" i="1"/>
  <c r="D2282" i="1"/>
  <c r="E2282" i="1"/>
  <c r="F2282" i="1"/>
  <c r="G2282" i="1"/>
  <c r="H2282" i="1"/>
  <c r="I2282" i="1"/>
  <c r="J2282" i="1"/>
  <c r="L2282" i="1"/>
  <c r="M2282" i="1"/>
  <c r="D2283" i="1"/>
  <c r="E2283" i="1"/>
  <c r="F2283" i="1"/>
  <c r="G2283" i="1"/>
  <c r="H2283" i="1"/>
  <c r="I2283" i="1"/>
  <c r="J2283" i="1"/>
  <c r="L2283" i="1"/>
  <c r="M2283" i="1"/>
  <c r="D2284" i="1"/>
  <c r="E2284" i="1"/>
  <c r="F2284" i="1"/>
  <c r="G2284" i="1"/>
  <c r="H2284" i="1"/>
  <c r="I2284" i="1"/>
  <c r="J2284" i="1"/>
  <c r="L2284" i="1"/>
  <c r="M2284" i="1"/>
  <c r="D2285" i="1"/>
  <c r="E2285" i="1"/>
  <c r="F2285" i="1"/>
  <c r="G2285" i="1"/>
  <c r="H2285" i="1"/>
  <c r="I2285" i="1"/>
  <c r="J2285" i="1"/>
  <c r="L2285" i="1"/>
  <c r="M2285" i="1"/>
  <c r="D2286" i="1"/>
  <c r="E2286" i="1"/>
  <c r="F2286" i="1"/>
  <c r="G2286" i="1"/>
  <c r="H2286" i="1"/>
  <c r="I2286" i="1"/>
  <c r="J2286" i="1"/>
  <c r="L2286" i="1"/>
  <c r="M2286" i="1"/>
  <c r="D2287" i="1"/>
  <c r="E2287" i="1"/>
  <c r="F2287" i="1"/>
  <c r="G2287" i="1"/>
  <c r="H2287" i="1"/>
  <c r="I2287" i="1"/>
  <c r="J2287" i="1"/>
  <c r="L2287" i="1"/>
  <c r="M2287" i="1"/>
  <c r="D2288" i="1"/>
  <c r="E2288" i="1"/>
  <c r="F2288" i="1"/>
  <c r="G2288" i="1"/>
  <c r="H2288" i="1"/>
  <c r="I2288" i="1"/>
  <c r="J2288" i="1"/>
  <c r="L2288" i="1"/>
  <c r="M2288" i="1"/>
  <c r="D2289" i="1"/>
  <c r="E2289" i="1"/>
  <c r="F2289" i="1"/>
  <c r="G2289" i="1"/>
  <c r="H2289" i="1"/>
  <c r="I2289" i="1"/>
  <c r="J2289" i="1"/>
  <c r="L2289" i="1"/>
  <c r="M2289" i="1"/>
  <c r="D2290" i="1"/>
  <c r="E2290" i="1"/>
  <c r="F2290" i="1"/>
  <c r="G2290" i="1"/>
  <c r="H2290" i="1"/>
  <c r="I2290" i="1"/>
  <c r="J2290" i="1"/>
  <c r="L2290" i="1"/>
  <c r="M2290" i="1"/>
  <c r="D2291" i="1"/>
  <c r="E2291" i="1"/>
  <c r="F2291" i="1"/>
  <c r="G2291" i="1"/>
  <c r="H2291" i="1"/>
  <c r="I2291" i="1"/>
  <c r="J2291" i="1"/>
  <c r="L2291" i="1"/>
  <c r="M2291" i="1"/>
  <c r="D2292" i="1"/>
  <c r="E2292" i="1"/>
  <c r="F2292" i="1"/>
  <c r="G2292" i="1"/>
  <c r="H2292" i="1"/>
  <c r="I2292" i="1"/>
  <c r="J2292" i="1"/>
  <c r="L2292" i="1"/>
  <c r="M2292" i="1"/>
  <c r="D2293" i="1"/>
  <c r="E2293" i="1"/>
  <c r="F2293" i="1"/>
  <c r="G2293" i="1"/>
  <c r="H2293" i="1"/>
  <c r="I2293" i="1"/>
  <c r="J2293" i="1"/>
  <c r="L2293" i="1"/>
  <c r="M2293" i="1"/>
  <c r="D2294" i="1"/>
  <c r="E2294" i="1"/>
  <c r="F2294" i="1"/>
  <c r="G2294" i="1"/>
  <c r="H2294" i="1"/>
  <c r="I2294" i="1"/>
  <c r="J2294" i="1"/>
  <c r="L2294" i="1"/>
  <c r="M2294" i="1"/>
  <c r="D2295" i="1"/>
  <c r="E2295" i="1"/>
  <c r="F2295" i="1"/>
  <c r="G2295" i="1"/>
  <c r="H2295" i="1"/>
  <c r="I2295" i="1"/>
  <c r="J2295" i="1"/>
  <c r="L2295" i="1"/>
  <c r="M2295" i="1"/>
  <c r="D2296" i="1"/>
  <c r="E2296" i="1"/>
  <c r="F2296" i="1"/>
  <c r="G2296" i="1"/>
  <c r="H2296" i="1"/>
  <c r="I2296" i="1"/>
  <c r="J2296" i="1"/>
  <c r="L2296" i="1"/>
  <c r="M2296" i="1"/>
  <c r="D2297" i="1"/>
  <c r="E2297" i="1"/>
  <c r="F2297" i="1"/>
  <c r="G2297" i="1"/>
  <c r="H2297" i="1"/>
  <c r="I2297" i="1"/>
  <c r="J2297" i="1"/>
  <c r="L2297" i="1"/>
  <c r="M2297" i="1"/>
  <c r="D2298" i="1"/>
  <c r="E2298" i="1"/>
  <c r="F2298" i="1"/>
  <c r="G2298" i="1"/>
  <c r="H2298" i="1"/>
  <c r="I2298" i="1"/>
  <c r="J2298" i="1"/>
  <c r="L2298" i="1"/>
  <c r="M2298" i="1"/>
  <c r="D2299" i="1"/>
  <c r="E2299" i="1"/>
  <c r="F2299" i="1"/>
  <c r="G2299" i="1"/>
  <c r="H2299" i="1"/>
  <c r="I2299" i="1"/>
  <c r="J2299" i="1"/>
  <c r="L2299" i="1"/>
  <c r="M2299" i="1"/>
  <c r="D2300" i="1"/>
  <c r="E2300" i="1"/>
  <c r="F2300" i="1"/>
  <c r="G2300" i="1"/>
  <c r="H2300" i="1"/>
  <c r="I2300" i="1"/>
  <c r="J2300" i="1"/>
  <c r="L2300" i="1"/>
  <c r="M2300" i="1"/>
  <c r="D2301" i="1"/>
  <c r="E2301" i="1"/>
  <c r="F2301" i="1"/>
  <c r="G2301" i="1"/>
  <c r="H2301" i="1"/>
  <c r="I2301" i="1"/>
  <c r="J2301" i="1"/>
  <c r="L2301" i="1"/>
  <c r="M2301" i="1"/>
  <c r="D2302" i="1"/>
  <c r="E2302" i="1"/>
  <c r="F2302" i="1"/>
  <c r="G2302" i="1"/>
  <c r="H2302" i="1"/>
  <c r="I2302" i="1"/>
  <c r="J2302" i="1"/>
  <c r="L2302" i="1"/>
  <c r="M2302" i="1"/>
  <c r="D2303" i="1"/>
  <c r="E2303" i="1"/>
  <c r="F2303" i="1"/>
  <c r="G2303" i="1"/>
  <c r="H2303" i="1"/>
  <c r="I2303" i="1"/>
  <c r="J2303" i="1"/>
  <c r="L2303" i="1"/>
  <c r="M2303" i="1"/>
  <c r="D2304" i="1"/>
  <c r="E2304" i="1"/>
  <c r="F2304" i="1"/>
  <c r="G2304" i="1"/>
  <c r="H2304" i="1"/>
  <c r="I2304" i="1"/>
  <c r="J2304" i="1"/>
  <c r="L2304" i="1"/>
  <c r="M2304" i="1"/>
  <c r="D2305" i="1"/>
  <c r="E2305" i="1"/>
  <c r="F2305" i="1"/>
  <c r="G2305" i="1"/>
  <c r="H2305" i="1"/>
  <c r="I2305" i="1"/>
  <c r="J2305" i="1"/>
  <c r="L2305" i="1"/>
  <c r="M2305" i="1"/>
  <c r="D2306" i="1"/>
  <c r="E2306" i="1"/>
  <c r="F2306" i="1"/>
  <c r="G2306" i="1"/>
  <c r="H2306" i="1"/>
  <c r="I2306" i="1"/>
  <c r="J2306" i="1"/>
  <c r="L2306" i="1"/>
  <c r="M2306" i="1"/>
  <c r="D2307" i="1"/>
  <c r="E2307" i="1"/>
  <c r="F2307" i="1"/>
  <c r="G2307" i="1"/>
  <c r="H2307" i="1"/>
  <c r="I2307" i="1"/>
  <c r="J2307" i="1"/>
  <c r="L2307" i="1"/>
  <c r="M2307" i="1"/>
  <c r="D2308" i="1"/>
  <c r="E2308" i="1"/>
  <c r="F2308" i="1"/>
  <c r="G2308" i="1"/>
  <c r="H2308" i="1"/>
  <c r="I2308" i="1"/>
  <c r="J2308" i="1"/>
  <c r="L2308" i="1"/>
  <c r="M2308" i="1"/>
  <c r="D2309" i="1"/>
  <c r="E2309" i="1"/>
  <c r="F2309" i="1"/>
  <c r="G2309" i="1"/>
  <c r="H2309" i="1"/>
  <c r="I2309" i="1"/>
  <c r="J2309" i="1"/>
  <c r="L2309" i="1"/>
  <c r="M2309" i="1"/>
  <c r="D2310" i="1"/>
  <c r="E2310" i="1"/>
  <c r="F2310" i="1"/>
  <c r="G2310" i="1"/>
  <c r="H2310" i="1"/>
  <c r="I2310" i="1"/>
  <c r="J2310" i="1"/>
  <c r="L2310" i="1"/>
  <c r="M2310" i="1"/>
  <c r="D2311" i="1"/>
  <c r="E2311" i="1"/>
  <c r="F2311" i="1"/>
  <c r="G2311" i="1"/>
  <c r="H2311" i="1"/>
  <c r="I2311" i="1"/>
  <c r="J2311" i="1"/>
  <c r="L2311" i="1"/>
  <c r="M2311" i="1"/>
  <c r="D2312" i="1"/>
  <c r="E2312" i="1"/>
  <c r="F2312" i="1"/>
  <c r="G2312" i="1"/>
  <c r="H2312" i="1"/>
  <c r="I2312" i="1"/>
  <c r="J2312" i="1"/>
  <c r="L2312" i="1"/>
  <c r="M2312" i="1"/>
  <c r="D2313" i="1"/>
  <c r="E2313" i="1"/>
  <c r="F2313" i="1"/>
  <c r="G2313" i="1"/>
  <c r="H2313" i="1"/>
  <c r="I2313" i="1"/>
  <c r="J2313" i="1"/>
  <c r="L2313" i="1"/>
  <c r="M2313" i="1"/>
  <c r="D2314" i="1"/>
  <c r="E2314" i="1"/>
  <c r="F2314" i="1"/>
  <c r="G2314" i="1"/>
  <c r="H2314" i="1"/>
  <c r="I2314" i="1"/>
  <c r="J2314" i="1"/>
  <c r="L2314" i="1"/>
  <c r="M2314" i="1"/>
  <c r="D2315" i="1"/>
  <c r="E2315" i="1"/>
  <c r="F2315" i="1"/>
  <c r="G2315" i="1"/>
  <c r="H2315" i="1"/>
  <c r="I2315" i="1"/>
  <c r="J2315" i="1"/>
  <c r="L2315" i="1"/>
  <c r="M2315" i="1"/>
  <c r="D2316" i="1"/>
  <c r="E2316" i="1"/>
  <c r="F2316" i="1"/>
  <c r="G2316" i="1"/>
  <c r="H2316" i="1"/>
  <c r="I2316" i="1"/>
  <c r="J2316" i="1"/>
  <c r="L2316" i="1"/>
  <c r="M2316" i="1"/>
  <c r="D2317" i="1"/>
  <c r="E2317" i="1"/>
  <c r="F2317" i="1"/>
  <c r="G2317" i="1"/>
  <c r="H2317" i="1"/>
  <c r="I2317" i="1"/>
  <c r="J2317" i="1"/>
  <c r="L2317" i="1"/>
  <c r="M2317" i="1"/>
  <c r="D2318" i="1"/>
  <c r="E2318" i="1"/>
  <c r="F2318" i="1"/>
  <c r="G2318" i="1"/>
  <c r="H2318" i="1"/>
  <c r="I2318" i="1"/>
  <c r="J2318" i="1"/>
  <c r="L2318" i="1"/>
  <c r="M2318" i="1"/>
  <c r="D2319" i="1"/>
  <c r="E2319" i="1"/>
  <c r="F2319" i="1"/>
  <c r="G2319" i="1"/>
  <c r="H2319" i="1"/>
  <c r="I2319" i="1"/>
  <c r="J2319" i="1"/>
  <c r="L2319" i="1"/>
  <c r="M2319" i="1"/>
  <c r="D2320" i="1"/>
  <c r="E2320" i="1"/>
  <c r="F2320" i="1"/>
  <c r="G2320" i="1"/>
  <c r="H2320" i="1"/>
  <c r="I2320" i="1"/>
  <c r="J2320" i="1"/>
  <c r="L2320" i="1"/>
  <c r="M2320" i="1"/>
  <c r="D2321" i="1"/>
  <c r="E2321" i="1"/>
  <c r="F2321" i="1"/>
  <c r="G2321" i="1"/>
  <c r="H2321" i="1"/>
  <c r="I2321" i="1"/>
  <c r="J2321" i="1"/>
  <c r="L2321" i="1"/>
  <c r="M2321" i="1"/>
  <c r="D2322" i="1"/>
  <c r="E2322" i="1"/>
  <c r="F2322" i="1"/>
  <c r="G2322" i="1"/>
  <c r="H2322" i="1"/>
  <c r="I2322" i="1"/>
  <c r="J2322" i="1"/>
  <c r="L2322" i="1"/>
  <c r="M2322" i="1"/>
  <c r="D2323" i="1"/>
  <c r="E2323" i="1"/>
  <c r="F2323" i="1"/>
  <c r="G2323" i="1"/>
  <c r="H2323" i="1"/>
  <c r="I2323" i="1"/>
  <c r="J2323" i="1"/>
  <c r="L2323" i="1"/>
  <c r="M2323" i="1"/>
  <c r="D2324" i="1"/>
  <c r="E2324" i="1"/>
  <c r="F2324" i="1"/>
  <c r="G2324" i="1"/>
  <c r="H2324" i="1"/>
  <c r="I2324" i="1"/>
  <c r="J2324" i="1"/>
  <c r="L2324" i="1"/>
  <c r="M2324" i="1"/>
  <c r="D2325" i="1"/>
  <c r="E2325" i="1"/>
  <c r="F2325" i="1"/>
  <c r="G2325" i="1"/>
  <c r="H2325" i="1"/>
  <c r="I2325" i="1"/>
  <c r="J2325" i="1"/>
  <c r="L2325" i="1"/>
  <c r="M2325" i="1"/>
  <c r="D2326" i="1"/>
  <c r="E2326" i="1"/>
  <c r="F2326" i="1"/>
  <c r="G2326" i="1"/>
  <c r="H2326" i="1"/>
  <c r="I2326" i="1"/>
  <c r="J2326" i="1"/>
  <c r="L2326" i="1"/>
  <c r="M2326" i="1"/>
  <c r="D2327" i="1"/>
  <c r="E2327" i="1"/>
  <c r="F2327" i="1"/>
  <c r="G2327" i="1"/>
  <c r="H2327" i="1"/>
  <c r="I2327" i="1"/>
  <c r="J2327" i="1"/>
  <c r="L2327" i="1"/>
  <c r="M2327" i="1"/>
  <c r="D2328" i="1"/>
  <c r="E2328" i="1"/>
  <c r="F2328" i="1"/>
  <c r="G2328" i="1"/>
  <c r="H2328" i="1"/>
  <c r="I2328" i="1"/>
  <c r="J2328" i="1"/>
  <c r="L2328" i="1"/>
  <c r="M2328" i="1"/>
  <c r="D2329" i="1"/>
  <c r="E2329" i="1"/>
  <c r="F2329" i="1"/>
  <c r="G2329" i="1"/>
  <c r="H2329" i="1"/>
  <c r="I2329" i="1"/>
  <c r="J2329" i="1"/>
  <c r="L2329" i="1"/>
  <c r="M2329" i="1"/>
  <c r="D2330" i="1"/>
  <c r="E2330" i="1"/>
  <c r="F2330" i="1"/>
  <c r="G2330" i="1"/>
  <c r="H2330" i="1"/>
  <c r="I2330" i="1"/>
  <c r="J2330" i="1"/>
  <c r="L2330" i="1"/>
  <c r="M2330" i="1"/>
  <c r="D2331" i="1"/>
  <c r="E2331" i="1"/>
  <c r="F2331" i="1"/>
  <c r="G2331" i="1"/>
  <c r="H2331" i="1"/>
  <c r="I2331" i="1"/>
  <c r="J2331" i="1"/>
  <c r="L2331" i="1"/>
  <c r="M2331" i="1"/>
  <c r="D2332" i="1"/>
  <c r="E2332" i="1"/>
  <c r="F2332" i="1"/>
  <c r="G2332" i="1"/>
  <c r="H2332" i="1"/>
  <c r="I2332" i="1"/>
  <c r="J2332" i="1"/>
  <c r="L2332" i="1"/>
  <c r="M2332" i="1"/>
  <c r="D2333" i="1"/>
  <c r="E2333" i="1"/>
  <c r="F2333" i="1"/>
  <c r="G2333" i="1"/>
  <c r="H2333" i="1"/>
  <c r="I2333" i="1"/>
  <c r="J2333" i="1"/>
  <c r="L2333" i="1"/>
  <c r="M2333" i="1"/>
  <c r="D2334" i="1"/>
  <c r="E2334" i="1"/>
  <c r="F2334" i="1"/>
  <c r="G2334" i="1"/>
  <c r="H2334" i="1"/>
  <c r="I2334" i="1"/>
  <c r="J2334" i="1"/>
  <c r="L2334" i="1"/>
  <c r="M2334" i="1"/>
  <c r="D2335" i="1"/>
  <c r="E2335" i="1"/>
  <c r="F2335" i="1"/>
  <c r="G2335" i="1"/>
  <c r="H2335" i="1"/>
  <c r="I2335" i="1"/>
  <c r="J2335" i="1"/>
  <c r="L2335" i="1"/>
  <c r="M2335" i="1"/>
  <c r="D2336" i="1"/>
  <c r="E2336" i="1"/>
  <c r="F2336" i="1"/>
  <c r="G2336" i="1"/>
  <c r="H2336" i="1"/>
  <c r="I2336" i="1"/>
  <c r="J2336" i="1"/>
  <c r="L2336" i="1"/>
  <c r="M2336" i="1"/>
  <c r="D2337" i="1"/>
  <c r="E2337" i="1"/>
  <c r="F2337" i="1"/>
  <c r="G2337" i="1"/>
  <c r="H2337" i="1"/>
  <c r="I2337" i="1"/>
  <c r="J2337" i="1"/>
  <c r="L2337" i="1"/>
  <c r="M2337" i="1"/>
  <c r="D2338" i="1"/>
  <c r="E2338" i="1"/>
  <c r="F2338" i="1"/>
  <c r="G2338" i="1"/>
  <c r="H2338" i="1"/>
  <c r="I2338" i="1"/>
  <c r="J2338" i="1"/>
  <c r="L2338" i="1"/>
  <c r="M2338" i="1"/>
  <c r="D2339" i="1"/>
  <c r="E2339" i="1"/>
  <c r="F2339" i="1"/>
  <c r="G2339" i="1"/>
  <c r="H2339" i="1"/>
  <c r="I2339" i="1"/>
  <c r="J2339" i="1"/>
  <c r="L2339" i="1"/>
  <c r="M2339" i="1"/>
  <c r="D2340" i="1"/>
  <c r="E2340" i="1"/>
  <c r="F2340" i="1"/>
  <c r="G2340" i="1"/>
  <c r="H2340" i="1"/>
  <c r="I2340" i="1"/>
  <c r="J2340" i="1"/>
  <c r="L2340" i="1"/>
  <c r="M2340" i="1"/>
  <c r="D2341" i="1"/>
  <c r="E2341" i="1"/>
  <c r="F2341" i="1"/>
  <c r="G2341" i="1"/>
  <c r="H2341" i="1"/>
  <c r="I2341" i="1"/>
  <c r="J2341" i="1"/>
  <c r="L2341" i="1"/>
  <c r="M2341" i="1"/>
  <c r="D2342" i="1"/>
  <c r="E2342" i="1"/>
  <c r="F2342" i="1"/>
  <c r="G2342" i="1"/>
  <c r="H2342" i="1"/>
  <c r="I2342" i="1"/>
  <c r="J2342" i="1"/>
  <c r="L2342" i="1"/>
  <c r="M2342" i="1"/>
  <c r="D2343" i="1"/>
  <c r="E2343" i="1"/>
  <c r="F2343" i="1"/>
  <c r="G2343" i="1"/>
  <c r="H2343" i="1"/>
  <c r="I2343" i="1"/>
  <c r="J2343" i="1"/>
  <c r="L2343" i="1"/>
  <c r="M2343" i="1"/>
  <c r="D2344" i="1"/>
  <c r="E2344" i="1"/>
  <c r="F2344" i="1"/>
  <c r="G2344" i="1"/>
  <c r="H2344" i="1"/>
  <c r="I2344" i="1"/>
  <c r="J2344" i="1"/>
  <c r="L2344" i="1"/>
  <c r="M2344" i="1"/>
  <c r="D2345" i="1"/>
  <c r="E2345" i="1"/>
  <c r="F2345" i="1"/>
  <c r="G2345" i="1"/>
  <c r="H2345" i="1"/>
  <c r="I2345" i="1"/>
  <c r="J2345" i="1"/>
  <c r="L2345" i="1"/>
  <c r="M2345" i="1"/>
  <c r="D2346" i="1"/>
  <c r="E2346" i="1"/>
  <c r="F2346" i="1"/>
  <c r="G2346" i="1"/>
  <c r="H2346" i="1"/>
  <c r="I2346" i="1"/>
  <c r="J2346" i="1"/>
  <c r="L2346" i="1"/>
  <c r="M2346" i="1"/>
  <c r="D2347" i="1"/>
  <c r="E2347" i="1"/>
  <c r="F2347" i="1"/>
  <c r="G2347" i="1"/>
  <c r="H2347" i="1"/>
  <c r="I2347" i="1"/>
  <c r="J2347" i="1"/>
  <c r="L2347" i="1"/>
  <c r="M2347" i="1"/>
  <c r="D2348" i="1"/>
  <c r="E2348" i="1"/>
  <c r="F2348" i="1"/>
  <c r="G2348" i="1"/>
  <c r="H2348" i="1"/>
  <c r="I2348" i="1"/>
  <c r="J2348" i="1"/>
  <c r="L2348" i="1"/>
  <c r="M2348" i="1"/>
  <c r="D2349" i="1"/>
  <c r="E2349" i="1"/>
  <c r="F2349" i="1"/>
  <c r="G2349" i="1"/>
  <c r="H2349" i="1"/>
  <c r="I2349" i="1"/>
  <c r="J2349" i="1"/>
  <c r="L2349" i="1"/>
  <c r="M2349" i="1"/>
  <c r="D2350" i="1"/>
  <c r="E2350" i="1"/>
  <c r="F2350" i="1"/>
  <c r="G2350" i="1"/>
  <c r="H2350" i="1"/>
  <c r="I2350" i="1"/>
  <c r="J2350" i="1"/>
  <c r="L2350" i="1"/>
  <c r="M2350" i="1"/>
  <c r="D2351" i="1"/>
  <c r="E2351" i="1"/>
  <c r="F2351" i="1"/>
  <c r="G2351" i="1"/>
  <c r="H2351" i="1"/>
  <c r="I2351" i="1"/>
  <c r="J2351" i="1"/>
  <c r="L2351" i="1"/>
  <c r="M2351" i="1"/>
  <c r="D2352" i="1"/>
  <c r="E2352" i="1"/>
  <c r="F2352" i="1"/>
  <c r="G2352" i="1"/>
  <c r="H2352" i="1"/>
  <c r="I2352" i="1"/>
  <c r="J2352" i="1"/>
  <c r="L2352" i="1"/>
  <c r="M2352" i="1"/>
  <c r="D2353" i="1"/>
  <c r="E2353" i="1"/>
  <c r="F2353" i="1"/>
  <c r="G2353" i="1"/>
  <c r="H2353" i="1"/>
  <c r="I2353" i="1"/>
  <c r="J2353" i="1"/>
  <c r="L2353" i="1"/>
  <c r="M2353" i="1"/>
  <c r="D2354" i="1"/>
  <c r="E2354" i="1"/>
  <c r="F2354" i="1"/>
  <c r="G2354" i="1"/>
  <c r="H2354" i="1"/>
  <c r="I2354" i="1"/>
  <c r="J2354" i="1"/>
  <c r="L2354" i="1"/>
  <c r="M2354" i="1"/>
  <c r="D2355" i="1"/>
  <c r="E2355" i="1"/>
  <c r="F2355" i="1"/>
  <c r="G2355" i="1"/>
  <c r="H2355" i="1"/>
  <c r="I2355" i="1"/>
  <c r="J2355" i="1"/>
  <c r="L2355" i="1"/>
  <c r="M2355" i="1"/>
  <c r="D2356" i="1"/>
  <c r="E2356" i="1"/>
  <c r="F2356" i="1"/>
  <c r="G2356" i="1"/>
  <c r="H2356" i="1"/>
  <c r="I2356" i="1"/>
  <c r="J2356" i="1"/>
  <c r="L2356" i="1"/>
  <c r="M2356" i="1"/>
  <c r="D2357" i="1"/>
  <c r="E2357" i="1"/>
  <c r="F2357" i="1"/>
  <c r="G2357" i="1"/>
  <c r="H2357" i="1"/>
  <c r="I2357" i="1"/>
  <c r="J2357" i="1"/>
  <c r="L2357" i="1"/>
  <c r="M2357" i="1"/>
  <c r="D2358" i="1"/>
  <c r="E2358" i="1"/>
  <c r="F2358" i="1"/>
  <c r="G2358" i="1"/>
  <c r="H2358" i="1"/>
  <c r="I2358" i="1"/>
  <c r="J2358" i="1"/>
  <c r="L2358" i="1"/>
  <c r="M2358" i="1"/>
  <c r="D2359" i="1"/>
  <c r="E2359" i="1"/>
  <c r="F2359" i="1"/>
  <c r="G2359" i="1"/>
  <c r="H2359" i="1"/>
  <c r="I2359" i="1"/>
  <c r="J2359" i="1"/>
  <c r="L2359" i="1"/>
  <c r="M2359" i="1"/>
  <c r="D2360" i="1"/>
  <c r="E2360" i="1"/>
  <c r="F2360" i="1"/>
  <c r="G2360" i="1"/>
  <c r="H2360" i="1"/>
  <c r="I2360" i="1"/>
  <c r="J2360" i="1"/>
  <c r="L2360" i="1"/>
  <c r="M2360" i="1"/>
  <c r="D2361" i="1"/>
  <c r="E2361" i="1"/>
  <c r="F2361" i="1"/>
  <c r="G2361" i="1"/>
  <c r="H2361" i="1"/>
  <c r="I2361" i="1"/>
  <c r="J2361" i="1"/>
  <c r="L2361" i="1"/>
  <c r="M2361" i="1"/>
  <c r="D2362" i="1"/>
  <c r="E2362" i="1"/>
  <c r="F2362" i="1"/>
  <c r="G2362" i="1"/>
  <c r="H2362" i="1"/>
  <c r="I2362" i="1"/>
  <c r="J2362" i="1"/>
  <c r="L2362" i="1"/>
  <c r="M2362" i="1"/>
  <c r="D2363" i="1"/>
  <c r="E2363" i="1"/>
  <c r="F2363" i="1"/>
  <c r="G2363" i="1"/>
  <c r="H2363" i="1"/>
  <c r="I2363" i="1"/>
  <c r="J2363" i="1"/>
  <c r="L2363" i="1"/>
  <c r="M2363" i="1"/>
  <c r="D2364" i="1"/>
  <c r="E2364" i="1"/>
  <c r="F2364" i="1"/>
  <c r="G2364" i="1"/>
  <c r="H2364" i="1"/>
  <c r="I2364" i="1"/>
  <c r="J2364" i="1"/>
  <c r="L2364" i="1"/>
  <c r="M2364" i="1"/>
  <c r="D2365" i="1"/>
  <c r="E2365" i="1"/>
  <c r="F2365" i="1"/>
  <c r="G2365" i="1"/>
  <c r="H2365" i="1"/>
  <c r="I2365" i="1"/>
  <c r="J2365" i="1"/>
  <c r="L2365" i="1"/>
  <c r="M2365" i="1"/>
  <c r="D2366" i="1"/>
  <c r="E2366" i="1"/>
  <c r="F2366" i="1"/>
  <c r="G2366" i="1"/>
  <c r="H2366" i="1"/>
  <c r="I2366" i="1"/>
  <c r="J2366" i="1"/>
  <c r="L2366" i="1"/>
  <c r="M2366" i="1"/>
  <c r="D2367" i="1"/>
  <c r="E2367" i="1"/>
  <c r="F2367" i="1"/>
  <c r="G2367" i="1"/>
  <c r="H2367" i="1"/>
  <c r="I2367" i="1"/>
  <c r="J2367" i="1"/>
  <c r="L2367" i="1"/>
  <c r="M2367" i="1"/>
  <c r="D2368" i="1"/>
  <c r="E2368" i="1"/>
  <c r="F2368" i="1"/>
  <c r="G2368" i="1"/>
  <c r="H2368" i="1"/>
  <c r="I2368" i="1"/>
  <c r="J2368" i="1"/>
  <c r="L2368" i="1"/>
  <c r="M2368" i="1"/>
  <c r="D2369" i="1"/>
  <c r="E2369" i="1"/>
  <c r="F2369" i="1"/>
  <c r="G2369" i="1"/>
  <c r="H2369" i="1"/>
  <c r="I2369" i="1"/>
  <c r="J2369" i="1"/>
  <c r="L2369" i="1"/>
  <c r="M2369" i="1"/>
  <c r="D2370" i="1"/>
  <c r="E2370" i="1"/>
  <c r="F2370" i="1"/>
  <c r="G2370" i="1"/>
  <c r="H2370" i="1"/>
  <c r="I2370" i="1"/>
  <c r="J2370" i="1"/>
  <c r="L2370" i="1"/>
  <c r="M2370" i="1"/>
  <c r="D2371" i="1"/>
  <c r="E2371" i="1"/>
  <c r="F2371" i="1"/>
  <c r="G2371" i="1"/>
  <c r="H2371" i="1"/>
  <c r="I2371" i="1"/>
  <c r="J2371" i="1"/>
  <c r="L2371" i="1"/>
  <c r="M2371" i="1"/>
  <c r="D2372" i="1"/>
  <c r="E2372" i="1"/>
  <c r="F2372" i="1"/>
  <c r="G2372" i="1"/>
  <c r="H2372" i="1"/>
  <c r="I2372" i="1"/>
  <c r="J2372" i="1"/>
  <c r="L2372" i="1"/>
  <c r="M2372" i="1"/>
  <c r="D2373" i="1"/>
  <c r="E2373" i="1"/>
  <c r="F2373" i="1"/>
  <c r="G2373" i="1"/>
  <c r="H2373" i="1"/>
  <c r="I2373" i="1"/>
  <c r="J2373" i="1"/>
  <c r="L2373" i="1"/>
  <c r="M2373" i="1"/>
  <c r="D2374" i="1"/>
  <c r="E2374" i="1"/>
  <c r="F2374" i="1"/>
  <c r="G2374" i="1"/>
  <c r="H2374" i="1"/>
  <c r="I2374" i="1"/>
  <c r="J2374" i="1"/>
  <c r="L2374" i="1"/>
  <c r="M2374" i="1"/>
  <c r="D2375" i="1"/>
  <c r="E2375" i="1"/>
  <c r="F2375" i="1"/>
  <c r="G2375" i="1"/>
  <c r="H2375" i="1"/>
  <c r="I2375" i="1"/>
  <c r="J2375" i="1"/>
  <c r="L2375" i="1"/>
  <c r="M2375" i="1"/>
  <c r="D2376" i="1"/>
  <c r="E2376" i="1"/>
  <c r="F2376" i="1"/>
  <c r="G2376" i="1"/>
  <c r="H2376" i="1"/>
  <c r="I2376" i="1"/>
  <c r="J2376" i="1"/>
  <c r="L2376" i="1"/>
  <c r="M2376" i="1"/>
  <c r="D2377" i="1"/>
  <c r="E2377" i="1"/>
  <c r="F2377" i="1"/>
  <c r="G2377" i="1"/>
  <c r="H2377" i="1"/>
  <c r="I2377" i="1"/>
  <c r="J2377" i="1"/>
  <c r="L2377" i="1"/>
  <c r="M2377" i="1"/>
  <c r="D2378" i="1"/>
  <c r="E2378" i="1"/>
  <c r="F2378" i="1"/>
  <c r="G2378" i="1"/>
  <c r="H2378" i="1"/>
  <c r="I2378" i="1"/>
  <c r="J2378" i="1"/>
  <c r="L2378" i="1"/>
  <c r="M2378" i="1"/>
  <c r="D2379" i="1"/>
  <c r="E2379" i="1"/>
  <c r="F2379" i="1"/>
  <c r="G2379" i="1"/>
  <c r="H2379" i="1"/>
  <c r="I2379" i="1"/>
  <c r="J2379" i="1"/>
  <c r="L2379" i="1"/>
  <c r="M2379" i="1"/>
  <c r="D2380" i="1"/>
  <c r="E2380" i="1"/>
  <c r="F2380" i="1"/>
  <c r="G2380" i="1"/>
  <c r="H2380" i="1"/>
  <c r="I2380" i="1"/>
  <c r="J2380" i="1"/>
  <c r="L2380" i="1"/>
  <c r="M2380" i="1"/>
  <c r="D2381" i="1"/>
  <c r="E2381" i="1"/>
  <c r="F2381" i="1"/>
  <c r="G2381" i="1"/>
  <c r="H2381" i="1"/>
  <c r="I2381" i="1"/>
  <c r="J2381" i="1"/>
  <c r="L2381" i="1"/>
  <c r="M2381" i="1"/>
  <c r="D2382" i="1"/>
  <c r="E2382" i="1"/>
  <c r="F2382" i="1"/>
  <c r="G2382" i="1"/>
  <c r="H2382" i="1"/>
  <c r="I2382" i="1"/>
  <c r="J2382" i="1"/>
  <c r="L2382" i="1"/>
  <c r="M2382" i="1"/>
  <c r="D2383" i="1"/>
  <c r="E2383" i="1"/>
  <c r="F2383" i="1"/>
  <c r="G2383" i="1"/>
  <c r="H2383" i="1"/>
  <c r="I2383" i="1"/>
  <c r="J2383" i="1"/>
  <c r="L2383" i="1"/>
  <c r="M2383" i="1"/>
  <c r="D2384" i="1"/>
  <c r="E2384" i="1"/>
  <c r="F2384" i="1"/>
  <c r="G2384" i="1"/>
  <c r="H2384" i="1"/>
  <c r="I2384" i="1"/>
  <c r="J2384" i="1"/>
  <c r="L2384" i="1"/>
  <c r="M2384" i="1"/>
  <c r="D2385" i="1"/>
  <c r="E2385" i="1"/>
  <c r="F2385" i="1"/>
  <c r="G2385" i="1"/>
  <c r="H2385" i="1"/>
  <c r="I2385" i="1"/>
  <c r="J2385" i="1"/>
  <c r="L2385" i="1"/>
  <c r="M2385" i="1"/>
  <c r="D2386" i="1"/>
  <c r="E2386" i="1"/>
  <c r="F2386" i="1"/>
  <c r="G2386" i="1"/>
  <c r="H2386" i="1"/>
  <c r="I2386" i="1"/>
  <c r="J2386" i="1"/>
  <c r="L2386" i="1"/>
  <c r="M2386" i="1"/>
  <c r="D2387" i="1"/>
  <c r="E2387" i="1"/>
  <c r="F2387" i="1"/>
  <c r="G2387" i="1"/>
  <c r="H2387" i="1"/>
  <c r="I2387" i="1"/>
  <c r="J2387" i="1"/>
  <c r="L2387" i="1"/>
  <c r="M2387" i="1"/>
  <c r="D2388" i="1"/>
  <c r="E2388" i="1"/>
  <c r="F2388" i="1"/>
  <c r="G2388" i="1"/>
  <c r="H2388" i="1"/>
  <c r="I2388" i="1"/>
  <c r="J2388" i="1"/>
  <c r="L2388" i="1"/>
  <c r="M2388" i="1"/>
  <c r="D2389" i="1"/>
  <c r="E2389" i="1"/>
  <c r="F2389" i="1"/>
  <c r="G2389" i="1"/>
  <c r="H2389" i="1"/>
  <c r="I2389" i="1"/>
  <c r="J2389" i="1"/>
  <c r="L2389" i="1"/>
  <c r="M2389" i="1"/>
  <c r="D2390" i="1"/>
  <c r="E2390" i="1"/>
  <c r="F2390" i="1"/>
  <c r="G2390" i="1"/>
  <c r="H2390" i="1"/>
  <c r="I2390" i="1"/>
  <c r="J2390" i="1"/>
  <c r="L2390" i="1"/>
  <c r="M2390" i="1"/>
  <c r="D2391" i="1"/>
  <c r="E2391" i="1"/>
  <c r="F2391" i="1"/>
  <c r="G2391" i="1"/>
  <c r="H2391" i="1"/>
  <c r="I2391" i="1"/>
  <c r="J2391" i="1"/>
  <c r="L2391" i="1"/>
  <c r="M2391" i="1"/>
  <c r="D2392" i="1"/>
  <c r="E2392" i="1"/>
  <c r="F2392" i="1"/>
  <c r="G2392" i="1"/>
  <c r="H2392" i="1"/>
  <c r="I2392" i="1"/>
  <c r="J2392" i="1"/>
  <c r="L2392" i="1"/>
  <c r="M2392" i="1"/>
  <c r="D2393" i="1"/>
  <c r="E2393" i="1"/>
  <c r="F2393" i="1"/>
  <c r="G2393" i="1"/>
  <c r="H2393" i="1"/>
  <c r="I2393" i="1"/>
  <c r="J2393" i="1"/>
  <c r="L2393" i="1"/>
  <c r="M2393" i="1"/>
  <c r="D2394" i="1"/>
  <c r="E2394" i="1"/>
  <c r="F2394" i="1"/>
  <c r="G2394" i="1"/>
  <c r="H2394" i="1"/>
  <c r="I2394" i="1"/>
  <c r="J2394" i="1"/>
  <c r="L2394" i="1"/>
  <c r="M2394" i="1"/>
  <c r="D2395" i="1"/>
  <c r="E2395" i="1"/>
  <c r="F2395" i="1"/>
  <c r="G2395" i="1"/>
  <c r="H2395" i="1"/>
  <c r="I2395" i="1"/>
  <c r="J2395" i="1"/>
  <c r="L2395" i="1"/>
  <c r="M2395" i="1"/>
  <c r="D2396" i="1"/>
  <c r="E2396" i="1"/>
  <c r="F2396" i="1"/>
  <c r="G2396" i="1"/>
  <c r="H2396" i="1"/>
  <c r="I2396" i="1"/>
  <c r="J2396" i="1"/>
  <c r="L2396" i="1"/>
  <c r="M2396" i="1"/>
  <c r="D2397" i="1"/>
  <c r="E2397" i="1"/>
  <c r="F2397" i="1"/>
  <c r="G2397" i="1"/>
  <c r="H2397" i="1"/>
  <c r="I2397" i="1"/>
  <c r="J2397" i="1"/>
  <c r="L2397" i="1"/>
  <c r="M2397" i="1"/>
  <c r="D2398" i="1"/>
  <c r="E2398" i="1"/>
  <c r="F2398" i="1"/>
  <c r="G2398" i="1"/>
  <c r="H2398" i="1"/>
  <c r="I2398" i="1"/>
  <c r="J2398" i="1"/>
  <c r="L2398" i="1"/>
  <c r="M2398" i="1"/>
  <c r="D2399" i="1"/>
  <c r="E2399" i="1"/>
  <c r="F2399" i="1"/>
  <c r="G2399" i="1"/>
  <c r="H2399" i="1"/>
  <c r="I2399" i="1"/>
  <c r="J2399" i="1"/>
  <c r="L2399" i="1"/>
  <c r="M2399" i="1"/>
  <c r="D2400" i="1"/>
  <c r="E2400" i="1"/>
  <c r="F2400" i="1"/>
  <c r="G2400" i="1"/>
  <c r="H2400" i="1"/>
  <c r="I2400" i="1"/>
  <c r="J2400" i="1"/>
  <c r="L2400" i="1"/>
  <c r="M2400" i="1"/>
  <c r="D2401" i="1"/>
  <c r="E2401" i="1"/>
  <c r="F2401" i="1"/>
  <c r="G2401" i="1"/>
  <c r="H2401" i="1"/>
  <c r="I2401" i="1"/>
  <c r="J2401" i="1"/>
  <c r="L2401" i="1"/>
  <c r="M2401" i="1"/>
  <c r="D2402" i="1"/>
  <c r="E2402" i="1"/>
  <c r="F2402" i="1"/>
  <c r="G2402" i="1"/>
  <c r="H2402" i="1"/>
  <c r="I2402" i="1"/>
  <c r="J2402" i="1"/>
  <c r="L2402" i="1"/>
  <c r="M2402" i="1"/>
  <c r="D2403" i="1"/>
  <c r="E2403" i="1"/>
  <c r="F2403" i="1"/>
  <c r="G2403" i="1"/>
  <c r="H2403" i="1"/>
  <c r="I2403" i="1"/>
  <c r="J2403" i="1"/>
  <c r="L2403" i="1"/>
  <c r="M2403" i="1"/>
  <c r="D2404" i="1"/>
  <c r="E2404" i="1"/>
  <c r="F2404" i="1"/>
  <c r="G2404" i="1"/>
  <c r="H2404" i="1"/>
  <c r="I2404" i="1"/>
  <c r="J2404" i="1"/>
  <c r="L2404" i="1"/>
  <c r="M2404" i="1"/>
  <c r="D2405" i="1"/>
  <c r="E2405" i="1"/>
  <c r="F2405" i="1"/>
  <c r="G2405" i="1"/>
  <c r="H2405" i="1"/>
  <c r="I2405" i="1"/>
  <c r="J2405" i="1"/>
  <c r="L2405" i="1"/>
  <c r="M2405" i="1"/>
  <c r="D2406" i="1"/>
  <c r="E2406" i="1"/>
  <c r="F2406" i="1"/>
  <c r="G2406" i="1"/>
  <c r="H2406" i="1"/>
  <c r="I2406" i="1"/>
  <c r="J2406" i="1"/>
  <c r="L2406" i="1"/>
  <c r="M2406" i="1"/>
  <c r="D2407" i="1"/>
  <c r="E2407" i="1"/>
  <c r="F2407" i="1"/>
  <c r="G2407" i="1"/>
  <c r="H2407" i="1"/>
  <c r="I2407" i="1"/>
  <c r="J2407" i="1"/>
  <c r="L2407" i="1"/>
  <c r="M2407" i="1"/>
  <c r="D2408" i="1"/>
  <c r="E2408" i="1"/>
  <c r="F2408" i="1"/>
  <c r="G2408" i="1"/>
  <c r="H2408" i="1"/>
  <c r="I2408" i="1"/>
  <c r="J2408" i="1"/>
  <c r="L2408" i="1"/>
  <c r="M2408" i="1"/>
  <c r="D2409" i="1"/>
  <c r="E2409" i="1"/>
  <c r="F2409" i="1"/>
  <c r="G2409" i="1"/>
  <c r="H2409" i="1"/>
  <c r="I2409" i="1"/>
  <c r="J2409" i="1"/>
  <c r="L2409" i="1"/>
  <c r="M2409" i="1"/>
  <c r="D2410" i="1"/>
  <c r="E2410" i="1"/>
  <c r="F2410" i="1"/>
  <c r="G2410" i="1"/>
  <c r="H2410" i="1"/>
  <c r="I2410" i="1"/>
  <c r="J2410" i="1"/>
  <c r="L2410" i="1"/>
  <c r="M2410" i="1"/>
  <c r="D2411" i="1"/>
  <c r="E2411" i="1"/>
  <c r="F2411" i="1"/>
  <c r="G2411" i="1"/>
  <c r="H2411" i="1"/>
  <c r="I2411" i="1"/>
  <c r="J2411" i="1"/>
  <c r="L2411" i="1"/>
  <c r="M2411" i="1"/>
  <c r="D2412" i="1"/>
  <c r="E2412" i="1"/>
  <c r="F2412" i="1"/>
  <c r="G2412" i="1"/>
  <c r="H2412" i="1"/>
  <c r="I2412" i="1"/>
  <c r="J2412" i="1"/>
  <c r="L2412" i="1"/>
  <c r="M2412" i="1"/>
  <c r="D2413" i="1"/>
  <c r="E2413" i="1"/>
  <c r="F2413" i="1"/>
  <c r="G2413" i="1"/>
  <c r="H2413" i="1"/>
  <c r="I2413" i="1"/>
  <c r="J2413" i="1"/>
  <c r="L2413" i="1"/>
  <c r="M2413" i="1"/>
  <c r="D2414" i="1"/>
  <c r="E2414" i="1"/>
  <c r="F2414" i="1"/>
  <c r="G2414" i="1"/>
  <c r="H2414" i="1"/>
  <c r="I2414" i="1"/>
  <c r="J2414" i="1"/>
  <c r="L2414" i="1"/>
  <c r="M2414" i="1"/>
  <c r="D2415" i="1"/>
  <c r="E2415" i="1"/>
  <c r="F2415" i="1"/>
  <c r="G2415" i="1"/>
  <c r="H2415" i="1"/>
  <c r="I2415" i="1"/>
  <c r="J2415" i="1"/>
  <c r="L2415" i="1"/>
  <c r="M2415" i="1"/>
  <c r="D2416" i="1"/>
  <c r="E2416" i="1"/>
  <c r="F2416" i="1"/>
  <c r="G2416" i="1"/>
  <c r="H2416" i="1"/>
  <c r="I2416" i="1"/>
  <c r="J2416" i="1"/>
  <c r="L2416" i="1"/>
  <c r="M2416" i="1"/>
  <c r="D2417" i="1"/>
  <c r="E2417" i="1"/>
  <c r="F2417" i="1"/>
  <c r="G2417" i="1"/>
  <c r="H2417" i="1"/>
  <c r="I2417" i="1"/>
  <c r="J2417" i="1"/>
  <c r="L2417" i="1"/>
  <c r="M2417" i="1"/>
  <c r="D2418" i="1"/>
  <c r="E2418" i="1"/>
  <c r="F2418" i="1"/>
  <c r="G2418" i="1"/>
  <c r="H2418" i="1"/>
  <c r="I2418" i="1"/>
  <c r="J2418" i="1"/>
  <c r="L2418" i="1"/>
  <c r="M2418" i="1"/>
  <c r="D2419" i="1"/>
  <c r="E2419" i="1"/>
  <c r="F2419" i="1"/>
  <c r="G2419" i="1"/>
  <c r="H2419" i="1"/>
  <c r="I2419" i="1"/>
  <c r="J2419" i="1"/>
  <c r="L2419" i="1"/>
  <c r="M2419" i="1"/>
  <c r="D2420" i="1"/>
  <c r="E2420" i="1"/>
  <c r="F2420" i="1"/>
  <c r="G2420" i="1"/>
  <c r="H2420" i="1"/>
  <c r="I2420" i="1"/>
  <c r="J2420" i="1"/>
  <c r="L2420" i="1"/>
  <c r="M2420" i="1"/>
  <c r="D2421" i="1"/>
  <c r="E2421" i="1"/>
  <c r="F2421" i="1"/>
  <c r="G2421" i="1"/>
  <c r="H2421" i="1"/>
  <c r="I2421" i="1"/>
  <c r="J2421" i="1"/>
  <c r="L2421" i="1"/>
  <c r="M2421" i="1"/>
  <c r="D2422" i="1"/>
  <c r="E2422" i="1"/>
  <c r="F2422" i="1"/>
  <c r="G2422" i="1"/>
  <c r="H2422" i="1"/>
  <c r="I2422" i="1"/>
  <c r="J2422" i="1"/>
  <c r="L2422" i="1"/>
  <c r="M2422" i="1"/>
  <c r="D2423" i="1"/>
  <c r="E2423" i="1"/>
  <c r="F2423" i="1"/>
  <c r="G2423" i="1"/>
  <c r="H2423" i="1"/>
  <c r="I2423" i="1"/>
  <c r="J2423" i="1"/>
  <c r="L2423" i="1"/>
  <c r="M2423" i="1"/>
  <c r="D2424" i="1"/>
  <c r="E2424" i="1"/>
  <c r="F2424" i="1"/>
  <c r="G2424" i="1"/>
  <c r="H2424" i="1"/>
  <c r="I2424" i="1"/>
  <c r="J2424" i="1"/>
  <c r="L2424" i="1"/>
  <c r="M2424" i="1"/>
  <c r="D2425" i="1"/>
  <c r="E2425" i="1"/>
  <c r="F2425" i="1"/>
  <c r="G2425" i="1"/>
  <c r="H2425" i="1"/>
  <c r="I2425" i="1"/>
  <c r="J2425" i="1"/>
  <c r="L2425" i="1"/>
  <c r="M2425" i="1"/>
  <c r="D2426" i="1"/>
  <c r="E2426" i="1"/>
  <c r="F2426" i="1"/>
  <c r="G2426" i="1"/>
  <c r="H2426" i="1"/>
  <c r="I2426" i="1"/>
  <c r="J2426" i="1"/>
  <c r="L2426" i="1"/>
  <c r="M2426" i="1"/>
  <c r="D2427" i="1"/>
  <c r="E2427" i="1"/>
  <c r="F2427" i="1"/>
  <c r="G2427" i="1"/>
  <c r="H2427" i="1"/>
  <c r="I2427" i="1"/>
  <c r="J2427" i="1"/>
  <c r="L2427" i="1"/>
  <c r="M2427" i="1"/>
  <c r="D2428" i="1"/>
  <c r="E2428" i="1"/>
  <c r="F2428" i="1"/>
  <c r="G2428" i="1"/>
  <c r="H2428" i="1"/>
  <c r="I2428" i="1"/>
  <c r="J2428" i="1"/>
  <c r="L2428" i="1"/>
  <c r="M2428" i="1"/>
  <c r="D2429" i="1"/>
  <c r="E2429" i="1"/>
  <c r="F2429" i="1"/>
  <c r="G2429" i="1"/>
  <c r="H2429" i="1"/>
  <c r="I2429" i="1"/>
  <c r="J2429" i="1"/>
  <c r="L2429" i="1"/>
  <c r="M2429" i="1"/>
  <c r="D2430" i="1"/>
  <c r="E2430" i="1"/>
  <c r="F2430" i="1"/>
  <c r="G2430" i="1"/>
  <c r="H2430" i="1"/>
  <c r="I2430" i="1"/>
  <c r="J2430" i="1"/>
  <c r="L2430" i="1"/>
  <c r="M2430" i="1"/>
  <c r="D2431" i="1"/>
  <c r="E2431" i="1"/>
  <c r="F2431" i="1"/>
  <c r="G2431" i="1"/>
  <c r="H2431" i="1"/>
  <c r="I2431" i="1"/>
  <c r="J2431" i="1"/>
  <c r="L2431" i="1"/>
  <c r="M2431" i="1"/>
  <c r="D2432" i="1"/>
  <c r="E2432" i="1"/>
  <c r="F2432" i="1"/>
  <c r="G2432" i="1"/>
  <c r="H2432" i="1"/>
  <c r="I2432" i="1"/>
  <c r="J2432" i="1"/>
  <c r="L2432" i="1"/>
  <c r="M2432" i="1"/>
  <c r="D2433" i="1"/>
  <c r="E2433" i="1"/>
  <c r="F2433" i="1"/>
  <c r="G2433" i="1"/>
  <c r="H2433" i="1"/>
  <c r="I2433" i="1"/>
  <c r="J2433" i="1"/>
  <c r="L2433" i="1"/>
  <c r="M2433" i="1"/>
  <c r="D2434" i="1"/>
  <c r="E2434" i="1"/>
  <c r="F2434" i="1"/>
  <c r="G2434" i="1"/>
  <c r="H2434" i="1"/>
  <c r="I2434" i="1"/>
  <c r="J2434" i="1"/>
  <c r="L2434" i="1"/>
  <c r="M2434" i="1"/>
  <c r="D2435" i="1"/>
  <c r="E2435" i="1"/>
  <c r="F2435" i="1"/>
  <c r="G2435" i="1"/>
  <c r="H2435" i="1"/>
  <c r="I2435" i="1"/>
  <c r="J2435" i="1"/>
  <c r="L2435" i="1"/>
  <c r="M2435" i="1"/>
  <c r="D2436" i="1"/>
  <c r="E2436" i="1"/>
  <c r="F2436" i="1"/>
  <c r="G2436" i="1"/>
  <c r="H2436" i="1"/>
  <c r="I2436" i="1"/>
  <c r="J2436" i="1"/>
  <c r="L2436" i="1"/>
  <c r="M2436" i="1"/>
  <c r="D2437" i="1"/>
  <c r="E2437" i="1"/>
  <c r="F2437" i="1"/>
  <c r="G2437" i="1"/>
  <c r="H2437" i="1"/>
  <c r="I2437" i="1"/>
  <c r="J2437" i="1"/>
  <c r="L2437" i="1"/>
  <c r="M2437" i="1"/>
  <c r="D2438" i="1"/>
  <c r="E2438" i="1"/>
  <c r="F2438" i="1"/>
  <c r="G2438" i="1"/>
  <c r="H2438" i="1"/>
  <c r="I2438" i="1"/>
  <c r="J2438" i="1"/>
  <c r="L2438" i="1"/>
  <c r="M2438" i="1"/>
  <c r="D2439" i="1"/>
  <c r="E2439" i="1"/>
  <c r="F2439" i="1"/>
  <c r="G2439" i="1"/>
  <c r="H2439" i="1"/>
  <c r="I2439" i="1"/>
  <c r="J2439" i="1"/>
  <c r="L2439" i="1"/>
  <c r="M2439" i="1"/>
  <c r="D2440" i="1"/>
  <c r="E2440" i="1"/>
  <c r="F2440" i="1"/>
  <c r="G2440" i="1"/>
  <c r="H2440" i="1"/>
  <c r="I2440" i="1"/>
  <c r="J2440" i="1"/>
  <c r="L2440" i="1"/>
  <c r="M2440" i="1"/>
  <c r="D2441" i="1"/>
  <c r="E2441" i="1"/>
  <c r="F2441" i="1"/>
  <c r="G2441" i="1"/>
  <c r="H2441" i="1"/>
  <c r="I2441" i="1"/>
  <c r="J2441" i="1"/>
  <c r="L2441" i="1"/>
  <c r="M2441" i="1"/>
  <c r="D2442" i="1"/>
  <c r="E2442" i="1"/>
  <c r="F2442" i="1"/>
  <c r="G2442" i="1"/>
  <c r="H2442" i="1"/>
  <c r="I2442" i="1"/>
  <c r="J2442" i="1"/>
  <c r="L2442" i="1"/>
  <c r="M2442" i="1"/>
  <c r="D2443" i="1"/>
  <c r="E2443" i="1"/>
  <c r="F2443" i="1"/>
  <c r="G2443" i="1"/>
  <c r="H2443" i="1"/>
  <c r="I2443" i="1"/>
  <c r="J2443" i="1"/>
  <c r="L2443" i="1"/>
  <c r="M2443" i="1"/>
  <c r="D2444" i="1"/>
  <c r="E2444" i="1"/>
  <c r="F2444" i="1"/>
  <c r="G2444" i="1"/>
  <c r="H2444" i="1"/>
  <c r="I2444" i="1"/>
  <c r="J2444" i="1"/>
  <c r="L2444" i="1"/>
  <c r="M2444" i="1"/>
  <c r="D2445" i="1"/>
  <c r="E2445" i="1"/>
  <c r="F2445" i="1"/>
  <c r="G2445" i="1"/>
  <c r="H2445" i="1"/>
  <c r="I2445" i="1"/>
  <c r="J2445" i="1"/>
  <c r="L2445" i="1"/>
  <c r="M2445" i="1"/>
  <c r="D2446" i="1"/>
  <c r="E2446" i="1"/>
  <c r="F2446" i="1"/>
  <c r="G2446" i="1"/>
  <c r="H2446" i="1"/>
  <c r="I2446" i="1"/>
  <c r="J2446" i="1"/>
  <c r="L2446" i="1"/>
  <c r="M2446" i="1"/>
  <c r="D2447" i="1"/>
  <c r="E2447" i="1"/>
  <c r="F2447" i="1"/>
  <c r="G2447" i="1"/>
  <c r="H2447" i="1"/>
  <c r="I2447" i="1"/>
  <c r="J2447" i="1"/>
  <c r="L2447" i="1"/>
  <c r="M2447" i="1"/>
  <c r="D2448" i="1"/>
  <c r="E2448" i="1"/>
  <c r="F2448" i="1"/>
  <c r="G2448" i="1"/>
  <c r="H2448" i="1"/>
  <c r="I2448" i="1"/>
  <c r="J2448" i="1"/>
  <c r="L2448" i="1"/>
  <c r="M2448" i="1"/>
  <c r="D2449" i="1"/>
  <c r="E2449" i="1"/>
  <c r="F2449" i="1"/>
  <c r="G2449" i="1"/>
  <c r="H2449" i="1"/>
  <c r="I2449" i="1"/>
  <c r="J2449" i="1"/>
  <c r="L2449" i="1"/>
  <c r="M2449" i="1"/>
  <c r="D2450" i="1"/>
  <c r="E2450" i="1"/>
  <c r="F2450" i="1"/>
  <c r="G2450" i="1"/>
  <c r="H2450" i="1"/>
  <c r="I2450" i="1"/>
  <c r="J2450" i="1"/>
  <c r="L2450" i="1"/>
  <c r="M2450" i="1"/>
  <c r="D2451" i="1"/>
  <c r="E2451" i="1"/>
  <c r="F2451" i="1"/>
  <c r="G2451" i="1"/>
  <c r="H2451" i="1"/>
  <c r="I2451" i="1"/>
  <c r="J2451" i="1"/>
  <c r="L2451" i="1"/>
  <c r="M2451" i="1"/>
  <c r="D2452" i="1"/>
  <c r="E2452" i="1"/>
  <c r="F2452" i="1"/>
  <c r="G2452" i="1"/>
  <c r="H2452" i="1"/>
  <c r="I2452" i="1"/>
  <c r="J2452" i="1"/>
  <c r="L2452" i="1"/>
  <c r="M2452" i="1"/>
  <c r="D2453" i="1"/>
  <c r="E2453" i="1"/>
  <c r="F2453" i="1"/>
  <c r="G2453" i="1"/>
  <c r="H2453" i="1"/>
  <c r="I2453" i="1"/>
  <c r="J2453" i="1"/>
  <c r="L2453" i="1"/>
  <c r="M2453" i="1"/>
  <c r="D2454" i="1"/>
  <c r="E2454" i="1"/>
  <c r="F2454" i="1"/>
  <c r="G2454" i="1"/>
  <c r="H2454" i="1"/>
  <c r="I2454" i="1"/>
  <c r="J2454" i="1"/>
  <c r="L2454" i="1"/>
  <c r="M2454" i="1"/>
  <c r="D2455" i="1"/>
  <c r="E2455" i="1"/>
  <c r="F2455" i="1"/>
  <c r="G2455" i="1"/>
  <c r="H2455" i="1"/>
  <c r="I2455" i="1"/>
  <c r="J2455" i="1"/>
  <c r="L2455" i="1"/>
  <c r="M2455" i="1"/>
  <c r="D2456" i="1"/>
  <c r="E2456" i="1"/>
  <c r="F2456" i="1"/>
  <c r="G2456" i="1"/>
  <c r="H2456" i="1"/>
  <c r="I2456" i="1"/>
  <c r="J2456" i="1"/>
  <c r="L2456" i="1"/>
  <c r="M2456" i="1"/>
  <c r="D2457" i="1"/>
  <c r="E2457" i="1"/>
  <c r="F2457" i="1"/>
  <c r="G2457" i="1"/>
  <c r="H2457" i="1"/>
  <c r="I2457" i="1"/>
  <c r="J2457" i="1"/>
  <c r="L2457" i="1"/>
  <c r="M2457" i="1"/>
  <c r="D2458" i="1"/>
  <c r="E2458" i="1"/>
  <c r="F2458" i="1"/>
  <c r="G2458" i="1"/>
  <c r="H2458" i="1"/>
  <c r="I2458" i="1"/>
  <c r="J2458" i="1"/>
  <c r="L2458" i="1"/>
  <c r="M2458" i="1"/>
  <c r="D2459" i="1"/>
  <c r="E2459" i="1"/>
  <c r="F2459" i="1"/>
  <c r="G2459" i="1"/>
  <c r="H2459" i="1"/>
  <c r="I2459" i="1"/>
  <c r="J2459" i="1"/>
  <c r="L2459" i="1"/>
  <c r="M2459" i="1"/>
  <c r="D2460" i="1"/>
  <c r="E2460" i="1"/>
  <c r="F2460" i="1"/>
  <c r="G2460" i="1"/>
  <c r="H2460" i="1"/>
  <c r="I2460" i="1"/>
  <c r="J2460" i="1"/>
  <c r="L2460" i="1"/>
  <c r="M2460" i="1"/>
  <c r="D2461" i="1"/>
  <c r="E2461" i="1"/>
  <c r="F2461" i="1"/>
  <c r="G2461" i="1"/>
  <c r="H2461" i="1"/>
  <c r="I2461" i="1"/>
  <c r="J2461" i="1"/>
  <c r="L2461" i="1"/>
  <c r="M2461" i="1"/>
  <c r="D2462" i="1"/>
  <c r="E2462" i="1"/>
  <c r="F2462" i="1"/>
  <c r="G2462" i="1"/>
  <c r="H2462" i="1"/>
  <c r="I2462" i="1"/>
  <c r="J2462" i="1"/>
  <c r="L2462" i="1"/>
  <c r="M2462" i="1"/>
  <c r="D2463" i="1"/>
  <c r="E2463" i="1"/>
  <c r="F2463" i="1"/>
  <c r="G2463" i="1"/>
  <c r="H2463" i="1"/>
  <c r="I2463" i="1"/>
  <c r="J2463" i="1"/>
  <c r="L2463" i="1"/>
  <c r="M2463" i="1"/>
  <c r="D2464" i="1"/>
  <c r="E2464" i="1"/>
  <c r="F2464" i="1"/>
  <c r="G2464" i="1"/>
  <c r="H2464" i="1"/>
  <c r="I2464" i="1"/>
  <c r="J2464" i="1"/>
  <c r="L2464" i="1"/>
  <c r="M2464" i="1"/>
  <c r="D2465" i="1"/>
  <c r="E2465" i="1"/>
  <c r="F2465" i="1"/>
  <c r="G2465" i="1"/>
  <c r="H2465" i="1"/>
  <c r="I2465" i="1"/>
  <c r="J2465" i="1"/>
  <c r="L2465" i="1"/>
  <c r="M2465" i="1"/>
  <c r="D2466" i="1"/>
  <c r="E2466" i="1"/>
  <c r="F2466" i="1"/>
  <c r="G2466" i="1"/>
  <c r="H2466" i="1"/>
  <c r="I2466" i="1"/>
  <c r="J2466" i="1"/>
  <c r="L2466" i="1"/>
  <c r="M2466" i="1"/>
  <c r="D2467" i="1"/>
  <c r="E2467" i="1"/>
  <c r="F2467" i="1"/>
  <c r="G2467" i="1"/>
  <c r="H2467" i="1"/>
  <c r="I2467" i="1"/>
  <c r="J2467" i="1"/>
  <c r="L2467" i="1"/>
  <c r="M2467" i="1"/>
  <c r="D2468" i="1"/>
  <c r="E2468" i="1"/>
  <c r="F2468" i="1"/>
  <c r="G2468" i="1"/>
  <c r="H2468" i="1"/>
  <c r="I2468" i="1"/>
  <c r="J2468" i="1"/>
  <c r="L2468" i="1"/>
  <c r="M2468" i="1"/>
  <c r="D2469" i="1"/>
  <c r="E2469" i="1"/>
  <c r="F2469" i="1"/>
  <c r="G2469" i="1"/>
  <c r="H2469" i="1"/>
  <c r="I2469" i="1"/>
  <c r="J2469" i="1"/>
  <c r="L2469" i="1"/>
  <c r="M2469" i="1"/>
  <c r="D2470" i="1"/>
  <c r="E2470" i="1"/>
  <c r="F2470" i="1"/>
  <c r="G2470" i="1"/>
  <c r="H2470" i="1"/>
  <c r="I2470" i="1"/>
  <c r="J2470" i="1"/>
  <c r="L2470" i="1"/>
  <c r="M2470" i="1"/>
  <c r="D2471" i="1"/>
  <c r="E2471" i="1"/>
  <c r="F2471" i="1"/>
  <c r="G2471" i="1"/>
  <c r="H2471" i="1"/>
  <c r="I2471" i="1"/>
  <c r="J2471" i="1"/>
  <c r="L2471" i="1"/>
  <c r="M2471" i="1"/>
  <c r="D2472" i="1"/>
  <c r="E2472" i="1"/>
  <c r="F2472" i="1"/>
  <c r="G2472" i="1"/>
  <c r="H2472" i="1"/>
  <c r="I2472" i="1"/>
  <c r="J2472" i="1"/>
  <c r="L2472" i="1"/>
  <c r="M2472" i="1"/>
  <c r="D2473" i="1"/>
  <c r="E2473" i="1"/>
  <c r="F2473" i="1"/>
  <c r="G2473" i="1"/>
  <c r="H2473" i="1"/>
  <c r="I2473" i="1"/>
  <c r="J2473" i="1"/>
  <c r="L2473" i="1"/>
  <c r="M2473" i="1"/>
  <c r="D2474" i="1"/>
  <c r="E2474" i="1"/>
  <c r="F2474" i="1"/>
  <c r="G2474" i="1"/>
  <c r="H2474" i="1"/>
  <c r="I2474" i="1"/>
  <c r="J2474" i="1"/>
  <c r="L2474" i="1"/>
  <c r="M2474" i="1"/>
  <c r="D2475" i="1"/>
  <c r="E2475" i="1"/>
  <c r="F2475" i="1"/>
  <c r="G2475" i="1"/>
  <c r="H2475" i="1"/>
  <c r="I2475" i="1"/>
  <c r="J2475" i="1"/>
  <c r="L2475" i="1"/>
  <c r="M2475" i="1"/>
  <c r="D2476" i="1"/>
  <c r="E2476" i="1"/>
  <c r="F2476" i="1"/>
  <c r="G2476" i="1"/>
  <c r="H2476" i="1"/>
  <c r="I2476" i="1"/>
  <c r="J2476" i="1"/>
  <c r="L2476" i="1"/>
  <c r="M2476" i="1"/>
  <c r="D2477" i="1"/>
  <c r="E2477" i="1"/>
  <c r="F2477" i="1"/>
  <c r="G2477" i="1"/>
  <c r="H2477" i="1"/>
  <c r="I2477" i="1"/>
  <c r="J2477" i="1"/>
  <c r="L2477" i="1"/>
  <c r="M2477" i="1"/>
  <c r="D2478" i="1"/>
  <c r="E2478" i="1"/>
  <c r="F2478" i="1"/>
  <c r="G2478" i="1"/>
  <c r="H2478" i="1"/>
  <c r="I2478" i="1"/>
  <c r="J2478" i="1"/>
  <c r="L2478" i="1"/>
  <c r="M2478" i="1"/>
  <c r="D2479" i="1"/>
  <c r="E2479" i="1"/>
  <c r="F2479" i="1"/>
  <c r="G2479" i="1"/>
  <c r="H2479" i="1"/>
  <c r="I2479" i="1"/>
  <c r="J2479" i="1"/>
  <c r="L2479" i="1"/>
  <c r="M2479" i="1"/>
  <c r="D2480" i="1"/>
  <c r="E2480" i="1"/>
  <c r="F2480" i="1"/>
  <c r="G2480" i="1"/>
  <c r="H2480" i="1"/>
  <c r="I2480" i="1"/>
  <c r="J2480" i="1"/>
  <c r="L2480" i="1"/>
  <c r="M2480" i="1"/>
  <c r="D2481" i="1"/>
  <c r="E2481" i="1"/>
  <c r="F2481" i="1"/>
  <c r="G2481" i="1"/>
  <c r="H2481" i="1"/>
  <c r="I2481" i="1"/>
  <c r="J2481" i="1"/>
  <c r="L2481" i="1"/>
  <c r="M2481" i="1"/>
  <c r="D2482" i="1"/>
  <c r="E2482" i="1"/>
  <c r="F2482" i="1"/>
  <c r="G2482" i="1"/>
  <c r="H2482" i="1"/>
  <c r="I2482" i="1"/>
  <c r="J2482" i="1"/>
  <c r="L2482" i="1"/>
  <c r="M2482" i="1"/>
  <c r="D2483" i="1"/>
  <c r="E2483" i="1"/>
  <c r="F2483" i="1"/>
  <c r="G2483" i="1"/>
  <c r="H2483" i="1"/>
  <c r="I2483" i="1"/>
  <c r="J2483" i="1"/>
  <c r="L2483" i="1"/>
  <c r="M2483" i="1"/>
  <c r="D2484" i="1"/>
  <c r="E2484" i="1"/>
  <c r="F2484" i="1"/>
  <c r="G2484" i="1"/>
  <c r="H2484" i="1"/>
  <c r="I2484" i="1"/>
  <c r="J2484" i="1"/>
  <c r="L2484" i="1"/>
  <c r="M2484" i="1"/>
  <c r="D2485" i="1"/>
  <c r="E2485" i="1"/>
  <c r="F2485" i="1"/>
  <c r="G2485" i="1"/>
  <c r="H2485" i="1"/>
  <c r="I2485" i="1"/>
  <c r="J2485" i="1"/>
  <c r="L2485" i="1"/>
  <c r="M2485" i="1"/>
  <c r="D2486" i="1"/>
  <c r="E2486" i="1"/>
  <c r="F2486" i="1"/>
  <c r="G2486" i="1"/>
  <c r="H2486" i="1"/>
  <c r="I2486" i="1"/>
  <c r="J2486" i="1"/>
  <c r="L2486" i="1"/>
  <c r="M2486" i="1"/>
  <c r="D2487" i="1"/>
  <c r="E2487" i="1"/>
  <c r="F2487" i="1"/>
  <c r="G2487" i="1"/>
  <c r="H2487" i="1"/>
  <c r="I2487" i="1"/>
  <c r="J2487" i="1"/>
  <c r="L2487" i="1"/>
  <c r="M2487" i="1"/>
  <c r="D2488" i="1"/>
  <c r="E2488" i="1"/>
  <c r="F2488" i="1"/>
  <c r="G2488" i="1"/>
  <c r="H2488" i="1"/>
  <c r="I2488" i="1"/>
  <c r="J2488" i="1"/>
  <c r="L2488" i="1"/>
  <c r="M2488" i="1"/>
  <c r="D2489" i="1"/>
  <c r="E2489" i="1"/>
  <c r="F2489" i="1"/>
  <c r="G2489" i="1"/>
  <c r="H2489" i="1"/>
  <c r="I2489" i="1"/>
  <c r="J2489" i="1"/>
  <c r="L2489" i="1"/>
  <c r="M2489" i="1"/>
  <c r="D2490" i="1"/>
  <c r="E2490" i="1"/>
  <c r="F2490" i="1"/>
  <c r="G2490" i="1"/>
  <c r="H2490" i="1"/>
  <c r="I2490" i="1"/>
  <c r="J2490" i="1"/>
  <c r="L2490" i="1"/>
  <c r="M2490" i="1"/>
  <c r="D2491" i="1"/>
  <c r="E2491" i="1"/>
  <c r="F2491" i="1"/>
  <c r="G2491" i="1"/>
  <c r="H2491" i="1"/>
  <c r="I2491" i="1"/>
  <c r="J2491" i="1"/>
  <c r="L2491" i="1"/>
  <c r="M2491" i="1"/>
  <c r="D2492" i="1"/>
  <c r="E2492" i="1"/>
  <c r="F2492" i="1"/>
  <c r="G2492" i="1"/>
  <c r="H2492" i="1"/>
  <c r="I2492" i="1"/>
  <c r="J2492" i="1"/>
  <c r="L2492" i="1"/>
  <c r="M2492" i="1"/>
  <c r="D2493" i="1"/>
  <c r="E2493" i="1"/>
  <c r="F2493" i="1"/>
  <c r="G2493" i="1"/>
  <c r="H2493" i="1"/>
  <c r="I2493" i="1"/>
  <c r="J2493" i="1"/>
  <c r="L2493" i="1"/>
  <c r="M2493" i="1"/>
  <c r="D2494" i="1"/>
  <c r="E2494" i="1"/>
  <c r="F2494" i="1"/>
  <c r="G2494" i="1"/>
  <c r="H2494" i="1"/>
  <c r="I2494" i="1"/>
  <c r="J2494" i="1"/>
  <c r="L2494" i="1"/>
  <c r="M2494" i="1"/>
  <c r="D2495" i="1"/>
  <c r="E2495" i="1"/>
  <c r="F2495" i="1"/>
  <c r="G2495" i="1"/>
  <c r="H2495" i="1"/>
  <c r="I2495" i="1"/>
  <c r="J2495" i="1"/>
  <c r="L2495" i="1"/>
  <c r="M2495" i="1"/>
  <c r="D2496" i="1"/>
  <c r="E2496" i="1"/>
  <c r="F2496" i="1"/>
  <c r="G2496" i="1"/>
  <c r="H2496" i="1"/>
  <c r="I2496" i="1"/>
  <c r="J2496" i="1"/>
  <c r="L2496" i="1"/>
  <c r="M2496" i="1"/>
  <c r="D2497" i="1"/>
  <c r="E2497" i="1"/>
  <c r="F2497" i="1"/>
  <c r="G2497" i="1"/>
  <c r="H2497" i="1"/>
  <c r="I2497" i="1"/>
  <c r="J2497" i="1"/>
  <c r="L2497" i="1"/>
  <c r="M2497" i="1"/>
  <c r="D2498" i="1"/>
  <c r="E2498" i="1"/>
  <c r="F2498" i="1"/>
  <c r="G2498" i="1"/>
  <c r="H2498" i="1"/>
  <c r="I2498" i="1"/>
  <c r="J2498" i="1"/>
  <c r="L2498" i="1"/>
  <c r="M2498" i="1"/>
  <c r="D2499" i="1"/>
  <c r="E2499" i="1"/>
  <c r="F2499" i="1"/>
  <c r="G2499" i="1"/>
  <c r="H2499" i="1"/>
  <c r="I2499" i="1"/>
  <c r="J2499" i="1"/>
  <c r="L2499" i="1"/>
  <c r="M2499" i="1"/>
  <c r="D2500" i="1"/>
  <c r="E2500" i="1"/>
  <c r="F2500" i="1"/>
  <c r="G2500" i="1"/>
  <c r="H2500" i="1"/>
  <c r="I2500" i="1"/>
  <c r="J2500" i="1"/>
  <c r="L2500" i="1"/>
  <c r="M2500" i="1"/>
  <c r="D2501" i="1"/>
  <c r="E2501" i="1"/>
  <c r="F2501" i="1"/>
  <c r="G2501" i="1"/>
  <c r="H2501" i="1"/>
  <c r="I2501" i="1"/>
  <c r="J2501" i="1"/>
  <c r="L2501" i="1"/>
  <c r="M2501" i="1"/>
  <c r="D2502" i="1"/>
  <c r="E2502" i="1"/>
  <c r="F2502" i="1"/>
  <c r="G2502" i="1"/>
  <c r="H2502" i="1"/>
  <c r="I2502" i="1"/>
  <c r="J2502" i="1"/>
  <c r="L2502" i="1"/>
  <c r="M2502" i="1"/>
  <c r="D2503" i="1"/>
  <c r="E2503" i="1"/>
  <c r="F2503" i="1"/>
  <c r="G2503" i="1"/>
  <c r="H2503" i="1"/>
  <c r="I2503" i="1"/>
  <c r="J2503" i="1"/>
  <c r="L2503" i="1"/>
  <c r="M2503" i="1"/>
  <c r="D2504" i="1"/>
  <c r="E2504" i="1"/>
  <c r="F2504" i="1"/>
  <c r="G2504" i="1"/>
  <c r="H2504" i="1"/>
  <c r="I2504" i="1"/>
  <c r="J2504" i="1"/>
  <c r="L2504" i="1"/>
  <c r="M2504" i="1"/>
  <c r="D2505" i="1"/>
  <c r="E2505" i="1"/>
  <c r="F2505" i="1"/>
  <c r="G2505" i="1"/>
  <c r="H2505" i="1"/>
  <c r="I2505" i="1"/>
  <c r="J2505" i="1"/>
  <c r="L2505" i="1"/>
  <c r="M2505" i="1"/>
  <c r="D2506" i="1"/>
  <c r="E2506" i="1"/>
  <c r="F2506" i="1"/>
  <c r="G2506" i="1"/>
  <c r="H2506" i="1"/>
  <c r="I2506" i="1"/>
  <c r="J2506" i="1"/>
  <c r="L2506" i="1"/>
  <c r="M2506" i="1"/>
  <c r="D2507" i="1"/>
  <c r="E2507" i="1"/>
  <c r="F2507" i="1"/>
  <c r="G2507" i="1"/>
  <c r="H2507" i="1"/>
  <c r="I2507" i="1"/>
  <c r="J2507" i="1"/>
  <c r="L2507" i="1"/>
  <c r="M2507" i="1"/>
  <c r="D2508" i="1"/>
  <c r="E2508" i="1"/>
  <c r="F2508" i="1"/>
  <c r="G2508" i="1"/>
  <c r="H2508" i="1"/>
  <c r="I2508" i="1"/>
  <c r="J2508" i="1"/>
  <c r="L2508" i="1"/>
  <c r="M2508" i="1"/>
  <c r="D2509" i="1"/>
  <c r="E2509" i="1"/>
  <c r="F2509" i="1"/>
  <c r="G2509" i="1"/>
  <c r="H2509" i="1"/>
  <c r="I2509" i="1"/>
  <c r="J2509" i="1"/>
  <c r="L2509" i="1"/>
  <c r="M2509" i="1"/>
  <c r="D2510" i="1"/>
  <c r="E2510" i="1"/>
  <c r="F2510" i="1"/>
  <c r="G2510" i="1"/>
  <c r="H2510" i="1"/>
  <c r="I2510" i="1"/>
  <c r="J2510" i="1"/>
  <c r="L2510" i="1"/>
  <c r="M2510" i="1"/>
  <c r="D2511" i="1"/>
  <c r="E2511" i="1"/>
  <c r="F2511" i="1"/>
  <c r="G2511" i="1"/>
  <c r="H2511" i="1"/>
  <c r="I2511" i="1"/>
  <c r="J2511" i="1"/>
  <c r="L2511" i="1"/>
  <c r="M2511" i="1"/>
  <c r="D2512" i="1"/>
  <c r="E2512" i="1"/>
  <c r="F2512" i="1"/>
  <c r="G2512" i="1"/>
  <c r="H2512" i="1"/>
  <c r="I2512" i="1"/>
  <c r="J2512" i="1"/>
  <c r="L2512" i="1"/>
  <c r="M2512" i="1"/>
  <c r="D2513" i="1"/>
  <c r="E2513" i="1"/>
  <c r="F2513" i="1"/>
  <c r="G2513" i="1"/>
  <c r="H2513" i="1"/>
  <c r="I2513" i="1"/>
  <c r="J2513" i="1"/>
  <c r="L2513" i="1"/>
  <c r="M2513" i="1"/>
  <c r="D2514" i="1"/>
  <c r="E2514" i="1"/>
  <c r="F2514" i="1"/>
  <c r="G2514" i="1"/>
  <c r="H2514" i="1"/>
  <c r="I2514" i="1"/>
  <c r="J2514" i="1"/>
  <c r="L2514" i="1"/>
  <c r="M2514" i="1"/>
  <c r="D2515" i="1"/>
  <c r="E2515" i="1"/>
  <c r="F2515" i="1"/>
  <c r="G2515" i="1"/>
  <c r="H2515" i="1"/>
  <c r="I2515" i="1"/>
  <c r="J2515" i="1"/>
  <c r="L2515" i="1"/>
  <c r="M2515" i="1"/>
  <c r="D2516" i="1"/>
  <c r="E2516" i="1"/>
  <c r="F2516" i="1"/>
  <c r="G2516" i="1"/>
  <c r="H2516" i="1"/>
  <c r="I2516" i="1"/>
  <c r="J2516" i="1"/>
  <c r="L2516" i="1"/>
  <c r="M2516" i="1"/>
  <c r="D2517" i="1"/>
  <c r="E2517" i="1"/>
  <c r="F2517" i="1"/>
  <c r="G2517" i="1"/>
  <c r="H2517" i="1"/>
  <c r="I2517" i="1"/>
  <c r="J2517" i="1"/>
  <c r="L2517" i="1"/>
  <c r="M2517" i="1"/>
  <c r="D2518" i="1"/>
  <c r="E2518" i="1"/>
  <c r="F2518" i="1"/>
  <c r="G2518" i="1"/>
  <c r="H2518" i="1"/>
  <c r="I2518" i="1"/>
  <c r="J2518" i="1"/>
  <c r="L2518" i="1"/>
  <c r="M2518" i="1"/>
  <c r="D2519" i="1"/>
  <c r="E2519" i="1"/>
  <c r="F2519" i="1"/>
  <c r="G2519" i="1"/>
  <c r="H2519" i="1"/>
  <c r="I2519" i="1"/>
  <c r="J2519" i="1"/>
  <c r="L2519" i="1"/>
  <c r="M2519" i="1"/>
  <c r="D2520" i="1"/>
  <c r="E2520" i="1"/>
  <c r="F2520" i="1"/>
  <c r="G2520" i="1"/>
  <c r="H2520" i="1"/>
  <c r="I2520" i="1"/>
  <c r="J2520" i="1"/>
  <c r="L2520" i="1"/>
  <c r="M2520" i="1"/>
  <c r="D2521" i="1"/>
  <c r="E2521" i="1"/>
  <c r="F2521" i="1"/>
  <c r="G2521" i="1"/>
  <c r="H2521" i="1"/>
  <c r="I2521" i="1"/>
  <c r="J2521" i="1"/>
  <c r="L2521" i="1"/>
  <c r="M2521" i="1"/>
  <c r="D2522" i="1"/>
  <c r="E2522" i="1"/>
  <c r="F2522" i="1"/>
  <c r="G2522" i="1"/>
  <c r="H2522" i="1"/>
  <c r="I2522" i="1"/>
  <c r="J2522" i="1"/>
  <c r="L2522" i="1"/>
  <c r="M2522" i="1"/>
  <c r="D2523" i="1"/>
  <c r="E2523" i="1"/>
  <c r="F2523" i="1"/>
  <c r="G2523" i="1"/>
  <c r="H2523" i="1"/>
  <c r="I2523" i="1"/>
  <c r="J2523" i="1"/>
  <c r="L2523" i="1"/>
  <c r="M2523" i="1"/>
  <c r="D2524" i="1"/>
  <c r="E2524" i="1"/>
  <c r="F2524" i="1"/>
  <c r="G2524" i="1"/>
  <c r="H2524" i="1"/>
  <c r="I2524" i="1"/>
  <c r="J2524" i="1"/>
  <c r="L2524" i="1"/>
  <c r="M2524" i="1"/>
  <c r="D2525" i="1"/>
  <c r="E2525" i="1"/>
  <c r="F2525" i="1"/>
  <c r="G2525" i="1"/>
  <c r="H2525" i="1"/>
  <c r="I2525" i="1"/>
  <c r="J2525" i="1"/>
  <c r="L2525" i="1"/>
  <c r="M2525" i="1"/>
  <c r="D2526" i="1"/>
  <c r="E2526" i="1"/>
  <c r="F2526" i="1"/>
  <c r="G2526" i="1"/>
  <c r="H2526" i="1"/>
  <c r="I2526" i="1"/>
  <c r="J2526" i="1"/>
  <c r="L2526" i="1"/>
  <c r="M2526" i="1"/>
  <c r="D2527" i="1"/>
  <c r="E2527" i="1"/>
  <c r="F2527" i="1"/>
  <c r="G2527" i="1"/>
  <c r="H2527" i="1"/>
  <c r="I2527" i="1"/>
  <c r="J2527" i="1"/>
  <c r="L2527" i="1"/>
  <c r="M2527" i="1"/>
  <c r="D2528" i="1"/>
  <c r="E2528" i="1"/>
  <c r="F2528" i="1"/>
  <c r="G2528" i="1"/>
  <c r="H2528" i="1"/>
  <c r="I2528" i="1"/>
  <c r="J2528" i="1"/>
  <c r="L2528" i="1"/>
  <c r="M2528" i="1"/>
  <c r="D2529" i="1"/>
  <c r="E2529" i="1"/>
  <c r="F2529" i="1"/>
  <c r="G2529" i="1"/>
  <c r="H2529" i="1"/>
  <c r="I2529" i="1"/>
  <c r="J2529" i="1"/>
  <c r="L2529" i="1"/>
  <c r="M2529" i="1"/>
  <c r="D2530" i="1"/>
  <c r="E2530" i="1"/>
  <c r="F2530" i="1"/>
  <c r="G2530" i="1"/>
  <c r="H2530" i="1"/>
  <c r="I2530" i="1"/>
  <c r="J2530" i="1"/>
  <c r="L2530" i="1"/>
  <c r="M2530" i="1"/>
  <c r="D2531" i="1"/>
  <c r="E2531" i="1"/>
  <c r="F2531" i="1"/>
  <c r="G2531" i="1"/>
  <c r="H2531" i="1"/>
  <c r="I2531" i="1"/>
  <c r="J2531" i="1"/>
  <c r="L2531" i="1"/>
  <c r="M2531" i="1"/>
  <c r="D2532" i="1"/>
  <c r="E2532" i="1"/>
  <c r="F2532" i="1"/>
  <c r="G2532" i="1"/>
  <c r="H2532" i="1"/>
  <c r="I2532" i="1"/>
  <c r="J2532" i="1"/>
  <c r="L2532" i="1"/>
  <c r="M2532" i="1"/>
  <c r="D2533" i="1"/>
  <c r="E2533" i="1"/>
  <c r="F2533" i="1"/>
  <c r="G2533" i="1"/>
  <c r="H2533" i="1"/>
  <c r="I2533" i="1"/>
  <c r="J2533" i="1"/>
  <c r="L2533" i="1"/>
  <c r="M2533" i="1"/>
  <c r="D2534" i="1"/>
  <c r="E2534" i="1"/>
  <c r="F2534" i="1"/>
  <c r="G2534" i="1"/>
  <c r="H2534" i="1"/>
  <c r="I2534" i="1"/>
  <c r="J2534" i="1"/>
  <c r="L2534" i="1"/>
  <c r="M2534" i="1"/>
  <c r="D2535" i="1"/>
  <c r="E2535" i="1"/>
  <c r="F2535" i="1"/>
  <c r="G2535" i="1"/>
  <c r="H2535" i="1"/>
  <c r="I2535" i="1"/>
  <c r="J2535" i="1"/>
  <c r="L2535" i="1"/>
  <c r="M2535" i="1"/>
  <c r="D2536" i="1"/>
  <c r="E2536" i="1"/>
  <c r="F2536" i="1"/>
  <c r="G2536" i="1"/>
  <c r="H2536" i="1"/>
  <c r="I2536" i="1"/>
  <c r="J2536" i="1"/>
  <c r="L2536" i="1"/>
  <c r="M2536" i="1"/>
  <c r="D2537" i="1"/>
  <c r="E2537" i="1"/>
  <c r="F2537" i="1"/>
  <c r="G2537" i="1"/>
  <c r="H2537" i="1"/>
  <c r="I2537" i="1"/>
  <c r="J2537" i="1"/>
  <c r="L2537" i="1"/>
  <c r="M2537" i="1"/>
  <c r="D2538" i="1"/>
  <c r="E2538" i="1"/>
  <c r="F2538" i="1"/>
  <c r="G2538" i="1"/>
  <c r="H2538" i="1"/>
  <c r="I2538" i="1"/>
  <c r="J2538" i="1"/>
  <c r="L2538" i="1"/>
  <c r="M2538" i="1"/>
  <c r="D2539" i="1"/>
  <c r="E2539" i="1"/>
  <c r="F2539" i="1"/>
  <c r="G2539" i="1"/>
  <c r="H2539" i="1"/>
  <c r="I2539" i="1"/>
  <c r="J2539" i="1"/>
  <c r="L2539" i="1"/>
  <c r="M2539" i="1"/>
  <c r="D2540" i="1"/>
  <c r="E2540" i="1"/>
  <c r="F2540" i="1"/>
  <c r="G2540" i="1"/>
  <c r="H2540" i="1"/>
  <c r="I2540" i="1"/>
  <c r="J2540" i="1"/>
  <c r="L2540" i="1"/>
  <c r="M2540" i="1"/>
  <c r="D2541" i="1"/>
  <c r="E2541" i="1"/>
  <c r="F2541" i="1"/>
  <c r="G2541" i="1"/>
  <c r="H2541" i="1"/>
  <c r="I2541" i="1"/>
  <c r="J2541" i="1"/>
  <c r="L2541" i="1"/>
  <c r="M2541" i="1"/>
  <c r="D2542" i="1"/>
  <c r="E2542" i="1"/>
  <c r="F2542" i="1"/>
  <c r="G2542" i="1"/>
  <c r="H2542" i="1"/>
  <c r="I2542" i="1"/>
  <c r="J2542" i="1"/>
  <c r="L2542" i="1"/>
  <c r="M2542" i="1"/>
  <c r="D2543" i="1"/>
  <c r="E2543" i="1"/>
  <c r="F2543" i="1"/>
  <c r="G2543" i="1"/>
  <c r="H2543" i="1"/>
  <c r="I2543" i="1"/>
  <c r="J2543" i="1"/>
  <c r="L2543" i="1"/>
  <c r="M2543" i="1"/>
  <c r="D2544" i="1"/>
  <c r="E2544" i="1"/>
  <c r="F2544" i="1"/>
  <c r="G2544" i="1"/>
  <c r="H2544" i="1"/>
  <c r="I2544" i="1"/>
  <c r="J2544" i="1"/>
  <c r="L2544" i="1"/>
  <c r="M2544" i="1"/>
  <c r="D2545" i="1"/>
  <c r="E2545" i="1"/>
  <c r="F2545" i="1"/>
  <c r="G2545" i="1"/>
  <c r="H2545" i="1"/>
  <c r="I2545" i="1"/>
  <c r="J2545" i="1"/>
  <c r="L2545" i="1"/>
  <c r="M2545" i="1"/>
  <c r="D2546" i="1"/>
  <c r="E2546" i="1"/>
  <c r="F2546" i="1"/>
  <c r="G2546" i="1"/>
  <c r="H2546" i="1"/>
  <c r="I2546" i="1"/>
  <c r="J2546" i="1"/>
  <c r="L2546" i="1"/>
  <c r="M2546" i="1"/>
  <c r="D2547" i="1"/>
  <c r="E2547" i="1"/>
  <c r="F2547" i="1"/>
  <c r="G2547" i="1"/>
  <c r="H2547" i="1"/>
  <c r="I2547" i="1"/>
  <c r="J2547" i="1"/>
  <c r="L2547" i="1"/>
  <c r="M2547" i="1"/>
  <c r="D2548" i="1"/>
  <c r="E2548" i="1"/>
  <c r="F2548" i="1"/>
  <c r="G2548" i="1"/>
  <c r="H2548" i="1"/>
  <c r="I2548" i="1"/>
  <c r="J2548" i="1"/>
  <c r="L2548" i="1"/>
  <c r="M2548" i="1"/>
  <c r="D2549" i="1"/>
  <c r="E2549" i="1"/>
  <c r="F2549" i="1"/>
  <c r="G2549" i="1"/>
  <c r="H2549" i="1"/>
  <c r="I2549" i="1"/>
  <c r="J2549" i="1"/>
  <c r="L2549" i="1"/>
  <c r="M2549" i="1"/>
  <c r="D2550" i="1"/>
  <c r="E2550" i="1"/>
  <c r="F2550" i="1"/>
  <c r="G2550" i="1"/>
  <c r="H2550" i="1"/>
  <c r="I2550" i="1"/>
  <c r="J2550" i="1"/>
  <c r="L2550" i="1"/>
  <c r="M2550" i="1"/>
  <c r="D2551" i="1"/>
  <c r="E2551" i="1"/>
  <c r="F2551" i="1"/>
  <c r="G2551" i="1"/>
  <c r="H2551" i="1"/>
  <c r="I2551" i="1"/>
  <c r="J2551" i="1"/>
  <c r="L2551" i="1"/>
  <c r="M2551" i="1"/>
  <c r="D2552" i="1"/>
  <c r="E2552" i="1"/>
  <c r="F2552" i="1"/>
  <c r="G2552" i="1"/>
  <c r="H2552" i="1"/>
  <c r="I2552" i="1"/>
  <c r="J2552" i="1"/>
  <c r="L2552" i="1"/>
  <c r="M2552" i="1"/>
  <c r="D2553" i="1"/>
  <c r="E2553" i="1"/>
  <c r="F2553" i="1"/>
  <c r="G2553" i="1"/>
  <c r="H2553" i="1"/>
  <c r="I2553" i="1"/>
  <c r="J2553" i="1"/>
  <c r="L2553" i="1"/>
  <c r="M2553" i="1"/>
  <c r="D2554" i="1"/>
  <c r="E2554" i="1"/>
  <c r="F2554" i="1"/>
  <c r="G2554" i="1"/>
  <c r="H2554" i="1"/>
  <c r="I2554" i="1"/>
  <c r="J2554" i="1"/>
  <c r="L2554" i="1"/>
  <c r="M2554" i="1"/>
  <c r="D2555" i="1"/>
  <c r="E2555" i="1"/>
  <c r="F2555" i="1"/>
  <c r="G2555" i="1"/>
  <c r="H2555" i="1"/>
  <c r="I2555" i="1"/>
  <c r="J2555" i="1"/>
  <c r="L2555" i="1"/>
  <c r="M2555" i="1"/>
  <c r="D2556" i="1"/>
  <c r="E2556" i="1"/>
  <c r="F2556" i="1"/>
  <c r="G2556" i="1"/>
  <c r="H2556" i="1"/>
  <c r="I2556" i="1"/>
  <c r="J2556" i="1"/>
  <c r="L2556" i="1"/>
  <c r="M2556" i="1"/>
  <c r="D2557" i="1"/>
  <c r="E2557" i="1"/>
  <c r="F2557" i="1"/>
  <c r="G2557" i="1"/>
  <c r="H2557" i="1"/>
  <c r="I2557" i="1"/>
  <c r="J2557" i="1"/>
  <c r="L2557" i="1"/>
  <c r="M2557" i="1"/>
  <c r="D2558" i="1"/>
  <c r="E2558" i="1"/>
  <c r="F2558" i="1"/>
  <c r="G2558" i="1"/>
  <c r="H2558" i="1"/>
  <c r="I2558" i="1"/>
  <c r="J2558" i="1"/>
  <c r="L2558" i="1"/>
  <c r="M2558" i="1"/>
  <c r="D2559" i="1"/>
  <c r="E2559" i="1"/>
  <c r="F2559" i="1"/>
  <c r="G2559" i="1"/>
  <c r="H2559" i="1"/>
  <c r="I2559" i="1"/>
  <c r="J2559" i="1"/>
  <c r="L2559" i="1"/>
  <c r="M2559" i="1"/>
  <c r="D2560" i="1"/>
  <c r="E2560" i="1"/>
  <c r="F2560" i="1"/>
  <c r="G2560" i="1"/>
  <c r="H2560" i="1"/>
  <c r="I2560" i="1"/>
  <c r="J2560" i="1"/>
  <c r="L2560" i="1"/>
  <c r="M2560" i="1"/>
  <c r="D2561" i="1"/>
  <c r="E2561" i="1"/>
  <c r="F2561" i="1"/>
  <c r="G2561" i="1"/>
  <c r="H2561" i="1"/>
  <c r="I2561" i="1"/>
  <c r="J2561" i="1"/>
  <c r="L2561" i="1"/>
  <c r="M2561" i="1"/>
  <c r="D2562" i="1"/>
  <c r="E2562" i="1"/>
  <c r="F2562" i="1"/>
  <c r="G2562" i="1"/>
  <c r="H2562" i="1"/>
  <c r="I2562" i="1"/>
  <c r="J2562" i="1"/>
  <c r="L2562" i="1"/>
  <c r="M2562" i="1"/>
  <c r="D2563" i="1"/>
  <c r="E2563" i="1"/>
  <c r="F2563" i="1"/>
  <c r="G2563" i="1"/>
  <c r="H2563" i="1"/>
  <c r="I2563" i="1"/>
  <c r="J2563" i="1"/>
  <c r="L2563" i="1"/>
  <c r="M2563" i="1"/>
  <c r="D2564" i="1"/>
  <c r="E2564" i="1"/>
  <c r="F2564" i="1"/>
  <c r="G2564" i="1"/>
  <c r="H2564" i="1"/>
  <c r="I2564" i="1"/>
  <c r="J2564" i="1"/>
  <c r="L2564" i="1"/>
  <c r="M2564" i="1"/>
  <c r="D2565" i="1"/>
  <c r="E2565" i="1"/>
  <c r="F2565" i="1"/>
  <c r="G2565" i="1"/>
  <c r="H2565" i="1"/>
  <c r="I2565" i="1"/>
  <c r="J2565" i="1"/>
  <c r="L2565" i="1"/>
  <c r="M2565" i="1"/>
  <c r="D2566" i="1"/>
  <c r="E2566" i="1"/>
  <c r="F2566" i="1"/>
  <c r="G2566" i="1"/>
  <c r="H2566" i="1"/>
  <c r="I2566" i="1"/>
  <c r="J2566" i="1"/>
  <c r="L2566" i="1"/>
  <c r="M2566" i="1"/>
  <c r="D2567" i="1"/>
  <c r="E2567" i="1"/>
  <c r="F2567" i="1"/>
  <c r="G2567" i="1"/>
  <c r="H2567" i="1"/>
  <c r="I2567" i="1"/>
  <c r="J2567" i="1"/>
  <c r="L2567" i="1"/>
  <c r="M2567" i="1"/>
  <c r="D2568" i="1"/>
  <c r="E2568" i="1"/>
  <c r="F2568" i="1"/>
  <c r="G2568" i="1"/>
  <c r="H2568" i="1"/>
  <c r="I2568" i="1"/>
  <c r="J2568" i="1"/>
  <c r="L2568" i="1"/>
  <c r="M2568" i="1"/>
  <c r="D2569" i="1"/>
  <c r="E2569" i="1"/>
  <c r="F2569" i="1"/>
  <c r="G2569" i="1"/>
  <c r="H2569" i="1"/>
  <c r="I2569" i="1"/>
  <c r="J2569" i="1"/>
  <c r="L2569" i="1"/>
  <c r="M2569" i="1"/>
  <c r="D2570" i="1"/>
  <c r="E2570" i="1"/>
  <c r="F2570" i="1"/>
  <c r="G2570" i="1"/>
  <c r="H2570" i="1"/>
  <c r="I2570" i="1"/>
  <c r="J2570" i="1"/>
  <c r="L2570" i="1"/>
  <c r="M2570" i="1"/>
  <c r="D2571" i="1"/>
  <c r="E2571" i="1"/>
  <c r="F2571" i="1"/>
  <c r="G2571" i="1"/>
  <c r="H2571" i="1"/>
  <c r="I2571" i="1"/>
  <c r="J2571" i="1"/>
  <c r="L2571" i="1"/>
  <c r="M2571" i="1"/>
  <c r="D2572" i="1"/>
  <c r="E2572" i="1"/>
  <c r="F2572" i="1"/>
  <c r="G2572" i="1"/>
  <c r="H2572" i="1"/>
  <c r="I2572" i="1"/>
  <c r="J2572" i="1"/>
  <c r="L2572" i="1"/>
  <c r="M2572" i="1"/>
  <c r="D2573" i="1"/>
  <c r="E2573" i="1"/>
  <c r="F2573" i="1"/>
  <c r="G2573" i="1"/>
  <c r="H2573" i="1"/>
  <c r="I2573" i="1"/>
  <c r="J2573" i="1"/>
  <c r="L2573" i="1"/>
  <c r="M2573" i="1"/>
  <c r="D2574" i="1"/>
  <c r="E2574" i="1"/>
  <c r="F2574" i="1"/>
  <c r="G2574" i="1"/>
  <c r="H2574" i="1"/>
  <c r="I2574" i="1"/>
  <c r="J2574" i="1"/>
  <c r="L2574" i="1"/>
  <c r="M2574" i="1"/>
  <c r="D2575" i="1"/>
  <c r="E2575" i="1"/>
  <c r="F2575" i="1"/>
  <c r="G2575" i="1"/>
  <c r="H2575" i="1"/>
  <c r="I2575" i="1"/>
  <c r="J2575" i="1"/>
  <c r="L2575" i="1"/>
  <c r="M2575" i="1"/>
  <c r="D2576" i="1"/>
  <c r="E2576" i="1"/>
  <c r="F2576" i="1"/>
  <c r="G2576" i="1"/>
  <c r="H2576" i="1"/>
  <c r="I2576" i="1"/>
  <c r="J2576" i="1"/>
  <c r="L2576" i="1"/>
  <c r="M2576" i="1"/>
  <c r="D2577" i="1"/>
  <c r="E2577" i="1"/>
  <c r="F2577" i="1"/>
  <c r="G2577" i="1"/>
  <c r="H2577" i="1"/>
  <c r="I2577" i="1"/>
  <c r="J2577" i="1"/>
  <c r="L2577" i="1"/>
  <c r="M2577" i="1"/>
  <c r="D2578" i="1"/>
  <c r="E2578" i="1"/>
  <c r="F2578" i="1"/>
  <c r="G2578" i="1"/>
  <c r="H2578" i="1"/>
  <c r="I2578" i="1"/>
  <c r="J2578" i="1"/>
  <c r="L2578" i="1"/>
  <c r="M2578" i="1"/>
  <c r="D2579" i="1"/>
  <c r="E2579" i="1"/>
  <c r="F2579" i="1"/>
  <c r="G2579" i="1"/>
  <c r="H2579" i="1"/>
  <c r="I2579" i="1"/>
  <c r="J2579" i="1"/>
  <c r="L2579" i="1"/>
  <c r="M2579" i="1"/>
  <c r="D2580" i="1"/>
  <c r="E2580" i="1"/>
  <c r="F2580" i="1"/>
  <c r="G2580" i="1"/>
  <c r="H2580" i="1"/>
  <c r="I2580" i="1"/>
  <c r="J2580" i="1"/>
  <c r="L2580" i="1"/>
  <c r="M2580" i="1"/>
  <c r="D2581" i="1"/>
  <c r="E2581" i="1"/>
  <c r="F2581" i="1"/>
  <c r="G2581" i="1"/>
  <c r="H2581" i="1"/>
  <c r="I2581" i="1"/>
  <c r="J2581" i="1"/>
  <c r="L2581" i="1"/>
  <c r="M2581" i="1"/>
  <c r="D2582" i="1"/>
  <c r="E2582" i="1"/>
  <c r="F2582" i="1"/>
  <c r="G2582" i="1"/>
  <c r="H2582" i="1"/>
  <c r="I2582" i="1"/>
  <c r="J2582" i="1"/>
  <c r="L2582" i="1"/>
  <c r="M2582" i="1"/>
  <c r="D2583" i="1"/>
  <c r="E2583" i="1"/>
  <c r="F2583" i="1"/>
  <c r="G2583" i="1"/>
  <c r="H2583" i="1"/>
  <c r="I2583" i="1"/>
  <c r="J2583" i="1"/>
  <c r="L2583" i="1"/>
  <c r="M2583" i="1"/>
  <c r="D2584" i="1"/>
  <c r="E2584" i="1"/>
  <c r="F2584" i="1"/>
  <c r="G2584" i="1"/>
  <c r="H2584" i="1"/>
  <c r="I2584" i="1"/>
  <c r="J2584" i="1"/>
  <c r="L2584" i="1"/>
  <c r="M2584" i="1"/>
  <c r="D2585" i="1"/>
  <c r="E2585" i="1"/>
  <c r="F2585" i="1"/>
  <c r="G2585" i="1"/>
  <c r="H2585" i="1"/>
  <c r="I2585" i="1"/>
  <c r="J2585" i="1"/>
  <c r="L2585" i="1"/>
  <c r="M2585" i="1"/>
  <c r="D2586" i="1"/>
  <c r="E2586" i="1"/>
  <c r="F2586" i="1"/>
  <c r="G2586" i="1"/>
  <c r="H2586" i="1"/>
  <c r="I2586" i="1"/>
  <c r="J2586" i="1"/>
  <c r="L2586" i="1"/>
  <c r="M2586" i="1"/>
  <c r="D2587" i="1"/>
  <c r="E2587" i="1"/>
  <c r="F2587" i="1"/>
  <c r="G2587" i="1"/>
  <c r="H2587" i="1"/>
  <c r="I2587" i="1"/>
  <c r="J2587" i="1"/>
  <c r="L2587" i="1"/>
  <c r="M2587" i="1"/>
  <c r="D2588" i="1"/>
  <c r="E2588" i="1"/>
  <c r="F2588" i="1"/>
  <c r="G2588" i="1"/>
  <c r="H2588" i="1"/>
  <c r="I2588" i="1"/>
  <c r="J2588" i="1"/>
  <c r="L2588" i="1"/>
  <c r="M2588" i="1"/>
  <c r="D2589" i="1"/>
  <c r="E2589" i="1"/>
  <c r="F2589" i="1"/>
  <c r="G2589" i="1"/>
  <c r="H2589" i="1"/>
  <c r="I2589" i="1"/>
  <c r="J2589" i="1"/>
  <c r="L2589" i="1"/>
  <c r="M2589" i="1"/>
  <c r="D2590" i="1"/>
  <c r="E2590" i="1"/>
  <c r="F2590" i="1"/>
  <c r="G2590" i="1"/>
  <c r="H2590" i="1"/>
  <c r="I2590" i="1"/>
  <c r="J2590" i="1"/>
  <c r="L2590" i="1"/>
  <c r="M2590" i="1"/>
  <c r="D2591" i="1"/>
  <c r="E2591" i="1"/>
  <c r="F2591" i="1"/>
  <c r="G2591" i="1"/>
  <c r="H2591" i="1"/>
  <c r="I2591" i="1"/>
  <c r="J2591" i="1"/>
  <c r="L2591" i="1"/>
  <c r="M2591" i="1"/>
  <c r="D2592" i="1"/>
  <c r="E2592" i="1"/>
  <c r="F2592" i="1"/>
  <c r="G2592" i="1"/>
  <c r="H2592" i="1"/>
  <c r="I2592" i="1"/>
  <c r="J2592" i="1"/>
  <c r="L2592" i="1"/>
  <c r="M2592" i="1"/>
  <c r="D2593" i="1"/>
  <c r="E2593" i="1"/>
  <c r="F2593" i="1"/>
  <c r="G2593" i="1"/>
  <c r="H2593" i="1"/>
  <c r="I2593" i="1"/>
  <c r="J2593" i="1"/>
  <c r="L2593" i="1"/>
  <c r="M2593" i="1"/>
  <c r="D2594" i="1"/>
  <c r="E2594" i="1"/>
  <c r="F2594" i="1"/>
  <c r="G2594" i="1"/>
  <c r="H2594" i="1"/>
  <c r="I2594" i="1"/>
  <c r="J2594" i="1"/>
  <c r="L2594" i="1"/>
  <c r="M2594" i="1"/>
  <c r="D2595" i="1"/>
  <c r="E2595" i="1"/>
  <c r="F2595" i="1"/>
  <c r="G2595" i="1"/>
  <c r="H2595" i="1"/>
  <c r="I2595" i="1"/>
  <c r="J2595" i="1"/>
  <c r="L2595" i="1"/>
  <c r="M2595" i="1"/>
  <c r="D2596" i="1"/>
  <c r="E2596" i="1"/>
  <c r="F2596" i="1"/>
  <c r="G2596" i="1"/>
  <c r="H2596" i="1"/>
  <c r="I2596" i="1"/>
  <c r="J2596" i="1"/>
  <c r="L2596" i="1"/>
  <c r="M2596" i="1"/>
  <c r="D2597" i="1"/>
  <c r="E2597" i="1"/>
  <c r="F2597" i="1"/>
  <c r="G2597" i="1"/>
  <c r="H2597" i="1"/>
  <c r="I2597" i="1"/>
  <c r="J2597" i="1"/>
  <c r="L2597" i="1"/>
  <c r="M2597" i="1"/>
  <c r="D2598" i="1"/>
  <c r="E2598" i="1"/>
  <c r="F2598" i="1"/>
  <c r="G2598" i="1"/>
  <c r="H2598" i="1"/>
  <c r="I2598" i="1"/>
  <c r="J2598" i="1"/>
  <c r="L2598" i="1"/>
  <c r="M2598" i="1"/>
  <c r="D2599" i="1"/>
  <c r="E2599" i="1"/>
  <c r="F2599" i="1"/>
  <c r="G2599" i="1"/>
  <c r="H2599" i="1"/>
  <c r="I2599" i="1"/>
  <c r="J2599" i="1"/>
  <c r="L2599" i="1"/>
  <c r="M2599" i="1"/>
  <c r="D2600" i="1"/>
  <c r="E2600" i="1"/>
  <c r="F2600" i="1"/>
  <c r="G2600" i="1"/>
  <c r="H2600" i="1"/>
  <c r="I2600" i="1"/>
  <c r="J2600" i="1"/>
  <c r="L2600" i="1"/>
  <c r="M2600" i="1"/>
  <c r="D2601" i="1"/>
  <c r="E2601" i="1"/>
  <c r="F2601" i="1"/>
  <c r="G2601" i="1"/>
  <c r="H2601" i="1"/>
  <c r="I2601" i="1"/>
  <c r="J2601" i="1"/>
  <c r="L2601" i="1"/>
  <c r="M2601" i="1"/>
  <c r="D2602" i="1"/>
  <c r="E2602" i="1"/>
  <c r="F2602" i="1"/>
  <c r="G2602" i="1"/>
  <c r="H2602" i="1"/>
  <c r="I2602" i="1"/>
  <c r="J2602" i="1"/>
  <c r="L2602" i="1"/>
  <c r="M2602" i="1"/>
  <c r="D2603" i="1"/>
  <c r="E2603" i="1"/>
  <c r="F2603" i="1"/>
  <c r="G2603" i="1"/>
  <c r="H2603" i="1"/>
  <c r="I2603" i="1"/>
  <c r="J2603" i="1"/>
  <c r="L2603" i="1"/>
  <c r="M2603" i="1"/>
  <c r="D2604" i="1"/>
  <c r="E2604" i="1"/>
  <c r="F2604" i="1"/>
  <c r="G2604" i="1"/>
  <c r="H2604" i="1"/>
  <c r="I2604" i="1"/>
  <c r="J2604" i="1"/>
  <c r="L2604" i="1"/>
  <c r="M2604" i="1"/>
  <c r="D2605" i="1"/>
  <c r="E2605" i="1"/>
  <c r="F2605" i="1"/>
  <c r="G2605" i="1"/>
  <c r="H2605" i="1"/>
  <c r="I2605" i="1"/>
  <c r="J2605" i="1"/>
  <c r="L2605" i="1"/>
  <c r="M2605" i="1"/>
  <c r="D2606" i="1"/>
  <c r="E2606" i="1"/>
  <c r="F2606" i="1"/>
  <c r="G2606" i="1"/>
  <c r="H2606" i="1"/>
  <c r="I2606" i="1"/>
  <c r="J2606" i="1"/>
  <c r="L2606" i="1"/>
  <c r="M2606" i="1"/>
  <c r="D2607" i="1"/>
  <c r="E2607" i="1"/>
  <c r="F2607" i="1"/>
  <c r="G2607" i="1"/>
  <c r="H2607" i="1"/>
  <c r="I2607" i="1"/>
  <c r="J2607" i="1"/>
  <c r="L2607" i="1"/>
  <c r="M2607" i="1"/>
  <c r="D2608" i="1"/>
  <c r="E2608" i="1"/>
  <c r="F2608" i="1"/>
  <c r="G2608" i="1"/>
  <c r="H2608" i="1"/>
  <c r="I2608" i="1"/>
  <c r="J2608" i="1"/>
  <c r="L2608" i="1"/>
  <c r="M2608" i="1"/>
  <c r="D2609" i="1"/>
  <c r="E2609" i="1"/>
  <c r="F2609" i="1"/>
  <c r="G2609" i="1"/>
  <c r="H2609" i="1"/>
  <c r="I2609" i="1"/>
  <c r="J2609" i="1"/>
  <c r="L2609" i="1"/>
  <c r="M2609" i="1"/>
  <c r="D2610" i="1"/>
  <c r="E2610" i="1"/>
  <c r="F2610" i="1"/>
  <c r="G2610" i="1"/>
  <c r="H2610" i="1"/>
  <c r="I2610" i="1"/>
  <c r="J2610" i="1"/>
  <c r="L2610" i="1"/>
  <c r="M2610" i="1"/>
  <c r="D2611" i="1"/>
  <c r="E2611" i="1"/>
  <c r="F2611" i="1"/>
  <c r="G2611" i="1"/>
  <c r="H2611" i="1"/>
  <c r="I2611" i="1"/>
  <c r="J2611" i="1"/>
  <c r="L2611" i="1"/>
  <c r="M2611" i="1"/>
  <c r="D2612" i="1"/>
  <c r="E2612" i="1"/>
  <c r="F2612" i="1"/>
  <c r="G2612" i="1"/>
  <c r="H2612" i="1"/>
  <c r="I2612" i="1"/>
  <c r="J2612" i="1"/>
  <c r="L2612" i="1"/>
  <c r="M2612" i="1"/>
  <c r="D2613" i="1"/>
  <c r="E2613" i="1"/>
  <c r="F2613" i="1"/>
  <c r="G2613" i="1"/>
  <c r="H2613" i="1"/>
  <c r="I2613" i="1"/>
  <c r="J2613" i="1"/>
  <c r="L2613" i="1"/>
  <c r="M2613" i="1"/>
  <c r="D2614" i="1"/>
  <c r="E2614" i="1"/>
  <c r="F2614" i="1"/>
  <c r="G2614" i="1"/>
  <c r="H2614" i="1"/>
  <c r="I2614" i="1"/>
  <c r="J2614" i="1"/>
  <c r="L2614" i="1"/>
  <c r="M2614" i="1"/>
  <c r="D2615" i="1"/>
  <c r="E2615" i="1"/>
  <c r="F2615" i="1"/>
  <c r="G2615" i="1"/>
  <c r="H2615" i="1"/>
  <c r="I2615" i="1"/>
  <c r="J2615" i="1"/>
  <c r="L2615" i="1"/>
  <c r="M2615" i="1"/>
  <c r="D2616" i="1"/>
  <c r="E2616" i="1"/>
  <c r="F2616" i="1"/>
  <c r="G2616" i="1"/>
  <c r="H2616" i="1"/>
  <c r="I2616" i="1"/>
  <c r="J2616" i="1"/>
  <c r="L2616" i="1"/>
  <c r="M2616" i="1"/>
  <c r="D2617" i="1"/>
  <c r="E2617" i="1"/>
  <c r="F2617" i="1"/>
  <c r="G2617" i="1"/>
  <c r="H2617" i="1"/>
  <c r="I2617" i="1"/>
  <c r="J2617" i="1"/>
  <c r="L2617" i="1"/>
  <c r="M2617" i="1"/>
  <c r="D2618" i="1"/>
  <c r="E2618" i="1"/>
  <c r="F2618" i="1"/>
  <c r="G2618" i="1"/>
  <c r="H2618" i="1"/>
  <c r="I2618" i="1"/>
  <c r="J2618" i="1"/>
  <c r="L2618" i="1"/>
  <c r="M2618" i="1"/>
  <c r="D2619" i="1"/>
  <c r="E2619" i="1"/>
  <c r="F2619" i="1"/>
  <c r="G2619" i="1"/>
  <c r="H2619" i="1"/>
  <c r="I2619" i="1"/>
  <c r="J2619" i="1"/>
  <c r="L2619" i="1"/>
  <c r="M2619" i="1"/>
  <c r="D2620" i="1"/>
  <c r="E2620" i="1"/>
  <c r="F2620" i="1"/>
  <c r="G2620" i="1"/>
  <c r="H2620" i="1"/>
  <c r="I2620" i="1"/>
  <c r="J2620" i="1"/>
  <c r="L2620" i="1"/>
  <c r="M2620" i="1"/>
  <c r="D2621" i="1"/>
  <c r="E2621" i="1"/>
  <c r="F2621" i="1"/>
  <c r="G2621" i="1"/>
  <c r="H2621" i="1"/>
  <c r="I2621" i="1"/>
  <c r="J2621" i="1"/>
  <c r="L2621" i="1"/>
  <c r="M2621" i="1"/>
  <c r="D2622" i="1"/>
  <c r="E2622" i="1"/>
  <c r="F2622" i="1"/>
  <c r="G2622" i="1"/>
  <c r="H2622" i="1"/>
  <c r="I2622" i="1"/>
  <c r="J2622" i="1"/>
  <c r="L2622" i="1"/>
  <c r="M2622" i="1"/>
  <c r="D2623" i="1"/>
  <c r="E2623" i="1"/>
  <c r="F2623" i="1"/>
  <c r="G2623" i="1"/>
  <c r="H2623" i="1"/>
  <c r="I2623" i="1"/>
  <c r="J2623" i="1"/>
  <c r="L2623" i="1"/>
  <c r="M2623" i="1"/>
  <c r="D2624" i="1"/>
  <c r="E2624" i="1"/>
  <c r="F2624" i="1"/>
  <c r="G2624" i="1"/>
  <c r="H2624" i="1"/>
  <c r="I2624" i="1"/>
  <c r="J2624" i="1"/>
  <c r="L2624" i="1"/>
  <c r="M2624" i="1"/>
  <c r="D2625" i="1"/>
  <c r="E2625" i="1"/>
  <c r="F2625" i="1"/>
  <c r="G2625" i="1"/>
  <c r="H2625" i="1"/>
  <c r="I2625" i="1"/>
  <c r="J2625" i="1"/>
  <c r="L2625" i="1"/>
  <c r="M2625" i="1"/>
  <c r="D2626" i="1"/>
  <c r="E2626" i="1"/>
  <c r="F2626" i="1"/>
  <c r="G2626" i="1"/>
  <c r="H2626" i="1"/>
  <c r="I2626" i="1"/>
  <c r="J2626" i="1"/>
  <c r="L2626" i="1"/>
  <c r="M2626" i="1"/>
  <c r="D2627" i="1"/>
  <c r="E2627" i="1"/>
  <c r="F2627" i="1"/>
  <c r="G2627" i="1"/>
  <c r="H2627" i="1"/>
  <c r="I2627" i="1"/>
  <c r="J2627" i="1"/>
  <c r="L2627" i="1"/>
  <c r="M2627" i="1"/>
  <c r="D2628" i="1"/>
  <c r="E2628" i="1"/>
  <c r="F2628" i="1"/>
  <c r="G2628" i="1"/>
  <c r="H2628" i="1"/>
  <c r="I2628" i="1"/>
  <c r="J2628" i="1"/>
  <c r="L2628" i="1"/>
  <c r="M2628" i="1"/>
  <c r="D2629" i="1"/>
  <c r="E2629" i="1"/>
  <c r="F2629" i="1"/>
  <c r="G2629" i="1"/>
  <c r="H2629" i="1"/>
  <c r="I2629" i="1"/>
  <c r="J2629" i="1"/>
  <c r="L2629" i="1"/>
  <c r="M2629" i="1"/>
  <c r="D2630" i="1"/>
  <c r="E2630" i="1"/>
  <c r="F2630" i="1"/>
  <c r="G2630" i="1"/>
  <c r="H2630" i="1"/>
  <c r="I2630" i="1"/>
  <c r="J2630" i="1"/>
  <c r="L2630" i="1"/>
  <c r="M2630" i="1"/>
  <c r="D2631" i="1"/>
  <c r="E2631" i="1"/>
  <c r="F2631" i="1"/>
  <c r="G2631" i="1"/>
  <c r="H2631" i="1"/>
  <c r="I2631" i="1"/>
  <c r="J2631" i="1"/>
  <c r="L2631" i="1"/>
  <c r="M2631" i="1"/>
  <c r="D2632" i="1"/>
  <c r="E2632" i="1"/>
  <c r="F2632" i="1"/>
  <c r="G2632" i="1"/>
  <c r="H2632" i="1"/>
  <c r="I2632" i="1"/>
  <c r="J2632" i="1"/>
  <c r="L2632" i="1"/>
  <c r="M2632" i="1"/>
  <c r="D2633" i="1"/>
  <c r="E2633" i="1"/>
  <c r="F2633" i="1"/>
  <c r="G2633" i="1"/>
  <c r="H2633" i="1"/>
  <c r="I2633" i="1"/>
  <c r="J2633" i="1"/>
  <c r="L2633" i="1"/>
  <c r="M2633" i="1"/>
  <c r="D2634" i="1"/>
  <c r="E2634" i="1"/>
  <c r="F2634" i="1"/>
  <c r="G2634" i="1"/>
  <c r="H2634" i="1"/>
  <c r="I2634" i="1"/>
  <c r="J2634" i="1"/>
  <c r="L2634" i="1"/>
  <c r="M2634" i="1"/>
  <c r="D2635" i="1"/>
  <c r="E2635" i="1"/>
  <c r="F2635" i="1"/>
  <c r="G2635" i="1"/>
  <c r="H2635" i="1"/>
  <c r="I2635" i="1"/>
  <c r="J2635" i="1"/>
  <c r="L2635" i="1"/>
  <c r="M2635" i="1"/>
  <c r="D2636" i="1"/>
  <c r="E2636" i="1"/>
  <c r="F2636" i="1"/>
  <c r="G2636" i="1"/>
  <c r="H2636" i="1"/>
  <c r="I2636" i="1"/>
  <c r="J2636" i="1"/>
  <c r="L2636" i="1"/>
  <c r="M2636" i="1"/>
  <c r="D2637" i="1"/>
  <c r="E2637" i="1"/>
  <c r="F2637" i="1"/>
  <c r="G2637" i="1"/>
  <c r="H2637" i="1"/>
  <c r="I2637" i="1"/>
  <c r="J2637" i="1"/>
  <c r="L2637" i="1"/>
  <c r="M2637" i="1"/>
  <c r="D2638" i="1"/>
  <c r="E2638" i="1"/>
  <c r="F2638" i="1"/>
  <c r="G2638" i="1"/>
  <c r="H2638" i="1"/>
  <c r="I2638" i="1"/>
  <c r="J2638" i="1"/>
  <c r="L2638" i="1"/>
  <c r="M2638" i="1"/>
  <c r="D2639" i="1"/>
  <c r="E2639" i="1"/>
  <c r="F2639" i="1"/>
  <c r="G2639" i="1"/>
  <c r="H2639" i="1"/>
  <c r="I2639" i="1"/>
  <c r="J2639" i="1"/>
  <c r="L2639" i="1"/>
  <c r="M2639" i="1"/>
  <c r="D2640" i="1"/>
  <c r="E2640" i="1"/>
  <c r="F2640" i="1"/>
  <c r="G2640" i="1"/>
  <c r="H2640" i="1"/>
  <c r="I2640" i="1"/>
  <c r="J2640" i="1"/>
  <c r="L2640" i="1"/>
  <c r="M2640" i="1"/>
  <c r="D2641" i="1"/>
  <c r="E2641" i="1"/>
  <c r="F2641" i="1"/>
  <c r="G2641" i="1"/>
  <c r="H2641" i="1"/>
  <c r="I2641" i="1"/>
  <c r="J2641" i="1"/>
  <c r="L2641" i="1"/>
  <c r="M2641" i="1"/>
  <c r="D2642" i="1"/>
  <c r="E2642" i="1"/>
  <c r="F2642" i="1"/>
  <c r="G2642" i="1"/>
  <c r="H2642" i="1"/>
  <c r="I2642" i="1"/>
  <c r="J2642" i="1"/>
  <c r="L2642" i="1"/>
  <c r="M2642" i="1"/>
  <c r="D2643" i="1"/>
  <c r="E2643" i="1"/>
  <c r="F2643" i="1"/>
  <c r="G2643" i="1"/>
  <c r="H2643" i="1"/>
  <c r="I2643" i="1"/>
  <c r="J2643" i="1"/>
  <c r="L2643" i="1"/>
  <c r="M2643" i="1"/>
  <c r="D2644" i="1"/>
  <c r="E2644" i="1"/>
  <c r="F2644" i="1"/>
  <c r="G2644" i="1"/>
  <c r="H2644" i="1"/>
  <c r="I2644" i="1"/>
  <c r="J2644" i="1"/>
  <c r="L2644" i="1"/>
  <c r="M2644" i="1"/>
  <c r="D2645" i="1"/>
  <c r="E2645" i="1"/>
  <c r="F2645" i="1"/>
  <c r="G2645" i="1"/>
  <c r="H2645" i="1"/>
  <c r="I2645" i="1"/>
  <c r="J2645" i="1"/>
  <c r="L2645" i="1"/>
  <c r="M2645" i="1"/>
  <c r="D2646" i="1"/>
  <c r="E2646" i="1"/>
  <c r="F2646" i="1"/>
  <c r="G2646" i="1"/>
  <c r="H2646" i="1"/>
  <c r="I2646" i="1"/>
  <c r="J2646" i="1"/>
  <c r="L2646" i="1"/>
  <c r="M2646" i="1"/>
  <c r="D2647" i="1"/>
  <c r="E2647" i="1"/>
  <c r="F2647" i="1"/>
  <c r="G2647" i="1"/>
  <c r="H2647" i="1"/>
  <c r="I2647" i="1"/>
  <c r="J2647" i="1"/>
  <c r="L2647" i="1"/>
  <c r="M2647" i="1"/>
  <c r="D2648" i="1"/>
  <c r="E2648" i="1"/>
  <c r="F2648" i="1"/>
  <c r="G2648" i="1"/>
  <c r="H2648" i="1"/>
  <c r="I2648" i="1"/>
  <c r="J2648" i="1"/>
  <c r="L2648" i="1"/>
  <c r="M2648" i="1"/>
  <c r="D2649" i="1"/>
  <c r="E2649" i="1"/>
  <c r="F2649" i="1"/>
  <c r="G2649" i="1"/>
  <c r="H2649" i="1"/>
  <c r="I2649" i="1"/>
  <c r="J2649" i="1"/>
  <c r="L2649" i="1"/>
  <c r="M2649" i="1"/>
  <c r="D2650" i="1"/>
  <c r="E2650" i="1"/>
  <c r="F2650" i="1"/>
  <c r="G2650" i="1"/>
  <c r="H2650" i="1"/>
  <c r="I2650" i="1"/>
  <c r="J2650" i="1"/>
  <c r="L2650" i="1"/>
  <c r="M2650" i="1"/>
  <c r="D2651" i="1"/>
  <c r="E2651" i="1"/>
  <c r="F2651" i="1"/>
  <c r="G2651" i="1"/>
  <c r="H2651" i="1"/>
  <c r="I2651" i="1"/>
  <c r="J2651" i="1"/>
  <c r="L2651" i="1"/>
  <c r="M2651" i="1"/>
  <c r="D2652" i="1"/>
  <c r="E2652" i="1"/>
  <c r="F2652" i="1"/>
  <c r="G2652" i="1"/>
  <c r="H2652" i="1"/>
  <c r="I2652" i="1"/>
  <c r="J2652" i="1"/>
  <c r="L2652" i="1"/>
  <c r="M2652" i="1"/>
  <c r="D2653" i="1"/>
  <c r="E2653" i="1"/>
  <c r="F2653" i="1"/>
  <c r="G2653" i="1"/>
  <c r="H2653" i="1"/>
  <c r="I2653" i="1"/>
  <c r="J2653" i="1"/>
  <c r="L2653" i="1"/>
  <c r="M2653" i="1"/>
  <c r="D2654" i="1"/>
  <c r="E2654" i="1"/>
  <c r="F2654" i="1"/>
  <c r="G2654" i="1"/>
  <c r="H2654" i="1"/>
  <c r="I2654" i="1"/>
  <c r="J2654" i="1"/>
  <c r="L2654" i="1"/>
  <c r="M2654" i="1"/>
  <c r="D2655" i="1"/>
  <c r="E2655" i="1"/>
  <c r="F2655" i="1"/>
  <c r="G2655" i="1"/>
  <c r="H2655" i="1"/>
  <c r="I2655" i="1"/>
  <c r="J2655" i="1"/>
  <c r="L2655" i="1"/>
  <c r="M2655" i="1"/>
  <c r="D2656" i="1"/>
  <c r="E2656" i="1"/>
  <c r="F2656" i="1"/>
  <c r="G2656" i="1"/>
  <c r="H2656" i="1"/>
  <c r="I2656" i="1"/>
  <c r="J2656" i="1"/>
  <c r="L2656" i="1"/>
  <c r="M2656" i="1"/>
  <c r="D2657" i="1"/>
  <c r="E2657" i="1"/>
  <c r="F2657" i="1"/>
  <c r="G2657" i="1"/>
  <c r="H2657" i="1"/>
  <c r="I2657" i="1"/>
  <c r="J2657" i="1"/>
  <c r="L2657" i="1"/>
  <c r="M2657" i="1"/>
  <c r="D2658" i="1"/>
  <c r="E2658" i="1"/>
  <c r="F2658" i="1"/>
  <c r="G2658" i="1"/>
  <c r="H2658" i="1"/>
  <c r="I2658" i="1"/>
  <c r="J2658" i="1"/>
  <c r="L2658" i="1"/>
  <c r="M2658" i="1"/>
  <c r="D2659" i="1"/>
  <c r="E2659" i="1"/>
  <c r="F2659" i="1"/>
  <c r="G2659" i="1"/>
  <c r="H2659" i="1"/>
  <c r="I2659" i="1"/>
  <c r="J2659" i="1"/>
  <c r="L2659" i="1"/>
  <c r="M2659" i="1"/>
  <c r="D2660" i="1"/>
  <c r="E2660" i="1"/>
  <c r="F2660" i="1"/>
  <c r="G2660" i="1"/>
  <c r="H2660" i="1"/>
  <c r="I2660" i="1"/>
  <c r="J2660" i="1"/>
  <c r="L2660" i="1"/>
  <c r="M2660" i="1"/>
  <c r="D2661" i="1"/>
  <c r="E2661" i="1"/>
  <c r="F2661" i="1"/>
  <c r="G2661" i="1"/>
  <c r="H2661" i="1"/>
  <c r="I2661" i="1"/>
  <c r="J2661" i="1"/>
  <c r="L2661" i="1"/>
  <c r="M2661" i="1"/>
  <c r="D2662" i="1"/>
  <c r="E2662" i="1"/>
  <c r="F2662" i="1"/>
  <c r="G2662" i="1"/>
  <c r="H2662" i="1"/>
  <c r="I2662" i="1"/>
  <c r="J2662" i="1"/>
  <c r="L2662" i="1"/>
  <c r="M2662" i="1"/>
  <c r="D2663" i="1"/>
  <c r="E2663" i="1"/>
  <c r="F2663" i="1"/>
  <c r="G2663" i="1"/>
  <c r="H2663" i="1"/>
  <c r="I2663" i="1"/>
  <c r="J2663" i="1"/>
  <c r="L2663" i="1"/>
  <c r="M2663" i="1"/>
  <c r="D2664" i="1"/>
  <c r="E2664" i="1"/>
  <c r="F2664" i="1"/>
  <c r="G2664" i="1"/>
  <c r="H2664" i="1"/>
  <c r="I2664" i="1"/>
  <c r="J2664" i="1"/>
  <c r="L2664" i="1"/>
  <c r="M2664" i="1"/>
  <c r="D2665" i="1"/>
  <c r="E2665" i="1"/>
  <c r="F2665" i="1"/>
  <c r="G2665" i="1"/>
  <c r="H2665" i="1"/>
  <c r="I2665" i="1"/>
  <c r="J2665" i="1"/>
  <c r="L2665" i="1"/>
  <c r="M2665" i="1"/>
  <c r="D2666" i="1"/>
  <c r="E2666" i="1"/>
  <c r="F2666" i="1"/>
  <c r="G2666" i="1"/>
  <c r="H2666" i="1"/>
  <c r="I2666" i="1"/>
  <c r="J2666" i="1"/>
  <c r="L2666" i="1"/>
  <c r="M2666" i="1"/>
  <c r="D2667" i="1"/>
  <c r="E2667" i="1"/>
  <c r="F2667" i="1"/>
  <c r="G2667" i="1"/>
  <c r="H2667" i="1"/>
  <c r="I2667" i="1"/>
  <c r="J2667" i="1"/>
  <c r="L2667" i="1"/>
  <c r="M2667" i="1"/>
  <c r="D2668" i="1"/>
  <c r="E2668" i="1"/>
  <c r="F2668" i="1"/>
  <c r="G2668" i="1"/>
  <c r="H2668" i="1"/>
  <c r="I2668" i="1"/>
  <c r="J2668" i="1"/>
  <c r="L2668" i="1"/>
  <c r="M2668" i="1"/>
  <c r="D2669" i="1"/>
  <c r="E2669" i="1"/>
  <c r="F2669" i="1"/>
  <c r="G2669" i="1"/>
  <c r="H2669" i="1"/>
  <c r="I2669" i="1"/>
  <c r="J2669" i="1"/>
  <c r="L2669" i="1"/>
  <c r="M2669" i="1"/>
  <c r="D2670" i="1"/>
  <c r="E2670" i="1"/>
  <c r="F2670" i="1"/>
  <c r="G2670" i="1"/>
  <c r="H2670" i="1"/>
  <c r="I2670" i="1"/>
  <c r="J2670" i="1"/>
  <c r="L2670" i="1"/>
  <c r="M2670" i="1"/>
  <c r="D2671" i="1"/>
  <c r="E2671" i="1"/>
  <c r="F2671" i="1"/>
  <c r="G2671" i="1"/>
  <c r="H2671" i="1"/>
  <c r="I2671" i="1"/>
  <c r="J2671" i="1"/>
  <c r="L2671" i="1"/>
  <c r="M2671" i="1"/>
  <c r="D2672" i="1"/>
  <c r="E2672" i="1"/>
  <c r="F2672" i="1"/>
  <c r="G2672" i="1"/>
  <c r="H2672" i="1"/>
  <c r="I2672" i="1"/>
  <c r="J2672" i="1"/>
  <c r="L2672" i="1"/>
  <c r="M2672" i="1"/>
  <c r="D2673" i="1"/>
  <c r="E2673" i="1"/>
  <c r="F2673" i="1"/>
  <c r="G2673" i="1"/>
  <c r="H2673" i="1"/>
  <c r="I2673" i="1"/>
  <c r="J2673" i="1"/>
  <c r="L2673" i="1"/>
  <c r="M2673" i="1"/>
  <c r="D2674" i="1"/>
  <c r="E2674" i="1"/>
  <c r="F2674" i="1"/>
  <c r="G2674" i="1"/>
  <c r="H2674" i="1"/>
  <c r="I2674" i="1"/>
  <c r="J2674" i="1"/>
  <c r="L2674" i="1"/>
  <c r="M2674" i="1"/>
  <c r="D2675" i="1"/>
  <c r="E2675" i="1"/>
  <c r="F2675" i="1"/>
  <c r="G2675" i="1"/>
  <c r="H2675" i="1"/>
  <c r="I2675" i="1"/>
  <c r="J2675" i="1"/>
  <c r="L2675" i="1"/>
  <c r="M2675" i="1"/>
  <c r="D2676" i="1"/>
  <c r="E2676" i="1"/>
  <c r="F2676" i="1"/>
  <c r="G2676" i="1"/>
  <c r="H2676" i="1"/>
  <c r="I2676" i="1"/>
  <c r="J2676" i="1"/>
  <c r="L2676" i="1"/>
  <c r="M2676" i="1"/>
  <c r="D2677" i="1"/>
  <c r="E2677" i="1"/>
  <c r="F2677" i="1"/>
  <c r="G2677" i="1"/>
  <c r="H2677" i="1"/>
  <c r="I2677" i="1"/>
  <c r="J2677" i="1"/>
  <c r="L2677" i="1"/>
  <c r="M2677" i="1"/>
  <c r="D2678" i="1"/>
  <c r="E2678" i="1"/>
  <c r="F2678" i="1"/>
  <c r="G2678" i="1"/>
  <c r="H2678" i="1"/>
  <c r="I2678" i="1"/>
  <c r="J2678" i="1"/>
  <c r="L2678" i="1"/>
  <c r="M2678" i="1"/>
  <c r="D2679" i="1"/>
  <c r="E2679" i="1"/>
  <c r="F2679" i="1"/>
  <c r="G2679" i="1"/>
  <c r="H2679" i="1"/>
  <c r="I2679" i="1"/>
  <c r="J2679" i="1"/>
  <c r="L2679" i="1"/>
  <c r="M2679" i="1"/>
  <c r="D2680" i="1"/>
  <c r="E2680" i="1"/>
  <c r="F2680" i="1"/>
  <c r="G2680" i="1"/>
  <c r="H2680" i="1"/>
  <c r="I2680" i="1"/>
  <c r="J2680" i="1"/>
  <c r="L2680" i="1"/>
  <c r="M2680" i="1"/>
  <c r="D2681" i="1"/>
  <c r="E2681" i="1"/>
  <c r="F2681" i="1"/>
  <c r="G2681" i="1"/>
  <c r="H2681" i="1"/>
  <c r="I2681" i="1"/>
  <c r="J2681" i="1"/>
  <c r="L2681" i="1"/>
  <c r="M2681" i="1"/>
  <c r="D2682" i="1"/>
  <c r="E2682" i="1"/>
  <c r="F2682" i="1"/>
  <c r="G2682" i="1"/>
  <c r="H2682" i="1"/>
  <c r="I2682" i="1"/>
  <c r="J2682" i="1"/>
  <c r="L2682" i="1"/>
  <c r="M2682" i="1"/>
  <c r="D2683" i="1"/>
  <c r="E2683" i="1"/>
  <c r="F2683" i="1"/>
  <c r="G2683" i="1"/>
  <c r="H2683" i="1"/>
  <c r="I2683" i="1"/>
  <c r="J2683" i="1"/>
  <c r="L2683" i="1"/>
  <c r="M2683" i="1"/>
  <c r="D2684" i="1"/>
  <c r="E2684" i="1"/>
  <c r="F2684" i="1"/>
  <c r="G2684" i="1"/>
  <c r="H2684" i="1"/>
  <c r="I2684" i="1"/>
  <c r="J2684" i="1"/>
  <c r="L2684" i="1"/>
  <c r="M2684" i="1"/>
  <c r="D2685" i="1"/>
  <c r="E2685" i="1"/>
  <c r="F2685" i="1"/>
  <c r="G2685" i="1"/>
  <c r="H2685" i="1"/>
  <c r="I2685" i="1"/>
  <c r="J2685" i="1"/>
  <c r="L2685" i="1"/>
  <c r="M2685" i="1"/>
  <c r="D2686" i="1"/>
  <c r="E2686" i="1"/>
  <c r="F2686" i="1"/>
  <c r="G2686" i="1"/>
  <c r="H2686" i="1"/>
  <c r="I2686" i="1"/>
  <c r="J2686" i="1"/>
  <c r="L2686" i="1"/>
  <c r="M2686" i="1"/>
  <c r="D2687" i="1"/>
  <c r="E2687" i="1"/>
  <c r="F2687" i="1"/>
  <c r="G2687" i="1"/>
  <c r="H2687" i="1"/>
  <c r="I2687" i="1"/>
  <c r="J2687" i="1"/>
  <c r="L2687" i="1"/>
  <c r="M2687" i="1"/>
  <c r="D2688" i="1"/>
  <c r="E2688" i="1"/>
  <c r="F2688" i="1"/>
  <c r="G2688" i="1"/>
  <c r="H2688" i="1"/>
  <c r="I2688" i="1"/>
  <c r="J2688" i="1"/>
  <c r="L2688" i="1"/>
  <c r="M2688" i="1"/>
  <c r="D2689" i="1"/>
  <c r="E2689" i="1"/>
  <c r="F2689" i="1"/>
  <c r="G2689" i="1"/>
  <c r="H2689" i="1"/>
  <c r="I2689" i="1"/>
  <c r="J2689" i="1"/>
  <c r="L2689" i="1"/>
  <c r="M2689" i="1"/>
  <c r="D2690" i="1"/>
  <c r="E2690" i="1"/>
  <c r="F2690" i="1"/>
  <c r="G2690" i="1"/>
  <c r="H2690" i="1"/>
  <c r="I2690" i="1"/>
  <c r="J2690" i="1"/>
  <c r="L2690" i="1"/>
  <c r="M2690" i="1"/>
  <c r="D2691" i="1"/>
  <c r="E2691" i="1"/>
  <c r="F2691" i="1"/>
  <c r="G2691" i="1"/>
  <c r="H2691" i="1"/>
  <c r="I2691" i="1"/>
  <c r="J2691" i="1"/>
  <c r="L2691" i="1"/>
  <c r="M2691" i="1"/>
  <c r="D2692" i="1"/>
  <c r="E2692" i="1"/>
  <c r="F2692" i="1"/>
  <c r="G2692" i="1"/>
  <c r="H2692" i="1"/>
  <c r="I2692" i="1"/>
  <c r="J2692" i="1"/>
  <c r="L2692" i="1"/>
  <c r="M2692" i="1"/>
  <c r="D2693" i="1"/>
  <c r="E2693" i="1"/>
  <c r="F2693" i="1"/>
  <c r="G2693" i="1"/>
  <c r="H2693" i="1"/>
  <c r="I2693" i="1"/>
  <c r="J2693" i="1"/>
  <c r="L2693" i="1"/>
  <c r="M2693" i="1"/>
  <c r="D2694" i="1"/>
  <c r="E2694" i="1"/>
  <c r="F2694" i="1"/>
  <c r="G2694" i="1"/>
  <c r="H2694" i="1"/>
  <c r="I2694" i="1"/>
  <c r="J2694" i="1"/>
  <c r="L2694" i="1"/>
  <c r="M2694" i="1"/>
  <c r="D2695" i="1"/>
  <c r="E2695" i="1"/>
  <c r="F2695" i="1"/>
  <c r="G2695" i="1"/>
  <c r="H2695" i="1"/>
  <c r="I2695" i="1"/>
  <c r="J2695" i="1"/>
  <c r="L2695" i="1"/>
  <c r="M2695" i="1"/>
  <c r="D2696" i="1"/>
  <c r="E2696" i="1"/>
  <c r="F2696" i="1"/>
  <c r="G2696" i="1"/>
  <c r="H2696" i="1"/>
  <c r="I2696" i="1"/>
  <c r="J2696" i="1"/>
  <c r="L2696" i="1"/>
  <c r="M2696" i="1"/>
  <c r="D2697" i="1"/>
  <c r="E2697" i="1"/>
  <c r="F2697" i="1"/>
  <c r="G2697" i="1"/>
  <c r="H2697" i="1"/>
  <c r="I2697" i="1"/>
  <c r="J2697" i="1"/>
  <c r="L2697" i="1"/>
  <c r="M2697" i="1"/>
  <c r="D2698" i="1"/>
  <c r="E2698" i="1"/>
  <c r="F2698" i="1"/>
  <c r="G2698" i="1"/>
  <c r="H2698" i="1"/>
  <c r="I2698" i="1"/>
  <c r="J2698" i="1"/>
  <c r="L2698" i="1"/>
  <c r="M2698" i="1"/>
  <c r="D2699" i="1"/>
  <c r="E2699" i="1"/>
  <c r="F2699" i="1"/>
  <c r="G2699" i="1"/>
  <c r="H2699" i="1"/>
  <c r="I2699" i="1"/>
  <c r="J2699" i="1"/>
  <c r="L2699" i="1"/>
  <c r="M2699" i="1"/>
  <c r="D2700" i="1"/>
  <c r="E2700" i="1"/>
  <c r="F2700" i="1"/>
  <c r="G2700" i="1"/>
  <c r="H2700" i="1"/>
  <c r="I2700" i="1"/>
  <c r="J2700" i="1"/>
  <c r="L2700" i="1"/>
  <c r="M2700" i="1"/>
  <c r="D2701" i="1"/>
  <c r="E2701" i="1"/>
  <c r="F2701" i="1"/>
  <c r="G2701" i="1"/>
  <c r="H2701" i="1"/>
  <c r="I2701" i="1"/>
  <c r="J2701" i="1"/>
  <c r="L2701" i="1"/>
  <c r="M2701" i="1"/>
  <c r="D2702" i="1"/>
  <c r="E2702" i="1"/>
  <c r="F2702" i="1"/>
  <c r="G2702" i="1"/>
  <c r="H2702" i="1"/>
  <c r="I2702" i="1"/>
  <c r="J2702" i="1"/>
  <c r="L2702" i="1"/>
  <c r="M2702" i="1"/>
  <c r="D2703" i="1"/>
  <c r="E2703" i="1"/>
  <c r="F2703" i="1"/>
  <c r="G2703" i="1"/>
  <c r="H2703" i="1"/>
  <c r="I2703" i="1"/>
  <c r="J2703" i="1"/>
  <c r="L2703" i="1"/>
  <c r="M2703" i="1"/>
  <c r="D2704" i="1"/>
  <c r="E2704" i="1"/>
  <c r="F2704" i="1"/>
  <c r="G2704" i="1"/>
  <c r="H2704" i="1"/>
  <c r="I2704" i="1"/>
  <c r="J2704" i="1"/>
  <c r="L2704" i="1"/>
  <c r="M2704" i="1"/>
  <c r="D2705" i="1"/>
  <c r="E2705" i="1"/>
  <c r="F2705" i="1"/>
  <c r="G2705" i="1"/>
  <c r="H2705" i="1"/>
  <c r="I2705" i="1"/>
  <c r="J2705" i="1"/>
  <c r="L2705" i="1"/>
  <c r="M2705" i="1"/>
  <c r="D2706" i="1"/>
  <c r="E2706" i="1"/>
  <c r="F2706" i="1"/>
  <c r="G2706" i="1"/>
  <c r="H2706" i="1"/>
  <c r="I2706" i="1"/>
  <c r="J2706" i="1"/>
  <c r="L2706" i="1"/>
  <c r="M2706" i="1"/>
  <c r="D2707" i="1"/>
  <c r="E2707" i="1"/>
  <c r="F2707" i="1"/>
  <c r="G2707" i="1"/>
  <c r="H2707" i="1"/>
  <c r="I2707" i="1"/>
  <c r="J2707" i="1"/>
  <c r="L2707" i="1"/>
  <c r="M2707" i="1"/>
  <c r="D2708" i="1"/>
  <c r="E2708" i="1"/>
  <c r="F2708" i="1"/>
  <c r="G2708" i="1"/>
  <c r="H2708" i="1"/>
  <c r="I2708" i="1"/>
  <c r="J2708" i="1"/>
  <c r="L2708" i="1"/>
  <c r="M2708" i="1"/>
  <c r="D2709" i="1"/>
  <c r="E2709" i="1"/>
  <c r="F2709" i="1"/>
  <c r="G2709" i="1"/>
  <c r="H2709" i="1"/>
  <c r="I2709" i="1"/>
  <c r="J2709" i="1"/>
  <c r="L2709" i="1"/>
  <c r="M2709" i="1"/>
  <c r="D2710" i="1"/>
  <c r="E2710" i="1"/>
  <c r="F2710" i="1"/>
  <c r="G2710" i="1"/>
  <c r="H2710" i="1"/>
  <c r="I2710" i="1"/>
  <c r="J2710" i="1"/>
  <c r="L2710" i="1"/>
  <c r="M2710" i="1"/>
  <c r="D2711" i="1"/>
  <c r="E2711" i="1"/>
  <c r="F2711" i="1"/>
  <c r="G2711" i="1"/>
  <c r="H2711" i="1"/>
  <c r="I2711" i="1"/>
  <c r="J2711" i="1"/>
  <c r="L2711" i="1"/>
  <c r="M2711" i="1"/>
  <c r="D2712" i="1"/>
  <c r="E2712" i="1"/>
  <c r="F2712" i="1"/>
  <c r="G2712" i="1"/>
  <c r="H2712" i="1"/>
  <c r="I2712" i="1"/>
  <c r="J2712" i="1"/>
  <c r="L2712" i="1"/>
  <c r="M2712" i="1"/>
  <c r="D2713" i="1"/>
  <c r="E2713" i="1"/>
  <c r="F2713" i="1"/>
  <c r="G2713" i="1"/>
  <c r="H2713" i="1"/>
  <c r="I2713" i="1"/>
  <c r="J2713" i="1"/>
  <c r="L2713" i="1"/>
  <c r="M2713" i="1"/>
  <c r="D2714" i="1"/>
  <c r="E2714" i="1"/>
  <c r="F2714" i="1"/>
  <c r="G2714" i="1"/>
  <c r="H2714" i="1"/>
  <c r="I2714" i="1"/>
  <c r="J2714" i="1"/>
  <c r="L2714" i="1"/>
  <c r="M2714" i="1"/>
  <c r="D2715" i="1"/>
  <c r="E2715" i="1"/>
  <c r="F2715" i="1"/>
  <c r="G2715" i="1"/>
  <c r="H2715" i="1"/>
  <c r="I2715" i="1"/>
  <c r="J2715" i="1"/>
  <c r="L2715" i="1"/>
  <c r="M2715" i="1"/>
  <c r="D2716" i="1"/>
  <c r="E2716" i="1"/>
  <c r="F2716" i="1"/>
  <c r="G2716" i="1"/>
  <c r="H2716" i="1"/>
  <c r="I2716" i="1"/>
  <c r="J2716" i="1"/>
  <c r="L2716" i="1"/>
  <c r="M2716" i="1"/>
  <c r="D2717" i="1"/>
  <c r="E2717" i="1"/>
  <c r="F2717" i="1"/>
  <c r="G2717" i="1"/>
  <c r="H2717" i="1"/>
  <c r="I2717" i="1"/>
  <c r="J2717" i="1"/>
  <c r="L2717" i="1"/>
  <c r="M2717" i="1"/>
  <c r="D2718" i="1"/>
  <c r="E2718" i="1"/>
  <c r="F2718" i="1"/>
  <c r="G2718" i="1"/>
  <c r="H2718" i="1"/>
  <c r="I2718" i="1"/>
  <c r="J2718" i="1"/>
  <c r="L2718" i="1"/>
  <c r="M2718" i="1"/>
  <c r="D2719" i="1"/>
  <c r="E2719" i="1"/>
  <c r="F2719" i="1"/>
  <c r="G2719" i="1"/>
  <c r="H2719" i="1"/>
  <c r="I2719" i="1"/>
  <c r="J2719" i="1"/>
  <c r="L2719" i="1"/>
  <c r="M2719" i="1"/>
  <c r="D2720" i="1"/>
  <c r="E2720" i="1"/>
  <c r="F2720" i="1"/>
  <c r="G2720" i="1"/>
  <c r="H2720" i="1"/>
  <c r="I2720" i="1"/>
  <c r="J2720" i="1"/>
  <c r="L2720" i="1"/>
  <c r="M2720" i="1"/>
  <c r="D2721" i="1"/>
  <c r="E2721" i="1"/>
  <c r="F2721" i="1"/>
  <c r="G2721" i="1"/>
  <c r="H2721" i="1"/>
  <c r="I2721" i="1"/>
  <c r="J2721" i="1"/>
  <c r="L2721" i="1"/>
  <c r="M2721" i="1"/>
  <c r="D2722" i="1"/>
  <c r="E2722" i="1"/>
  <c r="F2722" i="1"/>
  <c r="G2722" i="1"/>
  <c r="H2722" i="1"/>
  <c r="I2722" i="1"/>
  <c r="J2722" i="1"/>
  <c r="L2722" i="1"/>
  <c r="M2722" i="1"/>
  <c r="D2723" i="1"/>
  <c r="E2723" i="1"/>
  <c r="F2723" i="1"/>
  <c r="G2723" i="1"/>
  <c r="H2723" i="1"/>
  <c r="I2723" i="1"/>
  <c r="J2723" i="1"/>
  <c r="L2723" i="1"/>
  <c r="M2723" i="1"/>
  <c r="D2724" i="1"/>
  <c r="E2724" i="1"/>
  <c r="F2724" i="1"/>
  <c r="G2724" i="1"/>
  <c r="H2724" i="1"/>
  <c r="I2724" i="1"/>
  <c r="J2724" i="1"/>
  <c r="L2724" i="1"/>
  <c r="M2724" i="1"/>
  <c r="D2725" i="1"/>
  <c r="E2725" i="1"/>
  <c r="F2725" i="1"/>
  <c r="G2725" i="1"/>
  <c r="H2725" i="1"/>
  <c r="I2725" i="1"/>
  <c r="J2725" i="1"/>
  <c r="L2725" i="1"/>
  <c r="M2725" i="1"/>
  <c r="D2726" i="1"/>
  <c r="E2726" i="1"/>
  <c r="F2726" i="1"/>
  <c r="G2726" i="1"/>
  <c r="H2726" i="1"/>
  <c r="I2726" i="1"/>
  <c r="J2726" i="1"/>
  <c r="L2726" i="1"/>
  <c r="M2726" i="1"/>
  <c r="D2727" i="1"/>
  <c r="E2727" i="1"/>
  <c r="F2727" i="1"/>
  <c r="G2727" i="1"/>
  <c r="H2727" i="1"/>
  <c r="I2727" i="1"/>
  <c r="J2727" i="1"/>
  <c r="L2727" i="1"/>
  <c r="M2727" i="1"/>
  <c r="D2728" i="1"/>
  <c r="E2728" i="1"/>
  <c r="F2728" i="1"/>
  <c r="G2728" i="1"/>
  <c r="H2728" i="1"/>
  <c r="I2728" i="1"/>
  <c r="J2728" i="1"/>
  <c r="L2728" i="1"/>
  <c r="M2728" i="1"/>
  <c r="D2729" i="1"/>
  <c r="E2729" i="1"/>
  <c r="F2729" i="1"/>
  <c r="G2729" i="1"/>
  <c r="H2729" i="1"/>
  <c r="I2729" i="1"/>
  <c r="J2729" i="1"/>
  <c r="L2729" i="1"/>
  <c r="M2729" i="1"/>
  <c r="D2730" i="1"/>
  <c r="E2730" i="1"/>
  <c r="F2730" i="1"/>
  <c r="G2730" i="1"/>
  <c r="H2730" i="1"/>
  <c r="I2730" i="1"/>
  <c r="J2730" i="1"/>
  <c r="L2730" i="1"/>
  <c r="M2730" i="1"/>
  <c r="D2731" i="1"/>
  <c r="E2731" i="1"/>
  <c r="F2731" i="1"/>
  <c r="G2731" i="1"/>
  <c r="H2731" i="1"/>
  <c r="I2731" i="1"/>
  <c r="J2731" i="1"/>
  <c r="L2731" i="1"/>
  <c r="M2731" i="1"/>
  <c r="D2732" i="1"/>
  <c r="E2732" i="1"/>
  <c r="F2732" i="1"/>
  <c r="G2732" i="1"/>
  <c r="H2732" i="1"/>
  <c r="I2732" i="1"/>
  <c r="J2732" i="1"/>
  <c r="L2732" i="1"/>
  <c r="M2732" i="1"/>
  <c r="D2733" i="1"/>
  <c r="E2733" i="1"/>
  <c r="F2733" i="1"/>
  <c r="G2733" i="1"/>
  <c r="H2733" i="1"/>
  <c r="I2733" i="1"/>
  <c r="J2733" i="1"/>
  <c r="L2733" i="1"/>
  <c r="M2733" i="1"/>
  <c r="D2734" i="1"/>
  <c r="E2734" i="1"/>
  <c r="F2734" i="1"/>
  <c r="G2734" i="1"/>
  <c r="H2734" i="1"/>
  <c r="I2734" i="1"/>
  <c r="J2734" i="1"/>
  <c r="L2734" i="1"/>
  <c r="M2734" i="1"/>
  <c r="D2735" i="1"/>
  <c r="E2735" i="1"/>
  <c r="F2735" i="1"/>
  <c r="G2735" i="1"/>
  <c r="H2735" i="1"/>
  <c r="I2735" i="1"/>
  <c r="J2735" i="1"/>
  <c r="L2735" i="1"/>
  <c r="M2735" i="1"/>
  <c r="D2736" i="1"/>
  <c r="E2736" i="1"/>
  <c r="F2736" i="1"/>
  <c r="G2736" i="1"/>
  <c r="H2736" i="1"/>
  <c r="I2736" i="1"/>
  <c r="J2736" i="1"/>
  <c r="L2736" i="1"/>
  <c r="M2736" i="1"/>
  <c r="D2737" i="1"/>
  <c r="E2737" i="1"/>
  <c r="F2737" i="1"/>
  <c r="G2737" i="1"/>
  <c r="H2737" i="1"/>
  <c r="I2737" i="1"/>
  <c r="J2737" i="1"/>
  <c r="L2737" i="1"/>
  <c r="M2737" i="1"/>
  <c r="D2738" i="1"/>
  <c r="E2738" i="1"/>
  <c r="F2738" i="1"/>
  <c r="G2738" i="1"/>
  <c r="H2738" i="1"/>
  <c r="I2738" i="1"/>
  <c r="J2738" i="1"/>
  <c r="L2738" i="1"/>
  <c r="M2738" i="1"/>
  <c r="D2739" i="1"/>
  <c r="E2739" i="1"/>
  <c r="F2739" i="1"/>
  <c r="G2739" i="1"/>
  <c r="H2739" i="1"/>
  <c r="I2739" i="1"/>
  <c r="J2739" i="1"/>
  <c r="L2739" i="1"/>
  <c r="M2739" i="1"/>
  <c r="D2740" i="1"/>
  <c r="E2740" i="1"/>
  <c r="F2740" i="1"/>
  <c r="G2740" i="1"/>
  <c r="H2740" i="1"/>
  <c r="I2740" i="1"/>
  <c r="J2740" i="1"/>
  <c r="L2740" i="1"/>
  <c r="M2740" i="1"/>
  <c r="D2741" i="1"/>
  <c r="E2741" i="1"/>
  <c r="F2741" i="1"/>
  <c r="G2741" i="1"/>
  <c r="H2741" i="1"/>
  <c r="I2741" i="1"/>
  <c r="J2741" i="1"/>
  <c r="L2741" i="1"/>
  <c r="M2741" i="1"/>
  <c r="D2742" i="1"/>
  <c r="E2742" i="1"/>
  <c r="F2742" i="1"/>
  <c r="G2742" i="1"/>
  <c r="H2742" i="1"/>
  <c r="I2742" i="1"/>
  <c r="J2742" i="1"/>
  <c r="L2742" i="1"/>
  <c r="M2742" i="1"/>
  <c r="D2743" i="1"/>
  <c r="E2743" i="1"/>
  <c r="F2743" i="1"/>
  <c r="G2743" i="1"/>
  <c r="H2743" i="1"/>
  <c r="I2743" i="1"/>
  <c r="J2743" i="1"/>
  <c r="L2743" i="1"/>
  <c r="M2743" i="1"/>
  <c r="D2744" i="1"/>
  <c r="E2744" i="1"/>
  <c r="F2744" i="1"/>
  <c r="G2744" i="1"/>
  <c r="H2744" i="1"/>
  <c r="I2744" i="1"/>
  <c r="J2744" i="1"/>
  <c r="L2744" i="1"/>
  <c r="M2744" i="1"/>
  <c r="D2745" i="1"/>
  <c r="E2745" i="1"/>
  <c r="F2745" i="1"/>
  <c r="G2745" i="1"/>
  <c r="H2745" i="1"/>
  <c r="I2745" i="1"/>
  <c r="J2745" i="1"/>
  <c r="L2745" i="1"/>
  <c r="M2745" i="1"/>
  <c r="D2746" i="1"/>
  <c r="E2746" i="1"/>
  <c r="F2746" i="1"/>
  <c r="G2746" i="1"/>
  <c r="H2746" i="1"/>
  <c r="I2746" i="1"/>
  <c r="J2746" i="1"/>
  <c r="L2746" i="1"/>
  <c r="M2746" i="1"/>
  <c r="D2747" i="1"/>
  <c r="E2747" i="1"/>
  <c r="F2747" i="1"/>
  <c r="G2747" i="1"/>
  <c r="H2747" i="1"/>
  <c r="I2747" i="1"/>
  <c r="J2747" i="1"/>
  <c r="L2747" i="1"/>
  <c r="M2747" i="1"/>
  <c r="D2748" i="1"/>
  <c r="E2748" i="1"/>
  <c r="F2748" i="1"/>
  <c r="G2748" i="1"/>
  <c r="H2748" i="1"/>
  <c r="I2748" i="1"/>
  <c r="J2748" i="1"/>
  <c r="L2748" i="1"/>
  <c r="M2748" i="1"/>
  <c r="D2749" i="1"/>
  <c r="E2749" i="1"/>
  <c r="F2749" i="1"/>
  <c r="G2749" i="1"/>
  <c r="H2749" i="1"/>
  <c r="I2749" i="1"/>
  <c r="J2749" i="1"/>
  <c r="L2749" i="1"/>
  <c r="M2749" i="1"/>
  <c r="D2750" i="1"/>
  <c r="E2750" i="1"/>
  <c r="F2750" i="1"/>
  <c r="G2750" i="1"/>
  <c r="H2750" i="1"/>
  <c r="I2750" i="1"/>
  <c r="J2750" i="1"/>
  <c r="L2750" i="1"/>
  <c r="M2750" i="1"/>
  <c r="D2751" i="1"/>
  <c r="E2751" i="1"/>
  <c r="F2751" i="1"/>
  <c r="G2751" i="1"/>
  <c r="H2751" i="1"/>
  <c r="I2751" i="1"/>
  <c r="J2751" i="1"/>
  <c r="L2751" i="1"/>
  <c r="M2751" i="1"/>
  <c r="D2752" i="1"/>
  <c r="E2752" i="1"/>
  <c r="F2752" i="1"/>
  <c r="G2752" i="1"/>
  <c r="H2752" i="1"/>
  <c r="I2752" i="1"/>
  <c r="J2752" i="1"/>
  <c r="L2752" i="1"/>
  <c r="M2752" i="1"/>
  <c r="D2753" i="1"/>
  <c r="E2753" i="1"/>
  <c r="F2753" i="1"/>
  <c r="G2753" i="1"/>
  <c r="H2753" i="1"/>
  <c r="I2753" i="1"/>
  <c r="J2753" i="1"/>
  <c r="L2753" i="1"/>
  <c r="M2753" i="1"/>
  <c r="D2754" i="1"/>
  <c r="E2754" i="1"/>
  <c r="F2754" i="1"/>
  <c r="G2754" i="1"/>
  <c r="H2754" i="1"/>
  <c r="I2754" i="1"/>
  <c r="J2754" i="1"/>
  <c r="L2754" i="1"/>
  <c r="M2754" i="1"/>
  <c r="D2755" i="1"/>
  <c r="E2755" i="1"/>
  <c r="F2755" i="1"/>
  <c r="G2755" i="1"/>
  <c r="H2755" i="1"/>
  <c r="I2755" i="1"/>
  <c r="J2755" i="1"/>
  <c r="L2755" i="1"/>
  <c r="M2755" i="1"/>
  <c r="D2756" i="1"/>
  <c r="E2756" i="1"/>
  <c r="F2756" i="1"/>
  <c r="G2756" i="1"/>
  <c r="H2756" i="1"/>
  <c r="I2756" i="1"/>
  <c r="J2756" i="1"/>
  <c r="L2756" i="1"/>
  <c r="M2756" i="1"/>
  <c r="D2757" i="1"/>
  <c r="E2757" i="1"/>
  <c r="F2757" i="1"/>
  <c r="G2757" i="1"/>
  <c r="H2757" i="1"/>
  <c r="I2757" i="1"/>
  <c r="J2757" i="1"/>
  <c r="L2757" i="1"/>
  <c r="M2757" i="1"/>
  <c r="D2758" i="1"/>
  <c r="E2758" i="1"/>
  <c r="F2758" i="1"/>
  <c r="G2758" i="1"/>
  <c r="H2758" i="1"/>
  <c r="I2758" i="1"/>
  <c r="J2758" i="1"/>
  <c r="L2758" i="1"/>
  <c r="M2758" i="1"/>
  <c r="D2759" i="1"/>
  <c r="E2759" i="1"/>
  <c r="F2759" i="1"/>
  <c r="G2759" i="1"/>
  <c r="H2759" i="1"/>
  <c r="I2759" i="1"/>
  <c r="J2759" i="1"/>
  <c r="L2759" i="1"/>
  <c r="M2759" i="1"/>
  <c r="D2760" i="1"/>
  <c r="E2760" i="1"/>
  <c r="F2760" i="1"/>
  <c r="G2760" i="1"/>
  <c r="H2760" i="1"/>
  <c r="I2760" i="1"/>
  <c r="J2760" i="1"/>
  <c r="L2760" i="1"/>
  <c r="M2760" i="1"/>
  <c r="D2761" i="1"/>
  <c r="E2761" i="1"/>
  <c r="F2761" i="1"/>
  <c r="G2761" i="1"/>
  <c r="H2761" i="1"/>
  <c r="I2761" i="1"/>
  <c r="J2761" i="1"/>
  <c r="L2761" i="1"/>
  <c r="M2761" i="1"/>
  <c r="D2762" i="1"/>
  <c r="E2762" i="1"/>
  <c r="F2762" i="1"/>
  <c r="G2762" i="1"/>
  <c r="H2762" i="1"/>
  <c r="I2762" i="1"/>
  <c r="J2762" i="1"/>
  <c r="L2762" i="1"/>
  <c r="M2762" i="1"/>
  <c r="D2763" i="1"/>
  <c r="E2763" i="1"/>
  <c r="F2763" i="1"/>
  <c r="G2763" i="1"/>
  <c r="H2763" i="1"/>
  <c r="I2763" i="1"/>
  <c r="J2763" i="1"/>
  <c r="L2763" i="1"/>
  <c r="M2763" i="1"/>
  <c r="D2764" i="1"/>
  <c r="E2764" i="1"/>
  <c r="F2764" i="1"/>
  <c r="G2764" i="1"/>
  <c r="H2764" i="1"/>
  <c r="I2764" i="1"/>
  <c r="J2764" i="1"/>
  <c r="L2764" i="1"/>
  <c r="M2764" i="1"/>
  <c r="D2765" i="1"/>
  <c r="E2765" i="1"/>
  <c r="F2765" i="1"/>
  <c r="G2765" i="1"/>
  <c r="H2765" i="1"/>
  <c r="I2765" i="1"/>
  <c r="J2765" i="1"/>
  <c r="L2765" i="1"/>
  <c r="M2765" i="1"/>
  <c r="D2766" i="1"/>
  <c r="E2766" i="1"/>
  <c r="F2766" i="1"/>
  <c r="G2766" i="1"/>
  <c r="H2766" i="1"/>
  <c r="I2766" i="1"/>
  <c r="J2766" i="1"/>
  <c r="L2766" i="1"/>
  <c r="M2766" i="1"/>
  <c r="D2767" i="1"/>
  <c r="E2767" i="1"/>
  <c r="F2767" i="1"/>
  <c r="G2767" i="1"/>
  <c r="H2767" i="1"/>
  <c r="I2767" i="1"/>
  <c r="J2767" i="1"/>
  <c r="L2767" i="1"/>
  <c r="M2767" i="1"/>
  <c r="D2768" i="1"/>
  <c r="E2768" i="1"/>
  <c r="F2768" i="1"/>
  <c r="G2768" i="1"/>
  <c r="H2768" i="1"/>
  <c r="I2768" i="1"/>
  <c r="J2768" i="1"/>
  <c r="L2768" i="1"/>
  <c r="M2768" i="1"/>
  <c r="D2769" i="1"/>
  <c r="E2769" i="1"/>
  <c r="F2769" i="1"/>
  <c r="G2769" i="1"/>
  <c r="H2769" i="1"/>
  <c r="I2769" i="1"/>
  <c r="J2769" i="1"/>
  <c r="L2769" i="1"/>
  <c r="M2769" i="1"/>
  <c r="D2770" i="1"/>
  <c r="E2770" i="1"/>
  <c r="F2770" i="1"/>
  <c r="G2770" i="1"/>
  <c r="H2770" i="1"/>
  <c r="I2770" i="1"/>
  <c r="J2770" i="1"/>
  <c r="L2770" i="1"/>
  <c r="M2770" i="1"/>
  <c r="D2771" i="1"/>
  <c r="E2771" i="1"/>
  <c r="F2771" i="1"/>
  <c r="G2771" i="1"/>
  <c r="H2771" i="1"/>
  <c r="I2771" i="1"/>
  <c r="J2771" i="1"/>
  <c r="L2771" i="1"/>
  <c r="M2771" i="1"/>
  <c r="D2772" i="1"/>
  <c r="E2772" i="1"/>
  <c r="F2772" i="1"/>
  <c r="G2772" i="1"/>
  <c r="H2772" i="1"/>
  <c r="I2772" i="1"/>
  <c r="J2772" i="1"/>
  <c r="L2772" i="1"/>
  <c r="M2772" i="1"/>
  <c r="D2773" i="1"/>
  <c r="E2773" i="1"/>
  <c r="F2773" i="1"/>
  <c r="G2773" i="1"/>
  <c r="H2773" i="1"/>
  <c r="I2773" i="1"/>
  <c r="J2773" i="1"/>
  <c r="L2773" i="1"/>
  <c r="M2773" i="1"/>
  <c r="D2774" i="1"/>
  <c r="E2774" i="1"/>
  <c r="F2774" i="1"/>
  <c r="G2774" i="1"/>
  <c r="H2774" i="1"/>
  <c r="I2774" i="1"/>
  <c r="J2774" i="1"/>
  <c r="L2774" i="1"/>
  <c r="M2774" i="1"/>
  <c r="D2775" i="1"/>
  <c r="E2775" i="1"/>
  <c r="F2775" i="1"/>
  <c r="G2775" i="1"/>
  <c r="H2775" i="1"/>
  <c r="I2775" i="1"/>
  <c r="J2775" i="1"/>
  <c r="L2775" i="1"/>
  <c r="M2775" i="1"/>
  <c r="D2776" i="1"/>
  <c r="E2776" i="1"/>
  <c r="F2776" i="1"/>
  <c r="G2776" i="1"/>
  <c r="H2776" i="1"/>
  <c r="I2776" i="1"/>
  <c r="J2776" i="1"/>
  <c r="L2776" i="1"/>
  <c r="M2776" i="1"/>
  <c r="D2777" i="1"/>
  <c r="E2777" i="1"/>
  <c r="F2777" i="1"/>
  <c r="G2777" i="1"/>
  <c r="H2777" i="1"/>
  <c r="I2777" i="1"/>
  <c r="J2777" i="1"/>
  <c r="L2777" i="1"/>
  <c r="M2777" i="1"/>
  <c r="D2778" i="1"/>
  <c r="E2778" i="1"/>
  <c r="F2778" i="1"/>
  <c r="G2778" i="1"/>
  <c r="H2778" i="1"/>
  <c r="I2778" i="1"/>
  <c r="J2778" i="1"/>
  <c r="L2778" i="1"/>
  <c r="M2778" i="1"/>
  <c r="D2779" i="1"/>
  <c r="E2779" i="1"/>
  <c r="F2779" i="1"/>
  <c r="G2779" i="1"/>
  <c r="H2779" i="1"/>
  <c r="I2779" i="1"/>
  <c r="J2779" i="1"/>
  <c r="L2779" i="1"/>
  <c r="M2779" i="1"/>
  <c r="D2780" i="1"/>
  <c r="E2780" i="1"/>
  <c r="F2780" i="1"/>
  <c r="G2780" i="1"/>
  <c r="H2780" i="1"/>
  <c r="I2780" i="1"/>
  <c r="J2780" i="1"/>
  <c r="L2780" i="1"/>
  <c r="M2780" i="1"/>
  <c r="D2781" i="1"/>
  <c r="E2781" i="1"/>
  <c r="F2781" i="1"/>
  <c r="G2781" i="1"/>
  <c r="H2781" i="1"/>
  <c r="I2781" i="1"/>
  <c r="J2781" i="1"/>
  <c r="L2781" i="1"/>
  <c r="M2781" i="1"/>
  <c r="D2782" i="1"/>
  <c r="E2782" i="1"/>
  <c r="F2782" i="1"/>
  <c r="G2782" i="1"/>
  <c r="H2782" i="1"/>
  <c r="I2782" i="1"/>
  <c r="J2782" i="1"/>
  <c r="L2782" i="1"/>
  <c r="M2782" i="1"/>
  <c r="D2783" i="1"/>
  <c r="E2783" i="1"/>
  <c r="F2783" i="1"/>
  <c r="G2783" i="1"/>
  <c r="H2783" i="1"/>
  <c r="I2783" i="1"/>
  <c r="J2783" i="1"/>
  <c r="L2783" i="1"/>
  <c r="M2783" i="1"/>
  <c r="D2784" i="1"/>
  <c r="E2784" i="1"/>
  <c r="F2784" i="1"/>
  <c r="G2784" i="1"/>
  <c r="H2784" i="1"/>
  <c r="I2784" i="1"/>
  <c r="J2784" i="1"/>
  <c r="L2784" i="1"/>
  <c r="M2784" i="1"/>
  <c r="D2785" i="1"/>
  <c r="E2785" i="1"/>
  <c r="F2785" i="1"/>
  <c r="G2785" i="1"/>
  <c r="H2785" i="1"/>
  <c r="I2785" i="1"/>
  <c r="J2785" i="1"/>
  <c r="L2785" i="1"/>
  <c r="M2785" i="1"/>
  <c r="D2786" i="1"/>
  <c r="E2786" i="1"/>
  <c r="F2786" i="1"/>
  <c r="G2786" i="1"/>
  <c r="H2786" i="1"/>
  <c r="I2786" i="1"/>
  <c r="J2786" i="1"/>
  <c r="L2786" i="1"/>
  <c r="M2786" i="1"/>
  <c r="D2787" i="1"/>
  <c r="E2787" i="1"/>
  <c r="F2787" i="1"/>
  <c r="G2787" i="1"/>
  <c r="H2787" i="1"/>
  <c r="I2787" i="1"/>
  <c r="J2787" i="1"/>
  <c r="L2787" i="1"/>
  <c r="M2787" i="1"/>
  <c r="D2788" i="1"/>
  <c r="E2788" i="1"/>
  <c r="F2788" i="1"/>
  <c r="G2788" i="1"/>
  <c r="H2788" i="1"/>
  <c r="I2788" i="1"/>
  <c r="J2788" i="1"/>
  <c r="L2788" i="1"/>
  <c r="M2788" i="1"/>
  <c r="D2789" i="1"/>
  <c r="E2789" i="1"/>
  <c r="F2789" i="1"/>
  <c r="G2789" i="1"/>
  <c r="H2789" i="1"/>
  <c r="I2789" i="1"/>
  <c r="J2789" i="1"/>
  <c r="L2789" i="1"/>
  <c r="M2789" i="1"/>
  <c r="D2790" i="1"/>
  <c r="E2790" i="1"/>
  <c r="F2790" i="1"/>
  <c r="G2790" i="1"/>
  <c r="H2790" i="1"/>
  <c r="I2790" i="1"/>
  <c r="J2790" i="1"/>
  <c r="L2790" i="1"/>
  <c r="M2790" i="1"/>
  <c r="D2791" i="1"/>
  <c r="E2791" i="1"/>
  <c r="F2791" i="1"/>
  <c r="G2791" i="1"/>
  <c r="H2791" i="1"/>
  <c r="I2791" i="1"/>
  <c r="J2791" i="1"/>
  <c r="L2791" i="1"/>
  <c r="M2791" i="1"/>
  <c r="D2792" i="1"/>
  <c r="E2792" i="1"/>
  <c r="F2792" i="1"/>
  <c r="G2792" i="1"/>
  <c r="H2792" i="1"/>
  <c r="I2792" i="1"/>
  <c r="J2792" i="1"/>
  <c r="L2792" i="1"/>
  <c r="M2792" i="1"/>
  <c r="D2793" i="1"/>
  <c r="E2793" i="1"/>
  <c r="F2793" i="1"/>
  <c r="G2793" i="1"/>
  <c r="H2793" i="1"/>
  <c r="I2793" i="1"/>
  <c r="J2793" i="1"/>
  <c r="L2793" i="1"/>
  <c r="M2793" i="1"/>
  <c r="D2794" i="1"/>
  <c r="E2794" i="1"/>
  <c r="F2794" i="1"/>
  <c r="G2794" i="1"/>
  <c r="H2794" i="1"/>
  <c r="I2794" i="1"/>
  <c r="J2794" i="1"/>
  <c r="L2794" i="1"/>
  <c r="M2794" i="1"/>
  <c r="D2795" i="1"/>
  <c r="E2795" i="1"/>
  <c r="F2795" i="1"/>
  <c r="G2795" i="1"/>
  <c r="H2795" i="1"/>
  <c r="I2795" i="1"/>
  <c r="J2795" i="1"/>
  <c r="L2795" i="1"/>
  <c r="M2795" i="1"/>
  <c r="D2796" i="1"/>
  <c r="E2796" i="1"/>
  <c r="F2796" i="1"/>
  <c r="G2796" i="1"/>
  <c r="H2796" i="1"/>
  <c r="I2796" i="1"/>
  <c r="J2796" i="1"/>
  <c r="L2796" i="1"/>
  <c r="M2796" i="1"/>
  <c r="D2797" i="1"/>
  <c r="E2797" i="1"/>
  <c r="F2797" i="1"/>
  <c r="G2797" i="1"/>
  <c r="H2797" i="1"/>
  <c r="I2797" i="1"/>
  <c r="J2797" i="1"/>
  <c r="L2797" i="1"/>
  <c r="M2797" i="1"/>
  <c r="D2798" i="1"/>
  <c r="E2798" i="1"/>
  <c r="F2798" i="1"/>
  <c r="G2798" i="1"/>
  <c r="H2798" i="1"/>
  <c r="I2798" i="1"/>
  <c r="J2798" i="1"/>
  <c r="L2798" i="1"/>
  <c r="M2798" i="1"/>
  <c r="D2799" i="1"/>
  <c r="E2799" i="1"/>
  <c r="F2799" i="1"/>
  <c r="G2799" i="1"/>
  <c r="H2799" i="1"/>
  <c r="I2799" i="1"/>
  <c r="J2799" i="1"/>
  <c r="L2799" i="1"/>
  <c r="M2799" i="1"/>
  <c r="D2800" i="1"/>
  <c r="E2800" i="1"/>
  <c r="F2800" i="1"/>
  <c r="G2800" i="1"/>
  <c r="H2800" i="1"/>
  <c r="I2800" i="1"/>
  <c r="J2800" i="1"/>
  <c r="L2800" i="1"/>
  <c r="M2800" i="1"/>
  <c r="D2801" i="1"/>
  <c r="E2801" i="1"/>
  <c r="F2801" i="1"/>
  <c r="G2801" i="1"/>
  <c r="H2801" i="1"/>
  <c r="I2801" i="1"/>
  <c r="J2801" i="1"/>
  <c r="L2801" i="1"/>
  <c r="M2801" i="1"/>
  <c r="D2802" i="1"/>
  <c r="E2802" i="1"/>
  <c r="F2802" i="1"/>
  <c r="G2802" i="1"/>
  <c r="H2802" i="1"/>
  <c r="I2802" i="1"/>
  <c r="J2802" i="1"/>
  <c r="L2802" i="1"/>
  <c r="M2802" i="1"/>
  <c r="D2803" i="1"/>
  <c r="E2803" i="1"/>
  <c r="F2803" i="1"/>
  <c r="G2803" i="1"/>
  <c r="H2803" i="1"/>
  <c r="I2803" i="1"/>
  <c r="J2803" i="1"/>
  <c r="L2803" i="1"/>
  <c r="M2803" i="1"/>
  <c r="D2804" i="1"/>
  <c r="E2804" i="1"/>
  <c r="F2804" i="1"/>
  <c r="G2804" i="1"/>
  <c r="H2804" i="1"/>
  <c r="I2804" i="1"/>
  <c r="J2804" i="1"/>
  <c r="L2804" i="1"/>
  <c r="M2804" i="1"/>
  <c r="D2805" i="1"/>
  <c r="E2805" i="1"/>
  <c r="F2805" i="1"/>
  <c r="G2805" i="1"/>
  <c r="H2805" i="1"/>
  <c r="I2805" i="1"/>
  <c r="J2805" i="1"/>
  <c r="L2805" i="1"/>
  <c r="M2805" i="1"/>
  <c r="D2806" i="1"/>
  <c r="E2806" i="1"/>
  <c r="F2806" i="1"/>
  <c r="G2806" i="1"/>
  <c r="H2806" i="1"/>
  <c r="I2806" i="1"/>
  <c r="J2806" i="1"/>
  <c r="L2806" i="1"/>
  <c r="M2806" i="1"/>
  <c r="D2807" i="1"/>
  <c r="E2807" i="1"/>
  <c r="F2807" i="1"/>
  <c r="G2807" i="1"/>
  <c r="H2807" i="1"/>
  <c r="I2807" i="1"/>
  <c r="J2807" i="1"/>
  <c r="L2807" i="1"/>
  <c r="M2807" i="1"/>
  <c r="D2808" i="1"/>
  <c r="E2808" i="1"/>
  <c r="F2808" i="1"/>
  <c r="G2808" i="1"/>
  <c r="H2808" i="1"/>
  <c r="I2808" i="1"/>
  <c r="J2808" i="1"/>
  <c r="L2808" i="1"/>
  <c r="M2808" i="1"/>
  <c r="D2809" i="1"/>
  <c r="E2809" i="1"/>
  <c r="F2809" i="1"/>
  <c r="G2809" i="1"/>
  <c r="H2809" i="1"/>
  <c r="I2809" i="1"/>
  <c r="J2809" i="1"/>
  <c r="L2809" i="1"/>
  <c r="M2809" i="1"/>
  <c r="D2810" i="1"/>
  <c r="E2810" i="1"/>
  <c r="F2810" i="1"/>
  <c r="G2810" i="1"/>
  <c r="H2810" i="1"/>
  <c r="I2810" i="1"/>
  <c r="J2810" i="1"/>
  <c r="L2810" i="1"/>
  <c r="M2810" i="1"/>
  <c r="D2811" i="1"/>
  <c r="E2811" i="1"/>
  <c r="F2811" i="1"/>
  <c r="G2811" i="1"/>
  <c r="H2811" i="1"/>
  <c r="I2811" i="1"/>
  <c r="J2811" i="1"/>
  <c r="L2811" i="1"/>
  <c r="M2811" i="1"/>
  <c r="D2812" i="1"/>
  <c r="E2812" i="1"/>
  <c r="F2812" i="1"/>
  <c r="G2812" i="1"/>
  <c r="H2812" i="1"/>
  <c r="I2812" i="1"/>
  <c r="J2812" i="1"/>
  <c r="L2812" i="1"/>
  <c r="M2812" i="1"/>
  <c r="D2813" i="1"/>
  <c r="E2813" i="1"/>
  <c r="F2813" i="1"/>
  <c r="G2813" i="1"/>
  <c r="H2813" i="1"/>
  <c r="I2813" i="1"/>
  <c r="J2813" i="1"/>
  <c r="L2813" i="1"/>
  <c r="M2813" i="1"/>
  <c r="D2814" i="1"/>
  <c r="E2814" i="1"/>
  <c r="F2814" i="1"/>
  <c r="G2814" i="1"/>
  <c r="H2814" i="1"/>
  <c r="I2814" i="1"/>
  <c r="J2814" i="1"/>
  <c r="L2814" i="1"/>
  <c r="M2814" i="1"/>
  <c r="D2815" i="1"/>
  <c r="E2815" i="1"/>
  <c r="F2815" i="1"/>
  <c r="G2815" i="1"/>
  <c r="H2815" i="1"/>
  <c r="I2815" i="1"/>
  <c r="J2815" i="1"/>
  <c r="L2815" i="1"/>
  <c r="M2815" i="1"/>
  <c r="D2816" i="1"/>
  <c r="E2816" i="1"/>
  <c r="F2816" i="1"/>
  <c r="G2816" i="1"/>
  <c r="H2816" i="1"/>
  <c r="I2816" i="1"/>
  <c r="J2816" i="1"/>
  <c r="L2816" i="1"/>
  <c r="M2816" i="1"/>
  <c r="D2817" i="1"/>
  <c r="E2817" i="1"/>
  <c r="F2817" i="1"/>
  <c r="G2817" i="1"/>
  <c r="H2817" i="1"/>
  <c r="I2817" i="1"/>
  <c r="J2817" i="1"/>
  <c r="L2817" i="1"/>
  <c r="M2817" i="1"/>
  <c r="D2818" i="1"/>
  <c r="E2818" i="1"/>
  <c r="F2818" i="1"/>
  <c r="G2818" i="1"/>
  <c r="H2818" i="1"/>
  <c r="I2818" i="1"/>
  <c r="J2818" i="1"/>
  <c r="L2818" i="1"/>
  <c r="M2818" i="1"/>
  <c r="D2819" i="1"/>
  <c r="E2819" i="1"/>
  <c r="F2819" i="1"/>
  <c r="G2819" i="1"/>
  <c r="H2819" i="1"/>
  <c r="I2819" i="1"/>
  <c r="J2819" i="1"/>
  <c r="L2819" i="1"/>
  <c r="M2819" i="1"/>
  <c r="D2820" i="1"/>
  <c r="E2820" i="1"/>
  <c r="F2820" i="1"/>
  <c r="G2820" i="1"/>
  <c r="H2820" i="1"/>
  <c r="I2820" i="1"/>
  <c r="J2820" i="1"/>
  <c r="L2820" i="1"/>
  <c r="M2820" i="1"/>
  <c r="D2821" i="1"/>
  <c r="E2821" i="1"/>
  <c r="F2821" i="1"/>
  <c r="G2821" i="1"/>
  <c r="H2821" i="1"/>
  <c r="I2821" i="1"/>
  <c r="J2821" i="1"/>
  <c r="L2821" i="1"/>
  <c r="M2821" i="1"/>
  <c r="D2822" i="1"/>
  <c r="E2822" i="1"/>
  <c r="F2822" i="1"/>
  <c r="G2822" i="1"/>
  <c r="H2822" i="1"/>
  <c r="I2822" i="1"/>
  <c r="J2822" i="1"/>
  <c r="L2822" i="1"/>
  <c r="M2822" i="1"/>
  <c r="D2823" i="1"/>
  <c r="E2823" i="1"/>
  <c r="F2823" i="1"/>
  <c r="G2823" i="1"/>
  <c r="H2823" i="1"/>
  <c r="I2823" i="1"/>
  <c r="J2823" i="1"/>
  <c r="L2823" i="1"/>
  <c r="M2823" i="1"/>
  <c r="D2824" i="1"/>
  <c r="E2824" i="1"/>
  <c r="F2824" i="1"/>
  <c r="G2824" i="1"/>
  <c r="H2824" i="1"/>
  <c r="I2824" i="1"/>
  <c r="J2824" i="1"/>
  <c r="L2824" i="1"/>
  <c r="M2824" i="1"/>
  <c r="D2825" i="1"/>
  <c r="E2825" i="1"/>
  <c r="F2825" i="1"/>
  <c r="G2825" i="1"/>
  <c r="H2825" i="1"/>
  <c r="I2825" i="1"/>
  <c r="J2825" i="1"/>
  <c r="L2825" i="1"/>
  <c r="M2825" i="1"/>
  <c r="D2826" i="1"/>
  <c r="E2826" i="1"/>
  <c r="F2826" i="1"/>
  <c r="G2826" i="1"/>
  <c r="H2826" i="1"/>
  <c r="I2826" i="1"/>
  <c r="J2826" i="1"/>
  <c r="L2826" i="1"/>
  <c r="M2826" i="1"/>
  <c r="D2827" i="1"/>
  <c r="E2827" i="1"/>
  <c r="F2827" i="1"/>
  <c r="G2827" i="1"/>
  <c r="H2827" i="1"/>
  <c r="I2827" i="1"/>
  <c r="J2827" i="1"/>
  <c r="L2827" i="1"/>
  <c r="M2827" i="1"/>
  <c r="D2828" i="1"/>
  <c r="E2828" i="1"/>
  <c r="F2828" i="1"/>
  <c r="G2828" i="1"/>
  <c r="H2828" i="1"/>
  <c r="I2828" i="1"/>
  <c r="J2828" i="1"/>
  <c r="L2828" i="1"/>
  <c r="M2828" i="1"/>
  <c r="D2829" i="1"/>
  <c r="E2829" i="1"/>
  <c r="F2829" i="1"/>
  <c r="G2829" i="1"/>
  <c r="H2829" i="1"/>
  <c r="I2829" i="1"/>
  <c r="J2829" i="1"/>
  <c r="L2829" i="1"/>
  <c r="M2829" i="1"/>
  <c r="D2830" i="1"/>
  <c r="E2830" i="1"/>
  <c r="F2830" i="1"/>
  <c r="G2830" i="1"/>
  <c r="H2830" i="1"/>
  <c r="I2830" i="1"/>
  <c r="J2830" i="1"/>
  <c r="L2830" i="1"/>
  <c r="M2830" i="1"/>
  <c r="D2831" i="1"/>
  <c r="E2831" i="1"/>
  <c r="F2831" i="1"/>
  <c r="G2831" i="1"/>
  <c r="H2831" i="1"/>
  <c r="I2831" i="1"/>
  <c r="J2831" i="1"/>
  <c r="L2831" i="1"/>
  <c r="M2831" i="1"/>
  <c r="D2832" i="1"/>
  <c r="E2832" i="1"/>
  <c r="F2832" i="1"/>
  <c r="G2832" i="1"/>
  <c r="H2832" i="1"/>
  <c r="I2832" i="1"/>
  <c r="J2832" i="1"/>
  <c r="L2832" i="1"/>
  <c r="M2832" i="1"/>
  <c r="D2833" i="1"/>
  <c r="E2833" i="1"/>
  <c r="F2833" i="1"/>
  <c r="G2833" i="1"/>
  <c r="H2833" i="1"/>
  <c r="I2833" i="1"/>
  <c r="J2833" i="1"/>
  <c r="L2833" i="1"/>
  <c r="M2833" i="1"/>
  <c r="D2834" i="1"/>
  <c r="E2834" i="1"/>
  <c r="F2834" i="1"/>
  <c r="G2834" i="1"/>
  <c r="H2834" i="1"/>
  <c r="I2834" i="1"/>
  <c r="J2834" i="1"/>
  <c r="L2834" i="1"/>
  <c r="M2834" i="1"/>
  <c r="D2835" i="1"/>
  <c r="E2835" i="1"/>
  <c r="F2835" i="1"/>
  <c r="G2835" i="1"/>
  <c r="H2835" i="1"/>
  <c r="I2835" i="1"/>
  <c r="J2835" i="1"/>
  <c r="L2835" i="1"/>
  <c r="M2835" i="1"/>
  <c r="D2836" i="1"/>
  <c r="E2836" i="1"/>
  <c r="F2836" i="1"/>
  <c r="G2836" i="1"/>
  <c r="H2836" i="1"/>
  <c r="I2836" i="1"/>
  <c r="J2836" i="1"/>
  <c r="L2836" i="1"/>
  <c r="M2836" i="1"/>
  <c r="D2837" i="1"/>
  <c r="E2837" i="1"/>
  <c r="F2837" i="1"/>
  <c r="G2837" i="1"/>
  <c r="H2837" i="1"/>
  <c r="I2837" i="1"/>
  <c r="J2837" i="1"/>
  <c r="L2837" i="1"/>
  <c r="M2837" i="1"/>
  <c r="D2838" i="1"/>
  <c r="E2838" i="1"/>
  <c r="F2838" i="1"/>
  <c r="G2838" i="1"/>
  <c r="H2838" i="1"/>
  <c r="I2838" i="1"/>
  <c r="J2838" i="1"/>
  <c r="L2838" i="1"/>
  <c r="M2838" i="1"/>
  <c r="D2839" i="1"/>
  <c r="E2839" i="1"/>
  <c r="F2839" i="1"/>
  <c r="G2839" i="1"/>
  <c r="H2839" i="1"/>
  <c r="I2839" i="1"/>
  <c r="J2839" i="1"/>
  <c r="L2839" i="1"/>
  <c r="M2839" i="1"/>
  <c r="D2840" i="1"/>
  <c r="E2840" i="1"/>
  <c r="F2840" i="1"/>
  <c r="G2840" i="1"/>
  <c r="H2840" i="1"/>
  <c r="I2840" i="1"/>
  <c r="J2840" i="1"/>
  <c r="L2840" i="1"/>
  <c r="M2840" i="1"/>
  <c r="D2841" i="1"/>
  <c r="E2841" i="1"/>
  <c r="F2841" i="1"/>
  <c r="G2841" i="1"/>
  <c r="H2841" i="1"/>
  <c r="I2841" i="1"/>
  <c r="J2841" i="1"/>
  <c r="L2841" i="1"/>
  <c r="M2841" i="1"/>
  <c r="D2842" i="1"/>
  <c r="E2842" i="1"/>
  <c r="F2842" i="1"/>
  <c r="G2842" i="1"/>
  <c r="H2842" i="1"/>
  <c r="I2842" i="1"/>
  <c r="J2842" i="1"/>
  <c r="L2842" i="1"/>
  <c r="M2842" i="1"/>
  <c r="D2843" i="1"/>
  <c r="E2843" i="1"/>
  <c r="F2843" i="1"/>
  <c r="G2843" i="1"/>
  <c r="H2843" i="1"/>
  <c r="I2843" i="1"/>
  <c r="J2843" i="1"/>
  <c r="L2843" i="1"/>
  <c r="M2843" i="1"/>
  <c r="D2844" i="1"/>
  <c r="E2844" i="1"/>
  <c r="F2844" i="1"/>
  <c r="G2844" i="1"/>
  <c r="H2844" i="1"/>
  <c r="I2844" i="1"/>
  <c r="J2844" i="1"/>
  <c r="L2844" i="1"/>
  <c r="M2844" i="1"/>
  <c r="D2845" i="1"/>
  <c r="E2845" i="1"/>
  <c r="F2845" i="1"/>
  <c r="G2845" i="1"/>
  <c r="H2845" i="1"/>
  <c r="I2845" i="1"/>
  <c r="J2845" i="1"/>
  <c r="L2845" i="1"/>
  <c r="M2845" i="1"/>
  <c r="D2846" i="1"/>
  <c r="E2846" i="1"/>
  <c r="F2846" i="1"/>
  <c r="G2846" i="1"/>
  <c r="H2846" i="1"/>
  <c r="I2846" i="1"/>
  <c r="J2846" i="1"/>
  <c r="L2846" i="1"/>
  <c r="M2846" i="1"/>
  <c r="D2847" i="1"/>
  <c r="E2847" i="1"/>
  <c r="F2847" i="1"/>
  <c r="G2847" i="1"/>
  <c r="H2847" i="1"/>
  <c r="I2847" i="1"/>
  <c r="J2847" i="1"/>
  <c r="L2847" i="1"/>
  <c r="M2847" i="1"/>
  <c r="D2848" i="1"/>
  <c r="E2848" i="1"/>
  <c r="F2848" i="1"/>
  <c r="G2848" i="1"/>
  <c r="H2848" i="1"/>
  <c r="I2848" i="1"/>
  <c r="J2848" i="1"/>
  <c r="L2848" i="1"/>
  <c r="M2848" i="1"/>
  <c r="D2849" i="1"/>
  <c r="E2849" i="1"/>
  <c r="F2849" i="1"/>
  <c r="G2849" i="1"/>
  <c r="H2849" i="1"/>
  <c r="I2849" i="1"/>
  <c r="J2849" i="1"/>
  <c r="L2849" i="1"/>
  <c r="M2849" i="1"/>
  <c r="D2850" i="1"/>
  <c r="E2850" i="1"/>
  <c r="F2850" i="1"/>
  <c r="G2850" i="1"/>
  <c r="H2850" i="1"/>
  <c r="I2850" i="1"/>
  <c r="J2850" i="1"/>
  <c r="L2850" i="1"/>
  <c r="M2850" i="1"/>
  <c r="D2851" i="1"/>
  <c r="E2851" i="1"/>
  <c r="F2851" i="1"/>
  <c r="G2851" i="1"/>
  <c r="H2851" i="1"/>
  <c r="I2851" i="1"/>
  <c r="J2851" i="1"/>
  <c r="L2851" i="1"/>
  <c r="M2851" i="1"/>
  <c r="D2852" i="1"/>
  <c r="E2852" i="1"/>
  <c r="F2852" i="1"/>
  <c r="G2852" i="1"/>
  <c r="H2852" i="1"/>
  <c r="I2852" i="1"/>
  <c r="J2852" i="1"/>
  <c r="L2852" i="1"/>
  <c r="M2852" i="1"/>
  <c r="D2853" i="1"/>
  <c r="E2853" i="1"/>
  <c r="F2853" i="1"/>
  <c r="G2853" i="1"/>
  <c r="H2853" i="1"/>
  <c r="I2853" i="1"/>
  <c r="J2853" i="1"/>
  <c r="L2853" i="1"/>
  <c r="M2853" i="1"/>
  <c r="D2854" i="1"/>
  <c r="E2854" i="1"/>
  <c r="F2854" i="1"/>
  <c r="G2854" i="1"/>
  <c r="H2854" i="1"/>
  <c r="I2854" i="1"/>
  <c r="J2854" i="1"/>
  <c r="L2854" i="1"/>
  <c r="M2854" i="1"/>
  <c r="D2855" i="1"/>
  <c r="E2855" i="1"/>
  <c r="F2855" i="1"/>
  <c r="G2855" i="1"/>
  <c r="H2855" i="1"/>
  <c r="I2855" i="1"/>
  <c r="J2855" i="1"/>
  <c r="L2855" i="1"/>
  <c r="M2855" i="1"/>
  <c r="D2856" i="1"/>
  <c r="E2856" i="1"/>
  <c r="F2856" i="1"/>
  <c r="G2856" i="1"/>
  <c r="H2856" i="1"/>
  <c r="I2856" i="1"/>
  <c r="J2856" i="1"/>
  <c r="L2856" i="1"/>
  <c r="M2856" i="1"/>
  <c r="D2857" i="1"/>
  <c r="E2857" i="1"/>
  <c r="F2857" i="1"/>
  <c r="G2857" i="1"/>
  <c r="H2857" i="1"/>
  <c r="I2857" i="1"/>
  <c r="J2857" i="1"/>
  <c r="L2857" i="1"/>
  <c r="M2857" i="1"/>
  <c r="D2858" i="1"/>
  <c r="E2858" i="1"/>
  <c r="F2858" i="1"/>
  <c r="G2858" i="1"/>
  <c r="H2858" i="1"/>
  <c r="I2858" i="1"/>
  <c r="J2858" i="1"/>
  <c r="L2858" i="1"/>
  <c r="M2858" i="1"/>
  <c r="D2859" i="1"/>
  <c r="E2859" i="1"/>
  <c r="F2859" i="1"/>
  <c r="G2859" i="1"/>
  <c r="H2859" i="1"/>
  <c r="I2859" i="1"/>
  <c r="J2859" i="1"/>
  <c r="L2859" i="1"/>
  <c r="M2859" i="1"/>
  <c r="D2860" i="1"/>
  <c r="E2860" i="1"/>
  <c r="F2860" i="1"/>
  <c r="G2860" i="1"/>
  <c r="H2860" i="1"/>
  <c r="I2860" i="1"/>
  <c r="J2860" i="1"/>
  <c r="L2860" i="1"/>
  <c r="M2860" i="1"/>
  <c r="D2861" i="1"/>
  <c r="E2861" i="1"/>
  <c r="F2861" i="1"/>
  <c r="G2861" i="1"/>
  <c r="H2861" i="1"/>
  <c r="I2861" i="1"/>
  <c r="J2861" i="1"/>
  <c r="L2861" i="1"/>
  <c r="M2861" i="1"/>
  <c r="D2862" i="1"/>
  <c r="E2862" i="1"/>
  <c r="F2862" i="1"/>
  <c r="G2862" i="1"/>
  <c r="H2862" i="1"/>
  <c r="I2862" i="1"/>
  <c r="J2862" i="1"/>
  <c r="L2862" i="1"/>
  <c r="M2862" i="1"/>
  <c r="D2863" i="1"/>
  <c r="E2863" i="1"/>
  <c r="F2863" i="1"/>
  <c r="G2863" i="1"/>
  <c r="H2863" i="1"/>
  <c r="I2863" i="1"/>
  <c r="J2863" i="1"/>
  <c r="L2863" i="1"/>
  <c r="M2863" i="1"/>
  <c r="D2864" i="1"/>
  <c r="E2864" i="1"/>
  <c r="F2864" i="1"/>
  <c r="G2864" i="1"/>
  <c r="H2864" i="1"/>
  <c r="I2864" i="1"/>
  <c r="J2864" i="1"/>
  <c r="L2864" i="1"/>
  <c r="M2864" i="1"/>
  <c r="D2865" i="1"/>
  <c r="E2865" i="1"/>
  <c r="F2865" i="1"/>
  <c r="G2865" i="1"/>
  <c r="H2865" i="1"/>
  <c r="I2865" i="1"/>
  <c r="J2865" i="1"/>
  <c r="L2865" i="1"/>
  <c r="M2865" i="1"/>
  <c r="D2866" i="1"/>
  <c r="E2866" i="1"/>
  <c r="F2866" i="1"/>
  <c r="G2866" i="1"/>
  <c r="H2866" i="1"/>
  <c r="I2866" i="1"/>
  <c r="J2866" i="1"/>
  <c r="L2866" i="1"/>
  <c r="M2866" i="1"/>
  <c r="D2867" i="1"/>
  <c r="E2867" i="1"/>
  <c r="F2867" i="1"/>
  <c r="G2867" i="1"/>
  <c r="H2867" i="1"/>
  <c r="I2867" i="1"/>
  <c r="J2867" i="1"/>
  <c r="L2867" i="1"/>
  <c r="M2867" i="1"/>
  <c r="D2868" i="1"/>
  <c r="E2868" i="1"/>
  <c r="F2868" i="1"/>
  <c r="G2868" i="1"/>
  <c r="H2868" i="1"/>
  <c r="I2868" i="1"/>
  <c r="J2868" i="1"/>
  <c r="L2868" i="1"/>
  <c r="M2868" i="1"/>
  <c r="D2869" i="1"/>
  <c r="E2869" i="1"/>
  <c r="F2869" i="1"/>
  <c r="G2869" i="1"/>
  <c r="H2869" i="1"/>
  <c r="I2869" i="1"/>
  <c r="J2869" i="1"/>
  <c r="L2869" i="1"/>
  <c r="M2869" i="1"/>
  <c r="D2870" i="1"/>
  <c r="E2870" i="1"/>
  <c r="F2870" i="1"/>
  <c r="G2870" i="1"/>
  <c r="H2870" i="1"/>
  <c r="I2870" i="1"/>
  <c r="J2870" i="1"/>
  <c r="L2870" i="1"/>
  <c r="M2870" i="1"/>
  <c r="D2871" i="1"/>
  <c r="E2871" i="1"/>
  <c r="F2871" i="1"/>
  <c r="G2871" i="1"/>
  <c r="H2871" i="1"/>
  <c r="I2871" i="1"/>
  <c r="J2871" i="1"/>
  <c r="L2871" i="1"/>
  <c r="M2871" i="1"/>
  <c r="D2872" i="1"/>
  <c r="E2872" i="1"/>
  <c r="F2872" i="1"/>
  <c r="G2872" i="1"/>
  <c r="H2872" i="1"/>
  <c r="I2872" i="1"/>
  <c r="J2872" i="1"/>
  <c r="L2872" i="1"/>
  <c r="M2872" i="1"/>
  <c r="D2873" i="1"/>
  <c r="E2873" i="1"/>
  <c r="F2873" i="1"/>
  <c r="G2873" i="1"/>
  <c r="H2873" i="1"/>
  <c r="I2873" i="1"/>
  <c r="J2873" i="1"/>
  <c r="L2873" i="1"/>
  <c r="M2873" i="1"/>
  <c r="D2874" i="1"/>
  <c r="E2874" i="1"/>
  <c r="F2874" i="1"/>
  <c r="G2874" i="1"/>
  <c r="H2874" i="1"/>
  <c r="I2874" i="1"/>
  <c r="J2874" i="1"/>
  <c r="L2874" i="1"/>
  <c r="M2874" i="1"/>
  <c r="D2875" i="1"/>
  <c r="E2875" i="1"/>
  <c r="F2875" i="1"/>
  <c r="G2875" i="1"/>
  <c r="H2875" i="1"/>
  <c r="I2875" i="1"/>
  <c r="J2875" i="1"/>
  <c r="L2875" i="1"/>
  <c r="M2875" i="1"/>
  <c r="D2876" i="1"/>
  <c r="E2876" i="1"/>
  <c r="F2876" i="1"/>
  <c r="G2876" i="1"/>
  <c r="H2876" i="1"/>
  <c r="I2876" i="1"/>
  <c r="J2876" i="1"/>
  <c r="L2876" i="1"/>
  <c r="M2876" i="1"/>
  <c r="D2877" i="1"/>
  <c r="E2877" i="1"/>
  <c r="F2877" i="1"/>
  <c r="G2877" i="1"/>
  <c r="H2877" i="1"/>
  <c r="I2877" i="1"/>
  <c r="J2877" i="1"/>
  <c r="L2877" i="1"/>
  <c r="M2877" i="1"/>
  <c r="D2878" i="1"/>
  <c r="E2878" i="1"/>
  <c r="F2878" i="1"/>
  <c r="G2878" i="1"/>
  <c r="H2878" i="1"/>
  <c r="I2878" i="1"/>
  <c r="J2878" i="1"/>
  <c r="L2878" i="1"/>
  <c r="M2878" i="1"/>
  <c r="D2879" i="1"/>
  <c r="E2879" i="1"/>
  <c r="F2879" i="1"/>
  <c r="G2879" i="1"/>
  <c r="H2879" i="1"/>
  <c r="I2879" i="1"/>
  <c r="J2879" i="1"/>
  <c r="L2879" i="1"/>
  <c r="M2879" i="1"/>
  <c r="D2880" i="1"/>
  <c r="E2880" i="1"/>
  <c r="F2880" i="1"/>
  <c r="G2880" i="1"/>
  <c r="H2880" i="1"/>
  <c r="I2880" i="1"/>
  <c r="J2880" i="1"/>
  <c r="L2880" i="1"/>
  <c r="M2880" i="1"/>
  <c r="D2881" i="1"/>
  <c r="E2881" i="1"/>
  <c r="F2881" i="1"/>
  <c r="G2881" i="1"/>
  <c r="H2881" i="1"/>
  <c r="I2881" i="1"/>
  <c r="J2881" i="1"/>
  <c r="L2881" i="1"/>
  <c r="M2881" i="1"/>
  <c r="D2882" i="1"/>
  <c r="E2882" i="1"/>
  <c r="F2882" i="1"/>
  <c r="G2882" i="1"/>
  <c r="H2882" i="1"/>
  <c r="I2882" i="1"/>
  <c r="J2882" i="1"/>
  <c r="L2882" i="1"/>
  <c r="M2882" i="1"/>
  <c r="D2883" i="1"/>
  <c r="E2883" i="1"/>
  <c r="F2883" i="1"/>
  <c r="G2883" i="1"/>
  <c r="H2883" i="1"/>
  <c r="I2883" i="1"/>
  <c r="J2883" i="1"/>
  <c r="L2883" i="1"/>
  <c r="M2883" i="1"/>
  <c r="D2884" i="1"/>
  <c r="E2884" i="1"/>
  <c r="F2884" i="1"/>
  <c r="G2884" i="1"/>
  <c r="H2884" i="1"/>
  <c r="I2884" i="1"/>
  <c r="J2884" i="1"/>
  <c r="L2884" i="1"/>
  <c r="M2884" i="1"/>
  <c r="D2885" i="1"/>
  <c r="E2885" i="1"/>
  <c r="F2885" i="1"/>
  <c r="G2885" i="1"/>
  <c r="H2885" i="1"/>
  <c r="I2885" i="1"/>
  <c r="J2885" i="1"/>
  <c r="L2885" i="1"/>
  <c r="M2885" i="1"/>
  <c r="D2886" i="1"/>
  <c r="E2886" i="1"/>
  <c r="F2886" i="1"/>
  <c r="G2886" i="1"/>
  <c r="H2886" i="1"/>
  <c r="I2886" i="1"/>
  <c r="J2886" i="1"/>
  <c r="L2886" i="1"/>
  <c r="M2886" i="1"/>
  <c r="D2887" i="1"/>
  <c r="E2887" i="1"/>
  <c r="F2887" i="1"/>
  <c r="G2887" i="1"/>
  <c r="H2887" i="1"/>
  <c r="I2887" i="1"/>
  <c r="J2887" i="1"/>
  <c r="L2887" i="1"/>
  <c r="M2887" i="1"/>
  <c r="D2888" i="1"/>
  <c r="E2888" i="1"/>
  <c r="F2888" i="1"/>
  <c r="G2888" i="1"/>
  <c r="H2888" i="1"/>
  <c r="I2888" i="1"/>
  <c r="J2888" i="1"/>
  <c r="L2888" i="1"/>
  <c r="M2888" i="1"/>
  <c r="D2889" i="1"/>
  <c r="E2889" i="1"/>
  <c r="F2889" i="1"/>
  <c r="G2889" i="1"/>
  <c r="H2889" i="1"/>
  <c r="I2889" i="1"/>
  <c r="J2889" i="1"/>
  <c r="L2889" i="1"/>
  <c r="M2889" i="1"/>
  <c r="D2890" i="1"/>
  <c r="E2890" i="1"/>
  <c r="F2890" i="1"/>
  <c r="G2890" i="1"/>
  <c r="H2890" i="1"/>
  <c r="I2890" i="1"/>
  <c r="J2890" i="1"/>
  <c r="L2890" i="1"/>
  <c r="M2890" i="1"/>
  <c r="D2891" i="1"/>
  <c r="E2891" i="1"/>
  <c r="F2891" i="1"/>
  <c r="G2891" i="1"/>
  <c r="H2891" i="1"/>
  <c r="I2891" i="1"/>
  <c r="J2891" i="1"/>
  <c r="L2891" i="1"/>
  <c r="M2891" i="1"/>
  <c r="D2892" i="1"/>
  <c r="E2892" i="1"/>
  <c r="F2892" i="1"/>
  <c r="G2892" i="1"/>
  <c r="H2892" i="1"/>
  <c r="I2892" i="1"/>
  <c r="J2892" i="1"/>
  <c r="L2892" i="1"/>
  <c r="M2892" i="1"/>
  <c r="D2893" i="1"/>
  <c r="E2893" i="1"/>
  <c r="F2893" i="1"/>
  <c r="G2893" i="1"/>
  <c r="H2893" i="1"/>
  <c r="I2893" i="1"/>
  <c r="J2893" i="1"/>
  <c r="L2893" i="1"/>
  <c r="M2893" i="1"/>
  <c r="D2894" i="1"/>
  <c r="E2894" i="1"/>
  <c r="F2894" i="1"/>
  <c r="G2894" i="1"/>
  <c r="H2894" i="1"/>
  <c r="I2894" i="1"/>
  <c r="J2894" i="1"/>
  <c r="L2894" i="1"/>
  <c r="M2894" i="1"/>
  <c r="D2895" i="1"/>
  <c r="E2895" i="1"/>
  <c r="F2895" i="1"/>
  <c r="G2895" i="1"/>
  <c r="H2895" i="1"/>
  <c r="I2895" i="1"/>
  <c r="J2895" i="1"/>
  <c r="L2895" i="1"/>
  <c r="M2895" i="1"/>
  <c r="D2896" i="1"/>
  <c r="E2896" i="1"/>
  <c r="F2896" i="1"/>
  <c r="G2896" i="1"/>
  <c r="H2896" i="1"/>
  <c r="I2896" i="1"/>
  <c r="J2896" i="1"/>
  <c r="L2896" i="1"/>
  <c r="M2896" i="1"/>
  <c r="D2897" i="1"/>
  <c r="E2897" i="1"/>
  <c r="F2897" i="1"/>
  <c r="G2897" i="1"/>
  <c r="H2897" i="1"/>
  <c r="I2897" i="1"/>
  <c r="J2897" i="1"/>
  <c r="L2897" i="1"/>
  <c r="M2897" i="1"/>
  <c r="D2898" i="1"/>
  <c r="E2898" i="1"/>
  <c r="F2898" i="1"/>
  <c r="G2898" i="1"/>
  <c r="H2898" i="1"/>
  <c r="I2898" i="1"/>
  <c r="J2898" i="1"/>
  <c r="L2898" i="1"/>
  <c r="M2898" i="1"/>
  <c r="D2899" i="1"/>
  <c r="E2899" i="1"/>
  <c r="F2899" i="1"/>
  <c r="G2899" i="1"/>
  <c r="H2899" i="1"/>
  <c r="I2899" i="1"/>
  <c r="J2899" i="1"/>
  <c r="L2899" i="1"/>
  <c r="M2899" i="1"/>
  <c r="D2900" i="1"/>
  <c r="E2900" i="1"/>
  <c r="F2900" i="1"/>
  <c r="G2900" i="1"/>
  <c r="H2900" i="1"/>
  <c r="I2900" i="1"/>
  <c r="J2900" i="1"/>
  <c r="L2900" i="1"/>
  <c r="M2900" i="1"/>
  <c r="D2901" i="1"/>
  <c r="E2901" i="1"/>
  <c r="F2901" i="1"/>
  <c r="G2901" i="1"/>
  <c r="H2901" i="1"/>
  <c r="I2901" i="1"/>
  <c r="J2901" i="1"/>
  <c r="L2901" i="1"/>
  <c r="M2901" i="1"/>
  <c r="D2902" i="1"/>
  <c r="E2902" i="1"/>
  <c r="F2902" i="1"/>
  <c r="G2902" i="1"/>
  <c r="H2902" i="1"/>
  <c r="I2902" i="1"/>
  <c r="J2902" i="1"/>
  <c r="L2902" i="1"/>
  <c r="M2902" i="1"/>
  <c r="D2903" i="1"/>
  <c r="E2903" i="1"/>
  <c r="F2903" i="1"/>
  <c r="G2903" i="1"/>
  <c r="H2903" i="1"/>
  <c r="I2903" i="1"/>
  <c r="J2903" i="1"/>
  <c r="L2903" i="1"/>
  <c r="M2903" i="1"/>
  <c r="D2904" i="1"/>
  <c r="E2904" i="1"/>
  <c r="F2904" i="1"/>
  <c r="G2904" i="1"/>
  <c r="H2904" i="1"/>
  <c r="I2904" i="1"/>
  <c r="J2904" i="1"/>
  <c r="L2904" i="1"/>
  <c r="M2904" i="1"/>
  <c r="D2905" i="1"/>
  <c r="E2905" i="1"/>
  <c r="F2905" i="1"/>
  <c r="G2905" i="1"/>
  <c r="H2905" i="1"/>
  <c r="I2905" i="1"/>
  <c r="J2905" i="1"/>
  <c r="L2905" i="1"/>
  <c r="M2905" i="1"/>
  <c r="D2906" i="1"/>
  <c r="E2906" i="1"/>
  <c r="F2906" i="1"/>
  <c r="G2906" i="1"/>
  <c r="H2906" i="1"/>
  <c r="I2906" i="1"/>
  <c r="J2906" i="1"/>
  <c r="L2906" i="1"/>
  <c r="M2906" i="1"/>
  <c r="D2907" i="1"/>
  <c r="E2907" i="1"/>
  <c r="F2907" i="1"/>
  <c r="G2907" i="1"/>
  <c r="H2907" i="1"/>
  <c r="I2907" i="1"/>
  <c r="J2907" i="1"/>
  <c r="L2907" i="1"/>
  <c r="M2907" i="1"/>
  <c r="D2908" i="1"/>
  <c r="E2908" i="1"/>
  <c r="F2908" i="1"/>
  <c r="G2908" i="1"/>
  <c r="H2908" i="1"/>
  <c r="I2908" i="1"/>
  <c r="J2908" i="1"/>
  <c r="L2908" i="1"/>
  <c r="M2908" i="1"/>
  <c r="D2909" i="1"/>
  <c r="E2909" i="1"/>
  <c r="F2909" i="1"/>
  <c r="G2909" i="1"/>
  <c r="H2909" i="1"/>
  <c r="I2909" i="1"/>
  <c r="J2909" i="1"/>
  <c r="L2909" i="1"/>
  <c r="M2909" i="1"/>
  <c r="D2910" i="1"/>
  <c r="E2910" i="1"/>
  <c r="F2910" i="1"/>
  <c r="G2910" i="1"/>
  <c r="H2910" i="1"/>
  <c r="I2910" i="1"/>
  <c r="J2910" i="1"/>
  <c r="L2910" i="1"/>
  <c r="M2910" i="1"/>
  <c r="D2911" i="1"/>
  <c r="E2911" i="1"/>
  <c r="F2911" i="1"/>
  <c r="G2911" i="1"/>
  <c r="H2911" i="1"/>
  <c r="I2911" i="1"/>
  <c r="J2911" i="1"/>
  <c r="L2911" i="1"/>
  <c r="M2911" i="1"/>
  <c r="D2912" i="1"/>
  <c r="E2912" i="1"/>
  <c r="F2912" i="1"/>
  <c r="G2912" i="1"/>
  <c r="H2912" i="1"/>
  <c r="I2912" i="1"/>
  <c r="J2912" i="1"/>
  <c r="L2912" i="1"/>
  <c r="M2912" i="1"/>
  <c r="D2913" i="1"/>
  <c r="E2913" i="1"/>
  <c r="F2913" i="1"/>
  <c r="G2913" i="1"/>
  <c r="H2913" i="1"/>
  <c r="I2913" i="1"/>
  <c r="J2913" i="1"/>
  <c r="L2913" i="1"/>
  <c r="M2913" i="1"/>
  <c r="D2914" i="1"/>
  <c r="E2914" i="1"/>
  <c r="F2914" i="1"/>
  <c r="G2914" i="1"/>
  <c r="H2914" i="1"/>
  <c r="I2914" i="1"/>
  <c r="J2914" i="1"/>
  <c r="L2914" i="1"/>
  <c r="M2914" i="1"/>
  <c r="D2915" i="1"/>
  <c r="E2915" i="1"/>
  <c r="F2915" i="1"/>
  <c r="G2915" i="1"/>
  <c r="H2915" i="1"/>
  <c r="I2915" i="1"/>
  <c r="J2915" i="1"/>
  <c r="L2915" i="1"/>
  <c r="M2915" i="1"/>
  <c r="D2916" i="1"/>
  <c r="E2916" i="1"/>
  <c r="F2916" i="1"/>
  <c r="G2916" i="1"/>
  <c r="H2916" i="1"/>
  <c r="I2916" i="1"/>
  <c r="J2916" i="1"/>
  <c r="L2916" i="1"/>
  <c r="M2916" i="1"/>
  <c r="D2917" i="1"/>
  <c r="E2917" i="1"/>
  <c r="F2917" i="1"/>
  <c r="G2917" i="1"/>
  <c r="H2917" i="1"/>
  <c r="I2917" i="1"/>
  <c r="J2917" i="1"/>
  <c r="L2917" i="1"/>
  <c r="M2917" i="1"/>
  <c r="D2918" i="1"/>
  <c r="E2918" i="1"/>
  <c r="F2918" i="1"/>
  <c r="G2918" i="1"/>
  <c r="H2918" i="1"/>
  <c r="I2918" i="1"/>
  <c r="J2918" i="1"/>
  <c r="L2918" i="1"/>
  <c r="M2918" i="1"/>
  <c r="D2919" i="1"/>
  <c r="E2919" i="1"/>
  <c r="F2919" i="1"/>
  <c r="G2919" i="1"/>
  <c r="H2919" i="1"/>
  <c r="I2919" i="1"/>
  <c r="J2919" i="1"/>
  <c r="L2919" i="1"/>
  <c r="M2919" i="1"/>
  <c r="D2920" i="1"/>
  <c r="E2920" i="1"/>
  <c r="F2920" i="1"/>
  <c r="G2920" i="1"/>
  <c r="H2920" i="1"/>
  <c r="I2920" i="1"/>
  <c r="J2920" i="1"/>
  <c r="L2920" i="1"/>
  <c r="M2920" i="1"/>
  <c r="D2921" i="1"/>
  <c r="E2921" i="1"/>
  <c r="F2921" i="1"/>
  <c r="G2921" i="1"/>
  <c r="H2921" i="1"/>
  <c r="I2921" i="1"/>
  <c r="J2921" i="1"/>
  <c r="L2921" i="1"/>
  <c r="M2921" i="1"/>
  <c r="D2922" i="1"/>
  <c r="E2922" i="1"/>
  <c r="F2922" i="1"/>
  <c r="G2922" i="1"/>
  <c r="H2922" i="1"/>
  <c r="I2922" i="1"/>
  <c r="J2922" i="1"/>
  <c r="L2922" i="1"/>
  <c r="M2922" i="1"/>
  <c r="D2923" i="1"/>
  <c r="E2923" i="1"/>
  <c r="F2923" i="1"/>
  <c r="G2923" i="1"/>
  <c r="H2923" i="1"/>
  <c r="I2923" i="1"/>
  <c r="J2923" i="1"/>
  <c r="L2923" i="1"/>
  <c r="M2923" i="1"/>
  <c r="D2924" i="1"/>
  <c r="E2924" i="1"/>
  <c r="F2924" i="1"/>
  <c r="G2924" i="1"/>
  <c r="H2924" i="1"/>
  <c r="I2924" i="1"/>
  <c r="J2924" i="1"/>
  <c r="L2924" i="1"/>
  <c r="M2924" i="1"/>
  <c r="D2925" i="1"/>
  <c r="E2925" i="1"/>
  <c r="F2925" i="1"/>
  <c r="G2925" i="1"/>
  <c r="H2925" i="1"/>
  <c r="I2925" i="1"/>
  <c r="J2925" i="1"/>
  <c r="L2925" i="1"/>
  <c r="M2925" i="1"/>
  <c r="D2926" i="1"/>
  <c r="E2926" i="1"/>
  <c r="F2926" i="1"/>
  <c r="G2926" i="1"/>
  <c r="H2926" i="1"/>
  <c r="I2926" i="1"/>
  <c r="J2926" i="1"/>
  <c r="L2926" i="1"/>
  <c r="M2926" i="1"/>
  <c r="D2927" i="1"/>
  <c r="E2927" i="1"/>
  <c r="F2927" i="1"/>
  <c r="G2927" i="1"/>
  <c r="H2927" i="1"/>
  <c r="I2927" i="1"/>
  <c r="J2927" i="1"/>
  <c r="L2927" i="1"/>
  <c r="M2927" i="1"/>
  <c r="D2928" i="1"/>
  <c r="E2928" i="1"/>
  <c r="F2928" i="1"/>
  <c r="G2928" i="1"/>
  <c r="H2928" i="1"/>
  <c r="I2928" i="1"/>
  <c r="J2928" i="1"/>
  <c r="L2928" i="1"/>
  <c r="M2928" i="1"/>
  <c r="D2929" i="1"/>
  <c r="E2929" i="1"/>
  <c r="F2929" i="1"/>
  <c r="G2929" i="1"/>
  <c r="H2929" i="1"/>
  <c r="I2929" i="1"/>
  <c r="J2929" i="1"/>
  <c r="L2929" i="1"/>
  <c r="M2929" i="1"/>
  <c r="D2930" i="1"/>
  <c r="E2930" i="1"/>
  <c r="F2930" i="1"/>
  <c r="G2930" i="1"/>
  <c r="H2930" i="1"/>
  <c r="I2930" i="1"/>
  <c r="J2930" i="1"/>
  <c r="L2930" i="1"/>
  <c r="M2930" i="1"/>
  <c r="D2931" i="1"/>
  <c r="E2931" i="1"/>
  <c r="F2931" i="1"/>
  <c r="G2931" i="1"/>
  <c r="H2931" i="1"/>
  <c r="I2931" i="1"/>
  <c r="J2931" i="1"/>
  <c r="L2931" i="1"/>
  <c r="M2931" i="1"/>
  <c r="D2932" i="1"/>
  <c r="E2932" i="1"/>
  <c r="F2932" i="1"/>
  <c r="G2932" i="1"/>
  <c r="H2932" i="1"/>
  <c r="I2932" i="1"/>
  <c r="J2932" i="1"/>
  <c r="L2932" i="1"/>
  <c r="M2932" i="1"/>
  <c r="D2933" i="1"/>
  <c r="E2933" i="1"/>
  <c r="F2933" i="1"/>
  <c r="G2933" i="1"/>
  <c r="H2933" i="1"/>
  <c r="I2933" i="1"/>
  <c r="J2933" i="1"/>
  <c r="L2933" i="1"/>
  <c r="M2933" i="1"/>
  <c r="D2934" i="1"/>
  <c r="E2934" i="1"/>
  <c r="F2934" i="1"/>
  <c r="G2934" i="1"/>
  <c r="H2934" i="1"/>
  <c r="I2934" i="1"/>
  <c r="J2934" i="1"/>
  <c r="L2934" i="1"/>
  <c r="M2934" i="1"/>
  <c r="D2935" i="1"/>
  <c r="E2935" i="1"/>
  <c r="F2935" i="1"/>
  <c r="G2935" i="1"/>
  <c r="H2935" i="1"/>
  <c r="I2935" i="1"/>
  <c r="J2935" i="1"/>
  <c r="L2935" i="1"/>
  <c r="M2935" i="1"/>
  <c r="D2936" i="1"/>
  <c r="E2936" i="1"/>
  <c r="F2936" i="1"/>
  <c r="G2936" i="1"/>
  <c r="H2936" i="1"/>
  <c r="I2936" i="1"/>
  <c r="J2936" i="1"/>
  <c r="L2936" i="1"/>
  <c r="M2936" i="1"/>
  <c r="D2937" i="1"/>
  <c r="E2937" i="1"/>
  <c r="F2937" i="1"/>
  <c r="G2937" i="1"/>
  <c r="H2937" i="1"/>
  <c r="I2937" i="1"/>
  <c r="J2937" i="1"/>
  <c r="L2937" i="1"/>
  <c r="M2937" i="1"/>
  <c r="D2938" i="1"/>
  <c r="E2938" i="1"/>
  <c r="F2938" i="1"/>
  <c r="G2938" i="1"/>
  <c r="H2938" i="1"/>
  <c r="I2938" i="1"/>
  <c r="J2938" i="1"/>
  <c r="L2938" i="1"/>
  <c r="M2938" i="1"/>
  <c r="D2939" i="1"/>
  <c r="E2939" i="1"/>
  <c r="F2939" i="1"/>
  <c r="G2939" i="1"/>
  <c r="H2939" i="1"/>
  <c r="I2939" i="1"/>
  <c r="J2939" i="1"/>
  <c r="L2939" i="1"/>
  <c r="M2939" i="1"/>
  <c r="D2940" i="1"/>
  <c r="E2940" i="1"/>
  <c r="F2940" i="1"/>
  <c r="G2940" i="1"/>
  <c r="H2940" i="1"/>
  <c r="I2940" i="1"/>
  <c r="J2940" i="1"/>
  <c r="L2940" i="1"/>
  <c r="M2940" i="1"/>
  <c r="D2941" i="1"/>
  <c r="E2941" i="1"/>
  <c r="F2941" i="1"/>
  <c r="G2941" i="1"/>
  <c r="H2941" i="1"/>
  <c r="I2941" i="1"/>
  <c r="J2941" i="1"/>
  <c r="L2941" i="1"/>
  <c r="M2941" i="1"/>
  <c r="D2942" i="1"/>
  <c r="E2942" i="1"/>
  <c r="F2942" i="1"/>
  <c r="G2942" i="1"/>
  <c r="H2942" i="1"/>
  <c r="I2942" i="1"/>
  <c r="J2942" i="1"/>
  <c r="L2942" i="1"/>
  <c r="M2942" i="1"/>
  <c r="D2943" i="1"/>
  <c r="E2943" i="1"/>
  <c r="F2943" i="1"/>
  <c r="G2943" i="1"/>
  <c r="H2943" i="1"/>
  <c r="I2943" i="1"/>
  <c r="J2943" i="1"/>
  <c r="L2943" i="1"/>
  <c r="M2943" i="1"/>
  <c r="D2944" i="1"/>
  <c r="E2944" i="1"/>
  <c r="F2944" i="1"/>
  <c r="G2944" i="1"/>
  <c r="H2944" i="1"/>
  <c r="I2944" i="1"/>
  <c r="J2944" i="1"/>
  <c r="L2944" i="1"/>
  <c r="M2944" i="1"/>
  <c r="D2945" i="1"/>
  <c r="E2945" i="1"/>
  <c r="F2945" i="1"/>
  <c r="G2945" i="1"/>
  <c r="H2945" i="1"/>
  <c r="I2945" i="1"/>
  <c r="J2945" i="1"/>
  <c r="L2945" i="1"/>
  <c r="M2945" i="1"/>
  <c r="D2946" i="1"/>
  <c r="E2946" i="1"/>
  <c r="F2946" i="1"/>
  <c r="G2946" i="1"/>
  <c r="H2946" i="1"/>
  <c r="I2946" i="1"/>
  <c r="J2946" i="1"/>
  <c r="L2946" i="1"/>
  <c r="M2946" i="1"/>
  <c r="D2947" i="1"/>
  <c r="E2947" i="1"/>
  <c r="F2947" i="1"/>
  <c r="G2947" i="1"/>
  <c r="H2947" i="1"/>
  <c r="I2947" i="1"/>
  <c r="J2947" i="1"/>
  <c r="L2947" i="1"/>
  <c r="M2947" i="1"/>
  <c r="D2948" i="1"/>
  <c r="E2948" i="1"/>
  <c r="F2948" i="1"/>
  <c r="G2948" i="1"/>
  <c r="H2948" i="1"/>
  <c r="I2948" i="1"/>
  <c r="J2948" i="1"/>
  <c r="L2948" i="1"/>
  <c r="M2948" i="1"/>
  <c r="D2949" i="1"/>
  <c r="E2949" i="1"/>
  <c r="F2949" i="1"/>
  <c r="G2949" i="1"/>
  <c r="H2949" i="1"/>
  <c r="I2949" i="1"/>
  <c r="J2949" i="1"/>
  <c r="L2949" i="1"/>
  <c r="M2949" i="1"/>
  <c r="D2950" i="1"/>
  <c r="E2950" i="1"/>
  <c r="F2950" i="1"/>
  <c r="G2950" i="1"/>
  <c r="H2950" i="1"/>
  <c r="I2950" i="1"/>
  <c r="J2950" i="1"/>
  <c r="L2950" i="1"/>
  <c r="M2950" i="1"/>
  <c r="D2951" i="1"/>
  <c r="E2951" i="1"/>
  <c r="F2951" i="1"/>
  <c r="G2951" i="1"/>
  <c r="H2951" i="1"/>
  <c r="I2951" i="1"/>
  <c r="J2951" i="1"/>
  <c r="L2951" i="1"/>
  <c r="M2951" i="1"/>
  <c r="D2952" i="1"/>
  <c r="E2952" i="1"/>
  <c r="F2952" i="1"/>
  <c r="G2952" i="1"/>
  <c r="H2952" i="1"/>
  <c r="I2952" i="1"/>
  <c r="J2952" i="1"/>
  <c r="L2952" i="1"/>
  <c r="M2952" i="1"/>
  <c r="D2953" i="1"/>
  <c r="E2953" i="1"/>
  <c r="F2953" i="1"/>
  <c r="G2953" i="1"/>
  <c r="H2953" i="1"/>
  <c r="I2953" i="1"/>
  <c r="J2953" i="1"/>
  <c r="L2953" i="1"/>
  <c r="M2953" i="1"/>
  <c r="D2954" i="1"/>
  <c r="E2954" i="1"/>
  <c r="F2954" i="1"/>
  <c r="G2954" i="1"/>
  <c r="H2954" i="1"/>
  <c r="I2954" i="1"/>
  <c r="J2954" i="1"/>
  <c r="L2954" i="1"/>
  <c r="M2954" i="1"/>
  <c r="D2955" i="1"/>
  <c r="E2955" i="1"/>
  <c r="F2955" i="1"/>
  <c r="G2955" i="1"/>
  <c r="H2955" i="1"/>
  <c r="I2955" i="1"/>
  <c r="J2955" i="1"/>
  <c r="L2955" i="1"/>
  <c r="M2955" i="1"/>
  <c r="D2956" i="1"/>
  <c r="E2956" i="1"/>
  <c r="F2956" i="1"/>
  <c r="G2956" i="1"/>
  <c r="H2956" i="1"/>
  <c r="I2956" i="1"/>
  <c r="J2956" i="1"/>
  <c r="L2956" i="1"/>
  <c r="M2956" i="1"/>
  <c r="D2957" i="1"/>
  <c r="E2957" i="1"/>
  <c r="F2957" i="1"/>
  <c r="G2957" i="1"/>
  <c r="H2957" i="1"/>
  <c r="I2957" i="1"/>
  <c r="J2957" i="1"/>
  <c r="L2957" i="1"/>
  <c r="M2957" i="1"/>
  <c r="D2958" i="1"/>
  <c r="E2958" i="1"/>
  <c r="F2958" i="1"/>
  <c r="G2958" i="1"/>
  <c r="H2958" i="1"/>
  <c r="I2958" i="1"/>
  <c r="J2958" i="1"/>
  <c r="L2958" i="1"/>
  <c r="M2958" i="1"/>
  <c r="D2959" i="1"/>
  <c r="E2959" i="1"/>
  <c r="F2959" i="1"/>
  <c r="G2959" i="1"/>
  <c r="H2959" i="1"/>
  <c r="I2959" i="1"/>
  <c r="J2959" i="1"/>
  <c r="L2959" i="1"/>
  <c r="M2959" i="1"/>
  <c r="D2960" i="1"/>
  <c r="E2960" i="1"/>
  <c r="F2960" i="1"/>
  <c r="G2960" i="1"/>
  <c r="H2960" i="1"/>
  <c r="I2960" i="1"/>
  <c r="J2960" i="1"/>
  <c r="L2960" i="1"/>
  <c r="M2960" i="1"/>
  <c r="D2961" i="1"/>
  <c r="E2961" i="1"/>
  <c r="F2961" i="1"/>
  <c r="G2961" i="1"/>
  <c r="H2961" i="1"/>
  <c r="I2961" i="1"/>
  <c r="J2961" i="1"/>
  <c r="L2961" i="1"/>
  <c r="M2961" i="1"/>
  <c r="D2962" i="1"/>
  <c r="E2962" i="1"/>
  <c r="F2962" i="1"/>
  <c r="G2962" i="1"/>
  <c r="H2962" i="1"/>
  <c r="I2962" i="1"/>
  <c r="J2962" i="1"/>
  <c r="L2962" i="1"/>
  <c r="M2962" i="1"/>
  <c r="D2963" i="1"/>
  <c r="E2963" i="1"/>
  <c r="F2963" i="1"/>
  <c r="G2963" i="1"/>
  <c r="H2963" i="1"/>
  <c r="I2963" i="1"/>
  <c r="J2963" i="1"/>
  <c r="L2963" i="1"/>
  <c r="M2963" i="1"/>
  <c r="D2964" i="1"/>
  <c r="E2964" i="1"/>
  <c r="F2964" i="1"/>
  <c r="G2964" i="1"/>
  <c r="H2964" i="1"/>
  <c r="I2964" i="1"/>
  <c r="J2964" i="1"/>
  <c r="L2964" i="1"/>
  <c r="M2964" i="1"/>
  <c r="D2965" i="1"/>
  <c r="E2965" i="1"/>
  <c r="F2965" i="1"/>
  <c r="G2965" i="1"/>
  <c r="H2965" i="1"/>
  <c r="I2965" i="1"/>
  <c r="J2965" i="1"/>
  <c r="L2965" i="1"/>
  <c r="M2965" i="1"/>
  <c r="D2966" i="1"/>
  <c r="E2966" i="1"/>
  <c r="F2966" i="1"/>
  <c r="G2966" i="1"/>
  <c r="H2966" i="1"/>
  <c r="I2966" i="1"/>
  <c r="J2966" i="1"/>
  <c r="L2966" i="1"/>
  <c r="M2966" i="1"/>
  <c r="D2967" i="1"/>
  <c r="E2967" i="1"/>
  <c r="F2967" i="1"/>
  <c r="G2967" i="1"/>
  <c r="H2967" i="1"/>
  <c r="I2967" i="1"/>
  <c r="J2967" i="1"/>
  <c r="L2967" i="1"/>
  <c r="M2967" i="1"/>
  <c r="D2968" i="1"/>
  <c r="E2968" i="1"/>
  <c r="F2968" i="1"/>
  <c r="G2968" i="1"/>
  <c r="H2968" i="1"/>
  <c r="I2968" i="1"/>
  <c r="J2968" i="1"/>
  <c r="L2968" i="1"/>
  <c r="M2968" i="1"/>
  <c r="D2969" i="1"/>
  <c r="E2969" i="1"/>
  <c r="F2969" i="1"/>
  <c r="G2969" i="1"/>
  <c r="H2969" i="1"/>
  <c r="I2969" i="1"/>
  <c r="J2969" i="1"/>
  <c r="L2969" i="1"/>
  <c r="M2969" i="1"/>
  <c r="D2970" i="1"/>
  <c r="E2970" i="1"/>
  <c r="F2970" i="1"/>
  <c r="G2970" i="1"/>
  <c r="H2970" i="1"/>
  <c r="I2970" i="1"/>
  <c r="J2970" i="1"/>
  <c r="L2970" i="1"/>
  <c r="M2970" i="1"/>
  <c r="D2971" i="1"/>
  <c r="E2971" i="1"/>
  <c r="F2971" i="1"/>
  <c r="G2971" i="1"/>
  <c r="H2971" i="1"/>
  <c r="I2971" i="1"/>
  <c r="J2971" i="1"/>
  <c r="L2971" i="1"/>
  <c r="M2971" i="1"/>
  <c r="D2972" i="1"/>
  <c r="E2972" i="1"/>
  <c r="F2972" i="1"/>
  <c r="G2972" i="1"/>
  <c r="H2972" i="1"/>
  <c r="I2972" i="1"/>
  <c r="J2972" i="1"/>
  <c r="L2972" i="1"/>
  <c r="M2972" i="1"/>
  <c r="D2973" i="1"/>
  <c r="E2973" i="1"/>
  <c r="F2973" i="1"/>
  <c r="G2973" i="1"/>
  <c r="H2973" i="1"/>
  <c r="I2973" i="1"/>
  <c r="J2973" i="1"/>
  <c r="L2973" i="1"/>
  <c r="M2973" i="1"/>
  <c r="D2974" i="1"/>
  <c r="E2974" i="1"/>
  <c r="F2974" i="1"/>
  <c r="G2974" i="1"/>
  <c r="H2974" i="1"/>
  <c r="I2974" i="1"/>
  <c r="J2974" i="1"/>
  <c r="L2974" i="1"/>
  <c r="M2974" i="1"/>
  <c r="D2975" i="1"/>
  <c r="E2975" i="1"/>
  <c r="F2975" i="1"/>
  <c r="G2975" i="1"/>
  <c r="H2975" i="1"/>
  <c r="I2975" i="1"/>
  <c r="J2975" i="1"/>
  <c r="L2975" i="1"/>
  <c r="M2975" i="1"/>
  <c r="D2976" i="1"/>
  <c r="E2976" i="1"/>
  <c r="F2976" i="1"/>
  <c r="G2976" i="1"/>
  <c r="H2976" i="1"/>
  <c r="I2976" i="1"/>
  <c r="J2976" i="1"/>
  <c r="L2976" i="1"/>
  <c r="M2976" i="1"/>
  <c r="D2977" i="1"/>
  <c r="E2977" i="1"/>
  <c r="F2977" i="1"/>
  <c r="G2977" i="1"/>
  <c r="H2977" i="1"/>
  <c r="I2977" i="1"/>
  <c r="J2977" i="1"/>
  <c r="L2977" i="1"/>
  <c r="M2977" i="1"/>
  <c r="D2978" i="1"/>
  <c r="E2978" i="1"/>
  <c r="F2978" i="1"/>
  <c r="G2978" i="1"/>
  <c r="H2978" i="1"/>
  <c r="I2978" i="1"/>
  <c r="J2978" i="1"/>
  <c r="L2978" i="1"/>
  <c r="M2978" i="1"/>
  <c r="D2979" i="1"/>
  <c r="E2979" i="1"/>
  <c r="F2979" i="1"/>
  <c r="G2979" i="1"/>
  <c r="H2979" i="1"/>
  <c r="I2979" i="1"/>
  <c r="J2979" i="1"/>
  <c r="L2979" i="1"/>
  <c r="M2979" i="1"/>
  <c r="D2980" i="1"/>
  <c r="E2980" i="1"/>
  <c r="F2980" i="1"/>
  <c r="G2980" i="1"/>
  <c r="H2980" i="1"/>
  <c r="I2980" i="1"/>
  <c r="J2980" i="1"/>
  <c r="L2980" i="1"/>
  <c r="M2980" i="1"/>
  <c r="D2981" i="1"/>
  <c r="E2981" i="1"/>
  <c r="F2981" i="1"/>
  <c r="G2981" i="1"/>
  <c r="H2981" i="1"/>
  <c r="I2981" i="1"/>
  <c r="J2981" i="1"/>
  <c r="L2981" i="1"/>
  <c r="M2981" i="1"/>
  <c r="D2982" i="1"/>
  <c r="E2982" i="1"/>
  <c r="F2982" i="1"/>
  <c r="G2982" i="1"/>
  <c r="H2982" i="1"/>
  <c r="I2982" i="1"/>
  <c r="J2982" i="1"/>
  <c r="L2982" i="1"/>
  <c r="M2982" i="1"/>
  <c r="D2983" i="1"/>
  <c r="E2983" i="1"/>
  <c r="F2983" i="1"/>
  <c r="G2983" i="1"/>
  <c r="H2983" i="1"/>
  <c r="I2983" i="1"/>
  <c r="J2983" i="1"/>
  <c r="L2983" i="1"/>
  <c r="M2983" i="1"/>
  <c r="D2984" i="1"/>
  <c r="E2984" i="1"/>
  <c r="F2984" i="1"/>
  <c r="G2984" i="1"/>
  <c r="H2984" i="1"/>
  <c r="I2984" i="1"/>
  <c r="J2984" i="1"/>
  <c r="L2984" i="1"/>
  <c r="M2984" i="1"/>
  <c r="D2985" i="1"/>
  <c r="E2985" i="1"/>
  <c r="F2985" i="1"/>
  <c r="G2985" i="1"/>
  <c r="H2985" i="1"/>
  <c r="I2985" i="1"/>
  <c r="J2985" i="1"/>
  <c r="L2985" i="1"/>
  <c r="M2985" i="1"/>
  <c r="D2986" i="1"/>
  <c r="E2986" i="1"/>
  <c r="F2986" i="1"/>
  <c r="G2986" i="1"/>
  <c r="H2986" i="1"/>
  <c r="I2986" i="1"/>
  <c r="J2986" i="1"/>
  <c r="L2986" i="1"/>
  <c r="M2986" i="1"/>
  <c r="D2987" i="1"/>
  <c r="E2987" i="1"/>
  <c r="F2987" i="1"/>
  <c r="G2987" i="1"/>
  <c r="H2987" i="1"/>
  <c r="I2987" i="1"/>
  <c r="J2987" i="1"/>
  <c r="L2987" i="1"/>
  <c r="M2987" i="1"/>
  <c r="D2988" i="1"/>
  <c r="E2988" i="1"/>
  <c r="F2988" i="1"/>
  <c r="G2988" i="1"/>
  <c r="H2988" i="1"/>
  <c r="I2988" i="1"/>
  <c r="J2988" i="1"/>
  <c r="L2988" i="1"/>
  <c r="M2988" i="1"/>
  <c r="D2989" i="1"/>
  <c r="E2989" i="1"/>
  <c r="F2989" i="1"/>
  <c r="G2989" i="1"/>
  <c r="H2989" i="1"/>
  <c r="I2989" i="1"/>
  <c r="J2989" i="1"/>
  <c r="L2989" i="1"/>
  <c r="M2989" i="1"/>
  <c r="D2990" i="1"/>
  <c r="E2990" i="1"/>
  <c r="F2990" i="1"/>
  <c r="G2990" i="1"/>
  <c r="H2990" i="1"/>
  <c r="I2990" i="1"/>
  <c r="J2990" i="1"/>
  <c r="L2990" i="1"/>
  <c r="M2990" i="1"/>
  <c r="D2991" i="1"/>
  <c r="E2991" i="1"/>
  <c r="F2991" i="1"/>
  <c r="G2991" i="1"/>
  <c r="H2991" i="1"/>
  <c r="I2991" i="1"/>
  <c r="J2991" i="1"/>
  <c r="L2991" i="1"/>
  <c r="M2991" i="1"/>
  <c r="D2992" i="1"/>
  <c r="E2992" i="1"/>
  <c r="F2992" i="1"/>
  <c r="G2992" i="1"/>
  <c r="H2992" i="1"/>
  <c r="I2992" i="1"/>
  <c r="J2992" i="1"/>
  <c r="L2992" i="1"/>
  <c r="M2992" i="1"/>
  <c r="D2993" i="1"/>
  <c r="E2993" i="1"/>
  <c r="F2993" i="1"/>
  <c r="G2993" i="1"/>
  <c r="H2993" i="1"/>
  <c r="I2993" i="1"/>
  <c r="J2993" i="1"/>
  <c r="L2993" i="1"/>
  <c r="M2993" i="1"/>
  <c r="D2994" i="1"/>
  <c r="E2994" i="1"/>
  <c r="F2994" i="1"/>
  <c r="G2994" i="1"/>
  <c r="H2994" i="1"/>
  <c r="I2994" i="1"/>
  <c r="J2994" i="1"/>
  <c r="L2994" i="1"/>
  <c r="M2994" i="1"/>
  <c r="D2995" i="1"/>
  <c r="E2995" i="1"/>
  <c r="F2995" i="1"/>
  <c r="G2995" i="1"/>
  <c r="H2995" i="1"/>
  <c r="I2995" i="1"/>
  <c r="J2995" i="1"/>
  <c r="L2995" i="1"/>
  <c r="M2995" i="1"/>
  <c r="D2996" i="1"/>
  <c r="E2996" i="1"/>
  <c r="F2996" i="1"/>
  <c r="G2996" i="1"/>
  <c r="H2996" i="1"/>
  <c r="I2996" i="1"/>
  <c r="J2996" i="1"/>
  <c r="L2996" i="1"/>
  <c r="M2996" i="1"/>
  <c r="D2997" i="1"/>
  <c r="E2997" i="1"/>
  <c r="F2997" i="1"/>
  <c r="G2997" i="1"/>
  <c r="H2997" i="1"/>
  <c r="I2997" i="1"/>
  <c r="J2997" i="1"/>
  <c r="L2997" i="1"/>
  <c r="M2997" i="1"/>
  <c r="D2998" i="1"/>
  <c r="E2998" i="1"/>
  <c r="F2998" i="1"/>
  <c r="G2998" i="1"/>
  <c r="H2998" i="1"/>
  <c r="I2998" i="1"/>
  <c r="J2998" i="1"/>
  <c r="L2998" i="1"/>
  <c r="M2998" i="1"/>
  <c r="D2999" i="1"/>
  <c r="E2999" i="1"/>
  <c r="F2999" i="1"/>
  <c r="G2999" i="1"/>
  <c r="H2999" i="1"/>
  <c r="I2999" i="1"/>
  <c r="J2999" i="1"/>
  <c r="L2999" i="1"/>
  <c r="M2999" i="1"/>
  <c r="D3000" i="1"/>
  <c r="E3000" i="1"/>
  <c r="F3000" i="1"/>
  <c r="G3000" i="1"/>
  <c r="H3000" i="1"/>
  <c r="I3000" i="1"/>
  <c r="J3000" i="1"/>
  <c r="L3000" i="1"/>
  <c r="M3000" i="1"/>
  <c r="D3001" i="1"/>
  <c r="E3001" i="1"/>
  <c r="F3001" i="1"/>
  <c r="G3001" i="1"/>
  <c r="H3001" i="1"/>
  <c r="I3001" i="1"/>
  <c r="J3001" i="1"/>
  <c r="L3001" i="1"/>
  <c r="M3001" i="1"/>
  <c r="D3002" i="1"/>
  <c r="E3002" i="1"/>
  <c r="F3002" i="1"/>
  <c r="G3002" i="1"/>
  <c r="H3002" i="1"/>
  <c r="I3002" i="1"/>
  <c r="J3002" i="1"/>
  <c r="L3002" i="1"/>
  <c r="M3002" i="1"/>
  <c r="D3003" i="1"/>
  <c r="E3003" i="1"/>
  <c r="F3003" i="1"/>
  <c r="G3003" i="1"/>
  <c r="H3003" i="1"/>
  <c r="I3003" i="1"/>
  <c r="J3003" i="1"/>
  <c r="L3003" i="1"/>
  <c r="M3003" i="1"/>
  <c r="D3004" i="1"/>
  <c r="E3004" i="1"/>
  <c r="F3004" i="1"/>
  <c r="G3004" i="1"/>
  <c r="H3004" i="1"/>
  <c r="I3004" i="1"/>
  <c r="J3004" i="1"/>
  <c r="L3004" i="1"/>
  <c r="M3004" i="1"/>
  <c r="D3005" i="1"/>
  <c r="E3005" i="1"/>
  <c r="F3005" i="1"/>
  <c r="G3005" i="1"/>
  <c r="H3005" i="1"/>
  <c r="I3005" i="1"/>
  <c r="J3005" i="1"/>
  <c r="L3005" i="1"/>
  <c r="M3005" i="1"/>
  <c r="D3006" i="1"/>
  <c r="E3006" i="1"/>
  <c r="F3006" i="1"/>
  <c r="G3006" i="1"/>
  <c r="H3006" i="1"/>
  <c r="I3006" i="1"/>
  <c r="J3006" i="1"/>
  <c r="L3006" i="1"/>
  <c r="M3006" i="1"/>
  <c r="D3007" i="1"/>
  <c r="E3007" i="1"/>
  <c r="F3007" i="1"/>
  <c r="G3007" i="1"/>
  <c r="H3007" i="1"/>
  <c r="I3007" i="1"/>
  <c r="J3007" i="1"/>
  <c r="L3007" i="1"/>
  <c r="M3007" i="1"/>
  <c r="D3008" i="1"/>
  <c r="E3008" i="1"/>
  <c r="F3008" i="1"/>
  <c r="G3008" i="1"/>
  <c r="H3008" i="1"/>
  <c r="I3008" i="1"/>
  <c r="J3008" i="1"/>
  <c r="L3008" i="1"/>
  <c r="M3008" i="1"/>
  <c r="D3009" i="1"/>
  <c r="E3009" i="1"/>
  <c r="F3009" i="1"/>
  <c r="G3009" i="1"/>
  <c r="H3009" i="1"/>
  <c r="I3009" i="1"/>
  <c r="J3009" i="1"/>
  <c r="L3009" i="1"/>
  <c r="M3009" i="1"/>
  <c r="D3010" i="1"/>
  <c r="E3010" i="1"/>
  <c r="F3010" i="1"/>
  <c r="G3010" i="1"/>
  <c r="H3010" i="1"/>
  <c r="I3010" i="1"/>
  <c r="J3010" i="1"/>
  <c r="L3010" i="1"/>
  <c r="M3010" i="1"/>
  <c r="D3011" i="1"/>
  <c r="E3011" i="1"/>
  <c r="F3011" i="1"/>
  <c r="G3011" i="1"/>
  <c r="H3011" i="1"/>
  <c r="I3011" i="1"/>
  <c r="J3011" i="1"/>
  <c r="L3011" i="1"/>
  <c r="M3011" i="1"/>
  <c r="D3012" i="1"/>
  <c r="E3012" i="1"/>
  <c r="F3012" i="1"/>
  <c r="G3012" i="1"/>
  <c r="H3012" i="1"/>
  <c r="I3012" i="1"/>
  <c r="J3012" i="1"/>
  <c r="L3012" i="1"/>
  <c r="M3012" i="1"/>
  <c r="D3013" i="1"/>
  <c r="E3013" i="1"/>
  <c r="F3013" i="1"/>
  <c r="G3013" i="1"/>
  <c r="H3013" i="1"/>
  <c r="I3013" i="1"/>
  <c r="J3013" i="1"/>
  <c r="L3013" i="1"/>
  <c r="M3013" i="1"/>
  <c r="D3014" i="1"/>
  <c r="E3014" i="1"/>
  <c r="F3014" i="1"/>
  <c r="G3014" i="1"/>
  <c r="H3014" i="1"/>
  <c r="I3014" i="1"/>
  <c r="J3014" i="1"/>
  <c r="L3014" i="1"/>
  <c r="M3014" i="1"/>
  <c r="D3015" i="1"/>
  <c r="E3015" i="1"/>
  <c r="F3015" i="1"/>
  <c r="G3015" i="1"/>
  <c r="H3015" i="1"/>
  <c r="I3015" i="1"/>
  <c r="J3015" i="1"/>
  <c r="L3015" i="1"/>
  <c r="M3015" i="1"/>
  <c r="D3016" i="1"/>
  <c r="E3016" i="1"/>
  <c r="F3016" i="1"/>
  <c r="G3016" i="1"/>
  <c r="H3016" i="1"/>
  <c r="I3016" i="1"/>
  <c r="J3016" i="1"/>
  <c r="L3016" i="1"/>
  <c r="M3016" i="1"/>
  <c r="D3017" i="1"/>
  <c r="E3017" i="1"/>
  <c r="F3017" i="1"/>
  <c r="G3017" i="1"/>
  <c r="H3017" i="1"/>
  <c r="I3017" i="1"/>
  <c r="J3017" i="1"/>
  <c r="L3017" i="1"/>
  <c r="M3017" i="1"/>
  <c r="D3018" i="1"/>
  <c r="E3018" i="1"/>
  <c r="F3018" i="1"/>
  <c r="G3018" i="1"/>
  <c r="H3018" i="1"/>
  <c r="I3018" i="1"/>
  <c r="J3018" i="1"/>
  <c r="L3018" i="1"/>
  <c r="M3018" i="1"/>
  <c r="D3019" i="1"/>
  <c r="E3019" i="1"/>
  <c r="F3019" i="1"/>
  <c r="G3019" i="1"/>
  <c r="H3019" i="1"/>
  <c r="I3019" i="1"/>
  <c r="J3019" i="1"/>
  <c r="L3019" i="1"/>
  <c r="M3019" i="1"/>
  <c r="D3020" i="1"/>
  <c r="E3020" i="1"/>
  <c r="F3020" i="1"/>
  <c r="G3020" i="1"/>
  <c r="H3020" i="1"/>
  <c r="I3020" i="1"/>
  <c r="J3020" i="1"/>
  <c r="L3020" i="1"/>
  <c r="M3020" i="1"/>
  <c r="D3021" i="1"/>
  <c r="E3021" i="1"/>
  <c r="F3021" i="1"/>
  <c r="G3021" i="1"/>
  <c r="H3021" i="1"/>
  <c r="I3021" i="1"/>
  <c r="J3021" i="1"/>
  <c r="L3021" i="1"/>
  <c r="M3021" i="1"/>
  <c r="D3022" i="1"/>
  <c r="E3022" i="1"/>
  <c r="F3022" i="1"/>
  <c r="G3022" i="1"/>
  <c r="H3022" i="1"/>
  <c r="I3022" i="1"/>
  <c r="J3022" i="1"/>
  <c r="L3022" i="1"/>
  <c r="M3022" i="1"/>
  <c r="D3023" i="1"/>
  <c r="E3023" i="1"/>
  <c r="F3023" i="1"/>
  <c r="G3023" i="1"/>
  <c r="H3023" i="1"/>
  <c r="I3023" i="1"/>
  <c r="J3023" i="1"/>
  <c r="L3023" i="1"/>
  <c r="M3023" i="1"/>
  <c r="D3024" i="1"/>
  <c r="E3024" i="1"/>
  <c r="F3024" i="1"/>
  <c r="G3024" i="1"/>
  <c r="H3024" i="1"/>
  <c r="I3024" i="1"/>
  <c r="J3024" i="1"/>
  <c r="L3024" i="1"/>
  <c r="M3024" i="1"/>
  <c r="D3025" i="1"/>
  <c r="E3025" i="1"/>
  <c r="F3025" i="1"/>
  <c r="G3025" i="1"/>
  <c r="H3025" i="1"/>
  <c r="I3025" i="1"/>
  <c r="J3025" i="1"/>
  <c r="L3025" i="1"/>
  <c r="M3025" i="1"/>
  <c r="D3026" i="1"/>
  <c r="E3026" i="1"/>
  <c r="F3026" i="1"/>
  <c r="G3026" i="1"/>
  <c r="H3026" i="1"/>
  <c r="I3026" i="1"/>
  <c r="J3026" i="1"/>
  <c r="L3026" i="1"/>
  <c r="M3026" i="1"/>
  <c r="D3027" i="1"/>
  <c r="E3027" i="1"/>
  <c r="F3027" i="1"/>
  <c r="G3027" i="1"/>
  <c r="H3027" i="1"/>
  <c r="I3027" i="1"/>
  <c r="J3027" i="1"/>
  <c r="L3027" i="1"/>
  <c r="M3027" i="1"/>
  <c r="D3028" i="1"/>
  <c r="E3028" i="1"/>
  <c r="F3028" i="1"/>
  <c r="G3028" i="1"/>
  <c r="H3028" i="1"/>
  <c r="I3028" i="1"/>
  <c r="J3028" i="1"/>
  <c r="L3028" i="1"/>
  <c r="M3028" i="1"/>
  <c r="D3029" i="1"/>
  <c r="E3029" i="1"/>
  <c r="F3029" i="1"/>
  <c r="G3029" i="1"/>
  <c r="H3029" i="1"/>
  <c r="I3029" i="1"/>
  <c r="J3029" i="1"/>
  <c r="L3029" i="1"/>
  <c r="M3029" i="1"/>
  <c r="D3030" i="1"/>
  <c r="E3030" i="1"/>
  <c r="F3030" i="1"/>
  <c r="G3030" i="1"/>
  <c r="H3030" i="1"/>
  <c r="I3030" i="1"/>
  <c r="J3030" i="1"/>
  <c r="L3030" i="1"/>
  <c r="M3030" i="1"/>
  <c r="D3031" i="1"/>
  <c r="E3031" i="1"/>
  <c r="F3031" i="1"/>
  <c r="G3031" i="1"/>
  <c r="H3031" i="1"/>
  <c r="I3031" i="1"/>
  <c r="J3031" i="1"/>
  <c r="L3031" i="1"/>
  <c r="M3031" i="1"/>
  <c r="D3032" i="1"/>
  <c r="E3032" i="1"/>
  <c r="F3032" i="1"/>
  <c r="G3032" i="1"/>
  <c r="H3032" i="1"/>
  <c r="I3032" i="1"/>
  <c r="J3032" i="1"/>
  <c r="L3032" i="1"/>
  <c r="M3032" i="1"/>
  <c r="D3033" i="1"/>
  <c r="E3033" i="1"/>
  <c r="F3033" i="1"/>
  <c r="G3033" i="1"/>
  <c r="H3033" i="1"/>
  <c r="I3033" i="1"/>
  <c r="J3033" i="1"/>
  <c r="L3033" i="1"/>
  <c r="M3033" i="1"/>
  <c r="D3034" i="1"/>
  <c r="E3034" i="1"/>
  <c r="F3034" i="1"/>
  <c r="G3034" i="1"/>
  <c r="H3034" i="1"/>
  <c r="I3034" i="1"/>
  <c r="J3034" i="1"/>
  <c r="L3034" i="1"/>
  <c r="M3034" i="1"/>
  <c r="D3035" i="1"/>
  <c r="E3035" i="1"/>
  <c r="F3035" i="1"/>
  <c r="G3035" i="1"/>
  <c r="H3035" i="1"/>
  <c r="I3035" i="1"/>
  <c r="J3035" i="1"/>
  <c r="L3035" i="1"/>
  <c r="M3035" i="1"/>
  <c r="D3036" i="1"/>
  <c r="E3036" i="1"/>
  <c r="F3036" i="1"/>
  <c r="G3036" i="1"/>
  <c r="H3036" i="1"/>
  <c r="I3036" i="1"/>
  <c r="J3036" i="1"/>
  <c r="L3036" i="1"/>
  <c r="M3036" i="1"/>
  <c r="D3037" i="1"/>
  <c r="E3037" i="1"/>
  <c r="F3037" i="1"/>
  <c r="G3037" i="1"/>
  <c r="H3037" i="1"/>
  <c r="I3037" i="1"/>
  <c r="J3037" i="1"/>
  <c r="L3037" i="1"/>
  <c r="M3037" i="1"/>
  <c r="D3038" i="1"/>
  <c r="E3038" i="1"/>
  <c r="F3038" i="1"/>
  <c r="G3038" i="1"/>
  <c r="H3038" i="1"/>
  <c r="I3038" i="1"/>
  <c r="J3038" i="1"/>
  <c r="L3038" i="1"/>
  <c r="M3038" i="1"/>
  <c r="D3039" i="1"/>
  <c r="E3039" i="1"/>
  <c r="F3039" i="1"/>
  <c r="G3039" i="1"/>
  <c r="H3039" i="1"/>
  <c r="I3039" i="1"/>
  <c r="J3039" i="1"/>
  <c r="L3039" i="1"/>
  <c r="M3039" i="1"/>
  <c r="D3040" i="1"/>
  <c r="E3040" i="1"/>
  <c r="F3040" i="1"/>
  <c r="G3040" i="1"/>
  <c r="H3040" i="1"/>
  <c r="I3040" i="1"/>
  <c r="J3040" i="1"/>
  <c r="L3040" i="1"/>
  <c r="M3040" i="1"/>
  <c r="D3041" i="1"/>
  <c r="E3041" i="1"/>
  <c r="F3041" i="1"/>
  <c r="G3041" i="1"/>
  <c r="H3041" i="1"/>
  <c r="I3041" i="1"/>
  <c r="J3041" i="1"/>
  <c r="L3041" i="1"/>
  <c r="M3041" i="1"/>
  <c r="D3042" i="1"/>
  <c r="E3042" i="1"/>
  <c r="F3042" i="1"/>
  <c r="G3042" i="1"/>
  <c r="H3042" i="1"/>
  <c r="I3042" i="1"/>
  <c r="J3042" i="1"/>
  <c r="L3042" i="1"/>
  <c r="M3042" i="1"/>
  <c r="D3043" i="1"/>
  <c r="E3043" i="1"/>
  <c r="F3043" i="1"/>
  <c r="G3043" i="1"/>
  <c r="H3043" i="1"/>
  <c r="I3043" i="1"/>
  <c r="J3043" i="1"/>
  <c r="L3043" i="1"/>
  <c r="M3043" i="1"/>
  <c r="D3044" i="1"/>
  <c r="E3044" i="1"/>
  <c r="F3044" i="1"/>
  <c r="G3044" i="1"/>
  <c r="H3044" i="1"/>
  <c r="I3044" i="1"/>
  <c r="J3044" i="1"/>
  <c r="L3044" i="1"/>
  <c r="M3044" i="1"/>
  <c r="D3045" i="1"/>
  <c r="E3045" i="1"/>
  <c r="F3045" i="1"/>
  <c r="G3045" i="1"/>
  <c r="H3045" i="1"/>
  <c r="I3045" i="1"/>
  <c r="J3045" i="1"/>
  <c r="L3045" i="1"/>
  <c r="M3045" i="1"/>
  <c r="D3046" i="1"/>
  <c r="E3046" i="1"/>
  <c r="F3046" i="1"/>
  <c r="G3046" i="1"/>
  <c r="H3046" i="1"/>
  <c r="I3046" i="1"/>
  <c r="J3046" i="1"/>
  <c r="L3046" i="1"/>
  <c r="M3046" i="1"/>
  <c r="D3047" i="1"/>
  <c r="E3047" i="1"/>
  <c r="F3047" i="1"/>
  <c r="G3047" i="1"/>
  <c r="H3047" i="1"/>
  <c r="I3047" i="1"/>
  <c r="J3047" i="1"/>
  <c r="L3047" i="1"/>
  <c r="M3047" i="1"/>
  <c r="D3048" i="1"/>
  <c r="E3048" i="1"/>
  <c r="F3048" i="1"/>
  <c r="G3048" i="1"/>
  <c r="H3048" i="1"/>
  <c r="I3048" i="1"/>
  <c r="J3048" i="1"/>
  <c r="L3048" i="1"/>
  <c r="M3048" i="1"/>
  <c r="D3049" i="1"/>
  <c r="E3049" i="1"/>
  <c r="F3049" i="1"/>
  <c r="G3049" i="1"/>
  <c r="H3049" i="1"/>
  <c r="I3049" i="1"/>
  <c r="J3049" i="1"/>
  <c r="L3049" i="1"/>
  <c r="M3049" i="1"/>
  <c r="D3050" i="1"/>
  <c r="E3050" i="1"/>
  <c r="F3050" i="1"/>
  <c r="G3050" i="1"/>
  <c r="H3050" i="1"/>
  <c r="I3050" i="1"/>
  <c r="J3050" i="1"/>
  <c r="L3050" i="1"/>
  <c r="M3050" i="1"/>
  <c r="D3051" i="1"/>
  <c r="E3051" i="1"/>
  <c r="F3051" i="1"/>
  <c r="G3051" i="1"/>
  <c r="H3051" i="1"/>
  <c r="I3051" i="1"/>
  <c r="J3051" i="1"/>
  <c r="L3051" i="1"/>
  <c r="M3051" i="1"/>
  <c r="D3052" i="1"/>
  <c r="E3052" i="1"/>
  <c r="F3052" i="1"/>
  <c r="G3052" i="1"/>
  <c r="H3052" i="1"/>
  <c r="I3052" i="1"/>
  <c r="J3052" i="1"/>
  <c r="L3052" i="1"/>
  <c r="M3052" i="1"/>
  <c r="D3053" i="1"/>
  <c r="E3053" i="1"/>
  <c r="F3053" i="1"/>
  <c r="G3053" i="1"/>
  <c r="H3053" i="1"/>
  <c r="I3053" i="1"/>
  <c r="J3053" i="1"/>
  <c r="L3053" i="1"/>
  <c r="M3053" i="1"/>
  <c r="D3054" i="1"/>
  <c r="E3054" i="1"/>
  <c r="F3054" i="1"/>
  <c r="G3054" i="1"/>
  <c r="H3054" i="1"/>
  <c r="I3054" i="1"/>
  <c r="J3054" i="1"/>
  <c r="L3054" i="1"/>
  <c r="M3054" i="1"/>
  <c r="D3055" i="1"/>
  <c r="E3055" i="1"/>
  <c r="F3055" i="1"/>
  <c r="G3055" i="1"/>
  <c r="H3055" i="1"/>
  <c r="I3055" i="1"/>
  <c r="J3055" i="1"/>
  <c r="L3055" i="1"/>
  <c r="M3055" i="1"/>
  <c r="D3056" i="1"/>
  <c r="E3056" i="1"/>
  <c r="F3056" i="1"/>
  <c r="G3056" i="1"/>
  <c r="H3056" i="1"/>
  <c r="I3056" i="1"/>
  <c r="J3056" i="1"/>
  <c r="L3056" i="1"/>
  <c r="M3056" i="1"/>
  <c r="D3057" i="1"/>
  <c r="E3057" i="1"/>
  <c r="F3057" i="1"/>
  <c r="G3057" i="1"/>
  <c r="H3057" i="1"/>
  <c r="I3057" i="1"/>
  <c r="J3057" i="1"/>
  <c r="L3057" i="1"/>
  <c r="M3057" i="1"/>
  <c r="D3058" i="1"/>
  <c r="E3058" i="1"/>
  <c r="F3058" i="1"/>
  <c r="G3058" i="1"/>
  <c r="H3058" i="1"/>
  <c r="I3058" i="1"/>
  <c r="J3058" i="1"/>
  <c r="L3058" i="1"/>
  <c r="M3058" i="1"/>
  <c r="D3059" i="1"/>
  <c r="E3059" i="1"/>
  <c r="F3059" i="1"/>
  <c r="G3059" i="1"/>
  <c r="H3059" i="1"/>
  <c r="I3059" i="1"/>
  <c r="J3059" i="1"/>
  <c r="L3059" i="1"/>
  <c r="M3059" i="1"/>
  <c r="D3060" i="1"/>
  <c r="E3060" i="1"/>
  <c r="F3060" i="1"/>
  <c r="G3060" i="1"/>
  <c r="H3060" i="1"/>
  <c r="I3060" i="1"/>
  <c r="J3060" i="1"/>
  <c r="L3060" i="1"/>
  <c r="M3060" i="1"/>
  <c r="D3061" i="1"/>
  <c r="E3061" i="1"/>
  <c r="F3061" i="1"/>
  <c r="G3061" i="1"/>
  <c r="H3061" i="1"/>
  <c r="I3061" i="1"/>
  <c r="J3061" i="1"/>
  <c r="L3061" i="1"/>
  <c r="M3061" i="1"/>
  <c r="D3062" i="1"/>
  <c r="E3062" i="1"/>
  <c r="F3062" i="1"/>
  <c r="G3062" i="1"/>
  <c r="H3062" i="1"/>
  <c r="I3062" i="1"/>
  <c r="J3062" i="1"/>
  <c r="L3062" i="1"/>
  <c r="M3062" i="1"/>
  <c r="D3063" i="1"/>
  <c r="E3063" i="1"/>
  <c r="F3063" i="1"/>
  <c r="G3063" i="1"/>
  <c r="H3063" i="1"/>
  <c r="I3063" i="1"/>
  <c r="J3063" i="1"/>
  <c r="L3063" i="1"/>
  <c r="M3063" i="1"/>
  <c r="D3064" i="1"/>
  <c r="E3064" i="1"/>
  <c r="F3064" i="1"/>
  <c r="G3064" i="1"/>
  <c r="H3064" i="1"/>
  <c r="I3064" i="1"/>
  <c r="J3064" i="1"/>
  <c r="L3064" i="1"/>
  <c r="M3064" i="1"/>
  <c r="D3065" i="1"/>
  <c r="E3065" i="1"/>
  <c r="F3065" i="1"/>
  <c r="G3065" i="1"/>
  <c r="H3065" i="1"/>
  <c r="I3065" i="1"/>
  <c r="J3065" i="1"/>
  <c r="L3065" i="1"/>
  <c r="M3065" i="1"/>
  <c r="D3066" i="1"/>
  <c r="E3066" i="1"/>
  <c r="F3066" i="1"/>
  <c r="G3066" i="1"/>
  <c r="H3066" i="1"/>
  <c r="I3066" i="1"/>
  <c r="J3066" i="1"/>
  <c r="L3066" i="1"/>
  <c r="M3066" i="1"/>
  <c r="D3067" i="1"/>
  <c r="E3067" i="1"/>
  <c r="F3067" i="1"/>
  <c r="G3067" i="1"/>
  <c r="H3067" i="1"/>
  <c r="I3067" i="1"/>
  <c r="J3067" i="1"/>
  <c r="L3067" i="1"/>
  <c r="M3067" i="1"/>
  <c r="D3068" i="1"/>
  <c r="E3068" i="1"/>
  <c r="F3068" i="1"/>
  <c r="G3068" i="1"/>
  <c r="H3068" i="1"/>
  <c r="I3068" i="1"/>
  <c r="J3068" i="1"/>
  <c r="L3068" i="1"/>
  <c r="M3068" i="1"/>
  <c r="D3069" i="1"/>
  <c r="E3069" i="1"/>
  <c r="F3069" i="1"/>
  <c r="G3069" i="1"/>
  <c r="H3069" i="1"/>
  <c r="I3069" i="1"/>
  <c r="J3069" i="1"/>
  <c r="L3069" i="1"/>
  <c r="M3069" i="1"/>
  <c r="D3070" i="1"/>
  <c r="E3070" i="1"/>
  <c r="F3070" i="1"/>
  <c r="G3070" i="1"/>
  <c r="H3070" i="1"/>
  <c r="I3070" i="1"/>
  <c r="J3070" i="1"/>
  <c r="L3070" i="1"/>
  <c r="M3070" i="1"/>
  <c r="D3071" i="1"/>
  <c r="E3071" i="1"/>
  <c r="F3071" i="1"/>
  <c r="G3071" i="1"/>
  <c r="H3071" i="1"/>
  <c r="I3071" i="1"/>
  <c r="J3071" i="1"/>
  <c r="L3071" i="1"/>
  <c r="M3071" i="1"/>
  <c r="D3072" i="1"/>
  <c r="E3072" i="1"/>
  <c r="F3072" i="1"/>
  <c r="G3072" i="1"/>
  <c r="H3072" i="1"/>
  <c r="I3072" i="1"/>
  <c r="J3072" i="1"/>
  <c r="L3072" i="1"/>
  <c r="M3072" i="1"/>
  <c r="D3073" i="1"/>
  <c r="E3073" i="1"/>
  <c r="F3073" i="1"/>
  <c r="G3073" i="1"/>
  <c r="H3073" i="1"/>
  <c r="I3073" i="1"/>
  <c r="J3073" i="1"/>
  <c r="L3073" i="1"/>
  <c r="M3073" i="1"/>
  <c r="D3074" i="1"/>
  <c r="E3074" i="1"/>
  <c r="F3074" i="1"/>
  <c r="G3074" i="1"/>
  <c r="H3074" i="1"/>
  <c r="I3074" i="1"/>
  <c r="J3074" i="1"/>
  <c r="L3074" i="1"/>
  <c r="M3074" i="1"/>
  <c r="D3075" i="1"/>
  <c r="E3075" i="1"/>
  <c r="F3075" i="1"/>
  <c r="G3075" i="1"/>
  <c r="H3075" i="1"/>
  <c r="I3075" i="1"/>
  <c r="J3075" i="1"/>
  <c r="L3075" i="1"/>
  <c r="M3075" i="1"/>
  <c r="D3076" i="1"/>
  <c r="E3076" i="1"/>
  <c r="F3076" i="1"/>
  <c r="G3076" i="1"/>
  <c r="H3076" i="1"/>
  <c r="I3076" i="1"/>
  <c r="J3076" i="1"/>
  <c r="L3076" i="1"/>
  <c r="M3076" i="1"/>
  <c r="D3077" i="1"/>
  <c r="E3077" i="1"/>
  <c r="F3077" i="1"/>
  <c r="G3077" i="1"/>
  <c r="H3077" i="1"/>
  <c r="I3077" i="1"/>
  <c r="J3077" i="1"/>
  <c r="L3077" i="1"/>
  <c r="M3077" i="1"/>
  <c r="D3078" i="1"/>
  <c r="E3078" i="1"/>
  <c r="F3078" i="1"/>
  <c r="G3078" i="1"/>
  <c r="H3078" i="1"/>
  <c r="I3078" i="1"/>
  <c r="J3078" i="1"/>
  <c r="L3078" i="1"/>
  <c r="M3078" i="1"/>
  <c r="D3079" i="1"/>
  <c r="E3079" i="1"/>
  <c r="F3079" i="1"/>
  <c r="G3079" i="1"/>
  <c r="H3079" i="1"/>
  <c r="I3079" i="1"/>
  <c r="J3079" i="1"/>
  <c r="L3079" i="1"/>
  <c r="M3079" i="1"/>
  <c r="D3080" i="1"/>
  <c r="E3080" i="1"/>
  <c r="F3080" i="1"/>
  <c r="G3080" i="1"/>
  <c r="H3080" i="1"/>
  <c r="I3080" i="1"/>
  <c r="J3080" i="1"/>
  <c r="L3080" i="1"/>
  <c r="M3080" i="1"/>
  <c r="D3081" i="1"/>
  <c r="E3081" i="1"/>
  <c r="F3081" i="1"/>
  <c r="G3081" i="1"/>
  <c r="H3081" i="1"/>
  <c r="I3081" i="1"/>
  <c r="J3081" i="1"/>
  <c r="L3081" i="1"/>
  <c r="M3081" i="1"/>
  <c r="D3082" i="1"/>
  <c r="E3082" i="1"/>
  <c r="F3082" i="1"/>
  <c r="G3082" i="1"/>
  <c r="H3082" i="1"/>
  <c r="I3082" i="1"/>
  <c r="J3082" i="1"/>
  <c r="L3082" i="1"/>
  <c r="M3082" i="1"/>
  <c r="D3083" i="1"/>
  <c r="E3083" i="1"/>
  <c r="F3083" i="1"/>
  <c r="G3083" i="1"/>
  <c r="H3083" i="1"/>
  <c r="I3083" i="1"/>
  <c r="J3083" i="1"/>
  <c r="L3083" i="1"/>
  <c r="M3083" i="1"/>
  <c r="D3084" i="1"/>
  <c r="E3084" i="1"/>
  <c r="F3084" i="1"/>
  <c r="G3084" i="1"/>
  <c r="H3084" i="1"/>
  <c r="I3084" i="1"/>
  <c r="J3084" i="1"/>
  <c r="L3084" i="1"/>
  <c r="M3084" i="1"/>
  <c r="D3085" i="1"/>
  <c r="E3085" i="1"/>
  <c r="F3085" i="1"/>
  <c r="G3085" i="1"/>
  <c r="H3085" i="1"/>
  <c r="I3085" i="1"/>
  <c r="J3085" i="1"/>
  <c r="L3085" i="1"/>
  <c r="M3085" i="1"/>
  <c r="D3086" i="1"/>
  <c r="E3086" i="1"/>
  <c r="F3086" i="1"/>
  <c r="G3086" i="1"/>
  <c r="H3086" i="1"/>
  <c r="I3086" i="1"/>
  <c r="J3086" i="1"/>
  <c r="L3086" i="1"/>
  <c r="M3086" i="1"/>
  <c r="D3087" i="1"/>
  <c r="E3087" i="1"/>
  <c r="F3087" i="1"/>
  <c r="G3087" i="1"/>
  <c r="H3087" i="1"/>
  <c r="I3087" i="1"/>
  <c r="J3087" i="1"/>
  <c r="L3087" i="1"/>
  <c r="M3087" i="1"/>
  <c r="D3088" i="1"/>
  <c r="E3088" i="1"/>
  <c r="F3088" i="1"/>
  <c r="G3088" i="1"/>
  <c r="H3088" i="1"/>
  <c r="I3088" i="1"/>
  <c r="J3088" i="1"/>
  <c r="L3088" i="1"/>
  <c r="M3088" i="1"/>
  <c r="D3089" i="1"/>
  <c r="E3089" i="1"/>
  <c r="F3089" i="1"/>
  <c r="G3089" i="1"/>
  <c r="H3089" i="1"/>
  <c r="I3089" i="1"/>
  <c r="J3089" i="1"/>
  <c r="L3089" i="1"/>
  <c r="M3089" i="1"/>
  <c r="D3090" i="1"/>
  <c r="E3090" i="1"/>
  <c r="F3090" i="1"/>
  <c r="G3090" i="1"/>
  <c r="H3090" i="1"/>
  <c r="I3090" i="1"/>
  <c r="J3090" i="1"/>
  <c r="L3090" i="1"/>
  <c r="M3090" i="1"/>
  <c r="D3091" i="1"/>
  <c r="E3091" i="1"/>
  <c r="F3091" i="1"/>
  <c r="G3091" i="1"/>
  <c r="H3091" i="1"/>
  <c r="I3091" i="1"/>
  <c r="J3091" i="1"/>
  <c r="L3091" i="1"/>
  <c r="M3091" i="1"/>
  <c r="D3092" i="1"/>
  <c r="E3092" i="1"/>
  <c r="F3092" i="1"/>
  <c r="G3092" i="1"/>
  <c r="H3092" i="1"/>
  <c r="I3092" i="1"/>
  <c r="J3092" i="1"/>
  <c r="L3092" i="1"/>
  <c r="M3092" i="1"/>
  <c r="D3093" i="1"/>
  <c r="E3093" i="1"/>
  <c r="F3093" i="1"/>
  <c r="G3093" i="1"/>
  <c r="H3093" i="1"/>
  <c r="I3093" i="1"/>
  <c r="J3093" i="1"/>
  <c r="L3093" i="1"/>
  <c r="M3093" i="1"/>
  <c r="D3094" i="1"/>
  <c r="E3094" i="1"/>
  <c r="F3094" i="1"/>
  <c r="G3094" i="1"/>
  <c r="H3094" i="1"/>
  <c r="I3094" i="1"/>
  <c r="J3094" i="1"/>
  <c r="L3094" i="1"/>
  <c r="M3094" i="1"/>
  <c r="D3095" i="1"/>
  <c r="E3095" i="1"/>
  <c r="F3095" i="1"/>
  <c r="G3095" i="1"/>
  <c r="H3095" i="1"/>
  <c r="I3095" i="1"/>
  <c r="J3095" i="1"/>
  <c r="L3095" i="1"/>
  <c r="M3095" i="1"/>
  <c r="D3096" i="1"/>
  <c r="E3096" i="1"/>
  <c r="F3096" i="1"/>
  <c r="G3096" i="1"/>
  <c r="H3096" i="1"/>
  <c r="I3096" i="1"/>
  <c r="J3096" i="1"/>
  <c r="L3096" i="1"/>
  <c r="M3096" i="1"/>
  <c r="D3097" i="1"/>
  <c r="E3097" i="1"/>
  <c r="F3097" i="1"/>
  <c r="G3097" i="1"/>
  <c r="H3097" i="1"/>
  <c r="I3097" i="1"/>
  <c r="J3097" i="1"/>
  <c r="L3097" i="1"/>
  <c r="M3097" i="1"/>
  <c r="D3098" i="1"/>
  <c r="E3098" i="1"/>
  <c r="F3098" i="1"/>
  <c r="G3098" i="1"/>
  <c r="H3098" i="1"/>
  <c r="I3098" i="1"/>
  <c r="J3098" i="1"/>
  <c r="L3098" i="1"/>
  <c r="M3098" i="1"/>
  <c r="D3099" i="1"/>
  <c r="E3099" i="1"/>
  <c r="F3099" i="1"/>
  <c r="G3099" i="1"/>
  <c r="H3099" i="1"/>
  <c r="I3099" i="1"/>
  <c r="J3099" i="1"/>
  <c r="L3099" i="1"/>
  <c r="M3099" i="1"/>
  <c r="D3100" i="1"/>
  <c r="E3100" i="1"/>
  <c r="F3100" i="1"/>
  <c r="G3100" i="1"/>
  <c r="H3100" i="1"/>
  <c r="I3100" i="1"/>
  <c r="J3100" i="1"/>
  <c r="L3100" i="1"/>
  <c r="M3100" i="1"/>
  <c r="D3101" i="1"/>
  <c r="E3101" i="1"/>
  <c r="F3101" i="1"/>
  <c r="G3101" i="1"/>
  <c r="H3101" i="1"/>
  <c r="I3101" i="1"/>
  <c r="J3101" i="1"/>
  <c r="L3101" i="1"/>
  <c r="M3101" i="1"/>
  <c r="D3102" i="1"/>
  <c r="E3102" i="1"/>
  <c r="F3102" i="1"/>
  <c r="G3102" i="1"/>
  <c r="H3102" i="1"/>
  <c r="I3102" i="1"/>
  <c r="J3102" i="1"/>
  <c r="L3102" i="1"/>
  <c r="M3102" i="1"/>
  <c r="D3103" i="1"/>
  <c r="E3103" i="1"/>
  <c r="F3103" i="1"/>
  <c r="G3103" i="1"/>
  <c r="H3103" i="1"/>
  <c r="I3103" i="1"/>
  <c r="J3103" i="1"/>
  <c r="L3103" i="1"/>
  <c r="M3103" i="1"/>
  <c r="D3104" i="1"/>
  <c r="E3104" i="1"/>
  <c r="F3104" i="1"/>
  <c r="G3104" i="1"/>
  <c r="H3104" i="1"/>
  <c r="I3104" i="1"/>
  <c r="J3104" i="1"/>
  <c r="L3104" i="1"/>
  <c r="M3104" i="1"/>
  <c r="D3105" i="1"/>
  <c r="E3105" i="1"/>
  <c r="F3105" i="1"/>
  <c r="G3105" i="1"/>
  <c r="H3105" i="1"/>
  <c r="I3105" i="1"/>
  <c r="J3105" i="1"/>
  <c r="L3105" i="1"/>
  <c r="M3105" i="1"/>
  <c r="D3106" i="1"/>
  <c r="E3106" i="1"/>
  <c r="F3106" i="1"/>
  <c r="G3106" i="1"/>
  <c r="H3106" i="1"/>
  <c r="I3106" i="1"/>
  <c r="J3106" i="1"/>
  <c r="L3106" i="1"/>
  <c r="M3106" i="1"/>
  <c r="D3107" i="1"/>
  <c r="E3107" i="1"/>
  <c r="F3107" i="1"/>
  <c r="G3107" i="1"/>
  <c r="H3107" i="1"/>
  <c r="I3107" i="1"/>
  <c r="J3107" i="1"/>
  <c r="L3107" i="1"/>
  <c r="M3107" i="1"/>
  <c r="D3108" i="1"/>
  <c r="E3108" i="1"/>
  <c r="F3108" i="1"/>
  <c r="G3108" i="1"/>
  <c r="H3108" i="1"/>
  <c r="I3108" i="1"/>
  <c r="J3108" i="1"/>
  <c r="L3108" i="1"/>
  <c r="M3108" i="1"/>
  <c r="D3109" i="1"/>
  <c r="E3109" i="1"/>
  <c r="F3109" i="1"/>
  <c r="G3109" i="1"/>
  <c r="H3109" i="1"/>
  <c r="I3109" i="1"/>
  <c r="J3109" i="1"/>
  <c r="L3109" i="1"/>
  <c r="M3109" i="1"/>
  <c r="D3110" i="1"/>
  <c r="E3110" i="1"/>
  <c r="F3110" i="1"/>
  <c r="G3110" i="1"/>
  <c r="H3110" i="1"/>
  <c r="I3110" i="1"/>
  <c r="J3110" i="1"/>
  <c r="L3110" i="1"/>
  <c r="M3110" i="1"/>
  <c r="D3111" i="1"/>
  <c r="E3111" i="1"/>
  <c r="F3111" i="1"/>
  <c r="G3111" i="1"/>
  <c r="H3111" i="1"/>
  <c r="I3111" i="1"/>
  <c r="J3111" i="1"/>
  <c r="L3111" i="1"/>
  <c r="M3111" i="1"/>
  <c r="D3112" i="1"/>
  <c r="E3112" i="1"/>
  <c r="F3112" i="1"/>
  <c r="G3112" i="1"/>
  <c r="H3112" i="1"/>
  <c r="I3112" i="1"/>
  <c r="J3112" i="1"/>
  <c r="L3112" i="1"/>
  <c r="M3112" i="1"/>
  <c r="D3113" i="1"/>
  <c r="E3113" i="1"/>
  <c r="F3113" i="1"/>
  <c r="G3113" i="1"/>
  <c r="H3113" i="1"/>
  <c r="I3113" i="1"/>
  <c r="J3113" i="1"/>
  <c r="L3113" i="1"/>
  <c r="M3113" i="1"/>
  <c r="D3114" i="1"/>
  <c r="E3114" i="1"/>
  <c r="F3114" i="1"/>
  <c r="G3114" i="1"/>
  <c r="H3114" i="1"/>
  <c r="I3114" i="1"/>
  <c r="J3114" i="1"/>
  <c r="L3114" i="1"/>
  <c r="M3114" i="1"/>
  <c r="D3115" i="1"/>
  <c r="E3115" i="1"/>
  <c r="F3115" i="1"/>
  <c r="G3115" i="1"/>
  <c r="H3115" i="1"/>
  <c r="I3115" i="1"/>
  <c r="J3115" i="1"/>
  <c r="L3115" i="1"/>
  <c r="M3115" i="1"/>
  <c r="D3116" i="1"/>
  <c r="E3116" i="1"/>
  <c r="F3116" i="1"/>
  <c r="G3116" i="1"/>
  <c r="H3116" i="1"/>
  <c r="I3116" i="1"/>
  <c r="J3116" i="1"/>
  <c r="L3116" i="1"/>
  <c r="M3116" i="1"/>
  <c r="D3117" i="1"/>
  <c r="E3117" i="1"/>
  <c r="F3117" i="1"/>
  <c r="G3117" i="1"/>
  <c r="H3117" i="1"/>
  <c r="I3117" i="1"/>
  <c r="J3117" i="1"/>
  <c r="L3117" i="1"/>
  <c r="M3117" i="1"/>
  <c r="D3118" i="1"/>
  <c r="E3118" i="1"/>
  <c r="F3118" i="1"/>
  <c r="G3118" i="1"/>
  <c r="H3118" i="1"/>
  <c r="I3118" i="1"/>
  <c r="J3118" i="1"/>
  <c r="L3118" i="1"/>
  <c r="M3118" i="1"/>
  <c r="D3119" i="1"/>
  <c r="E3119" i="1"/>
  <c r="F3119" i="1"/>
  <c r="G3119" i="1"/>
  <c r="H3119" i="1"/>
  <c r="I3119" i="1"/>
  <c r="J3119" i="1"/>
  <c r="L3119" i="1"/>
  <c r="M3119" i="1"/>
  <c r="D3120" i="1"/>
  <c r="E3120" i="1"/>
  <c r="F3120" i="1"/>
  <c r="G3120" i="1"/>
  <c r="H3120" i="1"/>
  <c r="I3120" i="1"/>
  <c r="J3120" i="1"/>
  <c r="L3120" i="1"/>
  <c r="M3120" i="1"/>
  <c r="D3121" i="1"/>
  <c r="E3121" i="1"/>
  <c r="F3121" i="1"/>
  <c r="G3121" i="1"/>
  <c r="H3121" i="1"/>
  <c r="I3121" i="1"/>
  <c r="J3121" i="1"/>
  <c r="L3121" i="1"/>
  <c r="M3121" i="1"/>
  <c r="D3122" i="1"/>
  <c r="E3122" i="1"/>
  <c r="F3122" i="1"/>
  <c r="G3122" i="1"/>
  <c r="H3122" i="1"/>
  <c r="I3122" i="1"/>
  <c r="J3122" i="1"/>
  <c r="L3122" i="1"/>
  <c r="M3122" i="1"/>
  <c r="D3123" i="1"/>
  <c r="E3123" i="1"/>
  <c r="F3123" i="1"/>
  <c r="G3123" i="1"/>
  <c r="H3123" i="1"/>
  <c r="I3123" i="1"/>
  <c r="J3123" i="1"/>
  <c r="L3123" i="1"/>
  <c r="M3123" i="1"/>
  <c r="D3124" i="1"/>
  <c r="E3124" i="1"/>
  <c r="F3124" i="1"/>
  <c r="G3124" i="1"/>
  <c r="H3124" i="1"/>
  <c r="I3124" i="1"/>
  <c r="J3124" i="1"/>
  <c r="L3124" i="1"/>
  <c r="M3124" i="1"/>
  <c r="D3125" i="1"/>
  <c r="E3125" i="1"/>
  <c r="F3125" i="1"/>
  <c r="G3125" i="1"/>
  <c r="H3125" i="1"/>
  <c r="I3125" i="1"/>
  <c r="J3125" i="1"/>
  <c r="L3125" i="1"/>
  <c r="M3125" i="1"/>
  <c r="D3126" i="1"/>
  <c r="E3126" i="1"/>
  <c r="F3126" i="1"/>
  <c r="G3126" i="1"/>
  <c r="H3126" i="1"/>
  <c r="I3126" i="1"/>
  <c r="J3126" i="1"/>
  <c r="L3126" i="1"/>
  <c r="M3126" i="1"/>
  <c r="D3127" i="1"/>
  <c r="E3127" i="1"/>
  <c r="F3127" i="1"/>
  <c r="G3127" i="1"/>
  <c r="H3127" i="1"/>
  <c r="I3127" i="1"/>
  <c r="J3127" i="1"/>
  <c r="L3127" i="1"/>
  <c r="M3127" i="1"/>
  <c r="D3128" i="1"/>
  <c r="E3128" i="1"/>
  <c r="F3128" i="1"/>
  <c r="G3128" i="1"/>
  <c r="H3128" i="1"/>
  <c r="I3128" i="1"/>
  <c r="J3128" i="1"/>
  <c r="L3128" i="1"/>
  <c r="M3128" i="1"/>
  <c r="D3129" i="1"/>
  <c r="E3129" i="1"/>
  <c r="F3129" i="1"/>
  <c r="G3129" i="1"/>
  <c r="H3129" i="1"/>
  <c r="I3129" i="1"/>
  <c r="J3129" i="1"/>
  <c r="L3129" i="1"/>
  <c r="M3129" i="1"/>
  <c r="D3130" i="1"/>
  <c r="E3130" i="1"/>
  <c r="F3130" i="1"/>
  <c r="G3130" i="1"/>
  <c r="H3130" i="1"/>
  <c r="I3130" i="1"/>
  <c r="J3130" i="1"/>
  <c r="L3130" i="1"/>
  <c r="M3130" i="1"/>
  <c r="D3131" i="1"/>
  <c r="E3131" i="1"/>
  <c r="F3131" i="1"/>
  <c r="G3131" i="1"/>
  <c r="H3131" i="1"/>
  <c r="I3131" i="1"/>
  <c r="J3131" i="1"/>
  <c r="L3131" i="1"/>
  <c r="M3131" i="1"/>
  <c r="D3132" i="1"/>
  <c r="E3132" i="1"/>
  <c r="F3132" i="1"/>
  <c r="G3132" i="1"/>
  <c r="H3132" i="1"/>
  <c r="I3132" i="1"/>
  <c r="J3132" i="1"/>
  <c r="L3132" i="1"/>
  <c r="M3132" i="1"/>
  <c r="D3133" i="1"/>
  <c r="E3133" i="1"/>
  <c r="F3133" i="1"/>
  <c r="G3133" i="1"/>
  <c r="H3133" i="1"/>
  <c r="I3133" i="1"/>
  <c r="J3133" i="1"/>
  <c r="L3133" i="1"/>
  <c r="M3133" i="1"/>
  <c r="D3134" i="1"/>
  <c r="E3134" i="1"/>
  <c r="F3134" i="1"/>
  <c r="G3134" i="1"/>
  <c r="H3134" i="1"/>
  <c r="I3134" i="1"/>
  <c r="J3134" i="1"/>
  <c r="L3134" i="1"/>
  <c r="M3134" i="1"/>
  <c r="D3135" i="1"/>
  <c r="E3135" i="1"/>
  <c r="F3135" i="1"/>
  <c r="G3135" i="1"/>
  <c r="H3135" i="1"/>
  <c r="I3135" i="1"/>
  <c r="J3135" i="1"/>
  <c r="L3135" i="1"/>
  <c r="M3135" i="1"/>
  <c r="D3136" i="1"/>
  <c r="E3136" i="1"/>
  <c r="F3136" i="1"/>
  <c r="G3136" i="1"/>
  <c r="H3136" i="1"/>
  <c r="I3136" i="1"/>
  <c r="J3136" i="1"/>
  <c r="L3136" i="1"/>
  <c r="M3136" i="1"/>
  <c r="D3137" i="1"/>
  <c r="E3137" i="1"/>
  <c r="F3137" i="1"/>
  <c r="G3137" i="1"/>
  <c r="H3137" i="1"/>
  <c r="I3137" i="1"/>
  <c r="J3137" i="1"/>
  <c r="L3137" i="1"/>
  <c r="M3137" i="1"/>
  <c r="D3138" i="1"/>
  <c r="E3138" i="1"/>
  <c r="F3138" i="1"/>
  <c r="G3138" i="1"/>
  <c r="H3138" i="1"/>
  <c r="I3138" i="1"/>
  <c r="J3138" i="1"/>
  <c r="L3138" i="1"/>
  <c r="M3138" i="1"/>
  <c r="D3139" i="1"/>
  <c r="E3139" i="1"/>
  <c r="F3139" i="1"/>
  <c r="G3139" i="1"/>
  <c r="H3139" i="1"/>
  <c r="I3139" i="1"/>
  <c r="J3139" i="1"/>
  <c r="L3139" i="1"/>
  <c r="M3139" i="1"/>
  <c r="D3140" i="1"/>
  <c r="E3140" i="1"/>
  <c r="F3140" i="1"/>
  <c r="G3140" i="1"/>
  <c r="H3140" i="1"/>
  <c r="I3140" i="1"/>
  <c r="J3140" i="1"/>
  <c r="L3140" i="1"/>
  <c r="M3140" i="1"/>
  <c r="D3141" i="1"/>
  <c r="E3141" i="1"/>
  <c r="F3141" i="1"/>
  <c r="G3141" i="1"/>
  <c r="H3141" i="1"/>
  <c r="I3141" i="1"/>
  <c r="J3141" i="1"/>
  <c r="L3141" i="1"/>
  <c r="M3141" i="1"/>
  <c r="D3142" i="1"/>
  <c r="E3142" i="1"/>
  <c r="F3142" i="1"/>
  <c r="G3142" i="1"/>
  <c r="H3142" i="1"/>
  <c r="I3142" i="1"/>
  <c r="J3142" i="1"/>
  <c r="L3142" i="1"/>
  <c r="M3142" i="1"/>
  <c r="D3143" i="1"/>
  <c r="E3143" i="1"/>
  <c r="F3143" i="1"/>
  <c r="G3143" i="1"/>
  <c r="H3143" i="1"/>
  <c r="I3143" i="1"/>
  <c r="J3143" i="1"/>
  <c r="L3143" i="1"/>
  <c r="M3143" i="1"/>
  <c r="D3144" i="1"/>
  <c r="E3144" i="1"/>
  <c r="F3144" i="1"/>
  <c r="G3144" i="1"/>
  <c r="H3144" i="1"/>
  <c r="I3144" i="1"/>
  <c r="J3144" i="1"/>
  <c r="L3144" i="1"/>
  <c r="M3144" i="1"/>
  <c r="D3145" i="1"/>
  <c r="E3145" i="1"/>
  <c r="F3145" i="1"/>
  <c r="G3145" i="1"/>
  <c r="H3145" i="1"/>
  <c r="I3145" i="1"/>
  <c r="J3145" i="1"/>
  <c r="L3145" i="1"/>
  <c r="M3145" i="1"/>
  <c r="D3146" i="1"/>
  <c r="E3146" i="1"/>
  <c r="F3146" i="1"/>
  <c r="G3146" i="1"/>
  <c r="H3146" i="1"/>
  <c r="I3146" i="1"/>
  <c r="J3146" i="1"/>
  <c r="L3146" i="1"/>
  <c r="M3146" i="1"/>
  <c r="D3147" i="1"/>
  <c r="E3147" i="1"/>
  <c r="F3147" i="1"/>
  <c r="G3147" i="1"/>
  <c r="H3147" i="1"/>
  <c r="I3147" i="1"/>
  <c r="J3147" i="1"/>
  <c r="L3147" i="1"/>
  <c r="M3147" i="1"/>
  <c r="D3148" i="1"/>
  <c r="E3148" i="1"/>
  <c r="F3148" i="1"/>
  <c r="G3148" i="1"/>
  <c r="H3148" i="1"/>
  <c r="I3148" i="1"/>
  <c r="J3148" i="1"/>
  <c r="L3148" i="1"/>
  <c r="M3148" i="1"/>
  <c r="D3149" i="1"/>
  <c r="E3149" i="1"/>
  <c r="F3149" i="1"/>
  <c r="G3149" i="1"/>
  <c r="H3149" i="1"/>
  <c r="I3149" i="1"/>
  <c r="J3149" i="1"/>
  <c r="L3149" i="1"/>
  <c r="M3149" i="1"/>
  <c r="D3150" i="1"/>
  <c r="E3150" i="1"/>
  <c r="F3150" i="1"/>
  <c r="G3150" i="1"/>
  <c r="H3150" i="1"/>
  <c r="I3150" i="1"/>
  <c r="J3150" i="1"/>
  <c r="L3150" i="1"/>
  <c r="M3150" i="1"/>
  <c r="D3151" i="1"/>
  <c r="E3151" i="1"/>
  <c r="F3151" i="1"/>
  <c r="G3151" i="1"/>
  <c r="H3151" i="1"/>
  <c r="I3151" i="1"/>
  <c r="J3151" i="1"/>
  <c r="L3151" i="1"/>
  <c r="M3151" i="1"/>
  <c r="D3152" i="1"/>
  <c r="E3152" i="1"/>
  <c r="F3152" i="1"/>
  <c r="G3152" i="1"/>
  <c r="H3152" i="1"/>
  <c r="I3152" i="1"/>
  <c r="J3152" i="1"/>
  <c r="L3152" i="1"/>
  <c r="M3152" i="1"/>
  <c r="D3153" i="1"/>
  <c r="E3153" i="1"/>
  <c r="F3153" i="1"/>
  <c r="G3153" i="1"/>
  <c r="H3153" i="1"/>
  <c r="I3153" i="1"/>
  <c r="J3153" i="1"/>
  <c r="L3153" i="1"/>
  <c r="M3153" i="1"/>
  <c r="D3154" i="1"/>
  <c r="E3154" i="1"/>
  <c r="F3154" i="1"/>
  <c r="G3154" i="1"/>
  <c r="H3154" i="1"/>
  <c r="I3154" i="1"/>
  <c r="J3154" i="1"/>
  <c r="L3154" i="1"/>
  <c r="M3154" i="1"/>
  <c r="D3155" i="1"/>
  <c r="E3155" i="1"/>
  <c r="F3155" i="1"/>
  <c r="G3155" i="1"/>
  <c r="H3155" i="1"/>
  <c r="I3155" i="1"/>
  <c r="J3155" i="1"/>
  <c r="L3155" i="1"/>
  <c r="M3155" i="1"/>
  <c r="D3156" i="1"/>
  <c r="E3156" i="1"/>
  <c r="F3156" i="1"/>
  <c r="G3156" i="1"/>
  <c r="H3156" i="1"/>
  <c r="I3156" i="1"/>
  <c r="J3156" i="1"/>
  <c r="L3156" i="1"/>
  <c r="M3156" i="1"/>
  <c r="D3157" i="1"/>
  <c r="E3157" i="1"/>
  <c r="F3157" i="1"/>
  <c r="G3157" i="1"/>
  <c r="H3157" i="1"/>
  <c r="I3157" i="1"/>
  <c r="J3157" i="1"/>
  <c r="L3157" i="1"/>
  <c r="M3157" i="1"/>
  <c r="D3158" i="1"/>
  <c r="E3158" i="1"/>
  <c r="F3158" i="1"/>
  <c r="G3158" i="1"/>
  <c r="H3158" i="1"/>
  <c r="I3158" i="1"/>
  <c r="J3158" i="1"/>
  <c r="L3158" i="1"/>
  <c r="M3158" i="1"/>
  <c r="D3159" i="1"/>
  <c r="E3159" i="1"/>
  <c r="F3159" i="1"/>
  <c r="G3159" i="1"/>
  <c r="H3159" i="1"/>
  <c r="I3159" i="1"/>
  <c r="J3159" i="1"/>
  <c r="L3159" i="1"/>
  <c r="M3159" i="1"/>
  <c r="D3160" i="1"/>
  <c r="E3160" i="1"/>
  <c r="F3160" i="1"/>
  <c r="G3160" i="1"/>
  <c r="H3160" i="1"/>
  <c r="I3160" i="1"/>
  <c r="J3160" i="1"/>
  <c r="L3160" i="1"/>
  <c r="M3160" i="1"/>
  <c r="D3161" i="1"/>
  <c r="E3161" i="1"/>
  <c r="F3161" i="1"/>
  <c r="G3161" i="1"/>
  <c r="H3161" i="1"/>
  <c r="I3161" i="1"/>
  <c r="J3161" i="1"/>
  <c r="L3161" i="1"/>
  <c r="M3161" i="1"/>
  <c r="D3162" i="1"/>
  <c r="E3162" i="1"/>
  <c r="F3162" i="1"/>
  <c r="G3162" i="1"/>
  <c r="H3162" i="1"/>
  <c r="I3162" i="1"/>
  <c r="J3162" i="1"/>
  <c r="L3162" i="1"/>
  <c r="M3162" i="1"/>
  <c r="D3163" i="1"/>
  <c r="E3163" i="1"/>
  <c r="F3163" i="1"/>
  <c r="G3163" i="1"/>
  <c r="H3163" i="1"/>
  <c r="I3163" i="1"/>
  <c r="J3163" i="1"/>
  <c r="L3163" i="1"/>
  <c r="M3163" i="1"/>
  <c r="D3164" i="1"/>
  <c r="E3164" i="1"/>
  <c r="F3164" i="1"/>
  <c r="G3164" i="1"/>
  <c r="H3164" i="1"/>
  <c r="I3164" i="1"/>
  <c r="J3164" i="1"/>
  <c r="L3164" i="1"/>
  <c r="M3164" i="1"/>
  <c r="D3165" i="1"/>
  <c r="E3165" i="1"/>
  <c r="F3165" i="1"/>
  <c r="G3165" i="1"/>
  <c r="H3165" i="1"/>
  <c r="I3165" i="1"/>
  <c r="J3165" i="1"/>
  <c r="L3165" i="1"/>
  <c r="M3165" i="1"/>
  <c r="D3166" i="1"/>
  <c r="E3166" i="1"/>
  <c r="F3166" i="1"/>
  <c r="G3166" i="1"/>
  <c r="H3166" i="1"/>
  <c r="I3166" i="1"/>
  <c r="J3166" i="1"/>
  <c r="L3166" i="1"/>
  <c r="M3166" i="1"/>
  <c r="D3167" i="1"/>
  <c r="E3167" i="1"/>
  <c r="F3167" i="1"/>
  <c r="G3167" i="1"/>
  <c r="H3167" i="1"/>
  <c r="I3167" i="1"/>
  <c r="J3167" i="1"/>
  <c r="L3167" i="1"/>
  <c r="M3167" i="1"/>
  <c r="D3168" i="1"/>
  <c r="E3168" i="1"/>
  <c r="F3168" i="1"/>
  <c r="G3168" i="1"/>
  <c r="H3168" i="1"/>
  <c r="I3168" i="1"/>
  <c r="J3168" i="1"/>
  <c r="L3168" i="1"/>
  <c r="M3168" i="1"/>
  <c r="D3169" i="1"/>
  <c r="E3169" i="1"/>
  <c r="F3169" i="1"/>
  <c r="G3169" i="1"/>
  <c r="H3169" i="1"/>
  <c r="I3169" i="1"/>
  <c r="J3169" i="1"/>
  <c r="L3169" i="1"/>
  <c r="M3169" i="1"/>
  <c r="D3170" i="1"/>
  <c r="E3170" i="1"/>
  <c r="F3170" i="1"/>
  <c r="G3170" i="1"/>
  <c r="H3170" i="1"/>
  <c r="I3170" i="1"/>
  <c r="J3170" i="1"/>
  <c r="L3170" i="1"/>
  <c r="M3170" i="1"/>
  <c r="D3171" i="1"/>
  <c r="E3171" i="1"/>
  <c r="F3171" i="1"/>
  <c r="G3171" i="1"/>
  <c r="H3171" i="1"/>
  <c r="I3171" i="1"/>
  <c r="J3171" i="1"/>
  <c r="L3171" i="1"/>
  <c r="M3171" i="1"/>
  <c r="D3172" i="1"/>
  <c r="E3172" i="1"/>
  <c r="F3172" i="1"/>
  <c r="G3172" i="1"/>
  <c r="H3172" i="1"/>
  <c r="I3172" i="1"/>
  <c r="J3172" i="1"/>
  <c r="L3172" i="1"/>
  <c r="M3172" i="1"/>
  <c r="D3173" i="1"/>
  <c r="E3173" i="1"/>
  <c r="F3173" i="1"/>
  <c r="G3173" i="1"/>
  <c r="H3173" i="1"/>
  <c r="I3173" i="1"/>
  <c r="J3173" i="1"/>
  <c r="L3173" i="1"/>
  <c r="M3173" i="1"/>
  <c r="D3174" i="1"/>
  <c r="E3174" i="1"/>
  <c r="F3174" i="1"/>
  <c r="G3174" i="1"/>
  <c r="H3174" i="1"/>
  <c r="I3174" i="1"/>
  <c r="J3174" i="1"/>
  <c r="L3174" i="1"/>
  <c r="M3174" i="1"/>
  <c r="D3175" i="1"/>
  <c r="E3175" i="1"/>
  <c r="F3175" i="1"/>
  <c r="G3175" i="1"/>
  <c r="H3175" i="1"/>
  <c r="I3175" i="1"/>
  <c r="J3175" i="1"/>
  <c r="L3175" i="1"/>
  <c r="M3175" i="1"/>
  <c r="D3176" i="1"/>
  <c r="E3176" i="1"/>
  <c r="F3176" i="1"/>
  <c r="G3176" i="1"/>
  <c r="H3176" i="1"/>
  <c r="I3176" i="1"/>
  <c r="J3176" i="1"/>
  <c r="L3176" i="1"/>
  <c r="M3176" i="1"/>
  <c r="D3177" i="1"/>
  <c r="E3177" i="1"/>
  <c r="F3177" i="1"/>
  <c r="G3177" i="1"/>
  <c r="H3177" i="1"/>
  <c r="I3177" i="1"/>
  <c r="J3177" i="1"/>
  <c r="L3177" i="1"/>
  <c r="M3177" i="1"/>
  <c r="D3178" i="1"/>
  <c r="E3178" i="1"/>
  <c r="F3178" i="1"/>
  <c r="G3178" i="1"/>
  <c r="H3178" i="1"/>
  <c r="I3178" i="1"/>
  <c r="J3178" i="1"/>
  <c r="L3178" i="1"/>
  <c r="M3178" i="1"/>
  <c r="D3179" i="1"/>
  <c r="E3179" i="1"/>
  <c r="F3179" i="1"/>
  <c r="G3179" i="1"/>
  <c r="H3179" i="1"/>
  <c r="I3179" i="1"/>
  <c r="J3179" i="1"/>
  <c r="L3179" i="1"/>
  <c r="M3179" i="1"/>
  <c r="D3180" i="1"/>
  <c r="E3180" i="1"/>
  <c r="F3180" i="1"/>
  <c r="G3180" i="1"/>
  <c r="H3180" i="1"/>
  <c r="I3180" i="1"/>
  <c r="J3180" i="1"/>
  <c r="L3180" i="1"/>
  <c r="M3180" i="1"/>
  <c r="D3181" i="1"/>
  <c r="E3181" i="1"/>
  <c r="F3181" i="1"/>
  <c r="G3181" i="1"/>
  <c r="H3181" i="1"/>
  <c r="I3181" i="1"/>
  <c r="J3181" i="1"/>
  <c r="L3181" i="1"/>
  <c r="M3181" i="1"/>
  <c r="D3182" i="1"/>
  <c r="E3182" i="1"/>
  <c r="F3182" i="1"/>
  <c r="G3182" i="1"/>
  <c r="H3182" i="1"/>
  <c r="I3182" i="1"/>
  <c r="J3182" i="1"/>
  <c r="L3182" i="1"/>
  <c r="M3182" i="1"/>
  <c r="D3183" i="1"/>
  <c r="E3183" i="1"/>
  <c r="F3183" i="1"/>
  <c r="G3183" i="1"/>
  <c r="H3183" i="1"/>
  <c r="I3183" i="1"/>
  <c r="J3183" i="1"/>
  <c r="L3183" i="1"/>
  <c r="M3183" i="1"/>
  <c r="D3184" i="1"/>
  <c r="E3184" i="1"/>
  <c r="F3184" i="1"/>
  <c r="G3184" i="1"/>
  <c r="H3184" i="1"/>
  <c r="I3184" i="1"/>
  <c r="J3184" i="1"/>
  <c r="L3184" i="1"/>
  <c r="M3184" i="1"/>
  <c r="D3185" i="1"/>
  <c r="E3185" i="1"/>
  <c r="F3185" i="1"/>
  <c r="G3185" i="1"/>
  <c r="H3185" i="1"/>
  <c r="I3185" i="1"/>
  <c r="J3185" i="1"/>
  <c r="L3185" i="1"/>
  <c r="M3185" i="1"/>
  <c r="D3186" i="1"/>
  <c r="E3186" i="1"/>
  <c r="F3186" i="1"/>
  <c r="G3186" i="1"/>
  <c r="H3186" i="1"/>
  <c r="I3186" i="1"/>
  <c r="J3186" i="1"/>
  <c r="L3186" i="1"/>
  <c r="M3186" i="1"/>
  <c r="D3187" i="1"/>
  <c r="E3187" i="1"/>
  <c r="F3187" i="1"/>
  <c r="G3187" i="1"/>
  <c r="H3187" i="1"/>
  <c r="I3187" i="1"/>
  <c r="J3187" i="1"/>
  <c r="L3187" i="1"/>
  <c r="M3187" i="1"/>
  <c r="D3188" i="1"/>
  <c r="E3188" i="1"/>
  <c r="F3188" i="1"/>
  <c r="G3188" i="1"/>
  <c r="H3188" i="1"/>
  <c r="I3188" i="1"/>
  <c r="J3188" i="1"/>
  <c r="L3188" i="1"/>
  <c r="M3188" i="1"/>
  <c r="D3189" i="1"/>
  <c r="E3189" i="1"/>
  <c r="F3189" i="1"/>
  <c r="G3189" i="1"/>
  <c r="H3189" i="1"/>
  <c r="I3189" i="1"/>
  <c r="J3189" i="1"/>
  <c r="L3189" i="1"/>
  <c r="M3189" i="1"/>
  <c r="D3190" i="1"/>
  <c r="E3190" i="1"/>
  <c r="F3190" i="1"/>
  <c r="G3190" i="1"/>
  <c r="H3190" i="1"/>
  <c r="I3190" i="1"/>
  <c r="J3190" i="1"/>
  <c r="L3190" i="1"/>
  <c r="M3190" i="1"/>
  <c r="D3191" i="1"/>
  <c r="E3191" i="1"/>
  <c r="F3191" i="1"/>
  <c r="G3191" i="1"/>
  <c r="H3191" i="1"/>
  <c r="I3191" i="1"/>
  <c r="J3191" i="1"/>
  <c r="L3191" i="1"/>
  <c r="M3191" i="1"/>
  <c r="D3192" i="1"/>
  <c r="E3192" i="1"/>
  <c r="F3192" i="1"/>
  <c r="G3192" i="1"/>
  <c r="H3192" i="1"/>
  <c r="I3192" i="1"/>
  <c r="J3192" i="1"/>
  <c r="L3192" i="1"/>
  <c r="M3192" i="1"/>
  <c r="D3193" i="1"/>
  <c r="E3193" i="1"/>
  <c r="F3193" i="1"/>
  <c r="G3193" i="1"/>
  <c r="H3193" i="1"/>
  <c r="I3193" i="1"/>
  <c r="J3193" i="1"/>
  <c r="L3193" i="1"/>
  <c r="M3193" i="1"/>
  <c r="D3194" i="1"/>
  <c r="E3194" i="1"/>
  <c r="F3194" i="1"/>
  <c r="G3194" i="1"/>
  <c r="H3194" i="1"/>
  <c r="I3194" i="1"/>
  <c r="J3194" i="1"/>
  <c r="L3194" i="1"/>
  <c r="M3194" i="1"/>
  <c r="D3195" i="1"/>
  <c r="E3195" i="1"/>
  <c r="F3195" i="1"/>
  <c r="G3195" i="1"/>
  <c r="H3195" i="1"/>
  <c r="I3195" i="1"/>
  <c r="J3195" i="1"/>
  <c r="L3195" i="1"/>
  <c r="M3195" i="1"/>
  <c r="D3196" i="1"/>
  <c r="E3196" i="1"/>
  <c r="F3196" i="1"/>
  <c r="G3196" i="1"/>
  <c r="H3196" i="1"/>
  <c r="I3196" i="1"/>
  <c r="J3196" i="1"/>
  <c r="L3196" i="1"/>
  <c r="M3196" i="1"/>
  <c r="D3197" i="1"/>
  <c r="E3197" i="1"/>
  <c r="F3197" i="1"/>
  <c r="G3197" i="1"/>
  <c r="H3197" i="1"/>
  <c r="I3197" i="1"/>
  <c r="J3197" i="1"/>
  <c r="L3197" i="1"/>
  <c r="M3197" i="1"/>
  <c r="D3198" i="1"/>
  <c r="E3198" i="1"/>
  <c r="F3198" i="1"/>
  <c r="G3198" i="1"/>
  <c r="H3198" i="1"/>
  <c r="I3198" i="1"/>
  <c r="J3198" i="1"/>
  <c r="L3198" i="1"/>
  <c r="M3198" i="1"/>
  <c r="D3199" i="1"/>
  <c r="E3199" i="1"/>
  <c r="F3199" i="1"/>
  <c r="G3199" i="1"/>
  <c r="H3199" i="1"/>
  <c r="I3199" i="1"/>
  <c r="J3199" i="1"/>
  <c r="L3199" i="1"/>
  <c r="M3199" i="1"/>
  <c r="D3200" i="1"/>
  <c r="E3200" i="1"/>
  <c r="F3200" i="1"/>
  <c r="G3200" i="1"/>
  <c r="H3200" i="1"/>
  <c r="I3200" i="1"/>
  <c r="J3200" i="1"/>
  <c r="L3200" i="1"/>
  <c r="M3200" i="1"/>
  <c r="D3201" i="1"/>
  <c r="E3201" i="1"/>
  <c r="F3201" i="1"/>
  <c r="G3201" i="1"/>
  <c r="H3201" i="1"/>
  <c r="I3201" i="1"/>
  <c r="J3201" i="1"/>
  <c r="L3201" i="1"/>
  <c r="M3201" i="1"/>
  <c r="D3202" i="1"/>
  <c r="E3202" i="1"/>
  <c r="F3202" i="1"/>
  <c r="G3202" i="1"/>
  <c r="H3202" i="1"/>
  <c r="I3202" i="1"/>
  <c r="J3202" i="1"/>
  <c r="L3202" i="1"/>
  <c r="M3202" i="1"/>
  <c r="D3203" i="1"/>
  <c r="E3203" i="1"/>
  <c r="F3203" i="1"/>
  <c r="G3203" i="1"/>
  <c r="H3203" i="1"/>
  <c r="I3203" i="1"/>
  <c r="J3203" i="1"/>
  <c r="L3203" i="1"/>
  <c r="M3203" i="1"/>
  <c r="D3204" i="1"/>
  <c r="E3204" i="1"/>
  <c r="F3204" i="1"/>
  <c r="G3204" i="1"/>
  <c r="H3204" i="1"/>
  <c r="I3204" i="1"/>
  <c r="J3204" i="1"/>
  <c r="L3204" i="1"/>
  <c r="M3204" i="1"/>
  <c r="D3205" i="1"/>
  <c r="E3205" i="1"/>
  <c r="F3205" i="1"/>
  <c r="G3205" i="1"/>
  <c r="H3205" i="1"/>
  <c r="I3205" i="1"/>
  <c r="J3205" i="1"/>
  <c r="L3205" i="1"/>
  <c r="M3205" i="1"/>
  <c r="D3206" i="1"/>
  <c r="E3206" i="1"/>
  <c r="F3206" i="1"/>
  <c r="G3206" i="1"/>
  <c r="H3206" i="1"/>
  <c r="I3206" i="1"/>
  <c r="J3206" i="1"/>
  <c r="L3206" i="1"/>
  <c r="M3206" i="1"/>
  <c r="D3207" i="1"/>
  <c r="E3207" i="1"/>
  <c r="F3207" i="1"/>
  <c r="G3207" i="1"/>
  <c r="H3207" i="1"/>
  <c r="I3207" i="1"/>
  <c r="J3207" i="1"/>
  <c r="L3207" i="1"/>
  <c r="M3207" i="1"/>
  <c r="D3208" i="1"/>
  <c r="E3208" i="1"/>
  <c r="F3208" i="1"/>
  <c r="G3208" i="1"/>
  <c r="H3208" i="1"/>
  <c r="I3208" i="1"/>
  <c r="J3208" i="1"/>
  <c r="L3208" i="1"/>
  <c r="M3208" i="1"/>
  <c r="D3209" i="1"/>
  <c r="E3209" i="1"/>
  <c r="F3209" i="1"/>
  <c r="G3209" i="1"/>
  <c r="H3209" i="1"/>
  <c r="I3209" i="1"/>
  <c r="J3209" i="1"/>
  <c r="L3209" i="1"/>
  <c r="M3209" i="1"/>
  <c r="D3210" i="1"/>
  <c r="E3210" i="1"/>
  <c r="F3210" i="1"/>
  <c r="G3210" i="1"/>
  <c r="H3210" i="1"/>
  <c r="I3210" i="1"/>
  <c r="J3210" i="1"/>
  <c r="L3210" i="1"/>
  <c r="M3210" i="1"/>
  <c r="D3211" i="1"/>
  <c r="E3211" i="1"/>
  <c r="F3211" i="1"/>
  <c r="G3211" i="1"/>
  <c r="H3211" i="1"/>
  <c r="I3211" i="1"/>
  <c r="J3211" i="1"/>
  <c r="L3211" i="1"/>
  <c r="M3211" i="1"/>
  <c r="D3212" i="1"/>
  <c r="E3212" i="1"/>
  <c r="F3212" i="1"/>
  <c r="G3212" i="1"/>
  <c r="H3212" i="1"/>
  <c r="I3212" i="1"/>
  <c r="J3212" i="1"/>
  <c r="L3212" i="1"/>
  <c r="M3212" i="1"/>
  <c r="D3213" i="1"/>
  <c r="E3213" i="1"/>
  <c r="F3213" i="1"/>
  <c r="G3213" i="1"/>
  <c r="H3213" i="1"/>
  <c r="I3213" i="1"/>
  <c r="J3213" i="1"/>
  <c r="L3213" i="1"/>
  <c r="M3213" i="1"/>
  <c r="D3214" i="1"/>
  <c r="E3214" i="1"/>
  <c r="F3214" i="1"/>
  <c r="G3214" i="1"/>
  <c r="H3214" i="1"/>
  <c r="I3214" i="1"/>
  <c r="J3214" i="1"/>
  <c r="L3214" i="1"/>
  <c r="M3214" i="1"/>
  <c r="D3215" i="1"/>
  <c r="E3215" i="1"/>
  <c r="F3215" i="1"/>
  <c r="G3215" i="1"/>
  <c r="H3215" i="1"/>
  <c r="I3215" i="1"/>
  <c r="J3215" i="1"/>
  <c r="L3215" i="1"/>
  <c r="M3215" i="1"/>
  <c r="D3216" i="1"/>
  <c r="E3216" i="1"/>
  <c r="F3216" i="1"/>
  <c r="G3216" i="1"/>
  <c r="H3216" i="1"/>
  <c r="I3216" i="1"/>
  <c r="J3216" i="1"/>
  <c r="L3216" i="1"/>
  <c r="M3216" i="1"/>
  <c r="D3217" i="1"/>
  <c r="E3217" i="1"/>
  <c r="F3217" i="1"/>
  <c r="G3217" i="1"/>
  <c r="H3217" i="1"/>
  <c r="I3217" i="1"/>
  <c r="J3217" i="1"/>
  <c r="L3217" i="1"/>
  <c r="M3217" i="1"/>
  <c r="D3218" i="1"/>
  <c r="E3218" i="1"/>
  <c r="F3218" i="1"/>
  <c r="G3218" i="1"/>
  <c r="H3218" i="1"/>
  <c r="I3218" i="1"/>
  <c r="J3218" i="1"/>
  <c r="L3218" i="1"/>
  <c r="M3218" i="1"/>
  <c r="D3219" i="1"/>
  <c r="E3219" i="1"/>
  <c r="F3219" i="1"/>
  <c r="G3219" i="1"/>
  <c r="H3219" i="1"/>
  <c r="I3219" i="1"/>
  <c r="J3219" i="1"/>
  <c r="L3219" i="1"/>
  <c r="M3219" i="1"/>
  <c r="D3220" i="1"/>
  <c r="E3220" i="1"/>
  <c r="F3220" i="1"/>
  <c r="G3220" i="1"/>
  <c r="H3220" i="1"/>
  <c r="I3220" i="1"/>
  <c r="J3220" i="1"/>
  <c r="L3220" i="1"/>
  <c r="M3220" i="1"/>
  <c r="D3221" i="1"/>
  <c r="E3221" i="1"/>
  <c r="F3221" i="1"/>
  <c r="G3221" i="1"/>
  <c r="H3221" i="1"/>
  <c r="I3221" i="1"/>
  <c r="J3221" i="1"/>
  <c r="L3221" i="1"/>
  <c r="M3221" i="1"/>
  <c r="D3222" i="1"/>
  <c r="E3222" i="1"/>
  <c r="F3222" i="1"/>
  <c r="G3222" i="1"/>
  <c r="H3222" i="1"/>
  <c r="I3222" i="1"/>
  <c r="J3222" i="1"/>
  <c r="L3222" i="1"/>
  <c r="M3222" i="1"/>
  <c r="D3223" i="1"/>
  <c r="E3223" i="1"/>
  <c r="F3223" i="1"/>
  <c r="G3223" i="1"/>
  <c r="H3223" i="1"/>
  <c r="I3223" i="1"/>
  <c r="J3223" i="1"/>
  <c r="L3223" i="1"/>
  <c r="M3223" i="1"/>
  <c r="D3224" i="1"/>
  <c r="E3224" i="1"/>
  <c r="F3224" i="1"/>
  <c r="G3224" i="1"/>
  <c r="H3224" i="1"/>
  <c r="I3224" i="1"/>
  <c r="J3224" i="1"/>
  <c r="L3224" i="1"/>
  <c r="M3224" i="1"/>
  <c r="D3225" i="1"/>
  <c r="E3225" i="1"/>
  <c r="F3225" i="1"/>
  <c r="G3225" i="1"/>
  <c r="H3225" i="1"/>
  <c r="I3225" i="1"/>
  <c r="J3225" i="1"/>
  <c r="L3225" i="1"/>
  <c r="M3225" i="1"/>
  <c r="D3226" i="1"/>
  <c r="E3226" i="1"/>
  <c r="F3226" i="1"/>
  <c r="G3226" i="1"/>
  <c r="H3226" i="1"/>
  <c r="I3226" i="1"/>
  <c r="J3226" i="1"/>
  <c r="L3226" i="1"/>
  <c r="M3226" i="1"/>
  <c r="D3227" i="1"/>
  <c r="E3227" i="1"/>
  <c r="F3227" i="1"/>
  <c r="G3227" i="1"/>
  <c r="H3227" i="1"/>
  <c r="I3227" i="1"/>
  <c r="J3227" i="1"/>
  <c r="L3227" i="1"/>
  <c r="M3227" i="1"/>
  <c r="D3228" i="1"/>
  <c r="E3228" i="1"/>
  <c r="F3228" i="1"/>
  <c r="G3228" i="1"/>
  <c r="H3228" i="1"/>
  <c r="I3228" i="1"/>
  <c r="J3228" i="1"/>
  <c r="L3228" i="1"/>
  <c r="M3228" i="1"/>
  <c r="D3229" i="1"/>
  <c r="E3229" i="1"/>
  <c r="F3229" i="1"/>
  <c r="G3229" i="1"/>
  <c r="H3229" i="1"/>
  <c r="I3229" i="1"/>
  <c r="J3229" i="1"/>
  <c r="L3229" i="1"/>
  <c r="M3229" i="1"/>
  <c r="D3230" i="1"/>
  <c r="E3230" i="1"/>
  <c r="F3230" i="1"/>
  <c r="G3230" i="1"/>
  <c r="H3230" i="1"/>
  <c r="I3230" i="1"/>
  <c r="J3230" i="1"/>
  <c r="L3230" i="1"/>
  <c r="M3230" i="1"/>
  <c r="D3231" i="1"/>
  <c r="E3231" i="1"/>
  <c r="F3231" i="1"/>
  <c r="G3231" i="1"/>
  <c r="H3231" i="1"/>
  <c r="I3231" i="1"/>
  <c r="J3231" i="1"/>
  <c r="L3231" i="1"/>
  <c r="M3231" i="1"/>
  <c r="D3232" i="1"/>
  <c r="E3232" i="1"/>
  <c r="F3232" i="1"/>
  <c r="G3232" i="1"/>
  <c r="H3232" i="1"/>
  <c r="I3232" i="1"/>
  <c r="J3232" i="1"/>
  <c r="L3232" i="1"/>
  <c r="M3232" i="1"/>
  <c r="D3233" i="1"/>
  <c r="E3233" i="1"/>
  <c r="F3233" i="1"/>
  <c r="G3233" i="1"/>
  <c r="H3233" i="1"/>
  <c r="I3233" i="1"/>
  <c r="J3233" i="1"/>
  <c r="L3233" i="1"/>
  <c r="M3233" i="1"/>
  <c r="D3234" i="1"/>
  <c r="E3234" i="1"/>
  <c r="F3234" i="1"/>
  <c r="G3234" i="1"/>
  <c r="H3234" i="1"/>
  <c r="I3234" i="1"/>
  <c r="J3234" i="1"/>
  <c r="L3234" i="1"/>
  <c r="M3234" i="1"/>
  <c r="D3235" i="1"/>
  <c r="E3235" i="1"/>
  <c r="F3235" i="1"/>
  <c r="G3235" i="1"/>
  <c r="H3235" i="1"/>
  <c r="I3235" i="1"/>
  <c r="J3235" i="1"/>
  <c r="L3235" i="1"/>
  <c r="M3235" i="1"/>
  <c r="D3236" i="1"/>
  <c r="E3236" i="1"/>
  <c r="F3236" i="1"/>
  <c r="G3236" i="1"/>
  <c r="H3236" i="1"/>
  <c r="I3236" i="1"/>
  <c r="J3236" i="1"/>
  <c r="L3236" i="1"/>
  <c r="M3236" i="1"/>
  <c r="D3237" i="1"/>
  <c r="E3237" i="1"/>
  <c r="F3237" i="1"/>
  <c r="G3237" i="1"/>
  <c r="H3237" i="1"/>
  <c r="I3237" i="1"/>
  <c r="J3237" i="1"/>
  <c r="L3237" i="1"/>
  <c r="M3237" i="1"/>
  <c r="D3238" i="1"/>
  <c r="E3238" i="1"/>
  <c r="F3238" i="1"/>
  <c r="G3238" i="1"/>
  <c r="H3238" i="1"/>
  <c r="I3238" i="1"/>
  <c r="J3238" i="1"/>
  <c r="L3238" i="1"/>
  <c r="M3238" i="1"/>
  <c r="D3239" i="1"/>
  <c r="E3239" i="1"/>
  <c r="F3239" i="1"/>
  <c r="G3239" i="1"/>
  <c r="H3239" i="1"/>
  <c r="I3239" i="1"/>
  <c r="J3239" i="1"/>
  <c r="L3239" i="1"/>
  <c r="M3239" i="1"/>
  <c r="D3240" i="1"/>
  <c r="E3240" i="1"/>
  <c r="F3240" i="1"/>
  <c r="G3240" i="1"/>
  <c r="H3240" i="1"/>
  <c r="I3240" i="1"/>
  <c r="J3240" i="1"/>
  <c r="L3240" i="1"/>
  <c r="M3240" i="1"/>
  <c r="D3241" i="1"/>
  <c r="E3241" i="1"/>
  <c r="F3241" i="1"/>
  <c r="G3241" i="1"/>
  <c r="H3241" i="1"/>
  <c r="I3241" i="1"/>
  <c r="J3241" i="1"/>
  <c r="L3241" i="1"/>
  <c r="M3241" i="1"/>
  <c r="D3242" i="1"/>
  <c r="E3242" i="1"/>
  <c r="F3242" i="1"/>
  <c r="G3242" i="1"/>
  <c r="H3242" i="1"/>
  <c r="I3242" i="1"/>
  <c r="J3242" i="1"/>
  <c r="L3242" i="1"/>
  <c r="M3242" i="1"/>
  <c r="D3243" i="1"/>
  <c r="E3243" i="1"/>
  <c r="F3243" i="1"/>
  <c r="G3243" i="1"/>
  <c r="H3243" i="1"/>
  <c r="I3243" i="1"/>
  <c r="J3243" i="1"/>
  <c r="L3243" i="1"/>
  <c r="M3243" i="1"/>
  <c r="D3244" i="1"/>
  <c r="E3244" i="1"/>
  <c r="F3244" i="1"/>
  <c r="G3244" i="1"/>
  <c r="H3244" i="1"/>
  <c r="I3244" i="1"/>
  <c r="J3244" i="1"/>
  <c r="L3244" i="1"/>
  <c r="M3244" i="1"/>
  <c r="D3245" i="1"/>
  <c r="E3245" i="1"/>
  <c r="F3245" i="1"/>
  <c r="G3245" i="1"/>
  <c r="H3245" i="1"/>
  <c r="I3245" i="1"/>
  <c r="J3245" i="1"/>
  <c r="L3245" i="1"/>
  <c r="M3245" i="1"/>
  <c r="D3246" i="1"/>
  <c r="E3246" i="1"/>
  <c r="F3246" i="1"/>
  <c r="G3246" i="1"/>
  <c r="H3246" i="1"/>
  <c r="I3246" i="1"/>
  <c r="J3246" i="1"/>
  <c r="L3246" i="1"/>
  <c r="M3246" i="1"/>
  <c r="D3247" i="1"/>
  <c r="E3247" i="1"/>
  <c r="F3247" i="1"/>
  <c r="G3247" i="1"/>
  <c r="H3247" i="1"/>
  <c r="I3247" i="1"/>
  <c r="J3247" i="1"/>
  <c r="L3247" i="1"/>
  <c r="M3247" i="1"/>
  <c r="D3248" i="1"/>
  <c r="E3248" i="1"/>
  <c r="F3248" i="1"/>
  <c r="G3248" i="1"/>
  <c r="H3248" i="1"/>
  <c r="I3248" i="1"/>
  <c r="J3248" i="1"/>
  <c r="L3248" i="1"/>
  <c r="M3248" i="1"/>
  <c r="D3249" i="1"/>
  <c r="E3249" i="1"/>
  <c r="F3249" i="1"/>
  <c r="G3249" i="1"/>
  <c r="H3249" i="1"/>
  <c r="I3249" i="1"/>
  <c r="J3249" i="1"/>
  <c r="L3249" i="1"/>
  <c r="M3249" i="1"/>
  <c r="D3250" i="1"/>
  <c r="E3250" i="1"/>
  <c r="F3250" i="1"/>
  <c r="G3250" i="1"/>
  <c r="H3250" i="1"/>
  <c r="I3250" i="1"/>
  <c r="J3250" i="1"/>
  <c r="L3250" i="1"/>
  <c r="M3250" i="1"/>
  <c r="D3251" i="1"/>
  <c r="E3251" i="1"/>
  <c r="F3251" i="1"/>
  <c r="G3251" i="1"/>
  <c r="H3251" i="1"/>
  <c r="I3251" i="1"/>
  <c r="J3251" i="1"/>
  <c r="L3251" i="1"/>
  <c r="M3251" i="1"/>
  <c r="D3252" i="1"/>
  <c r="E3252" i="1"/>
  <c r="F3252" i="1"/>
  <c r="G3252" i="1"/>
  <c r="H3252" i="1"/>
  <c r="I3252" i="1"/>
  <c r="J3252" i="1"/>
  <c r="L3252" i="1"/>
  <c r="M3252" i="1"/>
  <c r="D3253" i="1"/>
  <c r="E3253" i="1"/>
  <c r="F3253" i="1"/>
  <c r="G3253" i="1"/>
  <c r="H3253" i="1"/>
  <c r="I3253" i="1"/>
  <c r="J3253" i="1"/>
  <c r="L3253" i="1"/>
  <c r="M3253" i="1"/>
  <c r="D3254" i="1"/>
  <c r="E3254" i="1"/>
  <c r="F3254" i="1"/>
  <c r="G3254" i="1"/>
  <c r="H3254" i="1"/>
  <c r="I3254" i="1"/>
  <c r="J3254" i="1"/>
  <c r="L3254" i="1"/>
  <c r="M3254" i="1"/>
  <c r="D3255" i="1"/>
  <c r="E3255" i="1"/>
  <c r="F3255" i="1"/>
  <c r="G3255" i="1"/>
  <c r="H3255" i="1"/>
  <c r="I3255" i="1"/>
  <c r="J3255" i="1"/>
  <c r="L3255" i="1"/>
  <c r="M3255" i="1"/>
  <c r="D3256" i="1"/>
  <c r="E3256" i="1"/>
  <c r="F3256" i="1"/>
  <c r="G3256" i="1"/>
  <c r="H3256" i="1"/>
  <c r="I3256" i="1"/>
  <c r="J3256" i="1"/>
  <c r="L3256" i="1"/>
  <c r="M3256" i="1"/>
  <c r="D3257" i="1"/>
  <c r="E3257" i="1"/>
  <c r="F3257" i="1"/>
  <c r="G3257" i="1"/>
  <c r="H3257" i="1"/>
  <c r="I3257" i="1"/>
  <c r="J3257" i="1"/>
  <c r="L3257" i="1"/>
  <c r="M3257" i="1"/>
  <c r="D3258" i="1"/>
  <c r="E3258" i="1"/>
  <c r="F3258" i="1"/>
  <c r="G3258" i="1"/>
  <c r="H3258" i="1"/>
  <c r="I3258" i="1"/>
  <c r="J3258" i="1"/>
  <c r="L3258" i="1"/>
  <c r="M3258" i="1"/>
  <c r="D3259" i="1"/>
  <c r="E3259" i="1"/>
  <c r="F3259" i="1"/>
  <c r="G3259" i="1"/>
  <c r="H3259" i="1"/>
  <c r="I3259" i="1"/>
  <c r="J3259" i="1"/>
  <c r="L3259" i="1"/>
  <c r="M3259" i="1"/>
  <c r="D3260" i="1"/>
  <c r="E3260" i="1"/>
  <c r="F3260" i="1"/>
  <c r="G3260" i="1"/>
  <c r="H3260" i="1"/>
  <c r="I3260" i="1"/>
  <c r="J3260" i="1"/>
  <c r="L3260" i="1"/>
  <c r="M3260" i="1"/>
  <c r="D3261" i="1"/>
  <c r="E3261" i="1"/>
  <c r="F3261" i="1"/>
  <c r="G3261" i="1"/>
  <c r="H3261" i="1"/>
  <c r="I3261" i="1"/>
  <c r="J3261" i="1"/>
  <c r="L3261" i="1"/>
  <c r="M3261" i="1"/>
  <c r="D3262" i="1"/>
  <c r="E3262" i="1"/>
  <c r="F3262" i="1"/>
  <c r="G3262" i="1"/>
  <c r="H3262" i="1"/>
  <c r="I3262" i="1"/>
  <c r="J3262" i="1"/>
  <c r="L3262" i="1"/>
  <c r="M3262" i="1"/>
  <c r="D3263" i="1"/>
  <c r="E3263" i="1"/>
  <c r="F3263" i="1"/>
  <c r="G3263" i="1"/>
  <c r="H3263" i="1"/>
  <c r="I3263" i="1"/>
  <c r="J3263" i="1"/>
  <c r="L3263" i="1"/>
  <c r="M3263" i="1"/>
  <c r="D3264" i="1"/>
  <c r="E3264" i="1"/>
  <c r="F3264" i="1"/>
  <c r="G3264" i="1"/>
  <c r="H3264" i="1"/>
  <c r="I3264" i="1"/>
  <c r="J3264" i="1"/>
  <c r="L3264" i="1"/>
  <c r="M3264" i="1"/>
  <c r="D3265" i="1"/>
  <c r="E3265" i="1"/>
  <c r="F3265" i="1"/>
  <c r="G3265" i="1"/>
  <c r="H3265" i="1"/>
  <c r="I3265" i="1"/>
  <c r="J3265" i="1"/>
  <c r="L3265" i="1"/>
  <c r="M3265" i="1"/>
  <c r="D3266" i="1"/>
  <c r="E3266" i="1"/>
  <c r="F3266" i="1"/>
  <c r="G3266" i="1"/>
  <c r="H3266" i="1"/>
  <c r="I3266" i="1"/>
  <c r="J3266" i="1"/>
  <c r="L3266" i="1"/>
  <c r="M3266" i="1"/>
  <c r="D3267" i="1"/>
  <c r="E3267" i="1"/>
  <c r="F3267" i="1"/>
  <c r="G3267" i="1"/>
  <c r="H3267" i="1"/>
  <c r="I3267" i="1"/>
  <c r="J3267" i="1"/>
  <c r="L3267" i="1"/>
  <c r="M3267" i="1"/>
  <c r="D3268" i="1"/>
  <c r="E3268" i="1"/>
  <c r="F3268" i="1"/>
  <c r="G3268" i="1"/>
  <c r="H3268" i="1"/>
  <c r="I3268" i="1"/>
  <c r="J3268" i="1"/>
  <c r="L3268" i="1"/>
  <c r="M3268" i="1"/>
  <c r="D3269" i="1"/>
  <c r="E3269" i="1"/>
  <c r="F3269" i="1"/>
  <c r="G3269" i="1"/>
  <c r="H3269" i="1"/>
  <c r="I3269" i="1"/>
  <c r="J3269" i="1"/>
  <c r="L3269" i="1"/>
  <c r="M3269" i="1"/>
  <c r="D3270" i="1"/>
  <c r="E3270" i="1"/>
  <c r="F3270" i="1"/>
  <c r="G3270" i="1"/>
  <c r="H3270" i="1"/>
  <c r="I3270" i="1"/>
  <c r="J3270" i="1"/>
  <c r="L3270" i="1"/>
  <c r="M3270" i="1"/>
  <c r="D3271" i="1"/>
  <c r="E3271" i="1"/>
  <c r="F3271" i="1"/>
  <c r="G3271" i="1"/>
  <c r="H3271" i="1"/>
  <c r="I3271" i="1"/>
  <c r="J3271" i="1"/>
  <c r="L3271" i="1"/>
  <c r="M3271" i="1"/>
  <c r="D3272" i="1"/>
  <c r="E3272" i="1"/>
  <c r="F3272" i="1"/>
  <c r="G3272" i="1"/>
  <c r="H3272" i="1"/>
  <c r="I3272" i="1"/>
  <c r="J3272" i="1"/>
  <c r="L3272" i="1"/>
  <c r="M3272" i="1"/>
  <c r="D3273" i="1"/>
  <c r="E3273" i="1"/>
  <c r="F3273" i="1"/>
  <c r="G3273" i="1"/>
  <c r="H3273" i="1"/>
  <c r="I3273" i="1"/>
  <c r="J3273" i="1"/>
  <c r="L3273" i="1"/>
  <c r="M3273" i="1"/>
  <c r="D3274" i="1"/>
  <c r="E3274" i="1"/>
  <c r="F3274" i="1"/>
  <c r="G3274" i="1"/>
  <c r="H3274" i="1"/>
  <c r="I3274" i="1"/>
  <c r="J3274" i="1"/>
  <c r="L3274" i="1"/>
  <c r="M3274" i="1"/>
  <c r="D3275" i="1"/>
  <c r="E3275" i="1"/>
  <c r="F3275" i="1"/>
  <c r="G3275" i="1"/>
  <c r="H3275" i="1"/>
  <c r="I3275" i="1"/>
  <c r="J3275" i="1"/>
  <c r="L3275" i="1"/>
  <c r="M3275" i="1"/>
  <c r="D3276" i="1"/>
  <c r="E3276" i="1"/>
  <c r="F3276" i="1"/>
  <c r="G3276" i="1"/>
  <c r="H3276" i="1"/>
  <c r="I3276" i="1"/>
  <c r="J3276" i="1"/>
  <c r="L3276" i="1"/>
  <c r="M3276" i="1"/>
  <c r="D3277" i="1"/>
  <c r="E3277" i="1"/>
  <c r="F3277" i="1"/>
  <c r="G3277" i="1"/>
  <c r="H3277" i="1"/>
  <c r="I3277" i="1"/>
  <c r="J3277" i="1"/>
  <c r="L3277" i="1"/>
  <c r="M3277" i="1"/>
  <c r="D3278" i="1"/>
  <c r="E3278" i="1"/>
  <c r="F3278" i="1"/>
  <c r="G3278" i="1"/>
  <c r="H3278" i="1"/>
  <c r="I3278" i="1"/>
  <c r="J3278" i="1"/>
  <c r="L3278" i="1"/>
  <c r="M3278" i="1"/>
  <c r="D3279" i="1"/>
  <c r="E3279" i="1"/>
  <c r="F3279" i="1"/>
  <c r="G3279" i="1"/>
  <c r="H3279" i="1"/>
  <c r="I3279" i="1"/>
  <c r="J3279" i="1"/>
  <c r="L3279" i="1"/>
  <c r="M3279" i="1"/>
  <c r="D3280" i="1"/>
  <c r="E3280" i="1"/>
  <c r="F3280" i="1"/>
  <c r="G3280" i="1"/>
  <c r="H3280" i="1"/>
  <c r="I3280" i="1"/>
  <c r="J3280" i="1"/>
  <c r="L3280" i="1"/>
  <c r="M3280" i="1"/>
  <c r="D3281" i="1"/>
  <c r="E3281" i="1"/>
  <c r="F3281" i="1"/>
  <c r="G3281" i="1"/>
  <c r="H3281" i="1"/>
  <c r="I3281" i="1"/>
  <c r="J3281" i="1"/>
  <c r="L3281" i="1"/>
  <c r="M3281" i="1"/>
  <c r="D3282" i="1"/>
  <c r="E3282" i="1"/>
  <c r="F3282" i="1"/>
  <c r="G3282" i="1"/>
  <c r="H3282" i="1"/>
  <c r="I3282" i="1"/>
  <c r="J3282" i="1"/>
  <c r="L3282" i="1"/>
  <c r="M3282" i="1"/>
  <c r="D3283" i="1"/>
  <c r="E3283" i="1"/>
  <c r="F3283" i="1"/>
  <c r="G3283" i="1"/>
  <c r="H3283" i="1"/>
  <c r="I3283" i="1"/>
  <c r="J3283" i="1"/>
  <c r="L3283" i="1"/>
  <c r="M3283" i="1"/>
  <c r="D3284" i="1"/>
  <c r="E3284" i="1"/>
  <c r="F3284" i="1"/>
  <c r="G3284" i="1"/>
  <c r="H3284" i="1"/>
  <c r="I3284" i="1"/>
  <c r="J3284" i="1"/>
  <c r="L3284" i="1"/>
  <c r="M3284" i="1"/>
  <c r="D3285" i="1"/>
  <c r="E3285" i="1"/>
  <c r="F3285" i="1"/>
  <c r="G3285" i="1"/>
  <c r="H3285" i="1"/>
  <c r="I3285" i="1"/>
  <c r="J3285" i="1"/>
  <c r="L3285" i="1"/>
  <c r="M3285" i="1"/>
  <c r="D3286" i="1"/>
  <c r="E3286" i="1"/>
  <c r="F3286" i="1"/>
  <c r="G3286" i="1"/>
  <c r="H3286" i="1"/>
  <c r="I3286" i="1"/>
  <c r="J3286" i="1"/>
  <c r="L3286" i="1"/>
  <c r="M3286" i="1"/>
  <c r="D3287" i="1"/>
  <c r="E3287" i="1"/>
  <c r="F3287" i="1"/>
  <c r="G3287" i="1"/>
  <c r="H3287" i="1"/>
  <c r="I3287" i="1"/>
  <c r="J3287" i="1"/>
  <c r="L3287" i="1"/>
  <c r="M3287" i="1"/>
  <c r="D3288" i="1"/>
  <c r="E3288" i="1"/>
  <c r="F3288" i="1"/>
  <c r="G3288" i="1"/>
  <c r="H3288" i="1"/>
  <c r="I3288" i="1"/>
  <c r="J3288" i="1"/>
  <c r="L3288" i="1"/>
  <c r="M3288" i="1"/>
  <c r="D3289" i="1"/>
  <c r="E3289" i="1"/>
  <c r="F3289" i="1"/>
  <c r="G3289" i="1"/>
  <c r="H3289" i="1"/>
  <c r="I3289" i="1"/>
  <c r="J3289" i="1"/>
  <c r="L3289" i="1"/>
  <c r="M3289" i="1"/>
  <c r="D3290" i="1"/>
  <c r="E3290" i="1"/>
  <c r="F3290" i="1"/>
  <c r="G3290" i="1"/>
  <c r="H3290" i="1"/>
  <c r="I3290" i="1"/>
  <c r="J3290" i="1"/>
  <c r="L3290" i="1"/>
  <c r="M3290" i="1"/>
  <c r="D3291" i="1"/>
  <c r="E3291" i="1"/>
  <c r="F3291" i="1"/>
  <c r="G3291" i="1"/>
  <c r="H3291" i="1"/>
  <c r="I3291" i="1"/>
  <c r="J3291" i="1"/>
  <c r="L3291" i="1"/>
  <c r="M3291" i="1"/>
  <c r="D3292" i="1"/>
  <c r="E3292" i="1"/>
  <c r="F3292" i="1"/>
  <c r="G3292" i="1"/>
  <c r="H3292" i="1"/>
  <c r="I3292" i="1"/>
  <c r="J3292" i="1"/>
  <c r="L3292" i="1"/>
  <c r="M3292" i="1"/>
  <c r="D3293" i="1"/>
  <c r="E3293" i="1"/>
  <c r="F3293" i="1"/>
  <c r="G3293" i="1"/>
  <c r="H3293" i="1"/>
  <c r="I3293" i="1"/>
  <c r="J3293" i="1"/>
  <c r="L3293" i="1"/>
  <c r="M3293" i="1"/>
  <c r="D3294" i="1"/>
  <c r="E3294" i="1"/>
  <c r="F3294" i="1"/>
  <c r="G3294" i="1"/>
  <c r="H3294" i="1"/>
  <c r="I3294" i="1"/>
  <c r="J3294" i="1"/>
  <c r="L3294" i="1"/>
  <c r="M3294" i="1"/>
  <c r="D3295" i="1"/>
  <c r="E3295" i="1"/>
  <c r="F3295" i="1"/>
  <c r="G3295" i="1"/>
  <c r="H3295" i="1"/>
  <c r="I3295" i="1"/>
  <c r="J3295" i="1"/>
  <c r="L3295" i="1"/>
  <c r="M3295" i="1"/>
  <c r="D3296" i="1"/>
  <c r="E3296" i="1"/>
  <c r="F3296" i="1"/>
  <c r="G3296" i="1"/>
  <c r="H3296" i="1"/>
  <c r="I3296" i="1"/>
  <c r="J3296" i="1"/>
  <c r="L3296" i="1"/>
  <c r="M3296" i="1"/>
  <c r="D3297" i="1"/>
  <c r="E3297" i="1"/>
  <c r="F3297" i="1"/>
  <c r="G3297" i="1"/>
  <c r="H3297" i="1"/>
  <c r="I3297" i="1"/>
  <c r="J3297" i="1"/>
  <c r="L3297" i="1"/>
  <c r="M3297" i="1"/>
  <c r="D3298" i="1"/>
  <c r="E3298" i="1"/>
  <c r="F3298" i="1"/>
  <c r="G3298" i="1"/>
  <c r="H3298" i="1"/>
  <c r="I3298" i="1"/>
  <c r="J3298" i="1"/>
  <c r="L3298" i="1"/>
  <c r="M3298" i="1"/>
  <c r="D3299" i="1"/>
  <c r="E3299" i="1"/>
  <c r="F3299" i="1"/>
  <c r="G3299" i="1"/>
  <c r="H3299" i="1"/>
  <c r="I3299" i="1"/>
  <c r="J3299" i="1"/>
  <c r="L3299" i="1"/>
  <c r="M3299" i="1"/>
  <c r="D3300" i="1"/>
  <c r="E3300" i="1"/>
  <c r="F3300" i="1"/>
  <c r="G3300" i="1"/>
  <c r="H3300" i="1"/>
  <c r="I3300" i="1"/>
  <c r="J3300" i="1"/>
  <c r="L3300" i="1"/>
  <c r="M3300" i="1"/>
  <c r="D3301" i="1"/>
  <c r="E3301" i="1"/>
  <c r="F3301" i="1"/>
  <c r="G3301" i="1"/>
  <c r="H3301" i="1"/>
  <c r="I3301" i="1"/>
  <c r="J3301" i="1"/>
  <c r="L3301" i="1"/>
  <c r="M3301" i="1"/>
  <c r="D3302" i="1"/>
  <c r="E3302" i="1"/>
  <c r="F3302" i="1"/>
  <c r="G3302" i="1"/>
  <c r="H3302" i="1"/>
  <c r="I3302" i="1"/>
  <c r="J3302" i="1"/>
  <c r="L3302" i="1"/>
  <c r="M3302" i="1"/>
  <c r="D3303" i="1"/>
  <c r="E3303" i="1"/>
  <c r="F3303" i="1"/>
  <c r="G3303" i="1"/>
  <c r="H3303" i="1"/>
  <c r="I3303" i="1"/>
  <c r="J3303" i="1"/>
  <c r="L3303" i="1"/>
  <c r="M3303" i="1"/>
  <c r="D3304" i="1"/>
  <c r="E3304" i="1"/>
  <c r="F3304" i="1"/>
  <c r="G3304" i="1"/>
  <c r="H3304" i="1"/>
  <c r="I3304" i="1"/>
  <c r="J3304" i="1"/>
  <c r="L3304" i="1"/>
  <c r="M3304" i="1"/>
  <c r="D3305" i="1"/>
  <c r="E3305" i="1"/>
  <c r="F3305" i="1"/>
  <c r="G3305" i="1"/>
  <c r="H3305" i="1"/>
  <c r="I3305" i="1"/>
  <c r="J3305" i="1"/>
  <c r="L3305" i="1"/>
  <c r="M3305" i="1"/>
  <c r="D3306" i="1"/>
  <c r="E3306" i="1"/>
  <c r="F3306" i="1"/>
  <c r="G3306" i="1"/>
  <c r="H3306" i="1"/>
  <c r="I3306" i="1"/>
  <c r="J3306" i="1"/>
  <c r="L3306" i="1"/>
  <c r="M3306" i="1"/>
  <c r="D3307" i="1"/>
  <c r="E3307" i="1"/>
  <c r="F3307" i="1"/>
  <c r="G3307" i="1"/>
  <c r="H3307" i="1"/>
  <c r="I3307" i="1"/>
  <c r="J3307" i="1"/>
  <c r="L3307" i="1"/>
  <c r="M3307" i="1"/>
  <c r="D3308" i="1"/>
  <c r="E3308" i="1"/>
  <c r="F3308" i="1"/>
  <c r="G3308" i="1"/>
  <c r="H3308" i="1"/>
  <c r="I3308" i="1"/>
  <c r="J3308" i="1"/>
  <c r="L3308" i="1"/>
  <c r="M3308" i="1"/>
  <c r="D3309" i="1"/>
  <c r="E3309" i="1"/>
  <c r="F3309" i="1"/>
  <c r="G3309" i="1"/>
  <c r="H3309" i="1"/>
  <c r="I3309" i="1"/>
  <c r="J3309" i="1"/>
  <c r="L3309" i="1"/>
  <c r="M3309" i="1"/>
  <c r="D3310" i="1"/>
  <c r="E3310" i="1"/>
  <c r="F3310" i="1"/>
  <c r="G3310" i="1"/>
  <c r="H3310" i="1"/>
  <c r="I3310" i="1"/>
  <c r="J3310" i="1"/>
  <c r="L3310" i="1"/>
  <c r="M3310" i="1"/>
  <c r="D3311" i="1"/>
  <c r="E3311" i="1"/>
  <c r="F3311" i="1"/>
  <c r="G3311" i="1"/>
  <c r="H3311" i="1"/>
  <c r="I3311" i="1"/>
  <c r="J3311" i="1"/>
  <c r="L3311" i="1"/>
  <c r="M3311" i="1"/>
  <c r="D3312" i="1"/>
  <c r="E3312" i="1"/>
  <c r="F3312" i="1"/>
  <c r="G3312" i="1"/>
  <c r="H3312" i="1"/>
  <c r="I3312" i="1"/>
  <c r="J3312" i="1"/>
  <c r="L3312" i="1"/>
  <c r="M3312" i="1"/>
  <c r="D3313" i="1"/>
  <c r="E3313" i="1"/>
  <c r="F3313" i="1"/>
  <c r="G3313" i="1"/>
  <c r="H3313" i="1"/>
  <c r="I3313" i="1"/>
  <c r="J3313" i="1"/>
  <c r="L3313" i="1"/>
  <c r="M3313" i="1"/>
  <c r="D3314" i="1"/>
  <c r="E3314" i="1"/>
  <c r="F3314" i="1"/>
  <c r="G3314" i="1"/>
  <c r="H3314" i="1"/>
  <c r="I3314" i="1"/>
  <c r="J3314" i="1"/>
  <c r="L3314" i="1"/>
  <c r="M3314" i="1"/>
  <c r="D3315" i="1"/>
  <c r="E3315" i="1"/>
  <c r="F3315" i="1"/>
  <c r="G3315" i="1"/>
  <c r="H3315" i="1"/>
  <c r="I3315" i="1"/>
  <c r="J3315" i="1"/>
  <c r="L3315" i="1"/>
  <c r="M3315" i="1"/>
  <c r="D3316" i="1"/>
  <c r="E3316" i="1"/>
  <c r="F3316" i="1"/>
  <c r="G3316" i="1"/>
  <c r="H3316" i="1"/>
  <c r="I3316" i="1"/>
  <c r="J3316" i="1"/>
  <c r="L3316" i="1"/>
  <c r="M3316" i="1"/>
  <c r="D3317" i="1"/>
  <c r="E3317" i="1"/>
  <c r="F3317" i="1"/>
  <c r="G3317" i="1"/>
  <c r="H3317" i="1"/>
  <c r="I3317" i="1"/>
  <c r="J3317" i="1"/>
  <c r="L3317" i="1"/>
  <c r="M3317" i="1"/>
  <c r="D3318" i="1"/>
  <c r="E3318" i="1"/>
  <c r="F3318" i="1"/>
  <c r="G3318" i="1"/>
  <c r="H3318" i="1"/>
  <c r="I3318" i="1"/>
  <c r="J3318" i="1"/>
  <c r="L3318" i="1"/>
  <c r="M3318" i="1"/>
  <c r="D3319" i="1"/>
  <c r="E3319" i="1"/>
  <c r="F3319" i="1"/>
  <c r="G3319" i="1"/>
  <c r="H3319" i="1"/>
  <c r="I3319" i="1"/>
  <c r="J3319" i="1"/>
  <c r="L3319" i="1"/>
  <c r="M3319" i="1"/>
  <c r="D3320" i="1"/>
  <c r="E3320" i="1"/>
  <c r="F3320" i="1"/>
  <c r="G3320" i="1"/>
  <c r="H3320" i="1"/>
  <c r="I3320" i="1"/>
  <c r="J3320" i="1"/>
  <c r="L3320" i="1"/>
  <c r="M3320" i="1"/>
  <c r="D3321" i="1"/>
  <c r="E3321" i="1"/>
  <c r="F3321" i="1"/>
  <c r="G3321" i="1"/>
  <c r="H3321" i="1"/>
  <c r="I3321" i="1"/>
  <c r="J3321" i="1"/>
  <c r="L3321" i="1"/>
  <c r="M3321" i="1"/>
  <c r="D3322" i="1"/>
  <c r="E3322" i="1"/>
  <c r="F3322" i="1"/>
  <c r="G3322" i="1"/>
  <c r="H3322" i="1"/>
  <c r="I3322" i="1"/>
  <c r="J3322" i="1"/>
  <c r="L3322" i="1"/>
  <c r="M3322" i="1"/>
  <c r="D3323" i="1"/>
  <c r="E3323" i="1"/>
  <c r="F3323" i="1"/>
  <c r="G3323" i="1"/>
  <c r="H3323" i="1"/>
  <c r="I3323" i="1"/>
  <c r="J3323" i="1"/>
  <c r="L3323" i="1"/>
  <c r="M3323" i="1"/>
  <c r="D3324" i="1"/>
  <c r="E3324" i="1"/>
  <c r="F3324" i="1"/>
  <c r="G3324" i="1"/>
  <c r="H3324" i="1"/>
  <c r="I3324" i="1"/>
  <c r="J3324" i="1"/>
  <c r="L3324" i="1"/>
  <c r="M3324" i="1"/>
  <c r="D3325" i="1"/>
  <c r="E3325" i="1"/>
  <c r="F3325" i="1"/>
  <c r="G3325" i="1"/>
  <c r="H3325" i="1"/>
  <c r="I3325" i="1"/>
  <c r="J3325" i="1"/>
  <c r="L3325" i="1"/>
  <c r="M3325" i="1"/>
  <c r="D3326" i="1"/>
  <c r="E3326" i="1"/>
  <c r="F3326" i="1"/>
  <c r="G3326" i="1"/>
  <c r="H3326" i="1"/>
  <c r="I3326" i="1"/>
  <c r="J3326" i="1"/>
  <c r="L3326" i="1"/>
  <c r="M3326" i="1"/>
  <c r="D3327" i="1"/>
  <c r="E3327" i="1"/>
  <c r="F3327" i="1"/>
  <c r="G3327" i="1"/>
  <c r="H3327" i="1"/>
  <c r="I3327" i="1"/>
  <c r="J3327" i="1"/>
  <c r="L3327" i="1"/>
  <c r="M3327" i="1"/>
  <c r="D3328" i="1"/>
  <c r="E3328" i="1"/>
  <c r="F3328" i="1"/>
  <c r="G3328" i="1"/>
  <c r="H3328" i="1"/>
  <c r="I3328" i="1"/>
  <c r="J3328" i="1"/>
  <c r="L3328" i="1"/>
  <c r="M3328" i="1"/>
  <c r="D3329" i="1"/>
  <c r="E3329" i="1"/>
  <c r="F3329" i="1"/>
  <c r="G3329" i="1"/>
  <c r="H3329" i="1"/>
  <c r="I3329" i="1"/>
  <c r="J3329" i="1"/>
  <c r="L3329" i="1"/>
  <c r="M3329" i="1"/>
  <c r="D3330" i="1"/>
  <c r="E3330" i="1"/>
  <c r="F3330" i="1"/>
  <c r="G3330" i="1"/>
  <c r="H3330" i="1"/>
  <c r="I3330" i="1"/>
  <c r="J3330" i="1"/>
  <c r="L3330" i="1"/>
  <c r="M3330" i="1"/>
  <c r="D3331" i="1"/>
  <c r="E3331" i="1"/>
  <c r="F3331" i="1"/>
  <c r="G3331" i="1"/>
  <c r="H3331" i="1"/>
  <c r="I3331" i="1"/>
  <c r="J3331" i="1"/>
  <c r="L3331" i="1"/>
  <c r="M3331" i="1"/>
  <c r="D3332" i="1"/>
  <c r="E3332" i="1"/>
  <c r="F3332" i="1"/>
  <c r="G3332" i="1"/>
  <c r="H3332" i="1"/>
  <c r="I3332" i="1"/>
  <c r="J3332" i="1"/>
  <c r="L3332" i="1"/>
  <c r="M3332" i="1"/>
  <c r="D3333" i="1"/>
  <c r="E3333" i="1"/>
  <c r="F3333" i="1"/>
  <c r="G3333" i="1"/>
  <c r="H3333" i="1"/>
  <c r="I3333" i="1"/>
  <c r="J3333" i="1"/>
  <c r="L3333" i="1"/>
  <c r="M3333" i="1"/>
  <c r="D3334" i="1"/>
  <c r="E3334" i="1"/>
  <c r="F3334" i="1"/>
  <c r="G3334" i="1"/>
  <c r="H3334" i="1"/>
  <c r="I3334" i="1"/>
  <c r="J3334" i="1"/>
  <c r="L3334" i="1"/>
  <c r="M3334" i="1"/>
  <c r="D3335" i="1"/>
  <c r="E3335" i="1"/>
  <c r="F3335" i="1"/>
  <c r="G3335" i="1"/>
  <c r="H3335" i="1"/>
  <c r="I3335" i="1"/>
  <c r="J3335" i="1"/>
  <c r="L3335" i="1"/>
  <c r="M3335" i="1"/>
  <c r="D3336" i="1"/>
  <c r="E3336" i="1"/>
  <c r="F3336" i="1"/>
  <c r="G3336" i="1"/>
  <c r="H3336" i="1"/>
  <c r="I3336" i="1"/>
  <c r="J3336" i="1"/>
  <c r="L3336" i="1"/>
  <c r="M3336" i="1"/>
  <c r="D3337" i="1"/>
  <c r="E3337" i="1"/>
  <c r="F3337" i="1"/>
  <c r="G3337" i="1"/>
  <c r="H3337" i="1"/>
  <c r="I3337" i="1"/>
  <c r="J3337" i="1"/>
  <c r="L3337" i="1"/>
  <c r="M3337" i="1"/>
  <c r="D3338" i="1"/>
  <c r="E3338" i="1"/>
  <c r="F3338" i="1"/>
  <c r="G3338" i="1"/>
  <c r="H3338" i="1"/>
  <c r="I3338" i="1"/>
  <c r="J3338" i="1"/>
  <c r="L3338" i="1"/>
  <c r="M3338" i="1"/>
  <c r="D3339" i="1"/>
  <c r="E3339" i="1"/>
  <c r="F3339" i="1"/>
  <c r="G3339" i="1"/>
  <c r="H3339" i="1"/>
  <c r="I3339" i="1"/>
  <c r="J3339" i="1"/>
  <c r="L3339" i="1"/>
  <c r="M3339" i="1"/>
  <c r="D3340" i="1"/>
  <c r="E3340" i="1"/>
  <c r="F3340" i="1"/>
  <c r="G3340" i="1"/>
  <c r="H3340" i="1"/>
  <c r="I3340" i="1"/>
  <c r="J3340" i="1"/>
  <c r="L3340" i="1"/>
  <c r="M3340" i="1"/>
  <c r="D3341" i="1"/>
  <c r="E3341" i="1"/>
  <c r="F3341" i="1"/>
  <c r="G3341" i="1"/>
  <c r="H3341" i="1"/>
  <c r="I3341" i="1"/>
  <c r="J3341" i="1"/>
  <c r="L3341" i="1"/>
  <c r="M3341" i="1"/>
  <c r="D3342" i="1"/>
  <c r="E3342" i="1"/>
  <c r="F3342" i="1"/>
  <c r="G3342" i="1"/>
  <c r="H3342" i="1"/>
  <c r="I3342" i="1"/>
  <c r="J3342" i="1"/>
  <c r="L3342" i="1"/>
  <c r="M3342" i="1"/>
  <c r="D3343" i="1"/>
  <c r="E3343" i="1"/>
  <c r="F3343" i="1"/>
  <c r="G3343" i="1"/>
  <c r="H3343" i="1"/>
  <c r="I3343" i="1"/>
  <c r="J3343" i="1"/>
  <c r="L3343" i="1"/>
  <c r="M3343" i="1"/>
  <c r="D3344" i="1"/>
  <c r="E3344" i="1"/>
  <c r="F3344" i="1"/>
  <c r="G3344" i="1"/>
  <c r="H3344" i="1"/>
  <c r="I3344" i="1"/>
  <c r="J3344" i="1"/>
  <c r="L3344" i="1"/>
  <c r="M3344" i="1"/>
  <c r="D3345" i="1"/>
  <c r="E3345" i="1"/>
  <c r="F3345" i="1"/>
  <c r="G3345" i="1"/>
  <c r="H3345" i="1"/>
  <c r="I3345" i="1"/>
  <c r="J3345" i="1"/>
  <c r="L3345" i="1"/>
  <c r="M3345" i="1"/>
  <c r="D3346" i="1"/>
  <c r="E3346" i="1"/>
  <c r="F3346" i="1"/>
  <c r="G3346" i="1"/>
  <c r="H3346" i="1"/>
  <c r="I3346" i="1"/>
  <c r="J3346" i="1"/>
  <c r="L3346" i="1"/>
  <c r="M3346" i="1"/>
  <c r="D3347" i="1"/>
  <c r="E3347" i="1"/>
  <c r="F3347" i="1"/>
  <c r="G3347" i="1"/>
  <c r="H3347" i="1"/>
  <c r="I3347" i="1"/>
  <c r="J3347" i="1"/>
  <c r="L3347" i="1"/>
  <c r="M3347" i="1"/>
  <c r="D3348" i="1"/>
  <c r="E3348" i="1"/>
  <c r="F3348" i="1"/>
  <c r="G3348" i="1"/>
  <c r="H3348" i="1"/>
  <c r="I3348" i="1"/>
  <c r="J3348" i="1"/>
  <c r="L3348" i="1"/>
  <c r="M3348" i="1"/>
  <c r="D3349" i="1"/>
  <c r="E3349" i="1"/>
  <c r="F3349" i="1"/>
  <c r="G3349" i="1"/>
  <c r="H3349" i="1"/>
  <c r="I3349" i="1"/>
  <c r="J3349" i="1"/>
  <c r="L3349" i="1"/>
  <c r="M3349" i="1"/>
  <c r="D3350" i="1"/>
  <c r="E3350" i="1"/>
  <c r="F3350" i="1"/>
  <c r="G3350" i="1"/>
  <c r="H3350" i="1"/>
  <c r="I3350" i="1"/>
  <c r="J3350" i="1"/>
  <c r="L3350" i="1"/>
  <c r="M3350" i="1"/>
  <c r="D3351" i="1"/>
  <c r="E3351" i="1"/>
  <c r="F3351" i="1"/>
  <c r="G3351" i="1"/>
  <c r="H3351" i="1"/>
  <c r="I3351" i="1"/>
  <c r="J3351" i="1"/>
  <c r="L3351" i="1"/>
  <c r="M3351" i="1"/>
  <c r="D3352" i="1"/>
  <c r="E3352" i="1"/>
  <c r="F3352" i="1"/>
  <c r="G3352" i="1"/>
  <c r="H3352" i="1"/>
  <c r="I3352" i="1"/>
  <c r="J3352" i="1"/>
  <c r="L3352" i="1"/>
  <c r="M3352" i="1"/>
  <c r="D3353" i="1"/>
  <c r="E3353" i="1"/>
  <c r="F3353" i="1"/>
  <c r="G3353" i="1"/>
  <c r="H3353" i="1"/>
  <c r="I3353" i="1"/>
  <c r="J3353" i="1"/>
  <c r="L3353" i="1"/>
  <c r="M3353" i="1"/>
  <c r="D3354" i="1"/>
  <c r="E3354" i="1"/>
  <c r="F3354" i="1"/>
  <c r="G3354" i="1"/>
  <c r="H3354" i="1"/>
  <c r="I3354" i="1"/>
  <c r="J3354" i="1"/>
  <c r="L3354" i="1"/>
  <c r="M3354" i="1"/>
  <c r="D3355" i="1"/>
  <c r="E3355" i="1"/>
  <c r="F3355" i="1"/>
  <c r="G3355" i="1"/>
  <c r="H3355" i="1"/>
  <c r="I3355" i="1"/>
  <c r="J3355" i="1"/>
  <c r="L3355" i="1"/>
  <c r="M3355" i="1"/>
  <c r="D3356" i="1"/>
  <c r="E3356" i="1"/>
  <c r="F3356" i="1"/>
  <c r="G3356" i="1"/>
  <c r="H3356" i="1"/>
  <c r="I3356" i="1"/>
  <c r="J3356" i="1"/>
  <c r="L3356" i="1"/>
  <c r="M3356" i="1"/>
  <c r="D3357" i="1"/>
  <c r="E3357" i="1"/>
  <c r="F3357" i="1"/>
  <c r="G3357" i="1"/>
  <c r="H3357" i="1"/>
  <c r="I3357" i="1"/>
  <c r="J3357" i="1"/>
  <c r="L3357" i="1"/>
  <c r="M3357" i="1"/>
  <c r="D3358" i="1"/>
  <c r="E3358" i="1"/>
  <c r="F3358" i="1"/>
  <c r="G3358" i="1"/>
  <c r="H3358" i="1"/>
  <c r="I3358" i="1"/>
  <c r="J3358" i="1"/>
  <c r="L3358" i="1"/>
  <c r="M3358" i="1"/>
  <c r="D3359" i="1"/>
  <c r="E3359" i="1"/>
  <c r="F3359" i="1"/>
  <c r="G3359" i="1"/>
  <c r="H3359" i="1"/>
  <c r="I3359" i="1"/>
  <c r="J3359" i="1"/>
  <c r="L3359" i="1"/>
  <c r="M3359" i="1"/>
  <c r="D3360" i="1"/>
  <c r="E3360" i="1"/>
  <c r="F3360" i="1"/>
  <c r="G3360" i="1"/>
  <c r="H3360" i="1"/>
  <c r="I3360" i="1"/>
  <c r="J3360" i="1"/>
  <c r="L3360" i="1"/>
  <c r="M3360" i="1"/>
  <c r="D3361" i="1"/>
  <c r="E3361" i="1"/>
  <c r="F3361" i="1"/>
  <c r="G3361" i="1"/>
  <c r="H3361" i="1"/>
  <c r="I3361" i="1"/>
  <c r="J3361" i="1"/>
  <c r="L3361" i="1"/>
  <c r="M3361" i="1"/>
  <c r="D3362" i="1"/>
  <c r="E3362" i="1"/>
  <c r="F3362" i="1"/>
  <c r="G3362" i="1"/>
  <c r="H3362" i="1"/>
  <c r="I3362" i="1"/>
  <c r="J3362" i="1"/>
  <c r="L3362" i="1"/>
  <c r="M3362" i="1"/>
  <c r="D3363" i="1"/>
  <c r="E3363" i="1"/>
  <c r="F3363" i="1"/>
  <c r="G3363" i="1"/>
  <c r="H3363" i="1"/>
  <c r="I3363" i="1"/>
  <c r="J3363" i="1"/>
  <c r="L3363" i="1"/>
  <c r="M3363" i="1"/>
  <c r="D3364" i="1"/>
  <c r="E3364" i="1"/>
  <c r="F3364" i="1"/>
  <c r="G3364" i="1"/>
  <c r="H3364" i="1"/>
  <c r="I3364" i="1"/>
  <c r="J3364" i="1"/>
  <c r="L3364" i="1"/>
  <c r="M3364" i="1"/>
  <c r="D3365" i="1"/>
  <c r="E3365" i="1"/>
  <c r="F3365" i="1"/>
  <c r="G3365" i="1"/>
  <c r="H3365" i="1"/>
  <c r="I3365" i="1"/>
  <c r="J3365" i="1"/>
  <c r="L3365" i="1"/>
  <c r="M3365" i="1"/>
  <c r="D3366" i="1"/>
  <c r="E3366" i="1"/>
  <c r="F3366" i="1"/>
  <c r="G3366" i="1"/>
  <c r="H3366" i="1"/>
  <c r="I3366" i="1"/>
  <c r="J3366" i="1"/>
  <c r="L3366" i="1"/>
  <c r="M3366" i="1"/>
  <c r="D3367" i="1"/>
  <c r="E3367" i="1"/>
  <c r="F3367" i="1"/>
  <c r="G3367" i="1"/>
  <c r="H3367" i="1"/>
  <c r="I3367" i="1"/>
  <c r="J3367" i="1"/>
  <c r="L3367" i="1"/>
  <c r="M3367" i="1"/>
  <c r="D3368" i="1"/>
  <c r="E3368" i="1"/>
  <c r="F3368" i="1"/>
  <c r="G3368" i="1"/>
  <c r="H3368" i="1"/>
  <c r="I3368" i="1"/>
  <c r="J3368" i="1"/>
  <c r="L3368" i="1"/>
  <c r="M3368" i="1"/>
  <c r="D3369" i="1"/>
  <c r="E3369" i="1"/>
  <c r="F3369" i="1"/>
  <c r="G3369" i="1"/>
  <c r="H3369" i="1"/>
  <c r="I3369" i="1"/>
  <c r="J3369" i="1"/>
  <c r="L3369" i="1"/>
  <c r="M3369" i="1"/>
  <c r="D3370" i="1"/>
  <c r="E3370" i="1"/>
  <c r="F3370" i="1"/>
  <c r="G3370" i="1"/>
  <c r="H3370" i="1"/>
  <c r="I3370" i="1"/>
  <c r="J3370" i="1"/>
  <c r="L3370" i="1"/>
  <c r="M3370" i="1"/>
  <c r="D3371" i="1"/>
  <c r="E3371" i="1"/>
  <c r="F3371" i="1"/>
  <c r="G3371" i="1"/>
  <c r="H3371" i="1"/>
  <c r="I3371" i="1"/>
  <c r="J3371" i="1"/>
  <c r="L3371" i="1"/>
  <c r="M3371" i="1"/>
  <c r="D3372" i="1"/>
  <c r="E3372" i="1"/>
  <c r="F3372" i="1"/>
  <c r="G3372" i="1"/>
  <c r="H3372" i="1"/>
  <c r="I3372" i="1"/>
  <c r="J3372" i="1"/>
  <c r="L3372" i="1"/>
  <c r="M3372" i="1"/>
  <c r="D3373" i="1"/>
  <c r="E3373" i="1"/>
  <c r="F3373" i="1"/>
  <c r="G3373" i="1"/>
  <c r="H3373" i="1"/>
  <c r="I3373" i="1"/>
  <c r="J3373" i="1"/>
  <c r="L3373" i="1"/>
  <c r="M3373" i="1"/>
  <c r="D3374" i="1"/>
  <c r="E3374" i="1"/>
  <c r="F3374" i="1"/>
  <c r="G3374" i="1"/>
  <c r="H3374" i="1"/>
  <c r="I3374" i="1"/>
  <c r="J3374" i="1"/>
  <c r="L3374" i="1"/>
  <c r="M3374" i="1"/>
  <c r="D3375" i="1"/>
  <c r="E3375" i="1"/>
  <c r="F3375" i="1"/>
  <c r="G3375" i="1"/>
  <c r="H3375" i="1"/>
  <c r="I3375" i="1"/>
  <c r="J3375" i="1"/>
  <c r="L3375" i="1"/>
  <c r="M3375" i="1"/>
  <c r="D3376" i="1"/>
  <c r="E3376" i="1"/>
  <c r="F3376" i="1"/>
  <c r="G3376" i="1"/>
  <c r="H3376" i="1"/>
  <c r="I3376" i="1"/>
  <c r="J3376" i="1"/>
  <c r="L3376" i="1"/>
  <c r="M3376" i="1"/>
  <c r="D3377" i="1"/>
  <c r="E3377" i="1"/>
  <c r="F3377" i="1"/>
  <c r="G3377" i="1"/>
  <c r="H3377" i="1"/>
  <c r="I3377" i="1"/>
  <c r="J3377" i="1"/>
  <c r="L3377" i="1"/>
  <c r="M3377" i="1"/>
  <c r="D3378" i="1"/>
  <c r="E3378" i="1"/>
  <c r="F3378" i="1"/>
  <c r="G3378" i="1"/>
  <c r="H3378" i="1"/>
  <c r="I3378" i="1"/>
  <c r="J3378" i="1"/>
  <c r="L3378" i="1"/>
  <c r="M3378" i="1"/>
  <c r="D3379" i="1"/>
  <c r="E3379" i="1"/>
  <c r="F3379" i="1"/>
  <c r="G3379" i="1"/>
  <c r="H3379" i="1"/>
  <c r="I3379" i="1"/>
  <c r="J3379" i="1"/>
  <c r="L3379" i="1"/>
  <c r="M3379" i="1"/>
  <c r="D3380" i="1"/>
  <c r="E3380" i="1"/>
  <c r="F3380" i="1"/>
  <c r="G3380" i="1"/>
  <c r="H3380" i="1"/>
  <c r="I3380" i="1"/>
  <c r="J3380" i="1"/>
  <c r="L3380" i="1"/>
  <c r="M3380" i="1"/>
  <c r="D3381" i="1"/>
  <c r="E3381" i="1"/>
  <c r="F3381" i="1"/>
  <c r="G3381" i="1"/>
  <c r="H3381" i="1"/>
  <c r="I3381" i="1"/>
  <c r="J3381" i="1"/>
  <c r="L3381" i="1"/>
  <c r="M3381" i="1"/>
  <c r="D3382" i="1"/>
  <c r="E3382" i="1"/>
  <c r="F3382" i="1"/>
  <c r="G3382" i="1"/>
  <c r="H3382" i="1"/>
  <c r="I3382" i="1"/>
  <c r="J3382" i="1"/>
  <c r="L3382" i="1"/>
  <c r="M3382" i="1"/>
  <c r="D3383" i="1"/>
  <c r="E3383" i="1"/>
  <c r="F3383" i="1"/>
  <c r="G3383" i="1"/>
  <c r="H3383" i="1"/>
  <c r="I3383" i="1"/>
  <c r="J3383" i="1"/>
  <c r="L3383" i="1"/>
  <c r="M3383" i="1"/>
  <c r="D3384" i="1"/>
  <c r="E3384" i="1"/>
  <c r="F3384" i="1"/>
  <c r="G3384" i="1"/>
  <c r="H3384" i="1"/>
  <c r="I3384" i="1"/>
  <c r="J3384" i="1"/>
  <c r="L3384" i="1"/>
  <c r="M3384" i="1"/>
  <c r="D3385" i="1"/>
  <c r="E3385" i="1"/>
  <c r="F3385" i="1"/>
  <c r="G3385" i="1"/>
  <c r="H3385" i="1"/>
  <c r="I3385" i="1"/>
  <c r="J3385" i="1"/>
  <c r="L3385" i="1"/>
  <c r="M3385" i="1"/>
  <c r="D3386" i="1"/>
  <c r="E3386" i="1"/>
  <c r="F3386" i="1"/>
  <c r="G3386" i="1"/>
  <c r="H3386" i="1"/>
  <c r="I3386" i="1"/>
  <c r="J3386" i="1"/>
  <c r="L3386" i="1"/>
  <c r="M3386" i="1"/>
  <c r="D3387" i="1"/>
  <c r="E3387" i="1"/>
  <c r="F3387" i="1"/>
  <c r="G3387" i="1"/>
  <c r="H3387" i="1"/>
  <c r="I3387" i="1"/>
  <c r="J3387" i="1"/>
  <c r="L3387" i="1"/>
  <c r="M3387" i="1"/>
  <c r="D3388" i="1"/>
  <c r="E3388" i="1"/>
  <c r="F3388" i="1"/>
  <c r="G3388" i="1"/>
  <c r="H3388" i="1"/>
  <c r="I3388" i="1"/>
  <c r="J3388" i="1"/>
  <c r="L3388" i="1"/>
  <c r="M3388" i="1"/>
  <c r="D3389" i="1"/>
  <c r="E3389" i="1"/>
  <c r="F3389" i="1"/>
  <c r="G3389" i="1"/>
  <c r="H3389" i="1"/>
  <c r="I3389" i="1"/>
  <c r="J3389" i="1"/>
  <c r="L3389" i="1"/>
  <c r="M3389" i="1"/>
  <c r="D3390" i="1"/>
  <c r="E3390" i="1"/>
  <c r="F3390" i="1"/>
  <c r="G3390" i="1"/>
  <c r="H3390" i="1"/>
  <c r="I3390" i="1"/>
  <c r="J3390" i="1"/>
  <c r="L3390" i="1"/>
  <c r="M3390" i="1"/>
  <c r="D3391" i="1"/>
  <c r="E3391" i="1"/>
  <c r="F3391" i="1"/>
  <c r="G3391" i="1"/>
  <c r="H3391" i="1"/>
  <c r="I3391" i="1"/>
  <c r="J3391" i="1"/>
  <c r="L3391" i="1"/>
  <c r="M3391" i="1"/>
  <c r="D3392" i="1"/>
  <c r="E3392" i="1"/>
  <c r="F3392" i="1"/>
  <c r="G3392" i="1"/>
  <c r="H3392" i="1"/>
  <c r="I3392" i="1"/>
  <c r="J3392" i="1"/>
  <c r="L3392" i="1"/>
  <c r="M3392" i="1"/>
  <c r="D3393" i="1"/>
  <c r="E3393" i="1"/>
  <c r="F3393" i="1"/>
  <c r="G3393" i="1"/>
  <c r="H3393" i="1"/>
  <c r="I3393" i="1"/>
  <c r="J3393" i="1"/>
  <c r="L3393" i="1"/>
  <c r="M3393" i="1"/>
  <c r="D3394" i="1"/>
  <c r="E3394" i="1"/>
  <c r="F3394" i="1"/>
  <c r="G3394" i="1"/>
  <c r="H3394" i="1"/>
  <c r="I3394" i="1"/>
  <c r="J3394" i="1"/>
  <c r="L3394" i="1"/>
  <c r="M3394" i="1"/>
  <c r="D3395" i="1"/>
  <c r="E3395" i="1"/>
  <c r="F3395" i="1"/>
  <c r="G3395" i="1"/>
  <c r="H3395" i="1"/>
  <c r="I3395" i="1"/>
  <c r="J3395" i="1"/>
  <c r="L3395" i="1"/>
  <c r="M3395" i="1"/>
  <c r="D3396" i="1"/>
  <c r="E3396" i="1"/>
  <c r="F3396" i="1"/>
  <c r="G3396" i="1"/>
  <c r="H3396" i="1"/>
  <c r="I3396" i="1"/>
  <c r="J3396" i="1"/>
  <c r="L3396" i="1"/>
  <c r="M3396" i="1"/>
  <c r="D3397" i="1"/>
  <c r="E3397" i="1"/>
  <c r="F3397" i="1"/>
  <c r="G3397" i="1"/>
  <c r="H3397" i="1"/>
  <c r="I3397" i="1"/>
  <c r="J3397" i="1"/>
  <c r="L3397" i="1"/>
  <c r="M3397" i="1"/>
  <c r="D3398" i="1"/>
  <c r="E3398" i="1"/>
  <c r="F3398" i="1"/>
  <c r="G3398" i="1"/>
  <c r="H3398" i="1"/>
  <c r="I3398" i="1"/>
  <c r="J3398" i="1"/>
  <c r="L3398" i="1"/>
  <c r="M3398" i="1"/>
  <c r="D3399" i="1"/>
  <c r="E3399" i="1"/>
  <c r="F3399" i="1"/>
  <c r="G3399" i="1"/>
  <c r="H3399" i="1"/>
  <c r="I3399" i="1"/>
  <c r="J3399" i="1"/>
  <c r="L3399" i="1"/>
  <c r="M3399" i="1"/>
  <c r="D3400" i="1"/>
  <c r="E3400" i="1"/>
  <c r="F3400" i="1"/>
  <c r="G3400" i="1"/>
  <c r="H3400" i="1"/>
  <c r="I3400" i="1"/>
  <c r="J3400" i="1"/>
  <c r="L3400" i="1"/>
  <c r="M3400" i="1"/>
  <c r="D3401" i="1"/>
  <c r="E3401" i="1"/>
  <c r="F3401" i="1"/>
  <c r="G3401" i="1"/>
  <c r="H3401" i="1"/>
  <c r="I3401" i="1"/>
  <c r="J3401" i="1"/>
  <c r="L3401" i="1"/>
  <c r="M3401" i="1"/>
  <c r="D3402" i="1"/>
  <c r="E3402" i="1"/>
  <c r="F3402" i="1"/>
  <c r="G3402" i="1"/>
  <c r="H3402" i="1"/>
  <c r="I3402" i="1"/>
  <c r="J3402" i="1"/>
  <c r="L3402" i="1"/>
  <c r="M3402" i="1"/>
  <c r="D3403" i="1"/>
  <c r="E3403" i="1"/>
  <c r="F3403" i="1"/>
  <c r="G3403" i="1"/>
  <c r="H3403" i="1"/>
  <c r="I3403" i="1"/>
  <c r="J3403" i="1"/>
  <c r="L3403" i="1"/>
  <c r="M3403" i="1"/>
  <c r="D3404" i="1"/>
  <c r="E3404" i="1"/>
  <c r="F3404" i="1"/>
  <c r="G3404" i="1"/>
  <c r="H3404" i="1"/>
  <c r="I3404" i="1"/>
  <c r="J3404" i="1"/>
  <c r="L3404" i="1"/>
  <c r="M3404" i="1"/>
  <c r="D3405" i="1"/>
  <c r="E3405" i="1"/>
  <c r="F3405" i="1"/>
  <c r="G3405" i="1"/>
  <c r="H3405" i="1"/>
  <c r="I3405" i="1"/>
  <c r="J3405" i="1"/>
  <c r="L3405" i="1"/>
  <c r="M3405" i="1"/>
  <c r="D3406" i="1"/>
  <c r="E3406" i="1"/>
  <c r="F3406" i="1"/>
  <c r="G3406" i="1"/>
  <c r="H3406" i="1"/>
  <c r="I3406" i="1"/>
  <c r="J3406" i="1"/>
  <c r="L3406" i="1"/>
  <c r="M3406" i="1"/>
  <c r="D3407" i="1"/>
  <c r="E3407" i="1"/>
  <c r="F3407" i="1"/>
  <c r="G3407" i="1"/>
  <c r="H3407" i="1"/>
  <c r="I3407" i="1"/>
  <c r="J3407" i="1"/>
  <c r="L3407" i="1"/>
  <c r="M3407" i="1"/>
  <c r="D3408" i="1"/>
  <c r="E3408" i="1"/>
  <c r="F3408" i="1"/>
  <c r="G3408" i="1"/>
  <c r="H3408" i="1"/>
  <c r="I3408" i="1"/>
  <c r="J3408" i="1"/>
  <c r="L3408" i="1"/>
  <c r="M3408" i="1"/>
  <c r="D3409" i="1"/>
  <c r="E3409" i="1"/>
  <c r="F3409" i="1"/>
  <c r="G3409" i="1"/>
  <c r="H3409" i="1"/>
  <c r="I3409" i="1"/>
  <c r="J3409" i="1"/>
  <c r="L3409" i="1"/>
  <c r="M3409" i="1"/>
  <c r="D3410" i="1"/>
  <c r="E3410" i="1"/>
  <c r="F3410" i="1"/>
  <c r="G3410" i="1"/>
  <c r="H3410" i="1"/>
  <c r="I3410" i="1"/>
  <c r="J3410" i="1"/>
  <c r="L3410" i="1"/>
  <c r="M3410" i="1"/>
  <c r="D3411" i="1"/>
  <c r="E3411" i="1"/>
  <c r="F3411" i="1"/>
  <c r="G3411" i="1"/>
  <c r="H3411" i="1"/>
  <c r="I3411" i="1"/>
  <c r="J3411" i="1"/>
  <c r="L3411" i="1"/>
  <c r="M3411" i="1"/>
  <c r="D3412" i="1"/>
  <c r="E3412" i="1"/>
  <c r="F3412" i="1"/>
  <c r="G3412" i="1"/>
  <c r="H3412" i="1"/>
  <c r="I3412" i="1"/>
  <c r="J3412" i="1"/>
  <c r="L3412" i="1"/>
  <c r="M3412" i="1"/>
  <c r="D3413" i="1"/>
  <c r="E3413" i="1"/>
  <c r="F3413" i="1"/>
  <c r="G3413" i="1"/>
  <c r="H3413" i="1"/>
  <c r="I3413" i="1"/>
  <c r="J3413" i="1"/>
  <c r="L3413" i="1"/>
  <c r="M3413" i="1"/>
  <c r="D3414" i="1"/>
  <c r="E3414" i="1"/>
  <c r="F3414" i="1"/>
  <c r="G3414" i="1"/>
  <c r="H3414" i="1"/>
  <c r="I3414" i="1"/>
  <c r="J3414" i="1"/>
  <c r="L3414" i="1"/>
  <c r="M3414" i="1"/>
  <c r="D3415" i="1"/>
  <c r="E3415" i="1"/>
  <c r="F3415" i="1"/>
  <c r="G3415" i="1"/>
  <c r="H3415" i="1"/>
  <c r="I3415" i="1"/>
  <c r="J3415" i="1"/>
  <c r="L3415" i="1"/>
  <c r="M3415" i="1"/>
  <c r="D3416" i="1"/>
  <c r="E3416" i="1"/>
  <c r="F3416" i="1"/>
  <c r="G3416" i="1"/>
  <c r="H3416" i="1"/>
  <c r="I3416" i="1"/>
  <c r="J3416" i="1"/>
  <c r="L3416" i="1"/>
  <c r="M3416" i="1"/>
  <c r="D3417" i="1"/>
  <c r="E3417" i="1"/>
  <c r="F3417" i="1"/>
  <c r="G3417" i="1"/>
  <c r="H3417" i="1"/>
  <c r="I3417" i="1"/>
  <c r="J3417" i="1"/>
  <c r="L3417" i="1"/>
  <c r="M3417" i="1"/>
  <c r="D3418" i="1"/>
  <c r="E3418" i="1"/>
  <c r="F3418" i="1"/>
  <c r="G3418" i="1"/>
  <c r="H3418" i="1"/>
  <c r="I3418" i="1"/>
  <c r="J3418" i="1"/>
  <c r="L3418" i="1"/>
  <c r="M3418" i="1"/>
  <c r="D3419" i="1"/>
  <c r="E3419" i="1"/>
  <c r="F3419" i="1"/>
  <c r="G3419" i="1"/>
  <c r="H3419" i="1"/>
  <c r="I3419" i="1"/>
  <c r="J3419" i="1"/>
  <c r="L3419" i="1"/>
  <c r="M3419" i="1"/>
  <c r="D3420" i="1"/>
  <c r="E3420" i="1"/>
  <c r="F3420" i="1"/>
  <c r="G3420" i="1"/>
  <c r="H3420" i="1"/>
  <c r="I3420" i="1"/>
  <c r="J3420" i="1"/>
  <c r="L3420" i="1"/>
  <c r="M3420" i="1"/>
  <c r="D3421" i="1"/>
  <c r="E3421" i="1"/>
  <c r="F3421" i="1"/>
  <c r="G3421" i="1"/>
  <c r="H3421" i="1"/>
  <c r="I3421" i="1"/>
  <c r="J3421" i="1"/>
  <c r="L3421" i="1"/>
  <c r="M3421" i="1"/>
  <c r="D3422" i="1"/>
  <c r="E3422" i="1"/>
  <c r="F3422" i="1"/>
  <c r="G3422" i="1"/>
  <c r="H3422" i="1"/>
  <c r="I3422" i="1"/>
  <c r="J3422" i="1"/>
  <c r="L3422" i="1"/>
  <c r="M3422" i="1"/>
  <c r="D3423" i="1"/>
  <c r="E3423" i="1"/>
  <c r="F3423" i="1"/>
  <c r="G3423" i="1"/>
  <c r="H3423" i="1"/>
  <c r="I3423" i="1"/>
  <c r="J3423" i="1"/>
  <c r="L3423" i="1"/>
  <c r="M3423" i="1"/>
  <c r="D3424" i="1"/>
  <c r="E3424" i="1"/>
  <c r="F3424" i="1"/>
  <c r="G3424" i="1"/>
  <c r="H3424" i="1"/>
  <c r="I3424" i="1"/>
  <c r="J3424" i="1"/>
  <c r="L3424" i="1"/>
  <c r="M3424" i="1"/>
  <c r="D3425" i="1"/>
  <c r="E3425" i="1"/>
  <c r="F3425" i="1"/>
  <c r="G3425" i="1"/>
  <c r="H3425" i="1"/>
  <c r="I3425" i="1"/>
  <c r="J3425" i="1"/>
  <c r="L3425" i="1"/>
  <c r="M3425" i="1"/>
  <c r="D3426" i="1"/>
  <c r="E3426" i="1"/>
  <c r="F3426" i="1"/>
  <c r="G3426" i="1"/>
  <c r="H3426" i="1"/>
  <c r="I3426" i="1"/>
  <c r="J3426" i="1"/>
  <c r="L3426" i="1"/>
  <c r="M3426" i="1"/>
  <c r="D3427" i="1"/>
  <c r="E3427" i="1"/>
  <c r="F3427" i="1"/>
  <c r="G3427" i="1"/>
  <c r="H3427" i="1"/>
  <c r="I3427" i="1"/>
  <c r="J3427" i="1"/>
  <c r="L3427" i="1"/>
  <c r="M3427" i="1"/>
  <c r="D3428" i="1"/>
  <c r="E3428" i="1"/>
  <c r="F3428" i="1"/>
  <c r="G3428" i="1"/>
  <c r="H3428" i="1"/>
  <c r="I3428" i="1"/>
  <c r="J3428" i="1"/>
  <c r="L3428" i="1"/>
  <c r="M3428" i="1"/>
  <c r="D3429" i="1"/>
  <c r="E3429" i="1"/>
  <c r="F3429" i="1"/>
  <c r="G3429" i="1"/>
  <c r="H3429" i="1"/>
  <c r="I3429" i="1"/>
  <c r="J3429" i="1"/>
  <c r="L3429" i="1"/>
  <c r="M3429" i="1"/>
  <c r="D3430" i="1"/>
  <c r="E3430" i="1"/>
  <c r="F3430" i="1"/>
  <c r="G3430" i="1"/>
  <c r="H3430" i="1"/>
  <c r="I3430" i="1"/>
  <c r="J3430" i="1"/>
  <c r="L3430" i="1"/>
  <c r="M3430" i="1"/>
  <c r="D3431" i="1"/>
  <c r="E3431" i="1"/>
  <c r="F3431" i="1"/>
  <c r="G3431" i="1"/>
  <c r="H3431" i="1"/>
  <c r="I3431" i="1"/>
  <c r="J3431" i="1"/>
  <c r="L3431" i="1"/>
  <c r="M3431" i="1"/>
  <c r="D3432" i="1"/>
  <c r="E3432" i="1"/>
  <c r="F3432" i="1"/>
  <c r="G3432" i="1"/>
  <c r="H3432" i="1"/>
  <c r="I3432" i="1"/>
  <c r="J3432" i="1"/>
  <c r="L3432" i="1"/>
  <c r="M3432" i="1"/>
  <c r="D3433" i="1"/>
  <c r="E3433" i="1"/>
  <c r="F3433" i="1"/>
  <c r="G3433" i="1"/>
  <c r="H3433" i="1"/>
  <c r="I3433" i="1"/>
  <c r="J3433" i="1"/>
  <c r="L3433" i="1"/>
  <c r="M3433" i="1"/>
  <c r="D3434" i="1"/>
  <c r="E3434" i="1"/>
  <c r="F3434" i="1"/>
  <c r="G3434" i="1"/>
  <c r="H3434" i="1"/>
  <c r="I3434" i="1"/>
  <c r="J3434" i="1"/>
  <c r="L3434" i="1"/>
  <c r="M3434" i="1"/>
  <c r="D3435" i="1"/>
  <c r="E3435" i="1"/>
  <c r="F3435" i="1"/>
  <c r="G3435" i="1"/>
  <c r="H3435" i="1"/>
  <c r="I3435" i="1"/>
  <c r="J3435" i="1"/>
  <c r="L3435" i="1"/>
  <c r="M3435" i="1"/>
  <c r="D3436" i="1"/>
  <c r="E3436" i="1"/>
  <c r="F3436" i="1"/>
  <c r="G3436" i="1"/>
  <c r="H3436" i="1"/>
  <c r="I3436" i="1"/>
  <c r="J3436" i="1"/>
  <c r="L3436" i="1"/>
  <c r="M3436" i="1"/>
  <c r="D3437" i="1"/>
  <c r="E3437" i="1"/>
  <c r="F3437" i="1"/>
  <c r="G3437" i="1"/>
  <c r="H3437" i="1"/>
  <c r="I3437" i="1"/>
  <c r="J3437" i="1"/>
  <c r="L3437" i="1"/>
  <c r="M3437" i="1"/>
  <c r="D3438" i="1"/>
  <c r="E3438" i="1"/>
  <c r="F3438" i="1"/>
  <c r="G3438" i="1"/>
  <c r="H3438" i="1"/>
  <c r="I3438" i="1"/>
  <c r="J3438" i="1"/>
  <c r="L3438" i="1"/>
  <c r="M3438" i="1"/>
  <c r="D3439" i="1"/>
  <c r="E3439" i="1"/>
  <c r="F3439" i="1"/>
  <c r="G3439" i="1"/>
  <c r="H3439" i="1"/>
  <c r="I3439" i="1"/>
  <c r="J3439" i="1"/>
  <c r="L3439" i="1"/>
  <c r="M3439" i="1"/>
  <c r="D3440" i="1"/>
  <c r="E3440" i="1"/>
  <c r="F3440" i="1"/>
  <c r="G3440" i="1"/>
  <c r="H3440" i="1"/>
  <c r="I3440" i="1"/>
  <c r="J3440" i="1"/>
  <c r="L3440" i="1"/>
  <c r="M3440" i="1"/>
  <c r="D3441" i="1"/>
  <c r="E3441" i="1"/>
  <c r="F3441" i="1"/>
  <c r="G3441" i="1"/>
  <c r="H3441" i="1"/>
  <c r="I3441" i="1"/>
  <c r="J3441" i="1"/>
  <c r="L3441" i="1"/>
  <c r="M3441" i="1"/>
  <c r="D3442" i="1"/>
  <c r="E3442" i="1"/>
  <c r="F3442" i="1"/>
  <c r="G3442" i="1"/>
  <c r="H3442" i="1"/>
  <c r="I3442" i="1"/>
  <c r="J3442" i="1"/>
  <c r="L3442" i="1"/>
  <c r="M3442" i="1"/>
  <c r="D3443" i="1"/>
  <c r="E3443" i="1"/>
  <c r="F3443" i="1"/>
  <c r="G3443" i="1"/>
  <c r="H3443" i="1"/>
  <c r="I3443" i="1"/>
  <c r="J3443" i="1"/>
  <c r="L3443" i="1"/>
  <c r="M3443" i="1"/>
  <c r="D3444" i="1"/>
  <c r="E3444" i="1"/>
  <c r="F3444" i="1"/>
  <c r="G3444" i="1"/>
  <c r="H3444" i="1"/>
  <c r="I3444" i="1"/>
  <c r="J3444" i="1"/>
  <c r="L3444" i="1"/>
  <c r="M3444" i="1"/>
  <c r="D3445" i="1"/>
  <c r="E3445" i="1"/>
  <c r="F3445" i="1"/>
  <c r="G3445" i="1"/>
  <c r="H3445" i="1"/>
  <c r="I3445" i="1"/>
  <c r="J3445" i="1"/>
  <c r="L3445" i="1"/>
  <c r="M3445" i="1"/>
  <c r="D3446" i="1"/>
  <c r="E3446" i="1"/>
  <c r="F3446" i="1"/>
  <c r="G3446" i="1"/>
  <c r="H3446" i="1"/>
  <c r="I3446" i="1"/>
  <c r="J3446" i="1"/>
  <c r="L3446" i="1"/>
  <c r="M3446" i="1"/>
  <c r="D3447" i="1"/>
  <c r="E3447" i="1"/>
  <c r="F3447" i="1"/>
  <c r="G3447" i="1"/>
  <c r="H3447" i="1"/>
  <c r="I3447" i="1"/>
  <c r="J3447" i="1"/>
  <c r="L3447" i="1"/>
  <c r="M3447" i="1"/>
  <c r="D3448" i="1"/>
  <c r="E3448" i="1"/>
  <c r="F3448" i="1"/>
  <c r="G3448" i="1"/>
  <c r="H3448" i="1"/>
  <c r="I3448" i="1"/>
  <c r="J3448" i="1"/>
  <c r="L3448" i="1"/>
  <c r="M3448" i="1"/>
  <c r="D3449" i="1"/>
  <c r="E3449" i="1"/>
  <c r="F3449" i="1"/>
  <c r="G3449" i="1"/>
  <c r="H3449" i="1"/>
  <c r="I3449" i="1"/>
  <c r="J3449" i="1"/>
  <c r="L3449" i="1"/>
  <c r="M3449" i="1"/>
  <c r="D3450" i="1"/>
  <c r="E3450" i="1"/>
  <c r="F3450" i="1"/>
  <c r="G3450" i="1"/>
  <c r="H3450" i="1"/>
  <c r="I3450" i="1"/>
  <c r="J3450" i="1"/>
  <c r="L3450" i="1"/>
  <c r="M3450" i="1"/>
  <c r="D3451" i="1"/>
  <c r="E3451" i="1"/>
  <c r="F3451" i="1"/>
  <c r="G3451" i="1"/>
  <c r="H3451" i="1"/>
  <c r="I3451" i="1"/>
  <c r="J3451" i="1"/>
  <c r="L3451" i="1"/>
  <c r="M3451" i="1"/>
  <c r="D3452" i="1"/>
  <c r="E3452" i="1"/>
  <c r="F3452" i="1"/>
  <c r="G3452" i="1"/>
  <c r="H3452" i="1"/>
  <c r="I3452" i="1"/>
  <c r="J3452" i="1"/>
  <c r="L3452" i="1"/>
  <c r="M3452" i="1"/>
  <c r="D3453" i="1"/>
  <c r="E3453" i="1"/>
  <c r="F3453" i="1"/>
  <c r="G3453" i="1"/>
  <c r="H3453" i="1"/>
  <c r="I3453" i="1"/>
  <c r="J3453" i="1"/>
  <c r="L3453" i="1"/>
  <c r="M3453" i="1"/>
  <c r="D3454" i="1"/>
  <c r="E3454" i="1"/>
  <c r="F3454" i="1"/>
  <c r="G3454" i="1"/>
  <c r="H3454" i="1"/>
  <c r="I3454" i="1"/>
  <c r="J3454" i="1"/>
  <c r="L3454" i="1"/>
  <c r="M3454" i="1"/>
  <c r="D3455" i="1"/>
  <c r="E3455" i="1"/>
  <c r="F3455" i="1"/>
  <c r="G3455" i="1"/>
  <c r="H3455" i="1"/>
  <c r="I3455" i="1"/>
  <c r="J3455" i="1"/>
  <c r="L3455" i="1"/>
  <c r="M3455" i="1"/>
  <c r="D3456" i="1"/>
  <c r="E3456" i="1"/>
  <c r="F3456" i="1"/>
  <c r="G3456" i="1"/>
  <c r="H3456" i="1"/>
  <c r="I3456" i="1"/>
  <c r="J3456" i="1"/>
  <c r="L3456" i="1"/>
  <c r="M3456" i="1"/>
  <c r="D3457" i="1"/>
  <c r="E3457" i="1"/>
  <c r="F3457" i="1"/>
  <c r="G3457" i="1"/>
  <c r="H3457" i="1"/>
  <c r="I3457" i="1"/>
  <c r="J3457" i="1"/>
  <c r="L3457" i="1"/>
  <c r="M3457" i="1"/>
  <c r="D3458" i="1"/>
  <c r="E3458" i="1"/>
  <c r="F3458" i="1"/>
  <c r="G3458" i="1"/>
  <c r="H3458" i="1"/>
  <c r="I3458" i="1"/>
  <c r="J3458" i="1"/>
  <c r="L3458" i="1"/>
  <c r="M3458" i="1"/>
  <c r="D3459" i="1"/>
  <c r="E3459" i="1"/>
  <c r="F3459" i="1"/>
  <c r="G3459" i="1"/>
  <c r="H3459" i="1"/>
  <c r="I3459" i="1"/>
  <c r="J3459" i="1"/>
  <c r="L3459" i="1"/>
  <c r="M3459" i="1"/>
  <c r="D3460" i="1"/>
  <c r="E3460" i="1"/>
  <c r="F3460" i="1"/>
  <c r="G3460" i="1"/>
  <c r="H3460" i="1"/>
  <c r="I3460" i="1"/>
  <c r="J3460" i="1"/>
  <c r="L3460" i="1"/>
  <c r="M3460" i="1"/>
  <c r="D3461" i="1"/>
  <c r="E3461" i="1"/>
  <c r="F3461" i="1"/>
  <c r="G3461" i="1"/>
  <c r="H3461" i="1"/>
  <c r="I3461" i="1"/>
  <c r="J3461" i="1"/>
  <c r="L3461" i="1"/>
  <c r="M3461" i="1"/>
  <c r="D3462" i="1"/>
  <c r="E3462" i="1"/>
  <c r="F3462" i="1"/>
  <c r="G3462" i="1"/>
  <c r="H3462" i="1"/>
  <c r="I3462" i="1"/>
  <c r="J3462" i="1"/>
  <c r="L3462" i="1"/>
  <c r="M3462" i="1"/>
  <c r="D3463" i="1"/>
  <c r="E3463" i="1"/>
  <c r="F3463" i="1"/>
  <c r="G3463" i="1"/>
  <c r="H3463" i="1"/>
  <c r="I3463" i="1"/>
  <c r="J3463" i="1"/>
  <c r="L3463" i="1"/>
  <c r="M3463" i="1"/>
  <c r="D3464" i="1"/>
  <c r="E3464" i="1"/>
  <c r="F3464" i="1"/>
  <c r="G3464" i="1"/>
  <c r="H3464" i="1"/>
  <c r="I3464" i="1"/>
  <c r="J3464" i="1"/>
  <c r="L3464" i="1"/>
  <c r="M3464" i="1"/>
  <c r="D3465" i="1"/>
  <c r="E3465" i="1"/>
  <c r="F3465" i="1"/>
  <c r="G3465" i="1"/>
  <c r="H3465" i="1"/>
  <c r="I3465" i="1"/>
  <c r="J3465" i="1"/>
  <c r="L3465" i="1"/>
  <c r="M3465" i="1"/>
  <c r="D3466" i="1"/>
  <c r="E3466" i="1"/>
  <c r="F3466" i="1"/>
  <c r="G3466" i="1"/>
  <c r="H3466" i="1"/>
  <c r="I3466" i="1"/>
  <c r="J3466" i="1"/>
  <c r="L3466" i="1"/>
  <c r="M3466" i="1"/>
  <c r="D3467" i="1"/>
  <c r="E3467" i="1"/>
  <c r="F3467" i="1"/>
  <c r="G3467" i="1"/>
  <c r="H3467" i="1"/>
  <c r="I3467" i="1"/>
  <c r="J3467" i="1"/>
  <c r="L3467" i="1"/>
  <c r="M3467" i="1"/>
  <c r="D3468" i="1"/>
  <c r="E3468" i="1"/>
  <c r="F3468" i="1"/>
  <c r="G3468" i="1"/>
  <c r="H3468" i="1"/>
  <c r="I3468" i="1"/>
  <c r="J3468" i="1"/>
  <c r="L3468" i="1"/>
  <c r="M3468" i="1"/>
  <c r="D3469" i="1"/>
  <c r="E3469" i="1"/>
  <c r="F3469" i="1"/>
  <c r="G3469" i="1"/>
  <c r="H3469" i="1"/>
  <c r="I3469" i="1"/>
  <c r="J3469" i="1"/>
  <c r="L3469" i="1"/>
  <c r="M3469" i="1"/>
  <c r="D3470" i="1"/>
  <c r="E3470" i="1"/>
  <c r="F3470" i="1"/>
  <c r="G3470" i="1"/>
  <c r="H3470" i="1"/>
  <c r="I3470" i="1"/>
  <c r="J3470" i="1"/>
  <c r="L3470" i="1"/>
  <c r="M3470" i="1"/>
  <c r="D3471" i="1"/>
  <c r="E3471" i="1"/>
  <c r="F3471" i="1"/>
  <c r="G3471" i="1"/>
  <c r="H3471" i="1"/>
  <c r="I3471" i="1"/>
  <c r="J3471" i="1"/>
  <c r="L3471" i="1"/>
  <c r="M3471" i="1"/>
  <c r="D3472" i="1"/>
  <c r="E3472" i="1"/>
  <c r="F3472" i="1"/>
  <c r="G3472" i="1"/>
  <c r="H3472" i="1"/>
  <c r="I3472" i="1"/>
  <c r="J3472" i="1"/>
  <c r="L3472" i="1"/>
  <c r="M3472" i="1"/>
  <c r="D3473" i="1"/>
  <c r="E3473" i="1"/>
  <c r="F3473" i="1"/>
  <c r="G3473" i="1"/>
  <c r="H3473" i="1"/>
  <c r="I3473" i="1"/>
  <c r="J3473" i="1"/>
  <c r="L3473" i="1"/>
  <c r="M3473" i="1"/>
  <c r="D3474" i="1"/>
  <c r="E3474" i="1"/>
  <c r="F3474" i="1"/>
  <c r="G3474" i="1"/>
  <c r="H3474" i="1"/>
  <c r="I3474" i="1"/>
  <c r="J3474" i="1"/>
  <c r="L3474" i="1"/>
  <c r="M3474" i="1"/>
  <c r="D3475" i="1"/>
  <c r="E3475" i="1"/>
  <c r="F3475" i="1"/>
  <c r="G3475" i="1"/>
  <c r="H3475" i="1"/>
  <c r="I3475" i="1"/>
  <c r="J3475" i="1"/>
  <c r="L3475" i="1"/>
  <c r="M3475" i="1"/>
  <c r="D3476" i="1"/>
  <c r="E3476" i="1"/>
  <c r="F3476" i="1"/>
  <c r="G3476" i="1"/>
  <c r="H3476" i="1"/>
  <c r="I3476" i="1"/>
  <c r="J3476" i="1"/>
  <c r="L3476" i="1"/>
  <c r="M3476" i="1"/>
  <c r="D3477" i="1"/>
  <c r="E3477" i="1"/>
  <c r="F3477" i="1"/>
  <c r="G3477" i="1"/>
  <c r="H3477" i="1"/>
  <c r="I3477" i="1"/>
  <c r="J3477" i="1"/>
  <c r="L3477" i="1"/>
  <c r="M3477" i="1"/>
  <c r="D3478" i="1"/>
  <c r="E3478" i="1"/>
  <c r="F3478" i="1"/>
  <c r="G3478" i="1"/>
  <c r="H3478" i="1"/>
  <c r="I3478" i="1"/>
  <c r="J3478" i="1"/>
  <c r="L3478" i="1"/>
  <c r="M3478" i="1"/>
  <c r="D3479" i="1"/>
  <c r="E3479" i="1"/>
  <c r="F3479" i="1"/>
  <c r="G3479" i="1"/>
  <c r="H3479" i="1"/>
  <c r="I3479" i="1"/>
  <c r="J3479" i="1"/>
  <c r="L3479" i="1"/>
  <c r="M3479" i="1"/>
  <c r="D3480" i="1"/>
  <c r="E3480" i="1"/>
  <c r="F3480" i="1"/>
  <c r="G3480" i="1"/>
  <c r="H3480" i="1"/>
  <c r="I3480" i="1"/>
  <c r="J3480" i="1"/>
  <c r="L3480" i="1"/>
  <c r="M3480" i="1"/>
  <c r="D3481" i="1"/>
  <c r="E3481" i="1"/>
  <c r="F3481" i="1"/>
  <c r="G3481" i="1"/>
  <c r="H3481" i="1"/>
  <c r="I3481" i="1"/>
  <c r="J3481" i="1"/>
  <c r="L3481" i="1"/>
  <c r="M3481" i="1"/>
  <c r="D3482" i="1"/>
  <c r="E3482" i="1"/>
  <c r="F3482" i="1"/>
  <c r="G3482" i="1"/>
  <c r="H3482" i="1"/>
  <c r="I3482" i="1"/>
  <c r="J3482" i="1"/>
  <c r="L3482" i="1"/>
  <c r="M3482" i="1"/>
  <c r="D3483" i="1"/>
  <c r="E3483" i="1"/>
  <c r="F3483" i="1"/>
  <c r="G3483" i="1"/>
  <c r="H3483" i="1"/>
  <c r="I3483" i="1"/>
  <c r="J3483" i="1"/>
  <c r="L3483" i="1"/>
  <c r="M3483" i="1"/>
  <c r="D3484" i="1"/>
  <c r="E3484" i="1"/>
  <c r="F3484" i="1"/>
  <c r="G3484" i="1"/>
  <c r="H3484" i="1"/>
  <c r="I3484" i="1"/>
  <c r="J3484" i="1"/>
  <c r="L3484" i="1"/>
  <c r="M3484" i="1"/>
  <c r="D3485" i="1"/>
  <c r="E3485" i="1"/>
  <c r="F3485" i="1"/>
  <c r="G3485" i="1"/>
  <c r="H3485" i="1"/>
  <c r="I3485" i="1"/>
  <c r="J3485" i="1"/>
  <c r="L3485" i="1"/>
  <c r="M3485" i="1"/>
  <c r="D3486" i="1"/>
  <c r="E3486" i="1"/>
  <c r="F3486" i="1"/>
  <c r="G3486" i="1"/>
  <c r="H3486" i="1"/>
  <c r="I3486" i="1"/>
  <c r="J3486" i="1"/>
  <c r="L3486" i="1"/>
  <c r="M3486" i="1"/>
  <c r="D3487" i="1"/>
  <c r="E3487" i="1"/>
  <c r="F3487" i="1"/>
  <c r="G3487" i="1"/>
  <c r="H3487" i="1"/>
  <c r="I3487" i="1"/>
  <c r="J3487" i="1"/>
  <c r="L3487" i="1"/>
  <c r="M3487" i="1"/>
  <c r="D3488" i="1"/>
  <c r="E3488" i="1"/>
  <c r="F3488" i="1"/>
  <c r="G3488" i="1"/>
  <c r="H3488" i="1"/>
  <c r="I3488" i="1"/>
  <c r="J3488" i="1"/>
  <c r="L3488" i="1"/>
  <c r="M3488" i="1"/>
  <c r="D3489" i="1"/>
  <c r="E3489" i="1"/>
  <c r="F3489" i="1"/>
  <c r="G3489" i="1"/>
  <c r="H3489" i="1"/>
  <c r="I3489" i="1"/>
  <c r="J3489" i="1"/>
  <c r="L3489" i="1"/>
  <c r="M3489" i="1"/>
  <c r="D3490" i="1"/>
  <c r="E3490" i="1"/>
  <c r="F3490" i="1"/>
  <c r="G3490" i="1"/>
  <c r="H3490" i="1"/>
  <c r="I3490" i="1"/>
  <c r="J3490" i="1"/>
  <c r="L3490" i="1"/>
  <c r="M3490" i="1"/>
  <c r="D3491" i="1"/>
  <c r="E3491" i="1"/>
  <c r="F3491" i="1"/>
  <c r="G3491" i="1"/>
  <c r="H3491" i="1"/>
  <c r="I3491" i="1"/>
  <c r="J3491" i="1"/>
  <c r="L3491" i="1"/>
  <c r="M3491" i="1"/>
  <c r="D3492" i="1"/>
  <c r="E3492" i="1"/>
  <c r="F3492" i="1"/>
  <c r="G3492" i="1"/>
  <c r="H3492" i="1"/>
  <c r="I3492" i="1"/>
  <c r="J3492" i="1"/>
  <c r="L3492" i="1"/>
  <c r="M3492" i="1"/>
  <c r="D3493" i="1"/>
  <c r="E3493" i="1"/>
  <c r="F3493" i="1"/>
  <c r="G3493" i="1"/>
  <c r="H3493" i="1"/>
  <c r="I3493" i="1"/>
  <c r="J3493" i="1"/>
  <c r="L3493" i="1"/>
  <c r="M3493" i="1"/>
  <c r="D3494" i="1"/>
  <c r="E3494" i="1"/>
  <c r="F3494" i="1"/>
  <c r="G3494" i="1"/>
  <c r="H3494" i="1"/>
  <c r="I3494" i="1"/>
  <c r="J3494" i="1"/>
  <c r="L3494" i="1"/>
  <c r="M3494" i="1"/>
  <c r="D3495" i="1"/>
  <c r="E3495" i="1"/>
  <c r="F3495" i="1"/>
  <c r="G3495" i="1"/>
  <c r="H3495" i="1"/>
  <c r="I3495" i="1"/>
  <c r="J3495" i="1"/>
  <c r="L3495" i="1"/>
  <c r="M3495" i="1"/>
  <c r="D3496" i="1"/>
  <c r="E3496" i="1"/>
  <c r="F3496" i="1"/>
  <c r="G3496" i="1"/>
  <c r="H3496" i="1"/>
  <c r="I3496" i="1"/>
  <c r="J3496" i="1"/>
  <c r="L3496" i="1"/>
  <c r="M3496" i="1"/>
  <c r="D3497" i="1"/>
  <c r="E3497" i="1"/>
  <c r="F3497" i="1"/>
  <c r="G3497" i="1"/>
  <c r="H3497" i="1"/>
  <c r="I3497" i="1"/>
  <c r="J3497" i="1"/>
  <c r="L3497" i="1"/>
  <c r="M3497" i="1"/>
  <c r="D3498" i="1"/>
  <c r="E3498" i="1"/>
  <c r="F3498" i="1"/>
  <c r="G3498" i="1"/>
  <c r="H3498" i="1"/>
  <c r="I3498" i="1"/>
  <c r="J3498" i="1"/>
  <c r="L3498" i="1"/>
  <c r="M3498" i="1"/>
  <c r="D3499" i="1"/>
  <c r="E3499" i="1"/>
  <c r="F3499" i="1"/>
  <c r="G3499" i="1"/>
  <c r="H3499" i="1"/>
  <c r="I3499" i="1"/>
  <c r="J3499" i="1"/>
  <c r="L3499" i="1"/>
  <c r="M3499" i="1"/>
  <c r="D3500" i="1"/>
  <c r="E3500" i="1"/>
  <c r="F3500" i="1"/>
  <c r="G3500" i="1"/>
  <c r="H3500" i="1"/>
  <c r="I3500" i="1"/>
  <c r="J3500" i="1"/>
  <c r="L3500" i="1"/>
  <c r="M3500" i="1"/>
  <c r="D3501" i="1"/>
  <c r="E3501" i="1"/>
  <c r="F3501" i="1"/>
  <c r="G3501" i="1"/>
  <c r="H3501" i="1"/>
  <c r="I3501" i="1"/>
  <c r="J3501" i="1"/>
  <c r="L3501" i="1"/>
  <c r="M3501" i="1"/>
  <c r="D3502" i="1"/>
  <c r="E3502" i="1"/>
  <c r="F3502" i="1"/>
  <c r="G3502" i="1"/>
  <c r="H3502" i="1"/>
  <c r="I3502" i="1"/>
  <c r="J3502" i="1"/>
  <c r="L3502" i="1"/>
  <c r="M3502" i="1"/>
  <c r="D3503" i="1"/>
  <c r="E3503" i="1"/>
  <c r="F3503" i="1"/>
  <c r="G3503" i="1"/>
  <c r="H3503" i="1"/>
  <c r="I3503" i="1"/>
  <c r="J3503" i="1"/>
  <c r="L3503" i="1"/>
  <c r="M3503" i="1"/>
  <c r="D3504" i="1"/>
  <c r="E3504" i="1"/>
  <c r="F3504" i="1"/>
  <c r="G3504" i="1"/>
  <c r="H3504" i="1"/>
  <c r="I3504" i="1"/>
  <c r="J3504" i="1"/>
  <c r="L3504" i="1"/>
  <c r="M3504" i="1"/>
  <c r="D3505" i="1"/>
  <c r="E3505" i="1"/>
  <c r="F3505" i="1"/>
  <c r="G3505" i="1"/>
  <c r="H3505" i="1"/>
  <c r="I3505" i="1"/>
  <c r="J3505" i="1"/>
  <c r="L3505" i="1"/>
  <c r="M3505" i="1"/>
  <c r="D3506" i="1"/>
  <c r="E3506" i="1"/>
  <c r="F3506" i="1"/>
  <c r="G3506" i="1"/>
  <c r="H3506" i="1"/>
  <c r="I3506" i="1"/>
  <c r="J3506" i="1"/>
  <c r="L3506" i="1"/>
  <c r="M3506" i="1"/>
  <c r="D3507" i="1"/>
  <c r="E3507" i="1"/>
  <c r="F3507" i="1"/>
  <c r="G3507" i="1"/>
  <c r="H3507" i="1"/>
  <c r="I3507" i="1"/>
  <c r="J3507" i="1"/>
  <c r="L3507" i="1"/>
  <c r="M3507" i="1"/>
  <c r="D3508" i="1"/>
  <c r="E3508" i="1"/>
  <c r="F3508" i="1"/>
  <c r="G3508" i="1"/>
  <c r="H3508" i="1"/>
  <c r="I3508" i="1"/>
  <c r="J3508" i="1"/>
  <c r="L3508" i="1"/>
  <c r="M3508" i="1"/>
  <c r="D3509" i="1"/>
  <c r="E3509" i="1"/>
  <c r="F3509" i="1"/>
  <c r="G3509" i="1"/>
  <c r="H3509" i="1"/>
  <c r="I3509" i="1"/>
  <c r="J3509" i="1"/>
  <c r="L3509" i="1"/>
  <c r="M3509" i="1"/>
  <c r="D3510" i="1"/>
  <c r="E3510" i="1"/>
  <c r="F3510" i="1"/>
  <c r="G3510" i="1"/>
  <c r="H3510" i="1"/>
  <c r="I3510" i="1"/>
  <c r="J3510" i="1"/>
  <c r="L3510" i="1"/>
  <c r="M3510" i="1"/>
  <c r="D3511" i="1"/>
  <c r="E3511" i="1"/>
  <c r="F3511" i="1"/>
  <c r="G3511" i="1"/>
  <c r="H3511" i="1"/>
  <c r="I3511" i="1"/>
  <c r="J3511" i="1"/>
  <c r="L3511" i="1"/>
  <c r="M3511" i="1"/>
  <c r="D3512" i="1"/>
  <c r="E3512" i="1"/>
  <c r="F3512" i="1"/>
  <c r="G3512" i="1"/>
  <c r="H3512" i="1"/>
  <c r="I3512" i="1"/>
  <c r="J3512" i="1"/>
  <c r="L3512" i="1"/>
  <c r="M3512" i="1"/>
  <c r="D3513" i="1"/>
  <c r="E3513" i="1"/>
  <c r="F3513" i="1"/>
  <c r="G3513" i="1"/>
  <c r="H3513" i="1"/>
  <c r="I3513" i="1"/>
  <c r="J3513" i="1"/>
  <c r="L3513" i="1"/>
  <c r="M3513" i="1"/>
  <c r="D3514" i="1"/>
  <c r="E3514" i="1"/>
  <c r="F3514" i="1"/>
  <c r="G3514" i="1"/>
  <c r="H3514" i="1"/>
  <c r="I3514" i="1"/>
  <c r="J3514" i="1"/>
  <c r="L3514" i="1"/>
  <c r="M3514" i="1"/>
  <c r="D3515" i="1"/>
  <c r="E3515" i="1"/>
  <c r="F3515" i="1"/>
  <c r="G3515" i="1"/>
  <c r="H3515" i="1"/>
  <c r="I3515" i="1"/>
  <c r="J3515" i="1"/>
  <c r="L3515" i="1"/>
  <c r="M3515" i="1"/>
  <c r="D3516" i="1"/>
  <c r="E3516" i="1"/>
  <c r="F3516" i="1"/>
  <c r="G3516" i="1"/>
  <c r="H3516" i="1"/>
  <c r="I3516" i="1"/>
  <c r="J3516" i="1"/>
  <c r="L3516" i="1"/>
  <c r="M3516" i="1"/>
  <c r="D3517" i="1"/>
  <c r="E3517" i="1"/>
  <c r="F3517" i="1"/>
  <c r="G3517" i="1"/>
  <c r="H3517" i="1"/>
  <c r="I3517" i="1"/>
  <c r="J3517" i="1"/>
  <c r="L3517" i="1"/>
  <c r="M3517" i="1"/>
  <c r="D3518" i="1"/>
  <c r="E3518" i="1"/>
  <c r="F3518" i="1"/>
  <c r="G3518" i="1"/>
  <c r="H3518" i="1"/>
  <c r="I3518" i="1"/>
  <c r="J3518" i="1"/>
  <c r="L3518" i="1"/>
  <c r="M3518" i="1"/>
  <c r="D3519" i="1"/>
  <c r="E3519" i="1"/>
  <c r="F3519" i="1"/>
  <c r="G3519" i="1"/>
  <c r="H3519" i="1"/>
  <c r="I3519" i="1"/>
  <c r="J3519" i="1"/>
  <c r="L3519" i="1"/>
  <c r="M3519" i="1"/>
  <c r="D3520" i="1"/>
  <c r="E3520" i="1"/>
  <c r="F3520" i="1"/>
  <c r="G3520" i="1"/>
  <c r="H3520" i="1"/>
  <c r="I3520" i="1"/>
  <c r="J3520" i="1"/>
  <c r="L3520" i="1"/>
  <c r="M3520" i="1"/>
  <c r="D3521" i="1"/>
  <c r="E3521" i="1"/>
  <c r="F3521" i="1"/>
  <c r="G3521" i="1"/>
  <c r="H3521" i="1"/>
  <c r="I3521" i="1"/>
  <c r="J3521" i="1"/>
  <c r="L3521" i="1"/>
  <c r="M3521" i="1"/>
  <c r="D3522" i="1"/>
  <c r="E3522" i="1"/>
  <c r="F3522" i="1"/>
  <c r="G3522" i="1"/>
  <c r="H3522" i="1"/>
  <c r="I3522" i="1"/>
  <c r="J3522" i="1"/>
  <c r="L3522" i="1"/>
  <c r="M3522" i="1"/>
  <c r="D3523" i="1"/>
  <c r="E3523" i="1"/>
  <c r="F3523" i="1"/>
  <c r="G3523" i="1"/>
  <c r="H3523" i="1"/>
  <c r="I3523" i="1"/>
  <c r="J3523" i="1"/>
  <c r="L3523" i="1"/>
  <c r="M3523" i="1"/>
  <c r="D3524" i="1"/>
  <c r="E3524" i="1"/>
  <c r="F3524" i="1"/>
  <c r="G3524" i="1"/>
  <c r="H3524" i="1"/>
  <c r="I3524" i="1"/>
  <c r="J3524" i="1"/>
  <c r="L3524" i="1"/>
  <c r="M3524" i="1"/>
  <c r="D3525" i="1"/>
  <c r="E3525" i="1"/>
  <c r="F3525" i="1"/>
  <c r="G3525" i="1"/>
  <c r="H3525" i="1"/>
  <c r="I3525" i="1"/>
  <c r="J3525" i="1"/>
  <c r="L3525" i="1"/>
  <c r="M3525" i="1"/>
  <c r="D3526" i="1"/>
  <c r="E3526" i="1"/>
  <c r="F3526" i="1"/>
  <c r="G3526" i="1"/>
  <c r="H3526" i="1"/>
  <c r="I3526" i="1"/>
  <c r="J3526" i="1"/>
  <c r="L3526" i="1"/>
  <c r="M3526" i="1"/>
  <c r="D3527" i="1"/>
  <c r="E3527" i="1"/>
  <c r="F3527" i="1"/>
  <c r="G3527" i="1"/>
  <c r="H3527" i="1"/>
  <c r="I3527" i="1"/>
  <c r="J3527" i="1"/>
  <c r="L3527" i="1"/>
  <c r="M3527" i="1"/>
  <c r="D3528" i="1"/>
  <c r="E3528" i="1"/>
  <c r="F3528" i="1"/>
  <c r="G3528" i="1"/>
  <c r="H3528" i="1"/>
  <c r="I3528" i="1"/>
  <c r="J3528" i="1"/>
  <c r="L3528" i="1"/>
  <c r="M3528" i="1"/>
  <c r="D3529" i="1"/>
  <c r="E3529" i="1"/>
  <c r="F3529" i="1"/>
  <c r="G3529" i="1"/>
  <c r="H3529" i="1"/>
  <c r="I3529" i="1"/>
  <c r="J3529" i="1"/>
  <c r="L3529" i="1"/>
  <c r="M3529" i="1"/>
  <c r="D3530" i="1"/>
  <c r="E3530" i="1"/>
  <c r="F3530" i="1"/>
  <c r="G3530" i="1"/>
  <c r="H3530" i="1"/>
  <c r="I3530" i="1"/>
  <c r="J3530" i="1"/>
  <c r="L3530" i="1"/>
  <c r="M3530" i="1"/>
  <c r="D3531" i="1"/>
  <c r="E3531" i="1"/>
  <c r="F3531" i="1"/>
  <c r="G3531" i="1"/>
  <c r="H3531" i="1"/>
  <c r="I3531" i="1"/>
  <c r="J3531" i="1"/>
  <c r="L3531" i="1"/>
  <c r="M3531" i="1"/>
  <c r="D3532" i="1"/>
  <c r="E3532" i="1"/>
  <c r="F3532" i="1"/>
  <c r="G3532" i="1"/>
  <c r="H3532" i="1"/>
  <c r="I3532" i="1"/>
  <c r="J3532" i="1"/>
  <c r="L3532" i="1"/>
  <c r="M3532" i="1"/>
  <c r="D3533" i="1"/>
  <c r="E3533" i="1"/>
  <c r="F3533" i="1"/>
  <c r="G3533" i="1"/>
  <c r="H3533" i="1"/>
  <c r="I3533" i="1"/>
  <c r="J3533" i="1"/>
  <c r="L3533" i="1"/>
  <c r="M3533" i="1"/>
  <c r="D3534" i="1"/>
  <c r="E3534" i="1"/>
  <c r="F3534" i="1"/>
  <c r="G3534" i="1"/>
  <c r="H3534" i="1"/>
  <c r="I3534" i="1"/>
  <c r="J3534" i="1"/>
  <c r="L3534" i="1"/>
  <c r="M3534" i="1"/>
  <c r="D3535" i="1"/>
  <c r="E3535" i="1"/>
  <c r="F3535" i="1"/>
  <c r="G3535" i="1"/>
  <c r="H3535" i="1"/>
  <c r="I3535" i="1"/>
  <c r="J3535" i="1"/>
  <c r="L3535" i="1"/>
  <c r="M3535" i="1"/>
  <c r="D3536" i="1"/>
  <c r="E3536" i="1"/>
  <c r="F3536" i="1"/>
  <c r="G3536" i="1"/>
  <c r="H3536" i="1"/>
  <c r="I3536" i="1"/>
  <c r="J3536" i="1"/>
  <c r="L3536" i="1"/>
  <c r="M3536" i="1"/>
  <c r="D3537" i="1"/>
  <c r="E3537" i="1"/>
  <c r="F3537" i="1"/>
  <c r="G3537" i="1"/>
  <c r="H3537" i="1"/>
  <c r="I3537" i="1"/>
  <c r="J3537" i="1"/>
  <c r="L3537" i="1"/>
  <c r="M3537" i="1"/>
  <c r="D3538" i="1"/>
  <c r="E3538" i="1"/>
  <c r="F3538" i="1"/>
  <c r="G3538" i="1"/>
  <c r="H3538" i="1"/>
  <c r="I3538" i="1"/>
  <c r="J3538" i="1"/>
  <c r="L3538" i="1"/>
  <c r="M3538" i="1"/>
  <c r="D3539" i="1"/>
  <c r="E3539" i="1"/>
  <c r="F3539" i="1"/>
  <c r="G3539" i="1"/>
  <c r="H3539" i="1"/>
  <c r="I3539" i="1"/>
  <c r="J3539" i="1"/>
  <c r="L3539" i="1"/>
  <c r="M3539" i="1"/>
  <c r="D3540" i="1"/>
  <c r="E3540" i="1"/>
  <c r="F3540" i="1"/>
  <c r="G3540" i="1"/>
  <c r="H3540" i="1"/>
  <c r="I3540" i="1"/>
  <c r="J3540" i="1"/>
  <c r="L3540" i="1"/>
  <c r="M3540" i="1"/>
  <c r="D3541" i="1"/>
  <c r="E3541" i="1"/>
  <c r="F3541" i="1"/>
  <c r="G3541" i="1"/>
  <c r="H3541" i="1"/>
  <c r="I3541" i="1"/>
  <c r="J3541" i="1"/>
  <c r="L3541" i="1"/>
  <c r="M3541" i="1"/>
  <c r="D3542" i="1"/>
  <c r="E3542" i="1"/>
  <c r="F3542" i="1"/>
  <c r="G3542" i="1"/>
  <c r="H3542" i="1"/>
  <c r="I3542" i="1"/>
  <c r="J3542" i="1"/>
  <c r="L3542" i="1"/>
  <c r="M3542" i="1"/>
  <c r="D3543" i="1"/>
  <c r="E3543" i="1"/>
  <c r="F3543" i="1"/>
  <c r="G3543" i="1"/>
  <c r="H3543" i="1"/>
  <c r="I3543" i="1"/>
  <c r="J3543" i="1"/>
  <c r="L3543" i="1"/>
  <c r="M3543" i="1"/>
  <c r="D3544" i="1"/>
  <c r="E3544" i="1"/>
  <c r="F3544" i="1"/>
  <c r="G3544" i="1"/>
  <c r="H3544" i="1"/>
  <c r="I3544" i="1"/>
  <c r="J3544" i="1"/>
  <c r="L3544" i="1"/>
  <c r="M3544" i="1"/>
  <c r="D3545" i="1"/>
  <c r="E3545" i="1"/>
  <c r="F3545" i="1"/>
  <c r="G3545" i="1"/>
  <c r="H3545" i="1"/>
  <c r="I3545" i="1"/>
  <c r="J3545" i="1"/>
  <c r="L3545" i="1"/>
  <c r="M3545" i="1"/>
  <c r="D3546" i="1"/>
  <c r="E3546" i="1"/>
  <c r="F3546" i="1"/>
  <c r="G3546" i="1"/>
  <c r="H3546" i="1"/>
  <c r="I3546" i="1"/>
  <c r="J3546" i="1"/>
  <c r="L3546" i="1"/>
  <c r="M3546" i="1"/>
  <c r="D3547" i="1"/>
  <c r="E3547" i="1"/>
  <c r="F3547" i="1"/>
  <c r="G3547" i="1"/>
  <c r="H3547" i="1"/>
  <c r="I3547" i="1"/>
  <c r="J3547" i="1"/>
  <c r="L3547" i="1"/>
  <c r="M3547" i="1"/>
  <c r="D3548" i="1"/>
  <c r="E3548" i="1"/>
  <c r="F3548" i="1"/>
  <c r="G3548" i="1"/>
  <c r="H3548" i="1"/>
  <c r="I3548" i="1"/>
  <c r="J3548" i="1"/>
  <c r="L3548" i="1"/>
  <c r="M3548" i="1"/>
  <c r="D3549" i="1"/>
  <c r="E3549" i="1"/>
  <c r="F3549" i="1"/>
  <c r="G3549" i="1"/>
  <c r="H3549" i="1"/>
  <c r="I3549" i="1"/>
  <c r="J3549" i="1"/>
  <c r="L3549" i="1"/>
  <c r="M3549" i="1"/>
  <c r="D3550" i="1"/>
  <c r="E3550" i="1"/>
  <c r="F3550" i="1"/>
  <c r="G3550" i="1"/>
  <c r="H3550" i="1"/>
  <c r="I3550" i="1"/>
  <c r="J3550" i="1"/>
  <c r="L3550" i="1"/>
  <c r="M3550" i="1"/>
  <c r="D3551" i="1"/>
  <c r="E3551" i="1"/>
  <c r="F3551" i="1"/>
  <c r="G3551" i="1"/>
  <c r="H3551" i="1"/>
  <c r="I3551" i="1"/>
  <c r="J3551" i="1"/>
  <c r="L3551" i="1"/>
  <c r="M3551" i="1"/>
  <c r="D3552" i="1"/>
  <c r="E3552" i="1"/>
  <c r="F3552" i="1"/>
  <c r="G3552" i="1"/>
  <c r="H3552" i="1"/>
  <c r="I3552" i="1"/>
  <c r="J3552" i="1"/>
  <c r="L3552" i="1"/>
  <c r="M3552" i="1"/>
  <c r="D3553" i="1"/>
  <c r="E3553" i="1"/>
  <c r="F3553" i="1"/>
  <c r="G3553" i="1"/>
  <c r="H3553" i="1"/>
  <c r="I3553" i="1"/>
  <c r="J3553" i="1"/>
  <c r="L3553" i="1"/>
  <c r="M3553" i="1"/>
  <c r="D3554" i="1"/>
  <c r="E3554" i="1"/>
  <c r="F3554" i="1"/>
  <c r="G3554" i="1"/>
  <c r="H3554" i="1"/>
  <c r="I3554" i="1"/>
  <c r="J3554" i="1"/>
  <c r="L3554" i="1"/>
  <c r="M3554" i="1"/>
  <c r="D3555" i="1"/>
  <c r="E3555" i="1"/>
  <c r="F3555" i="1"/>
  <c r="G3555" i="1"/>
  <c r="H3555" i="1"/>
  <c r="I3555" i="1"/>
  <c r="J3555" i="1"/>
  <c r="L3555" i="1"/>
  <c r="M3555" i="1"/>
  <c r="D3556" i="1"/>
  <c r="E3556" i="1"/>
  <c r="F3556" i="1"/>
  <c r="G3556" i="1"/>
  <c r="H3556" i="1"/>
  <c r="I3556" i="1"/>
  <c r="J3556" i="1"/>
  <c r="L3556" i="1"/>
  <c r="M3556" i="1"/>
  <c r="D3557" i="1"/>
  <c r="E3557" i="1"/>
  <c r="F3557" i="1"/>
  <c r="G3557" i="1"/>
  <c r="H3557" i="1"/>
  <c r="I3557" i="1"/>
  <c r="J3557" i="1"/>
  <c r="L3557" i="1"/>
  <c r="M3557" i="1"/>
  <c r="D3558" i="1"/>
  <c r="E3558" i="1"/>
  <c r="F3558" i="1"/>
  <c r="G3558" i="1"/>
  <c r="H3558" i="1"/>
  <c r="I3558" i="1"/>
  <c r="J3558" i="1"/>
  <c r="L3558" i="1"/>
  <c r="M3558" i="1"/>
  <c r="D3559" i="1"/>
  <c r="E3559" i="1"/>
  <c r="F3559" i="1"/>
  <c r="G3559" i="1"/>
  <c r="H3559" i="1"/>
  <c r="I3559" i="1"/>
  <c r="J3559" i="1"/>
  <c r="L3559" i="1"/>
  <c r="M3559" i="1"/>
  <c r="D3560" i="1"/>
  <c r="E3560" i="1"/>
  <c r="F3560" i="1"/>
  <c r="G3560" i="1"/>
  <c r="H3560" i="1"/>
  <c r="I3560" i="1"/>
  <c r="J3560" i="1"/>
  <c r="L3560" i="1"/>
  <c r="M3560" i="1"/>
  <c r="D3561" i="1"/>
  <c r="E3561" i="1"/>
  <c r="F3561" i="1"/>
  <c r="G3561" i="1"/>
  <c r="H3561" i="1"/>
  <c r="I3561" i="1"/>
  <c r="J3561" i="1"/>
  <c r="L3561" i="1"/>
  <c r="M3561" i="1"/>
  <c r="D3562" i="1"/>
  <c r="E3562" i="1"/>
  <c r="F3562" i="1"/>
  <c r="G3562" i="1"/>
  <c r="H3562" i="1"/>
  <c r="I3562" i="1"/>
  <c r="J3562" i="1"/>
  <c r="L3562" i="1"/>
  <c r="M3562" i="1"/>
  <c r="D3563" i="1"/>
  <c r="E3563" i="1"/>
  <c r="F3563" i="1"/>
  <c r="G3563" i="1"/>
  <c r="H3563" i="1"/>
  <c r="I3563" i="1"/>
  <c r="J3563" i="1"/>
  <c r="L3563" i="1"/>
  <c r="M3563" i="1"/>
  <c r="D3564" i="1"/>
  <c r="E3564" i="1"/>
  <c r="F3564" i="1"/>
  <c r="G3564" i="1"/>
  <c r="H3564" i="1"/>
  <c r="I3564" i="1"/>
  <c r="J3564" i="1"/>
  <c r="L3564" i="1"/>
  <c r="M3564" i="1"/>
  <c r="D3565" i="1"/>
  <c r="E3565" i="1"/>
  <c r="F3565" i="1"/>
  <c r="G3565" i="1"/>
  <c r="H3565" i="1"/>
  <c r="I3565" i="1"/>
  <c r="J3565" i="1"/>
  <c r="L3565" i="1"/>
  <c r="M3565" i="1"/>
  <c r="D3566" i="1"/>
  <c r="E3566" i="1"/>
  <c r="F3566" i="1"/>
  <c r="G3566" i="1"/>
  <c r="H3566" i="1"/>
  <c r="I3566" i="1"/>
  <c r="J3566" i="1"/>
  <c r="L3566" i="1"/>
  <c r="M3566" i="1"/>
  <c r="D3567" i="1"/>
  <c r="E3567" i="1"/>
  <c r="F3567" i="1"/>
  <c r="G3567" i="1"/>
  <c r="H3567" i="1"/>
  <c r="I3567" i="1"/>
  <c r="J3567" i="1"/>
  <c r="L3567" i="1"/>
  <c r="M3567" i="1"/>
  <c r="D3568" i="1"/>
  <c r="E3568" i="1"/>
  <c r="F3568" i="1"/>
  <c r="G3568" i="1"/>
  <c r="H3568" i="1"/>
  <c r="I3568" i="1"/>
  <c r="J3568" i="1"/>
  <c r="L3568" i="1"/>
  <c r="M3568" i="1"/>
  <c r="D3569" i="1"/>
  <c r="E3569" i="1"/>
  <c r="F3569" i="1"/>
  <c r="G3569" i="1"/>
  <c r="H3569" i="1"/>
  <c r="I3569" i="1"/>
  <c r="J3569" i="1"/>
  <c r="L3569" i="1"/>
  <c r="M3569" i="1"/>
  <c r="D3570" i="1"/>
  <c r="E3570" i="1"/>
  <c r="F3570" i="1"/>
  <c r="G3570" i="1"/>
  <c r="H3570" i="1"/>
  <c r="I3570" i="1"/>
  <c r="J3570" i="1"/>
  <c r="L3570" i="1"/>
  <c r="M3570" i="1"/>
  <c r="D3571" i="1"/>
  <c r="E3571" i="1"/>
  <c r="F3571" i="1"/>
  <c r="G3571" i="1"/>
  <c r="H3571" i="1"/>
  <c r="I3571" i="1"/>
  <c r="J3571" i="1"/>
  <c r="L3571" i="1"/>
  <c r="M3571" i="1"/>
  <c r="D3572" i="1"/>
  <c r="E3572" i="1"/>
  <c r="F3572" i="1"/>
  <c r="G3572" i="1"/>
  <c r="H3572" i="1"/>
  <c r="I3572" i="1"/>
  <c r="J3572" i="1"/>
  <c r="L3572" i="1"/>
  <c r="M3572" i="1"/>
  <c r="D3573" i="1"/>
  <c r="E3573" i="1"/>
  <c r="F3573" i="1"/>
  <c r="G3573" i="1"/>
  <c r="H3573" i="1"/>
  <c r="I3573" i="1"/>
  <c r="J3573" i="1"/>
  <c r="L3573" i="1"/>
  <c r="M3573" i="1"/>
  <c r="D3574" i="1"/>
  <c r="E3574" i="1"/>
  <c r="F3574" i="1"/>
  <c r="G3574" i="1"/>
  <c r="H3574" i="1"/>
  <c r="I3574" i="1"/>
  <c r="J3574" i="1"/>
  <c r="L3574" i="1"/>
  <c r="M3574" i="1"/>
  <c r="D3575" i="1"/>
  <c r="E3575" i="1"/>
  <c r="F3575" i="1"/>
  <c r="G3575" i="1"/>
  <c r="H3575" i="1"/>
  <c r="I3575" i="1"/>
  <c r="J3575" i="1"/>
  <c r="L3575" i="1"/>
  <c r="M3575" i="1"/>
  <c r="D3576" i="1"/>
  <c r="E3576" i="1"/>
  <c r="F3576" i="1"/>
  <c r="G3576" i="1"/>
  <c r="H3576" i="1"/>
  <c r="I3576" i="1"/>
  <c r="J3576" i="1"/>
  <c r="L3576" i="1"/>
  <c r="M3576" i="1"/>
  <c r="D3577" i="1"/>
  <c r="E3577" i="1"/>
  <c r="F3577" i="1"/>
  <c r="G3577" i="1"/>
  <c r="H3577" i="1"/>
  <c r="I3577" i="1"/>
  <c r="J3577" i="1"/>
  <c r="L3577" i="1"/>
  <c r="M3577" i="1"/>
  <c r="D3578" i="1"/>
  <c r="E3578" i="1"/>
  <c r="F3578" i="1"/>
  <c r="G3578" i="1"/>
  <c r="H3578" i="1"/>
  <c r="I3578" i="1"/>
  <c r="J3578" i="1"/>
  <c r="L3578" i="1"/>
  <c r="M3578" i="1"/>
  <c r="D3579" i="1"/>
  <c r="E3579" i="1"/>
  <c r="F3579" i="1"/>
  <c r="G3579" i="1"/>
  <c r="H3579" i="1"/>
  <c r="I3579" i="1"/>
  <c r="J3579" i="1"/>
  <c r="L3579" i="1"/>
  <c r="M3579" i="1"/>
  <c r="D3580" i="1"/>
  <c r="E3580" i="1"/>
  <c r="F3580" i="1"/>
  <c r="G3580" i="1"/>
  <c r="H3580" i="1"/>
  <c r="I3580" i="1"/>
  <c r="J3580" i="1"/>
  <c r="L3580" i="1"/>
  <c r="M3580" i="1"/>
  <c r="D3581" i="1"/>
  <c r="E3581" i="1"/>
  <c r="F3581" i="1"/>
  <c r="G3581" i="1"/>
  <c r="H3581" i="1"/>
  <c r="I3581" i="1"/>
  <c r="J3581" i="1"/>
  <c r="L3581" i="1"/>
  <c r="M3581" i="1"/>
  <c r="D3582" i="1"/>
  <c r="E3582" i="1"/>
  <c r="F3582" i="1"/>
  <c r="G3582" i="1"/>
  <c r="H3582" i="1"/>
  <c r="I3582" i="1"/>
  <c r="J3582" i="1"/>
  <c r="L3582" i="1"/>
  <c r="M3582" i="1"/>
  <c r="D3583" i="1"/>
  <c r="E3583" i="1"/>
  <c r="F3583" i="1"/>
  <c r="G3583" i="1"/>
  <c r="H3583" i="1"/>
  <c r="I3583" i="1"/>
  <c r="J3583" i="1"/>
  <c r="L3583" i="1"/>
  <c r="M3583" i="1"/>
  <c r="D3584" i="1"/>
  <c r="E3584" i="1"/>
  <c r="F3584" i="1"/>
  <c r="G3584" i="1"/>
  <c r="H3584" i="1"/>
  <c r="I3584" i="1"/>
  <c r="J3584" i="1"/>
  <c r="L3584" i="1"/>
  <c r="M3584" i="1"/>
  <c r="D3585" i="1"/>
  <c r="E3585" i="1"/>
  <c r="F3585" i="1"/>
  <c r="G3585" i="1"/>
  <c r="H3585" i="1"/>
  <c r="I3585" i="1"/>
  <c r="J3585" i="1"/>
  <c r="L3585" i="1"/>
  <c r="M3585" i="1"/>
  <c r="D3586" i="1"/>
  <c r="E3586" i="1"/>
  <c r="F3586" i="1"/>
  <c r="G3586" i="1"/>
  <c r="H3586" i="1"/>
  <c r="I3586" i="1"/>
  <c r="J3586" i="1"/>
  <c r="L3586" i="1"/>
  <c r="M3586" i="1"/>
  <c r="D3587" i="1"/>
  <c r="E3587" i="1"/>
  <c r="F3587" i="1"/>
  <c r="G3587" i="1"/>
  <c r="H3587" i="1"/>
  <c r="I3587" i="1"/>
  <c r="J3587" i="1"/>
  <c r="L3587" i="1"/>
  <c r="M3587" i="1"/>
  <c r="D3588" i="1"/>
  <c r="E3588" i="1"/>
  <c r="F3588" i="1"/>
  <c r="G3588" i="1"/>
  <c r="H3588" i="1"/>
  <c r="I3588" i="1"/>
  <c r="J3588" i="1"/>
  <c r="L3588" i="1"/>
  <c r="M3588" i="1"/>
  <c r="D3589" i="1"/>
  <c r="E3589" i="1"/>
  <c r="F3589" i="1"/>
  <c r="G3589" i="1"/>
  <c r="H3589" i="1"/>
  <c r="I3589" i="1"/>
  <c r="J3589" i="1"/>
  <c r="L3589" i="1"/>
  <c r="M3589" i="1"/>
  <c r="D3590" i="1"/>
  <c r="E3590" i="1"/>
  <c r="F3590" i="1"/>
  <c r="G3590" i="1"/>
  <c r="H3590" i="1"/>
  <c r="I3590" i="1"/>
  <c r="J3590" i="1"/>
  <c r="L3590" i="1"/>
  <c r="M3590" i="1"/>
  <c r="D3591" i="1"/>
  <c r="E3591" i="1"/>
  <c r="F3591" i="1"/>
  <c r="G3591" i="1"/>
  <c r="H3591" i="1"/>
  <c r="I3591" i="1"/>
  <c r="J3591" i="1"/>
  <c r="L3591" i="1"/>
  <c r="M3591" i="1"/>
  <c r="D3592" i="1"/>
  <c r="E3592" i="1"/>
  <c r="F3592" i="1"/>
  <c r="G3592" i="1"/>
  <c r="H3592" i="1"/>
  <c r="I3592" i="1"/>
  <c r="J3592" i="1"/>
  <c r="L3592" i="1"/>
  <c r="M3592" i="1"/>
  <c r="D3593" i="1"/>
  <c r="E3593" i="1"/>
  <c r="F3593" i="1"/>
  <c r="G3593" i="1"/>
  <c r="H3593" i="1"/>
  <c r="I3593" i="1"/>
  <c r="J3593" i="1"/>
  <c r="L3593" i="1"/>
  <c r="M3593" i="1"/>
  <c r="D3594" i="1"/>
  <c r="E3594" i="1"/>
  <c r="F3594" i="1"/>
  <c r="G3594" i="1"/>
  <c r="H3594" i="1"/>
  <c r="I3594" i="1"/>
  <c r="J3594" i="1"/>
  <c r="L3594" i="1"/>
  <c r="M3594" i="1"/>
  <c r="D3595" i="1"/>
  <c r="E3595" i="1"/>
  <c r="F3595" i="1"/>
  <c r="G3595" i="1"/>
  <c r="H3595" i="1"/>
  <c r="I3595" i="1"/>
  <c r="J3595" i="1"/>
  <c r="L3595" i="1"/>
  <c r="M3595" i="1"/>
  <c r="D3596" i="1"/>
  <c r="E3596" i="1"/>
  <c r="F3596" i="1"/>
  <c r="G3596" i="1"/>
  <c r="H3596" i="1"/>
  <c r="I3596" i="1"/>
  <c r="J3596" i="1"/>
  <c r="L3596" i="1"/>
  <c r="M3596" i="1"/>
  <c r="D3597" i="1"/>
  <c r="E3597" i="1"/>
  <c r="F3597" i="1"/>
  <c r="G3597" i="1"/>
  <c r="H3597" i="1"/>
  <c r="I3597" i="1"/>
  <c r="J3597" i="1"/>
  <c r="L3597" i="1"/>
  <c r="M3597" i="1"/>
  <c r="D3598" i="1"/>
  <c r="E3598" i="1"/>
  <c r="F3598" i="1"/>
  <c r="G3598" i="1"/>
  <c r="H3598" i="1"/>
  <c r="I3598" i="1"/>
  <c r="J3598" i="1"/>
  <c r="L3598" i="1"/>
  <c r="M3598" i="1"/>
  <c r="D3599" i="1"/>
  <c r="E3599" i="1"/>
  <c r="F3599" i="1"/>
  <c r="G3599" i="1"/>
  <c r="H3599" i="1"/>
  <c r="I3599" i="1"/>
  <c r="J3599" i="1"/>
  <c r="L3599" i="1"/>
  <c r="M3599" i="1"/>
  <c r="D3600" i="1"/>
  <c r="E3600" i="1"/>
  <c r="F3600" i="1"/>
  <c r="G3600" i="1"/>
  <c r="H3600" i="1"/>
  <c r="I3600" i="1"/>
  <c r="J3600" i="1"/>
  <c r="L3600" i="1"/>
  <c r="M3600" i="1"/>
  <c r="D3601" i="1"/>
  <c r="E3601" i="1"/>
  <c r="F3601" i="1"/>
  <c r="G3601" i="1"/>
  <c r="H3601" i="1"/>
  <c r="I3601" i="1"/>
  <c r="J3601" i="1"/>
  <c r="L3601" i="1"/>
  <c r="M3601" i="1"/>
  <c r="D3602" i="1"/>
  <c r="E3602" i="1"/>
  <c r="F3602" i="1"/>
  <c r="G3602" i="1"/>
  <c r="H3602" i="1"/>
  <c r="I3602" i="1"/>
  <c r="J3602" i="1"/>
  <c r="L3602" i="1"/>
  <c r="M3602" i="1"/>
  <c r="D3603" i="1"/>
  <c r="E3603" i="1"/>
  <c r="F3603" i="1"/>
  <c r="G3603" i="1"/>
  <c r="H3603" i="1"/>
  <c r="I3603" i="1"/>
  <c r="J3603" i="1"/>
  <c r="L3603" i="1"/>
  <c r="M3603" i="1"/>
  <c r="D3604" i="1"/>
  <c r="E3604" i="1"/>
  <c r="F3604" i="1"/>
  <c r="G3604" i="1"/>
  <c r="H3604" i="1"/>
  <c r="I3604" i="1"/>
  <c r="J3604" i="1"/>
  <c r="L3604" i="1"/>
  <c r="M3604" i="1"/>
  <c r="D3605" i="1"/>
  <c r="E3605" i="1"/>
  <c r="F3605" i="1"/>
  <c r="G3605" i="1"/>
  <c r="H3605" i="1"/>
  <c r="I3605" i="1"/>
  <c r="J3605" i="1"/>
  <c r="L3605" i="1"/>
  <c r="M3605" i="1"/>
  <c r="D3606" i="1"/>
  <c r="E3606" i="1"/>
  <c r="F3606" i="1"/>
  <c r="G3606" i="1"/>
  <c r="H3606" i="1"/>
  <c r="I3606" i="1"/>
  <c r="J3606" i="1"/>
  <c r="L3606" i="1"/>
  <c r="M3606" i="1"/>
  <c r="D3607" i="1"/>
  <c r="E3607" i="1"/>
  <c r="F3607" i="1"/>
  <c r="G3607" i="1"/>
  <c r="H3607" i="1"/>
  <c r="I3607" i="1"/>
  <c r="J3607" i="1"/>
  <c r="L3607" i="1"/>
  <c r="M3607" i="1"/>
  <c r="D3608" i="1"/>
  <c r="E3608" i="1"/>
  <c r="F3608" i="1"/>
  <c r="G3608" i="1"/>
  <c r="H3608" i="1"/>
  <c r="I3608" i="1"/>
  <c r="J3608" i="1"/>
  <c r="L3608" i="1"/>
  <c r="M3608" i="1"/>
  <c r="D3609" i="1"/>
  <c r="E3609" i="1"/>
  <c r="F3609" i="1"/>
  <c r="G3609" i="1"/>
  <c r="H3609" i="1"/>
  <c r="I3609" i="1"/>
  <c r="J3609" i="1"/>
  <c r="L3609" i="1"/>
  <c r="M3609" i="1"/>
  <c r="D3610" i="1"/>
  <c r="E3610" i="1"/>
  <c r="F3610" i="1"/>
  <c r="G3610" i="1"/>
  <c r="H3610" i="1"/>
  <c r="I3610" i="1"/>
  <c r="J3610" i="1"/>
  <c r="L3610" i="1"/>
  <c r="M3610" i="1"/>
  <c r="D3611" i="1"/>
  <c r="E3611" i="1"/>
  <c r="F3611" i="1"/>
  <c r="G3611" i="1"/>
  <c r="H3611" i="1"/>
  <c r="I3611" i="1"/>
  <c r="J3611" i="1"/>
  <c r="L3611" i="1"/>
  <c r="M3611" i="1"/>
  <c r="D3612" i="1"/>
  <c r="E3612" i="1"/>
  <c r="F3612" i="1"/>
  <c r="G3612" i="1"/>
  <c r="H3612" i="1"/>
  <c r="I3612" i="1"/>
  <c r="J3612" i="1"/>
  <c r="L3612" i="1"/>
  <c r="M3612" i="1"/>
  <c r="D3613" i="1"/>
  <c r="E3613" i="1"/>
  <c r="F3613" i="1"/>
  <c r="G3613" i="1"/>
  <c r="H3613" i="1"/>
  <c r="I3613" i="1"/>
  <c r="J3613" i="1"/>
  <c r="L3613" i="1"/>
  <c r="M3613" i="1"/>
  <c r="D3614" i="1"/>
  <c r="E3614" i="1"/>
  <c r="F3614" i="1"/>
  <c r="G3614" i="1"/>
  <c r="H3614" i="1"/>
  <c r="I3614" i="1"/>
  <c r="J3614" i="1"/>
  <c r="L3614" i="1"/>
  <c r="M3614" i="1"/>
  <c r="D3615" i="1"/>
  <c r="E3615" i="1"/>
  <c r="F3615" i="1"/>
  <c r="G3615" i="1"/>
  <c r="H3615" i="1"/>
  <c r="I3615" i="1"/>
  <c r="J3615" i="1"/>
  <c r="L3615" i="1"/>
  <c r="M3615" i="1"/>
  <c r="D3616" i="1"/>
  <c r="E3616" i="1"/>
  <c r="F3616" i="1"/>
  <c r="G3616" i="1"/>
  <c r="H3616" i="1"/>
  <c r="I3616" i="1"/>
  <c r="J3616" i="1"/>
  <c r="L3616" i="1"/>
  <c r="M3616" i="1"/>
  <c r="D3617" i="1"/>
  <c r="E3617" i="1"/>
  <c r="F3617" i="1"/>
  <c r="G3617" i="1"/>
  <c r="H3617" i="1"/>
  <c r="I3617" i="1"/>
  <c r="J3617" i="1"/>
  <c r="L3617" i="1"/>
  <c r="M3617" i="1"/>
  <c r="D3618" i="1"/>
  <c r="E3618" i="1"/>
  <c r="F3618" i="1"/>
  <c r="G3618" i="1"/>
  <c r="H3618" i="1"/>
  <c r="I3618" i="1"/>
  <c r="J3618" i="1"/>
  <c r="L3618" i="1"/>
  <c r="M3618" i="1"/>
  <c r="D3619" i="1"/>
  <c r="E3619" i="1"/>
  <c r="F3619" i="1"/>
  <c r="G3619" i="1"/>
  <c r="H3619" i="1"/>
  <c r="I3619" i="1"/>
  <c r="J3619" i="1"/>
  <c r="L3619" i="1"/>
  <c r="M3619" i="1"/>
  <c r="D3620" i="1"/>
  <c r="E3620" i="1"/>
  <c r="F3620" i="1"/>
  <c r="G3620" i="1"/>
  <c r="H3620" i="1"/>
  <c r="I3620" i="1"/>
  <c r="J3620" i="1"/>
  <c r="L3620" i="1"/>
  <c r="M3620" i="1"/>
  <c r="D3621" i="1"/>
  <c r="E3621" i="1"/>
  <c r="F3621" i="1"/>
  <c r="G3621" i="1"/>
  <c r="H3621" i="1"/>
  <c r="I3621" i="1"/>
  <c r="J3621" i="1"/>
  <c r="L3621" i="1"/>
  <c r="M3621" i="1"/>
  <c r="D3622" i="1"/>
  <c r="E3622" i="1"/>
  <c r="F3622" i="1"/>
  <c r="G3622" i="1"/>
  <c r="H3622" i="1"/>
  <c r="I3622" i="1"/>
  <c r="J3622" i="1"/>
  <c r="L3622" i="1"/>
  <c r="M3622" i="1"/>
  <c r="D3623" i="1"/>
  <c r="E3623" i="1"/>
  <c r="F3623" i="1"/>
  <c r="G3623" i="1"/>
  <c r="H3623" i="1"/>
  <c r="I3623" i="1"/>
  <c r="J3623" i="1"/>
  <c r="L3623" i="1"/>
  <c r="M3623" i="1"/>
  <c r="D3624" i="1"/>
  <c r="E3624" i="1"/>
  <c r="F3624" i="1"/>
  <c r="G3624" i="1"/>
  <c r="H3624" i="1"/>
  <c r="I3624" i="1"/>
  <c r="J3624" i="1"/>
  <c r="L3624" i="1"/>
  <c r="M3624" i="1"/>
  <c r="D3625" i="1"/>
  <c r="E3625" i="1"/>
  <c r="F3625" i="1"/>
  <c r="G3625" i="1"/>
  <c r="H3625" i="1"/>
  <c r="I3625" i="1"/>
  <c r="J3625" i="1"/>
  <c r="L3625" i="1"/>
  <c r="M3625" i="1"/>
  <c r="D3626" i="1"/>
  <c r="E3626" i="1"/>
  <c r="F3626" i="1"/>
  <c r="G3626" i="1"/>
  <c r="H3626" i="1"/>
  <c r="I3626" i="1"/>
  <c r="J3626" i="1"/>
  <c r="L3626" i="1"/>
  <c r="M3626" i="1"/>
  <c r="D3627" i="1"/>
  <c r="E3627" i="1"/>
  <c r="F3627" i="1"/>
  <c r="G3627" i="1"/>
  <c r="H3627" i="1"/>
  <c r="I3627" i="1"/>
  <c r="J3627" i="1"/>
  <c r="L3627" i="1"/>
  <c r="M3627" i="1"/>
  <c r="D3628" i="1"/>
  <c r="E3628" i="1"/>
  <c r="F3628" i="1"/>
  <c r="G3628" i="1"/>
  <c r="H3628" i="1"/>
  <c r="I3628" i="1"/>
  <c r="J3628" i="1"/>
  <c r="L3628" i="1"/>
  <c r="M3628" i="1"/>
  <c r="D3629" i="1"/>
  <c r="E3629" i="1"/>
  <c r="F3629" i="1"/>
  <c r="G3629" i="1"/>
  <c r="H3629" i="1"/>
  <c r="I3629" i="1"/>
  <c r="J3629" i="1"/>
  <c r="L3629" i="1"/>
  <c r="M3629" i="1"/>
  <c r="D3630" i="1"/>
  <c r="E3630" i="1"/>
  <c r="F3630" i="1"/>
  <c r="G3630" i="1"/>
  <c r="H3630" i="1"/>
  <c r="I3630" i="1"/>
  <c r="J3630" i="1"/>
  <c r="L3630" i="1"/>
  <c r="M3630" i="1"/>
  <c r="D3631" i="1"/>
  <c r="E3631" i="1"/>
  <c r="F3631" i="1"/>
  <c r="G3631" i="1"/>
  <c r="H3631" i="1"/>
  <c r="I3631" i="1"/>
  <c r="J3631" i="1"/>
  <c r="L3631" i="1"/>
  <c r="M3631" i="1"/>
  <c r="D3632" i="1"/>
  <c r="E3632" i="1"/>
  <c r="F3632" i="1"/>
  <c r="G3632" i="1"/>
  <c r="H3632" i="1"/>
  <c r="I3632" i="1"/>
  <c r="J3632" i="1"/>
  <c r="L3632" i="1"/>
  <c r="M3632" i="1"/>
  <c r="D3633" i="1"/>
  <c r="E3633" i="1"/>
  <c r="F3633" i="1"/>
  <c r="G3633" i="1"/>
  <c r="H3633" i="1"/>
  <c r="I3633" i="1"/>
  <c r="J3633" i="1"/>
  <c r="L3633" i="1"/>
  <c r="M3633" i="1"/>
  <c r="D3634" i="1"/>
  <c r="E3634" i="1"/>
  <c r="F3634" i="1"/>
  <c r="G3634" i="1"/>
  <c r="H3634" i="1"/>
  <c r="I3634" i="1"/>
  <c r="J3634" i="1"/>
  <c r="L3634" i="1"/>
  <c r="M3634" i="1"/>
  <c r="D3635" i="1"/>
  <c r="E3635" i="1"/>
  <c r="F3635" i="1"/>
  <c r="G3635" i="1"/>
  <c r="H3635" i="1"/>
  <c r="I3635" i="1"/>
  <c r="J3635" i="1"/>
  <c r="L3635" i="1"/>
  <c r="M3635" i="1"/>
  <c r="D3636" i="1"/>
  <c r="E3636" i="1"/>
  <c r="F3636" i="1"/>
  <c r="G3636" i="1"/>
  <c r="H3636" i="1"/>
  <c r="I3636" i="1"/>
  <c r="J3636" i="1"/>
  <c r="L3636" i="1"/>
  <c r="M3636" i="1"/>
  <c r="D3637" i="1"/>
  <c r="E3637" i="1"/>
  <c r="F3637" i="1"/>
  <c r="G3637" i="1"/>
  <c r="H3637" i="1"/>
  <c r="I3637" i="1"/>
  <c r="J3637" i="1"/>
  <c r="L3637" i="1"/>
  <c r="M3637" i="1"/>
  <c r="D3638" i="1"/>
  <c r="E3638" i="1"/>
  <c r="F3638" i="1"/>
  <c r="G3638" i="1"/>
  <c r="H3638" i="1"/>
  <c r="I3638" i="1"/>
  <c r="J3638" i="1"/>
  <c r="L3638" i="1"/>
  <c r="M3638" i="1"/>
  <c r="D3639" i="1"/>
  <c r="E3639" i="1"/>
  <c r="F3639" i="1"/>
  <c r="G3639" i="1"/>
  <c r="H3639" i="1"/>
  <c r="I3639" i="1"/>
  <c r="J3639" i="1"/>
  <c r="L3639" i="1"/>
  <c r="M3639" i="1"/>
  <c r="D3640" i="1"/>
  <c r="E3640" i="1"/>
  <c r="F3640" i="1"/>
  <c r="G3640" i="1"/>
  <c r="H3640" i="1"/>
  <c r="I3640" i="1"/>
  <c r="J3640" i="1"/>
  <c r="L3640" i="1"/>
  <c r="M3640" i="1"/>
  <c r="D3641" i="1"/>
  <c r="E3641" i="1"/>
  <c r="F3641" i="1"/>
  <c r="G3641" i="1"/>
  <c r="H3641" i="1"/>
  <c r="I3641" i="1"/>
  <c r="J3641" i="1"/>
  <c r="L3641" i="1"/>
  <c r="M3641" i="1"/>
  <c r="D3642" i="1"/>
  <c r="E3642" i="1"/>
  <c r="F3642" i="1"/>
  <c r="G3642" i="1"/>
  <c r="H3642" i="1"/>
  <c r="I3642" i="1"/>
  <c r="J3642" i="1"/>
  <c r="L3642" i="1"/>
  <c r="M3642" i="1"/>
  <c r="D3643" i="1"/>
  <c r="E3643" i="1"/>
  <c r="F3643" i="1"/>
  <c r="G3643" i="1"/>
  <c r="H3643" i="1"/>
  <c r="I3643" i="1"/>
  <c r="J3643" i="1"/>
  <c r="L3643" i="1"/>
  <c r="M3643" i="1"/>
  <c r="D3644" i="1"/>
  <c r="E3644" i="1"/>
  <c r="F3644" i="1"/>
  <c r="G3644" i="1"/>
  <c r="H3644" i="1"/>
  <c r="I3644" i="1"/>
  <c r="J3644" i="1"/>
  <c r="L3644" i="1"/>
  <c r="M3644" i="1"/>
  <c r="D3645" i="1"/>
  <c r="E3645" i="1"/>
  <c r="F3645" i="1"/>
  <c r="G3645" i="1"/>
  <c r="H3645" i="1"/>
  <c r="I3645" i="1"/>
  <c r="J3645" i="1"/>
  <c r="L3645" i="1"/>
  <c r="M3645" i="1"/>
  <c r="D3646" i="1"/>
  <c r="E3646" i="1"/>
  <c r="F3646" i="1"/>
  <c r="G3646" i="1"/>
  <c r="H3646" i="1"/>
  <c r="I3646" i="1"/>
  <c r="J3646" i="1"/>
  <c r="L3646" i="1"/>
  <c r="M3646" i="1"/>
  <c r="D3647" i="1"/>
  <c r="E3647" i="1"/>
  <c r="F3647" i="1"/>
  <c r="G3647" i="1"/>
  <c r="H3647" i="1"/>
  <c r="I3647" i="1"/>
  <c r="J3647" i="1"/>
  <c r="L3647" i="1"/>
  <c r="M3647" i="1"/>
  <c r="D3648" i="1"/>
  <c r="E3648" i="1"/>
  <c r="F3648" i="1"/>
  <c r="G3648" i="1"/>
  <c r="H3648" i="1"/>
  <c r="I3648" i="1"/>
  <c r="J3648" i="1"/>
  <c r="L3648" i="1"/>
  <c r="M3648" i="1"/>
  <c r="D3649" i="1"/>
  <c r="E3649" i="1"/>
  <c r="F3649" i="1"/>
  <c r="G3649" i="1"/>
  <c r="H3649" i="1"/>
  <c r="I3649" i="1"/>
  <c r="J3649" i="1"/>
  <c r="L3649" i="1"/>
  <c r="M3649" i="1"/>
  <c r="D3650" i="1"/>
  <c r="E3650" i="1"/>
  <c r="F3650" i="1"/>
  <c r="G3650" i="1"/>
  <c r="H3650" i="1"/>
  <c r="I3650" i="1"/>
  <c r="J3650" i="1"/>
  <c r="L3650" i="1"/>
  <c r="M3650" i="1"/>
  <c r="D3651" i="1"/>
  <c r="E3651" i="1"/>
  <c r="F3651" i="1"/>
  <c r="G3651" i="1"/>
  <c r="H3651" i="1"/>
  <c r="I3651" i="1"/>
  <c r="J3651" i="1"/>
  <c r="L3651" i="1"/>
  <c r="M3651" i="1"/>
  <c r="D3652" i="1"/>
  <c r="E3652" i="1"/>
  <c r="F3652" i="1"/>
  <c r="G3652" i="1"/>
  <c r="H3652" i="1"/>
  <c r="I3652" i="1"/>
  <c r="J3652" i="1"/>
  <c r="L3652" i="1"/>
  <c r="M3652" i="1"/>
  <c r="D3653" i="1"/>
  <c r="E3653" i="1"/>
  <c r="F3653" i="1"/>
  <c r="G3653" i="1"/>
  <c r="H3653" i="1"/>
  <c r="I3653" i="1"/>
  <c r="J3653" i="1"/>
  <c r="L3653" i="1"/>
  <c r="M3653" i="1"/>
  <c r="D3654" i="1"/>
  <c r="E3654" i="1"/>
  <c r="F3654" i="1"/>
  <c r="G3654" i="1"/>
  <c r="H3654" i="1"/>
  <c r="I3654" i="1"/>
  <c r="J3654" i="1"/>
  <c r="L3654" i="1"/>
  <c r="M3654" i="1"/>
  <c r="D3655" i="1"/>
  <c r="E3655" i="1"/>
  <c r="F3655" i="1"/>
  <c r="G3655" i="1"/>
  <c r="H3655" i="1"/>
  <c r="I3655" i="1"/>
  <c r="J3655" i="1"/>
  <c r="L3655" i="1"/>
  <c r="M3655" i="1"/>
  <c r="D3656" i="1"/>
  <c r="E3656" i="1"/>
  <c r="F3656" i="1"/>
  <c r="G3656" i="1"/>
  <c r="H3656" i="1"/>
  <c r="I3656" i="1"/>
  <c r="J3656" i="1"/>
  <c r="L3656" i="1"/>
  <c r="M3656" i="1"/>
  <c r="D3657" i="1"/>
  <c r="E3657" i="1"/>
  <c r="F3657" i="1"/>
  <c r="G3657" i="1"/>
  <c r="H3657" i="1"/>
  <c r="I3657" i="1"/>
  <c r="J3657" i="1"/>
  <c r="L3657" i="1"/>
  <c r="M3657" i="1"/>
  <c r="D3658" i="1"/>
  <c r="E3658" i="1"/>
  <c r="F3658" i="1"/>
  <c r="G3658" i="1"/>
  <c r="H3658" i="1"/>
  <c r="I3658" i="1"/>
  <c r="J3658" i="1"/>
  <c r="L3658" i="1"/>
  <c r="M3658" i="1"/>
  <c r="D3659" i="1"/>
  <c r="E3659" i="1"/>
  <c r="F3659" i="1"/>
  <c r="G3659" i="1"/>
  <c r="H3659" i="1"/>
  <c r="I3659" i="1"/>
  <c r="J3659" i="1"/>
  <c r="L3659" i="1"/>
  <c r="M3659" i="1"/>
  <c r="D3660" i="1"/>
  <c r="E3660" i="1"/>
  <c r="F3660" i="1"/>
  <c r="G3660" i="1"/>
  <c r="H3660" i="1"/>
  <c r="I3660" i="1"/>
  <c r="J3660" i="1"/>
  <c r="L3660" i="1"/>
  <c r="M3660" i="1"/>
  <c r="D3661" i="1"/>
  <c r="E3661" i="1"/>
  <c r="F3661" i="1"/>
  <c r="G3661" i="1"/>
  <c r="H3661" i="1"/>
  <c r="I3661" i="1"/>
  <c r="J3661" i="1"/>
  <c r="L3661" i="1"/>
  <c r="M3661" i="1"/>
  <c r="D3662" i="1"/>
  <c r="E3662" i="1"/>
  <c r="F3662" i="1"/>
  <c r="G3662" i="1"/>
  <c r="H3662" i="1"/>
  <c r="I3662" i="1"/>
  <c r="J3662" i="1"/>
  <c r="L3662" i="1"/>
  <c r="M3662" i="1"/>
  <c r="D3663" i="1"/>
  <c r="E3663" i="1"/>
  <c r="F3663" i="1"/>
  <c r="G3663" i="1"/>
  <c r="H3663" i="1"/>
  <c r="I3663" i="1"/>
  <c r="J3663" i="1"/>
  <c r="L3663" i="1"/>
  <c r="M3663" i="1"/>
  <c r="D3664" i="1"/>
  <c r="E3664" i="1"/>
  <c r="F3664" i="1"/>
  <c r="G3664" i="1"/>
  <c r="H3664" i="1"/>
  <c r="I3664" i="1"/>
  <c r="J3664" i="1"/>
  <c r="L3664" i="1"/>
  <c r="M3664" i="1"/>
  <c r="D3665" i="1"/>
  <c r="E3665" i="1"/>
  <c r="F3665" i="1"/>
  <c r="G3665" i="1"/>
  <c r="H3665" i="1"/>
  <c r="I3665" i="1"/>
  <c r="J3665" i="1"/>
  <c r="L3665" i="1"/>
  <c r="M3665" i="1"/>
  <c r="D3666" i="1"/>
  <c r="E3666" i="1"/>
  <c r="F3666" i="1"/>
  <c r="G3666" i="1"/>
  <c r="H3666" i="1"/>
  <c r="I3666" i="1"/>
  <c r="J3666" i="1"/>
  <c r="L3666" i="1"/>
  <c r="M3666" i="1"/>
  <c r="D3667" i="1"/>
  <c r="E3667" i="1"/>
  <c r="F3667" i="1"/>
  <c r="G3667" i="1"/>
  <c r="H3667" i="1"/>
  <c r="I3667" i="1"/>
  <c r="J3667" i="1"/>
  <c r="L3667" i="1"/>
  <c r="M3667" i="1"/>
  <c r="D3668" i="1"/>
  <c r="E3668" i="1"/>
  <c r="F3668" i="1"/>
  <c r="G3668" i="1"/>
  <c r="H3668" i="1"/>
  <c r="I3668" i="1"/>
  <c r="J3668" i="1"/>
  <c r="L3668" i="1"/>
  <c r="M3668" i="1"/>
  <c r="D3669" i="1"/>
  <c r="E3669" i="1"/>
  <c r="F3669" i="1"/>
  <c r="G3669" i="1"/>
  <c r="H3669" i="1"/>
  <c r="I3669" i="1"/>
  <c r="J3669" i="1"/>
  <c r="L3669" i="1"/>
  <c r="M3669" i="1"/>
  <c r="D3670" i="1"/>
  <c r="E3670" i="1"/>
  <c r="F3670" i="1"/>
  <c r="G3670" i="1"/>
  <c r="H3670" i="1"/>
  <c r="I3670" i="1"/>
  <c r="J3670" i="1"/>
  <c r="L3670" i="1"/>
  <c r="M3670" i="1"/>
  <c r="D3671" i="1"/>
  <c r="E3671" i="1"/>
  <c r="F3671" i="1"/>
  <c r="G3671" i="1"/>
  <c r="H3671" i="1"/>
  <c r="I3671" i="1"/>
  <c r="J3671" i="1"/>
  <c r="L3671" i="1"/>
  <c r="M3671" i="1"/>
  <c r="D3672" i="1"/>
  <c r="E3672" i="1"/>
  <c r="F3672" i="1"/>
  <c r="G3672" i="1"/>
  <c r="H3672" i="1"/>
  <c r="I3672" i="1"/>
  <c r="J3672" i="1"/>
  <c r="L3672" i="1"/>
  <c r="M3672" i="1"/>
  <c r="D3673" i="1"/>
  <c r="E3673" i="1"/>
  <c r="F3673" i="1"/>
  <c r="G3673" i="1"/>
  <c r="H3673" i="1"/>
  <c r="I3673" i="1"/>
  <c r="J3673" i="1"/>
  <c r="L3673" i="1"/>
  <c r="M3673" i="1"/>
  <c r="D3674" i="1"/>
  <c r="E3674" i="1"/>
  <c r="F3674" i="1"/>
  <c r="G3674" i="1"/>
  <c r="H3674" i="1"/>
  <c r="I3674" i="1"/>
  <c r="J3674" i="1"/>
  <c r="L3674" i="1"/>
  <c r="M3674" i="1"/>
  <c r="D3675" i="1"/>
  <c r="E3675" i="1"/>
  <c r="F3675" i="1"/>
  <c r="G3675" i="1"/>
  <c r="H3675" i="1"/>
  <c r="I3675" i="1"/>
  <c r="J3675" i="1"/>
  <c r="L3675" i="1"/>
  <c r="M3675" i="1"/>
  <c r="D3676" i="1"/>
  <c r="E3676" i="1"/>
  <c r="F3676" i="1"/>
  <c r="G3676" i="1"/>
  <c r="H3676" i="1"/>
  <c r="I3676" i="1"/>
  <c r="J3676" i="1"/>
  <c r="L3676" i="1"/>
  <c r="M3676" i="1"/>
  <c r="D3677" i="1"/>
  <c r="E3677" i="1"/>
  <c r="F3677" i="1"/>
  <c r="G3677" i="1"/>
  <c r="H3677" i="1"/>
  <c r="I3677" i="1"/>
  <c r="J3677" i="1"/>
  <c r="L3677" i="1"/>
  <c r="M3677" i="1"/>
  <c r="D3678" i="1"/>
  <c r="E3678" i="1"/>
  <c r="F3678" i="1"/>
  <c r="G3678" i="1"/>
  <c r="H3678" i="1"/>
  <c r="I3678" i="1"/>
  <c r="J3678" i="1"/>
  <c r="L3678" i="1"/>
  <c r="M3678" i="1"/>
  <c r="D3679" i="1"/>
  <c r="E3679" i="1"/>
  <c r="F3679" i="1"/>
  <c r="G3679" i="1"/>
  <c r="H3679" i="1"/>
  <c r="I3679" i="1"/>
  <c r="J3679" i="1"/>
  <c r="L3679" i="1"/>
  <c r="M3679" i="1"/>
  <c r="D3680" i="1"/>
  <c r="E3680" i="1"/>
  <c r="F3680" i="1"/>
  <c r="G3680" i="1"/>
  <c r="H3680" i="1"/>
  <c r="I3680" i="1"/>
  <c r="J3680" i="1"/>
  <c r="L3680" i="1"/>
  <c r="M3680" i="1"/>
  <c r="D3681" i="1"/>
  <c r="E3681" i="1"/>
  <c r="F3681" i="1"/>
  <c r="G3681" i="1"/>
  <c r="H3681" i="1"/>
  <c r="I3681" i="1"/>
  <c r="J3681" i="1"/>
  <c r="L3681" i="1"/>
  <c r="M3681" i="1"/>
  <c r="D3682" i="1"/>
  <c r="E3682" i="1"/>
  <c r="F3682" i="1"/>
  <c r="G3682" i="1"/>
  <c r="H3682" i="1"/>
  <c r="I3682" i="1"/>
  <c r="J3682" i="1"/>
  <c r="L3682" i="1"/>
  <c r="M3682" i="1"/>
  <c r="D3683" i="1"/>
  <c r="E3683" i="1"/>
  <c r="F3683" i="1"/>
  <c r="G3683" i="1"/>
  <c r="H3683" i="1"/>
  <c r="I3683" i="1"/>
  <c r="J3683" i="1"/>
  <c r="L3683" i="1"/>
  <c r="M3683" i="1"/>
  <c r="D3684" i="1"/>
  <c r="E3684" i="1"/>
  <c r="F3684" i="1"/>
  <c r="G3684" i="1"/>
  <c r="H3684" i="1"/>
  <c r="I3684" i="1"/>
  <c r="J3684" i="1"/>
  <c r="L3684" i="1"/>
  <c r="M3684" i="1"/>
  <c r="D3685" i="1"/>
  <c r="E3685" i="1"/>
  <c r="F3685" i="1"/>
  <c r="G3685" i="1"/>
  <c r="H3685" i="1"/>
  <c r="I3685" i="1"/>
  <c r="J3685" i="1"/>
  <c r="L3685" i="1"/>
  <c r="M3685" i="1"/>
  <c r="D3686" i="1"/>
  <c r="E3686" i="1"/>
  <c r="F3686" i="1"/>
  <c r="G3686" i="1"/>
  <c r="H3686" i="1"/>
  <c r="I3686" i="1"/>
  <c r="J3686" i="1"/>
  <c r="L3686" i="1"/>
  <c r="M3686" i="1"/>
  <c r="D3687" i="1"/>
  <c r="E3687" i="1"/>
  <c r="F3687" i="1"/>
  <c r="G3687" i="1"/>
  <c r="H3687" i="1"/>
  <c r="I3687" i="1"/>
  <c r="J3687" i="1"/>
  <c r="L3687" i="1"/>
  <c r="M3687" i="1"/>
  <c r="D3688" i="1"/>
  <c r="E3688" i="1"/>
  <c r="F3688" i="1"/>
  <c r="G3688" i="1"/>
  <c r="H3688" i="1"/>
  <c r="I3688" i="1"/>
  <c r="J3688" i="1"/>
  <c r="L3688" i="1"/>
  <c r="M3688" i="1"/>
  <c r="D3689" i="1"/>
  <c r="E3689" i="1"/>
  <c r="F3689" i="1"/>
  <c r="G3689" i="1"/>
  <c r="H3689" i="1"/>
  <c r="I3689" i="1"/>
  <c r="J3689" i="1"/>
  <c r="L3689" i="1"/>
  <c r="M3689" i="1"/>
  <c r="D3690" i="1"/>
  <c r="E3690" i="1"/>
  <c r="F3690" i="1"/>
  <c r="G3690" i="1"/>
  <c r="H3690" i="1"/>
  <c r="I3690" i="1"/>
  <c r="J3690" i="1"/>
  <c r="L3690" i="1"/>
  <c r="M3690" i="1"/>
  <c r="D3691" i="1"/>
  <c r="E3691" i="1"/>
  <c r="F3691" i="1"/>
  <c r="G3691" i="1"/>
  <c r="H3691" i="1"/>
  <c r="I3691" i="1"/>
  <c r="J3691" i="1"/>
  <c r="L3691" i="1"/>
  <c r="M3691" i="1"/>
  <c r="D3692" i="1"/>
  <c r="E3692" i="1"/>
  <c r="F3692" i="1"/>
  <c r="G3692" i="1"/>
  <c r="H3692" i="1"/>
  <c r="I3692" i="1"/>
  <c r="J3692" i="1"/>
  <c r="L3692" i="1"/>
  <c r="M3692" i="1"/>
  <c r="D3693" i="1"/>
  <c r="E3693" i="1"/>
  <c r="F3693" i="1"/>
  <c r="G3693" i="1"/>
  <c r="H3693" i="1"/>
  <c r="I3693" i="1"/>
  <c r="J3693" i="1"/>
  <c r="L3693" i="1"/>
  <c r="M3693" i="1"/>
  <c r="D3694" i="1"/>
  <c r="E3694" i="1"/>
  <c r="F3694" i="1"/>
  <c r="G3694" i="1"/>
  <c r="H3694" i="1"/>
  <c r="I3694" i="1"/>
  <c r="J3694" i="1"/>
  <c r="L3694" i="1"/>
  <c r="M3694" i="1"/>
  <c r="D3695" i="1"/>
  <c r="E3695" i="1"/>
  <c r="F3695" i="1"/>
  <c r="G3695" i="1"/>
  <c r="H3695" i="1"/>
  <c r="I3695" i="1"/>
  <c r="J3695" i="1"/>
  <c r="L3695" i="1"/>
  <c r="M3695" i="1"/>
  <c r="D3696" i="1"/>
  <c r="E3696" i="1"/>
  <c r="F3696" i="1"/>
  <c r="G3696" i="1"/>
  <c r="H3696" i="1"/>
  <c r="I3696" i="1"/>
  <c r="J3696" i="1"/>
  <c r="L3696" i="1"/>
  <c r="M3696" i="1"/>
  <c r="D3697" i="1"/>
  <c r="E3697" i="1"/>
  <c r="F3697" i="1"/>
  <c r="G3697" i="1"/>
  <c r="H3697" i="1"/>
  <c r="I3697" i="1"/>
  <c r="J3697" i="1"/>
  <c r="L3697" i="1"/>
  <c r="M3697" i="1"/>
  <c r="D3698" i="1"/>
  <c r="E3698" i="1"/>
  <c r="F3698" i="1"/>
  <c r="G3698" i="1"/>
  <c r="H3698" i="1"/>
  <c r="I3698" i="1"/>
  <c r="J3698" i="1"/>
  <c r="L3698" i="1"/>
  <c r="M3698" i="1"/>
  <c r="D3699" i="1"/>
  <c r="E3699" i="1"/>
  <c r="F3699" i="1"/>
  <c r="G3699" i="1"/>
  <c r="H3699" i="1"/>
  <c r="I3699" i="1"/>
  <c r="J3699" i="1"/>
  <c r="L3699" i="1"/>
  <c r="M3699" i="1"/>
  <c r="D3700" i="1"/>
  <c r="E3700" i="1"/>
  <c r="F3700" i="1"/>
  <c r="G3700" i="1"/>
  <c r="H3700" i="1"/>
  <c r="I3700" i="1"/>
  <c r="J3700" i="1"/>
  <c r="L3700" i="1"/>
  <c r="M3700" i="1"/>
  <c r="D3701" i="1"/>
  <c r="E3701" i="1"/>
  <c r="F3701" i="1"/>
  <c r="G3701" i="1"/>
  <c r="H3701" i="1"/>
  <c r="I3701" i="1"/>
  <c r="J3701" i="1"/>
  <c r="L3701" i="1"/>
  <c r="M3701" i="1"/>
  <c r="D3702" i="1"/>
  <c r="E3702" i="1"/>
  <c r="F3702" i="1"/>
  <c r="G3702" i="1"/>
  <c r="H3702" i="1"/>
  <c r="I3702" i="1"/>
  <c r="J3702" i="1"/>
  <c r="L3702" i="1"/>
  <c r="M3702" i="1"/>
  <c r="D3703" i="1"/>
  <c r="E3703" i="1"/>
  <c r="F3703" i="1"/>
  <c r="G3703" i="1"/>
  <c r="H3703" i="1"/>
  <c r="I3703" i="1"/>
  <c r="J3703" i="1"/>
  <c r="L3703" i="1"/>
  <c r="M3703" i="1"/>
  <c r="D3704" i="1"/>
  <c r="E3704" i="1"/>
  <c r="F3704" i="1"/>
  <c r="G3704" i="1"/>
  <c r="H3704" i="1"/>
  <c r="I3704" i="1"/>
  <c r="J3704" i="1"/>
  <c r="L3704" i="1"/>
  <c r="M3704" i="1"/>
  <c r="D3705" i="1"/>
  <c r="E3705" i="1"/>
  <c r="F3705" i="1"/>
  <c r="G3705" i="1"/>
  <c r="H3705" i="1"/>
  <c r="I3705" i="1"/>
  <c r="J3705" i="1"/>
  <c r="L3705" i="1"/>
  <c r="M3705" i="1"/>
  <c r="D3706" i="1"/>
  <c r="E3706" i="1"/>
  <c r="F3706" i="1"/>
  <c r="G3706" i="1"/>
  <c r="H3706" i="1"/>
  <c r="I3706" i="1"/>
  <c r="J3706" i="1"/>
  <c r="L3706" i="1"/>
  <c r="M3706" i="1"/>
  <c r="D3707" i="1"/>
  <c r="E3707" i="1"/>
  <c r="F3707" i="1"/>
  <c r="G3707" i="1"/>
  <c r="H3707" i="1"/>
  <c r="I3707" i="1"/>
  <c r="J3707" i="1"/>
  <c r="L3707" i="1"/>
  <c r="M3707" i="1"/>
  <c r="D3708" i="1"/>
  <c r="E3708" i="1"/>
  <c r="F3708" i="1"/>
  <c r="G3708" i="1"/>
  <c r="H3708" i="1"/>
  <c r="I3708" i="1"/>
  <c r="J3708" i="1"/>
  <c r="L3708" i="1"/>
  <c r="M3708" i="1"/>
  <c r="D3709" i="1"/>
  <c r="E3709" i="1"/>
  <c r="F3709" i="1"/>
  <c r="G3709" i="1"/>
  <c r="H3709" i="1"/>
  <c r="I3709" i="1"/>
  <c r="J3709" i="1"/>
  <c r="L3709" i="1"/>
  <c r="M3709" i="1"/>
  <c r="D3710" i="1"/>
  <c r="E3710" i="1"/>
  <c r="F3710" i="1"/>
  <c r="G3710" i="1"/>
  <c r="H3710" i="1"/>
  <c r="I3710" i="1"/>
  <c r="J3710" i="1"/>
  <c r="L3710" i="1"/>
  <c r="M3710" i="1"/>
  <c r="D3711" i="1"/>
  <c r="E3711" i="1"/>
  <c r="F3711" i="1"/>
  <c r="G3711" i="1"/>
  <c r="H3711" i="1"/>
  <c r="I3711" i="1"/>
  <c r="J3711" i="1"/>
  <c r="L3711" i="1"/>
  <c r="M3711" i="1"/>
  <c r="D3712" i="1"/>
  <c r="E3712" i="1"/>
  <c r="F3712" i="1"/>
  <c r="G3712" i="1"/>
  <c r="H3712" i="1"/>
  <c r="I3712" i="1"/>
  <c r="J3712" i="1"/>
  <c r="L3712" i="1"/>
  <c r="M3712" i="1"/>
  <c r="D3713" i="1"/>
  <c r="E3713" i="1"/>
  <c r="F3713" i="1"/>
  <c r="G3713" i="1"/>
  <c r="H3713" i="1"/>
  <c r="I3713" i="1"/>
  <c r="J3713" i="1"/>
  <c r="L3713" i="1"/>
  <c r="M3713" i="1"/>
  <c r="D3714" i="1"/>
  <c r="E3714" i="1"/>
  <c r="F3714" i="1"/>
  <c r="G3714" i="1"/>
  <c r="H3714" i="1"/>
  <c r="I3714" i="1"/>
  <c r="J3714" i="1"/>
  <c r="L3714" i="1"/>
  <c r="M3714" i="1"/>
  <c r="D3715" i="1"/>
  <c r="E3715" i="1"/>
  <c r="F3715" i="1"/>
  <c r="G3715" i="1"/>
  <c r="H3715" i="1"/>
  <c r="I3715" i="1"/>
  <c r="J3715" i="1"/>
  <c r="L3715" i="1"/>
  <c r="M3715" i="1"/>
  <c r="D3716" i="1"/>
  <c r="E3716" i="1"/>
  <c r="F3716" i="1"/>
  <c r="G3716" i="1"/>
  <c r="H3716" i="1"/>
  <c r="I3716" i="1"/>
  <c r="J3716" i="1"/>
  <c r="L3716" i="1"/>
  <c r="M3716" i="1"/>
  <c r="D3717" i="1"/>
  <c r="E3717" i="1"/>
  <c r="F3717" i="1"/>
  <c r="G3717" i="1"/>
  <c r="H3717" i="1"/>
  <c r="I3717" i="1"/>
  <c r="J3717" i="1"/>
  <c r="L3717" i="1"/>
  <c r="M3717" i="1"/>
  <c r="D3718" i="1"/>
  <c r="E3718" i="1"/>
  <c r="F3718" i="1"/>
  <c r="G3718" i="1"/>
  <c r="H3718" i="1"/>
  <c r="I3718" i="1"/>
  <c r="J3718" i="1"/>
  <c r="L3718" i="1"/>
  <c r="M3718" i="1"/>
  <c r="D3719" i="1"/>
  <c r="E3719" i="1"/>
  <c r="F3719" i="1"/>
  <c r="G3719" i="1"/>
  <c r="H3719" i="1"/>
  <c r="I3719" i="1"/>
  <c r="J3719" i="1"/>
  <c r="L3719" i="1"/>
  <c r="M3719" i="1"/>
  <c r="D3720" i="1"/>
  <c r="E3720" i="1"/>
  <c r="F3720" i="1"/>
  <c r="G3720" i="1"/>
  <c r="H3720" i="1"/>
  <c r="I3720" i="1"/>
  <c r="J3720" i="1"/>
  <c r="L3720" i="1"/>
  <c r="M3720" i="1"/>
  <c r="D3721" i="1"/>
  <c r="E3721" i="1"/>
  <c r="F3721" i="1"/>
  <c r="G3721" i="1"/>
  <c r="H3721" i="1"/>
  <c r="I3721" i="1"/>
  <c r="J3721" i="1"/>
  <c r="L3721" i="1"/>
  <c r="M3721" i="1"/>
  <c r="D3722" i="1"/>
  <c r="E3722" i="1"/>
  <c r="F3722" i="1"/>
  <c r="G3722" i="1"/>
  <c r="H3722" i="1"/>
  <c r="I3722" i="1"/>
  <c r="J3722" i="1"/>
  <c r="L3722" i="1"/>
  <c r="M3722" i="1"/>
  <c r="D3723" i="1"/>
  <c r="E3723" i="1"/>
  <c r="F3723" i="1"/>
  <c r="G3723" i="1"/>
  <c r="H3723" i="1"/>
  <c r="I3723" i="1"/>
  <c r="J3723" i="1"/>
  <c r="L3723" i="1"/>
  <c r="M3723" i="1"/>
  <c r="D3724" i="1"/>
  <c r="E3724" i="1"/>
  <c r="F3724" i="1"/>
  <c r="G3724" i="1"/>
  <c r="H3724" i="1"/>
  <c r="I3724" i="1"/>
  <c r="J3724" i="1"/>
  <c r="L3724" i="1"/>
  <c r="M3724" i="1"/>
  <c r="D3725" i="1"/>
  <c r="E3725" i="1"/>
  <c r="F3725" i="1"/>
  <c r="G3725" i="1"/>
  <c r="H3725" i="1"/>
  <c r="I3725" i="1"/>
  <c r="J3725" i="1"/>
  <c r="L3725" i="1"/>
  <c r="M3725" i="1"/>
  <c r="D3726" i="1"/>
  <c r="E3726" i="1"/>
  <c r="F3726" i="1"/>
  <c r="G3726" i="1"/>
  <c r="H3726" i="1"/>
  <c r="I3726" i="1"/>
  <c r="J3726" i="1"/>
  <c r="L3726" i="1"/>
  <c r="M3726" i="1"/>
  <c r="D3727" i="1"/>
  <c r="E3727" i="1"/>
  <c r="F3727" i="1"/>
  <c r="G3727" i="1"/>
  <c r="H3727" i="1"/>
  <c r="I3727" i="1"/>
  <c r="J3727" i="1"/>
  <c r="L3727" i="1"/>
  <c r="M3727" i="1"/>
  <c r="D3728" i="1"/>
  <c r="E3728" i="1"/>
  <c r="F3728" i="1"/>
  <c r="G3728" i="1"/>
  <c r="H3728" i="1"/>
  <c r="I3728" i="1"/>
  <c r="J3728" i="1"/>
  <c r="L3728" i="1"/>
  <c r="M3728" i="1"/>
  <c r="D3729" i="1"/>
  <c r="E3729" i="1"/>
  <c r="F3729" i="1"/>
  <c r="G3729" i="1"/>
  <c r="H3729" i="1"/>
  <c r="I3729" i="1"/>
  <c r="J3729" i="1"/>
  <c r="L3729" i="1"/>
  <c r="M3729" i="1"/>
  <c r="D3730" i="1"/>
  <c r="E3730" i="1"/>
  <c r="F3730" i="1"/>
  <c r="G3730" i="1"/>
  <c r="H3730" i="1"/>
  <c r="I3730" i="1"/>
  <c r="J3730" i="1"/>
  <c r="L3730" i="1"/>
  <c r="M3730" i="1"/>
  <c r="D3731" i="1"/>
  <c r="E3731" i="1"/>
  <c r="F3731" i="1"/>
  <c r="G3731" i="1"/>
  <c r="H3731" i="1"/>
  <c r="I3731" i="1"/>
  <c r="J3731" i="1"/>
  <c r="L3731" i="1"/>
  <c r="M3731" i="1"/>
  <c r="D3732" i="1"/>
  <c r="E3732" i="1"/>
  <c r="F3732" i="1"/>
  <c r="G3732" i="1"/>
  <c r="H3732" i="1"/>
  <c r="I3732" i="1"/>
  <c r="J3732" i="1"/>
  <c r="L3732" i="1"/>
  <c r="M3732" i="1"/>
  <c r="D3733" i="1"/>
  <c r="E3733" i="1"/>
  <c r="F3733" i="1"/>
  <c r="G3733" i="1"/>
  <c r="H3733" i="1"/>
  <c r="I3733" i="1"/>
  <c r="J3733" i="1"/>
  <c r="L3733" i="1"/>
  <c r="M3733" i="1"/>
  <c r="D3734" i="1"/>
  <c r="E3734" i="1"/>
  <c r="F3734" i="1"/>
  <c r="G3734" i="1"/>
  <c r="H3734" i="1"/>
  <c r="I3734" i="1"/>
  <c r="J3734" i="1"/>
  <c r="L3734" i="1"/>
  <c r="M3734" i="1"/>
  <c r="D3735" i="1"/>
  <c r="E3735" i="1"/>
  <c r="F3735" i="1"/>
  <c r="G3735" i="1"/>
  <c r="H3735" i="1"/>
  <c r="I3735" i="1"/>
  <c r="J3735" i="1"/>
  <c r="L3735" i="1"/>
  <c r="M3735" i="1"/>
  <c r="D3736" i="1"/>
  <c r="E3736" i="1"/>
  <c r="F3736" i="1"/>
  <c r="G3736" i="1"/>
  <c r="H3736" i="1"/>
  <c r="I3736" i="1"/>
  <c r="J3736" i="1"/>
  <c r="L3736" i="1"/>
  <c r="M3736" i="1"/>
  <c r="D3737" i="1"/>
  <c r="E3737" i="1"/>
  <c r="F3737" i="1"/>
  <c r="G3737" i="1"/>
  <c r="H3737" i="1"/>
  <c r="I3737" i="1"/>
  <c r="J3737" i="1"/>
  <c r="L3737" i="1"/>
  <c r="M3737" i="1"/>
  <c r="D3738" i="1"/>
  <c r="E3738" i="1"/>
  <c r="F3738" i="1"/>
  <c r="G3738" i="1"/>
  <c r="H3738" i="1"/>
  <c r="I3738" i="1"/>
  <c r="J3738" i="1"/>
  <c r="L3738" i="1"/>
  <c r="M3738" i="1"/>
  <c r="D3739" i="1"/>
  <c r="E3739" i="1"/>
  <c r="F3739" i="1"/>
  <c r="G3739" i="1"/>
  <c r="H3739" i="1"/>
  <c r="I3739" i="1"/>
  <c r="J3739" i="1"/>
  <c r="L3739" i="1"/>
  <c r="M3739" i="1"/>
  <c r="D3740" i="1"/>
  <c r="E3740" i="1"/>
  <c r="F3740" i="1"/>
  <c r="G3740" i="1"/>
  <c r="H3740" i="1"/>
  <c r="I3740" i="1"/>
  <c r="J3740" i="1"/>
  <c r="L3740" i="1"/>
  <c r="M3740" i="1"/>
  <c r="D3741" i="1"/>
  <c r="E3741" i="1"/>
  <c r="F3741" i="1"/>
  <c r="G3741" i="1"/>
  <c r="H3741" i="1"/>
  <c r="I3741" i="1"/>
  <c r="J3741" i="1"/>
  <c r="L3741" i="1"/>
  <c r="M3741" i="1"/>
  <c r="D3742" i="1"/>
  <c r="E3742" i="1"/>
  <c r="F3742" i="1"/>
  <c r="G3742" i="1"/>
  <c r="H3742" i="1"/>
  <c r="I3742" i="1"/>
  <c r="J3742" i="1"/>
  <c r="L3742" i="1"/>
  <c r="M3742" i="1"/>
  <c r="D3743" i="1"/>
  <c r="E3743" i="1"/>
  <c r="F3743" i="1"/>
  <c r="G3743" i="1"/>
  <c r="H3743" i="1"/>
  <c r="I3743" i="1"/>
  <c r="J3743" i="1"/>
  <c r="L3743" i="1"/>
  <c r="M3743" i="1"/>
  <c r="D3744" i="1"/>
  <c r="E3744" i="1"/>
  <c r="F3744" i="1"/>
  <c r="G3744" i="1"/>
  <c r="H3744" i="1"/>
  <c r="I3744" i="1"/>
  <c r="J3744" i="1"/>
  <c r="L3744" i="1"/>
  <c r="M3744" i="1"/>
  <c r="D3745" i="1"/>
  <c r="E3745" i="1"/>
  <c r="F3745" i="1"/>
  <c r="G3745" i="1"/>
  <c r="H3745" i="1"/>
  <c r="I3745" i="1"/>
  <c r="J3745" i="1"/>
  <c r="L3745" i="1"/>
  <c r="M3745" i="1"/>
  <c r="D3746" i="1"/>
  <c r="E3746" i="1"/>
  <c r="F3746" i="1"/>
  <c r="G3746" i="1"/>
  <c r="H3746" i="1"/>
  <c r="I3746" i="1"/>
  <c r="J3746" i="1"/>
  <c r="L3746" i="1"/>
  <c r="M3746" i="1"/>
  <c r="D3747" i="1"/>
  <c r="E3747" i="1"/>
  <c r="F3747" i="1"/>
  <c r="G3747" i="1"/>
  <c r="H3747" i="1"/>
  <c r="I3747" i="1"/>
  <c r="J3747" i="1"/>
  <c r="L3747" i="1"/>
  <c r="M3747" i="1"/>
  <c r="D3748" i="1"/>
  <c r="E3748" i="1"/>
  <c r="F3748" i="1"/>
  <c r="G3748" i="1"/>
  <c r="H3748" i="1"/>
  <c r="I3748" i="1"/>
  <c r="J3748" i="1"/>
  <c r="L3748" i="1"/>
  <c r="M3748" i="1"/>
  <c r="D3749" i="1"/>
  <c r="E3749" i="1"/>
  <c r="F3749" i="1"/>
  <c r="G3749" i="1"/>
  <c r="H3749" i="1"/>
  <c r="I3749" i="1"/>
  <c r="J3749" i="1"/>
  <c r="L3749" i="1"/>
  <c r="M3749" i="1"/>
  <c r="D3750" i="1"/>
  <c r="E3750" i="1"/>
  <c r="F3750" i="1"/>
  <c r="G3750" i="1"/>
  <c r="H3750" i="1"/>
  <c r="I3750" i="1"/>
  <c r="J3750" i="1"/>
  <c r="L3750" i="1"/>
  <c r="M3750" i="1"/>
  <c r="D3751" i="1"/>
  <c r="E3751" i="1"/>
  <c r="F3751" i="1"/>
  <c r="G3751" i="1"/>
  <c r="H3751" i="1"/>
  <c r="I3751" i="1"/>
  <c r="J3751" i="1"/>
  <c r="L3751" i="1"/>
  <c r="M3751" i="1"/>
  <c r="D3752" i="1"/>
  <c r="E3752" i="1"/>
  <c r="F3752" i="1"/>
  <c r="G3752" i="1"/>
  <c r="H3752" i="1"/>
  <c r="I3752" i="1"/>
  <c r="J3752" i="1"/>
  <c r="L3752" i="1"/>
  <c r="M3752" i="1"/>
  <c r="D3753" i="1"/>
  <c r="E3753" i="1"/>
  <c r="F3753" i="1"/>
  <c r="G3753" i="1"/>
  <c r="H3753" i="1"/>
  <c r="I3753" i="1"/>
  <c r="J3753" i="1"/>
  <c r="L3753" i="1"/>
  <c r="M3753" i="1"/>
  <c r="D3754" i="1"/>
  <c r="E3754" i="1"/>
  <c r="F3754" i="1"/>
  <c r="G3754" i="1"/>
  <c r="H3754" i="1"/>
  <c r="I3754" i="1"/>
  <c r="J3754" i="1"/>
  <c r="L3754" i="1"/>
  <c r="M3754" i="1"/>
  <c r="D3755" i="1"/>
  <c r="E3755" i="1"/>
  <c r="F3755" i="1"/>
  <c r="G3755" i="1"/>
  <c r="H3755" i="1"/>
  <c r="I3755" i="1"/>
  <c r="J3755" i="1"/>
  <c r="L3755" i="1"/>
  <c r="M3755" i="1"/>
  <c r="D3756" i="1"/>
  <c r="E3756" i="1"/>
  <c r="F3756" i="1"/>
  <c r="G3756" i="1"/>
  <c r="H3756" i="1"/>
  <c r="I3756" i="1"/>
  <c r="J3756" i="1"/>
  <c r="L3756" i="1"/>
  <c r="M3756" i="1"/>
  <c r="D3757" i="1"/>
  <c r="E3757" i="1"/>
  <c r="F3757" i="1"/>
  <c r="G3757" i="1"/>
  <c r="H3757" i="1"/>
  <c r="I3757" i="1"/>
  <c r="J3757" i="1"/>
  <c r="L3757" i="1"/>
  <c r="M3757" i="1"/>
  <c r="D3758" i="1"/>
  <c r="E3758" i="1"/>
  <c r="F3758" i="1"/>
  <c r="G3758" i="1"/>
  <c r="H3758" i="1"/>
  <c r="I3758" i="1"/>
  <c r="J3758" i="1"/>
  <c r="L3758" i="1"/>
  <c r="M3758" i="1"/>
  <c r="D3759" i="1"/>
  <c r="E3759" i="1"/>
  <c r="F3759" i="1"/>
  <c r="G3759" i="1"/>
  <c r="H3759" i="1"/>
  <c r="I3759" i="1"/>
  <c r="J3759" i="1"/>
  <c r="L3759" i="1"/>
  <c r="M3759" i="1"/>
  <c r="D3760" i="1"/>
  <c r="E3760" i="1"/>
  <c r="F3760" i="1"/>
  <c r="G3760" i="1"/>
  <c r="H3760" i="1"/>
  <c r="I3760" i="1"/>
  <c r="J3760" i="1"/>
  <c r="L3760" i="1"/>
  <c r="M3760" i="1"/>
  <c r="D3761" i="1"/>
  <c r="E3761" i="1"/>
  <c r="F3761" i="1"/>
  <c r="G3761" i="1"/>
  <c r="H3761" i="1"/>
  <c r="I3761" i="1"/>
  <c r="J3761" i="1"/>
  <c r="L3761" i="1"/>
  <c r="M3761" i="1"/>
  <c r="D3762" i="1"/>
  <c r="E3762" i="1"/>
  <c r="F3762" i="1"/>
  <c r="G3762" i="1"/>
  <c r="H3762" i="1"/>
  <c r="I3762" i="1"/>
  <c r="J3762" i="1"/>
  <c r="L3762" i="1"/>
  <c r="M3762" i="1"/>
  <c r="D3763" i="1"/>
  <c r="E3763" i="1"/>
  <c r="F3763" i="1"/>
  <c r="G3763" i="1"/>
  <c r="H3763" i="1"/>
  <c r="I3763" i="1"/>
  <c r="J3763" i="1"/>
  <c r="L3763" i="1"/>
  <c r="M3763" i="1"/>
  <c r="D3764" i="1"/>
  <c r="E3764" i="1"/>
  <c r="F3764" i="1"/>
  <c r="G3764" i="1"/>
  <c r="H3764" i="1"/>
  <c r="I3764" i="1"/>
  <c r="J3764" i="1"/>
  <c r="L3764" i="1"/>
  <c r="M3764" i="1"/>
  <c r="D3765" i="1"/>
  <c r="E3765" i="1"/>
  <c r="F3765" i="1"/>
  <c r="G3765" i="1"/>
  <c r="H3765" i="1"/>
  <c r="I3765" i="1"/>
  <c r="J3765" i="1"/>
  <c r="L3765" i="1"/>
  <c r="M3765" i="1"/>
  <c r="D3766" i="1"/>
  <c r="E3766" i="1"/>
  <c r="F3766" i="1"/>
  <c r="G3766" i="1"/>
  <c r="H3766" i="1"/>
  <c r="I3766" i="1"/>
  <c r="J3766" i="1"/>
  <c r="L3766" i="1"/>
  <c r="M3766" i="1"/>
  <c r="D3767" i="1"/>
  <c r="E3767" i="1"/>
  <c r="F3767" i="1"/>
  <c r="G3767" i="1"/>
  <c r="H3767" i="1"/>
  <c r="I3767" i="1"/>
  <c r="J3767" i="1"/>
  <c r="L3767" i="1"/>
  <c r="M3767" i="1"/>
  <c r="D3768" i="1"/>
  <c r="E3768" i="1"/>
  <c r="F3768" i="1"/>
  <c r="G3768" i="1"/>
  <c r="H3768" i="1"/>
  <c r="I3768" i="1"/>
  <c r="J3768" i="1"/>
  <c r="L3768" i="1"/>
  <c r="M3768" i="1"/>
  <c r="D3769" i="1"/>
  <c r="E3769" i="1"/>
  <c r="F3769" i="1"/>
  <c r="G3769" i="1"/>
  <c r="H3769" i="1"/>
  <c r="I3769" i="1"/>
  <c r="J3769" i="1"/>
  <c r="L3769" i="1"/>
  <c r="M3769" i="1"/>
  <c r="D3770" i="1"/>
  <c r="E3770" i="1"/>
  <c r="F3770" i="1"/>
  <c r="G3770" i="1"/>
  <c r="H3770" i="1"/>
  <c r="I3770" i="1"/>
  <c r="J3770" i="1"/>
  <c r="L3770" i="1"/>
  <c r="M3770" i="1"/>
  <c r="D3771" i="1"/>
  <c r="E3771" i="1"/>
  <c r="F3771" i="1"/>
  <c r="G3771" i="1"/>
  <c r="H3771" i="1"/>
  <c r="I3771" i="1"/>
  <c r="J3771" i="1"/>
  <c r="L3771" i="1"/>
  <c r="M3771" i="1"/>
  <c r="D3772" i="1"/>
  <c r="E3772" i="1"/>
  <c r="F3772" i="1"/>
  <c r="G3772" i="1"/>
  <c r="H3772" i="1"/>
  <c r="I3772" i="1"/>
  <c r="J3772" i="1"/>
  <c r="L3772" i="1"/>
  <c r="M3772" i="1"/>
  <c r="D3773" i="1"/>
  <c r="E3773" i="1"/>
  <c r="F3773" i="1"/>
  <c r="G3773" i="1"/>
  <c r="H3773" i="1"/>
  <c r="I3773" i="1"/>
  <c r="J3773" i="1"/>
  <c r="L3773" i="1"/>
  <c r="M3773" i="1"/>
  <c r="D3774" i="1"/>
  <c r="E3774" i="1"/>
  <c r="F3774" i="1"/>
  <c r="G3774" i="1"/>
  <c r="H3774" i="1"/>
  <c r="I3774" i="1"/>
  <c r="J3774" i="1"/>
  <c r="L3774" i="1"/>
  <c r="M3774" i="1"/>
  <c r="D3775" i="1"/>
  <c r="E3775" i="1"/>
  <c r="F3775" i="1"/>
  <c r="G3775" i="1"/>
  <c r="H3775" i="1"/>
  <c r="I3775" i="1"/>
  <c r="J3775" i="1"/>
  <c r="L3775" i="1"/>
  <c r="M3775" i="1"/>
  <c r="D3776" i="1"/>
  <c r="E3776" i="1"/>
  <c r="F3776" i="1"/>
  <c r="G3776" i="1"/>
  <c r="H3776" i="1"/>
  <c r="I3776" i="1"/>
  <c r="J3776" i="1"/>
  <c r="L3776" i="1"/>
  <c r="M3776" i="1"/>
  <c r="D3777" i="1"/>
  <c r="E3777" i="1"/>
  <c r="F3777" i="1"/>
  <c r="G3777" i="1"/>
  <c r="H3777" i="1"/>
  <c r="I3777" i="1"/>
  <c r="J3777" i="1"/>
  <c r="L3777" i="1"/>
  <c r="M3777" i="1"/>
  <c r="D3778" i="1"/>
  <c r="E3778" i="1"/>
  <c r="F3778" i="1"/>
  <c r="G3778" i="1"/>
  <c r="H3778" i="1"/>
  <c r="I3778" i="1"/>
  <c r="J3778" i="1"/>
  <c r="L3778" i="1"/>
  <c r="M3778" i="1"/>
  <c r="D3779" i="1"/>
  <c r="E3779" i="1"/>
  <c r="F3779" i="1"/>
  <c r="G3779" i="1"/>
  <c r="H3779" i="1"/>
  <c r="I3779" i="1"/>
  <c r="J3779" i="1"/>
  <c r="L3779" i="1"/>
  <c r="M3779" i="1"/>
  <c r="D3780" i="1"/>
  <c r="E3780" i="1"/>
  <c r="F3780" i="1"/>
  <c r="G3780" i="1"/>
  <c r="H3780" i="1"/>
  <c r="I3780" i="1"/>
  <c r="J3780" i="1"/>
  <c r="L3780" i="1"/>
  <c r="M3780" i="1"/>
  <c r="D3781" i="1"/>
  <c r="E3781" i="1"/>
  <c r="F3781" i="1"/>
  <c r="G3781" i="1"/>
  <c r="H3781" i="1"/>
  <c r="I3781" i="1"/>
  <c r="J3781" i="1"/>
  <c r="L3781" i="1"/>
  <c r="M3781" i="1"/>
  <c r="D3782" i="1"/>
  <c r="E3782" i="1"/>
  <c r="F3782" i="1"/>
  <c r="G3782" i="1"/>
  <c r="H3782" i="1"/>
  <c r="I3782" i="1"/>
  <c r="J3782" i="1"/>
  <c r="L3782" i="1"/>
  <c r="M3782" i="1"/>
  <c r="D3783" i="1"/>
  <c r="E3783" i="1"/>
  <c r="F3783" i="1"/>
  <c r="G3783" i="1"/>
  <c r="H3783" i="1"/>
  <c r="I3783" i="1"/>
  <c r="J3783" i="1"/>
  <c r="L3783" i="1"/>
  <c r="M3783" i="1"/>
  <c r="D3784" i="1"/>
  <c r="E3784" i="1"/>
  <c r="F3784" i="1"/>
  <c r="G3784" i="1"/>
  <c r="H3784" i="1"/>
  <c r="I3784" i="1"/>
  <c r="J3784" i="1"/>
  <c r="L3784" i="1"/>
  <c r="M3784" i="1"/>
  <c r="D3785" i="1"/>
  <c r="E3785" i="1"/>
  <c r="F3785" i="1"/>
  <c r="G3785" i="1"/>
  <c r="H3785" i="1"/>
  <c r="I3785" i="1"/>
  <c r="J3785" i="1"/>
  <c r="L3785" i="1"/>
  <c r="M3785" i="1"/>
  <c r="D3786" i="1"/>
  <c r="E3786" i="1"/>
  <c r="F3786" i="1"/>
  <c r="G3786" i="1"/>
  <c r="H3786" i="1"/>
  <c r="I3786" i="1"/>
  <c r="J3786" i="1"/>
  <c r="L3786" i="1"/>
  <c r="M3786" i="1"/>
  <c r="D3787" i="1"/>
  <c r="E3787" i="1"/>
  <c r="F3787" i="1"/>
  <c r="G3787" i="1"/>
  <c r="H3787" i="1"/>
  <c r="I3787" i="1"/>
  <c r="J3787" i="1"/>
  <c r="L3787" i="1"/>
  <c r="M3787" i="1"/>
  <c r="D3788" i="1"/>
  <c r="E3788" i="1"/>
  <c r="F3788" i="1"/>
  <c r="G3788" i="1"/>
  <c r="H3788" i="1"/>
  <c r="I3788" i="1"/>
  <c r="J3788" i="1"/>
  <c r="L3788" i="1"/>
  <c r="M3788" i="1"/>
  <c r="D3789" i="1"/>
  <c r="E3789" i="1"/>
  <c r="F3789" i="1"/>
  <c r="G3789" i="1"/>
  <c r="H3789" i="1"/>
  <c r="I3789" i="1"/>
  <c r="J3789" i="1"/>
  <c r="L3789" i="1"/>
  <c r="M3789" i="1"/>
  <c r="D3790" i="1"/>
  <c r="E3790" i="1"/>
  <c r="F3790" i="1"/>
  <c r="G3790" i="1"/>
  <c r="H3790" i="1"/>
  <c r="I3790" i="1"/>
  <c r="J3790" i="1"/>
  <c r="L3790" i="1"/>
  <c r="M3790" i="1"/>
  <c r="D3791" i="1"/>
  <c r="E3791" i="1"/>
  <c r="F3791" i="1"/>
  <c r="G3791" i="1"/>
  <c r="H3791" i="1"/>
  <c r="I3791" i="1"/>
  <c r="J3791" i="1"/>
  <c r="L3791" i="1"/>
  <c r="M3791" i="1"/>
  <c r="D3792" i="1"/>
  <c r="E3792" i="1"/>
  <c r="F3792" i="1"/>
  <c r="G3792" i="1"/>
  <c r="H3792" i="1"/>
  <c r="I3792" i="1"/>
  <c r="J3792" i="1"/>
  <c r="L3792" i="1"/>
  <c r="M3792" i="1"/>
  <c r="D3793" i="1"/>
  <c r="E3793" i="1"/>
  <c r="F3793" i="1"/>
  <c r="G3793" i="1"/>
  <c r="H3793" i="1"/>
  <c r="I3793" i="1"/>
  <c r="J3793" i="1"/>
  <c r="L3793" i="1"/>
  <c r="M3793" i="1"/>
  <c r="D3794" i="1"/>
  <c r="E3794" i="1"/>
  <c r="F3794" i="1"/>
  <c r="G3794" i="1"/>
  <c r="H3794" i="1"/>
  <c r="I3794" i="1"/>
  <c r="J3794" i="1"/>
  <c r="L3794" i="1"/>
  <c r="M3794" i="1"/>
  <c r="D3795" i="1"/>
  <c r="E3795" i="1"/>
  <c r="F3795" i="1"/>
  <c r="G3795" i="1"/>
  <c r="H3795" i="1"/>
  <c r="I3795" i="1"/>
  <c r="J3795" i="1"/>
  <c r="L3795" i="1"/>
  <c r="M3795" i="1"/>
  <c r="D3796" i="1"/>
  <c r="E3796" i="1"/>
  <c r="F3796" i="1"/>
  <c r="G3796" i="1"/>
  <c r="H3796" i="1"/>
  <c r="I3796" i="1"/>
  <c r="J3796" i="1"/>
  <c r="L3796" i="1"/>
  <c r="M3796" i="1"/>
  <c r="D3797" i="1"/>
  <c r="E3797" i="1"/>
  <c r="F3797" i="1"/>
  <c r="G3797" i="1"/>
  <c r="H3797" i="1"/>
  <c r="I3797" i="1"/>
  <c r="J3797" i="1"/>
  <c r="L3797" i="1"/>
  <c r="M3797" i="1"/>
  <c r="D3798" i="1"/>
  <c r="E3798" i="1"/>
  <c r="F3798" i="1"/>
  <c r="G3798" i="1"/>
  <c r="H3798" i="1"/>
  <c r="I3798" i="1"/>
  <c r="J3798" i="1"/>
  <c r="L3798" i="1"/>
  <c r="M3798" i="1"/>
  <c r="D3799" i="1"/>
  <c r="E3799" i="1"/>
  <c r="F3799" i="1"/>
  <c r="G3799" i="1"/>
  <c r="H3799" i="1"/>
  <c r="I3799" i="1"/>
  <c r="J3799" i="1"/>
  <c r="L3799" i="1"/>
  <c r="M3799" i="1"/>
  <c r="D3800" i="1"/>
  <c r="E3800" i="1"/>
  <c r="F3800" i="1"/>
  <c r="G3800" i="1"/>
  <c r="H3800" i="1"/>
  <c r="I3800" i="1"/>
  <c r="J3800" i="1"/>
  <c r="L3800" i="1"/>
  <c r="M3800" i="1"/>
  <c r="D3801" i="1"/>
  <c r="E3801" i="1"/>
  <c r="F3801" i="1"/>
  <c r="G3801" i="1"/>
  <c r="H3801" i="1"/>
  <c r="I3801" i="1"/>
  <c r="J3801" i="1"/>
  <c r="L3801" i="1"/>
  <c r="M3801" i="1"/>
  <c r="D3802" i="1"/>
  <c r="E3802" i="1"/>
  <c r="F3802" i="1"/>
  <c r="G3802" i="1"/>
  <c r="H3802" i="1"/>
  <c r="I3802" i="1"/>
  <c r="J3802" i="1"/>
  <c r="L3802" i="1"/>
  <c r="M3802" i="1"/>
  <c r="D3803" i="1"/>
  <c r="E3803" i="1"/>
  <c r="F3803" i="1"/>
  <c r="G3803" i="1"/>
  <c r="H3803" i="1"/>
  <c r="I3803" i="1"/>
  <c r="J3803" i="1"/>
  <c r="L3803" i="1"/>
  <c r="M3803" i="1"/>
  <c r="D3804" i="1"/>
  <c r="E3804" i="1"/>
  <c r="F3804" i="1"/>
  <c r="G3804" i="1"/>
  <c r="H3804" i="1"/>
  <c r="I3804" i="1"/>
  <c r="J3804" i="1"/>
  <c r="L3804" i="1"/>
  <c r="M3804" i="1"/>
  <c r="D3805" i="1"/>
  <c r="E3805" i="1"/>
  <c r="F3805" i="1"/>
  <c r="G3805" i="1"/>
  <c r="H3805" i="1"/>
  <c r="I3805" i="1"/>
  <c r="J3805" i="1"/>
  <c r="L3805" i="1"/>
  <c r="M3805" i="1"/>
  <c r="D3806" i="1"/>
  <c r="E3806" i="1"/>
  <c r="F3806" i="1"/>
  <c r="G3806" i="1"/>
  <c r="H3806" i="1"/>
  <c r="I3806" i="1"/>
  <c r="J3806" i="1"/>
  <c r="L3806" i="1"/>
  <c r="M3806" i="1"/>
  <c r="D3807" i="1"/>
  <c r="E3807" i="1"/>
  <c r="F3807" i="1"/>
  <c r="G3807" i="1"/>
  <c r="H3807" i="1"/>
  <c r="I3807" i="1"/>
  <c r="J3807" i="1"/>
  <c r="L3807" i="1"/>
  <c r="M3807" i="1"/>
  <c r="D3808" i="1"/>
  <c r="E3808" i="1"/>
  <c r="F3808" i="1"/>
  <c r="G3808" i="1"/>
  <c r="H3808" i="1"/>
  <c r="I3808" i="1"/>
  <c r="J3808" i="1"/>
  <c r="L3808" i="1"/>
  <c r="M3808" i="1"/>
  <c r="D3809" i="1"/>
  <c r="E3809" i="1"/>
  <c r="F3809" i="1"/>
  <c r="G3809" i="1"/>
  <c r="H3809" i="1"/>
  <c r="I3809" i="1"/>
  <c r="J3809" i="1"/>
  <c r="L3809" i="1"/>
  <c r="M3809" i="1"/>
  <c r="D3810" i="1"/>
  <c r="E3810" i="1"/>
  <c r="F3810" i="1"/>
  <c r="G3810" i="1"/>
  <c r="H3810" i="1"/>
  <c r="I3810" i="1"/>
  <c r="J3810" i="1"/>
  <c r="L3810" i="1"/>
  <c r="M3810" i="1"/>
  <c r="D3811" i="1"/>
  <c r="E3811" i="1"/>
  <c r="F3811" i="1"/>
  <c r="G3811" i="1"/>
  <c r="H3811" i="1"/>
  <c r="I3811" i="1"/>
  <c r="J3811" i="1"/>
  <c r="L3811" i="1"/>
  <c r="M3811" i="1"/>
  <c r="D3812" i="1"/>
  <c r="E3812" i="1"/>
  <c r="F3812" i="1"/>
  <c r="G3812" i="1"/>
  <c r="H3812" i="1"/>
  <c r="I3812" i="1"/>
  <c r="J3812" i="1"/>
  <c r="L3812" i="1"/>
  <c r="M3812" i="1"/>
  <c r="D3813" i="1"/>
  <c r="E3813" i="1"/>
  <c r="F3813" i="1"/>
  <c r="G3813" i="1"/>
  <c r="H3813" i="1"/>
  <c r="I3813" i="1"/>
  <c r="J3813" i="1"/>
  <c r="L3813" i="1"/>
  <c r="M3813" i="1"/>
  <c r="D3814" i="1"/>
  <c r="E3814" i="1"/>
  <c r="F3814" i="1"/>
  <c r="G3814" i="1"/>
  <c r="H3814" i="1"/>
  <c r="I3814" i="1"/>
  <c r="J3814" i="1"/>
  <c r="L3814" i="1"/>
  <c r="M3814" i="1"/>
  <c r="D3815" i="1"/>
  <c r="E3815" i="1"/>
  <c r="F3815" i="1"/>
  <c r="G3815" i="1"/>
  <c r="H3815" i="1"/>
  <c r="I3815" i="1"/>
  <c r="J3815" i="1"/>
  <c r="L3815" i="1"/>
  <c r="M3815" i="1"/>
  <c r="D3816" i="1"/>
  <c r="E3816" i="1"/>
  <c r="F3816" i="1"/>
  <c r="G3816" i="1"/>
  <c r="H3816" i="1"/>
  <c r="I3816" i="1"/>
  <c r="J3816" i="1"/>
  <c r="L3816" i="1"/>
  <c r="M3816" i="1"/>
  <c r="D3817" i="1"/>
  <c r="E3817" i="1"/>
  <c r="F3817" i="1"/>
  <c r="G3817" i="1"/>
  <c r="H3817" i="1"/>
  <c r="I3817" i="1"/>
  <c r="J3817" i="1"/>
  <c r="L3817" i="1"/>
  <c r="M3817" i="1"/>
  <c r="D3818" i="1"/>
  <c r="E3818" i="1"/>
  <c r="F3818" i="1"/>
  <c r="G3818" i="1"/>
  <c r="H3818" i="1"/>
  <c r="I3818" i="1"/>
  <c r="J3818" i="1"/>
  <c r="L3818" i="1"/>
  <c r="M3818" i="1"/>
  <c r="D3819" i="1"/>
  <c r="E3819" i="1"/>
  <c r="F3819" i="1"/>
  <c r="G3819" i="1"/>
  <c r="H3819" i="1"/>
  <c r="I3819" i="1"/>
  <c r="J3819" i="1"/>
  <c r="L3819" i="1"/>
  <c r="M3819" i="1"/>
  <c r="D3820" i="1"/>
  <c r="E3820" i="1"/>
  <c r="F3820" i="1"/>
  <c r="G3820" i="1"/>
  <c r="H3820" i="1"/>
  <c r="I3820" i="1"/>
  <c r="J3820" i="1"/>
  <c r="L3820" i="1"/>
  <c r="M3820" i="1"/>
  <c r="D3821" i="1"/>
  <c r="E3821" i="1"/>
  <c r="F3821" i="1"/>
  <c r="G3821" i="1"/>
  <c r="H3821" i="1"/>
  <c r="I3821" i="1"/>
  <c r="J3821" i="1"/>
  <c r="L3821" i="1"/>
  <c r="M3821" i="1"/>
  <c r="D3822" i="1"/>
  <c r="E3822" i="1"/>
  <c r="F3822" i="1"/>
  <c r="G3822" i="1"/>
  <c r="H3822" i="1"/>
  <c r="I3822" i="1"/>
  <c r="J3822" i="1"/>
  <c r="L3822" i="1"/>
  <c r="M3822" i="1"/>
  <c r="D3823" i="1"/>
  <c r="E3823" i="1"/>
  <c r="F3823" i="1"/>
  <c r="G3823" i="1"/>
  <c r="H3823" i="1"/>
  <c r="I3823" i="1"/>
  <c r="J3823" i="1"/>
  <c r="L3823" i="1"/>
  <c r="M3823" i="1"/>
  <c r="D3824" i="1"/>
  <c r="E3824" i="1"/>
  <c r="F3824" i="1"/>
  <c r="G3824" i="1"/>
  <c r="H3824" i="1"/>
  <c r="I3824" i="1"/>
  <c r="J3824" i="1"/>
  <c r="L3824" i="1"/>
  <c r="M3824" i="1"/>
  <c r="D3825" i="1"/>
  <c r="E3825" i="1"/>
  <c r="F3825" i="1"/>
  <c r="G3825" i="1"/>
  <c r="H3825" i="1"/>
  <c r="I3825" i="1"/>
  <c r="J3825" i="1"/>
  <c r="L3825" i="1"/>
  <c r="M3825" i="1"/>
  <c r="D3826" i="1"/>
  <c r="E3826" i="1"/>
  <c r="F3826" i="1"/>
  <c r="G3826" i="1"/>
  <c r="H3826" i="1"/>
  <c r="I3826" i="1"/>
  <c r="J3826" i="1"/>
  <c r="L3826" i="1"/>
  <c r="M3826" i="1"/>
  <c r="D3827" i="1"/>
  <c r="E3827" i="1"/>
  <c r="F3827" i="1"/>
  <c r="G3827" i="1"/>
  <c r="H3827" i="1"/>
  <c r="I3827" i="1"/>
  <c r="J3827" i="1"/>
  <c r="L3827" i="1"/>
  <c r="M3827" i="1"/>
  <c r="D3828" i="1"/>
  <c r="E3828" i="1"/>
  <c r="F3828" i="1"/>
  <c r="G3828" i="1"/>
  <c r="H3828" i="1"/>
  <c r="I3828" i="1"/>
  <c r="J3828" i="1"/>
  <c r="L3828" i="1"/>
  <c r="M3828" i="1"/>
  <c r="D3829" i="1"/>
  <c r="E3829" i="1"/>
  <c r="F3829" i="1"/>
  <c r="G3829" i="1"/>
  <c r="H3829" i="1"/>
  <c r="I3829" i="1"/>
  <c r="J3829" i="1"/>
  <c r="L3829" i="1"/>
  <c r="M3829" i="1"/>
  <c r="D3830" i="1"/>
  <c r="E3830" i="1"/>
  <c r="F3830" i="1"/>
  <c r="G3830" i="1"/>
  <c r="H3830" i="1"/>
  <c r="I3830" i="1"/>
  <c r="J3830" i="1"/>
  <c r="L3830" i="1"/>
  <c r="M3830" i="1"/>
  <c r="D3831" i="1"/>
  <c r="E3831" i="1"/>
  <c r="F3831" i="1"/>
  <c r="G3831" i="1"/>
  <c r="H3831" i="1"/>
  <c r="I3831" i="1"/>
  <c r="J3831" i="1"/>
  <c r="L3831" i="1"/>
  <c r="M3831" i="1"/>
  <c r="D3832" i="1"/>
  <c r="E3832" i="1"/>
  <c r="F3832" i="1"/>
  <c r="G3832" i="1"/>
  <c r="H3832" i="1"/>
  <c r="I3832" i="1"/>
  <c r="J3832" i="1"/>
  <c r="L3832" i="1"/>
  <c r="M3832" i="1"/>
  <c r="D3833" i="1"/>
  <c r="E3833" i="1"/>
  <c r="F3833" i="1"/>
  <c r="G3833" i="1"/>
  <c r="H3833" i="1"/>
  <c r="I3833" i="1"/>
  <c r="J3833" i="1"/>
  <c r="L3833" i="1"/>
  <c r="M3833" i="1"/>
  <c r="D3834" i="1"/>
  <c r="E3834" i="1"/>
  <c r="F3834" i="1"/>
  <c r="G3834" i="1"/>
  <c r="H3834" i="1"/>
  <c r="I3834" i="1"/>
  <c r="J3834" i="1"/>
  <c r="L3834" i="1"/>
  <c r="M3834" i="1"/>
  <c r="D3835" i="1"/>
  <c r="E3835" i="1"/>
  <c r="F3835" i="1"/>
  <c r="G3835" i="1"/>
  <c r="H3835" i="1"/>
  <c r="I3835" i="1"/>
  <c r="J3835" i="1"/>
  <c r="L3835" i="1"/>
  <c r="M3835" i="1"/>
  <c r="D3836" i="1"/>
  <c r="E3836" i="1"/>
  <c r="F3836" i="1"/>
  <c r="G3836" i="1"/>
  <c r="H3836" i="1"/>
  <c r="I3836" i="1"/>
  <c r="J3836" i="1"/>
  <c r="L3836" i="1"/>
  <c r="M3836" i="1"/>
  <c r="D3837" i="1"/>
  <c r="E3837" i="1"/>
  <c r="F3837" i="1"/>
  <c r="G3837" i="1"/>
  <c r="H3837" i="1"/>
  <c r="I3837" i="1"/>
  <c r="J3837" i="1"/>
  <c r="L3837" i="1"/>
  <c r="M3837" i="1"/>
  <c r="D3838" i="1"/>
  <c r="E3838" i="1"/>
  <c r="F3838" i="1"/>
  <c r="G3838" i="1"/>
  <c r="H3838" i="1"/>
  <c r="I3838" i="1"/>
  <c r="J3838" i="1"/>
  <c r="L3838" i="1"/>
  <c r="M3838" i="1"/>
  <c r="D3839" i="1"/>
  <c r="E3839" i="1"/>
  <c r="F3839" i="1"/>
  <c r="G3839" i="1"/>
  <c r="H3839" i="1"/>
  <c r="I3839" i="1"/>
  <c r="J3839" i="1"/>
  <c r="L3839" i="1"/>
  <c r="M3839" i="1"/>
  <c r="D3840" i="1"/>
  <c r="E3840" i="1"/>
  <c r="F3840" i="1"/>
  <c r="G3840" i="1"/>
  <c r="H3840" i="1"/>
  <c r="I3840" i="1"/>
  <c r="J3840" i="1"/>
  <c r="L3840" i="1"/>
  <c r="M3840" i="1"/>
  <c r="D3841" i="1"/>
  <c r="E3841" i="1"/>
  <c r="F3841" i="1"/>
  <c r="G3841" i="1"/>
  <c r="H3841" i="1"/>
  <c r="I3841" i="1"/>
  <c r="J3841" i="1"/>
  <c r="L3841" i="1"/>
  <c r="M3841" i="1"/>
  <c r="D3842" i="1"/>
  <c r="E3842" i="1"/>
  <c r="F3842" i="1"/>
  <c r="G3842" i="1"/>
  <c r="H3842" i="1"/>
  <c r="I3842" i="1"/>
  <c r="J3842" i="1"/>
  <c r="L3842" i="1"/>
  <c r="M3842" i="1"/>
  <c r="D3843" i="1"/>
  <c r="E3843" i="1"/>
  <c r="F3843" i="1"/>
  <c r="G3843" i="1"/>
  <c r="H3843" i="1"/>
  <c r="I3843" i="1"/>
  <c r="J3843" i="1"/>
  <c r="L3843" i="1"/>
  <c r="M3843" i="1"/>
  <c r="D3844" i="1"/>
  <c r="E3844" i="1"/>
  <c r="F3844" i="1"/>
  <c r="G3844" i="1"/>
  <c r="H3844" i="1"/>
  <c r="I3844" i="1"/>
  <c r="J3844" i="1"/>
  <c r="L3844" i="1"/>
  <c r="M3844" i="1"/>
  <c r="D3845" i="1"/>
  <c r="E3845" i="1"/>
  <c r="F3845" i="1"/>
  <c r="G3845" i="1"/>
  <c r="H3845" i="1"/>
  <c r="I3845" i="1"/>
  <c r="J3845" i="1"/>
  <c r="L3845" i="1"/>
  <c r="M3845" i="1"/>
  <c r="D3846" i="1"/>
  <c r="E3846" i="1"/>
  <c r="F3846" i="1"/>
  <c r="G3846" i="1"/>
  <c r="H3846" i="1"/>
  <c r="I3846" i="1"/>
  <c r="J3846" i="1"/>
  <c r="L3846" i="1"/>
  <c r="M3846" i="1"/>
  <c r="D3847" i="1"/>
  <c r="E3847" i="1"/>
  <c r="F3847" i="1"/>
  <c r="G3847" i="1"/>
  <c r="H3847" i="1"/>
  <c r="I3847" i="1"/>
  <c r="J3847" i="1"/>
  <c r="L3847" i="1"/>
  <c r="M3847" i="1"/>
  <c r="D3848" i="1"/>
  <c r="E3848" i="1"/>
  <c r="F3848" i="1"/>
  <c r="G3848" i="1"/>
  <c r="H3848" i="1"/>
  <c r="I3848" i="1"/>
  <c r="J3848" i="1"/>
  <c r="L3848" i="1"/>
  <c r="M3848" i="1"/>
  <c r="D3849" i="1"/>
  <c r="E3849" i="1"/>
  <c r="F3849" i="1"/>
  <c r="G3849" i="1"/>
  <c r="H3849" i="1"/>
  <c r="I3849" i="1"/>
  <c r="J3849" i="1"/>
  <c r="L3849" i="1"/>
  <c r="M3849" i="1"/>
  <c r="D3850" i="1"/>
  <c r="E3850" i="1"/>
  <c r="F3850" i="1"/>
  <c r="G3850" i="1"/>
  <c r="H3850" i="1"/>
  <c r="I3850" i="1"/>
  <c r="J3850" i="1"/>
  <c r="L3850" i="1"/>
  <c r="M3850" i="1"/>
  <c r="D3851" i="1"/>
  <c r="E3851" i="1"/>
  <c r="F3851" i="1"/>
  <c r="G3851" i="1"/>
  <c r="H3851" i="1"/>
  <c r="I3851" i="1"/>
  <c r="J3851" i="1"/>
  <c r="L3851" i="1"/>
  <c r="M3851" i="1"/>
  <c r="D3852" i="1"/>
  <c r="E3852" i="1"/>
  <c r="F3852" i="1"/>
  <c r="G3852" i="1"/>
  <c r="H3852" i="1"/>
  <c r="I3852" i="1"/>
  <c r="J3852" i="1"/>
  <c r="L3852" i="1"/>
  <c r="M3852" i="1"/>
  <c r="D3853" i="1"/>
  <c r="E3853" i="1"/>
  <c r="F3853" i="1"/>
  <c r="G3853" i="1"/>
  <c r="H3853" i="1"/>
  <c r="I3853" i="1"/>
  <c r="J3853" i="1"/>
  <c r="L3853" i="1"/>
  <c r="M3853" i="1"/>
  <c r="D3854" i="1"/>
  <c r="E3854" i="1"/>
  <c r="F3854" i="1"/>
  <c r="G3854" i="1"/>
  <c r="H3854" i="1"/>
  <c r="I3854" i="1"/>
  <c r="J3854" i="1"/>
  <c r="L3854" i="1"/>
  <c r="M3854" i="1"/>
  <c r="D3855" i="1"/>
  <c r="E3855" i="1"/>
  <c r="F3855" i="1"/>
  <c r="G3855" i="1"/>
  <c r="H3855" i="1"/>
  <c r="I3855" i="1"/>
  <c r="J3855" i="1"/>
  <c r="L3855" i="1"/>
  <c r="M3855" i="1"/>
  <c r="D3856" i="1"/>
  <c r="E3856" i="1"/>
  <c r="F3856" i="1"/>
  <c r="G3856" i="1"/>
  <c r="H3856" i="1"/>
  <c r="I3856" i="1"/>
  <c r="J3856" i="1"/>
  <c r="L3856" i="1"/>
  <c r="M3856" i="1"/>
  <c r="D3857" i="1"/>
  <c r="E3857" i="1"/>
  <c r="F3857" i="1"/>
  <c r="G3857" i="1"/>
  <c r="H3857" i="1"/>
  <c r="I3857" i="1"/>
  <c r="J3857" i="1"/>
  <c r="L3857" i="1"/>
  <c r="M3857" i="1"/>
  <c r="D3858" i="1"/>
  <c r="E3858" i="1"/>
  <c r="F3858" i="1"/>
  <c r="G3858" i="1"/>
  <c r="H3858" i="1"/>
  <c r="I3858" i="1"/>
  <c r="J3858" i="1"/>
  <c r="L3858" i="1"/>
  <c r="M3858" i="1"/>
  <c r="D3859" i="1"/>
  <c r="E3859" i="1"/>
  <c r="F3859" i="1"/>
  <c r="G3859" i="1"/>
  <c r="H3859" i="1"/>
  <c r="I3859" i="1"/>
  <c r="J3859" i="1"/>
  <c r="L3859" i="1"/>
  <c r="M3859" i="1"/>
  <c r="D3860" i="1"/>
  <c r="E3860" i="1"/>
  <c r="F3860" i="1"/>
  <c r="G3860" i="1"/>
  <c r="H3860" i="1"/>
  <c r="I3860" i="1"/>
  <c r="J3860" i="1"/>
  <c r="L3860" i="1"/>
  <c r="M3860" i="1"/>
  <c r="D3861" i="1"/>
  <c r="E3861" i="1"/>
  <c r="F3861" i="1"/>
  <c r="G3861" i="1"/>
  <c r="H3861" i="1"/>
  <c r="I3861" i="1"/>
  <c r="J3861" i="1"/>
  <c r="L3861" i="1"/>
  <c r="M3861" i="1"/>
  <c r="D3862" i="1"/>
  <c r="E3862" i="1"/>
  <c r="F3862" i="1"/>
  <c r="G3862" i="1"/>
  <c r="H3862" i="1"/>
  <c r="I3862" i="1"/>
  <c r="J3862" i="1"/>
  <c r="L3862" i="1"/>
  <c r="M3862" i="1"/>
  <c r="D3863" i="1"/>
  <c r="E3863" i="1"/>
  <c r="F3863" i="1"/>
  <c r="G3863" i="1"/>
  <c r="H3863" i="1"/>
  <c r="I3863" i="1"/>
  <c r="J3863" i="1"/>
  <c r="L3863" i="1"/>
  <c r="M3863" i="1"/>
  <c r="D3864" i="1"/>
  <c r="E3864" i="1"/>
  <c r="F3864" i="1"/>
  <c r="G3864" i="1"/>
  <c r="H3864" i="1"/>
  <c r="I3864" i="1"/>
  <c r="J3864" i="1"/>
  <c r="L3864" i="1"/>
  <c r="M3864" i="1"/>
  <c r="D3865" i="1"/>
  <c r="E3865" i="1"/>
  <c r="F3865" i="1"/>
  <c r="G3865" i="1"/>
  <c r="H3865" i="1"/>
  <c r="I3865" i="1"/>
  <c r="J3865" i="1"/>
  <c r="L3865" i="1"/>
  <c r="M3865" i="1"/>
  <c r="D3866" i="1"/>
  <c r="E3866" i="1"/>
  <c r="F3866" i="1"/>
  <c r="G3866" i="1"/>
  <c r="H3866" i="1"/>
  <c r="I3866" i="1"/>
  <c r="J3866" i="1"/>
  <c r="L3866" i="1"/>
  <c r="M3866" i="1"/>
  <c r="D3867" i="1"/>
  <c r="E3867" i="1"/>
  <c r="F3867" i="1"/>
  <c r="G3867" i="1"/>
  <c r="H3867" i="1"/>
  <c r="I3867" i="1"/>
  <c r="J3867" i="1"/>
  <c r="L3867" i="1"/>
  <c r="M3867" i="1"/>
  <c r="D3868" i="1"/>
  <c r="E3868" i="1"/>
  <c r="F3868" i="1"/>
  <c r="G3868" i="1"/>
  <c r="H3868" i="1"/>
  <c r="I3868" i="1"/>
  <c r="J3868" i="1"/>
  <c r="L3868" i="1"/>
  <c r="M3868" i="1"/>
  <c r="D3869" i="1"/>
  <c r="E3869" i="1"/>
  <c r="F3869" i="1"/>
  <c r="G3869" i="1"/>
  <c r="H3869" i="1"/>
  <c r="I3869" i="1"/>
  <c r="J3869" i="1"/>
  <c r="L3869" i="1"/>
  <c r="M3869" i="1"/>
  <c r="D3870" i="1"/>
  <c r="E3870" i="1"/>
  <c r="F3870" i="1"/>
  <c r="G3870" i="1"/>
  <c r="H3870" i="1"/>
  <c r="I3870" i="1"/>
  <c r="J3870" i="1"/>
  <c r="L3870" i="1"/>
  <c r="M3870" i="1"/>
  <c r="D3871" i="1"/>
  <c r="E3871" i="1"/>
  <c r="F3871" i="1"/>
  <c r="G3871" i="1"/>
  <c r="H3871" i="1"/>
  <c r="I3871" i="1"/>
  <c r="J3871" i="1"/>
  <c r="L3871" i="1"/>
  <c r="M3871" i="1"/>
  <c r="D3872" i="1"/>
  <c r="E3872" i="1"/>
  <c r="F3872" i="1"/>
  <c r="G3872" i="1"/>
  <c r="H3872" i="1"/>
  <c r="I3872" i="1"/>
  <c r="J3872" i="1"/>
  <c r="L3872" i="1"/>
  <c r="M3872" i="1"/>
  <c r="D3873" i="1"/>
  <c r="E3873" i="1"/>
  <c r="F3873" i="1"/>
  <c r="G3873" i="1"/>
  <c r="H3873" i="1"/>
  <c r="I3873" i="1"/>
  <c r="J3873" i="1"/>
  <c r="L3873" i="1"/>
  <c r="M3873" i="1"/>
  <c r="D3874" i="1"/>
  <c r="E3874" i="1"/>
  <c r="F3874" i="1"/>
  <c r="G3874" i="1"/>
  <c r="H3874" i="1"/>
  <c r="I3874" i="1"/>
  <c r="J3874" i="1"/>
  <c r="L3874" i="1"/>
  <c r="M3874" i="1"/>
  <c r="D3875" i="1"/>
  <c r="E3875" i="1"/>
  <c r="F3875" i="1"/>
  <c r="G3875" i="1"/>
  <c r="H3875" i="1"/>
  <c r="I3875" i="1"/>
  <c r="J3875" i="1"/>
  <c r="L3875" i="1"/>
  <c r="M3875" i="1"/>
  <c r="D3876" i="1"/>
  <c r="E3876" i="1"/>
  <c r="F3876" i="1"/>
  <c r="G3876" i="1"/>
  <c r="H3876" i="1"/>
  <c r="I3876" i="1"/>
  <c r="J3876" i="1"/>
  <c r="L3876" i="1"/>
  <c r="M3876" i="1"/>
  <c r="D3877" i="1"/>
  <c r="E3877" i="1"/>
  <c r="F3877" i="1"/>
  <c r="G3877" i="1"/>
  <c r="H3877" i="1"/>
  <c r="I3877" i="1"/>
  <c r="J3877" i="1"/>
  <c r="L3877" i="1"/>
  <c r="M3877" i="1"/>
  <c r="D3878" i="1"/>
  <c r="E3878" i="1"/>
  <c r="F3878" i="1"/>
  <c r="G3878" i="1"/>
  <c r="H3878" i="1"/>
  <c r="I3878" i="1"/>
  <c r="J3878" i="1"/>
  <c r="L3878" i="1"/>
  <c r="M3878" i="1"/>
  <c r="D3879" i="1"/>
  <c r="E3879" i="1"/>
  <c r="F3879" i="1"/>
  <c r="G3879" i="1"/>
  <c r="H3879" i="1"/>
  <c r="I3879" i="1"/>
  <c r="J3879" i="1"/>
  <c r="L3879" i="1"/>
  <c r="M3879" i="1"/>
  <c r="D3880" i="1"/>
  <c r="E3880" i="1"/>
  <c r="F3880" i="1"/>
  <c r="G3880" i="1"/>
  <c r="H3880" i="1"/>
  <c r="I3880" i="1"/>
  <c r="J3880" i="1"/>
  <c r="L3880" i="1"/>
  <c r="M3880" i="1"/>
  <c r="D3881" i="1"/>
  <c r="E3881" i="1"/>
  <c r="F3881" i="1"/>
  <c r="G3881" i="1"/>
  <c r="H3881" i="1"/>
  <c r="I3881" i="1"/>
  <c r="J3881" i="1"/>
  <c r="L3881" i="1"/>
  <c r="M3881" i="1"/>
  <c r="D3882" i="1"/>
  <c r="E3882" i="1"/>
  <c r="F3882" i="1"/>
  <c r="G3882" i="1"/>
  <c r="H3882" i="1"/>
  <c r="I3882" i="1"/>
  <c r="J3882" i="1"/>
  <c r="L3882" i="1"/>
  <c r="M3882" i="1"/>
  <c r="D3883" i="1"/>
  <c r="E3883" i="1"/>
  <c r="F3883" i="1"/>
  <c r="G3883" i="1"/>
  <c r="H3883" i="1"/>
  <c r="I3883" i="1"/>
  <c r="J3883" i="1"/>
  <c r="L3883" i="1"/>
  <c r="M3883" i="1"/>
  <c r="D3884" i="1"/>
  <c r="E3884" i="1"/>
  <c r="F3884" i="1"/>
  <c r="G3884" i="1"/>
  <c r="H3884" i="1"/>
  <c r="I3884" i="1"/>
  <c r="J3884" i="1"/>
  <c r="L3884" i="1"/>
  <c r="M3884" i="1"/>
  <c r="D3885" i="1"/>
  <c r="E3885" i="1"/>
  <c r="F3885" i="1"/>
  <c r="G3885" i="1"/>
  <c r="H3885" i="1"/>
  <c r="I3885" i="1"/>
  <c r="J3885" i="1"/>
  <c r="L3885" i="1"/>
  <c r="M3885" i="1"/>
  <c r="D3886" i="1"/>
  <c r="E3886" i="1"/>
  <c r="F3886" i="1"/>
  <c r="G3886" i="1"/>
  <c r="H3886" i="1"/>
  <c r="I3886" i="1"/>
  <c r="J3886" i="1"/>
  <c r="L3886" i="1"/>
  <c r="M3886" i="1"/>
  <c r="D3887" i="1"/>
  <c r="E3887" i="1"/>
  <c r="F3887" i="1"/>
  <c r="G3887" i="1"/>
  <c r="H3887" i="1"/>
  <c r="I3887" i="1"/>
  <c r="J3887" i="1"/>
  <c r="L3887" i="1"/>
  <c r="M3887" i="1"/>
  <c r="D3888" i="1"/>
  <c r="E3888" i="1"/>
  <c r="F3888" i="1"/>
  <c r="G3888" i="1"/>
  <c r="H3888" i="1"/>
  <c r="I3888" i="1"/>
  <c r="J3888" i="1"/>
  <c r="L3888" i="1"/>
  <c r="M3888" i="1"/>
  <c r="D3889" i="1"/>
  <c r="E3889" i="1"/>
  <c r="F3889" i="1"/>
  <c r="G3889" i="1"/>
  <c r="H3889" i="1"/>
  <c r="I3889" i="1"/>
  <c r="J3889" i="1"/>
  <c r="L3889" i="1"/>
  <c r="M3889" i="1"/>
  <c r="D3890" i="1"/>
  <c r="E3890" i="1"/>
  <c r="F3890" i="1"/>
  <c r="G3890" i="1"/>
  <c r="H3890" i="1"/>
  <c r="I3890" i="1"/>
  <c r="J3890" i="1"/>
  <c r="L3890" i="1"/>
  <c r="M3890" i="1"/>
  <c r="D3891" i="1"/>
  <c r="E3891" i="1"/>
  <c r="F3891" i="1"/>
  <c r="G3891" i="1"/>
  <c r="H3891" i="1"/>
  <c r="I3891" i="1"/>
  <c r="J3891" i="1"/>
  <c r="L3891" i="1"/>
  <c r="M3891" i="1"/>
  <c r="D3892" i="1"/>
  <c r="E3892" i="1"/>
  <c r="F3892" i="1"/>
  <c r="G3892" i="1"/>
  <c r="H3892" i="1"/>
  <c r="I3892" i="1"/>
  <c r="J3892" i="1"/>
  <c r="L3892" i="1"/>
  <c r="M3892" i="1"/>
  <c r="D3893" i="1"/>
  <c r="E3893" i="1"/>
  <c r="F3893" i="1"/>
  <c r="G3893" i="1"/>
  <c r="H3893" i="1"/>
  <c r="I3893" i="1"/>
  <c r="J3893" i="1"/>
  <c r="L3893" i="1"/>
  <c r="M3893" i="1"/>
  <c r="D3894" i="1"/>
  <c r="E3894" i="1"/>
  <c r="F3894" i="1"/>
  <c r="G3894" i="1"/>
  <c r="H3894" i="1"/>
  <c r="I3894" i="1"/>
  <c r="J3894" i="1"/>
  <c r="L3894" i="1"/>
  <c r="M3894" i="1"/>
  <c r="D3895" i="1"/>
  <c r="E3895" i="1"/>
  <c r="F3895" i="1"/>
  <c r="G3895" i="1"/>
  <c r="H3895" i="1"/>
  <c r="I3895" i="1"/>
  <c r="J3895" i="1"/>
  <c r="L3895" i="1"/>
  <c r="M3895" i="1"/>
  <c r="D3896" i="1"/>
  <c r="E3896" i="1"/>
  <c r="F3896" i="1"/>
  <c r="G3896" i="1"/>
  <c r="H3896" i="1"/>
  <c r="I3896" i="1"/>
  <c r="J3896" i="1"/>
  <c r="L3896" i="1"/>
  <c r="M3896" i="1"/>
  <c r="D3897" i="1"/>
  <c r="E3897" i="1"/>
  <c r="F3897" i="1"/>
  <c r="G3897" i="1"/>
  <c r="H3897" i="1"/>
  <c r="I3897" i="1"/>
  <c r="J3897" i="1"/>
  <c r="L3897" i="1"/>
  <c r="M3897" i="1"/>
  <c r="D3898" i="1"/>
  <c r="E3898" i="1"/>
  <c r="F3898" i="1"/>
  <c r="G3898" i="1"/>
  <c r="H3898" i="1"/>
  <c r="I3898" i="1"/>
  <c r="J3898" i="1"/>
  <c r="L3898" i="1"/>
  <c r="M3898" i="1"/>
  <c r="D3899" i="1"/>
  <c r="E3899" i="1"/>
  <c r="F3899" i="1"/>
  <c r="G3899" i="1"/>
  <c r="H3899" i="1"/>
  <c r="I3899" i="1"/>
  <c r="J3899" i="1"/>
  <c r="L3899" i="1"/>
  <c r="M3899" i="1"/>
  <c r="D3900" i="1"/>
  <c r="E3900" i="1"/>
  <c r="F3900" i="1"/>
  <c r="G3900" i="1"/>
  <c r="H3900" i="1"/>
  <c r="I3900" i="1"/>
  <c r="J3900" i="1"/>
  <c r="L3900" i="1"/>
  <c r="M3900" i="1"/>
  <c r="D3901" i="1"/>
  <c r="E3901" i="1"/>
  <c r="F3901" i="1"/>
  <c r="G3901" i="1"/>
  <c r="H3901" i="1"/>
  <c r="I3901" i="1"/>
  <c r="J3901" i="1"/>
  <c r="L3901" i="1"/>
  <c r="M3901" i="1"/>
  <c r="D3902" i="1"/>
  <c r="E3902" i="1"/>
  <c r="F3902" i="1"/>
  <c r="G3902" i="1"/>
  <c r="H3902" i="1"/>
  <c r="I3902" i="1"/>
  <c r="J3902" i="1"/>
  <c r="L3902" i="1"/>
  <c r="M3902" i="1"/>
  <c r="D3903" i="1"/>
  <c r="E3903" i="1"/>
  <c r="F3903" i="1"/>
  <c r="G3903" i="1"/>
  <c r="H3903" i="1"/>
  <c r="I3903" i="1"/>
  <c r="J3903" i="1"/>
  <c r="L3903" i="1"/>
  <c r="M3903" i="1"/>
  <c r="D3904" i="1"/>
  <c r="E3904" i="1"/>
  <c r="F3904" i="1"/>
  <c r="G3904" i="1"/>
  <c r="H3904" i="1"/>
  <c r="I3904" i="1"/>
  <c r="J3904" i="1"/>
  <c r="L3904" i="1"/>
  <c r="M3904" i="1"/>
  <c r="D3905" i="1"/>
  <c r="E3905" i="1"/>
  <c r="F3905" i="1"/>
  <c r="G3905" i="1"/>
  <c r="H3905" i="1"/>
  <c r="I3905" i="1"/>
  <c r="J3905" i="1"/>
  <c r="L3905" i="1"/>
  <c r="M3905" i="1"/>
  <c r="D3906" i="1"/>
  <c r="E3906" i="1"/>
  <c r="F3906" i="1"/>
  <c r="G3906" i="1"/>
  <c r="H3906" i="1"/>
  <c r="I3906" i="1"/>
  <c r="J3906" i="1"/>
  <c r="L3906" i="1"/>
  <c r="M3906" i="1"/>
  <c r="D3907" i="1"/>
  <c r="E3907" i="1"/>
  <c r="F3907" i="1"/>
  <c r="G3907" i="1"/>
  <c r="H3907" i="1"/>
  <c r="I3907" i="1"/>
  <c r="J3907" i="1"/>
  <c r="L3907" i="1"/>
  <c r="M3907" i="1"/>
  <c r="D3908" i="1"/>
  <c r="E3908" i="1"/>
  <c r="F3908" i="1"/>
  <c r="G3908" i="1"/>
  <c r="H3908" i="1"/>
  <c r="I3908" i="1"/>
  <c r="J3908" i="1"/>
  <c r="L3908" i="1"/>
  <c r="M3908" i="1"/>
  <c r="D3909" i="1"/>
  <c r="E3909" i="1"/>
  <c r="F3909" i="1"/>
  <c r="G3909" i="1"/>
  <c r="H3909" i="1"/>
  <c r="I3909" i="1"/>
  <c r="J3909" i="1"/>
  <c r="L3909" i="1"/>
  <c r="M3909" i="1"/>
  <c r="D3910" i="1"/>
  <c r="E3910" i="1"/>
  <c r="F3910" i="1"/>
  <c r="G3910" i="1"/>
  <c r="H3910" i="1"/>
  <c r="I3910" i="1"/>
  <c r="J3910" i="1"/>
  <c r="L3910" i="1"/>
  <c r="M3910" i="1"/>
  <c r="D3911" i="1"/>
  <c r="E3911" i="1"/>
  <c r="F3911" i="1"/>
  <c r="G3911" i="1"/>
  <c r="H3911" i="1"/>
  <c r="I3911" i="1"/>
  <c r="J3911" i="1"/>
  <c r="L3911" i="1"/>
  <c r="M3911" i="1"/>
  <c r="D3912" i="1"/>
  <c r="E3912" i="1"/>
  <c r="F3912" i="1"/>
  <c r="G3912" i="1"/>
  <c r="H3912" i="1"/>
  <c r="I3912" i="1"/>
  <c r="J3912" i="1"/>
  <c r="L3912" i="1"/>
  <c r="M3912" i="1"/>
  <c r="D3913" i="1"/>
  <c r="E3913" i="1"/>
  <c r="F3913" i="1"/>
  <c r="G3913" i="1"/>
  <c r="H3913" i="1"/>
  <c r="I3913" i="1"/>
  <c r="J3913" i="1"/>
  <c r="L3913" i="1"/>
  <c r="M3913" i="1"/>
  <c r="D3914" i="1"/>
  <c r="E3914" i="1"/>
  <c r="F3914" i="1"/>
  <c r="G3914" i="1"/>
  <c r="H3914" i="1"/>
  <c r="I3914" i="1"/>
  <c r="J3914" i="1"/>
  <c r="L3914" i="1"/>
  <c r="M3914" i="1"/>
  <c r="D3915" i="1"/>
  <c r="E3915" i="1"/>
  <c r="F3915" i="1"/>
  <c r="G3915" i="1"/>
  <c r="H3915" i="1"/>
  <c r="I3915" i="1"/>
  <c r="J3915" i="1"/>
  <c r="L3915" i="1"/>
  <c r="M3915" i="1"/>
  <c r="D3916" i="1"/>
  <c r="E3916" i="1"/>
  <c r="F3916" i="1"/>
  <c r="G3916" i="1"/>
  <c r="H3916" i="1"/>
  <c r="I3916" i="1"/>
  <c r="J3916" i="1"/>
  <c r="L3916" i="1"/>
  <c r="M3916" i="1"/>
  <c r="D3917" i="1"/>
  <c r="E3917" i="1"/>
  <c r="F3917" i="1"/>
  <c r="G3917" i="1"/>
  <c r="H3917" i="1"/>
  <c r="I3917" i="1"/>
  <c r="J3917" i="1"/>
  <c r="L3917" i="1"/>
  <c r="M3917" i="1"/>
  <c r="D3918" i="1"/>
  <c r="E3918" i="1"/>
  <c r="F3918" i="1"/>
  <c r="G3918" i="1"/>
  <c r="H3918" i="1"/>
  <c r="I3918" i="1"/>
  <c r="J3918" i="1"/>
  <c r="L3918" i="1"/>
  <c r="M3918" i="1"/>
  <c r="D3919" i="1"/>
  <c r="E3919" i="1"/>
  <c r="F3919" i="1"/>
  <c r="G3919" i="1"/>
  <c r="H3919" i="1"/>
  <c r="I3919" i="1"/>
  <c r="J3919" i="1"/>
  <c r="L3919" i="1"/>
  <c r="M3919" i="1"/>
  <c r="D3920" i="1"/>
  <c r="E3920" i="1"/>
  <c r="F3920" i="1"/>
  <c r="G3920" i="1"/>
  <c r="H3920" i="1"/>
  <c r="I3920" i="1"/>
  <c r="J3920" i="1"/>
  <c r="L3920" i="1"/>
  <c r="M3920" i="1"/>
  <c r="D3921" i="1"/>
  <c r="E3921" i="1"/>
  <c r="F3921" i="1"/>
  <c r="G3921" i="1"/>
  <c r="H3921" i="1"/>
  <c r="I3921" i="1"/>
  <c r="J3921" i="1"/>
  <c r="L3921" i="1"/>
  <c r="M3921" i="1"/>
  <c r="D3922" i="1"/>
  <c r="E3922" i="1"/>
  <c r="F3922" i="1"/>
  <c r="G3922" i="1"/>
  <c r="H3922" i="1"/>
  <c r="I3922" i="1"/>
  <c r="J3922" i="1"/>
  <c r="L3922" i="1"/>
  <c r="M3922" i="1"/>
  <c r="D3923" i="1"/>
  <c r="E3923" i="1"/>
  <c r="F3923" i="1"/>
  <c r="G3923" i="1"/>
  <c r="H3923" i="1"/>
  <c r="I3923" i="1"/>
  <c r="J3923" i="1"/>
  <c r="L3923" i="1"/>
  <c r="M3923" i="1"/>
  <c r="D3924" i="1"/>
  <c r="E3924" i="1"/>
  <c r="F3924" i="1"/>
  <c r="G3924" i="1"/>
  <c r="H3924" i="1"/>
  <c r="I3924" i="1"/>
  <c r="J3924" i="1"/>
  <c r="L3924" i="1"/>
  <c r="M3924" i="1"/>
  <c r="D3925" i="1"/>
  <c r="E3925" i="1"/>
  <c r="F3925" i="1"/>
  <c r="G3925" i="1"/>
  <c r="H3925" i="1"/>
  <c r="I3925" i="1"/>
  <c r="J3925" i="1"/>
  <c r="L3925" i="1"/>
  <c r="M3925" i="1"/>
  <c r="D3926" i="1"/>
  <c r="E3926" i="1"/>
  <c r="F3926" i="1"/>
  <c r="G3926" i="1"/>
  <c r="H3926" i="1"/>
  <c r="I3926" i="1"/>
  <c r="J3926" i="1"/>
  <c r="L3926" i="1"/>
  <c r="M3926" i="1"/>
  <c r="D3927" i="1"/>
  <c r="E3927" i="1"/>
  <c r="F3927" i="1"/>
  <c r="G3927" i="1"/>
  <c r="H3927" i="1"/>
  <c r="I3927" i="1"/>
  <c r="J3927" i="1"/>
  <c r="L3927" i="1"/>
  <c r="M3927" i="1"/>
  <c r="D3928" i="1"/>
  <c r="E3928" i="1"/>
  <c r="F3928" i="1"/>
  <c r="G3928" i="1"/>
  <c r="H3928" i="1"/>
  <c r="I3928" i="1"/>
  <c r="J3928" i="1"/>
  <c r="L3928" i="1"/>
  <c r="M3928" i="1"/>
  <c r="D3929" i="1"/>
  <c r="E3929" i="1"/>
  <c r="F3929" i="1"/>
  <c r="G3929" i="1"/>
  <c r="H3929" i="1"/>
  <c r="I3929" i="1"/>
  <c r="J3929" i="1"/>
  <c r="L3929" i="1"/>
  <c r="M3929" i="1"/>
  <c r="D3930" i="1"/>
  <c r="E3930" i="1"/>
  <c r="F3930" i="1"/>
  <c r="G3930" i="1"/>
  <c r="H3930" i="1"/>
  <c r="I3930" i="1"/>
  <c r="J3930" i="1"/>
  <c r="L3930" i="1"/>
  <c r="M3930" i="1"/>
  <c r="D3931" i="1"/>
  <c r="E3931" i="1"/>
  <c r="F3931" i="1"/>
  <c r="G3931" i="1"/>
  <c r="H3931" i="1"/>
  <c r="I3931" i="1"/>
  <c r="J3931" i="1"/>
  <c r="L3931" i="1"/>
  <c r="M3931" i="1"/>
  <c r="D3932" i="1"/>
  <c r="E3932" i="1"/>
  <c r="F3932" i="1"/>
  <c r="G3932" i="1"/>
  <c r="H3932" i="1"/>
  <c r="I3932" i="1"/>
  <c r="J3932" i="1"/>
  <c r="L3932" i="1"/>
  <c r="M3932" i="1"/>
  <c r="D3933" i="1"/>
  <c r="E3933" i="1"/>
  <c r="F3933" i="1"/>
  <c r="G3933" i="1"/>
  <c r="H3933" i="1"/>
  <c r="I3933" i="1"/>
  <c r="J3933" i="1"/>
  <c r="L3933" i="1"/>
  <c r="M3933" i="1"/>
  <c r="D3934" i="1"/>
  <c r="E3934" i="1"/>
  <c r="F3934" i="1"/>
  <c r="G3934" i="1"/>
  <c r="H3934" i="1"/>
  <c r="I3934" i="1"/>
  <c r="J3934" i="1"/>
  <c r="L3934" i="1"/>
  <c r="M3934" i="1"/>
  <c r="D3935" i="1"/>
  <c r="E3935" i="1"/>
  <c r="F3935" i="1"/>
  <c r="G3935" i="1"/>
  <c r="H3935" i="1"/>
  <c r="I3935" i="1"/>
  <c r="J3935" i="1"/>
  <c r="L3935" i="1"/>
  <c r="M3935" i="1"/>
  <c r="D3936" i="1"/>
  <c r="E3936" i="1"/>
  <c r="F3936" i="1"/>
  <c r="G3936" i="1"/>
  <c r="H3936" i="1"/>
  <c r="I3936" i="1"/>
  <c r="J3936" i="1"/>
  <c r="L3936" i="1"/>
  <c r="M3936" i="1"/>
  <c r="D3937" i="1"/>
  <c r="E3937" i="1"/>
  <c r="F3937" i="1"/>
  <c r="G3937" i="1"/>
  <c r="H3937" i="1"/>
  <c r="I3937" i="1"/>
  <c r="J3937" i="1"/>
  <c r="L3937" i="1"/>
  <c r="M3937" i="1"/>
  <c r="D3938" i="1"/>
  <c r="E3938" i="1"/>
  <c r="F3938" i="1"/>
  <c r="G3938" i="1"/>
  <c r="H3938" i="1"/>
  <c r="I3938" i="1"/>
  <c r="J3938" i="1"/>
  <c r="L3938" i="1"/>
  <c r="M3938" i="1"/>
  <c r="D3939" i="1"/>
  <c r="E3939" i="1"/>
  <c r="F3939" i="1"/>
  <c r="G3939" i="1"/>
  <c r="H3939" i="1"/>
  <c r="I3939" i="1"/>
  <c r="J3939" i="1"/>
  <c r="L3939" i="1"/>
  <c r="M3939" i="1"/>
  <c r="D3940" i="1"/>
  <c r="E3940" i="1"/>
  <c r="F3940" i="1"/>
  <c r="G3940" i="1"/>
  <c r="H3940" i="1"/>
  <c r="I3940" i="1"/>
  <c r="J3940" i="1"/>
  <c r="L3940" i="1"/>
  <c r="M3940" i="1"/>
  <c r="D3941" i="1"/>
  <c r="E3941" i="1"/>
  <c r="F3941" i="1"/>
  <c r="G3941" i="1"/>
  <c r="H3941" i="1"/>
  <c r="I3941" i="1"/>
  <c r="J3941" i="1"/>
  <c r="L3941" i="1"/>
  <c r="M3941" i="1"/>
  <c r="D3942" i="1"/>
  <c r="E3942" i="1"/>
  <c r="F3942" i="1"/>
  <c r="G3942" i="1"/>
  <c r="H3942" i="1"/>
  <c r="I3942" i="1"/>
  <c r="J3942" i="1"/>
  <c r="L3942" i="1"/>
  <c r="M3942" i="1"/>
  <c r="D3943" i="1"/>
  <c r="E3943" i="1"/>
  <c r="F3943" i="1"/>
  <c r="G3943" i="1"/>
  <c r="H3943" i="1"/>
  <c r="I3943" i="1"/>
  <c r="J3943" i="1"/>
  <c r="L3943" i="1"/>
  <c r="M3943" i="1"/>
  <c r="D3944" i="1"/>
  <c r="E3944" i="1"/>
  <c r="F3944" i="1"/>
  <c r="G3944" i="1"/>
  <c r="H3944" i="1"/>
  <c r="I3944" i="1"/>
  <c r="J3944" i="1"/>
  <c r="L3944" i="1"/>
  <c r="M3944" i="1"/>
  <c r="D3945" i="1"/>
  <c r="E3945" i="1"/>
  <c r="F3945" i="1"/>
  <c r="G3945" i="1"/>
  <c r="H3945" i="1"/>
  <c r="I3945" i="1"/>
  <c r="J3945" i="1"/>
  <c r="L3945" i="1"/>
  <c r="M3945" i="1"/>
  <c r="D3946" i="1"/>
  <c r="E3946" i="1"/>
  <c r="F3946" i="1"/>
  <c r="G3946" i="1"/>
  <c r="H3946" i="1"/>
  <c r="I3946" i="1"/>
  <c r="J3946" i="1"/>
  <c r="L3946" i="1"/>
  <c r="M3946" i="1"/>
  <c r="D3947" i="1"/>
  <c r="E3947" i="1"/>
  <c r="F3947" i="1"/>
  <c r="G3947" i="1"/>
  <c r="H3947" i="1"/>
  <c r="I3947" i="1"/>
  <c r="J3947" i="1"/>
  <c r="L3947" i="1"/>
  <c r="M3947" i="1"/>
  <c r="D3948" i="1"/>
  <c r="E3948" i="1"/>
  <c r="F3948" i="1"/>
  <c r="G3948" i="1"/>
  <c r="H3948" i="1"/>
  <c r="I3948" i="1"/>
  <c r="J3948" i="1"/>
  <c r="L3948" i="1"/>
  <c r="M3948" i="1"/>
  <c r="D3949" i="1"/>
  <c r="E3949" i="1"/>
  <c r="F3949" i="1"/>
  <c r="G3949" i="1"/>
  <c r="H3949" i="1"/>
  <c r="I3949" i="1"/>
  <c r="J3949" i="1"/>
  <c r="L3949" i="1"/>
  <c r="M3949" i="1"/>
  <c r="D3950" i="1"/>
  <c r="E3950" i="1"/>
  <c r="F3950" i="1"/>
  <c r="G3950" i="1"/>
  <c r="H3950" i="1"/>
  <c r="I3950" i="1"/>
  <c r="J3950" i="1"/>
  <c r="L3950" i="1"/>
  <c r="M3950" i="1"/>
  <c r="D3951" i="1"/>
  <c r="E3951" i="1"/>
  <c r="F3951" i="1"/>
  <c r="G3951" i="1"/>
  <c r="H3951" i="1"/>
  <c r="I3951" i="1"/>
  <c r="J3951" i="1"/>
  <c r="L3951" i="1"/>
  <c r="M3951" i="1"/>
  <c r="D3952" i="1"/>
  <c r="E3952" i="1"/>
  <c r="F3952" i="1"/>
  <c r="G3952" i="1"/>
  <c r="H3952" i="1"/>
  <c r="I3952" i="1"/>
  <c r="J3952" i="1"/>
  <c r="L3952" i="1"/>
  <c r="M3952" i="1"/>
  <c r="D3953" i="1"/>
  <c r="E3953" i="1"/>
  <c r="F3953" i="1"/>
  <c r="G3953" i="1"/>
  <c r="H3953" i="1"/>
  <c r="I3953" i="1"/>
  <c r="J3953" i="1"/>
  <c r="L3953" i="1"/>
  <c r="M3953" i="1"/>
  <c r="D3954" i="1"/>
  <c r="E3954" i="1"/>
  <c r="F3954" i="1"/>
  <c r="G3954" i="1"/>
  <c r="H3954" i="1"/>
  <c r="I3954" i="1"/>
  <c r="J3954" i="1"/>
  <c r="L3954" i="1"/>
  <c r="M3954" i="1"/>
  <c r="D3955" i="1"/>
  <c r="E3955" i="1"/>
  <c r="F3955" i="1"/>
  <c r="G3955" i="1"/>
  <c r="H3955" i="1"/>
  <c r="I3955" i="1"/>
  <c r="J3955" i="1"/>
  <c r="L3955" i="1"/>
  <c r="M3955" i="1"/>
  <c r="D3956" i="1"/>
  <c r="E3956" i="1"/>
  <c r="F3956" i="1"/>
  <c r="G3956" i="1"/>
  <c r="H3956" i="1"/>
  <c r="I3956" i="1"/>
  <c r="J3956" i="1"/>
  <c r="L3956" i="1"/>
  <c r="M3956" i="1"/>
  <c r="D3957" i="1"/>
  <c r="E3957" i="1"/>
  <c r="F3957" i="1"/>
  <c r="G3957" i="1"/>
  <c r="H3957" i="1"/>
  <c r="I3957" i="1"/>
  <c r="J3957" i="1"/>
  <c r="L3957" i="1"/>
  <c r="M3957" i="1"/>
  <c r="D3958" i="1"/>
  <c r="E3958" i="1"/>
  <c r="F3958" i="1"/>
  <c r="G3958" i="1"/>
  <c r="H3958" i="1"/>
  <c r="I3958" i="1"/>
  <c r="J3958" i="1"/>
  <c r="L3958" i="1"/>
  <c r="M3958" i="1"/>
  <c r="D3959" i="1"/>
  <c r="E3959" i="1"/>
  <c r="F3959" i="1"/>
  <c r="G3959" i="1"/>
  <c r="H3959" i="1"/>
  <c r="I3959" i="1"/>
  <c r="J3959" i="1"/>
  <c r="L3959" i="1"/>
  <c r="M3959" i="1"/>
  <c r="D3960" i="1"/>
  <c r="E3960" i="1"/>
  <c r="F3960" i="1"/>
  <c r="G3960" i="1"/>
  <c r="H3960" i="1"/>
  <c r="I3960" i="1"/>
  <c r="J3960" i="1"/>
  <c r="L3960" i="1"/>
  <c r="M3960" i="1"/>
  <c r="D3961" i="1"/>
  <c r="E3961" i="1"/>
  <c r="F3961" i="1"/>
  <c r="G3961" i="1"/>
  <c r="H3961" i="1"/>
  <c r="I3961" i="1"/>
  <c r="J3961" i="1"/>
  <c r="L3961" i="1"/>
  <c r="M3961" i="1"/>
  <c r="D3962" i="1"/>
  <c r="E3962" i="1"/>
  <c r="F3962" i="1"/>
  <c r="G3962" i="1"/>
  <c r="H3962" i="1"/>
  <c r="I3962" i="1"/>
  <c r="J3962" i="1"/>
  <c r="L3962" i="1"/>
  <c r="M3962" i="1"/>
  <c r="D3963" i="1"/>
  <c r="E3963" i="1"/>
  <c r="F3963" i="1"/>
  <c r="G3963" i="1"/>
  <c r="H3963" i="1"/>
  <c r="I3963" i="1"/>
  <c r="J3963" i="1"/>
  <c r="L3963" i="1"/>
  <c r="M3963" i="1"/>
  <c r="D3964" i="1"/>
  <c r="E3964" i="1"/>
  <c r="F3964" i="1"/>
  <c r="G3964" i="1"/>
  <c r="H3964" i="1"/>
  <c r="I3964" i="1"/>
  <c r="J3964" i="1"/>
  <c r="L3964" i="1"/>
  <c r="M3964" i="1"/>
  <c r="D3965" i="1"/>
  <c r="E3965" i="1"/>
  <c r="F3965" i="1"/>
  <c r="G3965" i="1"/>
  <c r="H3965" i="1"/>
  <c r="I3965" i="1"/>
  <c r="J3965" i="1"/>
  <c r="L3965" i="1"/>
  <c r="M3965" i="1"/>
  <c r="D3966" i="1"/>
  <c r="E3966" i="1"/>
  <c r="F3966" i="1"/>
  <c r="G3966" i="1"/>
  <c r="H3966" i="1"/>
  <c r="I3966" i="1"/>
  <c r="J3966" i="1"/>
  <c r="L3966" i="1"/>
  <c r="M3966" i="1"/>
  <c r="D3967" i="1"/>
  <c r="E3967" i="1"/>
  <c r="F3967" i="1"/>
  <c r="G3967" i="1"/>
  <c r="H3967" i="1"/>
  <c r="I3967" i="1"/>
  <c r="J3967" i="1"/>
  <c r="L3967" i="1"/>
  <c r="M3967" i="1"/>
  <c r="D3968" i="1"/>
  <c r="E3968" i="1"/>
  <c r="F3968" i="1"/>
  <c r="G3968" i="1"/>
  <c r="H3968" i="1"/>
  <c r="I3968" i="1"/>
  <c r="J3968" i="1"/>
  <c r="L3968" i="1"/>
  <c r="M3968" i="1"/>
  <c r="D3969" i="1"/>
  <c r="E3969" i="1"/>
  <c r="F3969" i="1"/>
  <c r="G3969" i="1"/>
  <c r="H3969" i="1"/>
  <c r="I3969" i="1"/>
  <c r="J3969" i="1"/>
  <c r="L3969" i="1"/>
  <c r="M3969" i="1"/>
  <c r="D3970" i="1"/>
  <c r="E3970" i="1"/>
  <c r="F3970" i="1"/>
  <c r="G3970" i="1"/>
  <c r="H3970" i="1"/>
  <c r="I3970" i="1"/>
  <c r="J3970" i="1"/>
  <c r="L3970" i="1"/>
  <c r="M3970" i="1"/>
  <c r="D3971" i="1"/>
  <c r="E3971" i="1"/>
  <c r="F3971" i="1"/>
  <c r="G3971" i="1"/>
  <c r="H3971" i="1"/>
  <c r="I3971" i="1"/>
  <c r="J3971" i="1"/>
  <c r="L3971" i="1"/>
  <c r="M3971" i="1"/>
  <c r="D3972" i="1"/>
  <c r="E3972" i="1"/>
  <c r="F3972" i="1"/>
  <c r="G3972" i="1"/>
  <c r="H3972" i="1"/>
  <c r="I3972" i="1"/>
  <c r="J3972" i="1"/>
  <c r="L3972" i="1"/>
  <c r="M3972" i="1"/>
  <c r="D3973" i="1"/>
  <c r="E3973" i="1"/>
  <c r="F3973" i="1"/>
  <c r="G3973" i="1"/>
  <c r="H3973" i="1"/>
  <c r="I3973" i="1"/>
  <c r="J3973" i="1"/>
  <c r="L3973" i="1"/>
  <c r="M3973" i="1"/>
  <c r="D3974" i="1"/>
  <c r="E3974" i="1"/>
  <c r="F3974" i="1"/>
  <c r="G3974" i="1"/>
  <c r="H3974" i="1"/>
  <c r="I3974" i="1"/>
  <c r="J3974" i="1"/>
  <c r="L3974" i="1"/>
  <c r="M3974" i="1"/>
  <c r="D3975" i="1"/>
  <c r="E3975" i="1"/>
  <c r="F3975" i="1"/>
  <c r="G3975" i="1"/>
  <c r="H3975" i="1"/>
  <c r="I3975" i="1"/>
  <c r="J3975" i="1"/>
  <c r="L3975" i="1"/>
  <c r="M3975" i="1"/>
  <c r="D3976" i="1"/>
  <c r="E3976" i="1"/>
  <c r="F3976" i="1"/>
  <c r="G3976" i="1"/>
  <c r="H3976" i="1"/>
  <c r="I3976" i="1"/>
  <c r="J3976" i="1"/>
  <c r="L3976" i="1"/>
  <c r="M3976" i="1"/>
  <c r="D3977" i="1"/>
  <c r="E3977" i="1"/>
  <c r="F3977" i="1"/>
  <c r="G3977" i="1"/>
  <c r="H3977" i="1"/>
  <c r="I3977" i="1"/>
  <c r="J3977" i="1"/>
  <c r="L3977" i="1"/>
  <c r="M3977" i="1"/>
  <c r="D3978" i="1"/>
  <c r="E3978" i="1"/>
  <c r="F3978" i="1"/>
  <c r="G3978" i="1"/>
  <c r="H3978" i="1"/>
  <c r="I3978" i="1"/>
  <c r="J3978" i="1"/>
  <c r="L3978" i="1"/>
  <c r="M3978" i="1"/>
  <c r="D3979" i="1"/>
  <c r="E3979" i="1"/>
  <c r="F3979" i="1"/>
  <c r="G3979" i="1"/>
  <c r="H3979" i="1"/>
  <c r="I3979" i="1"/>
  <c r="J3979" i="1"/>
  <c r="L3979" i="1"/>
  <c r="M3979" i="1"/>
  <c r="D3980" i="1"/>
  <c r="E3980" i="1"/>
  <c r="F3980" i="1"/>
  <c r="G3980" i="1"/>
  <c r="H3980" i="1"/>
  <c r="I3980" i="1"/>
  <c r="J3980" i="1"/>
  <c r="L3980" i="1"/>
  <c r="M3980" i="1"/>
  <c r="D3981" i="1"/>
  <c r="E3981" i="1"/>
  <c r="F3981" i="1"/>
  <c r="G3981" i="1"/>
  <c r="H3981" i="1"/>
  <c r="I3981" i="1"/>
  <c r="J3981" i="1"/>
  <c r="L3981" i="1"/>
  <c r="M3981" i="1"/>
  <c r="D3982" i="1"/>
  <c r="E3982" i="1"/>
  <c r="F3982" i="1"/>
  <c r="G3982" i="1"/>
  <c r="H3982" i="1"/>
  <c r="I3982" i="1"/>
  <c r="J3982" i="1"/>
  <c r="L3982" i="1"/>
  <c r="M3982" i="1"/>
  <c r="D3983" i="1"/>
  <c r="E3983" i="1"/>
  <c r="F3983" i="1"/>
  <c r="G3983" i="1"/>
  <c r="H3983" i="1"/>
  <c r="I3983" i="1"/>
  <c r="J3983" i="1"/>
  <c r="L3983" i="1"/>
  <c r="M3983" i="1"/>
  <c r="D3984" i="1"/>
  <c r="E3984" i="1"/>
  <c r="F3984" i="1"/>
  <c r="G3984" i="1"/>
  <c r="H3984" i="1"/>
  <c r="I3984" i="1"/>
  <c r="J3984" i="1"/>
  <c r="L3984" i="1"/>
  <c r="M3984" i="1"/>
  <c r="D3985" i="1"/>
  <c r="E3985" i="1"/>
  <c r="F3985" i="1"/>
  <c r="G3985" i="1"/>
  <c r="H3985" i="1"/>
  <c r="I3985" i="1"/>
  <c r="J3985" i="1"/>
  <c r="L3985" i="1"/>
  <c r="M3985" i="1"/>
  <c r="D3986" i="1"/>
  <c r="E3986" i="1"/>
  <c r="F3986" i="1"/>
  <c r="G3986" i="1"/>
  <c r="H3986" i="1"/>
  <c r="I3986" i="1"/>
  <c r="J3986" i="1"/>
  <c r="L3986" i="1"/>
  <c r="M3986" i="1"/>
  <c r="D3987" i="1"/>
  <c r="E3987" i="1"/>
  <c r="F3987" i="1"/>
  <c r="G3987" i="1"/>
  <c r="H3987" i="1"/>
  <c r="I3987" i="1"/>
  <c r="J3987" i="1"/>
  <c r="L3987" i="1"/>
  <c r="M3987" i="1"/>
  <c r="D3988" i="1"/>
  <c r="E3988" i="1"/>
  <c r="F3988" i="1"/>
  <c r="G3988" i="1"/>
  <c r="H3988" i="1"/>
  <c r="I3988" i="1"/>
  <c r="J3988" i="1"/>
  <c r="L3988" i="1"/>
  <c r="M3988" i="1"/>
  <c r="D3989" i="1"/>
  <c r="E3989" i="1"/>
  <c r="F3989" i="1"/>
  <c r="G3989" i="1"/>
  <c r="H3989" i="1"/>
  <c r="I3989" i="1"/>
  <c r="J3989" i="1"/>
  <c r="L3989" i="1"/>
  <c r="M3989" i="1"/>
  <c r="D3990" i="1"/>
  <c r="E3990" i="1"/>
  <c r="F3990" i="1"/>
  <c r="G3990" i="1"/>
  <c r="H3990" i="1"/>
  <c r="I3990" i="1"/>
  <c r="J3990" i="1"/>
  <c r="L3990" i="1"/>
  <c r="M3990" i="1"/>
  <c r="D3991" i="1"/>
  <c r="E3991" i="1"/>
  <c r="F3991" i="1"/>
  <c r="G3991" i="1"/>
  <c r="H3991" i="1"/>
  <c r="I3991" i="1"/>
  <c r="J3991" i="1"/>
  <c r="L3991" i="1"/>
  <c r="M3991" i="1"/>
  <c r="D3992" i="1"/>
  <c r="E3992" i="1"/>
  <c r="F3992" i="1"/>
  <c r="G3992" i="1"/>
  <c r="H3992" i="1"/>
  <c r="I3992" i="1"/>
  <c r="J3992" i="1"/>
  <c r="L3992" i="1"/>
  <c r="M3992" i="1"/>
  <c r="D3993" i="1"/>
  <c r="E3993" i="1"/>
  <c r="F3993" i="1"/>
  <c r="G3993" i="1"/>
  <c r="H3993" i="1"/>
  <c r="I3993" i="1"/>
  <c r="J3993" i="1"/>
  <c r="L3993" i="1"/>
  <c r="M3993" i="1"/>
  <c r="D3994" i="1"/>
  <c r="E3994" i="1"/>
  <c r="F3994" i="1"/>
  <c r="G3994" i="1"/>
  <c r="H3994" i="1"/>
  <c r="I3994" i="1"/>
  <c r="J3994" i="1"/>
  <c r="L3994" i="1"/>
  <c r="M3994" i="1"/>
  <c r="D3995" i="1"/>
  <c r="E3995" i="1"/>
  <c r="F3995" i="1"/>
  <c r="G3995" i="1"/>
  <c r="H3995" i="1"/>
  <c r="I3995" i="1"/>
  <c r="J3995" i="1"/>
  <c r="L3995" i="1"/>
  <c r="M3995" i="1"/>
  <c r="D3996" i="1"/>
  <c r="E3996" i="1"/>
  <c r="F3996" i="1"/>
  <c r="G3996" i="1"/>
  <c r="H3996" i="1"/>
  <c r="I3996" i="1"/>
  <c r="J3996" i="1"/>
  <c r="L3996" i="1"/>
  <c r="M3996" i="1"/>
  <c r="D3997" i="1"/>
  <c r="E3997" i="1"/>
  <c r="F3997" i="1"/>
  <c r="G3997" i="1"/>
  <c r="H3997" i="1"/>
  <c r="I3997" i="1"/>
  <c r="J3997" i="1"/>
  <c r="L3997" i="1"/>
  <c r="M3997" i="1"/>
  <c r="D3998" i="1"/>
  <c r="E3998" i="1"/>
  <c r="F3998" i="1"/>
  <c r="G3998" i="1"/>
  <c r="H3998" i="1"/>
  <c r="I3998" i="1"/>
  <c r="J3998" i="1"/>
  <c r="L3998" i="1"/>
  <c r="M3998" i="1"/>
  <c r="D3999" i="1"/>
  <c r="E3999" i="1"/>
  <c r="F3999" i="1"/>
  <c r="G3999" i="1"/>
  <c r="H3999" i="1"/>
  <c r="I3999" i="1"/>
  <c r="J3999" i="1"/>
  <c r="L3999" i="1"/>
  <c r="M3999" i="1"/>
  <c r="D4000" i="1"/>
  <c r="E4000" i="1"/>
  <c r="F4000" i="1"/>
  <c r="G4000" i="1"/>
  <c r="H4000" i="1"/>
  <c r="I4000" i="1"/>
  <c r="J4000" i="1"/>
  <c r="L4000" i="1"/>
  <c r="M4000" i="1"/>
  <c r="D4001" i="1"/>
  <c r="E4001" i="1"/>
  <c r="F4001" i="1"/>
  <c r="G4001" i="1"/>
  <c r="H4001" i="1"/>
  <c r="I4001" i="1"/>
  <c r="J4001" i="1"/>
  <c r="L4001" i="1"/>
  <c r="M4001" i="1"/>
  <c r="D4002" i="1"/>
  <c r="E4002" i="1"/>
  <c r="F4002" i="1"/>
  <c r="G4002" i="1"/>
  <c r="H4002" i="1"/>
  <c r="I4002" i="1"/>
  <c r="J4002" i="1"/>
  <c r="L4002" i="1"/>
  <c r="M4002" i="1"/>
  <c r="D4003" i="1"/>
  <c r="E4003" i="1"/>
  <c r="F4003" i="1"/>
  <c r="G4003" i="1"/>
  <c r="H4003" i="1"/>
  <c r="I4003" i="1"/>
  <c r="J4003" i="1"/>
  <c r="L4003" i="1"/>
  <c r="M4003" i="1"/>
  <c r="D4004" i="1"/>
  <c r="E4004" i="1"/>
  <c r="F4004" i="1"/>
  <c r="G4004" i="1"/>
  <c r="H4004" i="1"/>
  <c r="I4004" i="1"/>
  <c r="J4004" i="1"/>
  <c r="L4004" i="1"/>
  <c r="M4004" i="1"/>
  <c r="D4005" i="1"/>
  <c r="E4005" i="1"/>
  <c r="F4005" i="1"/>
  <c r="G4005" i="1"/>
  <c r="H4005" i="1"/>
  <c r="I4005" i="1"/>
  <c r="J4005" i="1"/>
  <c r="L4005" i="1"/>
  <c r="M4005" i="1"/>
  <c r="D4006" i="1"/>
  <c r="E4006" i="1"/>
  <c r="F4006" i="1"/>
  <c r="G4006" i="1"/>
  <c r="H4006" i="1"/>
  <c r="I4006" i="1"/>
  <c r="J4006" i="1"/>
  <c r="L4006" i="1"/>
  <c r="M4006" i="1"/>
  <c r="D4007" i="1"/>
  <c r="E4007" i="1"/>
  <c r="F4007" i="1"/>
  <c r="G4007" i="1"/>
  <c r="H4007" i="1"/>
  <c r="I4007" i="1"/>
  <c r="J4007" i="1"/>
  <c r="L4007" i="1"/>
  <c r="M4007" i="1"/>
  <c r="D4008" i="1"/>
  <c r="E4008" i="1"/>
  <c r="F4008" i="1"/>
  <c r="G4008" i="1"/>
  <c r="H4008" i="1"/>
  <c r="I4008" i="1"/>
  <c r="J4008" i="1"/>
  <c r="L4008" i="1"/>
  <c r="M4008" i="1"/>
  <c r="D4009" i="1"/>
  <c r="E4009" i="1"/>
  <c r="F4009" i="1"/>
  <c r="G4009" i="1"/>
  <c r="H4009" i="1"/>
  <c r="I4009" i="1"/>
  <c r="J4009" i="1"/>
  <c r="L4009" i="1"/>
  <c r="M4009" i="1"/>
  <c r="D4010" i="1"/>
  <c r="E4010" i="1"/>
  <c r="F4010" i="1"/>
  <c r="G4010" i="1"/>
  <c r="H4010" i="1"/>
  <c r="I4010" i="1"/>
  <c r="J4010" i="1"/>
  <c r="L4010" i="1"/>
  <c r="M4010" i="1"/>
  <c r="D4011" i="1"/>
  <c r="E4011" i="1"/>
  <c r="F4011" i="1"/>
  <c r="G4011" i="1"/>
  <c r="H4011" i="1"/>
  <c r="I4011" i="1"/>
  <c r="J4011" i="1"/>
  <c r="L4011" i="1"/>
  <c r="M4011" i="1"/>
  <c r="D4012" i="1"/>
  <c r="E4012" i="1"/>
  <c r="F4012" i="1"/>
  <c r="G4012" i="1"/>
  <c r="H4012" i="1"/>
  <c r="I4012" i="1"/>
  <c r="J4012" i="1"/>
  <c r="L4012" i="1"/>
  <c r="M4012" i="1"/>
  <c r="D4013" i="1"/>
  <c r="E4013" i="1"/>
  <c r="F4013" i="1"/>
  <c r="G4013" i="1"/>
  <c r="H4013" i="1"/>
  <c r="I4013" i="1"/>
  <c r="J4013" i="1"/>
  <c r="L4013" i="1"/>
  <c r="M4013" i="1"/>
  <c r="D4014" i="1"/>
  <c r="E4014" i="1"/>
  <c r="F4014" i="1"/>
  <c r="G4014" i="1"/>
  <c r="H4014" i="1"/>
  <c r="I4014" i="1"/>
  <c r="J4014" i="1"/>
  <c r="L4014" i="1"/>
  <c r="M4014" i="1"/>
  <c r="D4015" i="1"/>
  <c r="E4015" i="1"/>
  <c r="F4015" i="1"/>
  <c r="G4015" i="1"/>
  <c r="H4015" i="1"/>
  <c r="I4015" i="1"/>
  <c r="J4015" i="1"/>
  <c r="L4015" i="1"/>
  <c r="M4015" i="1"/>
  <c r="D4016" i="1"/>
  <c r="E4016" i="1"/>
  <c r="F4016" i="1"/>
  <c r="G4016" i="1"/>
  <c r="H4016" i="1"/>
  <c r="I4016" i="1"/>
  <c r="J4016" i="1"/>
  <c r="L4016" i="1"/>
  <c r="M4016" i="1"/>
  <c r="D4017" i="1"/>
  <c r="E4017" i="1"/>
  <c r="F4017" i="1"/>
  <c r="G4017" i="1"/>
  <c r="H4017" i="1"/>
  <c r="I4017" i="1"/>
  <c r="J4017" i="1"/>
  <c r="L4017" i="1"/>
  <c r="M4017" i="1"/>
  <c r="D4018" i="1"/>
  <c r="E4018" i="1"/>
  <c r="F4018" i="1"/>
  <c r="G4018" i="1"/>
  <c r="H4018" i="1"/>
  <c r="I4018" i="1"/>
  <c r="J4018" i="1"/>
  <c r="L4018" i="1"/>
  <c r="M4018" i="1"/>
  <c r="D4019" i="1"/>
  <c r="E4019" i="1"/>
  <c r="F4019" i="1"/>
  <c r="G4019" i="1"/>
  <c r="H4019" i="1"/>
  <c r="I4019" i="1"/>
  <c r="J4019" i="1"/>
  <c r="L4019" i="1"/>
  <c r="M4019" i="1"/>
  <c r="D4020" i="1"/>
  <c r="E4020" i="1"/>
  <c r="F4020" i="1"/>
  <c r="G4020" i="1"/>
  <c r="H4020" i="1"/>
  <c r="I4020" i="1"/>
  <c r="J4020" i="1"/>
  <c r="L4020" i="1"/>
  <c r="M4020" i="1"/>
  <c r="D4021" i="1"/>
  <c r="E4021" i="1"/>
  <c r="F4021" i="1"/>
  <c r="G4021" i="1"/>
  <c r="H4021" i="1"/>
  <c r="I4021" i="1"/>
  <c r="J4021" i="1"/>
  <c r="L4021" i="1"/>
  <c r="M4021" i="1"/>
  <c r="D4022" i="1"/>
  <c r="E4022" i="1"/>
  <c r="F4022" i="1"/>
  <c r="G4022" i="1"/>
  <c r="H4022" i="1"/>
  <c r="I4022" i="1"/>
  <c r="J4022" i="1"/>
  <c r="L4022" i="1"/>
  <c r="M4022" i="1"/>
  <c r="D4023" i="1"/>
  <c r="E4023" i="1"/>
  <c r="F4023" i="1"/>
  <c r="G4023" i="1"/>
  <c r="H4023" i="1"/>
  <c r="I4023" i="1"/>
  <c r="J4023" i="1"/>
  <c r="L4023" i="1"/>
  <c r="M4023" i="1"/>
  <c r="D4024" i="1"/>
  <c r="E4024" i="1"/>
  <c r="F4024" i="1"/>
  <c r="G4024" i="1"/>
  <c r="H4024" i="1"/>
  <c r="I4024" i="1"/>
  <c r="J4024" i="1"/>
  <c r="L4024" i="1"/>
  <c r="M4024" i="1"/>
  <c r="D4025" i="1"/>
  <c r="E4025" i="1"/>
  <c r="F4025" i="1"/>
  <c r="G4025" i="1"/>
  <c r="H4025" i="1"/>
  <c r="I4025" i="1"/>
  <c r="J4025" i="1"/>
  <c r="L4025" i="1"/>
  <c r="M4025" i="1"/>
  <c r="D4026" i="1"/>
  <c r="E4026" i="1"/>
  <c r="F4026" i="1"/>
  <c r="G4026" i="1"/>
  <c r="H4026" i="1"/>
  <c r="I4026" i="1"/>
  <c r="J4026" i="1"/>
  <c r="L4026" i="1"/>
  <c r="M4026" i="1"/>
  <c r="D4027" i="1"/>
  <c r="E4027" i="1"/>
  <c r="F4027" i="1"/>
  <c r="G4027" i="1"/>
  <c r="H4027" i="1"/>
  <c r="I4027" i="1"/>
  <c r="J4027" i="1"/>
  <c r="L4027" i="1"/>
  <c r="M4027" i="1"/>
  <c r="D4028" i="1"/>
  <c r="E4028" i="1"/>
  <c r="F4028" i="1"/>
  <c r="G4028" i="1"/>
  <c r="H4028" i="1"/>
  <c r="I4028" i="1"/>
  <c r="J4028" i="1"/>
  <c r="L4028" i="1"/>
  <c r="M4028" i="1"/>
  <c r="D4029" i="1"/>
  <c r="E4029" i="1"/>
  <c r="F4029" i="1"/>
  <c r="G4029" i="1"/>
  <c r="H4029" i="1"/>
  <c r="I4029" i="1"/>
  <c r="J4029" i="1"/>
  <c r="L4029" i="1"/>
  <c r="M4029" i="1"/>
  <c r="D4030" i="1"/>
  <c r="E4030" i="1"/>
  <c r="F4030" i="1"/>
  <c r="G4030" i="1"/>
  <c r="H4030" i="1"/>
  <c r="I4030" i="1"/>
  <c r="J4030" i="1"/>
  <c r="L4030" i="1"/>
  <c r="M4030" i="1"/>
  <c r="D4031" i="1"/>
  <c r="E4031" i="1"/>
  <c r="F4031" i="1"/>
  <c r="G4031" i="1"/>
  <c r="H4031" i="1"/>
  <c r="I4031" i="1"/>
  <c r="J4031" i="1"/>
  <c r="L4031" i="1"/>
  <c r="M4031" i="1"/>
  <c r="D4032" i="1"/>
  <c r="E4032" i="1"/>
  <c r="F4032" i="1"/>
  <c r="G4032" i="1"/>
  <c r="H4032" i="1"/>
  <c r="I4032" i="1"/>
  <c r="J4032" i="1"/>
  <c r="L4032" i="1"/>
  <c r="M4032" i="1"/>
  <c r="D4033" i="1"/>
  <c r="E4033" i="1"/>
  <c r="F4033" i="1"/>
  <c r="G4033" i="1"/>
  <c r="H4033" i="1"/>
  <c r="I4033" i="1"/>
  <c r="J4033" i="1"/>
  <c r="L4033" i="1"/>
  <c r="M4033" i="1"/>
  <c r="D4034" i="1"/>
  <c r="E4034" i="1"/>
  <c r="F4034" i="1"/>
  <c r="G4034" i="1"/>
  <c r="H4034" i="1"/>
  <c r="I4034" i="1"/>
  <c r="J4034" i="1"/>
  <c r="L4034" i="1"/>
  <c r="M4034" i="1"/>
  <c r="D4035" i="1"/>
  <c r="E4035" i="1"/>
  <c r="F4035" i="1"/>
  <c r="G4035" i="1"/>
  <c r="H4035" i="1"/>
  <c r="I4035" i="1"/>
  <c r="J4035" i="1"/>
  <c r="L4035" i="1"/>
  <c r="M4035" i="1"/>
  <c r="D4036" i="1"/>
  <c r="E4036" i="1"/>
  <c r="F4036" i="1"/>
  <c r="G4036" i="1"/>
  <c r="H4036" i="1"/>
  <c r="I4036" i="1"/>
  <c r="J4036" i="1"/>
  <c r="L4036" i="1"/>
  <c r="M4036" i="1"/>
  <c r="D4037" i="1"/>
  <c r="E4037" i="1"/>
  <c r="F4037" i="1"/>
  <c r="G4037" i="1"/>
  <c r="H4037" i="1"/>
  <c r="I4037" i="1"/>
  <c r="J4037" i="1"/>
  <c r="L4037" i="1"/>
  <c r="M4037" i="1"/>
  <c r="D4038" i="1"/>
  <c r="E4038" i="1"/>
  <c r="F4038" i="1"/>
  <c r="G4038" i="1"/>
  <c r="H4038" i="1"/>
  <c r="I4038" i="1"/>
  <c r="J4038" i="1"/>
  <c r="L4038" i="1"/>
  <c r="M4038" i="1"/>
  <c r="D4039" i="1"/>
  <c r="E4039" i="1"/>
  <c r="F4039" i="1"/>
  <c r="G4039" i="1"/>
  <c r="H4039" i="1"/>
  <c r="I4039" i="1"/>
  <c r="J4039" i="1"/>
  <c r="L4039" i="1"/>
  <c r="M4039" i="1"/>
  <c r="D4040" i="1"/>
  <c r="E4040" i="1"/>
  <c r="F4040" i="1"/>
  <c r="G4040" i="1"/>
  <c r="H4040" i="1"/>
  <c r="I4040" i="1"/>
  <c r="J4040" i="1"/>
  <c r="L4040" i="1"/>
  <c r="M4040" i="1"/>
  <c r="D4041" i="1"/>
  <c r="E4041" i="1"/>
  <c r="F4041" i="1"/>
  <c r="G4041" i="1"/>
  <c r="H4041" i="1"/>
  <c r="I4041" i="1"/>
  <c r="J4041" i="1"/>
  <c r="L4041" i="1"/>
  <c r="M4041" i="1"/>
  <c r="D4042" i="1"/>
  <c r="E4042" i="1"/>
  <c r="F4042" i="1"/>
  <c r="G4042" i="1"/>
  <c r="H4042" i="1"/>
  <c r="I4042" i="1"/>
  <c r="J4042" i="1"/>
  <c r="L4042" i="1"/>
  <c r="M4042" i="1"/>
  <c r="D4043" i="1"/>
  <c r="E4043" i="1"/>
  <c r="F4043" i="1"/>
  <c r="G4043" i="1"/>
  <c r="H4043" i="1"/>
  <c r="I4043" i="1"/>
  <c r="J4043" i="1"/>
  <c r="L4043" i="1"/>
  <c r="M4043" i="1"/>
  <c r="D4044" i="1"/>
  <c r="E4044" i="1"/>
  <c r="F4044" i="1"/>
  <c r="G4044" i="1"/>
  <c r="H4044" i="1"/>
  <c r="I4044" i="1"/>
  <c r="J4044" i="1"/>
  <c r="L4044" i="1"/>
  <c r="M4044" i="1"/>
  <c r="D4045" i="1"/>
  <c r="E4045" i="1"/>
  <c r="F4045" i="1"/>
  <c r="G4045" i="1"/>
  <c r="H4045" i="1"/>
  <c r="I4045" i="1"/>
  <c r="J4045" i="1"/>
  <c r="L4045" i="1"/>
  <c r="M4045" i="1"/>
  <c r="D4046" i="1"/>
  <c r="E4046" i="1"/>
  <c r="F4046" i="1"/>
  <c r="G4046" i="1"/>
  <c r="H4046" i="1"/>
  <c r="I4046" i="1"/>
  <c r="J4046" i="1"/>
  <c r="L4046" i="1"/>
  <c r="M4046" i="1"/>
  <c r="D4047" i="1"/>
  <c r="E4047" i="1"/>
  <c r="F4047" i="1"/>
  <c r="G4047" i="1"/>
  <c r="H4047" i="1"/>
  <c r="I4047" i="1"/>
  <c r="J4047" i="1"/>
  <c r="L4047" i="1"/>
  <c r="M4047" i="1"/>
  <c r="D4048" i="1"/>
  <c r="E4048" i="1"/>
  <c r="F4048" i="1"/>
  <c r="G4048" i="1"/>
  <c r="H4048" i="1"/>
  <c r="I4048" i="1"/>
  <c r="J4048" i="1"/>
  <c r="L4048" i="1"/>
  <c r="M4048" i="1"/>
  <c r="D4049" i="1"/>
  <c r="E4049" i="1"/>
  <c r="F4049" i="1"/>
  <c r="G4049" i="1"/>
  <c r="H4049" i="1"/>
  <c r="I4049" i="1"/>
  <c r="J4049" i="1"/>
  <c r="L4049" i="1"/>
  <c r="M4049" i="1"/>
  <c r="D4050" i="1"/>
  <c r="E4050" i="1"/>
  <c r="F4050" i="1"/>
  <c r="G4050" i="1"/>
  <c r="H4050" i="1"/>
  <c r="I4050" i="1"/>
  <c r="J4050" i="1"/>
  <c r="L4050" i="1"/>
  <c r="M4050" i="1"/>
  <c r="D4051" i="1"/>
  <c r="E4051" i="1"/>
  <c r="F4051" i="1"/>
  <c r="G4051" i="1"/>
  <c r="H4051" i="1"/>
  <c r="I4051" i="1"/>
  <c r="J4051" i="1"/>
  <c r="L4051" i="1"/>
  <c r="M4051" i="1"/>
  <c r="D4052" i="1"/>
  <c r="E4052" i="1"/>
  <c r="F4052" i="1"/>
  <c r="G4052" i="1"/>
  <c r="H4052" i="1"/>
  <c r="I4052" i="1"/>
  <c r="J4052" i="1"/>
  <c r="L4052" i="1"/>
  <c r="M4052" i="1"/>
  <c r="D4053" i="1"/>
  <c r="E4053" i="1"/>
  <c r="F4053" i="1"/>
  <c r="G4053" i="1"/>
  <c r="H4053" i="1"/>
  <c r="I4053" i="1"/>
  <c r="J4053" i="1"/>
  <c r="L4053" i="1"/>
  <c r="M4053" i="1"/>
  <c r="D4054" i="1"/>
  <c r="E4054" i="1"/>
  <c r="F4054" i="1"/>
  <c r="G4054" i="1"/>
  <c r="H4054" i="1"/>
  <c r="I4054" i="1"/>
  <c r="J4054" i="1"/>
  <c r="L4054" i="1"/>
  <c r="M4054" i="1"/>
  <c r="D4055" i="1"/>
  <c r="E4055" i="1"/>
  <c r="F4055" i="1"/>
  <c r="G4055" i="1"/>
  <c r="H4055" i="1"/>
  <c r="I4055" i="1"/>
  <c r="J4055" i="1"/>
  <c r="L4055" i="1"/>
  <c r="M4055" i="1"/>
  <c r="D4056" i="1"/>
  <c r="E4056" i="1"/>
  <c r="F4056" i="1"/>
  <c r="G4056" i="1"/>
  <c r="H4056" i="1"/>
  <c r="I4056" i="1"/>
  <c r="J4056" i="1"/>
  <c r="L4056" i="1"/>
  <c r="M4056" i="1"/>
  <c r="D4057" i="1"/>
  <c r="E4057" i="1"/>
  <c r="F4057" i="1"/>
  <c r="G4057" i="1"/>
  <c r="H4057" i="1"/>
  <c r="I4057" i="1"/>
  <c r="J4057" i="1"/>
  <c r="L4057" i="1"/>
  <c r="M4057" i="1"/>
  <c r="D4058" i="1"/>
  <c r="E4058" i="1"/>
  <c r="F4058" i="1"/>
  <c r="G4058" i="1"/>
  <c r="H4058" i="1"/>
  <c r="I4058" i="1"/>
  <c r="J4058" i="1"/>
  <c r="L4058" i="1"/>
  <c r="M4058" i="1"/>
  <c r="D4059" i="1"/>
  <c r="E4059" i="1"/>
  <c r="F4059" i="1"/>
  <c r="G4059" i="1"/>
  <c r="H4059" i="1"/>
  <c r="I4059" i="1"/>
  <c r="J4059" i="1"/>
  <c r="L4059" i="1"/>
  <c r="M4059" i="1"/>
  <c r="D4060" i="1"/>
  <c r="E4060" i="1"/>
  <c r="F4060" i="1"/>
  <c r="G4060" i="1"/>
  <c r="H4060" i="1"/>
  <c r="I4060" i="1"/>
  <c r="J4060" i="1"/>
  <c r="L4060" i="1"/>
  <c r="M4060" i="1"/>
  <c r="D4061" i="1"/>
  <c r="E4061" i="1"/>
  <c r="F4061" i="1"/>
  <c r="G4061" i="1"/>
  <c r="H4061" i="1"/>
  <c r="I4061" i="1"/>
  <c r="J4061" i="1"/>
  <c r="L4061" i="1"/>
  <c r="M4061" i="1"/>
  <c r="D4062" i="1"/>
  <c r="E4062" i="1"/>
  <c r="F4062" i="1"/>
  <c r="G4062" i="1"/>
  <c r="H4062" i="1"/>
  <c r="I4062" i="1"/>
  <c r="J4062" i="1"/>
  <c r="L4062" i="1"/>
  <c r="M4062" i="1"/>
  <c r="D4063" i="1"/>
  <c r="E4063" i="1"/>
  <c r="F4063" i="1"/>
  <c r="G4063" i="1"/>
  <c r="H4063" i="1"/>
  <c r="I4063" i="1"/>
  <c r="J4063" i="1"/>
  <c r="L4063" i="1"/>
  <c r="M4063" i="1"/>
  <c r="D4064" i="1"/>
  <c r="E4064" i="1"/>
  <c r="F4064" i="1"/>
  <c r="G4064" i="1"/>
  <c r="H4064" i="1"/>
  <c r="I4064" i="1"/>
  <c r="J4064" i="1"/>
  <c r="L4064" i="1"/>
  <c r="M4064" i="1"/>
  <c r="D4065" i="1"/>
  <c r="E4065" i="1"/>
  <c r="F4065" i="1"/>
  <c r="G4065" i="1"/>
  <c r="H4065" i="1"/>
  <c r="I4065" i="1"/>
  <c r="J4065" i="1"/>
  <c r="L4065" i="1"/>
  <c r="M4065" i="1"/>
  <c r="D4066" i="1"/>
  <c r="E4066" i="1"/>
  <c r="F4066" i="1"/>
  <c r="G4066" i="1"/>
  <c r="H4066" i="1"/>
  <c r="I4066" i="1"/>
  <c r="J4066" i="1"/>
  <c r="L4066" i="1"/>
  <c r="M4066" i="1"/>
  <c r="D4067" i="1"/>
  <c r="E4067" i="1"/>
  <c r="F4067" i="1"/>
  <c r="G4067" i="1"/>
  <c r="H4067" i="1"/>
  <c r="I4067" i="1"/>
  <c r="J4067" i="1"/>
  <c r="L4067" i="1"/>
  <c r="M4067" i="1"/>
  <c r="D4068" i="1"/>
  <c r="E4068" i="1"/>
  <c r="F4068" i="1"/>
  <c r="G4068" i="1"/>
  <c r="H4068" i="1"/>
  <c r="I4068" i="1"/>
  <c r="J4068" i="1"/>
  <c r="L4068" i="1"/>
  <c r="M4068" i="1"/>
  <c r="D4069" i="1"/>
  <c r="E4069" i="1"/>
  <c r="F4069" i="1"/>
  <c r="G4069" i="1"/>
  <c r="H4069" i="1"/>
  <c r="I4069" i="1"/>
  <c r="J4069" i="1"/>
  <c r="L4069" i="1"/>
  <c r="M4069" i="1"/>
  <c r="D4070" i="1"/>
  <c r="E4070" i="1"/>
  <c r="F4070" i="1"/>
  <c r="G4070" i="1"/>
  <c r="H4070" i="1"/>
  <c r="I4070" i="1"/>
  <c r="J4070" i="1"/>
  <c r="L4070" i="1"/>
  <c r="M4070" i="1"/>
  <c r="D4071" i="1"/>
  <c r="E4071" i="1"/>
  <c r="F4071" i="1"/>
  <c r="G4071" i="1"/>
  <c r="H4071" i="1"/>
  <c r="I4071" i="1"/>
  <c r="J4071" i="1"/>
  <c r="L4071" i="1"/>
  <c r="M4071" i="1"/>
  <c r="D4072" i="1"/>
  <c r="E4072" i="1"/>
  <c r="F4072" i="1"/>
  <c r="G4072" i="1"/>
  <c r="H4072" i="1"/>
  <c r="I4072" i="1"/>
  <c r="J4072" i="1"/>
  <c r="L4072" i="1"/>
  <c r="M4072" i="1"/>
  <c r="D4073" i="1"/>
  <c r="E4073" i="1"/>
  <c r="F4073" i="1"/>
  <c r="G4073" i="1"/>
  <c r="H4073" i="1"/>
  <c r="I4073" i="1"/>
  <c r="J4073" i="1"/>
  <c r="L4073" i="1"/>
  <c r="M4073" i="1"/>
  <c r="D4074" i="1"/>
  <c r="E4074" i="1"/>
  <c r="F4074" i="1"/>
  <c r="G4074" i="1"/>
  <c r="H4074" i="1"/>
  <c r="I4074" i="1"/>
  <c r="J4074" i="1"/>
  <c r="L4074" i="1"/>
  <c r="M4074" i="1"/>
  <c r="D4075" i="1"/>
  <c r="E4075" i="1"/>
  <c r="F4075" i="1"/>
  <c r="G4075" i="1"/>
  <c r="H4075" i="1"/>
  <c r="I4075" i="1"/>
  <c r="J4075" i="1"/>
  <c r="L4075" i="1"/>
  <c r="M4075" i="1"/>
  <c r="D4076" i="1"/>
  <c r="E4076" i="1"/>
  <c r="F4076" i="1"/>
  <c r="G4076" i="1"/>
  <c r="H4076" i="1"/>
  <c r="I4076" i="1"/>
  <c r="J4076" i="1"/>
  <c r="L4076" i="1"/>
  <c r="M4076" i="1"/>
  <c r="D4077" i="1"/>
  <c r="E4077" i="1"/>
  <c r="F4077" i="1"/>
  <c r="G4077" i="1"/>
  <c r="H4077" i="1"/>
  <c r="I4077" i="1"/>
  <c r="J4077" i="1"/>
  <c r="L4077" i="1"/>
  <c r="M4077" i="1"/>
  <c r="D4078" i="1"/>
  <c r="E4078" i="1"/>
  <c r="F4078" i="1"/>
  <c r="G4078" i="1"/>
  <c r="H4078" i="1"/>
  <c r="I4078" i="1"/>
  <c r="J4078" i="1"/>
  <c r="L4078" i="1"/>
  <c r="M4078" i="1"/>
  <c r="D4079" i="1"/>
  <c r="E4079" i="1"/>
  <c r="F4079" i="1"/>
  <c r="G4079" i="1"/>
  <c r="H4079" i="1"/>
  <c r="I4079" i="1"/>
  <c r="J4079" i="1"/>
  <c r="L4079" i="1"/>
  <c r="M4079" i="1"/>
  <c r="D4080" i="1"/>
  <c r="E4080" i="1"/>
  <c r="F4080" i="1"/>
  <c r="G4080" i="1"/>
  <c r="H4080" i="1"/>
  <c r="I4080" i="1"/>
  <c r="J4080" i="1"/>
  <c r="L4080" i="1"/>
  <c r="M4080" i="1"/>
  <c r="D4081" i="1"/>
  <c r="E4081" i="1"/>
  <c r="F4081" i="1"/>
  <c r="G4081" i="1"/>
  <c r="H4081" i="1"/>
  <c r="I4081" i="1"/>
  <c r="J4081" i="1"/>
  <c r="L4081" i="1"/>
  <c r="M4081" i="1"/>
  <c r="D4082" i="1"/>
  <c r="E4082" i="1"/>
  <c r="F4082" i="1"/>
  <c r="G4082" i="1"/>
  <c r="H4082" i="1"/>
  <c r="I4082" i="1"/>
  <c r="J4082" i="1"/>
  <c r="L4082" i="1"/>
  <c r="M4082" i="1"/>
  <c r="D4083" i="1"/>
  <c r="E4083" i="1"/>
  <c r="F4083" i="1"/>
  <c r="G4083" i="1"/>
  <c r="H4083" i="1"/>
  <c r="I4083" i="1"/>
  <c r="J4083" i="1"/>
  <c r="L4083" i="1"/>
  <c r="M4083" i="1"/>
  <c r="D4084" i="1"/>
  <c r="E4084" i="1"/>
  <c r="F4084" i="1"/>
  <c r="G4084" i="1"/>
  <c r="H4084" i="1"/>
  <c r="I4084" i="1"/>
  <c r="J4084" i="1"/>
  <c r="L4084" i="1"/>
  <c r="M4084" i="1"/>
  <c r="D4085" i="1"/>
  <c r="E4085" i="1"/>
  <c r="F4085" i="1"/>
  <c r="G4085" i="1"/>
  <c r="H4085" i="1"/>
  <c r="I4085" i="1"/>
  <c r="J4085" i="1"/>
  <c r="L4085" i="1"/>
  <c r="M4085" i="1"/>
  <c r="D4086" i="1"/>
  <c r="E4086" i="1"/>
  <c r="F4086" i="1"/>
  <c r="G4086" i="1"/>
  <c r="H4086" i="1"/>
  <c r="I4086" i="1"/>
  <c r="J4086" i="1"/>
  <c r="L4086" i="1"/>
  <c r="M4086" i="1"/>
  <c r="D4087" i="1"/>
  <c r="E4087" i="1"/>
  <c r="F4087" i="1"/>
  <c r="G4087" i="1"/>
  <c r="H4087" i="1"/>
  <c r="I4087" i="1"/>
  <c r="J4087" i="1"/>
  <c r="L4087" i="1"/>
  <c r="M4087" i="1"/>
  <c r="D4088" i="1"/>
  <c r="E4088" i="1"/>
  <c r="F4088" i="1"/>
  <c r="G4088" i="1"/>
  <c r="H4088" i="1"/>
  <c r="I4088" i="1"/>
  <c r="J4088" i="1"/>
  <c r="L4088" i="1"/>
  <c r="M4088" i="1"/>
  <c r="D4089" i="1"/>
  <c r="E4089" i="1"/>
  <c r="F4089" i="1"/>
  <c r="G4089" i="1"/>
  <c r="H4089" i="1"/>
  <c r="I4089" i="1"/>
  <c r="J4089" i="1"/>
  <c r="L4089" i="1"/>
  <c r="M4089" i="1"/>
  <c r="D4090" i="1"/>
  <c r="E4090" i="1"/>
  <c r="F4090" i="1"/>
  <c r="G4090" i="1"/>
  <c r="H4090" i="1"/>
  <c r="I4090" i="1"/>
  <c r="J4090" i="1"/>
  <c r="L4090" i="1"/>
  <c r="M4090" i="1"/>
  <c r="D4091" i="1"/>
  <c r="E4091" i="1"/>
  <c r="F4091" i="1"/>
  <c r="G4091" i="1"/>
  <c r="H4091" i="1"/>
  <c r="I4091" i="1"/>
  <c r="J4091" i="1"/>
  <c r="L4091" i="1"/>
  <c r="M4091" i="1"/>
  <c r="D4092" i="1"/>
  <c r="E4092" i="1"/>
  <c r="F4092" i="1"/>
  <c r="G4092" i="1"/>
  <c r="H4092" i="1"/>
  <c r="I4092" i="1"/>
  <c r="J4092" i="1"/>
  <c r="L4092" i="1"/>
  <c r="M4092" i="1"/>
  <c r="D4093" i="1"/>
  <c r="E4093" i="1"/>
  <c r="F4093" i="1"/>
  <c r="G4093" i="1"/>
  <c r="H4093" i="1"/>
  <c r="I4093" i="1"/>
  <c r="J4093" i="1"/>
  <c r="L4093" i="1"/>
  <c r="M4093" i="1"/>
  <c r="D4094" i="1"/>
  <c r="E4094" i="1"/>
  <c r="F4094" i="1"/>
  <c r="G4094" i="1"/>
  <c r="H4094" i="1"/>
  <c r="I4094" i="1"/>
  <c r="J4094" i="1"/>
  <c r="L4094" i="1"/>
  <c r="M4094" i="1"/>
  <c r="D4095" i="1"/>
  <c r="E4095" i="1"/>
  <c r="F4095" i="1"/>
  <c r="G4095" i="1"/>
  <c r="H4095" i="1"/>
  <c r="I4095" i="1"/>
  <c r="J4095" i="1"/>
  <c r="L4095" i="1"/>
  <c r="M4095" i="1"/>
  <c r="D4096" i="1"/>
  <c r="E4096" i="1"/>
  <c r="F4096" i="1"/>
  <c r="G4096" i="1"/>
  <c r="H4096" i="1"/>
  <c r="I4096" i="1"/>
  <c r="J4096" i="1"/>
  <c r="L4096" i="1"/>
  <c r="M4096" i="1"/>
  <c r="D4097" i="1"/>
  <c r="E4097" i="1"/>
  <c r="F4097" i="1"/>
  <c r="G4097" i="1"/>
  <c r="H4097" i="1"/>
  <c r="I4097" i="1"/>
  <c r="J4097" i="1"/>
  <c r="L4097" i="1"/>
  <c r="M4097" i="1"/>
  <c r="D4098" i="1"/>
  <c r="E4098" i="1"/>
  <c r="F4098" i="1"/>
  <c r="G4098" i="1"/>
  <c r="H4098" i="1"/>
  <c r="I4098" i="1"/>
  <c r="J4098" i="1"/>
  <c r="L4098" i="1"/>
  <c r="M4098" i="1"/>
  <c r="D4099" i="1"/>
  <c r="E4099" i="1"/>
  <c r="F4099" i="1"/>
  <c r="G4099" i="1"/>
  <c r="H4099" i="1"/>
  <c r="I4099" i="1"/>
  <c r="J4099" i="1"/>
  <c r="L4099" i="1"/>
  <c r="M4099" i="1"/>
  <c r="D4100" i="1"/>
  <c r="E4100" i="1"/>
  <c r="F4100" i="1"/>
  <c r="G4100" i="1"/>
  <c r="H4100" i="1"/>
  <c r="I4100" i="1"/>
  <c r="J4100" i="1"/>
  <c r="L4100" i="1"/>
  <c r="M4100" i="1"/>
  <c r="D4101" i="1"/>
  <c r="E4101" i="1"/>
  <c r="F4101" i="1"/>
  <c r="G4101" i="1"/>
  <c r="H4101" i="1"/>
  <c r="I4101" i="1"/>
  <c r="J4101" i="1"/>
  <c r="L4101" i="1"/>
  <c r="M4101" i="1"/>
  <c r="D4102" i="1"/>
  <c r="E4102" i="1"/>
  <c r="F4102" i="1"/>
  <c r="G4102" i="1"/>
  <c r="H4102" i="1"/>
  <c r="I4102" i="1"/>
  <c r="J4102" i="1"/>
  <c r="L4102" i="1"/>
  <c r="M4102" i="1"/>
  <c r="D4103" i="1"/>
  <c r="E4103" i="1"/>
  <c r="F4103" i="1"/>
  <c r="G4103" i="1"/>
  <c r="H4103" i="1"/>
  <c r="I4103" i="1"/>
  <c r="J4103" i="1"/>
  <c r="L4103" i="1"/>
  <c r="M4103" i="1"/>
  <c r="D4104" i="1"/>
  <c r="E4104" i="1"/>
  <c r="F4104" i="1"/>
  <c r="G4104" i="1"/>
  <c r="H4104" i="1"/>
  <c r="I4104" i="1"/>
  <c r="J4104" i="1"/>
  <c r="L4104" i="1"/>
  <c r="M4104" i="1"/>
  <c r="D4105" i="1"/>
  <c r="E4105" i="1"/>
  <c r="F4105" i="1"/>
  <c r="G4105" i="1"/>
  <c r="H4105" i="1"/>
  <c r="I4105" i="1"/>
  <c r="J4105" i="1"/>
  <c r="L4105" i="1"/>
  <c r="M4105" i="1"/>
  <c r="D4106" i="1"/>
  <c r="E4106" i="1"/>
  <c r="F4106" i="1"/>
  <c r="G4106" i="1"/>
  <c r="H4106" i="1"/>
  <c r="I4106" i="1"/>
  <c r="J4106" i="1"/>
  <c r="L4106" i="1"/>
  <c r="M4106" i="1"/>
  <c r="D4107" i="1"/>
  <c r="E4107" i="1"/>
  <c r="F4107" i="1"/>
  <c r="G4107" i="1"/>
  <c r="H4107" i="1"/>
  <c r="I4107" i="1"/>
  <c r="J4107" i="1"/>
  <c r="L4107" i="1"/>
  <c r="M4107" i="1"/>
  <c r="D4108" i="1"/>
  <c r="E4108" i="1"/>
  <c r="F4108" i="1"/>
  <c r="G4108" i="1"/>
  <c r="H4108" i="1"/>
  <c r="I4108" i="1"/>
  <c r="J4108" i="1"/>
  <c r="L4108" i="1"/>
  <c r="M4108" i="1"/>
  <c r="D4109" i="1"/>
  <c r="E4109" i="1"/>
  <c r="F4109" i="1"/>
  <c r="G4109" i="1"/>
  <c r="H4109" i="1"/>
  <c r="I4109" i="1"/>
  <c r="J4109" i="1"/>
  <c r="L4109" i="1"/>
  <c r="M4109" i="1"/>
  <c r="D4110" i="1"/>
  <c r="E4110" i="1"/>
  <c r="F4110" i="1"/>
  <c r="G4110" i="1"/>
  <c r="H4110" i="1"/>
  <c r="I4110" i="1"/>
  <c r="J4110" i="1"/>
  <c r="L4110" i="1"/>
  <c r="M4110" i="1"/>
  <c r="D4111" i="1"/>
  <c r="E4111" i="1"/>
  <c r="F4111" i="1"/>
  <c r="G4111" i="1"/>
  <c r="H4111" i="1"/>
  <c r="I4111" i="1"/>
  <c r="J4111" i="1"/>
  <c r="L4111" i="1"/>
  <c r="M4111" i="1"/>
  <c r="D4112" i="1"/>
  <c r="E4112" i="1"/>
  <c r="F4112" i="1"/>
  <c r="G4112" i="1"/>
  <c r="H4112" i="1"/>
  <c r="I4112" i="1"/>
  <c r="J4112" i="1"/>
  <c r="L4112" i="1"/>
  <c r="M4112" i="1"/>
  <c r="D4113" i="1"/>
  <c r="E4113" i="1"/>
  <c r="F4113" i="1"/>
  <c r="G4113" i="1"/>
  <c r="H4113" i="1"/>
  <c r="I4113" i="1"/>
  <c r="J4113" i="1"/>
  <c r="L4113" i="1"/>
  <c r="M4113" i="1"/>
  <c r="D4114" i="1"/>
  <c r="E4114" i="1"/>
  <c r="F4114" i="1"/>
  <c r="G4114" i="1"/>
  <c r="H4114" i="1"/>
  <c r="I4114" i="1"/>
  <c r="J4114" i="1"/>
  <c r="L4114" i="1"/>
  <c r="M4114" i="1"/>
  <c r="D4115" i="1"/>
  <c r="E4115" i="1"/>
  <c r="F4115" i="1"/>
  <c r="G4115" i="1"/>
  <c r="H4115" i="1"/>
  <c r="I4115" i="1"/>
  <c r="J4115" i="1"/>
  <c r="L4115" i="1"/>
  <c r="M4115" i="1"/>
  <c r="D4116" i="1"/>
  <c r="E4116" i="1"/>
  <c r="F4116" i="1"/>
  <c r="G4116" i="1"/>
  <c r="H4116" i="1"/>
  <c r="I4116" i="1"/>
  <c r="J4116" i="1"/>
  <c r="L4116" i="1"/>
  <c r="M4116" i="1"/>
  <c r="D4117" i="1"/>
  <c r="E4117" i="1"/>
  <c r="F4117" i="1"/>
  <c r="G4117" i="1"/>
  <c r="H4117" i="1"/>
  <c r="I4117" i="1"/>
  <c r="J4117" i="1"/>
  <c r="L4117" i="1"/>
  <c r="M4117" i="1"/>
  <c r="D4118" i="1"/>
  <c r="E4118" i="1"/>
  <c r="F4118" i="1"/>
  <c r="G4118" i="1"/>
  <c r="H4118" i="1"/>
  <c r="I4118" i="1"/>
  <c r="J4118" i="1"/>
  <c r="L4118" i="1"/>
  <c r="M4118" i="1"/>
  <c r="D4119" i="1"/>
  <c r="E4119" i="1"/>
  <c r="F4119" i="1"/>
  <c r="G4119" i="1"/>
  <c r="H4119" i="1"/>
  <c r="I4119" i="1"/>
  <c r="J4119" i="1"/>
  <c r="L4119" i="1"/>
  <c r="M4119" i="1"/>
  <c r="D4120" i="1"/>
  <c r="E4120" i="1"/>
  <c r="F4120" i="1"/>
  <c r="G4120" i="1"/>
  <c r="H4120" i="1"/>
  <c r="I4120" i="1"/>
  <c r="J4120" i="1"/>
  <c r="L4120" i="1"/>
  <c r="M4120" i="1"/>
  <c r="D4121" i="1"/>
  <c r="E4121" i="1"/>
  <c r="F4121" i="1"/>
  <c r="G4121" i="1"/>
  <c r="H4121" i="1"/>
  <c r="I4121" i="1"/>
  <c r="J4121" i="1"/>
  <c r="L4121" i="1"/>
  <c r="M4121" i="1"/>
  <c r="D4122" i="1"/>
  <c r="E4122" i="1"/>
  <c r="F4122" i="1"/>
  <c r="G4122" i="1"/>
  <c r="H4122" i="1"/>
  <c r="I4122" i="1"/>
  <c r="J4122" i="1"/>
  <c r="L4122" i="1"/>
  <c r="M4122" i="1"/>
  <c r="D4123" i="1"/>
  <c r="E4123" i="1"/>
  <c r="F4123" i="1"/>
  <c r="G4123" i="1"/>
  <c r="H4123" i="1"/>
  <c r="I4123" i="1"/>
  <c r="J4123" i="1"/>
  <c r="L4123" i="1"/>
  <c r="M4123" i="1"/>
  <c r="D4124" i="1"/>
  <c r="E4124" i="1"/>
  <c r="F4124" i="1"/>
  <c r="G4124" i="1"/>
  <c r="H4124" i="1"/>
  <c r="I4124" i="1"/>
  <c r="J4124" i="1"/>
  <c r="L4124" i="1"/>
  <c r="M4124" i="1"/>
  <c r="D4125" i="1"/>
  <c r="E4125" i="1"/>
  <c r="F4125" i="1"/>
  <c r="G4125" i="1"/>
  <c r="H4125" i="1"/>
  <c r="I4125" i="1"/>
  <c r="J4125" i="1"/>
  <c r="L4125" i="1"/>
  <c r="M4125" i="1"/>
  <c r="D4126" i="1"/>
  <c r="E4126" i="1"/>
  <c r="F4126" i="1"/>
  <c r="G4126" i="1"/>
  <c r="H4126" i="1"/>
  <c r="I4126" i="1"/>
  <c r="J4126" i="1"/>
  <c r="L4126" i="1"/>
  <c r="M4126" i="1"/>
  <c r="D4127" i="1"/>
  <c r="E4127" i="1"/>
  <c r="F4127" i="1"/>
  <c r="G4127" i="1"/>
  <c r="H4127" i="1"/>
  <c r="I4127" i="1"/>
  <c r="J4127" i="1"/>
  <c r="L4127" i="1"/>
  <c r="M4127" i="1"/>
  <c r="D4128" i="1"/>
  <c r="E4128" i="1"/>
  <c r="F4128" i="1"/>
  <c r="G4128" i="1"/>
  <c r="H4128" i="1"/>
  <c r="I4128" i="1"/>
  <c r="J4128" i="1"/>
  <c r="L4128" i="1"/>
  <c r="M4128" i="1"/>
  <c r="D4129" i="1"/>
  <c r="E4129" i="1"/>
  <c r="F4129" i="1"/>
  <c r="G4129" i="1"/>
  <c r="H4129" i="1"/>
  <c r="I4129" i="1"/>
  <c r="J4129" i="1"/>
  <c r="L4129" i="1"/>
  <c r="M4129" i="1"/>
  <c r="D4130" i="1"/>
  <c r="E4130" i="1"/>
  <c r="F4130" i="1"/>
  <c r="G4130" i="1"/>
  <c r="H4130" i="1"/>
  <c r="I4130" i="1"/>
  <c r="J4130" i="1"/>
  <c r="L4130" i="1"/>
  <c r="M4130" i="1"/>
  <c r="D4131" i="1"/>
  <c r="E4131" i="1"/>
  <c r="F4131" i="1"/>
  <c r="G4131" i="1"/>
  <c r="H4131" i="1"/>
  <c r="I4131" i="1"/>
  <c r="J4131" i="1"/>
  <c r="L4131" i="1"/>
  <c r="M4131" i="1"/>
  <c r="D4132" i="1"/>
  <c r="E4132" i="1"/>
  <c r="F4132" i="1"/>
  <c r="G4132" i="1"/>
  <c r="H4132" i="1"/>
  <c r="I4132" i="1"/>
  <c r="J4132" i="1"/>
  <c r="L4132" i="1"/>
  <c r="M4132" i="1"/>
  <c r="D4133" i="1"/>
  <c r="E4133" i="1"/>
  <c r="F4133" i="1"/>
  <c r="G4133" i="1"/>
  <c r="H4133" i="1"/>
  <c r="I4133" i="1"/>
  <c r="J4133" i="1"/>
  <c r="L4133" i="1"/>
  <c r="M4133" i="1"/>
  <c r="D4134" i="1"/>
  <c r="E4134" i="1"/>
  <c r="F4134" i="1"/>
  <c r="G4134" i="1"/>
  <c r="H4134" i="1"/>
  <c r="I4134" i="1"/>
  <c r="J4134" i="1"/>
  <c r="L4134" i="1"/>
  <c r="M4134" i="1"/>
  <c r="D4135" i="1"/>
  <c r="E4135" i="1"/>
  <c r="F4135" i="1"/>
  <c r="G4135" i="1"/>
  <c r="H4135" i="1"/>
  <c r="I4135" i="1"/>
  <c r="J4135" i="1"/>
  <c r="L4135" i="1"/>
  <c r="M4135" i="1"/>
  <c r="D4136" i="1"/>
  <c r="E4136" i="1"/>
  <c r="F4136" i="1"/>
  <c r="G4136" i="1"/>
  <c r="H4136" i="1"/>
  <c r="I4136" i="1"/>
  <c r="J4136" i="1"/>
  <c r="L4136" i="1"/>
  <c r="M4136" i="1"/>
  <c r="D4137" i="1"/>
  <c r="E4137" i="1"/>
  <c r="F4137" i="1"/>
  <c r="G4137" i="1"/>
  <c r="H4137" i="1"/>
  <c r="I4137" i="1"/>
  <c r="J4137" i="1"/>
  <c r="L4137" i="1"/>
  <c r="M4137" i="1"/>
  <c r="D4138" i="1"/>
  <c r="E4138" i="1"/>
  <c r="F4138" i="1"/>
  <c r="G4138" i="1"/>
  <c r="H4138" i="1"/>
  <c r="I4138" i="1"/>
  <c r="J4138" i="1"/>
  <c r="L4138" i="1"/>
  <c r="M4138" i="1"/>
  <c r="D4139" i="1"/>
  <c r="E4139" i="1"/>
  <c r="F4139" i="1"/>
  <c r="G4139" i="1"/>
  <c r="H4139" i="1"/>
  <c r="I4139" i="1"/>
  <c r="J4139" i="1"/>
  <c r="L4139" i="1"/>
  <c r="M4139" i="1"/>
  <c r="D4140" i="1"/>
  <c r="E4140" i="1"/>
  <c r="F4140" i="1"/>
  <c r="G4140" i="1"/>
  <c r="H4140" i="1"/>
  <c r="I4140" i="1"/>
  <c r="J4140" i="1"/>
  <c r="L4140" i="1"/>
  <c r="M4140" i="1"/>
  <c r="D4141" i="1"/>
  <c r="E4141" i="1"/>
  <c r="F4141" i="1"/>
  <c r="G4141" i="1"/>
  <c r="H4141" i="1"/>
  <c r="I4141" i="1"/>
  <c r="J4141" i="1"/>
  <c r="L4141" i="1"/>
  <c r="M4141" i="1"/>
  <c r="D4142" i="1"/>
  <c r="E4142" i="1"/>
  <c r="F4142" i="1"/>
  <c r="G4142" i="1"/>
  <c r="H4142" i="1"/>
  <c r="I4142" i="1"/>
  <c r="J4142" i="1"/>
  <c r="L4142" i="1"/>
  <c r="M4142" i="1"/>
  <c r="D4143" i="1"/>
  <c r="E4143" i="1"/>
  <c r="F4143" i="1"/>
  <c r="G4143" i="1"/>
  <c r="H4143" i="1"/>
  <c r="I4143" i="1"/>
  <c r="J4143" i="1"/>
  <c r="L4143" i="1"/>
  <c r="M4143" i="1"/>
  <c r="D4144" i="1"/>
  <c r="E4144" i="1"/>
  <c r="F4144" i="1"/>
  <c r="G4144" i="1"/>
  <c r="H4144" i="1"/>
  <c r="I4144" i="1"/>
  <c r="J4144" i="1"/>
  <c r="L4144" i="1"/>
  <c r="M4144" i="1"/>
  <c r="D4145" i="1"/>
  <c r="E4145" i="1"/>
  <c r="F4145" i="1"/>
  <c r="G4145" i="1"/>
  <c r="H4145" i="1"/>
  <c r="I4145" i="1"/>
  <c r="J4145" i="1"/>
  <c r="L4145" i="1"/>
  <c r="M4145" i="1"/>
  <c r="D4146" i="1"/>
  <c r="E4146" i="1"/>
  <c r="F4146" i="1"/>
  <c r="G4146" i="1"/>
  <c r="H4146" i="1"/>
  <c r="I4146" i="1"/>
  <c r="J4146" i="1"/>
  <c r="L4146" i="1"/>
  <c r="M4146" i="1"/>
  <c r="D4147" i="1"/>
  <c r="E4147" i="1"/>
  <c r="F4147" i="1"/>
  <c r="G4147" i="1"/>
  <c r="H4147" i="1"/>
  <c r="I4147" i="1"/>
  <c r="J4147" i="1"/>
  <c r="L4147" i="1"/>
  <c r="M4147" i="1"/>
  <c r="D4148" i="1"/>
  <c r="E4148" i="1"/>
  <c r="F4148" i="1"/>
  <c r="G4148" i="1"/>
  <c r="H4148" i="1"/>
  <c r="I4148" i="1"/>
  <c r="J4148" i="1"/>
  <c r="L4148" i="1"/>
  <c r="M4148" i="1"/>
  <c r="D4149" i="1"/>
  <c r="E4149" i="1"/>
  <c r="F4149" i="1"/>
  <c r="G4149" i="1"/>
  <c r="H4149" i="1"/>
  <c r="I4149" i="1"/>
  <c r="J4149" i="1"/>
  <c r="L4149" i="1"/>
  <c r="M4149" i="1"/>
  <c r="D4150" i="1"/>
  <c r="E4150" i="1"/>
  <c r="F4150" i="1"/>
  <c r="G4150" i="1"/>
  <c r="H4150" i="1"/>
  <c r="I4150" i="1"/>
  <c r="J4150" i="1"/>
  <c r="L4150" i="1"/>
  <c r="M4150" i="1"/>
  <c r="D4151" i="1"/>
  <c r="E4151" i="1"/>
  <c r="F4151" i="1"/>
  <c r="G4151" i="1"/>
  <c r="H4151" i="1"/>
  <c r="I4151" i="1"/>
  <c r="J4151" i="1"/>
  <c r="L4151" i="1"/>
  <c r="M4151" i="1"/>
  <c r="D4152" i="1"/>
  <c r="E4152" i="1"/>
  <c r="F4152" i="1"/>
  <c r="G4152" i="1"/>
  <c r="H4152" i="1"/>
  <c r="I4152" i="1"/>
  <c r="J4152" i="1"/>
  <c r="L4152" i="1"/>
  <c r="M4152" i="1"/>
  <c r="D4153" i="1"/>
  <c r="E4153" i="1"/>
  <c r="F4153" i="1"/>
  <c r="G4153" i="1"/>
  <c r="H4153" i="1"/>
  <c r="I4153" i="1"/>
  <c r="J4153" i="1"/>
  <c r="L4153" i="1"/>
  <c r="M4153" i="1"/>
  <c r="D4154" i="1"/>
  <c r="E4154" i="1"/>
  <c r="F4154" i="1"/>
  <c r="G4154" i="1"/>
  <c r="H4154" i="1"/>
  <c r="I4154" i="1"/>
  <c r="J4154" i="1"/>
  <c r="L4154" i="1"/>
  <c r="M4154" i="1"/>
  <c r="D4155" i="1"/>
  <c r="E4155" i="1"/>
  <c r="F4155" i="1"/>
  <c r="G4155" i="1"/>
  <c r="H4155" i="1"/>
  <c r="I4155" i="1"/>
  <c r="J4155" i="1"/>
  <c r="L4155" i="1"/>
  <c r="M4155" i="1"/>
  <c r="D4156" i="1"/>
  <c r="E4156" i="1"/>
  <c r="F4156" i="1"/>
  <c r="G4156" i="1"/>
  <c r="H4156" i="1"/>
  <c r="I4156" i="1"/>
  <c r="J4156" i="1"/>
  <c r="L4156" i="1"/>
  <c r="M4156" i="1"/>
  <c r="D4157" i="1"/>
  <c r="E4157" i="1"/>
  <c r="F4157" i="1"/>
  <c r="G4157" i="1"/>
  <c r="H4157" i="1"/>
  <c r="I4157" i="1"/>
  <c r="J4157" i="1"/>
  <c r="L4157" i="1"/>
  <c r="M4157" i="1"/>
  <c r="D4158" i="1"/>
  <c r="E4158" i="1"/>
  <c r="F4158" i="1"/>
  <c r="G4158" i="1"/>
  <c r="H4158" i="1"/>
  <c r="I4158" i="1"/>
  <c r="J4158" i="1"/>
  <c r="L4158" i="1"/>
  <c r="M4158" i="1"/>
  <c r="D4159" i="1"/>
  <c r="E4159" i="1"/>
  <c r="F4159" i="1"/>
  <c r="G4159" i="1"/>
  <c r="H4159" i="1"/>
  <c r="I4159" i="1"/>
  <c r="J4159" i="1"/>
  <c r="L4159" i="1"/>
  <c r="M4159" i="1"/>
  <c r="D4160" i="1"/>
  <c r="E4160" i="1"/>
  <c r="F4160" i="1"/>
  <c r="G4160" i="1"/>
  <c r="H4160" i="1"/>
  <c r="I4160" i="1"/>
  <c r="J4160" i="1"/>
  <c r="L4160" i="1"/>
  <c r="M4160" i="1"/>
  <c r="D4161" i="1"/>
  <c r="E4161" i="1"/>
  <c r="F4161" i="1"/>
  <c r="G4161" i="1"/>
  <c r="H4161" i="1"/>
  <c r="I4161" i="1"/>
  <c r="J4161" i="1"/>
  <c r="L4161" i="1"/>
  <c r="M4161" i="1"/>
  <c r="D4162" i="1"/>
  <c r="E4162" i="1"/>
  <c r="F4162" i="1"/>
  <c r="G4162" i="1"/>
  <c r="H4162" i="1"/>
  <c r="I4162" i="1"/>
  <c r="J4162" i="1"/>
  <c r="L4162" i="1"/>
  <c r="M4162" i="1"/>
  <c r="D4163" i="1"/>
  <c r="E4163" i="1"/>
  <c r="F4163" i="1"/>
  <c r="G4163" i="1"/>
  <c r="H4163" i="1"/>
  <c r="I4163" i="1"/>
  <c r="J4163" i="1"/>
  <c r="L4163" i="1"/>
  <c r="M4163" i="1"/>
  <c r="D4164" i="1"/>
  <c r="E4164" i="1"/>
  <c r="F4164" i="1"/>
  <c r="G4164" i="1"/>
  <c r="H4164" i="1"/>
  <c r="I4164" i="1"/>
  <c r="J4164" i="1"/>
  <c r="L4164" i="1"/>
  <c r="M4164" i="1"/>
  <c r="D4165" i="1"/>
  <c r="E4165" i="1"/>
  <c r="F4165" i="1"/>
  <c r="G4165" i="1"/>
  <c r="H4165" i="1"/>
  <c r="I4165" i="1"/>
  <c r="J4165" i="1"/>
  <c r="L4165" i="1"/>
  <c r="M4165" i="1"/>
  <c r="D4166" i="1"/>
  <c r="E4166" i="1"/>
  <c r="F4166" i="1"/>
  <c r="G4166" i="1"/>
  <c r="H4166" i="1"/>
  <c r="I4166" i="1"/>
  <c r="J4166" i="1"/>
  <c r="L4166" i="1"/>
  <c r="M4166" i="1"/>
  <c r="D4167" i="1"/>
  <c r="E4167" i="1"/>
  <c r="F4167" i="1"/>
  <c r="G4167" i="1"/>
  <c r="H4167" i="1"/>
  <c r="I4167" i="1"/>
  <c r="J4167" i="1"/>
  <c r="L4167" i="1"/>
  <c r="M4167" i="1"/>
  <c r="D4168" i="1"/>
  <c r="E4168" i="1"/>
  <c r="F4168" i="1"/>
  <c r="G4168" i="1"/>
  <c r="H4168" i="1"/>
  <c r="I4168" i="1"/>
  <c r="J4168" i="1"/>
  <c r="L4168" i="1"/>
  <c r="M4168" i="1"/>
  <c r="D4169" i="1"/>
  <c r="E4169" i="1"/>
  <c r="F4169" i="1"/>
  <c r="G4169" i="1"/>
  <c r="H4169" i="1"/>
  <c r="I4169" i="1"/>
  <c r="J4169" i="1"/>
  <c r="L4169" i="1"/>
  <c r="M4169" i="1"/>
  <c r="D4170" i="1"/>
  <c r="E4170" i="1"/>
  <c r="F4170" i="1"/>
  <c r="G4170" i="1"/>
  <c r="H4170" i="1"/>
  <c r="I4170" i="1"/>
  <c r="J4170" i="1"/>
  <c r="L4170" i="1"/>
  <c r="M4170" i="1"/>
  <c r="D4171" i="1"/>
  <c r="E4171" i="1"/>
  <c r="F4171" i="1"/>
  <c r="G4171" i="1"/>
  <c r="H4171" i="1"/>
  <c r="I4171" i="1"/>
  <c r="J4171" i="1"/>
  <c r="L4171" i="1"/>
  <c r="M4171" i="1"/>
  <c r="D4172" i="1"/>
  <c r="E4172" i="1"/>
  <c r="F4172" i="1"/>
  <c r="G4172" i="1"/>
  <c r="H4172" i="1"/>
  <c r="I4172" i="1"/>
  <c r="J4172" i="1"/>
  <c r="L4172" i="1"/>
  <c r="M4172" i="1"/>
  <c r="D4173" i="1"/>
  <c r="E4173" i="1"/>
  <c r="F4173" i="1"/>
  <c r="G4173" i="1"/>
  <c r="H4173" i="1"/>
  <c r="I4173" i="1"/>
  <c r="J4173" i="1"/>
  <c r="L4173" i="1"/>
  <c r="M4173" i="1"/>
  <c r="D4174" i="1"/>
  <c r="E4174" i="1"/>
  <c r="F4174" i="1"/>
  <c r="G4174" i="1"/>
  <c r="H4174" i="1"/>
  <c r="I4174" i="1"/>
  <c r="J4174" i="1"/>
  <c r="L4174" i="1"/>
  <c r="M4174" i="1"/>
  <c r="D4175" i="1"/>
  <c r="E4175" i="1"/>
  <c r="F4175" i="1"/>
  <c r="G4175" i="1"/>
  <c r="H4175" i="1"/>
  <c r="I4175" i="1"/>
  <c r="J4175" i="1"/>
  <c r="L4175" i="1"/>
  <c r="M4175" i="1"/>
  <c r="D4176" i="1"/>
  <c r="E4176" i="1"/>
  <c r="F4176" i="1"/>
  <c r="G4176" i="1"/>
  <c r="H4176" i="1"/>
  <c r="I4176" i="1"/>
  <c r="J4176" i="1"/>
  <c r="L4176" i="1"/>
  <c r="M4176" i="1"/>
  <c r="D4177" i="1"/>
  <c r="E4177" i="1"/>
  <c r="F4177" i="1"/>
  <c r="G4177" i="1"/>
  <c r="H4177" i="1"/>
  <c r="I4177" i="1"/>
  <c r="J4177" i="1"/>
  <c r="L4177" i="1"/>
  <c r="M4177" i="1"/>
  <c r="D4178" i="1"/>
  <c r="E4178" i="1"/>
  <c r="F4178" i="1"/>
  <c r="G4178" i="1"/>
  <c r="H4178" i="1"/>
  <c r="I4178" i="1"/>
  <c r="J4178" i="1"/>
  <c r="L4178" i="1"/>
  <c r="M4178" i="1"/>
  <c r="D4179" i="1"/>
  <c r="E4179" i="1"/>
  <c r="F4179" i="1"/>
  <c r="G4179" i="1"/>
  <c r="H4179" i="1"/>
  <c r="I4179" i="1"/>
  <c r="J4179" i="1"/>
  <c r="L4179" i="1"/>
  <c r="M4179" i="1"/>
  <c r="D4180" i="1"/>
  <c r="E4180" i="1"/>
  <c r="F4180" i="1"/>
  <c r="G4180" i="1"/>
  <c r="H4180" i="1"/>
  <c r="I4180" i="1"/>
  <c r="J4180" i="1"/>
  <c r="L4180" i="1"/>
  <c r="M4180" i="1"/>
  <c r="D4181" i="1"/>
  <c r="E4181" i="1"/>
  <c r="F4181" i="1"/>
  <c r="G4181" i="1"/>
  <c r="H4181" i="1"/>
  <c r="I4181" i="1"/>
  <c r="J4181" i="1"/>
  <c r="L4181" i="1"/>
  <c r="M4181" i="1"/>
  <c r="D4182" i="1"/>
  <c r="E4182" i="1"/>
  <c r="F4182" i="1"/>
  <c r="G4182" i="1"/>
  <c r="H4182" i="1"/>
  <c r="I4182" i="1"/>
  <c r="J4182" i="1"/>
  <c r="L4182" i="1"/>
  <c r="M4182" i="1"/>
  <c r="D4183" i="1"/>
  <c r="E4183" i="1"/>
  <c r="F4183" i="1"/>
  <c r="G4183" i="1"/>
  <c r="H4183" i="1"/>
  <c r="I4183" i="1"/>
  <c r="J4183" i="1"/>
  <c r="L4183" i="1"/>
  <c r="M4183" i="1"/>
  <c r="D4184" i="1"/>
  <c r="E4184" i="1"/>
  <c r="F4184" i="1"/>
  <c r="G4184" i="1"/>
  <c r="H4184" i="1"/>
  <c r="I4184" i="1"/>
  <c r="J4184" i="1"/>
  <c r="L4184" i="1"/>
  <c r="M4184" i="1"/>
  <c r="D4185" i="1"/>
  <c r="E4185" i="1"/>
  <c r="F4185" i="1"/>
  <c r="G4185" i="1"/>
  <c r="H4185" i="1"/>
  <c r="I4185" i="1"/>
  <c r="J4185" i="1"/>
  <c r="L4185" i="1"/>
  <c r="M4185" i="1"/>
  <c r="D4186" i="1"/>
  <c r="E4186" i="1"/>
  <c r="F4186" i="1"/>
  <c r="G4186" i="1"/>
  <c r="H4186" i="1"/>
  <c r="I4186" i="1"/>
  <c r="J4186" i="1"/>
  <c r="L4186" i="1"/>
  <c r="M4186" i="1"/>
  <c r="D4187" i="1"/>
  <c r="E4187" i="1"/>
  <c r="F4187" i="1"/>
  <c r="G4187" i="1"/>
  <c r="H4187" i="1"/>
  <c r="I4187" i="1"/>
  <c r="J4187" i="1"/>
  <c r="L4187" i="1"/>
  <c r="M4187" i="1"/>
  <c r="D4188" i="1"/>
  <c r="E4188" i="1"/>
  <c r="F4188" i="1"/>
  <c r="G4188" i="1"/>
  <c r="H4188" i="1"/>
  <c r="I4188" i="1"/>
  <c r="J4188" i="1"/>
  <c r="L4188" i="1"/>
  <c r="M4188" i="1"/>
  <c r="D4189" i="1"/>
  <c r="E4189" i="1"/>
  <c r="F4189" i="1"/>
  <c r="G4189" i="1"/>
  <c r="H4189" i="1"/>
  <c r="I4189" i="1"/>
  <c r="J4189" i="1"/>
  <c r="L4189" i="1"/>
  <c r="M4189" i="1"/>
  <c r="D4190" i="1"/>
  <c r="E4190" i="1"/>
  <c r="F4190" i="1"/>
  <c r="G4190" i="1"/>
  <c r="H4190" i="1"/>
  <c r="I4190" i="1"/>
  <c r="J4190" i="1"/>
  <c r="L4190" i="1"/>
  <c r="M4190" i="1"/>
  <c r="D4191" i="1"/>
  <c r="E4191" i="1"/>
  <c r="F4191" i="1"/>
  <c r="G4191" i="1"/>
  <c r="H4191" i="1"/>
  <c r="I4191" i="1"/>
  <c r="J4191" i="1"/>
  <c r="L4191" i="1"/>
  <c r="M4191" i="1"/>
  <c r="D4192" i="1"/>
  <c r="E4192" i="1"/>
  <c r="F4192" i="1"/>
  <c r="G4192" i="1"/>
  <c r="H4192" i="1"/>
  <c r="I4192" i="1"/>
  <c r="J4192" i="1"/>
  <c r="L4192" i="1"/>
  <c r="M4192" i="1"/>
  <c r="D4193" i="1"/>
  <c r="E4193" i="1"/>
  <c r="F4193" i="1"/>
  <c r="G4193" i="1"/>
  <c r="H4193" i="1"/>
  <c r="I4193" i="1"/>
  <c r="J4193" i="1"/>
  <c r="L4193" i="1"/>
  <c r="M4193" i="1"/>
  <c r="D4194" i="1"/>
  <c r="E4194" i="1"/>
  <c r="F4194" i="1"/>
  <c r="G4194" i="1"/>
  <c r="H4194" i="1"/>
  <c r="I4194" i="1"/>
  <c r="J4194" i="1"/>
  <c r="L4194" i="1"/>
  <c r="M4194" i="1"/>
  <c r="D4195" i="1"/>
  <c r="E4195" i="1"/>
  <c r="F4195" i="1"/>
  <c r="G4195" i="1"/>
  <c r="H4195" i="1"/>
  <c r="I4195" i="1"/>
  <c r="J4195" i="1"/>
  <c r="L4195" i="1"/>
  <c r="M4195" i="1"/>
  <c r="D4196" i="1"/>
  <c r="E4196" i="1"/>
  <c r="F4196" i="1"/>
  <c r="G4196" i="1"/>
  <c r="H4196" i="1"/>
  <c r="I4196" i="1"/>
  <c r="J4196" i="1"/>
  <c r="L4196" i="1"/>
  <c r="M4196" i="1"/>
  <c r="D4197" i="1"/>
  <c r="E4197" i="1"/>
  <c r="F4197" i="1"/>
  <c r="G4197" i="1"/>
  <c r="H4197" i="1"/>
  <c r="I4197" i="1"/>
  <c r="J4197" i="1"/>
  <c r="L4197" i="1"/>
  <c r="M4197" i="1"/>
  <c r="D4198" i="1"/>
  <c r="E4198" i="1"/>
  <c r="F4198" i="1"/>
  <c r="G4198" i="1"/>
  <c r="H4198" i="1"/>
  <c r="I4198" i="1"/>
  <c r="J4198" i="1"/>
  <c r="L4198" i="1"/>
  <c r="M4198" i="1"/>
  <c r="D4199" i="1"/>
  <c r="E4199" i="1"/>
  <c r="F4199" i="1"/>
  <c r="G4199" i="1"/>
  <c r="H4199" i="1"/>
  <c r="I4199" i="1"/>
  <c r="J4199" i="1"/>
  <c r="L4199" i="1"/>
  <c r="M4199" i="1"/>
  <c r="D4200" i="1"/>
  <c r="E4200" i="1"/>
  <c r="F4200" i="1"/>
  <c r="G4200" i="1"/>
  <c r="H4200" i="1"/>
  <c r="I4200" i="1"/>
  <c r="J4200" i="1"/>
  <c r="L4200" i="1"/>
  <c r="M4200" i="1"/>
  <c r="D4201" i="1"/>
  <c r="E4201" i="1"/>
  <c r="F4201" i="1"/>
  <c r="G4201" i="1"/>
  <c r="H4201" i="1"/>
  <c r="I4201" i="1"/>
  <c r="J4201" i="1"/>
  <c r="L4201" i="1"/>
  <c r="M4201" i="1"/>
  <c r="D4202" i="1"/>
  <c r="E4202" i="1"/>
  <c r="F4202" i="1"/>
  <c r="G4202" i="1"/>
  <c r="H4202" i="1"/>
  <c r="I4202" i="1"/>
  <c r="J4202" i="1"/>
  <c r="L4202" i="1"/>
  <c r="M4202" i="1"/>
  <c r="D4203" i="1"/>
  <c r="E4203" i="1"/>
  <c r="F4203" i="1"/>
  <c r="G4203" i="1"/>
  <c r="H4203" i="1"/>
  <c r="I4203" i="1"/>
  <c r="J4203" i="1"/>
  <c r="L4203" i="1"/>
  <c r="M4203" i="1"/>
  <c r="D4204" i="1"/>
  <c r="E4204" i="1"/>
  <c r="F4204" i="1"/>
  <c r="G4204" i="1"/>
  <c r="H4204" i="1"/>
  <c r="I4204" i="1"/>
  <c r="J4204" i="1"/>
  <c r="L4204" i="1"/>
  <c r="M4204" i="1"/>
  <c r="D4205" i="1"/>
  <c r="E4205" i="1"/>
  <c r="F4205" i="1"/>
  <c r="G4205" i="1"/>
  <c r="H4205" i="1"/>
  <c r="I4205" i="1"/>
  <c r="J4205" i="1"/>
  <c r="L4205" i="1"/>
  <c r="M4205" i="1"/>
  <c r="D4206" i="1"/>
  <c r="E4206" i="1"/>
  <c r="F4206" i="1"/>
  <c r="G4206" i="1"/>
  <c r="H4206" i="1"/>
  <c r="I4206" i="1"/>
  <c r="J4206" i="1"/>
  <c r="L4206" i="1"/>
  <c r="M4206" i="1"/>
  <c r="D4207" i="1"/>
  <c r="E4207" i="1"/>
  <c r="F4207" i="1"/>
  <c r="G4207" i="1"/>
  <c r="H4207" i="1"/>
  <c r="I4207" i="1"/>
  <c r="J4207" i="1"/>
  <c r="L4207" i="1"/>
  <c r="M4207" i="1"/>
  <c r="D4208" i="1"/>
  <c r="E4208" i="1"/>
  <c r="F4208" i="1"/>
  <c r="G4208" i="1"/>
  <c r="H4208" i="1"/>
  <c r="I4208" i="1"/>
  <c r="J4208" i="1"/>
  <c r="L4208" i="1"/>
  <c r="M4208" i="1"/>
  <c r="D4209" i="1"/>
  <c r="E4209" i="1"/>
  <c r="F4209" i="1"/>
  <c r="G4209" i="1"/>
  <c r="H4209" i="1"/>
  <c r="I4209" i="1"/>
  <c r="J4209" i="1"/>
  <c r="L4209" i="1"/>
  <c r="M4209" i="1"/>
  <c r="D4210" i="1"/>
  <c r="E4210" i="1"/>
  <c r="F4210" i="1"/>
  <c r="G4210" i="1"/>
  <c r="H4210" i="1"/>
  <c r="I4210" i="1"/>
  <c r="J4210" i="1"/>
  <c r="L4210" i="1"/>
  <c r="M4210" i="1"/>
  <c r="D4211" i="1"/>
  <c r="E4211" i="1"/>
  <c r="F4211" i="1"/>
  <c r="G4211" i="1"/>
  <c r="H4211" i="1"/>
  <c r="I4211" i="1"/>
  <c r="J4211" i="1"/>
  <c r="L4211" i="1"/>
  <c r="M4211" i="1"/>
  <c r="D4212" i="1"/>
  <c r="E4212" i="1"/>
  <c r="F4212" i="1"/>
  <c r="G4212" i="1"/>
  <c r="H4212" i="1"/>
  <c r="I4212" i="1"/>
  <c r="J4212" i="1"/>
  <c r="L4212" i="1"/>
  <c r="M4212" i="1"/>
  <c r="D4213" i="1"/>
  <c r="E4213" i="1"/>
  <c r="F4213" i="1"/>
  <c r="G4213" i="1"/>
  <c r="H4213" i="1"/>
  <c r="I4213" i="1"/>
  <c r="J4213" i="1"/>
  <c r="L4213" i="1"/>
  <c r="M4213" i="1"/>
  <c r="D4214" i="1"/>
  <c r="E4214" i="1"/>
  <c r="F4214" i="1"/>
  <c r="G4214" i="1"/>
  <c r="H4214" i="1"/>
  <c r="I4214" i="1"/>
  <c r="J4214" i="1"/>
  <c r="L4214" i="1"/>
  <c r="M4214" i="1"/>
  <c r="D4215" i="1"/>
  <c r="E4215" i="1"/>
  <c r="F4215" i="1"/>
  <c r="G4215" i="1"/>
  <c r="H4215" i="1"/>
  <c r="I4215" i="1"/>
  <c r="J4215" i="1"/>
  <c r="L4215" i="1"/>
  <c r="M4215" i="1"/>
  <c r="D4216" i="1"/>
  <c r="E4216" i="1"/>
  <c r="F4216" i="1"/>
  <c r="G4216" i="1"/>
  <c r="H4216" i="1"/>
  <c r="I4216" i="1"/>
  <c r="J4216" i="1"/>
  <c r="L4216" i="1"/>
  <c r="M4216" i="1"/>
  <c r="D4217" i="1"/>
  <c r="E4217" i="1"/>
  <c r="F4217" i="1"/>
  <c r="G4217" i="1"/>
  <c r="H4217" i="1"/>
  <c r="I4217" i="1"/>
  <c r="J4217" i="1"/>
  <c r="L4217" i="1"/>
  <c r="M4217" i="1"/>
  <c r="D4218" i="1"/>
  <c r="E4218" i="1"/>
  <c r="F4218" i="1"/>
  <c r="G4218" i="1"/>
  <c r="H4218" i="1"/>
  <c r="I4218" i="1"/>
  <c r="J4218" i="1"/>
  <c r="L4218" i="1"/>
  <c r="M4218" i="1"/>
  <c r="D4219" i="1"/>
  <c r="E4219" i="1"/>
  <c r="F4219" i="1"/>
  <c r="G4219" i="1"/>
  <c r="H4219" i="1"/>
  <c r="I4219" i="1"/>
  <c r="J4219" i="1"/>
  <c r="L4219" i="1"/>
  <c r="M4219" i="1"/>
  <c r="D4220" i="1"/>
  <c r="E4220" i="1"/>
  <c r="F4220" i="1"/>
  <c r="G4220" i="1"/>
  <c r="H4220" i="1"/>
  <c r="I4220" i="1"/>
  <c r="J4220" i="1"/>
  <c r="L4220" i="1"/>
  <c r="M4220" i="1"/>
  <c r="D4221" i="1"/>
  <c r="E4221" i="1"/>
  <c r="F4221" i="1"/>
  <c r="G4221" i="1"/>
  <c r="H4221" i="1"/>
  <c r="I4221" i="1"/>
  <c r="J4221" i="1"/>
  <c r="L4221" i="1"/>
  <c r="M4221" i="1"/>
  <c r="D4222" i="1"/>
  <c r="E4222" i="1"/>
  <c r="F4222" i="1"/>
  <c r="G4222" i="1"/>
  <c r="H4222" i="1"/>
  <c r="I4222" i="1"/>
  <c r="J4222" i="1"/>
  <c r="L4222" i="1"/>
  <c r="M4222" i="1"/>
  <c r="D4223" i="1"/>
  <c r="E4223" i="1"/>
  <c r="F4223" i="1"/>
  <c r="G4223" i="1"/>
  <c r="H4223" i="1"/>
  <c r="I4223" i="1"/>
  <c r="J4223" i="1"/>
  <c r="L4223" i="1"/>
  <c r="M4223" i="1"/>
  <c r="D4224" i="1"/>
  <c r="E4224" i="1"/>
  <c r="F4224" i="1"/>
  <c r="G4224" i="1"/>
  <c r="H4224" i="1"/>
  <c r="I4224" i="1"/>
  <c r="J4224" i="1"/>
  <c r="L4224" i="1"/>
  <c r="M4224" i="1"/>
  <c r="D4225" i="1"/>
  <c r="E4225" i="1"/>
  <c r="F4225" i="1"/>
  <c r="G4225" i="1"/>
  <c r="H4225" i="1"/>
  <c r="I4225" i="1"/>
  <c r="J4225" i="1"/>
  <c r="L4225" i="1"/>
  <c r="M4225" i="1"/>
  <c r="D4226" i="1"/>
  <c r="E4226" i="1"/>
  <c r="F4226" i="1"/>
  <c r="G4226" i="1"/>
  <c r="H4226" i="1"/>
  <c r="I4226" i="1"/>
  <c r="J4226" i="1"/>
  <c r="L4226" i="1"/>
  <c r="M4226" i="1"/>
  <c r="D4227" i="1"/>
  <c r="E4227" i="1"/>
  <c r="F4227" i="1"/>
  <c r="G4227" i="1"/>
  <c r="H4227" i="1"/>
  <c r="I4227" i="1"/>
  <c r="J4227" i="1"/>
  <c r="L4227" i="1"/>
  <c r="M4227" i="1"/>
  <c r="D4228" i="1"/>
  <c r="E4228" i="1"/>
  <c r="F4228" i="1"/>
  <c r="G4228" i="1"/>
  <c r="H4228" i="1"/>
  <c r="I4228" i="1"/>
  <c r="J4228" i="1"/>
  <c r="L4228" i="1"/>
  <c r="M4228" i="1"/>
  <c r="D4229" i="1"/>
  <c r="E4229" i="1"/>
  <c r="F4229" i="1"/>
  <c r="G4229" i="1"/>
  <c r="H4229" i="1"/>
  <c r="I4229" i="1"/>
  <c r="J4229" i="1"/>
  <c r="L4229" i="1"/>
  <c r="M4229" i="1"/>
  <c r="D4230" i="1"/>
  <c r="E4230" i="1"/>
  <c r="F4230" i="1"/>
  <c r="G4230" i="1"/>
  <c r="H4230" i="1"/>
  <c r="I4230" i="1"/>
  <c r="J4230" i="1"/>
  <c r="L4230" i="1"/>
  <c r="M4230" i="1"/>
  <c r="D4231" i="1"/>
  <c r="E4231" i="1"/>
  <c r="F4231" i="1"/>
  <c r="G4231" i="1"/>
  <c r="H4231" i="1"/>
  <c r="I4231" i="1"/>
  <c r="J4231" i="1"/>
  <c r="L4231" i="1"/>
  <c r="M4231" i="1"/>
  <c r="D4232" i="1"/>
  <c r="E4232" i="1"/>
  <c r="F4232" i="1"/>
  <c r="G4232" i="1"/>
  <c r="H4232" i="1"/>
  <c r="I4232" i="1"/>
  <c r="J4232" i="1"/>
  <c r="L4232" i="1"/>
  <c r="M4232" i="1"/>
  <c r="D4233" i="1"/>
  <c r="E4233" i="1"/>
  <c r="F4233" i="1"/>
  <c r="G4233" i="1"/>
  <c r="H4233" i="1"/>
  <c r="I4233" i="1"/>
  <c r="J4233" i="1"/>
  <c r="L4233" i="1"/>
  <c r="M4233" i="1"/>
  <c r="D4234" i="1"/>
  <c r="E4234" i="1"/>
  <c r="F4234" i="1"/>
  <c r="G4234" i="1"/>
  <c r="H4234" i="1"/>
  <c r="I4234" i="1"/>
  <c r="J4234" i="1"/>
  <c r="L4234" i="1"/>
  <c r="M4234" i="1"/>
  <c r="D4235" i="1"/>
  <c r="E4235" i="1"/>
  <c r="F4235" i="1"/>
  <c r="G4235" i="1"/>
  <c r="H4235" i="1"/>
  <c r="I4235" i="1"/>
  <c r="J4235" i="1"/>
  <c r="L4235" i="1"/>
  <c r="M4235" i="1"/>
  <c r="D4236" i="1"/>
  <c r="E4236" i="1"/>
  <c r="F4236" i="1"/>
  <c r="G4236" i="1"/>
  <c r="H4236" i="1"/>
  <c r="I4236" i="1"/>
  <c r="J4236" i="1"/>
  <c r="L4236" i="1"/>
  <c r="M4236" i="1"/>
  <c r="D4237" i="1"/>
  <c r="E4237" i="1"/>
  <c r="F4237" i="1"/>
  <c r="G4237" i="1"/>
  <c r="H4237" i="1"/>
  <c r="I4237" i="1"/>
  <c r="J4237" i="1"/>
  <c r="L4237" i="1"/>
  <c r="M4237" i="1"/>
  <c r="D4238" i="1"/>
  <c r="E4238" i="1"/>
  <c r="F4238" i="1"/>
  <c r="G4238" i="1"/>
  <c r="H4238" i="1"/>
  <c r="I4238" i="1"/>
  <c r="J4238" i="1"/>
  <c r="L4238" i="1"/>
  <c r="M4238" i="1"/>
  <c r="D4239" i="1"/>
  <c r="E4239" i="1"/>
  <c r="F4239" i="1"/>
  <c r="G4239" i="1"/>
  <c r="H4239" i="1"/>
  <c r="I4239" i="1"/>
  <c r="J4239" i="1"/>
  <c r="L4239" i="1"/>
  <c r="M4239" i="1"/>
  <c r="D4240" i="1"/>
  <c r="E4240" i="1"/>
  <c r="F4240" i="1"/>
  <c r="G4240" i="1"/>
  <c r="H4240" i="1"/>
  <c r="I4240" i="1"/>
  <c r="J4240" i="1"/>
  <c r="L4240" i="1"/>
  <c r="M4240" i="1"/>
  <c r="D4241" i="1"/>
  <c r="E4241" i="1"/>
  <c r="F4241" i="1"/>
  <c r="G4241" i="1"/>
  <c r="H4241" i="1"/>
  <c r="I4241" i="1"/>
  <c r="J4241" i="1"/>
  <c r="L4241" i="1"/>
  <c r="M4241" i="1"/>
  <c r="D4242" i="1"/>
  <c r="E4242" i="1"/>
  <c r="F4242" i="1"/>
  <c r="G4242" i="1"/>
  <c r="H4242" i="1"/>
  <c r="I4242" i="1"/>
  <c r="J4242" i="1"/>
  <c r="L4242" i="1"/>
  <c r="M4242" i="1"/>
  <c r="D4243" i="1"/>
  <c r="E4243" i="1"/>
  <c r="F4243" i="1"/>
  <c r="G4243" i="1"/>
  <c r="H4243" i="1"/>
  <c r="I4243" i="1"/>
  <c r="J4243" i="1"/>
  <c r="L4243" i="1"/>
  <c r="M4243" i="1"/>
  <c r="D4244" i="1"/>
  <c r="E4244" i="1"/>
  <c r="F4244" i="1"/>
  <c r="G4244" i="1"/>
  <c r="H4244" i="1"/>
  <c r="I4244" i="1"/>
  <c r="J4244" i="1"/>
  <c r="L4244" i="1"/>
  <c r="M4244" i="1"/>
  <c r="D4245" i="1"/>
  <c r="E4245" i="1"/>
  <c r="F4245" i="1"/>
  <c r="G4245" i="1"/>
  <c r="H4245" i="1"/>
  <c r="I4245" i="1"/>
  <c r="J4245" i="1"/>
  <c r="L4245" i="1"/>
  <c r="M4245" i="1"/>
  <c r="D4246" i="1"/>
  <c r="E4246" i="1"/>
  <c r="F4246" i="1"/>
  <c r="G4246" i="1"/>
  <c r="H4246" i="1"/>
  <c r="I4246" i="1"/>
  <c r="J4246" i="1"/>
  <c r="L4246" i="1"/>
  <c r="M4246" i="1"/>
  <c r="D4247" i="1"/>
  <c r="E4247" i="1"/>
  <c r="F4247" i="1"/>
  <c r="G4247" i="1"/>
  <c r="H4247" i="1"/>
  <c r="I4247" i="1"/>
  <c r="J4247" i="1"/>
  <c r="L4247" i="1"/>
  <c r="M4247" i="1"/>
  <c r="D4248" i="1"/>
  <c r="E4248" i="1"/>
  <c r="F4248" i="1"/>
  <c r="G4248" i="1"/>
  <c r="H4248" i="1"/>
  <c r="I4248" i="1"/>
  <c r="J4248" i="1"/>
  <c r="L4248" i="1"/>
  <c r="M4248" i="1"/>
  <c r="D4249" i="1"/>
  <c r="E4249" i="1"/>
  <c r="F4249" i="1"/>
  <c r="G4249" i="1"/>
  <c r="H4249" i="1"/>
  <c r="I4249" i="1"/>
  <c r="J4249" i="1"/>
  <c r="L4249" i="1"/>
  <c r="M4249" i="1"/>
  <c r="D4250" i="1"/>
  <c r="E4250" i="1"/>
  <c r="F4250" i="1"/>
  <c r="G4250" i="1"/>
  <c r="H4250" i="1"/>
  <c r="I4250" i="1"/>
  <c r="J4250" i="1"/>
  <c r="L4250" i="1"/>
  <c r="M4250" i="1"/>
  <c r="D4251" i="1"/>
  <c r="E4251" i="1"/>
  <c r="F4251" i="1"/>
  <c r="G4251" i="1"/>
  <c r="H4251" i="1"/>
  <c r="I4251" i="1"/>
  <c r="J4251" i="1"/>
  <c r="L4251" i="1"/>
  <c r="M4251" i="1"/>
  <c r="D4252" i="1"/>
  <c r="E4252" i="1"/>
  <c r="F4252" i="1"/>
  <c r="G4252" i="1"/>
  <c r="H4252" i="1"/>
  <c r="I4252" i="1"/>
  <c r="J4252" i="1"/>
  <c r="L4252" i="1"/>
  <c r="M4252" i="1"/>
  <c r="D4253" i="1"/>
  <c r="E4253" i="1"/>
  <c r="F4253" i="1"/>
  <c r="G4253" i="1"/>
  <c r="H4253" i="1"/>
  <c r="I4253" i="1"/>
  <c r="J4253" i="1"/>
  <c r="L4253" i="1"/>
  <c r="M4253" i="1"/>
  <c r="D4254" i="1"/>
  <c r="E4254" i="1"/>
  <c r="F4254" i="1"/>
  <c r="G4254" i="1"/>
  <c r="H4254" i="1"/>
  <c r="I4254" i="1"/>
  <c r="J4254" i="1"/>
  <c r="L4254" i="1"/>
  <c r="M4254" i="1"/>
  <c r="D4255" i="1"/>
  <c r="E4255" i="1"/>
  <c r="F4255" i="1"/>
  <c r="G4255" i="1"/>
  <c r="H4255" i="1"/>
  <c r="I4255" i="1"/>
  <c r="J4255" i="1"/>
  <c r="L4255" i="1"/>
  <c r="M4255" i="1"/>
  <c r="D4256" i="1"/>
  <c r="E4256" i="1"/>
  <c r="F4256" i="1"/>
  <c r="G4256" i="1"/>
  <c r="H4256" i="1"/>
  <c r="I4256" i="1"/>
  <c r="J4256" i="1"/>
  <c r="L4256" i="1"/>
  <c r="M4256" i="1"/>
  <c r="D4257" i="1"/>
  <c r="E4257" i="1"/>
  <c r="F4257" i="1"/>
  <c r="G4257" i="1"/>
  <c r="H4257" i="1"/>
  <c r="I4257" i="1"/>
  <c r="J4257" i="1"/>
  <c r="L4257" i="1"/>
  <c r="M4257" i="1"/>
  <c r="D4258" i="1"/>
  <c r="E4258" i="1"/>
  <c r="F4258" i="1"/>
  <c r="G4258" i="1"/>
  <c r="H4258" i="1"/>
  <c r="I4258" i="1"/>
  <c r="J4258" i="1"/>
  <c r="L4258" i="1"/>
  <c r="M4258" i="1"/>
  <c r="D4259" i="1"/>
  <c r="E4259" i="1"/>
  <c r="F4259" i="1"/>
  <c r="G4259" i="1"/>
  <c r="H4259" i="1"/>
  <c r="I4259" i="1"/>
  <c r="J4259" i="1"/>
  <c r="L4259" i="1"/>
  <c r="M4259" i="1"/>
  <c r="D4260" i="1"/>
  <c r="E4260" i="1"/>
  <c r="F4260" i="1"/>
  <c r="G4260" i="1"/>
  <c r="H4260" i="1"/>
  <c r="I4260" i="1"/>
  <c r="J4260" i="1"/>
  <c r="L4260" i="1"/>
  <c r="M4260" i="1"/>
  <c r="D4261" i="1"/>
  <c r="E4261" i="1"/>
  <c r="F4261" i="1"/>
  <c r="G4261" i="1"/>
  <c r="H4261" i="1"/>
  <c r="I4261" i="1"/>
  <c r="J4261" i="1"/>
  <c r="L4261" i="1"/>
  <c r="M4261" i="1"/>
  <c r="D4262" i="1"/>
  <c r="E4262" i="1"/>
  <c r="F4262" i="1"/>
  <c r="G4262" i="1"/>
  <c r="H4262" i="1"/>
  <c r="I4262" i="1"/>
  <c r="J4262" i="1"/>
  <c r="L4262" i="1"/>
  <c r="M4262" i="1"/>
  <c r="D4263" i="1"/>
  <c r="E4263" i="1"/>
  <c r="F4263" i="1"/>
  <c r="G4263" i="1"/>
  <c r="H4263" i="1"/>
  <c r="I4263" i="1"/>
  <c r="J4263" i="1"/>
  <c r="L4263" i="1"/>
  <c r="M4263" i="1"/>
  <c r="D4264" i="1"/>
  <c r="E4264" i="1"/>
  <c r="F4264" i="1"/>
  <c r="G4264" i="1"/>
  <c r="H4264" i="1"/>
  <c r="I4264" i="1"/>
  <c r="J4264" i="1"/>
  <c r="L4264" i="1"/>
  <c r="M4264" i="1"/>
  <c r="D4265" i="1"/>
  <c r="E4265" i="1"/>
  <c r="F4265" i="1"/>
  <c r="G4265" i="1"/>
  <c r="H4265" i="1"/>
  <c r="I4265" i="1"/>
  <c r="J4265" i="1"/>
  <c r="L4265" i="1"/>
  <c r="M4265" i="1"/>
  <c r="D4266" i="1"/>
  <c r="E4266" i="1"/>
  <c r="F4266" i="1"/>
  <c r="G4266" i="1"/>
  <c r="H4266" i="1"/>
  <c r="I4266" i="1"/>
  <c r="J4266" i="1"/>
  <c r="L4266" i="1"/>
  <c r="M4266" i="1"/>
  <c r="D4267" i="1"/>
  <c r="E4267" i="1"/>
  <c r="F4267" i="1"/>
  <c r="G4267" i="1"/>
  <c r="H4267" i="1"/>
  <c r="I4267" i="1"/>
  <c r="J4267" i="1"/>
  <c r="L4267" i="1"/>
  <c r="M4267" i="1"/>
  <c r="D4268" i="1"/>
  <c r="E4268" i="1"/>
  <c r="F4268" i="1"/>
  <c r="G4268" i="1"/>
  <c r="H4268" i="1"/>
  <c r="I4268" i="1"/>
  <c r="J4268" i="1"/>
  <c r="L4268" i="1"/>
  <c r="M4268" i="1"/>
  <c r="D4269" i="1"/>
  <c r="E4269" i="1"/>
  <c r="F4269" i="1"/>
  <c r="G4269" i="1"/>
  <c r="H4269" i="1"/>
  <c r="I4269" i="1"/>
  <c r="J4269" i="1"/>
  <c r="L4269" i="1"/>
  <c r="M4269" i="1"/>
  <c r="D4270" i="1"/>
  <c r="E4270" i="1"/>
  <c r="F4270" i="1"/>
  <c r="G4270" i="1"/>
  <c r="H4270" i="1"/>
  <c r="I4270" i="1"/>
  <c r="J4270" i="1"/>
  <c r="L4270" i="1"/>
  <c r="M4270" i="1"/>
  <c r="D4271" i="1"/>
  <c r="E4271" i="1"/>
  <c r="F4271" i="1"/>
  <c r="G4271" i="1"/>
  <c r="H4271" i="1"/>
  <c r="I4271" i="1"/>
  <c r="J4271" i="1"/>
  <c r="L4271" i="1"/>
  <c r="M4271" i="1"/>
  <c r="D4272" i="1"/>
  <c r="E4272" i="1"/>
  <c r="F4272" i="1"/>
  <c r="G4272" i="1"/>
  <c r="H4272" i="1"/>
  <c r="I4272" i="1"/>
  <c r="J4272" i="1"/>
  <c r="L4272" i="1"/>
  <c r="M4272" i="1"/>
  <c r="D4273" i="1"/>
  <c r="E4273" i="1"/>
  <c r="F4273" i="1"/>
  <c r="G4273" i="1"/>
  <c r="H4273" i="1"/>
  <c r="I4273" i="1"/>
  <c r="J4273" i="1"/>
  <c r="L4273" i="1"/>
  <c r="M4273" i="1"/>
  <c r="D4274" i="1"/>
  <c r="E4274" i="1"/>
  <c r="F4274" i="1"/>
  <c r="G4274" i="1"/>
  <c r="H4274" i="1"/>
  <c r="I4274" i="1"/>
  <c r="J4274" i="1"/>
  <c r="L4274" i="1"/>
  <c r="M4274" i="1"/>
  <c r="D4275" i="1"/>
  <c r="E4275" i="1"/>
  <c r="F4275" i="1"/>
  <c r="G4275" i="1"/>
  <c r="H4275" i="1"/>
  <c r="I4275" i="1"/>
  <c r="J4275" i="1"/>
  <c r="L4275" i="1"/>
  <c r="M4275" i="1"/>
  <c r="D4276" i="1"/>
  <c r="E4276" i="1"/>
  <c r="F4276" i="1"/>
  <c r="G4276" i="1"/>
  <c r="H4276" i="1"/>
  <c r="I4276" i="1"/>
  <c r="J4276" i="1"/>
  <c r="L4276" i="1"/>
  <c r="M4276" i="1"/>
  <c r="D4277" i="1"/>
  <c r="E4277" i="1"/>
  <c r="F4277" i="1"/>
  <c r="G4277" i="1"/>
  <c r="H4277" i="1"/>
  <c r="I4277" i="1"/>
  <c r="J4277" i="1"/>
  <c r="L4277" i="1"/>
  <c r="M4277" i="1"/>
  <c r="D4278" i="1"/>
  <c r="E4278" i="1"/>
  <c r="F4278" i="1"/>
  <c r="G4278" i="1"/>
  <c r="H4278" i="1"/>
  <c r="I4278" i="1"/>
  <c r="J4278" i="1"/>
  <c r="L4278" i="1"/>
  <c r="M4278" i="1"/>
  <c r="D4279" i="1"/>
  <c r="E4279" i="1"/>
  <c r="F4279" i="1"/>
  <c r="G4279" i="1"/>
  <c r="H4279" i="1"/>
  <c r="I4279" i="1"/>
  <c r="J4279" i="1"/>
  <c r="L4279" i="1"/>
  <c r="M4279" i="1"/>
  <c r="D4280" i="1"/>
  <c r="E4280" i="1"/>
  <c r="F4280" i="1"/>
  <c r="G4280" i="1"/>
  <c r="H4280" i="1"/>
  <c r="I4280" i="1"/>
  <c r="J4280" i="1"/>
  <c r="L4280" i="1"/>
  <c r="M4280" i="1"/>
  <c r="D4281" i="1"/>
  <c r="E4281" i="1"/>
  <c r="F4281" i="1"/>
  <c r="G4281" i="1"/>
  <c r="H4281" i="1"/>
  <c r="I4281" i="1"/>
  <c r="J4281" i="1"/>
  <c r="L4281" i="1"/>
  <c r="M4281" i="1"/>
  <c r="D4282" i="1"/>
  <c r="E4282" i="1"/>
  <c r="F4282" i="1"/>
  <c r="G4282" i="1"/>
  <c r="H4282" i="1"/>
  <c r="I4282" i="1"/>
  <c r="J4282" i="1"/>
  <c r="L4282" i="1"/>
  <c r="M4282" i="1"/>
  <c r="D4283" i="1"/>
  <c r="E4283" i="1"/>
  <c r="F4283" i="1"/>
  <c r="G4283" i="1"/>
  <c r="H4283" i="1"/>
  <c r="I4283" i="1"/>
  <c r="J4283" i="1"/>
  <c r="L4283" i="1"/>
  <c r="M4283" i="1"/>
  <c r="D4284" i="1"/>
  <c r="E4284" i="1"/>
  <c r="F4284" i="1"/>
  <c r="G4284" i="1"/>
  <c r="H4284" i="1"/>
  <c r="I4284" i="1"/>
  <c r="J4284" i="1"/>
  <c r="L4284" i="1"/>
  <c r="M4284" i="1"/>
  <c r="D4285" i="1"/>
  <c r="E4285" i="1"/>
  <c r="F4285" i="1"/>
  <c r="G4285" i="1"/>
  <c r="H4285" i="1"/>
  <c r="I4285" i="1"/>
  <c r="J4285" i="1"/>
  <c r="L4285" i="1"/>
  <c r="M4285" i="1"/>
  <c r="D4286" i="1"/>
  <c r="E4286" i="1"/>
  <c r="F4286" i="1"/>
  <c r="G4286" i="1"/>
  <c r="H4286" i="1"/>
  <c r="I4286" i="1"/>
  <c r="J4286" i="1"/>
  <c r="L4286" i="1"/>
  <c r="M4286" i="1"/>
  <c r="D4287" i="1"/>
  <c r="E4287" i="1"/>
  <c r="F4287" i="1"/>
  <c r="G4287" i="1"/>
  <c r="H4287" i="1"/>
  <c r="I4287" i="1"/>
  <c r="J4287" i="1"/>
  <c r="L4287" i="1"/>
  <c r="M4287" i="1"/>
  <c r="D4288" i="1"/>
  <c r="E4288" i="1"/>
  <c r="F4288" i="1"/>
  <c r="G4288" i="1"/>
  <c r="H4288" i="1"/>
  <c r="I4288" i="1"/>
  <c r="J4288" i="1"/>
  <c r="L4288" i="1"/>
  <c r="M4288" i="1"/>
  <c r="D4289" i="1"/>
  <c r="E4289" i="1"/>
  <c r="F4289" i="1"/>
  <c r="G4289" i="1"/>
  <c r="H4289" i="1"/>
  <c r="I4289" i="1"/>
  <c r="J4289" i="1"/>
  <c r="L4289" i="1"/>
  <c r="M4289" i="1"/>
  <c r="D4290" i="1"/>
  <c r="E4290" i="1"/>
  <c r="F4290" i="1"/>
  <c r="G4290" i="1"/>
  <c r="H4290" i="1"/>
  <c r="I4290" i="1"/>
  <c r="J4290" i="1"/>
  <c r="L4290" i="1"/>
  <c r="M4290" i="1"/>
  <c r="D4291" i="1"/>
  <c r="E4291" i="1"/>
  <c r="F4291" i="1"/>
  <c r="G4291" i="1"/>
  <c r="H4291" i="1"/>
  <c r="I4291" i="1"/>
  <c r="J4291" i="1"/>
  <c r="L4291" i="1"/>
  <c r="M4291" i="1"/>
  <c r="D4292" i="1"/>
  <c r="E4292" i="1"/>
  <c r="F4292" i="1"/>
  <c r="G4292" i="1"/>
  <c r="H4292" i="1"/>
  <c r="I4292" i="1"/>
  <c r="J4292" i="1"/>
  <c r="L4292" i="1"/>
  <c r="M4292" i="1"/>
  <c r="D4293" i="1"/>
  <c r="E4293" i="1"/>
  <c r="F4293" i="1"/>
  <c r="G4293" i="1"/>
  <c r="H4293" i="1"/>
  <c r="I4293" i="1"/>
  <c r="J4293" i="1"/>
  <c r="L4293" i="1"/>
  <c r="M4293" i="1"/>
  <c r="D4294" i="1"/>
  <c r="E4294" i="1"/>
  <c r="F4294" i="1"/>
  <c r="G4294" i="1"/>
  <c r="H4294" i="1"/>
  <c r="I4294" i="1"/>
  <c r="J4294" i="1"/>
  <c r="L4294" i="1"/>
  <c r="M4294" i="1"/>
  <c r="D4295" i="1"/>
  <c r="E4295" i="1"/>
  <c r="F4295" i="1"/>
  <c r="G4295" i="1"/>
  <c r="H4295" i="1"/>
  <c r="I4295" i="1"/>
  <c r="J4295" i="1"/>
  <c r="L4295" i="1"/>
  <c r="M4295" i="1"/>
  <c r="D4296" i="1"/>
  <c r="E4296" i="1"/>
  <c r="F4296" i="1"/>
  <c r="G4296" i="1"/>
  <c r="H4296" i="1"/>
  <c r="I4296" i="1"/>
  <c r="J4296" i="1"/>
  <c r="L4296" i="1"/>
  <c r="M4296" i="1"/>
  <c r="D4297" i="1"/>
  <c r="E4297" i="1"/>
  <c r="F4297" i="1"/>
  <c r="G4297" i="1"/>
  <c r="H4297" i="1"/>
  <c r="I4297" i="1"/>
  <c r="J4297" i="1"/>
  <c r="L4297" i="1"/>
  <c r="M4297" i="1"/>
  <c r="D4298" i="1"/>
  <c r="E4298" i="1"/>
  <c r="F4298" i="1"/>
  <c r="G4298" i="1"/>
  <c r="H4298" i="1"/>
  <c r="I4298" i="1"/>
  <c r="J4298" i="1"/>
  <c r="L4298" i="1"/>
  <c r="M4298" i="1"/>
  <c r="D4299" i="1"/>
  <c r="E4299" i="1"/>
  <c r="F4299" i="1"/>
  <c r="G4299" i="1"/>
  <c r="H4299" i="1"/>
  <c r="I4299" i="1"/>
  <c r="J4299" i="1"/>
  <c r="L4299" i="1"/>
  <c r="M4299" i="1"/>
  <c r="D4300" i="1"/>
  <c r="E4300" i="1"/>
  <c r="F4300" i="1"/>
  <c r="G4300" i="1"/>
  <c r="H4300" i="1"/>
  <c r="I4300" i="1"/>
  <c r="J4300" i="1"/>
  <c r="L4300" i="1"/>
  <c r="M4300" i="1"/>
  <c r="D4301" i="1"/>
  <c r="E4301" i="1"/>
  <c r="F4301" i="1"/>
  <c r="G4301" i="1"/>
  <c r="H4301" i="1"/>
  <c r="I4301" i="1"/>
  <c r="J4301" i="1"/>
  <c r="L4301" i="1"/>
  <c r="M4301" i="1"/>
  <c r="D4302" i="1"/>
  <c r="E4302" i="1"/>
  <c r="F4302" i="1"/>
  <c r="G4302" i="1"/>
  <c r="H4302" i="1"/>
  <c r="I4302" i="1"/>
  <c r="J4302" i="1"/>
  <c r="L4302" i="1"/>
  <c r="M4302" i="1"/>
  <c r="D4303" i="1"/>
  <c r="E4303" i="1"/>
  <c r="F4303" i="1"/>
  <c r="G4303" i="1"/>
  <c r="H4303" i="1"/>
  <c r="I4303" i="1"/>
  <c r="J4303" i="1"/>
  <c r="L4303" i="1"/>
  <c r="M4303" i="1"/>
  <c r="D4304" i="1"/>
  <c r="E4304" i="1"/>
  <c r="F4304" i="1"/>
  <c r="G4304" i="1"/>
  <c r="H4304" i="1"/>
  <c r="I4304" i="1"/>
  <c r="J4304" i="1"/>
  <c r="L4304" i="1"/>
  <c r="M4304" i="1"/>
  <c r="D4305" i="1"/>
  <c r="E4305" i="1"/>
  <c r="F4305" i="1"/>
  <c r="G4305" i="1"/>
  <c r="H4305" i="1"/>
  <c r="I4305" i="1"/>
  <c r="J4305" i="1"/>
  <c r="L4305" i="1"/>
  <c r="M4305" i="1"/>
  <c r="D4306" i="1"/>
  <c r="E4306" i="1"/>
  <c r="F4306" i="1"/>
  <c r="G4306" i="1"/>
  <c r="H4306" i="1"/>
  <c r="I4306" i="1"/>
  <c r="J4306" i="1"/>
  <c r="L4306" i="1"/>
  <c r="M4306" i="1"/>
  <c r="D4307" i="1"/>
  <c r="E4307" i="1"/>
  <c r="F4307" i="1"/>
  <c r="G4307" i="1"/>
  <c r="H4307" i="1"/>
  <c r="I4307" i="1"/>
  <c r="J4307" i="1"/>
  <c r="L4307" i="1"/>
  <c r="M4307" i="1"/>
  <c r="D4308" i="1"/>
  <c r="E4308" i="1"/>
  <c r="F4308" i="1"/>
  <c r="G4308" i="1"/>
  <c r="H4308" i="1"/>
  <c r="I4308" i="1"/>
  <c r="J4308" i="1"/>
  <c r="L4308" i="1"/>
  <c r="M4308" i="1"/>
  <c r="D4309" i="1"/>
  <c r="E4309" i="1"/>
  <c r="F4309" i="1"/>
  <c r="G4309" i="1"/>
  <c r="H4309" i="1"/>
  <c r="I4309" i="1"/>
  <c r="J4309" i="1"/>
  <c r="L4309" i="1"/>
  <c r="M4309" i="1"/>
  <c r="D4310" i="1"/>
  <c r="E4310" i="1"/>
  <c r="F4310" i="1"/>
  <c r="G4310" i="1"/>
  <c r="H4310" i="1"/>
  <c r="I4310" i="1"/>
  <c r="J4310" i="1"/>
  <c r="L4310" i="1"/>
  <c r="M4310" i="1"/>
  <c r="D4311" i="1"/>
  <c r="E4311" i="1"/>
  <c r="F4311" i="1"/>
  <c r="G4311" i="1"/>
  <c r="H4311" i="1"/>
  <c r="I4311" i="1"/>
  <c r="J4311" i="1"/>
  <c r="L4311" i="1"/>
  <c r="M4311" i="1"/>
  <c r="D4312" i="1"/>
  <c r="E4312" i="1"/>
  <c r="F4312" i="1"/>
  <c r="G4312" i="1"/>
  <c r="H4312" i="1"/>
  <c r="I4312" i="1"/>
  <c r="J4312" i="1"/>
  <c r="L4312" i="1"/>
  <c r="M4312" i="1"/>
  <c r="D4313" i="1"/>
  <c r="E4313" i="1"/>
  <c r="F4313" i="1"/>
  <c r="G4313" i="1"/>
  <c r="H4313" i="1"/>
  <c r="I4313" i="1"/>
  <c r="J4313" i="1"/>
  <c r="L4313" i="1"/>
  <c r="M4313" i="1"/>
  <c r="D4314" i="1"/>
  <c r="E4314" i="1"/>
  <c r="F4314" i="1"/>
  <c r="G4314" i="1"/>
  <c r="H4314" i="1"/>
  <c r="I4314" i="1"/>
  <c r="J4314" i="1"/>
  <c r="L4314" i="1"/>
  <c r="M4314" i="1"/>
  <c r="D4315" i="1"/>
  <c r="E4315" i="1"/>
  <c r="F4315" i="1"/>
  <c r="G4315" i="1"/>
  <c r="H4315" i="1"/>
  <c r="I4315" i="1"/>
  <c r="J4315" i="1"/>
  <c r="L4315" i="1"/>
  <c r="M4315" i="1"/>
  <c r="D4316" i="1"/>
  <c r="E4316" i="1"/>
  <c r="F4316" i="1"/>
  <c r="G4316" i="1"/>
  <c r="H4316" i="1"/>
  <c r="I4316" i="1"/>
  <c r="J4316" i="1"/>
  <c r="L4316" i="1"/>
  <c r="M4316" i="1"/>
  <c r="D4317" i="1"/>
  <c r="E4317" i="1"/>
  <c r="F4317" i="1"/>
  <c r="G4317" i="1"/>
  <c r="H4317" i="1"/>
  <c r="I4317" i="1"/>
  <c r="J4317" i="1"/>
  <c r="L4317" i="1"/>
  <c r="M4317" i="1"/>
  <c r="D4318" i="1"/>
  <c r="E4318" i="1"/>
  <c r="F4318" i="1"/>
  <c r="G4318" i="1"/>
  <c r="H4318" i="1"/>
  <c r="I4318" i="1"/>
  <c r="J4318" i="1"/>
  <c r="L4318" i="1"/>
  <c r="M4318" i="1"/>
  <c r="D4319" i="1"/>
  <c r="E4319" i="1"/>
  <c r="F4319" i="1"/>
  <c r="G4319" i="1"/>
  <c r="H4319" i="1"/>
  <c r="I4319" i="1"/>
  <c r="J4319" i="1"/>
  <c r="L4319" i="1"/>
  <c r="M4319" i="1"/>
  <c r="D4320" i="1"/>
  <c r="E4320" i="1"/>
  <c r="F4320" i="1"/>
  <c r="G4320" i="1"/>
  <c r="H4320" i="1"/>
  <c r="I4320" i="1"/>
  <c r="J4320" i="1"/>
  <c r="L4320" i="1"/>
  <c r="M4320" i="1"/>
  <c r="D4321" i="1"/>
  <c r="E4321" i="1"/>
  <c r="F4321" i="1"/>
  <c r="G4321" i="1"/>
  <c r="H4321" i="1"/>
  <c r="I4321" i="1"/>
  <c r="J4321" i="1"/>
  <c r="L4321" i="1"/>
  <c r="M4321" i="1"/>
  <c r="D4322" i="1"/>
  <c r="E4322" i="1"/>
  <c r="F4322" i="1"/>
  <c r="G4322" i="1"/>
  <c r="H4322" i="1"/>
  <c r="I4322" i="1"/>
  <c r="J4322" i="1"/>
  <c r="L4322" i="1"/>
  <c r="M4322" i="1"/>
  <c r="D4323" i="1"/>
  <c r="E4323" i="1"/>
  <c r="F4323" i="1"/>
  <c r="G4323" i="1"/>
  <c r="H4323" i="1"/>
  <c r="I4323" i="1"/>
  <c r="J4323" i="1"/>
  <c r="L4323" i="1"/>
  <c r="M4323" i="1"/>
  <c r="D4324" i="1"/>
  <c r="E4324" i="1"/>
  <c r="F4324" i="1"/>
  <c r="G4324" i="1"/>
  <c r="H4324" i="1"/>
  <c r="I4324" i="1"/>
  <c r="J4324" i="1"/>
  <c r="L4324" i="1"/>
  <c r="M4324" i="1"/>
  <c r="D4325" i="1"/>
  <c r="E4325" i="1"/>
  <c r="F4325" i="1"/>
  <c r="G4325" i="1"/>
  <c r="H4325" i="1"/>
  <c r="I4325" i="1"/>
  <c r="J4325" i="1"/>
  <c r="L4325" i="1"/>
  <c r="M4325" i="1"/>
  <c r="D4326" i="1"/>
  <c r="E4326" i="1"/>
  <c r="F4326" i="1"/>
  <c r="G4326" i="1"/>
  <c r="H4326" i="1"/>
  <c r="I4326" i="1"/>
  <c r="J4326" i="1"/>
  <c r="L4326" i="1"/>
  <c r="M4326" i="1"/>
  <c r="D4327" i="1"/>
  <c r="E4327" i="1"/>
  <c r="F4327" i="1"/>
  <c r="G4327" i="1"/>
  <c r="H4327" i="1"/>
  <c r="I4327" i="1"/>
  <c r="J4327" i="1"/>
  <c r="L4327" i="1"/>
  <c r="M4327" i="1"/>
  <c r="D4328" i="1"/>
  <c r="E4328" i="1"/>
  <c r="F4328" i="1"/>
  <c r="G4328" i="1"/>
  <c r="H4328" i="1"/>
  <c r="I4328" i="1"/>
  <c r="J4328" i="1"/>
  <c r="L4328" i="1"/>
  <c r="M4328" i="1"/>
  <c r="D4329" i="1"/>
  <c r="E4329" i="1"/>
  <c r="F4329" i="1"/>
  <c r="G4329" i="1"/>
  <c r="H4329" i="1"/>
  <c r="I4329" i="1"/>
  <c r="J4329" i="1"/>
  <c r="L4329" i="1"/>
  <c r="M4329" i="1"/>
  <c r="D4330" i="1"/>
  <c r="E4330" i="1"/>
  <c r="F4330" i="1"/>
  <c r="G4330" i="1"/>
  <c r="H4330" i="1"/>
  <c r="I4330" i="1"/>
  <c r="J4330" i="1"/>
  <c r="L4330" i="1"/>
  <c r="M4330" i="1"/>
  <c r="D4331" i="1"/>
  <c r="E4331" i="1"/>
  <c r="F4331" i="1"/>
  <c r="G4331" i="1"/>
  <c r="H4331" i="1"/>
  <c r="I4331" i="1"/>
  <c r="J4331" i="1"/>
  <c r="L4331" i="1"/>
  <c r="M4331" i="1"/>
  <c r="D4332" i="1"/>
  <c r="E4332" i="1"/>
  <c r="F4332" i="1"/>
  <c r="G4332" i="1"/>
  <c r="H4332" i="1"/>
  <c r="I4332" i="1"/>
  <c r="J4332" i="1"/>
  <c r="L4332" i="1"/>
  <c r="M4332" i="1"/>
  <c r="D4333" i="1"/>
  <c r="E4333" i="1"/>
  <c r="F4333" i="1"/>
  <c r="G4333" i="1"/>
  <c r="H4333" i="1"/>
  <c r="I4333" i="1"/>
  <c r="J4333" i="1"/>
  <c r="L4333" i="1"/>
  <c r="M4333" i="1"/>
  <c r="D4334" i="1"/>
  <c r="E4334" i="1"/>
  <c r="F4334" i="1"/>
  <c r="G4334" i="1"/>
  <c r="H4334" i="1"/>
  <c r="I4334" i="1"/>
  <c r="J4334" i="1"/>
  <c r="L4334" i="1"/>
  <c r="M4334" i="1"/>
  <c r="D4335" i="1"/>
  <c r="E4335" i="1"/>
  <c r="F4335" i="1"/>
  <c r="G4335" i="1"/>
  <c r="H4335" i="1"/>
  <c r="I4335" i="1"/>
  <c r="J4335" i="1"/>
  <c r="L4335" i="1"/>
  <c r="M4335" i="1"/>
  <c r="D4336" i="1"/>
  <c r="E4336" i="1"/>
  <c r="F4336" i="1"/>
  <c r="G4336" i="1"/>
  <c r="H4336" i="1"/>
  <c r="I4336" i="1"/>
  <c r="J4336" i="1"/>
  <c r="L4336" i="1"/>
  <c r="M4336" i="1"/>
  <c r="D4337" i="1"/>
  <c r="E4337" i="1"/>
  <c r="F4337" i="1"/>
  <c r="G4337" i="1"/>
  <c r="H4337" i="1"/>
  <c r="I4337" i="1"/>
  <c r="J4337" i="1"/>
  <c r="L4337" i="1"/>
  <c r="M4337" i="1"/>
  <c r="D4338" i="1"/>
  <c r="E4338" i="1"/>
  <c r="F4338" i="1"/>
  <c r="G4338" i="1"/>
  <c r="H4338" i="1"/>
  <c r="I4338" i="1"/>
  <c r="J4338" i="1"/>
  <c r="L4338" i="1"/>
  <c r="M4338" i="1"/>
  <c r="D4339" i="1"/>
  <c r="E4339" i="1"/>
  <c r="F4339" i="1"/>
  <c r="G4339" i="1"/>
  <c r="H4339" i="1"/>
  <c r="I4339" i="1"/>
  <c r="J4339" i="1"/>
  <c r="L4339" i="1"/>
  <c r="M4339" i="1"/>
  <c r="D4340" i="1"/>
  <c r="E4340" i="1"/>
  <c r="F4340" i="1"/>
  <c r="G4340" i="1"/>
  <c r="H4340" i="1"/>
  <c r="I4340" i="1"/>
  <c r="J4340" i="1"/>
  <c r="L4340" i="1"/>
  <c r="M4340" i="1"/>
  <c r="D4341" i="1"/>
  <c r="E4341" i="1"/>
  <c r="F4341" i="1"/>
  <c r="G4341" i="1"/>
  <c r="H4341" i="1"/>
  <c r="I4341" i="1"/>
  <c r="J4341" i="1"/>
  <c r="L4341" i="1"/>
  <c r="M4341" i="1"/>
  <c r="D4342" i="1"/>
  <c r="E4342" i="1"/>
  <c r="F4342" i="1"/>
  <c r="G4342" i="1"/>
  <c r="H4342" i="1"/>
  <c r="I4342" i="1"/>
  <c r="J4342" i="1"/>
  <c r="L4342" i="1"/>
  <c r="M4342" i="1"/>
  <c r="D4343" i="1"/>
  <c r="E4343" i="1"/>
  <c r="F4343" i="1"/>
  <c r="G4343" i="1"/>
  <c r="H4343" i="1"/>
  <c r="I4343" i="1"/>
  <c r="J4343" i="1"/>
  <c r="L4343" i="1"/>
  <c r="M4343" i="1"/>
  <c r="D4344" i="1"/>
  <c r="E4344" i="1"/>
  <c r="F4344" i="1"/>
  <c r="G4344" i="1"/>
  <c r="H4344" i="1"/>
  <c r="I4344" i="1"/>
  <c r="J4344" i="1"/>
  <c r="L4344" i="1"/>
  <c r="M4344" i="1"/>
  <c r="D4345" i="1"/>
  <c r="E4345" i="1"/>
  <c r="F4345" i="1"/>
  <c r="G4345" i="1"/>
  <c r="H4345" i="1"/>
  <c r="I4345" i="1"/>
  <c r="J4345" i="1"/>
  <c r="L4345" i="1"/>
  <c r="M4345" i="1"/>
  <c r="D4346" i="1"/>
  <c r="E4346" i="1"/>
  <c r="F4346" i="1"/>
  <c r="G4346" i="1"/>
  <c r="H4346" i="1"/>
  <c r="I4346" i="1"/>
  <c r="J4346" i="1"/>
  <c r="L4346" i="1"/>
  <c r="M4346" i="1"/>
  <c r="D4347" i="1"/>
  <c r="E4347" i="1"/>
  <c r="F4347" i="1"/>
  <c r="G4347" i="1"/>
  <c r="H4347" i="1"/>
  <c r="I4347" i="1"/>
  <c r="J4347" i="1"/>
  <c r="L4347" i="1"/>
  <c r="M4347" i="1"/>
  <c r="D4348" i="1"/>
  <c r="E4348" i="1"/>
  <c r="F4348" i="1"/>
  <c r="G4348" i="1"/>
  <c r="H4348" i="1"/>
  <c r="I4348" i="1"/>
  <c r="J4348" i="1"/>
  <c r="L4348" i="1"/>
  <c r="M4348" i="1"/>
  <c r="D4349" i="1"/>
  <c r="E4349" i="1"/>
  <c r="F4349" i="1"/>
  <c r="G4349" i="1"/>
  <c r="H4349" i="1"/>
  <c r="I4349" i="1"/>
  <c r="J4349" i="1"/>
  <c r="L4349" i="1"/>
  <c r="M4349" i="1"/>
  <c r="D4350" i="1"/>
  <c r="E4350" i="1"/>
  <c r="F4350" i="1"/>
  <c r="G4350" i="1"/>
  <c r="H4350" i="1"/>
  <c r="I4350" i="1"/>
  <c r="J4350" i="1"/>
  <c r="L4350" i="1"/>
  <c r="M4350" i="1"/>
  <c r="D4351" i="1"/>
  <c r="E4351" i="1"/>
  <c r="F4351" i="1"/>
  <c r="G4351" i="1"/>
  <c r="H4351" i="1"/>
  <c r="I4351" i="1"/>
  <c r="J4351" i="1"/>
  <c r="L4351" i="1"/>
  <c r="M4351" i="1"/>
  <c r="D4352" i="1"/>
  <c r="E4352" i="1"/>
  <c r="F4352" i="1"/>
  <c r="G4352" i="1"/>
  <c r="H4352" i="1"/>
  <c r="I4352" i="1"/>
  <c r="J4352" i="1"/>
  <c r="L4352" i="1"/>
  <c r="M4352" i="1"/>
  <c r="D4353" i="1"/>
  <c r="E4353" i="1"/>
  <c r="F4353" i="1"/>
  <c r="G4353" i="1"/>
  <c r="H4353" i="1"/>
  <c r="I4353" i="1"/>
  <c r="J4353" i="1"/>
  <c r="L4353" i="1"/>
  <c r="M4353" i="1"/>
  <c r="D4354" i="1"/>
  <c r="E4354" i="1"/>
  <c r="F4354" i="1"/>
  <c r="G4354" i="1"/>
  <c r="H4354" i="1"/>
  <c r="I4354" i="1"/>
  <c r="J4354" i="1"/>
  <c r="L4354" i="1"/>
  <c r="M4354" i="1"/>
  <c r="D4355" i="1"/>
  <c r="E4355" i="1"/>
  <c r="F4355" i="1"/>
  <c r="G4355" i="1"/>
  <c r="H4355" i="1"/>
  <c r="I4355" i="1"/>
  <c r="J4355" i="1"/>
  <c r="L4355" i="1"/>
  <c r="M4355" i="1"/>
  <c r="D4356" i="1"/>
  <c r="E4356" i="1"/>
  <c r="F4356" i="1"/>
  <c r="G4356" i="1"/>
  <c r="H4356" i="1"/>
  <c r="I4356" i="1"/>
  <c r="J4356" i="1"/>
  <c r="L4356" i="1"/>
  <c r="M4356" i="1"/>
  <c r="D4357" i="1"/>
  <c r="E4357" i="1"/>
  <c r="F4357" i="1"/>
  <c r="G4357" i="1"/>
  <c r="H4357" i="1"/>
  <c r="I4357" i="1"/>
  <c r="J4357" i="1"/>
  <c r="L4357" i="1"/>
  <c r="M4357" i="1"/>
  <c r="D4358" i="1"/>
  <c r="E4358" i="1"/>
  <c r="F4358" i="1"/>
  <c r="G4358" i="1"/>
  <c r="H4358" i="1"/>
  <c r="I4358" i="1"/>
  <c r="J4358" i="1"/>
  <c r="L4358" i="1"/>
  <c r="M4358" i="1"/>
  <c r="D4359" i="1"/>
  <c r="E4359" i="1"/>
  <c r="F4359" i="1"/>
  <c r="G4359" i="1"/>
  <c r="H4359" i="1"/>
  <c r="I4359" i="1"/>
  <c r="J4359" i="1"/>
  <c r="L4359" i="1"/>
  <c r="M4359" i="1"/>
  <c r="D4360" i="1"/>
  <c r="E4360" i="1"/>
  <c r="F4360" i="1"/>
  <c r="G4360" i="1"/>
  <c r="H4360" i="1"/>
  <c r="I4360" i="1"/>
  <c r="J4360" i="1"/>
  <c r="L4360" i="1"/>
  <c r="M4360" i="1"/>
  <c r="D4361" i="1"/>
  <c r="E4361" i="1"/>
  <c r="F4361" i="1"/>
  <c r="G4361" i="1"/>
  <c r="H4361" i="1"/>
  <c r="I4361" i="1"/>
  <c r="J4361" i="1"/>
  <c r="L4361" i="1"/>
  <c r="M4361" i="1"/>
  <c r="D4362" i="1"/>
  <c r="E4362" i="1"/>
  <c r="F4362" i="1"/>
  <c r="G4362" i="1"/>
  <c r="H4362" i="1"/>
  <c r="I4362" i="1"/>
  <c r="J4362" i="1"/>
  <c r="L4362" i="1"/>
  <c r="M4362" i="1"/>
  <c r="D4363" i="1"/>
  <c r="E4363" i="1"/>
  <c r="F4363" i="1"/>
  <c r="G4363" i="1"/>
  <c r="H4363" i="1"/>
  <c r="I4363" i="1"/>
  <c r="J4363" i="1"/>
  <c r="L4363" i="1"/>
  <c r="M4363" i="1"/>
  <c r="D4364" i="1"/>
  <c r="E4364" i="1"/>
  <c r="F4364" i="1"/>
  <c r="G4364" i="1"/>
  <c r="H4364" i="1"/>
  <c r="I4364" i="1"/>
  <c r="J4364" i="1"/>
  <c r="L4364" i="1"/>
  <c r="M4364" i="1"/>
  <c r="D4365" i="1"/>
  <c r="E4365" i="1"/>
  <c r="F4365" i="1"/>
  <c r="G4365" i="1"/>
  <c r="H4365" i="1"/>
  <c r="I4365" i="1"/>
  <c r="J4365" i="1"/>
  <c r="L4365" i="1"/>
  <c r="M4365" i="1"/>
  <c r="D4366" i="1"/>
  <c r="E4366" i="1"/>
  <c r="F4366" i="1"/>
  <c r="G4366" i="1"/>
  <c r="H4366" i="1"/>
  <c r="I4366" i="1"/>
  <c r="J4366" i="1"/>
  <c r="L4366" i="1"/>
  <c r="M4366" i="1"/>
  <c r="D4367" i="1"/>
  <c r="E4367" i="1"/>
  <c r="F4367" i="1"/>
  <c r="G4367" i="1"/>
  <c r="H4367" i="1"/>
  <c r="I4367" i="1"/>
  <c r="J4367" i="1"/>
  <c r="L4367" i="1"/>
  <c r="M4367" i="1"/>
  <c r="D4368" i="1"/>
  <c r="E4368" i="1"/>
  <c r="F4368" i="1"/>
  <c r="G4368" i="1"/>
  <c r="H4368" i="1"/>
  <c r="I4368" i="1"/>
  <c r="J4368" i="1"/>
  <c r="L4368" i="1"/>
  <c r="M4368" i="1"/>
  <c r="D4369" i="1"/>
  <c r="E4369" i="1"/>
  <c r="F4369" i="1"/>
  <c r="G4369" i="1"/>
  <c r="H4369" i="1"/>
  <c r="I4369" i="1"/>
  <c r="J4369" i="1"/>
  <c r="L4369" i="1"/>
  <c r="M4369" i="1"/>
  <c r="D4370" i="1"/>
  <c r="E4370" i="1"/>
  <c r="F4370" i="1"/>
  <c r="G4370" i="1"/>
  <c r="H4370" i="1"/>
  <c r="I4370" i="1"/>
  <c r="J4370" i="1"/>
  <c r="L4370" i="1"/>
  <c r="M4370" i="1"/>
  <c r="D4371" i="1"/>
  <c r="E4371" i="1"/>
  <c r="F4371" i="1"/>
  <c r="G4371" i="1"/>
  <c r="H4371" i="1"/>
  <c r="I4371" i="1"/>
  <c r="J4371" i="1"/>
  <c r="L4371" i="1"/>
  <c r="M4371" i="1"/>
  <c r="D4372" i="1"/>
  <c r="E4372" i="1"/>
  <c r="F4372" i="1"/>
  <c r="G4372" i="1"/>
  <c r="H4372" i="1"/>
  <c r="I4372" i="1"/>
  <c r="J4372" i="1"/>
  <c r="L4372" i="1"/>
  <c r="M4372" i="1"/>
  <c r="D4373" i="1"/>
  <c r="E4373" i="1"/>
  <c r="F4373" i="1"/>
  <c r="G4373" i="1"/>
  <c r="H4373" i="1"/>
  <c r="I4373" i="1"/>
  <c r="J4373" i="1"/>
  <c r="L4373" i="1"/>
  <c r="M4373" i="1"/>
  <c r="D4374" i="1"/>
  <c r="E4374" i="1"/>
  <c r="F4374" i="1"/>
  <c r="G4374" i="1"/>
  <c r="H4374" i="1"/>
  <c r="I4374" i="1"/>
  <c r="J4374" i="1"/>
  <c r="L4374" i="1"/>
  <c r="M4374" i="1"/>
  <c r="D4375" i="1"/>
  <c r="E4375" i="1"/>
  <c r="F4375" i="1"/>
  <c r="G4375" i="1"/>
  <c r="H4375" i="1"/>
  <c r="I4375" i="1"/>
  <c r="J4375" i="1"/>
  <c r="L4375" i="1"/>
  <c r="M4375" i="1"/>
  <c r="D4376" i="1"/>
  <c r="E4376" i="1"/>
  <c r="F4376" i="1"/>
  <c r="G4376" i="1"/>
  <c r="H4376" i="1"/>
  <c r="I4376" i="1"/>
  <c r="J4376" i="1"/>
  <c r="L4376" i="1"/>
  <c r="M4376" i="1"/>
  <c r="D4377" i="1"/>
  <c r="E4377" i="1"/>
  <c r="F4377" i="1"/>
  <c r="G4377" i="1"/>
  <c r="H4377" i="1"/>
  <c r="I4377" i="1"/>
  <c r="J4377" i="1"/>
  <c r="L4377" i="1"/>
  <c r="M4377" i="1"/>
  <c r="D4378" i="1"/>
  <c r="E4378" i="1"/>
  <c r="F4378" i="1"/>
  <c r="G4378" i="1"/>
  <c r="H4378" i="1"/>
  <c r="I4378" i="1"/>
  <c r="J4378" i="1"/>
  <c r="L4378" i="1"/>
  <c r="M4378" i="1"/>
  <c r="D4379" i="1"/>
  <c r="E4379" i="1"/>
  <c r="F4379" i="1"/>
  <c r="G4379" i="1"/>
  <c r="H4379" i="1"/>
  <c r="I4379" i="1"/>
  <c r="J4379" i="1"/>
  <c r="L4379" i="1"/>
  <c r="M4379" i="1"/>
  <c r="D4380" i="1"/>
  <c r="E4380" i="1"/>
  <c r="F4380" i="1"/>
  <c r="G4380" i="1"/>
  <c r="H4380" i="1"/>
  <c r="I4380" i="1"/>
  <c r="J4380" i="1"/>
  <c r="L4380" i="1"/>
  <c r="M4380" i="1"/>
  <c r="D4381" i="1"/>
  <c r="E4381" i="1"/>
  <c r="F4381" i="1"/>
  <c r="G4381" i="1"/>
  <c r="H4381" i="1"/>
  <c r="I4381" i="1"/>
  <c r="J4381" i="1"/>
  <c r="L4381" i="1"/>
  <c r="M4381" i="1"/>
  <c r="D4382" i="1"/>
  <c r="E4382" i="1"/>
  <c r="F4382" i="1"/>
  <c r="G4382" i="1"/>
  <c r="H4382" i="1"/>
  <c r="I4382" i="1"/>
  <c r="J4382" i="1"/>
  <c r="L4382" i="1"/>
  <c r="M4382" i="1"/>
  <c r="D4383" i="1"/>
  <c r="E4383" i="1"/>
  <c r="F4383" i="1"/>
  <c r="G4383" i="1"/>
  <c r="H4383" i="1"/>
  <c r="I4383" i="1"/>
  <c r="J4383" i="1"/>
  <c r="L4383" i="1"/>
  <c r="M4383" i="1"/>
  <c r="D4384" i="1"/>
  <c r="E4384" i="1"/>
  <c r="F4384" i="1"/>
  <c r="G4384" i="1"/>
  <c r="H4384" i="1"/>
  <c r="I4384" i="1"/>
  <c r="J4384" i="1"/>
  <c r="L4384" i="1"/>
  <c r="M4384" i="1"/>
  <c r="D4385" i="1"/>
  <c r="E4385" i="1"/>
  <c r="F4385" i="1"/>
  <c r="G4385" i="1"/>
  <c r="H4385" i="1"/>
  <c r="I4385" i="1"/>
  <c r="J4385" i="1"/>
  <c r="L4385" i="1"/>
  <c r="M4385" i="1"/>
  <c r="D4386" i="1"/>
  <c r="E4386" i="1"/>
  <c r="F4386" i="1"/>
  <c r="G4386" i="1"/>
  <c r="H4386" i="1"/>
  <c r="I4386" i="1"/>
  <c r="J4386" i="1"/>
  <c r="L4386" i="1"/>
  <c r="M4386" i="1"/>
  <c r="D4387" i="1"/>
  <c r="E4387" i="1"/>
  <c r="F4387" i="1"/>
  <c r="G4387" i="1"/>
  <c r="H4387" i="1"/>
  <c r="I4387" i="1"/>
  <c r="J4387" i="1"/>
  <c r="L4387" i="1"/>
  <c r="M4387" i="1"/>
  <c r="D4388" i="1"/>
  <c r="E4388" i="1"/>
  <c r="F4388" i="1"/>
  <c r="G4388" i="1"/>
  <c r="H4388" i="1"/>
  <c r="I4388" i="1"/>
  <c r="J4388" i="1"/>
  <c r="L4388" i="1"/>
  <c r="M4388" i="1"/>
  <c r="D4389" i="1"/>
  <c r="E4389" i="1"/>
  <c r="F4389" i="1"/>
  <c r="G4389" i="1"/>
  <c r="H4389" i="1"/>
  <c r="I4389" i="1"/>
  <c r="J4389" i="1"/>
  <c r="L4389" i="1"/>
  <c r="M4389" i="1"/>
  <c r="D4390" i="1"/>
  <c r="E4390" i="1"/>
  <c r="F4390" i="1"/>
  <c r="G4390" i="1"/>
  <c r="H4390" i="1"/>
  <c r="I4390" i="1"/>
  <c r="J4390" i="1"/>
  <c r="L4390" i="1"/>
  <c r="M4390" i="1"/>
  <c r="D4391" i="1"/>
  <c r="E4391" i="1"/>
  <c r="F4391" i="1"/>
  <c r="G4391" i="1"/>
  <c r="H4391" i="1"/>
  <c r="I4391" i="1"/>
  <c r="J4391" i="1"/>
  <c r="L4391" i="1"/>
  <c r="M4391" i="1"/>
  <c r="D4392" i="1"/>
  <c r="E4392" i="1"/>
  <c r="F4392" i="1"/>
  <c r="G4392" i="1"/>
  <c r="H4392" i="1"/>
  <c r="I4392" i="1"/>
  <c r="J4392" i="1"/>
  <c r="L4392" i="1"/>
  <c r="M4392" i="1"/>
  <c r="D4393" i="1"/>
  <c r="E4393" i="1"/>
  <c r="F4393" i="1"/>
  <c r="G4393" i="1"/>
  <c r="H4393" i="1"/>
  <c r="I4393" i="1"/>
  <c r="J4393" i="1"/>
  <c r="L4393" i="1"/>
  <c r="M4393" i="1"/>
  <c r="D4394" i="1"/>
  <c r="E4394" i="1"/>
  <c r="F4394" i="1"/>
  <c r="G4394" i="1"/>
  <c r="H4394" i="1"/>
  <c r="I4394" i="1"/>
  <c r="J4394" i="1"/>
  <c r="L4394" i="1"/>
  <c r="M4394" i="1"/>
  <c r="D4395" i="1"/>
  <c r="E4395" i="1"/>
  <c r="F4395" i="1"/>
  <c r="G4395" i="1"/>
  <c r="H4395" i="1"/>
  <c r="I4395" i="1"/>
  <c r="J4395" i="1"/>
  <c r="L4395" i="1"/>
  <c r="M4395" i="1"/>
  <c r="D4396" i="1"/>
  <c r="E4396" i="1"/>
  <c r="F4396" i="1"/>
  <c r="G4396" i="1"/>
  <c r="H4396" i="1"/>
  <c r="I4396" i="1"/>
  <c r="J4396" i="1"/>
  <c r="L4396" i="1"/>
  <c r="M4396" i="1"/>
  <c r="D4397" i="1"/>
  <c r="E4397" i="1"/>
  <c r="F4397" i="1"/>
  <c r="G4397" i="1"/>
  <c r="H4397" i="1"/>
  <c r="I4397" i="1"/>
  <c r="J4397" i="1"/>
  <c r="L4397" i="1"/>
  <c r="M4397" i="1"/>
  <c r="D4398" i="1"/>
  <c r="E4398" i="1"/>
  <c r="F4398" i="1"/>
  <c r="G4398" i="1"/>
  <c r="H4398" i="1"/>
  <c r="I4398" i="1"/>
  <c r="J4398" i="1"/>
  <c r="L4398" i="1"/>
  <c r="M4398" i="1"/>
  <c r="D4399" i="1"/>
  <c r="E4399" i="1"/>
  <c r="F4399" i="1"/>
  <c r="G4399" i="1"/>
  <c r="H4399" i="1"/>
  <c r="I4399" i="1"/>
  <c r="J4399" i="1"/>
  <c r="L4399" i="1"/>
  <c r="M4399" i="1"/>
  <c r="D4400" i="1"/>
  <c r="E4400" i="1"/>
  <c r="F4400" i="1"/>
  <c r="G4400" i="1"/>
  <c r="H4400" i="1"/>
  <c r="I4400" i="1"/>
  <c r="J4400" i="1"/>
  <c r="L4400" i="1"/>
  <c r="M4400" i="1"/>
  <c r="D4401" i="1"/>
  <c r="E4401" i="1"/>
  <c r="F4401" i="1"/>
  <c r="G4401" i="1"/>
  <c r="H4401" i="1"/>
  <c r="I4401" i="1"/>
  <c r="J4401" i="1"/>
  <c r="L4401" i="1"/>
  <c r="M4401" i="1"/>
  <c r="D4402" i="1"/>
  <c r="E4402" i="1"/>
  <c r="F4402" i="1"/>
  <c r="G4402" i="1"/>
  <c r="H4402" i="1"/>
  <c r="I4402" i="1"/>
  <c r="J4402" i="1"/>
  <c r="L4402" i="1"/>
  <c r="M4402" i="1"/>
  <c r="D4403" i="1"/>
  <c r="E4403" i="1"/>
  <c r="F4403" i="1"/>
  <c r="G4403" i="1"/>
  <c r="H4403" i="1"/>
  <c r="I4403" i="1"/>
  <c r="J4403" i="1"/>
  <c r="L4403" i="1"/>
  <c r="M4403" i="1"/>
  <c r="D4404" i="1"/>
  <c r="E4404" i="1"/>
  <c r="F4404" i="1"/>
  <c r="G4404" i="1"/>
  <c r="H4404" i="1"/>
  <c r="I4404" i="1"/>
  <c r="J4404" i="1"/>
  <c r="L4404" i="1"/>
  <c r="M4404" i="1"/>
  <c r="D4405" i="1"/>
  <c r="E4405" i="1"/>
  <c r="F4405" i="1"/>
  <c r="G4405" i="1"/>
  <c r="H4405" i="1"/>
  <c r="I4405" i="1"/>
  <c r="J4405" i="1"/>
  <c r="L4405" i="1"/>
  <c r="M4405" i="1"/>
  <c r="D4406" i="1"/>
  <c r="E4406" i="1"/>
  <c r="F4406" i="1"/>
  <c r="G4406" i="1"/>
  <c r="H4406" i="1"/>
  <c r="I4406" i="1"/>
  <c r="J4406" i="1"/>
  <c r="L4406" i="1"/>
  <c r="M4406" i="1"/>
  <c r="D4407" i="1"/>
  <c r="E4407" i="1"/>
  <c r="F4407" i="1"/>
  <c r="G4407" i="1"/>
  <c r="H4407" i="1"/>
  <c r="I4407" i="1"/>
  <c r="J4407" i="1"/>
  <c r="L4407" i="1"/>
  <c r="M4407" i="1"/>
  <c r="D4408" i="1"/>
  <c r="E4408" i="1"/>
  <c r="F4408" i="1"/>
  <c r="G4408" i="1"/>
  <c r="H4408" i="1"/>
  <c r="I4408" i="1"/>
  <c r="J4408" i="1"/>
  <c r="L4408" i="1"/>
  <c r="M4408" i="1"/>
  <c r="D4409" i="1"/>
  <c r="E4409" i="1"/>
  <c r="F4409" i="1"/>
  <c r="G4409" i="1"/>
  <c r="H4409" i="1"/>
  <c r="I4409" i="1"/>
  <c r="J4409" i="1"/>
  <c r="L4409" i="1"/>
  <c r="M4409" i="1"/>
  <c r="D4410" i="1"/>
  <c r="E4410" i="1"/>
  <c r="F4410" i="1"/>
  <c r="G4410" i="1"/>
  <c r="H4410" i="1"/>
  <c r="I4410" i="1"/>
  <c r="J4410" i="1"/>
  <c r="L4410" i="1"/>
  <c r="M4410" i="1"/>
  <c r="D4411" i="1"/>
  <c r="E4411" i="1"/>
  <c r="F4411" i="1"/>
  <c r="G4411" i="1"/>
  <c r="H4411" i="1"/>
  <c r="I4411" i="1"/>
  <c r="J4411" i="1"/>
  <c r="L4411" i="1"/>
  <c r="M4411" i="1"/>
  <c r="D4412" i="1"/>
  <c r="E4412" i="1"/>
  <c r="F4412" i="1"/>
  <c r="G4412" i="1"/>
  <c r="H4412" i="1"/>
  <c r="I4412" i="1"/>
  <c r="J4412" i="1"/>
  <c r="L4412" i="1"/>
  <c r="M4412" i="1"/>
  <c r="D4413" i="1"/>
  <c r="E4413" i="1"/>
  <c r="F4413" i="1"/>
  <c r="G4413" i="1"/>
  <c r="H4413" i="1"/>
  <c r="I4413" i="1"/>
  <c r="J4413" i="1"/>
  <c r="L4413" i="1"/>
  <c r="M4413" i="1"/>
  <c r="D4414" i="1"/>
  <c r="E4414" i="1"/>
  <c r="F4414" i="1"/>
  <c r="G4414" i="1"/>
  <c r="H4414" i="1"/>
  <c r="I4414" i="1"/>
  <c r="J4414" i="1"/>
  <c r="L4414" i="1"/>
  <c r="M4414" i="1"/>
  <c r="D4415" i="1"/>
  <c r="E4415" i="1"/>
  <c r="F4415" i="1"/>
  <c r="G4415" i="1"/>
  <c r="H4415" i="1"/>
  <c r="I4415" i="1"/>
  <c r="J4415" i="1"/>
  <c r="L4415" i="1"/>
  <c r="M4415" i="1"/>
  <c r="D4416" i="1"/>
  <c r="E4416" i="1"/>
  <c r="F4416" i="1"/>
  <c r="G4416" i="1"/>
  <c r="H4416" i="1"/>
  <c r="I4416" i="1"/>
  <c r="J4416" i="1"/>
  <c r="L4416" i="1"/>
  <c r="M4416" i="1"/>
  <c r="D4417" i="1"/>
  <c r="E4417" i="1"/>
  <c r="F4417" i="1"/>
  <c r="G4417" i="1"/>
  <c r="H4417" i="1"/>
  <c r="I4417" i="1"/>
  <c r="J4417" i="1"/>
  <c r="L4417" i="1"/>
  <c r="M4417" i="1"/>
  <c r="D4418" i="1"/>
  <c r="E4418" i="1"/>
  <c r="F4418" i="1"/>
  <c r="G4418" i="1"/>
  <c r="H4418" i="1"/>
  <c r="I4418" i="1"/>
  <c r="J4418" i="1"/>
  <c r="L4418" i="1"/>
  <c r="M4418" i="1"/>
  <c r="D4419" i="1"/>
  <c r="E4419" i="1"/>
  <c r="F4419" i="1"/>
  <c r="G4419" i="1"/>
  <c r="H4419" i="1"/>
  <c r="I4419" i="1"/>
  <c r="J4419" i="1"/>
  <c r="L4419" i="1"/>
  <c r="M4419" i="1"/>
  <c r="D4420" i="1"/>
  <c r="E4420" i="1"/>
  <c r="F4420" i="1"/>
  <c r="G4420" i="1"/>
  <c r="H4420" i="1"/>
  <c r="I4420" i="1"/>
  <c r="J4420" i="1"/>
  <c r="L4420" i="1"/>
  <c r="M4420" i="1"/>
  <c r="D4421" i="1"/>
  <c r="E4421" i="1"/>
  <c r="F4421" i="1"/>
  <c r="G4421" i="1"/>
  <c r="H4421" i="1"/>
  <c r="I4421" i="1"/>
  <c r="J4421" i="1"/>
  <c r="L4421" i="1"/>
  <c r="M4421" i="1"/>
  <c r="D4422" i="1"/>
  <c r="E4422" i="1"/>
  <c r="F4422" i="1"/>
  <c r="G4422" i="1"/>
  <c r="H4422" i="1"/>
  <c r="I4422" i="1"/>
  <c r="J4422" i="1"/>
  <c r="L4422" i="1"/>
  <c r="M4422" i="1"/>
  <c r="D4423" i="1"/>
  <c r="E4423" i="1"/>
  <c r="F4423" i="1"/>
  <c r="G4423" i="1"/>
  <c r="H4423" i="1"/>
  <c r="I4423" i="1"/>
  <c r="J4423" i="1"/>
  <c r="L4423" i="1"/>
  <c r="M4423" i="1"/>
  <c r="D4424" i="1"/>
  <c r="E4424" i="1"/>
  <c r="F4424" i="1"/>
  <c r="G4424" i="1"/>
  <c r="H4424" i="1"/>
  <c r="I4424" i="1"/>
  <c r="J4424" i="1"/>
  <c r="L4424" i="1"/>
  <c r="M4424" i="1"/>
  <c r="D4425" i="1"/>
  <c r="E4425" i="1"/>
  <c r="F4425" i="1"/>
  <c r="G4425" i="1"/>
  <c r="H4425" i="1"/>
  <c r="I4425" i="1"/>
  <c r="J4425" i="1"/>
  <c r="L4425" i="1"/>
  <c r="M4425" i="1"/>
  <c r="D4426" i="1"/>
  <c r="E4426" i="1"/>
  <c r="F4426" i="1"/>
  <c r="G4426" i="1"/>
  <c r="H4426" i="1"/>
  <c r="I4426" i="1"/>
  <c r="J4426" i="1"/>
  <c r="L4426" i="1"/>
  <c r="M4426" i="1"/>
  <c r="D4427" i="1"/>
  <c r="E4427" i="1"/>
  <c r="F4427" i="1"/>
  <c r="G4427" i="1"/>
  <c r="H4427" i="1"/>
  <c r="I4427" i="1"/>
  <c r="J4427" i="1"/>
  <c r="L4427" i="1"/>
  <c r="M4427" i="1"/>
  <c r="D4428" i="1"/>
  <c r="E4428" i="1"/>
  <c r="F4428" i="1"/>
  <c r="G4428" i="1"/>
  <c r="H4428" i="1"/>
  <c r="I4428" i="1"/>
  <c r="J4428" i="1"/>
  <c r="L4428" i="1"/>
  <c r="M4428" i="1"/>
  <c r="D4429" i="1"/>
  <c r="E4429" i="1"/>
  <c r="F4429" i="1"/>
  <c r="G4429" i="1"/>
  <c r="H4429" i="1"/>
  <c r="I4429" i="1"/>
  <c r="J4429" i="1"/>
  <c r="L4429" i="1"/>
  <c r="M4429" i="1"/>
  <c r="D4430" i="1"/>
  <c r="E4430" i="1"/>
  <c r="F4430" i="1"/>
  <c r="G4430" i="1"/>
  <c r="H4430" i="1"/>
  <c r="I4430" i="1"/>
  <c r="J4430" i="1"/>
  <c r="L4430" i="1"/>
  <c r="M4430" i="1"/>
  <c r="D4431" i="1"/>
  <c r="E4431" i="1"/>
  <c r="F4431" i="1"/>
  <c r="G4431" i="1"/>
  <c r="H4431" i="1"/>
  <c r="I4431" i="1"/>
  <c r="J4431" i="1"/>
  <c r="L4431" i="1"/>
  <c r="M4431" i="1"/>
  <c r="D4432" i="1"/>
  <c r="E4432" i="1"/>
  <c r="F4432" i="1"/>
  <c r="G4432" i="1"/>
  <c r="H4432" i="1"/>
  <c r="I4432" i="1"/>
  <c r="J4432" i="1"/>
  <c r="L4432" i="1"/>
  <c r="M4432" i="1"/>
  <c r="D4433" i="1"/>
  <c r="E4433" i="1"/>
  <c r="F4433" i="1"/>
  <c r="G4433" i="1"/>
  <c r="H4433" i="1"/>
  <c r="I4433" i="1"/>
  <c r="J4433" i="1"/>
  <c r="L4433" i="1"/>
  <c r="M4433" i="1"/>
  <c r="D4434" i="1"/>
  <c r="E4434" i="1"/>
  <c r="F4434" i="1"/>
  <c r="G4434" i="1"/>
  <c r="H4434" i="1"/>
  <c r="I4434" i="1"/>
  <c r="J4434" i="1"/>
  <c r="L4434" i="1"/>
  <c r="M4434" i="1"/>
  <c r="D4435" i="1"/>
  <c r="E4435" i="1"/>
  <c r="F4435" i="1"/>
  <c r="G4435" i="1"/>
  <c r="H4435" i="1"/>
  <c r="I4435" i="1"/>
  <c r="J4435" i="1"/>
  <c r="L4435" i="1"/>
  <c r="M4435" i="1"/>
  <c r="D4436" i="1"/>
  <c r="E4436" i="1"/>
  <c r="F4436" i="1"/>
  <c r="G4436" i="1"/>
  <c r="H4436" i="1"/>
  <c r="I4436" i="1"/>
  <c r="J4436" i="1"/>
  <c r="L4436" i="1"/>
  <c r="M4436" i="1"/>
  <c r="D4437" i="1"/>
  <c r="E4437" i="1"/>
  <c r="F4437" i="1"/>
  <c r="G4437" i="1"/>
  <c r="H4437" i="1"/>
  <c r="I4437" i="1"/>
  <c r="J4437" i="1"/>
  <c r="L4437" i="1"/>
  <c r="M4437" i="1"/>
  <c r="D4438" i="1"/>
  <c r="E4438" i="1"/>
  <c r="F4438" i="1"/>
  <c r="G4438" i="1"/>
  <c r="H4438" i="1"/>
  <c r="I4438" i="1"/>
  <c r="J4438" i="1"/>
  <c r="L4438" i="1"/>
  <c r="M4438" i="1"/>
  <c r="D4439" i="1"/>
  <c r="E4439" i="1"/>
  <c r="F4439" i="1"/>
  <c r="G4439" i="1"/>
  <c r="H4439" i="1"/>
  <c r="I4439" i="1"/>
  <c r="J4439" i="1"/>
  <c r="L4439" i="1"/>
  <c r="M4439" i="1"/>
  <c r="D4440" i="1"/>
  <c r="E4440" i="1"/>
  <c r="F4440" i="1"/>
  <c r="G4440" i="1"/>
  <c r="H4440" i="1"/>
  <c r="I4440" i="1"/>
  <c r="J4440" i="1"/>
  <c r="L4440" i="1"/>
  <c r="M4440" i="1"/>
  <c r="D4441" i="1"/>
  <c r="E4441" i="1"/>
  <c r="F4441" i="1"/>
  <c r="G4441" i="1"/>
  <c r="H4441" i="1"/>
  <c r="I4441" i="1"/>
  <c r="J4441" i="1"/>
  <c r="L4441" i="1"/>
  <c r="M4441" i="1"/>
  <c r="D4442" i="1"/>
  <c r="E4442" i="1"/>
  <c r="F4442" i="1"/>
  <c r="G4442" i="1"/>
  <c r="H4442" i="1"/>
  <c r="I4442" i="1"/>
  <c r="J4442" i="1"/>
  <c r="L4442" i="1"/>
  <c r="M4442" i="1"/>
  <c r="D4443" i="1"/>
  <c r="E4443" i="1"/>
  <c r="F4443" i="1"/>
  <c r="G4443" i="1"/>
  <c r="H4443" i="1"/>
  <c r="I4443" i="1"/>
  <c r="J4443" i="1"/>
  <c r="L4443" i="1"/>
  <c r="M4443" i="1"/>
  <c r="D4444" i="1"/>
  <c r="E4444" i="1"/>
  <c r="F4444" i="1"/>
  <c r="G4444" i="1"/>
  <c r="H4444" i="1"/>
  <c r="I4444" i="1"/>
  <c r="J4444" i="1"/>
  <c r="L4444" i="1"/>
  <c r="M4444" i="1"/>
  <c r="D4445" i="1"/>
  <c r="E4445" i="1"/>
  <c r="F4445" i="1"/>
  <c r="G4445" i="1"/>
  <c r="H4445" i="1"/>
  <c r="I4445" i="1"/>
  <c r="J4445" i="1"/>
  <c r="L4445" i="1"/>
  <c r="M4445" i="1"/>
  <c r="D4446" i="1"/>
  <c r="E4446" i="1"/>
  <c r="F4446" i="1"/>
  <c r="G4446" i="1"/>
  <c r="H4446" i="1"/>
  <c r="I4446" i="1"/>
  <c r="J4446" i="1"/>
  <c r="L4446" i="1"/>
  <c r="M4446" i="1"/>
  <c r="D4447" i="1"/>
  <c r="E4447" i="1"/>
  <c r="F4447" i="1"/>
  <c r="G4447" i="1"/>
  <c r="H4447" i="1"/>
  <c r="I4447" i="1"/>
  <c r="J4447" i="1"/>
  <c r="L4447" i="1"/>
  <c r="M4447" i="1"/>
  <c r="D4448" i="1"/>
  <c r="E4448" i="1"/>
  <c r="F4448" i="1"/>
  <c r="G4448" i="1"/>
  <c r="H4448" i="1"/>
  <c r="I4448" i="1"/>
  <c r="J4448" i="1"/>
  <c r="L4448" i="1"/>
  <c r="M4448" i="1"/>
  <c r="D4449" i="1"/>
  <c r="E4449" i="1"/>
  <c r="F4449" i="1"/>
  <c r="G4449" i="1"/>
  <c r="H4449" i="1"/>
  <c r="I4449" i="1"/>
  <c r="J4449" i="1"/>
  <c r="L4449" i="1"/>
  <c r="M4449" i="1"/>
  <c r="D4450" i="1"/>
  <c r="E4450" i="1"/>
  <c r="F4450" i="1"/>
  <c r="G4450" i="1"/>
  <c r="H4450" i="1"/>
  <c r="I4450" i="1"/>
  <c r="J4450" i="1"/>
  <c r="L4450" i="1"/>
  <c r="M4450" i="1"/>
  <c r="D4451" i="1"/>
  <c r="E4451" i="1"/>
  <c r="F4451" i="1"/>
  <c r="G4451" i="1"/>
  <c r="H4451" i="1"/>
  <c r="I4451" i="1"/>
  <c r="J4451" i="1"/>
  <c r="L4451" i="1"/>
  <c r="M4451" i="1"/>
  <c r="D4452" i="1"/>
  <c r="E4452" i="1"/>
  <c r="F4452" i="1"/>
  <c r="G4452" i="1"/>
  <c r="H4452" i="1"/>
  <c r="I4452" i="1"/>
  <c r="J4452" i="1"/>
  <c r="L4452" i="1"/>
  <c r="M4452" i="1"/>
  <c r="D4453" i="1"/>
  <c r="E4453" i="1"/>
  <c r="F4453" i="1"/>
  <c r="G4453" i="1"/>
  <c r="H4453" i="1"/>
  <c r="I4453" i="1"/>
  <c r="J4453" i="1"/>
  <c r="L4453" i="1"/>
  <c r="M4453" i="1"/>
  <c r="D4454" i="1"/>
  <c r="E4454" i="1"/>
  <c r="F4454" i="1"/>
  <c r="G4454" i="1"/>
  <c r="H4454" i="1"/>
  <c r="I4454" i="1"/>
  <c r="J4454" i="1"/>
  <c r="L4454" i="1"/>
  <c r="M4454" i="1"/>
  <c r="D4455" i="1"/>
  <c r="E4455" i="1"/>
  <c r="F4455" i="1"/>
  <c r="G4455" i="1"/>
  <c r="H4455" i="1"/>
  <c r="I4455" i="1"/>
  <c r="J4455" i="1"/>
  <c r="L4455" i="1"/>
  <c r="M4455" i="1"/>
  <c r="D4456" i="1"/>
  <c r="E4456" i="1"/>
  <c r="F4456" i="1"/>
  <c r="G4456" i="1"/>
  <c r="H4456" i="1"/>
  <c r="I4456" i="1"/>
  <c r="J4456" i="1"/>
  <c r="L4456" i="1"/>
  <c r="M4456" i="1"/>
  <c r="D4457" i="1"/>
  <c r="E4457" i="1"/>
  <c r="F4457" i="1"/>
  <c r="G4457" i="1"/>
  <c r="H4457" i="1"/>
  <c r="I4457" i="1"/>
  <c r="J4457" i="1"/>
  <c r="L4457" i="1"/>
  <c r="M4457" i="1"/>
  <c r="D4458" i="1"/>
  <c r="E4458" i="1"/>
  <c r="F4458" i="1"/>
  <c r="G4458" i="1"/>
  <c r="H4458" i="1"/>
  <c r="I4458" i="1"/>
  <c r="J4458" i="1"/>
  <c r="L4458" i="1"/>
  <c r="M4458" i="1"/>
  <c r="D4459" i="1"/>
  <c r="E4459" i="1"/>
  <c r="F4459" i="1"/>
  <c r="G4459" i="1"/>
  <c r="H4459" i="1"/>
  <c r="I4459" i="1"/>
  <c r="J4459" i="1"/>
  <c r="L4459" i="1"/>
  <c r="M4459" i="1"/>
  <c r="D4460" i="1"/>
  <c r="E4460" i="1"/>
  <c r="F4460" i="1"/>
  <c r="G4460" i="1"/>
  <c r="H4460" i="1"/>
  <c r="I4460" i="1"/>
  <c r="J4460" i="1"/>
  <c r="L4460" i="1"/>
  <c r="M4460" i="1"/>
  <c r="D4461" i="1"/>
  <c r="E4461" i="1"/>
  <c r="F4461" i="1"/>
  <c r="G4461" i="1"/>
  <c r="H4461" i="1"/>
  <c r="I4461" i="1"/>
  <c r="J4461" i="1"/>
  <c r="L4461" i="1"/>
  <c r="M4461" i="1"/>
  <c r="D4462" i="1"/>
  <c r="E4462" i="1"/>
  <c r="F4462" i="1"/>
  <c r="G4462" i="1"/>
  <c r="H4462" i="1"/>
  <c r="I4462" i="1"/>
  <c r="J4462" i="1"/>
  <c r="L4462" i="1"/>
  <c r="M4462" i="1"/>
  <c r="D4463" i="1"/>
  <c r="E4463" i="1"/>
  <c r="F4463" i="1"/>
  <c r="G4463" i="1"/>
  <c r="H4463" i="1"/>
  <c r="I4463" i="1"/>
  <c r="J4463" i="1"/>
  <c r="L4463" i="1"/>
  <c r="M4463" i="1"/>
  <c r="D4464" i="1"/>
  <c r="E4464" i="1"/>
  <c r="F4464" i="1"/>
  <c r="G4464" i="1"/>
  <c r="H4464" i="1"/>
  <c r="I4464" i="1"/>
  <c r="J4464" i="1"/>
  <c r="L4464" i="1"/>
  <c r="M4464" i="1"/>
  <c r="D4465" i="1"/>
  <c r="E4465" i="1"/>
  <c r="F4465" i="1"/>
  <c r="G4465" i="1"/>
  <c r="H4465" i="1"/>
  <c r="I4465" i="1"/>
  <c r="J4465" i="1"/>
  <c r="L4465" i="1"/>
  <c r="M4465" i="1"/>
  <c r="D4466" i="1"/>
  <c r="E4466" i="1"/>
  <c r="F4466" i="1"/>
  <c r="G4466" i="1"/>
  <c r="H4466" i="1"/>
  <c r="I4466" i="1"/>
  <c r="J4466" i="1"/>
  <c r="L4466" i="1"/>
  <c r="M4466" i="1"/>
  <c r="D4467" i="1"/>
  <c r="E4467" i="1"/>
  <c r="F4467" i="1"/>
  <c r="G4467" i="1"/>
  <c r="H4467" i="1"/>
  <c r="I4467" i="1"/>
  <c r="J4467" i="1"/>
  <c r="L4467" i="1"/>
  <c r="M4467" i="1"/>
  <c r="D4468" i="1"/>
  <c r="E4468" i="1"/>
  <c r="F4468" i="1"/>
  <c r="G4468" i="1"/>
  <c r="H4468" i="1"/>
  <c r="I4468" i="1"/>
  <c r="J4468" i="1"/>
  <c r="L4468" i="1"/>
  <c r="M4468" i="1"/>
  <c r="D4469" i="1"/>
  <c r="E4469" i="1"/>
  <c r="F4469" i="1"/>
  <c r="G4469" i="1"/>
  <c r="H4469" i="1"/>
  <c r="I4469" i="1"/>
  <c r="J4469" i="1"/>
  <c r="L4469" i="1"/>
  <c r="M4469" i="1"/>
  <c r="D4470" i="1"/>
  <c r="E4470" i="1"/>
  <c r="F4470" i="1"/>
  <c r="G4470" i="1"/>
  <c r="H4470" i="1"/>
  <c r="I4470" i="1"/>
  <c r="J4470" i="1"/>
  <c r="L4470" i="1"/>
  <c r="M4470" i="1"/>
  <c r="D4471" i="1"/>
  <c r="E4471" i="1"/>
  <c r="F4471" i="1"/>
  <c r="G4471" i="1"/>
  <c r="H4471" i="1"/>
  <c r="I4471" i="1"/>
  <c r="J4471" i="1"/>
  <c r="L4471" i="1"/>
  <c r="M4471" i="1"/>
  <c r="D4472" i="1"/>
  <c r="E4472" i="1"/>
  <c r="F4472" i="1"/>
  <c r="G4472" i="1"/>
  <c r="H4472" i="1"/>
  <c r="I4472" i="1"/>
  <c r="J4472" i="1"/>
  <c r="L4472" i="1"/>
  <c r="M4472" i="1"/>
  <c r="D4473" i="1"/>
  <c r="E4473" i="1"/>
  <c r="F4473" i="1"/>
  <c r="G4473" i="1"/>
  <c r="H4473" i="1"/>
  <c r="I4473" i="1"/>
  <c r="J4473" i="1"/>
  <c r="L4473" i="1"/>
  <c r="M4473" i="1"/>
  <c r="D4474" i="1"/>
  <c r="E4474" i="1"/>
  <c r="F4474" i="1"/>
  <c r="G4474" i="1"/>
  <c r="H4474" i="1"/>
  <c r="I4474" i="1"/>
  <c r="J4474" i="1"/>
  <c r="L4474" i="1"/>
  <c r="M4474" i="1"/>
  <c r="D4475" i="1"/>
  <c r="E4475" i="1"/>
  <c r="F4475" i="1"/>
  <c r="G4475" i="1"/>
  <c r="H4475" i="1"/>
  <c r="I4475" i="1"/>
  <c r="J4475" i="1"/>
  <c r="L4475" i="1"/>
  <c r="M4475" i="1"/>
  <c r="D4476" i="1"/>
  <c r="E4476" i="1"/>
  <c r="F4476" i="1"/>
  <c r="G4476" i="1"/>
  <c r="H4476" i="1"/>
  <c r="I4476" i="1"/>
  <c r="J4476" i="1"/>
  <c r="L4476" i="1"/>
  <c r="M4476" i="1"/>
  <c r="D4477" i="1"/>
  <c r="E4477" i="1"/>
  <c r="F4477" i="1"/>
  <c r="G4477" i="1"/>
  <c r="H4477" i="1"/>
  <c r="I4477" i="1"/>
  <c r="J4477" i="1"/>
  <c r="L4477" i="1"/>
  <c r="M4477" i="1"/>
  <c r="D4478" i="1"/>
  <c r="E4478" i="1"/>
  <c r="F4478" i="1"/>
  <c r="G4478" i="1"/>
  <c r="H4478" i="1"/>
  <c r="I4478" i="1"/>
  <c r="J4478" i="1"/>
  <c r="L4478" i="1"/>
  <c r="M4478" i="1"/>
  <c r="D4479" i="1"/>
  <c r="E4479" i="1"/>
  <c r="F4479" i="1"/>
  <c r="G4479" i="1"/>
  <c r="H4479" i="1"/>
  <c r="I4479" i="1"/>
  <c r="J4479" i="1"/>
  <c r="L4479" i="1"/>
  <c r="M4479" i="1"/>
  <c r="D4480" i="1"/>
  <c r="E4480" i="1"/>
  <c r="F4480" i="1"/>
  <c r="G4480" i="1"/>
  <c r="H4480" i="1"/>
  <c r="I4480" i="1"/>
  <c r="J4480" i="1"/>
  <c r="L4480" i="1"/>
  <c r="M4480" i="1"/>
  <c r="D4481" i="1"/>
  <c r="E4481" i="1"/>
  <c r="F4481" i="1"/>
  <c r="G4481" i="1"/>
  <c r="H4481" i="1"/>
  <c r="I4481" i="1"/>
  <c r="J4481" i="1"/>
  <c r="L4481" i="1"/>
  <c r="M4481" i="1"/>
  <c r="D4482" i="1"/>
  <c r="E4482" i="1"/>
  <c r="F4482" i="1"/>
  <c r="G4482" i="1"/>
  <c r="H4482" i="1"/>
  <c r="I4482" i="1"/>
  <c r="J4482" i="1"/>
  <c r="L4482" i="1"/>
  <c r="M4482" i="1"/>
  <c r="D4483" i="1"/>
  <c r="E4483" i="1"/>
  <c r="F4483" i="1"/>
  <c r="G4483" i="1"/>
  <c r="H4483" i="1"/>
  <c r="I4483" i="1"/>
  <c r="J4483" i="1"/>
  <c r="L4483" i="1"/>
  <c r="M4483" i="1"/>
  <c r="D4484" i="1"/>
  <c r="E4484" i="1"/>
  <c r="F4484" i="1"/>
  <c r="G4484" i="1"/>
  <c r="H4484" i="1"/>
  <c r="I4484" i="1"/>
  <c r="J4484" i="1"/>
  <c r="L4484" i="1"/>
  <c r="M4484" i="1"/>
  <c r="D4485" i="1"/>
  <c r="E4485" i="1"/>
  <c r="F4485" i="1"/>
  <c r="G4485" i="1"/>
  <c r="H4485" i="1"/>
  <c r="I4485" i="1"/>
  <c r="J4485" i="1"/>
  <c r="L4485" i="1"/>
  <c r="M4485" i="1"/>
  <c r="D4486" i="1"/>
  <c r="E4486" i="1"/>
  <c r="F4486" i="1"/>
  <c r="G4486" i="1"/>
  <c r="H4486" i="1"/>
  <c r="I4486" i="1"/>
  <c r="J4486" i="1"/>
  <c r="L4486" i="1"/>
  <c r="M4486" i="1"/>
  <c r="D4487" i="1"/>
  <c r="E4487" i="1"/>
  <c r="F4487" i="1"/>
  <c r="G4487" i="1"/>
  <c r="H4487" i="1"/>
  <c r="I4487" i="1"/>
  <c r="J4487" i="1"/>
  <c r="L4487" i="1"/>
  <c r="M4487" i="1"/>
  <c r="D4488" i="1"/>
  <c r="E4488" i="1"/>
  <c r="F4488" i="1"/>
  <c r="G4488" i="1"/>
  <c r="H4488" i="1"/>
  <c r="I4488" i="1"/>
  <c r="J4488" i="1"/>
  <c r="L4488" i="1"/>
  <c r="M4488" i="1"/>
  <c r="D4489" i="1"/>
  <c r="E4489" i="1"/>
  <c r="F4489" i="1"/>
  <c r="G4489" i="1"/>
  <c r="H4489" i="1"/>
  <c r="I4489" i="1"/>
  <c r="J4489" i="1"/>
  <c r="L4489" i="1"/>
  <c r="M4489" i="1"/>
  <c r="D4490" i="1"/>
  <c r="E4490" i="1"/>
  <c r="F4490" i="1"/>
  <c r="G4490" i="1"/>
  <c r="H4490" i="1"/>
  <c r="I4490" i="1"/>
  <c r="J4490" i="1"/>
  <c r="L4490" i="1"/>
  <c r="M4490" i="1"/>
  <c r="D4491" i="1"/>
  <c r="E4491" i="1"/>
  <c r="F4491" i="1"/>
  <c r="G4491" i="1"/>
  <c r="H4491" i="1"/>
  <c r="I4491" i="1"/>
  <c r="J4491" i="1"/>
  <c r="L4491" i="1"/>
  <c r="M4491" i="1"/>
  <c r="D4492" i="1"/>
  <c r="E4492" i="1"/>
  <c r="F4492" i="1"/>
  <c r="G4492" i="1"/>
  <c r="H4492" i="1"/>
  <c r="I4492" i="1"/>
  <c r="J4492" i="1"/>
  <c r="L4492" i="1"/>
  <c r="M4492" i="1"/>
  <c r="D4493" i="1"/>
  <c r="E4493" i="1"/>
  <c r="F4493" i="1"/>
  <c r="G4493" i="1"/>
  <c r="H4493" i="1"/>
  <c r="I4493" i="1"/>
  <c r="J4493" i="1"/>
  <c r="L4493" i="1"/>
  <c r="M4493" i="1"/>
  <c r="D4494" i="1"/>
  <c r="E4494" i="1"/>
  <c r="F4494" i="1"/>
  <c r="G4494" i="1"/>
  <c r="H4494" i="1"/>
  <c r="I4494" i="1"/>
  <c r="J4494" i="1"/>
  <c r="L4494" i="1"/>
  <c r="M4494" i="1"/>
  <c r="D4495" i="1"/>
  <c r="E4495" i="1"/>
  <c r="F4495" i="1"/>
  <c r="G4495" i="1"/>
  <c r="H4495" i="1"/>
  <c r="I4495" i="1"/>
  <c r="J4495" i="1"/>
  <c r="L4495" i="1"/>
  <c r="M4495" i="1"/>
  <c r="D4496" i="1"/>
  <c r="E4496" i="1"/>
  <c r="F4496" i="1"/>
  <c r="G4496" i="1"/>
  <c r="H4496" i="1"/>
  <c r="I4496" i="1"/>
  <c r="J4496" i="1"/>
  <c r="L4496" i="1"/>
  <c r="M4496" i="1"/>
  <c r="D4497" i="1"/>
  <c r="E4497" i="1"/>
  <c r="F4497" i="1"/>
  <c r="G4497" i="1"/>
  <c r="H4497" i="1"/>
  <c r="I4497" i="1"/>
  <c r="J4497" i="1"/>
  <c r="L4497" i="1"/>
  <c r="M4497" i="1"/>
  <c r="D4498" i="1"/>
  <c r="E4498" i="1"/>
  <c r="F4498" i="1"/>
  <c r="G4498" i="1"/>
  <c r="H4498" i="1"/>
  <c r="I4498" i="1"/>
  <c r="J4498" i="1"/>
  <c r="L4498" i="1"/>
  <c r="M4498" i="1"/>
  <c r="D4499" i="1"/>
  <c r="E4499" i="1"/>
  <c r="F4499" i="1"/>
  <c r="G4499" i="1"/>
  <c r="H4499" i="1"/>
  <c r="I4499" i="1"/>
  <c r="J4499" i="1"/>
  <c r="L4499" i="1"/>
  <c r="M4499" i="1"/>
  <c r="D4500" i="1"/>
  <c r="E4500" i="1"/>
  <c r="F4500" i="1"/>
  <c r="G4500" i="1"/>
  <c r="H4500" i="1"/>
  <c r="I4500" i="1"/>
  <c r="J4500" i="1"/>
  <c r="L4500" i="1"/>
  <c r="M4500" i="1"/>
  <c r="D4501" i="1"/>
  <c r="E4501" i="1"/>
  <c r="F4501" i="1"/>
  <c r="G4501" i="1"/>
  <c r="H4501" i="1"/>
  <c r="I4501" i="1"/>
  <c r="J4501" i="1"/>
  <c r="L4501" i="1"/>
  <c r="M4501" i="1"/>
  <c r="D4502" i="1"/>
  <c r="E4502" i="1"/>
  <c r="F4502" i="1"/>
  <c r="G4502" i="1"/>
  <c r="H4502" i="1"/>
  <c r="I4502" i="1"/>
  <c r="J4502" i="1"/>
  <c r="L4502" i="1"/>
  <c r="M4502" i="1"/>
  <c r="D4503" i="1"/>
  <c r="E4503" i="1"/>
  <c r="F4503" i="1"/>
  <c r="G4503" i="1"/>
  <c r="H4503" i="1"/>
  <c r="I4503" i="1"/>
  <c r="J4503" i="1"/>
  <c r="L4503" i="1"/>
  <c r="M4503" i="1"/>
  <c r="D4504" i="1"/>
  <c r="E4504" i="1"/>
  <c r="F4504" i="1"/>
  <c r="G4504" i="1"/>
  <c r="H4504" i="1"/>
  <c r="I4504" i="1"/>
  <c r="J4504" i="1"/>
  <c r="L4504" i="1"/>
  <c r="M4504" i="1"/>
  <c r="D4505" i="1"/>
  <c r="E4505" i="1"/>
  <c r="F4505" i="1"/>
  <c r="G4505" i="1"/>
  <c r="H4505" i="1"/>
  <c r="I4505" i="1"/>
  <c r="J4505" i="1"/>
  <c r="L4505" i="1"/>
  <c r="M4505" i="1"/>
  <c r="D4506" i="1"/>
  <c r="E4506" i="1"/>
  <c r="F4506" i="1"/>
  <c r="G4506" i="1"/>
  <c r="H4506" i="1"/>
  <c r="I4506" i="1"/>
  <c r="J4506" i="1"/>
  <c r="L4506" i="1"/>
  <c r="M4506" i="1"/>
  <c r="D4507" i="1"/>
  <c r="E4507" i="1"/>
  <c r="F4507" i="1"/>
  <c r="G4507" i="1"/>
  <c r="H4507" i="1"/>
  <c r="I4507" i="1"/>
  <c r="J4507" i="1"/>
  <c r="L4507" i="1"/>
  <c r="M4507" i="1"/>
  <c r="D4508" i="1"/>
  <c r="E4508" i="1"/>
  <c r="F4508" i="1"/>
  <c r="G4508" i="1"/>
  <c r="H4508" i="1"/>
  <c r="I4508" i="1"/>
  <c r="J4508" i="1"/>
  <c r="L4508" i="1"/>
  <c r="M4508" i="1"/>
  <c r="D4509" i="1"/>
  <c r="E4509" i="1"/>
  <c r="F4509" i="1"/>
  <c r="G4509" i="1"/>
  <c r="H4509" i="1"/>
  <c r="I4509" i="1"/>
  <c r="J4509" i="1"/>
  <c r="L4509" i="1"/>
  <c r="M4509" i="1"/>
  <c r="D4510" i="1"/>
  <c r="E4510" i="1"/>
  <c r="F4510" i="1"/>
  <c r="G4510" i="1"/>
  <c r="H4510" i="1"/>
  <c r="I4510" i="1"/>
  <c r="J4510" i="1"/>
  <c r="L4510" i="1"/>
  <c r="M4510" i="1"/>
  <c r="D4511" i="1"/>
  <c r="E4511" i="1"/>
  <c r="F4511" i="1"/>
  <c r="G4511" i="1"/>
  <c r="H4511" i="1"/>
  <c r="I4511" i="1"/>
  <c r="J4511" i="1"/>
  <c r="L4511" i="1"/>
  <c r="M4511" i="1"/>
  <c r="D4512" i="1"/>
  <c r="E4512" i="1"/>
  <c r="F4512" i="1"/>
  <c r="G4512" i="1"/>
  <c r="H4512" i="1"/>
  <c r="I4512" i="1"/>
  <c r="J4512" i="1"/>
  <c r="L4512" i="1"/>
  <c r="M4512" i="1"/>
  <c r="D4513" i="1"/>
  <c r="E4513" i="1"/>
  <c r="F4513" i="1"/>
  <c r="G4513" i="1"/>
  <c r="H4513" i="1"/>
  <c r="I4513" i="1"/>
  <c r="J4513" i="1"/>
  <c r="L4513" i="1"/>
  <c r="M4513" i="1"/>
  <c r="D4514" i="1"/>
  <c r="E4514" i="1"/>
  <c r="F4514" i="1"/>
  <c r="G4514" i="1"/>
  <c r="H4514" i="1"/>
  <c r="I4514" i="1"/>
  <c r="J4514" i="1"/>
  <c r="L4514" i="1"/>
  <c r="M4514" i="1"/>
  <c r="D4515" i="1"/>
  <c r="E4515" i="1"/>
  <c r="F4515" i="1"/>
  <c r="G4515" i="1"/>
  <c r="H4515" i="1"/>
  <c r="I4515" i="1"/>
  <c r="J4515" i="1"/>
  <c r="L4515" i="1"/>
  <c r="M4515" i="1"/>
  <c r="D4516" i="1"/>
  <c r="E4516" i="1"/>
  <c r="F4516" i="1"/>
  <c r="G4516" i="1"/>
  <c r="H4516" i="1"/>
  <c r="I4516" i="1"/>
  <c r="J4516" i="1"/>
  <c r="L4516" i="1"/>
  <c r="M4516" i="1"/>
  <c r="D4517" i="1"/>
  <c r="E4517" i="1"/>
  <c r="F4517" i="1"/>
  <c r="G4517" i="1"/>
  <c r="H4517" i="1"/>
  <c r="I4517" i="1"/>
  <c r="J4517" i="1"/>
  <c r="L4517" i="1"/>
  <c r="M4517" i="1"/>
  <c r="D4518" i="1"/>
  <c r="E4518" i="1"/>
  <c r="F4518" i="1"/>
  <c r="G4518" i="1"/>
  <c r="H4518" i="1"/>
  <c r="I4518" i="1"/>
  <c r="J4518" i="1"/>
  <c r="L4518" i="1"/>
  <c r="M4518" i="1"/>
  <c r="D4519" i="1"/>
  <c r="E4519" i="1"/>
  <c r="F4519" i="1"/>
  <c r="G4519" i="1"/>
  <c r="H4519" i="1"/>
  <c r="I4519" i="1"/>
  <c r="J4519" i="1"/>
  <c r="L4519" i="1"/>
  <c r="M4519" i="1"/>
  <c r="D4520" i="1"/>
  <c r="E4520" i="1"/>
  <c r="F4520" i="1"/>
  <c r="G4520" i="1"/>
  <c r="H4520" i="1"/>
  <c r="I4520" i="1"/>
  <c r="J4520" i="1"/>
  <c r="L4520" i="1"/>
  <c r="M4520" i="1"/>
  <c r="D4521" i="1"/>
  <c r="E4521" i="1"/>
  <c r="F4521" i="1"/>
  <c r="G4521" i="1"/>
  <c r="H4521" i="1"/>
  <c r="I4521" i="1"/>
  <c r="J4521" i="1"/>
  <c r="L4521" i="1"/>
  <c r="M4521" i="1"/>
  <c r="D4522" i="1"/>
  <c r="E4522" i="1"/>
  <c r="F4522" i="1"/>
  <c r="G4522" i="1"/>
  <c r="H4522" i="1"/>
  <c r="I4522" i="1"/>
  <c r="J4522" i="1"/>
  <c r="L4522" i="1"/>
  <c r="M4522" i="1"/>
  <c r="D4523" i="1"/>
  <c r="E4523" i="1"/>
  <c r="F4523" i="1"/>
  <c r="G4523" i="1"/>
  <c r="H4523" i="1"/>
  <c r="I4523" i="1"/>
  <c r="J4523" i="1"/>
  <c r="L4523" i="1"/>
  <c r="M4523" i="1"/>
  <c r="D4524" i="1"/>
  <c r="E4524" i="1"/>
  <c r="F4524" i="1"/>
  <c r="G4524" i="1"/>
  <c r="H4524" i="1"/>
  <c r="I4524" i="1"/>
  <c r="J4524" i="1"/>
  <c r="L4524" i="1"/>
  <c r="M4524" i="1"/>
  <c r="D4525" i="1"/>
  <c r="E4525" i="1"/>
  <c r="F4525" i="1"/>
  <c r="G4525" i="1"/>
  <c r="H4525" i="1"/>
  <c r="I4525" i="1"/>
  <c r="J4525" i="1"/>
  <c r="L4525" i="1"/>
  <c r="M4525" i="1"/>
  <c r="D4526" i="1"/>
  <c r="E4526" i="1"/>
  <c r="F4526" i="1"/>
  <c r="G4526" i="1"/>
  <c r="H4526" i="1"/>
  <c r="I4526" i="1"/>
  <c r="J4526" i="1"/>
  <c r="L4526" i="1"/>
  <c r="M4526" i="1"/>
  <c r="D4527" i="1"/>
  <c r="E4527" i="1"/>
  <c r="F4527" i="1"/>
  <c r="G4527" i="1"/>
  <c r="H4527" i="1"/>
  <c r="I4527" i="1"/>
  <c r="J4527" i="1"/>
  <c r="L4527" i="1"/>
  <c r="M4527" i="1"/>
  <c r="D4528" i="1"/>
  <c r="E4528" i="1"/>
  <c r="F4528" i="1"/>
  <c r="G4528" i="1"/>
  <c r="H4528" i="1"/>
  <c r="I4528" i="1"/>
  <c r="J4528" i="1"/>
  <c r="L4528" i="1"/>
  <c r="M4528" i="1"/>
  <c r="D4529" i="1"/>
  <c r="E4529" i="1"/>
  <c r="F4529" i="1"/>
  <c r="G4529" i="1"/>
  <c r="H4529" i="1"/>
  <c r="I4529" i="1"/>
  <c r="J4529" i="1"/>
  <c r="L4529" i="1"/>
  <c r="M4529" i="1"/>
  <c r="D4530" i="1"/>
  <c r="E4530" i="1"/>
  <c r="F4530" i="1"/>
  <c r="G4530" i="1"/>
  <c r="H4530" i="1"/>
  <c r="I4530" i="1"/>
  <c r="J4530" i="1"/>
  <c r="L4530" i="1"/>
  <c r="M4530" i="1"/>
  <c r="D4531" i="1"/>
  <c r="E4531" i="1"/>
  <c r="F4531" i="1"/>
  <c r="G4531" i="1"/>
  <c r="H4531" i="1"/>
  <c r="I4531" i="1"/>
  <c r="J4531" i="1"/>
  <c r="L4531" i="1"/>
  <c r="M4531" i="1"/>
  <c r="D4532" i="1"/>
  <c r="E4532" i="1"/>
  <c r="F4532" i="1"/>
  <c r="G4532" i="1"/>
  <c r="H4532" i="1"/>
  <c r="I4532" i="1"/>
  <c r="J4532" i="1"/>
  <c r="L4532" i="1"/>
  <c r="M4532" i="1"/>
  <c r="D4533" i="1"/>
  <c r="E4533" i="1"/>
  <c r="F4533" i="1"/>
  <c r="G4533" i="1"/>
  <c r="H4533" i="1"/>
  <c r="I4533" i="1"/>
  <c r="J4533" i="1"/>
  <c r="L4533" i="1"/>
  <c r="M4533" i="1"/>
  <c r="D4534" i="1"/>
  <c r="E4534" i="1"/>
  <c r="F4534" i="1"/>
  <c r="G4534" i="1"/>
  <c r="H4534" i="1"/>
  <c r="I4534" i="1"/>
  <c r="J4534" i="1"/>
  <c r="L4534" i="1"/>
  <c r="M4534" i="1"/>
  <c r="D4535" i="1"/>
  <c r="E4535" i="1"/>
  <c r="F4535" i="1"/>
  <c r="G4535" i="1"/>
  <c r="H4535" i="1"/>
  <c r="I4535" i="1"/>
  <c r="J4535" i="1"/>
  <c r="L4535" i="1"/>
  <c r="M4535" i="1"/>
  <c r="D4536" i="1"/>
  <c r="E4536" i="1"/>
  <c r="F4536" i="1"/>
  <c r="G4536" i="1"/>
  <c r="H4536" i="1"/>
  <c r="I4536" i="1"/>
  <c r="J4536" i="1"/>
  <c r="L4536" i="1"/>
  <c r="M4536" i="1"/>
  <c r="D4537" i="1"/>
  <c r="E4537" i="1"/>
  <c r="F4537" i="1"/>
  <c r="G4537" i="1"/>
  <c r="H4537" i="1"/>
  <c r="I4537" i="1"/>
  <c r="J4537" i="1"/>
  <c r="L4537" i="1"/>
  <c r="M4537" i="1"/>
  <c r="D4538" i="1"/>
  <c r="E4538" i="1"/>
  <c r="F4538" i="1"/>
  <c r="G4538" i="1"/>
  <c r="H4538" i="1"/>
  <c r="I4538" i="1"/>
  <c r="J4538" i="1"/>
  <c r="L4538" i="1"/>
  <c r="M4538" i="1"/>
  <c r="D4539" i="1"/>
  <c r="E4539" i="1"/>
  <c r="F4539" i="1"/>
  <c r="G4539" i="1"/>
  <c r="H4539" i="1"/>
  <c r="I4539" i="1"/>
  <c r="J4539" i="1"/>
  <c r="L4539" i="1"/>
  <c r="M4539" i="1"/>
  <c r="D4540" i="1"/>
  <c r="E4540" i="1"/>
  <c r="F4540" i="1"/>
  <c r="G4540" i="1"/>
  <c r="H4540" i="1"/>
  <c r="I4540" i="1"/>
  <c r="J4540" i="1"/>
  <c r="L4540" i="1"/>
  <c r="M4540" i="1"/>
  <c r="D4541" i="1"/>
  <c r="E4541" i="1"/>
  <c r="F4541" i="1"/>
  <c r="G4541" i="1"/>
  <c r="H4541" i="1"/>
  <c r="I4541" i="1"/>
  <c r="J4541" i="1"/>
  <c r="L4541" i="1"/>
  <c r="M4541" i="1"/>
  <c r="D4542" i="1"/>
  <c r="E4542" i="1"/>
  <c r="F4542" i="1"/>
  <c r="G4542" i="1"/>
  <c r="H4542" i="1"/>
  <c r="I4542" i="1"/>
  <c r="J4542" i="1"/>
  <c r="L4542" i="1"/>
  <c r="M4542" i="1"/>
  <c r="D4543" i="1"/>
  <c r="E4543" i="1"/>
  <c r="F4543" i="1"/>
  <c r="G4543" i="1"/>
  <c r="H4543" i="1"/>
  <c r="I4543" i="1"/>
  <c r="J4543" i="1"/>
  <c r="L4543" i="1"/>
  <c r="M4543" i="1"/>
  <c r="D4544" i="1"/>
  <c r="E4544" i="1"/>
  <c r="F4544" i="1"/>
  <c r="G4544" i="1"/>
  <c r="H4544" i="1"/>
  <c r="I4544" i="1"/>
  <c r="J4544" i="1"/>
  <c r="L4544" i="1"/>
  <c r="M4544" i="1"/>
  <c r="D4545" i="1"/>
  <c r="E4545" i="1"/>
  <c r="F4545" i="1"/>
  <c r="G4545" i="1"/>
  <c r="H4545" i="1"/>
  <c r="I4545" i="1"/>
  <c r="J4545" i="1"/>
  <c r="L4545" i="1"/>
  <c r="M4545" i="1"/>
  <c r="D4546" i="1"/>
  <c r="E4546" i="1"/>
  <c r="F4546" i="1"/>
  <c r="G4546" i="1"/>
  <c r="H4546" i="1"/>
  <c r="I4546" i="1"/>
  <c r="J4546" i="1"/>
  <c r="L4546" i="1"/>
  <c r="M4546" i="1"/>
  <c r="D4547" i="1"/>
  <c r="E4547" i="1"/>
  <c r="F4547" i="1"/>
  <c r="G4547" i="1"/>
  <c r="H4547" i="1"/>
  <c r="I4547" i="1"/>
  <c r="J4547" i="1"/>
  <c r="L4547" i="1"/>
  <c r="M4547" i="1"/>
  <c r="D4548" i="1"/>
  <c r="E4548" i="1"/>
  <c r="F4548" i="1"/>
  <c r="G4548" i="1"/>
  <c r="H4548" i="1"/>
  <c r="I4548" i="1"/>
  <c r="J4548" i="1"/>
  <c r="L4548" i="1"/>
  <c r="M4548" i="1"/>
  <c r="D4549" i="1"/>
  <c r="E4549" i="1"/>
  <c r="F4549" i="1"/>
  <c r="G4549" i="1"/>
  <c r="H4549" i="1"/>
  <c r="I4549" i="1"/>
  <c r="J4549" i="1"/>
  <c r="L4549" i="1"/>
  <c r="M4549" i="1"/>
  <c r="D4550" i="1"/>
  <c r="E4550" i="1"/>
  <c r="F4550" i="1"/>
  <c r="G4550" i="1"/>
  <c r="H4550" i="1"/>
  <c r="I4550" i="1"/>
  <c r="J4550" i="1"/>
  <c r="L4550" i="1"/>
  <c r="M4550" i="1"/>
  <c r="D4551" i="1"/>
  <c r="E4551" i="1"/>
  <c r="F4551" i="1"/>
  <c r="G4551" i="1"/>
  <c r="H4551" i="1"/>
  <c r="I4551" i="1"/>
  <c r="J4551" i="1"/>
  <c r="L4551" i="1"/>
  <c r="M4551" i="1"/>
  <c r="D4552" i="1"/>
  <c r="E4552" i="1"/>
  <c r="F4552" i="1"/>
  <c r="G4552" i="1"/>
  <c r="H4552" i="1"/>
  <c r="I4552" i="1"/>
  <c r="J4552" i="1"/>
  <c r="L4552" i="1"/>
  <c r="M4552" i="1"/>
  <c r="D4553" i="1"/>
  <c r="E4553" i="1"/>
  <c r="F4553" i="1"/>
  <c r="G4553" i="1"/>
  <c r="H4553" i="1"/>
  <c r="I4553" i="1"/>
  <c r="J4553" i="1"/>
  <c r="L4553" i="1"/>
  <c r="M4553" i="1"/>
  <c r="D4554" i="1"/>
  <c r="E4554" i="1"/>
  <c r="F4554" i="1"/>
  <c r="G4554" i="1"/>
  <c r="H4554" i="1"/>
  <c r="I4554" i="1"/>
  <c r="J4554" i="1"/>
  <c r="L4554" i="1"/>
  <c r="M4554" i="1"/>
  <c r="D4555" i="1"/>
  <c r="E4555" i="1"/>
  <c r="F4555" i="1"/>
  <c r="G4555" i="1"/>
  <c r="H4555" i="1"/>
  <c r="I4555" i="1"/>
  <c r="J4555" i="1"/>
  <c r="L4555" i="1"/>
  <c r="M4555" i="1"/>
  <c r="D4556" i="1"/>
  <c r="E4556" i="1"/>
  <c r="F4556" i="1"/>
  <c r="G4556" i="1"/>
  <c r="H4556" i="1"/>
  <c r="I4556" i="1"/>
  <c r="J4556" i="1"/>
  <c r="L4556" i="1"/>
  <c r="M4556" i="1"/>
  <c r="D4557" i="1"/>
  <c r="E4557" i="1"/>
  <c r="F4557" i="1"/>
  <c r="G4557" i="1"/>
  <c r="H4557" i="1"/>
  <c r="I4557" i="1"/>
  <c r="J4557" i="1"/>
  <c r="L4557" i="1"/>
  <c r="M4557" i="1"/>
  <c r="D4558" i="1"/>
  <c r="E4558" i="1"/>
  <c r="F4558" i="1"/>
  <c r="G4558" i="1"/>
  <c r="H4558" i="1"/>
  <c r="I4558" i="1"/>
  <c r="J4558" i="1"/>
  <c r="L4558" i="1"/>
  <c r="M4558" i="1"/>
  <c r="D4559" i="1"/>
  <c r="E4559" i="1"/>
  <c r="F4559" i="1"/>
  <c r="G4559" i="1"/>
  <c r="H4559" i="1"/>
  <c r="I4559" i="1"/>
  <c r="J4559" i="1"/>
  <c r="L4559" i="1"/>
  <c r="M4559" i="1"/>
  <c r="D4560" i="1"/>
  <c r="E4560" i="1"/>
  <c r="F4560" i="1"/>
  <c r="G4560" i="1"/>
  <c r="H4560" i="1"/>
  <c r="I4560" i="1"/>
  <c r="J4560" i="1"/>
  <c r="L4560" i="1"/>
  <c r="M4560" i="1"/>
  <c r="D4561" i="1"/>
  <c r="E4561" i="1"/>
  <c r="F4561" i="1"/>
  <c r="G4561" i="1"/>
  <c r="H4561" i="1"/>
  <c r="I4561" i="1"/>
  <c r="J4561" i="1"/>
  <c r="L4561" i="1"/>
  <c r="M4561" i="1"/>
  <c r="D4562" i="1"/>
  <c r="E4562" i="1"/>
  <c r="F4562" i="1"/>
  <c r="G4562" i="1"/>
  <c r="H4562" i="1"/>
  <c r="I4562" i="1"/>
  <c r="J4562" i="1"/>
  <c r="L4562" i="1"/>
  <c r="M4562" i="1"/>
  <c r="D4563" i="1"/>
  <c r="E4563" i="1"/>
  <c r="F4563" i="1"/>
  <c r="G4563" i="1"/>
  <c r="H4563" i="1"/>
  <c r="I4563" i="1"/>
  <c r="J4563" i="1"/>
  <c r="L4563" i="1"/>
  <c r="M4563" i="1"/>
  <c r="D4564" i="1"/>
  <c r="E4564" i="1"/>
  <c r="F4564" i="1"/>
  <c r="G4564" i="1"/>
  <c r="H4564" i="1"/>
  <c r="I4564" i="1"/>
  <c r="J4564" i="1"/>
  <c r="L4564" i="1"/>
  <c r="M4564" i="1"/>
  <c r="D4565" i="1"/>
  <c r="E4565" i="1"/>
  <c r="F4565" i="1"/>
  <c r="G4565" i="1"/>
  <c r="H4565" i="1"/>
  <c r="I4565" i="1"/>
  <c r="J4565" i="1"/>
  <c r="L4565" i="1"/>
  <c r="M4565" i="1"/>
  <c r="D4566" i="1"/>
  <c r="E4566" i="1"/>
  <c r="F4566" i="1"/>
  <c r="G4566" i="1"/>
  <c r="H4566" i="1"/>
  <c r="I4566" i="1"/>
  <c r="J4566" i="1"/>
  <c r="L4566" i="1"/>
  <c r="M4566" i="1"/>
  <c r="D4567" i="1"/>
  <c r="E4567" i="1"/>
  <c r="F4567" i="1"/>
  <c r="G4567" i="1"/>
  <c r="H4567" i="1"/>
  <c r="I4567" i="1"/>
  <c r="J4567" i="1"/>
  <c r="L4567" i="1"/>
  <c r="M4567" i="1"/>
  <c r="D4568" i="1"/>
  <c r="E4568" i="1"/>
  <c r="F4568" i="1"/>
  <c r="G4568" i="1"/>
  <c r="H4568" i="1"/>
  <c r="I4568" i="1"/>
  <c r="J4568" i="1"/>
  <c r="L4568" i="1"/>
  <c r="M4568" i="1"/>
  <c r="D4569" i="1"/>
  <c r="E4569" i="1"/>
  <c r="F4569" i="1"/>
  <c r="G4569" i="1"/>
  <c r="H4569" i="1"/>
  <c r="I4569" i="1"/>
  <c r="J4569" i="1"/>
  <c r="L4569" i="1"/>
  <c r="M4569" i="1"/>
  <c r="D4570" i="1"/>
  <c r="E4570" i="1"/>
  <c r="F4570" i="1"/>
  <c r="G4570" i="1"/>
  <c r="H4570" i="1"/>
  <c r="I4570" i="1"/>
  <c r="J4570" i="1"/>
  <c r="L4570" i="1"/>
  <c r="M4570" i="1"/>
  <c r="D4571" i="1"/>
  <c r="E4571" i="1"/>
  <c r="F4571" i="1"/>
  <c r="G4571" i="1"/>
  <c r="H4571" i="1"/>
  <c r="I4571" i="1"/>
  <c r="J4571" i="1"/>
  <c r="L4571" i="1"/>
  <c r="M4571" i="1"/>
  <c r="D4572" i="1"/>
  <c r="E4572" i="1"/>
  <c r="F4572" i="1"/>
  <c r="G4572" i="1"/>
  <c r="H4572" i="1"/>
  <c r="I4572" i="1"/>
  <c r="J4572" i="1"/>
  <c r="L4572" i="1"/>
  <c r="M4572" i="1"/>
  <c r="D4573" i="1"/>
  <c r="E4573" i="1"/>
  <c r="F4573" i="1"/>
  <c r="G4573" i="1"/>
  <c r="H4573" i="1"/>
  <c r="I4573" i="1"/>
  <c r="J4573" i="1"/>
  <c r="L4573" i="1"/>
  <c r="M4573" i="1"/>
  <c r="D4574" i="1"/>
  <c r="E4574" i="1"/>
  <c r="F4574" i="1"/>
  <c r="G4574" i="1"/>
  <c r="H4574" i="1"/>
  <c r="I4574" i="1"/>
  <c r="J4574" i="1"/>
  <c r="L4574" i="1"/>
  <c r="M4574" i="1"/>
  <c r="D4575" i="1"/>
  <c r="E4575" i="1"/>
  <c r="F4575" i="1"/>
  <c r="G4575" i="1"/>
  <c r="H4575" i="1"/>
  <c r="I4575" i="1"/>
  <c r="J4575" i="1"/>
  <c r="L4575" i="1"/>
  <c r="M4575" i="1"/>
  <c r="D4576" i="1"/>
  <c r="E4576" i="1"/>
  <c r="F4576" i="1"/>
  <c r="G4576" i="1"/>
  <c r="H4576" i="1"/>
  <c r="I4576" i="1"/>
  <c r="J4576" i="1"/>
  <c r="L4576" i="1"/>
  <c r="M4576" i="1"/>
  <c r="D4577" i="1"/>
  <c r="E4577" i="1"/>
  <c r="F4577" i="1"/>
  <c r="G4577" i="1"/>
  <c r="H4577" i="1"/>
  <c r="I4577" i="1"/>
  <c r="J4577" i="1"/>
  <c r="L4577" i="1"/>
  <c r="M4577" i="1"/>
  <c r="D4578" i="1"/>
  <c r="E4578" i="1"/>
  <c r="F4578" i="1"/>
  <c r="G4578" i="1"/>
  <c r="H4578" i="1"/>
  <c r="I4578" i="1"/>
  <c r="J4578" i="1"/>
  <c r="L4578" i="1"/>
  <c r="M4578" i="1"/>
  <c r="D4579" i="1"/>
  <c r="E4579" i="1"/>
  <c r="F4579" i="1"/>
  <c r="G4579" i="1"/>
  <c r="H4579" i="1"/>
  <c r="I4579" i="1"/>
  <c r="J4579" i="1"/>
  <c r="L4579" i="1"/>
  <c r="M4579" i="1"/>
  <c r="D4580" i="1"/>
  <c r="E4580" i="1"/>
  <c r="F4580" i="1"/>
  <c r="G4580" i="1"/>
  <c r="H4580" i="1"/>
  <c r="I4580" i="1"/>
  <c r="J4580" i="1"/>
  <c r="L4580" i="1"/>
  <c r="M4580" i="1"/>
  <c r="D4581" i="1"/>
  <c r="E4581" i="1"/>
  <c r="F4581" i="1"/>
  <c r="G4581" i="1"/>
  <c r="H4581" i="1"/>
  <c r="I4581" i="1"/>
  <c r="J4581" i="1"/>
  <c r="L4581" i="1"/>
  <c r="M4581" i="1"/>
  <c r="D4582" i="1"/>
  <c r="E4582" i="1"/>
  <c r="F4582" i="1"/>
  <c r="G4582" i="1"/>
  <c r="H4582" i="1"/>
  <c r="I4582" i="1"/>
  <c r="J4582" i="1"/>
  <c r="L4582" i="1"/>
  <c r="M4582" i="1"/>
  <c r="D4583" i="1"/>
  <c r="E4583" i="1"/>
  <c r="F4583" i="1"/>
  <c r="G4583" i="1"/>
  <c r="H4583" i="1"/>
  <c r="I4583" i="1"/>
  <c r="J4583" i="1"/>
  <c r="L4583" i="1"/>
  <c r="M4583" i="1"/>
  <c r="D4584" i="1"/>
  <c r="E4584" i="1"/>
  <c r="F4584" i="1"/>
  <c r="G4584" i="1"/>
  <c r="H4584" i="1"/>
  <c r="I4584" i="1"/>
  <c r="J4584" i="1"/>
  <c r="L4584" i="1"/>
  <c r="M4584" i="1"/>
  <c r="D4585" i="1"/>
  <c r="E4585" i="1"/>
  <c r="F4585" i="1"/>
  <c r="G4585" i="1"/>
  <c r="H4585" i="1"/>
  <c r="I4585" i="1"/>
  <c r="J4585" i="1"/>
  <c r="L4585" i="1"/>
  <c r="M4585" i="1"/>
  <c r="D4586" i="1"/>
  <c r="E4586" i="1"/>
  <c r="F4586" i="1"/>
  <c r="G4586" i="1"/>
  <c r="H4586" i="1"/>
  <c r="I4586" i="1"/>
  <c r="J4586" i="1"/>
  <c r="L4586" i="1"/>
  <c r="M4586" i="1"/>
  <c r="D4587" i="1"/>
  <c r="E4587" i="1"/>
  <c r="F4587" i="1"/>
  <c r="G4587" i="1"/>
  <c r="H4587" i="1"/>
  <c r="I4587" i="1"/>
  <c r="J4587" i="1"/>
  <c r="L4587" i="1"/>
  <c r="M4587" i="1"/>
  <c r="D4588" i="1"/>
  <c r="E4588" i="1"/>
  <c r="F4588" i="1"/>
  <c r="G4588" i="1"/>
  <c r="H4588" i="1"/>
  <c r="I4588" i="1"/>
  <c r="J4588" i="1"/>
  <c r="L4588" i="1"/>
  <c r="M4588" i="1"/>
  <c r="D4589" i="1"/>
  <c r="E4589" i="1"/>
  <c r="F4589" i="1"/>
  <c r="G4589" i="1"/>
  <c r="H4589" i="1"/>
  <c r="I4589" i="1"/>
  <c r="J4589" i="1"/>
  <c r="L4589" i="1"/>
  <c r="M4589" i="1"/>
  <c r="D4590" i="1"/>
  <c r="E4590" i="1"/>
  <c r="F4590" i="1"/>
  <c r="G4590" i="1"/>
  <c r="H4590" i="1"/>
  <c r="I4590" i="1"/>
  <c r="J4590" i="1"/>
  <c r="L4590" i="1"/>
  <c r="M4590" i="1"/>
  <c r="D4591" i="1"/>
  <c r="E4591" i="1"/>
  <c r="F4591" i="1"/>
  <c r="G4591" i="1"/>
  <c r="H4591" i="1"/>
  <c r="I4591" i="1"/>
  <c r="J4591" i="1"/>
  <c r="L4591" i="1"/>
  <c r="M4591" i="1"/>
  <c r="D4592" i="1"/>
  <c r="E4592" i="1"/>
  <c r="F4592" i="1"/>
  <c r="G4592" i="1"/>
  <c r="H4592" i="1"/>
  <c r="I4592" i="1"/>
  <c r="J4592" i="1"/>
  <c r="L4592" i="1"/>
  <c r="M4592" i="1"/>
  <c r="D4593" i="1"/>
  <c r="E4593" i="1"/>
  <c r="F4593" i="1"/>
  <c r="G4593" i="1"/>
  <c r="H4593" i="1"/>
  <c r="I4593" i="1"/>
  <c r="J4593" i="1"/>
  <c r="L4593" i="1"/>
  <c r="M4593" i="1"/>
  <c r="D4594" i="1"/>
  <c r="E4594" i="1"/>
  <c r="F4594" i="1"/>
  <c r="G4594" i="1"/>
  <c r="H4594" i="1"/>
  <c r="I4594" i="1"/>
  <c r="J4594" i="1"/>
  <c r="L4594" i="1"/>
  <c r="M4594" i="1"/>
  <c r="D4595" i="1"/>
  <c r="E4595" i="1"/>
  <c r="F4595" i="1"/>
  <c r="G4595" i="1"/>
  <c r="H4595" i="1"/>
  <c r="I4595" i="1"/>
  <c r="J4595" i="1"/>
  <c r="L4595" i="1"/>
  <c r="M4595" i="1"/>
  <c r="D4596" i="1"/>
  <c r="E4596" i="1"/>
  <c r="F4596" i="1"/>
  <c r="G4596" i="1"/>
  <c r="H4596" i="1"/>
  <c r="I4596" i="1"/>
  <c r="J4596" i="1"/>
  <c r="L4596" i="1"/>
  <c r="M4596" i="1"/>
  <c r="D4597" i="1"/>
  <c r="E4597" i="1"/>
  <c r="F4597" i="1"/>
  <c r="G4597" i="1"/>
  <c r="H4597" i="1"/>
  <c r="I4597" i="1"/>
  <c r="J4597" i="1"/>
  <c r="L4597" i="1"/>
  <c r="M4597" i="1"/>
  <c r="D4598" i="1"/>
  <c r="E4598" i="1"/>
  <c r="F4598" i="1"/>
  <c r="G4598" i="1"/>
  <c r="H4598" i="1"/>
  <c r="I4598" i="1"/>
  <c r="J4598" i="1"/>
  <c r="L4598" i="1"/>
  <c r="M4598" i="1"/>
  <c r="D4599" i="1"/>
  <c r="E4599" i="1"/>
  <c r="F4599" i="1"/>
  <c r="G4599" i="1"/>
  <c r="H4599" i="1"/>
  <c r="I4599" i="1"/>
  <c r="J4599" i="1"/>
  <c r="L4599" i="1"/>
  <c r="M4599" i="1"/>
  <c r="D4600" i="1"/>
  <c r="E4600" i="1"/>
  <c r="F4600" i="1"/>
  <c r="G4600" i="1"/>
  <c r="H4600" i="1"/>
  <c r="I4600" i="1"/>
  <c r="J4600" i="1"/>
  <c r="L4600" i="1"/>
  <c r="M4600" i="1"/>
  <c r="D4601" i="1"/>
  <c r="E4601" i="1"/>
  <c r="F4601" i="1"/>
  <c r="G4601" i="1"/>
  <c r="H4601" i="1"/>
  <c r="I4601" i="1"/>
  <c r="J4601" i="1"/>
  <c r="L4601" i="1"/>
  <c r="M4601" i="1"/>
  <c r="D4602" i="1"/>
  <c r="E4602" i="1"/>
  <c r="F4602" i="1"/>
  <c r="G4602" i="1"/>
  <c r="H4602" i="1"/>
  <c r="I4602" i="1"/>
  <c r="J4602" i="1"/>
  <c r="L4602" i="1"/>
  <c r="M4602" i="1"/>
  <c r="D4603" i="1"/>
  <c r="E4603" i="1"/>
  <c r="F4603" i="1"/>
  <c r="G4603" i="1"/>
  <c r="H4603" i="1"/>
  <c r="I4603" i="1"/>
  <c r="J4603" i="1"/>
  <c r="L4603" i="1"/>
  <c r="M4603" i="1"/>
  <c r="D4604" i="1"/>
  <c r="E4604" i="1"/>
  <c r="F4604" i="1"/>
  <c r="G4604" i="1"/>
  <c r="H4604" i="1"/>
  <c r="I4604" i="1"/>
  <c r="J4604" i="1"/>
  <c r="L4604" i="1"/>
  <c r="M4604" i="1"/>
  <c r="D4605" i="1"/>
  <c r="E4605" i="1"/>
  <c r="F4605" i="1"/>
  <c r="G4605" i="1"/>
  <c r="H4605" i="1"/>
  <c r="I4605" i="1"/>
  <c r="J4605" i="1"/>
  <c r="L4605" i="1"/>
  <c r="M4605" i="1"/>
  <c r="D4606" i="1"/>
  <c r="E4606" i="1"/>
  <c r="F4606" i="1"/>
  <c r="G4606" i="1"/>
  <c r="H4606" i="1"/>
  <c r="I4606" i="1"/>
  <c r="J4606" i="1"/>
  <c r="L4606" i="1"/>
  <c r="M4606" i="1"/>
  <c r="D4607" i="1"/>
  <c r="E4607" i="1"/>
  <c r="F4607" i="1"/>
  <c r="G4607" i="1"/>
  <c r="H4607" i="1"/>
  <c r="I4607" i="1"/>
  <c r="J4607" i="1"/>
  <c r="L4607" i="1"/>
  <c r="M4607" i="1"/>
  <c r="D4608" i="1"/>
  <c r="E4608" i="1"/>
  <c r="F4608" i="1"/>
  <c r="G4608" i="1"/>
  <c r="H4608" i="1"/>
  <c r="I4608" i="1"/>
  <c r="J4608" i="1"/>
  <c r="L4608" i="1"/>
  <c r="M4608" i="1"/>
  <c r="D4609" i="1"/>
  <c r="E4609" i="1"/>
  <c r="F4609" i="1"/>
  <c r="G4609" i="1"/>
  <c r="H4609" i="1"/>
  <c r="I4609" i="1"/>
  <c r="J4609" i="1"/>
  <c r="L4609" i="1"/>
  <c r="M4609" i="1"/>
  <c r="D4610" i="1"/>
  <c r="E4610" i="1"/>
  <c r="F4610" i="1"/>
  <c r="G4610" i="1"/>
  <c r="H4610" i="1"/>
  <c r="I4610" i="1"/>
  <c r="J4610" i="1"/>
  <c r="L4610" i="1"/>
  <c r="M4610" i="1"/>
  <c r="D4611" i="1"/>
  <c r="E4611" i="1"/>
  <c r="F4611" i="1"/>
  <c r="G4611" i="1"/>
  <c r="H4611" i="1"/>
  <c r="I4611" i="1"/>
  <c r="J4611" i="1"/>
  <c r="L4611" i="1"/>
  <c r="M4611" i="1"/>
  <c r="D4612" i="1"/>
  <c r="E4612" i="1"/>
  <c r="F4612" i="1"/>
  <c r="G4612" i="1"/>
  <c r="H4612" i="1"/>
  <c r="I4612" i="1"/>
  <c r="J4612" i="1"/>
  <c r="L4612" i="1"/>
  <c r="M4612" i="1"/>
  <c r="D4613" i="1"/>
  <c r="E4613" i="1"/>
  <c r="F4613" i="1"/>
  <c r="G4613" i="1"/>
  <c r="H4613" i="1"/>
  <c r="I4613" i="1"/>
  <c r="J4613" i="1"/>
  <c r="L4613" i="1"/>
  <c r="M4613" i="1"/>
  <c r="D4614" i="1"/>
  <c r="E4614" i="1"/>
  <c r="F4614" i="1"/>
  <c r="G4614" i="1"/>
  <c r="H4614" i="1"/>
  <c r="I4614" i="1"/>
  <c r="J4614" i="1"/>
  <c r="L4614" i="1"/>
  <c r="M4614" i="1"/>
  <c r="D4615" i="1"/>
  <c r="E4615" i="1"/>
  <c r="F4615" i="1"/>
  <c r="G4615" i="1"/>
  <c r="H4615" i="1"/>
  <c r="I4615" i="1"/>
  <c r="J4615" i="1"/>
  <c r="L4615" i="1"/>
  <c r="M4615" i="1"/>
  <c r="D4616" i="1"/>
  <c r="E4616" i="1"/>
  <c r="F4616" i="1"/>
  <c r="G4616" i="1"/>
  <c r="H4616" i="1"/>
  <c r="I4616" i="1"/>
  <c r="J4616" i="1"/>
  <c r="L4616" i="1"/>
  <c r="M4616" i="1"/>
  <c r="D4617" i="1"/>
  <c r="E4617" i="1"/>
  <c r="F4617" i="1"/>
  <c r="G4617" i="1"/>
  <c r="H4617" i="1"/>
  <c r="I4617" i="1"/>
  <c r="J4617" i="1"/>
  <c r="L4617" i="1"/>
  <c r="M4617" i="1"/>
  <c r="D4618" i="1"/>
  <c r="E4618" i="1"/>
  <c r="F4618" i="1"/>
  <c r="G4618" i="1"/>
  <c r="H4618" i="1"/>
  <c r="I4618" i="1"/>
  <c r="J4618" i="1"/>
  <c r="L4618" i="1"/>
  <c r="M4618" i="1"/>
  <c r="D4619" i="1"/>
  <c r="E4619" i="1"/>
  <c r="F4619" i="1"/>
  <c r="G4619" i="1"/>
  <c r="H4619" i="1"/>
  <c r="I4619" i="1"/>
  <c r="J4619" i="1"/>
  <c r="L4619" i="1"/>
  <c r="M4619" i="1"/>
  <c r="D4620" i="1"/>
  <c r="E4620" i="1"/>
  <c r="F4620" i="1"/>
  <c r="G4620" i="1"/>
  <c r="H4620" i="1"/>
  <c r="I4620" i="1"/>
  <c r="J4620" i="1"/>
  <c r="L4620" i="1"/>
  <c r="M4620" i="1"/>
  <c r="D4621" i="1"/>
  <c r="E4621" i="1"/>
  <c r="F4621" i="1"/>
  <c r="G4621" i="1"/>
  <c r="H4621" i="1"/>
  <c r="I4621" i="1"/>
  <c r="J4621" i="1"/>
  <c r="L4621" i="1"/>
  <c r="M4621" i="1"/>
  <c r="D4622" i="1"/>
  <c r="E4622" i="1"/>
  <c r="F4622" i="1"/>
  <c r="G4622" i="1"/>
  <c r="H4622" i="1"/>
  <c r="I4622" i="1"/>
  <c r="J4622" i="1"/>
  <c r="L4622" i="1"/>
  <c r="M4622" i="1"/>
  <c r="D4623" i="1"/>
  <c r="E4623" i="1"/>
  <c r="F4623" i="1"/>
  <c r="G4623" i="1"/>
  <c r="H4623" i="1"/>
  <c r="I4623" i="1"/>
  <c r="J4623" i="1"/>
  <c r="L4623" i="1"/>
  <c r="M4623" i="1"/>
  <c r="D4624" i="1"/>
  <c r="E4624" i="1"/>
  <c r="F4624" i="1"/>
  <c r="G4624" i="1"/>
  <c r="H4624" i="1"/>
  <c r="I4624" i="1"/>
  <c r="J4624" i="1"/>
  <c r="L4624" i="1"/>
  <c r="M4624" i="1"/>
  <c r="D4625" i="1"/>
  <c r="E4625" i="1"/>
  <c r="F4625" i="1"/>
  <c r="G4625" i="1"/>
  <c r="H4625" i="1"/>
  <c r="I4625" i="1"/>
  <c r="J4625" i="1"/>
  <c r="L4625" i="1"/>
  <c r="M4625" i="1"/>
  <c r="D4626" i="1"/>
  <c r="E4626" i="1"/>
  <c r="F4626" i="1"/>
  <c r="G4626" i="1"/>
  <c r="H4626" i="1"/>
  <c r="I4626" i="1"/>
  <c r="J4626" i="1"/>
  <c r="L4626" i="1"/>
  <c r="M4626" i="1"/>
  <c r="D4627" i="1"/>
  <c r="E4627" i="1"/>
  <c r="F4627" i="1"/>
  <c r="G4627" i="1"/>
  <c r="H4627" i="1"/>
  <c r="I4627" i="1"/>
  <c r="J4627" i="1"/>
  <c r="L4627" i="1"/>
  <c r="M4627" i="1"/>
  <c r="D4628" i="1"/>
  <c r="E4628" i="1"/>
  <c r="F4628" i="1"/>
  <c r="G4628" i="1"/>
  <c r="H4628" i="1"/>
  <c r="I4628" i="1"/>
  <c r="J4628" i="1"/>
  <c r="L4628" i="1"/>
  <c r="M4628" i="1"/>
  <c r="D4629" i="1"/>
  <c r="E4629" i="1"/>
  <c r="F4629" i="1"/>
  <c r="G4629" i="1"/>
  <c r="H4629" i="1"/>
  <c r="I4629" i="1"/>
  <c r="J4629" i="1"/>
  <c r="L4629" i="1"/>
  <c r="M4629" i="1"/>
  <c r="D4630" i="1"/>
  <c r="E4630" i="1"/>
  <c r="F4630" i="1"/>
  <c r="G4630" i="1"/>
  <c r="H4630" i="1"/>
  <c r="I4630" i="1"/>
  <c r="J4630" i="1"/>
  <c r="L4630" i="1"/>
  <c r="M4630" i="1"/>
  <c r="D4631" i="1"/>
  <c r="E4631" i="1"/>
  <c r="F4631" i="1"/>
  <c r="G4631" i="1"/>
  <c r="H4631" i="1"/>
  <c r="I4631" i="1"/>
  <c r="J4631" i="1"/>
  <c r="L4631" i="1"/>
  <c r="M4631" i="1"/>
  <c r="D4632" i="1"/>
  <c r="E4632" i="1"/>
  <c r="F4632" i="1"/>
  <c r="G4632" i="1"/>
  <c r="H4632" i="1"/>
  <c r="I4632" i="1"/>
  <c r="J4632" i="1"/>
  <c r="L4632" i="1"/>
  <c r="M4632" i="1"/>
  <c r="D4633" i="1"/>
  <c r="E4633" i="1"/>
  <c r="F4633" i="1"/>
  <c r="G4633" i="1"/>
  <c r="H4633" i="1"/>
  <c r="I4633" i="1"/>
  <c r="J4633" i="1"/>
  <c r="L4633" i="1"/>
  <c r="M4633" i="1"/>
  <c r="D4634" i="1"/>
  <c r="E4634" i="1"/>
  <c r="F4634" i="1"/>
  <c r="G4634" i="1"/>
  <c r="H4634" i="1"/>
  <c r="I4634" i="1"/>
  <c r="J4634" i="1"/>
  <c r="L4634" i="1"/>
  <c r="M4634" i="1"/>
  <c r="D4635" i="1"/>
  <c r="E4635" i="1"/>
  <c r="F4635" i="1"/>
  <c r="G4635" i="1"/>
  <c r="H4635" i="1"/>
  <c r="I4635" i="1"/>
  <c r="J4635" i="1"/>
  <c r="L4635" i="1"/>
  <c r="M4635" i="1"/>
  <c r="D4636" i="1"/>
  <c r="E4636" i="1"/>
  <c r="F4636" i="1"/>
  <c r="G4636" i="1"/>
  <c r="H4636" i="1"/>
  <c r="I4636" i="1"/>
  <c r="J4636" i="1"/>
  <c r="L4636" i="1"/>
  <c r="M4636" i="1"/>
  <c r="D4637" i="1"/>
  <c r="E4637" i="1"/>
  <c r="F4637" i="1"/>
  <c r="G4637" i="1"/>
  <c r="H4637" i="1"/>
  <c r="I4637" i="1"/>
  <c r="J4637" i="1"/>
  <c r="L4637" i="1"/>
  <c r="M4637" i="1"/>
  <c r="D4638" i="1"/>
  <c r="E4638" i="1"/>
  <c r="F4638" i="1"/>
  <c r="G4638" i="1"/>
  <c r="H4638" i="1"/>
  <c r="I4638" i="1"/>
  <c r="J4638" i="1"/>
  <c r="L4638" i="1"/>
  <c r="M4638" i="1"/>
  <c r="D4639" i="1"/>
  <c r="E4639" i="1"/>
  <c r="F4639" i="1"/>
  <c r="G4639" i="1"/>
  <c r="H4639" i="1"/>
  <c r="I4639" i="1"/>
  <c r="J4639" i="1"/>
  <c r="L4639" i="1"/>
  <c r="M4639" i="1"/>
  <c r="D4640" i="1"/>
  <c r="E4640" i="1"/>
  <c r="F4640" i="1"/>
  <c r="G4640" i="1"/>
  <c r="H4640" i="1"/>
  <c r="I4640" i="1"/>
  <c r="J4640" i="1"/>
  <c r="L4640" i="1"/>
  <c r="M4640" i="1"/>
  <c r="D4641" i="1"/>
  <c r="E4641" i="1"/>
  <c r="F4641" i="1"/>
  <c r="G4641" i="1"/>
  <c r="H4641" i="1"/>
  <c r="I4641" i="1"/>
  <c r="J4641" i="1"/>
  <c r="L4641" i="1"/>
  <c r="M4641" i="1"/>
  <c r="D4642" i="1"/>
  <c r="E4642" i="1"/>
  <c r="F4642" i="1"/>
  <c r="G4642" i="1"/>
  <c r="H4642" i="1"/>
  <c r="I4642" i="1"/>
  <c r="J4642" i="1"/>
  <c r="L4642" i="1"/>
  <c r="M4642" i="1"/>
  <c r="D4643" i="1"/>
  <c r="E4643" i="1"/>
  <c r="F4643" i="1"/>
  <c r="G4643" i="1"/>
  <c r="H4643" i="1"/>
  <c r="I4643" i="1"/>
  <c r="J4643" i="1"/>
  <c r="L4643" i="1"/>
  <c r="M4643" i="1"/>
  <c r="D4644" i="1"/>
  <c r="E4644" i="1"/>
  <c r="F4644" i="1"/>
  <c r="G4644" i="1"/>
  <c r="H4644" i="1"/>
  <c r="I4644" i="1"/>
  <c r="J4644" i="1"/>
  <c r="L4644" i="1"/>
  <c r="M4644" i="1"/>
  <c r="D4645" i="1"/>
  <c r="E4645" i="1"/>
  <c r="F4645" i="1"/>
  <c r="G4645" i="1"/>
  <c r="H4645" i="1"/>
  <c r="I4645" i="1"/>
  <c r="J4645" i="1"/>
  <c r="L4645" i="1"/>
  <c r="M4645" i="1"/>
  <c r="D4646" i="1"/>
  <c r="E4646" i="1"/>
  <c r="F4646" i="1"/>
  <c r="G4646" i="1"/>
  <c r="H4646" i="1"/>
  <c r="I4646" i="1"/>
  <c r="J4646" i="1"/>
  <c r="L4646" i="1"/>
  <c r="M4646" i="1"/>
  <c r="D4647" i="1"/>
  <c r="E4647" i="1"/>
  <c r="F4647" i="1"/>
  <c r="G4647" i="1"/>
  <c r="H4647" i="1"/>
  <c r="I4647" i="1"/>
  <c r="J4647" i="1"/>
  <c r="L4647" i="1"/>
  <c r="M4647" i="1"/>
  <c r="D4648" i="1"/>
  <c r="E4648" i="1"/>
  <c r="F4648" i="1"/>
  <c r="G4648" i="1"/>
  <c r="H4648" i="1"/>
  <c r="I4648" i="1"/>
  <c r="J4648" i="1"/>
  <c r="L4648" i="1"/>
  <c r="M4648" i="1"/>
  <c r="D4649" i="1"/>
  <c r="E4649" i="1"/>
  <c r="F4649" i="1"/>
  <c r="G4649" i="1"/>
  <c r="H4649" i="1"/>
  <c r="I4649" i="1"/>
  <c r="J4649" i="1"/>
  <c r="L4649" i="1"/>
  <c r="M4649" i="1"/>
  <c r="D4650" i="1"/>
  <c r="E4650" i="1"/>
  <c r="F4650" i="1"/>
  <c r="G4650" i="1"/>
  <c r="H4650" i="1"/>
  <c r="I4650" i="1"/>
  <c r="J4650" i="1"/>
  <c r="L4650" i="1"/>
  <c r="M4650" i="1"/>
  <c r="D4651" i="1"/>
  <c r="E4651" i="1"/>
  <c r="F4651" i="1"/>
  <c r="G4651" i="1"/>
  <c r="H4651" i="1"/>
  <c r="I4651" i="1"/>
  <c r="J4651" i="1"/>
  <c r="L4651" i="1"/>
  <c r="M4651" i="1"/>
  <c r="D4652" i="1"/>
  <c r="E4652" i="1"/>
  <c r="F4652" i="1"/>
  <c r="G4652" i="1"/>
  <c r="H4652" i="1"/>
  <c r="I4652" i="1"/>
  <c r="J4652" i="1"/>
  <c r="L4652" i="1"/>
  <c r="M4652" i="1"/>
  <c r="D4653" i="1"/>
  <c r="E4653" i="1"/>
  <c r="F4653" i="1"/>
  <c r="G4653" i="1"/>
  <c r="H4653" i="1"/>
  <c r="I4653" i="1"/>
  <c r="J4653" i="1"/>
  <c r="L4653" i="1"/>
  <c r="M4653" i="1"/>
  <c r="D4654" i="1"/>
  <c r="E4654" i="1"/>
  <c r="F4654" i="1"/>
  <c r="G4654" i="1"/>
  <c r="H4654" i="1"/>
  <c r="I4654" i="1"/>
  <c r="J4654" i="1"/>
  <c r="L4654" i="1"/>
  <c r="M4654" i="1"/>
  <c r="D4655" i="1"/>
  <c r="E4655" i="1"/>
  <c r="F4655" i="1"/>
  <c r="G4655" i="1"/>
  <c r="H4655" i="1"/>
  <c r="I4655" i="1"/>
  <c r="J4655" i="1"/>
  <c r="L4655" i="1"/>
  <c r="M4655" i="1"/>
  <c r="D4656" i="1"/>
  <c r="E4656" i="1"/>
  <c r="F4656" i="1"/>
  <c r="G4656" i="1"/>
  <c r="H4656" i="1"/>
  <c r="I4656" i="1"/>
  <c r="J4656" i="1"/>
  <c r="L4656" i="1"/>
  <c r="M4656" i="1"/>
  <c r="D4657" i="1"/>
  <c r="E4657" i="1"/>
  <c r="F4657" i="1"/>
  <c r="G4657" i="1"/>
  <c r="H4657" i="1"/>
  <c r="I4657" i="1"/>
  <c r="J4657" i="1"/>
  <c r="L4657" i="1"/>
  <c r="M4657" i="1"/>
  <c r="D4658" i="1"/>
  <c r="E4658" i="1"/>
  <c r="F4658" i="1"/>
  <c r="G4658" i="1"/>
  <c r="H4658" i="1"/>
  <c r="I4658" i="1"/>
  <c r="J4658" i="1"/>
  <c r="L4658" i="1"/>
  <c r="M4658" i="1"/>
  <c r="D4659" i="1"/>
  <c r="E4659" i="1"/>
  <c r="F4659" i="1"/>
  <c r="G4659" i="1"/>
  <c r="H4659" i="1"/>
  <c r="I4659" i="1"/>
  <c r="J4659" i="1"/>
  <c r="L4659" i="1"/>
  <c r="M4659" i="1"/>
  <c r="D4660" i="1"/>
  <c r="E4660" i="1"/>
  <c r="F4660" i="1"/>
  <c r="G4660" i="1"/>
  <c r="H4660" i="1"/>
  <c r="I4660" i="1"/>
  <c r="J4660" i="1"/>
  <c r="L4660" i="1"/>
  <c r="M4660" i="1"/>
  <c r="D4661" i="1"/>
  <c r="E4661" i="1"/>
  <c r="F4661" i="1"/>
  <c r="G4661" i="1"/>
  <c r="H4661" i="1"/>
  <c r="I4661" i="1"/>
  <c r="J4661" i="1"/>
  <c r="L4661" i="1"/>
  <c r="M4661" i="1"/>
  <c r="D4662" i="1"/>
  <c r="E4662" i="1"/>
  <c r="F4662" i="1"/>
  <c r="G4662" i="1"/>
  <c r="H4662" i="1"/>
  <c r="I4662" i="1"/>
  <c r="J4662" i="1"/>
  <c r="L4662" i="1"/>
  <c r="M4662" i="1"/>
  <c r="D4663" i="1"/>
  <c r="E4663" i="1"/>
  <c r="F4663" i="1"/>
  <c r="G4663" i="1"/>
  <c r="H4663" i="1"/>
  <c r="I4663" i="1"/>
  <c r="J4663" i="1"/>
  <c r="L4663" i="1"/>
  <c r="M4663" i="1"/>
  <c r="D4664" i="1"/>
  <c r="E4664" i="1"/>
  <c r="F4664" i="1"/>
  <c r="G4664" i="1"/>
  <c r="H4664" i="1"/>
  <c r="I4664" i="1"/>
  <c r="J4664" i="1"/>
  <c r="L4664" i="1"/>
  <c r="M4664" i="1"/>
  <c r="D4665" i="1"/>
  <c r="E4665" i="1"/>
  <c r="F4665" i="1"/>
  <c r="G4665" i="1"/>
  <c r="H4665" i="1"/>
  <c r="I4665" i="1"/>
  <c r="J4665" i="1"/>
  <c r="L4665" i="1"/>
  <c r="M4665" i="1"/>
  <c r="D4666" i="1"/>
  <c r="E4666" i="1"/>
  <c r="F4666" i="1"/>
  <c r="G4666" i="1"/>
  <c r="H4666" i="1"/>
  <c r="I4666" i="1"/>
  <c r="J4666" i="1"/>
  <c r="L4666" i="1"/>
  <c r="M4666" i="1"/>
  <c r="D4667" i="1"/>
  <c r="E4667" i="1"/>
  <c r="F4667" i="1"/>
  <c r="G4667" i="1"/>
  <c r="H4667" i="1"/>
  <c r="I4667" i="1"/>
  <c r="J4667" i="1"/>
  <c r="L4667" i="1"/>
  <c r="M4667" i="1"/>
  <c r="D4668" i="1"/>
  <c r="E4668" i="1"/>
  <c r="F4668" i="1"/>
  <c r="G4668" i="1"/>
  <c r="H4668" i="1"/>
  <c r="I4668" i="1"/>
  <c r="J4668" i="1"/>
  <c r="L4668" i="1"/>
  <c r="M4668" i="1"/>
  <c r="D4669" i="1"/>
  <c r="E4669" i="1"/>
  <c r="F4669" i="1"/>
  <c r="G4669" i="1"/>
  <c r="H4669" i="1"/>
  <c r="I4669" i="1"/>
  <c r="J4669" i="1"/>
  <c r="L4669" i="1"/>
  <c r="M4669" i="1"/>
  <c r="D4670" i="1"/>
  <c r="E4670" i="1"/>
  <c r="F4670" i="1"/>
  <c r="G4670" i="1"/>
  <c r="H4670" i="1"/>
  <c r="I4670" i="1"/>
  <c r="J4670" i="1"/>
  <c r="L4670" i="1"/>
  <c r="M4670" i="1"/>
  <c r="D4671" i="1"/>
  <c r="E4671" i="1"/>
  <c r="F4671" i="1"/>
  <c r="G4671" i="1"/>
  <c r="H4671" i="1"/>
  <c r="I4671" i="1"/>
  <c r="J4671" i="1"/>
  <c r="L4671" i="1"/>
  <c r="M4671" i="1"/>
  <c r="D4672" i="1"/>
  <c r="E4672" i="1"/>
  <c r="F4672" i="1"/>
  <c r="G4672" i="1"/>
  <c r="H4672" i="1"/>
  <c r="I4672" i="1"/>
  <c r="J4672" i="1"/>
  <c r="L4672" i="1"/>
  <c r="M4672" i="1"/>
  <c r="D4673" i="1"/>
  <c r="E4673" i="1"/>
  <c r="F4673" i="1"/>
  <c r="G4673" i="1"/>
  <c r="H4673" i="1"/>
  <c r="I4673" i="1"/>
  <c r="J4673" i="1"/>
  <c r="L4673" i="1"/>
  <c r="M4673" i="1"/>
  <c r="D4674" i="1"/>
  <c r="E4674" i="1"/>
  <c r="F4674" i="1"/>
  <c r="G4674" i="1"/>
  <c r="H4674" i="1"/>
  <c r="I4674" i="1"/>
  <c r="J4674" i="1"/>
  <c r="L4674" i="1"/>
  <c r="M4674" i="1"/>
  <c r="D4675" i="1"/>
  <c r="E4675" i="1"/>
  <c r="F4675" i="1"/>
  <c r="G4675" i="1"/>
  <c r="H4675" i="1"/>
  <c r="I4675" i="1"/>
  <c r="J4675" i="1"/>
  <c r="L4675" i="1"/>
  <c r="M4675" i="1"/>
  <c r="D4676" i="1"/>
  <c r="E4676" i="1"/>
  <c r="F4676" i="1"/>
  <c r="G4676" i="1"/>
  <c r="H4676" i="1"/>
  <c r="I4676" i="1"/>
  <c r="J4676" i="1"/>
  <c r="L4676" i="1"/>
  <c r="M4676" i="1"/>
  <c r="D4677" i="1"/>
  <c r="E4677" i="1"/>
  <c r="F4677" i="1"/>
  <c r="G4677" i="1"/>
  <c r="H4677" i="1"/>
  <c r="I4677" i="1"/>
  <c r="J4677" i="1"/>
  <c r="L4677" i="1"/>
  <c r="M4677" i="1"/>
  <c r="D4678" i="1"/>
  <c r="E4678" i="1"/>
  <c r="F4678" i="1"/>
  <c r="G4678" i="1"/>
  <c r="H4678" i="1"/>
  <c r="I4678" i="1"/>
  <c r="J4678" i="1"/>
  <c r="L4678" i="1"/>
  <c r="M4678" i="1"/>
  <c r="D4679" i="1"/>
  <c r="E4679" i="1"/>
  <c r="F4679" i="1"/>
  <c r="G4679" i="1"/>
  <c r="H4679" i="1"/>
  <c r="I4679" i="1"/>
  <c r="J4679" i="1"/>
  <c r="L4679" i="1"/>
  <c r="M4679" i="1"/>
  <c r="D4680" i="1"/>
  <c r="E4680" i="1"/>
  <c r="F4680" i="1"/>
  <c r="G4680" i="1"/>
  <c r="H4680" i="1"/>
  <c r="I4680" i="1"/>
  <c r="J4680" i="1"/>
  <c r="L4680" i="1"/>
  <c r="M4680" i="1"/>
  <c r="D4681" i="1"/>
  <c r="E4681" i="1"/>
  <c r="F4681" i="1"/>
  <c r="G4681" i="1"/>
  <c r="H4681" i="1"/>
  <c r="I4681" i="1"/>
  <c r="J4681" i="1"/>
  <c r="L4681" i="1"/>
  <c r="M4681" i="1"/>
  <c r="D4682" i="1"/>
  <c r="E4682" i="1"/>
  <c r="F4682" i="1"/>
  <c r="G4682" i="1"/>
  <c r="H4682" i="1"/>
  <c r="I4682" i="1"/>
  <c r="J4682" i="1"/>
  <c r="L4682" i="1"/>
  <c r="M4682" i="1"/>
  <c r="D4683" i="1"/>
  <c r="E4683" i="1"/>
  <c r="F4683" i="1"/>
  <c r="G4683" i="1"/>
  <c r="H4683" i="1"/>
  <c r="I4683" i="1"/>
  <c r="J4683" i="1"/>
  <c r="L4683" i="1"/>
  <c r="M4683" i="1"/>
  <c r="D4684" i="1"/>
  <c r="E4684" i="1"/>
  <c r="F4684" i="1"/>
  <c r="G4684" i="1"/>
  <c r="H4684" i="1"/>
  <c r="I4684" i="1"/>
  <c r="J4684" i="1"/>
  <c r="L4684" i="1"/>
  <c r="M4684" i="1"/>
  <c r="D4685" i="1"/>
  <c r="E4685" i="1"/>
  <c r="F4685" i="1"/>
  <c r="G4685" i="1"/>
  <c r="H4685" i="1"/>
  <c r="I4685" i="1"/>
  <c r="J4685" i="1"/>
  <c r="L4685" i="1"/>
  <c r="M4685" i="1"/>
  <c r="D4686" i="1"/>
  <c r="E4686" i="1"/>
  <c r="F4686" i="1"/>
  <c r="G4686" i="1"/>
  <c r="H4686" i="1"/>
  <c r="I4686" i="1"/>
  <c r="J4686" i="1"/>
  <c r="L4686" i="1"/>
  <c r="M4686" i="1"/>
  <c r="D4687" i="1"/>
  <c r="E4687" i="1"/>
  <c r="F4687" i="1"/>
  <c r="G4687" i="1"/>
  <c r="H4687" i="1"/>
  <c r="I4687" i="1"/>
  <c r="J4687" i="1"/>
  <c r="L4687" i="1"/>
  <c r="M4687" i="1"/>
  <c r="D4688" i="1"/>
  <c r="E4688" i="1"/>
  <c r="F4688" i="1"/>
  <c r="G4688" i="1"/>
  <c r="H4688" i="1"/>
  <c r="I4688" i="1"/>
  <c r="J4688" i="1"/>
  <c r="L4688" i="1"/>
  <c r="M4688" i="1"/>
  <c r="D4689" i="1"/>
  <c r="E4689" i="1"/>
  <c r="F4689" i="1"/>
  <c r="G4689" i="1"/>
  <c r="H4689" i="1"/>
  <c r="I4689" i="1"/>
  <c r="J4689" i="1"/>
  <c r="L4689" i="1"/>
  <c r="M4689" i="1"/>
  <c r="D4690" i="1"/>
  <c r="E4690" i="1"/>
  <c r="F4690" i="1"/>
  <c r="G4690" i="1"/>
  <c r="H4690" i="1"/>
  <c r="I4690" i="1"/>
  <c r="J4690" i="1"/>
  <c r="L4690" i="1"/>
  <c r="M4690" i="1"/>
  <c r="D4691" i="1"/>
  <c r="E4691" i="1"/>
  <c r="F4691" i="1"/>
  <c r="G4691" i="1"/>
  <c r="H4691" i="1"/>
  <c r="I4691" i="1"/>
  <c r="J4691" i="1"/>
  <c r="L4691" i="1"/>
  <c r="M4691" i="1"/>
  <c r="D4692" i="1"/>
  <c r="E4692" i="1"/>
  <c r="F4692" i="1"/>
  <c r="G4692" i="1"/>
  <c r="H4692" i="1"/>
  <c r="I4692" i="1"/>
  <c r="J4692" i="1"/>
  <c r="L4692" i="1"/>
  <c r="M4692" i="1"/>
  <c r="D4693" i="1"/>
  <c r="E4693" i="1"/>
  <c r="F4693" i="1"/>
  <c r="G4693" i="1"/>
  <c r="H4693" i="1"/>
  <c r="I4693" i="1"/>
  <c r="J4693" i="1"/>
  <c r="L4693" i="1"/>
  <c r="M4693" i="1"/>
  <c r="D4694" i="1"/>
  <c r="E4694" i="1"/>
  <c r="F4694" i="1"/>
  <c r="G4694" i="1"/>
  <c r="H4694" i="1"/>
  <c r="I4694" i="1"/>
  <c r="J4694" i="1"/>
  <c r="L4694" i="1"/>
  <c r="M4694" i="1"/>
  <c r="D4695" i="1"/>
  <c r="E4695" i="1"/>
  <c r="F4695" i="1"/>
  <c r="G4695" i="1"/>
  <c r="H4695" i="1"/>
  <c r="I4695" i="1"/>
  <c r="J4695" i="1"/>
  <c r="L4695" i="1"/>
  <c r="M4695" i="1"/>
  <c r="D4696" i="1"/>
  <c r="E4696" i="1"/>
  <c r="F4696" i="1"/>
  <c r="G4696" i="1"/>
  <c r="H4696" i="1"/>
  <c r="I4696" i="1"/>
  <c r="J4696" i="1"/>
  <c r="L4696" i="1"/>
  <c r="M4696" i="1"/>
  <c r="D4697" i="1"/>
  <c r="E4697" i="1"/>
  <c r="F4697" i="1"/>
  <c r="G4697" i="1"/>
  <c r="H4697" i="1"/>
  <c r="I4697" i="1"/>
  <c r="J4697" i="1"/>
  <c r="L4697" i="1"/>
  <c r="M4697" i="1"/>
  <c r="D4698" i="1"/>
  <c r="E4698" i="1"/>
  <c r="F4698" i="1"/>
  <c r="G4698" i="1"/>
  <c r="H4698" i="1"/>
  <c r="I4698" i="1"/>
  <c r="J4698" i="1"/>
  <c r="L4698" i="1"/>
  <c r="M4698" i="1"/>
  <c r="D4699" i="1"/>
  <c r="E4699" i="1"/>
  <c r="F4699" i="1"/>
  <c r="G4699" i="1"/>
  <c r="H4699" i="1"/>
  <c r="I4699" i="1"/>
  <c r="J4699" i="1"/>
  <c r="L4699" i="1"/>
  <c r="M4699" i="1"/>
  <c r="D4700" i="1"/>
  <c r="E4700" i="1"/>
  <c r="F4700" i="1"/>
  <c r="G4700" i="1"/>
  <c r="H4700" i="1"/>
  <c r="I4700" i="1"/>
  <c r="J4700" i="1"/>
  <c r="L4700" i="1"/>
  <c r="M4700" i="1"/>
  <c r="D4701" i="1"/>
  <c r="E4701" i="1"/>
  <c r="F4701" i="1"/>
  <c r="G4701" i="1"/>
  <c r="H4701" i="1"/>
  <c r="I4701" i="1"/>
  <c r="J4701" i="1"/>
  <c r="L4701" i="1"/>
  <c r="M4701" i="1"/>
  <c r="D4702" i="1"/>
  <c r="E4702" i="1"/>
  <c r="F4702" i="1"/>
  <c r="G4702" i="1"/>
  <c r="H4702" i="1"/>
  <c r="I4702" i="1"/>
  <c r="J4702" i="1"/>
  <c r="L4702" i="1"/>
  <c r="M4702" i="1"/>
  <c r="D4703" i="1"/>
  <c r="E4703" i="1"/>
  <c r="F4703" i="1"/>
  <c r="G4703" i="1"/>
  <c r="H4703" i="1"/>
  <c r="I4703" i="1"/>
  <c r="J4703" i="1"/>
  <c r="L4703" i="1"/>
  <c r="M4703" i="1"/>
  <c r="D4704" i="1"/>
  <c r="E4704" i="1"/>
  <c r="F4704" i="1"/>
  <c r="G4704" i="1"/>
  <c r="H4704" i="1"/>
  <c r="I4704" i="1"/>
  <c r="J4704" i="1"/>
  <c r="L4704" i="1"/>
  <c r="M4704" i="1"/>
  <c r="D4705" i="1"/>
  <c r="E4705" i="1"/>
  <c r="F4705" i="1"/>
  <c r="G4705" i="1"/>
  <c r="H4705" i="1"/>
  <c r="I4705" i="1"/>
  <c r="J4705" i="1"/>
  <c r="L4705" i="1"/>
  <c r="M4705" i="1"/>
  <c r="D4706" i="1"/>
  <c r="E4706" i="1"/>
  <c r="F4706" i="1"/>
  <c r="G4706" i="1"/>
  <c r="H4706" i="1"/>
  <c r="I4706" i="1"/>
  <c r="J4706" i="1"/>
  <c r="L4706" i="1"/>
  <c r="M4706" i="1"/>
  <c r="D4707" i="1"/>
  <c r="E4707" i="1"/>
  <c r="F4707" i="1"/>
  <c r="G4707" i="1"/>
  <c r="H4707" i="1"/>
  <c r="I4707" i="1"/>
  <c r="J4707" i="1"/>
  <c r="L4707" i="1"/>
  <c r="M4707" i="1"/>
  <c r="D4708" i="1"/>
  <c r="E4708" i="1"/>
  <c r="F4708" i="1"/>
  <c r="G4708" i="1"/>
  <c r="H4708" i="1"/>
  <c r="I4708" i="1"/>
  <c r="J4708" i="1"/>
  <c r="L4708" i="1"/>
  <c r="M4708" i="1"/>
  <c r="D4709" i="1"/>
  <c r="E4709" i="1"/>
  <c r="F4709" i="1"/>
  <c r="G4709" i="1"/>
  <c r="H4709" i="1"/>
  <c r="I4709" i="1"/>
  <c r="J4709" i="1"/>
  <c r="L4709" i="1"/>
  <c r="M4709" i="1"/>
  <c r="D4710" i="1"/>
  <c r="E4710" i="1"/>
  <c r="F4710" i="1"/>
  <c r="G4710" i="1"/>
  <c r="H4710" i="1"/>
  <c r="I4710" i="1"/>
  <c r="J4710" i="1"/>
  <c r="L4710" i="1"/>
  <c r="M4710" i="1"/>
  <c r="D4711" i="1"/>
  <c r="E4711" i="1"/>
  <c r="F4711" i="1"/>
  <c r="G4711" i="1"/>
  <c r="H4711" i="1"/>
  <c r="I4711" i="1"/>
  <c r="J4711" i="1"/>
  <c r="L4711" i="1"/>
  <c r="M4711" i="1"/>
  <c r="D4712" i="1"/>
  <c r="E4712" i="1"/>
  <c r="F4712" i="1"/>
  <c r="G4712" i="1"/>
  <c r="H4712" i="1"/>
  <c r="I4712" i="1"/>
  <c r="J4712" i="1"/>
  <c r="L4712" i="1"/>
  <c r="M4712" i="1"/>
  <c r="D4713" i="1"/>
  <c r="E4713" i="1"/>
  <c r="F4713" i="1"/>
  <c r="G4713" i="1"/>
  <c r="H4713" i="1"/>
  <c r="I4713" i="1"/>
  <c r="J4713" i="1"/>
  <c r="L4713" i="1"/>
  <c r="M4713" i="1"/>
  <c r="D4714" i="1"/>
  <c r="E4714" i="1"/>
  <c r="F4714" i="1"/>
  <c r="G4714" i="1"/>
  <c r="H4714" i="1"/>
  <c r="I4714" i="1"/>
  <c r="J4714" i="1"/>
  <c r="L4714" i="1"/>
  <c r="M4714" i="1"/>
  <c r="D4715" i="1"/>
  <c r="E4715" i="1"/>
  <c r="F4715" i="1"/>
  <c r="G4715" i="1"/>
  <c r="H4715" i="1"/>
  <c r="I4715" i="1"/>
  <c r="J4715" i="1"/>
  <c r="L4715" i="1"/>
  <c r="M4715" i="1"/>
  <c r="D4716" i="1"/>
  <c r="E4716" i="1"/>
  <c r="F4716" i="1"/>
  <c r="G4716" i="1"/>
  <c r="H4716" i="1"/>
  <c r="I4716" i="1"/>
  <c r="J4716" i="1"/>
  <c r="L4716" i="1"/>
  <c r="M4716" i="1"/>
  <c r="D4717" i="1"/>
  <c r="E4717" i="1"/>
  <c r="F4717" i="1"/>
  <c r="G4717" i="1"/>
  <c r="H4717" i="1"/>
  <c r="I4717" i="1"/>
  <c r="J4717" i="1"/>
  <c r="L4717" i="1"/>
  <c r="M4717" i="1"/>
  <c r="D4718" i="1"/>
  <c r="E4718" i="1"/>
  <c r="F4718" i="1"/>
  <c r="G4718" i="1"/>
  <c r="H4718" i="1"/>
  <c r="I4718" i="1"/>
  <c r="J4718" i="1"/>
  <c r="L4718" i="1"/>
  <c r="M4718" i="1"/>
  <c r="D4719" i="1"/>
  <c r="E4719" i="1"/>
  <c r="F4719" i="1"/>
  <c r="G4719" i="1"/>
  <c r="H4719" i="1"/>
  <c r="I4719" i="1"/>
  <c r="J4719" i="1"/>
  <c r="L4719" i="1"/>
  <c r="M4719" i="1"/>
  <c r="D4720" i="1"/>
  <c r="E4720" i="1"/>
  <c r="F4720" i="1"/>
  <c r="G4720" i="1"/>
  <c r="H4720" i="1"/>
  <c r="I4720" i="1"/>
  <c r="J4720" i="1"/>
  <c r="L4720" i="1"/>
  <c r="M4720" i="1"/>
  <c r="D4721" i="1"/>
  <c r="E4721" i="1"/>
  <c r="F4721" i="1"/>
  <c r="G4721" i="1"/>
  <c r="H4721" i="1"/>
  <c r="I4721" i="1"/>
  <c r="J4721" i="1"/>
  <c r="L4721" i="1"/>
  <c r="M4721" i="1"/>
  <c r="D4722" i="1"/>
  <c r="E4722" i="1"/>
  <c r="F4722" i="1"/>
  <c r="G4722" i="1"/>
  <c r="H4722" i="1"/>
  <c r="I4722" i="1"/>
  <c r="J4722" i="1"/>
  <c r="L4722" i="1"/>
  <c r="M4722" i="1"/>
  <c r="D4723" i="1"/>
  <c r="E4723" i="1"/>
  <c r="F4723" i="1"/>
  <c r="G4723" i="1"/>
  <c r="H4723" i="1"/>
  <c r="I4723" i="1"/>
  <c r="J4723" i="1"/>
  <c r="L4723" i="1"/>
  <c r="M4723" i="1"/>
  <c r="D4724" i="1"/>
  <c r="E4724" i="1"/>
  <c r="F4724" i="1"/>
  <c r="G4724" i="1"/>
  <c r="H4724" i="1"/>
  <c r="I4724" i="1"/>
  <c r="J4724" i="1"/>
  <c r="L4724" i="1"/>
  <c r="M4724" i="1"/>
  <c r="D4725" i="1"/>
  <c r="E4725" i="1"/>
  <c r="F4725" i="1"/>
  <c r="G4725" i="1"/>
  <c r="H4725" i="1"/>
  <c r="I4725" i="1"/>
  <c r="J4725" i="1"/>
  <c r="L4725" i="1"/>
  <c r="M4725" i="1"/>
  <c r="D4726" i="1"/>
  <c r="E4726" i="1"/>
  <c r="F4726" i="1"/>
  <c r="G4726" i="1"/>
  <c r="H4726" i="1"/>
  <c r="I4726" i="1"/>
  <c r="J4726" i="1"/>
  <c r="L4726" i="1"/>
  <c r="M4726" i="1"/>
  <c r="D4727" i="1"/>
  <c r="E4727" i="1"/>
  <c r="F4727" i="1"/>
  <c r="G4727" i="1"/>
  <c r="H4727" i="1"/>
  <c r="I4727" i="1"/>
  <c r="J4727" i="1"/>
  <c r="L4727" i="1"/>
  <c r="M4727" i="1"/>
  <c r="D4728" i="1"/>
  <c r="E4728" i="1"/>
  <c r="F4728" i="1"/>
  <c r="G4728" i="1"/>
  <c r="H4728" i="1"/>
  <c r="I4728" i="1"/>
  <c r="J4728" i="1"/>
  <c r="L4728" i="1"/>
  <c r="M4728" i="1"/>
  <c r="D4729" i="1"/>
  <c r="E4729" i="1"/>
  <c r="F4729" i="1"/>
  <c r="G4729" i="1"/>
  <c r="H4729" i="1"/>
  <c r="I4729" i="1"/>
  <c r="J4729" i="1"/>
  <c r="L4729" i="1"/>
  <c r="M4729" i="1"/>
  <c r="D4730" i="1"/>
  <c r="E4730" i="1"/>
  <c r="F4730" i="1"/>
  <c r="G4730" i="1"/>
  <c r="H4730" i="1"/>
  <c r="I4730" i="1"/>
  <c r="J4730" i="1"/>
  <c r="L4730" i="1"/>
  <c r="M4730" i="1"/>
  <c r="D4731" i="1"/>
  <c r="E4731" i="1"/>
  <c r="F4731" i="1"/>
  <c r="G4731" i="1"/>
  <c r="H4731" i="1"/>
  <c r="I4731" i="1"/>
  <c r="J4731" i="1"/>
  <c r="L4731" i="1"/>
  <c r="M4731" i="1"/>
  <c r="D4732" i="1"/>
  <c r="E4732" i="1"/>
  <c r="F4732" i="1"/>
  <c r="G4732" i="1"/>
  <c r="H4732" i="1"/>
  <c r="I4732" i="1"/>
  <c r="J4732" i="1"/>
  <c r="L4732" i="1"/>
  <c r="M4732" i="1"/>
  <c r="D4733" i="1"/>
  <c r="E4733" i="1"/>
  <c r="F4733" i="1"/>
  <c r="G4733" i="1"/>
  <c r="H4733" i="1"/>
  <c r="I4733" i="1"/>
  <c r="J4733" i="1"/>
  <c r="L4733" i="1"/>
  <c r="M4733" i="1"/>
  <c r="D4734" i="1"/>
  <c r="E4734" i="1"/>
  <c r="F4734" i="1"/>
  <c r="G4734" i="1"/>
  <c r="H4734" i="1"/>
  <c r="I4734" i="1"/>
  <c r="J4734" i="1"/>
  <c r="L4734" i="1"/>
  <c r="M4734" i="1"/>
  <c r="D4735" i="1"/>
  <c r="E4735" i="1"/>
  <c r="F4735" i="1"/>
  <c r="G4735" i="1"/>
  <c r="H4735" i="1"/>
  <c r="I4735" i="1"/>
  <c r="J4735" i="1"/>
  <c r="L4735" i="1"/>
  <c r="M4735" i="1"/>
  <c r="D4736" i="1"/>
  <c r="E4736" i="1"/>
  <c r="F4736" i="1"/>
  <c r="G4736" i="1"/>
  <c r="H4736" i="1"/>
  <c r="I4736" i="1"/>
  <c r="J4736" i="1"/>
  <c r="L4736" i="1"/>
  <c r="M4736" i="1"/>
  <c r="D4737" i="1"/>
  <c r="E4737" i="1"/>
  <c r="F4737" i="1"/>
  <c r="G4737" i="1"/>
  <c r="H4737" i="1"/>
  <c r="I4737" i="1"/>
  <c r="J4737" i="1"/>
  <c r="L4737" i="1"/>
  <c r="M4737" i="1"/>
  <c r="D4738" i="1"/>
  <c r="E4738" i="1"/>
  <c r="F4738" i="1"/>
  <c r="G4738" i="1"/>
  <c r="H4738" i="1"/>
  <c r="I4738" i="1"/>
  <c r="J4738" i="1"/>
  <c r="L4738" i="1"/>
  <c r="M4738" i="1"/>
  <c r="D4739" i="1"/>
  <c r="E4739" i="1"/>
  <c r="F4739" i="1"/>
  <c r="G4739" i="1"/>
  <c r="H4739" i="1"/>
  <c r="I4739" i="1"/>
  <c r="J4739" i="1"/>
  <c r="L4739" i="1"/>
  <c r="M4739" i="1"/>
  <c r="D4740" i="1"/>
  <c r="E4740" i="1"/>
  <c r="F4740" i="1"/>
  <c r="G4740" i="1"/>
  <c r="H4740" i="1"/>
  <c r="I4740" i="1"/>
  <c r="J4740" i="1"/>
  <c r="L4740" i="1"/>
  <c r="M4740" i="1"/>
  <c r="D4741" i="1"/>
  <c r="E4741" i="1"/>
  <c r="F4741" i="1"/>
  <c r="G4741" i="1"/>
  <c r="H4741" i="1"/>
  <c r="I4741" i="1"/>
  <c r="J4741" i="1"/>
  <c r="L4741" i="1"/>
  <c r="M4741" i="1"/>
  <c r="D4742" i="1"/>
  <c r="E4742" i="1"/>
  <c r="F4742" i="1"/>
  <c r="G4742" i="1"/>
  <c r="H4742" i="1"/>
  <c r="I4742" i="1"/>
  <c r="J4742" i="1"/>
  <c r="L4742" i="1"/>
  <c r="M4742" i="1"/>
  <c r="D4743" i="1"/>
  <c r="E4743" i="1"/>
  <c r="F4743" i="1"/>
  <c r="G4743" i="1"/>
  <c r="H4743" i="1"/>
  <c r="I4743" i="1"/>
  <c r="J4743" i="1"/>
  <c r="L4743" i="1"/>
  <c r="M4743" i="1"/>
  <c r="D4744" i="1"/>
  <c r="E4744" i="1"/>
  <c r="F4744" i="1"/>
  <c r="G4744" i="1"/>
  <c r="H4744" i="1"/>
  <c r="I4744" i="1"/>
  <c r="J4744" i="1"/>
  <c r="L4744" i="1"/>
  <c r="M4744" i="1"/>
  <c r="D4745" i="1"/>
  <c r="E4745" i="1"/>
  <c r="F4745" i="1"/>
  <c r="G4745" i="1"/>
  <c r="H4745" i="1"/>
  <c r="I4745" i="1"/>
  <c r="J4745" i="1"/>
  <c r="L4745" i="1"/>
  <c r="M4745" i="1"/>
  <c r="D4746" i="1"/>
  <c r="E4746" i="1"/>
  <c r="F4746" i="1"/>
  <c r="G4746" i="1"/>
  <c r="H4746" i="1"/>
  <c r="I4746" i="1"/>
  <c r="J4746" i="1"/>
  <c r="L4746" i="1"/>
  <c r="M4746" i="1"/>
  <c r="D4747" i="1"/>
  <c r="E4747" i="1"/>
  <c r="F4747" i="1"/>
  <c r="G4747" i="1"/>
  <c r="H4747" i="1"/>
  <c r="I4747" i="1"/>
  <c r="J4747" i="1"/>
  <c r="L4747" i="1"/>
  <c r="M4747" i="1"/>
  <c r="D4748" i="1"/>
  <c r="E4748" i="1"/>
  <c r="F4748" i="1"/>
  <c r="G4748" i="1"/>
  <c r="H4748" i="1"/>
  <c r="I4748" i="1"/>
  <c r="J4748" i="1"/>
  <c r="L4748" i="1"/>
  <c r="M4748" i="1"/>
  <c r="D4749" i="1"/>
  <c r="E4749" i="1"/>
  <c r="F4749" i="1"/>
  <c r="G4749" i="1"/>
  <c r="H4749" i="1"/>
  <c r="I4749" i="1"/>
  <c r="J4749" i="1"/>
  <c r="L4749" i="1"/>
  <c r="M4749" i="1"/>
  <c r="D4750" i="1"/>
  <c r="E4750" i="1"/>
  <c r="F4750" i="1"/>
  <c r="G4750" i="1"/>
  <c r="H4750" i="1"/>
  <c r="I4750" i="1"/>
  <c r="J4750" i="1"/>
  <c r="L4750" i="1"/>
  <c r="M4750" i="1"/>
  <c r="D4751" i="1"/>
  <c r="E4751" i="1"/>
  <c r="F4751" i="1"/>
  <c r="G4751" i="1"/>
  <c r="H4751" i="1"/>
  <c r="I4751" i="1"/>
  <c r="J4751" i="1"/>
  <c r="L4751" i="1"/>
  <c r="M4751" i="1"/>
  <c r="D4752" i="1"/>
  <c r="E4752" i="1"/>
  <c r="F4752" i="1"/>
  <c r="G4752" i="1"/>
  <c r="H4752" i="1"/>
  <c r="I4752" i="1"/>
  <c r="J4752" i="1"/>
  <c r="L4752" i="1"/>
  <c r="M4752" i="1"/>
  <c r="D4753" i="1"/>
  <c r="E4753" i="1"/>
  <c r="F4753" i="1"/>
  <c r="G4753" i="1"/>
  <c r="H4753" i="1"/>
  <c r="I4753" i="1"/>
  <c r="J4753" i="1"/>
  <c r="L4753" i="1"/>
  <c r="M4753" i="1"/>
  <c r="D4754" i="1"/>
  <c r="E4754" i="1"/>
  <c r="F4754" i="1"/>
  <c r="G4754" i="1"/>
  <c r="H4754" i="1"/>
  <c r="I4754" i="1"/>
  <c r="J4754" i="1"/>
  <c r="L4754" i="1"/>
  <c r="M4754" i="1"/>
  <c r="D4755" i="1"/>
  <c r="E4755" i="1"/>
  <c r="F4755" i="1"/>
  <c r="G4755" i="1"/>
  <c r="H4755" i="1"/>
  <c r="I4755" i="1"/>
  <c r="J4755" i="1"/>
  <c r="L4755" i="1"/>
  <c r="M4755" i="1"/>
  <c r="D4756" i="1"/>
  <c r="E4756" i="1"/>
  <c r="F4756" i="1"/>
  <c r="G4756" i="1"/>
  <c r="H4756" i="1"/>
  <c r="I4756" i="1"/>
  <c r="J4756" i="1"/>
  <c r="L4756" i="1"/>
  <c r="M4756" i="1"/>
  <c r="D4757" i="1"/>
  <c r="E4757" i="1"/>
  <c r="F4757" i="1"/>
  <c r="G4757" i="1"/>
  <c r="H4757" i="1"/>
  <c r="I4757" i="1"/>
  <c r="J4757" i="1"/>
  <c r="L4757" i="1"/>
  <c r="M4757" i="1"/>
  <c r="D4758" i="1"/>
  <c r="E4758" i="1"/>
  <c r="F4758" i="1"/>
  <c r="G4758" i="1"/>
  <c r="H4758" i="1"/>
  <c r="I4758" i="1"/>
  <c r="J4758" i="1"/>
  <c r="L4758" i="1"/>
  <c r="M4758" i="1"/>
  <c r="D4759" i="1"/>
  <c r="E4759" i="1"/>
  <c r="F4759" i="1"/>
  <c r="G4759" i="1"/>
  <c r="H4759" i="1"/>
  <c r="I4759" i="1"/>
  <c r="J4759" i="1"/>
  <c r="L4759" i="1"/>
  <c r="M4759" i="1"/>
  <c r="D4760" i="1"/>
  <c r="E4760" i="1"/>
  <c r="F4760" i="1"/>
  <c r="G4760" i="1"/>
  <c r="H4760" i="1"/>
  <c r="I4760" i="1"/>
  <c r="J4760" i="1"/>
  <c r="L4760" i="1"/>
  <c r="M4760" i="1"/>
  <c r="D4761" i="1"/>
  <c r="E4761" i="1"/>
  <c r="F4761" i="1"/>
  <c r="G4761" i="1"/>
  <c r="H4761" i="1"/>
  <c r="I4761" i="1"/>
  <c r="J4761" i="1"/>
  <c r="L4761" i="1"/>
  <c r="M4761" i="1"/>
  <c r="D4762" i="1"/>
  <c r="E4762" i="1"/>
  <c r="F4762" i="1"/>
  <c r="G4762" i="1"/>
  <c r="H4762" i="1"/>
  <c r="I4762" i="1"/>
  <c r="J4762" i="1"/>
  <c r="L4762" i="1"/>
  <c r="M4762" i="1"/>
  <c r="D4763" i="1"/>
  <c r="E4763" i="1"/>
  <c r="F4763" i="1"/>
  <c r="G4763" i="1"/>
  <c r="H4763" i="1"/>
  <c r="I4763" i="1"/>
  <c r="J4763" i="1"/>
  <c r="L4763" i="1"/>
  <c r="M4763" i="1"/>
  <c r="D4764" i="1"/>
  <c r="E4764" i="1"/>
  <c r="F4764" i="1"/>
  <c r="G4764" i="1"/>
  <c r="H4764" i="1"/>
  <c r="I4764" i="1"/>
  <c r="J4764" i="1"/>
  <c r="L4764" i="1"/>
  <c r="M4764" i="1"/>
  <c r="D4765" i="1"/>
  <c r="E4765" i="1"/>
  <c r="F4765" i="1"/>
  <c r="G4765" i="1"/>
  <c r="H4765" i="1"/>
  <c r="I4765" i="1"/>
  <c r="J4765" i="1"/>
  <c r="L4765" i="1"/>
  <c r="M4765" i="1"/>
  <c r="D4766" i="1"/>
  <c r="E4766" i="1"/>
  <c r="F4766" i="1"/>
  <c r="G4766" i="1"/>
  <c r="H4766" i="1"/>
  <c r="I4766" i="1"/>
  <c r="J4766" i="1"/>
  <c r="L4766" i="1"/>
  <c r="M4766" i="1"/>
  <c r="D4767" i="1"/>
  <c r="E4767" i="1"/>
  <c r="F4767" i="1"/>
  <c r="G4767" i="1"/>
  <c r="H4767" i="1"/>
  <c r="I4767" i="1"/>
  <c r="J4767" i="1"/>
  <c r="L4767" i="1"/>
  <c r="M4767" i="1"/>
  <c r="D4768" i="1"/>
  <c r="E4768" i="1"/>
  <c r="F4768" i="1"/>
  <c r="G4768" i="1"/>
  <c r="H4768" i="1"/>
  <c r="I4768" i="1"/>
  <c r="J4768" i="1"/>
  <c r="L4768" i="1"/>
  <c r="M4768" i="1"/>
  <c r="D4769" i="1"/>
  <c r="E4769" i="1"/>
  <c r="F4769" i="1"/>
  <c r="G4769" i="1"/>
  <c r="H4769" i="1"/>
  <c r="I4769" i="1"/>
  <c r="J4769" i="1"/>
  <c r="L4769" i="1"/>
  <c r="M4769" i="1"/>
  <c r="D4770" i="1"/>
  <c r="E4770" i="1"/>
  <c r="F4770" i="1"/>
  <c r="G4770" i="1"/>
  <c r="H4770" i="1"/>
  <c r="I4770" i="1"/>
  <c r="J4770" i="1"/>
  <c r="L4770" i="1"/>
  <c r="M4770" i="1"/>
  <c r="D4771" i="1"/>
  <c r="E4771" i="1"/>
  <c r="F4771" i="1"/>
  <c r="G4771" i="1"/>
  <c r="H4771" i="1"/>
  <c r="I4771" i="1"/>
  <c r="J4771" i="1"/>
  <c r="L4771" i="1"/>
  <c r="M4771" i="1"/>
  <c r="D4772" i="1"/>
  <c r="E4772" i="1"/>
  <c r="F4772" i="1"/>
  <c r="G4772" i="1"/>
  <c r="H4772" i="1"/>
  <c r="I4772" i="1"/>
  <c r="J4772" i="1"/>
  <c r="L4772" i="1"/>
  <c r="M4772" i="1"/>
  <c r="D4773" i="1"/>
  <c r="E4773" i="1"/>
  <c r="F4773" i="1"/>
  <c r="G4773" i="1"/>
  <c r="H4773" i="1"/>
  <c r="I4773" i="1"/>
  <c r="J4773" i="1"/>
  <c r="L4773" i="1"/>
  <c r="M4773" i="1"/>
  <c r="D4774" i="1"/>
  <c r="E4774" i="1"/>
  <c r="F4774" i="1"/>
  <c r="G4774" i="1"/>
  <c r="H4774" i="1"/>
  <c r="I4774" i="1"/>
  <c r="J4774" i="1"/>
  <c r="L4774" i="1"/>
  <c r="M4774" i="1"/>
  <c r="D4775" i="1"/>
  <c r="E4775" i="1"/>
  <c r="F4775" i="1"/>
  <c r="G4775" i="1"/>
  <c r="H4775" i="1"/>
  <c r="I4775" i="1"/>
  <c r="J4775" i="1"/>
  <c r="L4775" i="1"/>
  <c r="M4775" i="1"/>
  <c r="D4776" i="1"/>
  <c r="E4776" i="1"/>
  <c r="F4776" i="1"/>
  <c r="G4776" i="1"/>
  <c r="H4776" i="1"/>
  <c r="I4776" i="1"/>
  <c r="J4776" i="1"/>
  <c r="L4776" i="1"/>
  <c r="M4776" i="1"/>
  <c r="D4777" i="1"/>
  <c r="E4777" i="1"/>
  <c r="F4777" i="1"/>
  <c r="G4777" i="1"/>
  <c r="H4777" i="1"/>
  <c r="I4777" i="1"/>
  <c r="J4777" i="1"/>
  <c r="L4777" i="1"/>
  <c r="M4777" i="1"/>
  <c r="D4778" i="1"/>
  <c r="E4778" i="1"/>
  <c r="F4778" i="1"/>
  <c r="G4778" i="1"/>
  <c r="H4778" i="1"/>
  <c r="I4778" i="1"/>
  <c r="J4778" i="1"/>
  <c r="L4778" i="1"/>
  <c r="M4778" i="1"/>
  <c r="D4779" i="1"/>
  <c r="E4779" i="1"/>
  <c r="F4779" i="1"/>
  <c r="G4779" i="1"/>
  <c r="H4779" i="1"/>
  <c r="I4779" i="1"/>
  <c r="J4779" i="1"/>
  <c r="L4779" i="1"/>
  <c r="M4779" i="1"/>
  <c r="D4780" i="1"/>
  <c r="E4780" i="1"/>
  <c r="F4780" i="1"/>
  <c r="G4780" i="1"/>
  <c r="H4780" i="1"/>
  <c r="I4780" i="1"/>
  <c r="J4780" i="1"/>
  <c r="L4780" i="1"/>
  <c r="M4780" i="1"/>
  <c r="D4781" i="1"/>
  <c r="E4781" i="1"/>
  <c r="F4781" i="1"/>
  <c r="G4781" i="1"/>
  <c r="H4781" i="1"/>
  <c r="I4781" i="1"/>
  <c r="J4781" i="1"/>
  <c r="L4781" i="1"/>
  <c r="M4781" i="1"/>
  <c r="D4782" i="1"/>
  <c r="E4782" i="1"/>
  <c r="F4782" i="1"/>
  <c r="G4782" i="1"/>
  <c r="H4782" i="1"/>
  <c r="I4782" i="1"/>
  <c r="J4782" i="1"/>
  <c r="L4782" i="1"/>
  <c r="M4782" i="1"/>
  <c r="D4783" i="1"/>
  <c r="E4783" i="1"/>
  <c r="F4783" i="1"/>
  <c r="G4783" i="1"/>
  <c r="H4783" i="1"/>
  <c r="I4783" i="1"/>
  <c r="J4783" i="1"/>
  <c r="L4783" i="1"/>
  <c r="M4783" i="1"/>
  <c r="D4784" i="1"/>
  <c r="E4784" i="1"/>
  <c r="F4784" i="1"/>
  <c r="G4784" i="1"/>
  <c r="H4784" i="1"/>
  <c r="I4784" i="1"/>
  <c r="J4784" i="1"/>
  <c r="L4784" i="1"/>
  <c r="M4784" i="1"/>
  <c r="D4785" i="1"/>
  <c r="E4785" i="1"/>
  <c r="F4785" i="1"/>
  <c r="G4785" i="1"/>
  <c r="H4785" i="1"/>
  <c r="I4785" i="1"/>
  <c r="J4785" i="1"/>
  <c r="L4785" i="1"/>
  <c r="M4785" i="1"/>
  <c r="D4786" i="1"/>
  <c r="E4786" i="1"/>
  <c r="F4786" i="1"/>
  <c r="G4786" i="1"/>
  <c r="H4786" i="1"/>
  <c r="I4786" i="1"/>
  <c r="J4786" i="1"/>
  <c r="L4786" i="1"/>
  <c r="M4786" i="1"/>
  <c r="D4787" i="1"/>
  <c r="E4787" i="1"/>
  <c r="F4787" i="1"/>
  <c r="G4787" i="1"/>
  <c r="H4787" i="1"/>
  <c r="I4787" i="1"/>
  <c r="J4787" i="1"/>
  <c r="L4787" i="1"/>
  <c r="M4787" i="1"/>
  <c r="D4788" i="1"/>
  <c r="E4788" i="1"/>
  <c r="F4788" i="1"/>
  <c r="G4788" i="1"/>
  <c r="H4788" i="1"/>
  <c r="I4788" i="1"/>
  <c r="J4788" i="1"/>
  <c r="L4788" i="1"/>
  <c r="M4788" i="1"/>
  <c r="D4789" i="1"/>
  <c r="E4789" i="1"/>
  <c r="F4789" i="1"/>
  <c r="G4789" i="1"/>
  <c r="H4789" i="1"/>
  <c r="I4789" i="1"/>
  <c r="J4789" i="1"/>
  <c r="L4789" i="1"/>
  <c r="M4789" i="1"/>
  <c r="D4790" i="1"/>
  <c r="E4790" i="1"/>
  <c r="F4790" i="1"/>
  <c r="G4790" i="1"/>
  <c r="H4790" i="1"/>
  <c r="I4790" i="1"/>
  <c r="J4790" i="1"/>
  <c r="L4790" i="1"/>
  <c r="M4790" i="1"/>
  <c r="D4791" i="1"/>
  <c r="E4791" i="1"/>
  <c r="F4791" i="1"/>
  <c r="G4791" i="1"/>
  <c r="H4791" i="1"/>
  <c r="I4791" i="1"/>
  <c r="J4791" i="1"/>
  <c r="L4791" i="1"/>
  <c r="M4791" i="1"/>
  <c r="D4792" i="1"/>
  <c r="E4792" i="1"/>
  <c r="F4792" i="1"/>
  <c r="G4792" i="1"/>
  <c r="H4792" i="1"/>
  <c r="I4792" i="1"/>
  <c r="J4792" i="1"/>
  <c r="L4792" i="1"/>
  <c r="M4792" i="1"/>
  <c r="D4793" i="1"/>
  <c r="E4793" i="1"/>
  <c r="F4793" i="1"/>
  <c r="G4793" i="1"/>
  <c r="H4793" i="1"/>
  <c r="I4793" i="1"/>
  <c r="J4793" i="1"/>
  <c r="L4793" i="1"/>
  <c r="M4793" i="1"/>
  <c r="D4794" i="1"/>
  <c r="E4794" i="1"/>
  <c r="F4794" i="1"/>
  <c r="G4794" i="1"/>
  <c r="H4794" i="1"/>
  <c r="I4794" i="1"/>
  <c r="J4794" i="1"/>
  <c r="L4794" i="1"/>
  <c r="M4794" i="1"/>
  <c r="D4795" i="1"/>
  <c r="E4795" i="1"/>
  <c r="F4795" i="1"/>
  <c r="G4795" i="1"/>
  <c r="H4795" i="1"/>
  <c r="I4795" i="1"/>
  <c r="J4795" i="1"/>
  <c r="L4795" i="1"/>
  <c r="M4795" i="1"/>
  <c r="D4796" i="1"/>
  <c r="E4796" i="1"/>
  <c r="F4796" i="1"/>
  <c r="G4796" i="1"/>
  <c r="H4796" i="1"/>
  <c r="I4796" i="1"/>
  <c r="J4796" i="1"/>
  <c r="L4796" i="1"/>
  <c r="M4796" i="1"/>
  <c r="D4797" i="1"/>
  <c r="E4797" i="1"/>
  <c r="F4797" i="1"/>
  <c r="G4797" i="1"/>
  <c r="H4797" i="1"/>
  <c r="I4797" i="1"/>
  <c r="J4797" i="1"/>
  <c r="L4797" i="1"/>
  <c r="M4797" i="1"/>
  <c r="D4798" i="1"/>
  <c r="E4798" i="1"/>
  <c r="F4798" i="1"/>
  <c r="G4798" i="1"/>
  <c r="H4798" i="1"/>
  <c r="I4798" i="1"/>
  <c r="J4798" i="1"/>
  <c r="L4798" i="1"/>
  <c r="M4798" i="1"/>
  <c r="D4799" i="1"/>
  <c r="E4799" i="1"/>
  <c r="F4799" i="1"/>
  <c r="G4799" i="1"/>
  <c r="H4799" i="1"/>
  <c r="I4799" i="1"/>
  <c r="J4799" i="1"/>
  <c r="L4799" i="1"/>
  <c r="M4799" i="1"/>
  <c r="D4800" i="1"/>
  <c r="E4800" i="1"/>
  <c r="F4800" i="1"/>
  <c r="G4800" i="1"/>
  <c r="H4800" i="1"/>
  <c r="I4800" i="1"/>
  <c r="J4800" i="1"/>
  <c r="L4800" i="1"/>
  <c r="M4800" i="1"/>
  <c r="D4801" i="1"/>
  <c r="E4801" i="1"/>
  <c r="F4801" i="1"/>
  <c r="G4801" i="1"/>
  <c r="H4801" i="1"/>
  <c r="I4801" i="1"/>
  <c r="J4801" i="1"/>
  <c r="L4801" i="1"/>
  <c r="M4801" i="1"/>
  <c r="D4802" i="1"/>
  <c r="E4802" i="1"/>
  <c r="F4802" i="1"/>
  <c r="G4802" i="1"/>
  <c r="H4802" i="1"/>
  <c r="I4802" i="1"/>
  <c r="J4802" i="1"/>
  <c r="L4802" i="1"/>
  <c r="M4802" i="1"/>
  <c r="D4803" i="1"/>
  <c r="E4803" i="1"/>
  <c r="F4803" i="1"/>
  <c r="G4803" i="1"/>
  <c r="H4803" i="1"/>
  <c r="I4803" i="1"/>
  <c r="J4803" i="1"/>
  <c r="L4803" i="1"/>
  <c r="M4803" i="1"/>
  <c r="D4804" i="1"/>
  <c r="E4804" i="1"/>
  <c r="F4804" i="1"/>
  <c r="G4804" i="1"/>
  <c r="H4804" i="1"/>
  <c r="I4804" i="1"/>
  <c r="J4804" i="1"/>
  <c r="L4804" i="1"/>
  <c r="M4804" i="1"/>
  <c r="D4805" i="1"/>
  <c r="E4805" i="1"/>
  <c r="F4805" i="1"/>
  <c r="G4805" i="1"/>
  <c r="H4805" i="1"/>
  <c r="I4805" i="1"/>
  <c r="J4805" i="1"/>
  <c r="L4805" i="1"/>
  <c r="M4805" i="1"/>
  <c r="D4806" i="1"/>
  <c r="E4806" i="1"/>
  <c r="F4806" i="1"/>
  <c r="G4806" i="1"/>
  <c r="H4806" i="1"/>
  <c r="I4806" i="1"/>
  <c r="J4806" i="1"/>
  <c r="L4806" i="1"/>
  <c r="M4806" i="1"/>
  <c r="D4807" i="1"/>
  <c r="E4807" i="1"/>
  <c r="F4807" i="1"/>
  <c r="G4807" i="1"/>
  <c r="H4807" i="1"/>
  <c r="I4807" i="1"/>
  <c r="J4807" i="1"/>
  <c r="L4807" i="1"/>
  <c r="M4807" i="1"/>
  <c r="D4808" i="1"/>
  <c r="E4808" i="1"/>
  <c r="F4808" i="1"/>
  <c r="G4808" i="1"/>
  <c r="H4808" i="1"/>
  <c r="I4808" i="1"/>
  <c r="J4808" i="1"/>
  <c r="L4808" i="1"/>
  <c r="M4808" i="1"/>
  <c r="D4809" i="1"/>
  <c r="E4809" i="1"/>
  <c r="F4809" i="1"/>
  <c r="G4809" i="1"/>
  <c r="H4809" i="1"/>
  <c r="I4809" i="1"/>
  <c r="J4809" i="1"/>
  <c r="L4809" i="1"/>
  <c r="M4809" i="1"/>
  <c r="D4810" i="1"/>
  <c r="E4810" i="1"/>
  <c r="F4810" i="1"/>
  <c r="G4810" i="1"/>
  <c r="H4810" i="1"/>
  <c r="I4810" i="1"/>
  <c r="J4810" i="1"/>
  <c r="L4810" i="1"/>
  <c r="M4810" i="1"/>
  <c r="D4811" i="1"/>
  <c r="E4811" i="1"/>
  <c r="F4811" i="1"/>
  <c r="G4811" i="1"/>
  <c r="H4811" i="1"/>
  <c r="I4811" i="1"/>
  <c r="J4811" i="1"/>
  <c r="L4811" i="1"/>
  <c r="M4811" i="1"/>
  <c r="D4812" i="1"/>
  <c r="E4812" i="1"/>
  <c r="F4812" i="1"/>
  <c r="G4812" i="1"/>
  <c r="H4812" i="1"/>
  <c r="I4812" i="1"/>
  <c r="J4812" i="1"/>
  <c r="L4812" i="1"/>
  <c r="M4812" i="1"/>
  <c r="D4813" i="1"/>
  <c r="E4813" i="1"/>
  <c r="F4813" i="1"/>
  <c r="G4813" i="1"/>
  <c r="H4813" i="1"/>
  <c r="I4813" i="1"/>
  <c r="J4813" i="1"/>
  <c r="L4813" i="1"/>
  <c r="M4813" i="1"/>
  <c r="D4814" i="1"/>
  <c r="E4814" i="1"/>
  <c r="F4814" i="1"/>
  <c r="G4814" i="1"/>
  <c r="H4814" i="1"/>
  <c r="I4814" i="1"/>
  <c r="J4814" i="1"/>
  <c r="L4814" i="1"/>
  <c r="M4814" i="1"/>
  <c r="D4815" i="1"/>
  <c r="E4815" i="1"/>
  <c r="F4815" i="1"/>
  <c r="G4815" i="1"/>
  <c r="H4815" i="1"/>
  <c r="I4815" i="1"/>
  <c r="J4815" i="1"/>
  <c r="L4815" i="1"/>
  <c r="M4815" i="1"/>
  <c r="D4816" i="1"/>
  <c r="E4816" i="1"/>
  <c r="F4816" i="1"/>
  <c r="G4816" i="1"/>
  <c r="H4816" i="1"/>
  <c r="I4816" i="1"/>
  <c r="J4816" i="1"/>
  <c r="L4816" i="1"/>
  <c r="M4816" i="1"/>
  <c r="D4817" i="1"/>
  <c r="E4817" i="1"/>
  <c r="F4817" i="1"/>
  <c r="G4817" i="1"/>
  <c r="H4817" i="1"/>
  <c r="I4817" i="1"/>
  <c r="J4817" i="1"/>
  <c r="L4817" i="1"/>
  <c r="M4817" i="1"/>
  <c r="D4818" i="1"/>
  <c r="E4818" i="1"/>
  <c r="F4818" i="1"/>
  <c r="G4818" i="1"/>
  <c r="H4818" i="1"/>
  <c r="I4818" i="1"/>
  <c r="J4818" i="1"/>
  <c r="L4818" i="1"/>
  <c r="M4818" i="1"/>
  <c r="D4819" i="1"/>
  <c r="E4819" i="1"/>
  <c r="F4819" i="1"/>
  <c r="G4819" i="1"/>
  <c r="H4819" i="1"/>
  <c r="I4819" i="1"/>
  <c r="J4819" i="1"/>
  <c r="L4819" i="1"/>
  <c r="M4819" i="1"/>
  <c r="D4820" i="1"/>
  <c r="E4820" i="1"/>
  <c r="F4820" i="1"/>
  <c r="G4820" i="1"/>
  <c r="H4820" i="1"/>
  <c r="I4820" i="1"/>
  <c r="J4820" i="1"/>
  <c r="L4820" i="1"/>
  <c r="M4820" i="1"/>
  <c r="D4821" i="1"/>
  <c r="E4821" i="1"/>
  <c r="F4821" i="1"/>
  <c r="G4821" i="1"/>
  <c r="H4821" i="1"/>
  <c r="I4821" i="1"/>
  <c r="J4821" i="1"/>
  <c r="L4821" i="1"/>
  <c r="M4821" i="1"/>
  <c r="D4822" i="1"/>
  <c r="E4822" i="1"/>
  <c r="F4822" i="1"/>
  <c r="G4822" i="1"/>
  <c r="H4822" i="1"/>
  <c r="I4822" i="1"/>
  <c r="J4822" i="1"/>
  <c r="L4822" i="1"/>
  <c r="M4822" i="1"/>
  <c r="D4823" i="1"/>
  <c r="E4823" i="1"/>
  <c r="F4823" i="1"/>
  <c r="G4823" i="1"/>
  <c r="H4823" i="1"/>
  <c r="I4823" i="1"/>
  <c r="J4823" i="1"/>
  <c r="L4823" i="1"/>
  <c r="M4823" i="1"/>
  <c r="D4824" i="1"/>
  <c r="E4824" i="1"/>
  <c r="F4824" i="1"/>
  <c r="G4824" i="1"/>
  <c r="H4824" i="1"/>
  <c r="I4824" i="1"/>
  <c r="J4824" i="1"/>
  <c r="L4824" i="1"/>
  <c r="M4824" i="1"/>
  <c r="D4825" i="1"/>
  <c r="E4825" i="1"/>
  <c r="F4825" i="1"/>
  <c r="G4825" i="1"/>
  <c r="H4825" i="1"/>
  <c r="I4825" i="1"/>
  <c r="J4825" i="1"/>
  <c r="L4825" i="1"/>
  <c r="M4825" i="1"/>
  <c r="D4826" i="1"/>
  <c r="E4826" i="1"/>
  <c r="F4826" i="1"/>
  <c r="G4826" i="1"/>
  <c r="H4826" i="1"/>
  <c r="I4826" i="1"/>
  <c r="J4826" i="1"/>
  <c r="L4826" i="1"/>
  <c r="M4826" i="1"/>
  <c r="D4827" i="1"/>
  <c r="E4827" i="1"/>
  <c r="F4827" i="1"/>
  <c r="G4827" i="1"/>
  <c r="H4827" i="1"/>
  <c r="I4827" i="1"/>
  <c r="J4827" i="1"/>
  <c r="L4827" i="1"/>
  <c r="M4827" i="1"/>
  <c r="D4828" i="1"/>
  <c r="E4828" i="1"/>
  <c r="F4828" i="1"/>
  <c r="G4828" i="1"/>
  <c r="H4828" i="1"/>
  <c r="I4828" i="1"/>
  <c r="J4828" i="1"/>
  <c r="L4828" i="1"/>
  <c r="M4828" i="1"/>
  <c r="D4829" i="1"/>
  <c r="E4829" i="1"/>
  <c r="F4829" i="1"/>
  <c r="G4829" i="1"/>
  <c r="H4829" i="1"/>
  <c r="I4829" i="1"/>
  <c r="J4829" i="1"/>
  <c r="L4829" i="1"/>
  <c r="M4829" i="1"/>
  <c r="D4830" i="1"/>
  <c r="E4830" i="1"/>
  <c r="F4830" i="1"/>
  <c r="G4830" i="1"/>
  <c r="H4830" i="1"/>
  <c r="I4830" i="1"/>
  <c r="J4830" i="1"/>
  <c r="L4830" i="1"/>
  <c r="M4830" i="1"/>
  <c r="D4831" i="1"/>
  <c r="E4831" i="1"/>
  <c r="F4831" i="1"/>
  <c r="G4831" i="1"/>
  <c r="H4831" i="1"/>
  <c r="I4831" i="1"/>
  <c r="J4831" i="1"/>
  <c r="L4831" i="1"/>
  <c r="M4831" i="1"/>
  <c r="D4832" i="1"/>
  <c r="E4832" i="1"/>
  <c r="F4832" i="1"/>
  <c r="G4832" i="1"/>
  <c r="H4832" i="1"/>
  <c r="I4832" i="1"/>
  <c r="J4832" i="1"/>
  <c r="L4832" i="1"/>
  <c r="M4832" i="1"/>
  <c r="D4833" i="1"/>
  <c r="E4833" i="1"/>
  <c r="F4833" i="1"/>
  <c r="G4833" i="1"/>
  <c r="H4833" i="1"/>
  <c r="I4833" i="1"/>
  <c r="J4833" i="1"/>
  <c r="L4833" i="1"/>
  <c r="M4833" i="1"/>
  <c r="D4834" i="1"/>
  <c r="E4834" i="1"/>
  <c r="F4834" i="1"/>
  <c r="G4834" i="1"/>
  <c r="H4834" i="1"/>
  <c r="I4834" i="1"/>
  <c r="J4834" i="1"/>
  <c r="L4834" i="1"/>
  <c r="M4834" i="1"/>
  <c r="D4835" i="1"/>
  <c r="E4835" i="1"/>
  <c r="F4835" i="1"/>
  <c r="G4835" i="1"/>
  <c r="H4835" i="1"/>
  <c r="I4835" i="1"/>
  <c r="J4835" i="1"/>
  <c r="L4835" i="1"/>
  <c r="M4835" i="1"/>
  <c r="D4836" i="1"/>
  <c r="E4836" i="1"/>
  <c r="F4836" i="1"/>
  <c r="G4836" i="1"/>
  <c r="H4836" i="1"/>
  <c r="I4836" i="1"/>
  <c r="J4836" i="1"/>
  <c r="L4836" i="1"/>
  <c r="M4836" i="1"/>
  <c r="D4837" i="1"/>
  <c r="E4837" i="1"/>
  <c r="F4837" i="1"/>
  <c r="G4837" i="1"/>
  <c r="H4837" i="1"/>
  <c r="I4837" i="1"/>
  <c r="J4837" i="1"/>
  <c r="L4837" i="1"/>
  <c r="M4837" i="1"/>
  <c r="D4838" i="1"/>
  <c r="E4838" i="1"/>
  <c r="F4838" i="1"/>
  <c r="G4838" i="1"/>
  <c r="H4838" i="1"/>
  <c r="I4838" i="1"/>
  <c r="J4838" i="1"/>
  <c r="L4838" i="1"/>
  <c r="M4838" i="1"/>
  <c r="D4839" i="1"/>
  <c r="E4839" i="1"/>
  <c r="F4839" i="1"/>
  <c r="G4839" i="1"/>
  <c r="H4839" i="1"/>
  <c r="I4839" i="1"/>
  <c r="J4839" i="1"/>
  <c r="L4839" i="1"/>
  <c r="M4839" i="1"/>
  <c r="D4840" i="1"/>
  <c r="E4840" i="1"/>
  <c r="F4840" i="1"/>
  <c r="G4840" i="1"/>
  <c r="H4840" i="1"/>
  <c r="I4840" i="1"/>
  <c r="J4840" i="1"/>
  <c r="L4840" i="1"/>
  <c r="M4840" i="1"/>
  <c r="D4841" i="1"/>
  <c r="E4841" i="1"/>
  <c r="F4841" i="1"/>
  <c r="G4841" i="1"/>
  <c r="H4841" i="1"/>
  <c r="I4841" i="1"/>
  <c r="J4841" i="1"/>
  <c r="L4841" i="1"/>
  <c r="M4841" i="1"/>
  <c r="D4842" i="1"/>
  <c r="E4842" i="1"/>
  <c r="F4842" i="1"/>
  <c r="G4842" i="1"/>
  <c r="H4842" i="1"/>
  <c r="I4842" i="1"/>
  <c r="J4842" i="1"/>
  <c r="L4842" i="1"/>
  <c r="M4842" i="1"/>
  <c r="D4843" i="1"/>
  <c r="E4843" i="1"/>
  <c r="F4843" i="1"/>
  <c r="G4843" i="1"/>
  <c r="H4843" i="1"/>
  <c r="I4843" i="1"/>
  <c r="J4843" i="1"/>
  <c r="L4843" i="1"/>
  <c r="M4843" i="1"/>
  <c r="D4844" i="1"/>
  <c r="E4844" i="1"/>
  <c r="F4844" i="1"/>
  <c r="G4844" i="1"/>
  <c r="H4844" i="1"/>
  <c r="I4844" i="1"/>
  <c r="J4844" i="1"/>
  <c r="L4844" i="1"/>
  <c r="M4844" i="1"/>
  <c r="D4845" i="1"/>
  <c r="E4845" i="1"/>
  <c r="F4845" i="1"/>
  <c r="G4845" i="1"/>
  <c r="H4845" i="1"/>
  <c r="I4845" i="1"/>
  <c r="J4845" i="1"/>
  <c r="L4845" i="1"/>
  <c r="M4845" i="1"/>
  <c r="D4846" i="1"/>
  <c r="E4846" i="1"/>
  <c r="F4846" i="1"/>
  <c r="G4846" i="1"/>
  <c r="H4846" i="1"/>
  <c r="I4846" i="1"/>
  <c r="J4846" i="1"/>
  <c r="L4846" i="1"/>
  <c r="M4846" i="1"/>
  <c r="D4847" i="1"/>
  <c r="E4847" i="1"/>
  <c r="F4847" i="1"/>
  <c r="G4847" i="1"/>
  <c r="H4847" i="1"/>
  <c r="I4847" i="1"/>
  <c r="J4847" i="1"/>
  <c r="L4847" i="1"/>
  <c r="M4847" i="1"/>
  <c r="D4848" i="1"/>
  <c r="E4848" i="1"/>
  <c r="F4848" i="1"/>
  <c r="G4848" i="1"/>
  <c r="H4848" i="1"/>
  <c r="I4848" i="1"/>
  <c r="J4848" i="1"/>
  <c r="L4848" i="1"/>
  <c r="M4848" i="1"/>
  <c r="D4849" i="1"/>
  <c r="E4849" i="1"/>
  <c r="F4849" i="1"/>
  <c r="G4849" i="1"/>
  <c r="H4849" i="1"/>
  <c r="I4849" i="1"/>
  <c r="J4849" i="1"/>
  <c r="L4849" i="1"/>
  <c r="M4849" i="1"/>
  <c r="D4850" i="1"/>
  <c r="E4850" i="1"/>
  <c r="F4850" i="1"/>
  <c r="G4850" i="1"/>
  <c r="H4850" i="1"/>
  <c r="I4850" i="1"/>
  <c r="J4850" i="1"/>
  <c r="L4850" i="1"/>
  <c r="M4850" i="1"/>
  <c r="D4851" i="1"/>
  <c r="E4851" i="1"/>
  <c r="F4851" i="1"/>
  <c r="G4851" i="1"/>
  <c r="H4851" i="1"/>
  <c r="I4851" i="1"/>
  <c r="J4851" i="1"/>
  <c r="L4851" i="1"/>
  <c r="M4851" i="1"/>
  <c r="D4852" i="1"/>
  <c r="E4852" i="1"/>
  <c r="F4852" i="1"/>
  <c r="G4852" i="1"/>
  <c r="H4852" i="1"/>
  <c r="I4852" i="1"/>
  <c r="J4852" i="1"/>
  <c r="L4852" i="1"/>
  <c r="M4852" i="1"/>
  <c r="D4853" i="1"/>
  <c r="E4853" i="1"/>
  <c r="F4853" i="1"/>
  <c r="G4853" i="1"/>
  <c r="H4853" i="1"/>
  <c r="I4853" i="1"/>
  <c r="J4853" i="1"/>
  <c r="L4853" i="1"/>
  <c r="M4853" i="1"/>
  <c r="D4854" i="1"/>
  <c r="E4854" i="1"/>
  <c r="F4854" i="1"/>
  <c r="G4854" i="1"/>
  <c r="H4854" i="1"/>
  <c r="I4854" i="1"/>
  <c r="J4854" i="1"/>
  <c r="L4854" i="1"/>
  <c r="M4854" i="1"/>
  <c r="D4855" i="1"/>
  <c r="E4855" i="1"/>
  <c r="F4855" i="1"/>
  <c r="G4855" i="1"/>
  <c r="H4855" i="1"/>
  <c r="I4855" i="1"/>
  <c r="J4855" i="1"/>
  <c r="L4855" i="1"/>
  <c r="M4855" i="1"/>
  <c r="D4856" i="1"/>
  <c r="E4856" i="1"/>
  <c r="F4856" i="1"/>
  <c r="G4856" i="1"/>
  <c r="H4856" i="1"/>
  <c r="I4856" i="1"/>
  <c r="J4856" i="1"/>
  <c r="L4856" i="1"/>
  <c r="M4856" i="1"/>
  <c r="D4857" i="1"/>
  <c r="E4857" i="1"/>
  <c r="F4857" i="1"/>
  <c r="G4857" i="1"/>
  <c r="H4857" i="1"/>
  <c r="I4857" i="1"/>
  <c r="J4857" i="1"/>
  <c r="L4857" i="1"/>
  <c r="M4857" i="1"/>
  <c r="D4858" i="1"/>
  <c r="E4858" i="1"/>
  <c r="F4858" i="1"/>
  <c r="G4858" i="1"/>
  <c r="H4858" i="1"/>
  <c r="I4858" i="1"/>
  <c r="J4858" i="1"/>
  <c r="L4858" i="1"/>
  <c r="M4858" i="1"/>
  <c r="D4859" i="1"/>
  <c r="E4859" i="1"/>
  <c r="F4859" i="1"/>
  <c r="G4859" i="1"/>
  <c r="H4859" i="1"/>
  <c r="I4859" i="1"/>
  <c r="J4859" i="1"/>
  <c r="L4859" i="1"/>
  <c r="M4859" i="1"/>
  <c r="D4860" i="1"/>
  <c r="E4860" i="1"/>
  <c r="F4860" i="1"/>
  <c r="G4860" i="1"/>
  <c r="H4860" i="1"/>
  <c r="I4860" i="1"/>
  <c r="J4860" i="1"/>
  <c r="L4860" i="1"/>
  <c r="M4860" i="1"/>
  <c r="D4861" i="1"/>
  <c r="E4861" i="1"/>
  <c r="F4861" i="1"/>
  <c r="G4861" i="1"/>
  <c r="H4861" i="1"/>
  <c r="I4861" i="1"/>
  <c r="J4861" i="1"/>
  <c r="L4861" i="1"/>
  <c r="M4861" i="1"/>
  <c r="D4862" i="1"/>
  <c r="E4862" i="1"/>
  <c r="F4862" i="1"/>
  <c r="G4862" i="1"/>
  <c r="H4862" i="1"/>
  <c r="I4862" i="1"/>
  <c r="J4862" i="1"/>
  <c r="L4862" i="1"/>
  <c r="M4862" i="1"/>
  <c r="D4863" i="1"/>
  <c r="E4863" i="1"/>
  <c r="F4863" i="1"/>
  <c r="G4863" i="1"/>
  <c r="H4863" i="1"/>
  <c r="I4863" i="1"/>
  <c r="J4863" i="1"/>
  <c r="L4863" i="1"/>
  <c r="M4863" i="1"/>
  <c r="D4864" i="1"/>
  <c r="E4864" i="1"/>
  <c r="F4864" i="1"/>
  <c r="G4864" i="1"/>
  <c r="H4864" i="1"/>
  <c r="I4864" i="1"/>
  <c r="J4864" i="1"/>
  <c r="L4864" i="1"/>
  <c r="M4864" i="1"/>
  <c r="D4865" i="1"/>
  <c r="E4865" i="1"/>
  <c r="F4865" i="1"/>
  <c r="G4865" i="1"/>
  <c r="H4865" i="1"/>
  <c r="I4865" i="1"/>
  <c r="J4865" i="1"/>
  <c r="L4865" i="1"/>
  <c r="M4865" i="1"/>
  <c r="D4866" i="1"/>
  <c r="E4866" i="1"/>
  <c r="F4866" i="1"/>
  <c r="G4866" i="1"/>
  <c r="H4866" i="1"/>
  <c r="I4866" i="1"/>
  <c r="J4866" i="1"/>
  <c r="L4866" i="1"/>
  <c r="M4866" i="1"/>
  <c r="D4867" i="1"/>
  <c r="E4867" i="1"/>
  <c r="F4867" i="1"/>
  <c r="G4867" i="1"/>
  <c r="H4867" i="1"/>
  <c r="I4867" i="1"/>
  <c r="J4867" i="1"/>
  <c r="L4867" i="1"/>
  <c r="M4867" i="1"/>
  <c r="D4868" i="1"/>
  <c r="E4868" i="1"/>
  <c r="F4868" i="1"/>
  <c r="G4868" i="1"/>
  <c r="H4868" i="1"/>
  <c r="I4868" i="1"/>
  <c r="J4868" i="1"/>
  <c r="L4868" i="1"/>
  <c r="M4868" i="1"/>
  <c r="D4869" i="1"/>
  <c r="E4869" i="1"/>
  <c r="F4869" i="1"/>
  <c r="G4869" i="1"/>
  <c r="H4869" i="1"/>
  <c r="I4869" i="1"/>
  <c r="J4869" i="1"/>
  <c r="L4869" i="1"/>
  <c r="M4869" i="1"/>
  <c r="D4870" i="1"/>
  <c r="E4870" i="1"/>
  <c r="F4870" i="1"/>
  <c r="G4870" i="1"/>
  <c r="H4870" i="1"/>
  <c r="I4870" i="1"/>
  <c r="J4870" i="1"/>
  <c r="L4870" i="1"/>
  <c r="M4870" i="1"/>
  <c r="D4871" i="1"/>
  <c r="E4871" i="1"/>
  <c r="F4871" i="1"/>
  <c r="G4871" i="1"/>
  <c r="H4871" i="1"/>
  <c r="I4871" i="1"/>
  <c r="J4871" i="1"/>
  <c r="L4871" i="1"/>
  <c r="M4871" i="1"/>
  <c r="D4872" i="1"/>
  <c r="E4872" i="1"/>
  <c r="F4872" i="1"/>
  <c r="G4872" i="1"/>
  <c r="H4872" i="1"/>
  <c r="I4872" i="1"/>
  <c r="J4872" i="1"/>
  <c r="L4872" i="1"/>
  <c r="M4872" i="1"/>
  <c r="D4873" i="1"/>
  <c r="E4873" i="1"/>
  <c r="F4873" i="1"/>
  <c r="G4873" i="1"/>
  <c r="H4873" i="1"/>
  <c r="I4873" i="1"/>
  <c r="J4873" i="1"/>
  <c r="L4873" i="1"/>
  <c r="M4873" i="1"/>
  <c r="D4874" i="1"/>
  <c r="E4874" i="1"/>
  <c r="F4874" i="1"/>
  <c r="G4874" i="1"/>
  <c r="H4874" i="1"/>
  <c r="I4874" i="1"/>
  <c r="J4874" i="1"/>
  <c r="L4874" i="1"/>
  <c r="M4874" i="1"/>
  <c r="D4875" i="1"/>
  <c r="E4875" i="1"/>
  <c r="F4875" i="1"/>
  <c r="G4875" i="1"/>
  <c r="H4875" i="1"/>
  <c r="I4875" i="1"/>
  <c r="J4875" i="1"/>
  <c r="L4875" i="1"/>
  <c r="M4875" i="1"/>
  <c r="D4876" i="1"/>
  <c r="E4876" i="1"/>
  <c r="F4876" i="1"/>
  <c r="G4876" i="1"/>
  <c r="H4876" i="1"/>
  <c r="I4876" i="1"/>
  <c r="J4876" i="1"/>
  <c r="L4876" i="1"/>
  <c r="M4876" i="1"/>
  <c r="D4877" i="1"/>
  <c r="E4877" i="1"/>
  <c r="F4877" i="1"/>
  <c r="G4877" i="1"/>
  <c r="H4877" i="1"/>
  <c r="I4877" i="1"/>
  <c r="J4877" i="1"/>
  <c r="L4877" i="1"/>
  <c r="M4877" i="1"/>
  <c r="D4878" i="1"/>
  <c r="E4878" i="1"/>
  <c r="F4878" i="1"/>
  <c r="G4878" i="1"/>
  <c r="H4878" i="1"/>
  <c r="I4878" i="1"/>
  <c r="J4878" i="1"/>
  <c r="L4878" i="1"/>
  <c r="M4878" i="1"/>
  <c r="D4879" i="1"/>
  <c r="E4879" i="1"/>
  <c r="F4879" i="1"/>
  <c r="G4879" i="1"/>
  <c r="H4879" i="1"/>
  <c r="I4879" i="1"/>
  <c r="J4879" i="1"/>
  <c r="L4879" i="1"/>
  <c r="M4879" i="1"/>
  <c r="D4880" i="1"/>
  <c r="E4880" i="1"/>
  <c r="F4880" i="1"/>
  <c r="G4880" i="1"/>
  <c r="H4880" i="1"/>
  <c r="I4880" i="1"/>
  <c r="J4880" i="1"/>
  <c r="L4880" i="1"/>
  <c r="M4880" i="1"/>
  <c r="D4881" i="1"/>
  <c r="E4881" i="1"/>
  <c r="F4881" i="1"/>
  <c r="G4881" i="1"/>
  <c r="H4881" i="1"/>
  <c r="I4881" i="1"/>
  <c r="J4881" i="1"/>
  <c r="L4881" i="1"/>
  <c r="M4881" i="1"/>
  <c r="D4882" i="1"/>
  <c r="E4882" i="1"/>
  <c r="F4882" i="1"/>
  <c r="G4882" i="1"/>
  <c r="H4882" i="1"/>
  <c r="I4882" i="1"/>
  <c r="J4882" i="1"/>
  <c r="L4882" i="1"/>
  <c r="M4882" i="1"/>
  <c r="D4883" i="1"/>
  <c r="E4883" i="1"/>
  <c r="F4883" i="1"/>
  <c r="G4883" i="1"/>
  <c r="H4883" i="1"/>
  <c r="I4883" i="1"/>
  <c r="J4883" i="1"/>
  <c r="L4883" i="1"/>
  <c r="M4883" i="1"/>
  <c r="D4884" i="1"/>
  <c r="E4884" i="1"/>
  <c r="F4884" i="1"/>
  <c r="G4884" i="1"/>
  <c r="H4884" i="1"/>
  <c r="I4884" i="1"/>
  <c r="J4884" i="1"/>
  <c r="L4884" i="1"/>
  <c r="M4884" i="1"/>
  <c r="D4885" i="1"/>
  <c r="E4885" i="1"/>
  <c r="F4885" i="1"/>
  <c r="G4885" i="1"/>
  <c r="H4885" i="1"/>
  <c r="I4885" i="1"/>
  <c r="J4885" i="1"/>
  <c r="L4885" i="1"/>
  <c r="M4885" i="1"/>
  <c r="D4886" i="1"/>
  <c r="E4886" i="1"/>
  <c r="F4886" i="1"/>
  <c r="G4886" i="1"/>
  <c r="H4886" i="1"/>
  <c r="I4886" i="1"/>
  <c r="J4886" i="1"/>
  <c r="L4886" i="1"/>
  <c r="M4886" i="1"/>
  <c r="D4887" i="1"/>
  <c r="E4887" i="1"/>
  <c r="F4887" i="1"/>
  <c r="G4887" i="1"/>
  <c r="H4887" i="1"/>
  <c r="I4887" i="1"/>
  <c r="J4887" i="1"/>
  <c r="L4887" i="1"/>
  <c r="M4887" i="1"/>
  <c r="D4888" i="1"/>
  <c r="E4888" i="1"/>
  <c r="F4888" i="1"/>
  <c r="G4888" i="1"/>
  <c r="H4888" i="1"/>
  <c r="I4888" i="1"/>
  <c r="J4888" i="1"/>
  <c r="L4888" i="1"/>
  <c r="M4888" i="1"/>
  <c r="D4889" i="1"/>
  <c r="E4889" i="1"/>
  <c r="F4889" i="1"/>
  <c r="G4889" i="1"/>
  <c r="H4889" i="1"/>
  <c r="I4889" i="1"/>
  <c r="J4889" i="1"/>
  <c r="L4889" i="1"/>
  <c r="M4889" i="1"/>
  <c r="D4890" i="1"/>
  <c r="E4890" i="1"/>
  <c r="F4890" i="1"/>
  <c r="G4890" i="1"/>
  <c r="H4890" i="1"/>
  <c r="I4890" i="1"/>
  <c r="J4890" i="1"/>
  <c r="L4890" i="1"/>
  <c r="M4890" i="1"/>
  <c r="D4891" i="1"/>
  <c r="E4891" i="1"/>
  <c r="F4891" i="1"/>
  <c r="G4891" i="1"/>
  <c r="H4891" i="1"/>
  <c r="I4891" i="1"/>
  <c r="J4891" i="1"/>
  <c r="L4891" i="1"/>
  <c r="M4891" i="1"/>
  <c r="D4892" i="1"/>
  <c r="E4892" i="1"/>
  <c r="F4892" i="1"/>
  <c r="G4892" i="1"/>
  <c r="H4892" i="1"/>
  <c r="I4892" i="1"/>
  <c r="J4892" i="1"/>
  <c r="L4892" i="1"/>
  <c r="M4892" i="1"/>
  <c r="D4893" i="1"/>
  <c r="E4893" i="1"/>
  <c r="F4893" i="1"/>
  <c r="G4893" i="1"/>
  <c r="H4893" i="1"/>
  <c r="I4893" i="1"/>
  <c r="J4893" i="1"/>
  <c r="L4893" i="1"/>
  <c r="M4893" i="1"/>
  <c r="D4894" i="1"/>
  <c r="E4894" i="1"/>
  <c r="F4894" i="1"/>
  <c r="G4894" i="1"/>
  <c r="H4894" i="1"/>
  <c r="I4894" i="1"/>
  <c r="J4894" i="1"/>
  <c r="L4894" i="1"/>
  <c r="M4894" i="1"/>
  <c r="D4895" i="1"/>
  <c r="E4895" i="1"/>
  <c r="F4895" i="1"/>
  <c r="G4895" i="1"/>
  <c r="H4895" i="1"/>
  <c r="I4895" i="1"/>
  <c r="J4895" i="1"/>
  <c r="L4895" i="1"/>
  <c r="M4895" i="1"/>
  <c r="D4896" i="1"/>
  <c r="E4896" i="1"/>
  <c r="F4896" i="1"/>
  <c r="G4896" i="1"/>
  <c r="H4896" i="1"/>
  <c r="I4896" i="1"/>
  <c r="J4896" i="1"/>
  <c r="L4896" i="1"/>
  <c r="M4896" i="1"/>
  <c r="D4897" i="1"/>
  <c r="E4897" i="1"/>
  <c r="F4897" i="1"/>
  <c r="G4897" i="1"/>
  <c r="H4897" i="1"/>
  <c r="I4897" i="1"/>
  <c r="J4897" i="1"/>
  <c r="L4897" i="1"/>
  <c r="M4897" i="1"/>
  <c r="D4898" i="1"/>
  <c r="E4898" i="1"/>
  <c r="F4898" i="1"/>
  <c r="G4898" i="1"/>
  <c r="H4898" i="1"/>
  <c r="I4898" i="1"/>
  <c r="J4898" i="1"/>
  <c r="L4898" i="1"/>
  <c r="M4898" i="1"/>
  <c r="D4899" i="1"/>
  <c r="E4899" i="1"/>
  <c r="F4899" i="1"/>
  <c r="G4899" i="1"/>
  <c r="H4899" i="1"/>
  <c r="I4899" i="1"/>
  <c r="J4899" i="1"/>
  <c r="L4899" i="1"/>
  <c r="M4899" i="1"/>
  <c r="D4900" i="1"/>
  <c r="E4900" i="1"/>
  <c r="F4900" i="1"/>
  <c r="G4900" i="1"/>
  <c r="H4900" i="1"/>
  <c r="I4900" i="1"/>
  <c r="J4900" i="1"/>
  <c r="L4900" i="1"/>
  <c r="M4900" i="1"/>
  <c r="D4901" i="1"/>
  <c r="E4901" i="1"/>
  <c r="F4901" i="1"/>
  <c r="G4901" i="1"/>
  <c r="H4901" i="1"/>
  <c r="I4901" i="1"/>
  <c r="J4901" i="1"/>
  <c r="L4901" i="1"/>
  <c r="M4901" i="1"/>
  <c r="D4902" i="1"/>
  <c r="E4902" i="1"/>
  <c r="F4902" i="1"/>
  <c r="G4902" i="1"/>
  <c r="H4902" i="1"/>
  <c r="I4902" i="1"/>
  <c r="J4902" i="1"/>
  <c r="L4902" i="1"/>
  <c r="M4902" i="1"/>
  <c r="D4903" i="1"/>
  <c r="E4903" i="1"/>
  <c r="F4903" i="1"/>
  <c r="G4903" i="1"/>
  <c r="H4903" i="1"/>
  <c r="I4903" i="1"/>
  <c r="J4903" i="1"/>
  <c r="L4903" i="1"/>
  <c r="M4903" i="1"/>
  <c r="D4904" i="1"/>
  <c r="E4904" i="1"/>
  <c r="F4904" i="1"/>
  <c r="G4904" i="1"/>
  <c r="H4904" i="1"/>
  <c r="I4904" i="1"/>
  <c r="J4904" i="1"/>
  <c r="L4904" i="1"/>
  <c r="M4904" i="1"/>
  <c r="D4905" i="1"/>
  <c r="E4905" i="1"/>
  <c r="F4905" i="1"/>
  <c r="G4905" i="1"/>
  <c r="H4905" i="1"/>
  <c r="I4905" i="1"/>
  <c r="J4905" i="1"/>
  <c r="L4905" i="1"/>
  <c r="M4905" i="1"/>
  <c r="D4906" i="1"/>
  <c r="E4906" i="1"/>
  <c r="F4906" i="1"/>
  <c r="G4906" i="1"/>
  <c r="H4906" i="1"/>
  <c r="I4906" i="1"/>
  <c r="J4906" i="1"/>
  <c r="L4906" i="1"/>
  <c r="M4906" i="1"/>
  <c r="D4907" i="1"/>
  <c r="E4907" i="1"/>
  <c r="F4907" i="1"/>
  <c r="G4907" i="1"/>
  <c r="H4907" i="1"/>
  <c r="I4907" i="1"/>
  <c r="J4907" i="1"/>
  <c r="L4907" i="1"/>
  <c r="M4907" i="1"/>
  <c r="D4908" i="1"/>
  <c r="E4908" i="1"/>
  <c r="F4908" i="1"/>
  <c r="G4908" i="1"/>
  <c r="H4908" i="1"/>
  <c r="I4908" i="1"/>
  <c r="J4908" i="1"/>
  <c r="L4908" i="1"/>
  <c r="M4908" i="1"/>
  <c r="D4909" i="1"/>
  <c r="E4909" i="1"/>
  <c r="F4909" i="1"/>
  <c r="G4909" i="1"/>
  <c r="H4909" i="1"/>
  <c r="I4909" i="1"/>
  <c r="J4909" i="1"/>
  <c r="L4909" i="1"/>
  <c r="M4909" i="1"/>
  <c r="D4910" i="1"/>
  <c r="E4910" i="1"/>
  <c r="F4910" i="1"/>
  <c r="G4910" i="1"/>
  <c r="H4910" i="1"/>
  <c r="I4910" i="1"/>
  <c r="J4910" i="1"/>
  <c r="L4910" i="1"/>
  <c r="M4910" i="1"/>
  <c r="D4911" i="1"/>
  <c r="E4911" i="1"/>
  <c r="F4911" i="1"/>
  <c r="G4911" i="1"/>
  <c r="H4911" i="1"/>
  <c r="I4911" i="1"/>
  <c r="J4911" i="1"/>
  <c r="L4911" i="1"/>
  <c r="M4911" i="1"/>
  <c r="D4912" i="1"/>
  <c r="E4912" i="1"/>
  <c r="F4912" i="1"/>
  <c r="G4912" i="1"/>
  <c r="H4912" i="1"/>
  <c r="I4912" i="1"/>
  <c r="J4912" i="1"/>
  <c r="L4912" i="1"/>
  <c r="M4912" i="1"/>
  <c r="D4913" i="1"/>
  <c r="E4913" i="1"/>
  <c r="F4913" i="1"/>
  <c r="G4913" i="1"/>
  <c r="H4913" i="1"/>
  <c r="I4913" i="1"/>
  <c r="J4913" i="1"/>
  <c r="L4913" i="1"/>
  <c r="M4913" i="1"/>
  <c r="D4914" i="1"/>
  <c r="E4914" i="1"/>
  <c r="F4914" i="1"/>
  <c r="G4914" i="1"/>
  <c r="H4914" i="1"/>
  <c r="I4914" i="1"/>
  <c r="J4914" i="1"/>
  <c r="L4914" i="1"/>
  <c r="M4914" i="1"/>
  <c r="D4915" i="1"/>
  <c r="E4915" i="1"/>
  <c r="F4915" i="1"/>
  <c r="G4915" i="1"/>
  <c r="H4915" i="1"/>
  <c r="I4915" i="1"/>
  <c r="J4915" i="1"/>
  <c r="L4915" i="1"/>
  <c r="M4915" i="1"/>
  <c r="D4916" i="1"/>
  <c r="E4916" i="1"/>
  <c r="F4916" i="1"/>
  <c r="G4916" i="1"/>
  <c r="H4916" i="1"/>
  <c r="I4916" i="1"/>
  <c r="J4916" i="1"/>
  <c r="L4916" i="1"/>
  <c r="M4916" i="1"/>
  <c r="D4917" i="1"/>
  <c r="E4917" i="1"/>
  <c r="F4917" i="1"/>
  <c r="G4917" i="1"/>
  <c r="H4917" i="1"/>
  <c r="I4917" i="1"/>
  <c r="J4917" i="1"/>
  <c r="L4917" i="1"/>
  <c r="M4917" i="1"/>
  <c r="D4918" i="1"/>
  <c r="E4918" i="1"/>
  <c r="F4918" i="1"/>
  <c r="G4918" i="1"/>
  <c r="H4918" i="1"/>
  <c r="I4918" i="1"/>
  <c r="J4918" i="1"/>
  <c r="L4918" i="1"/>
  <c r="M4918" i="1"/>
  <c r="D4919" i="1"/>
  <c r="E4919" i="1"/>
  <c r="F4919" i="1"/>
  <c r="G4919" i="1"/>
  <c r="H4919" i="1"/>
  <c r="I4919" i="1"/>
  <c r="J4919" i="1"/>
  <c r="L4919" i="1"/>
  <c r="M4919" i="1"/>
  <c r="D4920" i="1"/>
  <c r="E4920" i="1"/>
  <c r="F4920" i="1"/>
  <c r="G4920" i="1"/>
  <c r="H4920" i="1"/>
  <c r="I4920" i="1"/>
  <c r="J4920" i="1"/>
  <c r="L4920" i="1"/>
  <c r="M4920" i="1"/>
  <c r="D4921" i="1"/>
  <c r="E4921" i="1"/>
  <c r="F4921" i="1"/>
  <c r="G4921" i="1"/>
  <c r="H4921" i="1"/>
  <c r="I4921" i="1"/>
  <c r="J4921" i="1"/>
  <c r="L4921" i="1"/>
  <c r="M4921" i="1"/>
  <c r="D4922" i="1"/>
  <c r="E4922" i="1"/>
  <c r="F4922" i="1"/>
  <c r="G4922" i="1"/>
  <c r="H4922" i="1"/>
  <c r="I4922" i="1"/>
  <c r="J4922" i="1"/>
  <c r="L4922" i="1"/>
  <c r="M4922" i="1"/>
  <c r="D4923" i="1"/>
  <c r="E4923" i="1"/>
  <c r="F4923" i="1"/>
  <c r="G4923" i="1"/>
  <c r="H4923" i="1"/>
  <c r="I4923" i="1"/>
  <c r="J4923" i="1"/>
  <c r="L4923" i="1"/>
  <c r="M4923" i="1"/>
  <c r="D4924" i="1"/>
  <c r="E4924" i="1"/>
  <c r="F4924" i="1"/>
  <c r="G4924" i="1"/>
  <c r="H4924" i="1"/>
  <c r="I4924" i="1"/>
  <c r="J4924" i="1"/>
  <c r="L4924" i="1"/>
  <c r="M4924" i="1"/>
  <c r="D4925" i="1"/>
  <c r="E4925" i="1"/>
  <c r="F4925" i="1"/>
  <c r="G4925" i="1"/>
  <c r="H4925" i="1"/>
  <c r="I4925" i="1"/>
  <c r="J4925" i="1"/>
  <c r="L4925" i="1"/>
  <c r="M4925" i="1"/>
  <c r="D4926" i="1"/>
  <c r="E4926" i="1"/>
  <c r="F4926" i="1"/>
  <c r="G4926" i="1"/>
  <c r="H4926" i="1"/>
  <c r="I4926" i="1"/>
  <c r="J4926" i="1"/>
  <c r="L4926" i="1"/>
  <c r="M4926" i="1"/>
  <c r="D4927" i="1"/>
  <c r="E4927" i="1"/>
  <c r="F4927" i="1"/>
  <c r="G4927" i="1"/>
  <c r="H4927" i="1"/>
  <c r="I4927" i="1"/>
  <c r="J4927" i="1"/>
  <c r="L4927" i="1"/>
  <c r="M4927" i="1"/>
  <c r="D4928" i="1"/>
  <c r="E4928" i="1"/>
  <c r="F4928" i="1"/>
  <c r="G4928" i="1"/>
  <c r="H4928" i="1"/>
  <c r="I4928" i="1"/>
  <c r="J4928" i="1"/>
  <c r="L4928" i="1"/>
  <c r="M4928" i="1"/>
  <c r="D4929" i="1"/>
  <c r="E4929" i="1"/>
  <c r="F4929" i="1"/>
  <c r="G4929" i="1"/>
  <c r="H4929" i="1"/>
  <c r="I4929" i="1"/>
  <c r="J4929" i="1"/>
  <c r="L4929" i="1"/>
  <c r="M4929" i="1"/>
  <c r="D4930" i="1"/>
  <c r="E4930" i="1"/>
  <c r="F4930" i="1"/>
  <c r="G4930" i="1"/>
  <c r="H4930" i="1"/>
  <c r="I4930" i="1"/>
  <c r="J4930" i="1"/>
  <c r="L4930" i="1"/>
  <c r="M4930" i="1"/>
  <c r="D4931" i="1"/>
  <c r="E4931" i="1"/>
  <c r="F4931" i="1"/>
  <c r="G4931" i="1"/>
  <c r="H4931" i="1"/>
  <c r="I4931" i="1"/>
  <c r="J4931" i="1"/>
  <c r="L4931" i="1"/>
  <c r="M4931" i="1"/>
  <c r="D4932" i="1"/>
  <c r="E4932" i="1"/>
  <c r="F4932" i="1"/>
  <c r="G4932" i="1"/>
  <c r="H4932" i="1"/>
  <c r="I4932" i="1"/>
  <c r="J4932" i="1"/>
  <c r="L4932" i="1"/>
  <c r="M4932" i="1"/>
  <c r="D4933" i="1"/>
  <c r="E4933" i="1"/>
  <c r="F4933" i="1"/>
  <c r="G4933" i="1"/>
  <c r="H4933" i="1"/>
  <c r="I4933" i="1"/>
  <c r="J4933" i="1"/>
  <c r="L4933" i="1"/>
  <c r="M4933" i="1"/>
  <c r="D4934" i="1"/>
  <c r="E4934" i="1"/>
  <c r="F4934" i="1"/>
  <c r="G4934" i="1"/>
  <c r="H4934" i="1"/>
  <c r="I4934" i="1"/>
  <c r="J4934" i="1"/>
  <c r="L4934" i="1"/>
  <c r="M4934" i="1"/>
  <c r="D4935" i="1"/>
  <c r="E4935" i="1"/>
  <c r="F4935" i="1"/>
  <c r="G4935" i="1"/>
  <c r="H4935" i="1"/>
  <c r="I4935" i="1"/>
  <c r="J4935" i="1"/>
  <c r="L4935" i="1"/>
  <c r="M4935" i="1"/>
  <c r="D4936" i="1"/>
  <c r="E4936" i="1"/>
  <c r="F4936" i="1"/>
  <c r="G4936" i="1"/>
  <c r="H4936" i="1"/>
  <c r="I4936" i="1"/>
  <c r="J4936" i="1"/>
  <c r="L4936" i="1"/>
  <c r="M4936" i="1"/>
  <c r="D4937" i="1"/>
  <c r="E4937" i="1"/>
  <c r="F4937" i="1"/>
  <c r="G4937" i="1"/>
  <c r="H4937" i="1"/>
  <c r="I4937" i="1"/>
  <c r="J4937" i="1"/>
  <c r="L4937" i="1"/>
  <c r="M4937" i="1"/>
  <c r="D4938" i="1"/>
  <c r="E4938" i="1"/>
  <c r="F4938" i="1"/>
  <c r="G4938" i="1"/>
  <c r="H4938" i="1"/>
  <c r="I4938" i="1"/>
  <c r="J4938" i="1"/>
  <c r="L4938" i="1"/>
  <c r="M4938" i="1"/>
  <c r="D4939" i="1"/>
  <c r="E4939" i="1"/>
  <c r="F4939" i="1"/>
  <c r="G4939" i="1"/>
  <c r="H4939" i="1"/>
  <c r="I4939" i="1"/>
  <c r="J4939" i="1"/>
  <c r="L4939" i="1"/>
  <c r="M4939" i="1"/>
  <c r="D4940" i="1"/>
  <c r="E4940" i="1"/>
  <c r="F4940" i="1"/>
  <c r="G4940" i="1"/>
  <c r="H4940" i="1"/>
  <c r="I4940" i="1"/>
  <c r="J4940" i="1"/>
  <c r="L4940" i="1"/>
  <c r="M4940" i="1"/>
  <c r="D4941" i="1"/>
  <c r="E4941" i="1"/>
  <c r="F4941" i="1"/>
  <c r="G4941" i="1"/>
  <c r="H4941" i="1"/>
  <c r="I4941" i="1"/>
  <c r="J4941" i="1"/>
  <c r="L4941" i="1"/>
  <c r="M4941" i="1"/>
  <c r="D4942" i="1"/>
  <c r="E4942" i="1"/>
  <c r="F4942" i="1"/>
  <c r="G4942" i="1"/>
  <c r="H4942" i="1"/>
  <c r="I4942" i="1"/>
  <c r="J4942" i="1"/>
  <c r="L4942" i="1"/>
  <c r="M4942" i="1"/>
  <c r="D4943" i="1"/>
  <c r="E4943" i="1"/>
  <c r="F4943" i="1"/>
  <c r="G4943" i="1"/>
  <c r="H4943" i="1"/>
  <c r="I4943" i="1"/>
  <c r="J4943" i="1"/>
  <c r="L4943" i="1"/>
  <c r="M4943" i="1"/>
  <c r="D4944" i="1"/>
  <c r="E4944" i="1"/>
  <c r="F4944" i="1"/>
  <c r="G4944" i="1"/>
  <c r="H4944" i="1"/>
  <c r="I4944" i="1"/>
  <c r="J4944" i="1"/>
  <c r="L4944" i="1"/>
  <c r="M4944" i="1"/>
  <c r="D4945" i="1"/>
  <c r="E4945" i="1"/>
  <c r="F4945" i="1"/>
  <c r="G4945" i="1"/>
  <c r="H4945" i="1"/>
  <c r="I4945" i="1"/>
  <c r="J4945" i="1"/>
  <c r="L4945" i="1"/>
  <c r="M4945" i="1"/>
  <c r="D4946" i="1"/>
  <c r="E4946" i="1"/>
  <c r="F4946" i="1"/>
  <c r="G4946" i="1"/>
  <c r="H4946" i="1"/>
  <c r="I4946" i="1"/>
  <c r="J4946" i="1"/>
  <c r="L4946" i="1"/>
  <c r="M4946" i="1"/>
  <c r="D4947" i="1"/>
  <c r="E4947" i="1"/>
  <c r="F4947" i="1"/>
  <c r="G4947" i="1"/>
  <c r="H4947" i="1"/>
  <c r="I4947" i="1"/>
  <c r="J4947" i="1"/>
  <c r="L4947" i="1"/>
  <c r="M4947" i="1"/>
  <c r="D4948" i="1"/>
  <c r="E4948" i="1"/>
  <c r="F4948" i="1"/>
  <c r="G4948" i="1"/>
  <c r="H4948" i="1"/>
  <c r="I4948" i="1"/>
  <c r="J4948" i="1"/>
  <c r="L4948" i="1"/>
  <c r="M4948" i="1"/>
  <c r="D4949" i="1"/>
  <c r="E4949" i="1"/>
  <c r="F4949" i="1"/>
  <c r="G4949" i="1"/>
  <c r="H4949" i="1"/>
  <c r="I4949" i="1"/>
  <c r="J4949" i="1"/>
  <c r="L4949" i="1"/>
  <c r="M4949" i="1"/>
  <c r="D4950" i="1"/>
  <c r="E4950" i="1"/>
  <c r="F4950" i="1"/>
  <c r="G4950" i="1"/>
  <c r="H4950" i="1"/>
  <c r="I4950" i="1"/>
  <c r="J4950" i="1"/>
  <c r="L4950" i="1"/>
  <c r="M4950" i="1"/>
  <c r="D4951" i="1"/>
  <c r="E4951" i="1"/>
  <c r="F4951" i="1"/>
  <c r="G4951" i="1"/>
  <c r="H4951" i="1"/>
  <c r="I4951" i="1"/>
  <c r="J4951" i="1"/>
  <c r="L4951" i="1"/>
  <c r="M4951" i="1"/>
  <c r="D4952" i="1"/>
  <c r="E4952" i="1"/>
  <c r="F4952" i="1"/>
  <c r="G4952" i="1"/>
  <c r="H4952" i="1"/>
  <c r="I4952" i="1"/>
  <c r="J4952" i="1"/>
  <c r="L4952" i="1"/>
  <c r="M4952" i="1"/>
  <c r="D4953" i="1"/>
  <c r="E4953" i="1"/>
  <c r="F4953" i="1"/>
  <c r="G4953" i="1"/>
  <c r="H4953" i="1"/>
  <c r="I4953" i="1"/>
  <c r="J4953" i="1"/>
  <c r="L4953" i="1"/>
  <c r="M4953" i="1"/>
  <c r="D4954" i="1"/>
  <c r="E4954" i="1"/>
  <c r="F4954" i="1"/>
  <c r="G4954" i="1"/>
  <c r="H4954" i="1"/>
  <c r="I4954" i="1"/>
  <c r="J4954" i="1"/>
  <c r="L4954" i="1"/>
  <c r="M4954" i="1"/>
  <c r="D4955" i="1"/>
  <c r="E4955" i="1"/>
  <c r="F4955" i="1"/>
  <c r="G4955" i="1"/>
  <c r="H4955" i="1"/>
  <c r="I4955" i="1"/>
  <c r="J4955" i="1"/>
  <c r="L4955" i="1"/>
  <c r="M4955" i="1"/>
  <c r="D4956" i="1"/>
  <c r="E4956" i="1"/>
  <c r="F4956" i="1"/>
  <c r="G4956" i="1"/>
  <c r="H4956" i="1"/>
  <c r="I4956" i="1"/>
  <c r="J4956" i="1"/>
  <c r="L4956" i="1"/>
  <c r="M4956" i="1"/>
  <c r="D4957" i="1"/>
  <c r="E4957" i="1"/>
  <c r="F4957" i="1"/>
  <c r="G4957" i="1"/>
  <c r="H4957" i="1"/>
  <c r="I4957" i="1"/>
  <c r="J4957" i="1"/>
  <c r="L4957" i="1"/>
  <c r="M4957" i="1"/>
  <c r="D4958" i="1"/>
  <c r="E4958" i="1"/>
  <c r="F4958" i="1"/>
  <c r="G4958" i="1"/>
  <c r="H4958" i="1"/>
  <c r="I4958" i="1"/>
  <c r="J4958" i="1"/>
  <c r="L4958" i="1"/>
  <c r="M4958" i="1"/>
  <c r="D4959" i="1"/>
  <c r="E4959" i="1"/>
  <c r="F4959" i="1"/>
  <c r="G4959" i="1"/>
  <c r="H4959" i="1"/>
  <c r="I4959" i="1"/>
  <c r="J4959" i="1"/>
  <c r="L4959" i="1"/>
  <c r="M4959" i="1"/>
  <c r="D4960" i="1"/>
  <c r="E4960" i="1"/>
  <c r="F4960" i="1"/>
  <c r="G4960" i="1"/>
  <c r="H4960" i="1"/>
  <c r="I4960" i="1"/>
  <c r="J4960" i="1"/>
  <c r="L4960" i="1"/>
  <c r="M4960" i="1"/>
  <c r="D4961" i="1"/>
  <c r="E4961" i="1"/>
  <c r="F4961" i="1"/>
  <c r="G4961" i="1"/>
  <c r="H4961" i="1"/>
  <c r="I4961" i="1"/>
  <c r="J4961" i="1"/>
  <c r="L4961" i="1"/>
  <c r="M4961" i="1"/>
  <c r="D4962" i="1"/>
  <c r="E4962" i="1"/>
  <c r="F4962" i="1"/>
  <c r="G4962" i="1"/>
  <c r="H4962" i="1"/>
  <c r="I4962" i="1"/>
  <c r="J4962" i="1"/>
  <c r="L4962" i="1"/>
  <c r="M4962" i="1"/>
  <c r="D4963" i="1"/>
  <c r="E4963" i="1"/>
  <c r="F4963" i="1"/>
  <c r="G4963" i="1"/>
  <c r="H4963" i="1"/>
  <c r="I4963" i="1"/>
  <c r="J4963" i="1"/>
  <c r="L4963" i="1"/>
  <c r="M4963" i="1"/>
  <c r="D4964" i="1"/>
  <c r="E4964" i="1"/>
  <c r="F4964" i="1"/>
  <c r="G4964" i="1"/>
  <c r="H4964" i="1"/>
  <c r="I4964" i="1"/>
  <c r="J4964" i="1"/>
  <c r="L4964" i="1"/>
  <c r="M4964" i="1"/>
  <c r="D4965" i="1"/>
  <c r="E4965" i="1"/>
  <c r="F4965" i="1"/>
  <c r="G4965" i="1"/>
  <c r="H4965" i="1"/>
  <c r="I4965" i="1"/>
  <c r="J4965" i="1"/>
  <c r="L4965" i="1"/>
  <c r="M4965" i="1"/>
  <c r="D4966" i="1"/>
  <c r="E4966" i="1"/>
  <c r="F4966" i="1"/>
  <c r="G4966" i="1"/>
  <c r="H4966" i="1"/>
  <c r="I4966" i="1"/>
  <c r="J4966" i="1"/>
  <c r="L4966" i="1"/>
  <c r="M4966" i="1"/>
  <c r="D4967" i="1"/>
  <c r="E4967" i="1"/>
  <c r="F4967" i="1"/>
  <c r="G4967" i="1"/>
  <c r="H4967" i="1"/>
  <c r="I4967" i="1"/>
  <c r="J4967" i="1"/>
  <c r="L4967" i="1"/>
  <c r="M4967" i="1"/>
  <c r="D4968" i="1"/>
  <c r="E4968" i="1"/>
  <c r="F4968" i="1"/>
  <c r="G4968" i="1"/>
  <c r="H4968" i="1"/>
  <c r="I4968" i="1"/>
  <c r="J4968" i="1"/>
  <c r="L4968" i="1"/>
  <c r="M4968" i="1"/>
  <c r="D4969" i="1"/>
  <c r="E4969" i="1"/>
  <c r="F4969" i="1"/>
  <c r="G4969" i="1"/>
  <c r="H4969" i="1"/>
  <c r="I4969" i="1"/>
  <c r="J4969" i="1"/>
  <c r="L4969" i="1"/>
  <c r="M4969" i="1"/>
  <c r="D4970" i="1"/>
  <c r="E4970" i="1"/>
  <c r="F4970" i="1"/>
  <c r="G4970" i="1"/>
  <c r="H4970" i="1"/>
  <c r="I4970" i="1"/>
  <c r="J4970" i="1"/>
  <c r="L4970" i="1"/>
  <c r="M4970" i="1"/>
  <c r="D4971" i="1"/>
  <c r="E4971" i="1"/>
  <c r="F4971" i="1"/>
  <c r="G4971" i="1"/>
  <c r="H4971" i="1"/>
  <c r="I4971" i="1"/>
  <c r="J4971" i="1"/>
  <c r="L4971" i="1"/>
  <c r="M4971" i="1"/>
  <c r="D4972" i="1"/>
  <c r="E4972" i="1"/>
  <c r="F4972" i="1"/>
  <c r="G4972" i="1"/>
  <c r="H4972" i="1"/>
  <c r="I4972" i="1"/>
  <c r="J4972" i="1"/>
  <c r="L4972" i="1"/>
  <c r="M4972" i="1"/>
  <c r="D4973" i="1"/>
  <c r="E4973" i="1"/>
  <c r="F4973" i="1"/>
  <c r="G4973" i="1"/>
  <c r="H4973" i="1"/>
  <c r="I4973" i="1"/>
  <c r="J4973" i="1"/>
  <c r="L4973" i="1"/>
  <c r="M4973" i="1"/>
  <c r="D4974" i="1"/>
  <c r="E4974" i="1"/>
  <c r="F4974" i="1"/>
  <c r="G4974" i="1"/>
  <c r="H4974" i="1"/>
  <c r="I4974" i="1"/>
  <c r="J4974" i="1"/>
  <c r="L4974" i="1"/>
  <c r="M4974" i="1"/>
  <c r="D4975" i="1"/>
  <c r="E4975" i="1"/>
  <c r="F4975" i="1"/>
  <c r="G4975" i="1"/>
  <c r="H4975" i="1"/>
  <c r="I4975" i="1"/>
  <c r="J4975" i="1"/>
  <c r="L4975" i="1"/>
  <c r="M4975" i="1"/>
  <c r="D4976" i="1"/>
  <c r="E4976" i="1"/>
  <c r="F4976" i="1"/>
  <c r="G4976" i="1"/>
  <c r="H4976" i="1"/>
  <c r="I4976" i="1"/>
  <c r="J4976" i="1"/>
  <c r="L4976" i="1"/>
  <c r="M4976" i="1"/>
  <c r="D4977" i="1"/>
  <c r="E4977" i="1"/>
  <c r="F4977" i="1"/>
  <c r="G4977" i="1"/>
  <c r="H4977" i="1"/>
  <c r="I4977" i="1"/>
  <c r="J4977" i="1"/>
  <c r="L4977" i="1"/>
  <c r="M4977" i="1"/>
  <c r="D4978" i="1"/>
  <c r="E4978" i="1"/>
  <c r="F4978" i="1"/>
  <c r="G4978" i="1"/>
  <c r="H4978" i="1"/>
  <c r="I4978" i="1"/>
  <c r="J4978" i="1"/>
  <c r="L4978" i="1"/>
  <c r="M4978" i="1"/>
  <c r="D4979" i="1"/>
  <c r="E4979" i="1"/>
  <c r="F4979" i="1"/>
  <c r="G4979" i="1"/>
  <c r="H4979" i="1"/>
  <c r="I4979" i="1"/>
  <c r="J4979" i="1"/>
  <c r="L4979" i="1"/>
  <c r="M4979" i="1"/>
  <c r="D4980" i="1"/>
  <c r="E4980" i="1"/>
  <c r="F4980" i="1"/>
  <c r="G4980" i="1"/>
  <c r="H4980" i="1"/>
  <c r="I4980" i="1"/>
  <c r="J4980" i="1"/>
  <c r="L4980" i="1"/>
  <c r="M4980" i="1"/>
  <c r="D4981" i="1"/>
  <c r="E4981" i="1"/>
  <c r="F4981" i="1"/>
  <c r="G4981" i="1"/>
  <c r="H4981" i="1"/>
  <c r="I4981" i="1"/>
  <c r="J4981" i="1"/>
  <c r="L4981" i="1"/>
  <c r="M4981" i="1"/>
  <c r="D4982" i="1"/>
  <c r="E4982" i="1"/>
  <c r="F4982" i="1"/>
  <c r="G4982" i="1"/>
  <c r="H4982" i="1"/>
  <c r="I4982" i="1"/>
  <c r="J4982" i="1"/>
  <c r="L4982" i="1"/>
  <c r="M4982" i="1"/>
  <c r="D4983" i="1"/>
  <c r="E4983" i="1"/>
  <c r="F4983" i="1"/>
  <c r="G4983" i="1"/>
  <c r="H4983" i="1"/>
  <c r="I4983" i="1"/>
  <c r="J4983" i="1"/>
  <c r="L4983" i="1"/>
  <c r="M4983" i="1"/>
  <c r="D4984" i="1"/>
  <c r="E4984" i="1"/>
  <c r="F4984" i="1"/>
  <c r="G4984" i="1"/>
  <c r="H4984" i="1"/>
  <c r="I4984" i="1"/>
  <c r="J4984" i="1"/>
  <c r="L4984" i="1"/>
  <c r="M4984" i="1"/>
  <c r="D4985" i="1"/>
  <c r="E4985" i="1"/>
  <c r="F4985" i="1"/>
  <c r="G4985" i="1"/>
  <c r="H4985" i="1"/>
  <c r="I4985" i="1"/>
  <c r="J4985" i="1"/>
  <c r="L4985" i="1"/>
  <c r="M4985" i="1"/>
  <c r="D4986" i="1"/>
  <c r="E4986" i="1"/>
  <c r="F4986" i="1"/>
  <c r="G4986" i="1"/>
  <c r="H4986" i="1"/>
  <c r="I4986" i="1"/>
  <c r="J4986" i="1"/>
  <c r="L4986" i="1"/>
  <c r="M4986" i="1"/>
  <c r="D4987" i="1"/>
  <c r="E4987" i="1"/>
  <c r="F4987" i="1"/>
  <c r="G4987" i="1"/>
  <c r="H4987" i="1"/>
  <c r="I4987" i="1"/>
  <c r="J4987" i="1"/>
  <c r="L4987" i="1"/>
  <c r="M4987" i="1"/>
  <c r="D4988" i="1"/>
  <c r="E4988" i="1"/>
  <c r="F4988" i="1"/>
  <c r="G4988" i="1"/>
  <c r="H4988" i="1"/>
  <c r="I4988" i="1"/>
  <c r="J4988" i="1"/>
  <c r="L4988" i="1"/>
  <c r="M4988" i="1"/>
  <c r="D4989" i="1"/>
  <c r="E4989" i="1"/>
  <c r="F4989" i="1"/>
  <c r="G4989" i="1"/>
  <c r="H4989" i="1"/>
  <c r="I4989" i="1"/>
  <c r="J4989" i="1"/>
  <c r="L4989" i="1"/>
  <c r="M4989" i="1"/>
  <c r="D4990" i="1"/>
  <c r="E4990" i="1"/>
  <c r="F4990" i="1"/>
  <c r="G4990" i="1"/>
  <c r="H4990" i="1"/>
  <c r="I4990" i="1"/>
  <c r="J4990" i="1"/>
  <c r="L4990" i="1"/>
  <c r="M4990" i="1"/>
  <c r="D4991" i="1"/>
  <c r="E4991" i="1"/>
  <c r="F4991" i="1"/>
  <c r="G4991" i="1"/>
  <c r="H4991" i="1"/>
  <c r="I4991" i="1"/>
  <c r="J4991" i="1"/>
  <c r="L4991" i="1"/>
  <c r="M4991" i="1"/>
  <c r="D4992" i="1"/>
  <c r="E4992" i="1"/>
  <c r="F4992" i="1"/>
  <c r="G4992" i="1"/>
  <c r="H4992" i="1"/>
  <c r="I4992" i="1"/>
  <c r="J4992" i="1"/>
  <c r="L4992" i="1"/>
  <c r="M4992" i="1"/>
  <c r="D4993" i="1"/>
  <c r="E4993" i="1"/>
  <c r="F4993" i="1"/>
  <c r="G4993" i="1"/>
  <c r="H4993" i="1"/>
  <c r="I4993" i="1"/>
  <c r="J4993" i="1"/>
  <c r="L4993" i="1"/>
  <c r="M4993" i="1"/>
  <c r="D4994" i="1"/>
  <c r="E4994" i="1"/>
  <c r="F4994" i="1"/>
  <c r="G4994" i="1"/>
  <c r="H4994" i="1"/>
  <c r="I4994" i="1"/>
  <c r="J4994" i="1"/>
  <c r="L4994" i="1"/>
  <c r="M4994" i="1"/>
  <c r="D4995" i="1"/>
  <c r="E4995" i="1"/>
  <c r="F4995" i="1"/>
  <c r="G4995" i="1"/>
  <c r="H4995" i="1"/>
  <c r="I4995" i="1"/>
  <c r="J4995" i="1"/>
  <c r="L4995" i="1"/>
  <c r="M4995" i="1"/>
  <c r="D4996" i="1"/>
  <c r="E4996" i="1"/>
  <c r="F4996" i="1"/>
  <c r="G4996" i="1"/>
  <c r="H4996" i="1"/>
  <c r="I4996" i="1"/>
  <c r="J4996" i="1"/>
  <c r="L4996" i="1"/>
  <c r="M4996" i="1"/>
  <c r="D4997" i="1"/>
  <c r="E4997" i="1"/>
  <c r="F4997" i="1"/>
  <c r="G4997" i="1"/>
  <c r="H4997" i="1"/>
  <c r="I4997" i="1"/>
  <c r="J4997" i="1"/>
  <c r="L4997" i="1"/>
  <c r="M4997" i="1"/>
  <c r="D4998" i="1"/>
  <c r="E4998" i="1"/>
  <c r="F4998" i="1"/>
  <c r="G4998" i="1"/>
  <c r="H4998" i="1"/>
  <c r="I4998" i="1"/>
  <c r="J4998" i="1"/>
  <c r="L4998" i="1"/>
  <c r="M4998" i="1"/>
  <c r="D4999" i="1"/>
  <c r="E4999" i="1"/>
  <c r="F4999" i="1"/>
  <c r="G4999" i="1"/>
  <c r="H4999" i="1"/>
  <c r="I4999" i="1"/>
  <c r="J4999" i="1"/>
  <c r="L4999" i="1"/>
  <c r="M4999" i="1"/>
  <c r="D5000" i="1"/>
  <c r="E5000" i="1"/>
  <c r="F5000" i="1"/>
  <c r="G5000" i="1"/>
  <c r="H5000" i="1"/>
  <c r="I5000" i="1"/>
  <c r="J5000" i="1"/>
  <c r="L5000" i="1"/>
  <c r="M5000" i="1"/>
  <c r="D5001" i="1"/>
  <c r="E5001" i="1"/>
  <c r="F5001" i="1"/>
  <c r="G5001" i="1"/>
  <c r="H5001" i="1"/>
  <c r="I5001" i="1"/>
  <c r="J5001" i="1"/>
  <c r="L5001" i="1"/>
  <c r="M5001" i="1"/>
  <c r="D5002" i="1"/>
  <c r="E5002" i="1"/>
  <c r="F5002" i="1"/>
  <c r="G5002" i="1"/>
  <c r="H5002" i="1"/>
  <c r="I5002" i="1"/>
  <c r="J5002" i="1"/>
  <c r="L5002" i="1"/>
  <c r="M5002" i="1"/>
  <c r="D5003" i="1"/>
  <c r="E5003" i="1"/>
  <c r="F5003" i="1"/>
  <c r="G5003" i="1"/>
  <c r="H5003" i="1"/>
  <c r="I5003" i="1"/>
  <c r="J5003" i="1"/>
  <c r="L5003" i="1"/>
  <c r="M5003" i="1"/>
  <c r="D5004" i="1"/>
  <c r="E5004" i="1"/>
  <c r="F5004" i="1"/>
  <c r="G5004" i="1"/>
  <c r="H5004" i="1"/>
  <c r="I5004" i="1"/>
  <c r="J5004" i="1"/>
  <c r="L5004" i="1"/>
  <c r="M5004" i="1"/>
  <c r="D5005" i="1"/>
  <c r="E5005" i="1"/>
  <c r="F5005" i="1"/>
  <c r="G5005" i="1"/>
  <c r="H5005" i="1"/>
  <c r="I5005" i="1"/>
  <c r="J5005" i="1"/>
  <c r="L5005" i="1"/>
  <c r="M5005" i="1"/>
  <c r="D5006" i="1"/>
  <c r="E5006" i="1"/>
  <c r="F5006" i="1"/>
  <c r="G5006" i="1"/>
  <c r="H5006" i="1"/>
  <c r="I5006" i="1"/>
  <c r="J5006" i="1"/>
  <c r="L5006" i="1"/>
  <c r="M5006" i="1"/>
  <c r="D5007" i="1"/>
  <c r="E5007" i="1"/>
  <c r="F5007" i="1"/>
  <c r="G5007" i="1"/>
  <c r="H5007" i="1"/>
  <c r="I5007" i="1"/>
  <c r="J5007" i="1"/>
  <c r="L5007" i="1"/>
  <c r="M5007" i="1"/>
  <c r="D5008" i="1"/>
  <c r="E5008" i="1"/>
  <c r="F5008" i="1"/>
  <c r="G5008" i="1"/>
  <c r="H5008" i="1"/>
  <c r="I5008" i="1"/>
  <c r="J5008" i="1"/>
  <c r="L5008" i="1"/>
  <c r="M5008" i="1"/>
  <c r="D5009" i="1"/>
  <c r="E5009" i="1"/>
  <c r="F5009" i="1"/>
  <c r="G5009" i="1"/>
  <c r="H5009" i="1"/>
  <c r="I5009" i="1"/>
  <c r="J5009" i="1"/>
  <c r="L5009" i="1"/>
  <c r="M5009" i="1"/>
  <c r="D5010" i="1"/>
  <c r="E5010" i="1"/>
  <c r="F5010" i="1"/>
  <c r="G5010" i="1"/>
  <c r="H5010" i="1"/>
  <c r="I5010" i="1"/>
  <c r="J5010" i="1"/>
  <c r="L5010" i="1"/>
  <c r="M5010" i="1"/>
  <c r="D5011" i="1"/>
  <c r="E5011" i="1"/>
  <c r="F5011" i="1"/>
  <c r="G5011" i="1"/>
  <c r="H5011" i="1"/>
  <c r="I5011" i="1"/>
  <c r="J5011" i="1"/>
  <c r="L5011" i="1"/>
  <c r="M5011" i="1"/>
  <c r="D5012" i="1"/>
  <c r="E5012" i="1"/>
  <c r="F5012" i="1"/>
  <c r="G5012" i="1"/>
  <c r="H5012" i="1"/>
  <c r="I5012" i="1"/>
  <c r="J5012" i="1"/>
  <c r="L5012" i="1"/>
  <c r="M5012" i="1"/>
  <c r="D5013" i="1"/>
  <c r="E5013" i="1"/>
  <c r="F5013" i="1"/>
  <c r="G5013" i="1"/>
  <c r="H5013" i="1"/>
  <c r="I5013" i="1"/>
  <c r="J5013" i="1"/>
  <c r="L5013" i="1"/>
  <c r="M5013" i="1"/>
  <c r="D5014" i="1"/>
  <c r="E5014" i="1"/>
  <c r="F5014" i="1"/>
  <c r="G5014" i="1"/>
  <c r="H5014" i="1"/>
  <c r="I5014" i="1"/>
  <c r="J5014" i="1"/>
  <c r="L5014" i="1"/>
  <c r="M5014" i="1"/>
  <c r="D5015" i="1"/>
  <c r="E5015" i="1"/>
  <c r="F5015" i="1"/>
  <c r="G5015" i="1"/>
  <c r="H5015" i="1"/>
  <c r="I5015" i="1"/>
  <c r="J5015" i="1"/>
  <c r="L5015" i="1"/>
  <c r="M5015" i="1"/>
  <c r="D5016" i="1"/>
  <c r="E5016" i="1"/>
  <c r="F5016" i="1"/>
  <c r="G5016" i="1"/>
  <c r="H5016" i="1"/>
  <c r="I5016" i="1"/>
  <c r="J5016" i="1"/>
  <c r="L5016" i="1"/>
  <c r="M5016" i="1"/>
  <c r="D5017" i="1"/>
  <c r="E5017" i="1"/>
  <c r="F5017" i="1"/>
  <c r="G5017" i="1"/>
  <c r="H5017" i="1"/>
  <c r="I5017" i="1"/>
  <c r="J5017" i="1"/>
  <c r="L5017" i="1"/>
  <c r="M5017" i="1"/>
  <c r="D5018" i="1"/>
  <c r="E5018" i="1"/>
  <c r="F5018" i="1"/>
  <c r="G5018" i="1"/>
  <c r="H5018" i="1"/>
  <c r="I5018" i="1"/>
  <c r="J5018" i="1"/>
  <c r="L5018" i="1"/>
  <c r="M5018" i="1"/>
  <c r="D5019" i="1"/>
  <c r="E5019" i="1"/>
  <c r="F5019" i="1"/>
  <c r="G5019" i="1"/>
  <c r="H5019" i="1"/>
  <c r="I5019" i="1"/>
  <c r="J5019" i="1"/>
  <c r="L5019" i="1"/>
  <c r="M5019" i="1"/>
  <c r="D5020" i="1"/>
  <c r="E5020" i="1"/>
  <c r="F5020" i="1"/>
  <c r="G5020" i="1"/>
  <c r="H5020" i="1"/>
  <c r="I5020" i="1"/>
  <c r="J5020" i="1"/>
  <c r="L5020" i="1"/>
  <c r="M5020" i="1"/>
  <c r="D5021" i="1"/>
  <c r="E5021" i="1"/>
  <c r="F5021" i="1"/>
  <c r="G5021" i="1"/>
  <c r="H5021" i="1"/>
  <c r="I5021" i="1"/>
  <c r="J5021" i="1"/>
  <c r="L5021" i="1"/>
  <c r="M5021" i="1"/>
  <c r="D5022" i="1"/>
  <c r="E5022" i="1"/>
  <c r="F5022" i="1"/>
  <c r="G5022" i="1"/>
  <c r="H5022" i="1"/>
  <c r="I5022" i="1"/>
  <c r="J5022" i="1"/>
  <c r="L5022" i="1"/>
  <c r="M5022" i="1"/>
  <c r="D5023" i="1"/>
  <c r="E5023" i="1"/>
  <c r="F5023" i="1"/>
  <c r="G5023" i="1"/>
  <c r="H5023" i="1"/>
  <c r="I5023" i="1"/>
  <c r="J5023" i="1"/>
  <c r="L5023" i="1"/>
  <c r="M5023" i="1"/>
  <c r="D5024" i="1"/>
  <c r="E5024" i="1"/>
  <c r="F5024" i="1"/>
  <c r="G5024" i="1"/>
  <c r="H5024" i="1"/>
  <c r="I5024" i="1"/>
  <c r="J5024" i="1"/>
  <c r="L5024" i="1"/>
  <c r="M5024" i="1"/>
  <c r="D5025" i="1"/>
  <c r="E5025" i="1"/>
  <c r="F5025" i="1"/>
  <c r="G5025" i="1"/>
  <c r="H5025" i="1"/>
  <c r="I5025" i="1"/>
  <c r="J5025" i="1"/>
  <c r="L5025" i="1"/>
  <c r="M5025" i="1"/>
  <c r="D5026" i="1"/>
  <c r="E5026" i="1"/>
  <c r="F5026" i="1"/>
  <c r="G5026" i="1"/>
  <c r="H5026" i="1"/>
  <c r="I5026" i="1"/>
  <c r="J5026" i="1"/>
  <c r="L5026" i="1"/>
  <c r="M5026" i="1"/>
  <c r="D5027" i="1"/>
  <c r="E5027" i="1"/>
  <c r="F5027" i="1"/>
  <c r="G5027" i="1"/>
  <c r="H5027" i="1"/>
  <c r="I5027" i="1"/>
  <c r="J5027" i="1"/>
  <c r="L5027" i="1"/>
  <c r="M5027" i="1"/>
  <c r="D5028" i="1"/>
  <c r="E5028" i="1"/>
  <c r="F5028" i="1"/>
  <c r="G5028" i="1"/>
  <c r="H5028" i="1"/>
  <c r="I5028" i="1"/>
  <c r="J5028" i="1"/>
  <c r="L5028" i="1"/>
  <c r="M5028" i="1"/>
  <c r="D5029" i="1"/>
  <c r="E5029" i="1"/>
  <c r="F5029" i="1"/>
  <c r="G5029" i="1"/>
  <c r="H5029" i="1"/>
  <c r="I5029" i="1"/>
  <c r="J5029" i="1"/>
  <c r="L5029" i="1"/>
  <c r="M5029" i="1"/>
  <c r="D5030" i="1"/>
  <c r="E5030" i="1"/>
  <c r="F5030" i="1"/>
  <c r="G5030" i="1"/>
  <c r="H5030" i="1"/>
  <c r="I5030" i="1"/>
  <c r="J5030" i="1"/>
  <c r="L5030" i="1"/>
  <c r="M5030" i="1"/>
  <c r="D5031" i="1"/>
  <c r="E5031" i="1"/>
  <c r="F5031" i="1"/>
  <c r="G5031" i="1"/>
  <c r="H5031" i="1"/>
  <c r="I5031" i="1"/>
  <c r="J5031" i="1"/>
  <c r="L5031" i="1"/>
  <c r="M5031" i="1"/>
  <c r="D5032" i="1"/>
  <c r="E5032" i="1"/>
  <c r="F5032" i="1"/>
  <c r="G5032" i="1"/>
  <c r="H5032" i="1"/>
  <c r="I5032" i="1"/>
  <c r="J5032" i="1"/>
  <c r="L5032" i="1"/>
  <c r="M5032" i="1"/>
  <c r="D5033" i="1"/>
  <c r="E5033" i="1"/>
  <c r="F5033" i="1"/>
  <c r="G5033" i="1"/>
  <c r="H5033" i="1"/>
  <c r="I5033" i="1"/>
  <c r="J5033" i="1"/>
  <c r="L5033" i="1"/>
  <c r="M5033" i="1"/>
  <c r="D5034" i="1"/>
  <c r="E5034" i="1"/>
  <c r="F5034" i="1"/>
  <c r="G5034" i="1"/>
  <c r="H5034" i="1"/>
  <c r="I5034" i="1"/>
  <c r="J5034" i="1"/>
  <c r="L5034" i="1"/>
  <c r="M5034" i="1"/>
  <c r="D5035" i="1"/>
  <c r="E5035" i="1"/>
  <c r="F5035" i="1"/>
  <c r="G5035" i="1"/>
  <c r="H5035" i="1"/>
  <c r="I5035" i="1"/>
  <c r="J5035" i="1"/>
  <c r="L5035" i="1"/>
  <c r="M5035" i="1"/>
  <c r="D5036" i="1"/>
  <c r="E5036" i="1"/>
  <c r="F5036" i="1"/>
  <c r="G5036" i="1"/>
  <c r="H5036" i="1"/>
  <c r="I5036" i="1"/>
  <c r="J5036" i="1"/>
  <c r="L5036" i="1"/>
  <c r="M5036" i="1"/>
  <c r="D5037" i="1"/>
  <c r="E5037" i="1"/>
  <c r="F5037" i="1"/>
  <c r="G5037" i="1"/>
  <c r="H5037" i="1"/>
  <c r="I5037" i="1"/>
  <c r="J5037" i="1"/>
  <c r="L5037" i="1"/>
  <c r="M5037" i="1"/>
  <c r="D5038" i="1"/>
  <c r="E5038" i="1"/>
  <c r="F5038" i="1"/>
  <c r="G5038" i="1"/>
  <c r="H5038" i="1"/>
  <c r="I5038" i="1"/>
  <c r="J5038" i="1"/>
  <c r="L5038" i="1"/>
  <c r="M5038" i="1"/>
  <c r="D5039" i="1"/>
  <c r="E5039" i="1"/>
  <c r="F5039" i="1"/>
  <c r="G5039" i="1"/>
  <c r="H5039" i="1"/>
  <c r="I5039" i="1"/>
  <c r="J5039" i="1"/>
  <c r="L5039" i="1"/>
  <c r="M5039" i="1"/>
  <c r="D5040" i="1"/>
  <c r="E5040" i="1"/>
  <c r="F5040" i="1"/>
  <c r="G5040" i="1"/>
  <c r="H5040" i="1"/>
  <c r="I5040" i="1"/>
  <c r="J5040" i="1"/>
  <c r="L5040" i="1"/>
  <c r="M5040" i="1"/>
  <c r="D5041" i="1"/>
  <c r="E5041" i="1"/>
  <c r="F5041" i="1"/>
  <c r="G5041" i="1"/>
  <c r="H5041" i="1"/>
  <c r="I5041" i="1"/>
  <c r="J5041" i="1"/>
  <c r="L5041" i="1"/>
  <c r="M5041" i="1"/>
  <c r="D5042" i="1"/>
  <c r="E5042" i="1"/>
  <c r="F5042" i="1"/>
  <c r="G5042" i="1"/>
  <c r="H5042" i="1"/>
  <c r="I5042" i="1"/>
  <c r="J5042" i="1"/>
  <c r="L5042" i="1"/>
  <c r="M5042" i="1"/>
  <c r="D5043" i="1"/>
  <c r="E5043" i="1"/>
  <c r="F5043" i="1"/>
  <c r="G5043" i="1"/>
  <c r="H5043" i="1"/>
  <c r="I5043" i="1"/>
  <c r="J5043" i="1"/>
  <c r="L5043" i="1"/>
  <c r="M5043" i="1"/>
  <c r="D5044" i="1"/>
  <c r="E5044" i="1"/>
  <c r="F5044" i="1"/>
  <c r="G5044" i="1"/>
  <c r="H5044" i="1"/>
  <c r="I5044" i="1"/>
  <c r="J5044" i="1"/>
  <c r="L5044" i="1"/>
  <c r="M5044" i="1"/>
  <c r="D5045" i="1"/>
  <c r="E5045" i="1"/>
  <c r="F5045" i="1"/>
  <c r="G5045" i="1"/>
  <c r="H5045" i="1"/>
  <c r="I5045" i="1"/>
  <c r="J5045" i="1"/>
  <c r="L5045" i="1"/>
  <c r="M5045" i="1"/>
  <c r="D5046" i="1"/>
  <c r="E5046" i="1"/>
  <c r="F5046" i="1"/>
  <c r="G5046" i="1"/>
  <c r="H5046" i="1"/>
  <c r="I5046" i="1"/>
  <c r="J5046" i="1"/>
  <c r="L5046" i="1"/>
  <c r="M5046" i="1"/>
  <c r="D5047" i="1"/>
  <c r="E5047" i="1"/>
  <c r="F5047" i="1"/>
  <c r="G5047" i="1"/>
  <c r="H5047" i="1"/>
  <c r="I5047" i="1"/>
  <c r="J5047" i="1"/>
  <c r="L5047" i="1"/>
  <c r="M5047" i="1"/>
  <c r="D5048" i="1"/>
  <c r="E5048" i="1"/>
  <c r="F5048" i="1"/>
  <c r="G5048" i="1"/>
  <c r="H5048" i="1"/>
  <c r="I5048" i="1"/>
  <c r="J5048" i="1"/>
  <c r="L5048" i="1"/>
  <c r="M5048" i="1"/>
  <c r="D5049" i="1"/>
  <c r="E5049" i="1"/>
  <c r="F5049" i="1"/>
  <c r="G5049" i="1"/>
  <c r="H5049" i="1"/>
  <c r="I5049" i="1"/>
  <c r="J5049" i="1"/>
  <c r="L5049" i="1"/>
  <c r="M5049" i="1"/>
  <c r="D5050" i="1"/>
  <c r="E5050" i="1"/>
  <c r="F5050" i="1"/>
  <c r="G5050" i="1"/>
  <c r="H5050" i="1"/>
  <c r="I5050" i="1"/>
  <c r="J5050" i="1"/>
  <c r="L5050" i="1"/>
  <c r="M5050" i="1"/>
  <c r="D5051" i="1"/>
  <c r="E5051" i="1"/>
  <c r="F5051" i="1"/>
  <c r="G5051" i="1"/>
  <c r="H5051" i="1"/>
  <c r="I5051" i="1"/>
  <c r="J5051" i="1"/>
  <c r="L5051" i="1"/>
  <c r="M5051" i="1"/>
  <c r="D5052" i="1"/>
  <c r="E5052" i="1"/>
  <c r="F5052" i="1"/>
  <c r="G5052" i="1"/>
  <c r="H5052" i="1"/>
  <c r="I5052" i="1"/>
  <c r="J5052" i="1"/>
  <c r="L5052" i="1"/>
  <c r="M5052" i="1"/>
  <c r="D5053" i="1"/>
  <c r="E5053" i="1"/>
  <c r="F5053" i="1"/>
  <c r="G5053" i="1"/>
  <c r="H5053" i="1"/>
  <c r="I5053" i="1"/>
  <c r="J5053" i="1"/>
  <c r="L5053" i="1"/>
  <c r="M5053" i="1"/>
  <c r="D5054" i="1"/>
  <c r="E5054" i="1"/>
  <c r="F5054" i="1"/>
  <c r="G5054" i="1"/>
  <c r="H5054" i="1"/>
  <c r="I5054" i="1"/>
  <c r="J5054" i="1"/>
  <c r="L5054" i="1"/>
  <c r="M5054" i="1"/>
  <c r="D5055" i="1"/>
  <c r="E5055" i="1"/>
  <c r="F5055" i="1"/>
  <c r="G5055" i="1"/>
  <c r="H5055" i="1"/>
  <c r="I5055" i="1"/>
  <c r="J5055" i="1"/>
  <c r="L5055" i="1"/>
  <c r="M5055" i="1"/>
  <c r="D5056" i="1"/>
  <c r="E5056" i="1"/>
  <c r="F5056" i="1"/>
  <c r="G5056" i="1"/>
  <c r="H5056" i="1"/>
  <c r="I5056" i="1"/>
  <c r="J5056" i="1"/>
  <c r="L5056" i="1"/>
  <c r="M5056" i="1"/>
  <c r="D5057" i="1"/>
  <c r="E5057" i="1"/>
  <c r="F5057" i="1"/>
  <c r="G5057" i="1"/>
  <c r="H5057" i="1"/>
  <c r="I5057" i="1"/>
  <c r="J5057" i="1"/>
  <c r="L5057" i="1"/>
  <c r="M5057" i="1"/>
  <c r="D5058" i="1"/>
  <c r="E5058" i="1"/>
  <c r="F5058" i="1"/>
  <c r="G5058" i="1"/>
  <c r="H5058" i="1"/>
  <c r="I5058" i="1"/>
  <c r="J5058" i="1"/>
  <c r="L5058" i="1"/>
  <c r="M5058" i="1"/>
  <c r="D5059" i="1"/>
  <c r="E5059" i="1"/>
  <c r="F5059" i="1"/>
  <c r="G5059" i="1"/>
  <c r="H5059" i="1"/>
  <c r="I5059" i="1"/>
  <c r="J5059" i="1"/>
  <c r="L5059" i="1"/>
  <c r="M5059" i="1"/>
  <c r="D5060" i="1"/>
  <c r="E5060" i="1"/>
  <c r="F5060" i="1"/>
  <c r="G5060" i="1"/>
  <c r="H5060" i="1"/>
  <c r="I5060" i="1"/>
  <c r="J5060" i="1"/>
  <c r="L5060" i="1"/>
  <c r="M5060" i="1"/>
  <c r="D5061" i="1"/>
  <c r="E5061" i="1"/>
  <c r="F5061" i="1"/>
  <c r="G5061" i="1"/>
  <c r="H5061" i="1"/>
  <c r="I5061" i="1"/>
  <c r="J5061" i="1"/>
  <c r="L5061" i="1"/>
  <c r="M5061" i="1"/>
  <c r="D5062" i="1"/>
  <c r="E5062" i="1"/>
  <c r="F5062" i="1"/>
  <c r="G5062" i="1"/>
  <c r="H5062" i="1"/>
  <c r="I5062" i="1"/>
  <c r="J5062" i="1"/>
  <c r="L5062" i="1"/>
  <c r="M5062" i="1"/>
  <c r="D5063" i="1"/>
  <c r="E5063" i="1"/>
  <c r="F5063" i="1"/>
  <c r="G5063" i="1"/>
  <c r="H5063" i="1"/>
  <c r="I5063" i="1"/>
  <c r="J5063" i="1"/>
  <c r="L5063" i="1"/>
  <c r="M5063" i="1"/>
  <c r="D5064" i="1"/>
  <c r="E5064" i="1"/>
  <c r="F5064" i="1"/>
  <c r="G5064" i="1"/>
  <c r="H5064" i="1"/>
  <c r="I5064" i="1"/>
  <c r="J5064" i="1"/>
  <c r="L5064" i="1"/>
  <c r="M5064" i="1"/>
  <c r="D5065" i="1"/>
  <c r="E5065" i="1"/>
  <c r="F5065" i="1"/>
  <c r="G5065" i="1"/>
  <c r="H5065" i="1"/>
  <c r="I5065" i="1"/>
  <c r="J5065" i="1"/>
  <c r="L5065" i="1"/>
  <c r="M5065" i="1"/>
  <c r="D5066" i="1"/>
  <c r="E5066" i="1"/>
  <c r="F5066" i="1"/>
  <c r="G5066" i="1"/>
  <c r="H5066" i="1"/>
  <c r="I5066" i="1"/>
  <c r="J5066" i="1"/>
  <c r="L5066" i="1"/>
  <c r="M5066" i="1"/>
  <c r="D5067" i="1"/>
  <c r="E5067" i="1"/>
  <c r="F5067" i="1"/>
  <c r="G5067" i="1"/>
  <c r="H5067" i="1"/>
  <c r="I5067" i="1"/>
  <c r="J5067" i="1"/>
  <c r="L5067" i="1"/>
  <c r="M5067" i="1"/>
  <c r="D5068" i="1"/>
  <c r="E5068" i="1"/>
  <c r="F5068" i="1"/>
  <c r="G5068" i="1"/>
  <c r="H5068" i="1"/>
  <c r="I5068" i="1"/>
  <c r="J5068" i="1"/>
  <c r="L5068" i="1"/>
  <c r="M5068" i="1"/>
  <c r="D5069" i="1"/>
  <c r="E5069" i="1"/>
  <c r="F5069" i="1"/>
  <c r="G5069" i="1"/>
  <c r="H5069" i="1"/>
  <c r="I5069" i="1"/>
  <c r="J5069" i="1"/>
  <c r="L5069" i="1"/>
  <c r="M5069" i="1"/>
  <c r="D5070" i="1"/>
  <c r="E5070" i="1"/>
  <c r="F5070" i="1"/>
  <c r="G5070" i="1"/>
  <c r="H5070" i="1"/>
  <c r="I5070" i="1"/>
  <c r="J5070" i="1"/>
  <c r="L5070" i="1"/>
  <c r="M5070" i="1"/>
  <c r="D5071" i="1"/>
  <c r="E5071" i="1"/>
  <c r="F5071" i="1"/>
  <c r="G5071" i="1"/>
  <c r="H5071" i="1"/>
  <c r="I5071" i="1"/>
  <c r="J5071" i="1"/>
  <c r="L5071" i="1"/>
  <c r="M5071" i="1"/>
  <c r="D5072" i="1"/>
  <c r="E5072" i="1"/>
  <c r="F5072" i="1"/>
  <c r="G5072" i="1"/>
  <c r="H5072" i="1"/>
  <c r="I5072" i="1"/>
  <c r="J5072" i="1"/>
  <c r="L5072" i="1"/>
  <c r="M5072" i="1"/>
  <c r="D5073" i="1"/>
  <c r="E5073" i="1"/>
  <c r="F5073" i="1"/>
  <c r="G5073" i="1"/>
  <c r="H5073" i="1"/>
  <c r="I5073" i="1"/>
  <c r="J5073" i="1"/>
  <c r="L5073" i="1"/>
  <c r="M5073" i="1"/>
  <c r="D5074" i="1"/>
  <c r="E5074" i="1"/>
  <c r="F5074" i="1"/>
  <c r="G5074" i="1"/>
  <c r="H5074" i="1"/>
  <c r="I5074" i="1"/>
  <c r="J5074" i="1"/>
  <c r="L5074" i="1"/>
  <c r="M5074" i="1"/>
  <c r="D5075" i="1"/>
  <c r="E5075" i="1"/>
  <c r="F5075" i="1"/>
  <c r="G5075" i="1"/>
  <c r="H5075" i="1"/>
  <c r="I5075" i="1"/>
  <c r="J5075" i="1"/>
  <c r="L5075" i="1"/>
  <c r="M5075" i="1"/>
  <c r="D5076" i="1"/>
  <c r="E5076" i="1"/>
  <c r="F5076" i="1"/>
  <c r="G5076" i="1"/>
  <c r="H5076" i="1"/>
  <c r="I5076" i="1"/>
  <c r="J5076" i="1"/>
  <c r="L5076" i="1"/>
  <c r="M5076" i="1"/>
  <c r="D5077" i="1"/>
  <c r="E5077" i="1"/>
  <c r="F5077" i="1"/>
  <c r="G5077" i="1"/>
  <c r="H5077" i="1"/>
  <c r="I5077" i="1"/>
  <c r="J5077" i="1"/>
  <c r="L5077" i="1"/>
  <c r="M5077" i="1"/>
  <c r="D5078" i="1"/>
  <c r="E5078" i="1"/>
  <c r="F5078" i="1"/>
  <c r="G5078" i="1"/>
  <c r="H5078" i="1"/>
  <c r="I5078" i="1"/>
  <c r="J5078" i="1"/>
  <c r="L5078" i="1"/>
  <c r="M5078" i="1"/>
  <c r="D5079" i="1"/>
  <c r="E5079" i="1"/>
  <c r="F5079" i="1"/>
  <c r="G5079" i="1"/>
  <c r="H5079" i="1"/>
  <c r="I5079" i="1"/>
  <c r="J5079" i="1"/>
  <c r="L5079" i="1"/>
  <c r="M5079" i="1"/>
  <c r="D5080" i="1"/>
  <c r="E5080" i="1"/>
  <c r="F5080" i="1"/>
  <c r="G5080" i="1"/>
  <c r="H5080" i="1"/>
  <c r="I5080" i="1"/>
  <c r="J5080" i="1"/>
  <c r="L5080" i="1"/>
  <c r="M5080" i="1"/>
  <c r="D5081" i="1"/>
  <c r="E5081" i="1"/>
  <c r="F5081" i="1"/>
  <c r="G5081" i="1"/>
  <c r="H5081" i="1"/>
  <c r="I5081" i="1"/>
  <c r="J5081" i="1"/>
  <c r="L5081" i="1"/>
  <c r="M5081" i="1"/>
  <c r="D5082" i="1"/>
  <c r="E5082" i="1"/>
  <c r="F5082" i="1"/>
  <c r="G5082" i="1"/>
  <c r="H5082" i="1"/>
  <c r="I5082" i="1"/>
  <c r="J5082" i="1"/>
  <c r="L5082" i="1"/>
  <c r="M5082" i="1"/>
  <c r="D5083" i="1"/>
  <c r="E5083" i="1"/>
  <c r="F5083" i="1"/>
  <c r="G5083" i="1"/>
  <c r="H5083" i="1"/>
  <c r="I5083" i="1"/>
  <c r="J5083" i="1"/>
  <c r="L5083" i="1"/>
  <c r="M5083" i="1"/>
  <c r="D5084" i="1"/>
  <c r="E5084" i="1"/>
  <c r="F5084" i="1"/>
  <c r="G5084" i="1"/>
  <c r="H5084" i="1"/>
  <c r="I5084" i="1"/>
  <c r="J5084" i="1"/>
  <c r="L5084" i="1"/>
  <c r="M5084" i="1"/>
  <c r="D5085" i="1"/>
  <c r="E5085" i="1"/>
  <c r="F5085" i="1"/>
  <c r="G5085" i="1"/>
  <c r="H5085" i="1"/>
  <c r="I5085" i="1"/>
  <c r="J5085" i="1"/>
  <c r="L5085" i="1"/>
  <c r="M5085" i="1"/>
  <c r="D5086" i="1"/>
  <c r="E5086" i="1"/>
  <c r="F5086" i="1"/>
  <c r="G5086" i="1"/>
  <c r="H5086" i="1"/>
  <c r="I5086" i="1"/>
  <c r="J5086" i="1"/>
  <c r="L5086" i="1"/>
  <c r="M5086" i="1"/>
  <c r="D5087" i="1"/>
  <c r="E5087" i="1"/>
  <c r="F5087" i="1"/>
  <c r="G5087" i="1"/>
  <c r="H5087" i="1"/>
  <c r="I5087" i="1"/>
  <c r="J5087" i="1"/>
  <c r="L5087" i="1"/>
  <c r="M5087" i="1"/>
  <c r="D5088" i="1"/>
  <c r="E5088" i="1"/>
  <c r="F5088" i="1"/>
  <c r="G5088" i="1"/>
  <c r="H5088" i="1"/>
  <c r="I5088" i="1"/>
  <c r="J5088" i="1"/>
  <c r="L5088" i="1"/>
  <c r="M5088" i="1"/>
  <c r="D5089" i="1"/>
  <c r="E5089" i="1"/>
  <c r="F5089" i="1"/>
  <c r="G5089" i="1"/>
  <c r="H5089" i="1"/>
  <c r="I5089" i="1"/>
  <c r="J5089" i="1"/>
  <c r="L5089" i="1"/>
  <c r="M5089" i="1"/>
  <c r="D5090" i="1"/>
  <c r="E5090" i="1"/>
  <c r="F5090" i="1"/>
  <c r="G5090" i="1"/>
  <c r="H5090" i="1"/>
  <c r="I5090" i="1"/>
  <c r="J5090" i="1"/>
  <c r="L5090" i="1"/>
  <c r="M5090" i="1"/>
  <c r="D5091" i="1"/>
  <c r="E5091" i="1"/>
  <c r="F5091" i="1"/>
  <c r="G5091" i="1"/>
  <c r="H5091" i="1"/>
  <c r="I5091" i="1"/>
  <c r="J5091" i="1"/>
  <c r="L5091" i="1"/>
  <c r="M5091" i="1"/>
  <c r="D5092" i="1"/>
  <c r="E5092" i="1"/>
  <c r="F5092" i="1"/>
  <c r="G5092" i="1"/>
  <c r="H5092" i="1"/>
  <c r="I5092" i="1"/>
  <c r="J5092" i="1"/>
  <c r="L5092" i="1"/>
  <c r="M5092" i="1"/>
  <c r="D5093" i="1"/>
  <c r="E5093" i="1"/>
  <c r="F5093" i="1"/>
  <c r="G5093" i="1"/>
  <c r="H5093" i="1"/>
  <c r="I5093" i="1"/>
  <c r="J5093" i="1"/>
  <c r="L5093" i="1"/>
  <c r="M5093" i="1"/>
  <c r="D5094" i="1"/>
  <c r="E5094" i="1"/>
  <c r="F5094" i="1"/>
  <c r="G5094" i="1"/>
  <c r="H5094" i="1"/>
  <c r="I5094" i="1"/>
  <c r="J5094" i="1"/>
  <c r="L5094" i="1"/>
  <c r="M5094" i="1"/>
  <c r="D5095" i="1"/>
  <c r="E5095" i="1"/>
  <c r="F5095" i="1"/>
  <c r="G5095" i="1"/>
  <c r="H5095" i="1"/>
  <c r="I5095" i="1"/>
  <c r="J5095" i="1"/>
  <c r="L5095" i="1"/>
  <c r="M5095" i="1"/>
  <c r="D5096" i="1"/>
  <c r="E5096" i="1"/>
  <c r="F5096" i="1"/>
  <c r="G5096" i="1"/>
  <c r="H5096" i="1"/>
  <c r="I5096" i="1"/>
  <c r="J5096" i="1"/>
  <c r="L5096" i="1"/>
  <c r="M5096" i="1"/>
  <c r="D5097" i="1"/>
  <c r="E5097" i="1"/>
  <c r="F5097" i="1"/>
  <c r="G5097" i="1"/>
  <c r="H5097" i="1"/>
  <c r="I5097" i="1"/>
  <c r="J5097" i="1"/>
  <c r="L5097" i="1"/>
  <c r="M5097" i="1"/>
  <c r="D5098" i="1"/>
  <c r="E5098" i="1"/>
  <c r="F5098" i="1"/>
  <c r="G5098" i="1"/>
  <c r="H5098" i="1"/>
  <c r="I5098" i="1"/>
  <c r="J5098" i="1"/>
  <c r="L5098" i="1"/>
  <c r="M5098" i="1"/>
  <c r="D5099" i="1"/>
  <c r="E5099" i="1"/>
  <c r="F5099" i="1"/>
  <c r="G5099" i="1"/>
  <c r="H5099" i="1"/>
  <c r="I5099" i="1"/>
  <c r="J5099" i="1"/>
  <c r="L5099" i="1"/>
  <c r="M5099" i="1"/>
  <c r="D5100" i="1"/>
  <c r="E5100" i="1"/>
  <c r="F5100" i="1"/>
  <c r="G5100" i="1"/>
  <c r="H5100" i="1"/>
  <c r="I5100" i="1"/>
  <c r="J5100" i="1"/>
  <c r="L5100" i="1"/>
  <c r="M5100" i="1"/>
  <c r="D5101" i="1"/>
  <c r="E5101" i="1"/>
  <c r="F5101" i="1"/>
  <c r="G5101" i="1"/>
  <c r="H5101" i="1"/>
  <c r="I5101" i="1"/>
  <c r="J5101" i="1"/>
  <c r="L5101" i="1"/>
  <c r="M5101" i="1"/>
  <c r="D5102" i="1"/>
  <c r="E5102" i="1"/>
  <c r="F5102" i="1"/>
  <c r="G5102" i="1"/>
  <c r="H5102" i="1"/>
  <c r="I5102" i="1"/>
  <c r="J5102" i="1"/>
  <c r="L5102" i="1"/>
  <c r="M5102" i="1"/>
  <c r="D5103" i="1"/>
  <c r="E5103" i="1"/>
  <c r="F5103" i="1"/>
  <c r="G5103" i="1"/>
  <c r="H5103" i="1"/>
  <c r="I5103" i="1"/>
  <c r="J5103" i="1"/>
  <c r="L5103" i="1"/>
  <c r="M5103" i="1"/>
  <c r="D5104" i="1"/>
  <c r="E5104" i="1"/>
  <c r="F5104" i="1"/>
  <c r="G5104" i="1"/>
  <c r="H5104" i="1"/>
  <c r="I5104" i="1"/>
  <c r="J5104" i="1"/>
  <c r="L5104" i="1"/>
  <c r="M5104" i="1"/>
  <c r="D5105" i="1"/>
  <c r="E5105" i="1"/>
  <c r="F5105" i="1"/>
  <c r="G5105" i="1"/>
  <c r="H5105" i="1"/>
  <c r="I5105" i="1"/>
  <c r="J5105" i="1"/>
  <c r="L5105" i="1"/>
  <c r="M5105" i="1"/>
  <c r="D5106" i="1"/>
  <c r="E5106" i="1"/>
  <c r="F5106" i="1"/>
  <c r="G5106" i="1"/>
  <c r="H5106" i="1"/>
  <c r="I5106" i="1"/>
  <c r="J5106" i="1"/>
  <c r="L5106" i="1"/>
  <c r="M5106" i="1"/>
  <c r="D5107" i="1"/>
  <c r="E5107" i="1"/>
  <c r="F5107" i="1"/>
  <c r="G5107" i="1"/>
  <c r="H5107" i="1"/>
  <c r="I5107" i="1"/>
  <c r="J5107" i="1"/>
  <c r="L5107" i="1"/>
  <c r="M5107" i="1"/>
  <c r="D5108" i="1"/>
  <c r="E5108" i="1"/>
  <c r="F5108" i="1"/>
  <c r="G5108" i="1"/>
  <c r="H5108" i="1"/>
  <c r="I5108" i="1"/>
  <c r="J5108" i="1"/>
  <c r="L5108" i="1"/>
  <c r="M5108" i="1"/>
  <c r="D5109" i="1"/>
  <c r="E5109" i="1"/>
  <c r="F5109" i="1"/>
  <c r="G5109" i="1"/>
  <c r="H5109" i="1"/>
  <c r="I5109" i="1"/>
  <c r="J5109" i="1"/>
  <c r="L5109" i="1"/>
  <c r="M5109" i="1"/>
  <c r="D5110" i="1"/>
  <c r="E5110" i="1"/>
  <c r="F5110" i="1"/>
  <c r="G5110" i="1"/>
  <c r="H5110" i="1"/>
  <c r="I5110" i="1"/>
  <c r="J5110" i="1"/>
  <c r="L5110" i="1"/>
  <c r="M5110" i="1"/>
  <c r="D5111" i="1"/>
  <c r="E5111" i="1"/>
  <c r="F5111" i="1"/>
  <c r="G5111" i="1"/>
  <c r="H5111" i="1"/>
  <c r="I5111" i="1"/>
  <c r="J5111" i="1"/>
  <c r="L5111" i="1"/>
  <c r="M5111" i="1"/>
  <c r="D5112" i="1"/>
  <c r="E5112" i="1"/>
  <c r="F5112" i="1"/>
  <c r="G5112" i="1"/>
  <c r="H5112" i="1"/>
  <c r="I5112" i="1"/>
  <c r="J5112" i="1"/>
  <c r="L5112" i="1"/>
  <c r="M5112" i="1"/>
  <c r="D5113" i="1"/>
  <c r="E5113" i="1"/>
  <c r="F5113" i="1"/>
  <c r="G5113" i="1"/>
  <c r="H5113" i="1"/>
  <c r="I5113" i="1"/>
  <c r="J5113" i="1"/>
  <c r="L5113" i="1"/>
  <c r="M5113" i="1"/>
  <c r="D5114" i="1"/>
  <c r="E5114" i="1"/>
  <c r="F5114" i="1"/>
  <c r="G5114" i="1"/>
  <c r="H5114" i="1"/>
  <c r="I5114" i="1"/>
  <c r="J5114" i="1"/>
  <c r="L5114" i="1"/>
  <c r="M5114" i="1"/>
  <c r="D5115" i="1"/>
  <c r="E5115" i="1"/>
  <c r="F5115" i="1"/>
  <c r="G5115" i="1"/>
  <c r="H5115" i="1"/>
  <c r="I5115" i="1"/>
  <c r="J5115" i="1"/>
  <c r="L5115" i="1"/>
  <c r="M5115" i="1"/>
  <c r="D5116" i="1"/>
  <c r="E5116" i="1"/>
  <c r="F5116" i="1"/>
  <c r="G5116" i="1"/>
  <c r="H5116" i="1"/>
  <c r="I5116" i="1"/>
  <c r="J5116" i="1"/>
  <c r="L5116" i="1"/>
  <c r="M5116" i="1"/>
  <c r="D5117" i="1"/>
  <c r="E5117" i="1"/>
  <c r="F5117" i="1"/>
  <c r="G5117" i="1"/>
  <c r="H5117" i="1"/>
  <c r="I5117" i="1"/>
  <c r="J5117" i="1"/>
  <c r="L5117" i="1"/>
  <c r="M5117" i="1"/>
  <c r="D5118" i="1"/>
  <c r="E5118" i="1"/>
  <c r="F5118" i="1"/>
  <c r="G5118" i="1"/>
  <c r="H5118" i="1"/>
  <c r="I5118" i="1"/>
  <c r="J5118" i="1"/>
  <c r="L5118" i="1"/>
  <c r="M5118" i="1"/>
  <c r="D5119" i="1"/>
  <c r="E5119" i="1"/>
  <c r="F5119" i="1"/>
  <c r="G5119" i="1"/>
  <c r="H5119" i="1"/>
  <c r="I5119" i="1"/>
  <c r="J5119" i="1"/>
  <c r="L5119" i="1"/>
  <c r="M5119" i="1"/>
  <c r="D5120" i="1"/>
  <c r="E5120" i="1"/>
  <c r="F5120" i="1"/>
  <c r="G5120" i="1"/>
  <c r="H5120" i="1"/>
  <c r="I5120" i="1"/>
  <c r="J5120" i="1"/>
  <c r="L5120" i="1"/>
  <c r="M5120" i="1"/>
  <c r="D5121" i="1"/>
  <c r="E5121" i="1"/>
  <c r="F5121" i="1"/>
  <c r="G5121" i="1"/>
  <c r="H5121" i="1"/>
  <c r="I5121" i="1"/>
  <c r="J5121" i="1"/>
  <c r="L5121" i="1"/>
  <c r="M5121" i="1"/>
  <c r="D5122" i="1"/>
  <c r="E5122" i="1"/>
  <c r="F5122" i="1"/>
  <c r="G5122" i="1"/>
  <c r="H5122" i="1"/>
  <c r="I5122" i="1"/>
  <c r="J5122" i="1"/>
  <c r="L5122" i="1"/>
  <c r="M5122" i="1"/>
  <c r="D5123" i="1"/>
  <c r="E5123" i="1"/>
  <c r="F5123" i="1"/>
  <c r="G5123" i="1"/>
  <c r="H5123" i="1"/>
  <c r="I5123" i="1"/>
  <c r="J5123" i="1"/>
  <c r="L5123" i="1"/>
  <c r="M5123" i="1"/>
  <c r="D5124" i="1"/>
  <c r="E5124" i="1"/>
  <c r="F5124" i="1"/>
  <c r="G5124" i="1"/>
  <c r="H5124" i="1"/>
  <c r="I5124" i="1"/>
  <c r="J5124" i="1"/>
  <c r="L5124" i="1"/>
  <c r="M5124" i="1"/>
  <c r="D5125" i="1"/>
  <c r="E5125" i="1"/>
  <c r="F5125" i="1"/>
  <c r="G5125" i="1"/>
  <c r="H5125" i="1"/>
  <c r="I5125" i="1"/>
  <c r="J5125" i="1"/>
  <c r="L5125" i="1"/>
  <c r="M5125" i="1"/>
  <c r="D5126" i="1"/>
  <c r="E5126" i="1"/>
  <c r="F5126" i="1"/>
  <c r="G5126" i="1"/>
  <c r="H5126" i="1"/>
  <c r="I5126" i="1"/>
  <c r="J5126" i="1"/>
  <c r="L5126" i="1"/>
  <c r="M5126" i="1"/>
  <c r="D5127" i="1"/>
  <c r="E5127" i="1"/>
  <c r="F5127" i="1"/>
  <c r="G5127" i="1"/>
  <c r="H5127" i="1"/>
  <c r="I5127" i="1"/>
  <c r="J5127" i="1"/>
  <c r="L5127" i="1"/>
  <c r="M5127" i="1"/>
  <c r="D5128" i="1"/>
  <c r="E5128" i="1"/>
  <c r="F5128" i="1"/>
  <c r="G5128" i="1"/>
  <c r="H5128" i="1"/>
  <c r="I5128" i="1"/>
  <c r="J5128" i="1"/>
  <c r="L5128" i="1"/>
  <c r="M5128" i="1"/>
  <c r="D5129" i="1"/>
  <c r="E5129" i="1"/>
  <c r="F5129" i="1"/>
  <c r="G5129" i="1"/>
  <c r="H5129" i="1"/>
  <c r="I5129" i="1"/>
  <c r="J5129" i="1"/>
  <c r="L5129" i="1"/>
  <c r="M5129" i="1"/>
  <c r="D5130" i="1"/>
  <c r="E5130" i="1"/>
  <c r="F5130" i="1"/>
  <c r="G5130" i="1"/>
  <c r="H5130" i="1"/>
  <c r="I5130" i="1"/>
  <c r="J5130" i="1"/>
  <c r="L5130" i="1"/>
  <c r="M5130" i="1"/>
  <c r="D5131" i="1"/>
  <c r="E5131" i="1"/>
  <c r="F5131" i="1"/>
  <c r="G5131" i="1"/>
  <c r="H5131" i="1"/>
  <c r="I5131" i="1"/>
  <c r="J5131" i="1"/>
  <c r="L5131" i="1"/>
  <c r="M5131" i="1"/>
  <c r="D5132" i="1"/>
  <c r="E5132" i="1"/>
  <c r="F5132" i="1"/>
  <c r="G5132" i="1"/>
  <c r="H5132" i="1"/>
  <c r="I5132" i="1"/>
  <c r="J5132" i="1"/>
  <c r="L5132" i="1"/>
  <c r="M5132" i="1"/>
  <c r="D5133" i="1"/>
  <c r="E5133" i="1"/>
  <c r="F5133" i="1"/>
  <c r="G5133" i="1"/>
  <c r="H5133" i="1"/>
  <c r="I5133" i="1"/>
  <c r="J5133" i="1"/>
  <c r="L5133" i="1"/>
  <c r="M5133" i="1"/>
  <c r="D5134" i="1"/>
  <c r="E5134" i="1"/>
  <c r="F5134" i="1"/>
  <c r="G5134" i="1"/>
  <c r="H5134" i="1"/>
  <c r="I5134" i="1"/>
  <c r="J5134" i="1"/>
  <c r="L5134" i="1"/>
  <c r="M5134" i="1"/>
  <c r="D5135" i="1"/>
  <c r="E5135" i="1"/>
  <c r="F5135" i="1"/>
  <c r="G5135" i="1"/>
  <c r="H5135" i="1"/>
  <c r="I5135" i="1"/>
  <c r="J5135" i="1"/>
  <c r="L5135" i="1"/>
  <c r="M5135" i="1"/>
  <c r="D5136" i="1"/>
  <c r="E5136" i="1"/>
  <c r="F5136" i="1"/>
  <c r="G5136" i="1"/>
  <c r="H5136" i="1"/>
  <c r="I5136" i="1"/>
  <c r="J5136" i="1"/>
  <c r="L5136" i="1"/>
  <c r="M5136" i="1"/>
  <c r="D5137" i="1"/>
  <c r="E5137" i="1"/>
  <c r="F5137" i="1"/>
  <c r="G5137" i="1"/>
  <c r="H5137" i="1"/>
  <c r="I5137" i="1"/>
  <c r="J5137" i="1"/>
  <c r="L5137" i="1"/>
  <c r="M5137" i="1"/>
  <c r="D5138" i="1"/>
  <c r="E5138" i="1"/>
  <c r="F5138" i="1"/>
  <c r="G5138" i="1"/>
  <c r="H5138" i="1"/>
  <c r="I5138" i="1"/>
  <c r="J5138" i="1"/>
  <c r="L5138" i="1"/>
  <c r="M5138" i="1"/>
  <c r="D5139" i="1"/>
  <c r="E5139" i="1"/>
  <c r="F5139" i="1"/>
  <c r="G5139" i="1"/>
  <c r="H5139" i="1"/>
  <c r="I5139" i="1"/>
  <c r="J5139" i="1"/>
  <c r="L5139" i="1"/>
  <c r="M5139" i="1"/>
  <c r="D5140" i="1"/>
  <c r="E5140" i="1"/>
  <c r="F5140" i="1"/>
  <c r="G5140" i="1"/>
  <c r="H5140" i="1"/>
  <c r="I5140" i="1"/>
  <c r="J5140" i="1"/>
  <c r="L5140" i="1"/>
  <c r="M5140" i="1"/>
  <c r="D5141" i="1"/>
  <c r="E5141" i="1"/>
  <c r="F5141" i="1"/>
  <c r="G5141" i="1"/>
  <c r="H5141" i="1"/>
  <c r="I5141" i="1"/>
  <c r="J5141" i="1"/>
  <c r="L5141" i="1"/>
  <c r="M5141" i="1"/>
  <c r="D5142" i="1"/>
  <c r="E5142" i="1"/>
  <c r="F5142" i="1"/>
  <c r="G5142" i="1"/>
  <c r="H5142" i="1"/>
  <c r="I5142" i="1"/>
  <c r="J5142" i="1"/>
  <c r="L5142" i="1"/>
  <c r="M5142" i="1"/>
  <c r="D5143" i="1"/>
  <c r="E5143" i="1"/>
  <c r="F5143" i="1"/>
  <c r="G5143" i="1"/>
  <c r="H5143" i="1"/>
  <c r="I5143" i="1"/>
  <c r="J5143" i="1"/>
  <c r="L5143" i="1"/>
  <c r="M5143" i="1"/>
  <c r="D5144" i="1"/>
  <c r="E5144" i="1"/>
  <c r="F5144" i="1"/>
  <c r="G5144" i="1"/>
  <c r="H5144" i="1"/>
  <c r="I5144" i="1"/>
  <c r="J5144" i="1"/>
  <c r="L5144" i="1"/>
  <c r="M5144" i="1"/>
  <c r="D5145" i="1"/>
  <c r="E5145" i="1"/>
  <c r="F5145" i="1"/>
  <c r="G5145" i="1"/>
  <c r="H5145" i="1"/>
  <c r="I5145" i="1"/>
  <c r="J5145" i="1"/>
  <c r="L5145" i="1"/>
  <c r="M5145" i="1"/>
  <c r="D5146" i="1"/>
  <c r="E5146" i="1"/>
  <c r="F5146" i="1"/>
  <c r="G5146" i="1"/>
  <c r="H5146" i="1"/>
  <c r="I5146" i="1"/>
  <c r="J5146" i="1"/>
  <c r="L5146" i="1"/>
  <c r="M5146" i="1"/>
  <c r="D5147" i="1"/>
  <c r="E5147" i="1"/>
  <c r="F5147" i="1"/>
  <c r="G5147" i="1"/>
  <c r="H5147" i="1"/>
  <c r="I5147" i="1"/>
  <c r="J5147" i="1"/>
  <c r="L5147" i="1"/>
  <c r="M5147" i="1"/>
  <c r="D5148" i="1"/>
  <c r="E5148" i="1"/>
  <c r="F5148" i="1"/>
  <c r="G5148" i="1"/>
  <c r="H5148" i="1"/>
  <c r="I5148" i="1"/>
  <c r="J5148" i="1"/>
  <c r="L5148" i="1"/>
  <c r="M5148" i="1"/>
  <c r="D5149" i="1"/>
  <c r="E5149" i="1"/>
  <c r="F5149" i="1"/>
  <c r="G5149" i="1"/>
  <c r="H5149" i="1"/>
  <c r="I5149" i="1"/>
  <c r="J5149" i="1"/>
  <c r="L5149" i="1"/>
  <c r="M5149" i="1"/>
  <c r="D5150" i="1"/>
  <c r="E5150" i="1"/>
  <c r="F5150" i="1"/>
  <c r="G5150" i="1"/>
  <c r="H5150" i="1"/>
  <c r="I5150" i="1"/>
  <c r="J5150" i="1"/>
  <c r="L5150" i="1"/>
  <c r="M5150" i="1"/>
  <c r="D5151" i="1"/>
  <c r="E5151" i="1"/>
  <c r="F5151" i="1"/>
  <c r="G5151" i="1"/>
  <c r="H5151" i="1"/>
  <c r="I5151" i="1"/>
  <c r="J5151" i="1"/>
  <c r="L5151" i="1"/>
  <c r="M5151" i="1"/>
  <c r="D5152" i="1"/>
  <c r="E5152" i="1"/>
  <c r="F5152" i="1"/>
  <c r="G5152" i="1"/>
  <c r="H5152" i="1"/>
  <c r="I5152" i="1"/>
  <c r="J5152" i="1"/>
  <c r="L5152" i="1"/>
  <c r="M5152" i="1"/>
  <c r="D5153" i="1"/>
  <c r="E5153" i="1"/>
  <c r="F5153" i="1"/>
  <c r="G5153" i="1"/>
  <c r="H5153" i="1"/>
  <c r="I5153" i="1"/>
  <c r="J5153" i="1"/>
  <c r="L5153" i="1"/>
  <c r="M5153" i="1"/>
  <c r="D5154" i="1"/>
  <c r="E5154" i="1"/>
  <c r="F5154" i="1"/>
  <c r="G5154" i="1"/>
  <c r="H5154" i="1"/>
  <c r="I5154" i="1"/>
  <c r="J5154" i="1"/>
  <c r="L5154" i="1"/>
  <c r="M5154" i="1"/>
  <c r="D5155" i="1"/>
  <c r="E5155" i="1"/>
  <c r="F5155" i="1"/>
  <c r="G5155" i="1"/>
  <c r="H5155" i="1"/>
  <c r="I5155" i="1"/>
  <c r="J5155" i="1"/>
  <c r="L5155" i="1"/>
  <c r="M5155" i="1"/>
  <c r="D5156" i="1"/>
  <c r="E5156" i="1"/>
  <c r="F5156" i="1"/>
  <c r="G5156" i="1"/>
  <c r="H5156" i="1"/>
  <c r="I5156" i="1"/>
  <c r="J5156" i="1"/>
  <c r="L5156" i="1"/>
  <c r="M5156" i="1"/>
  <c r="D5157" i="1"/>
  <c r="E5157" i="1"/>
  <c r="F5157" i="1"/>
  <c r="G5157" i="1"/>
  <c r="H5157" i="1"/>
  <c r="I5157" i="1"/>
  <c r="J5157" i="1"/>
  <c r="L5157" i="1"/>
  <c r="M5157" i="1"/>
  <c r="D5158" i="1"/>
  <c r="E5158" i="1"/>
  <c r="F5158" i="1"/>
  <c r="G5158" i="1"/>
  <c r="H5158" i="1"/>
  <c r="I5158" i="1"/>
  <c r="J5158" i="1"/>
  <c r="L5158" i="1"/>
  <c r="M5158" i="1"/>
  <c r="D5159" i="1"/>
  <c r="E5159" i="1"/>
  <c r="F5159" i="1"/>
  <c r="G5159" i="1"/>
  <c r="H5159" i="1"/>
  <c r="I5159" i="1"/>
  <c r="J5159" i="1"/>
  <c r="L5159" i="1"/>
  <c r="M5159" i="1"/>
  <c r="D5160" i="1"/>
  <c r="E5160" i="1"/>
  <c r="F5160" i="1"/>
  <c r="G5160" i="1"/>
  <c r="H5160" i="1"/>
  <c r="I5160" i="1"/>
  <c r="J5160" i="1"/>
  <c r="L5160" i="1"/>
  <c r="M5160" i="1"/>
  <c r="D5161" i="1"/>
  <c r="E5161" i="1"/>
  <c r="F5161" i="1"/>
  <c r="G5161" i="1"/>
  <c r="H5161" i="1"/>
  <c r="I5161" i="1"/>
  <c r="J5161" i="1"/>
  <c r="L5161" i="1"/>
  <c r="M5161" i="1"/>
  <c r="D5162" i="1"/>
  <c r="E5162" i="1"/>
  <c r="F5162" i="1"/>
  <c r="G5162" i="1"/>
  <c r="H5162" i="1"/>
  <c r="I5162" i="1"/>
  <c r="J5162" i="1"/>
  <c r="L5162" i="1"/>
  <c r="M5162" i="1"/>
  <c r="D5163" i="1"/>
  <c r="E5163" i="1"/>
  <c r="F5163" i="1"/>
  <c r="G5163" i="1"/>
  <c r="H5163" i="1"/>
  <c r="I5163" i="1"/>
  <c r="J5163" i="1"/>
  <c r="L5163" i="1"/>
  <c r="M5163" i="1"/>
  <c r="D5164" i="1"/>
  <c r="E5164" i="1"/>
  <c r="F5164" i="1"/>
  <c r="G5164" i="1"/>
  <c r="H5164" i="1"/>
  <c r="I5164" i="1"/>
  <c r="J5164" i="1"/>
  <c r="L5164" i="1"/>
  <c r="M5164" i="1"/>
  <c r="D5165" i="1"/>
  <c r="E5165" i="1"/>
  <c r="F5165" i="1"/>
  <c r="G5165" i="1"/>
  <c r="H5165" i="1"/>
  <c r="I5165" i="1"/>
  <c r="J5165" i="1"/>
  <c r="L5165" i="1"/>
  <c r="M5165" i="1"/>
  <c r="D5166" i="1"/>
  <c r="E5166" i="1"/>
  <c r="F5166" i="1"/>
  <c r="G5166" i="1"/>
  <c r="H5166" i="1"/>
  <c r="I5166" i="1"/>
  <c r="J5166" i="1"/>
  <c r="L5166" i="1"/>
  <c r="M5166" i="1"/>
  <c r="D5167" i="1"/>
  <c r="E5167" i="1"/>
  <c r="F5167" i="1"/>
  <c r="G5167" i="1"/>
  <c r="H5167" i="1"/>
  <c r="I5167" i="1"/>
  <c r="J5167" i="1"/>
  <c r="L5167" i="1"/>
  <c r="M5167" i="1"/>
  <c r="D5168" i="1"/>
  <c r="E5168" i="1"/>
  <c r="F5168" i="1"/>
  <c r="G5168" i="1"/>
  <c r="H5168" i="1"/>
  <c r="I5168" i="1"/>
  <c r="J5168" i="1"/>
  <c r="L5168" i="1"/>
  <c r="M5168" i="1"/>
  <c r="D5169" i="1"/>
  <c r="E5169" i="1"/>
  <c r="F5169" i="1"/>
  <c r="G5169" i="1"/>
  <c r="H5169" i="1"/>
  <c r="I5169" i="1"/>
  <c r="J5169" i="1"/>
  <c r="L5169" i="1"/>
  <c r="M5169" i="1"/>
  <c r="D5170" i="1"/>
  <c r="E5170" i="1"/>
  <c r="F5170" i="1"/>
  <c r="G5170" i="1"/>
  <c r="H5170" i="1"/>
  <c r="I5170" i="1"/>
  <c r="J5170" i="1"/>
  <c r="L5170" i="1"/>
  <c r="M5170" i="1"/>
  <c r="D5171" i="1"/>
  <c r="E5171" i="1"/>
  <c r="F5171" i="1"/>
  <c r="G5171" i="1"/>
  <c r="H5171" i="1"/>
  <c r="I5171" i="1"/>
  <c r="J5171" i="1"/>
  <c r="L5171" i="1"/>
  <c r="M5171" i="1"/>
  <c r="D5172" i="1"/>
  <c r="E5172" i="1"/>
  <c r="F5172" i="1"/>
  <c r="G5172" i="1"/>
  <c r="H5172" i="1"/>
  <c r="I5172" i="1"/>
  <c r="J5172" i="1"/>
  <c r="L5172" i="1"/>
  <c r="M5172" i="1"/>
  <c r="D5173" i="1"/>
  <c r="E5173" i="1"/>
  <c r="F5173" i="1"/>
  <c r="G5173" i="1"/>
  <c r="H5173" i="1"/>
  <c r="I5173" i="1"/>
  <c r="J5173" i="1"/>
  <c r="L5173" i="1"/>
  <c r="M5173" i="1"/>
  <c r="D5174" i="1"/>
  <c r="E5174" i="1"/>
  <c r="F5174" i="1"/>
  <c r="G5174" i="1"/>
  <c r="H5174" i="1"/>
  <c r="I5174" i="1"/>
  <c r="J5174" i="1"/>
  <c r="L5174" i="1"/>
  <c r="M5174" i="1"/>
  <c r="D5175" i="1"/>
  <c r="E5175" i="1"/>
  <c r="F5175" i="1"/>
  <c r="G5175" i="1"/>
  <c r="H5175" i="1"/>
  <c r="I5175" i="1"/>
  <c r="J5175" i="1"/>
  <c r="L5175" i="1"/>
  <c r="M5175" i="1"/>
  <c r="D5176" i="1"/>
  <c r="E5176" i="1"/>
  <c r="F5176" i="1"/>
  <c r="G5176" i="1"/>
  <c r="H5176" i="1"/>
  <c r="I5176" i="1"/>
  <c r="J5176" i="1"/>
  <c r="L5176" i="1"/>
  <c r="M5176" i="1"/>
  <c r="D5177" i="1"/>
  <c r="E5177" i="1"/>
  <c r="F5177" i="1"/>
  <c r="G5177" i="1"/>
  <c r="H5177" i="1"/>
  <c r="I5177" i="1"/>
  <c r="J5177" i="1"/>
  <c r="L5177" i="1"/>
  <c r="M5177" i="1"/>
  <c r="D5178" i="1"/>
  <c r="E5178" i="1"/>
  <c r="F5178" i="1"/>
  <c r="G5178" i="1"/>
  <c r="H5178" i="1"/>
  <c r="I5178" i="1"/>
  <c r="J5178" i="1"/>
  <c r="L5178" i="1"/>
  <c r="M5178" i="1"/>
  <c r="D5179" i="1"/>
  <c r="E5179" i="1"/>
  <c r="F5179" i="1"/>
  <c r="G5179" i="1"/>
  <c r="H5179" i="1"/>
  <c r="I5179" i="1"/>
  <c r="J5179" i="1"/>
  <c r="L5179" i="1"/>
  <c r="M5179" i="1"/>
  <c r="D5180" i="1"/>
  <c r="E5180" i="1"/>
  <c r="F5180" i="1"/>
  <c r="G5180" i="1"/>
  <c r="H5180" i="1"/>
  <c r="I5180" i="1"/>
  <c r="J5180" i="1"/>
  <c r="L5180" i="1"/>
  <c r="M5180" i="1"/>
  <c r="D5181" i="1"/>
  <c r="E5181" i="1"/>
  <c r="F5181" i="1"/>
  <c r="G5181" i="1"/>
  <c r="H5181" i="1"/>
  <c r="I5181" i="1"/>
  <c r="J5181" i="1"/>
  <c r="L5181" i="1"/>
  <c r="M5181" i="1"/>
  <c r="D5182" i="1"/>
  <c r="E5182" i="1"/>
  <c r="F5182" i="1"/>
  <c r="G5182" i="1"/>
  <c r="H5182" i="1"/>
  <c r="I5182" i="1"/>
  <c r="J5182" i="1"/>
  <c r="L5182" i="1"/>
  <c r="M5182" i="1"/>
  <c r="D5183" i="1"/>
  <c r="E5183" i="1"/>
  <c r="F5183" i="1"/>
  <c r="G5183" i="1"/>
  <c r="H5183" i="1"/>
  <c r="I5183" i="1"/>
  <c r="J5183" i="1"/>
  <c r="L5183" i="1"/>
  <c r="M5183" i="1"/>
  <c r="D5184" i="1"/>
  <c r="E5184" i="1"/>
  <c r="F5184" i="1"/>
  <c r="G5184" i="1"/>
  <c r="H5184" i="1"/>
  <c r="I5184" i="1"/>
  <c r="J5184" i="1"/>
  <c r="L5184" i="1"/>
  <c r="M5184" i="1"/>
  <c r="D5185" i="1"/>
  <c r="E5185" i="1"/>
  <c r="F5185" i="1"/>
  <c r="G5185" i="1"/>
  <c r="H5185" i="1"/>
  <c r="I5185" i="1"/>
  <c r="J5185" i="1"/>
  <c r="L5185" i="1"/>
  <c r="M5185" i="1"/>
  <c r="D5186" i="1"/>
  <c r="E5186" i="1"/>
  <c r="F5186" i="1"/>
  <c r="G5186" i="1"/>
  <c r="H5186" i="1"/>
  <c r="I5186" i="1"/>
  <c r="J5186" i="1"/>
  <c r="L5186" i="1"/>
  <c r="M5186" i="1"/>
  <c r="D5187" i="1"/>
  <c r="E5187" i="1"/>
  <c r="F5187" i="1"/>
  <c r="G5187" i="1"/>
  <c r="H5187" i="1"/>
  <c r="I5187" i="1"/>
  <c r="J5187" i="1"/>
  <c r="L5187" i="1"/>
  <c r="M5187" i="1"/>
  <c r="D5188" i="1"/>
  <c r="E5188" i="1"/>
  <c r="F5188" i="1"/>
  <c r="G5188" i="1"/>
  <c r="H5188" i="1"/>
  <c r="I5188" i="1"/>
  <c r="J5188" i="1"/>
  <c r="L5188" i="1"/>
  <c r="M5188" i="1"/>
  <c r="D5189" i="1"/>
  <c r="E5189" i="1"/>
  <c r="F5189" i="1"/>
  <c r="G5189" i="1"/>
  <c r="H5189" i="1"/>
  <c r="I5189" i="1"/>
  <c r="J5189" i="1"/>
  <c r="L5189" i="1"/>
  <c r="M5189" i="1"/>
  <c r="D5190" i="1"/>
  <c r="E5190" i="1"/>
  <c r="F5190" i="1"/>
  <c r="G5190" i="1"/>
  <c r="H5190" i="1"/>
  <c r="I5190" i="1"/>
  <c r="J5190" i="1"/>
  <c r="L5190" i="1"/>
  <c r="M5190" i="1"/>
  <c r="D5191" i="1"/>
  <c r="E5191" i="1"/>
  <c r="F5191" i="1"/>
  <c r="G5191" i="1"/>
  <c r="H5191" i="1"/>
  <c r="I5191" i="1"/>
  <c r="J5191" i="1"/>
  <c r="L5191" i="1"/>
  <c r="M5191" i="1"/>
  <c r="D5192" i="1"/>
  <c r="E5192" i="1"/>
  <c r="F5192" i="1"/>
  <c r="G5192" i="1"/>
  <c r="H5192" i="1"/>
  <c r="I5192" i="1"/>
  <c r="J5192" i="1"/>
  <c r="L5192" i="1"/>
  <c r="M5192" i="1"/>
  <c r="D5193" i="1"/>
  <c r="E5193" i="1"/>
  <c r="F5193" i="1"/>
  <c r="G5193" i="1"/>
  <c r="H5193" i="1"/>
  <c r="I5193" i="1"/>
  <c r="J5193" i="1"/>
  <c r="L5193" i="1"/>
  <c r="M5193" i="1"/>
  <c r="D5194" i="1"/>
  <c r="E5194" i="1"/>
  <c r="F5194" i="1"/>
  <c r="G5194" i="1"/>
  <c r="H5194" i="1"/>
  <c r="I5194" i="1"/>
  <c r="J5194" i="1"/>
  <c r="L5194" i="1"/>
  <c r="M5194" i="1"/>
  <c r="D5195" i="1"/>
  <c r="E5195" i="1"/>
  <c r="F5195" i="1"/>
  <c r="G5195" i="1"/>
  <c r="H5195" i="1"/>
  <c r="I5195" i="1"/>
  <c r="J5195" i="1"/>
  <c r="L5195" i="1"/>
  <c r="M5195" i="1"/>
  <c r="D5196" i="1"/>
  <c r="E5196" i="1"/>
  <c r="F5196" i="1"/>
  <c r="G5196" i="1"/>
  <c r="H5196" i="1"/>
  <c r="I5196" i="1"/>
  <c r="J5196" i="1"/>
  <c r="L5196" i="1"/>
  <c r="M5196" i="1"/>
  <c r="D5197" i="1"/>
  <c r="E5197" i="1"/>
  <c r="F5197" i="1"/>
  <c r="G5197" i="1"/>
  <c r="H5197" i="1"/>
  <c r="I5197" i="1"/>
  <c r="J5197" i="1"/>
  <c r="L5197" i="1"/>
  <c r="M5197" i="1"/>
  <c r="D5198" i="1"/>
  <c r="E5198" i="1"/>
  <c r="F5198" i="1"/>
  <c r="G5198" i="1"/>
  <c r="H5198" i="1"/>
  <c r="I5198" i="1"/>
  <c r="J5198" i="1"/>
  <c r="L5198" i="1"/>
  <c r="M5198" i="1"/>
  <c r="D5199" i="1"/>
  <c r="E5199" i="1"/>
  <c r="F5199" i="1"/>
  <c r="G5199" i="1"/>
  <c r="H5199" i="1"/>
  <c r="I5199" i="1"/>
  <c r="J5199" i="1"/>
  <c r="L5199" i="1"/>
  <c r="M5199" i="1"/>
  <c r="D5200" i="1"/>
  <c r="E5200" i="1"/>
  <c r="F5200" i="1"/>
  <c r="G5200" i="1"/>
  <c r="H5200" i="1"/>
  <c r="I5200" i="1"/>
  <c r="J5200" i="1"/>
  <c r="L5200" i="1"/>
  <c r="M5200" i="1"/>
  <c r="D5201" i="1"/>
  <c r="E5201" i="1"/>
  <c r="F5201" i="1"/>
  <c r="G5201" i="1"/>
  <c r="H5201" i="1"/>
  <c r="I5201" i="1"/>
  <c r="J5201" i="1"/>
  <c r="L5201" i="1"/>
  <c r="M5201" i="1"/>
  <c r="D5202" i="1"/>
  <c r="E5202" i="1"/>
  <c r="F5202" i="1"/>
  <c r="G5202" i="1"/>
  <c r="H5202" i="1"/>
  <c r="I5202" i="1"/>
  <c r="J5202" i="1"/>
  <c r="L5202" i="1"/>
  <c r="M5202" i="1"/>
  <c r="D5203" i="1"/>
  <c r="E5203" i="1"/>
  <c r="F5203" i="1"/>
  <c r="G5203" i="1"/>
  <c r="H5203" i="1"/>
  <c r="I5203" i="1"/>
  <c r="J5203" i="1"/>
  <c r="L5203" i="1"/>
  <c r="M5203" i="1"/>
  <c r="D5204" i="1"/>
  <c r="E5204" i="1"/>
  <c r="F5204" i="1"/>
  <c r="G5204" i="1"/>
  <c r="H5204" i="1"/>
  <c r="I5204" i="1"/>
  <c r="J5204" i="1"/>
  <c r="L5204" i="1"/>
  <c r="M5204" i="1"/>
  <c r="D5205" i="1"/>
  <c r="E5205" i="1"/>
  <c r="F5205" i="1"/>
  <c r="G5205" i="1"/>
  <c r="H5205" i="1"/>
  <c r="I5205" i="1"/>
  <c r="J5205" i="1"/>
  <c r="L5205" i="1"/>
  <c r="M5205" i="1"/>
  <c r="D5206" i="1"/>
  <c r="E5206" i="1"/>
  <c r="F5206" i="1"/>
  <c r="G5206" i="1"/>
  <c r="H5206" i="1"/>
  <c r="I5206" i="1"/>
  <c r="J5206" i="1"/>
  <c r="L5206" i="1"/>
  <c r="M5206" i="1"/>
  <c r="D5207" i="1"/>
  <c r="E5207" i="1"/>
  <c r="F5207" i="1"/>
  <c r="G5207" i="1"/>
  <c r="H5207" i="1"/>
  <c r="I5207" i="1"/>
  <c r="J5207" i="1"/>
  <c r="L5207" i="1"/>
  <c r="M5207" i="1"/>
  <c r="D5208" i="1"/>
  <c r="E5208" i="1"/>
  <c r="F5208" i="1"/>
  <c r="G5208" i="1"/>
  <c r="H5208" i="1"/>
  <c r="I5208" i="1"/>
  <c r="J5208" i="1"/>
  <c r="L5208" i="1"/>
  <c r="M5208" i="1"/>
  <c r="D5209" i="1"/>
  <c r="E5209" i="1"/>
  <c r="F5209" i="1"/>
  <c r="G5209" i="1"/>
  <c r="H5209" i="1"/>
  <c r="I5209" i="1"/>
  <c r="J5209" i="1"/>
  <c r="L5209" i="1"/>
  <c r="M5209" i="1"/>
  <c r="D5210" i="1"/>
  <c r="E5210" i="1"/>
  <c r="F5210" i="1"/>
  <c r="G5210" i="1"/>
  <c r="H5210" i="1"/>
  <c r="I5210" i="1"/>
  <c r="J5210" i="1"/>
  <c r="L5210" i="1"/>
  <c r="M5210" i="1"/>
  <c r="D5211" i="1"/>
  <c r="E5211" i="1"/>
  <c r="F5211" i="1"/>
  <c r="G5211" i="1"/>
  <c r="H5211" i="1"/>
  <c r="I5211" i="1"/>
  <c r="J5211" i="1"/>
  <c r="L5211" i="1"/>
  <c r="M5211" i="1"/>
  <c r="D5212" i="1"/>
  <c r="E5212" i="1"/>
  <c r="F5212" i="1"/>
  <c r="G5212" i="1"/>
  <c r="H5212" i="1"/>
  <c r="I5212" i="1"/>
  <c r="J5212" i="1"/>
  <c r="L5212" i="1"/>
  <c r="M5212" i="1"/>
  <c r="D5213" i="1"/>
  <c r="E5213" i="1"/>
  <c r="F5213" i="1"/>
  <c r="G5213" i="1"/>
  <c r="H5213" i="1"/>
  <c r="I5213" i="1"/>
  <c r="J5213" i="1"/>
  <c r="L5213" i="1"/>
  <c r="M5213" i="1"/>
  <c r="D5214" i="1"/>
  <c r="E5214" i="1"/>
  <c r="F5214" i="1"/>
  <c r="G5214" i="1"/>
  <c r="H5214" i="1"/>
  <c r="I5214" i="1"/>
  <c r="J5214" i="1"/>
  <c r="L5214" i="1"/>
  <c r="M5214" i="1"/>
  <c r="D5215" i="1"/>
  <c r="E5215" i="1"/>
  <c r="F5215" i="1"/>
  <c r="G5215" i="1"/>
  <c r="H5215" i="1"/>
  <c r="I5215" i="1"/>
  <c r="J5215" i="1"/>
  <c r="L5215" i="1"/>
  <c r="M5215" i="1"/>
  <c r="D5216" i="1"/>
  <c r="E5216" i="1"/>
  <c r="F5216" i="1"/>
  <c r="G5216" i="1"/>
  <c r="H5216" i="1"/>
  <c r="I5216" i="1"/>
  <c r="J5216" i="1"/>
  <c r="L5216" i="1"/>
  <c r="M5216" i="1"/>
  <c r="D5217" i="1"/>
  <c r="E5217" i="1"/>
  <c r="F5217" i="1"/>
  <c r="G5217" i="1"/>
  <c r="H5217" i="1"/>
  <c r="I5217" i="1"/>
  <c r="J5217" i="1"/>
  <c r="L5217" i="1"/>
  <c r="M5217" i="1"/>
  <c r="D5218" i="1"/>
  <c r="E5218" i="1"/>
  <c r="F5218" i="1"/>
  <c r="G5218" i="1"/>
  <c r="H5218" i="1"/>
  <c r="I5218" i="1"/>
  <c r="J5218" i="1"/>
  <c r="L5218" i="1"/>
  <c r="M5218" i="1"/>
  <c r="D5219" i="1"/>
  <c r="E5219" i="1"/>
  <c r="F5219" i="1"/>
  <c r="G5219" i="1"/>
  <c r="H5219" i="1"/>
  <c r="I5219" i="1"/>
  <c r="J5219" i="1"/>
  <c r="L5219" i="1"/>
  <c r="M5219" i="1"/>
  <c r="D5220" i="1"/>
  <c r="E5220" i="1"/>
  <c r="F5220" i="1"/>
  <c r="G5220" i="1"/>
  <c r="H5220" i="1"/>
  <c r="I5220" i="1"/>
  <c r="J5220" i="1"/>
  <c r="L5220" i="1"/>
  <c r="M5220" i="1"/>
  <c r="D5221" i="1"/>
  <c r="E5221" i="1"/>
  <c r="F5221" i="1"/>
  <c r="G5221" i="1"/>
  <c r="H5221" i="1"/>
  <c r="I5221" i="1"/>
  <c r="J5221" i="1"/>
  <c r="L5221" i="1"/>
  <c r="M5221" i="1"/>
  <c r="D5222" i="1"/>
  <c r="E5222" i="1"/>
  <c r="F5222" i="1"/>
  <c r="G5222" i="1"/>
  <c r="H5222" i="1"/>
  <c r="I5222" i="1"/>
  <c r="J5222" i="1"/>
  <c r="L5222" i="1"/>
  <c r="M5222" i="1"/>
  <c r="D5223" i="1"/>
  <c r="E5223" i="1"/>
  <c r="F5223" i="1"/>
  <c r="G5223" i="1"/>
  <c r="H5223" i="1"/>
  <c r="I5223" i="1"/>
  <c r="J5223" i="1"/>
  <c r="L5223" i="1"/>
  <c r="M5223" i="1"/>
  <c r="D5224" i="1"/>
  <c r="E5224" i="1"/>
  <c r="F5224" i="1"/>
  <c r="G5224" i="1"/>
  <c r="H5224" i="1"/>
  <c r="I5224" i="1"/>
  <c r="J5224" i="1"/>
  <c r="L5224" i="1"/>
  <c r="M5224" i="1"/>
  <c r="D5225" i="1"/>
  <c r="E5225" i="1"/>
  <c r="F5225" i="1"/>
  <c r="G5225" i="1"/>
  <c r="H5225" i="1"/>
  <c r="I5225" i="1"/>
  <c r="J5225" i="1"/>
  <c r="L5225" i="1"/>
  <c r="M5225" i="1"/>
  <c r="D5226" i="1"/>
  <c r="E5226" i="1"/>
  <c r="F5226" i="1"/>
  <c r="G5226" i="1"/>
  <c r="H5226" i="1"/>
  <c r="I5226" i="1"/>
  <c r="J5226" i="1"/>
  <c r="L5226" i="1"/>
  <c r="M5226" i="1"/>
  <c r="D5227" i="1"/>
  <c r="E5227" i="1"/>
  <c r="F5227" i="1"/>
  <c r="G5227" i="1"/>
  <c r="H5227" i="1"/>
  <c r="I5227" i="1"/>
  <c r="J5227" i="1"/>
  <c r="L5227" i="1"/>
  <c r="M5227" i="1"/>
  <c r="D5228" i="1"/>
  <c r="E5228" i="1"/>
  <c r="F5228" i="1"/>
  <c r="G5228" i="1"/>
  <c r="H5228" i="1"/>
  <c r="I5228" i="1"/>
  <c r="J5228" i="1"/>
  <c r="L5228" i="1"/>
  <c r="M5228" i="1"/>
  <c r="D5229" i="1"/>
  <c r="E5229" i="1"/>
  <c r="F5229" i="1"/>
  <c r="G5229" i="1"/>
  <c r="H5229" i="1"/>
  <c r="I5229" i="1"/>
  <c r="J5229" i="1"/>
  <c r="L5229" i="1"/>
  <c r="M5229" i="1"/>
  <c r="D5230" i="1"/>
  <c r="E5230" i="1"/>
  <c r="F5230" i="1"/>
  <c r="G5230" i="1"/>
  <c r="H5230" i="1"/>
  <c r="I5230" i="1"/>
  <c r="J5230" i="1"/>
  <c r="L5230" i="1"/>
  <c r="M5230" i="1"/>
  <c r="D5231" i="1"/>
  <c r="E5231" i="1"/>
  <c r="F5231" i="1"/>
  <c r="G5231" i="1"/>
  <c r="H5231" i="1"/>
  <c r="I5231" i="1"/>
  <c r="J5231" i="1"/>
  <c r="L5231" i="1"/>
  <c r="M5231" i="1"/>
  <c r="D5232" i="1"/>
  <c r="E5232" i="1"/>
  <c r="F5232" i="1"/>
  <c r="G5232" i="1"/>
  <c r="H5232" i="1"/>
  <c r="I5232" i="1"/>
  <c r="J5232" i="1"/>
  <c r="L5232" i="1"/>
  <c r="M5232" i="1"/>
  <c r="D5233" i="1"/>
  <c r="E5233" i="1"/>
  <c r="F5233" i="1"/>
  <c r="G5233" i="1"/>
  <c r="H5233" i="1"/>
  <c r="I5233" i="1"/>
  <c r="J5233" i="1"/>
  <c r="L5233" i="1"/>
  <c r="M5233" i="1"/>
  <c r="D5234" i="1"/>
  <c r="E5234" i="1"/>
  <c r="F5234" i="1"/>
  <c r="G5234" i="1"/>
  <c r="H5234" i="1"/>
  <c r="I5234" i="1"/>
  <c r="J5234" i="1"/>
  <c r="L5234" i="1"/>
  <c r="M5234" i="1"/>
  <c r="D5235" i="1"/>
  <c r="E5235" i="1"/>
  <c r="F5235" i="1"/>
  <c r="G5235" i="1"/>
  <c r="H5235" i="1"/>
  <c r="I5235" i="1"/>
  <c r="J5235" i="1"/>
  <c r="L5235" i="1"/>
  <c r="M5235" i="1"/>
  <c r="D5236" i="1"/>
  <c r="E5236" i="1"/>
  <c r="F5236" i="1"/>
  <c r="G5236" i="1"/>
  <c r="H5236" i="1"/>
  <c r="I5236" i="1"/>
  <c r="J5236" i="1"/>
  <c r="L5236" i="1"/>
  <c r="M5236" i="1"/>
  <c r="D5237" i="1"/>
  <c r="E5237" i="1"/>
  <c r="F5237" i="1"/>
  <c r="G5237" i="1"/>
  <c r="H5237" i="1"/>
  <c r="I5237" i="1"/>
  <c r="J5237" i="1"/>
  <c r="L5237" i="1"/>
  <c r="M5237" i="1"/>
  <c r="D5238" i="1"/>
  <c r="E5238" i="1"/>
  <c r="F5238" i="1"/>
  <c r="G5238" i="1"/>
  <c r="H5238" i="1"/>
  <c r="I5238" i="1"/>
  <c r="J5238" i="1"/>
  <c r="L5238" i="1"/>
  <c r="M5238" i="1"/>
  <c r="D5239" i="1"/>
  <c r="E5239" i="1"/>
  <c r="F5239" i="1"/>
  <c r="G5239" i="1"/>
  <c r="H5239" i="1"/>
  <c r="I5239" i="1"/>
  <c r="J5239" i="1"/>
  <c r="L5239" i="1"/>
  <c r="M5239" i="1"/>
  <c r="D5240" i="1"/>
  <c r="E5240" i="1"/>
  <c r="F5240" i="1"/>
  <c r="G5240" i="1"/>
  <c r="H5240" i="1"/>
  <c r="I5240" i="1"/>
  <c r="J5240" i="1"/>
  <c r="L5240" i="1"/>
  <c r="M5240" i="1"/>
  <c r="D5241" i="1"/>
  <c r="E5241" i="1"/>
  <c r="F5241" i="1"/>
  <c r="G5241" i="1"/>
  <c r="H5241" i="1"/>
  <c r="I5241" i="1"/>
  <c r="J5241" i="1"/>
  <c r="L5241" i="1"/>
  <c r="M5241" i="1"/>
  <c r="D5242" i="1"/>
  <c r="E5242" i="1"/>
  <c r="F5242" i="1"/>
  <c r="G5242" i="1"/>
  <c r="H5242" i="1"/>
  <c r="I5242" i="1"/>
  <c r="J5242" i="1"/>
  <c r="L5242" i="1"/>
  <c r="M5242" i="1"/>
  <c r="D5243" i="1"/>
  <c r="E5243" i="1"/>
  <c r="F5243" i="1"/>
  <c r="G5243" i="1"/>
  <c r="H5243" i="1"/>
  <c r="I5243" i="1"/>
  <c r="J5243" i="1"/>
  <c r="L5243" i="1"/>
  <c r="M5243" i="1"/>
  <c r="D5244" i="1"/>
  <c r="E5244" i="1"/>
  <c r="F5244" i="1"/>
  <c r="G5244" i="1"/>
  <c r="H5244" i="1"/>
  <c r="I5244" i="1"/>
  <c r="J5244" i="1"/>
  <c r="L5244" i="1"/>
  <c r="M5244" i="1"/>
  <c r="D5245" i="1"/>
  <c r="E5245" i="1"/>
  <c r="F5245" i="1"/>
  <c r="G5245" i="1"/>
  <c r="H5245" i="1"/>
  <c r="I5245" i="1"/>
  <c r="J5245" i="1"/>
  <c r="L5245" i="1"/>
  <c r="M5245" i="1"/>
  <c r="D5246" i="1"/>
  <c r="E5246" i="1"/>
  <c r="F5246" i="1"/>
  <c r="G5246" i="1"/>
  <c r="H5246" i="1"/>
  <c r="I5246" i="1"/>
  <c r="J5246" i="1"/>
  <c r="L5246" i="1"/>
  <c r="M5246" i="1"/>
  <c r="D5247" i="1"/>
  <c r="E5247" i="1"/>
  <c r="F5247" i="1"/>
  <c r="G5247" i="1"/>
  <c r="H5247" i="1"/>
  <c r="I5247" i="1"/>
  <c r="J5247" i="1"/>
  <c r="L5247" i="1"/>
  <c r="M5247" i="1"/>
  <c r="D5248" i="1"/>
  <c r="E5248" i="1"/>
  <c r="F5248" i="1"/>
  <c r="G5248" i="1"/>
  <c r="H5248" i="1"/>
  <c r="I5248" i="1"/>
  <c r="J5248" i="1"/>
  <c r="L5248" i="1"/>
  <c r="M5248" i="1"/>
  <c r="D5249" i="1"/>
  <c r="E5249" i="1"/>
  <c r="F5249" i="1"/>
  <c r="G5249" i="1"/>
  <c r="H5249" i="1"/>
  <c r="I5249" i="1"/>
  <c r="J5249" i="1"/>
  <c r="L5249" i="1"/>
  <c r="M5249" i="1"/>
  <c r="D5250" i="1"/>
  <c r="E5250" i="1"/>
  <c r="F5250" i="1"/>
  <c r="G5250" i="1"/>
  <c r="H5250" i="1"/>
  <c r="I5250" i="1"/>
  <c r="J5250" i="1"/>
  <c r="L5250" i="1"/>
  <c r="M5250" i="1"/>
  <c r="D5251" i="1"/>
  <c r="E5251" i="1"/>
  <c r="F5251" i="1"/>
  <c r="G5251" i="1"/>
  <c r="H5251" i="1"/>
  <c r="I5251" i="1"/>
  <c r="J5251" i="1"/>
  <c r="L5251" i="1"/>
  <c r="M5251" i="1"/>
  <c r="D5252" i="1"/>
  <c r="E5252" i="1"/>
  <c r="F5252" i="1"/>
  <c r="G5252" i="1"/>
  <c r="H5252" i="1"/>
  <c r="I5252" i="1"/>
  <c r="J5252" i="1"/>
  <c r="L5252" i="1"/>
  <c r="M5252" i="1"/>
  <c r="D5253" i="1"/>
  <c r="E5253" i="1"/>
  <c r="F5253" i="1"/>
  <c r="G5253" i="1"/>
  <c r="H5253" i="1"/>
  <c r="I5253" i="1"/>
  <c r="J5253" i="1"/>
  <c r="L5253" i="1"/>
  <c r="M5253" i="1"/>
  <c r="D5254" i="1"/>
  <c r="E5254" i="1"/>
  <c r="F5254" i="1"/>
  <c r="G5254" i="1"/>
  <c r="H5254" i="1"/>
  <c r="I5254" i="1"/>
  <c r="J5254" i="1"/>
  <c r="L5254" i="1"/>
  <c r="M5254" i="1"/>
  <c r="D5255" i="1"/>
  <c r="E5255" i="1"/>
  <c r="F5255" i="1"/>
  <c r="G5255" i="1"/>
  <c r="H5255" i="1"/>
  <c r="I5255" i="1"/>
  <c r="J5255" i="1"/>
  <c r="L5255" i="1"/>
  <c r="M5255" i="1"/>
  <c r="D5256" i="1"/>
  <c r="E5256" i="1"/>
  <c r="F5256" i="1"/>
  <c r="G5256" i="1"/>
  <c r="H5256" i="1"/>
  <c r="I5256" i="1"/>
  <c r="J5256" i="1"/>
  <c r="L5256" i="1"/>
  <c r="M5256" i="1"/>
  <c r="D5257" i="1"/>
  <c r="E5257" i="1"/>
  <c r="F5257" i="1"/>
  <c r="G5257" i="1"/>
  <c r="H5257" i="1"/>
  <c r="I5257" i="1"/>
  <c r="J5257" i="1"/>
  <c r="L5257" i="1"/>
  <c r="M5257" i="1"/>
  <c r="D5258" i="1"/>
  <c r="E5258" i="1"/>
  <c r="F5258" i="1"/>
  <c r="G5258" i="1"/>
  <c r="H5258" i="1"/>
  <c r="I5258" i="1"/>
  <c r="J5258" i="1"/>
  <c r="L5258" i="1"/>
  <c r="M5258" i="1"/>
  <c r="D5259" i="1"/>
  <c r="E5259" i="1"/>
  <c r="F5259" i="1"/>
  <c r="G5259" i="1"/>
  <c r="H5259" i="1"/>
  <c r="I5259" i="1"/>
  <c r="J5259" i="1"/>
  <c r="L5259" i="1"/>
  <c r="M5259" i="1"/>
  <c r="D5260" i="1"/>
  <c r="E5260" i="1"/>
  <c r="F5260" i="1"/>
  <c r="G5260" i="1"/>
  <c r="H5260" i="1"/>
  <c r="I5260" i="1"/>
  <c r="J5260" i="1"/>
  <c r="L5260" i="1"/>
  <c r="M5260" i="1"/>
  <c r="D5261" i="1"/>
  <c r="E5261" i="1"/>
  <c r="F5261" i="1"/>
  <c r="G5261" i="1"/>
  <c r="H5261" i="1"/>
  <c r="I5261" i="1"/>
  <c r="J5261" i="1"/>
  <c r="L5261" i="1"/>
  <c r="M5261" i="1"/>
  <c r="D5262" i="1"/>
  <c r="E5262" i="1"/>
  <c r="F5262" i="1"/>
  <c r="G5262" i="1"/>
  <c r="H5262" i="1"/>
  <c r="I5262" i="1"/>
  <c r="J5262" i="1"/>
  <c r="L5262" i="1"/>
  <c r="M5262" i="1"/>
  <c r="D5263" i="1"/>
  <c r="E5263" i="1"/>
  <c r="F5263" i="1"/>
  <c r="G5263" i="1"/>
  <c r="H5263" i="1"/>
  <c r="I5263" i="1"/>
  <c r="J5263" i="1"/>
  <c r="L5263" i="1"/>
  <c r="M5263" i="1"/>
  <c r="D5264" i="1"/>
  <c r="E5264" i="1"/>
  <c r="F5264" i="1"/>
  <c r="G5264" i="1"/>
  <c r="H5264" i="1"/>
  <c r="I5264" i="1"/>
  <c r="J5264" i="1"/>
  <c r="L5264" i="1"/>
  <c r="M5264" i="1"/>
  <c r="D5265" i="1"/>
  <c r="E5265" i="1"/>
  <c r="F5265" i="1"/>
  <c r="G5265" i="1"/>
  <c r="H5265" i="1"/>
  <c r="I5265" i="1"/>
  <c r="J5265" i="1"/>
  <c r="L5265" i="1"/>
  <c r="M5265" i="1"/>
  <c r="D5266" i="1"/>
  <c r="E5266" i="1"/>
  <c r="F5266" i="1"/>
  <c r="G5266" i="1"/>
  <c r="H5266" i="1"/>
  <c r="I5266" i="1"/>
  <c r="J5266" i="1"/>
  <c r="L5266" i="1"/>
  <c r="M5266" i="1"/>
  <c r="D5267" i="1"/>
  <c r="E5267" i="1"/>
  <c r="F5267" i="1"/>
  <c r="G5267" i="1"/>
  <c r="H5267" i="1"/>
  <c r="I5267" i="1"/>
  <c r="J5267" i="1"/>
  <c r="L5267" i="1"/>
  <c r="M5267" i="1"/>
  <c r="D5268" i="1"/>
  <c r="E5268" i="1"/>
  <c r="F5268" i="1"/>
  <c r="G5268" i="1"/>
  <c r="H5268" i="1"/>
  <c r="I5268" i="1"/>
  <c r="J5268" i="1"/>
  <c r="L5268" i="1"/>
  <c r="M5268" i="1"/>
  <c r="D5269" i="1"/>
  <c r="E5269" i="1"/>
  <c r="F5269" i="1"/>
  <c r="G5269" i="1"/>
  <c r="H5269" i="1"/>
  <c r="I5269" i="1"/>
  <c r="J5269" i="1"/>
  <c r="L5269" i="1"/>
  <c r="M5269" i="1"/>
  <c r="D5270" i="1"/>
  <c r="E5270" i="1"/>
  <c r="F5270" i="1"/>
  <c r="G5270" i="1"/>
  <c r="H5270" i="1"/>
  <c r="I5270" i="1"/>
  <c r="J5270" i="1"/>
  <c r="L5270" i="1"/>
  <c r="M5270" i="1"/>
  <c r="D5271" i="1"/>
  <c r="E5271" i="1"/>
  <c r="F5271" i="1"/>
  <c r="G5271" i="1"/>
  <c r="H5271" i="1"/>
  <c r="I5271" i="1"/>
  <c r="J5271" i="1"/>
  <c r="L5271" i="1"/>
  <c r="M5271" i="1"/>
  <c r="D5272" i="1"/>
  <c r="E5272" i="1"/>
  <c r="F5272" i="1"/>
  <c r="G5272" i="1"/>
  <c r="H5272" i="1"/>
  <c r="I5272" i="1"/>
  <c r="J5272" i="1"/>
  <c r="L5272" i="1"/>
  <c r="M5272" i="1"/>
  <c r="D5273" i="1"/>
  <c r="E5273" i="1"/>
  <c r="F5273" i="1"/>
  <c r="G5273" i="1"/>
  <c r="H5273" i="1"/>
  <c r="I5273" i="1"/>
  <c r="J5273" i="1"/>
  <c r="L5273" i="1"/>
  <c r="M5273" i="1"/>
  <c r="D5274" i="1"/>
  <c r="E5274" i="1"/>
  <c r="F5274" i="1"/>
  <c r="G5274" i="1"/>
  <c r="H5274" i="1"/>
  <c r="I5274" i="1"/>
  <c r="J5274" i="1"/>
  <c r="L5274" i="1"/>
  <c r="M5274" i="1"/>
  <c r="D5275" i="1"/>
  <c r="E5275" i="1"/>
  <c r="F5275" i="1"/>
  <c r="G5275" i="1"/>
  <c r="H5275" i="1"/>
  <c r="I5275" i="1"/>
  <c r="J5275" i="1"/>
  <c r="L5275" i="1"/>
  <c r="M5275" i="1"/>
  <c r="D5276" i="1"/>
  <c r="E5276" i="1"/>
  <c r="F5276" i="1"/>
  <c r="G5276" i="1"/>
  <c r="H5276" i="1"/>
  <c r="I5276" i="1"/>
  <c r="J5276" i="1"/>
  <c r="L5276" i="1"/>
  <c r="M5276" i="1"/>
  <c r="D5277" i="1"/>
  <c r="E5277" i="1"/>
  <c r="F5277" i="1"/>
  <c r="G5277" i="1"/>
  <c r="H5277" i="1"/>
  <c r="I5277" i="1"/>
  <c r="J5277" i="1"/>
  <c r="L5277" i="1"/>
  <c r="M5277" i="1"/>
  <c r="D5278" i="1"/>
  <c r="E5278" i="1"/>
  <c r="F5278" i="1"/>
  <c r="G5278" i="1"/>
  <c r="H5278" i="1"/>
  <c r="I5278" i="1"/>
  <c r="J5278" i="1"/>
  <c r="L5278" i="1"/>
  <c r="M5278" i="1"/>
  <c r="D5279" i="1"/>
  <c r="E5279" i="1"/>
  <c r="F5279" i="1"/>
  <c r="G5279" i="1"/>
  <c r="H5279" i="1"/>
  <c r="I5279" i="1"/>
  <c r="J5279" i="1"/>
  <c r="L5279" i="1"/>
  <c r="M5279" i="1"/>
  <c r="D5280" i="1"/>
  <c r="E5280" i="1"/>
  <c r="F5280" i="1"/>
  <c r="G5280" i="1"/>
  <c r="H5280" i="1"/>
  <c r="I5280" i="1"/>
  <c r="J5280" i="1"/>
  <c r="L5280" i="1"/>
  <c r="M5280" i="1"/>
  <c r="D5281" i="1"/>
  <c r="E5281" i="1"/>
  <c r="F5281" i="1"/>
  <c r="G5281" i="1"/>
  <c r="H5281" i="1"/>
  <c r="I5281" i="1"/>
  <c r="J5281" i="1"/>
  <c r="L5281" i="1"/>
  <c r="M5281" i="1"/>
  <c r="D5282" i="1"/>
  <c r="E5282" i="1"/>
  <c r="F5282" i="1"/>
  <c r="G5282" i="1"/>
  <c r="H5282" i="1"/>
  <c r="I5282" i="1"/>
  <c r="J5282" i="1"/>
  <c r="L5282" i="1"/>
  <c r="M5282" i="1"/>
  <c r="D5283" i="1"/>
  <c r="E5283" i="1"/>
  <c r="F5283" i="1"/>
  <c r="G5283" i="1"/>
  <c r="H5283" i="1"/>
  <c r="I5283" i="1"/>
  <c r="J5283" i="1"/>
  <c r="L5283" i="1"/>
  <c r="M5283" i="1"/>
  <c r="D5284" i="1"/>
  <c r="E5284" i="1"/>
  <c r="F5284" i="1"/>
  <c r="G5284" i="1"/>
  <c r="H5284" i="1"/>
  <c r="I5284" i="1"/>
  <c r="J5284" i="1"/>
  <c r="L5284" i="1"/>
  <c r="M5284" i="1"/>
  <c r="D5285" i="1"/>
  <c r="E5285" i="1"/>
  <c r="F5285" i="1"/>
  <c r="G5285" i="1"/>
  <c r="H5285" i="1"/>
  <c r="I5285" i="1"/>
  <c r="J5285" i="1"/>
  <c r="L5285" i="1"/>
  <c r="M5285" i="1"/>
  <c r="D5286" i="1"/>
  <c r="E5286" i="1"/>
  <c r="F5286" i="1"/>
  <c r="G5286" i="1"/>
  <c r="H5286" i="1"/>
  <c r="I5286" i="1"/>
  <c r="J5286" i="1"/>
  <c r="L5286" i="1"/>
  <c r="M5286" i="1"/>
  <c r="D5287" i="1"/>
  <c r="E5287" i="1"/>
  <c r="F5287" i="1"/>
  <c r="G5287" i="1"/>
  <c r="H5287" i="1"/>
  <c r="I5287" i="1"/>
  <c r="J5287" i="1"/>
  <c r="L5287" i="1"/>
  <c r="M5287" i="1"/>
  <c r="D5288" i="1"/>
  <c r="E5288" i="1"/>
  <c r="F5288" i="1"/>
  <c r="G5288" i="1"/>
  <c r="H5288" i="1"/>
  <c r="I5288" i="1"/>
  <c r="J5288" i="1"/>
  <c r="L5288" i="1"/>
  <c r="M5288" i="1"/>
  <c r="D5289" i="1"/>
  <c r="E5289" i="1"/>
  <c r="F5289" i="1"/>
  <c r="G5289" i="1"/>
  <c r="H5289" i="1"/>
  <c r="I5289" i="1"/>
  <c r="J5289" i="1"/>
  <c r="L5289" i="1"/>
  <c r="M5289" i="1"/>
  <c r="D5290" i="1"/>
  <c r="E5290" i="1"/>
  <c r="F5290" i="1"/>
  <c r="G5290" i="1"/>
  <c r="H5290" i="1"/>
  <c r="I5290" i="1"/>
  <c r="J5290" i="1"/>
  <c r="L5290" i="1"/>
  <c r="M5290" i="1"/>
  <c r="D5291" i="1"/>
  <c r="E5291" i="1"/>
  <c r="F5291" i="1"/>
  <c r="G5291" i="1"/>
  <c r="H5291" i="1"/>
  <c r="I5291" i="1"/>
  <c r="J5291" i="1"/>
  <c r="L5291" i="1"/>
  <c r="M5291" i="1"/>
  <c r="D5292" i="1"/>
  <c r="E5292" i="1"/>
  <c r="F5292" i="1"/>
  <c r="G5292" i="1"/>
  <c r="H5292" i="1"/>
  <c r="I5292" i="1"/>
  <c r="J5292" i="1"/>
  <c r="L5292" i="1"/>
  <c r="M5292" i="1"/>
  <c r="D5293" i="1"/>
  <c r="E5293" i="1"/>
  <c r="F5293" i="1"/>
  <c r="G5293" i="1"/>
  <c r="H5293" i="1"/>
  <c r="I5293" i="1"/>
  <c r="J5293" i="1"/>
  <c r="L5293" i="1"/>
  <c r="M5293" i="1"/>
  <c r="D5294" i="1"/>
  <c r="E5294" i="1"/>
  <c r="F5294" i="1"/>
  <c r="G5294" i="1"/>
  <c r="H5294" i="1"/>
  <c r="I5294" i="1"/>
  <c r="J5294" i="1"/>
  <c r="L5294" i="1"/>
  <c r="M5294" i="1"/>
  <c r="D5295" i="1"/>
  <c r="E5295" i="1"/>
  <c r="F5295" i="1"/>
  <c r="G5295" i="1"/>
  <c r="H5295" i="1"/>
  <c r="I5295" i="1"/>
  <c r="J5295" i="1"/>
  <c r="L5295" i="1"/>
  <c r="M5295" i="1"/>
  <c r="D5296" i="1"/>
  <c r="E5296" i="1"/>
  <c r="F5296" i="1"/>
  <c r="G5296" i="1"/>
  <c r="H5296" i="1"/>
  <c r="I5296" i="1"/>
  <c r="J5296" i="1"/>
  <c r="L5296" i="1"/>
  <c r="M5296" i="1"/>
  <c r="D5297" i="1"/>
  <c r="E5297" i="1"/>
  <c r="F5297" i="1"/>
  <c r="G5297" i="1"/>
  <c r="H5297" i="1"/>
  <c r="I5297" i="1"/>
  <c r="J5297" i="1"/>
  <c r="L5297" i="1"/>
  <c r="M5297" i="1"/>
  <c r="D5298" i="1"/>
  <c r="E5298" i="1"/>
  <c r="F5298" i="1"/>
  <c r="G5298" i="1"/>
  <c r="H5298" i="1"/>
  <c r="I5298" i="1"/>
  <c r="J5298" i="1"/>
  <c r="L5298" i="1"/>
  <c r="M5298" i="1"/>
  <c r="D5299" i="1"/>
  <c r="E5299" i="1"/>
  <c r="F5299" i="1"/>
  <c r="G5299" i="1"/>
  <c r="H5299" i="1"/>
  <c r="I5299" i="1"/>
  <c r="J5299" i="1"/>
  <c r="L5299" i="1"/>
  <c r="M5299" i="1"/>
  <c r="D5300" i="1"/>
  <c r="E5300" i="1"/>
  <c r="F5300" i="1"/>
  <c r="G5300" i="1"/>
  <c r="H5300" i="1"/>
  <c r="I5300" i="1"/>
  <c r="J5300" i="1"/>
  <c r="L5300" i="1"/>
  <c r="M5300" i="1"/>
  <c r="D5301" i="1"/>
  <c r="E5301" i="1"/>
  <c r="F5301" i="1"/>
  <c r="G5301" i="1"/>
  <c r="H5301" i="1"/>
  <c r="I5301" i="1"/>
  <c r="J5301" i="1"/>
  <c r="L5301" i="1"/>
  <c r="M5301" i="1"/>
  <c r="D5302" i="1"/>
  <c r="E5302" i="1"/>
  <c r="F5302" i="1"/>
  <c r="G5302" i="1"/>
  <c r="H5302" i="1"/>
  <c r="I5302" i="1"/>
  <c r="J5302" i="1"/>
  <c r="L5302" i="1"/>
  <c r="M5302" i="1"/>
  <c r="D5303" i="1"/>
  <c r="E5303" i="1"/>
  <c r="F5303" i="1"/>
  <c r="G5303" i="1"/>
  <c r="H5303" i="1"/>
  <c r="I5303" i="1"/>
  <c r="J5303" i="1"/>
  <c r="L5303" i="1"/>
  <c r="M5303" i="1"/>
  <c r="D5304" i="1"/>
  <c r="E5304" i="1"/>
  <c r="F5304" i="1"/>
  <c r="G5304" i="1"/>
  <c r="H5304" i="1"/>
  <c r="I5304" i="1"/>
  <c r="J5304" i="1"/>
  <c r="L5304" i="1"/>
  <c r="M5304" i="1"/>
  <c r="D5305" i="1"/>
  <c r="E5305" i="1"/>
  <c r="F5305" i="1"/>
  <c r="G5305" i="1"/>
  <c r="H5305" i="1"/>
  <c r="I5305" i="1"/>
  <c r="J5305" i="1"/>
  <c r="L5305" i="1"/>
  <c r="M5305" i="1"/>
  <c r="D5306" i="1"/>
  <c r="E5306" i="1"/>
  <c r="F5306" i="1"/>
  <c r="G5306" i="1"/>
  <c r="H5306" i="1"/>
  <c r="I5306" i="1"/>
  <c r="J5306" i="1"/>
  <c r="L5306" i="1"/>
  <c r="M5306" i="1"/>
  <c r="D5307" i="1"/>
  <c r="E5307" i="1"/>
  <c r="F5307" i="1"/>
  <c r="G5307" i="1"/>
  <c r="H5307" i="1"/>
  <c r="I5307" i="1"/>
  <c r="J5307" i="1"/>
  <c r="L5307" i="1"/>
  <c r="M5307" i="1"/>
  <c r="D5308" i="1"/>
  <c r="E5308" i="1"/>
  <c r="F5308" i="1"/>
  <c r="G5308" i="1"/>
  <c r="H5308" i="1"/>
  <c r="I5308" i="1"/>
  <c r="J5308" i="1"/>
  <c r="L5308" i="1"/>
  <c r="M5308" i="1"/>
  <c r="D5309" i="1"/>
  <c r="E5309" i="1"/>
  <c r="F5309" i="1"/>
  <c r="G5309" i="1"/>
  <c r="H5309" i="1"/>
  <c r="I5309" i="1"/>
  <c r="J5309" i="1"/>
  <c r="L5309" i="1"/>
  <c r="M5309" i="1"/>
  <c r="D5310" i="1"/>
  <c r="E5310" i="1"/>
  <c r="F5310" i="1"/>
  <c r="G5310" i="1"/>
  <c r="H5310" i="1"/>
  <c r="I5310" i="1"/>
  <c r="J5310" i="1"/>
  <c r="L5310" i="1"/>
  <c r="M5310" i="1"/>
  <c r="D5311" i="1"/>
  <c r="E5311" i="1"/>
  <c r="F5311" i="1"/>
  <c r="G5311" i="1"/>
  <c r="H5311" i="1"/>
  <c r="I5311" i="1"/>
  <c r="J5311" i="1"/>
  <c r="L5311" i="1"/>
  <c r="M5311" i="1"/>
  <c r="D5312" i="1"/>
  <c r="E5312" i="1"/>
  <c r="F5312" i="1"/>
  <c r="G5312" i="1"/>
  <c r="H5312" i="1"/>
  <c r="I5312" i="1"/>
  <c r="J5312" i="1"/>
  <c r="L5312" i="1"/>
  <c r="M5312" i="1"/>
  <c r="D5313" i="1"/>
  <c r="E5313" i="1"/>
  <c r="F5313" i="1"/>
  <c r="G5313" i="1"/>
  <c r="H5313" i="1"/>
  <c r="I5313" i="1"/>
  <c r="J5313" i="1"/>
  <c r="L5313" i="1"/>
  <c r="M5313" i="1"/>
  <c r="D5314" i="1"/>
  <c r="E5314" i="1"/>
  <c r="F5314" i="1"/>
  <c r="G5314" i="1"/>
  <c r="H5314" i="1"/>
  <c r="I5314" i="1"/>
  <c r="J5314" i="1"/>
  <c r="L5314" i="1"/>
  <c r="M5314" i="1"/>
  <c r="D5315" i="1"/>
  <c r="E5315" i="1"/>
  <c r="F5315" i="1"/>
  <c r="G5315" i="1"/>
  <c r="H5315" i="1"/>
  <c r="I5315" i="1"/>
  <c r="J5315" i="1"/>
  <c r="L5315" i="1"/>
  <c r="M5315" i="1"/>
  <c r="D5316" i="1"/>
  <c r="E5316" i="1"/>
  <c r="F5316" i="1"/>
  <c r="G5316" i="1"/>
  <c r="H5316" i="1"/>
  <c r="I5316" i="1"/>
  <c r="J5316" i="1"/>
  <c r="L5316" i="1"/>
  <c r="M5316" i="1"/>
  <c r="D5317" i="1"/>
  <c r="E5317" i="1"/>
  <c r="F5317" i="1"/>
  <c r="G5317" i="1"/>
  <c r="H5317" i="1"/>
  <c r="I5317" i="1"/>
  <c r="J5317" i="1"/>
  <c r="L5317" i="1"/>
  <c r="M5317" i="1"/>
  <c r="D5318" i="1"/>
  <c r="E5318" i="1"/>
  <c r="F5318" i="1"/>
  <c r="G5318" i="1"/>
  <c r="H5318" i="1"/>
  <c r="I5318" i="1"/>
  <c r="J5318" i="1"/>
  <c r="L5318" i="1"/>
  <c r="M5318" i="1"/>
  <c r="D5319" i="1"/>
  <c r="E5319" i="1"/>
  <c r="F5319" i="1"/>
  <c r="G5319" i="1"/>
  <c r="H5319" i="1"/>
  <c r="I5319" i="1"/>
  <c r="J5319" i="1"/>
  <c r="L5319" i="1"/>
  <c r="M5319" i="1"/>
  <c r="D5320" i="1"/>
  <c r="E5320" i="1"/>
  <c r="F5320" i="1"/>
  <c r="G5320" i="1"/>
  <c r="H5320" i="1"/>
  <c r="I5320" i="1"/>
  <c r="J5320" i="1"/>
  <c r="L5320" i="1"/>
  <c r="M5320" i="1"/>
  <c r="D5321" i="1"/>
  <c r="E5321" i="1"/>
  <c r="F5321" i="1"/>
  <c r="G5321" i="1"/>
  <c r="H5321" i="1"/>
  <c r="I5321" i="1"/>
  <c r="J5321" i="1"/>
  <c r="L5321" i="1"/>
  <c r="M5321" i="1"/>
  <c r="D5322" i="1"/>
  <c r="E5322" i="1"/>
  <c r="F5322" i="1"/>
  <c r="G5322" i="1"/>
  <c r="H5322" i="1"/>
  <c r="I5322" i="1"/>
  <c r="J5322" i="1"/>
  <c r="L5322" i="1"/>
  <c r="M5322" i="1"/>
  <c r="D5323" i="1"/>
  <c r="E5323" i="1"/>
  <c r="F5323" i="1"/>
  <c r="G5323" i="1"/>
  <c r="H5323" i="1"/>
  <c r="I5323" i="1"/>
  <c r="J5323" i="1"/>
  <c r="L5323" i="1"/>
  <c r="M5323" i="1"/>
  <c r="D5324" i="1"/>
  <c r="E5324" i="1"/>
  <c r="F5324" i="1"/>
  <c r="G5324" i="1"/>
  <c r="H5324" i="1"/>
  <c r="I5324" i="1"/>
  <c r="J5324" i="1"/>
  <c r="L5324" i="1"/>
  <c r="M5324" i="1"/>
  <c r="D5325" i="1"/>
  <c r="E5325" i="1"/>
  <c r="F5325" i="1"/>
  <c r="G5325" i="1"/>
  <c r="H5325" i="1"/>
  <c r="I5325" i="1"/>
  <c r="J5325" i="1"/>
  <c r="L5325" i="1"/>
  <c r="M5325" i="1"/>
  <c r="D5326" i="1"/>
  <c r="E5326" i="1"/>
  <c r="F5326" i="1"/>
  <c r="G5326" i="1"/>
  <c r="H5326" i="1"/>
  <c r="I5326" i="1"/>
  <c r="J5326" i="1"/>
  <c r="L5326" i="1"/>
  <c r="M5326" i="1"/>
  <c r="D5327" i="1"/>
  <c r="E5327" i="1"/>
  <c r="F5327" i="1"/>
  <c r="G5327" i="1"/>
  <c r="H5327" i="1"/>
  <c r="I5327" i="1"/>
  <c r="J5327" i="1"/>
  <c r="L5327" i="1"/>
  <c r="M5327" i="1"/>
  <c r="D5328" i="1"/>
  <c r="E5328" i="1"/>
  <c r="F5328" i="1"/>
  <c r="G5328" i="1"/>
  <c r="H5328" i="1"/>
  <c r="I5328" i="1"/>
  <c r="J5328" i="1"/>
  <c r="L5328" i="1"/>
  <c r="M5328" i="1"/>
  <c r="D5329" i="1"/>
  <c r="E5329" i="1"/>
  <c r="F5329" i="1"/>
  <c r="G5329" i="1"/>
  <c r="H5329" i="1"/>
  <c r="I5329" i="1"/>
  <c r="J5329" i="1"/>
  <c r="L5329" i="1"/>
  <c r="M5329" i="1"/>
  <c r="D5330" i="1"/>
  <c r="E5330" i="1"/>
  <c r="F5330" i="1"/>
  <c r="G5330" i="1"/>
  <c r="H5330" i="1"/>
  <c r="I5330" i="1"/>
  <c r="J5330" i="1"/>
  <c r="L5330" i="1"/>
  <c r="M5330" i="1"/>
  <c r="D5331" i="1"/>
  <c r="E5331" i="1"/>
  <c r="F5331" i="1"/>
  <c r="G5331" i="1"/>
  <c r="H5331" i="1"/>
  <c r="I5331" i="1"/>
  <c r="J5331" i="1"/>
  <c r="L5331" i="1"/>
  <c r="M5331" i="1"/>
  <c r="D5332" i="1"/>
  <c r="E5332" i="1"/>
  <c r="F5332" i="1"/>
  <c r="G5332" i="1"/>
  <c r="H5332" i="1"/>
  <c r="I5332" i="1"/>
  <c r="J5332" i="1"/>
  <c r="L5332" i="1"/>
  <c r="M5332" i="1"/>
  <c r="D5333" i="1"/>
  <c r="E5333" i="1"/>
  <c r="F5333" i="1"/>
  <c r="G5333" i="1"/>
  <c r="H5333" i="1"/>
  <c r="I5333" i="1"/>
  <c r="J5333" i="1"/>
  <c r="L5333" i="1"/>
  <c r="M5333" i="1"/>
  <c r="D5334" i="1"/>
  <c r="E5334" i="1"/>
  <c r="F5334" i="1"/>
  <c r="G5334" i="1"/>
  <c r="H5334" i="1"/>
  <c r="I5334" i="1"/>
  <c r="J5334" i="1"/>
  <c r="L5334" i="1"/>
  <c r="M5334" i="1"/>
  <c r="D5335" i="1"/>
  <c r="E5335" i="1"/>
  <c r="F5335" i="1"/>
  <c r="G5335" i="1"/>
  <c r="H5335" i="1"/>
  <c r="I5335" i="1"/>
  <c r="J5335" i="1"/>
  <c r="L5335" i="1"/>
  <c r="M5335" i="1"/>
  <c r="D5336" i="1"/>
  <c r="E5336" i="1"/>
  <c r="F5336" i="1"/>
  <c r="G5336" i="1"/>
  <c r="H5336" i="1"/>
  <c r="I5336" i="1"/>
  <c r="J5336" i="1"/>
  <c r="L5336" i="1"/>
  <c r="M5336" i="1"/>
  <c r="D5337" i="1"/>
  <c r="E5337" i="1"/>
  <c r="F5337" i="1"/>
  <c r="G5337" i="1"/>
  <c r="H5337" i="1"/>
  <c r="I5337" i="1"/>
  <c r="J5337" i="1"/>
  <c r="L5337" i="1"/>
  <c r="M5337" i="1"/>
  <c r="D5338" i="1"/>
  <c r="E5338" i="1"/>
  <c r="F5338" i="1"/>
  <c r="G5338" i="1"/>
  <c r="H5338" i="1"/>
  <c r="I5338" i="1"/>
  <c r="J5338" i="1"/>
  <c r="L5338" i="1"/>
  <c r="M5338" i="1"/>
  <c r="D5339" i="1"/>
  <c r="E5339" i="1"/>
  <c r="F5339" i="1"/>
  <c r="G5339" i="1"/>
  <c r="H5339" i="1"/>
  <c r="I5339" i="1"/>
  <c r="J5339" i="1"/>
  <c r="L5339" i="1"/>
  <c r="M5339" i="1"/>
  <c r="D5340" i="1"/>
  <c r="E5340" i="1"/>
  <c r="F5340" i="1"/>
  <c r="G5340" i="1"/>
  <c r="H5340" i="1"/>
  <c r="I5340" i="1"/>
  <c r="J5340" i="1"/>
  <c r="L5340" i="1"/>
  <c r="M5340" i="1"/>
  <c r="D5341" i="1"/>
  <c r="E5341" i="1"/>
  <c r="F5341" i="1"/>
  <c r="G5341" i="1"/>
  <c r="H5341" i="1"/>
  <c r="I5341" i="1"/>
  <c r="J5341" i="1"/>
  <c r="L5341" i="1"/>
  <c r="M5341" i="1"/>
  <c r="D5342" i="1"/>
  <c r="E5342" i="1"/>
  <c r="F5342" i="1"/>
  <c r="G5342" i="1"/>
  <c r="H5342" i="1"/>
  <c r="I5342" i="1"/>
  <c r="J5342" i="1"/>
  <c r="L5342" i="1"/>
  <c r="M5342" i="1"/>
  <c r="D5343" i="1"/>
  <c r="E5343" i="1"/>
  <c r="F5343" i="1"/>
  <c r="G5343" i="1"/>
  <c r="H5343" i="1"/>
  <c r="I5343" i="1"/>
  <c r="J5343" i="1"/>
  <c r="L5343" i="1"/>
  <c r="M5343" i="1"/>
  <c r="D5344" i="1"/>
  <c r="E5344" i="1"/>
  <c r="F5344" i="1"/>
  <c r="G5344" i="1"/>
  <c r="H5344" i="1"/>
  <c r="I5344" i="1"/>
  <c r="J5344" i="1"/>
  <c r="L5344" i="1"/>
  <c r="M5344" i="1"/>
  <c r="D5345" i="1"/>
  <c r="E5345" i="1"/>
  <c r="F5345" i="1"/>
  <c r="G5345" i="1"/>
  <c r="H5345" i="1"/>
  <c r="I5345" i="1"/>
  <c r="J5345" i="1"/>
  <c r="L5345" i="1"/>
  <c r="M5345" i="1"/>
  <c r="D5346" i="1"/>
  <c r="E5346" i="1"/>
  <c r="F5346" i="1"/>
  <c r="G5346" i="1"/>
  <c r="H5346" i="1"/>
  <c r="I5346" i="1"/>
  <c r="J5346" i="1"/>
  <c r="L5346" i="1"/>
  <c r="M5346" i="1"/>
  <c r="D5347" i="1"/>
  <c r="E5347" i="1"/>
  <c r="F5347" i="1"/>
  <c r="G5347" i="1"/>
  <c r="H5347" i="1"/>
  <c r="I5347" i="1"/>
  <c r="J5347" i="1"/>
  <c r="L5347" i="1"/>
  <c r="M5347" i="1"/>
  <c r="D5348" i="1"/>
  <c r="E5348" i="1"/>
  <c r="F5348" i="1"/>
  <c r="G5348" i="1"/>
  <c r="H5348" i="1"/>
  <c r="I5348" i="1"/>
  <c r="J5348" i="1"/>
  <c r="L5348" i="1"/>
  <c r="M5348" i="1"/>
  <c r="D5349" i="1"/>
  <c r="E5349" i="1"/>
  <c r="F5349" i="1"/>
  <c r="G5349" i="1"/>
  <c r="H5349" i="1"/>
  <c r="I5349" i="1"/>
  <c r="J5349" i="1"/>
  <c r="L5349" i="1"/>
  <c r="M5349" i="1"/>
  <c r="D5350" i="1"/>
  <c r="E5350" i="1"/>
  <c r="F5350" i="1"/>
  <c r="G5350" i="1"/>
  <c r="H5350" i="1"/>
  <c r="I5350" i="1"/>
  <c r="J5350" i="1"/>
  <c r="L5350" i="1"/>
  <c r="M5350" i="1"/>
  <c r="D5351" i="1"/>
  <c r="E5351" i="1"/>
  <c r="F5351" i="1"/>
  <c r="G5351" i="1"/>
  <c r="H5351" i="1"/>
  <c r="I5351" i="1"/>
  <c r="J5351" i="1"/>
  <c r="L5351" i="1"/>
  <c r="M5351" i="1"/>
  <c r="D5352" i="1"/>
  <c r="E5352" i="1"/>
  <c r="F5352" i="1"/>
  <c r="G5352" i="1"/>
  <c r="H5352" i="1"/>
  <c r="I5352" i="1"/>
  <c r="J5352" i="1"/>
  <c r="L5352" i="1"/>
  <c r="M5352" i="1"/>
  <c r="D5353" i="1"/>
  <c r="E5353" i="1"/>
  <c r="F5353" i="1"/>
  <c r="G5353" i="1"/>
  <c r="H5353" i="1"/>
  <c r="I5353" i="1"/>
  <c r="J5353" i="1"/>
  <c r="L5353" i="1"/>
  <c r="M5353" i="1"/>
  <c r="D5354" i="1"/>
  <c r="E5354" i="1"/>
  <c r="F5354" i="1"/>
  <c r="G5354" i="1"/>
  <c r="H5354" i="1"/>
  <c r="I5354" i="1"/>
  <c r="J5354" i="1"/>
  <c r="L5354" i="1"/>
  <c r="M5354" i="1"/>
  <c r="D5355" i="1"/>
  <c r="E5355" i="1"/>
  <c r="F5355" i="1"/>
  <c r="G5355" i="1"/>
  <c r="H5355" i="1"/>
  <c r="I5355" i="1"/>
  <c r="J5355" i="1"/>
  <c r="L5355" i="1"/>
  <c r="M5355" i="1"/>
  <c r="D5356" i="1"/>
  <c r="E5356" i="1"/>
  <c r="F5356" i="1"/>
  <c r="G5356" i="1"/>
  <c r="H5356" i="1"/>
  <c r="I5356" i="1"/>
  <c r="J5356" i="1"/>
  <c r="L5356" i="1"/>
  <c r="M5356" i="1"/>
  <c r="D5357" i="1"/>
  <c r="E5357" i="1"/>
  <c r="F5357" i="1"/>
  <c r="G5357" i="1"/>
  <c r="H5357" i="1"/>
  <c r="I5357" i="1"/>
  <c r="J5357" i="1"/>
  <c r="L5357" i="1"/>
  <c r="M5357" i="1"/>
  <c r="D5358" i="1"/>
  <c r="E5358" i="1"/>
  <c r="F5358" i="1"/>
  <c r="G5358" i="1"/>
  <c r="H5358" i="1"/>
  <c r="I5358" i="1"/>
  <c r="J5358" i="1"/>
  <c r="L5358" i="1"/>
  <c r="M5358" i="1"/>
  <c r="D5359" i="1"/>
  <c r="E5359" i="1"/>
  <c r="F5359" i="1"/>
  <c r="G5359" i="1"/>
  <c r="H5359" i="1"/>
  <c r="I5359" i="1"/>
  <c r="J5359" i="1"/>
  <c r="L5359" i="1"/>
  <c r="M5359" i="1"/>
  <c r="D5360" i="1"/>
  <c r="E5360" i="1"/>
  <c r="F5360" i="1"/>
  <c r="G5360" i="1"/>
  <c r="H5360" i="1"/>
  <c r="I5360" i="1"/>
  <c r="J5360" i="1"/>
  <c r="L5360" i="1"/>
  <c r="M5360" i="1"/>
  <c r="D5361" i="1"/>
  <c r="E5361" i="1"/>
  <c r="F5361" i="1"/>
  <c r="G5361" i="1"/>
  <c r="H5361" i="1"/>
  <c r="I5361" i="1"/>
  <c r="J5361" i="1"/>
  <c r="L5361" i="1"/>
  <c r="M5361" i="1"/>
  <c r="D5362" i="1"/>
  <c r="E5362" i="1"/>
  <c r="F5362" i="1"/>
  <c r="G5362" i="1"/>
  <c r="H5362" i="1"/>
  <c r="I5362" i="1"/>
  <c r="J5362" i="1"/>
  <c r="L5362" i="1"/>
  <c r="M5362" i="1"/>
  <c r="D5363" i="1"/>
  <c r="E5363" i="1"/>
  <c r="F5363" i="1"/>
  <c r="G5363" i="1"/>
  <c r="H5363" i="1"/>
  <c r="I5363" i="1"/>
  <c r="J5363" i="1"/>
  <c r="L5363" i="1"/>
  <c r="M5363" i="1"/>
  <c r="D5364" i="1"/>
  <c r="E5364" i="1"/>
  <c r="F5364" i="1"/>
  <c r="G5364" i="1"/>
  <c r="H5364" i="1"/>
  <c r="I5364" i="1"/>
  <c r="J5364" i="1"/>
  <c r="L5364" i="1"/>
  <c r="M5364" i="1"/>
  <c r="D5365" i="1"/>
  <c r="E5365" i="1"/>
  <c r="F5365" i="1"/>
  <c r="G5365" i="1"/>
  <c r="H5365" i="1"/>
  <c r="I5365" i="1"/>
  <c r="J5365" i="1"/>
  <c r="L5365" i="1"/>
  <c r="M5365" i="1"/>
  <c r="D5366" i="1"/>
  <c r="E5366" i="1"/>
  <c r="F5366" i="1"/>
  <c r="G5366" i="1"/>
  <c r="H5366" i="1"/>
  <c r="I5366" i="1"/>
  <c r="J5366" i="1"/>
  <c r="L5366" i="1"/>
  <c r="M5366" i="1"/>
  <c r="D5367" i="1"/>
  <c r="E5367" i="1"/>
  <c r="F5367" i="1"/>
  <c r="G5367" i="1"/>
  <c r="H5367" i="1"/>
  <c r="I5367" i="1"/>
  <c r="J5367" i="1"/>
  <c r="L5367" i="1"/>
  <c r="M5367" i="1"/>
  <c r="D5368" i="1"/>
  <c r="E5368" i="1"/>
  <c r="F5368" i="1"/>
  <c r="G5368" i="1"/>
  <c r="H5368" i="1"/>
  <c r="I5368" i="1"/>
  <c r="J5368" i="1"/>
  <c r="L5368" i="1"/>
  <c r="M5368" i="1"/>
  <c r="D5369" i="1"/>
  <c r="E5369" i="1"/>
  <c r="F5369" i="1"/>
  <c r="G5369" i="1"/>
  <c r="H5369" i="1"/>
  <c r="I5369" i="1"/>
  <c r="J5369" i="1"/>
  <c r="L5369" i="1"/>
  <c r="M5369" i="1"/>
  <c r="D5370" i="1"/>
  <c r="E5370" i="1"/>
  <c r="F5370" i="1"/>
  <c r="G5370" i="1"/>
  <c r="H5370" i="1"/>
  <c r="I5370" i="1"/>
  <c r="J5370" i="1"/>
  <c r="L5370" i="1"/>
  <c r="M5370" i="1"/>
  <c r="D5371" i="1"/>
  <c r="E5371" i="1"/>
  <c r="F5371" i="1"/>
  <c r="G5371" i="1"/>
  <c r="H5371" i="1"/>
  <c r="I5371" i="1"/>
  <c r="J5371" i="1"/>
  <c r="L5371" i="1"/>
  <c r="M5371" i="1"/>
  <c r="D5372" i="1"/>
  <c r="E5372" i="1"/>
  <c r="F5372" i="1"/>
  <c r="G5372" i="1"/>
  <c r="H5372" i="1"/>
  <c r="I5372" i="1"/>
  <c r="J5372" i="1"/>
  <c r="L5372" i="1"/>
  <c r="M5372" i="1"/>
  <c r="D5373" i="1"/>
  <c r="E5373" i="1"/>
  <c r="F5373" i="1"/>
  <c r="G5373" i="1"/>
  <c r="H5373" i="1"/>
  <c r="I5373" i="1"/>
  <c r="J5373" i="1"/>
  <c r="L5373" i="1"/>
  <c r="M5373" i="1"/>
  <c r="D5374" i="1"/>
  <c r="E5374" i="1"/>
  <c r="F5374" i="1"/>
  <c r="G5374" i="1"/>
  <c r="H5374" i="1"/>
  <c r="I5374" i="1"/>
  <c r="J5374" i="1"/>
  <c r="L5374" i="1"/>
  <c r="M5374" i="1"/>
  <c r="D5375" i="1"/>
  <c r="E5375" i="1"/>
  <c r="F5375" i="1"/>
  <c r="G5375" i="1"/>
  <c r="H5375" i="1"/>
  <c r="I5375" i="1"/>
  <c r="J5375" i="1"/>
  <c r="L5375" i="1"/>
  <c r="M5375" i="1"/>
  <c r="D5376" i="1"/>
  <c r="E5376" i="1"/>
  <c r="F5376" i="1"/>
  <c r="G5376" i="1"/>
  <c r="H5376" i="1"/>
  <c r="I5376" i="1"/>
  <c r="J5376" i="1"/>
  <c r="L5376" i="1"/>
  <c r="M5376" i="1"/>
  <c r="D5377" i="1"/>
  <c r="E5377" i="1"/>
  <c r="F5377" i="1"/>
  <c r="G5377" i="1"/>
  <c r="H5377" i="1"/>
  <c r="I5377" i="1"/>
  <c r="J5377" i="1"/>
  <c r="L5377" i="1"/>
  <c r="M5377" i="1"/>
  <c r="D5378" i="1"/>
  <c r="E5378" i="1"/>
  <c r="F5378" i="1"/>
  <c r="G5378" i="1"/>
  <c r="H5378" i="1"/>
  <c r="I5378" i="1"/>
  <c r="J5378" i="1"/>
  <c r="L5378" i="1"/>
  <c r="M5378" i="1"/>
  <c r="D5379" i="1"/>
  <c r="E5379" i="1"/>
  <c r="F5379" i="1"/>
  <c r="G5379" i="1"/>
  <c r="H5379" i="1"/>
  <c r="I5379" i="1"/>
  <c r="J5379" i="1"/>
  <c r="L5379" i="1"/>
  <c r="M5379" i="1"/>
  <c r="D5380" i="1"/>
  <c r="E5380" i="1"/>
  <c r="F5380" i="1"/>
  <c r="G5380" i="1"/>
  <c r="H5380" i="1"/>
  <c r="I5380" i="1"/>
  <c r="J5380" i="1"/>
  <c r="L5380" i="1"/>
  <c r="M5380" i="1"/>
  <c r="D5381" i="1"/>
  <c r="E5381" i="1"/>
  <c r="F5381" i="1"/>
  <c r="G5381" i="1"/>
  <c r="H5381" i="1"/>
  <c r="I5381" i="1"/>
  <c r="J5381" i="1"/>
  <c r="L5381" i="1"/>
  <c r="M5381" i="1"/>
  <c r="D5382" i="1"/>
  <c r="E5382" i="1"/>
  <c r="F5382" i="1"/>
  <c r="G5382" i="1"/>
  <c r="H5382" i="1"/>
  <c r="I5382" i="1"/>
  <c r="J5382" i="1"/>
  <c r="L5382" i="1"/>
  <c r="M5382" i="1"/>
  <c r="D5383" i="1"/>
  <c r="E5383" i="1"/>
  <c r="F5383" i="1"/>
  <c r="G5383" i="1"/>
  <c r="H5383" i="1"/>
  <c r="I5383" i="1"/>
  <c r="J5383" i="1"/>
  <c r="L5383" i="1"/>
  <c r="M5383" i="1"/>
  <c r="D5384" i="1"/>
  <c r="E5384" i="1"/>
  <c r="F5384" i="1"/>
  <c r="G5384" i="1"/>
  <c r="H5384" i="1"/>
  <c r="I5384" i="1"/>
  <c r="J5384" i="1"/>
  <c r="L5384" i="1"/>
  <c r="M5384" i="1"/>
  <c r="D5385" i="1"/>
  <c r="E5385" i="1"/>
  <c r="F5385" i="1"/>
  <c r="G5385" i="1"/>
  <c r="H5385" i="1"/>
  <c r="I5385" i="1"/>
  <c r="J5385" i="1"/>
  <c r="L5385" i="1"/>
  <c r="M5385" i="1"/>
  <c r="D5386" i="1"/>
  <c r="E5386" i="1"/>
  <c r="F5386" i="1"/>
  <c r="G5386" i="1"/>
  <c r="H5386" i="1"/>
  <c r="I5386" i="1"/>
  <c r="J5386" i="1"/>
  <c r="L5386" i="1"/>
  <c r="M5386" i="1"/>
  <c r="D5387" i="1"/>
  <c r="E5387" i="1"/>
  <c r="F5387" i="1"/>
  <c r="G5387" i="1"/>
  <c r="H5387" i="1"/>
  <c r="I5387" i="1"/>
  <c r="J5387" i="1"/>
  <c r="L5387" i="1"/>
  <c r="M5387" i="1"/>
  <c r="D5388" i="1"/>
  <c r="E5388" i="1"/>
  <c r="F5388" i="1"/>
  <c r="G5388" i="1"/>
  <c r="H5388" i="1"/>
  <c r="I5388" i="1"/>
  <c r="J5388" i="1"/>
  <c r="L5388" i="1"/>
  <c r="M5388" i="1"/>
  <c r="D5389" i="1"/>
  <c r="E5389" i="1"/>
  <c r="F5389" i="1"/>
  <c r="G5389" i="1"/>
  <c r="H5389" i="1"/>
  <c r="I5389" i="1"/>
  <c r="J5389" i="1"/>
  <c r="L5389" i="1"/>
  <c r="M5389" i="1"/>
  <c r="D5390" i="1"/>
  <c r="E5390" i="1"/>
  <c r="F5390" i="1"/>
  <c r="G5390" i="1"/>
  <c r="H5390" i="1"/>
  <c r="I5390" i="1"/>
  <c r="J5390" i="1"/>
  <c r="L5390" i="1"/>
  <c r="M5390" i="1"/>
  <c r="D5391" i="1"/>
  <c r="E5391" i="1"/>
  <c r="F5391" i="1"/>
  <c r="G5391" i="1"/>
  <c r="H5391" i="1"/>
  <c r="I5391" i="1"/>
  <c r="J5391" i="1"/>
  <c r="L5391" i="1"/>
  <c r="M5391" i="1"/>
  <c r="D5392" i="1"/>
  <c r="E5392" i="1"/>
  <c r="F5392" i="1"/>
  <c r="G5392" i="1"/>
  <c r="H5392" i="1"/>
  <c r="I5392" i="1"/>
  <c r="J5392" i="1"/>
  <c r="L5392" i="1"/>
  <c r="M5392" i="1"/>
  <c r="D5393" i="1"/>
  <c r="E5393" i="1"/>
  <c r="F5393" i="1"/>
  <c r="G5393" i="1"/>
  <c r="H5393" i="1"/>
  <c r="I5393" i="1"/>
  <c r="J5393" i="1"/>
  <c r="L5393" i="1"/>
  <c r="M5393" i="1"/>
  <c r="D5394" i="1"/>
  <c r="E5394" i="1"/>
  <c r="F5394" i="1"/>
  <c r="G5394" i="1"/>
  <c r="H5394" i="1"/>
  <c r="I5394" i="1"/>
  <c r="J5394" i="1"/>
  <c r="L5394" i="1"/>
  <c r="M5394" i="1"/>
  <c r="D5395" i="1"/>
  <c r="E5395" i="1"/>
  <c r="F5395" i="1"/>
  <c r="G5395" i="1"/>
  <c r="H5395" i="1"/>
  <c r="I5395" i="1"/>
  <c r="J5395" i="1"/>
  <c r="L5395" i="1"/>
  <c r="M5395" i="1"/>
  <c r="D5396" i="1"/>
  <c r="E5396" i="1"/>
  <c r="F5396" i="1"/>
  <c r="G5396" i="1"/>
  <c r="H5396" i="1"/>
  <c r="I5396" i="1"/>
  <c r="J5396" i="1"/>
  <c r="L5396" i="1"/>
  <c r="M5396" i="1"/>
  <c r="D5397" i="1"/>
  <c r="E5397" i="1"/>
  <c r="F5397" i="1"/>
  <c r="G5397" i="1"/>
  <c r="H5397" i="1"/>
  <c r="I5397" i="1"/>
  <c r="J5397" i="1"/>
  <c r="L5397" i="1"/>
  <c r="M5397" i="1"/>
  <c r="D5398" i="1"/>
  <c r="E5398" i="1"/>
  <c r="F5398" i="1"/>
  <c r="G5398" i="1"/>
  <c r="H5398" i="1"/>
  <c r="I5398" i="1"/>
  <c r="J5398" i="1"/>
  <c r="L5398" i="1"/>
  <c r="M5398" i="1"/>
  <c r="D5399" i="1"/>
  <c r="E5399" i="1"/>
  <c r="F5399" i="1"/>
  <c r="G5399" i="1"/>
  <c r="H5399" i="1"/>
  <c r="I5399" i="1"/>
  <c r="J5399" i="1"/>
  <c r="L5399" i="1"/>
  <c r="M5399" i="1"/>
  <c r="D5400" i="1"/>
  <c r="E5400" i="1"/>
  <c r="F5400" i="1"/>
  <c r="G5400" i="1"/>
  <c r="H5400" i="1"/>
  <c r="I5400" i="1"/>
  <c r="J5400" i="1"/>
  <c r="L5400" i="1"/>
  <c r="M5400" i="1"/>
  <c r="D5401" i="1"/>
  <c r="E5401" i="1"/>
  <c r="F5401" i="1"/>
  <c r="G5401" i="1"/>
  <c r="H5401" i="1"/>
  <c r="I5401" i="1"/>
  <c r="J5401" i="1"/>
  <c r="L5401" i="1"/>
  <c r="M5401" i="1"/>
  <c r="D5402" i="1"/>
  <c r="E5402" i="1"/>
  <c r="F5402" i="1"/>
  <c r="G5402" i="1"/>
  <c r="H5402" i="1"/>
  <c r="I5402" i="1"/>
  <c r="J5402" i="1"/>
  <c r="L5402" i="1"/>
  <c r="M5402" i="1"/>
  <c r="D5403" i="1"/>
  <c r="E5403" i="1"/>
  <c r="F5403" i="1"/>
  <c r="G5403" i="1"/>
  <c r="H5403" i="1"/>
  <c r="I5403" i="1"/>
  <c r="J5403" i="1"/>
  <c r="L5403" i="1"/>
  <c r="M5403" i="1"/>
  <c r="D5404" i="1"/>
  <c r="E5404" i="1"/>
  <c r="F5404" i="1"/>
  <c r="G5404" i="1"/>
  <c r="H5404" i="1"/>
  <c r="I5404" i="1"/>
  <c r="J5404" i="1"/>
  <c r="L5404" i="1"/>
  <c r="M5404" i="1"/>
  <c r="D5405" i="1"/>
  <c r="E5405" i="1"/>
  <c r="F5405" i="1"/>
  <c r="G5405" i="1"/>
  <c r="H5405" i="1"/>
  <c r="I5405" i="1"/>
  <c r="J5405" i="1"/>
  <c r="L5405" i="1"/>
  <c r="M5405" i="1"/>
  <c r="D5406" i="1"/>
  <c r="E5406" i="1"/>
  <c r="F5406" i="1"/>
  <c r="G5406" i="1"/>
  <c r="H5406" i="1"/>
  <c r="I5406" i="1"/>
  <c r="J5406" i="1"/>
  <c r="L5406" i="1"/>
  <c r="M5406" i="1"/>
  <c r="D5407" i="1"/>
  <c r="E5407" i="1"/>
  <c r="F5407" i="1"/>
  <c r="G5407" i="1"/>
  <c r="H5407" i="1"/>
  <c r="I5407" i="1"/>
  <c r="J5407" i="1"/>
  <c r="L5407" i="1"/>
  <c r="M5407" i="1"/>
  <c r="D5408" i="1"/>
  <c r="E5408" i="1"/>
  <c r="F5408" i="1"/>
  <c r="G5408" i="1"/>
  <c r="H5408" i="1"/>
  <c r="I5408" i="1"/>
  <c r="J5408" i="1"/>
  <c r="L5408" i="1"/>
  <c r="M5408" i="1"/>
  <c r="D5409" i="1"/>
  <c r="E5409" i="1"/>
  <c r="F5409" i="1"/>
  <c r="G5409" i="1"/>
  <c r="H5409" i="1"/>
  <c r="I5409" i="1"/>
  <c r="J5409" i="1"/>
  <c r="L5409" i="1"/>
  <c r="M5409" i="1"/>
  <c r="D5410" i="1"/>
  <c r="E5410" i="1"/>
  <c r="F5410" i="1"/>
  <c r="G5410" i="1"/>
  <c r="H5410" i="1"/>
  <c r="I5410" i="1"/>
  <c r="J5410" i="1"/>
  <c r="L5410" i="1"/>
  <c r="M5410" i="1"/>
  <c r="D5411" i="1"/>
  <c r="E5411" i="1"/>
  <c r="F5411" i="1"/>
  <c r="G5411" i="1"/>
  <c r="H5411" i="1"/>
  <c r="I5411" i="1"/>
  <c r="J5411" i="1"/>
  <c r="L5411" i="1"/>
  <c r="M5411" i="1"/>
  <c r="D5412" i="1"/>
  <c r="E5412" i="1"/>
  <c r="F5412" i="1"/>
  <c r="G5412" i="1"/>
  <c r="H5412" i="1"/>
  <c r="I5412" i="1"/>
  <c r="J5412" i="1"/>
  <c r="L5412" i="1"/>
  <c r="M5412" i="1"/>
  <c r="D5413" i="1"/>
  <c r="E5413" i="1"/>
  <c r="F5413" i="1"/>
  <c r="G5413" i="1"/>
  <c r="H5413" i="1"/>
  <c r="I5413" i="1"/>
  <c r="J5413" i="1"/>
  <c r="L5413" i="1"/>
  <c r="M5413" i="1"/>
  <c r="D5414" i="1"/>
  <c r="E5414" i="1"/>
  <c r="F5414" i="1"/>
  <c r="G5414" i="1"/>
  <c r="H5414" i="1"/>
  <c r="I5414" i="1"/>
  <c r="J5414" i="1"/>
  <c r="L5414" i="1"/>
  <c r="M5414" i="1"/>
  <c r="D5415" i="1"/>
  <c r="E5415" i="1"/>
  <c r="F5415" i="1"/>
  <c r="G5415" i="1"/>
  <c r="H5415" i="1"/>
  <c r="I5415" i="1"/>
  <c r="J5415" i="1"/>
  <c r="L5415" i="1"/>
  <c r="M5415" i="1"/>
  <c r="D5416" i="1"/>
  <c r="E5416" i="1"/>
  <c r="F5416" i="1"/>
  <c r="G5416" i="1"/>
  <c r="H5416" i="1"/>
  <c r="I5416" i="1"/>
  <c r="J5416" i="1"/>
  <c r="L5416" i="1"/>
  <c r="M5416" i="1"/>
  <c r="D5417" i="1"/>
  <c r="E5417" i="1"/>
  <c r="F5417" i="1"/>
  <c r="G5417" i="1"/>
  <c r="H5417" i="1"/>
  <c r="I5417" i="1"/>
  <c r="J5417" i="1"/>
  <c r="L5417" i="1"/>
  <c r="M5417" i="1"/>
  <c r="D5418" i="1"/>
  <c r="E5418" i="1"/>
  <c r="F5418" i="1"/>
  <c r="G5418" i="1"/>
  <c r="H5418" i="1"/>
  <c r="I5418" i="1"/>
  <c r="J5418" i="1"/>
  <c r="L5418" i="1"/>
  <c r="M5418" i="1"/>
  <c r="D5419" i="1"/>
  <c r="E5419" i="1"/>
  <c r="F5419" i="1"/>
  <c r="G5419" i="1"/>
  <c r="H5419" i="1"/>
  <c r="I5419" i="1"/>
  <c r="J5419" i="1"/>
  <c r="L5419" i="1"/>
  <c r="M5419" i="1"/>
  <c r="D5420" i="1"/>
  <c r="E5420" i="1"/>
  <c r="F5420" i="1"/>
  <c r="G5420" i="1"/>
  <c r="H5420" i="1"/>
  <c r="I5420" i="1"/>
  <c r="J5420" i="1"/>
  <c r="L5420" i="1"/>
  <c r="M5420" i="1"/>
  <c r="D5421" i="1"/>
  <c r="E5421" i="1"/>
  <c r="F5421" i="1"/>
  <c r="G5421" i="1"/>
  <c r="H5421" i="1"/>
  <c r="I5421" i="1"/>
  <c r="J5421" i="1"/>
  <c r="L5421" i="1"/>
  <c r="M5421" i="1"/>
  <c r="D5422" i="1"/>
  <c r="E5422" i="1"/>
  <c r="F5422" i="1"/>
  <c r="G5422" i="1"/>
  <c r="H5422" i="1"/>
  <c r="I5422" i="1"/>
  <c r="J5422" i="1"/>
  <c r="L5422" i="1"/>
  <c r="M5422" i="1"/>
  <c r="D5423" i="1"/>
  <c r="E5423" i="1"/>
  <c r="F5423" i="1"/>
  <c r="G5423" i="1"/>
  <c r="H5423" i="1"/>
  <c r="I5423" i="1"/>
  <c r="J5423" i="1"/>
  <c r="L5423" i="1"/>
  <c r="M5423" i="1"/>
  <c r="D5424" i="1"/>
  <c r="E5424" i="1"/>
  <c r="F5424" i="1"/>
  <c r="G5424" i="1"/>
  <c r="H5424" i="1"/>
  <c r="I5424" i="1"/>
  <c r="J5424" i="1"/>
  <c r="L5424" i="1"/>
  <c r="M5424" i="1"/>
  <c r="D5425" i="1"/>
  <c r="E5425" i="1"/>
  <c r="F5425" i="1"/>
  <c r="G5425" i="1"/>
  <c r="H5425" i="1"/>
  <c r="I5425" i="1"/>
  <c r="J5425" i="1"/>
  <c r="L5425" i="1"/>
  <c r="M5425" i="1"/>
  <c r="D5426" i="1"/>
  <c r="E5426" i="1"/>
  <c r="F5426" i="1"/>
  <c r="G5426" i="1"/>
  <c r="H5426" i="1"/>
  <c r="I5426" i="1"/>
  <c r="J5426" i="1"/>
  <c r="L5426" i="1"/>
  <c r="M5426" i="1"/>
  <c r="D5427" i="1"/>
  <c r="E5427" i="1"/>
  <c r="F5427" i="1"/>
  <c r="G5427" i="1"/>
  <c r="H5427" i="1"/>
  <c r="I5427" i="1"/>
  <c r="J5427" i="1"/>
  <c r="L5427" i="1"/>
  <c r="M5427" i="1"/>
  <c r="D5428" i="1"/>
  <c r="E5428" i="1"/>
  <c r="F5428" i="1"/>
  <c r="G5428" i="1"/>
  <c r="H5428" i="1"/>
  <c r="I5428" i="1"/>
  <c r="J5428" i="1"/>
  <c r="L5428" i="1"/>
  <c r="M5428" i="1"/>
  <c r="D5429" i="1"/>
  <c r="E5429" i="1"/>
  <c r="F5429" i="1"/>
  <c r="G5429" i="1"/>
  <c r="H5429" i="1"/>
  <c r="I5429" i="1"/>
  <c r="J5429" i="1"/>
  <c r="L5429" i="1"/>
  <c r="M5429" i="1"/>
  <c r="D5430" i="1"/>
  <c r="E5430" i="1"/>
  <c r="F5430" i="1"/>
  <c r="G5430" i="1"/>
  <c r="H5430" i="1"/>
  <c r="I5430" i="1"/>
  <c r="J5430" i="1"/>
  <c r="L5430" i="1"/>
  <c r="M5430" i="1"/>
  <c r="D5431" i="1"/>
  <c r="E5431" i="1"/>
  <c r="F5431" i="1"/>
  <c r="G5431" i="1"/>
  <c r="H5431" i="1"/>
  <c r="I5431" i="1"/>
  <c r="J5431" i="1"/>
  <c r="L5431" i="1"/>
  <c r="M5431" i="1"/>
  <c r="D5432" i="1"/>
  <c r="E5432" i="1"/>
  <c r="F5432" i="1"/>
  <c r="G5432" i="1"/>
  <c r="H5432" i="1"/>
  <c r="I5432" i="1"/>
  <c r="J5432" i="1"/>
  <c r="L5432" i="1"/>
  <c r="M5432" i="1"/>
  <c r="D5433" i="1"/>
  <c r="E5433" i="1"/>
  <c r="F5433" i="1"/>
  <c r="G5433" i="1"/>
  <c r="H5433" i="1"/>
  <c r="I5433" i="1"/>
  <c r="J5433" i="1"/>
  <c r="L5433" i="1"/>
  <c r="M5433" i="1"/>
  <c r="D5434" i="1"/>
  <c r="E5434" i="1"/>
  <c r="F5434" i="1"/>
  <c r="G5434" i="1"/>
  <c r="H5434" i="1"/>
  <c r="I5434" i="1"/>
  <c r="J5434" i="1"/>
  <c r="L5434" i="1"/>
  <c r="M5434" i="1"/>
  <c r="D5435" i="1"/>
  <c r="E5435" i="1"/>
  <c r="F5435" i="1"/>
  <c r="G5435" i="1"/>
  <c r="H5435" i="1"/>
  <c r="I5435" i="1"/>
  <c r="J5435" i="1"/>
  <c r="L5435" i="1"/>
  <c r="M5435" i="1"/>
  <c r="D5436" i="1"/>
  <c r="E5436" i="1"/>
  <c r="F5436" i="1"/>
  <c r="G5436" i="1"/>
  <c r="H5436" i="1"/>
  <c r="I5436" i="1"/>
  <c r="J5436" i="1"/>
  <c r="L5436" i="1"/>
  <c r="M5436" i="1"/>
  <c r="D5437" i="1"/>
  <c r="E5437" i="1"/>
  <c r="F5437" i="1"/>
  <c r="G5437" i="1"/>
  <c r="H5437" i="1"/>
  <c r="I5437" i="1"/>
  <c r="J5437" i="1"/>
  <c r="L5437" i="1"/>
  <c r="M5437" i="1"/>
  <c r="D5438" i="1"/>
  <c r="E5438" i="1"/>
  <c r="F5438" i="1"/>
  <c r="G5438" i="1"/>
  <c r="H5438" i="1"/>
  <c r="I5438" i="1"/>
  <c r="J5438" i="1"/>
  <c r="L5438" i="1"/>
  <c r="M5438" i="1"/>
  <c r="D5439" i="1"/>
  <c r="E5439" i="1"/>
  <c r="F5439" i="1"/>
  <c r="G5439" i="1"/>
  <c r="H5439" i="1"/>
  <c r="I5439" i="1"/>
  <c r="J5439" i="1"/>
  <c r="L5439" i="1"/>
  <c r="M5439" i="1"/>
  <c r="D5440" i="1"/>
  <c r="E5440" i="1"/>
  <c r="F5440" i="1"/>
  <c r="G5440" i="1"/>
  <c r="H5440" i="1"/>
  <c r="I5440" i="1"/>
  <c r="J5440" i="1"/>
  <c r="L5440" i="1"/>
  <c r="M5440" i="1"/>
  <c r="D5441" i="1"/>
  <c r="E5441" i="1"/>
  <c r="F5441" i="1"/>
  <c r="G5441" i="1"/>
  <c r="H5441" i="1"/>
  <c r="I5441" i="1"/>
  <c r="J5441" i="1"/>
  <c r="L5441" i="1"/>
  <c r="M5441" i="1"/>
  <c r="D5442" i="1"/>
  <c r="E5442" i="1"/>
  <c r="F5442" i="1"/>
  <c r="G5442" i="1"/>
  <c r="H5442" i="1"/>
  <c r="I5442" i="1"/>
  <c r="J5442" i="1"/>
  <c r="L5442" i="1"/>
  <c r="M5442" i="1"/>
  <c r="D5443" i="1"/>
  <c r="E5443" i="1"/>
  <c r="F5443" i="1"/>
  <c r="G5443" i="1"/>
  <c r="H5443" i="1"/>
  <c r="I5443" i="1"/>
  <c r="J5443" i="1"/>
  <c r="L5443" i="1"/>
  <c r="M5443" i="1"/>
  <c r="D5444" i="1"/>
  <c r="E5444" i="1"/>
  <c r="F5444" i="1"/>
  <c r="G5444" i="1"/>
  <c r="H5444" i="1"/>
  <c r="I5444" i="1"/>
  <c r="J5444" i="1"/>
  <c r="L5444" i="1"/>
  <c r="M5444" i="1"/>
  <c r="D5445" i="1"/>
  <c r="E5445" i="1"/>
  <c r="F5445" i="1"/>
  <c r="G5445" i="1"/>
  <c r="H5445" i="1"/>
  <c r="I5445" i="1"/>
  <c r="J5445" i="1"/>
  <c r="L5445" i="1"/>
  <c r="M5445" i="1"/>
  <c r="D5446" i="1"/>
  <c r="E5446" i="1"/>
  <c r="F5446" i="1"/>
  <c r="G5446" i="1"/>
  <c r="H5446" i="1"/>
  <c r="I5446" i="1"/>
  <c r="J5446" i="1"/>
  <c r="L5446" i="1"/>
  <c r="M5446" i="1"/>
  <c r="D5447" i="1"/>
  <c r="E5447" i="1"/>
  <c r="F5447" i="1"/>
  <c r="G5447" i="1"/>
  <c r="H5447" i="1"/>
  <c r="I5447" i="1"/>
  <c r="J5447" i="1"/>
  <c r="L5447" i="1"/>
  <c r="M5447" i="1"/>
  <c r="D5448" i="1"/>
  <c r="E5448" i="1"/>
  <c r="F5448" i="1"/>
  <c r="G5448" i="1"/>
  <c r="H5448" i="1"/>
  <c r="I5448" i="1"/>
  <c r="J5448" i="1"/>
  <c r="L5448" i="1"/>
  <c r="M5448" i="1"/>
  <c r="D5449" i="1"/>
  <c r="E5449" i="1"/>
  <c r="F5449" i="1"/>
  <c r="G5449" i="1"/>
  <c r="H5449" i="1"/>
  <c r="I5449" i="1"/>
  <c r="J5449" i="1"/>
  <c r="L5449" i="1"/>
  <c r="M5449" i="1"/>
  <c r="D5450" i="1"/>
  <c r="E5450" i="1"/>
  <c r="F5450" i="1"/>
  <c r="G5450" i="1"/>
  <c r="H5450" i="1"/>
  <c r="I5450" i="1"/>
  <c r="J5450" i="1"/>
  <c r="L5450" i="1"/>
  <c r="M5450" i="1"/>
  <c r="D5451" i="1"/>
  <c r="E5451" i="1"/>
  <c r="F5451" i="1"/>
  <c r="G5451" i="1"/>
  <c r="H5451" i="1"/>
  <c r="I5451" i="1"/>
  <c r="J5451" i="1"/>
  <c r="L5451" i="1"/>
  <c r="M5451" i="1"/>
  <c r="D5452" i="1"/>
  <c r="E5452" i="1"/>
  <c r="F5452" i="1"/>
  <c r="G5452" i="1"/>
  <c r="H5452" i="1"/>
  <c r="I5452" i="1"/>
  <c r="J5452" i="1"/>
  <c r="L5452" i="1"/>
  <c r="M5452" i="1"/>
  <c r="D5453" i="1"/>
  <c r="E5453" i="1"/>
  <c r="F5453" i="1"/>
  <c r="G5453" i="1"/>
  <c r="H5453" i="1"/>
  <c r="I5453" i="1"/>
  <c r="J5453" i="1"/>
  <c r="L5453" i="1"/>
  <c r="M5453" i="1"/>
  <c r="D5454" i="1"/>
  <c r="E5454" i="1"/>
  <c r="F5454" i="1"/>
  <c r="G5454" i="1"/>
  <c r="H5454" i="1"/>
  <c r="I5454" i="1"/>
  <c r="J5454" i="1"/>
  <c r="L5454" i="1"/>
  <c r="M5454" i="1"/>
  <c r="D5455" i="1"/>
  <c r="E5455" i="1"/>
  <c r="F5455" i="1"/>
  <c r="G5455" i="1"/>
  <c r="H5455" i="1"/>
  <c r="I5455" i="1"/>
  <c r="J5455" i="1"/>
  <c r="L5455" i="1"/>
  <c r="M5455" i="1"/>
  <c r="D5456" i="1"/>
  <c r="E5456" i="1"/>
  <c r="F5456" i="1"/>
  <c r="G5456" i="1"/>
  <c r="H5456" i="1"/>
  <c r="I5456" i="1"/>
  <c r="J5456" i="1"/>
  <c r="L5456" i="1"/>
  <c r="M5456" i="1"/>
  <c r="D5457" i="1"/>
  <c r="E5457" i="1"/>
  <c r="F5457" i="1"/>
  <c r="G5457" i="1"/>
  <c r="H5457" i="1"/>
  <c r="I5457" i="1"/>
  <c r="J5457" i="1"/>
  <c r="L5457" i="1"/>
  <c r="M5457" i="1"/>
  <c r="D5458" i="1"/>
  <c r="E5458" i="1"/>
  <c r="F5458" i="1"/>
  <c r="G5458" i="1"/>
  <c r="H5458" i="1"/>
  <c r="I5458" i="1"/>
  <c r="J5458" i="1"/>
  <c r="L5458" i="1"/>
  <c r="M5458" i="1"/>
  <c r="D5459" i="1"/>
  <c r="E5459" i="1"/>
  <c r="F5459" i="1"/>
  <c r="G5459" i="1"/>
  <c r="H5459" i="1"/>
  <c r="I5459" i="1"/>
  <c r="J5459" i="1"/>
  <c r="L5459" i="1"/>
  <c r="M5459" i="1"/>
  <c r="D5460" i="1"/>
  <c r="E5460" i="1"/>
  <c r="F5460" i="1"/>
  <c r="G5460" i="1"/>
  <c r="H5460" i="1"/>
  <c r="I5460" i="1"/>
  <c r="J5460" i="1"/>
  <c r="L5460" i="1"/>
  <c r="M5460" i="1"/>
  <c r="D5461" i="1"/>
  <c r="E5461" i="1"/>
  <c r="F5461" i="1"/>
  <c r="G5461" i="1"/>
  <c r="H5461" i="1"/>
  <c r="I5461" i="1"/>
  <c r="J5461" i="1"/>
  <c r="L5461" i="1"/>
  <c r="M5461" i="1"/>
  <c r="D5462" i="1"/>
  <c r="E5462" i="1"/>
  <c r="F5462" i="1"/>
  <c r="G5462" i="1"/>
  <c r="H5462" i="1"/>
  <c r="I5462" i="1"/>
  <c r="J5462" i="1"/>
  <c r="L5462" i="1"/>
  <c r="M5462" i="1"/>
  <c r="D5463" i="1"/>
  <c r="E5463" i="1"/>
  <c r="F5463" i="1"/>
  <c r="G5463" i="1"/>
  <c r="H5463" i="1"/>
  <c r="I5463" i="1"/>
  <c r="J5463" i="1"/>
  <c r="L5463" i="1"/>
  <c r="M5463" i="1"/>
  <c r="D5464" i="1"/>
  <c r="E5464" i="1"/>
  <c r="F5464" i="1"/>
  <c r="G5464" i="1"/>
  <c r="H5464" i="1"/>
  <c r="I5464" i="1"/>
  <c r="J5464" i="1"/>
  <c r="L5464" i="1"/>
  <c r="M5464" i="1"/>
  <c r="D5465" i="1"/>
  <c r="E5465" i="1"/>
  <c r="F5465" i="1"/>
  <c r="G5465" i="1"/>
  <c r="H5465" i="1"/>
  <c r="I5465" i="1"/>
  <c r="J5465" i="1"/>
  <c r="L5465" i="1"/>
  <c r="M5465" i="1"/>
  <c r="D5466" i="1"/>
  <c r="E5466" i="1"/>
  <c r="F5466" i="1"/>
  <c r="G5466" i="1"/>
  <c r="H5466" i="1"/>
  <c r="I5466" i="1"/>
  <c r="J5466" i="1"/>
  <c r="L5466" i="1"/>
  <c r="M5466" i="1"/>
  <c r="D5467" i="1"/>
  <c r="E5467" i="1"/>
  <c r="F5467" i="1"/>
  <c r="G5467" i="1"/>
  <c r="H5467" i="1"/>
  <c r="I5467" i="1"/>
  <c r="J5467" i="1"/>
  <c r="L5467" i="1"/>
  <c r="M5467" i="1"/>
  <c r="D5468" i="1"/>
  <c r="E5468" i="1"/>
  <c r="F5468" i="1"/>
  <c r="G5468" i="1"/>
  <c r="H5468" i="1"/>
  <c r="I5468" i="1"/>
  <c r="J5468" i="1"/>
  <c r="L5468" i="1"/>
  <c r="M5468" i="1"/>
  <c r="D5469" i="1"/>
  <c r="E5469" i="1"/>
  <c r="F5469" i="1"/>
  <c r="G5469" i="1"/>
  <c r="H5469" i="1"/>
  <c r="I5469" i="1"/>
  <c r="J5469" i="1"/>
  <c r="L5469" i="1"/>
  <c r="M5469" i="1"/>
  <c r="D5470" i="1"/>
  <c r="E5470" i="1"/>
  <c r="F5470" i="1"/>
  <c r="G5470" i="1"/>
  <c r="H5470" i="1"/>
  <c r="I5470" i="1"/>
  <c r="J5470" i="1"/>
  <c r="L5470" i="1"/>
  <c r="M5470" i="1"/>
  <c r="D5471" i="1"/>
  <c r="E5471" i="1"/>
  <c r="F5471" i="1"/>
  <c r="G5471" i="1"/>
  <c r="H5471" i="1"/>
  <c r="I5471" i="1"/>
  <c r="J5471" i="1"/>
  <c r="L5471" i="1"/>
  <c r="M5471" i="1"/>
  <c r="D5472" i="1"/>
  <c r="E5472" i="1"/>
  <c r="F5472" i="1"/>
  <c r="G5472" i="1"/>
  <c r="H5472" i="1"/>
  <c r="I5472" i="1"/>
  <c r="J5472" i="1"/>
  <c r="L5472" i="1"/>
  <c r="M5472" i="1"/>
  <c r="D5473" i="1"/>
  <c r="E5473" i="1"/>
  <c r="F5473" i="1"/>
  <c r="G5473" i="1"/>
  <c r="H5473" i="1"/>
  <c r="I5473" i="1"/>
  <c r="J5473" i="1"/>
  <c r="L5473" i="1"/>
  <c r="M5473" i="1"/>
  <c r="D5474" i="1"/>
  <c r="E5474" i="1"/>
  <c r="F5474" i="1"/>
  <c r="G5474" i="1"/>
  <c r="H5474" i="1"/>
  <c r="I5474" i="1"/>
  <c r="J5474" i="1"/>
  <c r="L5474" i="1"/>
  <c r="M5474" i="1"/>
  <c r="D5475" i="1"/>
  <c r="E5475" i="1"/>
  <c r="F5475" i="1"/>
  <c r="G5475" i="1"/>
  <c r="H5475" i="1"/>
  <c r="I5475" i="1"/>
  <c r="J5475" i="1"/>
  <c r="L5475" i="1"/>
  <c r="M5475" i="1"/>
  <c r="D5476" i="1"/>
  <c r="E5476" i="1"/>
  <c r="F5476" i="1"/>
  <c r="G5476" i="1"/>
  <c r="H5476" i="1"/>
  <c r="I5476" i="1"/>
  <c r="J5476" i="1"/>
  <c r="L5476" i="1"/>
  <c r="M5476" i="1"/>
  <c r="D5477" i="1"/>
  <c r="E5477" i="1"/>
  <c r="F5477" i="1"/>
  <c r="G5477" i="1"/>
  <c r="H5477" i="1"/>
  <c r="I5477" i="1"/>
  <c r="J5477" i="1"/>
  <c r="L5477" i="1"/>
  <c r="M5477" i="1"/>
  <c r="D5478" i="1"/>
  <c r="E5478" i="1"/>
  <c r="F5478" i="1"/>
  <c r="G5478" i="1"/>
  <c r="H5478" i="1"/>
  <c r="I5478" i="1"/>
  <c r="J5478" i="1"/>
  <c r="L5478" i="1"/>
  <c r="M5478" i="1"/>
  <c r="D5479" i="1"/>
  <c r="E5479" i="1"/>
  <c r="F5479" i="1"/>
  <c r="G5479" i="1"/>
  <c r="H5479" i="1"/>
  <c r="I5479" i="1"/>
  <c r="J5479" i="1"/>
  <c r="L5479" i="1"/>
  <c r="M5479" i="1"/>
  <c r="D5480" i="1"/>
  <c r="E5480" i="1"/>
  <c r="F5480" i="1"/>
  <c r="G5480" i="1"/>
  <c r="H5480" i="1"/>
  <c r="I5480" i="1"/>
  <c r="J5480" i="1"/>
  <c r="L5480" i="1"/>
  <c r="M5480" i="1"/>
  <c r="D5481" i="1"/>
  <c r="E5481" i="1"/>
  <c r="F5481" i="1"/>
  <c r="G5481" i="1"/>
  <c r="H5481" i="1"/>
  <c r="I5481" i="1"/>
  <c r="J5481" i="1"/>
  <c r="L5481" i="1"/>
  <c r="M5481" i="1"/>
  <c r="D5482" i="1"/>
  <c r="E5482" i="1"/>
  <c r="F5482" i="1"/>
  <c r="G5482" i="1"/>
  <c r="H5482" i="1"/>
  <c r="I5482" i="1"/>
  <c r="J5482" i="1"/>
  <c r="L5482" i="1"/>
  <c r="M5482" i="1"/>
  <c r="D5483" i="1"/>
  <c r="E5483" i="1"/>
  <c r="F5483" i="1"/>
  <c r="G5483" i="1"/>
  <c r="H5483" i="1"/>
  <c r="I5483" i="1"/>
  <c r="J5483" i="1"/>
  <c r="L5483" i="1"/>
  <c r="M5483" i="1"/>
  <c r="D5484" i="1"/>
  <c r="E5484" i="1"/>
  <c r="F5484" i="1"/>
  <c r="G5484" i="1"/>
  <c r="H5484" i="1"/>
  <c r="I5484" i="1"/>
  <c r="J5484" i="1"/>
  <c r="L5484" i="1"/>
  <c r="M5484" i="1"/>
  <c r="D5485" i="1"/>
  <c r="E5485" i="1"/>
  <c r="F5485" i="1"/>
  <c r="G5485" i="1"/>
  <c r="H5485" i="1"/>
  <c r="I5485" i="1"/>
  <c r="J5485" i="1"/>
  <c r="L5485" i="1"/>
  <c r="M5485" i="1"/>
  <c r="D5486" i="1"/>
  <c r="E5486" i="1"/>
  <c r="F5486" i="1"/>
  <c r="G5486" i="1"/>
  <c r="H5486" i="1"/>
  <c r="I5486" i="1"/>
  <c r="J5486" i="1"/>
  <c r="L5486" i="1"/>
  <c r="M5486" i="1"/>
  <c r="D5487" i="1"/>
  <c r="E5487" i="1"/>
  <c r="F5487" i="1"/>
  <c r="G5487" i="1"/>
  <c r="H5487" i="1"/>
  <c r="I5487" i="1"/>
  <c r="J5487" i="1"/>
  <c r="L5487" i="1"/>
  <c r="M5487" i="1"/>
  <c r="D5488" i="1"/>
  <c r="E5488" i="1"/>
  <c r="F5488" i="1"/>
  <c r="G5488" i="1"/>
  <c r="H5488" i="1"/>
  <c r="I5488" i="1"/>
  <c r="J5488" i="1"/>
  <c r="L5488" i="1"/>
  <c r="M5488" i="1"/>
  <c r="D5489" i="1"/>
  <c r="E5489" i="1"/>
  <c r="F5489" i="1"/>
  <c r="G5489" i="1"/>
  <c r="H5489" i="1"/>
  <c r="I5489" i="1"/>
  <c r="J5489" i="1"/>
  <c r="L5489" i="1"/>
  <c r="M5489" i="1"/>
  <c r="D5490" i="1"/>
  <c r="E5490" i="1"/>
  <c r="F5490" i="1"/>
  <c r="G5490" i="1"/>
  <c r="H5490" i="1"/>
  <c r="I5490" i="1"/>
  <c r="J5490" i="1"/>
  <c r="L5490" i="1"/>
  <c r="M5490" i="1"/>
  <c r="D5491" i="1"/>
  <c r="E5491" i="1"/>
  <c r="F5491" i="1"/>
  <c r="G5491" i="1"/>
  <c r="H5491" i="1"/>
  <c r="I5491" i="1"/>
  <c r="J5491" i="1"/>
  <c r="L5491" i="1"/>
  <c r="M5491" i="1"/>
  <c r="D5492" i="1"/>
  <c r="E5492" i="1"/>
  <c r="F5492" i="1"/>
  <c r="G5492" i="1"/>
  <c r="H5492" i="1"/>
  <c r="I5492" i="1"/>
  <c r="J5492" i="1"/>
  <c r="L5492" i="1"/>
  <c r="M5492" i="1"/>
  <c r="D5493" i="1"/>
  <c r="E5493" i="1"/>
  <c r="F5493" i="1"/>
  <c r="G5493" i="1"/>
  <c r="H5493" i="1"/>
  <c r="I5493" i="1"/>
  <c r="J5493" i="1"/>
  <c r="L5493" i="1"/>
  <c r="M5493" i="1"/>
  <c r="D5494" i="1"/>
  <c r="E5494" i="1"/>
  <c r="F5494" i="1"/>
  <c r="G5494" i="1"/>
  <c r="H5494" i="1"/>
  <c r="I5494" i="1"/>
  <c r="J5494" i="1"/>
  <c r="L5494" i="1"/>
  <c r="M5494" i="1"/>
  <c r="D5495" i="1"/>
  <c r="E5495" i="1"/>
  <c r="F5495" i="1"/>
  <c r="G5495" i="1"/>
  <c r="H5495" i="1"/>
  <c r="I5495" i="1"/>
  <c r="J5495" i="1"/>
  <c r="L5495" i="1"/>
  <c r="M5495" i="1"/>
  <c r="D5496" i="1"/>
  <c r="E5496" i="1"/>
  <c r="F5496" i="1"/>
  <c r="G5496" i="1"/>
  <c r="H5496" i="1"/>
  <c r="I5496" i="1"/>
  <c r="J5496" i="1"/>
  <c r="L5496" i="1"/>
  <c r="M5496" i="1"/>
  <c r="D5497" i="1"/>
  <c r="E5497" i="1"/>
  <c r="F5497" i="1"/>
  <c r="G5497" i="1"/>
  <c r="H5497" i="1"/>
  <c r="I5497" i="1"/>
  <c r="J5497" i="1"/>
  <c r="L5497" i="1"/>
  <c r="M5497" i="1"/>
  <c r="D5498" i="1"/>
  <c r="E5498" i="1"/>
  <c r="F5498" i="1"/>
  <c r="G5498" i="1"/>
  <c r="H5498" i="1"/>
  <c r="I5498" i="1"/>
  <c r="J5498" i="1"/>
  <c r="L5498" i="1"/>
  <c r="M5498" i="1"/>
  <c r="D5499" i="1"/>
  <c r="E5499" i="1"/>
  <c r="F5499" i="1"/>
  <c r="G5499" i="1"/>
  <c r="H5499" i="1"/>
  <c r="I5499" i="1"/>
  <c r="J5499" i="1"/>
  <c r="L5499" i="1"/>
  <c r="M5499" i="1"/>
  <c r="D5500" i="1"/>
  <c r="E5500" i="1"/>
  <c r="F5500" i="1"/>
  <c r="G5500" i="1"/>
  <c r="H5500" i="1"/>
  <c r="I5500" i="1"/>
  <c r="J5500" i="1"/>
  <c r="L5500" i="1"/>
  <c r="M5500" i="1"/>
  <c r="D5501" i="1"/>
  <c r="E5501" i="1"/>
  <c r="F5501" i="1"/>
  <c r="G5501" i="1"/>
  <c r="H5501" i="1"/>
  <c r="I5501" i="1"/>
  <c r="J5501" i="1"/>
  <c r="L5501" i="1"/>
  <c r="M5501" i="1"/>
  <c r="D5502" i="1"/>
  <c r="E5502" i="1"/>
  <c r="F5502" i="1"/>
  <c r="G5502" i="1"/>
  <c r="H5502" i="1"/>
  <c r="I5502" i="1"/>
  <c r="J5502" i="1"/>
  <c r="L5502" i="1"/>
  <c r="M5502" i="1"/>
  <c r="D5503" i="1"/>
  <c r="E5503" i="1"/>
  <c r="F5503" i="1"/>
  <c r="G5503" i="1"/>
  <c r="H5503" i="1"/>
  <c r="I5503" i="1"/>
  <c r="J5503" i="1"/>
  <c r="L5503" i="1"/>
  <c r="M5503" i="1"/>
  <c r="D5504" i="1"/>
  <c r="E5504" i="1"/>
  <c r="F5504" i="1"/>
  <c r="G5504" i="1"/>
  <c r="H5504" i="1"/>
  <c r="I5504" i="1"/>
  <c r="J5504" i="1"/>
  <c r="L5504" i="1"/>
  <c r="M5504" i="1"/>
  <c r="D5505" i="1"/>
  <c r="E5505" i="1"/>
  <c r="F5505" i="1"/>
  <c r="G5505" i="1"/>
  <c r="H5505" i="1"/>
  <c r="I5505" i="1"/>
  <c r="J5505" i="1"/>
  <c r="L5505" i="1"/>
  <c r="M5505" i="1"/>
  <c r="D5506" i="1"/>
  <c r="E5506" i="1"/>
  <c r="F5506" i="1"/>
  <c r="G5506" i="1"/>
  <c r="H5506" i="1"/>
  <c r="I5506" i="1"/>
  <c r="J5506" i="1"/>
  <c r="L5506" i="1"/>
  <c r="M5506" i="1"/>
  <c r="D5507" i="1"/>
  <c r="E5507" i="1"/>
  <c r="F5507" i="1"/>
  <c r="G5507" i="1"/>
  <c r="H5507" i="1"/>
  <c r="I5507" i="1"/>
  <c r="J5507" i="1"/>
  <c r="L5507" i="1"/>
  <c r="M5507" i="1"/>
  <c r="D5508" i="1"/>
  <c r="E5508" i="1"/>
  <c r="F5508" i="1"/>
  <c r="G5508" i="1"/>
  <c r="H5508" i="1"/>
  <c r="I5508" i="1"/>
  <c r="J5508" i="1"/>
  <c r="L5508" i="1"/>
  <c r="M5508" i="1"/>
  <c r="D5509" i="1"/>
  <c r="E5509" i="1"/>
  <c r="F5509" i="1"/>
  <c r="G5509" i="1"/>
  <c r="H5509" i="1"/>
  <c r="I5509" i="1"/>
  <c r="J5509" i="1"/>
  <c r="L5509" i="1"/>
  <c r="M5509" i="1"/>
  <c r="D5510" i="1"/>
  <c r="E5510" i="1"/>
  <c r="F5510" i="1"/>
  <c r="G5510" i="1"/>
  <c r="H5510" i="1"/>
  <c r="I5510" i="1"/>
  <c r="J5510" i="1"/>
  <c r="L5510" i="1"/>
  <c r="M5510" i="1"/>
  <c r="D5511" i="1"/>
  <c r="E5511" i="1"/>
  <c r="F5511" i="1"/>
  <c r="G5511" i="1"/>
  <c r="H5511" i="1"/>
  <c r="I5511" i="1"/>
  <c r="J5511" i="1"/>
  <c r="L5511" i="1"/>
  <c r="M5511" i="1"/>
  <c r="D5512" i="1"/>
  <c r="E5512" i="1"/>
  <c r="F5512" i="1"/>
  <c r="G5512" i="1"/>
  <c r="H5512" i="1"/>
  <c r="I5512" i="1"/>
  <c r="J5512" i="1"/>
  <c r="L5512" i="1"/>
  <c r="M5512" i="1"/>
  <c r="D5513" i="1"/>
  <c r="E5513" i="1"/>
  <c r="F5513" i="1"/>
  <c r="G5513" i="1"/>
  <c r="H5513" i="1"/>
  <c r="I5513" i="1"/>
  <c r="J5513" i="1"/>
  <c r="L5513" i="1"/>
  <c r="M5513" i="1"/>
  <c r="D5514" i="1"/>
  <c r="E5514" i="1"/>
  <c r="F5514" i="1"/>
  <c r="G5514" i="1"/>
  <c r="H5514" i="1"/>
  <c r="I5514" i="1"/>
  <c r="J5514" i="1"/>
  <c r="L5514" i="1"/>
  <c r="M5514" i="1"/>
  <c r="D5515" i="1"/>
  <c r="E5515" i="1"/>
  <c r="F5515" i="1"/>
  <c r="G5515" i="1"/>
  <c r="H5515" i="1"/>
  <c r="I5515" i="1"/>
  <c r="J5515" i="1"/>
  <c r="L5515" i="1"/>
  <c r="M5515" i="1"/>
  <c r="D5516" i="1"/>
  <c r="E5516" i="1"/>
  <c r="F5516" i="1"/>
  <c r="G5516" i="1"/>
  <c r="H5516" i="1"/>
  <c r="I5516" i="1"/>
  <c r="J5516" i="1"/>
  <c r="L5516" i="1"/>
  <c r="M5516" i="1"/>
  <c r="D5517" i="1"/>
  <c r="E5517" i="1"/>
  <c r="F5517" i="1"/>
  <c r="G5517" i="1"/>
  <c r="H5517" i="1"/>
  <c r="I5517" i="1"/>
  <c r="J5517" i="1"/>
  <c r="L5517" i="1"/>
  <c r="M5517" i="1"/>
  <c r="D5518" i="1"/>
  <c r="E5518" i="1"/>
  <c r="F5518" i="1"/>
  <c r="G5518" i="1"/>
  <c r="H5518" i="1"/>
  <c r="I5518" i="1"/>
  <c r="J5518" i="1"/>
  <c r="L5518" i="1"/>
  <c r="M5518" i="1"/>
  <c r="D5519" i="1"/>
  <c r="E5519" i="1"/>
  <c r="F5519" i="1"/>
  <c r="G5519" i="1"/>
  <c r="H5519" i="1"/>
  <c r="I5519" i="1"/>
  <c r="J5519" i="1"/>
  <c r="L5519" i="1"/>
  <c r="M5519" i="1"/>
  <c r="D5520" i="1"/>
  <c r="E5520" i="1"/>
  <c r="F5520" i="1"/>
  <c r="G5520" i="1"/>
  <c r="H5520" i="1"/>
  <c r="I5520" i="1"/>
  <c r="J5520" i="1"/>
  <c r="L5520" i="1"/>
  <c r="M5520" i="1"/>
  <c r="D5521" i="1"/>
  <c r="E5521" i="1"/>
  <c r="F5521" i="1"/>
  <c r="G5521" i="1"/>
  <c r="H5521" i="1"/>
  <c r="I5521" i="1"/>
  <c r="J5521" i="1"/>
  <c r="L5521" i="1"/>
  <c r="M5521" i="1"/>
  <c r="D5522" i="1"/>
  <c r="E5522" i="1"/>
  <c r="F5522" i="1"/>
  <c r="G5522" i="1"/>
  <c r="H5522" i="1"/>
  <c r="I5522" i="1"/>
  <c r="J5522" i="1"/>
  <c r="L5522" i="1"/>
  <c r="M5522" i="1"/>
  <c r="D5523" i="1"/>
  <c r="E5523" i="1"/>
  <c r="F5523" i="1"/>
  <c r="G5523" i="1"/>
  <c r="H5523" i="1"/>
  <c r="I5523" i="1"/>
  <c r="J5523" i="1"/>
  <c r="L5523" i="1"/>
  <c r="M5523" i="1"/>
  <c r="D5524" i="1"/>
  <c r="E5524" i="1"/>
  <c r="F5524" i="1"/>
  <c r="G5524" i="1"/>
  <c r="H5524" i="1"/>
  <c r="I5524" i="1"/>
  <c r="J5524" i="1"/>
  <c r="L5524" i="1"/>
  <c r="M5524" i="1"/>
  <c r="D5525" i="1"/>
  <c r="E5525" i="1"/>
  <c r="F5525" i="1"/>
  <c r="G5525" i="1"/>
  <c r="H5525" i="1"/>
  <c r="I5525" i="1"/>
  <c r="J5525" i="1"/>
  <c r="L5525" i="1"/>
  <c r="M5525" i="1"/>
  <c r="D5526" i="1"/>
  <c r="E5526" i="1"/>
  <c r="F5526" i="1"/>
  <c r="G5526" i="1"/>
  <c r="H5526" i="1"/>
  <c r="I5526" i="1"/>
  <c r="J5526" i="1"/>
  <c r="L5526" i="1"/>
  <c r="M5526" i="1"/>
  <c r="D5527" i="1"/>
  <c r="E5527" i="1"/>
  <c r="F5527" i="1"/>
  <c r="G5527" i="1"/>
  <c r="H5527" i="1"/>
  <c r="I5527" i="1"/>
  <c r="J5527" i="1"/>
  <c r="L5527" i="1"/>
  <c r="M5527" i="1"/>
  <c r="D5528" i="1"/>
  <c r="E5528" i="1"/>
  <c r="F5528" i="1"/>
  <c r="G5528" i="1"/>
  <c r="H5528" i="1"/>
  <c r="I5528" i="1"/>
  <c r="J5528" i="1"/>
  <c r="L5528" i="1"/>
  <c r="M5528" i="1"/>
  <c r="D5529" i="1"/>
  <c r="E5529" i="1"/>
  <c r="F5529" i="1"/>
  <c r="G5529" i="1"/>
  <c r="H5529" i="1"/>
  <c r="I5529" i="1"/>
  <c r="J5529" i="1"/>
  <c r="L5529" i="1"/>
  <c r="M552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2" i="1"/>
  <c r="D43" i="1"/>
  <c r="D4" i="1"/>
  <c r="D291" i="1"/>
  <c r="D211" i="1"/>
  <c r="D67" i="1"/>
  <c r="D14" i="1"/>
  <c r="D294" i="1"/>
  <c r="D285" i="1"/>
  <c r="D33" i="1"/>
  <c r="D18" i="1"/>
  <c r="D221" i="1"/>
  <c r="D90" i="1"/>
  <c r="D176" i="1"/>
  <c r="D86" i="1"/>
  <c r="D229" i="1"/>
  <c r="D36" i="1"/>
  <c r="D17" i="1"/>
  <c r="D24" i="1"/>
  <c r="D70" i="1"/>
  <c r="D137" i="1"/>
  <c r="D152" i="1"/>
  <c r="D10" i="1"/>
  <c r="D13" i="1"/>
  <c r="D49" i="1"/>
  <c r="D5" i="1"/>
  <c r="D212" i="1"/>
  <c r="D197" i="1"/>
  <c r="D7" i="1"/>
  <c r="D75" i="1"/>
  <c r="D12" i="1"/>
  <c r="D283" i="1"/>
  <c r="D143" i="1"/>
  <c r="D16" i="1"/>
  <c r="D99" i="1"/>
  <c r="D284" i="1"/>
  <c r="D198" i="1"/>
  <c r="D240" i="1"/>
  <c r="D174" i="1"/>
  <c r="D274" i="1"/>
  <c r="D22" i="1"/>
  <c r="D131" i="1"/>
  <c r="D25" i="1"/>
  <c r="D126" i="1"/>
  <c r="D265" i="1"/>
  <c r="D31" i="1"/>
  <c r="D295" i="1"/>
  <c r="D98" i="1"/>
  <c r="D11" i="1"/>
  <c r="D50" i="1"/>
  <c r="D281" i="1"/>
  <c r="D58" i="1"/>
  <c r="D296" i="1"/>
  <c r="D132" i="1"/>
  <c r="D227" i="1"/>
  <c r="D30" i="1"/>
  <c r="D158" i="1"/>
  <c r="D34" i="1"/>
  <c r="D56" i="1"/>
  <c r="D2" i="1"/>
  <c r="D71" i="1"/>
  <c r="D155" i="1"/>
  <c r="D261" i="1"/>
  <c r="D286" i="1"/>
  <c r="D289" i="1"/>
  <c r="D89" i="1"/>
  <c r="D175" i="1"/>
  <c r="D82" i="1"/>
  <c r="D48" i="1"/>
  <c r="D96" i="1"/>
  <c r="D139" i="1"/>
  <c r="D19" i="1"/>
  <c r="D68" i="1"/>
  <c r="D186" i="1"/>
  <c r="D37" i="1"/>
  <c r="D209" i="1"/>
  <c r="D21" i="1"/>
  <c r="D97" i="1"/>
  <c r="D156" i="1"/>
  <c r="D193" i="1"/>
  <c r="D102" i="1"/>
  <c r="D165" i="1"/>
  <c r="D276" i="1"/>
  <c r="D144" i="1"/>
  <c r="D114" i="1"/>
  <c r="D26" i="1"/>
  <c r="D232" i="1"/>
  <c r="D245" i="1"/>
  <c r="D61" i="1"/>
  <c r="D214" i="1"/>
  <c r="D278" i="1"/>
  <c r="D46" i="1"/>
  <c r="D78" i="1"/>
  <c r="D80" i="1"/>
  <c r="D213" i="1"/>
  <c r="D145" i="1"/>
  <c r="D134" i="1"/>
  <c r="D195" i="1"/>
  <c r="D297" i="1"/>
  <c r="D298" i="1"/>
  <c r="D271" i="1"/>
  <c r="D299" i="1"/>
  <c r="D246" i="1"/>
  <c r="D300" i="1"/>
  <c r="D60" i="1"/>
  <c r="D301" i="1"/>
  <c r="D29" i="1"/>
  <c r="D52" i="1"/>
  <c r="D127" i="1"/>
  <c r="D191" i="1"/>
  <c r="D238" i="1"/>
  <c r="D170" i="1"/>
  <c r="D140" i="1"/>
  <c r="D69" i="1"/>
  <c r="D160" i="1"/>
  <c r="D44" i="1"/>
  <c r="D247" i="1"/>
  <c r="D279" i="1"/>
  <c r="D216" i="1"/>
  <c r="D248" i="1"/>
  <c r="D167" i="1"/>
  <c r="D149" i="1"/>
  <c r="D124" i="1"/>
  <c r="D42" i="1"/>
  <c r="D200" i="1"/>
  <c r="D20" i="1"/>
  <c r="D108" i="1"/>
  <c r="D129" i="1"/>
  <c r="D74" i="1"/>
  <c r="D157" i="1"/>
  <c r="D228" i="1"/>
  <c r="D59" i="1"/>
  <c r="D28" i="1"/>
  <c r="D234" i="1"/>
  <c r="D196" i="1"/>
  <c r="D302" i="1"/>
  <c r="D76" i="1"/>
  <c r="D303" i="1"/>
  <c r="D226" i="1"/>
  <c r="D121" i="1"/>
  <c r="D272" i="1"/>
  <c r="D264" i="1"/>
  <c r="D199" i="1"/>
  <c r="D255" i="1"/>
  <c r="D249" i="1"/>
  <c r="D189" i="1"/>
  <c r="D242" i="1"/>
  <c r="D27" i="1"/>
  <c r="D225" i="1"/>
  <c r="D231" i="1"/>
  <c r="D257" i="1"/>
  <c r="D104" i="1"/>
  <c r="D201" i="1"/>
  <c r="D190" i="1"/>
  <c r="D258" i="1"/>
  <c r="D92" i="1"/>
  <c r="D171" i="1"/>
  <c r="D304" i="1"/>
  <c r="D236" i="1"/>
  <c r="D73" i="1"/>
  <c r="D290" i="1"/>
  <c r="D40" i="1"/>
  <c r="D224" i="1"/>
  <c r="D107" i="1"/>
  <c r="D110" i="1"/>
  <c r="D54" i="1"/>
  <c r="D115" i="1"/>
  <c r="D84" i="1"/>
  <c r="D106" i="1"/>
  <c r="D305" i="1"/>
  <c r="D306" i="1"/>
  <c r="D180" i="1"/>
  <c r="D63" i="1"/>
  <c r="D184" i="1"/>
  <c r="D101" i="1"/>
  <c r="D185" i="1"/>
  <c r="D141" i="1"/>
  <c r="D53" i="1"/>
  <c r="D83" i="1"/>
  <c r="D166" i="1"/>
  <c r="D178" i="1"/>
  <c r="D293" i="1"/>
  <c r="D57" i="1"/>
  <c r="D148" i="1"/>
  <c r="D307" i="1"/>
  <c r="D308" i="1"/>
  <c r="D309" i="1"/>
  <c r="D220" i="1"/>
  <c r="D41" i="1"/>
  <c r="D85" i="1"/>
  <c r="D310" i="1"/>
  <c r="D125" i="1"/>
  <c r="D206" i="1"/>
  <c r="D292" i="1"/>
  <c r="D147" i="1"/>
  <c r="D202" i="1"/>
  <c r="D88" i="1"/>
  <c r="D35" i="1"/>
  <c r="D111" i="1"/>
  <c r="D311" i="1"/>
  <c r="D100" i="1"/>
  <c r="D112" i="1"/>
  <c r="D312" i="1"/>
  <c r="D109" i="1"/>
  <c r="D64" i="1"/>
  <c r="D55" i="1"/>
  <c r="D105" i="1"/>
  <c r="D259" i="1"/>
  <c r="D136" i="1"/>
  <c r="D66" i="1"/>
  <c r="D122" i="1"/>
  <c r="D77" i="1"/>
  <c r="D117" i="1"/>
  <c r="D91" i="1"/>
  <c r="D215" i="1"/>
  <c r="D194" i="1"/>
  <c r="D39" i="1"/>
  <c r="D161" i="1"/>
  <c r="D45" i="1"/>
  <c r="D313" i="1"/>
  <c r="D62" i="1"/>
  <c r="D270" i="1"/>
  <c r="D250" i="1"/>
  <c r="D244" i="1"/>
  <c r="D314" i="1"/>
  <c r="D47" i="1"/>
  <c r="D172" i="1"/>
  <c r="D239" i="1"/>
  <c r="D150" i="1"/>
  <c r="D32" i="1"/>
  <c r="D151" i="1"/>
  <c r="D282" i="1"/>
  <c r="D130" i="1"/>
  <c r="D95" i="1"/>
  <c r="D169" i="1"/>
  <c r="D113" i="1"/>
  <c r="D237" i="1"/>
  <c r="D251" i="1"/>
  <c r="D159" i="1"/>
  <c r="D252" i="1"/>
  <c r="D315" i="1"/>
  <c r="D204" i="1"/>
  <c r="D133" i="1"/>
  <c r="D15" i="1"/>
  <c r="D187" i="1"/>
  <c r="D316" i="1"/>
  <c r="D269" i="1"/>
  <c r="D135" i="1"/>
  <c r="D51" i="1"/>
  <c r="D219" i="1"/>
  <c r="D142" i="1"/>
  <c r="D207" i="1"/>
  <c r="D65" i="1"/>
  <c r="D233" i="1"/>
  <c r="D118" i="1"/>
  <c r="D317" i="1"/>
  <c r="D93" i="1"/>
  <c r="D128" i="1"/>
  <c r="D205" i="1"/>
  <c r="D181" i="1"/>
  <c r="D273" i="1"/>
  <c r="D81" i="1"/>
  <c r="D146" i="1"/>
  <c r="D262" i="1"/>
  <c r="D253" i="1"/>
  <c r="D119" i="1"/>
  <c r="D268" i="1"/>
  <c r="D318" i="1"/>
  <c r="D288" i="1"/>
  <c r="D72" i="1"/>
  <c r="D319" i="1"/>
  <c r="D8" i="1"/>
  <c r="D287" i="1"/>
  <c r="D320" i="1"/>
  <c r="D23" i="1"/>
  <c r="D182" i="1"/>
  <c r="D256" i="1"/>
  <c r="D116" i="1"/>
  <c r="D192" i="1"/>
  <c r="D177" i="1"/>
  <c r="D223" i="1"/>
  <c r="D218" i="1"/>
  <c r="D321" i="1"/>
  <c r="D173" i="1"/>
  <c r="D9" i="1"/>
  <c r="D235" i="1"/>
  <c r="D243" i="1"/>
  <c r="D266" i="1"/>
  <c r="D179" i="1"/>
  <c r="D188" i="1"/>
  <c r="D162" i="1"/>
  <c r="D230" i="1"/>
  <c r="D138" i="1"/>
  <c r="D203" i="1"/>
  <c r="D38" i="1"/>
  <c r="D183" i="1"/>
  <c r="D322" i="1"/>
  <c r="D123" i="1"/>
  <c r="D267" i="1"/>
  <c r="D260" i="1"/>
  <c r="D79" i="1"/>
  <c r="D277" i="1"/>
  <c r="D153" i="1"/>
  <c r="D254" i="1"/>
  <c r="D210" i="1"/>
  <c r="D222" i="1"/>
  <c r="D94" i="1"/>
  <c r="D163" i="1"/>
  <c r="D241" i="1"/>
  <c r="D154" i="1"/>
  <c r="D164" i="1"/>
  <c r="D168" i="1"/>
  <c r="D280" i="1"/>
  <c r="D275" i="1"/>
  <c r="D120" i="1"/>
  <c r="D87" i="1"/>
  <c r="D263" i="1"/>
  <c r="D217" i="1"/>
  <c r="D103" i="1"/>
  <c r="D6" i="1"/>
  <c r="D208" i="1"/>
  <c r="D3" i="1"/>
</calcChain>
</file>

<file path=xl/sharedStrings.xml><?xml version="1.0" encoding="utf-8"?>
<sst xmlns="http://schemas.openxmlformats.org/spreadsheetml/2006/main" count="11078" uniqueCount="11078">
  <si>
    <t>代码</t>
  </si>
  <si>
    <t>名称</t>
  </si>
  <si>
    <t>融资余额</t>
  </si>
  <si>
    <t>融券余额</t>
  </si>
  <si>
    <t>920083.BJ</t>
  </si>
  <si>
    <t>金戈新材</t>
  </si>
  <si>
    <t>920009.BJ</t>
  </si>
  <si>
    <t>丹娜生物</t>
  </si>
  <si>
    <t>920206.BJ</t>
  </si>
  <si>
    <t>彩客科技</t>
  </si>
  <si>
    <t>920047.BJ</t>
  </si>
  <si>
    <t>诺思兰德</t>
  </si>
  <si>
    <t>920971.BJ</t>
  </si>
  <si>
    <t>天马新材</t>
  </si>
  <si>
    <t>920111.BJ</t>
  </si>
  <si>
    <t>聚星科技</t>
  </si>
  <si>
    <t>920125.BJ</t>
  </si>
  <si>
    <t>鸿仕达</t>
  </si>
  <si>
    <t>920263.BJ</t>
  </si>
  <si>
    <t>中航泰达</t>
  </si>
  <si>
    <t>920510.BJ</t>
  </si>
  <si>
    <t>丰光精密</t>
  </si>
  <si>
    <t>920076.BJ</t>
  </si>
  <si>
    <t>国亮新材</t>
  </si>
  <si>
    <t>920181.BJ</t>
  </si>
  <si>
    <t>赛英电子</t>
  </si>
  <si>
    <t>920725.BJ</t>
  </si>
  <si>
    <t>惠丰钻石</t>
  </si>
  <si>
    <t>920703.BJ</t>
  </si>
  <si>
    <t>广厦环能</t>
  </si>
  <si>
    <t>920807.BJ</t>
  </si>
  <si>
    <t>奔朗新材</t>
  </si>
  <si>
    <t>920061.BJ</t>
  </si>
  <si>
    <t>西磁科技</t>
  </si>
  <si>
    <t>920491.BJ</t>
  </si>
  <si>
    <t>奥迪威</t>
  </si>
  <si>
    <t>920045.BJ</t>
  </si>
  <si>
    <t>蘅东光</t>
  </si>
  <si>
    <t>920012.BJ</t>
  </si>
  <si>
    <t>创达新材</t>
  </si>
  <si>
    <t>920078.BJ</t>
  </si>
  <si>
    <t>族兴新材</t>
  </si>
  <si>
    <t>920019.BJ</t>
  </si>
  <si>
    <t>铜冠矿建</t>
  </si>
  <si>
    <t>920593.BJ</t>
  </si>
  <si>
    <t>鼎智科技</t>
  </si>
  <si>
    <t>920273.BJ</t>
  </si>
  <si>
    <t>一致魔芋</t>
  </si>
  <si>
    <t>农产品</t>
  </si>
  <si>
    <t>920178.BJ</t>
  </si>
  <si>
    <t>锐翔智能</t>
  </si>
  <si>
    <t>920156.BJ</t>
  </si>
  <si>
    <t>海昌智能</t>
  </si>
  <si>
    <t>920100.BJ</t>
  </si>
  <si>
    <t>三协电机</t>
  </si>
  <si>
    <t>920211.BJ</t>
  </si>
  <si>
    <t>新睿电子</t>
  </si>
  <si>
    <t>920122.BJ</t>
  </si>
  <si>
    <t>中纺标</t>
  </si>
  <si>
    <t>920634.BJ</t>
  </si>
  <si>
    <t>新威凌</t>
  </si>
  <si>
    <t>920161.BJ</t>
  </si>
  <si>
    <t>龙辰科技</t>
  </si>
  <si>
    <t>920002.BJ</t>
  </si>
  <si>
    <t>万达轴承</t>
  </si>
  <si>
    <t>920186.BJ</t>
  </si>
  <si>
    <t>中科仪</t>
  </si>
  <si>
    <t>920509.BJ</t>
  </si>
  <si>
    <t>同惠电子</t>
  </si>
  <si>
    <t>920575.BJ</t>
  </si>
  <si>
    <t>*ST康乐</t>
  </si>
  <si>
    <t>920177.BJ</t>
  </si>
  <si>
    <t>恒道科技</t>
  </si>
  <si>
    <t>920693.BJ</t>
  </si>
  <si>
    <t>阿为特</t>
  </si>
  <si>
    <t>920344.BJ</t>
  </si>
  <si>
    <t>三元基因</t>
  </si>
  <si>
    <t>920808.BJ</t>
  </si>
  <si>
    <t>曙光数创</t>
  </si>
  <si>
    <t>920179.BJ</t>
  </si>
  <si>
    <t>凯德石英</t>
  </si>
  <si>
    <t>920505.BJ</t>
  </si>
  <si>
    <t>九菱科技</t>
  </si>
  <si>
    <t>920726.BJ</t>
  </si>
  <si>
    <t>朱老六</t>
  </si>
  <si>
    <t>920069.BJ</t>
  </si>
  <si>
    <t>普昂医疗</t>
  </si>
  <si>
    <t>920578.BJ</t>
  </si>
  <si>
    <t>巨能股份</t>
  </si>
  <si>
    <t>920036.BJ</t>
  </si>
  <si>
    <t>觅睿科技</t>
  </si>
  <si>
    <t>920017.BJ</t>
  </si>
  <si>
    <t>星昊医药</t>
  </si>
  <si>
    <t>920566.BJ</t>
  </si>
  <si>
    <t>梓橦宫</t>
  </si>
  <si>
    <t>920119.BJ</t>
  </si>
  <si>
    <t>美德乐</t>
  </si>
  <si>
    <t>920961.BJ</t>
  </si>
  <si>
    <t>创远信科</t>
  </si>
  <si>
    <t>920493.BJ</t>
  </si>
  <si>
    <t>并行科技</t>
  </si>
  <si>
    <t>920200.BJ</t>
  </si>
  <si>
    <t>振宏股份</t>
  </si>
  <si>
    <t>920112.BJ</t>
  </si>
  <si>
    <t>巴兰仕</t>
  </si>
  <si>
    <t>920275.BJ</t>
  </si>
  <si>
    <t>驱动力</t>
  </si>
  <si>
    <t>920068.BJ</t>
  </si>
  <si>
    <t>天工股份</t>
  </si>
  <si>
    <t>920946.BJ</t>
  </si>
  <si>
    <t>森萱医药</t>
  </si>
  <si>
    <t>920699.BJ</t>
  </si>
  <si>
    <t>海达尔</t>
  </si>
  <si>
    <t>920378.BJ</t>
  </si>
  <si>
    <t>泰德股份</t>
  </si>
  <si>
    <t>920180.BJ</t>
  </si>
  <si>
    <t>爱得科技</t>
  </si>
  <si>
    <t>920425.BJ</t>
  </si>
  <si>
    <t>乐创技术</t>
  </si>
  <si>
    <t>920050.BJ</t>
  </si>
  <si>
    <t>爱舍伦</t>
  </si>
  <si>
    <t>920037.BJ</t>
  </si>
  <si>
    <t>广信科技</t>
  </si>
  <si>
    <t>920126.BJ</t>
  </si>
  <si>
    <t>永大股份</t>
  </si>
  <si>
    <t>920099.BJ</t>
  </si>
  <si>
    <t>瑞华技术</t>
  </si>
  <si>
    <t>920367.BJ</t>
  </si>
  <si>
    <t>新赣江</t>
  </si>
  <si>
    <t>920305.BJ</t>
  </si>
  <si>
    <t>*ST云创</t>
  </si>
  <si>
    <t>920675.BJ</t>
  </si>
  <si>
    <t>秉扬科技</t>
  </si>
  <si>
    <t>920670.BJ</t>
  </si>
  <si>
    <t>数字人</t>
  </si>
  <si>
    <t>920547.BJ</t>
  </si>
  <si>
    <t>无锡晶海</t>
  </si>
  <si>
    <t>920033.BJ</t>
  </si>
  <si>
    <t>康普化学</t>
  </si>
  <si>
    <t>920403.BJ</t>
  </si>
  <si>
    <t>康农种业</t>
  </si>
  <si>
    <t>920022.BJ</t>
  </si>
  <si>
    <t>世昌股份</t>
  </si>
  <si>
    <t>920833.BJ</t>
  </si>
  <si>
    <t>美心翼申</t>
  </si>
  <si>
    <t>920261.BJ</t>
  </si>
  <si>
    <t>一诺威</t>
  </si>
  <si>
    <t>920011.BJ</t>
  </si>
  <si>
    <t>晨光电机</t>
  </si>
  <si>
    <t>920066.BJ</t>
  </si>
  <si>
    <t>科拜尔</t>
  </si>
  <si>
    <t>920230.BJ</t>
  </si>
  <si>
    <t>欧康医药</t>
  </si>
  <si>
    <t>920121.BJ</t>
  </si>
  <si>
    <t>江天科技</t>
  </si>
  <si>
    <t>920685.BJ</t>
  </si>
  <si>
    <t>新芝生物</t>
  </si>
  <si>
    <t>920188.BJ</t>
  </si>
  <si>
    <t>悦龙科技</t>
  </si>
  <si>
    <t>920130.BJ</t>
  </si>
  <si>
    <t>立方控股</t>
  </si>
  <si>
    <t>920802.BJ</t>
  </si>
  <si>
    <t>保丽洁</t>
  </si>
  <si>
    <t>920199.BJ</t>
  </si>
  <si>
    <t>倍益康</t>
  </si>
  <si>
    <t>920978.BJ</t>
  </si>
  <si>
    <t>开特股份</t>
  </si>
  <si>
    <t>920351.BJ</t>
  </si>
  <si>
    <t>华光源海</t>
  </si>
  <si>
    <t>920832.BJ</t>
  </si>
  <si>
    <t>齐鲁华信</t>
  </si>
  <si>
    <t>920663.BJ</t>
  </si>
  <si>
    <t>明阳科技</t>
  </si>
  <si>
    <t>920982.BJ</t>
  </si>
  <si>
    <t>锦波生物</t>
  </si>
  <si>
    <t>920187.BJ</t>
  </si>
  <si>
    <t>通领科技</t>
  </si>
  <si>
    <t>920271.BJ</t>
  </si>
  <si>
    <t>邦德股份</t>
  </si>
  <si>
    <t>920720.BJ</t>
  </si>
  <si>
    <t>吉冈精密</t>
  </si>
  <si>
    <t>920116.BJ</t>
  </si>
  <si>
    <t>星图测控</t>
  </si>
  <si>
    <t>920790.BJ</t>
  </si>
  <si>
    <t>联迪信息</t>
  </si>
  <si>
    <t>920735.BJ</t>
  </si>
  <si>
    <t>德源药业</t>
  </si>
  <si>
    <t>920080.BJ</t>
  </si>
  <si>
    <t>奥美森</t>
  </si>
  <si>
    <t>920438.BJ</t>
  </si>
  <si>
    <t>戈碧迦</t>
  </si>
  <si>
    <t>920656.BJ</t>
  </si>
  <si>
    <t>海昇药业</t>
  </si>
  <si>
    <t>920207.BJ</t>
  </si>
  <si>
    <t>众诚科技</t>
  </si>
  <si>
    <t>920057.BJ</t>
  </si>
  <si>
    <t>百甲科技</t>
  </si>
  <si>
    <t>920694.BJ</t>
  </si>
  <si>
    <t>中裕科技</t>
  </si>
  <si>
    <t>920662.BJ</t>
  </si>
  <si>
    <t>方盛股份</t>
  </si>
  <si>
    <t>920433.BJ</t>
  </si>
  <si>
    <t>大唐药业</t>
  </si>
  <si>
    <t>920010.BJ</t>
  </si>
  <si>
    <t>凯添燃气</t>
  </si>
  <si>
    <t>920768.BJ</t>
  </si>
  <si>
    <t>拾比佰</t>
  </si>
  <si>
    <t>920242.BJ</t>
  </si>
  <si>
    <t>建邦科技</t>
  </si>
  <si>
    <t>920981.BJ</t>
  </si>
  <si>
    <t>晶赛科技</t>
  </si>
  <si>
    <t>920418.BJ</t>
  </si>
  <si>
    <t>苏轴股份</t>
  </si>
  <si>
    <t>920108.BJ</t>
  </si>
  <si>
    <t>宏海科技</t>
  </si>
  <si>
    <t>920167.BJ</t>
  </si>
  <si>
    <t>同享科技</t>
  </si>
  <si>
    <t>920166.BJ</t>
  </si>
  <si>
    <t>海圣医疗</t>
  </si>
  <si>
    <t>920018.BJ</t>
  </si>
  <si>
    <t>宏远股份</t>
  </si>
  <si>
    <t>920719.BJ</t>
  </si>
  <si>
    <t>宁新新材</t>
  </si>
  <si>
    <t>920110.BJ</t>
  </si>
  <si>
    <t>雷特科技</t>
  </si>
  <si>
    <t>920689.BJ</t>
  </si>
  <si>
    <t>克莱特</t>
  </si>
  <si>
    <t>920190.BJ</t>
  </si>
  <si>
    <t>雷神科技</t>
  </si>
  <si>
    <t>920792.BJ</t>
  </si>
  <si>
    <t>东和新材</t>
  </si>
  <si>
    <t>920088.BJ</t>
  </si>
  <si>
    <t>科力股份</t>
  </si>
  <si>
    <t>920371.BJ</t>
  </si>
  <si>
    <t>欧福蛋业</t>
  </si>
  <si>
    <t>920020.BJ</t>
  </si>
  <si>
    <t>泰凯英</t>
  </si>
  <si>
    <t>920932.BJ</t>
  </si>
  <si>
    <t>科达自控</t>
  </si>
  <si>
    <t>920239.BJ</t>
  </si>
  <si>
    <t>长虹能源</t>
  </si>
  <si>
    <t>920395.BJ</t>
  </si>
  <si>
    <t>朗鸿科技</t>
  </si>
  <si>
    <t>920092.BJ</t>
  </si>
  <si>
    <t>汉鑫科技</t>
  </si>
  <si>
    <t>920227.BJ</t>
  </si>
  <si>
    <t>美登科技</t>
  </si>
  <si>
    <t>920770.BJ</t>
  </si>
  <si>
    <t>艾能聚</t>
  </si>
  <si>
    <t>920221.BJ</t>
  </si>
  <si>
    <t>易实精密</t>
  </si>
  <si>
    <t>920003.BJ</t>
  </si>
  <si>
    <t>中诚咨询</t>
  </si>
  <si>
    <t>920339.BJ</t>
  </si>
  <si>
    <t>恒太照明</t>
  </si>
  <si>
    <t>920055.BJ</t>
  </si>
  <si>
    <t>隆源股份</t>
  </si>
  <si>
    <t>920953.BJ</t>
  </si>
  <si>
    <t>国子软件</t>
  </si>
  <si>
    <t>920006.BJ</t>
  </si>
  <si>
    <t>晟楠科技</t>
  </si>
  <si>
    <t>920118.BJ</t>
  </si>
  <si>
    <t>太湖远大</t>
  </si>
  <si>
    <t>920023.BJ</t>
  </si>
  <si>
    <t>*ST田野</t>
  </si>
  <si>
    <t>920564.BJ</t>
  </si>
  <si>
    <t>天润科技</t>
  </si>
  <si>
    <t>920029.BJ</t>
  </si>
  <si>
    <t>开发科技</t>
  </si>
  <si>
    <t>920168.BJ</t>
  </si>
  <si>
    <t>通宝光电</t>
  </si>
  <si>
    <t>920533.BJ</t>
  </si>
  <si>
    <t>骏创科技</t>
  </si>
  <si>
    <t>920237.BJ</t>
  </si>
  <si>
    <t>力佳科技</t>
  </si>
  <si>
    <t>920278.BJ</t>
  </si>
  <si>
    <t>鹿得医疗</t>
  </si>
  <si>
    <t>920931.BJ</t>
  </si>
  <si>
    <t>无锡鼎邦</t>
  </si>
  <si>
    <t>920819.BJ</t>
  </si>
  <si>
    <t>颖泰生物</t>
  </si>
  <si>
    <t>920943.BJ</t>
  </si>
  <si>
    <t>优机股份</t>
  </si>
  <si>
    <t>920208.BJ</t>
  </si>
  <si>
    <t>青矩技术</t>
  </si>
  <si>
    <t>920212.BJ</t>
  </si>
  <si>
    <t>智新电子</t>
  </si>
  <si>
    <t>920642.BJ</t>
  </si>
  <si>
    <t>通易航天</t>
  </si>
  <si>
    <t>920357.BJ</t>
  </si>
  <si>
    <t>雅葆轩</t>
  </si>
  <si>
    <t>920089.BJ</t>
  </si>
  <si>
    <t>禾昌聚合</t>
  </si>
  <si>
    <t>920454.BJ</t>
  </si>
  <si>
    <t>同心传动</t>
  </si>
  <si>
    <t>920087.BJ</t>
  </si>
  <si>
    <t>秋乐种业</t>
  </si>
  <si>
    <t>920346.BJ</t>
  </si>
  <si>
    <t>威贸电子</t>
  </si>
  <si>
    <t>920183.BJ</t>
  </si>
  <si>
    <t>海菲曼</t>
  </si>
  <si>
    <t>920870.BJ</t>
  </si>
  <si>
    <t>恒进感应</t>
  </si>
  <si>
    <t>920223.BJ</t>
  </si>
  <si>
    <t>荣亿精密</t>
  </si>
  <si>
    <t>920924.BJ</t>
  </si>
  <si>
    <t>广脉科技</t>
  </si>
  <si>
    <t>920469.BJ</t>
  </si>
  <si>
    <t>富恒新材</t>
  </si>
  <si>
    <t>920914.BJ</t>
  </si>
  <si>
    <t>远航精密</t>
  </si>
  <si>
    <t>920300.BJ</t>
  </si>
  <si>
    <t>辰光医疗</t>
  </si>
  <si>
    <t>920892.BJ</t>
  </si>
  <si>
    <t>广咨国际</t>
  </si>
  <si>
    <t>920570.BJ</t>
  </si>
  <si>
    <t>坤博精工</t>
  </si>
  <si>
    <t>920247.BJ</t>
  </si>
  <si>
    <t>华密新材</t>
  </si>
  <si>
    <t>920185.BJ</t>
  </si>
  <si>
    <t>贝特瑞</t>
  </si>
  <si>
    <t>920580.BJ</t>
  </si>
  <si>
    <t>科创新材</t>
  </si>
  <si>
    <t>920008.BJ</t>
  </si>
  <si>
    <t>成电光信</t>
  </si>
  <si>
    <t>920030.BJ</t>
  </si>
  <si>
    <t>德众汽车</t>
  </si>
  <si>
    <t>920091.BJ</t>
  </si>
  <si>
    <t>大鹏工业</t>
  </si>
  <si>
    <t>920821.BJ</t>
  </si>
  <si>
    <t>则成电子</t>
  </si>
  <si>
    <t>920976.BJ</t>
  </si>
  <si>
    <t>视声智能</t>
  </si>
  <si>
    <t>920504.BJ</t>
  </si>
  <si>
    <t>博迅生物</t>
  </si>
  <si>
    <t>920007.BJ</t>
  </si>
  <si>
    <t>酉立智能</t>
  </si>
  <si>
    <t>920701.BJ</t>
  </si>
  <si>
    <t>豪声电子</t>
  </si>
  <si>
    <t>920690.BJ</t>
  </si>
  <si>
    <t>捷众科技</t>
  </si>
  <si>
    <t>920627.BJ</t>
  </si>
  <si>
    <t>力王股份</t>
  </si>
  <si>
    <t>920368.BJ</t>
  </si>
  <si>
    <t>连城数控</t>
  </si>
  <si>
    <t>920266.BJ</t>
  </si>
  <si>
    <t>生物谷</t>
  </si>
  <si>
    <t>920571.BJ</t>
  </si>
  <si>
    <t>国航远洋</t>
  </si>
  <si>
    <t>920106.BJ</t>
  </si>
  <si>
    <t>林泰新材</t>
  </si>
  <si>
    <t>920014.BJ</t>
  </si>
  <si>
    <t>特瑞斯</t>
  </si>
  <si>
    <t>920786.BJ</t>
  </si>
  <si>
    <t>骑士乳业</t>
  </si>
  <si>
    <t>920414.BJ</t>
  </si>
  <si>
    <t>欧普泰</t>
  </si>
  <si>
    <t>920809.BJ</t>
  </si>
  <si>
    <t>安达科技</t>
  </si>
  <si>
    <t>920101.BJ</t>
  </si>
  <si>
    <t>志高机械</t>
  </si>
  <si>
    <t>920806.BJ</t>
  </si>
  <si>
    <t>云星宇</t>
  </si>
  <si>
    <t>920855.BJ</t>
  </si>
  <si>
    <t>浙江大农</t>
  </si>
  <si>
    <t>920608.BJ</t>
  </si>
  <si>
    <t>丰安股份</t>
  </si>
  <si>
    <t>920839.BJ</t>
  </si>
  <si>
    <t>万通液压</t>
  </si>
  <si>
    <t>920027.BJ</t>
  </si>
  <si>
    <t>交大铁发</t>
  </si>
  <si>
    <t>920422.BJ</t>
  </si>
  <si>
    <t>润普食品</t>
  </si>
  <si>
    <t>920415.BJ</t>
  </si>
  <si>
    <t>恒拓开源</t>
  </si>
  <si>
    <t>920729.BJ</t>
  </si>
  <si>
    <t>永顺生物</t>
  </si>
  <si>
    <t>920475.BJ</t>
  </si>
  <si>
    <t>三友科技</t>
  </si>
  <si>
    <t>920871.BJ</t>
  </si>
  <si>
    <t>派特尔</t>
  </si>
  <si>
    <t>920160.BJ</t>
  </si>
  <si>
    <t>北矿检测</t>
  </si>
  <si>
    <t>920363.BJ</t>
  </si>
  <si>
    <t>莱赛激光</t>
  </si>
  <si>
    <t>920640.BJ</t>
  </si>
  <si>
    <t>富士达</t>
  </si>
  <si>
    <t>920779.BJ</t>
  </si>
  <si>
    <t>武汉蓝电</t>
  </si>
  <si>
    <t>920992.BJ</t>
  </si>
  <si>
    <t>中科美菱</t>
  </si>
  <si>
    <t>920396.BJ</t>
  </si>
  <si>
    <t>常辅股份</t>
  </si>
  <si>
    <t>920974.BJ</t>
  </si>
  <si>
    <t>凯大催化</t>
  </si>
  <si>
    <t>920876.BJ</t>
  </si>
  <si>
    <t>慧为智能</t>
  </si>
  <si>
    <t>920375.BJ</t>
  </si>
  <si>
    <t>派诺科技</t>
  </si>
  <si>
    <t>920086.BJ</t>
  </si>
  <si>
    <t>科马材料</t>
  </si>
  <si>
    <t>920748.BJ</t>
  </si>
  <si>
    <t>路桥信息</t>
  </si>
  <si>
    <t>920508.BJ</t>
  </si>
  <si>
    <t>殷图网联</t>
  </si>
  <si>
    <t>920026.BJ</t>
  </si>
  <si>
    <t>卓兆点胶</t>
  </si>
  <si>
    <t>920058.BJ</t>
  </si>
  <si>
    <t>华洋赛车</t>
  </si>
  <si>
    <t>920445.BJ</t>
  </si>
  <si>
    <t>龙竹科技</t>
  </si>
  <si>
    <t>920274.BJ</t>
  </si>
  <si>
    <t>宏裕包材</t>
  </si>
  <si>
    <t>920098.BJ</t>
  </si>
  <si>
    <t>科隆新材</t>
  </si>
  <si>
    <t>920005.BJ</t>
  </si>
  <si>
    <t>鼎佳精密</t>
  </si>
  <si>
    <t>920519.BJ</t>
  </si>
  <si>
    <t>万德股份</t>
  </si>
  <si>
    <t>920925.BJ</t>
  </si>
  <si>
    <t>锦好医疗</t>
  </si>
  <si>
    <t>920304.BJ</t>
  </si>
  <si>
    <t>迪尔化工</t>
  </si>
  <si>
    <t>920060.BJ</t>
  </si>
  <si>
    <t>万源通</t>
  </si>
  <si>
    <t>920651.BJ</t>
  </si>
  <si>
    <t>天罡股份</t>
  </si>
  <si>
    <t>920123.BJ</t>
  </si>
  <si>
    <t>芭薇股份</t>
  </si>
  <si>
    <t>920576.BJ</t>
  </si>
  <si>
    <t>天力复合</t>
  </si>
  <si>
    <t>920579.BJ</t>
  </si>
  <si>
    <t>机科股份</t>
  </si>
  <si>
    <t>920270.BJ</t>
  </si>
  <si>
    <t>天铭科技</t>
  </si>
  <si>
    <t>920374.BJ</t>
  </si>
  <si>
    <t>云里物里</t>
  </si>
  <si>
    <t>920124.BJ</t>
  </si>
  <si>
    <t>南特科技</t>
  </si>
  <si>
    <t>920950.BJ</t>
  </si>
  <si>
    <t>迅安科技</t>
  </si>
  <si>
    <t>920158.BJ</t>
  </si>
  <si>
    <t>长江能科</t>
  </si>
  <si>
    <t>920682.BJ</t>
  </si>
  <si>
    <t>球冠电缆</t>
  </si>
  <si>
    <t>920082.BJ</t>
  </si>
  <si>
    <t>方正阀门</t>
  </si>
  <si>
    <t>920765.BJ</t>
  </si>
  <si>
    <t>美之高</t>
  </si>
  <si>
    <t>920145.BJ</t>
  </si>
  <si>
    <t>恒合股份</t>
  </si>
  <si>
    <t>920245.BJ</t>
  </si>
  <si>
    <t>威博液压</t>
  </si>
  <si>
    <t>920198.BJ</t>
  </si>
  <si>
    <t>微创光电</t>
  </si>
  <si>
    <t>920015.BJ</t>
  </si>
  <si>
    <t>锦华新材</t>
  </si>
  <si>
    <t>920718.BJ</t>
  </si>
  <si>
    <t>合肥高科</t>
  </si>
  <si>
    <t>920419.BJ</t>
  </si>
  <si>
    <t>路斯股份</t>
  </si>
  <si>
    <t>920478.BJ</t>
  </si>
  <si>
    <t>峆一药业</t>
  </si>
  <si>
    <t>920159.BJ</t>
  </si>
  <si>
    <t>农大科技</t>
  </si>
  <si>
    <t>920906.BJ</t>
  </si>
  <si>
    <t>舜宇精工</t>
  </si>
  <si>
    <t>920826.BJ</t>
  </si>
  <si>
    <t>盖世食品</t>
  </si>
  <si>
    <t>920837.BJ</t>
  </si>
  <si>
    <t>华原股份</t>
  </si>
  <si>
    <t>920679.BJ</t>
  </si>
  <si>
    <t>前进科技</t>
  </si>
  <si>
    <t>920781.BJ</t>
  </si>
  <si>
    <t>瑞奇智造</t>
  </si>
  <si>
    <t>920926.BJ</t>
  </si>
  <si>
    <t>鸿智科技</t>
  </si>
  <si>
    <t>920169.BJ</t>
  </si>
  <si>
    <t>七丰精工</t>
  </si>
  <si>
    <t>920171.BJ</t>
  </si>
  <si>
    <t>志晟信息</t>
  </si>
  <si>
    <t>920252.BJ</t>
  </si>
  <si>
    <t>天宏锂电</t>
  </si>
  <si>
    <t>920436.BJ</t>
  </si>
  <si>
    <t>大地电气</t>
  </si>
  <si>
    <t>920021.BJ</t>
  </si>
  <si>
    <t>流金科技</t>
  </si>
  <si>
    <t>920139.BJ</t>
  </si>
  <si>
    <t>华岭股份</t>
  </si>
  <si>
    <t>920394.BJ</t>
  </si>
  <si>
    <t>民士达</t>
  </si>
  <si>
    <t>920191.BJ</t>
  </si>
  <si>
    <t>瑞尔竞达</t>
  </si>
  <si>
    <t>920866.BJ</t>
  </si>
  <si>
    <t>绿亨科技</t>
  </si>
  <si>
    <t>920184.BJ</t>
  </si>
  <si>
    <t>国源科技</t>
  </si>
  <si>
    <t>920885.BJ</t>
  </si>
  <si>
    <t>星辰科技</t>
  </si>
  <si>
    <t>920896.BJ</t>
  </si>
  <si>
    <t>旺成科技</t>
  </si>
  <si>
    <t>920056.BJ</t>
  </si>
  <si>
    <t>能之光</t>
  </si>
  <si>
    <t>920985.BJ</t>
  </si>
  <si>
    <t>海泰新能</t>
  </si>
  <si>
    <t>920556.BJ</t>
  </si>
  <si>
    <t>雅达股份</t>
  </si>
  <si>
    <t>920476.BJ</t>
  </si>
  <si>
    <t>海能技术</t>
  </si>
  <si>
    <t>920128.BJ</t>
  </si>
  <si>
    <t>胜业电气</t>
  </si>
  <si>
    <t>920267.BJ</t>
  </si>
  <si>
    <t>鑫汇科</t>
  </si>
  <si>
    <t>920592.BJ</t>
  </si>
  <si>
    <t>华信永道</t>
  </si>
  <si>
    <t>920149.BJ</t>
  </si>
  <si>
    <t>旭杰科技</t>
  </si>
  <si>
    <t>920132.BJ</t>
  </si>
  <si>
    <t>泰鹏智能</t>
  </si>
  <si>
    <t>920471.BJ</t>
  </si>
  <si>
    <t>美邦科技</t>
  </si>
  <si>
    <t>920527.BJ</t>
  </si>
  <si>
    <t>夜光明</t>
  </si>
  <si>
    <t>920429.BJ</t>
  </si>
  <si>
    <t>康比特</t>
  </si>
  <si>
    <t>920523.BJ</t>
  </si>
  <si>
    <t>德瑞锂电</t>
  </si>
  <si>
    <t>920496.BJ</t>
  </si>
  <si>
    <t>许昌智能</t>
  </si>
  <si>
    <t>920541.BJ</t>
  </si>
  <si>
    <t>铁大科技</t>
  </si>
  <si>
    <t>920174.BJ</t>
  </si>
  <si>
    <t>五新智能</t>
  </si>
  <si>
    <t>920260.BJ</t>
  </si>
  <si>
    <t>中寰股份</t>
  </si>
  <si>
    <t>920717.BJ</t>
  </si>
  <si>
    <t>瑞星股份</t>
  </si>
  <si>
    <t>920146.BJ</t>
  </si>
  <si>
    <t>华阳变速</t>
  </si>
  <si>
    <t>920370.BJ</t>
  </si>
  <si>
    <t>新安洁</t>
  </si>
  <si>
    <t>920000.BJ</t>
  </si>
  <si>
    <t>安徽凤凰</t>
  </si>
  <si>
    <t>920016.BJ</t>
  </si>
  <si>
    <t>中草香料</t>
  </si>
  <si>
    <t>920799.BJ</t>
  </si>
  <si>
    <t>艾融软件</t>
  </si>
  <si>
    <t>920220.BJ</t>
  </si>
  <si>
    <t>朗信电气</t>
  </si>
  <si>
    <t>920856.BJ</t>
  </si>
  <si>
    <t>浩淼科技</t>
  </si>
  <si>
    <t>920964.BJ</t>
  </si>
  <si>
    <t>润农节水</t>
  </si>
  <si>
    <t>920028.BJ</t>
  </si>
  <si>
    <t>新恒泰</t>
  </si>
  <si>
    <t>920957.BJ</t>
  </si>
  <si>
    <t>汉维科技</t>
  </si>
  <si>
    <t>920405.BJ</t>
  </si>
  <si>
    <t>海希通讯</t>
  </si>
  <si>
    <t>920751.BJ</t>
  </si>
  <si>
    <t>惠同新材</t>
  </si>
  <si>
    <t>920641.BJ</t>
  </si>
  <si>
    <t>格利尔</t>
  </si>
  <si>
    <t>920879.BJ</t>
  </si>
  <si>
    <t>基康技术</t>
  </si>
  <si>
    <t>920639.BJ</t>
  </si>
  <si>
    <t>晨光电缆</t>
  </si>
  <si>
    <t>920834.BJ</t>
  </si>
  <si>
    <t>三维装备</t>
  </si>
  <si>
    <t>920163.BJ</t>
  </si>
  <si>
    <t>方大新材</t>
  </si>
  <si>
    <t>920526.BJ</t>
  </si>
  <si>
    <t>凯华材料</t>
  </si>
  <si>
    <t>920096.BJ</t>
  </si>
  <si>
    <t>嘉晨智能</t>
  </si>
  <si>
    <t>920970.BJ</t>
  </si>
  <si>
    <t>大禹生物</t>
  </si>
  <si>
    <t>920204.BJ</t>
  </si>
  <si>
    <t>沪江材料</t>
  </si>
  <si>
    <t>920090.BJ</t>
  </si>
  <si>
    <t>*ST同辉</t>
  </si>
  <si>
    <t>920810.BJ</t>
  </si>
  <si>
    <t>春光智能</t>
  </si>
  <si>
    <t>920942.BJ</t>
  </si>
  <si>
    <t>恒立钻具</t>
  </si>
  <si>
    <t>920195.BJ</t>
  </si>
  <si>
    <t>三祥科技</t>
  </si>
  <si>
    <t>920299.BJ</t>
  </si>
  <si>
    <t>灿能电力</t>
  </si>
  <si>
    <t>920895.BJ</t>
  </si>
  <si>
    <t>花溪科技</t>
  </si>
  <si>
    <t>920753.BJ</t>
  </si>
  <si>
    <t>天纺标</t>
  </si>
  <si>
    <t>920035.BJ</t>
  </si>
  <si>
    <t>精创电气</t>
  </si>
  <si>
    <t>920075.BJ</t>
  </si>
  <si>
    <t>柏星龙</t>
  </si>
  <si>
    <t>920489.BJ</t>
  </si>
  <si>
    <t>佳先股份</t>
  </si>
  <si>
    <t>920455.BJ</t>
  </si>
  <si>
    <t>汇隆活塞</t>
  </si>
  <si>
    <t>920553.BJ</t>
  </si>
  <si>
    <t>凯腾精工</t>
  </si>
  <si>
    <t>920077.BJ</t>
  </si>
  <si>
    <t>吉林碳谷</t>
  </si>
  <si>
    <t>920706.BJ</t>
  </si>
  <si>
    <t>铁拓机械</t>
  </si>
  <si>
    <t>920599.BJ</t>
  </si>
  <si>
    <t>同力股份</t>
  </si>
  <si>
    <t>920249.BJ</t>
  </si>
  <si>
    <t>利尔达</t>
  </si>
  <si>
    <t>920873.BJ</t>
  </si>
  <si>
    <t>中设咨询</t>
  </si>
  <si>
    <t>920402.BJ</t>
  </si>
  <si>
    <t>硅烷科技</t>
  </si>
  <si>
    <t>920062.BJ</t>
  </si>
  <si>
    <t>科润智控</t>
  </si>
  <si>
    <t>920522.BJ</t>
  </si>
  <si>
    <t>纳科诺尔</t>
  </si>
  <si>
    <t>920392.BJ</t>
  </si>
  <si>
    <t>佳合科技</t>
  </si>
  <si>
    <t>920857.BJ</t>
  </si>
  <si>
    <t>泓禧科技</t>
  </si>
  <si>
    <t>920407.BJ</t>
  </si>
  <si>
    <t>驰诚股份</t>
  </si>
  <si>
    <t>920262.BJ</t>
  </si>
  <si>
    <t>太湖雪</t>
  </si>
  <si>
    <t>920001.BJ</t>
  </si>
  <si>
    <t>纬达光电</t>
  </si>
  <si>
    <t>920427.BJ</t>
  </si>
  <si>
    <t>华维设计</t>
  </si>
  <si>
    <t>920225.BJ</t>
  </si>
  <si>
    <t>利通科技</t>
  </si>
  <si>
    <t>920175.BJ</t>
  </si>
  <si>
    <t>东方碳素</t>
  </si>
  <si>
    <t>920284.BJ</t>
  </si>
  <si>
    <t>灵鸽科技</t>
  </si>
  <si>
    <t>920039.BJ</t>
  </si>
  <si>
    <t>国义招标</t>
  </si>
  <si>
    <t>920152.BJ</t>
  </si>
  <si>
    <t>昆工科技</t>
  </si>
  <si>
    <t>920665.BJ</t>
  </si>
  <si>
    <t>科强股份</t>
  </si>
  <si>
    <t>920218.BJ</t>
  </si>
  <si>
    <t>新天力</t>
  </si>
  <si>
    <t>920046.BJ</t>
  </si>
  <si>
    <t>亿能电力</t>
  </si>
  <si>
    <t>上市日期</t>
    <phoneticPr fontId="1" type="noConversion"/>
  </si>
  <si>
    <t>行业</t>
    <phoneticPr fontId="1" type="noConversion"/>
  </si>
  <si>
    <r>
      <t>2025</t>
    </r>
    <r>
      <rPr>
        <sz val="10"/>
        <rFont val="宋体"/>
        <family val="3"/>
        <charset val="134"/>
      </rPr>
      <t>年营业收入</t>
    </r>
    <phoneticPr fontId="1" type="noConversion"/>
  </si>
  <si>
    <r>
      <t>2024</t>
    </r>
    <r>
      <rPr>
        <sz val="10"/>
        <rFont val="宋体"/>
        <family val="2"/>
        <charset val="134"/>
      </rPr>
      <t>年营业收入</t>
    </r>
    <phoneticPr fontId="1" type="noConversion"/>
  </si>
  <si>
    <r>
      <t>2025</t>
    </r>
    <r>
      <rPr>
        <sz val="10"/>
        <rFont val="宋体"/>
        <family val="3"/>
        <charset val="134"/>
      </rPr>
      <t>年</t>
    </r>
    <r>
      <rPr>
        <sz val="10"/>
        <rFont val="等线"/>
        <family val="3"/>
        <charset val="134"/>
      </rPr>
      <t>净利润</t>
    </r>
    <phoneticPr fontId="1" type="noConversion"/>
  </si>
  <si>
    <r>
      <t>2024</t>
    </r>
    <r>
      <rPr>
        <sz val="10"/>
        <rFont val="宋体"/>
        <family val="3"/>
        <charset val="134"/>
      </rPr>
      <t>年</t>
    </r>
    <r>
      <rPr>
        <sz val="10"/>
        <rFont val="等线"/>
        <family val="3"/>
        <charset val="134"/>
      </rPr>
      <t>净利润</t>
    </r>
    <phoneticPr fontId="1" type="noConversion"/>
  </si>
  <si>
    <r>
      <t>2025</t>
    </r>
    <r>
      <rPr>
        <sz val="10"/>
        <rFont val="宋体"/>
        <family val="2"/>
        <charset val="134"/>
      </rPr>
      <t>年</t>
    </r>
    <r>
      <rPr>
        <sz val="10"/>
        <rFont val="Arial"/>
        <family val="2"/>
      </rPr>
      <t>ROE</t>
    </r>
    <phoneticPr fontId="1" type="noConversion"/>
  </si>
  <si>
    <t>2025年研发支出</t>
    <phoneticPr fontId="1" type="noConversion"/>
  </si>
  <si>
    <t>300166.SZ</t>
  </si>
  <si>
    <t>东方国信</t>
  </si>
  <si>
    <t>300319.SZ</t>
  </si>
  <si>
    <t>麦捷科技</t>
  </si>
  <si>
    <t>688478.SH</t>
  </si>
  <si>
    <t>晶升股份</t>
  </si>
  <si>
    <t>688485.SH</t>
  </si>
  <si>
    <t>九州一轨</t>
  </si>
  <si>
    <t>301687.SZ</t>
  </si>
  <si>
    <t>新广益</t>
  </si>
  <si>
    <t>688333.SH</t>
  </si>
  <si>
    <t>铂力特</t>
  </si>
  <si>
    <t>688598.SH</t>
  </si>
  <si>
    <t>金博股份</t>
  </si>
  <si>
    <t>300943.SZ</t>
  </si>
  <si>
    <t>春晖智控</t>
  </si>
  <si>
    <t>688671.SH</t>
  </si>
  <si>
    <t>碧兴物联</t>
  </si>
  <si>
    <t>301580.SZ</t>
  </si>
  <si>
    <t>爱迪特</t>
  </si>
  <si>
    <t>688227.SH</t>
  </si>
  <si>
    <t>品高股份</t>
  </si>
  <si>
    <t>688515.SH</t>
  </si>
  <si>
    <t>裕太微-U</t>
  </si>
  <si>
    <t>300522.SZ</t>
  </si>
  <si>
    <t>世名科技</t>
  </si>
  <si>
    <t>688729.SH</t>
  </si>
  <si>
    <t>屹唐股份</t>
  </si>
  <si>
    <t>301310.SZ</t>
  </si>
  <si>
    <t>鑫宏业</t>
  </si>
  <si>
    <t>300861.SZ</t>
  </si>
  <si>
    <t>美畅股份</t>
  </si>
  <si>
    <t>688026.SH</t>
  </si>
  <si>
    <t>洁特生物</t>
  </si>
  <si>
    <t>300420.SZ</t>
  </si>
  <si>
    <t>五洋自控</t>
  </si>
  <si>
    <t>688131.SH</t>
  </si>
  <si>
    <t>皓元医药</t>
  </si>
  <si>
    <t>688300.SH</t>
  </si>
  <si>
    <t>联瑞新材</t>
  </si>
  <si>
    <t>688256.SH</t>
  </si>
  <si>
    <t>寒武纪</t>
  </si>
  <si>
    <t>688535.SH</t>
  </si>
  <si>
    <t>华海诚科</t>
  </si>
  <si>
    <t>688400.SH</t>
  </si>
  <si>
    <t>凌云光</t>
  </si>
  <si>
    <t>300285.SZ</t>
  </si>
  <si>
    <t>国瓷材料</t>
  </si>
  <si>
    <t>301630.SZ</t>
  </si>
  <si>
    <t>同宇新材</t>
  </si>
  <si>
    <t>301669.SZ</t>
  </si>
  <si>
    <t>高特电子</t>
  </si>
  <si>
    <t>688105.SH</t>
  </si>
  <si>
    <t>诺唯赞</t>
  </si>
  <si>
    <t>300435.SZ</t>
  </si>
  <si>
    <t>中泰股份</t>
  </si>
  <si>
    <t>300730.SZ</t>
  </si>
  <si>
    <t>科创信息</t>
  </si>
  <si>
    <t>688172.SH</t>
  </si>
  <si>
    <t>燕东微</t>
  </si>
  <si>
    <t>300100.SZ</t>
  </si>
  <si>
    <t>双林股份</t>
  </si>
  <si>
    <t>301127.SZ</t>
  </si>
  <si>
    <t>武汉天源</t>
  </si>
  <si>
    <t>688306.SH</t>
  </si>
  <si>
    <t>均普智能</t>
  </si>
  <si>
    <t>688702.SH</t>
  </si>
  <si>
    <t>盛科通信-U</t>
  </si>
  <si>
    <t>688699.SH</t>
  </si>
  <si>
    <t>明微电子</t>
  </si>
  <si>
    <t>300671.SZ</t>
  </si>
  <si>
    <t>富满微</t>
  </si>
  <si>
    <t>300697.SZ</t>
  </si>
  <si>
    <t>电工合金</t>
  </si>
  <si>
    <t>300418.SZ</t>
  </si>
  <si>
    <t>昆仑万维</t>
  </si>
  <si>
    <t>300214.SZ</t>
  </si>
  <si>
    <t>日科化学</t>
  </si>
  <si>
    <t>300553.SZ</t>
  </si>
  <si>
    <t>集智股份</t>
  </si>
  <si>
    <t>301213.SZ</t>
  </si>
  <si>
    <t>观想科技</t>
  </si>
  <si>
    <t>300560.SZ</t>
  </si>
  <si>
    <t>中富通</t>
  </si>
  <si>
    <t>300842.SZ</t>
  </si>
  <si>
    <t>帝科股份</t>
  </si>
  <si>
    <t>688657.SH</t>
  </si>
  <si>
    <t>浩辰软件</t>
  </si>
  <si>
    <t>300606.SZ</t>
  </si>
  <si>
    <t>金太阳</t>
  </si>
  <si>
    <t>600162.SH</t>
  </si>
  <si>
    <t>香江控股</t>
  </si>
  <si>
    <t>300491.SZ</t>
  </si>
  <si>
    <t>通合科技</t>
  </si>
  <si>
    <t>000889.SZ</t>
  </si>
  <si>
    <t>中嘉博创</t>
  </si>
  <si>
    <t>603313.SH</t>
  </si>
  <si>
    <t>梦百合</t>
  </si>
  <si>
    <t>600399.SH</t>
  </si>
  <si>
    <t>抚顺特钢</t>
  </si>
  <si>
    <t>301217.SZ</t>
  </si>
  <si>
    <t>铜冠铜箔</t>
  </si>
  <si>
    <t>002141.SZ</t>
  </si>
  <si>
    <t>贤丰控股</t>
  </si>
  <si>
    <t>603616.SH</t>
  </si>
  <si>
    <t>韩建河山</t>
  </si>
  <si>
    <t>000839.SZ</t>
  </si>
  <si>
    <t>国安股份</t>
  </si>
  <si>
    <t>002283.SZ</t>
  </si>
  <si>
    <t>天润工业</t>
  </si>
  <si>
    <t>688001.SH</t>
  </si>
  <si>
    <t>华兴源创</t>
  </si>
  <si>
    <t>002442.SZ</t>
  </si>
  <si>
    <t>龙星科技</t>
  </si>
  <si>
    <t>300321.SZ</t>
  </si>
  <si>
    <t>同大股份</t>
  </si>
  <si>
    <t>002167.SZ</t>
  </si>
  <si>
    <t>东方锆业</t>
  </si>
  <si>
    <t>002159.SZ</t>
  </si>
  <si>
    <t>三特索道</t>
  </si>
  <si>
    <t>600226.SH</t>
  </si>
  <si>
    <t>亨通股份</t>
  </si>
  <si>
    <t>002579.SZ</t>
  </si>
  <si>
    <t>中京电子</t>
  </si>
  <si>
    <t>002674.SZ</t>
  </si>
  <si>
    <t>兴业科技</t>
  </si>
  <si>
    <t>600397.SH</t>
  </si>
  <si>
    <t>江钨装备</t>
  </si>
  <si>
    <t>600835.SH</t>
  </si>
  <si>
    <t>上海机电</t>
  </si>
  <si>
    <t>600545.SH</t>
  </si>
  <si>
    <t>卓郎智能</t>
  </si>
  <si>
    <t>603011.SH</t>
  </si>
  <si>
    <t>合锻智能</t>
  </si>
  <si>
    <t>603679.SH</t>
  </si>
  <si>
    <t>华体科技</t>
  </si>
  <si>
    <t>001296.SZ</t>
  </si>
  <si>
    <t>长江材料</t>
  </si>
  <si>
    <t>603324.SH</t>
  </si>
  <si>
    <t>盛剑科技</t>
  </si>
  <si>
    <t>603407.SH</t>
  </si>
  <si>
    <t>长裕集团</t>
  </si>
  <si>
    <t>002907.SZ</t>
  </si>
  <si>
    <t>华森制药</t>
  </si>
  <si>
    <t>002747.SZ</t>
  </si>
  <si>
    <t>埃斯顿</t>
  </si>
  <si>
    <t>002971.SZ</t>
  </si>
  <si>
    <t>和远气体</t>
  </si>
  <si>
    <t>600392.SH</t>
  </si>
  <si>
    <t>盛和资源</t>
  </si>
  <si>
    <t>603177.SH</t>
  </si>
  <si>
    <t>德创环保</t>
  </si>
  <si>
    <t>600362.SH</t>
  </si>
  <si>
    <t>江西铜业</t>
  </si>
  <si>
    <t>002297.SZ</t>
  </si>
  <si>
    <t>博云新材</t>
  </si>
  <si>
    <t>002989.SZ</t>
  </si>
  <si>
    <t>中天精装</t>
  </si>
  <si>
    <t>603124.SH</t>
  </si>
  <si>
    <t>江南新材</t>
  </si>
  <si>
    <t>605376.SH</t>
  </si>
  <si>
    <t>博迁新材</t>
  </si>
  <si>
    <t>002897.SZ</t>
  </si>
  <si>
    <t>意华股份</t>
  </si>
  <si>
    <t>002491.SZ</t>
  </si>
  <si>
    <t>通鼎互联</t>
  </si>
  <si>
    <t>002432.SZ</t>
  </si>
  <si>
    <t>九安医疗</t>
  </si>
  <si>
    <t>002203.SZ</t>
  </si>
  <si>
    <t>海亮股份</t>
  </si>
  <si>
    <t>603082.SH</t>
  </si>
  <si>
    <t>北自科技</t>
  </si>
  <si>
    <t>001365.SZ</t>
  </si>
  <si>
    <t>天海电子</t>
  </si>
  <si>
    <t>000608.SZ</t>
  </si>
  <si>
    <t>阳光股份</t>
  </si>
  <si>
    <t>002842.SZ</t>
  </si>
  <si>
    <t>翔鹭钨业</t>
  </si>
  <si>
    <t>001339.SZ</t>
  </si>
  <si>
    <t>智微智能</t>
  </si>
  <si>
    <t>603991.SH</t>
  </si>
  <si>
    <t>领先股份</t>
  </si>
  <si>
    <t>002281.SZ</t>
  </si>
  <si>
    <t>光迅科技</t>
  </si>
  <si>
    <t>603261.SH</t>
  </si>
  <si>
    <t>立航科技</t>
  </si>
  <si>
    <t>002859.SZ</t>
  </si>
  <si>
    <t>洁美科技</t>
  </si>
  <si>
    <t>600353.SH</t>
  </si>
  <si>
    <t>旭光电子</t>
  </si>
  <si>
    <t>600259.SH</t>
  </si>
  <si>
    <t>中稀有色</t>
  </si>
  <si>
    <t>000657.SZ</t>
  </si>
  <si>
    <t>中钨高新</t>
  </si>
  <si>
    <t>603496.SH</t>
  </si>
  <si>
    <t>恒为科技</t>
  </si>
  <si>
    <t>003031.SZ</t>
  </si>
  <si>
    <t>中瓷电子</t>
  </si>
  <si>
    <t>002068.SZ</t>
  </si>
  <si>
    <t>黑猫股份</t>
  </si>
  <si>
    <t>603380.SH</t>
  </si>
  <si>
    <t>易德龙</t>
  </si>
  <si>
    <t>603211.SH</t>
  </si>
  <si>
    <t>晋拓股份</t>
  </si>
  <si>
    <t>605086.SH</t>
  </si>
  <si>
    <t>龙高股份</t>
  </si>
  <si>
    <t>600667.SH</t>
  </si>
  <si>
    <t>太极实业</t>
  </si>
  <si>
    <t>600851.SH</t>
  </si>
  <si>
    <t>海欣股份</t>
  </si>
  <si>
    <t>000534.SZ</t>
  </si>
  <si>
    <t>万泽股份</t>
  </si>
  <si>
    <t>002158.SZ</t>
  </si>
  <si>
    <t>汉钟精机</t>
  </si>
  <si>
    <t>001216.SZ</t>
  </si>
  <si>
    <t>华瓷股份</t>
  </si>
  <si>
    <t>603663.SH</t>
  </si>
  <si>
    <t>三祥新材</t>
  </si>
  <si>
    <t>603127.SH</t>
  </si>
  <si>
    <t>昭衍新药</t>
  </si>
  <si>
    <t>002392.SZ</t>
  </si>
  <si>
    <t>北京利尔</t>
  </si>
  <si>
    <t>002317.SZ</t>
  </si>
  <si>
    <t>众生药业</t>
  </si>
  <si>
    <t>603358.SH</t>
  </si>
  <si>
    <t>华达科技</t>
  </si>
  <si>
    <t>002655.SZ</t>
  </si>
  <si>
    <t>共达电声</t>
  </si>
  <si>
    <t>603989.SH</t>
  </si>
  <si>
    <t>艾华集团</t>
  </si>
  <si>
    <t>000811.SZ</t>
  </si>
  <si>
    <t>冰轮环境</t>
  </si>
  <si>
    <t>600769.SH</t>
  </si>
  <si>
    <t>祥龙电业</t>
  </si>
  <si>
    <t>603001.SH</t>
  </si>
  <si>
    <t>奥康国际</t>
  </si>
  <si>
    <t>002805.SZ</t>
  </si>
  <si>
    <t>丰元股份</t>
  </si>
  <si>
    <t>600671.SH</t>
  </si>
  <si>
    <t>天目药业</t>
  </si>
  <si>
    <t>603201.SH</t>
  </si>
  <si>
    <t>常润股份</t>
  </si>
  <si>
    <t>002950.SZ</t>
  </si>
  <si>
    <t>奥美医疗</t>
  </si>
  <si>
    <t>002354.SZ</t>
  </si>
  <si>
    <t>天娱数科</t>
  </si>
  <si>
    <t>603223.SH</t>
  </si>
  <si>
    <t>恒通股份</t>
  </si>
  <si>
    <t>603956.SH</t>
  </si>
  <si>
    <t>威派格</t>
  </si>
  <si>
    <t>002734.SZ</t>
  </si>
  <si>
    <t>利民股份</t>
  </si>
  <si>
    <t>300951.SZ</t>
  </si>
  <si>
    <t>博硕科技</t>
  </si>
  <si>
    <t>600076.SH</t>
  </si>
  <si>
    <t>康欣新材</t>
  </si>
  <si>
    <t>300811.SZ</t>
  </si>
  <si>
    <t>铂科新材</t>
  </si>
  <si>
    <t>688448.SH</t>
  </si>
  <si>
    <t>磁谷科技</t>
  </si>
  <si>
    <t>688583.SH</t>
  </si>
  <si>
    <t>思看科技</t>
  </si>
  <si>
    <t>688102.SH</t>
  </si>
  <si>
    <t>斯瑞新材</t>
  </si>
  <si>
    <t>300588.SZ</t>
  </si>
  <si>
    <t>熙菱信息</t>
  </si>
  <si>
    <t>688433.SH</t>
  </si>
  <si>
    <t>华曙高科</t>
  </si>
  <si>
    <t>002636.SZ</t>
  </si>
  <si>
    <t>金安国纪</t>
  </si>
  <si>
    <t>688450.SH</t>
  </si>
  <si>
    <t>光格科技</t>
  </si>
  <si>
    <t>300147.SZ</t>
  </si>
  <si>
    <t>*ST香雪</t>
  </si>
  <si>
    <t>300503.SZ</t>
  </si>
  <si>
    <t>昊志机电</t>
  </si>
  <si>
    <t>603665.SH</t>
  </si>
  <si>
    <t>康隆达</t>
  </si>
  <si>
    <t>301232.SZ</t>
  </si>
  <si>
    <t>飞沃科技</t>
  </si>
  <si>
    <t>300066.SZ</t>
  </si>
  <si>
    <t>三川智慧</t>
  </si>
  <si>
    <t>300828.SZ</t>
  </si>
  <si>
    <t>锐新科技</t>
  </si>
  <si>
    <t>002436.SZ</t>
  </si>
  <si>
    <t>兴森科技</t>
  </si>
  <si>
    <t>300433.SZ</t>
  </si>
  <si>
    <t>蓝思科技</t>
  </si>
  <si>
    <t>001226.SZ</t>
  </si>
  <si>
    <t>拓山重工</t>
  </si>
  <si>
    <t>300679.SZ</t>
  </si>
  <si>
    <t>电连技术</t>
  </si>
  <si>
    <t>301123.SZ</t>
  </si>
  <si>
    <t>奕东电子</t>
  </si>
  <si>
    <t>003011.SZ</t>
  </si>
  <si>
    <t>海象新材</t>
  </si>
  <si>
    <t>300031.SZ</t>
  </si>
  <si>
    <t>宝通科技</t>
  </si>
  <si>
    <t>688231.SH</t>
  </si>
  <si>
    <t>隆达股份</t>
  </si>
  <si>
    <t>300716.SZ</t>
  </si>
  <si>
    <t>*ST泉为</t>
  </si>
  <si>
    <t>300223.SZ</t>
  </si>
  <si>
    <t>北京君正</t>
  </si>
  <si>
    <t>300558.SZ</t>
  </si>
  <si>
    <t>贝达药业</t>
  </si>
  <si>
    <t>301285.SZ</t>
  </si>
  <si>
    <t>鸿日达</t>
  </si>
  <si>
    <t>603813.SH</t>
  </si>
  <si>
    <t>原尚股份</t>
  </si>
  <si>
    <t>300700.SZ</t>
  </si>
  <si>
    <t>岱勒新材</t>
  </si>
  <si>
    <t>300320.SZ</t>
  </si>
  <si>
    <t>海达股份</t>
  </si>
  <si>
    <t>688655.SH</t>
  </si>
  <si>
    <t>迅捷兴</t>
  </si>
  <si>
    <t>300877.SZ</t>
  </si>
  <si>
    <t>金春股份</t>
  </si>
  <si>
    <t>688308.SH</t>
  </si>
  <si>
    <t>欧科亿</t>
  </si>
  <si>
    <t>301005.SZ</t>
  </si>
  <si>
    <t>超捷股份</t>
  </si>
  <si>
    <t>688182.SH</t>
  </si>
  <si>
    <t>灿勤科技</t>
  </si>
  <si>
    <t>688291.SH</t>
  </si>
  <si>
    <t>金橙子</t>
  </si>
  <si>
    <t>600961.SH</t>
  </si>
  <si>
    <t>株冶集团</t>
  </si>
  <si>
    <t>300373.SZ</t>
  </si>
  <si>
    <t>扬杰科技</t>
  </si>
  <si>
    <t>688750.SH</t>
  </si>
  <si>
    <t>金天钛业</t>
  </si>
  <si>
    <t>301489.SZ</t>
  </si>
  <si>
    <t>思泉新材</t>
  </si>
  <si>
    <t>002577.SZ</t>
  </si>
  <si>
    <t>雷柏科技</t>
  </si>
  <si>
    <t>603068.SH</t>
  </si>
  <si>
    <t>博通集成</t>
  </si>
  <si>
    <t>300835.SZ</t>
  </si>
  <si>
    <t>龙磁科技</t>
  </si>
  <si>
    <t>301525.SZ</t>
  </si>
  <si>
    <t>儒竞科技</t>
  </si>
  <si>
    <t>002821.SZ</t>
  </si>
  <si>
    <t>凯莱英</t>
  </si>
  <si>
    <t>301448.SZ</t>
  </si>
  <si>
    <t>开创电气</t>
  </si>
  <si>
    <t>300669.SZ</t>
  </si>
  <si>
    <t>沪宁股份</t>
  </si>
  <si>
    <t>605168.SH</t>
  </si>
  <si>
    <t>三人行</t>
  </si>
  <si>
    <t>603285.SH</t>
  </si>
  <si>
    <t>键邦股份</t>
  </si>
  <si>
    <t>688249.SH</t>
  </si>
  <si>
    <t>晶合集成</t>
  </si>
  <si>
    <t>301021.SZ</t>
  </si>
  <si>
    <t>英诺激光</t>
  </si>
  <si>
    <t>688046.SH</t>
  </si>
  <si>
    <t>药康生物</t>
  </si>
  <si>
    <t>300873.SZ</t>
  </si>
  <si>
    <t>海晨股份</t>
  </si>
  <si>
    <t>601138.SH</t>
  </si>
  <si>
    <t>工业富联</t>
  </si>
  <si>
    <t>002708.SZ</t>
  </si>
  <si>
    <t>光洋股份</t>
  </si>
  <si>
    <t>600683.SH</t>
  </si>
  <si>
    <t>京投发展</t>
  </si>
  <si>
    <t>688379.SH</t>
  </si>
  <si>
    <t>华光新材</t>
  </si>
  <si>
    <t>301205.SZ</t>
  </si>
  <si>
    <t>联特科技</t>
  </si>
  <si>
    <t>002685.SZ</t>
  </si>
  <si>
    <t>华东重机</t>
  </si>
  <si>
    <t>001287.SZ</t>
  </si>
  <si>
    <t>中电港</t>
  </si>
  <si>
    <t>000955.SZ</t>
  </si>
  <si>
    <t>欣龙控股</t>
  </si>
  <si>
    <t>603986.SH</t>
  </si>
  <si>
    <t>兆易创新</t>
  </si>
  <si>
    <t>603266.SH</t>
  </si>
  <si>
    <t>天龙股份</t>
  </si>
  <si>
    <t>301531.SZ</t>
  </si>
  <si>
    <t>春光集团</t>
  </si>
  <si>
    <t>300584.SZ</t>
  </si>
  <si>
    <t>海辰药业</t>
  </si>
  <si>
    <t>300449.SZ</t>
  </si>
  <si>
    <t>汉邦高科</t>
  </si>
  <si>
    <t>300308.SZ</t>
  </si>
  <si>
    <t>中际旭创</t>
  </si>
  <si>
    <t>688146.SH</t>
  </si>
  <si>
    <t>中船特气</t>
  </si>
  <si>
    <t>688690.SH</t>
  </si>
  <si>
    <t>纳微科技</t>
  </si>
  <si>
    <t>300364.SZ</t>
  </si>
  <si>
    <t>中文在线</t>
  </si>
  <si>
    <t>002888.SZ</t>
  </si>
  <si>
    <t>惠威科技</t>
  </si>
  <si>
    <t>603916.SH</t>
  </si>
  <si>
    <t>苏博特</t>
  </si>
  <si>
    <t>002044.SZ</t>
  </si>
  <si>
    <t>美年健康</t>
  </si>
  <si>
    <t>688003.SH</t>
  </si>
  <si>
    <t>天准科技</t>
  </si>
  <si>
    <t>603936.SH</t>
  </si>
  <si>
    <t>博敏电子</t>
  </si>
  <si>
    <t>688757.SH</t>
  </si>
  <si>
    <t>胜科纳米</t>
  </si>
  <si>
    <t>002723.SZ</t>
  </si>
  <si>
    <t>小崧股份</t>
  </si>
  <si>
    <t>600345.SH</t>
  </si>
  <si>
    <t>长江通信</t>
  </si>
  <si>
    <t>300578.SZ</t>
  </si>
  <si>
    <t>会畅科技</t>
  </si>
  <si>
    <t>688166.SH</t>
  </si>
  <si>
    <t>博瑞医药</t>
  </si>
  <si>
    <t>603629.SH</t>
  </si>
  <si>
    <t>利通电子</t>
  </si>
  <si>
    <t>002138.SZ</t>
  </si>
  <si>
    <t>顺络电子</t>
  </si>
  <si>
    <t>300632.SZ</t>
  </si>
  <si>
    <t>光莆股份</t>
  </si>
  <si>
    <t>002290.SZ</t>
  </si>
  <si>
    <t>禾盛新材</t>
  </si>
  <si>
    <t>688646.SH</t>
  </si>
  <si>
    <t>ST逸飞</t>
  </si>
  <si>
    <t>688193.SH</t>
  </si>
  <si>
    <t>仁度生物</t>
  </si>
  <si>
    <t>688017.SH</t>
  </si>
  <si>
    <t>绿的谐波</t>
  </si>
  <si>
    <t>300497.SZ</t>
  </si>
  <si>
    <t>富祥股份</t>
  </si>
  <si>
    <t>002963.SZ</t>
  </si>
  <si>
    <t>豪尔赛</t>
  </si>
  <si>
    <t>688428.SH</t>
  </si>
  <si>
    <t>诺诚健华</t>
  </si>
  <si>
    <t>301072.SZ</t>
  </si>
  <si>
    <t>中捷精工</t>
  </si>
  <si>
    <t>688368.SH</t>
  </si>
  <si>
    <t>晶丰明源</t>
  </si>
  <si>
    <t>600206.SH</t>
  </si>
  <si>
    <t>有研新材</t>
  </si>
  <si>
    <t>600888.SH</t>
  </si>
  <si>
    <t>新疆众和</t>
  </si>
  <si>
    <t>300109.SZ</t>
  </si>
  <si>
    <t>新开源</t>
  </si>
  <si>
    <t>601609.SH</t>
  </si>
  <si>
    <t>金田股份</t>
  </si>
  <si>
    <t>603282.SH</t>
  </si>
  <si>
    <t>亚光股份</t>
  </si>
  <si>
    <t>301318.SZ</t>
  </si>
  <si>
    <t>维海德</t>
  </si>
  <si>
    <t>002208.SZ</t>
  </si>
  <si>
    <t>合肥城建</t>
  </si>
  <si>
    <t>603072.SH</t>
  </si>
  <si>
    <t>天和磁材</t>
  </si>
  <si>
    <t>300749.SZ</t>
  </si>
  <si>
    <t>顶固集创</t>
  </si>
  <si>
    <t>603725.SH</t>
  </si>
  <si>
    <t>天安新材</t>
  </si>
  <si>
    <t>688559.SH</t>
  </si>
  <si>
    <t>海目星</t>
  </si>
  <si>
    <t>002486.SZ</t>
  </si>
  <si>
    <t>嘉麟杰</t>
  </si>
  <si>
    <t>688796.SH</t>
  </si>
  <si>
    <t>百奥赛图</t>
  </si>
  <si>
    <t>688557.SH</t>
  </si>
  <si>
    <t>兰剑智能</t>
  </si>
  <si>
    <t>300609.SZ</t>
  </si>
  <si>
    <t>汇纳科技</t>
  </si>
  <si>
    <t>688197.SH</t>
  </si>
  <si>
    <t>首药控股-U</t>
  </si>
  <si>
    <t>603308.SH</t>
  </si>
  <si>
    <t>应流股份</t>
  </si>
  <si>
    <t>688347.SH</t>
  </si>
  <si>
    <t>华虹宏力</t>
  </si>
  <si>
    <t>688096.SH</t>
  </si>
  <si>
    <t>京源环保</t>
  </si>
  <si>
    <t>300596.SZ</t>
  </si>
  <si>
    <t>利安隆</t>
  </si>
  <si>
    <t>300496.SZ</t>
  </si>
  <si>
    <t>中科创达</t>
  </si>
  <si>
    <t>688807.SH</t>
  </si>
  <si>
    <t>优迅股份</t>
  </si>
  <si>
    <t>688257.SH</t>
  </si>
  <si>
    <t>新锐股份</t>
  </si>
  <si>
    <t>003018.SZ</t>
  </si>
  <si>
    <t>金富科技</t>
  </si>
  <si>
    <t>688398.SH</t>
  </si>
  <si>
    <t>赛特新材</t>
  </si>
  <si>
    <t>688710.SH</t>
  </si>
  <si>
    <t>益诺思</t>
  </si>
  <si>
    <t>001212.SZ</t>
  </si>
  <si>
    <t>中旗新材</t>
  </si>
  <si>
    <t>688205.SH</t>
  </si>
  <si>
    <t>德科立</t>
  </si>
  <si>
    <t>688618.SH</t>
  </si>
  <si>
    <t>三旺通信</t>
  </si>
  <si>
    <t>301363.SZ</t>
  </si>
  <si>
    <t>美好医疗</t>
  </si>
  <si>
    <t>688521.SH</t>
  </si>
  <si>
    <t>芯原股份</t>
  </si>
  <si>
    <t>688202.SH</t>
  </si>
  <si>
    <t>美迪西</t>
  </si>
  <si>
    <t>688041.SH</t>
  </si>
  <si>
    <t>海光信息</t>
  </si>
  <si>
    <t>301361.SZ</t>
  </si>
  <si>
    <t>众智科技</t>
  </si>
  <si>
    <t>603110.SH</t>
  </si>
  <si>
    <t>东方材料</t>
  </si>
  <si>
    <t>002378.SZ</t>
  </si>
  <si>
    <t>章源钨业</t>
  </si>
  <si>
    <t>688290.SH</t>
  </si>
  <si>
    <t>景业智能</t>
  </si>
  <si>
    <t>301160.SZ</t>
  </si>
  <si>
    <t>翔楼新材</t>
  </si>
  <si>
    <t>300782.SZ</t>
  </si>
  <si>
    <t>卓胜微</t>
  </si>
  <si>
    <t>600549.SH</t>
  </si>
  <si>
    <t>厦门钨业</t>
  </si>
  <si>
    <t>002384.SZ</t>
  </si>
  <si>
    <t>东山精密</t>
  </si>
  <si>
    <t>688777.SH</t>
  </si>
  <si>
    <t>中控技术</t>
  </si>
  <si>
    <t>300624.SZ</t>
  </si>
  <si>
    <t>万兴科技</t>
  </si>
  <si>
    <t>688035.SH</t>
  </si>
  <si>
    <t>德邦科技</t>
  </si>
  <si>
    <t>300930.SZ</t>
  </si>
  <si>
    <t>屹通新材</t>
  </si>
  <si>
    <t>300814.SZ</t>
  </si>
  <si>
    <t>中富电路</t>
  </si>
  <si>
    <t>688685.SH</t>
  </si>
  <si>
    <t>迈信林</t>
  </si>
  <si>
    <t>002600.SZ</t>
  </si>
  <si>
    <t>领益智造</t>
  </si>
  <si>
    <t>688691.SH</t>
  </si>
  <si>
    <t>灿芯股份</t>
  </si>
  <si>
    <t>300653.SZ</t>
  </si>
  <si>
    <t>正海生物</t>
  </si>
  <si>
    <t>000006.SZ</t>
  </si>
  <si>
    <t>深振业A</t>
  </si>
  <si>
    <t>300990.SZ</t>
  </si>
  <si>
    <t>同飞股份</t>
  </si>
  <si>
    <t>301128.SZ</t>
  </si>
  <si>
    <t>强瑞技术</t>
  </si>
  <si>
    <t>600783.SH</t>
  </si>
  <si>
    <t>鲁信创投</t>
  </si>
  <si>
    <t>603868.SH</t>
  </si>
  <si>
    <t>飞科电器</t>
  </si>
  <si>
    <t>688785.SH</t>
  </si>
  <si>
    <t>恒运昌</t>
  </si>
  <si>
    <t>300260.SZ</t>
  </si>
  <si>
    <t>新莱应材</t>
  </si>
  <si>
    <t>301596.SZ</t>
  </si>
  <si>
    <t>瑞迪智驱</t>
  </si>
  <si>
    <t>301369.SZ</t>
  </si>
  <si>
    <t>联动科技</t>
  </si>
  <si>
    <t>000032.SZ</t>
  </si>
  <si>
    <t>深桑达A</t>
  </si>
  <si>
    <t>300467.SZ</t>
  </si>
  <si>
    <t>迅游科技</t>
  </si>
  <si>
    <t>002527.SZ</t>
  </si>
  <si>
    <t>新时达</t>
  </si>
  <si>
    <t>600246.SH</t>
  </si>
  <si>
    <t>万通发展</t>
  </si>
  <si>
    <t>600520.SH</t>
  </si>
  <si>
    <t>三佳科技</t>
  </si>
  <si>
    <t>300161.SZ</t>
  </si>
  <si>
    <t>华中数控</t>
  </si>
  <si>
    <t>600366.SH</t>
  </si>
  <si>
    <t>宁波韵升</t>
  </si>
  <si>
    <t>300909.SZ</t>
  </si>
  <si>
    <t>汇创达</t>
  </si>
  <si>
    <t>300557.SZ</t>
  </si>
  <si>
    <t>理工光科</t>
  </si>
  <si>
    <t>688486.SH</t>
  </si>
  <si>
    <t>龙迅股份</t>
  </si>
  <si>
    <t>002967.SZ</t>
  </si>
  <si>
    <t>广电计量</t>
  </si>
  <si>
    <t>688556.SH</t>
  </si>
  <si>
    <t>高测股份</t>
  </si>
  <si>
    <t>600184.SH</t>
  </si>
  <si>
    <t>光电股份</t>
  </si>
  <si>
    <t>301252.SZ</t>
  </si>
  <si>
    <t>同星科技</t>
  </si>
  <si>
    <t>300976.SZ</t>
  </si>
  <si>
    <t>达瑞电子</t>
  </si>
  <si>
    <t>301280.SZ</t>
  </si>
  <si>
    <t>珠城科技</t>
  </si>
  <si>
    <t>688809.SH</t>
  </si>
  <si>
    <t>强一股份</t>
  </si>
  <si>
    <t>000931.SZ</t>
  </si>
  <si>
    <t>中关村</t>
  </si>
  <si>
    <t>603818.SH</t>
  </si>
  <si>
    <t>曲美家居</t>
  </si>
  <si>
    <t>001267.SZ</t>
  </si>
  <si>
    <t>汇绿生态</t>
  </si>
  <si>
    <t>301070.SZ</t>
  </si>
  <si>
    <t>开勒股份</t>
  </si>
  <si>
    <t>600847.SH</t>
  </si>
  <si>
    <t>万里股份</t>
  </si>
  <si>
    <t>688090.SH</t>
  </si>
  <si>
    <t>瑞松科技</t>
  </si>
  <si>
    <t>688056.SH</t>
  </si>
  <si>
    <t>莱伯泰科</t>
  </si>
  <si>
    <t>688191.SH</t>
  </si>
  <si>
    <t>智洋创新</t>
  </si>
  <si>
    <t>688505.SH</t>
  </si>
  <si>
    <t>复旦张江</t>
  </si>
  <si>
    <t>000691.SZ</t>
  </si>
  <si>
    <t>亚太实业</t>
  </si>
  <si>
    <t>688071.SH</t>
  </si>
  <si>
    <t>华依科技</t>
  </si>
  <si>
    <t>603119.SH</t>
  </si>
  <si>
    <t>浙江荣泰</t>
  </si>
  <si>
    <t>301132.SZ</t>
  </si>
  <si>
    <t>满坤科技</t>
  </si>
  <si>
    <t>603757.SH</t>
  </si>
  <si>
    <t>大元泵业</t>
  </si>
  <si>
    <t>603995.SH</t>
  </si>
  <si>
    <t>甬金股份</t>
  </si>
  <si>
    <t>300869.SZ</t>
  </si>
  <si>
    <t>康泰医学</t>
  </si>
  <si>
    <t>688141.SH</t>
  </si>
  <si>
    <t>杰华特</t>
  </si>
  <si>
    <t>300179.SZ</t>
  </si>
  <si>
    <t>四方达</t>
  </si>
  <si>
    <t>688678.SH</t>
  </si>
  <si>
    <t>福立旺</t>
  </si>
  <si>
    <t>603262.SH</t>
  </si>
  <si>
    <t>技源集团</t>
  </si>
  <si>
    <t>603339.SH</t>
  </si>
  <si>
    <t>四方科技</t>
  </si>
  <si>
    <t>603083.SH</t>
  </si>
  <si>
    <t>剑桥科技</t>
  </si>
  <si>
    <t>300731.SZ</t>
  </si>
  <si>
    <t>科创新源</t>
  </si>
  <si>
    <t>301306.SZ</t>
  </si>
  <si>
    <t>西测测试</t>
  </si>
  <si>
    <t>603355.SH</t>
  </si>
  <si>
    <t>莱克电气</t>
  </si>
  <si>
    <t>688165.SH</t>
  </si>
  <si>
    <t>埃夫特-U</t>
  </si>
  <si>
    <t>688630.SH</t>
  </si>
  <si>
    <t>芯碁微装</t>
  </si>
  <si>
    <t>002824.SZ</t>
  </si>
  <si>
    <t>和胜股份</t>
  </si>
  <si>
    <t>301024.SZ</t>
  </si>
  <si>
    <t>霍普股份</t>
  </si>
  <si>
    <t>603966.SH</t>
  </si>
  <si>
    <t>法兰泰克</t>
  </si>
  <si>
    <t>002645.SZ</t>
  </si>
  <si>
    <t>华宏科技</t>
  </si>
  <si>
    <t>603065.SH</t>
  </si>
  <si>
    <t>宿迁联盛</t>
  </si>
  <si>
    <t>688373.SH</t>
  </si>
  <si>
    <t>盟科药业-U</t>
  </si>
  <si>
    <t>002056.SZ</t>
  </si>
  <si>
    <t>横店东磁</t>
  </si>
  <si>
    <t>002778.SZ</t>
  </si>
  <si>
    <t>中晟高科</t>
  </si>
  <si>
    <t>002803.SZ</t>
  </si>
  <si>
    <t>吉宏股份</t>
  </si>
  <si>
    <t>603687.SH</t>
  </si>
  <si>
    <t>大胜达</t>
  </si>
  <si>
    <t>300571.SZ</t>
  </si>
  <si>
    <t>平治信息</t>
  </si>
  <si>
    <t>600876.SH</t>
  </si>
  <si>
    <t>凯盛新能</t>
  </si>
  <si>
    <t>605081.SH</t>
  </si>
  <si>
    <t>退市太和</t>
  </si>
  <si>
    <t>688010.SH</t>
  </si>
  <si>
    <t>福光股份</t>
  </si>
  <si>
    <t>688511.SH</t>
  </si>
  <si>
    <t>天微电子</t>
  </si>
  <si>
    <t>301191.SZ</t>
  </si>
  <si>
    <t>菲菱科思</t>
  </si>
  <si>
    <t>688039.SH</t>
  </si>
  <si>
    <t>当虹科技</t>
  </si>
  <si>
    <t>300489.SZ</t>
  </si>
  <si>
    <t>光智科技</t>
  </si>
  <si>
    <t>301317.SZ</t>
  </si>
  <si>
    <t>鑫磊股份</t>
  </si>
  <si>
    <t>000795.SZ</t>
  </si>
  <si>
    <t>英洛华</t>
  </si>
  <si>
    <t>600172.SH</t>
  </si>
  <si>
    <t>黄河旋风</t>
  </si>
  <si>
    <t>301045.SZ</t>
  </si>
  <si>
    <t>天禄科技</t>
  </si>
  <si>
    <t>688512.SH</t>
  </si>
  <si>
    <t>慧智微-U</t>
  </si>
  <si>
    <t>603173.SH</t>
  </si>
  <si>
    <t>福斯达</t>
  </si>
  <si>
    <t>002957.SZ</t>
  </si>
  <si>
    <t>科瑞技术</t>
  </si>
  <si>
    <t>603722.SH</t>
  </si>
  <si>
    <t>阿科力</t>
  </si>
  <si>
    <t>601126.SH</t>
  </si>
  <si>
    <t>四方股份</t>
  </si>
  <si>
    <t>688669.SH</t>
  </si>
  <si>
    <t>聚石化学</t>
  </si>
  <si>
    <t>301231.SZ</t>
  </si>
  <si>
    <t>荣信文化</t>
  </si>
  <si>
    <t>301565.SZ</t>
  </si>
  <si>
    <t>中仑新材</t>
  </si>
  <si>
    <t>300983.SZ</t>
  </si>
  <si>
    <t>尤安设计</t>
  </si>
  <si>
    <t>688668.SH</t>
  </si>
  <si>
    <t>鼎通科技</t>
  </si>
  <si>
    <t>002196.SZ</t>
  </si>
  <si>
    <t>方正电机</t>
  </si>
  <si>
    <t>688048.SH</t>
  </si>
  <si>
    <t>长光华芯</t>
  </si>
  <si>
    <t>300762.SZ</t>
  </si>
  <si>
    <t>上海瀚讯</t>
  </si>
  <si>
    <t>600108.SH</t>
  </si>
  <si>
    <t>亚盛集团</t>
  </si>
  <si>
    <t>688733.SH</t>
  </si>
  <si>
    <t>壹石通</t>
  </si>
  <si>
    <t>600517.SH</t>
  </si>
  <si>
    <t>国网英大</t>
  </si>
  <si>
    <t>300738.SZ</t>
  </si>
  <si>
    <t>奥飞数据</t>
  </si>
  <si>
    <t>605589.SH</t>
  </si>
  <si>
    <t>圣泉集团</t>
  </si>
  <si>
    <t>300843.SZ</t>
  </si>
  <si>
    <t>胜蓝股份</t>
  </si>
  <si>
    <t>300013.SZ</t>
  </si>
  <si>
    <t>新宁物流</t>
  </si>
  <si>
    <t>603950.SH</t>
  </si>
  <si>
    <t>长源东谷</t>
  </si>
  <si>
    <t>605100.SH</t>
  </si>
  <si>
    <t>华丰股份</t>
  </si>
  <si>
    <t>688802.SH</t>
  </si>
  <si>
    <t>沐曦股份-U</t>
  </si>
  <si>
    <t>300902.SZ</t>
  </si>
  <si>
    <t>国安达</t>
  </si>
  <si>
    <t>001270.SZ</t>
  </si>
  <si>
    <t>铖昌科技</t>
  </si>
  <si>
    <t>301122.SZ</t>
  </si>
  <si>
    <t>采纳股份</t>
  </si>
  <si>
    <t>688662.SH</t>
  </si>
  <si>
    <t>富信科技</t>
  </si>
  <si>
    <t>301419.SZ</t>
  </si>
  <si>
    <t>阿莱德</t>
  </si>
  <si>
    <t>603270.SH</t>
  </si>
  <si>
    <t>金帝股份</t>
  </si>
  <si>
    <t>603557.SH</t>
  </si>
  <si>
    <t>*ST起步</t>
  </si>
  <si>
    <t>603186.SH</t>
  </si>
  <si>
    <t>华正新材</t>
  </si>
  <si>
    <t>300224.SZ</t>
  </si>
  <si>
    <t>正海磁材</t>
  </si>
  <si>
    <t>002179.SZ</t>
  </si>
  <si>
    <t>中航光电</t>
  </si>
  <si>
    <t>301013.SZ</t>
  </si>
  <si>
    <t>利和兴</t>
  </si>
  <si>
    <t>688591.SH</t>
  </si>
  <si>
    <t>泰凌微</t>
  </si>
  <si>
    <t>000681.SZ</t>
  </si>
  <si>
    <t>视觉中国</t>
  </si>
  <si>
    <t>002816.SZ</t>
  </si>
  <si>
    <t>*ST和科</t>
  </si>
  <si>
    <t>300616.SZ</t>
  </si>
  <si>
    <t>尚品宅配</t>
  </si>
  <si>
    <t>301678.SZ</t>
  </si>
  <si>
    <t>新恒汇</t>
  </si>
  <si>
    <t>002713.SZ</t>
  </si>
  <si>
    <t>*ST东易</t>
  </si>
  <si>
    <t>603843.SH</t>
  </si>
  <si>
    <t>*ST正平</t>
  </si>
  <si>
    <t>300382.SZ</t>
  </si>
  <si>
    <t>斯莱克</t>
  </si>
  <si>
    <t>002789.SZ</t>
  </si>
  <si>
    <t>*ST建艺</t>
  </si>
  <si>
    <t>688443.SH</t>
  </si>
  <si>
    <t>智翔金泰-U</t>
  </si>
  <si>
    <t>002881.SZ</t>
  </si>
  <si>
    <t>美格智能</t>
  </si>
  <si>
    <t>600599.SH</t>
  </si>
  <si>
    <t>退市熊猫</t>
  </si>
  <si>
    <t>603389.SH</t>
  </si>
  <si>
    <t>*ST亚振</t>
  </si>
  <si>
    <t>300739.SZ</t>
  </si>
  <si>
    <t>明阳电路</t>
  </si>
  <si>
    <t>603595.SH</t>
  </si>
  <si>
    <t>ST东尼</t>
  </si>
  <si>
    <t>600381.SH</t>
  </si>
  <si>
    <t>*ST春天</t>
  </si>
  <si>
    <t>603580.SH</t>
  </si>
  <si>
    <t>*ST艾艾</t>
  </si>
  <si>
    <t>688059.SH</t>
  </si>
  <si>
    <t>华锐精密</t>
  </si>
  <si>
    <t>002584.SZ</t>
  </si>
  <si>
    <t>西陇科学</t>
  </si>
  <si>
    <t>300103.SZ</t>
  </si>
  <si>
    <t>达刚控股</t>
  </si>
  <si>
    <t>300975.SZ</t>
  </si>
  <si>
    <t>商络电子</t>
  </si>
  <si>
    <t>300442.SZ</t>
  </si>
  <si>
    <t>润泽科技</t>
  </si>
  <si>
    <t>002145.SZ</t>
  </si>
  <si>
    <t>钛能化学</t>
  </si>
  <si>
    <t>601633.SH</t>
  </si>
  <si>
    <t>长城汽车</t>
  </si>
  <si>
    <t>002029.SZ</t>
  </si>
  <si>
    <t>七匹狼</t>
  </si>
  <si>
    <t>002485.SZ</t>
  </si>
  <si>
    <t>ST雪发</t>
  </si>
  <si>
    <t>603516.SH</t>
  </si>
  <si>
    <t>淳中科技</t>
  </si>
  <si>
    <t>301150.SZ</t>
  </si>
  <si>
    <t>中一科技</t>
  </si>
  <si>
    <t>600316.SH</t>
  </si>
  <si>
    <t>洪都航空</t>
  </si>
  <si>
    <t>688082.SH</t>
  </si>
  <si>
    <t>盛美上海</t>
  </si>
  <si>
    <t>603087.SH</t>
  </si>
  <si>
    <t>甘李药业</t>
  </si>
  <si>
    <t>002472.SZ</t>
  </si>
  <si>
    <t>双环传动</t>
  </si>
  <si>
    <t>688331.SH</t>
  </si>
  <si>
    <t>荣昌生物</t>
  </si>
  <si>
    <t>301458.SZ</t>
  </si>
  <si>
    <t>钧崴电子</t>
  </si>
  <si>
    <t>301080.SZ</t>
  </si>
  <si>
    <t>百普赛斯</t>
  </si>
  <si>
    <t>688786.SH</t>
  </si>
  <si>
    <t>悦安新材</t>
  </si>
  <si>
    <t>000668.SZ</t>
  </si>
  <si>
    <t>荣丰控股</t>
  </si>
  <si>
    <t>300868.SZ</t>
  </si>
  <si>
    <t>杰美特</t>
  </si>
  <si>
    <t>001215.SZ</t>
  </si>
  <si>
    <t>千味央厨</t>
  </si>
  <si>
    <t>000831.SZ</t>
  </si>
  <si>
    <t>中国稀土</t>
  </si>
  <si>
    <t>300365.SZ</t>
  </si>
  <si>
    <t>恒华科技</t>
  </si>
  <si>
    <t>002741.SZ</t>
  </si>
  <si>
    <t>光华科技</t>
  </si>
  <si>
    <t>688179.SH</t>
  </si>
  <si>
    <t>阿拉丁</t>
  </si>
  <si>
    <t>000970.SZ</t>
  </si>
  <si>
    <t>中科三环</t>
  </si>
  <si>
    <t>688795.SH</t>
  </si>
  <si>
    <t>摩尔线程-U</t>
  </si>
  <si>
    <t>603206.SH</t>
  </si>
  <si>
    <t>嘉环科技</t>
  </si>
  <si>
    <t>001266.SZ</t>
  </si>
  <si>
    <t>宏英智能</t>
  </si>
  <si>
    <t>002662.SZ</t>
  </si>
  <si>
    <t>峰璟股份</t>
  </si>
  <si>
    <t>301638.SZ</t>
  </si>
  <si>
    <t>南网数字</t>
  </si>
  <si>
    <t>688222.SH</t>
  </si>
  <si>
    <t>成都先导</t>
  </si>
  <si>
    <t>600976.SH</t>
  </si>
  <si>
    <t>健民集团</t>
  </si>
  <si>
    <t>002937.SZ</t>
  </si>
  <si>
    <t>兴瑞科技</t>
  </si>
  <si>
    <t>002831.SZ</t>
  </si>
  <si>
    <t>裕同科技</t>
  </si>
  <si>
    <t>002980.SZ</t>
  </si>
  <si>
    <t>华盛昌</t>
  </si>
  <si>
    <t>301209.SZ</t>
  </si>
  <si>
    <t>联合化学</t>
  </si>
  <si>
    <t>600133.SH</t>
  </si>
  <si>
    <t>东湖高新</t>
  </si>
  <si>
    <t>002902.SZ</t>
  </si>
  <si>
    <t>铭普光磁</t>
  </si>
  <si>
    <t>600885.SH</t>
  </si>
  <si>
    <t>宏发股份</t>
  </si>
  <si>
    <t>603259.SH</t>
  </si>
  <si>
    <t>药明康德</t>
  </si>
  <si>
    <t>301263.SZ</t>
  </si>
  <si>
    <t>泰恩康</t>
  </si>
  <si>
    <t>001282.SZ</t>
  </si>
  <si>
    <t>三联锻造</t>
  </si>
  <si>
    <t>002318.SZ</t>
  </si>
  <si>
    <t>久立特材</t>
  </si>
  <si>
    <t>301589.SZ</t>
  </si>
  <si>
    <t>诺瓦星云</t>
  </si>
  <si>
    <t>688018.SH</t>
  </si>
  <si>
    <t>乐鑫科技</t>
  </si>
  <si>
    <t>300384.SZ</t>
  </si>
  <si>
    <t>三联虹普</t>
  </si>
  <si>
    <t>300689.SZ</t>
  </si>
  <si>
    <t>澄天伟业</t>
  </si>
  <si>
    <t>002785.SZ</t>
  </si>
  <si>
    <t>万里石</t>
  </si>
  <si>
    <t>301626.SZ</t>
  </si>
  <si>
    <t>苏州天脉</t>
  </si>
  <si>
    <t>300548.SZ</t>
  </si>
  <si>
    <t>长芯博创</t>
  </si>
  <si>
    <t>688221.SH</t>
  </si>
  <si>
    <t>前沿生物-U</t>
  </si>
  <si>
    <t>688362.SH</t>
  </si>
  <si>
    <t>甬矽电子</t>
  </si>
  <si>
    <t>600106.SH</t>
  </si>
  <si>
    <t>重庆路桥</t>
  </si>
  <si>
    <t>688416.SH</t>
  </si>
  <si>
    <t>恒烁股份</t>
  </si>
  <si>
    <t>603790.SH</t>
  </si>
  <si>
    <t>雅运股份</t>
  </si>
  <si>
    <t>301331.SZ</t>
  </si>
  <si>
    <t>恩威医药</t>
  </si>
  <si>
    <t>603179.SH</t>
  </si>
  <si>
    <t>新泉股份</t>
  </si>
  <si>
    <t>688981.SH</t>
  </si>
  <si>
    <t>中芯国际</t>
  </si>
  <si>
    <t>300855.SZ</t>
  </si>
  <si>
    <t>图南股份</t>
  </si>
  <si>
    <t>605111.SH</t>
  </si>
  <si>
    <t>新洁能</t>
  </si>
  <si>
    <t>688150.SH</t>
  </si>
  <si>
    <t>莱特光电</t>
  </si>
  <si>
    <t>002910.SZ</t>
  </si>
  <si>
    <t>庄园牧场</t>
  </si>
  <si>
    <t>600753.SH</t>
  </si>
  <si>
    <t>ST海钦</t>
  </si>
  <si>
    <t>688525.SH</t>
  </si>
  <si>
    <t>佰维存储</t>
  </si>
  <si>
    <t>688260.SH</t>
  </si>
  <si>
    <t>昀冢科技</t>
  </si>
  <si>
    <t>688336.SH</t>
  </si>
  <si>
    <t>三生国健</t>
  </si>
  <si>
    <t>605060.SH</t>
  </si>
  <si>
    <t>联德股份</t>
  </si>
  <si>
    <t>688627.SH</t>
  </si>
  <si>
    <t>精智达</t>
  </si>
  <si>
    <t>688119.SH</t>
  </si>
  <si>
    <t>中钢洛耐</t>
  </si>
  <si>
    <t>002357.SZ</t>
  </si>
  <si>
    <t>富临运业</t>
  </si>
  <si>
    <t>003004.SZ</t>
  </si>
  <si>
    <t>声迅股份</t>
  </si>
  <si>
    <t>301125.SZ</t>
  </si>
  <si>
    <t>腾亚精工</t>
  </si>
  <si>
    <t>688507.SH</t>
  </si>
  <si>
    <t>索辰科技</t>
  </si>
  <si>
    <t>301548.SZ</t>
  </si>
  <si>
    <t>崇德科技</t>
  </si>
  <si>
    <t>603166.SH</t>
  </si>
  <si>
    <t>福达股份</t>
  </si>
  <si>
    <t>300221.SZ</t>
  </si>
  <si>
    <t>银禧科技</t>
  </si>
  <si>
    <t>300042.SZ</t>
  </si>
  <si>
    <t>朗科科技</t>
  </si>
  <si>
    <t>301316.SZ</t>
  </si>
  <si>
    <t>慧博云通</t>
  </si>
  <si>
    <t>688403.SH</t>
  </si>
  <si>
    <t>汇成股份</t>
  </si>
  <si>
    <t>301392.SZ</t>
  </si>
  <si>
    <t>汇成真空</t>
  </si>
  <si>
    <t>300860.SZ</t>
  </si>
  <si>
    <t>锋尚文化</t>
  </si>
  <si>
    <t>002601.SZ</t>
  </si>
  <si>
    <t>龙佰集团</t>
  </si>
  <si>
    <t>301297.SZ</t>
  </si>
  <si>
    <t>富乐德</t>
  </si>
  <si>
    <t>000803.SZ</t>
  </si>
  <si>
    <t>山高环能</t>
  </si>
  <si>
    <t>300502.SZ</t>
  </si>
  <si>
    <t>新易盛</t>
  </si>
  <si>
    <t>688177.SH</t>
  </si>
  <si>
    <t>百奥泰</t>
  </si>
  <si>
    <t>688489.SH</t>
  </si>
  <si>
    <t>三未信安</t>
  </si>
  <si>
    <t>605255.SH</t>
  </si>
  <si>
    <t>天普股份</t>
  </si>
  <si>
    <t>300554.SZ</t>
  </si>
  <si>
    <t>三超新材</t>
  </si>
  <si>
    <t>603859.SH</t>
  </si>
  <si>
    <t>能科科技</t>
  </si>
  <si>
    <t>688592.SH</t>
  </si>
  <si>
    <t>司南导航</t>
  </si>
  <si>
    <t>688239.SH</t>
  </si>
  <si>
    <t>航宇科技</t>
  </si>
  <si>
    <t>688818.SH</t>
  </si>
  <si>
    <t>电科蓝天</t>
  </si>
  <si>
    <t>603052.SH</t>
  </si>
  <si>
    <t>可川科技</t>
  </si>
  <si>
    <t>688500.SH</t>
  </si>
  <si>
    <t>慧辰股份</t>
  </si>
  <si>
    <t>002353.SZ</t>
  </si>
  <si>
    <t>杰瑞股份</t>
  </si>
  <si>
    <t>002364.SZ</t>
  </si>
  <si>
    <t>中恒电气</t>
  </si>
  <si>
    <t>603728.SH</t>
  </si>
  <si>
    <t>鸣志电器</t>
  </si>
  <si>
    <t>301265.SZ</t>
  </si>
  <si>
    <t>华新科技</t>
  </si>
  <si>
    <t>000988.SZ</t>
  </si>
  <si>
    <t>华工科技</t>
  </si>
  <si>
    <t>603698.SH</t>
  </si>
  <si>
    <t>航天工程</t>
  </si>
  <si>
    <t>001306.SZ</t>
  </si>
  <si>
    <t>夏厦精密</t>
  </si>
  <si>
    <t>300083.SZ</t>
  </si>
  <si>
    <t>创世纪</t>
  </si>
  <si>
    <t>688800.SH</t>
  </si>
  <si>
    <t>瑞可达</t>
  </si>
  <si>
    <t>688309.SH</t>
  </si>
  <si>
    <t>恒誉环保</t>
  </si>
  <si>
    <t>603156.SH</t>
  </si>
  <si>
    <t>养元饮品</t>
  </si>
  <si>
    <t>603912.SH</t>
  </si>
  <si>
    <t>佳力图</t>
  </si>
  <si>
    <t>688270.SH</t>
  </si>
  <si>
    <t>ST臻镭</t>
  </si>
  <si>
    <t>002860.SZ</t>
  </si>
  <si>
    <t>星帅尔</t>
  </si>
  <si>
    <t>000878.SZ</t>
  </si>
  <si>
    <t>云南铜业</t>
  </si>
  <si>
    <t>688225.SH</t>
  </si>
  <si>
    <t>亚信安全</t>
  </si>
  <si>
    <t>301283.SZ</t>
  </si>
  <si>
    <t>聚胶股份</t>
  </si>
  <si>
    <t>605378.SH</t>
  </si>
  <si>
    <t>野马电池</t>
  </si>
  <si>
    <t>002119.SZ</t>
  </si>
  <si>
    <t>康强电子</t>
  </si>
  <si>
    <t>300857.SZ</t>
  </si>
  <si>
    <t>协创数据</t>
  </si>
  <si>
    <t>603668.SH</t>
  </si>
  <si>
    <t>天马科技</t>
  </si>
  <si>
    <t>688383.SH</t>
  </si>
  <si>
    <t>新益昌</t>
  </si>
  <si>
    <t>603315.SH</t>
  </si>
  <si>
    <t>福鞍股份</t>
  </si>
  <si>
    <t>688628.SH</t>
  </si>
  <si>
    <t>优利德</t>
  </si>
  <si>
    <t>605289.SH</t>
  </si>
  <si>
    <t>罗曼股份</t>
  </si>
  <si>
    <t>688661.SH</t>
  </si>
  <si>
    <t>和林微纳</t>
  </si>
  <si>
    <t>688027.SH</t>
  </si>
  <si>
    <t>国盾量子</t>
  </si>
  <si>
    <t>301563.SZ</t>
  </si>
  <si>
    <t>云汉芯城</t>
  </si>
  <si>
    <t>300024.SZ</t>
  </si>
  <si>
    <t>机器人</t>
  </si>
  <si>
    <t>603992.SH</t>
  </si>
  <si>
    <t>松霖科技</t>
  </si>
  <si>
    <t>300900.SZ</t>
  </si>
  <si>
    <t>广联航空</t>
  </si>
  <si>
    <t>002913.SZ</t>
  </si>
  <si>
    <t>奥士康</t>
  </si>
  <si>
    <t>688238.SH</t>
  </si>
  <si>
    <t>和元生物</t>
  </si>
  <si>
    <t>600482.SH</t>
  </si>
  <si>
    <t>中国动力</t>
  </si>
  <si>
    <t>300676.SZ</t>
  </si>
  <si>
    <t>华大基因</t>
  </si>
  <si>
    <t>603220.SH</t>
  </si>
  <si>
    <t>中贝通信</t>
  </si>
  <si>
    <t>300475.SZ</t>
  </si>
  <si>
    <t>香农芯创</t>
  </si>
  <si>
    <t>300845.SZ</t>
  </si>
  <si>
    <t>捷安高科</t>
  </si>
  <si>
    <t>301095.SZ</t>
  </si>
  <si>
    <t>广立微</t>
  </si>
  <si>
    <t>301031.SZ</t>
  </si>
  <si>
    <t>中熔电气</t>
  </si>
  <si>
    <t>605389.SH</t>
  </si>
  <si>
    <t>长龄液压</t>
  </si>
  <si>
    <t>300316.SZ</t>
  </si>
  <si>
    <t>晶盛机电</t>
  </si>
  <si>
    <t>603579.SH</t>
  </si>
  <si>
    <t>荣泰健康</t>
  </si>
  <si>
    <t>301148.SZ</t>
  </si>
  <si>
    <t>嘉戎技术</t>
  </si>
  <si>
    <t>002475.SZ</t>
  </si>
  <si>
    <t>立讯精密</t>
  </si>
  <si>
    <t>301338.SZ</t>
  </si>
  <si>
    <t>凯格精机</t>
  </si>
  <si>
    <t>002150.SZ</t>
  </si>
  <si>
    <t>正泰电源</t>
  </si>
  <si>
    <t>002698.SZ</t>
  </si>
  <si>
    <t>博实股份</t>
  </si>
  <si>
    <t>600421.SH</t>
  </si>
  <si>
    <t>退市华嵘</t>
  </si>
  <si>
    <t>688091.SH</t>
  </si>
  <si>
    <t>上海谊众</t>
  </si>
  <si>
    <t>301098.SZ</t>
  </si>
  <si>
    <t>金埔园林</t>
  </si>
  <si>
    <t>002137.SZ</t>
  </si>
  <si>
    <t>实益达</t>
  </si>
  <si>
    <t>300137.SZ</t>
  </si>
  <si>
    <t>先河环保</t>
  </si>
  <si>
    <t>688158.SH</t>
  </si>
  <si>
    <t>优刻得-W</t>
  </si>
  <si>
    <t>300702.SZ</t>
  </si>
  <si>
    <t>天宇股份</t>
  </si>
  <si>
    <t>001237.SZ</t>
  </si>
  <si>
    <t>惠康科技</t>
  </si>
  <si>
    <t>688498.SH</t>
  </si>
  <si>
    <t>源杰科技</t>
  </si>
  <si>
    <t>688620.SH</t>
  </si>
  <si>
    <t>安凯微</t>
  </si>
  <si>
    <t>603036.SH</t>
  </si>
  <si>
    <t>如通股份</t>
  </si>
  <si>
    <t>688455.SH</t>
  </si>
  <si>
    <t>科捷智能</t>
  </si>
  <si>
    <t>688375.SH</t>
  </si>
  <si>
    <t>国博电子</t>
  </si>
  <si>
    <t>300852.SZ</t>
  </si>
  <si>
    <t>四会富仕</t>
  </si>
  <si>
    <t>600678.SH</t>
  </si>
  <si>
    <t>ST金顶</t>
  </si>
  <si>
    <t>300402.SZ</t>
  </si>
  <si>
    <t>宝色股份</t>
  </si>
  <si>
    <t>300508.SZ</t>
  </si>
  <si>
    <t>维宏股份</t>
  </si>
  <si>
    <t>603533.SH</t>
  </si>
  <si>
    <t>掌阅科技</t>
  </si>
  <si>
    <t>300255.SZ</t>
  </si>
  <si>
    <t>常山药业</t>
  </si>
  <si>
    <t>688789.SH</t>
  </si>
  <si>
    <t>宏华数科</t>
  </si>
  <si>
    <t>688192.SH</t>
  </si>
  <si>
    <t>迪哲医药-U</t>
  </si>
  <si>
    <t>600580.SH</t>
  </si>
  <si>
    <t>卧龙电驱</t>
  </si>
  <si>
    <t>301151.SZ</t>
  </si>
  <si>
    <t>冠龙节能</t>
  </si>
  <si>
    <t>301165.SZ</t>
  </si>
  <si>
    <t>锐捷网络</t>
  </si>
  <si>
    <t>603500.SH</t>
  </si>
  <si>
    <t>祥和实业</t>
  </si>
  <si>
    <t>300921.SZ</t>
  </si>
  <si>
    <t>南凌科技</t>
  </si>
  <si>
    <t>600518.SH</t>
  </si>
  <si>
    <t>康美药业</t>
  </si>
  <si>
    <t>003026.SZ</t>
  </si>
  <si>
    <t>中晶科技</t>
  </si>
  <si>
    <t>002326.SZ</t>
  </si>
  <si>
    <t>永太科技</t>
  </si>
  <si>
    <t>688310.SH</t>
  </si>
  <si>
    <t>迈得医疗</t>
  </si>
  <si>
    <t>601689.SH</t>
  </si>
  <si>
    <t>拓普集团</t>
  </si>
  <si>
    <t>301027.SZ</t>
  </si>
  <si>
    <t>华蓝集团</t>
  </si>
  <si>
    <t>001360.SZ</t>
  </si>
  <si>
    <t>南矿集团</t>
  </si>
  <si>
    <t>688081.SH</t>
  </si>
  <si>
    <t>兴图新科</t>
  </si>
  <si>
    <t>002367.SZ</t>
  </si>
  <si>
    <t>康力电梯</t>
  </si>
  <si>
    <t>688168.SH</t>
  </si>
  <si>
    <t>安博通</t>
  </si>
  <si>
    <t>002990.SZ</t>
  </si>
  <si>
    <t>盛视科技</t>
  </si>
  <si>
    <t>301085.SZ</t>
  </si>
  <si>
    <t>亚康股份</t>
  </si>
  <si>
    <t>300212.SZ</t>
  </si>
  <si>
    <t>*ST易录</t>
  </si>
  <si>
    <t>600777.SH</t>
  </si>
  <si>
    <t>*ST新潮</t>
  </si>
  <si>
    <t>300858.SZ</t>
  </si>
  <si>
    <t>科拓生物</t>
  </si>
  <si>
    <t>300001.SZ</t>
  </si>
  <si>
    <t>特锐德</t>
  </si>
  <si>
    <t>300142.SZ</t>
  </si>
  <si>
    <t>沃森生物</t>
  </si>
  <si>
    <t>002248.SZ</t>
  </si>
  <si>
    <t>华东数控</t>
  </si>
  <si>
    <t>002927.SZ</t>
  </si>
  <si>
    <t>泰永长征</t>
  </si>
  <si>
    <t>600623.SH</t>
  </si>
  <si>
    <t>华谊集团</t>
  </si>
  <si>
    <t>300767.SZ</t>
  </si>
  <si>
    <t>震安科技</t>
  </si>
  <si>
    <t>605287.SH</t>
  </si>
  <si>
    <t>德才股份</t>
  </si>
  <si>
    <t>300403.SZ</t>
  </si>
  <si>
    <t>汉宇集团</t>
  </si>
  <si>
    <t>002886.SZ</t>
  </si>
  <si>
    <t>沃特股份</t>
  </si>
  <si>
    <t>605598.SH</t>
  </si>
  <si>
    <t>上海港湾</t>
  </si>
  <si>
    <t>688135.SH</t>
  </si>
  <si>
    <t>利扬芯片</t>
  </si>
  <si>
    <t>300125.SZ</t>
  </si>
  <si>
    <t>*ST聆达</t>
  </si>
  <si>
    <t>002261.SZ</t>
  </si>
  <si>
    <t>拓维信息</t>
  </si>
  <si>
    <t>688307.SH</t>
  </si>
  <si>
    <t>中润光学</t>
  </si>
  <si>
    <t>300748.SZ</t>
  </si>
  <si>
    <t>金力永磁</t>
  </si>
  <si>
    <t>301319.SZ</t>
  </si>
  <si>
    <t>唯特偶</t>
  </si>
  <si>
    <t>001288.SZ</t>
  </si>
  <si>
    <t>运机集团</t>
  </si>
  <si>
    <t>603638.SH</t>
  </si>
  <si>
    <t>艾迪精密</t>
  </si>
  <si>
    <t>300802.SZ</t>
  </si>
  <si>
    <t>矩子科技</t>
  </si>
  <si>
    <t>002806.SZ</t>
  </si>
  <si>
    <t>华锋股份</t>
  </si>
  <si>
    <t>300774.SZ</t>
  </si>
  <si>
    <t>倍杰特</t>
  </si>
  <si>
    <t>688302.SH</t>
  </si>
  <si>
    <t>海创药业-U</t>
  </si>
  <si>
    <t>688313.SH</t>
  </si>
  <si>
    <t>仕佳光子</t>
  </si>
  <si>
    <t>301141.SZ</t>
  </si>
  <si>
    <t>中科磁业</t>
  </si>
  <si>
    <t>688328.SH</t>
  </si>
  <si>
    <t>深科达</t>
  </si>
  <si>
    <t>688327.SH</t>
  </si>
  <si>
    <t>云从科技-UW</t>
  </si>
  <si>
    <t>300017.SZ</t>
  </si>
  <si>
    <t>网宿科技</t>
  </si>
  <si>
    <t>300903.SZ</t>
  </si>
  <si>
    <t>科翔股份</t>
  </si>
  <si>
    <t>688077.SH</t>
  </si>
  <si>
    <t>大地熊</t>
  </si>
  <si>
    <t>000759.SZ</t>
  </si>
  <si>
    <t>中百集团</t>
  </si>
  <si>
    <t>688262.SH</t>
  </si>
  <si>
    <t>国芯科技</t>
  </si>
  <si>
    <t>000516.SZ</t>
  </si>
  <si>
    <t>国际医学</t>
  </si>
  <si>
    <t>688693.SH</t>
  </si>
  <si>
    <t>锴威特</t>
  </si>
  <si>
    <t>300603.SZ</t>
  </si>
  <si>
    <t>立昂技术</t>
  </si>
  <si>
    <t>300725.SZ</t>
  </si>
  <si>
    <t>药石科技</t>
  </si>
  <si>
    <t>603890.SH</t>
  </si>
  <si>
    <t>春秋电子</t>
  </si>
  <si>
    <t>688066.SH</t>
  </si>
  <si>
    <t>*ST航图</t>
  </si>
  <si>
    <t>688790.SH</t>
  </si>
  <si>
    <t>昂瑞微-UW</t>
  </si>
  <si>
    <t>300337.SZ</t>
  </si>
  <si>
    <t>银邦股份</t>
  </si>
  <si>
    <t>300012.SZ</t>
  </si>
  <si>
    <t>华测检测</t>
  </si>
  <si>
    <t>688377.SH</t>
  </si>
  <si>
    <t>迪威尔</t>
  </si>
  <si>
    <t>300809.SZ</t>
  </si>
  <si>
    <t>华辰装备</t>
  </si>
  <si>
    <t>301071.SZ</t>
  </si>
  <si>
    <t>力量钻石</t>
  </si>
  <si>
    <t>300913.SZ</t>
  </si>
  <si>
    <t>兆龙互连</t>
  </si>
  <si>
    <t>301396.SZ</t>
  </si>
  <si>
    <t>宏景科技</t>
  </si>
  <si>
    <t>002273.SZ</t>
  </si>
  <si>
    <t>水晶光电</t>
  </si>
  <si>
    <t>002289.SZ</t>
  </si>
  <si>
    <t>*ST宇顺</t>
  </si>
  <si>
    <t>688171.SH</t>
  </si>
  <si>
    <t>纬德信息</t>
  </si>
  <si>
    <t>300034.SZ</t>
  </si>
  <si>
    <t>钢研高纳</t>
  </si>
  <si>
    <t>688137.SH</t>
  </si>
  <si>
    <t>近岸蛋白</t>
  </si>
  <si>
    <t>300709.SZ</t>
  </si>
  <si>
    <t>精研科技</t>
  </si>
  <si>
    <t>301222.SZ</t>
  </si>
  <si>
    <t>浙江恒威</t>
  </si>
  <si>
    <t>688566.SH</t>
  </si>
  <si>
    <t>吉贝尔</t>
  </si>
  <si>
    <t>603337.SH</t>
  </si>
  <si>
    <t>杰克科技</t>
  </si>
  <si>
    <t>603922.SH</t>
  </si>
  <si>
    <t>ST金鸿顺</t>
  </si>
  <si>
    <t>002965.SZ</t>
  </si>
  <si>
    <t>祥鑫科技</t>
  </si>
  <si>
    <t>301097.SZ</t>
  </si>
  <si>
    <t>天益医疗</t>
  </si>
  <si>
    <t>300607.SZ</t>
  </si>
  <si>
    <t>拓斯达</t>
  </si>
  <si>
    <t>300654.SZ</t>
  </si>
  <si>
    <t>世纪天鸿</t>
  </si>
  <si>
    <t>301119.SZ</t>
  </si>
  <si>
    <t>正强股份</t>
  </si>
  <si>
    <t>603439.SH</t>
  </si>
  <si>
    <t>三力制药</t>
  </si>
  <si>
    <t>605158.SH</t>
  </si>
  <si>
    <t>华达新材</t>
  </si>
  <si>
    <t>600538.SH</t>
  </si>
  <si>
    <t>国发股份</t>
  </si>
  <si>
    <t>002896.SZ</t>
  </si>
  <si>
    <t>中大力德</t>
  </si>
  <si>
    <t>603306.SH</t>
  </si>
  <si>
    <t>华懋科技</t>
  </si>
  <si>
    <t>001228.SZ</t>
  </si>
  <si>
    <t>永泰运</t>
  </si>
  <si>
    <t>300740.SZ</t>
  </si>
  <si>
    <t>水羊股份</t>
  </si>
  <si>
    <t>603666.SH</t>
  </si>
  <si>
    <t>亿嘉和</t>
  </si>
  <si>
    <t>300586.SZ</t>
  </si>
  <si>
    <t>美联新材</t>
  </si>
  <si>
    <t>301053.SZ</t>
  </si>
  <si>
    <t>远信工业</t>
  </si>
  <si>
    <t>002211.SZ</t>
  </si>
  <si>
    <t>ST宏达</t>
  </si>
  <si>
    <t>688292.SH</t>
  </si>
  <si>
    <t>浩瀚深度</t>
  </si>
  <si>
    <t>301617.SZ</t>
  </si>
  <si>
    <t>博苑新材</t>
  </si>
  <si>
    <t>301321.SZ</t>
  </si>
  <si>
    <t>翰博高新</t>
  </si>
  <si>
    <t>603588.SH</t>
  </si>
  <si>
    <t>高能环境</t>
  </si>
  <si>
    <t>688665.SH</t>
  </si>
  <si>
    <t>四方光电</t>
  </si>
  <si>
    <t>605228.SH</t>
  </si>
  <si>
    <t>神通科技</t>
  </si>
  <si>
    <t>603006.SH</t>
  </si>
  <si>
    <t>联明股份</t>
  </si>
  <si>
    <t>300666.SZ</t>
  </si>
  <si>
    <t>江丰电子</t>
  </si>
  <si>
    <t>603171.SH</t>
  </si>
  <si>
    <t>税友股份</t>
  </si>
  <si>
    <t>603269.SH</t>
  </si>
  <si>
    <t>海鸥股份</t>
  </si>
  <si>
    <t>300127.SZ</t>
  </si>
  <si>
    <t>银河磁体</t>
  </si>
  <si>
    <t>300520.SZ</t>
  </si>
  <si>
    <t>科大国创</t>
  </si>
  <si>
    <t>301138.SZ</t>
  </si>
  <si>
    <t>华研精机</t>
  </si>
  <si>
    <t>603322.SH</t>
  </si>
  <si>
    <t>超讯科技</t>
  </si>
  <si>
    <t>300806.SZ</t>
  </si>
  <si>
    <t>斯迪克</t>
  </si>
  <si>
    <t>002419.SZ</t>
  </si>
  <si>
    <t>天虹股份</t>
  </si>
  <si>
    <t>605066.SH</t>
  </si>
  <si>
    <t>天正电气</t>
  </si>
  <si>
    <t>301018.SZ</t>
  </si>
  <si>
    <t>申菱环境</t>
  </si>
  <si>
    <t>301230.SZ</t>
  </si>
  <si>
    <t>泓博医药</t>
  </si>
  <si>
    <t>000679.SZ</t>
  </si>
  <si>
    <t>大连友谊</t>
  </si>
  <si>
    <t>688765.SH</t>
  </si>
  <si>
    <t>禾元生物-U</t>
  </si>
  <si>
    <t>688503.SH</t>
  </si>
  <si>
    <t>聚和材料</t>
  </si>
  <si>
    <t>301261.SZ</t>
  </si>
  <si>
    <t>恒工精密</t>
  </si>
  <si>
    <t>603897.SH</t>
  </si>
  <si>
    <t>长城科技</t>
  </si>
  <si>
    <t>605186.SH</t>
  </si>
  <si>
    <t>健麾信息</t>
  </si>
  <si>
    <t>688510.SH</t>
  </si>
  <si>
    <t>航亚科技</t>
  </si>
  <si>
    <t>603061.SH</t>
  </si>
  <si>
    <t>金海通</t>
  </si>
  <si>
    <t>688266.SH</t>
  </si>
  <si>
    <t>泽璟制药-U</t>
  </si>
  <si>
    <t>603983.SH</t>
  </si>
  <si>
    <t>丸美生物</t>
  </si>
  <si>
    <t>002611.SZ</t>
  </si>
  <si>
    <t>东方精工</t>
  </si>
  <si>
    <t>002480.SZ</t>
  </si>
  <si>
    <t>新筑股份</t>
  </si>
  <si>
    <t>301568.SZ</t>
  </si>
  <si>
    <t>思泰克</t>
  </si>
  <si>
    <t>688200.SH</t>
  </si>
  <si>
    <t>华峰测控</t>
  </si>
  <si>
    <t>688235.SH</t>
  </si>
  <si>
    <t>百济神州</t>
  </si>
  <si>
    <t>300866.SZ</t>
  </si>
  <si>
    <t>安克创新</t>
  </si>
  <si>
    <t>300438.SZ</t>
  </si>
  <si>
    <t>鹏辉能源</t>
  </si>
  <si>
    <t>605128.SH</t>
  </si>
  <si>
    <t>上海沿浦</t>
  </si>
  <si>
    <t>600276.SH</t>
  </si>
  <si>
    <t>恒瑞医药</t>
  </si>
  <si>
    <t>600370.SH</t>
  </si>
  <si>
    <t>*ST三房</t>
  </si>
  <si>
    <t>300853.SZ</t>
  </si>
  <si>
    <t>申昊科技</t>
  </si>
  <si>
    <t>688028.SH</t>
  </si>
  <si>
    <t>沃尔德</t>
  </si>
  <si>
    <t>301171.SZ</t>
  </si>
  <si>
    <t>易点天下</t>
  </si>
  <si>
    <t>600522.SH</t>
  </si>
  <si>
    <t>中天科技</t>
  </si>
  <si>
    <t>002484.SZ</t>
  </si>
  <si>
    <t>江海股份</t>
  </si>
  <si>
    <t>688378.SH</t>
  </si>
  <si>
    <t>奥来德</t>
  </si>
  <si>
    <t>300885.SZ</t>
  </si>
  <si>
    <t>海昌新材</t>
  </si>
  <si>
    <t>000799.SZ</t>
  </si>
  <si>
    <t>酒鬼酒</t>
  </si>
  <si>
    <t>603776.SH</t>
  </si>
  <si>
    <t>永安行</t>
  </si>
  <si>
    <t>688520.SH</t>
  </si>
  <si>
    <t>神州细胞</t>
  </si>
  <si>
    <t>603683.SH</t>
  </si>
  <si>
    <t>晶华新材</t>
  </si>
  <si>
    <t>002185.SZ</t>
  </si>
  <si>
    <t>华天科技</t>
  </si>
  <si>
    <t>002569.SZ</t>
  </si>
  <si>
    <t>*ST步森</t>
  </si>
  <si>
    <t>000737.SZ</t>
  </si>
  <si>
    <t>北方铜业</t>
  </si>
  <si>
    <t>300928.SZ</t>
  </si>
  <si>
    <t>华安鑫创</t>
  </si>
  <si>
    <t>600199.SH</t>
  </si>
  <si>
    <t>金种子酒</t>
  </si>
  <si>
    <t>301041.SZ</t>
  </si>
  <si>
    <t>金百泽</t>
  </si>
  <si>
    <t>688122.SH</t>
  </si>
  <si>
    <t>西部超导</t>
  </si>
  <si>
    <t>000701.SZ</t>
  </si>
  <si>
    <t>厦门信达</t>
  </si>
  <si>
    <t>301208.SZ</t>
  </si>
  <si>
    <t>中亦科技</t>
  </si>
  <si>
    <t>301362.SZ</t>
  </si>
  <si>
    <t>民爆光电</t>
  </si>
  <si>
    <t>301086.SZ</t>
  </si>
  <si>
    <t>鸿富瀚</t>
  </si>
  <si>
    <t>688281.SH</t>
  </si>
  <si>
    <t>华秦科技</t>
  </si>
  <si>
    <t>300736.SZ</t>
  </si>
  <si>
    <t>百邦科技</t>
  </si>
  <si>
    <t>301365.SZ</t>
  </si>
  <si>
    <t>矩阵股份</t>
  </si>
  <si>
    <t>002587.SZ</t>
  </si>
  <si>
    <t>奥拓电子</t>
  </si>
  <si>
    <t>002536.SZ</t>
  </si>
  <si>
    <t>飞龙股份</t>
  </si>
  <si>
    <t>688065.SH</t>
  </si>
  <si>
    <t>凯赛生物</t>
  </si>
  <si>
    <t>000733.SZ</t>
  </si>
  <si>
    <t>振华科技</t>
  </si>
  <si>
    <t>300440.SZ</t>
  </si>
  <si>
    <t>运达科技</t>
  </si>
  <si>
    <t>300474.SZ</t>
  </si>
  <si>
    <t>景嘉微</t>
  </si>
  <si>
    <t>002559.SZ</t>
  </si>
  <si>
    <t>亚威股份</t>
  </si>
  <si>
    <t>688109.SH</t>
  </si>
  <si>
    <t>品茗科技</t>
  </si>
  <si>
    <t>688008.SH</t>
  </si>
  <si>
    <t>澜起科技</t>
  </si>
  <si>
    <t>688013.SH</t>
  </si>
  <si>
    <t>天臣医疗</t>
  </si>
  <si>
    <t>300272.SZ</t>
  </si>
  <si>
    <t>开能健康</t>
  </si>
  <si>
    <t>300579.SZ</t>
  </si>
  <si>
    <t>数字认证</t>
  </si>
  <si>
    <t>002229.SZ</t>
  </si>
  <si>
    <t>鸿博股份</t>
  </si>
  <si>
    <t>002768.SZ</t>
  </si>
  <si>
    <t>国恩股份</t>
  </si>
  <si>
    <t>688382.SH</t>
  </si>
  <si>
    <t>益方生物-U</t>
  </si>
  <si>
    <t>002316.SZ</t>
  </si>
  <si>
    <t>亚联发展</t>
  </si>
  <si>
    <t>300352.SZ</t>
  </si>
  <si>
    <t>ST信源</t>
  </si>
  <si>
    <t>605208.SH</t>
  </si>
  <si>
    <t>永茂泰</t>
  </si>
  <si>
    <t>300383.SZ</t>
  </si>
  <si>
    <t>光环新网</t>
  </si>
  <si>
    <t>600141.SH</t>
  </si>
  <si>
    <t>兴发集团</t>
  </si>
  <si>
    <t>300381.SZ</t>
  </si>
  <si>
    <t>溢多利</t>
  </si>
  <si>
    <t>000609.SZ</t>
  </si>
  <si>
    <t>*ST中迪</t>
  </si>
  <si>
    <t>301584.SZ</t>
  </si>
  <si>
    <t>建发致新</t>
  </si>
  <si>
    <t>300460.SZ</t>
  </si>
  <si>
    <t>ST惠伦</t>
  </si>
  <si>
    <t>000338.SZ</t>
  </si>
  <si>
    <t>潍柴动力</t>
  </si>
  <si>
    <t>603097.SH</t>
  </si>
  <si>
    <t>江苏华辰</t>
  </si>
  <si>
    <t>002798.SZ</t>
  </si>
  <si>
    <t>帝欧水华</t>
  </si>
  <si>
    <t>688513.SH</t>
  </si>
  <si>
    <t>苑东生物</t>
  </si>
  <si>
    <t>000551.SZ</t>
  </si>
  <si>
    <t>创元科技</t>
  </si>
  <si>
    <t>002955.SZ</t>
  </si>
  <si>
    <t>鸿合科技</t>
  </si>
  <si>
    <t>301182.SZ</t>
  </si>
  <si>
    <t>凯旺科技</t>
  </si>
  <si>
    <t>002861.SZ</t>
  </si>
  <si>
    <t>瀛通通讯</t>
  </si>
  <si>
    <t>002701.SZ</t>
  </si>
  <si>
    <t>奥瑞金</t>
  </si>
  <si>
    <t>688577.SH</t>
  </si>
  <si>
    <t>浙海德曼</t>
  </si>
  <si>
    <t>001400.SZ</t>
  </si>
  <si>
    <t>江顺科技</t>
  </si>
  <si>
    <t>300478.SZ</t>
  </si>
  <si>
    <t>杭州高新</t>
  </si>
  <si>
    <t>301200.SZ</t>
  </si>
  <si>
    <t>大族数控</t>
  </si>
  <si>
    <t>688173.SH</t>
  </si>
  <si>
    <t>希荻微</t>
  </si>
  <si>
    <t>605005.SH</t>
  </si>
  <si>
    <t>合兴股份</t>
  </si>
  <si>
    <t>002046.SZ</t>
  </si>
  <si>
    <t>国机精工</t>
  </si>
  <si>
    <t>688095.SH</t>
  </si>
  <si>
    <t>福昕软件</t>
  </si>
  <si>
    <t>605069.SH</t>
  </si>
  <si>
    <t>正和生态</t>
  </si>
  <si>
    <t>600875.SH</t>
  </si>
  <si>
    <t>东方电气</t>
  </si>
  <si>
    <t>603893.SH</t>
  </si>
  <si>
    <t>瑞芯微</t>
  </si>
  <si>
    <t>688601.SH</t>
  </si>
  <si>
    <t>力芯微</t>
  </si>
  <si>
    <t>002084.SZ</t>
  </si>
  <si>
    <t>海鸥住工</t>
  </si>
  <si>
    <t>603977.SH</t>
  </si>
  <si>
    <t>国泰集团</t>
  </si>
  <si>
    <t>300695.SZ</t>
  </si>
  <si>
    <t>兆丰股份</t>
  </si>
  <si>
    <t>603007.SH</t>
  </si>
  <si>
    <t>顺景科技</t>
  </si>
  <si>
    <t>300591.SZ</t>
  </si>
  <si>
    <t>万里马</t>
  </si>
  <si>
    <t>600761.SH</t>
  </si>
  <si>
    <t>安徽合力</t>
  </si>
  <si>
    <t>001393.SZ</t>
  </si>
  <si>
    <t>维通利</t>
  </si>
  <si>
    <t>300916.SZ</t>
  </si>
  <si>
    <t>朗特智能</t>
  </si>
  <si>
    <t>000021.SZ</t>
  </si>
  <si>
    <t>深科技</t>
  </si>
  <si>
    <t>603699.SH</t>
  </si>
  <si>
    <t>纽威股份</t>
  </si>
  <si>
    <t>605080.SH</t>
  </si>
  <si>
    <t>浙江自然</t>
  </si>
  <si>
    <t>688117.SH</t>
  </si>
  <si>
    <t>圣诺生物</t>
  </si>
  <si>
    <t>688320.SH</t>
  </si>
  <si>
    <t>禾川科技</t>
  </si>
  <si>
    <t>688276.SH</t>
  </si>
  <si>
    <t>百克生物</t>
  </si>
  <si>
    <t>605178.SH</t>
  </si>
  <si>
    <t>时空科技</t>
  </si>
  <si>
    <t>002706.SZ</t>
  </si>
  <si>
    <t>良信股份</t>
  </si>
  <si>
    <t>000969.SZ</t>
  </si>
  <si>
    <t>安泰科技</t>
  </si>
  <si>
    <t>002653.SZ</t>
  </si>
  <si>
    <t>海思科</t>
  </si>
  <si>
    <t>002382.SZ</t>
  </si>
  <si>
    <t>蓝帆医疗</t>
  </si>
  <si>
    <t>603602.SH</t>
  </si>
  <si>
    <t>纵横通信</t>
  </si>
  <si>
    <t>688127.SH</t>
  </si>
  <si>
    <t>蓝特光学</t>
  </si>
  <si>
    <t>002050.SZ</t>
  </si>
  <si>
    <t>三花智控</t>
  </si>
  <si>
    <t>603182.SH</t>
  </si>
  <si>
    <t>嘉华股份</t>
  </si>
  <si>
    <t>688012.SH</t>
  </si>
  <si>
    <t>中微公司</t>
  </si>
  <si>
    <t>688160.SH</t>
  </si>
  <si>
    <t>步科股份</t>
  </si>
  <si>
    <t>300246.SZ</t>
  </si>
  <si>
    <t>宝莱特</t>
  </si>
  <si>
    <t>301322.SZ</t>
  </si>
  <si>
    <t>绿通科技</t>
  </si>
  <si>
    <t>688711.SH</t>
  </si>
  <si>
    <t>宏微科技</t>
  </si>
  <si>
    <t>002057.SZ</t>
  </si>
  <si>
    <t>中钢天源</t>
  </si>
  <si>
    <t>002171.SZ</t>
  </si>
  <si>
    <t>楚江新材</t>
  </si>
  <si>
    <t>300170.SZ</t>
  </si>
  <si>
    <t>汉得信息</t>
  </si>
  <si>
    <t>301330.SZ</t>
  </si>
  <si>
    <t>熵基科技</t>
  </si>
  <si>
    <t>300307.SZ</t>
  </si>
  <si>
    <t>慈星股份</t>
  </si>
  <si>
    <t>603019.SH</t>
  </si>
  <si>
    <t>中科曙光</t>
  </si>
  <si>
    <t>002638.SZ</t>
  </si>
  <si>
    <t>勤上股份</t>
  </si>
  <si>
    <t>300634.SZ</t>
  </si>
  <si>
    <t>彩讯股份</t>
  </si>
  <si>
    <t>002380.SZ</t>
  </si>
  <si>
    <t>科远智慧</t>
  </si>
  <si>
    <t>301183.SZ</t>
  </si>
  <si>
    <t>东田微</t>
  </si>
  <si>
    <t>300501.SZ</t>
  </si>
  <si>
    <t>海顺新材</t>
  </si>
  <si>
    <t>301683.SZ</t>
  </si>
  <si>
    <t>慧谷新材</t>
  </si>
  <si>
    <t>300416.SZ</t>
  </si>
  <si>
    <t>苏试试验</t>
  </si>
  <si>
    <t>688687.SH</t>
  </si>
  <si>
    <t>凯因科技</t>
  </si>
  <si>
    <t>300781.SZ</t>
  </si>
  <si>
    <t>因赛集团</t>
  </si>
  <si>
    <t>300174.SZ</t>
  </si>
  <si>
    <t>元力股份</t>
  </si>
  <si>
    <t>301233.SZ</t>
  </si>
  <si>
    <t>盛帮股份</t>
  </si>
  <si>
    <t>603637.SH</t>
  </si>
  <si>
    <t>镇海股份</t>
  </si>
  <si>
    <t>601882.SH</t>
  </si>
  <si>
    <t>海天精工</t>
  </si>
  <si>
    <t>688530.SH</t>
  </si>
  <si>
    <t>欧莱新材</t>
  </si>
  <si>
    <t>688808.SH</t>
  </si>
  <si>
    <t>联讯仪器</t>
  </si>
  <si>
    <t>002055.SZ</t>
  </si>
  <si>
    <t>ST得润</t>
  </si>
  <si>
    <t>600590.SH</t>
  </si>
  <si>
    <t>泰豪科技</t>
  </si>
  <si>
    <t>688698.SH</t>
  </si>
  <si>
    <t>伟创电气</t>
  </si>
  <si>
    <t>002230.SZ</t>
  </si>
  <si>
    <t>科大讯飞</t>
  </si>
  <si>
    <t>603139.SH</t>
  </si>
  <si>
    <t>康惠股份</t>
  </si>
  <si>
    <t>600460.SH</t>
  </si>
  <si>
    <t>士兰微</t>
  </si>
  <si>
    <t>688615.SH</t>
  </si>
  <si>
    <t>合合信息</t>
  </si>
  <si>
    <t>688419.SH</t>
  </si>
  <si>
    <t>耐科装备</t>
  </si>
  <si>
    <t>300759.SZ</t>
  </si>
  <si>
    <t>康龙化成</t>
  </si>
  <si>
    <t>600825.SH</t>
  </si>
  <si>
    <t>新华传媒</t>
  </si>
  <si>
    <t>688663.SH</t>
  </si>
  <si>
    <t>新风光</t>
  </si>
  <si>
    <t>003025.SZ</t>
  </si>
  <si>
    <t>思进智能</t>
  </si>
  <si>
    <t>603350.SH</t>
  </si>
  <si>
    <t>安乃达</t>
  </si>
  <si>
    <t>601869.SH</t>
  </si>
  <si>
    <t>长飞光纤</t>
  </si>
  <si>
    <t>301092.SZ</t>
  </si>
  <si>
    <t>争光股份</t>
  </si>
  <si>
    <t>688549.SH</t>
  </si>
  <si>
    <t>中巨芯-U</t>
  </si>
  <si>
    <t>002371.SZ</t>
  </si>
  <si>
    <t>北方华创</t>
  </si>
  <si>
    <t>600191.SH</t>
  </si>
  <si>
    <t>华资实业</t>
  </si>
  <si>
    <t>688180.SH</t>
  </si>
  <si>
    <t>君实生物-U</t>
  </si>
  <si>
    <t>300400.SZ</t>
  </si>
  <si>
    <t>劲拓股份</t>
  </si>
  <si>
    <t>301022.SZ</t>
  </si>
  <si>
    <t>海泰科</t>
  </si>
  <si>
    <t>001359.SZ</t>
  </si>
  <si>
    <t>平安电工</t>
  </si>
  <si>
    <t>603878.SH</t>
  </si>
  <si>
    <t>武进不锈</t>
  </si>
  <si>
    <t>600785.SH</t>
  </si>
  <si>
    <t>新华百货</t>
  </si>
  <si>
    <t>300304.SZ</t>
  </si>
  <si>
    <t>云意电气</t>
  </si>
  <si>
    <t>301536.SZ</t>
  </si>
  <si>
    <t>星宸科技</t>
  </si>
  <si>
    <t>688578.SH</t>
  </si>
  <si>
    <t>艾力斯</t>
  </si>
  <si>
    <t>688322.SH</t>
  </si>
  <si>
    <t>奥比中光-W</t>
  </si>
  <si>
    <t>002481.SZ</t>
  </si>
  <si>
    <t>双塔食品</t>
  </si>
  <si>
    <t>000917.SZ</t>
  </si>
  <si>
    <t>电广传媒</t>
  </si>
  <si>
    <t>301189.SZ</t>
  </si>
  <si>
    <t>奥尼电子</t>
  </si>
  <si>
    <t>002202.SZ</t>
  </si>
  <si>
    <t>金风科技</t>
  </si>
  <si>
    <t>688031.SH</t>
  </si>
  <si>
    <t>星环科技-U</t>
  </si>
  <si>
    <t>688255.SH</t>
  </si>
  <si>
    <t>凯尔达</t>
  </si>
  <si>
    <t>688278.SH</t>
  </si>
  <si>
    <t>特宝生物</t>
  </si>
  <si>
    <t>000029.SZ</t>
  </si>
  <si>
    <t>深深房A</t>
  </si>
  <si>
    <t>000963.SZ</t>
  </si>
  <si>
    <t>华东医药</t>
  </si>
  <si>
    <t>002893.SZ</t>
  </si>
  <si>
    <t>京能热力</t>
  </si>
  <si>
    <t>301393.SZ</t>
  </si>
  <si>
    <t>昊帆生物</t>
  </si>
  <si>
    <t>301586.SZ</t>
  </si>
  <si>
    <t>佳力奇</t>
  </si>
  <si>
    <t>300881.SZ</t>
  </si>
  <si>
    <t>盛德鑫泰</t>
  </si>
  <si>
    <t>301009.SZ</t>
  </si>
  <si>
    <t>可靠股份</t>
  </si>
  <si>
    <t>688265.SH</t>
  </si>
  <si>
    <t>南模生物</t>
  </si>
  <si>
    <t>688335.SH</t>
  </si>
  <si>
    <t>复洁科技</t>
  </si>
  <si>
    <t>600879.SH</t>
  </si>
  <si>
    <t>航天电子</t>
  </si>
  <si>
    <t>300920.SZ</t>
  </si>
  <si>
    <t>润阳科技</t>
  </si>
  <si>
    <t>002112.SZ</t>
  </si>
  <si>
    <t>三变科技</t>
  </si>
  <si>
    <t>002377.SZ</t>
  </si>
  <si>
    <t>国创高新</t>
  </si>
  <si>
    <t>301528.SZ</t>
  </si>
  <si>
    <t>多浦乐</t>
  </si>
  <si>
    <t>600117.SH</t>
  </si>
  <si>
    <t>西宁特钢</t>
  </si>
  <si>
    <t>002852.SZ</t>
  </si>
  <si>
    <t>道道全</t>
  </si>
  <si>
    <t>603108.SH</t>
  </si>
  <si>
    <t>润达医疗</t>
  </si>
  <si>
    <t>002819.SZ</t>
  </si>
  <si>
    <t>东方中科</t>
  </si>
  <si>
    <t>002729.SZ</t>
  </si>
  <si>
    <t>好利科技</t>
  </si>
  <si>
    <t>300007.SZ</t>
  </si>
  <si>
    <t>汉威科技</t>
  </si>
  <si>
    <t>300239.SZ</t>
  </si>
  <si>
    <t>东宝生物</t>
  </si>
  <si>
    <t>002775.SZ</t>
  </si>
  <si>
    <t>文科股份</t>
  </si>
  <si>
    <t>002448.SZ</t>
  </si>
  <si>
    <t>中原内配</t>
  </si>
  <si>
    <t>002960.SZ</t>
  </si>
  <si>
    <t>青鸟智控</t>
  </si>
  <si>
    <t>601208.SH</t>
  </si>
  <si>
    <t>东材科技</t>
  </si>
  <si>
    <t>603318.SH</t>
  </si>
  <si>
    <t>水发燃气</t>
  </si>
  <si>
    <t>300229.SZ</t>
  </si>
  <si>
    <t>拓尔思</t>
  </si>
  <si>
    <t>301227.SZ</t>
  </si>
  <si>
    <t>森鹰窗业</t>
  </si>
  <si>
    <t>688283.SH</t>
  </si>
  <si>
    <t>坤恒顺维</t>
  </si>
  <si>
    <t>600151.SH</t>
  </si>
  <si>
    <t>航天机电</t>
  </si>
  <si>
    <t>300394.SZ</t>
  </si>
  <si>
    <t>天孚通信</t>
  </si>
  <si>
    <t>600703.SH</t>
  </si>
  <si>
    <t>三安光电</t>
  </si>
  <si>
    <t>603196.SH</t>
  </si>
  <si>
    <t>璞源材料</t>
  </si>
  <si>
    <t>000761.SZ</t>
  </si>
  <si>
    <t>本钢板材</t>
  </si>
  <si>
    <t>603933.SH</t>
  </si>
  <si>
    <t>睿能科技</t>
  </si>
  <si>
    <t>603226.SH</t>
  </si>
  <si>
    <t>菲林格尔</t>
  </si>
  <si>
    <t>300956.SZ</t>
  </si>
  <si>
    <t>英力股份</t>
  </si>
  <si>
    <t>688720.SH</t>
  </si>
  <si>
    <t>艾森股份</t>
  </si>
  <si>
    <t>688343.SH</t>
  </si>
  <si>
    <t>云天励飞-U</t>
  </si>
  <si>
    <t>688516.SH</t>
  </si>
  <si>
    <t>奥特维</t>
  </si>
  <si>
    <t>688273.SH</t>
  </si>
  <si>
    <t>麦澜德</t>
  </si>
  <si>
    <t>002940.SZ</t>
  </si>
  <si>
    <t>昂利康</t>
  </si>
  <si>
    <t>688233.SH</t>
  </si>
  <si>
    <t>神工股份</t>
  </si>
  <si>
    <t>601921.SH</t>
  </si>
  <si>
    <t>浙版传媒</t>
  </si>
  <si>
    <t>300341.SZ</t>
  </si>
  <si>
    <t>麦克奥迪</t>
  </si>
  <si>
    <t>300378.SZ</t>
  </si>
  <si>
    <t>鼎捷数智</t>
  </si>
  <si>
    <t>688216.SH</t>
  </si>
  <si>
    <t>气派科技</t>
  </si>
  <si>
    <t>600962.SH</t>
  </si>
  <si>
    <t>国投中鲁</t>
  </si>
  <si>
    <t>600292.SH</t>
  </si>
  <si>
    <t>电投水电</t>
  </si>
  <si>
    <t>600111.SH</t>
  </si>
  <si>
    <t>北方稀土</t>
  </si>
  <si>
    <t>300155.SZ</t>
  </si>
  <si>
    <t>安居宝</t>
  </si>
  <si>
    <t>301577.SZ</t>
  </si>
  <si>
    <t>美信科技</t>
  </si>
  <si>
    <t>002916.SZ</t>
  </si>
  <si>
    <t>深南电路</t>
  </si>
  <si>
    <t>300253.SZ</t>
  </si>
  <si>
    <t>卫宁健康</t>
  </si>
  <si>
    <t>603881.SH</t>
  </si>
  <si>
    <t>数据港</t>
  </si>
  <si>
    <t>301179.SZ</t>
  </si>
  <si>
    <t>泽宇智能</t>
  </si>
  <si>
    <t>300647.SZ</t>
  </si>
  <si>
    <t>超频三</t>
  </si>
  <si>
    <t>600378.SH</t>
  </si>
  <si>
    <t>昊华科技</t>
  </si>
  <si>
    <t>688600.SH</t>
  </si>
  <si>
    <t>皖仪科技</t>
  </si>
  <si>
    <t>301060.SZ</t>
  </si>
  <si>
    <t>兰卫医学</t>
  </si>
  <si>
    <t>688353.SH</t>
  </si>
  <si>
    <t>华盛锂电</t>
  </si>
  <si>
    <t>300826.SZ</t>
  </si>
  <si>
    <t>测绘股份</t>
  </si>
  <si>
    <t>002753.SZ</t>
  </si>
  <si>
    <t>永东股份</t>
  </si>
  <si>
    <t>688133.SH</t>
  </si>
  <si>
    <t>泰坦科技</t>
  </si>
  <si>
    <t>300056.SZ</t>
  </si>
  <si>
    <t>中创环保</t>
  </si>
  <si>
    <t>300639.SZ</t>
  </si>
  <si>
    <t>凯普生物</t>
  </si>
  <si>
    <t>300559.SZ</t>
  </si>
  <si>
    <t>佳发教育</t>
  </si>
  <si>
    <t>688321.SH</t>
  </si>
  <si>
    <t>微芯生物</t>
  </si>
  <si>
    <t>000752.SZ</t>
  </si>
  <si>
    <t>*ST西发</t>
  </si>
  <si>
    <t>301042.SZ</t>
  </si>
  <si>
    <t>安联锐视</t>
  </si>
  <si>
    <t>688047.SH</t>
  </si>
  <si>
    <t>龙芯中科</t>
  </si>
  <si>
    <t>301326.SZ</t>
  </si>
  <si>
    <t>捷邦科技</t>
  </si>
  <si>
    <t>688159.SH</t>
  </si>
  <si>
    <t>有方科技</t>
  </si>
  <si>
    <t>603316.SH</t>
  </si>
  <si>
    <t>诚邦股份</t>
  </si>
  <si>
    <t>600267.SH</t>
  </si>
  <si>
    <t>海正药业</t>
  </si>
  <si>
    <t>688697.SH</t>
  </si>
  <si>
    <t>纽威数控</t>
  </si>
  <si>
    <t>600719.SH</t>
  </si>
  <si>
    <t>大连热电</t>
  </si>
  <si>
    <t>600183.SH</t>
  </si>
  <si>
    <t>生益科技</t>
  </si>
  <si>
    <t>300276.SZ</t>
  </si>
  <si>
    <t>三丰智能</t>
  </si>
  <si>
    <t>688120.SH</t>
  </si>
  <si>
    <t>华海清科</t>
  </si>
  <si>
    <t>002681.SZ</t>
  </si>
  <si>
    <t>奋达科技</t>
  </si>
  <si>
    <t>688576.SH</t>
  </si>
  <si>
    <t>西山科技</t>
  </si>
  <si>
    <t>600909.SH</t>
  </si>
  <si>
    <t>华安证券</t>
  </si>
  <si>
    <t>688820.SH</t>
  </si>
  <si>
    <t>盛合晶微</t>
  </si>
  <si>
    <t>603028.SH</t>
  </si>
  <si>
    <t>赛福天</t>
  </si>
  <si>
    <t>300124.SZ</t>
  </si>
  <si>
    <t>汇川技术</t>
  </si>
  <si>
    <t>300784.SZ</t>
  </si>
  <si>
    <t>利安科技</t>
  </si>
  <si>
    <t>603089.SH</t>
  </si>
  <si>
    <t>正裕工业</t>
  </si>
  <si>
    <t>605090.SH</t>
  </si>
  <si>
    <t>九丰能源</t>
  </si>
  <si>
    <t>600110.SH</t>
  </si>
  <si>
    <t>诺德股份</t>
  </si>
  <si>
    <t>002030.SZ</t>
  </si>
  <si>
    <t>达安基因</t>
  </si>
  <si>
    <t>300476.SZ</t>
  </si>
  <si>
    <t>胜宏科技</t>
  </si>
  <si>
    <t>688667.SH</t>
  </si>
  <si>
    <t>菱电电控</t>
  </si>
  <si>
    <t>002871.SZ</t>
  </si>
  <si>
    <t>伟隆股份</t>
  </si>
  <si>
    <t>002669.SZ</t>
  </si>
  <si>
    <t>康达新材</t>
  </si>
  <si>
    <t>300058.SZ</t>
  </si>
  <si>
    <t>蓝色光标</t>
  </si>
  <si>
    <t>688387.SH</t>
  </si>
  <si>
    <t>信科移动-U</t>
  </si>
  <si>
    <t>688037.SH</t>
  </si>
  <si>
    <t>芯源微</t>
  </si>
  <si>
    <t>000802.SZ</t>
  </si>
  <si>
    <t>北京文化</t>
  </si>
  <si>
    <t>300996.SZ</t>
  </si>
  <si>
    <t>普联软件</t>
  </si>
  <si>
    <t>688323.SH</t>
  </si>
  <si>
    <t>瑞华泰</t>
  </si>
  <si>
    <t>688621.SH</t>
  </si>
  <si>
    <t>阳光诺和</t>
  </si>
  <si>
    <t>301223.SZ</t>
  </si>
  <si>
    <t>中荣股份</t>
  </si>
  <si>
    <t>688767.SH</t>
  </si>
  <si>
    <t>博拓生物</t>
  </si>
  <si>
    <t>002595.SZ</t>
  </si>
  <si>
    <t>豪迈科技</t>
  </si>
  <si>
    <t>300327.SZ</t>
  </si>
  <si>
    <t>中颖电子</t>
  </si>
  <si>
    <t>300938.SZ</t>
  </si>
  <si>
    <t>信测标准</t>
  </si>
  <si>
    <t>001313.SZ</t>
  </si>
  <si>
    <t>粤海饲料</t>
  </si>
  <si>
    <t>603216.SH</t>
  </si>
  <si>
    <t>梦天家居</t>
  </si>
  <si>
    <t>688161.SH</t>
  </si>
  <si>
    <t>威高骨科</t>
  </si>
  <si>
    <t>600007.SH</t>
  </si>
  <si>
    <t>中国国贸</t>
  </si>
  <si>
    <t>300322.SZ</t>
  </si>
  <si>
    <t>硕贝德</t>
  </si>
  <si>
    <t>301356.SZ</t>
  </si>
  <si>
    <t>天振股份</t>
  </si>
  <si>
    <t>300723.SZ</t>
  </si>
  <si>
    <t>一品红</t>
  </si>
  <si>
    <t>605003.SH</t>
  </si>
  <si>
    <t>众望布艺</t>
  </si>
  <si>
    <t>301510.SZ</t>
  </si>
  <si>
    <t>固高科技</t>
  </si>
  <si>
    <t>300018.SZ</t>
  </si>
  <si>
    <t>中元股份</t>
  </si>
  <si>
    <t>603016.SH</t>
  </si>
  <si>
    <t>新宏泰</t>
  </si>
  <si>
    <t>301282.SZ</t>
  </si>
  <si>
    <t>金禄电子</t>
  </si>
  <si>
    <t>301599.SZ</t>
  </si>
  <si>
    <t>理奇智能</t>
  </si>
  <si>
    <t>300204.SZ</t>
  </si>
  <si>
    <t>舒泰神</t>
  </si>
  <si>
    <t>002826.SZ</t>
  </si>
  <si>
    <t>易明医药</t>
  </si>
  <si>
    <t>300626.SZ</t>
  </si>
  <si>
    <t>华瑞股份</t>
  </si>
  <si>
    <t>301168.SZ</t>
  </si>
  <si>
    <t>通灵股份</t>
  </si>
  <si>
    <t>688007.SH</t>
  </si>
  <si>
    <t>光峰科技</t>
  </si>
  <si>
    <t>300846.SZ</t>
  </si>
  <si>
    <t>首都在线</t>
  </si>
  <si>
    <t>300848.SZ</t>
  </si>
  <si>
    <t>美瑞新材</t>
  </si>
  <si>
    <t>603656.SH</t>
  </si>
  <si>
    <t>泰禾智能</t>
  </si>
  <si>
    <t>688613.SH</t>
  </si>
  <si>
    <t>奥精医疗</t>
  </si>
  <si>
    <t>301023.SZ</t>
  </si>
  <si>
    <t>奕帆传动</t>
  </si>
  <si>
    <t>603013.SH</t>
  </si>
  <si>
    <t>亚普股份</t>
  </si>
  <si>
    <t>000790.SZ</t>
  </si>
  <si>
    <t>华神科技</t>
  </si>
  <si>
    <t>688305.SH</t>
  </si>
  <si>
    <t>科德数控</t>
  </si>
  <si>
    <t>688070.SH</t>
  </si>
  <si>
    <t>纵横股份</t>
  </si>
  <si>
    <t>300959.SZ</t>
  </si>
  <si>
    <t>线上线下</t>
  </si>
  <si>
    <t>688776.SH</t>
  </si>
  <si>
    <t>国光电气</t>
  </si>
  <si>
    <t>603057.SH</t>
  </si>
  <si>
    <t>紫燕食品</t>
  </si>
  <si>
    <t>600933.SH</t>
  </si>
  <si>
    <t>爱柯迪</t>
  </si>
  <si>
    <t>688068.SH</t>
  </si>
  <si>
    <t>热景生物</t>
  </si>
  <si>
    <t>300792.SZ</t>
  </si>
  <si>
    <t>壹网壹创</t>
  </si>
  <si>
    <t>002523.SZ</t>
  </si>
  <si>
    <t>天桥起重</t>
  </si>
  <si>
    <t>001278.SZ</t>
  </si>
  <si>
    <t>一彬科技</t>
  </si>
  <si>
    <t>002628.SZ</t>
  </si>
  <si>
    <t>成都路桥</t>
  </si>
  <si>
    <t>002827.SZ</t>
  </si>
  <si>
    <t>高争民爆</t>
  </si>
  <si>
    <t>001314.SZ</t>
  </si>
  <si>
    <t>亿道信息</t>
  </si>
  <si>
    <t>002394.SZ</t>
  </si>
  <si>
    <t>联发股份</t>
  </si>
  <si>
    <t>301399.SZ</t>
  </si>
  <si>
    <t>英特科技</t>
  </si>
  <si>
    <t>688580.SH</t>
  </si>
  <si>
    <t>伟思医疗</t>
  </si>
  <si>
    <t>002933.SZ</t>
  </si>
  <si>
    <t>新兴装备</t>
  </si>
  <si>
    <t>300238.SZ</t>
  </si>
  <si>
    <t>冠昊生物</t>
  </si>
  <si>
    <t>688365.SH</t>
  </si>
  <si>
    <t>光云科技</t>
  </si>
  <si>
    <t>688523.SH</t>
  </si>
  <si>
    <t>航天环宇</t>
  </si>
  <si>
    <t>301158.SZ</t>
  </si>
  <si>
    <t>德石股份</t>
  </si>
  <si>
    <t>300797.SZ</t>
  </si>
  <si>
    <t>钢研纳克</t>
  </si>
  <si>
    <t>002373.SZ</t>
  </si>
  <si>
    <t>千方科技</t>
  </si>
  <si>
    <t>300370.SZ</t>
  </si>
  <si>
    <t>安控科技</t>
  </si>
  <si>
    <t>002755.SZ</t>
  </si>
  <si>
    <t>奥赛康</t>
  </si>
  <si>
    <t>600805.SH</t>
  </si>
  <si>
    <t>悦达投资</t>
  </si>
  <si>
    <t>603267.SH</t>
  </si>
  <si>
    <t>鸿远电子</t>
  </si>
  <si>
    <t>603208.SH</t>
  </si>
  <si>
    <t>江山欧派</t>
  </si>
  <si>
    <t>301003.SZ</t>
  </si>
  <si>
    <t>江苏博云</t>
  </si>
  <si>
    <t>003033.SZ</t>
  </si>
  <si>
    <t>征和工业</t>
  </si>
  <si>
    <t>600562.SH</t>
  </si>
  <si>
    <t>国睿科技</t>
  </si>
  <si>
    <t>003002.SZ</t>
  </si>
  <si>
    <t>壶化股份</t>
  </si>
  <si>
    <t>603667.SH</t>
  </si>
  <si>
    <t>五洲新春</t>
  </si>
  <si>
    <t>300745.SZ</t>
  </si>
  <si>
    <t>欣锐科技</t>
  </si>
  <si>
    <t>300493.SZ</t>
  </si>
  <si>
    <t>润欣科技</t>
  </si>
  <si>
    <t>600360.SH</t>
  </si>
  <si>
    <t>华微电子</t>
  </si>
  <si>
    <t>300643.SZ</t>
  </si>
  <si>
    <t>万通智控</t>
  </si>
  <si>
    <t>002134.SZ</t>
  </si>
  <si>
    <t>天津普林</t>
  </si>
  <si>
    <t>688611.SH</t>
  </si>
  <si>
    <t>杭州柯林</t>
  </si>
  <si>
    <t>301312.SZ</t>
  </si>
  <si>
    <t>智立方</t>
  </si>
  <si>
    <t>001298.SZ</t>
  </si>
  <si>
    <t>好上好</t>
  </si>
  <si>
    <t>300133.SZ</t>
  </si>
  <si>
    <t>华策影视</t>
  </si>
  <si>
    <t>300935.SZ</t>
  </si>
  <si>
    <t>盈建科</t>
  </si>
  <si>
    <t>000519.SZ</t>
  </si>
  <si>
    <t>中兵红箭</t>
  </si>
  <si>
    <t>300871.SZ</t>
  </si>
  <si>
    <t>回盛生物</t>
  </si>
  <si>
    <t>001308.SZ</t>
  </si>
  <si>
    <t>康冠科技</t>
  </si>
  <si>
    <t>000977.SZ</t>
  </si>
  <si>
    <t>浪潮信息</t>
  </si>
  <si>
    <t>688608.SH</t>
  </si>
  <si>
    <t>恒玄科技</t>
  </si>
  <si>
    <t>688209.SH</t>
  </si>
  <si>
    <t>英集芯</t>
  </si>
  <si>
    <t>603045.SH</t>
  </si>
  <si>
    <t>福达合金</t>
  </si>
  <si>
    <t>300136.SZ</t>
  </si>
  <si>
    <t>信维通信</t>
  </si>
  <si>
    <t>600497.SH</t>
  </si>
  <si>
    <t>驰宏锌锗</t>
  </si>
  <si>
    <t>688380.SH</t>
  </si>
  <si>
    <t>中微半导</t>
  </si>
  <si>
    <t>688351.SH</t>
  </si>
  <si>
    <t>微电生理</t>
  </si>
  <si>
    <t>688759.SH</t>
  </si>
  <si>
    <t>必贝特-U</t>
  </si>
  <si>
    <t>603809.SH</t>
  </si>
  <si>
    <t>豪能股份</t>
  </si>
  <si>
    <t>600748.SH</t>
  </si>
  <si>
    <t>上实发展</t>
  </si>
  <si>
    <t>301047.SZ</t>
  </si>
  <si>
    <t>义翘神州</t>
  </si>
  <si>
    <t>300649.SZ</t>
  </si>
  <si>
    <t>杭州园林</t>
  </si>
  <si>
    <t>688114.SH</t>
  </si>
  <si>
    <t>华大智造</t>
  </si>
  <si>
    <t>688593.SH</t>
  </si>
  <si>
    <t>新相微</t>
  </si>
  <si>
    <t>002028.SZ</t>
  </si>
  <si>
    <t>思源电气</t>
  </si>
  <si>
    <t>002903.SZ</t>
  </si>
  <si>
    <t>宇环数控</t>
  </si>
  <si>
    <t>688799.SH</t>
  </si>
  <si>
    <t>华纳药厂</t>
  </si>
  <si>
    <t>300684.SZ</t>
  </si>
  <si>
    <t>中石科技</t>
  </si>
  <si>
    <t>600391.SH</t>
  </si>
  <si>
    <t>航发科技</t>
  </si>
  <si>
    <t>300969.SZ</t>
  </si>
  <si>
    <t>恒帅股份</t>
  </si>
  <si>
    <t>600055.SH</t>
  </si>
  <si>
    <t>万东医疗</t>
  </si>
  <si>
    <t>688766.SH</t>
  </si>
  <si>
    <t>普冉股份</t>
  </si>
  <si>
    <t>002876.SZ</t>
  </si>
  <si>
    <t>三利谱</t>
  </si>
  <si>
    <t>002515.SZ</t>
  </si>
  <si>
    <t>金字火腿</t>
  </si>
  <si>
    <t>301377.SZ</t>
  </si>
  <si>
    <t>鼎泰高科</t>
  </si>
  <si>
    <t>002743.SZ</t>
  </si>
  <si>
    <t>富煌钢构</t>
  </si>
  <si>
    <t>688385.SH</t>
  </si>
  <si>
    <t>复旦微电</t>
  </si>
  <si>
    <t>688700.SH</t>
  </si>
  <si>
    <t>东威科技</t>
  </si>
  <si>
    <t>688737.SH</t>
  </si>
  <si>
    <t>中自科技</t>
  </si>
  <si>
    <t>688073.SH</t>
  </si>
  <si>
    <t>毕得医药</t>
  </si>
  <si>
    <t>300623.SZ</t>
  </si>
  <si>
    <t>捷捷微电</t>
  </si>
  <si>
    <t>688236.SH</t>
  </si>
  <si>
    <t>春立医疗</t>
  </si>
  <si>
    <t>301513.SZ</t>
  </si>
  <si>
    <t>尚水智能</t>
  </si>
  <si>
    <t>603838.SH</t>
  </si>
  <si>
    <t>*ST四通</t>
  </si>
  <si>
    <t>688420.SH</t>
  </si>
  <si>
    <t>美腾科技</t>
  </si>
  <si>
    <t>688692.SH</t>
  </si>
  <si>
    <t>达梦数据</t>
  </si>
  <si>
    <t>603409.SH</t>
  </si>
  <si>
    <t>汇通控股</t>
  </si>
  <si>
    <t>688805.SH</t>
  </si>
  <si>
    <t>健信超导</t>
  </si>
  <si>
    <t>688775.SH</t>
  </si>
  <si>
    <t>影石创新</t>
  </si>
  <si>
    <t>603489.SH</t>
  </si>
  <si>
    <t>八方股份</t>
  </si>
  <si>
    <t>300004.SZ</t>
  </si>
  <si>
    <t>南风股份</t>
  </si>
  <si>
    <t>688069.SH</t>
  </si>
  <si>
    <t>德林海</t>
  </si>
  <si>
    <t>300831.SZ</t>
  </si>
  <si>
    <t>ST派瑞</t>
  </si>
  <si>
    <t>605123.SH</t>
  </si>
  <si>
    <t>派克新材</t>
  </si>
  <si>
    <t>688718.SH</t>
  </si>
  <si>
    <t>唯赛勃</t>
  </si>
  <si>
    <t>301526.SZ</t>
  </si>
  <si>
    <t>国际复材</t>
  </si>
  <si>
    <t>002840.SZ</t>
  </si>
  <si>
    <t>华统股份</t>
  </si>
  <si>
    <t>603002.SH</t>
  </si>
  <si>
    <t>宏昌电子</t>
  </si>
  <si>
    <t>002079.SZ</t>
  </si>
  <si>
    <t>苏州固锝</t>
  </si>
  <si>
    <t>603387.SH</t>
  </si>
  <si>
    <t>基蛋生物</t>
  </si>
  <si>
    <t>688311.SH</t>
  </si>
  <si>
    <t>盟升电子</t>
  </si>
  <si>
    <t>601360.SH</t>
  </si>
  <si>
    <t>三六零</t>
  </si>
  <si>
    <t>603978.SH</t>
  </si>
  <si>
    <t>深圳新星</t>
  </si>
  <si>
    <t>688097.SH</t>
  </si>
  <si>
    <t>博众精工</t>
  </si>
  <si>
    <t>002072.SZ</t>
  </si>
  <si>
    <t>凯瑞德</t>
  </si>
  <si>
    <t>300145.SZ</t>
  </si>
  <si>
    <t>南方泵业</t>
  </si>
  <si>
    <t>002730.SZ</t>
  </si>
  <si>
    <t>电光科技</t>
  </si>
  <si>
    <t>300870.SZ</t>
  </si>
  <si>
    <t>欧陆通</t>
  </si>
  <si>
    <t>002023.SZ</t>
  </si>
  <si>
    <t>海特高新</t>
  </si>
  <si>
    <t>300672.SZ</t>
  </si>
  <si>
    <t>国科微</t>
  </si>
  <si>
    <t>605298.SH</t>
  </si>
  <si>
    <t>必得科技</t>
  </si>
  <si>
    <t>300966.SZ</t>
  </si>
  <si>
    <t>共同药业</t>
  </si>
  <si>
    <t>301360.SZ</t>
  </si>
  <si>
    <t>荣旗科技</t>
  </si>
  <si>
    <t>688029.SH</t>
  </si>
  <si>
    <t>南微医学</t>
  </si>
  <si>
    <t>300115.SZ</t>
  </si>
  <si>
    <t>长盈精密</t>
  </si>
  <si>
    <t>002075.SZ</t>
  </si>
  <si>
    <t>沙钢股份</t>
  </si>
  <si>
    <t>300184.SZ</t>
  </si>
  <si>
    <t>力源信息</t>
  </si>
  <si>
    <t>300894.SZ</t>
  </si>
  <si>
    <t>火星人</t>
  </si>
  <si>
    <t>688558.SH</t>
  </si>
  <si>
    <t>国盛智科</t>
  </si>
  <si>
    <t>688020.SH</t>
  </si>
  <si>
    <t>方邦股份</t>
  </si>
  <si>
    <t>688360.SH</t>
  </si>
  <si>
    <t>德马科技</t>
  </si>
  <si>
    <t>000428.SZ</t>
  </si>
  <si>
    <t>华天酒店</t>
  </si>
  <si>
    <t>600633.SH</t>
  </si>
  <si>
    <t>浙数文化</t>
  </si>
  <si>
    <t>688709.SH</t>
  </si>
  <si>
    <t>成都华微</t>
  </si>
  <si>
    <t>603042.SH</t>
  </si>
  <si>
    <t>华脉科技</t>
  </si>
  <si>
    <t>301210.SZ</t>
  </si>
  <si>
    <t>金杨精密</t>
  </si>
  <si>
    <t>605286.SH</t>
  </si>
  <si>
    <t>同力天启</t>
  </si>
  <si>
    <t>300353.SZ</t>
  </si>
  <si>
    <t>东土科技</t>
  </si>
  <si>
    <t>300408.SZ</t>
  </si>
  <si>
    <t>三环集团</t>
  </si>
  <si>
    <t>002156.SZ</t>
  </si>
  <si>
    <t>通富微电</t>
  </si>
  <si>
    <t>600343.SH</t>
  </si>
  <si>
    <t>航天动力</t>
  </si>
  <si>
    <t>688293.SH</t>
  </si>
  <si>
    <t>奥浦迈</t>
  </si>
  <si>
    <t>600584.SH</t>
  </si>
  <si>
    <t>长电科技</t>
  </si>
  <si>
    <t>600977.SH</t>
  </si>
  <si>
    <t>中国电影</t>
  </si>
  <si>
    <t>688352.SH</t>
  </si>
  <si>
    <t>颀中科技</t>
  </si>
  <si>
    <t>000417.SZ</t>
  </si>
  <si>
    <t>合百集团</t>
  </si>
  <si>
    <t>603088.SH</t>
  </si>
  <si>
    <t>宁波精达</t>
  </si>
  <si>
    <t>003021.SZ</t>
  </si>
  <si>
    <t>兆威机电</t>
  </si>
  <si>
    <t>600728.SH</t>
  </si>
  <si>
    <t>佳都科技</t>
  </si>
  <si>
    <t>300357.SZ</t>
  </si>
  <si>
    <t>我武生物</t>
  </si>
  <si>
    <t>688609.SH</t>
  </si>
  <si>
    <t>九联科技</t>
  </si>
  <si>
    <t>688411.SH</t>
  </si>
  <si>
    <t>海博思创</t>
  </si>
  <si>
    <t>603688.SH</t>
  </si>
  <si>
    <t>石英股份</t>
  </si>
  <si>
    <t>300777.SZ</t>
  </si>
  <si>
    <t>中简科技</t>
  </si>
  <si>
    <t>688253.SH</t>
  </si>
  <si>
    <t>英诺特</t>
  </si>
  <si>
    <t>003020.SZ</t>
  </si>
  <si>
    <t>立方制药</t>
  </si>
  <si>
    <t>300768.SZ</t>
  </si>
  <si>
    <t>迪普科技</t>
  </si>
  <si>
    <t>603076.SH</t>
  </si>
  <si>
    <t>乐惠国际</t>
  </si>
  <si>
    <t>603530.SH</t>
  </si>
  <si>
    <t>神马电力</t>
  </si>
  <si>
    <t>300091.SZ</t>
  </si>
  <si>
    <t>*ST金灵</t>
  </si>
  <si>
    <t>003007.SZ</t>
  </si>
  <si>
    <t>直真科技</t>
  </si>
  <si>
    <t>603610.SH</t>
  </si>
  <si>
    <t>麒盛科技</t>
  </si>
  <si>
    <t>301560.SZ</t>
  </si>
  <si>
    <t>众捷汽车</t>
  </si>
  <si>
    <t>002409.SZ</t>
  </si>
  <si>
    <t>雅克科技</t>
  </si>
  <si>
    <t>002901.SZ</t>
  </si>
  <si>
    <t>大博医疗</t>
  </si>
  <si>
    <t>688458.SH</t>
  </si>
  <si>
    <t>美芯晟</t>
  </si>
  <si>
    <t>003043.SZ</t>
  </si>
  <si>
    <t>华亚智能</t>
  </si>
  <si>
    <t>300660.SZ</t>
  </si>
  <si>
    <t>江苏雷利</t>
  </si>
  <si>
    <t>603135.SH</t>
  </si>
  <si>
    <t>中重科技</t>
  </si>
  <si>
    <t>300718.SZ</t>
  </si>
  <si>
    <t>长盛轴承</t>
  </si>
  <si>
    <t>688568.SH</t>
  </si>
  <si>
    <t>中科星图</t>
  </si>
  <si>
    <t>600998.SH</t>
  </si>
  <si>
    <t>九州通</t>
  </si>
  <si>
    <t>603917.SH</t>
  </si>
  <si>
    <t>合力科技</t>
  </si>
  <si>
    <t>600602.SH</t>
  </si>
  <si>
    <t>云赛智联</t>
  </si>
  <si>
    <t>603895.SH</t>
  </si>
  <si>
    <t>天永智能</t>
  </si>
  <si>
    <t>300016.SZ</t>
  </si>
  <si>
    <t>北陆药业</t>
  </si>
  <si>
    <t>002148.SZ</t>
  </si>
  <si>
    <t>北纬科技</t>
  </si>
  <si>
    <t>002534.SZ</t>
  </si>
  <si>
    <t>西子洁能</t>
  </si>
  <si>
    <t>002139.SZ</t>
  </si>
  <si>
    <t>拓邦股份</t>
  </si>
  <si>
    <t>603207.SH</t>
  </si>
  <si>
    <t>小方制药</t>
  </si>
  <si>
    <t>002315.SZ</t>
  </si>
  <si>
    <t>焦点科技</t>
  </si>
  <si>
    <t>688595.SH</t>
  </si>
  <si>
    <t>芯海科技</t>
  </si>
  <si>
    <t>603779.SH</t>
  </si>
  <si>
    <t>威龙股份</t>
  </si>
  <si>
    <t>688561.SH</t>
  </si>
  <si>
    <t>奇安信-U</t>
  </si>
  <si>
    <t>300687.SZ</t>
  </si>
  <si>
    <t>赛意信息</t>
  </si>
  <si>
    <t>000837.SZ</t>
  </si>
  <si>
    <t>秦川机床</t>
  </si>
  <si>
    <t>002838.SZ</t>
  </si>
  <si>
    <t>道恩股份</t>
  </si>
  <si>
    <t>605089.SH</t>
  </si>
  <si>
    <t>味知香</t>
  </si>
  <si>
    <t>300113.SZ</t>
  </si>
  <si>
    <t>顺网科技</t>
  </si>
  <si>
    <t>001380.SZ</t>
  </si>
  <si>
    <t>华纬科技</t>
  </si>
  <si>
    <t>600114.SH</t>
  </si>
  <si>
    <t>东睦股份</t>
  </si>
  <si>
    <t>688755.SH</t>
  </si>
  <si>
    <t>汉邦科技</t>
  </si>
  <si>
    <t>600892.SH</t>
  </si>
  <si>
    <t>*ST大晟</t>
  </si>
  <si>
    <t>600576.SH</t>
  </si>
  <si>
    <t>祥源文旅</t>
  </si>
  <si>
    <t>603293.SH</t>
  </si>
  <si>
    <t>埃泰克</t>
  </si>
  <si>
    <t>002331.SZ</t>
  </si>
  <si>
    <t>皖通科技</t>
  </si>
  <si>
    <t>688816.SH</t>
  </si>
  <si>
    <t>易思维</t>
  </si>
  <si>
    <t>301117.SZ</t>
  </si>
  <si>
    <t>佳缘科技</t>
  </si>
  <si>
    <t>688653.SH</t>
  </si>
  <si>
    <t>康希通信</t>
  </si>
  <si>
    <t>300458.SZ</t>
  </si>
  <si>
    <t>全志科技</t>
  </si>
  <si>
    <t>600716.SH</t>
  </si>
  <si>
    <t>凤凰股份</t>
  </si>
  <si>
    <t>000950.SZ</t>
  </si>
  <si>
    <t>重药控股</t>
  </si>
  <si>
    <t>688708.SH</t>
  </si>
  <si>
    <t>佳驰科技</t>
  </si>
  <si>
    <t>688220.SH</t>
  </si>
  <si>
    <t>翱捷科技-U</t>
  </si>
  <si>
    <t>002833.SZ</t>
  </si>
  <si>
    <t>弘亚数控</t>
  </si>
  <si>
    <t>600641.SH</t>
  </si>
  <si>
    <t>先导基电</t>
  </si>
  <si>
    <t>300550.SZ</t>
  </si>
  <si>
    <t>和仁科技</t>
  </si>
  <si>
    <t>000429.SZ</t>
  </si>
  <si>
    <t>粤高速A</t>
  </si>
  <si>
    <t>001238.SZ</t>
  </si>
  <si>
    <t>浙江正特</t>
  </si>
  <si>
    <t>002726.SZ</t>
  </si>
  <si>
    <t>ST龙大</t>
  </si>
  <si>
    <t>603690.SH</t>
  </si>
  <si>
    <t>至纯科技</t>
  </si>
  <si>
    <t>002042.SZ</t>
  </si>
  <si>
    <t>华孚时尚</t>
  </si>
  <si>
    <t>301590.SZ</t>
  </si>
  <si>
    <t>优优绿能</t>
  </si>
  <si>
    <t>688539.SH</t>
  </si>
  <si>
    <t>高华科技</t>
  </si>
  <si>
    <t>300146.SZ</t>
  </si>
  <si>
    <t>汤臣倍健</t>
  </si>
  <si>
    <t>688002.SH</t>
  </si>
  <si>
    <t>睿创微纳</t>
  </si>
  <si>
    <t>001317.SZ</t>
  </si>
  <si>
    <t>三羊马</t>
  </si>
  <si>
    <t>688211.SH</t>
  </si>
  <si>
    <t>中科微至</t>
  </si>
  <si>
    <t>688063.SH</t>
  </si>
  <si>
    <t>派能科技</t>
  </si>
  <si>
    <t>000559.SZ</t>
  </si>
  <si>
    <t>万向钱潮</t>
  </si>
  <si>
    <t>002757.SZ</t>
  </si>
  <si>
    <t>南兴股份</t>
  </si>
  <si>
    <t>300785.SZ</t>
  </si>
  <si>
    <t>值得买</t>
  </si>
  <si>
    <t>688129.SH</t>
  </si>
  <si>
    <t>东来技术</t>
  </si>
  <si>
    <t>688004.SH</t>
  </si>
  <si>
    <t>博汇科技</t>
  </si>
  <si>
    <t>300149.SZ</t>
  </si>
  <si>
    <t>睿智医药</t>
  </si>
  <si>
    <t>603301.SH</t>
  </si>
  <si>
    <t>振德医疗</t>
  </si>
  <si>
    <t>002520.SZ</t>
  </si>
  <si>
    <t>日发精机</t>
  </si>
  <si>
    <t>603098.SH</t>
  </si>
  <si>
    <t>森特股份</t>
  </si>
  <si>
    <t>001367.SZ</t>
  </si>
  <si>
    <t>海森药业</t>
  </si>
  <si>
    <t>688153.SH</t>
  </si>
  <si>
    <t>唯捷创芯</t>
  </si>
  <si>
    <t>301371.SZ</t>
  </si>
  <si>
    <t>敷尔佳</t>
  </si>
  <si>
    <t>603091.SH</t>
  </si>
  <si>
    <t>众鑫股份</t>
  </si>
  <si>
    <t>688349.SH</t>
  </si>
  <si>
    <t>三一重能</t>
  </si>
  <si>
    <t>000758.SZ</t>
  </si>
  <si>
    <t>中色股份</t>
  </si>
  <si>
    <t>688248.SH</t>
  </si>
  <si>
    <t>南网科技</t>
  </si>
  <si>
    <t>688543.SH</t>
  </si>
  <si>
    <t>国科军工</t>
  </si>
  <si>
    <t>603520.SH</t>
  </si>
  <si>
    <t>司太立</t>
  </si>
  <si>
    <t>605288.SH</t>
  </si>
  <si>
    <t>凯迪股份</t>
  </si>
  <si>
    <t>688787.SH</t>
  </si>
  <si>
    <t>海天瑞声</t>
  </si>
  <si>
    <t>603727.SH</t>
  </si>
  <si>
    <t>博迈科</t>
  </si>
  <si>
    <t>688469.SH</t>
  </si>
  <si>
    <t>芯联集成-U</t>
  </si>
  <si>
    <t>300324.SZ</t>
  </si>
  <si>
    <t>旋极信息</t>
  </si>
  <si>
    <t>688636.SH</t>
  </si>
  <si>
    <t>智明达</t>
  </si>
  <si>
    <t>600010.SH</t>
  </si>
  <si>
    <t>包钢股份</t>
  </si>
  <si>
    <t>688409.SH</t>
  </si>
  <si>
    <t>富创精密</t>
  </si>
  <si>
    <t>688023.SH</t>
  </si>
  <si>
    <t>安恒信息</t>
  </si>
  <si>
    <t>688631.SH</t>
  </si>
  <si>
    <t>莱斯信息</t>
  </si>
  <si>
    <t>002077.SZ</t>
  </si>
  <si>
    <t>大港股份</t>
  </si>
  <si>
    <t>603926.SH</t>
  </si>
  <si>
    <t>铁流股份</t>
  </si>
  <si>
    <t>002654.SZ</t>
  </si>
  <si>
    <t>万润科技</t>
  </si>
  <si>
    <t>000810.SZ</t>
  </si>
  <si>
    <t>创维数字</t>
  </si>
  <si>
    <t>688199.SH</t>
  </si>
  <si>
    <t>久日新材</t>
  </si>
  <si>
    <t>688230.SH</t>
  </si>
  <si>
    <t>芯导科技</t>
  </si>
  <si>
    <t>301337.SZ</t>
  </si>
  <si>
    <t>亚华电子</t>
  </si>
  <si>
    <t>002238.SZ</t>
  </si>
  <si>
    <t>天威视讯</t>
  </si>
  <si>
    <t>603511.SH</t>
  </si>
  <si>
    <t>爱慕股份</t>
  </si>
  <si>
    <t>600867.SH</t>
  </si>
  <si>
    <t>通化东宝</t>
  </si>
  <si>
    <t>002949.SZ</t>
  </si>
  <si>
    <t>华阳国际</t>
  </si>
  <si>
    <t>002550.SZ</t>
  </si>
  <si>
    <t>千红制药</t>
  </si>
  <si>
    <t>301608.SZ</t>
  </si>
  <si>
    <t>博实结</t>
  </si>
  <si>
    <t>688130.SH</t>
  </si>
  <si>
    <t>晶华微</t>
  </si>
  <si>
    <t>688575.SH</t>
  </si>
  <si>
    <t>亚辉龙</t>
  </si>
  <si>
    <t>601686.SH</t>
  </si>
  <si>
    <t>友发集团</t>
  </si>
  <si>
    <t>688162.SH</t>
  </si>
  <si>
    <t>巨一科技</t>
  </si>
  <si>
    <t>301219.SZ</t>
  </si>
  <si>
    <t>腾远钴业</t>
  </si>
  <si>
    <t>301381.SZ</t>
  </si>
  <si>
    <t>赛维时代</t>
  </si>
  <si>
    <t>688571.SH</t>
  </si>
  <si>
    <t>杭华股份</t>
  </si>
  <si>
    <t>000630.SZ</t>
  </si>
  <si>
    <t>铜陵有色</t>
  </si>
  <si>
    <t>000156.SZ</t>
  </si>
  <si>
    <t>华数传媒</t>
  </si>
  <si>
    <t>605050.SH</t>
  </si>
  <si>
    <t>福然德</t>
  </si>
  <si>
    <t>002428.SZ</t>
  </si>
  <si>
    <t>云南锗业</t>
  </si>
  <si>
    <t>300057.SZ</t>
  </si>
  <si>
    <t>万顺新材</t>
  </si>
  <si>
    <t>002664.SZ</t>
  </si>
  <si>
    <t>信质集团</t>
  </si>
  <si>
    <t>002041.SZ</t>
  </si>
  <si>
    <t>登海种业</t>
  </si>
  <si>
    <t>301002.SZ</t>
  </si>
  <si>
    <t>崧盛股份</t>
  </si>
  <si>
    <t>603296.SH</t>
  </si>
  <si>
    <t>华勤技术</t>
  </si>
  <si>
    <t>301257.SZ</t>
  </si>
  <si>
    <t>普蕊斯</t>
  </si>
  <si>
    <t>600626.SH</t>
  </si>
  <si>
    <t>申达股份</t>
  </si>
  <si>
    <t>300817.SZ</t>
  </si>
  <si>
    <t>双飞集团</t>
  </si>
  <si>
    <t>603429.SH</t>
  </si>
  <si>
    <t>*ST集友</t>
  </si>
  <si>
    <t>603615.SH</t>
  </si>
  <si>
    <t>茶花股份</t>
  </si>
  <si>
    <t>001388.SZ</t>
  </si>
  <si>
    <t>信通电子</t>
  </si>
  <si>
    <t>300964.SZ</t>
  </si>
  <si>
    <t>本川智能</t>
  </si>
  <si>
    <t>301029.SZ</t>
  </si>
  <si>
    <t>怡合达</t>
  </si>
  <si>
    <t>603739.SH</t>
  </si>
  <si>
    <t>蔚蓝生物</t>
  </si>
  <si>
    <t>002335.SZ</t>
  </si>
  <si>
    <t>科华数据</t>
  </si>
  <si>
    <t>301680.SZ</t>
  </si>
  <si>
    <t>固德电材</t>
  </si>
  <si>
    <t>601231.SH</t>
  </si>
  <si>
    <t>环旭电子</t>
  </si>
  <si>
    <t>600284.SH</t>
  </si>
  <si>
    <t>浦东建设</t>
  </si>
  <si>
    <t>301159.SZ</t>
  </si>
  <si>
    <t>三维天地</t>
  </si>
  <si>
    <t>688739.SH</t>
  </si>
  <si>
    <t>成大生物</t>
  </si>
  <si>
    <t>002883.SZ</t>
  </si>
  <si>
    <t>*ST中设</t>
  </si>
  <si>
    <t>603456.SH</t>
  </si>
  <si>
    <t>九洲药业</t>
  </si>
  <si>
    <t>688152.SH</t>
  </si>
  <si>
    <t>麒麟信安</t>
  </si>
  <si>
    <t>002589.SZ</t>
  </si>
  <si>
    <t>瑞康医药</t>
  </si>
  <si>
    <t>300459.SZ</t>
  </si>
  <si>
    <t>汤姆猫</t>
  </si>
  <si>
    <t>300054.SZ</t>
  </si>
  <si>
    <t>鼎龙股份</t>
  </si>
  <si>
    <t>002510.SZ</t>
  </si>
  <si>
    <t>天汽模</t>
  </si>
  <si>
    <t>603131.SH</t>
  </si>
  <si>
    <t>上海沪工</t>
  </si>
  <si>
    <t>300953.SZ</t>
  </si>
  <si>
    <t>震裕科技</t>
  </si>
  <si>
    <t>688032.SH</t>
  </si>
  <si>
    <t>禾迈股份</t>
  </si>
  <si>
    <t>600143.SH</t>
  </si>
  <si>
    <t>金发科技</t>
  </si>
  <si>
    <t>688062.SH</t>
  </si>
  <si>
    <t>迈威生物-U</t>
  </si>
  <si>
    <t>301383.SZ</t>
  </si>
  <si>
    <t>天键股份</t>
  </si>
  <si>
    <t>300265.SZ</t>
  </si>
  <si>
    <t>通光线缆</t>
  </si>
  <si>
    <t>688107.SH</t>
  </si>
  <si>
    <t>安路科技</t>
  </si>
  <si>
    <t>600521.SH</t>
  </si>
  <si>
    <t>华海药业</t>
  </si>
  <si>
    <t>603590.SH</t>
  </si>
  <si>
    <t>康辰药业</t>
  </si>
  <si>
    <t>301512.SZ</t>
  </si>
  <si>
    <t>智信精密</t>
  </si>
  <si>
    <t>603125.SH</t>
  </si>
  <si>
    <t>常青科技</t>
  </si>
  <si>
    <t>603258.SH</t>
  </si>
  <si>
    <t>电魂网络</t>
  </si>
  <si>
    <t>301557.SZ</t>
  </si>
  <si>
    <t>常友科技</t>
  </si>
  <si>
    <t>301575.SZ</t>
  </si>
  <si>
    <t>艾芬达</t>
  </si>
  <si>
    <t>688232.SH</t>
  </si>
  <si>
    <t>新点软件</t>
  </si>
  <si>
    <t>002612.SZ</t>
  </si>
  <si>
    <t>朗姿股份</t>
  </si>
  <si>
    <t>603566.SH</t>
  </si>
  <si>
    <t>普莱柯</t>
  </si>
  <si>
    <t>603587.SH</t>
  </si>
  <si>
    <t>地素时尚</t>
  </si>
  <si>
    <t>603999.SH</t>
  </si>
  <si>
    <t>读者传媒</t>
  </si>
  <si>
    <t>605277.SH</t>
  </si>
  <si>
    <t>新亚电子</t>
  </si>
  <si>
    <t>300638.SZ</t>
  </si>
  <si>
    <t>广和通</t>
  </si>
  <si>
    <t>603803.SH</t>
  </si>
  <si>
    <t>瑞斯康达</t>
  </si>
  <si>
    <t>300191.SZ</t>
  </si>
  <si>
    <t>潜能恒信</t>
  </si>
  <si>
    <t>300711.SZ</t>
  </si>
  <si>
    <t>广哈通信</t>
  </si>
  <si>
    <t>688076.SH</t>
  </si>
  <si>
    <t>ST诺泰</t>
  </si>
  <si>
    <t>301308.SZ</t>
  </si>
  <si>
    <t>江波龙</t>
  </si>
  <si>
    <t>301449.SZ</t>
  </si>
  <si>
    <t>天溯计量</t>
  </si>
  <si>
    <t>002570.SZ</t>
  </si>
  <si>
    <t>贝因美</t>
  </si>
  <si>
    <t>600757.SH</t>
  </si>
  <si>
    <t>长江传媒</t>
  </si>
  <si>
    <t>300209.SZ</t>
  </si>
  <si>
    <t>行云科技</t>
  </si>
  <si>
    <t>300816.SZ</t>
  </si>
  <si>
    <t>艾可蓝</t>
  </si>
  <si>
    <t>688038.SH</t>
  </si>
  <si>
    <t>中科通达</t>
  </si>
  <si>
    <t>301566.SZ</t>
  </si>
  <si>
    <t>达利凯普</t>
  </si>
  <si>
    <t>301096.SZ</t>
  </si>
  <si>
    <t>百诚医药</t>
  </si>
  <si>
    <t>301349.SZ</t>
  </si>
  <si>
    <t>信德新材</t>
  </si>
  <si>
    <t>688108.SH</t>
  </si>
  <si>
    <t>赛诺医疗</t>
  </si>
  <si>
    <t>002219.SZ</t>
  </si>
  <si>
    <t>新里程</t>
  </si>
  <si>
    <t>000962.SZ</t>
  </si>
  <si>
    <t>东方钽业</t>
  </si>
  <si>
    <t>603806.SH</t>
  </si>
  <si>
    <t>福斯特</t>
  </si>
  <si>
    <t>300003.SZ</t>
  </si>
  <si>
    <t>乐普医疗</t>
  </si>
  <si>
    <t>300153.SZ</t>
  </si>
  <si>
    <t>科泰电源</t>
  </si>
  <si>
    <t>600234.SH</t>
  </si>
  <si>
    <t>科新发展</t>
  </si>
  <si>
    <t>301033.SZ</t>
  </si>
  <si>
    <t>迈普医学</t>
  </si>
  <si>
    <t>600673.SH</t>
  </si>
  <si>
    <t>东阳光</t>
  </si>
  <si>
    <t>603351.SH</t>
  </si>
  <si>
    <t>威尔药业</t>
  </si>
  <si>
    <t>300211.SZ</t>
  </si>
  <si>
    <t>*ST亿通</t>
  </si>
  <si>
    <t>300201.SZ</t>
  </si>
  <si>
    <t>海伦哲</t>
  </si>
  <si>
    <t>600845.SH</t>
  </si>
  <si>
    <t>宝信软件</t>
  </si>
  <si>
    <t>603111.SH</t>
  </si>
  <si>
    <t>康尼机电</t>
  </si>
  <si>
    <t>000903.SZ</t>
  </si>
  <si>
    <t>ST云动</t>
  </si>
  <si>
    <t>600410.SH</t>
  </si>
  <si>
    <t>华胜天成</t>
  </si>
  <si>
    <t>002715.SZ</t>
  </si>
  <si>
    <t>登云股份</t>
  </si>
  <si>
    <t>300494.SZ</t>
  </si>
  <si>
    <t>盛天网络</t>
  </si>
  <si>
    <t>600082.SH</t>
  </si>
  <si>
    <t>ST海泰</t>
  </si>
  <si>
    <t>603059.SH</t>
  </si>
  <si>
    <t>倍加洁</t>
  </si>
  <si>
    <t>301696.SZ</t>
  </si>
  <si>
    <t>三瑞智能</t>
  </si>
  <si>
    <t>002241.SZ</t>
  </si>
  <si>
    <t>歌尔股份</t>
  </si>
  <si>
    <t>603232.SH</t>
  </si>
  <si>
    <t>格尔软件</t>
  </si>
  <si>
    <t>603598.SH</t>
  </si>
  <si>
    <t>引力传媒</t>
  </si>
  <si>
    <t>600789.SH</t>
  </si>
  <si>
    <t>鲁抗医药</t>
  </si>
  <si>
    <t>688251.SH</t>
  </si>
  <si>
    <t>井松智能</t>
  </si>
  <si>
    <t>002906.SZ</t>
  </si>
  <si>
    <t>华阳集团</t>
  </si>
  <si>
    <t>601022.SH</t>
  </si>
  <si>
    <t>宁波远洋</t>
  </si>
  <si>
    <t>603040.SH</t>
  </si>
  <si>
    <t>新坐标</t>
  </si>
  <si>
    <t>688289.SH</t>
  </si>
  <si>
    <t>圣湘生物</t>
  </si>
  <si>
    <t>688110.SH</t>
  </si>
  <si>
    <t>东芯股份</t>
  </si>
  <si>
    <t>300840.SZ</t>
  </si>
  <si>
    <t>酷特智能</t>
  </si>
  <si>
    <t>002038.SZ</t>
  </si>
  <si>
    <t>双鹭药业</t>
  </si>
  <si>
    <t>002426.SZ</t>
  </si>
  <si>
    <t>胜利精密</t>
  </si>
  <si>
    <t>300678.SZ</t>
  </si>
  <si>
    <t>中科信息</t>
  </si>
  <si>
    <t>000062.SZ</t>
  </si>
  <si>
    <t>深圳华强</t>
  </si>
  <si>
    <t>300570.SZ</t>
  </si>
  <si>
    <t>太辰光</t>
  </si>
  <si>
    <t>605369.SH</t>
  </si>
  <si>
    <t>拱东医疗</t>
  </si>
  <si>
    <t>002972.SZ</t>
  </si>
  <si>
    <t>科安达</t>
  </si>
  <si>
    <t>688315.SH</t>
  </si>
  <si>
    <t>诺禾致源</t>
  </si>
  <si>
    <t>300752.SZ</t>
  </si>
  <si>
    <t>隆利科技</t>
  </si>
  <si>
    <t>603459.SH</t>
  </si>
  <si>
    <t>红板科技</t>
  </si>
  <si>
    <t>688449.SH</t>
  </si>
  <si>
    <t>联芸科技</t>
  </si>
  <si>
    <t>600196.SH</t>
  </si>
  <si>
    <t>复星医药</t>
  </si>
  <si>
    <t>301509.SZ</t>
  </si>
  <si>
    <t>金凯生科</t>
  </si>
  <si>
    <t>002374.SZ</t>
  </si>
  <si>
    <t>中锐股份</t>
  </si>
  <si>
    <t>688111.SH</t>
  </si>
  <si>
    <t>金山办公</t>
  </si>
  <si>
    <t>600118.SH</t>
  </si>
  <si>
    <t>中国卫星</t>
  </si>
  <si>
    <t>600211.SH</t>
  </si>
  <si>
    <t>西藏药业</t>
  </si>
  <si>
    <t>300680.SZ</t>
  </si>
  <si>
    <t>隆盛科技</t>
  </si>
  <si>
    <t>603012.SH</t>
  </si>
  <si>
    <t>创力集团</t>
  </si>
  <si>
    <t>688103.SH</t>
  </si>
  <si>
    <t>国力电子</t>
  </si>
  <si>
    <t>603648.SH</t>
  </si>
  <si>
    <t>畅联股份</t>
  </si>
  <si>
    <t>300078.SZ</t>
  </si>
  <si>
    <t>思创智联</t>
  </si>
  <si>
    <t>600743.SH</t>
  </si>
  <si>
    <t>华远控股</t>
  </si>
  <si>
    <t>603400.SH</t>
  </si>
  <si>
    <t>华之杰</t>
  </si>
  <si>
    <t>300354.SZ</t>
  </si>
  <si>
    <t>东华测试</t>
  </si>
  <si>
    <t>688480.SH</t>
  </si>
  <si>
    <t>赛恩斯</t>
  </si>
  <si>
    <t>688136.SH</t>
  </si>
  <si>
    <t>科兴制药</t>
  </si>
  <si>
    <t>688198.SH</t>
  </si>
  <si>
    <t>佰仁医疗</t>
  </si>
  <si>
    <t>002929.SZ</t>
  </si>
  <si>
    <t>润建股份</t>
  </si>
  <si>
    <t>300661.SZ</t>
  </si>
  <si>
    <t>圣邦股份</t>
  </si>
  <si>
    <t>300231.SZ</t>
  </si>
  <si>
    <t>银信科技</t>
  </si>
  <si>
    <t>603507.SH</t>
  </si>
  <si>
    <t>振江股份</t>
  </si>
  <si>
    <t>300611.SZ</t>
  </si>
  <si>
    <t>美力科技</t>
  </si>
  <si>
    <t>688418.SH</t>
  </si>
  <si>
    <t>震有科技</t>
  </si>
  <si>
    <t>002463.SZ</t>
  </si>
  <si>
    <t>沪电股份</t>
  </si>
  <si>
    <t>002009.SZ</t>
  </si>
  <si>
    <t>天奇股份</t>
  </si>
  <si>
    <t>603398.SH</t>
  </si>
  <si>
    <t>*ST沐邦</t>
  </si>
  <si>
    <t>301499.SZ</t>
  </si>
  <si>
    <t>维科精密</t>
  </si>
  <si>
    <t>301520.SZ</t>
  </si>
  <si>
    <t>万邦医药</t>
  </si>
  <si>
    <t>688625.SH</t>
  </si>
  <si>
    <t>呈和科技</t>
  </si>
  <si>
    <t>605056.SH</t>
  </si>
  <si>
    <t>咸亨国际</t>
  </si>
  <si>
    <t>688259.SH</t>
  </si>
  <si>
    <t>创耀科技</t>
  </si>
  <si>
    <t>001390.SZ</t>
  </si>
  <si>
    <t>古麒绒材</t>
  </si>
  <si>
    <t>688025.SH</t>
  </si>
  <si>
    <t>杰普特</t>
  </si>
  <si>
    <t>002849.SZ</t>
  </si>
  <si>
    <t>威星智能</t>
  </si>
  <si>
    <t>603004.SH</t>
  </si>
  <si>
    <t>鼎龙科技</t>
  </si>
  <si>
    <t>301378.SZ</t>
  </si>
  <si>
    <t>通达海</t>
  </si>
  <si>
    <t>600456.SH</t>
  </si>
  <si>
    <t>宝钛股份</t>
  </si>
  <si>
    <t>688393.SH</t>
  </si>
  <si>
    <t>安必平</t>
  </si>
  <si>
    <t>688112.SH</t>
  </si>
  <si>
    <t>鼎阳科技</t>
  </si>
  <si>
    <t>300757.SZ</t>
  </si>
  <si>
    <t>罗博特科</t>
  </si>
  <si>
    <t>000938.SZ</t>
  </si>
  <si>
    <t>紫光股份</t>
  </si>
  <si>
    <t>300490.SZ</t>
  </si>
  <si>
    <t>华自科技</t>
  </si>
  <si>
    <t>688115.SH</t>
  </si>
  <si>
    <t>思林杰</t>
  </si>
  <si>
    <t>688639.SH</t>
  </si>
  <si>
    <t>华恒生物</t>
  </si>
  <si>
    <t>002528.SZ</t>
  </si>
  <si>
    <t>*ST英飞</t>
  </si>
  <si>
    <t>601168.SH</t>
  </si>
  <si>
    <t>西部矿业</t>
  </si>
  <si>
    <t>600382.SH</t>
  </si>
  <si>
    <t>广东明珠</t>
  </si>
  <si>
    <t>601199.SH</t>
  </si>
  <si>
    <t>江南水务</t>
  </si>
  <si>
    <t>001316.SZ</t>
  </si>
  <si>
    <t>润贝航科</t>
  </si>
  <si>
    <t>300363.SZ</t>
  </si>
  <si>
    <t>博腾股份</t>
  </si>
  <si>
    <t>301201.SZ</t>
  </si>
  <si>
    <t>诚达药业</t>
  </si>
  <si>
    <t>300452.SZ</t>
  </si>
  <si>
    <t>山河药辅</t>
  </si>
  <si>
    <t>605098.SH</t>
  </si>
  <si>
    <t>行动教育</t>
  </si>
  <si>
    <t>300608.SZ</t>
  </si>
  <si>
    <t>思特奇</t>
  </si>
  <si>
    <t>600822.SH</t>
  </si>
  <si>
    <t>上海物贸</t>
  </si>
  <si>
    <t>002422.SZ</t>
  </si>
  <si>
    <t>科伦药业</t>
  </si>
  <si>
    <t>301301.SZ</t>
  </si>
  <si>
    <t>川宁生物</t>
  </si>
  <si>
    <t>603726.SH</t>
  </si>
  <si>
    <t>朗迪集团</t>
  </si>
  <si>
    <t>300789.SZ</t>
  </si>
  <si>
    <t>唐源电气</t>
  </si>
  <si>
    <t>688656.SH</t>
  </si>
  <si>
    <t>浩欧博</t>
  </si>
  <si>
    <t>000678.SZ</t>
  </si>
  <si>
    <t>襄阳轴承</t>
  </si>
  <si>
    <t>300707.SZ</t>
  </si>
  <si>
    <t>威唐工业</t>
  </si>
  <si>
    <t>600971.SH</t>
  </si>
  <si>
    <t>恒源煤电</t>
  </si>
  <si>
    <t>688633.SH</t>
  </si>
  <si>
    <t>星球石墨</t>
  </si>
  <si>
    <t>300128.SZ</t>
  </si>
  <si>
    <t>锦富技术</t>
  </si>
  <si>
    <t>600645.SH</t>
  </si>
  <si>
    <t>中源协和</t>
  </si>
  <si>
    <t>605259.SH</t>
  </si>
  <si>
    <t>绿田机械</t>
  </si>
  <si>
    <t>601005.SH</t>
  </si>
  <si>
    <t>重庆钢铁</t>
  </si>
  <si>
    <t>300484.SZ</t>
  </si>
  <si>
    <t>蓝海华腾</t>
  </si>
  <si>
    <t>688195.SH</t>
  </si>
  <si>
    <t>腾景科技</t>
  </si>
  <si>
    <t>002978.SZ</t>
  </si>
  <si>
    <t>安宁股份</t>
  </si>
  <si>
    <t>301507.SZ</t>
  </si>
  <si>
    <t>民生健康</t>
  </si>
  <si>
    <t>002407.SZ</t>
  </si>
  <si>
    <t>多氟多</t>
  </si>
  <si>
    <t>000557.SZ</t>
  </si>
  <si>
    <t>西部创业</t>
  </si>
  <si>
    <t>002818.SZ</t>
  </si>
  <si>
    <t>富森美</t>
  </si>
  <si>
    <t>000625.SZ</t>
  </si>
  <si>
    <t>长安汽车</t>
  </si>
  <si>
    <t>300793.SZ</t>
  </si>
  <si>
    <t>佳禾智能</t>
  </si>
  <si>
    <t>301157.SZ</t>
  </si>
  <si>
    <t>华塑科技</t>
  </si>
  <si>
    <t>688426.SH</t>
  </si>
  <si>
    <t>康为世纪</t>
  </si>
  <si>
    <t>300466.SZ</t>
  </si>
  <si>
    <t>赛摩智能</t>
  </si>
  <si>
    <t>688083.SH</t>
  </si>
  <si>
    <t>中望软件</t>
  </si>
  <si>
    <t>688813.SH</t>
  </si>
  <si>
    <t>泰金新能</t>
  </si>
  <si>
    <t>603655.SH</t>
  </si>
  <si>
    <t>朗博科技</t>
  </si>
  <si>
    <t>301196.SZ</t>
  </si>
  <si>
    <t>唯科科技</t>
  </si>
  <si>
    <t>688528.SH</t>
  </si>
  <si>
    <t>秦川物联</t>
  </si>
  <si>
    <t>688518.SH</t>
  </si>
  <si>
    <t>联赢激光</t>
  </si>
  <si>
    <t>600637.SH</t>
  </si>
  <si>
    <t>东方明珠</t>
  </si>
  <si>
    <t>300659.SZ</t>
  </si>
  <si>
    <t>中孚信息</t>
  </si>
  <si>
    <t>002540.SZ</t>
  </si>
  <si>
    <t>亚太科技</t>
  </si>
  <si>
    <t>688367.SH</t>
  </si>
  <si>
    <t>工大高科</t>
  </si>
  <si>
    <t>002123.SZ</t>
  </si>
  <si>
    <t>梦网科技</t>
  </si>
  <si>
    <t>300077.SZ</t>
  </si>
  <si>
    <t>国民技术</t>
  </si>
  <si>
    <t>300250.SZ</t>
  </si>
  <si>
    <t>初灵信息</t>
  </si>
  <si>
    <t>300895.SZ</t>
  </si>
  <si>
    <t>铜牛信息</t>
  </si>
  <si>
    <t>300110.SZ</t>
  </si>
  <si>
    <t>华仁药业</t>
  </si>
  <si>
    <t>600340.SH</t>
  </si>
  <si>
    <t>*ST华幸</t>
  </si>
  <si>
    <t>000751.SZ</t>
  </si>
  <si>
    <t>锌业股份</t>
  </si>
  <si>
    <t>002969.SZ</t>
  </si>
  <si>
    <t>嘉美包装</t>
  </si>
  <si>
    <t>300636.SZ</t>
  </si>
  <si>
    <t>同和药业</t>
  </si>
  <si>
    <t>688217.SH</t>
  </si>
  <si>
    <t>睿昂基因</t>
  </si>
  <si>
    <t>603090.SH</t>
  </si>
  <si>
    <t>宏盛股份</t>
  </si>
  <si>
    <t>000407.SZ</t>
  </si>
  <si>
    <t>胜利股份</t>
  </si>
  <si>
    <t>605116.SH</t>
  </si>
  <si>
    <t>奥锐特</t>
  </si>
  <si>
    <t>301502.SZ</t>
  </si>
  <si>
    <t>华阳智能</t>
  </si>
  <si>
    <t>605303.SH</t>
  </si>
  <si>
    <t>园林股份</t>
  </si>
  <si>
    <t>688686.SH</t>
  </si>
  <si>
    <t>奥普特</t>
  </si>
  <si>
    <t>605318.SH</t>
  </si>
  <si>
    <t>法狮龙</t>
  </si>
  <si>
    <t>002938.SZ</t>
  </si>
  <si>
    <t>鹏鼎控股</t>
  </si>
  <si>
    <t>600841.SH</t>
  </si>
  <si>
    <t>动力新科</t>
  </si>
  <si>
    <t>000819.SZ</t>
  </si>
  <si>
    <t>岳阳兴长</t>
  </si>
  <si>
    <t>300414.SZ</t>
  </si>
  <si>
    <t>中光防雷</t>
  </si>
  <si>
    <t>000960.SZ</t>
  </si>
  <si>
    <t>锡业股份</t>
  </si>
  <si>
    <t>688529.SH</t>
  </si>
  <si>
    <t>豪森智能</t>
  </si>
  <si>
    <t>002594.SZ</t>
  </si>
  <si>
    <t>比亚迪</t>
  </si>
  <si>
    <t>001280.SZ</t>
  </si>
  <si>
    <t>中国铀业</t>
  </si>
  <si>
    <t>688067.SH</t>
  </si>
  <si>
    <t>爱威科技</t>
  </si>
  <si>
    <t>300602.SZ</t>
  </si>
  <si>
    <t>飞荣达</t>
  </si>
  <si>
    <t>600400.SH</t>
  </si>
  <si>
    <t>红豆股份</t>
  </si>
  <si>
    <t>301211.SZ</t>
  </si>
  <si>
    <t>亨迪药业</t>
  </si>
  <si>
    <t>002728.SZ</t>
  </si>
  <si>
    <t>特一药业</t>
  </si>
  <si>
    <t>300985.SZ</t>
  </si>
  <si>
    <t>致远新能</t>
  </si>
  <si>
    <t>002801.SZ</t>
  </si>
  <si>
    <t>微光股份</t>
  </si>
  <si>
    <t>002425.SZ</t>
  </si>
  <si>
    <t>凯撒文化</t>
  </si>
  <si>
    <t>000997.SZ</t>
  </si>
  <si>
    <t>新大陆</t>
  </si>
  <si>
    <t>301110.SZ</t>
  </si>
  <si>
    <t>青木科技</t>
  </si>
  <si>
    <t>603303.SH</t>
  </si>
  <si>
    <t>得邦照明</t>
  </si>
  <si>
    <t>301178.SZ</t>
  </si>
  <si>
    <t>天亿马</t>
  </si>
  <si>
    <t>300499.SZ</t>
  </si>
  <si>
    <t>高澜股份</t>
  </si>
  <si>
    <t>002482.SZ</t>
  </si>
  <si>
    <t>广田集团</t>
  </si>
  <si>
    <t>002294.SZ</t>
  </si>
  <si>
    <t>信立泰</t>
  </si>
  <si>
    <t>000636.SZ</t>
  </si>
  <si>
    <t>风华高科</t>
  </si>
  <si>
    <t>300183.SZ</t>
  </si>
  <si>
    <t>东软载波</t>
  </si>
  <si>
    <t>603219.SH</t>
  </si>
  <si>
    <t>富佳股份</t>
  </si>
  <si>
    <t>300043.SZ</t>
  </si>
  <si>
    <t>星辉娱乐</t>
  </si>
  <si>
    <t>301446.SZ</t>
  </si>
  <si>
    <t>福事特</t>
  </si>
  <si>
    <t>300404.SZ</t>
  </si>
  <si>
    <t>博济医药</t>
  </si>
  <si>
    <t>002767.SZ</t>
  </si>
  <si>
    <t>先锋电子</t>
  </si>
  <si>
    <t>300339.SZ</t>
  </si>
  <si>
    <t>润和软件</t>
  </si>
  <si>
    <t>300479.SZ</t>
  </si>
  <si>
    <t>神思电子</t>
  </si>
  <si>
    <t>301469.SZ</t>
  </si>
  <si>
    <t>恒达新材</t>
  </si>
  <si>
    <t>603888.SH</t>
  </si>
  <si>
    <t>新华网</t>
  </si>
  <si>
    <t>600449.SH</t>
  </si>
  <si>
    <t>宁夏建材</t>
  </si>
  <si>
    <t>002555.SZ</t>
  </si>
  <si>
    <t>三七互娱</t>
  </si>
  <si>
    <t>002293.SZ</t>
  </si>
  <si>
    <t>罗莱生活</t>
  </si>
  <si>
    <t>002885.SZ</t>
  </si>
  <si>
    <t>京泉华</t>
  </si>
  <si>
    <t>688052.SH</t>
  </si>
  <si>
    <t>纳芯微</t>
  </si>
  <si>
    <t>688337.SH</t>
  </si>
  <si>
    <t>普源精电</t>
  </si>
  <si>
    <t>300095.SZ</t>
  </si>
  <si>
    <t>华伍股份</t>
  </si>
  <si>
    <t>300434.SZ</t>
  </si>
  <si>
    <t>金石亚药</t>
  </si>
  <si>
    <t>301007.SZ</t>
  </si>
  <si>
    <t>德迈仕</t>
  </si>
  <si>
    <t>002083.SZ</t>
  </si>
  <si>
    <t>孚日股份</t>
  </si>
  <si>
    <t>300692.SZ</t>
  </si>
  <si>
    <t>中赋科技</t>
  </si>
  <si>
    <t>600120.SH</t>
  </si>
  <si>
    <t>浙江东方</t>
  </si>
  <si>
    <t>301368.SZ</t>
  </si>
  <si>
    <t>丰立智能</t>
  </si>
  <si>
    <t>000063.SZ</t>
  </si>
  <si>
    <t>中兴通讯</t>
  </si>
  <si>
    <t>603289.SH</t>
  </si>
  <si>
    <t>泰瑞机器</t>
  </si>
  <si>
    <t>688084.SH</t>
  </si>
  <si>
    <t>晶品特装</t>
  </si>
  <si>
    <t>688247.SH</t>
  </si>
  <si>
    <t>宣泰医药</t>
  </si>
  <si>
    <t>600688.SH</t>
  </si>
  <si>
    <t>上海石化</t>
  </si>
  <si>
    <t>300395.SZ</t>
  </si>
  <si>
    <t>菲利华</t>
  </si>
  <si>
    <t>002254.SZ</t>
  </si>
  <si>
    <t>泰和新材</t>
  </si>
  <si>
    <t>301206.SZ</t>
  </si>
  <si>
    <t>三元生物</t>
  </si>
  <si>
    <t>688045.SH</t>
  </si>
  <si>
    <t>必易微</t>
  </si>
  <si>
    <t>603202.SH</t>
  </si>
  <si>
    <t>天有为</t>
  </si>
  <si>
    <t>000550.SZ</t>
  </si>
  <si>
    <t>江铃汽车</t>
  </si>
  <si>
    <t>300189.SZ</t>
  </si>
  <si>
    <t>神农种业</t>
  </si>
  <si>
    <t>300950.SZ</t>
  </si>
  <si>
    <t>德固特</t>
  </si>
  <si>
    <t>603332.SH</t>
  </si>
  <si>
    <t>苏州龙杰</t>
  </si>
  <si>
    <t>002081.SZ</t>
  </si>
  <si>
    <t>金螳螂</t>
  </si>
  <si>
    <t>301556.SZ</t>
  </si>
  <si>
    <t>托普云农</t>
  </si>
  <si>
    <t>688156.SH</t>
  </si>
  <si>
    <t>路德科技</t>
  </si>
  <si>
    <t>300506.SZ</t>
  </si>
  <si>
    <t>名家汇</t>
  </si>
  <si>
    <t>002292.SZ</t>
  </si>
  <si>
    <t>奥飞娱乐</t>
  </si>
  <si>
    <t>603669.SH</t>
  </si>
  <si>
    <t>灵康药业</t>
  </si>
  <si>
    <t>301386.SZ</t>
  </si>
  <si>
    <t>未来电器</t>
  </si>
  <si>
    <t>603633.SH</t>
  </si>
  <si>
    <t>徕木股份</t>
  </si>
  <si>
    <t>301068.SZ</t>
  </si>
  <si>
    <t>大地海洋</t>
  </si>
  <si>
    <t>300517.SZ</t>
  </si>
  <si>
    <t>海波重科</t>
  </si>
  <si>
    <t>688356.SH</t>
  </si>
  <si>
    <t>键凯科技</t>
  </si>
  <si>
    <t>301581.SZ</t>
  </si>
  <si>
    <t>黄山谷捷</t>
  </si>
  <si>
    <t>603939.SH</t>
  </si>
  <si>
    <t>益丰药房</t>
  </si>
  <si>
    <t>002006.SZ</t>
  </si>
  <si>
    <t>精工科技</t>
  </si>
  <si>
    <t>002458.SZ</t>
  </si>
  <si>
    <t>益生股份</t>
  </si>
  <si>
    <t>002155.SZ</t>
  </si>
  <si>
    <t>湖南黄金</t>
  </si>
  <si>
    <t>688629.SH</t>
  </si>
  <si>
    <t>华丰科技</t>
  </si>
  <si>
    <t>688579.SH</t>
  </si>
  <si>
    <t>地纬智能</t>
  </si>
  <si>
    <t>688357.SH</t>
  </si>
  <si>
    <t>建龙微纳</t>
  </si>
  <si>
    <t>688128.SH</t>
  </si>
  <si>
    <t>中国电研</t>
  </si>
  <si>
    <t>000410.SZ</t>
  </si>
  <si>
    <t>沈阳机床</t>
  </si>
  <si>
    <t>300421.SZ</t>
  </si>
  <si>
    <t>力星股份</t>
  </si>
  <si>
    <t>600592.SH</t>
  </si>
  <si>
    <t>龙溪股份</t>
  </si>
  <si>
    <t>000615.SZ</t>
  </si>
  <si>
    <t>*ST美谷</t>
  </si>
  <si>
    <t>002117.SZ</t>
  </si>
  <si>
    <t>东港股份</t>
  </si>
  <si>
    <t>301087.SZ</t>
  </si>
  <si>
    <t>可孚医疗</t>
  </si>
  <si>
    <t>600376.SH</t>
  </si>
  <si>
    <t>首开股份</t>
  </si>
  <si>
    <t>603416.SH</t>
  </si>
  <si>
    <t>信捷电气</t>
  </si>
  <si>
    <t>002250.SZ</t>
  </si>
  <si>
    <t>联化科技</t>
  </si>
  <si>
    <t>688212.SH</t>
  </si>
  <si>
    <t>澳华内镜</t>
  </si>
  <si>
    <t>605488.SH</t>
  </si>
  <si>
    <t>福莱新材</t>
  </si>
  <si>
    <t>300696.SZ</t>
  </si>
  <si>
    <t>爱乐达</t>
  </si>
  <si>
    <t>603305.SH</t>
  </si>
  <si>
    <t>旭升集团</t>
  </si>
  <si>
    <t>301358.SZ</t>
  </si>
  <si>
    <t>湖南裕能</t>
  </si>
  <si>
    <t>300977.SZ</t>
  </si>
  <si>
    <t>深圳瑞捷</t>
  </si>
  <si>
    <t>300884.SZ</t>
  </si>
  <si>
    <t>狄耐克</t>
  </si>
  <si>
    <t>002275.SZ</t>
  </si>
  <si>
    <t>桂林三金</t>
  </si>
  <si>
    <t>300271.SZ</t>
  </si>
  <si>
    <t>华宇软件</t>
  </si>
  <si>
    <t>605167.SH</t>
  </si>
  <si>
    <t>利柏特</t>
  </si>
  <si>
    <t>603915.SH</t>
  </si>
  <si>
    <t>国茂股份</t>
  </si>
  <si>
    <t>600980.SH</t>
  </si>
  <si>
    <t>北矿科技</t>
  </si>
  <si>
    <t>301262.SZ</t>
  </si>
  <si>
    <t>海看股份</t>
  </si>
  <si>
    <t>600779.SH</t>
  </si>
  <si>
    <t>水井坊</t>
  </si>
  <si>
    <t>002012.SZ</t>
  </si>
  <si>
    <t>凯恩股份</t>
  </si>
  <si>
    <t>300841.SZ</t>
  </si>
  <si>
    <t>康华生物</t>
  </si>
  <si>
    <t>301668.SZ</t>
  </si>
  <si>
    <t>昊创瑞通</t>
  </si>
  <si>
    <t>600569.SH</t>
  </si>
  <si>
    <t>安阳钢铁</t>
  </si>
  <si>
    <t>300293.SZ</t>
  </si>
  <si>
    <t>蓝英装备</t>
  </si>
  <si>
    <t>688088.SH</t>
  </si>
  <si>
    <t>虹软科技</t>
  </si>
  <si>
    <t>002396.SZ</t>
  </si>
  <si>
    <t>星网锐捷</t>
  </si>
  <si>
    <t>300836.SZ</t>
  </si>
  <si>
    <t>佰奥智能</t>
  </si>
  <si>
    <t>000612.SZ</t>
  </si>
  <si>
    <t>焦作万方</t>
  </si>
  <si>
    <t>301207.SZ</t>
  </si>
  <si>
    <t>华兰疫苗</t>
  </si>
  <si>
    <t>301287.SZ</t>
  </si>
  <si>
    <t>康力源</t>
  </si>
  <si>
    <t>002346.SZ</t>
  </si>
  <si>
    <t>柘中股份</t>
  </si>
  <si>
    <t>300825.SZ</t>
  </si>
  <si>
    <t>阿尔特</t>
  </si>
  <si>
    <t>688268.SH</t>
  </si>
  <si>
    <t>华特气体</t>
  </si>
  <si>
    <t>300359.SZ</t>
  </si>
  <si>
    <t>全通教育</t>
  </si>
  <si>
    <t>603367.SH</t>
  </si>
  <si>
    <t>辰欣药业</t>
  </si>
  <si>
    <t>300650.SZ</t>
  </si>
  <si>
    <t>太龙股份</t>
  </si>
  <si>
    <t>000430.SZ</t>
  </si>
  <si>
    <t>张家界</t>
  </si>
  <si>
    <t>603231.SH</t>
  </si>
  <si>
    <t>索宝蛋白</t>
  </si>
  <si>
    <t>300067.SZ</t>
  </si>
  <si>
    <t>安诺其</t>
  </si>
  <si>
    <t>600558.SH</t>
  </si>
  <si>
    <t>大西洋</t>
  </si>
  <si>
    <t>002695.SZ</t>
  </si>
  <si>
    <t>煌上煌</t>
  </si>
  <si>
    <t>603712.SH</t>
  </si>
  <si>
    <t>七一二</t>
  </si>
  <si>
    <t>688370.SH</t>
  </si>
  <si>
    <t>丛麟科技</t>
  </si>
  <si>
    <t>300055.SZ</t>
  </si>
  <si>
    <t>万邦达</t>
  </si>
  <si>
    <t>300908.SZ</t>
  </si>
  <si>
    <t>仲景食品</t>
  </si>
  <si>
    <t>603334.SH</t>
  </si>
  <si>
    <t>丰倍生物</t>
  </si>
  <si>
    <t>301468.SZ</t>
  </si>
  <si>
    <t>博盈特焊</t>
  </si>
  <si>
    <t>301260.SZ</t>
  </si>
  <si>
    <t>格力博</t>
  </si>
  <si>
    <t>002154.SZ</t>
  </si>
  <si>
    <t>报喜鸟</t>
  </si>
  <si>
    <t>301181.SZ</t>
  </si>
  <si>
    <t>标榜股份</t>
  </si>
  <si>
    <t>605155.SH</t>
  </si>
  <si>
    <t>西大门</t>
  </si>
  <si>
    <t>688372.SH</t>
  </si>
  <si>
    <t>伟测科技</t>
  </si>
  <si>
    <t>603787.SH</t>
  </si>
  <si>
    <t>新日股份</t>
  </si>
  <si>
    <t>002272.SZ</t>
  </si>
  <si>
    <t>川润股份</t>
  </si>
  <si>
    <t>300686.SZ</t>
  </si>
  <si>
    <t>智动力</t>
  </si>
  <si>
    <t>603848.SH</t>
  </si>
  <si>
    <t>好太太</t>
  </si>
  <si>
    <t>000989.SZ</t>
  </si>
  <si>
    <t>九芝堂</t>
  </si>
  <si>
    <t>603062.SH</t>
  </si>
  <si>
    <t>麦加芯彩</t>
  </si>
  <si>
    <t>301631.SZ</t>
  </si>
  <si>
    <t>壹连科技</t>
  </si>
  <si>
    <t>600480.SH</t>
  </si>
  <si>
    <t>凌云股份</t>
  </si>
  <si>
    <t>300612.SZ</t>
  </si>
  <si>
    <t>宣亚国际</t>
  </si>
  <si>
    <t>600682.SH</t>
  </si>
  <si>
    <t>南京新百</t>
  </si>
  <si>
    <t>002412.SZ</t>
  </si>
  <si>
    <t>汉森制药</t>
  </si>
  <si>
    <t>688695.SH</t>
  </si>
  <si>
    <t>中创股份</t>
  </si>
  <si>
    <t>688519.SH</t>
  </si>
  <si>
    <t>南亚新材</t>
  </si>
  <si>
    <t>603020.SH</t>
  </si>
  <si>
    <t>爱普股份</t>
  </si>
  <si>
    <t>603233.SH</t>
  </si>
  <si>
    <t>大参林</t>
  </si>
  <si>
    <t>002793.SZ</t>
  </si>
  <si>
    <t>罗欣药业</t>
  </si>
  <si>
    <t>001332.SZ</t>
  </si>
  <si>
    <t>锡装股份</t>
  </si>
  <si>
    <t>600770.SH</t>
  </si>
  <si>
    <t>综艺股份</t>
  </si>
  <si>
    <t>000060.SZ</t>
  </si>
  <si>
    <t>中金岭南</t>
  </si>
  <si>
    <t>002191.SZ</t>
  </si>
  <si>
    <t>劲嘉股份</t>
  </si>
  <si>
    <t>000898.SZ</t>
  </si>
  <si>
    <t>鞍钢股份</t>
  </si>
  <si>
    <t>000739.SZ</t>
  </si>
  <si>
    <t>普洛药业</t>
  </si>
  <si>
    <t>002049.SZ</t>
  </si>
  <si>
    <t>紫光国微</t>
  </si>
  <si>
    <t>301268.SZ</t>
  </si>
  <si>
    <t>铭利达</t>
  </si>
  <si>
    <t>000661.SZ</t>
  </si>
  <si>
    <t>长春高新</t>
  </si>
  <si>
    <t>000919.SZ</t>
  </si>
  <si>
    <t>金陵药业</t>
  </si>
  <si>
    <t>301112.SZ</t>
  </si>
  <si>
    <t>信邦智能</t>
  </si>
  <si>
    <t>300942.SZ</t>
  </si>
  <si>
    <t>易瑞生物</t>
  </si>
  <si>
    <t>300150.SZ</t>
  </si>
  <si>
    <t>世纪瑞尔</t>
  </si>
  <si>
    <t>603321.SH</t>
  </si>
  <si>
    <t>梅轮电梯</t>
  </si>
  <si>
    <t>600640.SH</t>
  </si>
  <si>
    <t>国脉文化</t>
  </si>
  <si>
    <t>001259.SZ</t>
  </si>
  <si>
    <t>利仁科技</t>
  </si>
  <si>
    <t>300896.SZ</t>
  </si>
  <si>
    <t>爱美客</t>
  </si>
  <si>
    <t>301099.SZ</t>
  </si>
  <si>
    <t>雅创电子</t>
  </si>
  <si>
    <t>002197.SZ</t>
  </si>
  <si>
    <t>证通电子</t>
  </si>
  <si>
    <t>688651.SH</t>
  </si>
  <si>
    <t>盛邦安全</t>
  </si>
  <si>
    <t>601968.SH</t>
  </si>
  <si>
    <t>宝钢包装</t>
  </si>
  <si>
    <t>300652.SZ</t>
  </si>
  <si>
    <t>雷迪克</t>
  </si>
  <si>
    <t>603901.SH</t>
  </si>
  <si>
    <t>永创智能</t>
  </si>
  <si>
    <t>603066.SH</t>
  </si>
  <si>
    <t>音飞储存</t>
  </si>
  <si>
    <t>002603.SZ</t>
  </si>
  <si>
    <t>以岭药业</t>
  </si>
  <si>
    <t>002368.SZ</t>
  </si>
  <si>
    <t>太极股份</t>
  </si>
  <si>
    <t>603676.SH</t>
  </si>
  <si>
    <t>卫信康</t>
  </si>
  <si>
    <t>600463.SH</t>
  </si>
  <si>
    <t>空港股份</t>
  </si>
  <si>
    <t>300417.SZ</t>
  </si>
  <si>
    <t>南华仪器</t>
  </si>
  <si>
    <t>688338.SH</t>
  </si>
  <si>
    <t>赛科希德</t>
  </si>
  <si>
    <t>002037.SZ</t>
  </si>
  <si>
    <t>保利联合</t>
  </si>
  <si>
    <t>603150.SH</t>
  </si>
  <si>
    <t>万朗磁塑</t>
  </si>
  <si>
    <t>603194.SH</t>
  </si>
  <si>
    <t>中力股份</t>
  </si>
  <si>
    <t>300483.SZ</t>
  </si>
  <si>
    <t>首华燃气</t>
  </si>
  <si>
    <t>301408.SZ</t>
  </si>
  <si>
    <t>华人健康</t>
  </si>
  <si>
    <t>300283.SZ</t>
  </si>
  <si>
    <t>温州宏丰</t>
  </si>
  <si>
    <t>300987.SZ</t>
  </si>
  <si>
    <t>川网传媒</t>
  </si>
  <si>
    <t>002643.SZ</t>
  </si>
  <si>
    <t>万润股份</t>
  </si>
  <si>
    <t>301491.SZ</t>
  </si>
  <si>
    <t>汉桑科技</t>
  </si>
  <si>
    <t>688677.SH</t>
  </si>
  <si>
    <t>海泰新光</t>
  </si>
  <si>
    <t>600526.SH</t>
  </si>
  <si>
    <t>菲达环保</t>
  </si>
  <si>
    <t>000901.SZ</t>
  </si>
  <si>
    <t>航天科技</t>
  </si>
  <si>
    <t>002622.SZ</t>
  </si>
  <si>
    <t>皓宸医疗</t>
  </si>
  <si>
    <t>000880.SZ</t>
  </si>
  <si>
    <t>潍柴重机</t>
  </si>
  <si>
    <t>603819.SH</t>
  </si>
  <si>
    <t>神力股份</t>
  </si>
  <si>
    <t>000797.SZ</t>
  </si>
  <si>
    <t>中国武夷</t>
  </si>
  <si>
    <t>603435.SH</t>
  </si>
  <si>
    <t>嘉德利</t>
  </si>
  <si>
    <t>688316.SH</t>
  </si>
  <si>
    <t>青云科技-U</t>
  </si>
  <si>
    <t>301093.SZ</t>
  </si>
  <si>
    <t>华兰股份</t>
  </si>
  <si>
    <t>600171.SH</t>
  </si>
  <si>
    <t>上海贝岭</t>
  </si>
  <si>
    <t>300965.SZ</t>
  </si>
  <si>
    <t>恒宇信通</t>
  </si>
  <si>
    <t>301121.SZ</t>
  </si>
  <si>
    <t>紫建电子</t>
  </si>
  <si>
    <t>300143.SZ</t>
  </si>
  <si>
    <t>盈康生命</t>
  </si>
  <si>
    <t>002267.SZ</t>
  </si>
  <si>
    <t>陕天然气</t>
  </si>
  <si>
    <t>002606.SZ</t>
  </si>
  <si>
    <t>大连电瓷</t>
  </si>
  <si>
    <t>300222.SZ</t>
  </si>
  <si>
    <t>科大智能</t>
  </si>
  <si>
    <t>002800.SZ</t>
  </si>
  <si>
    <t>天顺股份</t>
  </si>
  <si>
    <t>002343.SZ</t>
  </si>
  <si>
    <t>慈文传媒</t>
  </si>
  <si>
    <t>300549.SZ</t>
  </si>
  <si>
    <t>优德精密</t>
  </si>
  <si>
    <t>000715.SZ</t>
  </si>
  <si>
    <t>中兴商业</t>
  </si>
  <si>
    <t>300158.SZ</t>
  </si>
  <si>
    <t>振东制药</t>
  </si>
  <si>
    <t>601061.SH</t>
  </si>
  <si>
    <t>中信金属</t>
  </si>
  <si>
    <t>002661.SZ</t>
  </si>
  <si>
    <t>克明食品</t>
  </si>
  <si>
    <t>301333.SZ</t>
  </si>
  <si>
    <t>诺思格</t>
  </si>
  <si>
    <t>600560.SH</t>
  </si>
  <si>
    <t>金自天正</t>
  </si>
  <si>
    <t>002022.SZ</t>
  </si>
  <si>
    <t>科华生物</t>
  </si>
  <si>
    <t>688258.SH</t>
  </si>
  <si>
    <t>卓易信息</t>
  </si>
  <si>
    <t>603856.SH</t>
  </si>
  <si>
    <t>东宏股份</t>
  </si>
  <si>
    <t>002233.SZ</t>
  </si>
  <si>
    <t>塔牌集团</t>
  </si>
  <si>
    <t>600807.SH</t>
  </si>
  <si>
    <t>济高发展</t>
  </si>
  <si>
    <t>000014.SZ</t>
  </si>
  <si>
    <t>沙河股份</t>
  </si>
  <si>
    <t>300888.SZ</t>
  </si>
  <si>
    <t>稳健医疗</t>
  </si>
  <si>
    <t>301355.SZ</t>
  </si>
  <si>
    <t>南王科技</t>
  </si>
  <si>
    <t>603768.SH</t>
  </si>
  <si>
    <t>常青股份</t>
  </si>
  <si>
    <t>301662.SZ</t>
  </si>
  <si>
    <t>宏工科技</t>
  </si>
  <si>
    <t>600197.SH</t>
  </si>
  <si>
    <t>伊力特</t>
  </si>
  <si>
    <t>300642.SZ</t>
  </si>
  <si>
    <t>透景生命</t>
  </si>
  <si>
    <t>300244.SZ</t>
  </si>
  <si>
    <t>迪安诊断</t>
  </si>
  <si>
    <t>301421.SZ</t>
  </si>
  <si>
    <t>波长光电</t>
  </si>
  <si>
    <t>603444.SH</t>
  </si>
  <si>
    <t>吉比特</t>
  </si>
  <si>
    <t>600354.SH</t>
  </si>
  <si>
    <t>敦煌种业</t>
  </si>
  <si>
    <t>301129.SZ</t>
  </si>
  <si>
    <t>瑞纳智能</t>
  </si>
  <si>
    <t>002437.SZ</t>
  </si>
  <si>
    <t>誉衡药业</t>
  </si>
  <si>
    <t>603195.SH</t>
  </si>
  <si>
    <t>公牛集团</t>
  </si>
  <si>
    <t>688244.SH</t>
  </si>
  <si>
    <t>永信至诚</t>
  </si>
  <si>
    <t>002360.SZ</t>
  </si>
  <si>
    <t>ST同德</t>
  </si>
  <si>
    <t>603370.SH</t>
  </si>
  <si>
    <t>华新精科</t>
  </si>
  <si>
    <t>600986.SH</t>
  </si>
  <si>
    <t>浙文互联</t>
  </si>
  <si>
    <t>002062.SZ</t>
  </si>
  <si>
    <t>宏润建设</t>
  </si>
  <si>
    <t>002563.SZ</t>
  </si>
  <si>
    <t>森马服饰</t>
  </si>
  <si>
    <t>001285.SZ</t>
  </si>
  <si>
    <t>瑞立科密</t>
  </si>
  <si>
    <t>688213.SH</t>
  </si>
  <si>
    <t>思特威-W</t>
  </si>
  <si>
    <t>000153.SZ</t>
  </si>
  <si>
    <t>丰原药业</t>
  </si>
  <si>
    <t>301015.SZ</t>
  </si>
  <si>
    <t>百洋医药</t>
  </si>
  <si>
    <t>300131.SZ</t>
  </si>
  <si>
    <t>英唐智控</t>
  </si>
  <si>
    <t>001696.SZ</t>
  </si>
  <si>
    <t>宗申动力</t>
  </si>
  <si>
    <t>301332.SZ</t>
  </si>
  <si>
    <t>德尔玛</t>
  </si>
  <si>
    <t>600272.SH</t>
  </si>
  <si>
    <t>开开实业</t>
  </si>
  <si>
    <t>002388.SZ</t>
  </si>
  <si>
    <t>新亚制程</t>
  </si>
  <si>
    <t>603882.SH</t>
  </si>
  <si>
    <t>金域医学</t>
  </si>
  <si>
    <t>300385.SZ</t>
  </si>
  <si>
    <t>ST雪浪</t>
  </si>
  <si>
    <t>688560.SH</t>
  </si>
  <si>
    <t>明冠新材</t>
  </si>
  <si>
    <t>600808.SH</t>
  </si>
  <si>
    <t>马钢股份</t>
  </si>
  <si>
    <t>603228.SH</t>
  </si>
  <si>
    <t>景旺电子</t>
  </si>
  <si>
    <t>300693.SZ</t>
  </si>
  <si>
    <t>盛弘股份</t>
  </si>
  <si>
    <t>002127.SZ</t>
  </si>
  <si>
    <t>南极电商</t>
  </si>
  <si>
    <t>001379.SZ</t>
  </si>
  <si>
    <t>腾达科技</t>
  </si>
  <si>
    <t>002848.SZ</t>
  </si>
  <si>
    <t>高斯贝尔</t>
  </si>
  <si>
    <t>301289.SZ</t>
  </si>
  <si>
    <t>国缆检测</t>
  </si>
  <si>
    <t>603365.SH</t>
  </si>
  <si>
    <t>水星家纺</t>
  </si>
  <si>
    <t>002912.SZ</t>
  </si>
  <si>
    <t>中新赛克</t>
  </si>
  <si>
    <t>600755.SH</t>
  </si>
  <si>
    <t>厦门国贸</t>
  </si>
  <si>
    <t>002551.SZ</t>
  </si>
  <si>
    <t>尚荣医疗</t>
  </si>
  <si>
    <t>688218.SH</t>
  </si>
  <si>
    <t>江苏北人</t>
  </si>
  <si>
    <t>000510.SZ</t>
  </si>
  <si>
    <t>新金路</t>
  </si>
  <si>
    <t>688332.SH</t>
  </si>
  <si>
    <t>中科蓝讯</t>
  </si>
  <si>
    <t>301314.SZ</t>
  </si>
  <si>
    <t>科瑞思</t>
  </si>
  <si>
    <t>300406.SZ</t>
  </si>
  <si>
    <t>九强生物</t>
  </si>
  <si>
    <t>301293.SZ</t>
  </si>
  <si>
    <t>三博脑科</t>
  </si>
  <si>
    <t>600601.SH</t>
  </si>
  <si>
    <t>方正科技</t>
  </si>
  <si>
    <t>000628.SZ</t>
  </si>
  <si>
    <t>高新发展</t>
  </si>
  <si>
    <t>300528.SZ</t>
  </si>
  <si>
    <t>幸福蓝海</t>
  </si>
  <si>
    <t>301601.SZ</t>
  </si>
  <si>
    <t>惠通科技</t>
  </si>
  <si>
    <t>000070.SZ</t>
  </si>
  <si>
    <t>特发信息</t>
  </si>
  <si>
    <t>688589.SH</t>
  </si>
  <si>
    <t>力合微</t>
  </si>
  <si>
    <t>603810.SH</t>
  </si>
  <si>
    <t>丰山集团</t>
  </si>
  <si>
    <t>603701.SH</t>
  </si>
  <si>
    <t>德宏股份</t>
  </si>
  <si>
    <t>000061.SZ</t>
  </si>
  <si>
    <t>002851.SZ</t>
  </si>
  <si>
    <t>麦格米特</t>
  </si>
  <si>
    <t>688185.SH</t>
  </si>
  <si>
    <t>康希诺</t>
  </si>
  <si>
    <t>001309.SZ</t>
  </si>
  <si>
    <t>德明利</t>
  </si>
  <si>
    <t>300342.SZ</t>
  </si>
  <si>
    <t>天银机电</t>
  </si>
  <si>
    <t>301382.SZ</t>
  </si>
  <si>
    <t>蜂助手</t>
  </si>
  <si>
    <t>300980.SZ</t>
  </si>
  <si>
    <t>祥源新材</t>
  </si>
  <si>
    <t>002943.SZ</t>
  </si>
  <si>
    <t>宇晶股份</t>
  </si>
  <si>
    <t>301517.SZ</t>
  </si>
  <si>
    <t>陕西华达</t>
  </si>
  <si>
    <t>301622.SZ</t>
  </si>
  <si>
    <t>英思特</t>
  </si>
  <si>
    <t>605028.SH</t>
  </si>
  <si>
    <t>世茂能源</t>
  </si>
  <si>
    <t>300726.SZ</t>
  </si>
  <si>
    <t>宏达电子</t>
  </si>
  <si>
    <t>600217.SH</t>
  </si>
  <si>
    <t>中再资环</t>
  </si>
  <si>
    <t>600664.SH</t>
  </si>
  <si>
    <t>哈药股份</t>
  </si>
  <si>
    <t>300456.SZ</t>
  </si>
  <si>
    <t>赛微电子</t>
  </si>
  <si>
    <t>603238.SH</t>
  </si>
  <si>
    <t>诺邦股份</t>
  </si>
  <si>
    <t>300026.SZ</t>
  </si>
  <si>
    <t>红日药业</t>
  </si>
  <si>
    <t>301277.SZ</t>
  </si>
  <si>
    <t>新天地</t>
  </si>
  <si>
    <t>688682.SH</t>
  </si>
  <si>
    <t>霍莱沃</t>
  </si>
  <si>
    <t>300063.SZ</t>
  </si>
  <si>
    <t>天龙集团</t>
  </si>
  <si>
    <t>600208.SH</t>
  </si>
  <si>
    <t>衢州发展</t>
  </si>
  <si>
    <t>301199.SZ</t>
  </si>
  <si>
    <t>迈赫股份</t>
  </si>
  <si>
    <t>002552.SZ</t>
  </si>
  <si>
    <t>宝鼎科技</t>
  </si>
  <si>
    <t>002675.SZ</t>
  </si>
  <si>
    <t>东诚药业</t>
  </si>
  <si>
    <t>688531.SH</t>
  </si>
  <si>
    <t>日联科技</t>
  </si>
  <si>
    <t>603538.SH</t>
  </si>
  <si>
    <t>美诺华</t>
  </si>
  <si>
    <t>688325.SH</t>
  </si>
  <si>
    <t>赛微微电</t>
  </si>
  <si>
    <t>000951.SZ</t>
  </si>
  <si>
    <t>中国重汽</t>
  </si>
  <si>
    <t>603998.SH</t>
  </si>
  <si>
    <t>方盛制药</t>
  </si>
  <si>
    <t>002858.SZ</t>
  </si>
  <si>
    <t>力盛体育</t>
  </si>
  <si>
    <t>688439.SH</t>
  </si>
  <si>
    <t>振华风光</t>
  </si>
  <si>
    <t>600380.SH</t>
  </si>
  <si>
    <t>健康元</t>
  </si>
  <si>
    <t>600012.SH</t>
  </si>
  <si>
    <t>皖通高速</t>
  </si>
  <si>
    <t>688080.SH</t>
  </si>
  <si>
    <t>映翰通</t>
  </si>
  <si>
    <t>600479.SH</t>
  </si>
  <si>
    <t>千金药业</t>
  </si>
  <si>
    <t>688176.SH</t>
  </si>
  <si>
    <t>亚虹医药-U</t>
  </si>
  <si>
    <t>300486.SZ</t>
  </si>
  <si>
    <t>东杰智能</t>
  </si>
  <si>
    <t>600067.SH</t>
  </si>
  <si>
    <t>冠城新材</t>
  </si>
  <si>
    <t>000007.SZ</t>
  </si>
  <si>
    <t>全新好</t>
  </si>
  <si>
    <t>603217.SH</t>
  </si>
  <si>
    <t>元利科技</t>
  </si>
  <si>
    <t>603193.SH</t>
  </si>
  <si>
    <t>润本股份</t>
  </si>
  <si>
    <t>002471.SZ</t>
  </si>
  <si>
    <t>中超控股</t>
  </si>
  <si>
    <t>600329.SH</t>
  </si>
  <si>
    <t>达仁堂</t>
  </si>
  <si>
    <t>688712.SH</t>
  </si>
  <si>
    <t>北芯生命</t>
  </si>
  <si>
    <t>300839.SZ</t>
  </si>
  <si>
    <t>博汇股份</t>
  </si>
  <si>
    <t>300436.SZ</t>
  </si>
  <si>
    <t>广生堂</t>
  </si>
  <si>
    <t>300698.SZ</t>
  </si>
  <si>
    <t>万马科技</t>
  </si>
  <si>
    <t>300613.SZ</t>
  </si>
  <si>
    <t>富瀚微</t>
  </si>
  <si>
    <t>002650.SZ</t>
  </si>
  <si>
    <t>ST加加</t>
  </si>
  <si>
    <t>000900.SZ</t>
  </si>
  <si>
    <t>现代投资</t>
  </si>
  <si>
    <t>600798.SH</t>
  </si>
  <si>
    <t>宁波海运</t>
  </si>
  <si>
    <t>688201.SH</t>
  </si>
  <si>
    <t>ST信安</t>
  </si>
  <si>
    <t>688369.SH</t>
  </si>
  <si>
    <t>致远互联</t>
  </si>
  <si>
    <t>688466.SH</t>
  </si>
  <si>
    <t>金科环境</t>
  </si>
  <si>
    <t>600523.SH</t>
  </si>
  <si>
    <t>贵航股份</t>
  </si>
  <si>
    <t>002232.SZ</t>
  </si>
  <si>
    <t>启明信息</t>
  </si>
  <si>
    <t>300563.SZ</t>
  </si>
  <si>
    <t>神宇股份</t>
  </si>
  <si>
    <t>605009.SH</t>
  </si>
  <si>
    <t>豪悦护理</t>
  </si>
  <si>
    <t>300074.SZ</t>
  </si>
  <si>
    <t>华平股份</t>
  </si>
  <si>
    <t>605058.SH</t>
  </si>
  <si>
    <t>澳弘电子</t>
  </si>
  <si>
    <t>002783.SZ</t>
  </si>
  <si>
    <t>凯龙股份</t>
  </si>
  <si>
    <t>000825.SZ</t>
  </si>
  <si>
    <t>太钢不锈</t>
  </si>
  <si>
    <t>300071.SZ</t>
  </si>
  <si>
    <t>福石控股</t>
  </si>
  <si>
    <t>600702.SH</t>
  </si>
  <si>
    <t>舍得酒业</t>
  </si>
  <si>
    <t>603556.SH</t>
  </si>
  <si>
    <t>海兴电力</t>
  </si>
  <si>
    <t>301459.SZ</t>
  </si>
  <si>
    <t>丰茂股份</t>
  </si>
  <si>
    <t>000848.SZ</t>
  </si>
  <si>
    <t>承德露露</t>
  </si>
  <si>
    <t>000710.SZ</t>
  </si>
  <si>
    <t>贝瑞基因</t>
  </si>
  <si>
    <t>301079.SZ</t>
  </si>
  <si>
    <t>邵阳液压</t>
  </si>
  <si>
    <t>300872.SZ</t>
  </si>
  <si>
    <t>天阳科技</t>
  </si>
  <si>
    <t>002887.SZ</t>
  </si>
  <si>
    <t>绿茵生态</t>
  </si>
  <si>
    <t>600094.SH</t>
  </si>
  <si>
    <t>大名城</t>
  </si>
  <si>
    <t>001382.SZ</t>
  </si>
  <si>
    <t>新亚电缆</t>
  </si>
  <si>
    <t>603055.SH</t>
  </si>
  <si>
    <t>台华新材</t>
  </si>
  <si>
    <t>688085.SH</t>
  </si>
  <si>
    <t>三友医疗</t>
  </si>
  <si>
    <t>301315.SZ</t>
  </si>
  <si>
    <t>威士顿</t>
  </si>
  <si>
    <t>600323.SH</t>
  </si>
  <si>
    <t>瀚蓝环境</t>
  </si>
  <si>
    <t>002418.SZ</t>
  </si>
  <si>
    <t>康盛股份</t>
  </si>
  <si>
    <t>002813.SZ</t>
  </si>
  <si>
    <t>路畅科技</t>
  </si>
  <si>
    <t>000948.SZ</t>
  </si>
  <si>
    <t>南天信息</t>
  </si>
  <si>
    <t>301192.SZ</t>
  </si>
  <si>
    <t>泰祥股份</t>
  </si>
  <si>
    <t>688015.SH</t>
  </si>
  <si>
    <t>交控科技</t>
  </si>
  <si>
    <t>601089.SH</t>
  </si>
  <si>
    <t>福元医药</t>
  </si>
  <si>
    <t>603418.SH</t>
  </si>
  <si>
    <t>友升股份</t>
  </si>
  <si>
    <t>600572.SH</t>
  </si>
  <si>
    <t>康恩贝</t>
  </si>
  <si>
    <t>601163.SH</t>
  </si>
  <si>
    <t>三角轮胎</t>
  </si>
  <si>
    <t>601872.SH</t>
  </si>
  <si>
    <t>招商轮船</t>
  </si>
  <si>
    <t>002164.SZ</t>
  </si>
  <si>
    <t>宁波东力</t>
  </si>
  <si>
    <t>002843.SZ</t>
  </si>
  <si>
    <t>泰嘉股份</t>
  </si>
  <si>
    <t>300830.SZ</t>
  </si>
  <si>
    <t>金现代</t>
  </si>
  <si>
    <t>600812.SH</t>
  </si>
  <si>
    <t>华北制药</t>
  </si>
  <si>
    <t>301089.SZ</t>
  </si>
  <si>
    <t>拓新药业</t>
  </si>
  <si>
    <t>002003.SZ</t>
  </si>
  <si>
    <t>伟星股份</t>
  </si>
  <si>
    <t>002649.SZ</t>
  </si>
  <si>
    <t>博彦科技</t>
  </si>
  <si>
    <t>605319.SH</t>
  </si>
  <si>
    <t>无锡振华</t>
  </si>
  <si>
    <t>300092.SZ</t>
  </si>
  <si>
    <t>科新机电</t>
  </si>
  <si>
    <t>000863.SZ</t>
  </si>
  <si>
    <t>三湘印象</t>
  </si>
  <si>
    <t>601777.SH</t>
  </si>
  <si>
    <t>千里科技</t>
  </si>
  <si>
    <t>600531.SH</t>
  </si>
  <si>
    <t>豫光金铅</t>
  </si>
  <si>
    <t>603230.SH</t>
  </si>
  <si>
    <t>内蒙新华</t>
  </si>
  <si>
    <t>605189.SH</t>
  </si>
  <si>
    <t>富春染织</t>
  </si>
  <si>
    <t>688502.SH</t>
  </si>
  <si>
    <t>茂莱光学</t>
  </si>
  <si>
    <t>300164.SZ</t>
  </si>
  <si>
    <t>通源石油</t>
  </si>
  <si>
    <t>002337.SZ</t>
  </si>
  <si>
    <t>赛象科技</t>
  </si>
  <si>
    <t>603063.SH</t>
  </si>
  <si>
    <t>禾望电气</t>
  </si>
  <si>
    <t>002025.SZ</t>
  </si>
  <si>
    <t>航天电器</t>
  </si>
  <si>
    <t>002921.SZ</t>
  </si>
  <si>
    <t>联诚精密</t>
  </si>
  <si>
    <t>600750.SH</t>
  </si>
  <si>
    <t>华润江中</t>
  </si>
  <si>
    <t>603583.SH</t>
  </si>
  <si>
    <t>捷昌驱动</t>
  </si>
  <si>
    <t>600202.SH</t>
  </si>
  <si>
    <t>哈空调</t>
  </si>
  <si>
    <t>605577.SH</t>
  </si>
  <si>
    <t>龙版传媒</t>
  </si>
  <si>
    <t>301236.SZ</t>
  </si>
  <si>
    <t>软通动力</t>
  </si>
  <si>
    <t>300242.SZ</t>
  </si>
  <si>
    <t>佳云科技</t>
  </si>
  <si>
    <t>000593.SZ</t>
  </si>
  <si>
    <t>德龙汇能</t>
  </si>
  <si>
    <t>002932.SZ</t>
  </si>
  <si>
    <t>*ST明德</t>
  </si>
  <si>
    <t>688361.SH</t>
  </si>
  <si>
    <t>中科飞测</t>
  </si>
  <si>
    <t>603168.SH</t>
  </si>
  <si>
    <t>莎普爱思</t>
  </si>
  <si>
    <t>001965.SZ</t>
  </si>
  <si>
    <t>招商公路</t>
  </si>
  <si>
    <t>300299.SZ</t>
  </si>
  <si>
    <t>富春股份</t>
  </si>
  <si>
    <t>301603.SZ</t>
  </si>
  <si>
    <t>乔锋智能</t>
  </si>
  <si>
    <t>002333.SZ</t>
  </si>
  <si>
    <t>罗普斯金</t>
  </si>
  <si>
    <t>301550.SZ</t>
  </si>
  <si>
    <t>斯菱智驱</t>
  </si>
  <si>
    <t>600713.SH</t>
  </si>
  <si>
    <t>南京医药</t>
  </si>
  <si>
    <t>301166.SZ</t>
  </si>
  <si>
    <t>优宁维</t>
  </si>
  <si>
    <t>300615.SZ</t>
  </si>
  <si>
    <t>欣天科技</t>
  </si>
  <si>
    <t>002467.SZ</t>
  </si>
  <si>
    <t>二六三</t>
  </si>
  <si>
    <t>300929.SZ</t>
  </si>
  <si>
    <t>华骐环保</t>
  </si>
  <si>
    <t>300644.SZ</t>
  </si>
  <si>
    <t>南京聚隆</t>
  </si>
  <si>
    <t>000633.SZ</t>
  </si>
  <si>
    <t>合金投资</t>
  </si>
  <si>
    <t>688317.SH</t>
  </si>
  <si>
    <t>之江生物</t>
  </si>
  <si>
    <t>603383.SH</t>
  </si>
  <si>
    <t>顶点软件</t>
  </si>
  <si>
    <t>600741.SH</t>
  </si>
  <si>
    <t>华域汽车</t>
  </si>
  <si>
    <t>600511.SH</t>
  </si>
  <si>
    <t>国药股份</t>
  </si>
  <si>
    <t>301538.SZ</t>
  </si>
  <si>
    <t>骏鼎达</t>
  </si>
  <si>
    <t>002880.SZ</t>
  </si>
  <si>
    <t>卫光生物</t>
  </si>
  <si>
    <t>002031.SZ</t>
  </si>
  <si>
    <t>巨轮智能</t>
  </si>
  <si>
    <t>300289.SZ</t>
  </si>
  <si>
    <t>利德曼</t>
  </si>
  <si>
    <t>688203.SH</t>
  </si>
  <si>
    <t>海正生材</t>
  </si>
  <si>
    <t>300084.SZ</t>
  </si>
  <si>
    <t>海默科技</t>
  </si>
  <si>
    <t>301439.SZ</t>
  </si>
  <si>
    <t>泓淋电力</t>
  </si>
  <si>
    <t>300683.SZ</t>
  </si>
  <si>
    <t>海特生物</t>
  </si>
  <si>
    <t>301389.SZ</t>
  </si>
  <si>
    <t>隆扬电子</t>
  </si>
  <si>
    <t>000066.SZ</t>
  </si>
  <si>
    <t>中国长城</t>
  </si>
  <si>
    <t>603815.SH</t>
  </si>
  <si>
    <t>交建股份</t>
  </si>
  <si>
    <t>002446.SZ</t>
  </si>
  <si>
    <t>盛路通信</t>
  </si>
  <si>
    <t>001260.SZ</t>
  </si>
  <si>
    <t>坤泰股份</t>
  </si>
  <si>
    <t>002429.SZ</t>
  </si>
  <si>
    <t>兆驰股份</t>
  </si>
  <si>
    <t>300988.SZ</t>
  </si>
  <si>
    <t>津荣天宇</t>
  </si>
  <si>
    <t>600735.SH</t>
  </si>
  <si>
    <t>ST新华锦</t>
  </si>
  <si>
    <t>002194.SZ</t>
  </si>
  <si>
    <t>武汉凡谷</t>
  </si>
  <si>
    <t>300658.SZ</t>
  </si>
  <si>
    <t>延江股份</t>
  </si>
  <si>
    <t>301062.SZ</t>
  </si>
  <si>
    <t>上海艾录</t>
  </si>
  <si>
    <t>600698.SH</t>
  </si>
  <si>
    <t>湖南天雁</t>
  </si>
  <si>
    <t>688019.SH</t>
  </si>
  <si>
    <t>安集科技</t>
  </si>
  <si>
    <t>688049.SH</t>
  </si>
  <si>
    <t>炬芯科技</t>
  </si>
  <si>
    <t>688345.SH</t>
  </si>
  <si>
    <t>博力威</t>
  </si>
  <si>
    <t>600774.SH</t>
  </si>
  <si>
    <t>汉商集团</t>
  </si>
  <si>
    <t>688187.SH</t>
  </si>
  <si>
    <t>时代电气</t>
  </si>
  <si>
    <t>300513.SZ</t>
  </si>
  <si>
    <t>恒实科技</t>
  </si>
  <si>
    <t>301616.SZ</t>
  </si>
  <si>
    <t>浙江华业</t>
  </si>
  <si>
    <t>300533.SZ</t>
  </si>
  <si>
    <t>冰川网络</t>
  </si>
  <si>
    <t>601033.SH</t>
  </si>
  <si>
    <t>永兴股份</t>
  </si>
  <si>
    <t>300963.SZ</t>
  </si>
  <si>
    <t>中洲特材</t>
  </si>
  <si>
    <t>301500.SZ</t>
  </si>
  <si>
    <t>飞南资源</t>
  </si>
  <si>
    <t>603096.SH</t>
  </si>
  <si>
    <t>新经典</t>
  </si>
  <si>
    <t>003005.SZ</t>
  </si>
  <si>
    <t>竞业达</t>
  </si>
  <si>
    <t>300009.SZ</t>
  </si>
  <si>
    <t>安科生物</t>
  </si>
  <si>
    <t>603328.SH</t>
  </si>
  <si>
    <t>依顿电子</t>
  </si>
  <si>
    <t>688681.SH</t>
  </si>
  <si>
    <t>科汇股份</t>
  </si>
  <si>
    <t>002985.SZ</t>
  </si>
  <si>
    <t>北摩高科</t>
  </si>
  <si>
    <t>688151.SH</t>
  </si>
  <si>
    <t>华强科技</t>
  </si>
  <si>
    <t>688536.SH</t>
  </si>
  <si>
    <t>思瑞浦</t>
  </si>
  <si>
    <t>002033.SZ</t>
  </si>
  <si>
    <t>丽江股份</t>
  </si>
  <si>
    <t>605567.SH</t>
  </si>
  <si>
    <t>春雪食品</t>
  </si>
  <si>
    <t>300463.SZ</t>
  </si>
  <si>
    <t>迈克生物</t>
  </si>
  <si>
    <t>605117.SH</t>
  </si>
  <si>
    <t>德业股份</t>
  </si>
  <si>
    <t>300685.SZ</t>
  </si>
  <si>
    <t>艾德生物</t>
  </si>
  <si>
    <t>600872.SH</t>
  </si>
  <si>
    <t>中炬高新</t>
  </si>
  <si>
    <t>603112.SH</t>
  </si>
  <si>
    <t>华翔股份</t>
  </si>
  <si>
    <t>603919.SH</t>
  </si>
  <si>
    <t>金徽酒</t>
  </si>
  <si>
    <t>603559.SH</t>
  </si>
  <si>
    <t>ST通脉</t>
  </si>
  <si>
    <t>300585.SZ</t>
  </si>
  <si>
    <t>奥联电子</t>
  </si>
  <si>
    <t>300795.SZ</t>
  </si>
  <si>
    <t>米奥会展</t>
  </si>
  <si>
    <t>001338.SZ</t>
  </si>
  <si>
    <t>永顺泰</t>
  </si>
  <si>
    <t>688475.SH</t>
  </si>
  <si>
    <t>萤石网络</t>
  </si>
  <si>
    <t>002088.SZ</t>
  </si>
  <si>
    <t>鲁阳节能</t>
  </si>
  <si>
    <t>688148.SH</t>
  </si>
  <si>
    <t>芳源股份</t>
  </si>
  <si>
    <t>688163.SH</t>
  </si>
  <si>
    <t>赛伦生物</t>
  </si>
  <si>
    <t>300813.SZ</t>
  </si>
  <si>
    <t>泰林生物</t>
  </si>
  <si>
    <t>300618.SZ</t>
  </si>
  <si>
    <t>寒锐钴业</t>
  </si>
  <si>
    <t>603275.SH</t>
  </si>
  <si>
    <t>众辰科技</t>
  </si>
  <si>
    <t>603565.SH</t>
  </si>
  <si>
    <t>中谷物流</t>
  </si>
  <si>
    <t>600588.SH</t>
  </si>
  <si>
    <t>用友网络</t>
  </si>
  <si>
    <t>688099.SH</t>
  </si>
  <si>
    <t>晶晨股份</t>
  </si>
  <si>
    <t>000801.SZ</t>
  </si>
  <si>
    <t>四川九洲</t>
  </si>
  <si>
    <t>003023.SZ</t>
  </si>
  <si>
    <t>彩虹集团</t>
  </si>
  <si>
    <t>603836.SH</t>
  </si>
  <si>
    <t>海程邦达</t>
  </si>
  <si>
    <t>603309.SH</t>
  </si>
  <si>
    <t>维力医疗</t>
  </si>
  <si>
    <t>600054.SH</t>
  </si>
  <si>
    <t>黄山旅游</t>
  </si>
  <si>
    <t>605122.SH</t>
  </si>
  <si>
    <t>四方新材</t>
  </si>
  <si>
    <t>688526.SH</t>
  </si>
  <si>
    <t>科前生物</t>
  </si>
  <si>
    <t>301585.SZ</t>
  </si>
  <si>
    <t>蓝宇股份</t>
  </si>
  <si>
    <t>603618.SH</t>
  </si>
  <si>
    <t>杭电股份</t>
  </si>
  <si>
    <t>002007.SZ</t>
  </si>
  <si>
    <t>华兰生物</t>
  </si>
  <si>
    <t>002020.SZ</t>
  </si>
  <si>
    <t>京新药业</t>
  </si>
  <si>
    <t>603730.SH</t>
  </si>
  <si>
    <t>岱美股份</t>
  </si>
  <si>
    <t>603985.SH</t>
  </si>
  <si>
    <t>恒润股份</t>
  </si>
  <si>
    <t>301272.SZ</t>
  </si>
  <si>
    <t>英华特</t>
  </si>
  <si>
    <t>300233.SZ</t>
  </si>
  <si>
    <t>金城医药</t>
  </si>
  <si>
    <t>300206.SZ</t>
  </si>
  <si>
    <t>理邦仪器</t>
  </si>
  <si>
    <t>000158.SZ</t>
  </si>
  <si>
    <t>常山北明</t>
  </si>
  <si>
    <t>301380.SZ</t>
  </si>
  <si>
    <t>挖金客</t>
  </si>
  <si>
    <t>002414.SZ</t>
  </si>
  <si>
    <t>高德红外</t>
  </si>
  <si>
    <t>603153.SH</t>
  </si>
  <si>
    <t>上海建科</t>
  </si>
  <si>
    <t>603025.SH</t>
  </si>
  <si>
    <t>大豪科技</t>
  </si>
  <si>
    <t>300713.SZ</t>
  </si>
  <si>
    <t>英可瑞</t>
  </si>
  <si>
    <t>603197.SH</t>
  </si>
  <si>
    <t>保隆科技</t>
  </si>
  <si>
    <t>688768.SH</t>
  </si>
  <si>
    <t>容知日新</t>
  </si>
  <si>
    <t>603767.SH</t>
  </si>
  <si>
    <t>中马传动</t>
  </si>
  <si>
    <t>301063.SZ</t>
  </si>
  <si>
    <t>海锅股份</t>
  </si>
  <si>
    <t>002214.SZ</t>
  </si>
  <si>
    <t>*ST大立</t>
  </si>
  <si>
    <t>300819.SZ</t>
  </si>
  <si>
    <t>聚杰微纤</t>
  </si>
  <si>
    <t>300226.SZ</t>
  </si>
  <si>
    <t>上海钢联</t>
  </si>
  <si>
    <t>002125.SZ</t>
  </si>
  <si>
    <t>湘潭电化</t>
  </si>
  <si>
    <t>301248.SZ</t>
  </si>
  <si>
    <t>杰创智能</t>
  </si>
  <si>
    <t>300788.SZ</t>
  </si>
  <si>
    <t>中信出版</t>
  </si>
  <si>
    <t>603344.SH</t>
  </si>
  <si>
    <t>星德胜</t>
  </si>
  <si>
    <t>001229.SZ</t>
  </si>
  <si>
    <t>魅视科技</t>
  </si>
  <si>
    <t>301255.SZ</t>
  </si>
  <si>
    <t>通力科技</t>
  </si>
  <si>
    <t>300604.SZ</t>
  </si>
  <si>
    <t>长川科技</t>
  </si>
  <si>
    <t>301172.SZ</t>
  </si>
  <si>
    <t>君逸数码</t>
  </si>
  <si>
    <t>002792.SZ</t>
  </si>
  <si>
    <t>通宇通讯</t>
  </si>
  <si>
    <t>600487.SH</t>
  </si>
  <si>
    <t>亨通光电</t>
  </si>
  <si>
    <t>000488.SZ</t>
  </si>
  <si>
    <t>ST晨鸣</t>
  </si>
  <si>
    <t>603128.SH</t>
  </si>
  <si>
    <t>华贸物流</t>
  </si>
  <si>
    <t>300891.SZ</t>
  </si>
  <si>
    <t>惠云钛业</t>
  </si>
  <si>
    <t>603159.SH</t>
  </si>
  <si>
    <t>上海亚虹</t>
  </si>
  <si>
    <t>002808.SZ</t>
  </si>
  <si>
    <t>*ST恒久</t>
  </si>
  <si>
    <t>001331.SZ</t>
  </si>
  <si>
    <t>胜通能源</t>
  </si>
  <si>
    <t>603170.SH</t>
  </si>
  <si>
    <t>宝立食品</t>
  </si>
  <si>
    <t>002777.SZ</t>
  </si>
  <si>
    <t>久远银海</t>
  </si>
  <si>
    <t>002773.SZ</t>
  </si>
  <si>
    <t>康弘药业</t>
  </si>
  <si>
    <t>300805.SZ</t>
  </si>
  <si>
    <t>电声股份</t>
  </si>
  <si>
    <t>600215.SH</t>
  </si>
  <si>
    <t>派斯林</t>
  </si>
  <si>
    <t>002762.SZ</t>
  </si>
  <si>
    <t>*ST金比</t>
  </si>
  <si>
    <t>688050.SH</t>
  </si>
  <si>
    <t>爱博医疗</t>
  </si>
  <si>
    <t>300936.SZ</t>
  </si>
  <si>
    <t>中英科技</t>
  </si>
  <si>
    <t>603215.SH</t>
  </si>
  <si>
    <t>比依股份</t>
  </si>
  <si>
    <t>002731.SZ</t>
  </si>
  <si>
    <t>ST萃华</t>
  </si>
  <si>
    <t>000555.SZ</t>
  </si>
  <si>
    <t>神州信息</t>
  </si>
  <si>
    <t>603239.SH</t>
  </si>
  <si>
    <t>浙江仙通</t>
  </si>
  <si>
    <t>002421.SZ</t>
  </si>
  <si>
    <t>达实智能</t>
  </si>
  <si>
    <t>002016.SZ</t>
  </si>
  <si>
    <t>世荣兆业</t>
  </si>
  <si>
    <t>688139.SH</t>
  </si>
  <si>
    <t>海尔生物</t>
  </si>
  <si>
    <t>002110.SZ</t>
  </si>
  <si>
    <t>三钢闽光</t>
  </si>
  <si>
    <t>002247.SZ</t>
  </si>
  <si>
    <t>聚力文化</t>
  </si>
  <si>
    <t>603611.SH</t>
  </si>
  <si>
    <t>诺力股份</t>
  </si>
  <si>
    <t>600228.SH</t>
  </si>
  <si>
    <t>返利科技</t>
  </si>
  <si>
    <t>002097.SZ</t>
  </si>
  <si>
    <t>山河智能</t>
  </si>
  <si>
    <t>301559.SZ</t>
  </si>
  <si>
    <t>中集环科</t>
  </si>
  <si>
    <t>603336.SH</t>
  </si>
  <si>
    <t>宏辉果蔬</t>
  </si>
  <si>
    <t>000607.SZ</t>
  </si>
  <si>
    <t>华媒控股</t>
  </si>
  <si>
    <t>000629.SZ</t>
  </si>
  <si>
    <t>钒钛股份</t>
  </si>
  <si>
    <t>688819.SH</t>
  </si>
  <si>
    <t>天能股份</t>
  </si>
  <si>
    <t>002541.SZ</t>
  </si>
  <si>
    <t>鸿路钢构</t>
  </si>
  <si>
    <t>002344.SZ</t>
  </si>
  <si>
    <t>海宁皮城</t>
  </si>
  <si>
    <t>000656.SZ</t>
  </si>
  <si>
    <t>*ST金科</t>
  </si>
  <si>
    <t>301629.SZ</t>
  </si>
  <si>
    <t>矽电股份</t>
  </si>
  <si>
    <t>000665.SZ</t>
  </si>
  <si>
    <t>湖北广电</t>
  </si>
  <si>
    <t>301633.SZ</t>
  </si>
  <si>
    <t>港迪技术</t>
  </si>
  <si>
    <t>600307.SH</t>
  </si>
  <si>
    <t>酒钢宏兴</t>
  </si>
  <si>
    <t>603137.SH</t>
  </si>
  <si>
    <t>恒尚节能</t>
  </si>
  <si>
    <t>002340.SZ</t>
  </si>
  <si>
    <t>格林美</t>
  </si>
  <si>
    <t>300485.SZ</t>
  </si>
  <si>
    <t>赛升药业</t>
  </si>
  <si>
    <t>603980.SH</t>
  </si>
  <si>
    <t>吉华集团</t>
  </si>
  <si>
    <t>300096.SZ</t>
  </si>
  <si>
    <t>ST易联众</t>
  </si>
  <si>
    <t>300818.SZ</t>
  </si>
  <si>
    <t>耐普矿机</t>
  </si>
  <si>
    <t>002026.SZ</t>
  </si>
  <si>
    <t>山东威达</t>
  </si>
  <si>
    <t>002633.SZ</t>
  </si>
  <si>
    <t>申科股份</t>
  </si>
  <si>
    <t>688121.SH</t>
  </si>
  <si>
    <t>卓然股份</t>
  </si>
  <si>
    <t>300111.SZ</t>
  </si>
  <si>
    <t>向日葵</t>
  </si>
  <si>
    <t>000597.SZ</t>
  </si>
  <si>
    <t>东北制药</t>
  </si>
  <si>
    <t>000717.SZ</t>
  </si>
  <si>
    <t>中南股份</t>
  </si>
  <si>
    <t>300266.SZ</t>
  </si>
  <si>
    <t>兴源环境</t>
  </si>
  <si>
    <t>000004.SZ</t>
  </si>
  <si>
    <t>*ST国华</t>
  </si>
  <si>
    <t>603721.SH</t>
  </si>
  <si>
    <t>中广天择</t>
  </si>
  <si>
    <t>002492.SZ</t>
  </si>
  <si>
    <t>恒基达鑫</t>
  </si>
  <si>
    <t>600455.SH</t>
  </si>
  <si>
    <t>博通股份</t>
  </si>
  <si>
    <t>600322.SH</t>
  </si>
  <si>
    <t>津投城开</t>
  </si>
  <si>
    <t>688689.SH</t>
  </si>
  <si>
    <t>银河微电</t>
  </si>
  <si>
    <t>002076.SZ</t>
  </si>
  <si>
    <t>*ST星光</t>
  </si>
  <si>
    <t>600620.SH</t>
  </si>
  <si>
    <t>天宸股份</t>
  </si>
  <si>
    <t>600717.SH</t>
  </si>
  <si>
    <t>天津港</t>
  </si>
  <si>
    <t>002581.SZ</t>
  </si>
  <si>
    <t>*ST未名</t>
  </si>
  <si>
    <t>605055.SH</t>
  </si>
  <si>
    <t>迎丰股份</t>
  </si>
  <si>
    <t>600649.SH</t>
  </si>
  <si>
    <t>城投控股</t>
  </si>
  <si>
    <t>002524.SZ</t>
  </si>
  <si>
    <t>光正眼科</t>
  </si>
  <si>
    <t>300665.SZ</t>
  </si>
  <si>
    <t>飞鹿股份</t>
  </si>
  <si>
    <t>300159.SZ</t>
  </si>
  <si>
    <t>*ST新研</t>
  </si>
  <si>
    <t>300264.SZ</t>
  </si>
  <si>
    <t>佳创视讯</t>
  </si>
  <si>
    <t>000778.SZ</t>
  </si>
  <si>
    <t>新兴铸管</t>
  </si>
  <si>
    <t>002268.SZ</t>
  </si>
  <si>
    <t>电科网安</t>
  </si>
  <si>
    <t>002518.SZ</t>
  </si>
  <si>
    <t>科士达</t>
  </si>
  <si>
    <t>601222.SH</t>
  </si>
  <si>
    <t>林洋能源</t>
  </si>
  <si>
    <t>600880.SH</t>
  </si>
  <si>
    <t>博瑞传播</t>
  </si>
  <si>
    <t>300176.SZ</t>
  </si>
  <si>
    <t>鸿特科技</t>
  </si>
  <si>
    <t>601801.SH</t>
  </si>
  <si>
    <t>皖新传媒</t>
  </si>
  <si>
    <t>600608.SH</t>
  </si>
  <si>
    <t>退市沪科</t>
  </si>
  <si>
    <t>000793.SZ</t>
  </si>
  <si>
    <t>*ST华闻</t>
  </si>
  <si>
    <t>688143.SH</t>
  </si>
  <si>
    <t>长盈通</t>
  </si>
  <si>
    <t>603660.SH</t>
  </si>
  <si>
    <t>苏州科达</t>
  </si>
  <si>
    <t>600848.SH</t>
  </si>
  <si>
    <t>上海临港</t>
  </si>
  <si>
    <t>600960.SH</t>
  </si>
  <si>
    <t>渤海汽车</t>
  </si>
  <si>
    <t>002183.SZ</t>
  </si>
  <si>
    <t>怡亚通</t>
  </si>
  <si>
    <t>002968.SZ</t>
  </si>
  <si>
    <t>新大正</t>
  </si>
  <si>
    <t>000812.SZ</t>
  </si>
  <si>
    <t>陕西金叶</t>
  </si>
  <si>
    <t>600232.SH</t>
  </si>
  <si>
    <t>金鹰股份</t>
  </si>
  <si>
    <t>600278.SH</t>
  </si>
  <si>
    <t>东方创业</t>
  </si>
  <si>
    <t>002898.SZ</t>
  </si>
  <si>
    <t>*ST赛隆</t>
  </si>
  <si>
    <t>002892.SZ</t>
  </si>
  <si>
    <t>科力尔</t>
  </si>
  <si>
    <t>002174.SZ</t>
  </si>
  <si>
    <t>游族网络</t>
  </si>
  <si>
    <t>688296.SH</t>
  </si>
  <si>
    <t>和达科技</t>
  </si>
  <si>
    <t>002879.SZ</t>
  </si>
  <si>
    <t>长缆科技</t>
  </si>
  <si>
    <t>688350.SH</t>
  </si>
  <si>
    <t>富淼科技</t>
  </si>
  <si>
    <t>300313.SZ</t>
  </si>
  <si>
    <t>*ST天山</t>
  </si>
  <si>
    <t>603535.SH</t>
  </si>
  <si>
    <t>嘉诚国际</t>
  </si>
  <si>
    <t>600696.SH</t>
  </si>
  <si>
    <t>退市岩石</t>
  </si>
  <si>
    <t>002878.SZ</t>
  </si>
  <si>
    <t>元隆雅图</t>
  </si>
  <si>
    <t>300829.SZ</t>
  </si>
  <si>
    <t>金丹科技</t>
  </si>
  <si>
    <t>000952.SZ</t>
  </si>
  <si>
    <t>广济药业</t>
  </si>
  <si>
    <t>300287.SZ</t>
  </si>
  <si>
    <t>飞利信</t>
  </si>
  <si>
    <t>300284.SZ</t>
  </si>
  <si>
    <t>苏交科</t>
  </si>
  <si>
    <t>300240.SZ</t>
  </si>
  <si>
    <t>飞力达</t>
  </si>
  <si>
    <t>603630.SH</t>
  </si>
  <si>
    <t>拉芳家化</t>
  </si>
  <si>
    <t>605588.SH</t>
  </si>
  <si>
    <t>冠石科技</t>
  </si>
  <si>
    <t>300281.SZ</t>
  </si>
  <si>
    <t>金明精机</t>
  </si>
  <si>
    <t>600022.SH</t>
  </si>
  <si>
    <t>山东钢铁</t>
  </si>
  <si>
    <t>603738.SH</t>
  </si>
  <si>
    <t>泰晶科技</t>
  </si>
  <si>
    <t>603341.SH</t>
  </si>
  <si>
    <t>龙旗科技</t>
  </si>
  <si>
    <t>603659.SH</t>
  </si>
  <si>
    <t>璞泰来</t>
  </si>
  <si>
    <t>002850.SZ</t>
  </si>
  <si>
    <t>科达利</t>
  </si>
  <si>
    <t>688267.SH</t>
  </si>
  <si>
    <t>中触媒</t>
  </si>
  <si>
    <t>601877.SH</t>
  </si>
  <si>
    <t>正泰电器</t>
  </si>
  <si>
    <t>688058.SH</t>
  </si>
  <si>
    <t>宝兰德</t>
  </si>
  <si>
    <t>003030.SZ</t>
  </si>
  <si>
    <t>祖名股份</t>
  </si>
  <si>
    <t>603352.SH</t>
  </si>
  <si>
    <t>至信股份</t>
  </si>
  <si>
    <t>301202.SZ</t>
  </si>
  <si>
    <t>朗威股份</t>
  </si>
  <si>
    <t>000026.SZ</t>
  </si>
  <si>
    <t>飞亚达</t>
  </si>
  <si>
    <t>600265.SH</t>
  </si>
  <si>
    <t>*ST景谷</t>
  </si>
  <si>
    <t>603290.SH</t>
  </si>
  <si>
    <t>斯达半导</t>
  </si>
  <si>
    <t>300469.SZ</t>
  </si>
  <si>
    <t>信息发展</t>
  </si>
  <si>
    <t>600535.SH</t>
  </si>
  <si>
    <t>天士力</t>
  </si>
  <si>
    <t>605299.SH</t>
  </si>
  <si>
    <t>舒华体育</t>
  </si>
  <si>
    <t>603257.SH</t>
  </si>
  <si>
    <t>中国瑞林</t>
  </si>
  <si>
    <t>002791.SZ</t>
  </si>
  <si>
    <t>坚朗五金</t>
  </si>
  <si>
    <t>600182.SH</t>
  </si>
  <si>
    <t>S佳通</t>
  </si>
  <si>
    <t>688275.SH</t>
  </si>
  <si>
    <t>万润新能</t>
  </si>
  <si>
    <t>300741.SZ</t>
  </si>
  <si>
    <t>华宝股份</t>
  </si>
  <si>
    <t>002585.SZ</t>
  </si>
  <si>
    <t>双星新材</t>
  </si>
  <si>
    <t>601100.SH</t>
  </si>
  <si>
    <t>恒立液压</t>
  </si>
  <si>
    <t>600161.SH</t>
  </si>
  <si>
    <t>天坛生物</t>
  </si>
  <si>
    <t>301056.SZ</t>
  </si>
  <si>
    <t>森赫股份</t>
  </si>
  <si>
    <t>301329.SZ</t>
  </si>
  <si>
    <t>信音电子</t>
  </si>
  <si>
    <t>000719.SZ</t>
  </si>
  <si>
    <t>中原传媒</t>
  </si>
  <si>
    <t>301226.SZ</t>
  </si>
  <si>
    <t>祥明智能</t>
  </si>
  <si>
    <t>688118.SH</t>
  </si>
  <si>
    <t>普元信息</t>
  </si>
  <si>
    <t>603811.SH</t>
  </si>
  <si>
    <t>诚意药业</t>
  </si>
  <si>
    <t>600536.SH</t>
  </si>
  <si>
    <t>中国软件</t>
  </si>
  <si>
    <t>300454.SZ</t>
  </si>
  <si>
    <t>深信服</t>
  </si>
  <si>
    <t>603918.SH</t>
  </si>
  <si>
    <t>金桥信息</t>
  </si>
  <si>
    <t>301567.SZ</t>
  </si>
  <si>
    <t>贝隆精密</t>
  </si>
  <si>
    <t>300820.SZ</t>
  </si>
  <si>
    <t>英杰电气</t>
  </si>
  <si>
    <t>600056.SH</t>
  </si>
  <si>
    <t>中国医药</t>
  </si>
  <si>
    <t>301155.SZ</t>
  </si>
  <si>
    <t>海力风电</t>
  </si>
  <si>
    <t>688060.SH</t>
  </si>
  <si>
    <t>云涌科技</t>
  </si>
  <si>
    <t>301126.SZ</t>
  </si>
  <si>
    <t>达嘉维康</t>
  </si>
  <si>
    <t>603081.SH</t>
  </si>
  <si>
    <t>大丰实业</t>
  </si>
  <si>
    <t>002262.SZ</t>
  </si>
  <si>
    <t>恩华药业</t>
  </si>
  <si>
    <t>603307.SH</t>
  </si>
  <si>
    <t>扬州金泉</t>
  </si>
  <si>
    <t>688215.SH</t>
  </si>
  <si>
    <t>瑞晟智能</t>
  </si>
  <si>
    <t>688030.SH</t>
  </si>
  <si>
    <t>山石网科</t>
  </si>
  <si>
    <t>603222.SH</t>
  </si>
  <si>
    <t>济民健康</t>
  </si>
  <si>
    <t>000576.SZ</t>
  </si>
  <si>
    <t>甘化科工</t>
  </si>
  <si>
    <t>603707.SH</t>
  </si>
  <si>
    <t>健友股份</t>
  </si>
  <si>
    <t>301373.SZ</t>
  </si>
  <si>
    <t>凌玮科技</t>
  </si>
  <si>
    <t>301131.SZ</t>
  </si>
  <si>
    <t>聚赛龙</t>
  </si>
  <si>
    <t>300277.SZ</t>
  </si>
  <si>
    <t>汽轮科技</t>
  </si>
  <si>
    <t>002905.SZ</t>
  </si>
  <si>
    <t>金逸影视</t>
  </si>
  <si>
    <t>688123.SH</t>
  </si>
  <si>
    <t>聚辰股份</t>
  </si>
  <si>
    <t>603958.SH</t>
  </si>
  <si>
    <t>哈森股份</t>
  </si>
  <si>
    <t>002439.SZ</t>
  </si>
  <si>
    <t>启明星辰</t>
  </si>
  <si>
    <t>603209.SH</t>
  </si>
  <si>
    <t>兴通股份</t>
  </si>
  <si>
    <t>603326.SH</t>
  </si>
  <si>
    <t>我乐家居</t>
  </si>
  <si>
    <t>301558.SZ</t>
  </si>
  <si>
    <t>三态股份</t>
  </si>
  <si>
    <t>301109.SZ</t>
  </si>
  <si>
    <t>军信股份</t>
  </si>
  <si>
    <t>003041.SZ</t>
  </si>
  <si>
    <t>真爱美家</t>
  </si>
  <si>
    <t>300971.SZ</t>
  </si>
  <si>
    <t>博亚精工</t>
  </si>
  <si>
    <t>300487.SZ</t>
  </si>
  <si>
    <t>蓝晓科技</t>
  </si>
  <si>
    <t>603107.SH</t>
  </si>
  <si>
    <t>上海汽配</t>
  </si>
  <si>
    <t>300030.SZ</t>
  </si>
  <si>
    <t>阳普医疗</t>
  </si>
  <si>
    <t>301298.SZ</t>
  </si>
  <si>
    <t>东利机械</t>
  </si>
  <si>
    <t>603015.SH</t>
  </si>
  <si>
    <t>弘讯科技</t>
  </si>
  <si>
    <t>603883.SH</t>
  </si>
  <si>
    <t>老百姓</t>
  </si>
  <si>
    <t>603501.SH</t>
  </si>
  <si>
    <t>豪威集团</t>
  </si>
  <si>
    <t>000721.SZ</t>
  </si>
  <si>
    <t>西安饮食</t>
  </si>
  <si>
    <t>688366.SH</t>
  </si>
  <si>
    <t>昊海生科</t>
  </si>
  <si>
    <t>300601.SZ</t>
  </si>
  <si>
    <t>康泰生物</t>
  </si>
  <si>
    <t>688011.SH</t>
  </si>
  <si>
    <t>新光光电</t>
  </si>
  <si>
    <t>301258.SZ</t>
  </si>
  <si>
    <t>富士莱</t>
  </si>
  <si>
    <t>605001.SH</t>
  </si>
  <si>
    <t>威奥股份</t>
  </si>
  <si>
    <t>300347.SZ</t>
  </si>
  <si>
    <t>泰格医药</t>
  </si>
  <si>
    <t>000159.SZ</t>
  </si>
  <si>
    <t>国际实业</t>
  </si>
  <si>
    <t>603100.SH</t>
  </si>
  <si>
    <t>川仪股份</t>
  </si>
  <si>
    <t>000762.SZ</t>
  </si>
  <si>
    <t>西藏矿业</t>
  </si>
  <si>
    <t>300251.SZ</t>
  </si>
  <si>
    <t>光线传媒</t>
  </si>
  <si>
    <t>301397.SZ</t>
  </si>
  <si>
    <t>溯联股份</t>
  </si>
  <si>
    <t>603035.SH</t>
  </si>
  <si>
    <t>常熟汽饰</t>
  </si>
  <si>
    <t>600820.SH</t>
  </si>
  <si>
    <t>隧道股份</t>
  </si>
  <si>
    <t>301251.SZ</t>
  </si>
  <si>
    <t>威尔高</t>
  </si>
  <si>
    <t>002788.SZ</t>
  </si>
  <si>
    <t>鹭燕医药</t>
  </si>
  <si>
    <t>301239.SZ</t>
  </si>
  <si>
    <t>普瑞眼科</t>
  </si>
  <si>
    <t>000726.SZ</t>
  </si>
  <si>
    <t>鲁泰A</t>
  </si>
  <si>
    <t>000017.SZ</t>
  </si>
  <si>
    <t>深中华A</t>
  </si>
  <si>
    <t>603700.SH</t>
  </si>
  <si>
    <t>宁水集团</t>
  </si>
  <si>
    <t>300729.SZ</t>
  </si>
  <si>
    <t>乐歌股份</t>
  </si>
  <si>
    <t>603281.SH</t>
  </si>
  <si>
    <t>江瀚新材</t>
  </si>
  <si>
    <t>301215.SZ</t>
  </si>
  <si>
    <t>中汽股份</t>
  </si>
  <si>
    <t>301267.SZ</t>
  </si>
  <si>
    <t>华厦眼科</t>
  </si>
  <si>
    <t>605388.SH</t>
  </si>
  <si>
    <t>均瑶健康</t>
  </si>
  <si>
    <t>603385.SH</t>
  </si>
  <si>
    <t>惠达卫浴</t>
  </si>
  <si>
    <t>002415.SZ</t>
  </si>
  <si>
    <t>海康威视</t>
  </si>
  <si>
    <t>002923.SZ</t>
  </si>
  <si>
    <t>润都股份</t>
  </si>
  <si>
    <t>603527.SH</t>
  </si>
  <si>
    <t>众源新材</t>
  </si>
  <si>
    <t>001326.SZ</t>
  </si>
  <si>
    <t>联域股份</t>
  </si>
  <si>
    <t>002830.SZ</t>
  </si>
  <si>
    <t>名雕股份</t>
  </si>
  <si>
    <t>603709.SH</t>
  </si>
  <si>
    <t>中源家居</t>
  </si>
  <si>
    <t>301571.SZ</t>
  </si>
  <si>
    <t>国科天成</t>
  </si>
  <si>
    <t>300047.SZ</t>
  </si>
  <si>
    <t>天源迪科</t>
  </si>
  <si>
    <t>000920.SZ</t>
  </si>
  <si>
    <t>沃顿科技</t>
  </si>
  <si>
    <t>002393.SZ</t>
  </si>
  <si>
    <t>力生制药</t>
  </si>
  <si>
    <t>688016.SH</t>
  </si>
  <si>
    <t>心脉医疗</t>
  </si>
  <si>
    <t>600613.SH</t>
  </si>
  <si>
    <t>神奇制药</t>
  </si>
  <si>
    <t>002035.SZ</t>
  </si>
  <si>
    <t>华帝股份</t>
  </si>
  <si>
    <t>301281.SZ</t>
  </si>
  <si>
    <t>科源制药</t>
  </si>
  <si>
    <t>002082.SZ</t>
  </si>
  <si>
    <t>ST万邦</t>
  </si>
  <si>
    <t>300989.SZ</t>
  </si>
  <si>
    <t>蕾奥规划</t>
  </si>
  <si>
    <t>688100.SH</t>
  </si>
  <si>
    <t>威胜信息</t>
  </si>
  <si>
    <t>300815.SZ</t>
  </si>
  <si>
    <t>玉禾田</t>
  </si>
  <si>
    <t>603317.SH</t>
  </si>
  <si>
    <t>天味食品</t>
  </si>
  <si>
    <t>001319.SZ</t>
  </si>
  <si>
    <t>铭科精技</t>
  </si>
  <si>
    <t>000886.SZ</t>
  </si>
  <si>
    <t>海南高速</t>
  </si>
  <si>
    <t>002186.SZ</t>
  </si>
  <si>
    <t>全聚德</t>
  </si>
  <si>
    <t>002841.SZ</t>
  </si>
  <si>
    <t>视源股份</t>
  </si>
  <si>
    <t>300779.SZ</t>
  </si>
  <si>
    <t>惠城环保</t>
  </si>
  <si>
    <t>300949.SZ</t>
  </si>
  <si>
    <t>奥雅股份</t>
  </si>
  <si>
    <t>001220.SZ</t>
  </si>
  <si>
    <t>世盟股份</t>
  </si>
  <si>
    <t>001368.SZ</t>
  </si>
  <si>
    <t>通达创智</t>
  </si>
  <si>
    <t>300899.SZ</t>
  </si>
  <si>
    <t>上海凯鑫</t>
  </si>
  <si>
    <t>002732.SZ</t>
  </si>
  <si>
    <t>燕塘乳业</t>
  </si>
  <si>
    <t>002395.SZ</t>
  </si>
  <si>
    <t>双象股份</t>
  </si>
  <si>
    <t>603278.SH</t>
  </si>
  <si>
    <t>大业股份</t>
  </si>
  <si>
    <t>688552.SH</t>
  </si>
  <si>
    <t>航天南湖</t>
  </si>
  <si>
    <t>300439.SZ</t>
  </si>
  <si>
    <t>美康生物</t>
  </si>
  <si>
    <t>603392.SH</t>
  </si>
  <si>
    <t>万泰生物</t>
  </si>
  <si>
    <t>300412.SZ</t>
  </si>
  <si>
    <t>迦南科技</t>
  </si>
  <si>
    <t>600063.SH</t>
  </si>
  <si>
    <t>皖维高新</t>
  </si>
  <si>
    <t>000573.SZ</t>
  </si>
  <si>
    <t>粤宏远A</t>
  </si>
  <si>
    <t>002236.SZ</t>
  </si>
  <si>
    <t>大华股份</t>
  </si>
  <si>
    <t>002811.SZ</t>
  </si>
  <si>
    <t>郑中设计</t>
  </si>
  <si>
    <t>600405.SH</t>
  </si>
  <si>
    <t>动力源</t>
  </si>
  <si>
    <t>688506.SH</t>
  </si>
  <si>
    <t>百利天恒</t>
  </si>
  <si>
    <t>688228.SH</t>
  </si>
  <si>
    <t>开普云</t>
  </si>
  <si>
    <t>603067.SH</t>
  </si>
  <si>
    <t>振华股份</t>
  </si>
  <si>
    <t>300302.SZ</t>
  </si>
  <si>
    <t>同有科技</t>
  </si>
  <si>
    <t>688169.SH</t>
  </si>
  <si>
    <t>石头科技</t>
  </si>
  <si>
    <t>300157.SZ</t>
  </si>
  <si>
    <t>新锦动力</t>
  </si>
  <si>
    <t>688113.SH</t>
  </si>
  <si>
    <t>联测科技</t>
  </si>
  <si>
    <t>000028.SZ</t>
  </si>
  <si>
    <t>国药一致</t>
  </si>
  <si>
    <t>000566.SZ</t>
  </si>
  <si>
    <t>海南海药</t>
  </si>
  <si>
    <t>301515.SZ</t>
  </si>
  <si>
    <t>港通医疗</t>
  </si>
  <si>
    <t>002873.SZ</t>
  </si>
  <si>
    <t>新天药业</t>
  </si>
  <si>
    <t>688396.SH</t>
  </si>
  <si>
    <t>华润微</t>
  </si>
  <si>
    <t>688301.SH</t>
  </si>
  <si>
    <t>奕瑞科技</t>
  </si>
  <si>
    <t>300917.SZ</t>
  </si>
  <si>
    <t>特发服务</t>
  </si>
  <si>
    <t>688676.SH</t>
  </si>
  <si>
    <t>金盘科技</t>
  </si>
  <si>
    <t>603969.SH</t>
  </si>
  <si>
    <t>银龙股份</t>
  </si>
  <si>
    <t>688553.SH</t>
  </si>
  <si>
    <t>汇宇制药-W</t>
  </si>
  <si>
    <t>002605.SZ</t>
  </si>
  <si>
    <t>姚记科技</t>
  </si>
  <si>
    <t>000637.SZ</t>
  </si>
  <si>
    <t>茂化实华</t>
  </si>
  <si>
    <t>688548.SH</t>
  </si>
  <si>
    <t>广钢气体</t>
  </si>
  <si>
    <t>300905.SZ</t>
  </si>
  <si>
    <t>宝丽迪</t>
  </si>
  <si>
    <t>600877.SH</t>
  </si>
  <si>
    <t>电科芯片</t>
  </si>
  <si>
    <t>002098.SZ</t>
  </si>
  <si>
    <t>浔兴股份</t>
  </si>
  <si>
    <t>300388.SZ</t>
  </si>
  <si>
    <t>节能国祯</t>
  </si>
  <si>
    <t>603408.SH</t>
  </si>
  <si>
    <t>建霖家居</t>
  </si>
  <si>
    <t>688563.SH</t>
  </si>
  <si>
    <t>航材股份</t>
  </si>
  <si>
    <t>300235.SZ</t>
  </si>
  <si>
    <t>方直科技</t>
  </si>
  <si>
    <t>002760.SZ</t>
  </si>
  <si>
    <t>凤形股份</t>
  </si>
  <si>
    <t>300451.SZ</t>
  </si>
  <si>
    <t>创业慧康</t>
  </si>
  <si>
    <t>600589.SH</t>
  </si>
  <si>
    <t>大位科技</t>
  </si>
  <si>
    <t>300249.SZ</t>
  </si>
  <si>
    <t>依米康</t>
  </si>
  <si>
    <t>603381.SH</t>
  </si>
  <si>
    <t>永臻股份</t>
  </si>
  <si>
    <t>002400.SZ</t>
  </si>
  <si>
    <t>省广集团</t>
  </si>
  <si>
    <t>601339.SH</t>
  </si>
  <si>
    <t>百隆东方</t>
  </si>
  <si>
    <t>603421.SH</t>
  </si>
  <si>
    <t>鼎信通讯</t>
  </si>
  <si>
    <t>600288.SH</t>
  </si>
  <si>
    <t>大恒科技</t>
  </si>
  <si>
    <t>600650.SH</t>
  </si>
  <si>
    <t>锦江在线</t>
  </si>
  <si>
    <t>688648.SH</t>
  </si>
  <si>
    <t>中邮科技</t>
  </si>
  <si>
    <t>600386.SH</t>
  </si>
  <si>
    <t>北巴传媒</t>
  </si>
  <si>
    <t>603279.SH</t>
  </si>
  <si>
    <t>景津装备</t>
  </si>
  <si>
    <t>688793.SH</t>
  </si>
  <si>
    <t>倍轻松</t>
  </si>
  <si>
    <t>002554.SZ</t>
  </si>
  <si>
    <t>惠博普</t>
  </si>
  <si>
    <t>002445.SZ</t>
  </si>
  <si>
    <t>中南文化</t>
  </si>
  <si>
    <t>000682.SZ</t>
  </si>
  <si>
    <t>东方电子</t>
  </si>
  <si>
    <t>301658.SZ</t>
  </si>
  <si>
    <t>首航新能</t>
  </si>
  <si>
    <t>688562.SH</t>
  </si>
  <si>
    <t>航天软件</t>
  </si>
  <si>
    <t>600684.SH</t>
  </si>
  <si>
    <t>珠江股份</t>
  </si>
  <si>
    <t>301075.SZ</t>
  </si>
  <si>
    <t>多瑞医药</t>
  </si>
  <si>
    <t>300148.SZ</t>
  </si>
  <si>
    <t>天舟文化</t>
  </si>
  <si>
    <t>300667.SZ</t>
  </si>
  <si>
    <t>必创科技</t>
  </si>
  <si>
    <t>688234.SH</t>
  </si>
  <si>
    <t>天岳先进</t>
  </si>
  <si>
    <t>600959.SH</t>
  </si>
  <si>
    <t>江苏有线</t>
  </si>
  <si>
    <t>002069.SZ</t>
  </si>
  <si>
    <t>獐子岛</t>
  </si>
  <si>
    <t>301498.SZ</t>
  </si>
  <si>
    <t>乖宝宠物</t>
  </si>
  <si>
    <t>603908.SH</t>
  </si>
  <si>
    <t>牧高笛</t>
  </si>
  <si>
    <t>601026.SH</t>
  </si>
  <si>
    <t>道生天合</t>
  </si>
  <si>
    <t>603839.SH</t>
  </si>
  <si>
    <t>安正时尚</t>
  </si>
  <si>
    <t>002722.SZ</t>
  </si>
  <si>
    <t>物产金轮</t>
  </si>
  <si>
    <t>301052.SZ</t>
  </si>
  <si>
    <t>果麦文化</t>
  </si>
  <si>
    <t>688359.SH</t>
  </si>
  <si>
    <t>三孚新科</t>
  </si>
  <si>
    <t>688488.SH</t>
  </si>
  <si>
    <t>艾迪药业</t>
  </si>
  <si>
    <t>688391.SH</t>
  </si>
  <si>
    <t>钜泉科技</t>
  </si>
  <si>
    <t>002376.SZ</t>
  </si>
  <si>
    <t>新北洋</t>
  </si>
  <si>
    <t>002172.SZ</t>
  </si>
  <si>
    <t>澳洋健康</t>
  </si>
  <si>
    <t>603662.SH</t>
  </si>
  <si>
    <t>柯力传感</t>
  </si>
  <si>
    <t>603719.SH</t>
  </si>
  <si>
    <t>良品铺子</t>
  </si>
  <si>
    <t>301606.SZ</t>
  </si>
  <si>
    <t>绿联科技</t>
  </si>
  <si>
    <t>603029.SH</t>
  </si>
  <si>
    <t>天鹅股份</t>
  </si>
  <si>
    <t>002516.SZ</t>
  </si>
  <si>
    <t>旷达科技</t>
  </si>
  <si>
    <t>300441.SZ</t>
  </si>
  <si>
    <t>鲍斯股份</t>
  </si>
  <si>
    <t>600051.SH</t>
  </si>
  <si>
    <t>宁波联合</t>
  </si>
  <si>
    <t>301025.SZ</t>
  </si>
  <si>
    <t>读客文化</t>
  </si>
  <si>
    <t>301309.SZ</t>
  </si>
  <si>
    <t>万得凯</t>
  </si>
  <si>
    <t>000532.SZ</t>
  </si>
  <si>
    <t>华金资本</t>
  </si>
  <si>
    <t>002837.SZ</t>
  </si>
  <si>
    <t>英维克</t>
  </si>
  <si>
    <t>002917.SZ</t>
  </si>
  <si>
    <t>金奥博</t>
  </si>
  <si>
    <t>603099.SH</t>
  </si>
  <si>
    <t>长白山</t>
  </si>
  <si>
    <t>002045.SZ</t>
  </si>
  <si>
    <t>国光电器</t>
  </si>
  <si>
    <t>001205.SZ</t>
  </si>
  <si>
    <t>盛航股份</t>
  </si>
  <si>
    <t>300015.SZ</t>
  </si>
  <si>
    <t>爱尔眼科</t>
  </si>
  <si>
    <t>002332.SZ</t>
  </si>
  <si>
    <t>仙琚制药</t>
  </si>
  <si>
    <t>603823.SH</t>
  </si>
  <si>
    <t>百合花</t>
  </si>
  <si>
    <t>600416.SH</t>
  </si>
  <si>
    <t>湘电股份</t>
  </si>
  <si>
    <t>605016.SH</t>
  </si>
  <si>
    <t>百龙创园</t>
  </si>
  <si>
    <t>002278.SZ</t>
  </si>
  <si>
    <t>神开股份</t>
  </si>
  <si>
    <t>300462.SZ</t>
  </si>
  <si>
    <t>ST华铭</t>
  </si>
  <si>
    <t>300185.SZ</t>
  </si>
  <si>
    <t>通裕重工</t>
  </si>
  <si>
    <t>600778.SH</t>
  </si>
  <si>
    <t>友好集团</t>
  </si>
  <si>
    <t>301323.SZ</t>
  </si>
  <si>
    <t>新莱福</t>
  </si>
  <si>
    <t>300906.SZ</t>
  </si>
  <si>
    <t>日月明</t>
  </si>
  <si>
    <t>301357.SZ</t>
  </si>
  <si>
    <t>北方长龙</t>
  </si>
  <si>
    <t>002249.SZ</t>
  </si>
  <si>
    <t>大洋电机</t>
  </si>
  <si>
    <t>000906.SZ</t>
  </si>
  <si>
    <t>浙商中拓</t>
  </si>
  <si>
    <t>688429.SH</t>
  </si>
  <si>
    <t>时创能源</t>
  </si>
  <si>
    <t>301300.SZ</t>
  </si>
  <si>
    <t>远翔新材</t>
  </si>
  <si>
    <t>301035.SZ</t>
  </si>
  <si>
    <t>润丰股份</t>
  </si>
  <si>
    <t>300970.SZ</t>
  </si>
  <si>
    <t>华绿生物</t>
  </si>
  <si>
    <t>603138.SH</t>
  </si>
  <si>
    <t>海量数据</t>
  </si>
  <si>
    <t>603569.SH</t>
  </si>
  <si>
    <t>长久物流</t>
  </si>
  <si>
    <t>688522.SH</t>
  </si>
  <si>
    <t>纳睿雷达</t>
  </si>
  <si>
    <t>688181.SH</t>
  </si>
  <si>
    <t>八亿时空</t>
  </si>
  <si>
    <t>003022.SZ</t>
  </si>
  <si>
    <t>联泓新科</t>
  </si>
  <si>
    <t>002151.SZ</t>
  </si>
  <si>
    <t>北斗星通</t>
  </si>
  <si>
    <t>600883.SH</t>
  </si>
  <si>
    <t>博闻科技</t>
  </si>
  <si>
    <t>300098.SZ</t>
  </si>
  <si>
    <t>高新兴</t>
  </si>
  <si>
    <t>300562.SZ</t>
  </si>
  <si>
    <t>乐心医疗</t>
  </si>
  <si>
    <t>002351.SZ</t>
  </si>
  <si>
    <t>漫步者</t>
  </si>
  <si>
    <t>002835.SZ</t>
  </si>
  <si>
    <t>同为股份</t>
  </si>
  <si>
    <t>600763.SH</t>
  </si>
  <si>
    <t>通策医疗</t>
  </si>
  <si>
    <t>688586.SH</t>
  </si>
  <si>
    <t>江航装备</t>
  </si>
  <si>
    <t>688484.SH</t>
  </si>
  <si>
    <t>南芯科技</t>
  </si>
  <si>
    <t>301082.SZ</t>
  </si>
  <si>
    <t>久盛电气</t>
  </si>
  <si>
    <t>002857.SZ</t>
  </si>
  <si>
    <t>三晖电气</t>
  </si>
  <si>
    <t>600185.SH</t>
  </si>
  <si>
    <t>珠免集团</t>
  </si>
  <si>
    <t>300168.SZ</t>
  </si>
  <si>
    <t>万达信息</t>
  </si>
  <si>
    <t>688348.SH</t>
  </si>
  <si>
    <t>昱能科技</t>
  </si>
  <si>
    <t>002737.SZ</t>
  </si>
  <si>
    <t>葵花药业</t>
  </si>
  <si>
    <t>000766.SZ</t>
  </si>
  <si>
    <t>通化金马</t>
  </si>
  <si>
    <t>301391.SZ</t>
  </si>
  <si>
    <t>卡莱特</t>
  </si>
  <si>
    <t>002774.SZ</t>
  </si>
  <si>
    <t>快意电梯</t>
  </si>
  <si>
    <t>301390.SZ</t>
  </si>
  <si>
    <t>经纬股份</t>
  </si>
  <si>
    <t>300515.SZ</t>
  </si>
  <si>
    <t>三德科技</t>
  </si>
  <si>
    <t>688087.SH</t>
  </si>
  <si>
    <t>英科再生</t>
  </si>
  <si>
    <t>000034.SZ</t>
  </si>
  <si>
    <t>神州数码</t>
  </si>
  <si>
    <t>600833.SH</t>
  </si>
  <si>
    <t>第一医药</t>
  </si>
  <si>
    <t>000619.SZ</t>
  </si>
  <si>
    <t>海螺新材</t>
  </si>
  <si>
    <t>600365.SH</t>
  </si>
  <si>
    <t>ST通葡</t>
  </si>
  <si>
    <t>001202.SZ</t>
  </si>
  <si>
    <t>炬申股份</t>
  </si>
  <si>
    <t>002660.SZ</t>
  </si>
  <si>
    <t>茂硕电源</t>
  </si>
  <si>
    <t>603686.SH</t>
  </si>
  <si>
    <t>福龙马</t>
  </si>
  <si>
    <t>301001.SZ</t>
  </si>
  <si>
    <t>凯淳股份</t>
  </si>
  <si>
    <t>301149.SZ</t>
  </si>
  <si>
    <t>隆华新材</t>
  </si>
  <si>
    <t>002494.SZ</t>
  </si>
  <si>
    <t>华斯股份</t>
  </si>
  <si>
    <t>300046.SZ</t>
  </si>
  <si>
    <t>台基股份</t>
  </si>
  <si>
    <t>603329.SH</t>
  </si>
  <si>
    <t>上海雅仕</t>
  </si>
  <si>
    <t>300387.SZ</t>
  </si>
  <si>
    <t>富邦科技</t>
  </si>
  <si>
    <t>301628.SZ</t>
  </si>
  <si>
    <t>强达电路</t>
  </si>
  <si>
    <t>603256.SH</t>
  </si>
  <si>
    <t>宏和科技</t>
  </si>
  <si>
    <t>600557.SH</t>
  </si>
  <si>
    <t>康缘药业</t>
  </si>
  <si>
    <t>688582.SH</t>
  </si>
  <si>
    <t>芯动联科</t>
  </si>
  <si>
    <t>002093.SZ</t>
  </si>
  <si>
    <t>国脉科技</t>
  </si>
  <si>
    <t>603000.SH</t>
  </si>
  <si>
    <t>人民网</t>
  </si>
  <si>
    <t>002951.SZ</t>
  </si>
  <si>
    <t>金时科技</t>
  </si>
  <si>
    <t>600271.SH</t>
  </si>
  <si>
    <t>航天信息</t>
  </si>
  <si>
    <t>002652.SZ</t>
  </si>
  <si>
    <t>扬子新材</t>
  </si>
  <si>
    <t>002629.SZ</t>
  </si>
  <si>
    <t>仁智股份</t>
  </si>
  <si>
    <t>002545.SZ</t>
  </si>
  <si>
    <t>东方铁塔</t>
  </si>
  <si>
    <t>600858.SH</t>
  </si>
  <si>
    <t>银座股份</t>
  </si>
  <si>
    <t>002642.SZ</t>
  </si>
  <si>
    <t>荣联科技</t>
  </si>
  <si>
    <t>300583.SZ</t>
  </si>
  <si>
    <t>赛托生物</t>
  </si>
  <si>
    <t>600444.SH</t>
  </si>
  <si>
    <t>国机通用</t>
  </si>
  <si>
    <t>301588.SZ</t>
  </si>
  <si>
    <t>美新科技</t>
  </si>
  <si>
    <t>001283.SZ</t>
  </si>
  <si>
    <t>豪鹏科技</t>
  </si>
  <si>
    <t>603037.SH</t>
  </si>
  <si>
    <t>凯众股份</t>
  </si>
  <si>
    <t>002712.SZ</t>
  </si>
  <si>
    <t>思美传媒</t>
  </si>
  <si>
    <t>601928.SH</t>
  </si>
  <si>
    <t>凤凰传媒</t>
  </si>
  <si>
    <t>688155.SH</t>
  </si>
  <si>
    <t>先惠技术</t>
  </si>
  <si>
    <t>601177.SH</t>
  </si>
  <si>
    <t>杭齿前进</t>
  </si>
  <si>
    <t>300025.SZ</t>
  </si>
  <si>
    <t>华星创业</t>
  </si>
  <si>
    <t>000590.SZ</t>
  </si>
  <si>
    <t>古汉医药</t>
  </si>
  <si>
    <t>600814.SH</t>
  </si>
  <si>
    <t>杭州解百</t>
  </si>
  <si>
    <t>002799.SZ</t>
  </si>
  <si>
    <t>环球印务</t>
  </si>
  <si>
    <t>301229.SZ</t>
  </si>
  <si>
    <t>纽泰格</t>
  </si>
  <si>
    <t>002697.SZ</t>
  </si>
  <si>
    <t>红旗连锁</t>
  </si>
  <si>
    <t>600935.SH</t>
  </si>
  <si>
    <t>华塑股份</t>
  </si>
  <si>
    <t>600655.SH</t>
  </si>
  <si>
    <t>豫园股份</t>
  </si>
  <si>
    <t>603486.SH</t>
  </si>
  <si>
    <t>科沃斯</t>
  </si>
  <si>
    <t>300413.SZ</t>
  </si>
  <si>
    <t>芒果超媒</t>
  </si>
  <si>
    <t>002889.SZ</t>
  </si>
  <si>
    <t>东方嘉盛</t>
  </si>
  <si>
    <t>002727.SZ</t>
  </si>
  <si>
    <t>一心堂</t>
  </si>
  <si>
    <t>002495.SZ</t>
  </si>
  <si>
    <t>佳隆股份</t>
  </si>
  <si>
    <t>688021.SH</t>
  </si>
  <si>
    <t>奥福科技</t>
  </si>
  <si>
    <t>603136.SH</t>
  </si>
  <si>
    <t>天目湖</t>
  </si>
  <si>
    <t>002553.SZ</t>
  </si>
  <si>
    <t>南方精工</t>
  </si>
  <si>
    <t>600363.SH</t>
  </si>
  <si>
    <t>联创光电</t>
  </si>
  <si>
    <t>000905.SZ</t>
  </si>
  <si>
    <t>厦门港务</t>
  </si>
  <si>
    <t>603801.SH</t>
  </si>
  <si>
    <t>志邦家居</t>
  </si>
  <si>
    <t>600662.SH</t>
  </si>
  <si>
    <t>外服控股</t>
  </si>
  <si>
    <t>603009.SH</t>
  </si>
  <si>
    <t>北特科技</t>
  </si>
  <si>
    <t>002347.SZ</t>
  </si>
  <si>
    <t>泰尔股份</t>
  </si>
  <si>
    <t>688389.SH</t>
  </si>
  <si>
    <t>普门科技</t>
  </si>
  <si>
    <t>300901.SZ</t>
  </si>
  <si>
    <t>中胤时尚</t>
  </si>
  <si>
    <t>000885.SZ</t>
  </si>
  <si>
    <t>城发环境</t>
  </si>
  <si>
    <t>001318.SZ</t>
  </si>
  <si>
    <t>阳光乳业</t>
  </si>
  <si>
    <t>605133.SH</t>
  </si>
  <si>
    <t>嵘泰股份</t>
  </si>
  <si>
    <t>001219.SZ</t>
  </si>
  <si>
    <t>青岛食品</t>
  </si>
  <si>
    <t>002322.SZ</t>
  </si>
  <si>
    <t>理工能科</t>
  </si>
  <si>
    <t>688326.SH</t>
  </si>
  <si>
    <t>经纬恒润-W</t>
  </si>
  <si>
    <t>603898.SH</t>
  </si>
  <si>
    <t>好莱客</t>
  </si>
  <si>
    <t>301290.SZ</t>
  </si>
  <si>
    <t>东星医疗</t>
  </si>
  <si>
    <t>300041.SZ</t>
  </si>
  <si>
    <t>回天新材</t>
  </si>
  <si>
    <t>002817.SZ</t>
  </si>
  <si>
    <t>黄山胶囊</t>
  </si>
  <si>
    <t>600058.SH</t>
  </si>
  <si>
    <t>五矿发展</t>
  </si>
  <si>
    <t>300371.SZ</t>
  </si>
  <si>
    <t>汇中股份</t>
  </si>
  <si>
    <t>002687.SZ</t>
  </si>
  <si>
    <t>乔治白</t>
  </si>
  <si>
    <t>300598.SZ</t>
  </si>
  <si>
    <t>诚迈科技</t>
  </si>
  <si>
    <t>002413.SZ</t>
  </si>
  <si>
    <t>雷科防务</t>
  </si>
  <si>
    <t>300086.SZ</t>
  </si>
  <si>
    <t>康芝药业</t>
  </si>
  <si>
    <t>300188.SZ</t>
  </si>
  <si>
    <t>国投智能</t>
  </si>
  <si>
    <t>000967.SZ</t>
  </si>
  <si>
    <t>盈峰环境</t>
  </si>
  <si>
    <t>002299.SZ</t>
  </si>
  <si>
    <t>圣农发展</t>
  </si>
  <si>
    <t>300732.SZ</t>
  </si>
  <si>
    <t>设研院</t>
  </si>
  <si>
    <t>600507.SH</t>
  </si>
  <si>
    <t>方大特钢</t>
  </si>
  <si>
    <t>002947.SZ</t>
  </si>
  <si>
    <t>恒铭达</t>
  </si>
  <si>
    <t>300428.SZ</t>
  </si>
  <si>
    <t>立中集团</t>
  </si>
  <si>
    <t>688093.SH</t>
  </si>
  <si>
    <t>世华科技</t>
  </si>
  <si>
    <t>300688.SZ</t>
  </si>
  <si>
    <t>创业黑马</t>
  </si>
  <si>
    <t>002659.SZ</t>
  </si>
  <si>
    <t>凯文教育</t>
  </si>
  <si>
    <t>300134.SZ</t>
  </si>
  <si>
    <t>大富科技</t>
  </si>
  <si>
    <t>000756.SZ</t>
  </si>
  <si>
    <t>新华制药</t>
  </si>
  <si>
    <t>300397.SZ</t>
  </si>
  <si>
    <t>天和防务</t>
  </si>
  <si>
    <t>600089.SH</t>
  </si>
  <si>
    <t>特变电工</t>
  </si>
  <si>
    <t>600252.SH</t>
  </si>
  <si>
    <t>中恒集团</t>
  </si>
  <si>
    <t>000504.SZ</t>
  </si>
  <si>
    <t>南华生物</t>
  </si>
  <si>
    <t>002920.SZ</t>
  </si>
  <si>
    <t>德赛西威</t>
  </si>
  <si>
    <t>002107.SZ</t>
  </si>
  <si>
    <t>沃华医药</t>
  </si>
  <si>
    <t>688569.SH</t>
  </si>
  <si>
    <t>铁科轨道</t>
  </si>
  <si>
    <t>688286.SH</t>
  </si>
  <si>
    <t>敏芯股份</t>
  </si>
  <si>
    <t>603997.SH</t>
  </si>
  <si>
    <t>继峰股份</t>
  </si>
  <si>
    <t>300407.SZ</t>
  </si>
  <si>
    <t>凯发电气</t>
  </si>
  <si>
    <t>603889.SH</t>
  </si>
  <si>
    <t>新澳股份</t>
  </si>
  <si>
    <t>002597.SZ</t>
  </si>
  <si>
    <t>金禾实业</t>
  </si>
  <si>
    <t>300769.SZ</t>
  </si>
  <si>
    <t>德方纳米</t>
  </si>
  <si>
    <t>603331.SH</t>
  </si>
  <si>
    <t>百达精工</t>
  </si>
  <si>
    <t>000779.SZ</t>
  </si>
  <si>
    <t>甘咨询</t>
  </si>
  <si>
    <t>603023.SH</t>
  </si>
  <si>
    <t>威帝股份</t>
  </si>
  <si>
    <t>688157.SH</t>
  </si>
  <si>
    <t>松井股份</t>
  </si>
  <si>
    <t>000605.SZ</t>
  </si>
  <si>
    <t>渤海股份</t>
  </si>
  <si>
    <t>301602.SZ</t>
  </si>
  <si>
    <t>超研股份</t>
  </si>
  <si>
    <t>688395.SH</t>
  </si>
  <si>
    <t>正弦电气</t>
  </si>
  <si>
    <t>600035.SH</t>
  </si>
  <si>
    <t>楚天高速</t>
  </si>
  <si>
    <t>600661.SH</t>
  </si>
  <si>
    <t>昂立教育</t>
  </si>
  <si>
    <t>600636.SH</t>
  </si>
  <si>
    <t>退市国化</t>
  </si>
  <si>
    <t>301050.SZ</t>
  </si>
  <si>
    <t>雷电微力</t>
  </si>
  <si>
    <t>603086.SH</t>
  </si>
  <si>
    <t>先达股份</t>
  </si>
  <si>
    <t>002209.SZ</t>
  </si>
  <si>
    <t>达意隆</t>
  </si>
  <si>
    <t>002253.SZ</t>
  </si>
  <si>
    <t>*ST智胜</t>
  </si>
  <si>
    <t>603375.SH</t>
  </si>
  <si>
    <t>盛景微</t>
  </si>
  <si>
    <t>600177.SH</t>
  </si>
  <si>
    <t>雅戈尔</t>
  </si>
  <si>
    <t>600861.SH</t>
  </si>
  <si>
    <t>北京人力</t>
  </si>
  <si>
    <t>300426.SZ</t>
  </si>
  <si>
    <t>华智数媒</t>
  </si>
  <si>
    <t>002090.SZ</t>
  </si>
  <si>
    <t>金智科技</t>
  </si>
  <si>
    <t>603519.SH</t>
  </si>
  <si>
    <t>立霸股份</t>
  </si>
  <si>
    <t>603161.SH</t>
  </si>
  <si>
    <t>科华控股</t>
  </si>
  <si>
    <t>300756.SZ</t>
  </si>
  <si>
    <t>金马游乐</t>
  </si>
  <si>
    <t>600927.SH</t>
  </si>
  <si>
    <t>永安期货</t>
  </si>
  <si>
    <t>603167.SH</t>
  </si>
  <si>
    <t>渤海轮渡</t>
  </si>
  <si>
    <t>301048.SZ</t>
  </si>
  <si>
    <t>金鹰重工</t>
  </si>
  <si>
    <t>002517.SZ</t>
  </si>
  <si>
    <t>恺英网络</t>
  </si>
  <si>
    <t>300946.SZ</t>
  </si>
  <si>
    <t>恒而达</t>
  </si>
  <si>
    <t>300044.SZ</t>
  </si>
  <si>
    <t>*ST赛为</t>
  </si>
  <si>
    <t>002237.SZ</t>
  </si>
  <si>
    <t>恒邦股份</t>
  </si>
  <si>
    <t>600732.SH</t>
  </si>
  <si>
    <t>爱旭股份</t>
  </si>
  <si>
    <t>300619.SZ</t>
  </si>
  <si>
    <t>金银河</t>
  </si>
  <si>
    <t>300101.SZ</t>
  </si>
  <si>
    <t>振芯科技</t>
  </si>
  <si>
    <t>001231.SZ</t>
  </si>
  <si>
    <t>农心科技</t>
  </si>
  <si>
    <t>002381.SZ</t>
  </si>
  <si>
    <t>双箭股份</t>
  </si>
  <si>
    <t>688279.SH</t>
  </si>
  <si>
    <t>峰岹科技</t>
  </si>
  <si>
    <t>300775.SZ</t>
  </si>
  <si>
    <t>三角防务</t>
  </si>
  <si>
    <t>002131.SZ</t>
  </si>
  <si>
    <t>利欧股份</t>
  </si>
  <si>
    <t>603949.SH</t>
  </si>
  <si>
    <t>雪龙集团</t>
  </si>
  <si>
    <t>300657.SZ</t>
  </si>
  <si>
    <t>弘信电子</t>
  </si>
  <si>
    <t>605366.SH</t>
  </si>
  <si>
    <t>宏柏新材</t>
  </si>
  <si>
    <t>600721.SH</t>
  </si>
  <si>
    <t>百花医药</t>
  </si>
  <si>
    <t>605337.SH</t>
  </si>
  <si>
    <t>李子园</t>
  </si>
  <si>
    <t>603788.SH</t>
  </si>
  <si>
    <t>宁波高发</t>
  </si>
  <si>
    <t>300258.SZ</t>
  </si>
  <si>
    <t>精锻科技</t>
  </si>
  <si>
    <t>003001.SZ</t>
  </si>
  <si>
    <t>中岩大地</t>
  </si>
  <si>
    <t>002063.SZ</t>
  </si>
  <si>
    <t>远光软件</t>
  </si>
  <si>
    <t>002321.SZ</t>
  </si>
  <si>
    <t>华英农业</t>
  </si>
  <si>
    <t>688388.SH</t>
  </si>
  <si>
    <t>嘉元科技</t>
  </si>
  <si>
    <t>601366.SH</t>
  </si>
  <si>
    <t>利群股份</t>
  </si>
  <si>
    <t>002862.SZ</t>
  </si>
  <si>
    <t>实丰文化</t>
  </si>
  <si>
    <t>600800.SH</t>
  </si>
  <si>
    <t>渤海化学</t>
  </si>
  <si>
    <t>000652.SZ</t>
  </si>
  <si>
    <t>泰达股份</t>
  </si>
  <si>
    <t>000626.SZ</t>
  </si>
  <si>
    <t>远大控股</t>
  </si>
  <si>
    <t>600834.SH</t>
  </si>
  <si>
    <t>申通地铁</t>
  </si>
  <si>
    <t>600765.SH</t>
  </si>
  <si>
    <t>中航重机</t>
  </si>
  <si>
    <t>001366.SZ</t>
  </si>
  <si>
    <t>播恩集团</t>
  </si>
  <si>
    <t>300753.SZ</t>
  </si>
  <si>
    <t>爱朋医疗</t>
  </si>
  <si>
    <t>002511.SZ</t>
  </si>
  <si>
    <t>中顺洁柔</t>
  </si>
  <si>
    <t>603360.SH</t>
  </si>
  <si>
    <t>百傲化学</t>
  </si>
  <si>
    <t>301370.SZ</t>
  </si>
  <si>
    <t>国科恒泰</t>
  </si>
  <si>
    <t>300851.SZ</t>
  </si>
  <si>
    <t>交大思诺</t>
  </si>
  <si>
    <t>605507.SH</t>
  </si>
  <si>
    <t>国邦医药</t>
  </si>
  <si>
    <t>600131.SH</t>
  </si>
  <si>
    <t>国网信通</t>
  </si>
  <si>
    <t>000035.SZ</t>
  </si>
  <si>
    <t>中国天楹</t>
  </si>
  <si>
    <t>000708.SZ</t>
  </si>
  <si>
    <t>中信特钢</t>
  </si>
  <si>
    <t>300532.SZ</t>
  </si>
  <si>
    <t>今天国际</t>
  </si>
  <si>
    <t>300568.SZ</t>
  </si>
  <si>
    <t>星源材质</t>
  </si>
  <si>
    <t>300199.SZ</t>
  </si>
  <si>
    <t>翰宇药业</t>
  </si>
  <si>
    <t>605333.SH</t>
  </si>
  <si>
    <t>沪光股份</t>
  </si>
  <si>
    <t>688798.SH</t>
  </si>
  <si>
    <t>艾为电子</t>
  </si>
  <si>
    <t>000056.SZ</t>
  </si>
  <si>
    <t>*ST皇庭</t>
  </si>
  <si>
    <t>002101.SZ</t>
  </si>
  <si>
    <t>广东鸿图</t>
  </si>
  <si>
    <t>605033.SH</t>
  </si>
  <si>
    <t>美邦股份</t>
  </si>
  <si>
    <t>300733.SZ</t>
  </si>
  <si>
    <t>西菱动力</t>
  </si>
  <si>
    <t>003016.SZ</t>
  </si>
  <si>
    <t>欣贺股份</t>
  </si>
  <si>
    <t>603960.SH</t>
  </si>
  <si>
    <t>克来机电</t>
  </si>
  <si>
    <t>002095.SZ</t>
  </si>
  <si>
    <t>生意宝</t>
  </si>
  <si>
    <t>688329.SH</t>
  </si>
  <si>
    <t>艾隆科技</t>
  </si>
  <si>
    <t>002444.SZ</t>
  </si>
  <si>
    <t>巨星科技</t>
  </si>
  <si>
    <t>002216.SZ</t>
  </si>
  <si>
    <t>三全食品</t>
  </si>
  <si>
    <t>301456.SZ</t>
  </si>
  <si>
    <t>盘古智能</t>
  </si>
  <si>
    <t>600371.SH</t>
  </si>
  <si>
    <t>万向德农</t>
  </si>
  <si>
    <t>301235.SZ</t>
  </si>
  <si>
    <t>华康洁净</t>
  </si>
  <si>
    <t>002187.SZ</t>
  </si>
  <si>
    <t>广百股份</t>
  </si>
  <si>
    <t>300535.SZ</t>
  </si>
  <si>
    <t>达威股份</t>
  </si>
  <si>
    <t>003042.SZ</t>
  </si>
  <si>
    <t>中农联合</t>
  </si>
  <si>
    <t>301336.SZ</t>
  </si>
  <si>
    <t>趣睡科技</t>
  </si>
  <si>
    <t>603048.SH</t>
  </si>
  <si>
    <t>浙江黎明</t>
  </si>
  <si>
    <t>000513.SZ</t>
  </si>
  <si>
    <t>丽珠集团</t>
  </si>
  <si>
    <t>002324.SZ</t>
  </si>
  <si>
    <t>普利特</t>
  </si>
  <si>
    <t>002010.SZ</t>
  </si>
  <si>
    <t>传化智联</t>
  </si>
  <si>
    <t>603967.SH</t>
  </si>
  <si>
    <t>中创物流</t>
  </si>
  <si>
    <t>002363.SZ</t>
  </si>
  <si>
    <t>隆基机械</t>
  </si>
  <si>
    <t>300800.SZ</t>
  </si>
  <si>
    <t>力合科技</t>
  </si>
  <si>
    <t>002266.SZ</t>
  </si>
  <si>
    <t>浙富控股</t>
  </si>
  <si>
    <t>301020.SZ</t>
  </si>
  <si>
    <t>密封科技</t>
  </si>
  <si>
    <t>601956.SH</t>
  </si>
  <si>
    <t>东贝集团</t>
  </si>
  <si>
    <t>300338.SZ</t>
  </si>
  <si>
    <t>*ST开元</t>
  </si>
  <si>
    <t>688126.SH</t>
  </si>
  <si>
    <t>沪硅产业</t>
  </si>
  <si>
    <t>300358.SZ</t>
  </si>
  <si>
    <t>楚天科技</t>
  </si>
  <si>
    <t>300500.SZ</t>
  </si>
  <si>
    <t>启迪设计</t>
  </si>
  <si>
    <t>300690.SZ</t>
  </si>
  <si>
    <t>双一科技</t>
  </si>
  <si>
    <t>300422.SZ</t>
  </si>
  <si>
    <t>博世科</t>
  </si>
  <si>
    <t>600857.SH</t>
  </si>
  <si>
    <t>宁波中百</t>
  </si>
  <si>
    <t>300314.SZ</t>
  </si>
  <si>
    <t>戴维医疗</t>
  </si>
  <si>
    <t>300849.SZ</t>
  </si>
  <si>
    <t>锦盛新材</t>
  </si>
  <si>
    <t>300529.SZ</t>
  </si>
  <si>
    <t>健帆生物</t>
  </si>
  <si>
    <t>688635.SH</t>
  </si>
  <si>
    <t>长进光子</t>
  </si>
  <si>
    <t>688670.SH</t>
  </si>
  <si>
    <t>金迪克</t>
  </si>
  <si>
    <t>301429.SZ</t>
  </si>
  <si>
    <t>森泰股份</t>
  </si>
  <si>
    <t>600990.SH</t>
  </si>
  <si>
    <t>四创电子</t>
  </si>
  <si>
    <t>300536.SZ</t>
  </si>
  <si>
    <t>农尚环境</t>
  </si>
  <si>
    <t>301311.SZ</t>
  </si>
  <si>
    <t>昆船智能</t>
  </si>
  <si>
    <t>600704.SH</t>
  </si>
  <si>
    <t>物产中大</t>
  </si>
  <si>
    <t>605180.SH</t>
  </si>
  <si>
    <t>华生科技</t>
  </si>
  <si>
    <t>300543.SZ</t>
  </si>
  <si>
    <t>朗科智能</t>
  </si>
  <si>
    <t>002772.SZ</t>
  </si>
  <si>
    <t>众兴菌业</t>
  </si>
  <si>
    <t>300887.SZ</t>
  </si>
  <si>
    <t>谱尼测试</t>
  </si>
  <si>
    <t>688170.SH</t>
  </si>
  <si>
    <t>德龙激光</t>
  </si>
  <si>
    <t>300572.SZ</t>
  </si>
  <si>
    <t>安车检测</t>
  </si>
  <si>
    <t>002111.SZ</t>
  </si>
  <si>
    <t>威海广泰</t>
  </si>
  <si>
    <t>002349.SZ</t>
  </si>
  <si>
    <t>精华制药</t>
  </si>
  <si>
    <t>600295.SH</t>
  </si>
  <si>
    <t>鄂尔多斯</t>
  </si>
  <si>
    <t>300992.SZ</t>
  </si>
  <si>
    <t>泰福泵业</t>
  </si>
  <si>
    <t>000738.SZ</t>
  </si>
  <si>
    <t>航发控制</t>
  </si>
  <si>
    <t>300540.SZ</t>
  </si>
  <si>
    <t>蜀道装备</t>
  </si>
  <si>
    <t>603909.SH</t>
  </si>
  <si>
    <t>建发合诚</t>
  </si>
  <si>
    <t>603711.SH</t>
  </si>
  <si>
    <t>香飘飘</t>
  </si>
  <si>
    <t>002614.SZ</t>
  </si>
  <si>
    <t>奥佳华</t>
  </si>
  <si>
    <t>000518.SZ</t>
  </si>
  <si>
    <t>四环生物</t>
  </si>
  <si>
    <t>300837.SZ</t>
  </si>
  <si>
    <t>浙矿股份</t>
  </si>
  <si>
    <t>600718.SH</t>
  </si>
  <si>
    <t>东软集团</t>
  </si>
  <si>
    <t>688778.SH</t>
  </si>
  <si>
    <t>厦钨新能</t>
  </si>
  <si>
    <t>300761.SZ</t>
  </si>
  <si>
    <t>立华股份</t>
  </si>
  <si>
    <t>603993.SH</t>
  </si>
  <si>
    <t>洛阳钼业</t>
  </si>
  <si>
    <t>603165.SH</t>
  </si>
  <si>
    <t>荣晟环保</t>
  </si>
  <si>
    <t>002508.SZ</t>
  </si>
  <si>
    <t>老板电器</t>
  </si>
  <si>
    <t>000529.SZ</t>
  </si>
  <si>
    <t>广弘控股</t>
  </si>
  <si>
    <t>002365.SZ</t>
  </si>
  <si>
    <t>永安药业</t>
  </si>
  <si>
    <t>301152.SZ</t>
  </si>
  <si>
    <t>天力锂能</t>
  </si>
  <si>
    <t>300691.SZ</t>
  </si>
  <si>
    <t>联合光电</t>
  </si>
  <si>
    <t>605199.SH</t>
  </si>
  <si>
    <t>ST葫芦娃</t>
  </si>
  <si>
    <t>300932.SZ</t>
  </si>
  <si>
    <t>三友联众</t>
  </si>
  <si>
    <t>603879.SH</t>
  </si>
  <si>
    <t>永悦科技</t>
  </si>
  <si>
    <t>000565.SZ</t>
  </si>
  <si>
    <t>渝三峡A</t>
  </si>
  <si>
    <t>003003.SZ</t>
  </si>
  <si>
    <t>天元股份</t>
  </si>
  <si>
    <t>300119.SZ</t>
  </si>
  <si>
    <t>瑞普生物</t>
  </si>
  <si>
    <t>688758.SH</t>
  </si>
  <si>
    <t>赛分科技</t>
  </si>
  <si>
    <t>603887.SH</t>
  </si>
  <si>
    <t>城地香江</t>
  </si>
  <si>
    <t>300346.SZ</t>
  </si>
  <si>
    <t>南大光电</t>
  </si>
  <si>
    <t>002369.SZ</t>
  </si>
  <si>
    <t>卓翼科技</t>
  </si>
  <si>
    <t>300947.SZ</t>
  </si>
  <si>
    <t>德必集团</t>
  </si>
  <si>
    <t>600281.SH</t>
  </si>
  <si>
    <t>华阳新材</t>
  </si>
  <si>
    <t>603900.SH</t>
  </si>
  <si>
    <t>莱绅通灵</t>
  </si>
  <si>
    <t>600794.SH</t>
  </si>
  <si>
    <t>保税科技</t>
  </si>
  <si>
    <t>000157.SZ</t>
  </si>
  <si>
    <t>中联重科</t>
  </si>
  <si>
    <t>603280.SH</t>
  </si>
  <si>
    <t>南方路机</t>
  </si>
  <si>
    <t>000915.SZ</t>
  </si>
  <si>
    <t>华特达因</t>
  </si>
  <si>
    <t>688781.SH</t>
  </si>
  <si>
    <t>视涯科技-UW</t>
  </si>
  <si>
    <t>603178.SH</t>
  </si>
  <si>
    <t>圣龙股份</t>
  </si>
  <si>
    <t>603828.SH</t>
  </si>
  <si>
    <t>*ST利达</t>
  </si>
  <si>
    <t>603869.SH</t>
  </si>
  <si>
    <t>ST智知</t>
  </si>
  <si>
    <t>600300.SH</t>
  </si>
  <si>
    <t>维维股份</t>
  </si>
  <si>
    <t>601333.SH</t>
  </si>
  <si>
    <t>广深铁路</t>
  </si>
  <si>
    <t>600855.SH</t>
  </si>
  <si>
    <t>航天长峰</t>
  </si>
  <si>
    <t>688468.SH</t>
  </si>
  <si>
    <t>科美诊断</t>
  </si>
  <si>
    <t>301533.SZ</t>
  </si>
  <si>
    <t>威马农机</t>
  </si>
  <si>
    <t>300541.SZ</t>
  </si>
  <si>
    <t>先进数通</t>
  </si>
  <si>
    <t>002221.SZ</t>
  </si>
  <si>
    <t>东华能源</t>
  </si>
  <si>
    <t>688679.SH</t>
  </si>
  <si>
    <t>通源环境</t>
  </si>
  <si>
    <t>000603.SZ</t>
  </si>
  <si>
    <t>盛达资源</t>
  </si>
  <si>
    <t>300875.SZ</t>
  </si>
  <si>
    <t>捷强装备</t>
  </si>
  <si>
    <t>001322.SZ</t>
  </si>
  <si>
    <t>箭牌家居</t>
  </si>
  <si>
    <t>600577.SH</t>
  </si>
  <si>
    <t>精达股份</t>
  </si>
  <si>
    <t>600699.SH</t>
  </si>
  <si>
    <t>均胜电子</t>
  </si>
  <si>
    <t>603073.SH</t>
  </si>
  <si>
    <t>彩蝶实业</t>
  </si>
  <si>
    <t>300002.SZ</t>
  </si>
  <si>
    <t>神州泰岳</t>
  </si>
  <si>
    <t>300278.SZ</t>
  </si>
  <si>
    <t>华昌达</t>
  </si>
  <si>
    <t>603903.SH</t>
  </si>
  <si>
    <t>中持股份</t>
  </si>
  <si>
    <t>603109.SH</t>
  </si>
  <si>
    <t>神驰机电</t>
  </si>
  <si>
    <t>002372.SZ</t>
  </si>
  <si>
    <t>伟星新材</t>
  </si>
  <si>
    <t>300605.SZ</t>
  </si>
  <si>
    <t>恒锋信息</t>
  </si>
  <si>
    <t>002008.SZ</t>
  </si>
  <si>
    <t>大族激光</t>
  </si>
  <si>
    <t>301169.SZ</t>
  </si>
  <si>
    <t>零点有数</t>
  </si>
  <si>
    <t>300780.SZ</t>
  </si>
  <si>
    <t>德恩精工</t>
  </si>
  <si>
    <t>605151.SH</t>
  </si>
  <si>
    <t>西上海</t>
  </si>
  <si>
    <t>000088.SZ</t>
  </si>
  <si>
    <t>盐田港</t>
  </si>
  <si>
    <t>002959.SZ</t>
  </si>
  <si>
    <t>小熊电器</t>
  </si>
  <si>
    <t>003029.SZ</t>
  </si>
  <si>
    <t>吉大正元</t>
  </si>
  <si>
    <t>000567.SZ</t>
  </si>
  <si>
    <t>海德股份</t>
  </si>
  <si>
    <t>000400.SZ</t>
  </si>
  <si>
    <t>许继电气</t>
  </si>
  <si>
    <t>600648.SH</t>
  </si>
  <si>
    <t>外高桥</t>
  </si>
  <si>
    <t>001221.SZ</t>
  </si>
  <si>
    <t>悍高集团</t>
  </si>
  <si>
    <t>600493.SH</t>
  </si>
  <si>
    <t>凤竹纺织</t>
  </si>
  <si>
    <t>002999.SZ</t>
  </si>
  <si>
    <t>天禾股份</t>
  </si>
  <si>
    <t>601200.SH</t>
  </si>
  <si>
    <t>上海环境</t>
  </si>
  <si>
    <t>603213.SH</t>
  </si>
  <si>
    <t>镇洋发展</t>
  </si>
  <si>
    <t>000030.SZ</t>
  </si>
  <si>
    <t>富奥股份</t>
  </si>
  <si>
    <t>688565.SH</t>
  </si>
  <si>
    <t>力源科技</t>
  </si>
  <si>
    <t>603987.SH</t>
  </si>
  <si>
    <t>康德莱</t>
  </si>
  <si>
    <t>603858.SH</t>
  </si>
  <si>
    <t>步长制药</t>
  </si>
  <si>
    <t>603808.SH</t>
  </si>
  <si>
    <t>歌力思</t>
  </si>
  <si>
    <t>002269.SZ</t>
  </si>
  <si>
    <t>美邦服饰</t>
  </si>
  <si>
    <t>603515.SH</t>
  </si>
  <si>
    <t>欧普照明</t>
  </si>
  <si>
    <t>600768.SH</t>
  </si>
  <si>
    <t>宁波富邦</t>
  </si>
  <si>
    <t>603786.SH</t>
  </si>
  <si>
    <t>科博达</t>
  </si>
  <si>
    <t>600469.SH</t>
  </si>
  <si>
    <t>风神股份</t>
  </si>
  <si>
    <t>300236.SZ</t>
  </si>
  <si>
    <t>上海新阳</t>
  </si>
  <si>
    <t>301339.SZ</t>
  </si>
  <si>
    <t>通行宝</t>
  </si>
  <si>
    <t>301353.SZ</t>
  </si>
  <si>
    <t>普莱得</t>
  </si>
  <si>
    <t>300617.SZ</t>
  </si>
  <si>
    <t>安靠智电</t>
  </si>
  <si>
    <t>301130.SZ</t>
  </si>
  <si>
    <t>西点药业</t>
  </si>
  <si>
    <t>300138.SZ</t>
  </si>
  <si>
    <t>晨光生物</t>
  </si>
  <si>
    <t>300409.SZ</t>
  </si>
  <si>
    <t>道氏技术</t>
  </si>
  <si>
    <t>600810.SH</t>
  </si>
  <si>
    <t>神马股份</t>
  </si>
  <si>
    <t>300087.SZ</t>
  </si>
  <si>
    <t>荃银高科</t>
  </si>
  <si>
    <t>000676.SZ</t>
  </si>
  <si>
    <t>智度股份</t>
  </si>
  <si>
    <t>605179.SH</t>
  </si>
  <si>
    <t>一鸣食品</t>
  </si>
  <si>
    <t>301090.SZ</t>
  </si>
  <si>
    <t>华润材料</t>
  </si>
  <si>
    <t>603283.SH</t>
  </si>
  <si>
    <t>赛腾股份</t>
  </si>
  <si>
    <t>600262.SH</t>
  </si>
  <si>
    <t>北方股份</t>
  </si>
  <si>
    <t>688570.SH</t>
  </si>
  <si>
    <t>天玛智控</t>
  </si>
  <si>
    <t>300516.SZ</t>
  </si>
  <si>
    <t>久之洋</t>
  </si>
  <si>
    <t>002073.SZ</t>
  </si>
  <si>
    <t>软控股份</t>
  </si>
  <si>
    <t>603180.SH</t>
  </si>
  <si>
    <t>金牌家居</t>
  </si>
  <si>
    <t>600377.SH</t>
  </si>
  <si>
    <t>宁沪高速</t>
  </si>
  <si>
    <t>600235.SH</t>
  </si>
  <si>
    <t>民丰特纸</t>
  </si>
  <si>
    <t>688459.SH</t>
  </si>
  <si>
    <t>哈铁科技</t>
  </si>
  <si>
    <t>300859.SZ</t>
  </si>
  <si>
    <t>西域旅游</t>
  </si>
  <si>
    <t>600361.SH</t>
  </si>
  <si>
    <t>创新新材</t>
  </si>
  <si>
    <t>300315.SZ</t>
  </si>
  <si>
    <t>掌趣科技</t>
  </si>
  <si>
    <t>600125.SH</t>
  </si>
  <si>
    <t>铁龙物流</t>
  </si>
  <si>
    <t>688237.SH</t>
  </si>
  <si>
    <t>超卓航科</t>
  </si>
  <si>
    <t>301246.SZ</t>
  </si>
  <si>
    <t>宏源药业</t>
  </si>
  <si>
    <t>301105.SZ</t>
  </si>
  <si>
    <t>鸿铭股份</t>
  </si>
  <si>
    <t>600223.SH</t>
  </si>
  <si>
    <t>福瑞达</t>
  </si>
  <si>
    <t>301413.SZ</t>
  </si>
  <si>
    <t>安培龙</t>
  </si>
  <si>
    <t>300415.SZ</t>
  </si>
  <si>
    <t>伊之密</t>
  </si>
  <si>
    <t>002144.SZ</t>
  </si>
  <si>
    <t>宏达高科</t>
  </si>
  <si>
    <t>600606.SH</t>
  </si>
  <si>
    <t>绿地控股</t>
  </si>
  <si>
    <t>301156.SZ</t>
  </si>
  <si>
    <t>美农生物</t>
  </si>
  <si>
    <t>600710.SH</t>
  </si>
  <si>
    <t>苏美达</t>
  </si>
  <si>
    <t>603797.SH</t>
  </si>
  <si>
    <t>联泰环保</t>
  </si>
  <si>
    <t>300112.SZ</t>
  </si>
  <si>
    <t>万讯自控</t>
  </si>
  <si>
    <t>688603.SH</t>
  </si>
  <si>
    <t>天承科技</t>
  </si>
  <si>
    <t>600071.SH</t>
  </si>
  <si>
    <t>凤凰光学</t>
  </si>
  <si>
    <t>605500.SH</t>
  </si>
  <si>
    <t>森林包装</t>
  </si>
  <si>
    <t>688339.SH</t>
  </si>
  <si>
    <t>亿华通-U</t>
  </si>
  <si>
    <t>003010.SZ</t>
  </si>
  <si>
    <t>若羽臣</t>
  </si>
  <si>
    <t>002646.SZ</t>
  </si>
  <si>
    <t>天佑德酒</t>
  </si>
  <si>
    <t>603551.SH</t>
  </si>
  <si>
    <t>奥普科技</t>
  </si>
  <si>
    <t>002105.SZ</t>
  </si>
  <si>
    <t>信隆健康</t>
  </si>
  <si>
    <t>002291.SZ</t>
  </si>
  <si>
    <t>遥望科技</t>
  </si>
  <si>
    <t>600513.SH</t>
  </si>
  <si>
    <t>联环药业</t>
  </si>
  <si>
    <t>605266.SH</t>
  </si>
  <si>
    <t>健之佳</t>
  </si>
  <si>
    <t>603199.SH</t>
  </si>
  <si>
    <t>九华旅游</t>
  </si>
  <si>
    <t>603298.SH</t>
  </si>
  <si>
    <t>杭叉集团</t>
  </si>
  <si>
    <t>002802.SZ</t>
  </si>
  <si>
    <t>洪汇新材</t>
  </si>
  <si>
    <t>002807.SZ</t>
  </si>
  <si>
    <t>江阴银行</t>
  </si>
  <si>
    <t>300867.SZ</t>
  </si>
  <si>
    <t>圣元环保</t>
  </si>
  <si>
    <t>300827.SZ</t>
  </si>
  <si>
    <t>上能电气</t>
  </si>
  <si>
    <t>300335.SZ</t>
  </si>
  <si>
    <t>迪森股份</t>
  </si>
  <si>
    <t>301320.SZ</t>
  </si>
  <si>
    <t>豪江智能</t>
  </si>
  <si>
    <t>002766.SZ</t>
  </si>
  <si>
    <t>索菱股份</t>
  </si>
  <si>
    <t>603368.SH</t>
  </si>
  <si>
    <t>柳药集团</t>
  </si>
  <si>
    <t>603970.SH</t>
  </si>
  <si>
    <t>中农立华</t>
  </si>
  <si>
    <t>300102.SZ</t>
  </si>
  <si>
    <t>乾照光电</t>
  </si>
  <si>
    <t>601007.SH</t>
  </si>
  <si>
    <t>金陵饭店</t>
  </si>
  <si>
    <t>301552.SZ</t>
  </si>
  <si>
    <t>科力装备</t>
  </si>
  <si>
    <t>301600.SZ</t>
  </si>
  <si>
    <t>慧翰股份</t>
  </si>
  <si>
    <t>600782.SH</t>
  </si>
  <si>
    <t>新钢股份</t>
  </si>
  <si>
    <t>301108.SZ</t>
  </si>
  <si>
    <t>洁雅股份</t>
  </si>
  <si>
    <t>002513.SZ</t>
  </si>
  <si>
    <t>蓝丰生化</t>
  </si>
  <si>
    <t>300915.SZ</t>
  </si>
  <si>
    <t>海融科技</t>
  </si>
  <si>
    <t>002820.SZ</t>
  </si>
  <si>
    <t>桂发祥</t>
  </si>
  <si>
    <t>300580.SZ</t>
  </si>
  <si>
    <t>贝斯特</t>
  </si>
  <si>
    <t>002153.SZ</t>
  </si>
  <si>
    <t>石基信息</t>
  </si>
  <si>
    <t>002133.SZ</t>
  </si>
  <si>
    <t>广宇集团</t>
  </si>
  <si>
    <t>688184.SH</t>
  </si>
  <si>
    <t>ST帕瓦</t>
  </si>
  <si>
    <t>002130.SZ</t>
  </si>
  <si>
    <t>沃尔核材</t>
  </si>
  <si>
    <t>603310.SH</t>
  </si>
  <si>
    <t>巍华新材</t>
  </si>
  <si>
    <t>002558.SZ</t>
  </si>
  <si>
    <t>巨人网络</t>
  </si>
  <si>
    <t>300555.SZ</t>
  </si>
  <si>
    <t>ST路通</t>
  </si>
  <si>
    <t>300291.SZ</t>
  </si>
  <si>
    <t>百纳千成</t>
  </si>
  <si>
    <t>300599.SZ</t>
  </si>
  <si>
    <t>雄塑科技</t>
  </si>
  <si>
    <t>601121.SH</t>
  </si>
  <si>
    <t>宝地矿业</t>
  </si>
  <si>
    <t>600968.SH</t>
  </si>
  <si>
    <t>海油发展</t>
  </si>
  <si>
    <t>603506.SH</t>
  </si>
  <si>
    <t>南都物业</t>
  </si>
  <si>
    <t>300986.SZ</t>
  </si>
  <si>
    <t>志特新材</t>
  </si>
  <si>
    <t>002822.SZ</t>
  </si>
  <si>
    <t>ST中装</t>
  </si>
  <si>
    <t>002410.SZ</t>
  </si>
  <si>
    <t>广联达</t>
  </si>
  <si>
    <t>000923.SZ</t>
  </si>
  <si>
    <t>河钢资源</t>
  </si>
  <si>
    <t>600736.SH</t>
  </si>
  <si>
    <t>苏州高新</t>
  </si>
  <si>
    <t>688219.SH</t>
  </si>
  <si>
    <t>会通股份</t>
  </si>
  <si>
    <t>603628.SH</t>
  </si>
  <si>
    <t>清源股份</t>
  </si>
  <si>
    <t>002021.SZ</t>
  </si>
  <si>
    <t>中捷资源</t>
  </si>
  <si>
    <t>603619.SH</t>
  </si>
  <si>
    <t>中曼石油</t>
  </si>
  <si>
    <t>300746.SZ</t>
  </si>
  <si>
    <t>汉嘉数智</t>
  </si>
  <si>
    <t>002330.SZ</t>
  </si>
  <si>
    <t>得利斯</t>
  </si>
  <si>
    <t>688072.SH</t>
  </si>
  <si>
    <t>拓荆科技</t>
  </si>
  <si>
    <t>002054.SZ</t>
  </si>
  <si>
    <t>德美化工</t>
  </si>
  <si>
    <t>300534.SZ</t>
  </si>
  <si>
    <t>陇神戎发</t>
  </si>
  <si>
    <t>001268.SZ</t>
  </si>
  <si>
    <t>联合精密</t>
  </si>
  <si>
    <t>002763.SZ</t>
  </si>
  <si>
    <t>汇洁股份</t>
  </si>
  <si>
    <t>301170.SZ</t>
  </si>
  <si>
    <t>锡南科技</t>
  </si>
  <si>
    <t>603117.SH</t>
  </si>
  <si>
    <t>万林物流</t>
  </si>
  <si>
    <t>605008.SH</t>
  </si>
  <si>
    <t>长鸿高科</t>
  </si>
  <si>
    <t>601615.SH</t>
  </si>
  <si>
    <t>明阳智能</t>
  </si>
  <si>
    <t>300021.SZ</t>
  </si>
  <si>
    <t>大禹节水</t>
  </si>
  <si>
    <t>300144.SZ</t>
  </si>
  <si>
    <t>宋城演艺</t>
  </si>
  <si>
    <t>002065.SZ</t>
  </si>
  <si>
    <t>东华软件</t>
  </si>
  <si>
    <t>301039.SZ</t>
  </si>
  <si>
    <t>中集车辆</t>
  </si>
  <si>
    <t>002128.SZ</t>
  </si>
  <si>
    <t>电投能源</t>
  </si>
  <si>
    <t>603183.SH</t>
  </si>
  <si>
    <t>建研院</t>
  </si>
  <si>
    <t>300512.SZ</t>
  </si>
  <si>
    <t>中亚股份</t>
  </si>
  <si>
    <t>600148.SH</t>
  </si>
  <si>
    <t>长春一东</t>
  </si>
  <si>
    <t>002024.SZ</t>
  </si>
  <si>
    <t>ST易购</t>
  </si>
  <si>
    <t>300656.SZ</t>
  </si>
  <si>
    <t>民德电子</t>
  </si>
  <si>
    <t>301103.SZ</t>
  </si>
  <si>
    <t>何氏眼科</t>
  </si>
  <si>
    <t>002239.SZ</t>
  </si>
  <si>
    <t>奥特佳</t>
  </si>
  <si>
    <t>600159.SH</t>
  </si>
  <si>
    <t>大龙地产</t>
  </si>
  <si>
    <t>000816.SZ</t>
  </si>
  <si>
    <t>智慧农业</t>
  </si>
  <si>
    <t>002683.SZ</t>
  </si>
  <si>
    <t>广东宏大</t>
  </si>
  <si>
    <t>688509.SH</t>
  </si>
  <si>
    <t>正元地信</t>
  </si>
  <si>
    <t>002742.SZ</t>
  </si>
  <si>
    <t>冀衡医药</t>
  </si>
  <si>
    <t>301057.SZ</t>
  </si>
  <si>
    <t>汇隆新材</t>
  </si>
  <si>
    <t>002702.SZ</t>
  </si>
  <si>
    <t>海欣食品</t>
  </si>
  <si>
    <t>000892.SZ</t>
  </si>
  <si>
    <t>欢瑞世纪</t>
  </si>
  <si>
    <t>688252.SH</t>
  </si>
  <si>
    <t>天德钰</t>
  </si>
  <si>
    <t>605580.SH</t>
  </si>
  <si>
    <t>恒盛能源</t>
  </si>
  <si>
    <t>600556.SH</t>
  </si>
  <si>
    <t>天下秀</t>
  </si>
  <si>
    <t>601001.SH</t>
  </si>
  <si>
    <t>晋控煤业</t>
  </si>
  <si>
    <t>002195.SZ</t>
  </si>
  <si>
    <t>岩山科技</t>
  </si>
  <si>
    <t>601798.SH</t>
  </si>
  <si>
    <t>蓝科高新</t>
  </si>
  <si>
    <t>688626.SH</t>
  </si>
  <si>
    <t>翔宇医疗</t>
  </si>
  <si>
    <t>002535.SZ</t>
  </si>
  <si>
    <t>林州重机</t>
  </si>
  <si>
    <t>002162.SZ</t>
  </si>
  <si>
    <t>悦心健康</t>
  </si>
  <si>
    <t>002296.SZ</t>
  </si>
  <si>
    <t>辉煌科技</t>
  </si>
  <si>
    <t>603214.SH</t>
  </si>
  <si>
    <t>爱婴室</t>
  </si>
  <si>
    <t>002115.SZ</t>
  </si>
  <si>
    <t>三维通信</t>
  </si>
  <si>
    <t>300198.SZ</t>
  </si>
  <si>
    <t>*ST纳川</t>
  </si>
  <si>
    <t>300675.SZ</t>
  </si>
  <si>
    <t>建科院</t>
  </si>
  <si>
    <t>300288.SZ</t>
  </si>
  <si>
    <t>朗玛信息</t>
  </si>
  <si>
    <t>002252.SZ</t>
  </si>
  <si>
    <t>上海莱士</t>
  </si>
  <si>
    <t>603353.SH</t>
  </si>
  <si>
    <t>和顺石油</t>
  </si>
  <si>
    <t>002282.SZ</t>
  </si>
  <si>
    <t>博深股份</t>
  </si>
  <si>
    <t>601106.SH</t>
  </si>
  <si>
    <t>中国一重</t>
  </si>
  <si>
    <t>300194.SZ</t>
  </si>
  <si>
    <t>福安药业</t>
  </si>
  <si>
    <t>002224.SZ</t>
  </si>
  <si>
    <t>三力士</t>
  </si>
  <si>
    <t>300755.SZ</t>
  </si>
  <si>
    <t>华致酒行</t>
  </si>
  <si>
    <t>002908.SZ</t>
  </si>
  <si>
    <t>德生科技</t>
  </si>
  <si>
    <t>600356.SH</t>
  </si>
  <si>
    <t>恒丰纸业</t>
  </si>
  <si>
    <t>300941.SZ</t>
  </si>
  <si>
    <t>创识科技</t>
  </si>
  <si>
    <t>000833.SZ</t>
  </si>
  <si>
    <t>粤桂股份</t>
  </si>
  <si>
    <t>301302.SZ</t>
  </si>
  <si>
    <t>华如科技</t>
  </si>
  <si>
    <t>603773.SH</t>
  </si>
  <si>
    <t>沃格光电</t>
  </si>
  <si>
    <t>300674.SZ</t>
  </si>
  <si>
    <t>宇信科技</t>
  </si>
  <si>
    <t>002745.SZ</t>
  </si>
  <si>
    <t>木林森</t>
  </si>
  <si>
    <t>002739.SZ</t>
  </si>
  <si>
    <t>儒意电影</t>
  </si>
  <si>
    <t>603221.SH</t>
  </si>
  <si>
    <t>爱丽家居</t>
  </si>
  <si>
    <t>001217.SZ</t>
  </si>
  <si>
    <t>华尔泰</t>
  </si>
  <si>
    <t>603800.SH</t>
  </si>
  <si>
    <t>洪田股份</t>
  </si>
  <si>
    <t>300045.SZ</t>
  </si>
  <si>
    <t>华力创通</t>
  </si>
  <si>
    <t>002182.SZ</t>
  </si>
  <si>
    <t>宝武镁业</t>
  </si>
  <si>
    <t>300668.SZ</t>
  </si>
  <si>
    <t>杰恩股份</t>
  </si>
  <si>
    <t>300446.SZ</t>
  </si>
  <si>
    <t>航天智造</t>
  </si>
  <si>
    <t>002651.SZ</t>
  </si>
  <si>
    <t>利君股份</t>
  </si>
  <si>
    <t>300471.SZ</t>
  </si>
  <si>
    <t>厚普股份</t>
  </si>
  <si>
    <t>002836.SZ</t>
  </si>
  <si>
    <t>新宏泽</t>
  </si>
  <si>
    <t>600313.SH</t>
  </si>
  <si>
    <t>农发种业</t>
  </si>
  <si>
    <t>300567.SZ</t>
  </si>
  <si>
    <t>精测电子</t>
  </si>
  <si>
    <t>300621.SZ</t>
  </si>
  <si>
    <t>维业股份</t>
  </si>
  <si>
    <t>688599.SH</t>
  </si>
  <si>
    <t>天合光能</t>
  </si>
  <si>
    <t>603959.SH</t>
  </si>
  <si>
    <t>ST百利</t>
  </si>
  <si>
    <t>605305.SH</t>
  </si>
  <si>
    <t>中际联合</t>
  </si>
  <si>
    <t>603325.SH</t>
  </si>
  <si>
    <t>博隆技术</t>
  </si>
  <si>
    <t>000957.SZ</t>
  </si>
  <si>
    <t>中通客车</t>
  </si>
  <si>
    <t>300910.SZ</t>
  </si>
  <si>
    <t>瑞丰新材</t>
  </si>
  <si>
    <t>000524.SZ</t>
  </si>
  <si>
    <t>岭南控股</t>
  </si>
  <si>
    <t>001211.SZ</t>
  </si>
  <si>
    <t>双枪科技</t>
  </si>
  <si>
    <t>301428.SZ</t>
  </si>
  <si>
    <t>世纪恒通</t>
  </si>
  <si>
    <t>000852.SZ</t>
  </si>
  <si>
    <t>石化机械</t>
  </si>
  <si>
    <t>300252.SZ</t>
  </si>
  <si>
    <t>金信诺</t>
  </si>
  <si>
    <t>300957.SZ</t>
  </si>
  <si>
    <t>贝泰妮</t>
  </si>
  <si>
    <t>000856.SZ</t>
  </si>
  <si>
    <t>冀东装备</t>
  </si>
  <si>
    <t>601595.SH</t>
  </si>
  <si>
    <t>上海电影</t>
  </si>
  <si>
    <t>603005.SH</t>
  </si>
  <si>
    <t>晶方科技</t>
  </si>
  <si>
    <t>688696.SH</t>
  </si>
  <si>
    <t>极米科技</t>
  </si>
  <si>
    <t>603118.SH</t>
  </si>
  <si>
    <t>共进股份</t>
  </si>
  <si>
    <t>688390.SH</t>
  </si>
  <si>
    <t>固德威</t>
  </si>
  <si>
    <t>002205.SZ</t>
  </si>
  <si>
    <t>国统股份</t>
  </si>
  <si>
    <t>603187.SH</t>
  </si>
  <si>
    <t>海容冷链</t>
  </si>
  <si>
    <t>603022.SH</t>
  </si>
  <si>
    <t>新通联</t>
  </si>
  <si>
    <t>600127.SH</t>
  </si>
  <si>
    <t>金健米业</t>
  </si>
  <si>
    <t>301505.SZ</t>
  </si>
  <si>
    <t>苏州规划</t>
  </si>
  <si>
    <t>002311.SZ</t>
  </si>
  <si>
    <t>海大集团</t>
  </si>
  <si>
    <t>002451.SZ</t>
  </si>
  <si>
    <t>摩恩电气</t>
  </si>
  <si>
    <t>603284.SH</t>
  </si>
  <si>
    <t>林平发展</t>
  </si>
  <si>
    <t>000548.SZ</t>
  </si>
  <si>
    <t>湖南投资</t>
  </si>
  <si>
    <t>001225.SZ</t>
  </si>
  <si>
    <t>和泰机电</t>
  </si>
  <si>
    <t>605258.SH</t>
  </si>
  <si>
    <t>协和电子</t>
  </si>
  <si>
    <t>600135.SH</t>
  </si>
  <si>
    <t>乐凯胶片</t>
  </si>
  <si>
    <t>002590.SZ</t>
  </si>
  <si>
    <t>万安科技</t>
  </si>
  <si>
    <t>000415.SZ</t>
  </si>
  <si>
    <t>渤海租赁</t>
  </si>
  <si>
    <t>603391.SH</t>
  </si>
  <si>
    <t>力聚热能</t>
  </si>
  <si>
    <t>300937.SZ</t>
  </si>
  <si>
    <t>药易购</t>
  </si>
  <si>
    <t>605300.SH</t>
  </si>
  <si>
    <t>佳禾食品</t>
  </si>
  <si>
    <t>001255.SZ</t>
  </si>
  <si>
    <t>博菲电气</t>
  </si>
  <si>
    <t>688078.SH</t>
  </si>
  <si>
    <t>龙软科技</t>
  </si>
  <si>
    <t>000663.SZ</t>
  </si>
  <si>
    <t>永安林业</t>
  </si>
  <si>
    <t>600853.SH</t>
  </si>
  <si>
    <t>龙建股份</t>
  </si>
  <si>
    <t>002295.SZ</t>
  </si>
  <si>
    <t>精艺股份</t>
  </si>
  <si>
    <t>001336.SZ</t>
  </si>
  <si>
    <t>楚环科技</t>
  </si>
  <si>
    <t>688297.SH</t>
  </si>
  <si>
    <t>中无人机</t>
  </si>
  <si>
    <t>002566.SZ</t>
  </si>
  <si>
    <t>益盛药业</t>
  </si>
  <si>
    <t>300945.SZ</t>
  </si>
  <si>
    <t>曼卡龙</t>
  </si>
  <si>
    <t>600583.SH</t>
  </si>
  <si>
    <t>海油工程</t>
  </si>
  <si>
    <t>002995.SZ</t>
  </si>
  <si>
    <t>天地在线</t>
  </si>
  <si>
    <t>600129.SH</t>
  </si>
  <si>
    <t>太极集团</t>
  </si>
  <si>
    <t>600429.SH</t>
  </si>
  <si>
    <t>三元股份</t>
  </si>
  <si>
    <t>603799.SH</t>
  </si>
  <si>
    <t>华友钴业</t>
  </si>
  <si>
    <t>300292.SZ</t>
  </si>
  <si>
    <t>吴通控股</t>
  </si>
  <si>
    <t>002635.SZ</t>
  </si>
  <si>
    <t>安洁科技</t>
  </si>
  <si>
    <t>300787.SZ</t>
  </si>
  <si>
    <t>海能实业</t>
  </si>
  <si>
    <t>688386.SH</t>
  </si>
  <si>
    <t>泛亚微透</t>
  </si>
  <si>
    <t>002188.SZ</t>
  </si>
  <si>
    <t>中天服务</t>
  </si>
  <si>
    <t>301296.SZ</t>
  </si>
  <si>
    <t>新巨丰</t>
  </si>
  <si>
    <t>002334.SZ</t>
  </si>
  <si>
    <t>英威腾</t>
  </si>
  <si>
    <t>300163.SZ</t>
  </si>
  <si>
    <t>先锋新材</t>
  </si>
  <si>
    <t>600622.SH</t>
  </si>
  <si>
    <t>光大嘉宝</t>
  </si>
  <si>
    <t>002228.SZ</t>
  </si>
  <si>
    <t>合兴包装</t>
  </si>
  <si>
    <t>002246.SZ</t>
  </si>
  <si>
    <t>北化股份</t>
  </si>
  <si>
    <t>301487.SZ</t>
  </si>
  <si>
    <t>盟固利</t>
  </si>
  <si>
    <t>002909.SZ</t>
  </si>
  <si>
    <t>集泰股份</t>
  </si>
  <si>
    <t>603755.SH</t>
  </si>
  <si>
    <t>日辰股份</t>
  </si>
  <si>
    <t>002707.SZ</t>
  </si>
  <si>
    <t>众信旅游</t>
  </si>
  <si>
    <t>002242.SZ</t>
  </si>
  <si>
    <t>九阳股份</t>
  </si>
  <si>
    <t>600104.SH</t>
  </si>
  <si>
    <t>上汽集团</t>
  </si>
  <si>
    <t>600367.SH</t>
  </si>
  <si>
    <t>红星发展</t>
  </si>
  <si>
    <t>301269.SZ</t>
  </si>
  <si>
    <t>华大九天</t>
  </si>
  <si>
    <t>002853.SZ</t>
  </si>
  <si>
    <t>皮阿诺</t>
  </si>
  <si>
    <t>000709.SZ</t>
  </si>
  <si>
    <t>河钢股份</t>
  </si>
  <si>
    <t>002402.SZ</t>
  </si>
  <si>
    <t>和而泰</t>
  </si>
  <si>
    <t>002103.SZ</t>
  </si>
  <si>
    <t>广博股份</t>
  </si>
  <si>
    <t>688089.SH</t>
  </si>
  <si>
    <t>嘉必优</t>
  </si>
  <si>
    <t>000019.SZ</t>
  </si>
  <si>
    <t>深粮控股</t>
  </si>
  <si>
    <t>600862.SH</t>
  </si>
  <si>
    <t>中航高科</t>
  </si>
  <si>
    <t>688269.SH</t>
  </si>
  <si>
    <t>凯立新材</t>
  </si>
  <si>
    <t>600335.SH</t>
  </si>
  <si>
    <t>国机汽车</t>
  </si>
  <si>
    <t>600039.SH</t>
  </si>
  <si>
    <t>四川路桥</t>
  </si>
  <si>
    <t>002287.SZ</t>
  </si>
  <si>
    <t>奇正藏药</t>
  </si>
  <si>
    <t>000002.SZ</t>
  </si>
  <si>
    <t>万科A</t>
  </si>
  <si>
    <t>600100.SH</t>
  </si>
  <si>
    <t>同方股份</t>
  </si>
  <si>
    <t>001396.SZ</t>
  </si>
  <si>
    <t>誉帆科技</t>
  </si>
  <si>
    <t>603713.SH</t>
  </si>
  <si>
    <t>密尔克卫</t>
  </si>
  <si>
    <t>600078.SH</t>
  </si>
  <si>
    <t>澄星股份</t>
  </si>
  <si>
    <t>301198.SZ</t>
  </si>
  <si>
    <t>喜悦智行</t>
  </si>
  <si>
    <t>601065.SH</t>
  </si>
  <si>
    <t>江盐集团</t>
  </si>
  <si>
    <t>600829.SH</t>
  </si>
  <si>
    <t>人民同泰</t>
  </si>
  <si>
    <t>002175.SZ</t>
  </si>
  <si>
    <t>*ST东智</t>
  </si>
  <si>
    <t>301046.SZ</t>
  </si>
  <si>
    <t>能辉科技</t>
  </si>
  <si>
    <t>000650.SZ</t>
  </si>
  <si>
    <t>仁和药业</t>
  </si>
  <si>
    <t>300219.SZ</t>
  </si>
  <si>
    <t>鸿利智汇</t>
  </si>
  <si>
    <t>002173.SZ</t>
  </si>
  <si>
    <t>创新医疗</t>
  </si>
  <si>
    <t>600533.SH</t>
  </si>
  <si>
    <t>栖霞建设</t>
  </si>
  <si>
    <t>002408.SZ</t>
  </si>
  <si>
    <t>齐翔腾达</t>
  </si>
  <si>
    <t>000408.SZ</t>
  </si>
  <si>
    <t>藏格矿业</t>
  </si>
  <si>
    <t>600283.SH</t>
  </si>
  <si>
    <t>钱江水利</t>
  </si>
  <si>
    <t>003039.SZ</t>
  </si>
  <si>
    <t>顺控发展</t>
  </si>
  <si>
    <t>000538.SZ</t>
  </si>
  <si>
    <t>云南白药</t>
  </si>
  <si>
    <t>003008.SZ</t>
  </si>
  <si>
    <t>开普检测</t>
  </si>
  <si>
    <t>600865.SH</t>
  </si>
  <si>
    <t>百大集团</t>
  </si>
  <si>
    <t>002401.SZ</t>
  </si>
  <si>
    <t>中远海科</t>
  </si>
  <si>
    <t>000860.SZ</t>
  </si>
  <si>
    <t>顺鑫农业</t>
  </si>
  <si>
    <t>300220.SZ</t>
  </si>
  <si>
    <t>金运激光</t>
  </si>
  <si>
    <t>300518.SZ</t>
  </si>
  <si>
    <t>新迅达</t>
  </si>
  <si>
    <t>002582.SZ</t>
  </si>
  <si>
    <t>好想你</t>
  </si>
  <si>
    <t>600712.SH</t>
  </si>
  <si>
    <t>南宁百货</t>
  </si>
  <si>
    <t>600351.SH</t>
  </si>
  <si>
    <t>亚宝药业</t>
  </si>
  <si>
    <t>601006.SH</t>
  </si>
  <si>
    <t>大秦铁路</t>
  </si>
  <si>
    <t>688009.SH</t>
  </si>
  <si>
    <t>中国通号</t>
  </si>
  <si>
    <t>601228.SH</t>
  </si>
  <si>
    <t>广州港</t>
  </si>
  <si>
    <t>300614.SZ</t>
  </si>
  <si>
    <t>百川畅银</t>
  </si>
  <si>
    <t>002658.SZ</t>
  </si>
  <si>
    <t>雪迪龙</t>
  </si>
  <si>
    <t>000655.SZ</t>
  </si>
  <si>
    <t>金岭矿业</t>
  </si>
  <si>
    <t>000813.SZ</t>
  </si>
  <si>
    <t>德展健康</t>
  </si>
  <si>
    <t>002983.SZ</t>
  </si>
  <si>
    <t>芯瑞达</t>
  </si>
  <si>
    <t>301083.SZ</t>
  </si>
  <si>
    <t>百胜智能</t>
  </si>
  <si>
    <t>688188.SH</t>
  </si>
  <si>
    <t>柏楚电子</t>
  </si>
  <si>
    <t>000926.SZ</t>
  </si>
  <si>
    <t>福星股份</t>
  </si>
  <si>
    <t>002556.SZ</t>
  </si>
  <si>
    <t>辉隆股份</t>
  </si>
  <si>
    <t>301061.SZ</t>
  </si>
  <si>
    <t>匠心家居</t>
  </si>
  <si>
    <t>300573.SZ</t>
  </si>
  <si>
    <t>兴齐眼药</t>
  </si>
  <si>
    <t>600889.SH</t>
  </si>
  <si>
    <t>*ST京化</t>
  </si>
  <si>
    <t>300006.SZ</t>
  </si>
  <si>
    <t>莱美药业</t>
  </si>
  <si>
    <t>603151.SH</t>
  </si>
  <si>
    <t>邦基科技</t>
  </si>
  <si>
    <t>001330.SZ</t>
  </si>
  <si>
    <t>博纳影业</t>
  </si>
  <si>
    <t>001209.SZ</t>
  </si>
  <si>
    <t>洪兴股份</t>
  </si>
  <si>
    <t>600337.SH</t>
  </si>
  <si>
    <t>ST美克</t>
  </si>
  <si>
    <t>603706.SH</t>
  </si>
  <si>
    <t>东方环宇</t>
  </si>
  <si>
    <t>002925.SZ</t>
  </si>
  <si>
    <t>盈趣科技</t>
  </si>
  <si>
    <t>688092.SH</t>
  </si>
  <si>
    <t>爱科科技</t>
  </si>
  <si>
    <t>002671.SZ</t>
  </si>
  <si>
    <t>龙泉股份</t>
  </si>
  <si>
    <t>300590.SZ</t>
  </si>
  <si>
    <t>移为通信</t>
  </si>
  <si>
    <t>600796.SH</t>
  </si>
  <si>
    <t>钱江生化</t>
  </si>
  <si>
    <t>000581.SZ</t>
  </si>
  <si>
    <t>威孚高科</t>
  </si>
  <si>
    <t>600738.SH</t>
  </si>
  <si>
    <t>丽尚国潮</t>
  </si>
  <si>
    <t>002416.SZ</t>
  </si>
  <si>
    <t>爱施德</t>
  </si>
  <si>
    <t>300213.SZ</t>
  </si>
  <si>
    <t>佳讯飞鸿</t>
  </si>
  <si>
    <t>603069.SH</t>
  </si>
  <si>
    <t>海汽集团</t>
  </si>
  <si>
    <t>300423.SZ</t>
  </si>
  <si>
    <t>昇辉科技</t>
  </si>
  <si>
    <t>002019.SZ</t>
  </si>
  <si>
    <t>亿帆医药</t>
  </si>
  <si>
    <t>603529.SH</t>
  </si>
  <si>
    <t>爱玛科技</t>
  </si>
  <si>
    <t>688728.SH</t>
  </si>
  <si>
    <t>格科微</t>
  </si>
  <si>
    <t>300355.SZ</t>
  </si>
  <si>
    <t>蒙草生态</t>
  </si>
  <si>
    <t>002036.SZ</t>
  </si>
  <si>
    <t>联创电子</t>
  </si>
  <si>
    <t>000935.SZ</t>
  </si>
  <si>
    <t>四川双马</t>
  </si>
  <si>
    <t>600099.SH</t>
  </si>
  <si>
    <t>林海股份</t>
  </si>
  <si>
    <t>301299.SZ</t>
  </si>
  <si>
    <t>卓创资讯</t>
  </si>
  <si>
    <t>301595.SZ</t>
  </si>
  <si>
    <t>太力科技</t>
  </si>
  <si>
    <t>600874.SH</t>
  </si>
  <si>
    <t>创业环保</t>
  </si>
  <si>
    <t>601137.SH</t>
  </si>
  <si>
    <t>博威合金</t>
  </si>
  <si>
    <t>300633.SZ</t>
  </si>
  <si>
    <t>开立医疗</t>
  </si>
  <si>
    <t>600257.SH</t>
  </si>
  <si>
    <t>大湖股份</t>
  </si>
  <si>
    <t>002561.SZ</t>
  </si>
  <si>
    <t>徐家汇</t>
  </si>
  <si>
    <t>002441.SZ</t>
  </si>
  <si>
    <t>众业达</t>
  </si>
  <si>
    <t>600866.SH</t>
  </si>
  <si>
    <t>星湖科技</t>
  </si>
  <si>
    <t>300552.SZ</t>
  </si>
  <si>
    <t>万集科技</t>
  </si>
  <si>
    <t>301012.SZ</t>
  </si>
  <si>
    <t>扬电科技</t>
  </si>
  <si>
    <t>600020.SH</t>
  </si>
  <si>
    <t>中原高速</t>
  </si>
  <si>
    <t>688208.SH</t>
  </si>
  <si>
    <t>道通科技</t>
  </si>
  <si>
    <t>603766.SH</t>
  </si>
  <si>
    <t>隆鑫通用</t>
  </si>
  <si>
    <t>600305.SH</t>
  </si>
  <si>
    <t>恒顺醋业</t>
  </si>
  <si>
    <t>300171.SZ</t>
  </si>
  <si>
    <t>东富龙</t>
  </si>
  <si>
    <t>688658.SH</t>
  </si>
  <si>
    <t>悦康药业</t>
  </si>
  <si>
    <t>688285.SH</t>
  </si>
  <si>
    <t>高铁电气</t>
  </si>
  <si>
    <t>688408.SH</t>
  </si>
  <si>
    <t>中信博</t>
  </si>
  <si>
    <t>002976.SZ</t>
  </si>
  <si>
    <t>瑞玛精密</t>
  </si>
  <si>
    <t>002017.SZ</t>
  </si>
  <si>
    <t>东信和平</t>
  </si>
  <si>
    <t>600037.SH</t>
  </si>
  <si>
    <t>歌华有线</t>
  </si>
  <si>
    <t>000404.SZ</t>
  </si>
  <si>
    <t>长虹华意</t>
  </si>
  <si>
    <t>300743.SZ</t>
  </si>
  <si>
    <t>天地数码</t>
  </si>
  <si>
    <t>605358.SH</t>
  </si>
  <si>
    <t>立昂微</t>
  </si>
  <si>
    <t>300334.SZ</t>
  </si>
  <si>
    <t>津膜科技</t>
  </si>
  <si>
    <t>603190.SH</t>
  </si>
  <si>
    <t>亚通精工</t>
  </si>
  <si>
    <t>300310.SZ</t>
  </si>
  <si>
    <t>宜通世纪</t>
  </si>
  <si>
    <t>600298.SH</t>
  </si>
  <si>
    <t>安琪酵母</t>
  </si>
  <si>
    <t>300444.SZ</t>
  </si>
  <si>
    <t>双杰电气</t>
  </si>
  <si>
    <t>300770.SZ</t>
  </si>
  <si>
    <t>新媒股份</t>
  </si>
  <si>
    <t>300542.SZ</t>
  </si>
  <si>
    <t>新晨科技</t>
  </si>
  <si>
    <t>603382.SH</t>
  </si>
  <si>
    <t>海阳科技</t>
  </si>
  <si>
    <t>688716.SH</t>
  </si>
  <si>
    <t>中研股份</t>
  </si>
  <si>
    <t>600038.SH</t>
  </si>
  <si>
    <t>中直股份</t>
  </si>
  <si>
    <t>300268.SZ</t>
  </si>
  <si>
    <t>佳沃食品</t>
  </si>
  <si>
    <t>688196.SH</t>
  </si>
  <si>
    <t>卓越新能</t>
  </si>
  <si>
    <t>300705.SZ</t>
  </si>
  <si>
    <t>九典制药</t>
  </si>
  <si>
    <t>603113.SH</t>
  </si>
  <si>
    <t>金能科技</t>
  </si>
  <si>
    <t>002602.SZ</t>
  </si>
  <si>
    <t>世纪华通</t>
  </si>
  <si>
    <t>002599.SZ</t>
  </si>
  <si>
    <t>盛通股份</t>
  </si>
  <si>
    <t>603050.SH</t>
  </si>
  <si>
    <t>科林电气</t>
  </si>
  <si>
    <t>300766.SZ</t>
  </si>
  <si>
    <t>每日互动</t>
  </si>
  <si>
    <t>603626.SH</t>
  </si>
  <si>
    <t>科森科技</t>
  </si>
  <si>
    <t>300556.SZ</t>
  </si>
  <si>
    <t>丝路视觉</t>
  </si>
  <si>
    <t>603297.SH</t>
  </si>
  <si>
    <t>永新光学</t>
  </si>
  <si>
    <t>688533.SH</t>
  </si>
  <si>
    <t>上声电子</t>
  </si>
  <si>
    <t>601808.SH</t>
  </si>
  <si>
    <t>中海油服</t>
  </si>
  <si>
    <t>603402.SH</t>
  </si>
  <si>
    <t>陕西旅游</t>
  </si>
  <si>
    <t>002716.SZ</t>
  </si>
  <si>
    <t>湖南白银</t>
  </si>
  <si>
    <t>300912.SZ</t>
  </si>
  <si>
    <t>凯龙高科</t>
  </si>
  <si>
    <t>600894.SH</t>
  </si>
  <si>
    <t>广日股份</t>
  </si>
  <si>
    <t>600448.SH</t>
  </si>
  <si>
    <t>华纺股份</t>
  </si>
  <si>
    <t>301225.SZ</t>
  </si>
  <si>
    <t>恒勃股份</t>
  </si>
  <si>
    <t>000932.SZ</t>
  </si>
  <si>
    <t>华菱钢铁</t>
  </si>
  <si>
    <t>300182.SZ</t>
  </si>
  <si>
    <t>捷成股份</t>
  </si>
  <si>
    <t>301102.SZ</t>
  </si>
  <si>
    <t>兆讯传媒</t>
  </si>
  <si>
    <t>002997.SZ</t>
  </si>
  <si>
    <t>瑞鹄模具</t>
  </si>
  <si>
    <t>301609.SZ</t>
  </si>
  <si>
    <t>山大电力</t>
  </si>
  <si>
    <t>300207.SZ</t>
  </si>
  <si>
    <t>欣旺达</t>
  </si>
  <si>
    <t>600488.SH</t>
  </si>
  <si>
    <t>津药药业</t>
  </si>
  <si>
    <t>600563.SH</t>
  </si>
  <si>
    <t>法拉电子</t>
  </si>
  <si>
    <t>688116.SH</t>
  </si>
  <si>
    <t>天奈科技</t>
  </si>
  <si>
    <t>600195.SH</t>
  </si>
  <si>
    <t>中牧股份</t>
  </si>
  <si>
    <t>600201.SH</t>
  </si>
  <si>
    <t>生物股份</t>
  </si>
  <si>
    <t>300377.SZ</t>
  </si>
  <si>
    <t>赢时胜</t>
  </si>
  <si>
    <t>000705.SZ</t>
  </si>
  <si>
    <t>浙江震元</t>
  </si>
  <si>
    <t>301077.SZ</t>
  </si>
  <si>
    <t>星华新材</t>
  </si>
  <si>
    <t>002519.SZ</t>
  </si>
  <si>
    <t>银河电子</t>
  </si>
  <si>
    <t>301004.SZ</t>
  </si>
  <si>
    <t>嘉益股份</t>
  </si>
  <si>
    <t>002942.SZ</t>
  </si>
  <si>
    <t>新农股份</t>
  </si>
  <si>
    <t>000868.SZ</t>
  </si>
  <si>
    <t>安凯客车</t>
  </si>
  <si>
    <t>600771.SH</t>
  </si>
  <si>
    <t>广誉远</t>
  </si>
  <si>
    <t>301519.SZ</t>
  </si>
  <si>
    <t>舜禹股份</t>
  </si>
  <si>
    <t>600731.SH</t>
  </si>
  <si>
    <t>湖南海利</t>
  </si>
  <si>
    <t>300699.SZ</t>
  </si>
  <si>
    <t>光威复材</t>
  </si>
  <si>
    <t>603014.SH</t>
  </si>
  <si>
    <t>威高血净</t>
  </si>
  <si>
    <t>002627.SZ</t>
  </si>
  <si>
    <t>三峡旅游</t>
  </si>
  <si>
    <t>300620.SZ</t>
  </si>
  <si>
    <t>光库科技</t>
  </si>
  <si>
    <t>300514.SZ</t>
  </si>
  <si>
    <t>友讯达</t>
  </si>
  <si>
    <t>001373.SZ</t>
  </si>
  <si>
    <t>翔腾新材</t>
  </si>
  <si>
    <t>300295.SZ</t>
  </si>
  <si>
    <t>*ST三六五</t>
  </si>
  <si>
    <t>000998.SZ</t>
  </si>
  <si>
    <t>隆平高科</t>
  </si>
  <si>
    <t>301367.SZ</t>
  </si>
  <si>
    <t>瑞迈特</t>
  </si>
  <si>
    <t>300318.SZ</t>
  </si>
  <si>
    <t>博晖创新</t>
  </si>
  <si>
    <t>600406.SH</t>
  </si>
  <si>
    <t>国电南瑞</t>
  </si>
  <si>
    <t>000069.SZ</t>
  </si>
  <si>
    <t>华侨城A</t>
  </si>
  <si>
    <t>600570.SH</t>
  </si>
  <si>
    <t>恒生电子</t>
  </si>
  <si>
    <t>600694.SH</t>
  </si>
  <si>
    <t>大商股份</t>
  </si>
  <si>
    <t>600992.SH</t>
  </si>
  <si>
    <t>贵绳股份</t>
  </si>
  <si>
    <t>000659.SZ</t>
  </si>
  <si>
    <t>珠海中富</t>
  </si>
  <si>
    <t>002758.SZ</t>
  </si>
  <si>
    <t>浙农股份</t>
  </si>
  <si>
    <t>000501.SZ</t>
  </si>
  <si>
    <t>武商集团</t>
  </si>
  <si>
    <t>301175.SZ</t>
  </si>
  <si>
    <t>中科环保</t>
  </si>
  <si>
    <t>300662.SZ</t>
  </si>
  <si>
    <t>科锐国际</t>
  </si>
  <si>
    <t>300625.SZ</t>
  </si>
  <si>
    <t>三雄极光</t>
  </si>
  <si>
    <t>000897.SZ</t>
  </si>
  <si>
    <t>津滨发展</t>
  </si>
  <si>
    <t>000895.SZ</t>
  </si>
  <si>
    <t>双汇发展</t>
  </si>
  <si>
    <t>002277.SZ</t>
  </si>
  <si>
    <t>友阿股份</t>
  </si>
  <si>
    <t>002979.SZ</t>
  </si>
  <si>
    <t>雷赛智能</t>
  </si>
  <si>
    <t>002693.SZ</t>
  </si>
  <si>
    <t>双成药业</t>
  </si>
  <si>
    <t>002483.SZ</t>
  </si>
  <si>
    <t>润邦股份</t>
  </si>
  <si>
    <t>300311.SZ</t>
  </si>
  <si>
    <t>ST任子行</t>
  </si>
  <si>
    <t>300290.SZ</t>
  </si>
  <si>
    <t>荣科科技</t>
  </si>
  <si>
    <t>601008.SH</t>
  </si>
  <si>
    <t>连云港</t>
  </si>
  <si>
    <t>301665.SZ</t>
  </si>
  <si>
    <t>泰禾股份</t>
  </si>
  <si>
    <t>603982.SH</t>
  </si>
  <si>
    <t>泉峰汽车</t>
  </si>
  <si>
    <t>300228.SZ</t>
  </si>
  <si>
    <t>富瑞特装</t>
  </si>
  <si>
    <t>300075.SZ</t>
  </si>
  <si>
    <t>数字政通</t>
  </si>
  <si>
    <t>600895.SH</t>
  </si>
  <si>
    <t>张江高科</t>
  </si>
  <si>
    <t>601083.SH</t>
  </si>
  <si>
    <t>锦江航运</t>
  </si>
  <si>
    <t>600824.SH</t>
  </si>
  <si>
    <t>益民集团</t>
  </si>
  <si>
    <t>605138.SH</t>
  </si>
  <si>
    <t>盛泰集团</t>
  </si>
  <si>
    <t>002690.SZ</t>
  </si>
  <si>
    <t>美亚光电</t>
  </si>
  <si>
    <t>300455.SZ</t>
  </si>
  <si>
    <t>航天智装</t>
  </si>
  <si>
    <t>300275.SZ</t>
  </si>
  <si>
    <t>梅安森</t>
  </si>
  <si>
    <t>600598.SH</t>
  </si>
  <si>
    <t>北大荒</t>
  </si>
  <si>
    <t>000888.SZ</t>
  </si>
  <si>
    <t>峨眉山A</t>
  </si>
  <si>
    <t>000922.SZ</t>
  </si>
  <si>
    <t>佳电股份</t>
  </si>
  <si>
    <t>603716.SH</t>
  </si>
  <si>
    <t>塞力医疗</t>
  </si>
  <si>
    <t>300682.SZ</t>
  </si>
  <si>
    <t>朗新科技</t>
  </si>
  <si>
    <t>688660.SH</t>
  </si>
  <si>
    <t>电气风电</t>
  </si>
  <si>
    <t>000651.SZ</t>
  </si>
  <si>
    <t>格力电器</t>
  </si>
  <si>
    <t>601059.SH</t>
  </si>
  <si>
    <t>信达证券</t>
  </si>
  <si>
    <t>603585.SH</t>
  </si>
  <si>
    <t>苏利股份</t>
  </si>
  <si>
    <t>300889.SZ</t>
  </si>
  <si>
    <t>爱克股份</t>
  </si>
  <si>
    <t>300132.SZ</t>
  </si>
  <si>
    <t>青松股份</t>
  </si>
  <si>
    <t>002919.SZ</t>
  </si>
  <si>
    <t>名臣健康</t>
  </si>
  <si>
    <t>600854.SH</t>
  </si>
  <si>
    <t>春兰股份</t>
  </si>
  <si>
    <t>688098.SH</t>
  </si>
  <si>
    <t>申联生物</t>
  </si>
  <si>
    <t>002866.SZ</t>
  </si>
  <si>
    <t>传艺科技</t>
  </si>
  <si>
    <t>301372.SZ</t>
  </si>
  <si>
    <t>科净源</t>
  </si>
  <si>
    <t>301539.SZ</t>
  </si>
  <si>
    <t>宏鑫科技</t>
  </si>
  <si>
    <t>600793.SH</t>
  </si>
  <si>
    <t>宜宾纸业</t>
  </si>
  <si>
    <t>300448.SZ</t>
  </si>
  <si>
    <t>浩云科技</t>
  </si>
  <si>
    <t>600372.SH</t>
  </si>
  <si>
    <t>中航机载</t>
  </si>
  <si>
    <t>603160.SH</t>
  </si>
  <si>
    <t>汇顶科技</t>
  </si>
  <si>
    <t>301043.SZ</t>
  </si>
  <si>
    <t>绿岛风</t>
  </si>
  <si>
    <t>605099.SH</t>
  </si>
  <si>
    <t>共创草坪</t>
  </si>
  <si>
    <t>002588.SZ</t>
  </si>
  <si>
    <t>史丹利</t>
  </si>
  <si>
    <t>600981.SH</t>
  </si>
  <si>
    <t>苏豪汇鸿</t>
  </si>
  <si>
    <t>301511.SZ</t>
  </si>
  <si>
    <t>德福科技</t>
  </si>
  <si>
    <t>300645.SZ</t>
  </si>
  <si>
    <t>正元智慧</t>
  </si>
  <si>
    <t>002338.SZ</t>
  </si>
  <si>
    <t>奥普光电</t>
  </si>
  <si>
    <t>301038.SZ</t>
  </si>
  <si>
    <t>深水规院</t>
  </si>
  <si>
    <t>002867.SZ</t>
  </si>
  <si>
    <t>周大生</t>
  </si>
  <si>
    <t>002666.SZ</t>
  </si>
  <si>
    <t>德联集团</t>
  </si>
  <si>
    <t>600137.SH</t>
  </si>
  <si>
    <t>浪莎股份</t>
  </si>
  <si>
    <t>002015.SZ</t>
  </si>
  <si>
    <t>协鑫能科</t>
  </si>
  <si>
    <t>300048.SZ</t>
  </si>
  <si>
    <t>合康新能</t>
  </si>
  <si>
    <t>600540.SH</t>
  </si>
  <si>
    <t>新赛股份</t>
  </si>
  <si>
    <t>300510.SZ</t>
  </si>
  <si>
    <t>金冠股份</t>
  </si>
  <si>
    <t>003017.SZ</t>
  </si>
  <si>
    <t>大洋生物</t>
  </si>
  <si>
    <t>300703.SZ</t>
  </si>
  <si>
    <t>创源股份</t>
  </si>
  <si>
    <t>600939.SH</t>
  </si>
  <si>
    <t>重庆建工</t>
  </si>
  <si>
    <t>601212.SH</t>
  </si>
  <si>
    <t>白银有色</t>
  </si>
  <si>
    <t>688501.SH</t>
  </si>
  <si>
    <t>青达环保</t>
  </si>
  <si>
    <t>603536.SH</t>
  </si>
  <si>
    <t>惠发食品</t>
  </si>
  <si>
    <t>601698.SH</t>
  </si>
  <si>
    <t>中国卫通</t>
  </si>
  <si>
    <t>300443.SZ</t>
  </si>
  <si>
    <t>金雷股份</t>
  </si>
  <si>
    <t>000887.SZ</t>
  </si>
  <si>
    <t>中鼎股份</t>
  </si>
  <si>
    <t>603079.SH</t>
  </si>
  <si>
    <t>圣达生物</t>
  </si>
  <si>
    <t>600097.SH</t>
  </si>
  <si>
    <t>开创国际</t>
  </si>
  <si>
    <t>688132.SH</t>
  </si>
  <si>
    <t>邦彦技术</t>
  </si>
  <si>
    <t>603101.SH</t>
  </si>
  <si>
    <t>汇嘉时代</t>
  </si>
  <si>
    <t>301592.SZ</t>
  </si>
  <si>
    <t>六九一二</t>
  </si>
  <si>
    <t>603043.SH</t>
  </si>
  <si>
    <t>广州酒家</t>
  </si>
  <si>
    <t>601156.SH</t>
  </si>
  <si>
    <t>东航物流</t>
  </si>
  <si>
    <t>000096.SZ</t>
  </si>
  <si>
    <t>广聚能源</t>
  </si>
  <si>
    <t>603248.SH</t>
  </si>
  <si>
    <t>锡华科技</t>
  </si>
  <si>
    <t>600925.SH</t>
  </si>
  <si>
    <t>苏能股份</t>
  </si>
  <si>
    <t>603345.SH</t>
  </si>
  <si>
    <t>安井食品</t>
  </si>
  <si>
    <t>300904.SZ</t>
  </si>
  <si>
    <t>威力传动</t>
  </si>
  <si>
    <t>002679.SZ</t>
  </si>
  <si>
    <t>福建金森</t>
  </si>
  <si>
    <t>603188.SH</t>
  </si>
  <si>
    <t>亚邦股份</t>
  </si>
  <si>
    <t>000544.SZ</t>
  </si>
  <si>
    <t>中原环保</t>
  </si>
  <si>
    <t>603696.SH</t>
  </si>
  <si>
    <t>安记食品</t>
  </si>
  <si>
    <t>002560.SZ</t>
  </si>
  <si>
    <t>通达股份</t>
  </si>
  <si>
    <t>600869.SH</t>
  </si>
  <si>
    <t>远东股份</t>
  </si>
  <si>
    <t>300022.SZ</t>
  </si>
  <si>
    <t>吉峰科技</t>
  </si>
  <si>
    <t>300369.SZ</t>
  </si>
  <si>
    <t>绿盟科技</t>
  </si>
  <si>
    <t>600212.SH</t>
  </si>
  <si>
    <t>绿能慧充</t>
  </si>
  <si>
    <t>300979.SZ</t>
  </si>
  <si>
    <t>华利集团</t>
  </si>
  <si>
    <t>605183.SH</t>
  </si>
  <si>
    <t>确成股份</t>
  </si>
  <si>
    <t>600301.SH</t>
  </si>
  <si>
    <t>华锡有色</t>
  </si>
  <si>
    <t>000789.SZ</t>
  </si>
  <si>
    <t>万年青</t>
  </si>
  <si>
    <t>600917.SH</t>
  </si>
  <si>
    <t>重庆燃气</t>
  </si>
  <si>
    <t>003028.SZ</t>
  </si>
  <si>
    <t>振邦智能</t>
  </si>
  <si>
    <t>301073.SZ</t>
  </si>
  <si>
    <t>君亭酒店</t>
  </si>
  <si>
    <t>600609.SH</t>
  </si>
  <si>
    <t>金杯汽车</t>
  </si>
  <si>
    <t>600616.SH</t>
  </si>
  <si>
    <t>金枫酒业</t>
  </si>
  <si>
    <t>001277.SZ</t>
  </si>
  <si>
    <t>速达股份</t>
  </si>
  <si>
    <t>300447.SZ</t>
  </si>
  <si>
    <t>全信股份</t>
  </si>
  <si>
    <t>301026.SZ</t>
  </si>
  <si>
    <t>浩通科技</t>
  </si>
  <si>
    <t>301081.SZ</t>
  </si>
  <si>
    <t>严牌股份</t>
  </si>
  <si>
    <t>002507.SZ</t>
  </si>
  <si>
    <t>涪陵榨菜</t>
  </si>
  <si>
    <t>600153.SH</t>
  </si>
  <si>
    <t>建发股份</t>
  </si>
  <si>
    <t>002780.SZ</t>
  </si>
  <si>
    <t>三夫户外</t>
  </si>
  <si>
    <t>601038.SH</t>
  </si>
  <si>
    <t>一拖股份</t>
  </si>
  <si>
    <t>300033.SZ</t>
  </si>
  <si>
    <t>同花顺</t>
  </si>
  <si>
    <t>000572.SZ</t>
  </si>
  <si>
    <t>海马汽车</t>
  </si>
  <si>
    <t>002626.SZ</t>
  </si>
  <si>
    <t>金达威</t>
  </si>
  <si>
    <t>688581.SH</t>
  </si>
  <si>
    <t>安杰思</t>
  </si>
  <si>
    <t>601279.SH</t>
  </si>
  <si>
    <t>英利汽车</t>
  </si>
  <si>
    <t>000959.SZ</t>
  </si>
  <si>
    <t>首钢股份</t>
  </si>
  <si>
    <t>601512.SH</t>
  </si>
  <si>
    <t>中新集团</t>
  </si>
  <si>
    <t>001300.SZ</t>
  </si>
  <si>
    <t>三柏硕</t>
  </si>
  <si>
    <t>300509.SZ</t>
  </si>
  <si>
    <t>新美星</t>
  </si>
  <si>
    <t>600993.SH</t>
  </si>
  <si>
    <t>马应龙</t>
  </si>
  <si>
    <t>002060.SZ</t>
  </si>
  <si>
    <t>广东建工</t>
  </si>
  <si>
    <t>002465.SZ</t>
  </si>
  <si>
    <t>海格通信</t>
  </si>
  <si>
    <t>000828.SZ</t>
  </si>
  <si>
    <t>东莞控股</t>
  </si>
  <si>
    <t>603333.SH</t>
  </si>
  <si>
    <t>福华尚纬</t>
  </si>
  <si>
    <t>603877.SH</t>
  </si>
  <si>
    <t>太平鸟</t>
  </si>
  <si>
    <t>002533.SZ</t>
  </si>
  <si>
    <t>金杯电工</t>
  </si>
  <si>
    <t>600398.SH</t>
  </si>
  <si>
    <t>海澜之家</t>
  </si>
  <si>
    <t>603080.SH</t>
  </si>
  <si>
    <t>新疆火炬</t>
  </si>
  <si>
    <t>002953.SZ</t>
  </si>
  <si>
    <t>日丰股份</t>
  </si>
  <si>
    <t>600587.SH</t>
  </si>
  <si>
    <t>新华医疗</t>
  </si>
  <si>
    <t>600706.SH</t>
  </si>
  <si>
    <t>曲江文旅</t>
  </si>
  <si>
    <t>688779.SH</t>
  </si>
  <si>
    <t>五矿新能</t>
  </si>
  <si>
    <t>605188.SH</t>
  </si>
  <si>
    <t>国光连锁</t>
  </si>
  <si>
    <t>002639.SZ</t>
  </si>
  <si>
    <t>雪人集团</t>
  </si>
  <si>
    <t>002756.SZ</t>
  </si>
  <si>
    <t>永兴材料</t>
  </si>
  <si>
    <t>000953.SZ</t>
  </si>
  <si>
    <t>中哲精化</t>
  </si>
  <si>
    <t>601607.SH</t>
  </si>
  <si>
    <t>上海医药</t>
  </si>
  <si>
    <t>601999.SH</t>
  </si>
  <si>
    <t>出版传媒</t>
  </si>
  <si>
    <t>002449.SZ</t>
  </si>
  <si>
    <t>国星光电</t>
  </si>
  <si>
    <t>603639.SH</t>
  </si>
  <si>
    <t>海利尔</t>
  </si>
  <si>
    <t>002573.SZ</t>
  </si>
  <si>
    <t>清新环境</t>
  </si>
  <si>
    <t>688363.SH</t>
  </si>
  <si>
    <t>华熙生物</t>
  </si>
  <si>
    <t>000965.SZ</t>
  </si>
  <si>
    <t>天保基建</t>
  </si>
  <si>
    <t>301032.SZ</t>
  </si>
  <si>
    <t>新柴股份</t>
  </si>
  <si>
    <t>001395.SZ</t>
  </si>
  <si>
    <t>亚联机械</t>
  </si>
  <si>
    <t>002383.SZ</t>
  </si>
  <si>
    <t>合众思壮</t>
  </si>
  <si>
    <t>600138.SH</t>
  </si>
  <si>
    <t>中青旅</t>
  </si>
  <si>
    <t>300999.SZ</t>
  </si>
  <si>
    <t>金龙鱼</t>
  </si>
  <si>
    <t>600428.SH</t>
  </si>
  <si>
    <t>中远海特</t>
  </si>
  <si>
    <t>603376.SH</t>
  </si>
  <si>
    <t>大明电子</t>
  </si>
  <si>
    <t>600612.SH</t>
  </si>
  <si>
    <t>老凤祥</t>
  </si>
  <si>
    <t>300073.SZ</t>
  </si>
  <si>
    <t>当升科技</t>
  </si>
  <si>
    <t>301529.SZ</t>
  </si>
  <si>
    <t>福赛科技</t>
  </si>
  <si>
    <t>300655.SZ</t>
  </si>
  <si>
    <t>晶瑞电材</t>
  </si>
  <si>
    <t>688330.SH</t>
  </si>
  <si>
    <t>宏力达</t>
  </si>
  <si>
    <t>605222.SH</t>
  </si>
  <si>
    <t>起帆电缆</t>
  </si>
  <si>
    <t>603867.SH</t>
  </si>
  <si>
    <t>新化股份</t>
  </si>
  <si>
    <t>600900.SH</t>
  </si>
  <si>
    <t>长江电力</t>
  </si>
  <si>
    <t>002996.SZ</t>
  </si>
  <si>
    <t>顺博合金</t>
  </si>
  <si>
    <t>603860.SH</t>
  </si>
  <si>
    <t>中公高科</t>
  </si>
  <si>
    <t>002930.SZ</t>
  </si>
  <si>
    <t>宏川智慧</t>
  </si>
  <si>
    <t>300597.SZ</t>
  </si>
  <si>
    <t>吉大通信</t>
  </si>
  <si>
    <t>000930.SZ</t>
  </si>
  <si>
    <t>中粮科技</t>
  </si>
  <si>
    <t>600594.SH</t>
  </si>
  <si>
    <t>益佰制药</t>
  </si>
  <si>
    <t>300519.SZ</t>
  </si>
  <si>
    <t>新光药业</t>
  </si>
  <si>
    <t>002420.SZ</t>
  </si>
  <si>
    <t>毅昌科技</t>
  </si>
  <si>
    <t>601388.SH</t>
  </si>
  <si>
    <t>怡球资源</t>
  </si>
  <si>
    <t>002721.SZ</t>
  </si>
  <si>
    <t>金一文化</t>
  </si>
  <si>
    <t>600218.SH</t>
  </si>
  <si>
    <t>全柴动力</t>
  </si>
  <si>
    <t>000815.SZ</t>
  </si>
  <si>
    <t>美利云</t>
  </si>
  <si>
    <t>603600.SH</t>
  </si>
  <si>
    <t>永艺股份</t>
  </si>
  <si>
    <t>300824.SZ</t>
  </si>
  <si>
    <t>北鼎股份</t>
  </si>
  <si>
    <t>002598.SZ</t>
  </si>
  <si>
    <t>ST章鼓</t>
  </si>
  <si>
    <t>301180.SZ</t>
  </si>
  <si>
    <t>万祥科技</t>
  </si>
  <si>
    <t>300480.SZ</t>
  </si>
  <si>
    <t>光力科技</t>
  </si>
  <si>
    <t>301187.SZ</t>
  </si>
  <si>
    <t>欧圣电气</t>
  </si>
  <si>
    <t>002863.SZ</t>
  </si>
  <si>
    <t>今飞凯达</t>
  </si>
  <si>
    <t>601096.SH</t>
  </si>
  <si>
    <t>宏盛华源</t>
  </si>
  <si>
    <t>002212.SZ</t>
  </si>
  <si>
    <t>天融信</t>
  </si>
  <si>
    <t>600287.SH</t>
  </si>
  <si>
    <t>苏豪时尚</t>
  </si>
  <si>
    <t>300919.SZ</t>
  </si>
  <si>
    <t>中伟新材</t>
  </si>
  <si>
    <t>605599.SH</t>
  </si>
  <si>
    <t>菜百股份</t>
  </si>
  <si>
    <t>600189.SH</t>
  </si>
  <si>
    <t>泉阳泉</t>
  </si>
  <si>
    <t>300195.SZ</t>
  </si>
  <si>
    <t>长荣股份</t>
  </si>
  <si>
    <t>000631.SZ</t>
  </si>
  <si>
    <t>顺发恒能</t>
  </si>
  <si>
    <t>600561.SH</t>
  </si>
  <si>
    <t>江西长运</t>
  </si>
  <si>
    <t>300504.SZ</t>
  </si>
  <si>
    <t>天邑股份</t>
  </si>
  <si>
    <t>601579.SH</t>
  </si>
  <si>
    <t>会稽山</t>
  </si>
  <si>
    <t>600635.SH</t>
  </si>
  <si>
    <t>大众公用</t>
  </si>
  <si>
    <t>603348.SH</t>
  </si>
  <si>
    <t>文灿股份</t>
  </si>
  <si>
    <t>300360.SZ</t>
  </si>
  <si>
    <t>炬华科技</t>
  </si>
  <si>
    <t>601019.SH</t>
  </si>
  <si>
    <t>山东出版</t>
  </si>
  <si>
    <t>300804.SZ</t>
  </si>
  <si>
    <t>广康生化</t>
  </si>
  <si>
    <t>000505.SZ</t>
  </si>
  <si>
    <t>京粮控股</t>
  </si>
  <si>
    <t>300994.SZ</t>
  </si>
  <si>
    <t>久祺股份</t>
  </si>
  <si>
    <t>300960.SZ</t>
  </si>
  <si>
    <t>通业科技</t>
  </si>
  <si>
    <t>300014.SZ</t>
  </si>
  <si>
    <t>亿纬锂能</t>
  </si>
  <si>
    <t>002782.SZ</t>
  </si>
  <si>
    <t>可立克</t>
  </si>
  <si>
    <t>000999.SZ</t>
  </si>
  <si>
    <t>华润三九</t>
  </si>
  <si>
    <t>600566.SH</t>
  </si>
  <si>
    <t>济川药业</t>
  </si>
  <si>
    <t>002574.SZ</t>
  </si>
  <si>
    <t>明牌珠宝</t>
  </si>
  <si>
    <t>002973.SZ</t>
  </si>
  <si>
    <t>侨银股份</t>
  </si>
  <si>
    <t>603789.SH</t>
  </si>
  <si>
    <t>ST星农</t>
  </si>
  <si>
    <t>300507.SZ</t>
  </si>
  <si>
    <t>苏奥传感</t>
  </si>
  <si>
    <t>002245.SZ</t>
  </si>
  <si>
    <t>蔚蓝锂芯</t>
  </si>
  <si>
    <t>688588.SH</t>
  </si>
  <si>
    <t>凌志软件</t>
  </si>
  <si>
    <t>300470.SZ</t>
  </si>
  <si>
    <t>中密控股</t>
  </si>
  <si>
    <t>000820.SZ</t>
  </si>
  <si>
    <t>*ST节能</t>
  </si>
  <si>
    <t>000702.SZ</t>
  </si>
  <si>
    <t>正虹科技</t>
  </si>
  <si>
    <t>300298.SZ</t>
  </si>
  <si>
    <t>三诺生物</t>
  </si>
  <si>
    <t>002320.SZ</t>
  </si>
  <si>
    <t>海峡股份</t>
  </si>
  <si>
    <t>301016.SZ</t>
  </si>
  <si>
    <t>雷尔伟</t>
  </si>
  <si>
    <t>300079.SZ</t>
  </si>
  <si>
    <t>数码视讯</t>
  </si>
  <si>
    <t>601880.SH</t>
  </si>
  <si>
    <t>辽港股份</t>
  </si>
  <si>
    <t>003038.SZ</t>
  </si>
  <si>
    <t>鑫铂股份</t>
  </si>
  <si>
    <t>601599.SH</t>
  </si>
  <si>
    <t>浙文影业</t>
  </si>
  <si>
    <t>603386.SH</t>
  </si>
  <si>
    <t>骏亚科技</t>
  </si>
  <si>
    <t>002746.SZ</t>
  </si>
  <si>
    <t>仙坛股份</t>
  </si>
  <si>
    <t>000798.SZ</t>
  </si>
  <si>
    <t>中水渔业</t>
  </si>
  <si>
    <t>601139.SH</t>
  </si>
  <si>
    <t>深圳燃气</t>
  </si>
  <si>
    <t>603129.SH</t>
  </si>
  <si>
    <t>春风动力</t>
  </si>
  <si>
    <t>301167.SZ</t>
  </si>
  <si>
    <t>建研设计</t>
  </si>
  <si>
    <t>300294.SZ</t>
  </si>
  <si>
    <t>博雅生物</t>
  </si>
  <si>
    <t>300610.SZ</t>
  </si>
  <si>
    <t>晨化股份</t>
  </si>
  <si>
    <t>600628.SH</t>
  </si>
  <si>
    <t>新世界</t>
  </si>
  <si>
    <t>002234.SZ</t>
  </si>
  <si>
    <t>民和股份</t>
  </si>
  <si>
    <t>002126.SZ</t>
  </si>
  <si>
    <t>银轮股份</t>
  </si>
  <si>
    <t>300254.SZ</t>
  </si>
  <si>
    <t>仟源医药</t>
  </si>
  <si>
    <t>603235.SH</t>
  </si>
  <si>
    <t>天新药业</t>
  </si>
  <si>
    <t>002922.SZ</t>
  </si>
  <si>
    <t>伊戈尔</t>
  </si>
  <si>
    <t>688101.SH</t>
  </si>
  <si>
    <t>三达膜</t>
  </si>
  <si>
    <t>688619.SH</t>
  </si>
  <si>
    <t>罗普特</t>
  </si>
  <si>
    <t>002184.SZ</t>
  </si>
  <si>
    <t>海得控制</t>
  </si>
  <si>
    <t>002609.SZ</t>
  </si>
  <si>
    <t>捷顺科技</t>
  </si>
  <si>
    <t>600422.SH</t>
  </si>
  <si>
    <t>昆药集团</t>
  </si>
  <si>
    <t>300763.SZ</t>
  </si>
  <si>
    <t>锦浪科技</t>
  </si>
  <si>
    <t>000809.SZ</t>
  </si>
  <si>
    <t>和展能源</t>
  </si>
  <si>
    <t>000968.SZ</t>
  </si>
  <si>
    <t>蓝焰控股</t>
  </si>
  <si>
    <t>300823.SZ</t>
  </si>
  <si>
    <t>建科智能</t>
  </si>
  <si>
    <t>605268.SH</t>
  </si>
  <si>
    <t>王力安防</t>
  </si>
  <si>
    <t>605177.SH</t>
  </si>
  <si>
    <t>东亚药业</t>
  </si>
  <si>
    <t>600057.SH</t>
  </si>
  <si>
    <t>厦门象屿</t>
  </si>
  <si>
    <t>601828.SH</t>
  </si>
  <si>
    <t>美凯龙</t>
  </si>
  <si>
    <t>002572.SZ</t>
  </si>
  <si>
    <t>索菲亚</t>
  </si>
  <si>
    <t>600967.SH</t>
  </si>
  <si>
    <t>内蒙一机</t>
  </si>
  <si>
    <t>600203.SH</t>
  </si>
  <si>
    <t>福日电子</t>
  </si>
  <si>
    <t>300717.SZ</t>
  </si>
  <si>
    <t>华信新材</t>
  </si>
  <si>
    <t>601399.SH</t>
  </si>
  <si>
    <t>国机重装</t>
  </si>
  <si>
    <t>002132.SZ</t>
  </si>
  <si>
    <t>恒星科技</t>
  </si>
  <si>
    <t>000757.SZ</t>
  </si>
  <si>
    <t>浩物股份</t>
  </si>
  <si>
    <t>600435.SH</t>
  </si>
  <si>
    <t>北方导航</t>
  </si>
  <si>
    <t>000049.SZ</t>
  </si>
  <si>
    <t>德赛电池</t>
  </si>
  <si>
    <t>688053.SH</t>
  </si>
  <si>
    <t>ST思科瑞</t>
  </si>
  <si>
    <t>603122.SH</t>
  </si>
  <si>
    <t>合富中国</t>
  </si>
  <si>
    <t>601188.SH</t>
  </si>
  <si>
    <t>龙江交通</t>
  </si>
  <si>
    <t>002074.SZ</t>
  </si>
  <si>
    <t>国轩高科</t>
  </si>
  <si>
    <t>603053.SH</t>
  </si>
  <si>
    <t>成都燃气</t>
  </si>
  <si>
    <t>603988.SH</t>
  </si>
  <si>
    <t>中电电机</t>
  </si>
  <si>
    <t>002391.SZ</t>
  </si>
  <si>
    <t>长青股份</t>
  </si>
  <si>
    <t>001324.SZ</t>
  </si>
  <si>
    <t>长青科技</t>
  </si>
  <si>
    <t>300065.SZ</t>
  </si>
  <si>
    <t>海兰信</t>
  </si>
  <si>
    <t>300978.SZ</t>
  </si>
  <si>
    <t>东箭科技</t>
  </si>
  <si>
    <t>301598.SZ</t>
  </si>
  <si>
    <t>博科测试</t>
  </si>
  <si>
    <t>002406.SZ</t>
  </si>
  <si>
    <t>远东传动</t>
  </si>
  <si>
    <t>300807.SZ</t>
  </si>
  <si>
    <t>天迈科技</t>
  </si>
  <si>
    <t>300332.SZ</t>
  </si>
  <si>
    <t>天壕能源</t>
  </si>
  <si>
    <t>600248.SH</t>
  </si>
  <si>
    <t>陕建股份</t>
  </si>
  <si>
    <t>002593.SZ</t>
  </si>
  <si>
    <t>日上集团</t>
  </si>
  <si>
    <t>002102.SZ</t>
  </si>
  <si>
    <t>ST能特</t>
  </si>
  <si>
    <t>002166.SZ</t>
  </si>
  <si>
    <t>莱茵生物</t>
  </si>
  <si>
    <t>000785.SZ</t>
  </si>
  <si>
    <t>居然智家</t>
  </si>
  <si>
    <t>603158.SH</t>
  </si>
  <si>
    <t>腾龙股份</t>
  </si>
  <si>
    <t>603406.SH</t>
  </si>
  <si>
    <t>天富龙</t>
  </si>
  <si>
    <t>603596.SH</t>
  </si>
  <si>
    <t>伯特利</t>
  </si>
  <si>
    <t>688022.SH</t>
  </si>
  <si>
    <t>ST瀚川</t>
  </si>
  <si>
    <t>300053.SZ</t>
  </si>
  <si>
    <t>航宇微</t>
  </si>
  <si>
    <t>300719.SZ</t>
  </si>
  <si>
    <t>安达维尔</t>
  </si>
  <si>
    <t>600665.SH</t>
  </si>
  <si>
    <t>天地源</t>
  </si>
  <si>
    <t>300882.SZ</t>
  </si>
  <si>
    <t>万胜智能</t>
  </si>
  <si>
    <t>301259.SZ</t>
  </si>
  <si>
    <t>艾布鲁</t>
  </si>
  <si>
    <t>300640.SZ</t>
  </si>
  <si>
    <t>德艺文创</t>
  </si>
  <si>
    <t>600733.SH</t>
  </si>
  <si>
    <t>北汽蓝谷</t>
  </si>
  <si>
    <t>600871.SH</t>
  </si>
  <si>
    <t>石化油服</t>
  </si>
  <si>
    <t>600654.SH</t>
  </si>
  <si>
    <t>中安科</t>
  </si>
  <si>
    <t>300783.SZ</t>
  </si>
  <si>
    <t>三只松鼠</t>
  </si>
  <si>
    <t>301049.SZ</t>
  </si>
  <si>
    <t>超越科技</t>
  </si>
  <si>
    <t>300129.SZ</t>
  </si>
  <si>
    <t>泰胜风能</t>
  </si>
  <si>
    <t>300631.SZ</t>
  </si>
  <si>
    <t>久吾高科</t>
  </si>
  <si>
    <t>603327.SH</t>
  </si>
  <si>
    <t>福蓉科技</t>
  </si>
  <si>
    <t>002761.SZ</t>
  </si>
  <si>
    <t>浙江建投</t>
  </si>
  <si>
    <t>603300.SH</t>
  </si>
  <si>
    <t>海南华铁</t>
  </si>
  <si>
    <t>002043.SZ</t>
  </si>
  <si>
    <t>兔宝宝</t>
  </si>
  <si>
    <t>001222.SZ</t>
  </si>
  <si>
    <t>源飞宠物</t>
  </si>
  <si>
    <t>603758.SH</t>
  </si>
  <si>
    <t>秦安股份</t>
  </si>
  <si>
    <t>301030.SZ</t>
  </si>
  <si>
    <t>*ST仕净</t>
  </si>
  <si>
    <t>002958.SZ</t>
  </si>
  <si>
    <t>青农商行</t>
  </si>
  <si>
    <t>600419.SH</t>
  </si>
  <si>
    <t>天润乳业</t>
  </si>
  <si>
    <t>300531.SZ</t>
  </si>
  <si>
    <t>优博讯</t>
  </si>
  <si>
    <t>002222.SZ</t>
  </si>
  <si>
    <t>福晶科技</t>
  </si>
  <si>
    <t>603041.SH</t>
  </si>
  <si>
    <t>美思德</t>
  </si>
  <si>
    <t>001256.SZ</t>
  </si>
  <si>
    <t>炜冈科技</t>
  </si>
  <si>
    <t>300627.SZ</t>
  </si>
  <si>
    <t>华测导航</t>
  </si>
  <si>
    <t>002531.SZ</t>
  </si>
  <si>
    <t>天顺风能</t>
  </si>
  <si>
    <t>600619.SH</t>
  </si>
  <si>
    <t>海立股份</t>
  </si>
  <si>
    <t>000048.SZ</t>
  </si>
  <si>
    <t>京基智农</t>
  </si>
  <si>
    <t>000796.SZ</t>
  </si>
  <si>
    <t>凯撒旅业</t>
  </si>
  <si>
    <t>300865.SZ</t>
  </si>
  <si>
    <t>大宏立</t>
  </si>
  <si>
    <t>605169.SH</t>
  </si>
  <si>
    <t>洪通燃气</t>
  </si>
  <si>
    <t>300886.SZ</t>
  </si>
  <si>
    <t>华业香料</t>
  </si>
  <si>
    <t>301387.SZ</t>
  </si>
  <si>
    <t>光大同创</t>
  </si>
  <si>
    <t>002592.SZ</t>
  </si>
  <si>
    <t>ST八菱</t>
  </si>
  <si>
    <t>002617.SZ</t>
  </si>
  <si>
    <t>露笑科技</t>
  </si>
  <si>
    <t>002390.SZ</t>
  </si>
  <si>
    <t>信邦制药</t>
  </si>
  <si>
    <t>600817.SH</t>
  </si>
  <si>
    <t>宇通重工</t>
  </si>
  <si>
    <t>301501.SZ</t>
  </si>
  <si>
    <t>恒鑫生活</t>
  </si>
  <si>
    <t>000972.SZ</t>
  </si>
  <si>
    <t>*ST中基</t>
  </si>
  <si>
    <t>601226.SH</t>
  </si>
  <si>
    <t>华电科工</t>
  </si>
  <si>
    <t>601088.SH</t>
  </si>
  <si>
    <t>中国神华</t>
  </si>
  <si>
    <t>600941.SH</t>
  </si>
  <si>
    <t>中国移动</t>
  </si>
  <si>
    <t>601598.SH</t>
  </si>
  <si>
    <t>中国外运</t>
  </si>
  <si>
    <t>300681.SZ</t>
  </si>
  <si>
    <t>英搏尔</t>
  </si>
  <si>
    <t>600697.SH</t>
  </si>
  <si>
    <t>欧亚集团</t>
  </si>
  <si>
    <t>301065.SZ</t>
  </si>
  <si>
    <t>本立科技</t>
  </si>
  <si>
    <t>600268.SH</t>
  </si>
  <si>
    <t>国电南自</t>
  </si>
  <si>
    <t>600604.SH</t>
  </si>
  <si>
    <t>市北高新</t>
  </si>
  <si>
    <t>600905.SH</t>
  </si>
  <si>
    <t>三峡能源</t>
  </si>
  <si>
    <t>300629.SZ</t>
  </si>
  <si>
    <t>新劲刚</t>
  </si>
  <si>
    <t>300274.SZ</t>
  </si>
  <si>
    <t>阳光电源</t>
  </si>
  <si>
    <t>000925.SZ</t>
  </si>
  <si>
    <t>众合科技</t>
  </si>
  <si>
    <t>002911.SZ</t>
  </si>
  <si>
    <t>佛燃能源</t>
  </si>
  <si>
    <t>302132.SZ</t>
  </si>
  <si>
    <t>中航成飞</t>
  </si>
  <si>
    <t>301028.SZ</t>
  </si>
  <si>
    <t>鼎熔岩</t>
  </si>
  <si>
    <t>002206.SZ</t>
  </si>
  <si>
    <t>海利得</t>
  </si>
  <si>
    <t>600660.SH</t>
  </si>
  <si>
    <t>福耀玻璃</t>
  </si>
  <si>
    <t>002067.SZ</t>
  </si>
  <si>
    <t>景兴纸业</t>
  </si>
  <si>
    <t>301091.SZ</t>
  </si>
  <si>
    <t>深城交</t>
  </si>
  <si>
    <t>600850.SH</t>
  </si>
  <si>
    <t>电科数字</t>
  </si>
  <si>
    <t>600739.SH</t>
  </si>
  <si>
    <t>辽宁成大</t>
  </si>
  <si>
    <t>688051.SH</t>
  </si>
  <si>
    <t>佳华科技</t>
  </si>
  <si>
    <t>688061.SH</t>
  </si>
  <si>
    <t>灿瑞科技</t>
  </si>
  <si>
    <t>603356.SH</t>
  </si>
  <si>
    <t>华菱精工</t>
  </si>
  <si>
    <t>600064.SH</t>
  </si>
  <si>
    <t>南京高科</t>
  </si>
  <si>
    <t>300237.SZ</t>
  </si>
  <si>
    <t>ST美晨</t>
  </si>
  <si>
    <t>002809.SZ</t>
  </si>
  <si>
    <t>红墙股份</t>
  </si>
  <si>
    <t>300380.SZ</t>
  </si>
  <si>
    <t>安硕信息</t>
  </si>
  <si>
    <t>688638.SH</t>
  </si>
  <si>
    <t>誉辰智能</t>
  </si>
  <si>
    <t>300070.SZ</t>
  </si>
  <si>
    <t>碧水源</t>
  </si>
  <si>
    <t>688680.SH</t>
  </si>
  <si>
    <t>海优新材</t>
  </si>
  <si>
    <t>603102.SH</t>
  </si>
  <si>
    <t>百合股份</t>
  </si>
  <si>
    <t>301120.SZ</t>
  </si>
  <si>
    <t>新特电气</t>
  </si>
  <si>
    <t>600689.SH</t>
  </si>
  <si>
    <t>上海三毛</t>
  </si>
  <si>
    <t>300511.SZ</t>
  </si>
  <si>
    <t>雪榕生物</t>
  </si>
  <si>
    <t>600269.SH</t>
  </si>
  <si>
    <t>赣粤高速</t>
  </si>
  <si>
    <t>001208.SZ</t>
  </si>
  <si>
    <t>华菱线缆</t>
  </si>
  <si>
    <t>688727.SH</t>
  </si>
  <si>
    <t>恒坤新材</t>
  </si>
  <si>
    <t>000869.SZ</t>
  </si>
  <si>
    <t>张裕A</t>
  </si>
  <si>
    <t>600165.SH</t>
  </si>
  <si>
    <t>ST宁科</t>
  </si>
  <si>
    <t>002255.SZ</t>
  </si>
  <si>
    <t>海陆重工</t>
  </si>
  <si>
    <t>603833.SH</t>
  </si>
  <si>
    <t>欧派家居</t>
  </si>
  <si>
    <t>600282.SH</t>
  </si>
  <si>
    <t>南钢股份</t>
  </si>
  <si>
    <t>603577.SH</t>
  </si>
  <si>
    <t>汇金通</t>
  </si>
  <si>
    <t>002276.SZ</t>
  </si>
  <si>
    <t>万马股份</t>
  </si>
  <si>
    <t>600692.SH</t>
  </si>
  <si>
    <t>亚通股份</t>
  </si>
  <si>
    <t>600567.SH</t>
  </si>
  <si>
    <t>山鹰国际</t>
  </si>
  <si>
    <t>002682.SZ</t>
  </si>
  <si>
    <t>龙洲股份</t>
  </si>
  <si>
    <t>601727.SH</t>
  </si>
  <si>
    <t>上海电气</t>
  </si>
  <si>
    <t>600025.SH</t>
  </si>
  <si>
    <t>华能水电</t>
  </si>
  <si>
    <t>002398.SZ</t>
  </si>
  <si>
    <t>垒知集团</t>
  </si>
  <si>
    <t>000011.SZ</t>
  </si>
  <si>
    <t>深物业A</t>
  </si>
  <si>
    <t>000599.SZ</t>
  </si>
  <si>
    <t>青岛双星</t>
  </si>
  <si>
    <t>000402.SZ</t>
  </si>
  <si>
    <t>金融街</t>
  </si>
  <si>
    <t>000419.SZ</t>
  </si>
  <si>
    <t>通程控股</t>
  </si>
  <si>
    <t>002956.SZ</t>
  </si>
  <si>
    <t>西麦食品</t>
  </si>
  <si>
    <t>003012.SZ</t>
  </si>
  <si>
    <t>东鹏控股</t>
  </si>
  <si>
    <t>000586.SZ</t>
  </si>
  <si>
    <t>汇源通信</t>
  </si>
  <si>
    <t>002328.SZ</t>
  </si>
  <si>
    <t>新朋股份</t>
  </si>
  <si>
    <t>600359.SH</t>
  </si>
  <si>
    <t>新农开发</t>
  </si>
  <si>
    <t>002759.SZ</t>
  </si>
  <si>
    <t>天际股份</t>
  </si>
  <si>
    <t>600339.SH</t>
  </si>
  <si>
    <t>中油工程</t>
  </si>
  <si>
    <t>600436.SH</t>
  </si>
  <si>
    <t>片仔癀</t>
  </si>
  <si>
    <t>301388.SZ</t>
  </si>
  <si>
    <t>欣灵电气</t>
  </si>
  <si>
    <t>000514.SZ</t>
  </si>
  <si>
    <t>渝开发</t>
  </si>
  <si>
    <t>000422.SZ</t>
  </si>
  <si>
    <t>湖北宜化</t>
  </si>
  <si>
    <t>000703.SZ</t>
  </si>
  <si>
    <t>恒逸石化</t>
  </si>
  <si>
    <t>688596.SH</t>
  </si>
  <si>
    <t>正帆科技</t>
  </si>
  <si>
    <t>000725.SZ</t>
  </si>
  <si>
    <t>京东方A</t>
  </si>
  <si>
    <t>301636.SZ</t>
  </si>
  <si>
    <t>泽润新能</t>
  </si>
  <si>
    <t>605118.SH</t>
  </si>
  <si>
    <t>力鼎光电</t>
  </si>
  <si>
    <t>300933.SZ</t>
  </si>
  <si>
    <t>中辰股份</t>
  </si>
  <si>
    <t>300981.SZ</t>
  </si>
  <si>
    <t>中红医疗</t>
  </si>
  <si>
    <t>300539.SZ</t>
  </si>
  <si>
    <t>横河精密</t>
  </si>
  <si>
    <t>002543.SZ</t>
  </si>
  <si>
    <t>万和电气</t>
  </si>
  <si>
    <t>300948.SZ</t>
  </si>
  <si>
    <t>冠中生态</t>
  </si>
  <si>
    <t>002121.SZ</t>
  </si>
  <si>
    <t>科陆电子</t>
  </si>
  <si>
    <t>301116.SZ</t>
  </si>
  <si>
    <t>益客食品</t>
  </si>
  <si>
    <t>600754.SH</t>
  </si>
  <si>
    <t>锦江酒店</t>
  </si>
  <si>
    <t>603708.SH</t>
  </si>
  <si>
    <t>家家悦</t>
  </si>
  <si>
    <t>600059.SH</t>
  </si>
  <si>
    <t>古越龙山</t>
  </si>
  <si>
    <t>002884.SZ</t>
  </si>
  <si>
    <t>凌霄泵业</t>
  </si>
  <si>
    <t>300595.SZ</t>
  </si>
  <si>
    <t>欧普康视</t>
  </si>
  <si>
    <t>603176.SH</t>
  </si>
  <si>
    <t>汇通集团</t>
  </si>
  <si>
    <t>002452.SZ</t>
  </si>
  <si>
    <t>长高电气</t>
  </si>
  <si>
    <t>002213.SZ</t>
  </si>
  <si>
    <t>大为股份</t>
  </si>
  <si>
    <t>600797.SH</t>
  </si>
  <si>
    <t>浙大网新</t>
  </si>
  <si>
    <t>002405.SZ</t>
  </si>
  <si>
    <t>四维图新</t>
  </si>
  <si>
    <t>301327.SZ</t>
  </si>
  <si>
    <t>华宝新能</t>
  </si>
  <si>
    <t>002718.SZ</t>
  </si>
  <si>
    <t>友邦吊顶</t>
  </si>
  <si>
    <t>300854.SZ</t>
  </si>
  <si>
    <t>中兰环保</t>
  </si>
  <si>
    <t>603106.SH</t>
  </si>
  <si>
    <t>恒银科技</t>
  </si>
  <si>
    <t>300245.SZ</t>
  </si>
  <si>
    <t>ST天玑</t>
  </si>
  <si>
    <t>603508.SH</t>
  </si>
  <si>
    <t>思维列控</t>
  </si>
  <si>
    <t>000561.SZ</t>
  </si>
  <si>
    <t>烽火电子</t>
  </si>
  <si>
    <t>300637.SZ</t>
  </si>
  <si>
    <t>扬帆新材</t>
  </si>
  <si>
    <t>300892.SZ</t>
  </si>
  <si>
    <t>品渥食品</t>
  </si>
  <si>
    <t>000333.SZ</t>
  </si>
  <si>
    <t>美的集团</t>
  </si>
  <si>
    <t>600173.SH</t>
  </si>
  <si>
    <t>卧龙新能</t>
  </si>
  <si>
    <t>605555.SH</t>
  </si>
  <si>
    <t>德昌股份</t>
  </si>
  <si>
    <t>300169.SZ</t>
  </si>
  <si>
    <t>天晟新材</t>
  </si>
  <si>
    <t>688206.SH</t>
  </si>
  <si>
    <t>概伦电子</t>
  </si>
  <si>
    <t>300248.SZ</t>
  </si>
  <si>
    <t>新开普</t>
  </si>
  <si>
    <t>600105.SH</t>
  </si>
  <si>
    <t>永鼎股份</t>
  </si>
  <si>
    <t>688223.SH</t>
  </si>
  <si>
    <t>晶科能源</t>
  </si>
  <si>
    <t>300961.SZ</t>
  </si>
  <si>
    <t>深水海纳</t>
  </si>
  <si>
    <t>301076.SZ</t>
  </si>
  <si>
    <t>新瀚新材</t>
  </si>
  <si>
    <t>600241.SH</t>
  </si>
  <si>
    <t>时代万恒</t>
  </si>
  <si>
    <t>600128.SH</t>
  </si>
  <si>
    <t>苏豪弘业</t>
  </si>
  <si>
    <t>002327.SZ</t>
  </si>
  <si>
    <t>富安娜</t>
  </si>
  <si>
    <t>601608.SH</t>
  </si>
  <si>
    <t>中信重工</t>
  </si>
  <si>
    <t>688057.SH</t>
  </si>
  <si>
    <t>金达莱</t>
  </si>
  <si>
    <t>600332.SH</t>
  </si>
  <si>
    <t>白云山</t>
  </si>
  <si>
    <t>300405.SZ</t>
  </si>
  <si>
    <t>科隆股份</t>
  </si>
  <si>
    <t>301176.SZ</t>
  </si>
  <si>
    <t>逸豪新材</t>
  </si>
  <si>
    <t>600975.SH</t>
  </si>
  <si>
    <t>新五丰</t>
  </si>
  <si>
    <t>301163.SZ</t>
  </si>
  <si>
    <t>宏德股份</t>
  </si>
  <si>
    <t>000541.SZ</t>
  </si>
  <si>
    <t>佛山照明</t>
  </si>
  <si>
    <t>600019.SH</t>
  </si>
  <si>
    <t>宝钢股份</t>
  </si>
  <si>
    <t>002122.SZ</t>
  </si>
  <si>
    <t>ST汇洲</t>
  </si>
  <si>
    <t>300771.SZ</t>
  </si>
  <si>
    <t>智莱科技</t>
  </si>
  <si>
    <t>002032.SZ</t>
  </si>
  <si>
    <t>苏泊尔</t>
  </si>
  <si>
    <t>000570.SZ</t>
  </si>
  <si>
    <t>苏常柴A</t>
  </si>
  <si>
    <t>688410.SH</t>
  </si>
  <si>
    <t>山外山</t>
  </si>
  <si>
    <t>688167.SH</t>
  </si>
  <si>
    <t>炬光科技</t>
  </si>
  <si>
    <t>002686.SZ</t>
  </si>
  <si>
    <t>亿利达</t>
  </si>
  <si>
    <t>300911.SZ</t>
  </si>
  <si>
    <t>亿田智能</t>
  </si>
  <si>
    <t>000498.SZ</t>
  </si>
  <si>
    <t>山东路桥</t>
  </si>
  <si>
    <t>300724.SZ</t>
  </si>
  <si>
    <t>捷佳伟创</t>
  </si>
  <si>
    <t>001223.SZ</t>
  </si>
  <si>
    <t>欧克科技</t>
  </si>
  <si>
    <t>300722.SZ</t>
  </si>
  <si>
    <t>新余国科</t>
  </si>
  <si>
    <t>002583.SZ</t>
  </si>
  <si>
    <t>海能达</t>
  </si>
  <si>
    <t>000735.SZ</t>
  </si>
  <si>
    <t>罗牛山</t>
  </si>
  <si>
    <t>688472.SH</t>
  </si>
  <si>
    <t>阿特斯</t>
  </si>
  <si>
    <t>300326.SZ</t>
  </si>
  <si>
    <t>ST凯利</t>
  </si>
  <si>
    <t>600330.SH</t>
  </si>
  <si>
    <t>天通股份</t>
  </si>
  <si>
    <t>601699.SH</t>
  </si>
  <si>
    <t>潞安环能</t>
  </si>
  <si>
    <t>301011.SZ</t>
  </si>
  <si>
    <t>华立科技</t>
  </si>
  <si>
    <t>600929.SH</t>
  </si>
  <si>
    <t>雪天盐业</t>
  </si>
  <si>
    <t>002677.SZ</t>
  </si>
  <si>
    <t>浙江美大</t>
  </si>
  <si>
    <t>301008.SZ</t>
  </si>
  <si>
    <t>宏昌科技</t>
  </si>
  <si>
    <t>603689.SH</t>
  </si>
  <si>
    <t>皖天然气</t>
  </si>
  <si>
    <t>002931.SZ</t>
  </si>
  <si>
    <t>锋龙股份</t>
  </si>
  <si>
    <t>301066.SZ</t>
  </si>
  <si>
    <t>万事利</t>
  </si>
  <si>
    <t>600997.SH</t>
  </si>
  <si>
    <t>开滦股份</t>
  </si>
  <si>
    <t>300523.SZ</t>
  </si>
  <si>
    <t>辰安科技</t>
  </si>
  <si>
    <t>300747.SZ</t>
  </si>
  <si>
    <t>锐科激光</t>
  </si>
  <si>
    <t>000850.SZ</t>
  </si>
  <si>
    <t>华茂股份</t>
  </si>
  <si>
    <t>000554.SZ</t>
  </si>
  <si>
    <t>泰山石油</t>
  </si>
  <si>
    <t>000718.SZ</t>
  </si>
  <si>
    <t>苏宁环球</t>
  </si>
  <si>
    <t>300126.SZ</t>
  </si>
  <si>
    <t>锐奇股份</t>
  </si>
  <si>
    <t>300822.SZ</t>
  </si>
  <si>
    <t>贝仕达克</t>
  </si>
  <si>
    <t>002688.SZ</t>
  </si>
  <si>
    <t>金河生物</t>
  </si>
  <si>
    <t>001233.SZ</t>
  </si>
  <si>
    <t>海安集团</t>
  </si>
  <si>
    <t>688707.SH</t>
  </si>
  <si>
    <t>振华新材</t>
  </si>
  <si>
    <t>001323.SZ</t>
  </si>
  <si>
    <t>慕思股份</t>
  </si>
  <si>
    <t>600018.SH</t>
  </si>
  <si>
    <t>上港集团</t>
  </si>
  <si>
    <t>605108.SH</t>
  </si>
  <si>
    <t>同庆楼</t>
  </si>
  <si>
    <t>600050.SH</t>
  </si>
  <si>
    <t>中国联通</t>
  </si>
  <si>
    <t>600571.SH</t>
  </si>
  <si>
    <t>信雅达</t>
  </si>
  <si>
    <t>300791.SZ</t>
  </si>
  <si>
    <t>仙乐健康</t>
  </si>
  <si>
    <t>300181.SZ</t>
  </si>
  <si>
    <t>佐力药业</t>
  </si>
  <si>
    <t>688517.SH</t>
  </si>
  <si>
    <t>金冠电气</t>
  </si>
  <si>
    <t>600168.SH</t>
  </si>
  <si>
    <t>武汉控股</t>
  </si>
  <si>
    <t>600285.SH</t>
  </si>
  <si>
    <t>羚锐制药</t>
  </si>
  <si>
    <t>300577.SZ</t>
  </si>
  <si>
    <t>开润股份</t>
  </si>
  <si>
    <t>600459.SH</t>
  </si>
  <si>
    <t>贵研铂业</t>
  </si>
  <si>
    <t>600358.SH</t>
  </si>
  <si>
    <t>国旅联合</t>
  </si>
  <si>
    <t>002546.SZ</t>
  </si>
  <si>
    <t>新联电子</t>
  </si>
  <si>
    <t>600000.SH</t>
  </si>
  <si>
    <t>浦发银行</t>
  </si>
  <si>
    <t>600053.SH</t>
  </si>
  <si>
    <t>*ST九鼎</t>
  </si>
  <si>
    <t>600691.SH</t>
  </si>
  <si>
    <t>潞化科技</t>
  </si>
  <si>
    <t>300876.SZ</t>
  </si>
  <si>
    <t>蒙泰高新</t>
  </si>
  <si>
    <t>601368.SH</t>
  </si>
  <si>
    <t>绿城水务</t>
  </si>
  <si>
    <t>600062.SH</t>
  </si>
  <si>
    <t>华润双鹤</t>
  </si>
  <si>
    <t>300593.SZ</t>
  </si>
  <si>
    <t>新雷能</t>
  </si>
  <si>
    <t>301195.SZ</t>
  </si>
  <si>
    <t>北路智控</t>
  </si>
  <si>
    <t>600727.SH</t>
  </si>
  <si>
    <t>鲁北化工</t>
  </si>
  <si>
    <t>601666.SH</t>
  </si>
  <si>
    <t>平煤股份</t>
  </si>
  <si>
    <t>300461.SZ</t>
  </si>
  <si>
    <t>田中精机</t>
  </si>
  <si>
    <t>300437.SZ</t>
  </si>
  <si>
    <t>清水源</t>
  </si>
  <si>
    <t>688178.SH</t>
  </si>
  <si>
    <t>万德斯</t>
  </si>
  <si>
    <t>300225.SZ</t>
  </si>
  <si>
    <t>金力泰</t>
  </si>
  <si>
    <t>002375.SZ</t>
  </si>
  <si>
    <t>亚厦股份</t>
  </si>
  <si>
    <t>000753.SZ</t>
  </si>
  <si>
    <t>漳州发展</t>
  </si>
  <si>
    <t>601916.SH</t>
  </si>
  <si>
    <t>浙商银行</t>
  </si>
  <si>
    <t>601900.SH</t>
  </si>
  <si>
    <t>南方传媒</t>
  </si>
  <si>
    <t>300464.SZ</t>
  </si>
  <si>
    <t>星徽股份</t>
  </si>
  <si>
    <t>300832.SZ</t>
  </si>
  <si>
    <t>新产业</t>
  </si>
  <si>
    <t>002397.SZ</t>
  </si>
  <si>
    <t>梦洁股份</t>
  </si>
  <si>
    <t>600231.SH</t>
  </si>
  <si>
    <t>凌钢股份</t>
  </si>
  <si>
    <t>603218.SH</t>
  </si>
  <si>
    <t>日月股份</t>
  </si>
  <si>
    <t>002459.SZ</t>
  </si>
  <si>
    <t>晶澳科技</t>
  </si>
  <si>
    <t>002832.SZ</t>
  </si>
  <si>
    <t>比音勒芬</t>
  </si>
  <si>
    <t>301107.SZ</t>
  </si>
  <si>
    <t>瑜欣电子</t>
  </si>
  <si>
    <t>600897.SH</t>
  </si>
  <si>
    <t>厦门空港</t>
  </si>
  <si>
    <t>600729.SH</t>
  </si>
  <si>
    <t>重百集团</t>
  </si>
  <si>
    <t>600668.SH</t>
  </si>
  <si>
    <t>尖峰集团</t>
  </si>
  <si>
    <t>605339.SH</t>
  </si>
  <si>
    <t>南侨食品</t>
  </si>
  <si>
    <t>000547.SZ</t>
  </si>
  <si>
    <t>航天发展</t>
  </si>
  <si>
    <t>300545.SZ</t>
  </si>
  <si>
    <t>联得装备</t>
  </si>
  <si>
    <t>600210.SH</t>
  </si>
  <si>
    <t>紫江企业</t>
  </si>
  <si>
    <t>600170.SH</t>
  </si>
  <si>
    <t>上海建工</t>
  </si>
  <si>
    <t>300350.SZ</t>
  </si>
  <si>
    <t>华鹏飞</t>
  </si>
  <si>
    <t>600639.SH</t>
  </si>
  <si>
    <t>浦东金桥</t>
  </si>
  <si>
    <t>603071.SH</t>
  </si>
  <si>
    <t>物产环能</t>
  </si>
  <si>
    <t>600984.SH</t>
  </si>
  <si>
    <t>建设机械</t>
  </si>
  <si>
    <t>000620.SZ</t>
  </si>
  <si>
    <t>盈新发展</t>
  </si>
  <si>
    <t>603589.SH</t>
  </si>
  <si>
    <t>口子窖</t>
  </si>
  <si>
    <t>600887.SH</t>
  </si>
  <si>
    <t>伊利股份</t>
  </si>
  <si>
    <t>601003.SH</t>
  </si>
  <si>
    <t>柳钢股份</t>
  </si>
  <si>
    <t>300890.SZ</t>
  </si>
  <si>
    <t>翔丰华</t>
  </si>
  <si>
    <t>600838.SH</t>
  </si>
  <si>
    <t>上海九百</t>
  </si>
  <si>
    <t>000672.SZ</t>
  </si>
  <si>
    <t>上峰材料</t>
  </si>
  <si>
    <t>301173.SZ</t>
  </si>
  <si>
    <t>毓恬冠佳</t>
  </si>
  <si>
    <t>600312.SH</t>
  </si>
  <si>
    <t>平高电气</t>
  </si>
  <si>
    <t>002399.SZ</t>
  </si>
  <si>
    <t>海普瑞</t>
  </si>
  <si>
    <t>300027.SZ</t>
  </si>
  <si>
    <t>ST华谊</t>
  </si>
  <si>
    <t>301101.SZ</t>
  </si>
  <si>
    <t>明月镜片</t>
  </si>
  <si>
    <t>300551.SZ</t>
  </si>
  <si>
    <t>古鳌科技</t>
  </si>
  <si>
    <t>000031.SZ</t>
  </si>
  <si>
    <t>大悦城</t>
  </si>
  <si>
    <t>601020.SH</t>
  </si>
  <si>
    <t>华钰矿业</t>
  </si>
  <si>
    <t>301305.SZ</t>
  </si>
  <si>
    <t>朗坤科技</t>
  </si>
  <si>
    <t>600530.SH</t>
  </si>
  <si>
    <t>交大昂立</t>
  </si>
  <si>
    <t>001213.SZ</t>
  </si>
  <si>
    <t>中铁特货</t>
  </si>
  <si>
    <t>002279.SZ</t>
  </si>
  <si>
    <t>久其软件</t>
  </si>
  <si>
    <t>301088.SZ</t>
  </si>
  <si>
    <t>戎美股份</t>
  </si>
  <si>
    <t>688683.SH</t>
  </si>
  <si>
    <t>莱尔科技</t>
  </si>
  <si>
    <t>002591.SZ</t>
  </si>
  <si>
    <t>恒大高新</t>
  </si>
  <si>
    <t>603613.SH</t>
  </si>
  <si>
    <t>国联股份</t>
  </si>
  <si>
    <t>688226.SH</t>
  </si>
  <si>
    <t>威腾电气</t>
  </si>
  <si>
    <t>000553.SZ</t>
  </si>
  <si>
    <t>安道麦A</t>
  </si>
  <si>
    <t>601117.SH</t>
  </si>
  <si>
    <t>中国化学</t>
  </si>
  <si>
    <t>002478.SZ</t>
  </si>
  <si>
    <t>常宝股份</t>
  </si>
  <si>
    <t>688456.SH</t>
  </si>
  <si>
    <t>有研粉材</t>
  </si>
  <si>
    <t>002379.SZ</t>
  </si>
  <si>
    <t>宏桥控股</t>
  </si>
  <si>
    <t>301221.SZ</t>
  </si>
  <si>
    <t>光庭信息</t>
  </si>
  <si>
    <t>000929.SZ</t>
  </si>
  <si>
    <t>兰州黄河</t>
  </si>
  <si>
    <t>601919.SH</t>
  </si>
  <si>
    <t>中远海控</t>
  </si>
  <si>
    <t>601811.SH</t>
  </si>
  <si>
    <t>新华文轩</t>
  </si>
  <si>
    <t>600379.SH</t>
  </si>
  <si>
    <t>宝光股份</t>
  </si>
  <si>
    <t>002443.SZ</t>
  </si>
  <si>
    <t>金洲管道</t>
  </si>
  <si>
    <t>605365.SH</t>
  </si>
  <si>
    <t>立达信</t>
  </si>
  <si>
    <t>300340.SZ</t>
  </si>
  <si>
    <t>科恒股份</t>
  </si>
  <si>
    <t>300628.SZ</t>
  </si>
  <si>
    <t>亿联网络</t>
  </si>
  <si>
    <t>300651.SZ</t>
  </si>
  <si>
    <t>金陵体育</t>
  </si>
  <si>
    <t>300072.SZ</t>
  </si>
  <si>
    <t>海新能科</t>
  </si>
  <si>
    <t>000912.SZ</t>
  </si>
  <si>
    <t>泸天化</t>
  </si>
  <si>
    <t>688186.SH</t>
  </si>
  <si>
    <t>广大特材</t>
  </si>
  <si>
    <t>001356.SZ</t>
  </si>
  <si>
    <t>富岭股份</t>
  </si>
  <si>
    <t>300197.SZ</t>
  </si>
  <si>
    <t>节能铁汉</t>
  </si>
  <si>
    <t>688606.SH</t>
  </si>
  <si>
    <t>奥泰生物</t>
  </si>
  <si>
    <t>600579.SH</t>
  </si>
  <si>
    <t>中化装备</t>
  </si>
  <si>
    <t>688298.SH</t>
  </si>
  <si>
    <t>东方生物</t>
  </si>
  <si>
    <t>600156.SH</t>
  </si>
  <si>
    <t>华升股份</t>
  </si>
  <si>
    <t>301578.SZ</t>
  </si>
  <si>
    <t>辰奕智能</t>
  </si>
  <si>
    <t>000598.SZ</t>
  </si>
  <si>
    <t>兴蓉环境</t>
  </si>
  <si>
    <t>603363.SH</t>
  </si>
  <si>
    <t>傲农生物</t>
  </si>
  <si>
    <t>603175.SH</t>
  </si>
  <si>
    <t>超颖电子</t>
  </si>
  <si>
    <t>002180.SZ</t>
  </si>
  <si>
    <t>奔图科技</t>
  </si>
  <si>
    <t>600107.SH</t>
  </si>
  <si>
    <t>*ST尔雅</t>
  </si>
  <si>
    <t>600079.SH</t>
  </si>
  <si>
    <t>ST人福</t>
  </si>
  <si>
    <t>002434.SZ</t>
  </si>
  <si>
    <t>万里扬</t>
  </si>
  <si>
    <t>002430.SZ</t>
  </si>
  <si>
    <t>杭氧股份</t>
  </si>
  <si>
    <t>300796.SZ</t>
  </si>
  <si>
    <t>贝斯美</t>
  </si>
  <si>
    <t>603658.SH</t>
  </si>
  <si>
    <t>安图生物</t>
  </si>
  <si>
    <t>000090.SZ</t>
  </si>
  <si>
    <t>天健集团</t>
  </si>
  <si>
    <t>600827.SH</t>
  </si>
  <si>
    <t>百联股份</t>
  </si>
  <si>
    <t>301303.SZ</t>
  </si>
  <si>
    <t>真兰仪表</t>
  </si>
  <si>
    <t>002724.SZ</t>
  </si>
  <si>
    <t>海洋王</t>
  </si>
  <si>
    <t>300306.SZ</t>
  </si>
  <si>
    <t>远方信息</t>
  </si>
  <si>
    <t>001333.SZ</t>
  </si>
  <si>
    <t>光华股份</t>
  </si>
  <si>
    <t>301551.SZ</t>
  </si>
  <si>
    <t>无线传媒</t>
  </si>
  <si>
    <t>000995.SZ</t>
  </si>
  <si>
    <t>皇台酒业</t>
  </si>
  <si>
    <t>300035.SZ</t>
  </si>
  <si>
    <t>中科电气</t>
  </si>
  <si>
    <t>002001.SZ</t>
  </si>
  <si>
    <t>新和成</t>
  </si>
  <si>
    <t>002864.SZ</t>
  </si>
  <si>
    <t>盘龙药业</t>
  </si>
  <si>
    <t>300210.SZ</t>
  </si>
  <si>
    <t>森远股份</t>
  </si>
  <si>
    <t>688605.SH</t>
  </si>
  <si>
    <t>先锋精科</t>
  </si>
  <si>
    <t>002370.SZ</t>
  </si>
  <si>
    <t>亚太药业</t>
  </si>
  <si>
    <t>601012.SH</t>
  </si>
  <si>
    <t>隆基绿能</t>
  </si>
  <si>
    <t>301177.SZ</t>
  </si>
  <si>
    <t>迪阿股份</t>
  </si>
  <si>
    <t>000042.SZ</t>
  </si>
  <si>
    <t>中洲控股</t>
  </si>
  <si>
    <t>688006.SH</t>
  </si>
  <si>
    <t>杭可科技</t>
  </si>
  <si>
    <t>600006.SH</t>
  </si>
  <si>
    <t>东风股份</t>
  </si>
  <si>
    <t>600685.SH</t>
  </si>
  <si>
    <t>中船防务</t>
  </si>
  <si>
    <t>300694.SZ</t>
  </si>
  <si>
    <t>蠡湖股份</t>
  </si>
  <si>
    <t>002530.SZ</t>
  </si>
  <si>
    <t>金财互联</t>
  </si>
  <si>
    <t>600081.SH</t>
  </si>
  <si>
    <t>东风科技</t>
  </si>
  <si>
    <t>601949.SH</t>
  </si>
  <si>
    <t>中国出版</t>
  </si>
  <si>
    <t>300389.SZ</t>
  </si>
  <si>
    <t>艾比森</t>
  </si>
  <si>
    <t>300527.SZ</t>
  </si>
  <si>
    <t>ST应急</t>
  </si>
  <si>
    <t>300398.SZ</t>
  </si>
  <si>
    <t>飞凯材料</t>
  </si>
  <si>
    <t>000980.SZ</t>
  </si>
  <si>
    <t>众泰汽车</t>
  </si>
  <si>
    <t>600675.SH</t>
  </si>
  <si>
    <t>中华企业</t>
  </si>
  <si>
    <t>002576.SZ</t>
  </si>
  <si>
    <t>通达动力</t>
  </si>
  <si>
    <t>301185.SZ</t>
  </si>
  <si>
    <t>鸥玛软件</t>
  </si>
  <si>
    <t>002992.SZ</t>
  </si>
  <si>
    <t>宝明科技</t>
  </si>
  <si>
    <t>002453.SZ</t>
  </si>
  <si>
    <t>华软科技</t>
  </si>
  <si>
    <t>002152.SZ</t>
  </si>
  <si>
    <t>广电运通</t>
  </si>
  <si>
    <t>603191.SH</t>
  </si>
  <si>
    <t>望变电气</t>
  </si>
  <si>
    <t>300925.SZ</t>
  </si>
  <si>
    <t>法本信息</t>
  </si>
  <si>
    <t>002034.SZ</t>
  </si>
  <si>
    <t>旺能环境</t>
  </si>
  <si>
    <t>601789.SH</t>
  </si>
  <si>
    <t>宁波建工</t>
  </si>
  <si>
    <t>002752.SZ</t>
  </si>
  <si>
    <t>昇兴股份</t>
  </si>
  <si>
    <t>600222.SH</t>
  </si>
  <si>
    <t>太龙药业</t>
  </si>
  <si>
    <t>301486.SZ</t>
  </si>
  <si>
    <t>致尚科技</t>
  </si>
  <si>
    <t>603948.SH</t>
  </si>
  <si>
    <t>建业股份</t>
  </si>
  <si>
    <t>002251.SZ</t>
  </si>
  <si>
    <t>步步高</t>
  </si>
  <si>
    <t>301234.SZ</t>
  </si>
  <si>
    <t>五洲医疗</t>
  </si>
  <si>
    <t>600498.SH</t>
  </si>
  <si>
    <t>烽火通信</t>
  </si>
  <si>
    <t>600327.SH</t>
  </si>
  <si>
    <t>大东方</t>
  </si>
  <si>
    <t>002900.SZ</t>
  </si>
  <si>
    <t>哈三联</t>
  </si>
  <si>
    <t>300020.SZ</t>
  </si>
  <si>
    <t>ST银江</t>
  </si>
  <si>
    <t>600157.SH</t>
  </si>
  <si>
    <t>永泰能源</t>
  </si>
  <si>
    <t>600821.SH</t>
  </si>
  <si>
    <t>金开新能</t>
  </si>
  <si>
    <t>688312.SH</t>
  </si>
  <si>
    <t>燕麦科技</t>
  </si>
  <si>
    <t>603017.SH</t>
  </si>
  <si>
    <t>中衡设计</t>
  </si>
  <si>
    <t>000822.SZ</t>
  </si>
  <si>
    <t>山东海化</t>
  </si>
  <si>
    <t>300898.SZ</t>
  </si>
  <si>
    <t>熊猫乳品</t>
  </si>
  <si>
    <t>688584.SH</t>
  </si>
  <si>
    <t>上海合晶</t>
  </si>
  <si>
    <t>301359.SZ</t>
  </si>
  <si>
    <t>东南电子</t>
  </si>
  <si>
    <t>688183.SH</t>
  </si>
  <si>
    <t>生益电子</t>
  </si>
  <si>
    <t>301006.SZ</t>
  </si>
  <si>
    <t>迈拓股份</t>
  </si>
  <si>
    <t>600326.SH</t>
  </si>
  <si>
    <t>西藏天路</t>
  </si>
  <si>
    <t>002749.SZ</t>
  </si>
  <si>
    <t>国光股份</t>
  </si>
  <si>
    <t>688435.SH</t>
  </si>
  <si>
    <t>英方软件</t>
  </si>
  <si>
    <t>601311.SH</t>
  </si>
  <si>
    <t>骆驼股份</t>
  </si>
  <si>
    <t>300427.SZ</t>
  </si>
  <si>
    <t>红相股份</t>
  </si>
  <si>
    <t>600916.SH</t>
  </si>
  <si>
    <t>中国黄金</t>
  </si>
  <si>
    <t>603357.SH</t>
  </si>
  <si>
    <t>设计总院</t>
  </si>
  <si>
    <t>301503.SZ</t>
  </si>
  <si>
    <t>智迪科技</t>
  </si>
  <si>
    <t>000595.SZ</t>
  </si>
  <si>
    <t>*ST宝实</t>
  </si>
  <si>
    <t>300141.SZ</t>
  </si>
  <si>
    <t>和顺电气</t>
  </si>
  <si>
    <t>688722.SH</t>
  </si>
  <si>
    <t>同益中</t>
  </si>
  <si>
    <t>601616.SH</t>
  </si>
  <si>
    <t>广电电气</t>
  </si>
  <si>
    <t>605398.SH</t>
  </si>
  <si>
    <t>新炬网络</t>
  </si>
  <si>
    <t>000680.SZ</t>
  </si>
  <si>
    <t>山推股份</t>
  </si>
  <si>
    <t>000692.SZ</t>
  </si>
  <si>
    <t>惠天热电</t>
  </si>
  <si>
    <t>002424.SZ</t>
  </si>
  <si>
    <t>ST百灵</t>
  </si>
  <si>
    <t>603396.SH</t>
  </si>
  <si>
    <t>金辰股份</t>
  </si>
  <si>
    <t>600467.SH</t>
  </si>
  <si>
    <t>好当家</t>
  </si>
  <si>
    <t>600085.SH</t>
  </si>
  <si>
    <t>同仁堂</t>
  </si>
  <si>
    <t>600331.SH</t>
  </si>
  <si>
    <t>宏达股份</t>
  </si>
  <si>
    <t>300135.SZ</t>
  </si>
  <si>
    <t>宝利国际</t>
  </si>
  <si>
    <t>002882.SZ</t>
  </si>
  <si>
    <t>金龙羽</t>
  </si>
  <si>
    <t>301335.SZ</t>
  </si>
  <si>
    <t>天元宠物</t>
  </si>
  <si>
    <t>002498.SZ</t>
  </si>
  <si>
    <t>汉缆股份</t>
  </si>
  <si>
    <t>000958.SZ</t>
  </si>
  <si>
    <t>电投产融</t>
  </si>
  <si>
    <t>300810.SZ</t>
  </si>
  <si>
    <t>中科海讯</t>
  </si>
  <si>
    <t>000589.SZ</t>
  </si>
  <si>
    <t>贵州轮胎</t>
  </si>
  <si>
    <t>300972.SZ</t>
  </si>
  <si>
    <t>万辰集团</t>
  </si>
  <si>
    <t>300995.SZ</t>
  </si>
  <si>
    <t>奇德新材</t>
  </si>
  <si>
    <t>002735.SZ</t>
  </si>
  <si>
    <t>王子新材</t>
  </si>
  <si>
    <t>300776.SZ</t>
  </si>
  <si>
    <t>帝尔激光</t>
  </si>
  <si>
    <t>600009.SH</t>
  </si>
  <si>
    <t>上海机场</t>
  </si>
  <si>
    <t>002845.SZ</t>
  </si>
  <si>
    <t>同兴达</t>
  </si>
  <si>
    <t>000420.SZ</t>
  </si>
  <si>
    <t>吉林化纤</t>
  </si>
  <si>
    <t>301136.SZ</t>
  </si>
  <si>
    <t>招标股份</t>
  </si>
  <si>
    <t>600149.SH</t>
  </si>
  <si>
    <t>廊坊发展</t>
  </si>
  <si>
    <t>300701.SZ</t>
  </si>
  <si>
    <t>森霸传感</t>
  </si>
  <si>
    <t>002312.SZ</t>
  </si>
  <si>
    <t>川发龙蟒</t>
  </si>
  <si>
    <t>002265.SZ</t>
  </si>
  <si>
    <t>建设工业</t>
  </si>
  <si>
    <t>003006.SZ</t>
  </si>
  <si>
    <t>百亚股份</t>
  </si>
  <si>
    <t>301516.SZ</t>
  </si>
  <si>
    <t>中远通</t>
  </si>
  <si>
    <t>300076.SZ</t>
  </si>
  <si>
    <t>*ST宁视</t>
  </si>
  <si>
    <t>300862.SZ</t>
  </si>
  <si>
    <t>蓝盾光电</t>
  </si>
  <si>
    <t>600903.SH</t>
  </si>
  <si>
    <t>贵州燃气</t>
  </si>
  <si>
    <t>002488.SZ</t>
  </si>
  <si>
    <t>金固股份</t>
  </si>
  <si>
    <t>002869.SZ</t>
  </si>
  <si>
    <t>金溢科技</t>
  </si>
  <si>
    <t>002120.SZ</t>
  </si>
  <si>
    <t>韵达股份</t>
  </si>
  <si>
    <t>600803.SH</t>
  </si>
  <si>
    <t>新奥股份</t>
  </si>
  <si>
    <t>688701.SH</t>
  </si>
  <si>
    <t>卓锦股份</t>
  </si>
  <si>
    <t>688623.SH</t>
  </si>
  <si>
    <t>双元科技</t>
  </si>
  <si>
    <t>300750.SZ</t>
  </si>
  <si>
    <t>宁德时代</t>
  </si>
  <si>
    <t>600886.SH</t>
  </si>
  <si>
    <t>国投电力</t>
  </si>
  <si>
    <t>688261.SH</t>
  </si>
  <si>
    <t>东微半导</t>
  </si>
  <si>
    <t>000592.SZ</t>
  </si>
  <si>
    <t>平潭发展</t>
  </si>
  <si>
    <t>600575.SH</t>
  </si>
  <si>
    <t>淮河能源</t>
  </si>
  <si>
    <t>001227.SZ</t>
  </si>
  <si>
    <t>兰州银行</t>
  </si>
  <si>
    <t>688602.SH</t>
  </si>
  <si>
    <t>康鹏科技</t>
  </si>
  <si>
    <t>603095.SH</t>
  </si>
  <si>
    <t>越剑智能</t>
  </si>
  <si>
    <t>002300.SZ</t>
  </si>
  <si>
    <t>太阳电缆</t>
  </si>
  <si>
    <t>002140.SZ</t>
  </si>
  <si>
    <t>东华科技</t>
  </si>
  <si>
    <t>601229.SH</t>
  </si>
  <si>
    <t>上海银行</t>
  </si>
  <si>
    <t>300088.SZ</t>
  </si>
  <si>
    <t>长信科技</t>
  </si>
  <si>
    <t>301632.SZ</t>
  </si>
  <si>
    <t>广东建科</t>
  </si>
  <si>
    <t>600017.SH</t>
  </si>
  <si>
    <t>日照港</t>
  </si>
  <si>
    <t>688355.SH</t>
  </si>
  <si>
    <t>明志科技</t>
  </si>
  <si>
    <t>002790.SZ</t>
  </si>
  <si>
    <t>瑞尔特</t>
  </si>
  <si>
    <t>600906.SH</t>
  </si>
  <si>
    <t>财达证券</t>
  </si>
  <si>
    <t>301273.SZ</t>
  </si>
  <si>
    <t>瑞晨环保</t>
  </si>
  <si>
    <t>300432.SZ</t>
  </si>
  <si>
    <t>富临精工</t>
  </si>
  <si>
    <t>600751.SH</t>
  </si>
  <si>
    <t>海航科技</t>
  </si>
  <si>
    <t>002004.SZ</t>
  </si>
  <si>
    <t>华邦健康</t>
  </si>
  <si>
    <t>000876.SZ</t>
  </si>
  <si>
    <t>新希望</t>
  </si>
  <si>
    <t>600250.SH</t>
  </si>
  <si>
    <t>南京商旅</t>
  </si>
  <si>
    <t>300005.SZ</t>
  </si>
  <si>
    <t>探路者</t>
  </si>
  <si>
    <t>601002.SH</t>
  </si>
  <si>
    <t>晋亿实业</t>
  </si>
  <si>
    <t>601728.SH</t>
  </si>
  <si>
    <t>中国电信</t>
  </si>
  <si>
    <t>002302.SZ</t>
  </si>
  <si>
    <t>西部建设</t>
  </si>
  <si>
    <t>601528.SH</t>
  </si>
  <si>
    <t>瑞丰银行</t>
  </si>
  <si>
    <t>301037.SZ</t>
  </si>
  <si>
    <t>保立佳</t>
  </si>
  <si>
    <t>600711.SH</t>
  </si>
  <si>
    <t>盛屯矿业</t>
  </si>
  <si>
    <t>600546.SH</t>
  </si>
  <si>
    <t>山煤国际</t>
  </si>
  <si>
    <t>600179.SH</t>
  </si>
  <si>
    <t>安通控股</t>
  </si>
  <si>
    <t>603680.SH</t>
  </si>
  <si>
    <t>今创集团</t>
  </si>
  <si>
    <t>600657.SH</t>
  </si>
  <si>
    <t>信达地产</t>
  </si>
  <si>
    <t>300261.SZ</t>
  </si>
  <si>
    <t>雅本化学</t>
  </si>
  <si>
    <t>002647.SZ</t>
  </si>
  <si>
    <t>仁东控股</t>
  </si>
  <si>
    <t>603737.SH</t>
  </si>
  <si>
    <t>三棵树</t>
  </si>
  <si>
    <t>603192.SH</t>
  </si>
  <si>
    <t>汇得科技</t>
  </si>
  <si>
    <t>000526.SZ</t>
  </si>
  <si>
    <t>学大教育</t>
  </si>
  <si>
    <t>003032.SZ</t>
  </si>
  <si>
    <t>传智教育</t>
  </si>
  <si>
    <t>600461.SH</t>
  </si>
  <si>
    <t>洪城环境</t>
  </si>
  <si>
    <t>300259.SZ</t>
  </si>
  <si>
    <t>新天科技</t>
  </si>
  <si>
    <t>600328.SH</t>
  </si>
  <si>
    <t>中盐化工</t>
  </si>
  <si>
    <t>300663.SZ</t>
  </si>
  <si>
    <t>科蓝软件</t>
  </si>
  <si>
    <t>603636.SH</t>
  </si>
  <si>
    <t>南威软件</t>
  </si>
  <si>
    <t>688726.SH</t>
  </si>
  <si>
    <t>拉普拉斯</t>
  </si>
  <si>
    <t>301216.SZ</t>
  </si>
  <si>
    <t>万凯新材</t>
  </si>
  <si>
    <t>002779.SZ</t>
  </si>
  <si>
    <t>中坚科技</t>
  </si>
  <si>
    <t>603103.SH</t>
  </si>
  <si>
    <t>横店影视</t>
  </si>
  <si>
    <t>000707.SZ</t>
  </si>
  <si>
    <t>双环科技</t>
  </si>
  <si>
    <t>000978.SZ</t>
  </si>
  <si>
    <t>桂林旅游</t>
  </si>
  <si>
    <t>300918.SZ</t>
  </si>
  <si>
    <t>南山智尚</t>
  </si>
  <si>
    <t>603291.SH</t>
  </si>
  <si>
    <t>联合水务</t>
  </si>
  <si>
    <t>300062.SZ</t>
  </si>
  <si>
    <t>中能电气</t>
  </si>
  <si>
    <t>300751.SZ</t>
  </si>
  <si>
    <t>迈为股份</t>
  </si>
  <si>
    <t>601857.SH</t>
  </si>
  <si>
    <t>中国石油</t>
  </si>
  <si>
    <t>601985.SH</t>
  </si>
  <si>
    <t>中国核电</t>
  </si>
  <si>
    <t>002163.SZ</t>
  </si>
  <si>
    <t>海南发展</t>
  </si>
  <si>
    <t>688210.SH</t>
  </si>
  <si>
    <t>统联精密</t>
  </si>
  <si>
    <t>300833.SZ</t>
  </si>
  <si>
    <t>浩洋股份</t>
  </si>
  <si>
    <t>002027.SZ</t>
  </si>
  <si>
    <t>分众传媒</t>
  </si>
  <si>
    <t>600084.SH</t>
  </si>
  <si>
    <t>*ST尼雅</t>
  </si>
  <si>
    <t>601158.SH</t>
  </si>
  <si>
    <t>重庆水务</t>
  </si>
  <si>
    <t>301279.SZ</t>
  </si>
  <si>
    <t>金道科技</t>
  </si>
  <si>
    <t>300175.SZ</t>
  </si>
  <si>
    <t>朗源股份</t>
  </si>
  <si>
    <t>300566.SZ</t>
  </si>
  <si>
    <t>激智科技</t>
  </si>
  <si>
    <t>600787.SH</t>
  </si>
  <si>
    <t>中储股份</t>
  </si>
  <si>
    <t>300445.SZ</t>
  </si>
  <si>
    <t>康斯特</t>
  </si>
  <si>
    <t>601216.SH</t>
  </si>
  <si>
    <t>君正集团</t>
  </si>
  <si>
    <t>600802.SH</t>
  </si>
  <si>
    <t>福建水泥</t>
  </si>
  <si>
    <t>002823.SZ</t>
  </si>
  <si>
    <t>凯中精密</t>
  </si>
  <si>
    <t>600033.SH</t>
  </si>
  <si>
    <t>福建高速</t>
  </si>
  <si>
    <t>300958.SZ</t>
  </si>
  <si>
    <t>建工修复</t>
  </si>
  <si>
    <t>600026.SH</t>
  </si>
  <si>
    <t>中远海能</t>
  </si>
  <si>
    <t>600279.SH</t>
  </si>
  <si>
    <t>重庆港</t>
  </si>
  <si>
    <t>300773.SZ</t>
  </si>
  <si>
    <t>拉卡拉</t>
  </si>
  <si>
    <t>002991.SZ</t>
  </si>
  <si>
    <t>甘源食品</t>
  </si>
  <si>
    <t>002061.SZ</t>
  </si>
  <si>
    <t>浙江交科</t>
  </si>
  <si>
    <t>002226.SZ</t>
  </si>
  <si>
    <t>江南化工</t>
  </si>
  <si>
    <t>600325.SH</t>
  </si>
  <si>
    <t>华发股份</t>
  </si>
  <si>
    <t>301113.SZ</t>
  </si>
  <si>
    <t>雅艺科技</t>
  </si>
  <si>
    <t>603928.SH</t>
  </si>
  <si>
    <t>兴业股份</t>
  </si>
  <si>
    <t>300546.SZ</t>
  </si>
  <si>
    <t>雄帝科技</t>
  </si>
  <si>
    <t>605338.SH</t>
  </si>
  <si>
    <t>巴比食品</t>
  </si>
  <si>
    <t>300778.SZ</t>
  </si>
  <si>
    <t>新城市</t>
  </si>
  <si>
    <t>001311.SZ</t>
  </si>
  <si>
    <t>多利科技</t>
  </si>
  <si>
    <t>002872.SZ</t>
  </si>
  <si>
    <t>ST天圣</t>
  </si>
  <si>
    <t>000503.SZ</t>
  </si>
  <si>
    <t>国新健康</t>
  </si>
  <si>
    <t>301010.SZ</t>
  </si>
  <si>
    <t>晶雪节能</t>
  </si>
  <si>
    <t>601969.SH</t>
  </si>
  <si>
    <t>海南矿业</t>
  </si>
  <si>
    <t>002051.SZ</t>
  </si>
  <si>
    <t>中工国际</t>
  </si>
  <si>
    <t>601992.SH</t>
  </si>
  <si>
    <t>金隅集团</t>
  </si>
  <si>
    <t>300081.SZ</t>
  </si>
  <si>
    <t>ST恒信</t>
  </si>
  <si>
    <t>603120.SH</t>
  </si>
  <si>
    <t>肯特催化</t>
  </si>
  <si>
    <t>300049.SZ</t>
  </si>
  <si>
    <t>福瑞医科</t>
  </si>
  <si>
    <t>000008.SZ</t>
  </si>
  <si>
    <t>神州高铁</t>
  </si>
  <si>
    <t>002521.SZ</t>
  </si>
  <si>
    <t>齐峰新材</t>
  </si>
  <si>
    <t>688616.SH</t>
  </si>
  <si>
    <t>西力科技</t>
  </si>
  <si>
    <t>001239.SZ</t>
  </si>
  <si>
    <t>永达股份</t>
  </si>
  <si>
    <t>600336.SH</t>
  </si>
  <si>
    <t>澳柯玛</t>
  </si>
  <si>
    <t>600893.SH</t>
  </si>
  <si>
    <t>航发动力</t>
  </si>
  <si>
    <t>000729.SZ</t>
  </si>
  <si>
    <t>燕京啤酒</t>
  </si>
  <si>
    <t>601127.SH</t>
  </si>
  <si>
    <t>赛力斯</t>
  </si>
  <si>
    <t>600176.SH</t>
  </si>
  <si>
    <t>中国巨石</t>
  </si>
  <si>
    <t>301379.SZ</t>
  </si>
  <si>
    <t>天山电子</t>
  </si>
  <si>
    <t>002544.SZ</t>
  </si>
  <si>
    <t>普天科技</t>
  </si>
  <si>
    <t>603759.SH</t>
  </si>
  <si>
    <t>海天股份</t>
  </si>
  <si>
    <t>600519.SH</t>
  </si>
  <si>
    <t>贵州茅台</t>
  </si>
  <si>
    <t>002352.SZ</t>
  </si>
  <si>
    <t>顺丰控股</t>
  </si>
  <si>
    <t>300883.SZ</t>
  </si>
  <si>
    <t>龙利得</t>
  </si>
  <si>
    <t>600839.SH</t>
  </si>
  <si>
    <t>四川长虹</t>
  </si>
  <si>
    <t>300772.SZ</t>
  </si>
  <si>
    <t>运达股份</t>
  </si>
  <si>
    <t>600221.SH</t>
  </si>
  <si>
    <t>海航控股</t>
  </si>
  <si>
    <t>601865.SH</t>
  </si>
  <si>
    <t>福莱特</t>
  </si>
  <si>
    <t>002454.SZ</t>
  </si>
  <si>
    <t>松芝股份</t>
  </si>
  <si>
    <t>002385.SZ</t>
  </si>
  <si>
    <t>大北农</t>
  </si>
  <si>
    <t>600238.SH</t>
  </si>
  <si>
    <t>*ST椰岛</t>
  </si>
  <si>
    <t>300622.SZ</t>
  </si>
  <si>
    <t>博士眼镜</t>
  </si>
  <si>
    <t>688717.SH</t>
  </si>
  <si>
    <t>艾罗能源</t>
  </si>
  <si>
    <t>002104.SZ</t>
  </si>
  <si>
    <t>恒宝股份</t>
  </si>
  <si>
    <t>601107.SH</t>
  </si>
  <si>
    <t>四川成渝</t>
  </si>
  <si>
    <t>600624.SH</t>
  </si>
  <si>
    <t>ST复华</t>
  </si>
  <si>
    <t>002345.SZ</t>
  </si>
  <si>
    <t>潮宏基</t>
  </si>
  <si>
    <t>600420.SH</t>
  </si>
  <si>
    <t>国药现代</t>
  </si>
  <si>
    <t>002298.SZ</t>
  </si>
  <si>
    <t>中电鑫龙</t>
  </si>
  <si>
    <t>600073.SH</t>
  </si>
  <si>
    <t>光明肉业</t>
  </si>
  <si>
    <t>002796.SZ</t>
  </si>
  <si>
    <t>世嘉科技</t>
  </si>
  <si>
    <t>603273.SH</t>
  </si>
  <si>
    <t>天元智能</t>
  </si>
  <si>
    <t>601677.SH</t>
  </si>
  <si>
    <t>明泰铝业</t>
  </si>
  <si>
    <t>603605.SH</t>
  </si>
  <si>
    <t>珀莱雅</t>
  </si>
  <si>
    <t>600258.SH</t>
  </si>
  <si>
    <t>首旅酒店</t>
  </si>
  <si>
    <t>300575.SZ</t>
  </si>
  <si>
    <t>中旗股份</t>
  </si>
  <si>
    <t>301488.SZ</t>
  </si>
  <si>
    <t>豪恩汽电</t>
  </si>
  <si>
    <t>600801.SH</t>
  </si>
  <si>
    <t>华新建材</t>
  </si>
  <si>
    <t>000563.SZ</t>
  </si>
  <si>
    <t>陕国投A</t>
  </si>
  <si>
    <t>600136.SH</t>
  </si>
  <si>
    <t>ST明诚</t>
  </si>
  <si>
    <t>300348.SZ</t>
  </si>
  <si>
    <t>长亮科技</t>
  </si>
  <si>
    <t>002548.SZ</t>
  </si>
  <si>
    <t>金新农</t>
  </si>
  <si>
    <t>002223.SZ</t>
  </si>
  <si>
    <t>鱼跃医疗</t>
  </si>
  <si>
    <t>688479.SH</t>
  </si>
  <si>
    <t>友车科技</t>
  </si>
  <si>
    <t>300154.SZ</t>
  </si>
  <si>
    <t>瑞凌股份</t>
  </si>
  <si>
    <t>601952.SH</t>
  </si>
  <si>
    <t>苏垦农发</t>
  </si>
  <si>
    <t>000685.SZ</t>
  </si>
  <si>
    <t>中山公用</t>
  </si>
  <si>
    <t>000893.SZ</t>
  </si>
  <si>
    <t>亚钾国际</t>
  </si>
  <si>
    <t>600760.SH</t>
  </si>
  <si>
    <t>中航沈飞</t>
  </si>
  <si>
    <t>600679.SH</t>
  </si>
  <si>
    <t>上海凤凰</t>
  </si>
  <si>
    <t>301100.SZ</t>
  </si>
  <si>
    <t>风光股份</t>
  </si>
  <si>
    <t>603162.SH</t>
  </si>
  <si>
    <t>海通发展</t>
  </si>
  <si>
    <t>601606.SH</t>
  </si>
  <si>
    <t>长城军工</t>
  </si>
  <si>
    <t>603312.SH</t>
  </si>
  <si>
    <t>西典新能</t>
  </si>
  <si>
    <t>000936.SZ</t>
  </si>
  <si>
    <t>华西股份</t>
  </si>
  <si>
    <t>000058.SZ</t>
  </si>
  <si>
    <t>深赛格</t>
  </si>
  <si>
    <t>688425.SH</t>
  </si>
  <si>
    <t>铁建重工</t>
  </si>
  <si>
    <t>601939.SH</t>
  </si>
  <si>
    <t>建设银行</t>
  </si>
  <si>
    <t>601866.SH</t>
  </si>
  <si>
    <t>中远海发</t>
  </si>
  <si>
    <t>603390.SH</t>
  </si>
  <si>
    <t>通达电气</t>
  </si>
  <si>
    <t>601198.SH</t>
  </si>
  <si>
    <t>东兴证券</t>
  </si>
  <si>
    <t>301587.SZ</t>
  </si>
  <si>
    <t>中瑞股份</t>
  </si>
  <si>
    <t>301000.SZ</t>
  </si>
  <si>
    <t>肇民科技</t>
  </si>
  <si>
    <t>301479.SZ</t>
  </si>
  <si>
    <t>弘景光电</t>
  </si>
  <si>
    <t>000695.SZ</t>
  </si>
  <si>
    <t>滨海能源</t>
  </si>
  <si>
    <t>600568.SH</t>
  </si>
  <si>
    <t>ST中珠</t>
  </si>
  <si>
    <t>603968.SH</t>
  </si>
  <si>
    <t>醋化股份</t>
  </si>
  <si>
    <t>601155.SH</t>
  </si>
  <si>
    <t>新城控股</t>
  </si>
  <si>
    <t>688550.SH</t>
  </si>
  <si>
    <t>瑞联新材</t>
  </si>
  <si>
    <t>300803.SZ</t>
  </si>
  <si>
    <t>指南针</t>
  </si>
  <si>
    <t>002998.SZ</t>
  </si>
  <si>
    <t>优彩资源</t>
  </si>
  <si>
    <t>300786.SZ</t>
  </si>
  <si>
    <t>国林科技</t>
  </si>
  <si>
    <t>600152.SH</t>
  </si>
  <si>
    <t>维科技术</t>
  </si>
  <si>
    <t>003035.SZ</t>
  </si>
  <si>
    <t>南网能源</t>
  </si>
  <si>
    <t>300547.SZ</t>
  </si>
  <si>
    <t>川环科技</t>
  </si>
  <si>
    <t>002891.SZ</t>
  </si>
  <si>
    <t>中宠股份</t>
  </si>
  <si>
    <t>002815.SZ</t>
  </si>
  <si>
    <t>崇达技术</t>
  </si>
  <si>
    <t>002668.SZ</t>
  </si>
  <si>
    <t>TCL智家</t>
  </si>
  <si>
    <t>300105.SZ</t>
  </si>
  <si>
    <t>龙源技术</t>
  </si>
  <si>
    <t>300982.SZ</t>
  </si>
  <si>
    <t>苏文电能</t>
  </si>
  <si>
    <t>300061.SZ</t>
  </si>
  <si>
    <t>旗天科技</t>
  </si>
  <si>
    <t>600776.SH</t>
  </si>
  <si>
    <t>东方通信</t>
  </si>
  <si>
    <t>002142.SZ</t>
  </si>
  <si>
    <t>宁波银行</t>
  </si>
  <si>
    <t>603181.SH</t>
  </si>
  <si>
    <t>皇马科技</t>
  </si>
  <si>
    <t>603855.SH</t>
  </si>
  <si>
    <t>华荣股份</t>
  </si>
  <si>
    <t>600973.SH</t>
  </si>
  <si>
    <t>宝胜股份</t>
  </si>
  <si>
    <t>600266.SH</t>
  </si>
  <si>
    <t>城建发展</t>
  </si>
  <si>
    <t>603817.SH</t>
  </si>
  <si>
    <t>海峡环保</t>
  </si>
  <si>
    <t>688314.SH</t>
  </si>
  <si>
    <t>康拓医疗</t>
  </si>
  <si>
    <t>601298.SH</t>
  </si>
  <si>
    <t>青岛港</t>
  </si>
  <si>
    <t>301115.SZ</t>
  </si>
  <si>
    <t>联检科技</t>
  </si>
  <si>
    <t>002961.SZ</t>
  </si>
  <si>
    <t>瑞达期货</t>
  </si>
  <si>
    <t>002562.SZ</t>
  </si>
  <si>
    <t>兄弟科技</t>
  </si>
  <si>
    <t>002632.SZ</t>
  </si>
  <si>
    <t>道明光学</t>
  </si>
  <si>
    <t>002108.SZ</t>
  </si>
  <si>
    <t>沧州明珠</t>
  </si>
  <si>
    <t>001389.SZ</t>
  </si>
  <si>
    <t>广合科技</t>
  </si>
  <si>
    <t>603528.SH</t>
  </si>
  <si>
    <t>多伦科技</t>
  </si>
  <si>
    <t>600216.SH</t>
  </si>
  <si>
    <t>浙江医药</t>
  </si>
  <si>
    <t>603205.SH</t>
  </si>
  <si>
    <t>健尔康</t>
  </si>
  <si>
    <t>300217.SZ</t>
  </si>
  <si>
    <t>东方电热</t>
  </si>
  <si>
    <t>603378.SH</t>
  </si>
  <si>
    <t>*ST亚士</t>
  </si>
  <si>
    <t>000858.SZ</t>
  </si>
  <si>
    <t>五粮液</t>
  </si>
  <si>
    <t>002941.SZ</t>
  </si>
  <si>
    <t>新疆交建</t>
  </si>
  <si>
    <t>001201.SZ</t>
  </si>
  <si>
    <t>东瑞股份</t>
  </si>
  <si>
    <t>000523.SZ</t>
  </si>
  <si>
    <t>红棉股份</t>
  </si>
  <si>
    <t>603927.SH</t>
  </si>
  <si>
    <t>中科软</t>
  </si>
  <si>
    <t>300538.SZ</t>
  </si>
  <si>
    <t>同益股份</t>
  </si>
  <si>
    <t>603130.SH</t>
  </si>
  <si>
    <t>云中马</t>
  </si>
  <si>
    <t>301203.SZ</t>
  </si>
  <si>
    <t>国泰环保</t>
  </si>
  <si>
    <t>002673.SZ</t>
  </si>
  <si>
    <t>西部证券</t>
  </si>
  <si>
    <t>601113.SH</t>
  </si>
  <si>
    <t>华鼎股份</t>
  </si>
  <si>
    <t>600597.SH</t>
  </si>
  <si>
    <t>光明乳业</t>
  </si>
  <si>
    <t>600676.SH</t>
  </si>
  <si>
    <t>交运股份</t>
  </si>
  <si>
    <t>002284.SZ</t>
  </si>
  <si>
    <t>亚太股份</t>
  </si>
  <si>
    <t>600658.SH</t>
  </si>
  <si>
    <t>电子城</t>
  </si>
  <si>
    <t>000401.SZ</t>
  </si>
  <si>
    <t>金隅冀东</t>
  </si>
  <si>
    <t>688652.SH</t>
  </si>
  <si>
    <t>京仪装备</t>
  </si>
  <si>
    <t>600593.SH</t>
  </si>
  <si>
    <t>大连圣亚</t>
  </si>
  <si>
    <t>600559.SH</t>
  </si>
  <si>
    <t>老白干酒</t>
  </si>
  <si>
    <t>002988.SZ</t>
  </si>
  <si>
    <t>豪美新材</t>
  </si>
  <si>
    <t>002689.SZ</t>
  </si>
  <si>
    <t>ST远智</t>
  </si>
  <si>
    <t>000009.SZ</t>
  </si>
  <si>
    <t>中国宝安</t>
  </si>
  <si>
    <t>301286.SZ</t>
  </si>
  <si>
    <t>侨源股份</t>
  </si>
  <si>
    <t>601567.SH</t>
  </si>
  <si>
    <t>三星电气</t>
  </si>
  <si>
    <t>600021.SH</t>
  </si>
  <si>
    <t>上海电力</t>
  </si>
  <si>
    <t>600525.SH</t>
  </si>
  <si>
    <t>ST长园</t>
  </si>
  <si>
    <t>600219.SH</t>
  </si>
  <si>
    <t>南山铝业</t>
  </si>
  <si>
    <t>600249.SH</t>
  </si>
  <si>
    <t>两面针</t>
  </si>
  <si>
    <t>603299.SH</t>
  </si>
  <si>
    <t>苏盐井神</t>
  </si>
  <si>
    <t>300230.SZ</t>
  </si>
  <si>
    <t>永利股份</t>
  </si>
  <si>
    <t>600458.SH</t>
  </si>
  <si>
    <t>时代新材</t>
  </si>
  <si>
    <t>603609.SH</t>
  </si>
  <si>
    <t>禾丰股份</t>
  </si>
  <si>
    <t>601098.SH</t>
  </si>
  <si>
    <t>中南传媒</t>
  </si>
  <si>
    <t>600166.SH</t>
  </si>
  <si>
    <t>福田汽车</t>
  </si>
  <si>
    <t>600859.SH</t>
  </si>
  <si>
    <t>王府井</t>
  </si>
  <si>
    <t>002986.SZ</t>
  </si>
  <si>
    <t>宇新股份</t>
  </si>
  <si>
    <t>603458.SH</t>
  </si>
  <si>
    <t>勘设股份</t>
  </si>
  <si>
    <t>002692.SZ</t>
  </si>
  <si>
    <t>远程股份</t>
  </si>
  <si>
    <t>603229.SH</t>
  </si>
  <si>
    <t>奥翔药业</t>
  </si>
  <si>
    <t>002170.SZ</t>
  </si>
  <si>
    <t>芭田股份</t>
  </si>
  <si>
    <t>002116.SZ</t>
  </si>
  <si>
    <t>中国海诚</t>
  </si>
  <si>
    <t>000902.SZ</t>
  </si>
  <si>
    <t>新洋丰</t>
  </si>
  <si>
    <t>603697.SH</t>
  </si>
  <si>
    <t>有友食品</t>
  </si>
  <si>
    <t>600096.SH</t>
  </si>
  <si>
    <t>云天化</t>
  </si>
  <si>
    <t>300429.SZ</t>
  </si>
  <si>
    <t>强力新材</t>
  </si>
  <si>
    <t>300863.SZ</t>
  </si>
  <si>
    <t>卡倍亿</t>
  </si>
  <si>
    <t>603049.SH</t>
  </si>
  <si>
    <t>中策橡胶</t>
  </si>
  <si>
    <t>000050.SZ</t>
  </si>
  <si>
    <t>深天马A</t>
  </si>
  <si>
    <t>002286.SZ</t>
  </si>
  <si>
    <t>保龄宝</t>
  </si>
  <si>
    <t>601702.SH</t>
  </si>
  <si>
    <t>华峰铝业</t>
  </si>
  <si>
    <t>300187.SZ</t>
  </si>
  <si>
    <t>永清环保</t>
  </si>
  <si>
    <t>600674.SH</t>
  </si>
  <si>
    <t>川投能源</t>
  </si>
  <si>
    <t>688567.SH</t>
  </si>
  <si>
    <t>孚能科技</t>
  </si>
  <si>
    <t>000985.SZ</t>
  </si>
  <si>
    <t>大庆华科</t>
  </si>
  <si>
    <t>601827.SH</t>
  </si>
  <si>
    <t>三峰环境</t>
  </si>
  <si>
    <t>002733.SZ</t>
  </si>
  <si>
    <t>雄韬股份</t>
  </si>
  <si>
    <t>603078.SH</t>
  </si>
  <si>
    <t>江化微</t>
  </si>
  <si>
    <t>603030.SH</t>
  </si>
  <si>
    <t>全筑股份</t>
  </si>
  <si>
    <t>000528.SZ</t>
  </si>
  <si>
    <t>柳工</t>
  </si>
  <si>
    <t>300537.SZ</t>
  </si>
  <si>
    <t>广信材料</t>
  </si>
  <si>
    <t>002787.SZ</t>
  </si>
  <si>
    <t>华源控股</t>
  </si>
  <si>
    <t>300708.SZ</t>
  </si>
  <si>
    <t>聚灿光电</t>
  </si>
  <si>
    <t>301212.SZ</t>
  </si>
  <si>
    <t>联盛化学</t>
  </si>
  <si>
    <t>688399.SH</t>
  </si>
  <si>
    <t>硕世生物</t>
  </si>
  <si>
    <t>002438.SZ</t>
  </si>
  <si>
    <t>江苏神通</t>
  </si>
  <si>
    <t>001914.SZ</t>
  </si>
  <si>
    <t>招商积余</t>
  </si>
  <si>
    <t>600468.SH</t>
  </si>
  <si>
    <t>百利电气</t>
  </si>
  <si>
    <t>002389.SZ</t>
  </si>
  <si>
    <t>航天彩虹</t>
  </si>
  <si>
    <t>601933.SH</t>
  </si>
  <si>
    <t>永辉超市</t>
  </si>
  <si>
    <t>688272.SH</t>
  </si>
  <si>
    <t>富吉瑞</t>
  </si>
  <si>
    <t>600603.SH</t>
  </si>
  <si>
    <t>广汇物流</t>
  </si>
  <si>
    <t>600551.SH</t>
  </si>
  <si>
    <t>时代出版</t>
  </si>
  <si>
    <t>601818.SH</t>
  </si>
  <si>
    <t>光大银行</t>
  </si>
  <si>
    <t>002244.SZ</t>
  </si>
  <si>
    <t>滨江集团</t>
  </si>
  <si>
    <t>600831.SH</t>
  </si>
  <si>
    <t>广电网络</t>
  </si>
  <si>
    <t>601588.SH</t>
  </si>
  <si>
    <t>北辰实业</t>
  </si>
  <si>
    <t>000560.SZ</t>
  </si>
  <si>
    <t>我爱我家</t>
  </si>
  <si>
    <t>300263.SZ</t>
  </si>
  <si>
    <t>隆华科技</t>
  </si>
  <si>
    <t>600693.SH</t>
  </si>
  <si>
    <t>东百集团</t>
  </si>
  <si>
    <t>688299.SH</t>
  </si>
  <si>
    <t>长阳科技</t>
  </si>
  <si>
    <t>600227.SH</t>
  </si>
  <si>
    <t>赤天化</t>
  </si>
  <si>
    <t>000421.SZ</t>
  </si>
  <si>
    <t>南京公用</t>
  </si>
  <si>
    <t>002846.SZ</t>
  </si>
  <si>
    <t>英联股份</t>
  </si>
  <si>
    <t>600938.SH</t>
  </si>
  <si>
    <t>中国海油</t>
  </si>
  <si>
    <t>600528.SH</t>
  </si>
  <si>
    <t>中铁工业</t>
  </si>
  <si>
    <t>603075.SH</t>
  </si>
  <si>
    <t>热威股份</t>
  </si>
  <si>
    <t>000698.SZ</t>
  </si>
  <si>
    <t>ST沈化</t>
  </si>
  <si>
    <t>301017.SZ</t>
  </si>
  <si>
    <t>漱玉平民</t>
  </si>
  <si>
    <t>600955.SH</t>
  </si>
  <si>
    <t>维远股份</t>
  </si>
  <si>
    <t>001325.SZ</t>
  </si>
  <si>
    <t>元创股份</t>
  </si>
  <si>
    <t>603682.SH</t>
  </si>
  <si>
    <t>锦和商管</t>
  </si>
  <si>
    <t>600425.SH</t>
  </si>
  <si>
    <t>青松建化</t>
  </si>
  <si>
    <t>600016.SH</t>
  </si>
  <si>
    <t>民生银行</t>
  </si>
  <si>
    <t>600926.SH</t>
  </si>
  <si>
    <t>杭州银行</t>
  </si>
  <si>
    <t>301618.SZ</t>
  </si>
  <si>
    <t>长联科技</t>
  </si>
  <si>
    <t>601825.SH</t>
  </si>
  <si>
    <t>沪农商行</t>
  </si>
  <si>
    <t>603172.SH</t>
  </si>
  <si>
    <t>万丰股份</t>
  </si>
  <si>
    <t>605136.SH</t>
  </si>
  <si>
    <t>丽人丽妆</t>
  </si>
  <si>
    <t>000507.SZ</t>
  </si>
  <si>
    <t>珠海港</t>
  </si>
  <si>
    <t>300758.SZ</t>
  </si>
  <si>
    <t>七彩化学</t>
  </si>
  <si>
    <t>603558.SH</t>
  </si>
  <si>
    <t>健盛集团</t>
  </si>
  <si>
    <t>002939.SZ</t>
  </si>
  <si>
    <t>长城证券</t>
  </si>
  <si>
    <t>002080.SZ</t>
  </si>
  <si>
    <t>中材科技</t>
  </si>
  <si>
    <t>600844.SH</t>
  </si>
  <si>
    <t>金煤科技</t>
  </si>
  <si>
    <t>601086.SH</t>
  </si>
  <si>
    <t>国芳集团</t>
  </si>
  <si>
    <t>301135.SZ</t>
  </si>
  <si>
    <t>瑞德智能</t>
  </si>
  <si>
    <t>300878.SZ</t>
  </si>
  <si>
    <t>维康药业</t>
  </si>
  <si>
    <t>600439.SH</t>
  </si>
  <si>
    <t>瑞贝卡</t>
  </si>
  <si>
    <t>301518.SZ</t>
  </si>
  <si>
    <t>长华化学</t>
  </si>
  <si>
    <t>603863.SH</t>
  </si>
  <si>
    <t>松炀资源</t>
  </si>
  <si>
    <t>601766.SH</t>
  </si>
  <si>
    <t>中国中车</t>
  </si>
  <si>
    <t>002100.SZ</t>
  </si>
  <si>
    <t>天康生物</t>
  </si>
  <si>
    <t>688358.SH</t>
  </si>
  <si>
    <t>祥生医疗</t>
  </si>
  <si>
    <t>605077.SH</t>
  </si>
  <si>
    <t>华康股份</t>
  </si>
  <si>
    <t>002270.SZ</t>
  </si>
  <si>
    <t>华明装备</t>
  </si>
  <si>
    <t>300962.SZ</t>
  </si>
  <si>
    <t>中金辐照</t>
  </si>
  <si>
    <t>002468.SZ</t>
  </si>
  <si>
    <t>申通快递</t>
  </si>
  <si>
    <t>603203.SH</t>
  </si>
  <si>
    <t>快克智能</t>
  </si>
  <si>
    <t>301555.SZ</t>
  </si>
  <si>
    <t>惠柏新材</t>
  </si>
  <si>
    <t>301162.SZ</t>
  </si>
  <si>
    <t>国能日新</t>
  </si>
  <si>
    <t>000713.SZ</t>
  </si>
  <si>
    <t>国投丰乐</t>
  </si>
  <si>
    <t>603703.SH</t>
  </si>
  <si>
    <t>盛洋科技</t>
  </si>
  <si>
    <t>603899.SH</t>
  </si>
  <si>
    <t>晨光股份</t>
  </si>
  <si>
    <t>002936.SZ</t>
  </si>
  <si>
    <t>郑州银行</t>
  </si>
  <si>
    <t>000881.SZ</t>
  </si>
  <si>
    <t>中广核技</t>
  </si>
  <si>
    <t>000826.SZ</t>
  </si>
  <si>
    <t>*ST启环</t>
  </si>
  <si>
    <t>002319.SZ</t>
  </si>
  <si>
    <t>乐通股份</t>
  </si>
  <si>
    <t>301656.SZ</t>
  </si>
  <si>
    <t>联合动力</t>
  </si>
  <si>
    <t>002305.SZ</t>
  </si>
  <si>
    <t>*ST南置</t>
  </si>
  <si>
    <t>603685.SH</t>
  </si>
  <si>
    <t>晨丰科技</t>
  </si>
  <si>
    <t>002386.SZ</t>
  </si>
  <si>
    <t>天原股份</t>
  </si>
  <si>
    <t>601860.SH</t>
  </si>
  <si>
    <t>紫金银行</t>
  </si>
  <si>
    <t>301197.SZ</t>
  </si>
  <si>
    <t>工大科雅</t>
  </si>
  <si>
    <t>688508.SH</t>
  </si>
  <si>
    <t>芯朋微</t>
  </si>
  <si>
    <t>603606.SH</t>
  </si>
  <si>
    <t>东方电缆</t>
  </si>
  <si>
    <t>002350.SZ</t>
  </si>
  <si>
    <t>北京科锐</t>
  </si>
  <si>
    <t>000039.SZ</t>
  </si>
  <si>
    <t>中集集团</t>
  </si>
  <si>
    <t>300059.SZ</t>
  </si>
  <si>
    <t>东方财富</t>
  </si>
  <si>
    <t>600158.SH</t>
  </si>
  <si>
    <t>中体产业</t>
  </si>
  <si>
    <t>601995.SH</t>
  </si>
  <si>
    <t>中金公司</t>
  </si>
  <si>
    <t>002703.SZ</t>
  </si>
  <si>
    <t>浙江世宝</t>
  </si>
  <si>
    <t>000823.SZ</t>
  </si>
  <si>
    <t>超声电子</t>
  </si>
  <si>
    <t>300850.SZ</t>
  </si>
  <si>
    <t>新强联</t>
  </si>
  <si>
    <t>688401.SH</t>
  </si>
  <si>
    <t>路维光电</t>
  </si>
  <si>
    <t>688659.SH</t>
  </si>
  <si>
    <t>元琛科技</t>
  </si>
  <si>
    <t>001257.SZ</t>
  </si>
  <si>
    <t>盛龙股份</t>
  </si>
  <si>
    <t>688721.SH</t>
  </si>
  <si>
    <t>龙图光罩</t>
  </si>
  <si>
    <t>300050.SZ</t>
  </si>
  <si>
    <t>世纪鼎利</t>
  </si>
  <si>
    <t>603027.SH</t>
  </si>
  <si>
    <t>千禾味业</t>
  </si>
  <si>
    <t>301055.SZ</t>
  </si>
  <si>
    <t>张小泉</t>
  </si>
  <si>
    <t>300760.SZ</t>
  </si>
  <si>
    <t>迈瑞医疗</t>
  </si>
  <si>
    <t>002192.SZ</t>
  </si>
  <si>
    <t>融捷股份</t>
  </si>
  <si>
    <t>301611.SZ</t>
  </si>
  <si>
    <t>珂玛科技</t>
  </si>
  <si>
    <t>688573.SH</t>
  </si>
  <si>
    <t>信宇人</t>
  </si>
  <si>
    <t>301069.SZ</t>
  </si>
  <si>
    <t>凯盛新材</t>
  </si>
  <si>
    <t>000100.SZ</t>
  </si>
  <si>
    <t>TCL科技</t>
  </si>
  <si>
    <t>002890.SZ</t>
  </si>
  <si>
    <t>弘宇股份</t>
  </si>
  <si>
    <t>002877.SZ</t>
  </si>
  <si>
    <t>智能自控</t>
  </si>
  <si>
    <t>301051.SZ</t>
  </si>
  <si>
    <t>信濠光电</t>
  </si>
  <si>
    <t>603277.SH</t>
  </si>
  <si>
    <t>银都股份</t>
  </si>
  <si>
    <t>000530.SZ</t>
  </si>
  <si>
    <t>冰山冷热</t>
  </si>
  <si>
    <t>601116.SH</t>
  </si>
  <si>
    <t>三江购物</t>
  </si>
  <si>
    <t>601890.SH</t>
  </si>
  <si>
    <t>亚星锚链</t>
  </si>
  <si>
    <t>002946.SZ</t>
  </si>
  <si>
    <t>新乳业</t>
  </si>
  <si>
    <t>600243.SH</t>
  </si>
  <si>
    <t>*ST海华</t>
  </si>
  <si>
    <t>603920.SH</t>
  </si>
  <si>
    <t>世运电路</t>
  </si>
  <si>
    <t>300396.SZ</t>
  </si>
  <si>
    <t>ST迪瑞</t>
  </si>
  <si>
    <t>601901.SH</t>
  </si>
  <si>
    <t>方正证券</t>
  </si>
  <si>
    <t>600433.SH</t>
  </si>
  <si>
    <t>冠豪高新</t>
  </si>
  <si>
    <t>605566.SH</t>
  </si>
  <si>
    <t>福莱蒽特</t>
  </si>
  <si>
    <t>002709.SZ</t>
  </si>
  <si>
    <t>天赐材料</t>
  </si>
  <si>
    <t>600681.SH</t>
  </si>
  <si>
    <t>百川能源</t>
  </si>
  <si>
    <t>300712.SZ</t>
  </si>
  <si>
    <t>永福股份</t>
  </si>
  <si>
    <t>600746.SH</t>
  </si>
  <si>
    <t>江苏索普</t>
  </si>
  <si>
    <t>301376.SZ</t>
  </si>
  <si>
    <t>致欧科技</t>
  </si>
  <si>
    <t>001207.SZ</t>
  </si>
  <si>
    <t>联科科技</t>
  </si>
  <si>
    <t>601326.SH</t>
  </si>
  <si>
    <t>秦港股份</t>
  </si>
  <si>
    <t>002339.SZ</t>
  </si>
  <si>
    <t>积成电子</t>
  </si>
  <si>
    <t>603518.SH</t>
  </si>
  <si>
    <t>锦泓集团</t>
  </si>
  <si>
    <t>600581.SH</t>
  </si>
  <si>
    <t>*ST八钢</t>
  </si>
  <si>
    <t>001386.SZ</t>
  </si>
  <si>
    <t>马可波罗</t>
  </si>
  <si>
    <t>688772.SH</t>
  </si>
  <si>
    <t>珠海冠宇</t>
  </si>
  <si>
    <t>688295.SH</t>
  </si>
  <si>
    <t>中复神鹰</t>
  </si>
  <si>
    <t>688175.SH</t>
  </si>
  <si>
    <t>高凌信息</t>
  </si>
  <si>
    <t>600722.SH</t>
  </si>
  <si>
    <t>金牛化工</t>
  </si>
  <si>
    <t>002839.SZ</t>
  </si>
  <si>
    <t>张家港行</t>
  </si>
  <si>
    <t>603617.SH</t>
  </si>
  <si>
    <t>君禾股份</t>
  </si>
  <si>
    <t>688318.SH</t>
  </si>
  <si>
    <t>财富趋势</t>
  </si>
  <si>
    <t>002306.SZ</t>
  </si>
  <si>
    <t>ST云网</t>
  </si>
  <si>
    <t>688288.SH</t>
  </si>
  <si>
    <t>鸿泉技术</t>
  </si>
  <si>
    <t>002855.SZ</t>
  </si>
  <si>
    <t>捷荣技术</t>
  </si>
  <si>
    <t>600126.SH</t>
  </si>
  <si>
    <t>杭钢股份</t>
  </si>
  <si>
    <t>300838.SZ</t>
  </si>
  <si>
    <t>浙江力诺</t>
  </si>
  <si>
    <t>603116.SH</t>
  </si>
  <si>
    <t>红蜻蜓</t>
  </si>
  <si>
    <t>300203.SZ</t>
  </si>
  <si>
    <t>聚光科技</t>
  </si>
  <si>
    <t>603320.SH</t>
  </si>
  <si>
    <t>迪贝电气</t>
  </si>
  <si>
    <t>688075.SH</t>
  </si>
  <si>
    <t>安旭生物</t>
  </si>
  <si>
    <t>300419.SZ</t>
  </si>
  <si>
    <t>ST浩丰</t>
  </si>
  <si>
    <t>300010.SZ</t>
  </si>
  <si>
    <t>ST豆神</t>
  </si>
  <si>
    <t>601018.SH</t>
  </si>
  <si>
    <t>宁波港</t>
  </si>
  <si>
    <t>600495.SH</t>
  </si>
  <si>
    <t>晋西车轴</t>
  </si>
  <si>
    <t>002795.SZ</t>
  </si>
  <si>
    <t>永和智控</t>
  </si>
  <si>
    <t>300939.SZ</t>
  </si>
  <si>
    <t>秋田微</t>
  </si>
  <si>
    <t>301275.SZ</t>
  </si>
  <si>
    <t>汉朔科技</t>
  </si>
  <si>
    <t>600515.SH</t>
  </si>
  <si>
    <t>海南机场</t>
  </si>
  <si>
    <t>300430.SZ</t>
  </si>
  <si>
    <t>*ST益通</t>
  </si>
  <si>
    <t>002644.SZ</t>
  </si>
  <si>
    <t>佛慈制药</t>
  </si>
  <si>
    <t>000890.SZ</t>
  </si>
  <si>
    <t>法尔胜</t>
  </si>
  <si>
    <t>601658.SH</t>
  </si>
  <si>
    <t>邮储银行</t>
  </si>
  <si>
    <t>600373.SH</t>
  </si>
  <si>
    <t>中文传媒</t>
  </si>
  <si>
    <t>000001.SZ</t>
  </si>
  <si>
    <t>平安银行</t>
  </si>
  <si>
    <t>300192.SZ</t>
  </si>
  <si>
    <t>科德教育</t>
  </si>
  <si>
    <t>002829.SZ</t>
  </si>
  <si>
    <t>星网宇达</t>
  </si>
  <si>
    <t>603227.SH</t>
  </si>
  <si>
    <t>雪峰科技</t>
  </si>
  <si>
    <t>300706.SZ</t>
  </si>
  <si>
    <t>阿石创</t>
  </si>
  <si>
    <t>688617.SH</t>
  </si>
  <si>
    <t>惠泰医疗</t>
  </si>
  <si>
    <t>000568.SZ</t>
  </si>
  <si>
    <t>泸州老窖</t>
  </si>
  <si>
    <t>000552.SZ</t>
  </si>
  <si>
    <t>甘肃能化</t>
  </si>
  <si>
    <t>301036.SZ</t>
  </si>
  <si>
    <t>双乐股份</t>
  </si>
  <si>
    <t>601568.SH</t>
  </si>
  <si>
    <t>北元化工</t>
  </si>
  <si>
    <t>002738.SZ</t>
  </si>
  <si>
    <t>中矿资源</t>
  </si>
  <si>
    <t>300173.SZ</t>
  </si>
  <si>
    <t>ST福能</t>
  </si>
  <si>
    <t>600543.SH</t>
  </si>
  <si>
    <t>*ST莫高</t>
  </si>
  <si>
    <t>300569.SZ</t>
  </si>
  <si>
    <t>天能重工</t>
  </si>
  <si>
    <t>301291.SZ</t>
  </si>
  <si>
    <t>明阳电气</t>
  </si>
  <si>
    <t>003013.SZ</t>
  </si>
  <si>
    <t>地铁设计</t>
  </si>
  <si>
    <t>603477.SH</t>
  </si>
  <si>
    <t>巨星农牧</t>
  </si>
  <si>
    <t>600320.SH</t>
  </si>
  <si>
    <t>振华重工</t>
  </si>
  <si>
    <t>601899.SH</t>
  </si>
  <si>
    <t>紫金矿业</t>
  </si>
  <si>
    <t>301345.SZ</t>
  </si>
  <si>
    <t>涛涛车业</t>
  </si>
  <si>
    <t>605068.SH</t>
  </si>
  <si>
    <t>明新旭腾</t>
  </si>
  <si>
    <t>300968.SZ</t>
  </si>
  <si>
    <t>格林精密</t>
  </si>
  <si>
    <t>600490.SH</t>
  </si>
  <si>
    <t>鹏欣资源</t>
  </si>
  <si>
    <t>002987.SZ</t>
  </si>
  <si>
    <t>京北方</t>
  </si>
  <si>
    <t>600299.SH</t>
  </si>
  <si>
    <t>安迪苏</t>
  </si>
  <si>
    <t>002146.SZ</t>
  </si>
  <si>
    <t>荣盛发展</t>
  </si>
  <si>
    <t>603931.SH</t>
  </si>
  <si>
    <t>格林达</t>
  </si>
  <si>
    <t>002440.SZ</t>
  </si>
  <si>
    <t>闰土股份</t>
  </si>
  <si>
    <t>601288.SH</t>
  </si>
  <si>
    <t>农业银行</t>
  </si>
  <si>
    <t>301667.SZ</t>
  </si>
  <si>
    <t>纳百川</t>
  </si>
  <si>
    <t>300300.SZ</t>
  </si>
  <si>
    <t>海峡创新</t>
  </si>
  <si>
    <t>600273.SH</t>
  </si>
  <si>
    <t>嘉化能源</t>
  </si>
  <si>
    <t>000525.SZ</t>
  </si>
  <si>
    <t>红太阳</t>
  </si>
  <si>
    <t>601577.SH</t>
  </si>
  <si>
    <t>长沙银行</t>
  </si>
  <si>
    <t>600846.SH</t>
  </si>
  <si>
    <t>同济科技</t>
  </si>
  <si>
    <t>600230.SH</t>
  </si>
  <si>
    <t>沧州大化</t>
  </si>
  <si>
    <t>000610.SZ</t>
  </si>
  <si>
    <t>*ST西旅</t>
  </si>
  <si>
    <t>600884.SH</t>
  </si>
  <si>
    <t>杉杉股份</t>
  </si>
  <si>
    <t>603729.SH</t>
  </si>
  <si>
    <t>ST龙韵</t>
  </si>
  <si>
    <t>600512.SH</t>
  </si>
  <si>
    <t>腾达建设</t>
  </si>
  <si>
    <t>300879.SZ</t>
  </si>
  <si>
    <t>大叶股份</t>
  </si>
  <si>
    <t>600309.SH</t>
  </si>
  <si>
    <t>万华化学</t>
  </si>
  <si>
    <t>300139.SZ</t>
  </si>
  <si>
    <t>晓程科技</t>
  </si>
  <si>
    <t>000409.SZ</t>
  </si>
  <si>
    <t>云鼎科技</t>
  </si>
  <si>
    <t>300234.SZ</t>
  </si>
  <si>
    <t>开尔新材</t>
  </si>
  <si>
    <t>300798.SZ</t>
  </si>
  <si>
    <t>锦鸡股份</t>
  </si>
  <si>
    <t>600486.SH</t>
  </si>
  <si>
    <t>扬农化工</t>
  </si>
  <si>
    <t>002663.SZ</t>
  </si>
  <si>
    <t>普邦股份</t>
  </si>
  <si>
    <t>002630.SZ</t>
  </si>
  <si>
    <t>*ST华西</t>
  </si>
  <si>
    <t>000877.SZ</t>
  </si>
  <si>
    <t>天山股份</t>
  </si>
  <si>
    <t>301237.SZ</t>
  </si>
  <si>
    <t>和顺科技</t>
  </si>
  <si>
    <t>002355.SZ</t>
  </si>
  <si>
    <t>兴民智通</t>
  </si>
  <si>
    <t>002736.SZ</t>
  </si>
  <si>
    <t>国信证券</t>
  </si>
  <si>
    <t>300366.SZ</t>
  </si>
  <si>
    <t>ST创意</t>
  </si>
  <si>
    <t>000731.SZ</t>
  </si>
  <si>
    <t>四川美丰</t>
  </si>
  <si>
    <t>002304.SZ</t>
  </si>
  <si>
    <t>洋河股份</t>
  </si>
  <si>
    <t>001230.SZ</t>
  </si>
  <si>
    <t>劲旅环境</t>
  </si>
  <si>
    <t>603499.SH</t>
  </si>
  <si>
    <t>翔港科技</t>
  </si>
  <si>
    <t>002748.SZ</t>
  </si>
  <si>
    <t>世龙实业</t>
  </si>
  <si>
    <t>603395.SH</t>
  </si>
  <si>
    <t>红四方</t>
  </si>
  <si>
    <t>600438.SH</t>
  </si>
  <si>
    <t>通威股份</t>
  </si>
  <si>
    <t>002204.SZ</t>
  </si>
  <si>
    <t>大连重工</t>
  </si>
  <si>
    <t>600969.SH</t>
  </si>
  <si>
    <t>郴电国际</t>
  </si>
  <si>
    <t>600319.SH</t>
  </si>
  <si>
    <t>亚星化学</t>
  </si>
  <si>
    <t>300349.SZ</t>
  </si>
  <si>
    <t>金卡智能</t>
  </si>
  <si>
    <t>600251.SH</t>
  </si>
  <si>
    <t>冠农股份</t>
  </si>
  <si>
    <t>688280.SH</t>
  </si>
  <si>
    <t>精进电动-W</t>
  </si>
  <si>
    <t>603077.SH</t>
  </si>
  <si>
    <t>和邦生物</t>
  </si>
  <si>
    <t>301395.SZ</t>
  </si>
  <si>
    <t>仁信新材</t>
  </si>
  <si>
    <t>000782.SZ</t>
  </si>
  <si>
    <t>恒申新材</t>
  </si>
  <si>
    <t>002847.SZ</t>
  </si>
  <si>
    <t>盐津铺子</t>
  </si>
  <si>
    <t>002537.SZ</t>
  </si>
  <si>
    <t>海联金汇</t>
  </si>
  <si>
    <t>603018.SH</t>
  </si>
  <si>
    <t>华设集团</t>
  </si>
  <si>
    <t>300303.SZ</t>
  </si>
  <si>
    <t>聚飞光电</t>
  </si>
  <si>
    <t>601169.SH</t>
  </si>
  <si>
    <t>北京银行</t>
  </si>
  <si>
    <t>600501.SH</t>
  </si>
  <si>
    <t>航天晨光</t>
  </si>
  <si>
    <t>600303.SH</t>
  </si>
  <si>
    <t>曙光股份</t>
  </si>
  <si>
    <t>300973.SZ</t>
  </si>
  <si>
    <t>立高食品</t>
  </si>
  <si>
    <t>600036.SH</t>
  </si>
  <si>
    <t>招商银行</t>
  </si>
  <si>
    <t>002423.SZ</t>
  </si>
  <si>
    <t>中粮资本</t>
  </si>
  <si>
    <t>002199.SZ</t>
  </si>
  <si>
    <t>*ST东晶</t>
  </si>
  <si>
    <t>601668.SH</t>
  </si>
  <si>
    <t>中国建筑</t>
  </si>
  <si>
    <t>601058.SH</t>
  </si>
  <si>
    <t>赛轮轮胎</t>
  </si>
  <si>
    <t>300331.SZ</t>
  </si>
  <si>
    <t>苏大维格</t>
  </si>
  <si>
    <t>603319.SH</t>
  </si>
  <si>
    <t>美湖股份</t>
  </si>
  <si>
    <t>300215.SZ</t>
  </si>
  <si>
    <t>电科院</t>
  </si>
  <si>
    <t>002014.SZ</t>
  </si>
  <si>
    <t>永新股份</t>
  </si>
  <si>
    <t>001312.SZ</t>
  </si>
  <si>
    <t>福恩股份</t>
  </si>
  <si>
    <t>000426.SZ</t>
  </si>
  <si>
    <t>兴业银锡</t>
  </si>
  <si>
    <t>600088.SH</t>
  </si>
  <si>
    <t>中视传媒</t>
  </si>
  <si>
    <t>300997.SZ</t>
  </si>
  <si>
    <t>欢乐家</t>
  </si>
  <si>
    <t>600908.SH</t>
  </si>
  <si>
    <t>无锡银行</t>
  </si>
  <si>
    <t>600060.SH</t>
  </si>
  <si>
    <t>海信视像</t>
  </si>
  <si>
    <t>300286.SZ</t>
  </si>
  <si>
    <t>安科瑞</t>
  </si>
  <si>
    <t>301270.SZ</t>
  </si>
  <si>
    <t>汉仪股份</t>
  </si>
  <si>
    <t>002274.SZ</t>
  </si>
  <si>
    <t>华昌化工</t>
  </si>
  <si>
    <t>600666.SH</t>
  </si>
  <si>
    <t>奥瑞德</t>
  </si>
  <si>
    <t>600478.SH</t>
  </si>
  <si>
    <t>科力远</t>
  </si>
  <si>
    <t>600550.SH</t>
  </si>
  <si>
    <t>保变电气</t>
  </si>
  <si>
    <t>000617.SZ</t>
  </si>
  <si>
    <t>中油资本</t>
  </si>
  <si>
    <t>301067.SZ</t>
  </si>
  <si>
    <t>显盈科技</t>
  </si>
  <si>
    <t>300080.SZ</t>
  </si>
  <si>
    <t>易成新能</t>
  </si>
  <si>
    <t>600873.SH</t>
  </si>
  <si>
    <t>梅花生物</t>
  </si>
  <si>
    <t>300641.SZ</t>
  </si>
  <si>
    <t>正丹股份</t>
  </si>
  <si>
    <t>600582.SH</t>
  </si>
  <si>
    <t>天地科技</t>
  </si>
  <si>
    <t>600186.SH</t>
  </si>
  <si>
    <t>莲花控股</t>
  </si>
  <si>
    <t>301220.SZ</t>
  </si>
  <si>
    <t>亚香股份</t>
  </si>
  <si>
    <t>603323.SH</t>
  </si>
  <si>
    <t>苏农银行</t>
  </si>
  <si>
    <t>002011.SZ</t>
  </si>
  <si>
    <t>盾安环境</t>
  </si>
  <si>
    <t>002557.SZ</t>
  </si>
  <si>
    <t>洽洽食品</t>
  </si>
  <si>
    <t>601225.SH</t>
  </si>
  <si>
    <t>陕西煤业</t>
  </si>
  <si>
    <t>002476.SZ</t>
  </si>
  <si>
    <t>新叶股份</t>
  </si>
  <si>
    <t>300498.SZ</t>
  </si>
  <si>
    <t>温氏股份</t>
  </si>
  <si>
    <t>300765.SZ</t>
  </si>
  <si>
    <t>石药创新</t>
  </si>
  <si>
    <t>002114.SZ</t>
  </si>
  <si>
    <t>罗平锌电</t>
  </si>
  <si>
    <t>601009.SH</t>
  </si>
  <si>
    <t>南京银行</t>
  </si>
  <si>
    <t>688246.SH</t>
  </si>
  <si>
    <t>嘉和美康</t>
  </si>
  <si>
    <t>301161.SZ</t>
  </si>
  <si>
    <t>唯万密封</t>
  </si>
  <si>
    <t>000788.SZ</t>
  </si>
  <si>
    <t>北大医药</t>
  </si>
  <si>
    <t>001358.SZ</t>
  </si>
  <si>
    <t>兴欣新材</t>
  </si>
  <si>
    <t>688229.SH</t>
  </si>
  <si>
    <t>博睿数据</t>
  </si>
  <si>
    <t>301682.SZ</t>
  </si>
  <si>
    <t>宏明电子</t>
  </si>
  <si>
    <t>300424.SZ</t>
  </si>
  <si>
    <t>航新科技</t>
  </si>
  <si>
    <t>600496.SH</t>
  </si>
  <si>
    <t>精工钢构</t>
  </si>
  <si>
    <t>605007.SH</t>
  </si>
  <si>
    <t>五洲特纸</t>
  </si>
  <si>
    <t>600008.SH</t>
  </si>
  <si>
    <t>首创环保</t>
  </si>
  <si>
    <t>301522.SZ</t>
  </si>
  <si>
    <t>上大股份</t>
  </si>
  <si>
    <t>002366.SZ</t>
  </si>
  <si>
    <t>融发核电</t>
  </si>
  <si>
    <t>600585.SH</t>
  </si>
  <si>
    <t>海螺水泥</t>
  </si>
  <si>
    <t>002243.SZ</t>
  </si>
  <si>
    <t>力合科创</t>
  </si>
  <si>
    <t>003816.SZ</t>
  </si>
  <si>
    <t>中国广核</t>
  </si>
  <si>
    <t>002868.SZ</t>
  </si>
  <si>
    <t>绿康生化</t>
  </si>
  <si>
    <t>603288.SH</t>
  </si>
  <si>
    <t>海天味业</t>
  </si>
  <si>
    <t>002168.SZ</t>
  </si>
  <si>
    <t>ST惠程</t>
  </si>
  <si>
    <t>300123.SZ</t>
  </si>
  <si>
    <t>ST亚光</t>
  </si>
  <si>
    <t>300677.SZ</t>
  </si>
  <si>
    <t>英科医疗</t>
  </si>
  <si>
    <t>300032.SZ</t>
  </si>
  <si>
    <t>金龙机电</t>
  </si>
  <si>
    <t>601888.SH</t>
  </si>
  <si>
    <t>中国中免</t>
  </si>
  <si>
    <t>300328.SZ</t>
  </si>
  <si>
    <t>宜安科技</t>
  </si>
  <si>
    <t>603093.SH</t>
  </si>
  <si>
    <t>南华期货</t>
  </si>
  <si>
    <t>600109.SH</t>
  </si>
  <si>
    <t>国金证券</t>
  </si>
  <si>
    <t>601128.SH</t>
  </si>
  <si>
    <t>常熟银行</t>
  </si>
  <si>
    <t>603876.SH</t>
  </si>
  <si>
    <t>鼎胜新材</t>
  </si>
  <si>
    <t>603338.SH</t>
  </si>
  <si>
    <t>浙江鼎力</t>
  </si>
  <si>
    <t>603200.SH</t>
  </si>
  <si>
    <t>上海洗霸</t>
  </si>
  <si>
    <t>600318.SH</t>
  </si>
  <si>
    <t>新力金融</t>
  </si>
  <si>
    <t>002048.SZ</t>
  </si>
  <si>
    <t>宁波华翔</t>
  </si>
  <si>
    <t>001872.SZ</t>
  </si>
  <si>
    <t>招商港口</t>
  </si>
  <si>
    <t>000059.SZ</t>
  </si>
  <si>
    <t>华锦股份</t>
  </si>
  <si>
    <t>002301.SZ</t>
  </si>
  <si>
    <t>齐心集团</t>
  </si>
  <si>
    <t>603488.SH</t>
  </si>
  <si>
    <t>展鹏科技</t>
  </si>
  <si>
    <t>000908.SZ</t>
  </si>
  <si>
    <t>景峰医药</t>
  </si>
  <si>
    <t>600617.SH</t>
  </si>
  <si>
    <t>国新能源</t>
  </si>
  <si>
    <t>603032.SH</t>
  </si>
  <si>
    <t>德新科技</t>
  </si>
  <si>
    <t>002313.SZ</t>
  </si>
  <si>
    <t>日海智能</t>
  </si>
  <si>
    <t>002771.SZ</t>
  </si>
  <si>
    <t>真视通</t>
  </si>
  <si>
    <t>603092.SH</t>
  </si>
  <si>
    <t>德力佳</t>
  </si>
  <si>
    <t>002040.SZ</t>
  </si>
  <si>
    <t>南京港</t>
  </si>
  <si>
    <t>601988.SH</t>
  </si>
  <si>
    <t>中国银行</t>
  </si>
  <si>
    <t>001210.SZ</t>
  </si>
  <si>
    <t>金房能源</t>
  </si>
  <si>
    <t>688147.SH</t>
  </si>
  <si>
    <t>微导纳米</t>
  </si>
  <si>
    <t>002091.SZ</t>
  </si>
  <si>
    <t>江苏国泰</t>
  </si>
  <si>
    <t>601990.SH</t>
  </si>
  <si>
    <t>南京证券</t>
  </si>
  <si>
    <t>600919.SH</t>
  </si>
  <si>
    <t>江苏银行</t>
  </si>
  <si>
    <t>600375.SH</t>
  </si>
  <si>
    <t>汉马科技</t>
  </si>
  <si>
    <t>601997.SH</t>
  </si>
  <si>
    <t>贵阳银行</t>
  </si>
  <si>
    <t>002085.SZ</t>
  </si>
  <si>
    <t>万丰奥威</t>
  </si>
  <si>
    <t>600198.SH</t>
  </si>
  <si>
    <t>大唐电信</t>
  </si>
  <si>
    <t>601958.SH</t>
  </si>
  <si>
    <t>金钼股份</t>
  </si>
  <si>
    <t>002329.SZ</t>
  </si>
  <si>
    <t>皇氏集团</t>
  </si>
  <si>
    <t>605018.SH</t>
  </si>
  <si>
    <t>长华集团</t>
  </si>
  <si>
    <t>002765.SZ</t>
  </si>
  <si>
    <t>蓝黛科技</t>
  </si>
  <si>
    <t>603650.SH</t>
  </si>
  <si>
    <t>彤程新材</t>
  </si>
  <si>
    <t>601118.SH</t>
  </si>
  <si>
    <t>海南橡胶</t>
  </si>
  <si>
    <t>300425.SZ</t>
  </si>
  <si>
    <t>中建环能</t>
  </si>
  <si>
    <t>600477.SH</t>
  </si>
  <si>
    <t>杭萧钢构</t>
  </si>
  <si>
    <t>301190.SZ</t>
  </si>
  <si>
    <t>善水科技</t>
  </si>
  <si>
    <t>600999.SH</t>
  </si>
  <si>
    <t>招商证券</t>
  </si>
  <si>
    <t>601518.SH</t>
  </si>
  <si>
    <t>吉林高速</t>
  </si>
  <si>
    <t>000800.SZ</t>
  </si>
  <si>
    <t>一汽解放</t>
  </si>
  <si>
    <t>601398.SH</t>
  </si>
  <si>
    <t>工商银行</t>
  </si>
  <si>
    <t>301613.SZ</t>
  </si>
  <si>
    <t>新铝时代</t>
  </si>
  <si>
    <t>301019.SZ</t>
  </si>
  <si>
    <t>宁波色母</t>
  </si>
  <si>
    <t>002161.SZ</t>
  </si>
  <si>
    <t>远望谷</t>
  </si>
  <si>
    <t>600150.SH</t>
  </si>
  <si>
    <t>中国船舶</t>
  </si>
  <si>
    <t>300492.SZ</t>
  </si>
  <si>
    <t>华图山鼎</t>
  </si>
  <si>
    <t>300039.SZ</t>
  </si>
  <si>
    <t>上海凯宝</t>
  </si>
  <si>
    <t>601218.SH</t>
  </si>
  <si>
    <t>吉鑫科技</t>
  </si>
  <si>
    <t>002970.SZ</t>
  </si>
  <si>
    <t>锐明技术</t>
  </si>
  <si>
    <t>000411.SZ</t>
  </si>
  <si>
    <t>英特集团</t>
  </si>
  <si>
    <t>600338.SH</t>
  </si>
  <si>
    <t>西藏珠峰</t>
  </si>
  <si>
    <t>301078.SZ</t>
  </si>
  <si>
    <t>孩子王</t>
  </si>
  <si>
    <t>002460.SZ</t>
  </si>
  <si>
    <t>赣锋锂业</t>
  </si>
  <si>
    <t>002086.SZ</t>
  </si>
  <si>
    <t>东方海洋</t>
  </si>
  <si>
    <t>600958.SH</t>
  </si>
  <si>
    <t>东方证券</t>
  </si>
  <si>
    <t>002215.SZ</t>
  </si>
  <si>
    <t>诺普信</t>
  </si>
  <si>
    <t>300296.SZ</t>
  </si>
  <si>
    <t>利亚德</t>
  </si>
  <si>
    <t>002427.SZ</t>
  </si>
  <si>
    <t>尤夫股份</t>
  </si>
  <si>
    <t>300218.SZ</t>
  </si>
  <si>
    <t>安利股份</t>
  </si>
  <si>
    <t>688334.SH</t>
  </si>
  <si>
    <t>西高院</t>
  </si>
  <si>
    <t>601211.SH</t>
  </si>
  <si>
    <t>国泰海通</t>
  </si>
  <si>
    <t>601021.SH</t>
  </si>
  <si>
    <t>春秋航空</t>
  </si>
  <si>
    <t>002656.SZ</t>
  </si>
  <si>
    <t>*ST摩登</t>
  </si>
  <si>
    <t>603505.SH</t>
  </si>
  <si>
    <t>金石资源</t>
  </si>
  <si>
    <t>002578.SZ</t>
  </si>
  <si>
    <t>闽发铝业</t>
  </si>
  <si>
    <t>600720.SH</t>
  </si>
  <si>
    <t>中交设计</t>
  </si>
  <si>
    <t>688207.SH</t>
  </si>
  <si>
    <t>格灵深瞳</t>
  </si>
  <si>
    <t>600989.SH</t>
  </si>
  <si>
    <t>宝丰能源</t>
  </si>
  <si>
    <t>002522.SZ</t>
  </si>
  <si>
    <t>浙江众成</t>
  </si>
  <si>
    <t>601996.SH</t>
  </si>
  <si>
    <t>丰林集团</t>
  </si>
  <si>
    <t>300847.SZ</t>
  </si>
  <si>
    <t>中船汉光</t>
  </si>
  <si>
    <t>600815.SH</t>
  </si>
  <si>
    <t>厦工股份</t>
  </si>
  <si>
    <t>000020.SZ</t>
  </si>
  <si>
    <t>深华发A</t>
  </si>
  <si>
    <t>688392.SH</t>
  </si>
  <si>
    <t>骄成超声</t>
  </si>
  <si>
    <t>600426.SH</t>
  </si>
  <si>
    <t>华鲁恒升</t>
  </si>
  <si>
    <t>300167.SZ</t>
  </si>
  <si>
    <t>ST迪威迅</t>
  </si>
  <si>
    <t>601186.SH</t>
  </si>
  <si>
    <t>中国铁建</t>
  </si>
  <si>
    <t>300140.SZ</t>
  </si>
  <si>
    <t>节能环境</t>
  </si>
  <si>
    <t>300952.SZ</t>
  </si>
  <si>
    <t>恒辉安防</t>
  </si>
  <si>
    <t>301137.SZ</t>
  </si>
  <si>
    <t>哈焊华通</t>
  </si>
  <si>
    <t>000927.SZ</t>
  </si>
  <si>
    <t>中国铁物</t>
  </si>
  <si>
    <t>603033.SH</t>
  </si>
  <si>
    <t>三维股份</t>
  </si>
  <si>
    <t>300410.SZ</t>
  </si>
  <si>
    <t>正业科技</t>
  </si>
  <si>
    <t>600015.SH</t>
  </si>
  <si>
    <t>华夏银行</t>
  </si>
  <si>
    <t>605296.SH</t>
  </si>
  <si>
    <t>神农集团</t>
  </si>
  <si>
    <t>000755.SZ</t>
  </si>
  <si>
    <t>山西高速</t>
  </si>
  <si>
    <t>300923.SZ</t>
  </si>
  <si>
    <t>研奥股份</t>
  </si>
  <si>
    <t>600476.SH</t>
  </si>
  <si>
    <t>*ST湘邮</t>
  </si>
  <si>
    <t>000596.SZ</t>
  </si>
  <si>
    <t>古井贡酒</t>
  </si>
  <si>
    <t>600502.SH</t>
  </si>
  <si>
    <t>安徽建工</t>
  </si>
  <si>
    <t>003037.SZ</t>
  </si>
  <si>
    <t>三和管桩</t>
  </si>
  <si>
    <t>601788.SH</t>
  </si>
  <si>
    <t>光大证券</t>
  </si>
  <si>
    <t>000425.SZ</t>
  </si>
  <si>
    <t>徐工机械</t>
  </si>
  <si>
    <t>603678.SH</t>
  </si>
  <si>
    <t>火炬电子</t>
  </si>
  <si>
    <t>002926.SZ</t>
  </si>
  <si>
    <t>华西证券</t>
  </si>
  <si>
    <t>002526.SZ</t>
  </si>
  <si>
    <t>山东矿机</t>
  </si>
  <si>
    <t>301325.SZ</t>
  </si>
  <si>
    <t>曼恩斯特</t>
  </si>
  <si>
    <t>002470.SZ</t>
  </si>
  <si>
    <t>金正大</t>
  </si>
  <si>
    <t>600740.SH</t>
  </si>
  <si>
    <t>山西焦化</t>
  </si>
  <si>
    <t>603255.SH</t>
  </si>
  <si>
    <t>鼎际得</t>
  </si>
  <si>
    <t>000623.SZ</t>
  </si>
  <si>
    <t>吉林敖东</t>
  </si>
  <si>
    <t>300576.SZ</t>
  </si>
  <si>
    <t>容大感光</t>
  </si>
  <si>
    <t>601015.SH</t>
  </si>
  <si>
    <t>陕西黑猫</t>
  </si>
  <si>
    <t>002342.SZ</t>
  </si>
  <si>
    <t>巨力索具</t>
  </si>
  <si>
    <t>601619.SH</t>
  </si>
  <si>
    <t>嘉泽新能</t>
  </si>
  <si>
    <t>601717.SH</t>
  </si>
  <si>
    <t>中创智领</t>
  </si>
  <si>
    <t>000818.SZ</t>
  </si>
  <si>
    <t>航锦科技</t>
  </si>
  <si>
    <t>300473.SZ</t>
  </si>
  <si>
    <t>德尔股份</t>
  </si>
  <si>
    <t>002935.SZ</t>
  </si>
  <si>
    <t>天奥电子</t>
  </si>
  <si>
    <t>600686.SH</t>
  </si>
  <si>
    <t>金龙汽车</t>
  </si>
  <si>
    <t>300670.SZ</t>
  </si>
  <si>
    <t>大烨智能</t>
  </si>
  <si>
    <t>002705.SZ</t>
  </si>
  <si>
    <t>新宝股份</t>
  </si>
  <si>
    <t>001337.SZ</t>
  </si>
  <si>
    <t>四川黄金</t>
  </si>
  <si>
    <t>000783.SZ</t>
  </si>
  <si>
    <t>长江证券</t>
  </si>
  <si>
    <t>600031.SH</t>
  </si>
  <si>
    <t>三一重工</t>
  </si>
  <si>
    <t>603126.SH</t>
  </si>
  <si>
    <t>中材节能</t>
  </si>
  <si>
    <t>600415.SH</t>
  </si>
  <si>
    <t>小商品城</t>
  </si>
  <si>
    <t>603225.SH</t>
  </si>
  <si>
    <t>新凤鸣</t>
  </si>
  <si>
    <t>300097.SZ</t>
  </si>
  <si>
    <t>智云股份</t>
  </si>
  <si>
    <t>300399.SZ</t>
  </si>
  <si>
    <t>天利科技</t>
  </si>
  <si>
    <t>688319.SH</t>
  </si>
  <si>
    <t>欧林生物</t>
  </si>
  <si>
    <t>600784.SH</t>
  </si>
  <si>
    <t>鲁银投资</t>
  </si>
  <si>
    <t>603399.SH</t>
  </si>
  <si>
    <t>永杉锂业</t>
  </si>
  <si>
    <t>000697.SZ</t>
  </si>
  <si>
    <t>炼石航空</t>
  </si>
  <si>
    <t>000509.SZ</t>
  </si>
  <si>
    <t>华塑控股</t>
  </si>
  <si>
    <t>002500.SZ</t>
  </si>
  <si>
    <t>山西证券</t>
  </si>
  <si>
    <t>600237.SH</t>
  </si>
  <si>
    <t>铜峰电子</t>
  </si>
  <si>
    <t>601929.SH</t>
  </si>
  <si>
    <t>吉视传媒</t>
  </si>
  <si>
    <t>002356.SZ</t>
  </si>
  <si>
    <t>赫美集团</t>
  </si>
  <si>
    <t>300468.SZ</t>
  </si>
  <si>
    <t>四方精创</t>
  </si>
  <si>
    <t>002981.SZ</t>
  </si>
  <si>
    <t>朝阳科技</t>
  </si>
  <si>
    <t>600595.SH</t>
  </si>
  <si>
    <t>中孚实业</t>
  </si>
  <si>
    <t>600239.SH</t>
  </si>
  <si>
    <t>ST云城</t>
  </si>
  <si>
    <t>300472.SZ</t>
  </si>
  <si>
    <t>*ST新元</t>
  </si>
  <si>
    <t>002457.SZ</t>
  </si>
  <si>
    <t>青龙管业</t>
  </si>
  <si>
    <t>002181.SZ</t>
  </si>
  <si>
    <t>粤传媒</t>
  </si>
  <si>
    <t>688106.SH</t>
  </si>
  <si>
    <t>金宏气体</t>
  </si>
  <si>
    <t>300530.SZ</t>
  </si>
  <si>
    <t>领湃科技</t>
  </si>
  <si>
    <t>000669.SZ</t>
  </si>
  <si>
    <t>ST金鸿</t>
  </si>
  <si>
    <t>603105.SH</t>
  </si>
  <si>
    <t>芯能科技</t>
  </si>
  <si>
    <t>603677.SH</t>
  </si>
  <si>
    <t>奇精机械</t>
  </si>
  <si>
    <t>603861.SH</t>
  </si>
  <si>
    <t>白云电器</t>
  </si>
  <si>
    <t>600028.SH</t>
  </si>
  <si>
    <t>中国石化</t>
  </si>
  <si>
    <t>002466.SZ</t>
  </si>
  <si>
    <t>天齐锂业</t>
  </si>
  <si>
    <t>003040.SZ</t>
  </si>
  <si>
    <t>楚天龙</t>
  </si>
  <si>
    <t>600764.SH</t>
  </si>
  <si>
    <t>中国海防</t>
  </si>
  <si>
    <t>001378.SZ</t>
  </si>
  <si>
    <t>德冠新材</t>
  </si>
  <si>
    <t>300450.SZ</t>
  </si>
  <si>
    <t>先导智能</t>
  </si>
  <si>
    <t>601618.SH</t>
  </si>
  <si>
    <t>中国中冶</t>
  </si>
  <si>
    <t>601166.SH</t>
  </si>
  <si>
    <t>兴业银行</t>
  </si>
  <si>
    <t>301278.SZ</t>
  </si>
  <si>
    <t>快可电子</t>
  </si>
  <si>
    <t>603377.SH</t>
  </si>
  <si>
    <t>ST东时</t>
  </si>
  <si>
    <t>002094.SZ</t>
  </si>
  <si>
    <t>青岛金王</t>
  </si>
  <si>
    <t>300267.SZ</t>
  </si>
  <si>
    <t>尔康制药</t>
  </si>
  <si>
    <t>603938.SH</t>
  </si>
  <si>
    <t>三孚股份</t>
  </si>
  <si>
    <t>603393.SH</t>
  </si>
  <si>
    <t>新天然气</t>
  </si>
  <si>
    <t>002725.SZ</t>
  </si>
  <si>
    <t>跃岭股份</t>
  </si>
  <si>
    <t>003009.SZ</t>
  </si>
  <si>
    <t>中天火箭</t>
  </si>
  <si>
    <t>300094.SZ</t>
  </si>
  <si>
    <t>国联水产</t>
  </si>
  <si>
    <t>001376.SZ</t>
  </si>
  <si>
    <t>百通能源</t>
  </si>
  <si>
    <t>000830.SZ</t>
  </si>
  <si>
    <t>鲁西化工</t>
  </si>
  <si>
    <t>600548.SH</t>
  </si>
  <si>
    <t>深高速</t>
  </si>
  <si>
    <t>301256.SZ</t>
  </si>
  <si>
    <t>华融化学</t>
  </si>
  <si>
    <t>600963.SH</t>
  </si>
  <si>
    <t>岳阳林纸</t>
  </si>
  <si>
    <t>000716.SZ</t>
  </si>
  <si>
    <t>黑芝麻</t>
  </si>
  <si>
    <t>300984.SZ</t>
  </si>
  <si>
    <t>金沃股份</t>
  </si>
  <si>
    <t>002005.SZ</t>
  </si>
  <si>
    <t>ST德豪</t>
  </si>
  <si>
    <t>601966.SH</t>
  </si>
  <si>
    <t>玲珑轮胎</t>
  </si>
  <si>
    <t>002361.SZ</t>
  </si>
  <si>
    <t>神剑股份</t>
  </si>
  <si>
    <t>603866.SH</t>
  </si>
  <si>
    <t>桃李面包</t>
  </si>
  <si>
    <t>600029.SH</t>
  </si>
  <si>
    <t>南方航空</t>
  </si>
  <si>
    <t>600369.SH</t>
  </si>
  <si>
    <t>西南证券</t>
  </si>
  <si>
    <t>603185.SH</t>
  </si>
  <si>
    <t>弘元绿能</t>
  </si>
  <si>
    <t>600651.SH</t>
  </si>
  <si>
    <t>飞乐音响</t>
  </si>
  <si>
    <t>001299.SZ</t>
  </si>
  <si>
    <t>美能能源</t>
  </si>
  <si>
    <t>601816.SH</t>
  </si>
  <si>
    <t>京沪高铁</t>
  </si>
  <si>
    <t>002259.SZ</t>
  </si>
  <si>
    <t>升达林业</t>
  </si>
  <si>
    <t>300801.SZ</t>
  </si>
  <si>
    <t>泰和科技</t>
  </si>
  <si>
    <t>601233.SH</t>
  </si>
  <si>
    <t>桐昆股份</t>
  </si>
  <si>
    <t>002264.SZ</t>
  </si>
  <si>
    <t>新华都</t>
  </si>
  <si>
    <t>601838.SH</t>
  </si>
  <si>
    <t>成都银行</t>
  </si>
  <si>
    <t>600030.SH</t>
  </si>
  <si>
    <t>中信证券</t>
  </si>
  <si>
    <t>600446.SH</t>
  </si>
  <si>
    <t>金证股份</t>
  </si>
  <si>
    <t>600255.SH</t>
  </si>
  <si>
    <t>鑫科材料</t>
  </si>
  <si>
    <t>600113.SH</t>
  </si>
  <si>
    <t>浙江东日</t>
  </si>
  <si>
    <t>002984.SZ</t>
  </si>
  <si>
    <t>森麒麟</t>
  </si>
  <si>
    <t>600418.SH</t>
  </si>
  <si>
    <t>江淮汽车</t>
  </si>
  <si>
    <t>600816.SH</t>
  </si>
  <si>
    <t>建元信托</t>
  </si>
  <si>
    <t>300193.SZ</t>
  </si>
  <si>
    <t>佳士科技</t>
  </si>
  <si>
    <t>002714.SZ</t>
  </si>
  <si>
    <t>牧原股份</t>
  </si>
  <si>
    <t>601136.SH</t>
  </si>
  <si>
    <t>首创证券</t>
  </si>
  <si>
    <t>601878.SH</t>
  </si>
  <si>
    <t>浙商证券</t>
  </si>
  <si>
    <t>600315.SH</t>
  </si>
  <si>
    <t>上海家化</t>
  </si>
  <si>
    <t>000987.SZ</t>
  </si>
  <si>
    <t>越秀资本</t>
  </si>
  <si>
    <t>000712.SZ</t>
  </si>
  <si>
    <t>锦龙股份</t>
  </si>
  <si>
    <t>688005.SH</t>
  </si>
  <si>
    <t>容百科技</t>
  </si>
  <si>
    <t>601778.SH</t>
  </si>
  <si>
    <t>晶科科技</t>
  </si>
  <si>
    <t>600790.SH</t>
  </si>
  <si>
    <t>轻纺城</t>
  </si>
  <si>
    <t>300856.SZ</t>
  </si>
  <si>
    <t>科思股份</t>
  </si>
  <si>
    <t>300390.SZ</t>
  </si>
  <si>
    <t>天华新能</t>
  </si>
  <si>
    <t>002567.SZ</t>
  </si>
  <si>
    <t>唐人神</t>
  </si>
  <si>
    <t>600618.SH</t>
  </si>
  <si>
    <t>氯碱化工</t>
  </si>
  <si>
    <t>600452.SH</t>
  </si>
  <si>
    <t>涪陵电力</t>
  </si>
  <si>
    <t>300587.SZ</t>
  </si>
  <si>
    <t>天铁科技</t>
  </si>
  <si>
    <t>000546.SZ</t>
  </si>
  <si>
    <t>金圆股份</t>
  </si>
  <si>
    <t>301666.SZ</t>
  </si>
  <si>
    <t>大普微-UW</t>
  </si>
  <si>
    <t>600409.SH</t>
  </si>
  <si>
    <t>三友化工</t>
  </si>
  <si>
    <t>002586.SZ</t>
  </si>
  <si>
    <t>ST围海</t>
  </si>
  <si>
    <t>001236.SZ</t>
  </si>
  <si>
    <t>弘业期货</t>
  </si>
  <si>
    <t>002403.SZ</t>
  </si>
  <si>
    <t>爱仕达</t>
  </si>
  <si>
    <t>688590.SH</t>
  </si>
  <si>
    <t>新致软件</t>
  </si>
  <si>
    <t>601000.SH</t>
  </si>
  <si>
    <t>唐山港</t>
  </si>
  <si>
    <t>002096.SZ</t>
  </si>
  <si>
    <t>易普力</t>
  </si>
  <si>
    <t>002078.SZ</t>
  </si>
  <si>
    <t>太阳纸业</t>
  </si>
  <si>
    <t>600529.SH</t>
  </si>
  <si>
    <t>山东药玻</t>
  </si>
  <si>
    <t>300790.SZ</t>
  </si>
  <si>
    <t>宇瞳光学</t>
  </si>
  <si>
    <t>600280.SH</t>
  </si>
  <si>
    <t>中央商场</t>
  </si>
  <si>
    <t>601069.SH</t>
  </si>
  <si>
    <t>西部黄金</t>
  </si>
  <si>
    <t>000728.SZ</t>
  </si>
  <si>
    <t>国元证券</t>
  </si>
  <si>
    <t>600715.SH</t>
  </si>
  <si>
    <t>文投控股</t>
  </si>
  <si>
    <t>300993.SZ</t>
  </si>
  <si>
    <t>玉马科技</t>
  </si>
  <si>
    <t>603237.SH</t>
  </si>
  <si>
    <t>五芳斋</t>
  </si>
  <si>
    <t>600985.SH</t>
  </si>
  <si>
    <t>淮北矿业</t>
  </si>
  <si>
    <t>002039.SZ</t>
  </si>
  <si>
    <t>黔源电力</t>
  </si>
  <si>
    <t>300036.SZ</t>
  </si>
  <si>
    <t>超图软件</t>
  </si>
  <si>
    <t>600621.SH</t>
  </si>
  <si>
    <t>华鑫股份</t>
  </si>
  <si>
    <t>603198.SH</t>
  </si>
  <si>
    <t>迎驾贡酒</t>
  </si>
  <si>
    <t>601696.SH</t>
  </si>
  <si>
    <t>中银证券</t>
  </si>
  <si>
    <t>300926.SZ</t>
  </si>
  <si>
    <t>博俊科技</t>
  </si>
  <si>
    <t>603210.SH</t>
  </si>
  <si>
    <t>泰鸿万立</t>
  </si>
  <si>
    <t>300812.SZ</t>
  </si>
  <si>
    <t>易天股份</t>
  </si>
  <si>
    <t>600061.SH</t>
  </si>
  <si>
    <t>国投资本</t>
  </si>
  <si>
    <t>601369.SH</t>
  </si>
  <si>
    <t>陕鼓动力</t>
  </si>
  <si>
    <t>600708.SH</t>
  </si>
  <si>
    <t>光明地产</t>
  </si>
  <si>
    <t>688610.SH</t>
  </si>
  <si>
    <t>埃科光电</t>
  </si>
  <si>
    <t>600103.SH</t>
  </si>
  <si>
    <t>青山纸业</t>
  </si>
  <si>
    <t>300301.SZ</t>
  </si>
  <si>
    <t>ST长方</t>
  </si>
  <si>
    <t>301266.SZ</t>
  </si>
  <si>
    <t>宇邦新材</t>
  </si>
  <si>
    <t>002797.SZ</t>
  </si>
  <si>
    <t>第一创业</t>
  </si>
  <si>
    <t>300107.SZ</t>
  </si>
  <si>
    <t>建新股份</t>
  </si>
  <si>
    <t>600749.SH</t>
  </si>
  <si>
    <t>西藏旅游</t>
  </si>
  <si>
    <t>603717.SH</t>
  </si>
  <si>
    <t>天域生物</t>
  </si>
  <si>
    <t>603937.SH</t>
  </si>
  <si>
    <t>丽岛新材</t>
  </si>
  <si>
    <t>300821.SZ</t>
  </si>
  <si>
    <t>东岳硅材</t>
  </si>
  <si>
    <t>603051.SH</t>
  </si>
  <si>
    <t>鹿山新材</t>
  </si>
  <si>
    <t>600653.SH</t>
  </si>
  <si>
    <t>申华控股</t>
  </si>
  <si>
    <t>001391.SZ</t>
  </si>
  <si>
    <t>国货航</t>
  </si>
  <si>
    <t>002092.SZ</t>
  </si>
  <si>
    <t>中泰化学</t>
  </si>
  <si>
    <t>600663.SH</t>
  </si>
  <si>
    <t>陆家嘴</t>
  </si>
  <si>
    <t>000520.SZ</t>
  </si>
  <si>
    <t>凤凰航运</t>
  </si>
  <si>
    <t>300564.SZ</t>
  </si>
  <si>
    <t>筑博设计</t>
  </si>
  <si>
    <t>300329.SZ</t>
  </si>
  <si>
    <t>海伦钢琴</t>
  </si>
  <si>
    <t>301218.SZ</t>
  </si>
  <si>
    <t>华是科技</t>
  </si>
  <si>
    <t>300931.SZ</t>
  </si>
  <si>
    <t>通用电梯</t>
  </si>
  <si>
    <t>600830.SH</t>
  </si>
  <si>
    <t>香溢融通</t>
  </si>
  <si>
    <t>002190.SZ</t>
  </si>
  <si>
    <t>成飞集成</t>
  </si>
  <si>
    <t>600987.SH</t>
  </si>
  <si>
    <t>航民股份</t>
  </si>
  <si>
    <t>002099.SZ</t>
  </si>
  <si>
    <t>海翔药业</t>
  </si>
  <si>
    <t>600742.SH</t>
  </si>
  <si>
    <t>富维股份</t>
  </si>
  <si>
    <t>000571.SZ</t>
  </si>
  <si>
    <t>新大洲A</t>
  </si>
  <si>
    <t>002575.SZ</t>
  </si>
  <si>
    <t>群兴玩具</t>
  </si>
  <si>
    <t>688432.SH</t>
  </si>
  <si>
    <t>有研硅</t>
  </si>
  <si>
    <t>603826.SH</t>
  </si>
  <si>
    <t>坤彩科技</t>
  </si>
  <si>
    <t>605336.SH</t>
  </si>
  <si>
    <t>*ST帅电</t>
  </si>
  <si>
    <t>000635.SZ</t>
  </si>
  <si>
    <t>英力特</t>
  </si>
  <si>
    <t>000089.SZ</t>
  </si>
  <si>
    <t>深圳机场</t>
  </si>
  <si>
    <t>300465.SZ</t>
  </si>
  <si>
    <t>高伟达</t>
  </si>
  <si>
    <t>601566.SH</t>
  </si>
  <si>
    <t>九牧王</t>
  </si>
  <si>
    <t>600390.SH</t>
  </si>
  <si>
    <t>五矿资本</t>
  </si>
  <si>
    <t>300106.SZ</t>
  </si>
  <si>
    <t>西部牧业</t>
  </si>
  <si>
    <t>600048.SH</t>
  </si>
  <si>
    <t>保利发展</t>
  </si>
  <si>
    <t>301398.SZ</t>
  </si>
  <si>
    <t>星源卓镁</t>
  </si>
  <si>
    <t>001234.SZ</t>
  </si>
  <si>
    <t>泰慕士</t>
  </si>
  <si>
    <t>600080.SH</t>
  </si>
  <si>
    <t>ST金花</t>
  </si>
  <si>
    <t>000025.SZ</t>
  </si>
  <si>
    <t>特力A</t>
  </si>
  <si>
    <t>600119.SH</t>
  </si>
  <si>
    <t>*ST长投</t>
  </si>
  <si>
    <t>603990.SH</t>
  </si>
  <si>
    <t>麦迪科技</t>
  </si>
  <si>
    <t>002358.SZ</t>
  </si>
  <si>
    <t>森源电气</t>
  </si>
  <si>
    <t>002053.SZ</t>
  </si>
  <si>
    <t>云南能投</t>
  </si>
  <si>
    <t>002512.SZ</t>
  </si>
  <si>
    <t>ST达华</t>
  </si>
  <si>
    <t>300122.SZ</t>
  </si>
  <si>
    <t>智飞生物</t>
  </si>
  <si>
    <t>300037.SZ</t>
  </si>
  <si>
    <t>新宙邦</t>
  </si>
  <si>
    <t>002307.SZ</t>
  </si>
  <si>
    <t>北新路桥</t>
  </si>
  <si>
    <t>603335.SH</t>
  </si>
  <si>
    <t>迪生力</t>
  </si>
  <si>
    <t>601328.SH</t>
  </si>
  <si>
    <t>交通银行</t>
  </si>
  <si>
    <t>601555.SH</t>
  </si>
  <si>
    <t>东吴证券</t>
  </si>
  <si>
    <t>000700.SZ</t>
  </si>
  <si>
    <t>模塑科技</t>
  </si>
  <si>
    <t>002198.SZ</t>
  </si>
  <si>
    <t>ST嘉应</t>
  </si>
  <si>
    <t>300118.SZ</t>
  </si>
  <si>
    <t>东方日升</t>
  </si>
  <si>
    <t>002059.SZ</t>
  </si>
  <si>
    <t>云南旅游</t>
  </si>
  <si>
    <t>603373.SH</t>
  </si>
  <si>
    <t>安邦护卫</t>
  </si>
  <si>
    <t>688189.SH</t>
  </si>
  <si>
    <t>ST南新</t>
  </si>
  <si>
    <t>603822.SH</t>
  </si>
  <si>
    <t>ST嘉澳</t>
  </si>
  <si>
    <t>000545.SZ</t>
  </si>
  <si>
    <t>金浦钛业</t>
  </si>
  <si>
    <t>000686.SZ</t>
  </si>
  <si>
    <t>东北证券</t>
  </si>
  <si>
    <t>601975.SH</t>
  </si>
  <si>
    <t>招商南油</t>
  </si>
  <si>
    <t>300205.SZ</t>
  </si>
  <si>
    <t>*ST天喻</t>
  </si>
  <si>
    <t>300565.SZ</t>
  </si>
  <si>
    <t>科信技术</t>
  </si>
  <si>
    <t>603612.SH</t>
  </si>
  <si>
    <t>索通发展</t>
  </si>
  <si>
    <t>000750.SZ</t>
  </si>
  <si>
    <t>国海证券</t>
  </si>
  <si>
    <t>301153.SZ</t>
  </si>
  <si>
    <t>中科江南</t>
  </si>
  <si>
    <t>003015.SZ</t>
  </si>
  <si>
    <t>日久光电</t>
  </si>
  <si>
    <t>301106.SZ</t>
  </si>
  <si>
    <t>骏成科技</t>
  </si>
  <si>
    <t>300581.SZ</t>
  </si>
  <si>
    <t>晨曦航空</t>
  </si>
  <si>
    <t>600470.SH</t>
  </si>
  <si>
    <t>六国化工</t>
  </si>
  <si>
    <t>001206.SZ</t>
  </si>
  <si>
    <t>依依股份</t>
  </si>
  <si>
    <t>000990.SZ</t>
  </si>
  <si>
    <t>诚志股份</t>
  </si>
  <si>
    <t>603586.SH</t>
  </si>
  <si>
    <t>金麒麟</t>
  </si>
  <si>
    <t>600506.SH</t>
  </si>
  <si>
    <t>统一股份</t>
  </si>
  <si>
    <t>689009.SH</t>
  </si>
  <si>
    <t>九号公司-WD</t>
  </si>
  <si>
    <t>300600.SZ</t>
  </si>
  <si>
    <t>国瑞科技</t>
  </si>
  <si>
    <t>600155.SH</t>
  </si>
  <si>
    <t>华创云信</t>
  </si>
  <si>
    <t>300200.SZ</t>
  </si>
  <si>
    <t>高盟新材</t>
  </si>
  <si>
    <t>603260.SH</t>
  </si>
  <si>
    <t>合盛硅业</t>
  </si>
  <si>
    <t>002136.SZ</t>
  </si>
  <si>
    <t>安纳达</t>
  </si>
  <si>
    <t>600130.SH</t>
  </si>
  <si>
    <t>波导股份</t>
  </si>
  <si>
    <t>301328.SZ</t>
  </si>
  <si>
    <t>维峰电子</t>
  </si>
  <si>
    <t>002696.SZ</t>
  </si>
  <si>
    <t>百洋股份</t>
  </si>
  <si>
    <t>002497.SZ</t>
  </si>
  <si>
    <t>雅化集团</t>
  </si>
  <si>
    <t>002314.SZ</t>
  </si>
  <si>
    <t>南山控股</t>
  </si>
  <si>
    <t>605162.SH</t>
  </si>
  <si>
    <t>新中港</t>
  </si>
  <si>
    <t>603276.SH</t>
  </si>
  <si>
    <t>恒兴新材</t>
  </si>
  <si>
    <t>600966.SH</t>
  </si>
  <si>
    <t>博汇纸业</t>
  </si>
  <si>
    <t>000981.SZ</t>
  </si>
  <si>
    <t>山子高科</t>
  </si>
  <si>
    <t>000973.SZ</t>
  </si>
  <si>
    <t>佛塑科技</t>
  </si>
  <si>
    <t>300393.SZ</t>
  </si>
  <si>
    <t>中来股份</t>
  </si>
  <si>
    <t>002580.SZ</t>
  </si>
  <si>
    <t>圣阳股份</t>
  </si>
  <si>
    <t>605377.SH</t>
  </si>
  <si>
    <t>华旺科技</t>
  </si>
  <si>
    <t>301348.SZ</t>
  </si>
  <si>
    <t>蓝箭电子</t>
  </si>
  <si>
    <t>000768.SZ</t>
  </si>
  <si>
    <t>中航西飞</t>
  </si>
  <si>
    <t>301118.SZ</t>
  </si>
  <si>
    <t>恒光股份</t>
  </si>
  <si>
    <t>603568.SH</t>
  </si>
  <si>
    <t>伟明环保</t>
  </si>
  <si>
    <t>300085.SZ</t>
  </si>
  <si>
    <t>银之杰</t>
  </si>
  <si>
    <t>000933.SZ</t>
  </si>
  <si>
    <t>神火股份</t>
  </si>
  <si>
    <t>600348.SH</t>
  </si>
  <si>
    <t>华阳股份</t>
  </si>
  <si>
    <t>002210.SZ</t>
  </si>
  <si>
    <t>飞马国际</t>
  </si>
  <si>
    <t>300648.SZ</t>
  </si>
  <si>
    <t>星云股份</t>
  </si>
  <si>
    <t>301040.SZ</t>
  </si>
  <si>
    <t>中环海陆</t>
  </si>
  <si>
    <t>000807.SZ</t>
  </si>
  <si>
    <t>云铝股份</t>
  </si>
  <si>
    <t>601238.SH</t>
  </si>
  <si>
    <t>广汽集团</t>
  </si>
  <si>
    <t>601011.SH</t>
  </si>
  <si>
    <t>宝泰隆</t>
  </si>
  <si>
    <t>300270.SZ</t>
  </si>
  <si>
    <t>中威电子</t>
  </si>
  <si>
    <t>688190.SH</t>
  </si>
  <si>
    <t>云路股份</t>
  </si>
  <si>
    <t>002456.SZ</t>
  </si>
  <si>
    <t>欧菲光</t>
  </si>
  <si>
    <t>603268.SH</t>
  </si>
  <si>
    <t>松发股份</t>
  </si>
  <si>
    <t>603366.SH</t>
  </si>
  <si>
    <t>日出东方</t>
  </si>
  <si>
    <t>600188.SH</t>
  </si>
  <si>
    <t>兖矿能源</t>
  </si>
  <si>
    <t>601500.SH</t>
  </si>
  <si>
    <t>通用股份</t>
  </si>
  <si>
    <t>000533.SZ</t>
  </si>
  <si>
    <t>顺钠股份</t>
  </si>
  <si>
    <t>300477.SZ</t>
  </si>
  <si>
    <t>ST合纵</t>
  </si>
  <si>
    <t>002648.SZ</t>
  </si>
  <si>
    <t>卫星化学</t>
  </si>
  <si>
    <t>002719.SZ</t>
  </si>
  <si>
    <t>ST麦趣</t>
  </si>
  <si>
    <t>601179.SH</t>
  </si>
  <si>
    <t>中国西电</t>
  </si>
  <si>
    <t>600552.SH</t>
  </si>
  <si>
    <t>凯盛科技</t>
  </si>
  <si>
    <t>600095.SH</t>
  </si>
  <si>
    <t>湘财股份</t>
  </si>
  <si>
    <t>002256.SZ</t>
  </si>
  <si>
    <t>兆新股份</t>
  </si>
  <si>
    <t>002966.SZ</t>
  </si>
  <si>
    <t>苏州银行</t>
  </si>
  <si>
    <t>000921.SZ</t>
  </si>
  <si>
    <t>海信家电</t>
  </si>
  <si>
    <t>600408.SH</t>
  </si>
  <si>
    <t>安泰集团</t>
  </si>
  <si>
    <t>600403.SH</t>
  </si>
  <si>
    <t>大有能源</t>
  </si>
  <si>
    <t>301186.SZ</t>
  </si>
  <si>
    <t>超达装备</t>
  </si>
  <si>
    <t>600423.SH</t>
  </si>
  <si>
    <t>*ST柳化</t>
  </si>
  <si>
    <t>002875.SZ</t>
  </si>
  <si>
    <t>安奈儿</t>
  </si>
  <si>
    <t>002479.SZ</t>
  </si>
  <si>
    <t>富春环保</t>
  </si>
  <si>
    <t>001328.SZ</t>
  </si>
  <si>
    <t>登康口腔</t>
  </si>
  <si>
    <t>600918.SH</t>
  </si>
  <si>
    <t>中泰证券</t>
  </si>
  <si>
    <t>002176.SZ</t>
  </si>
  <si>
    <t>江特电机</t>
  </si>
  <si>
    <t>600167.SH</t>
  </si>
  <si>
    <t>联美控股</t>
  </si>
  <si>
    <t>300589.SZ</t>
  </si>
  <si>
    <t>江龙船艇</t>
  </si>
  <si>
    <t>600333.SH</t>
  </si>
  <si>
    <t>长春燃气</t>
  </si>
  <si>
    <t>603039.SH</t>
  </si>
  <si>
    <t>泛微网络</t>
  </si>
  <si>
    <t>600725.SH</t>
  </si>
  <si>
    <t>云维股份</t>
  </si>
  <si>
    <t>600132.SH</t>
  </si>
  <si>
    <t>重庆啤酒</t>
  </si>
  <si>
    <t>002538.SZ</t>
  </si>
  <si>
    <t>ST司特</t>
  </si>
  <si>
    <t>600928.SH</t>
  </si>
  <si>
    <t>西安银行</t>
  </si>
  <si>
    <t>300160.SZ</t>
  </si>
  <si>
    <t>秀强股份</t>
  </si>
  <si>
    <t>601375.SH</t>
  </si>
  <si>
    <t>中原证券</t>
  </si>
  <si>
    <t>601718.SH</t>
  </si>
  <si>
    <t>ST际华</t>
  </si>
  <si>
    <t>300720.SZ</t>
  </si>
  <si>
    <t>海川智能</t>
  </si>
  <si>
    <t>002285.SZ</t>
  </si>
  <si>
    <t>世联行</t>
  </si>
  <si>
    <t>300151.SZ</t>
  </si>
  <si>
    <t>昌红科技</t>
  </si>
  <si>
    <t>300505.SZ</t>
  </si>
  <si>
    <t>川金诺</t>
  </si>
  <si>
    <t>600489.SH</t>
  </si>
  <si>
    <t>中金黄金</t>
  </si>
  <si>
    <t>002769.SZ</t>
  </si>
  <si>
    <t>普路通</t>
  </si>
  <si>
    <t>000065.SZ</t>
  </si>
  <si>
    <t>北方国际</t>
  </si>
  <si>
    <t>603661.SH</t>
  </si>
  <si>
    <t>恒林股份</t>
  </si>
  <si>
    <t>002109.SZ</t>
  </si>
  <si>
    <t>ST兴化</t>
  </si>
  <si>
    <t>002945.SZ</t>
  </si>
  <si>
    <t>华林证券</t>
  </si>
  <si>
    <t>603886.SH</t>
  </si>
  <si>
    <t>元祖股份</t>
  </si>
  <si>
    <t>002135.SZ</t>
  </si>
  <si>
    <t>东南网架</t>
  </si>
  <si>
    <t>300190.SZ</t>
  </si>
  <si>
    <t>维尔利</t>
  </si>
  <si>
    <t>000937.SZ</t>
  </si>
  <si>
    <t>冀中能源</t>
  </si>
  <si>
    <t>600724.SH</t>
  </si>
  <si>
    <t>宁波富达</t>
  </si>
  <si>
    <t>002899.SZ</t>
  </si>
  <si>
    <t>英派斯</t>
  </si>
  <si>
    <t>688055.SH</t>
  </si>
  <si>
    <t>龙腾光电</t>
  </si>
  <si>
    <t>000909.SZ</t>
  </si>
  <si>
    <t>*ST数源</t>
  </si>
  <si>
    <t>002895.SZ</t>
  </si>
  <si>
    <t>川恒股份</t>
  </si>
  <si>
    <t>000423.SZ</t>
  </si>
  <si>
    <t>东阿阿胶</t>
  </si>
  <si>
    <t>002501.SZ</t>
  </si>
  <si>
    <t>*ST利源</t>
  </si>
  <si>
    <t>002207.SZ</t>
  </si>
  <si>
    <t>*ST准油</t>
  </si>
  <si>
    <t>300008.SZ</t>
  </si>
  <si>
    <t>天海防务</t>
  </si>
  <si>
    <t>688811.SH</t>
  </si>
  <si>
    <t>有研复材</t>
  </si>
  <si>
    <t>600864.SH</t>
  </si>
  <si>
    <t>哈投股份</t>
  </si>
  <si>
    <t>300172.SZ</t>
  </si>
  <si>
    <t>中电环保</t>
  </si>
  <si>
    <t>300592.SZ</t>
  </si>
  <si>
    <t>华凯易佰</t>
  </si>
  <si>
    <t>002271.SZ</t>
  </si>
  <si>
    <t>东方雨虹</t>
  </si>
  <si>
    <t>000166.SZ</t>
  </si>
  <si>
    <t>申万宏源</t>
  </si>
  <si>
    <t>300897.SZ</t>
  </si>
  <si>
    <t>山科智能</t>
  </si>
  <si>
    <t>002928.SZ</t>
  </si>
  <si>
    <t>华夏航空</t>
  </si>
  <si>
    <t>301238.SZ</t>
  </si>
  <si>
    <t>瑞泰新材</t>
  </si>
  <si>
    <t>000155.SZ</t>
  </si>
  <si>
    <t>川能动力</t>
  </si>
  <si>
    <t>002178.SZ</t>
  </si>
  <si>
    <t>延华智能</t>
  </si>
  <si>
    <t>688499.SH</t>
  </si>
  <si>
    <t>利元亨</t>
  </si>
  <si>
    <t>603599.SH</t>
  </si>
  <si>
    <t>广信股份</t>
  </si>
  <si>
    <t>600737.SH</t>
  </si>
  <si>
    <t>中粮糖业</t>
  </si>
  <si>
    <t>301292.SZ</t>
  </si>
  <si>
    <t>海科新源</t>
  </si>
  <si>
    <t>603021.SH</t>
  </si>
  <si>
    <t>*ST华鹏</t>
  </si>
  <si>
    <t>600011.SH</t>
  </si>
  <si>
    <t>华能国际</t>
  </si>
  <si>
    <t>603369.SH</t>
  </si>
  <si>
    <t>今世缘</t>
  </si>
  <si>
    <t>002200.SZ</t>
  </si>
  <si>
    <t>交投生态</t>
  </si>
  <si>
    <t>601111.SH</t>
  </si>
  <si>
    <t>中国国航</t>
  </si>
  <si>
    <t>600121.SH</t>
  </si>
  <si>
    <t>郑州煤电</t>
  </si>
  <si>
    <t>002607.SZ</t>
  </si>
  <si>
    <t>中公教育</t>
  </si>
  <si>
    <t>300940.SZ</t>
  </si>
  <si>
    <t>南极光</t>
  </si>
  <si>
    <t>300162.SZ</t>
  </si>
  <si>
    <t>雷曼光电</t>
  </si>
  <si>
    <t>300635.SZ</t>
  </si>
  <si>
    <t>中达安</t>
  </si>
  <si>
    <t>603132.SH</t>
  </si>
  <si>
    <t>金徽股份</t>
  </si>
  <si>
    <t>002571.SZ</t>
  </si>
  <si>
    <t>德力股份</t>
  </si>
  <si>
    <t>600503.SH</t>
  </si>
  <si>
    <t>华丽家族</t>
  </si>
  <si>
    <t>600611.SH</t>
  </si>
  <si>
    <t>大众交通</t>
  </si>
  <si>
    <t>601898.SH</t>
  </si>
  <si>
    <t>中煤能源</t>
  </si>
  <si>
    <t>600187.SH</t>
  </si>
  <si>
    <t>*ST国中</t>
  </si>
  <si>
    <t>300232.SZ</t>
  </si>
  <si>
    <t>洲明科技</t>
  </si>
  <si>
    <t>603010.SH</t>
  </si>
  <si>
    <t>万盛股份</t>
  </si>
  <si>
    <t>601099.SH</t>
  </si>
  <si>
    <t>太平洋</t>
  </si>
  <si>
    <t>300368.SZ</t>
  </si>
  <si>
    <t>汇金股份</t>
  </si>
  <si>
    <t>300453.SZ</t>
  </si>
  <si>
    <t>三鑫医疗</t>
  </si>
  <si>
    <t>001387.SZ</t>
  </si>
  <si>
    <t>雪祺电气</t>
  </si>
  <si>
    <t>603330.SH</t>
  </si>
  <si>
    <t>天洋新材</t>
  </si>
  <si>
    <t>601236.SH</t>
  </si>
  <si>
    <t>红塔证券</t>
  </si>
  <si>
    <t>000882.SZ</t>
  </si>
  <si>
    <t>华联股份</t>
  </si>
  <si>
    <t>001335.SZ</t>
  </si>
  <si>
    <t>信凯科技</t>
  </si>
  <si>
    <t>300664.SZ</t>
  </si>
  <si>
    <t>鹏鹞环保</t>
  </si>
  <si>
    <t>603816.SH</t>
  </si>
  <si>
    <t>顾家家居</t>
  </si>
  <si>
    <t>000859.SZ</t>
  </si>
  <si>
    <t>国风新材</t>
  </si>
  <si>
    <t>601390.SH</t>
  </si>
  <si>
    <t>中国中铁</t>
  </si>
  <si>
    <t>000792.SZ</t>
  </si>
  <si>
    <t>盐湖股份</t>
  </si>
  <si>
    <t>000776.SZ</t>
  </si>
  <si>
    <t>广发证券</t>
  </si>
  <si>
    <t>600169.SH</t>
  </si>
  <si>
    <t>ST太重</t>
  </si>
  <si>
    <t>601963.SH</t>
  </si>
  <si>
    <t>重庆银行</t>
  </si>
  <si>
    <t>601068.SH</t>
  </si>
  <si>
    <t>中铝国际</t>
  </si>
  <si>
    <t>300165.SZ</t>
  </si>
  <si>
    <t>天瑞仪器</t>
  </si>
  <si>
    <t>000829.SZ</t>
  </si>
  <si>
    <t>天音控股</t>
  </si>
  <si>
    <t>000910.SZ</t>
  </si>
  <si>
    <t>大亚圣象</t>
  </si>
  <si>
    <t>300305.SZ</t>
  </si>
  <si>
    <t>裕兴股份</t>
  </si>
  <si>
    <t>603718.SH</t>
  </si>
  <si>
    <t>*ST海利</t>
  </si>
  <si>
    <t>001369.SZ</t>
  </si>
  <si>
    <t>双欣材料</t>
  </si>
  <si>
    <t>000639.SZ</t>
  </si>
  <si>
    <t>ST西王</t>
  </si>
  <si>
    <t>300177.SZ</t>
  </si>
  <si>
    <t>中海达</t>
  </si>
  <si>
    <t>002678.SZ</t>
  </si>
  <si>
    <t>珠江钢琴</t>
  </si>
  <si>
    <t>688538.SH</t>
  </si>
  <si>
    <t>和辉光电-U</t>
  </si>
  <si>
    <t>603189.SH</t>
  </si>
  <si>
    <t>*ST网达</t>
  </si>
  <si>
    <t>600308.SH</t>
  </si>
  <si>
    <t>华泰股份</t>
  </si>
  <si>
    <t>000975.SZ</t>
  </si>
  <si>
    <t>山金国际</t>
  </si>
  <si>
    <t>002870.SZ</t>
  </si>
  <si>
    <t>香山股份</t>
  </si>
  <si>
    <t>002564.SZ</t>
  </si>
  <si>
    <t>天沃科技</t>
  </si>
  <si>
    <t>002487.SZ</t>
  </si>
  <si>
    <t>大金重工</t>
  </si>
  <si>
    <t>601519.SH</t>
  </si>
  <si>
    <t>大智慧</t>
  </si>
  <si>
    <t>001979.SZ</t>
  </si>
  <si>
    <t>招商蛇口</t>
  </si>
  <si>
    <t>688545.SH</t>
  </si>
  <si>
    <t>兴福电子</t>
  </si>
  <si>
    <t>600383.SH</t>
  </si>
  <si>
    <t>金地集团</t>
  </si>
  <si>
    <t>300481.SZ</t>
  </si>
  <si>
    <t>濮阳惠成</t>
  </si>
  <si>
    <t>002310.SZ</t>
  </si>
  <si>
    <t>东方新能</t>
  </si>
  <si>
    <t>002810.SZ</t>
  </si>
  <si>
    <t>山东赫达</t>
  </si>
  <si>
    <t>600965.SH</t>
  </si>
  <si>
    <t>*ST福成</t>
  </si>
  <si>
    <t>300991.SZ</t>
  </si>
  <si>
    <t>创益通</t>
  </si>
  <si>
    <t>600756.SH</t>
  </si>
  <si>
    <t>浪潮软件</t>
  </si>
  <si>
    <t>301591.SZ</t>
  </si>
  <si>
    <t>肯特股份</t>
  </si>
  <si>
    <t>600809.SH</t>
  </si>
  <si>
    <t>山西汾酒</t>
  </si>
  <si>
    <t>601700.SH</t>
  </si>
  <si>
    <t>风范股份</t>
  </si>
  <si>
    <t>600163.SH</t>
  </si>
  <si>
    <t>中闽能源</t>
  </si>
  <si>
    <t>600773.SH</t>
  </si>
  <si>
    <t>西藏城投</t>
  </si>
  <si>
    <t>600395.SH</t>
  </si>
  <si>
    <t>盘江股份</t>
  </si>
  <si>
    <t>300561.SZ</t>
  </si>
  <si>
    <t>汇金科技</t>
  </si>
  <si>
    <t>002539.SZ</t>
  </si>
  <si>
    <t>云图控股</t>
  </si>
  <si>
    <t>000821.SZ</t>
  </si>
  <si>
    <t>ST京机</t>
  </si>
  <si>
    <t>600483.SH</t>
  </si>
  <si>
    <t>福能股份</t>
  </si>
  <si>
    <t>600388.SH</t>
  </si>
  <si>
    <t>龙净环保</t>
  </si>
  <si>
    <t>600730.SH</t>
  </si>
  <si>
    <t>*ST高科</t>
  </si>
  <si>
    <t>002812.SZ</t>
  </si>
  <si>
    <t>恩捷股份</t>
  </si>
  <si>
    <t>601965.SH</t>
  </si>
  <si>
    <t>中国汽研</t>
  </si>
  <si>
    <t>600775.SH</t>
  </si>
  <si>
    <t>南京熊猫</t>
  </si>
  <si>
    <t>600596.SH</t>
  </si>
  <si>
    <t>新安股份</t>
  </si>
  <si>
    <t>003027.SZ</t>
  </si>
  <si>
    <t>同兴科技</t>
  </si>
  <si>
    <t>605499.SH</t>
  </si>
  <si>
    <t>东鹏饮料</t>
  </si>
  <si>
    <t>000521.SZ</t>
  </si>
  <si>
    <t>长虹美菱</t>
  </si>
  <si>
    <t>600027.SH</t>
  </si>
  <si>
    <t>华电国际</t>
  </si>
  <si>
    <t>600368.SH</t>
  </si>
  <si>
    <t>五洲交通</t>
  </si>
  <si>
    <t>601998.SH</t>
  </si>
  <si>
    <t>中信银行</t>
  </si>
  <si>
    <t>002193.SZ</t>
  </si>
  <si>
    <t>ST如意</t>
  </si>
  <si>
    <t>600116.SH</t>
  </si>
  <si>
    <t>三峡水利</t>
  </si>
  <si>
    <t>002455.SZ</t>
  </si>
  <si>
    <t>百川股份</t>
  </si>
  <si>
    <t>688303.SH</t>
  </si>
  <si>
    <t>大全能源</t>
  </si>
  <si>
    <t>600072.SH</t>
  </si>
  <si>
    <t>中船科技</t>
  </si>
  <si>
    <t>002694.SZ</t>
  </si>
  <si>
    <t>*ST顾地</t>
  </si>
  <si>
    <t>301535.SZ</t>
  </si>
  <si>
    <t>浙江华远</t>
  </si>
  <si>
    <t>300673.SZ</t>
  </si>
  <si>
    <t>佩蒂股份</t>
  </si>
  <si>
    <t>001258.SZ</t>
  </si>
  <si>
    <t>立新能源</t>
  </si>
  <si>
    <t>601858.SH</t>
  </si>
  <si>
    <t>中国科传</t>
  </si>
  <si>
    <t>600115.SH</t>
  </si>
  <si>
    <t>中国东航</t>
  </si>
  <si>
    <t>600600.SH</t>
  </si>
  <si>
    <t>青岛啤酒</t>
  </si>
  <si>
    <t>603026.SH</t>
  </si>
  <si>
    <t>石大胜华</t>
  </si>
  <si>
    <t>600510.SH</t>
  </si>
  <si>
    <t>黑牡丹</t>
  </si>
  <si>
    <t>301508.SZ</t>
  </si>
  <si>
    <t>中机认检</t>
  </si>
  <si>
    <t>601066.SH</t>
  </si>
  <si>
    <t>中信建投</t>
  </si>
  <si>
    <t>600350.SH</t>
  </si>
  <si>
    <t>山东高速</t>
  </si>
  <si>
    <t>600509.SH</t>
  </si>
  <si>
    <t>天富能源</t>
  </si>
  <si>
    <t>301295.SZ</t>
  </si>
  <si>
    <t>美硕科技</t>
  </si>
  <si>
    <t>300152.SZ</t>
  </si>
  <si>
    <t>*ST动力</t>
  </si>
  <si>
    <t>000564.SZ</t>
  </si>
  <si>
    <t>供销大集</t>
  </si>
  <si>
    <t>300052.SZ</t>
  </si>
  <si>
    <t>中青宝</t>
  </si>
  <si>
    <t>002532.SZ</t>
  </si>
  <si>
    <t>天山铝业</t>
  </si>
  <si>
    <t>600605.SH</t>
  </si>
  <si>
    <t>汇通能源</t>
  </si>
  <si>
    <t>603798.SH</t>
  </si>
  <si>
    <t>康普顿</t>
  </si>
  <si>
    <t>300241.SZ</t>
  </si>
  <si>
    <t>瑞丰光电</t>
  </si>
  <si>
    <t>001279.SZ</t>
  </si>
  <si>
    <t>强邦新材</t>
  </si>
  <si>
    <t>002218.SZ</t>
  </si>
  <si>
    <t>拓日新能</t>
  </si>
  <si>
    <t>300323.SZ</t>
  </si>
  <si>
    <t>华灿光电</t>
  </si>
  <si>
    <t>600868.SH</t>
  </si>
  <si>
    <t>梅雁吉祥</t>
  </si>
  <si>
    <t>300401.SZ</t>
  </si>
  <si>
    <t>花园生物</t>
  </si>
  <si>
    <t>002977.SZ</t>
  </si>
  <si>
    <t>*ST天箭</t>
  </si>
  <si>
    <t>601799.SH</t>
  </si>
  <si>
    <t>星宇股份</t>
  </si>
  <si>
    <t>002201.SZ</t>
  </si>
  <si>
    <t>九鼎新材</t>
  </si>
  <si>
    <t>600389.SH</t>
  </si>
  <si>
    <t>江山股份</t>
  </si>
  <si>
    <t>002915.SZ</t>
  </si>
  <si>
    <t>中欣氟材</t>
  </si>
  <si>
    <t>301133.SZ</t>
  </si>
  <si>
    <t>金钟股份</t>
  </si>
  <si>
    <t>300525.SZ</t>
  </si>
  <si>
    <t>博思软件</t>
  </si>
  <si>
    <t>600500.SH</t>
  </si>
  <si>
    <t>中化国际</t>
  </si>
  <si>
    <t>605368.SH</t>
  </si>
  <si>
    <t>蓝天燃气</t>
  </si>
  <si>
    <t>300844.SZ</t>
  </si>
  <si>
    <t>山水比德</t>
  </si>
  <si>
    <t>300019.SZ</t>
  </si>
  <si>
    <t>硅宝科技</t>
  </si>
  <si>
    <t>600346.SH</t>
  </si>
  <si>
    <t>恒力石化</t>
  </si>
  <si>
    <t>600795.SH</t>
  </si>
  <si>
    <t>国电电力</t>
  </si>
  <si>
    <t>300257.SZ</t>
  </si>
  <si>
    <t>开山股份</t>
  </si>
  <si>
    <t>600066.SH</t>
  </si>
  <si>
    <t>宇通客车</t>
  </si>
  <si>
    <t>002975.SZ</t>
  </si>
  <si>
    <t>博杰股份</t>
  </si>
  <si>
    <t>000711.SZ</t>
  </si>
  <si>
    <t>ST京蓝</t>
  </si>
  <si>
    <t>600256.SH</t>
  </si>
  <si>
    <t>广汇能源</t>
  </si>
  <si>
    <t>300955.SZ</t>
  </si>
  <si>
    <t>嘉亨家化</t>
  </si>
  <si>
    <t>002309.SZ</t>
  </si>
  <si>
    <t>中利集团</t>
  </si>
  <si>
    <t>300582.SZ</t>
  </si>
  <si>
    <t>英飞特</t>
  </si>
  <si>
    <t>601456.SH</t>
  </si>
  <si>
    <t>国联民生</t>
  </si>
  <si>
    <t>688138.SH</t>
  </si>
  <si>
    <t>清溢光电</t>
  </si>
  <si>
    <t>605399.SH</t>
  </si>
  <si>
    <t>晨光新材</t>
  </si>
  <si>
    <t>300808.SZ</t>
  </si>
  <si>
    <t>久量股份</t>
  </si>
  <si>
    <t>301366.SZ</t>
  </si>
  <si>
    <t>一博科技</t>
  </si>
  <si>
    <t>603236.SH</t>
  </si>
  <si>
    <t>移远通信</t>
  </si>
  <si>
    <t>002263.SZ</t>
  </si>
  <si>
    <t>大东南</t>
  </si>
  <si>
    <t>300376.SZ</t>
  </si>
  <si>
    <t>易事特</t>
  </si>
  <si>
    <t>300093.SZ</t>
  </si>
  <si>
    <t>金刚光伏</t>
  </si>
  <si>
    <t>601886.SH</t>
  </si>
  <si>
    <t>江河集团</t>
  </si>
  <si>
    <t>300333.SZ</t>
  </si>
  <si>
    <t>兆日科技</t>
  </si>
  <si>
    <t>300927.SZ</t>
  </si>
  <si>
    <t>江天化学</t>
  </si>
  <si>
    <t>002786.SZ</t>
  </si>
  <si>
    <t>银宝山新</t>
  </si>
  <si>
    <t>002948.SZ</t>
  </si>
  <si>
    <t>青岛银行</t>
  </si>
  <si>
    <t>301288.SZ</t>
  </si>
  <si>
    <t>清研环境</t>
  </si>
  <si>
    <t>601688.SH</t>
  </si>
  <si>
    <t>华泰证券</t>
  </si>
  <si>
    <t>000099.SZ</t>
  </si>
  <si>
    <t>中信海直</t>
  </si>
  <si>
    <t>600843.SH</t>
  </si>
  <si>
    <t>上工申贝</t>
  </si>
  <si>
    <t>000786.SZ</t>
  </si>
  <si>
    <t>北新建材</t>
  </si>
  <si>
    <t>603578.SH</t>
  </si>
  <si>
    <t>三星新材</t>
  </si>
  <si>
    <t>605196.SH</t>
  </si>
  <si>
    <t>华通线缆</t>
  </si>
  <si>
    <t>002129.SZ</t>
  </si>
  <si>
    <t>TCL中环</t>
  </si>
  <si>
    <t>603359.SH</t>
  </si>
  <si>
    <t>*ST东珠</t>
  </si>
  <si>
    <t>000045.SZ</t>
  </si>
  <si>
    <t>深纺织A</t>
  </si>
  <si>
    <t>000723.SZ</t>
  </si>
  <si>
    <t>美锦能源</t>
  </si>
  <si>
    <t>601330.SH</t>
  </si>
  <si>
    <t>绿色动力</t>
  </si>
  <si>
    <t>301607.SZ</t>
  </si>
  <si>
    <t>富特科技</t>
  </si>
  <si>
    <t>601162.SH</t>
  </si>
  <si>
    <t>天风证券</t>
  </si>
  <si>
    <t>002047.SZ</t>
  </si>
  <si>
    <t>宝鹰股份</t>
  </si>
  <si>
    <t>600499.SH</t>
  </si>
  <si>
    <t>科达制造</t>
  </si>
  <si>
    <t>605218.SH</t>
  </si>
  <si>
    <t>伟时电子</t>
  </si>
  <si>
    <t>003000.SZ</t>
  </si>
  <si>
    <t>劲仔食品</t>
  </si>
  <si>
    <t>300907.SZ</t>
  </si>
  <si>
    <t>康平科技</t>
  </si>
  <si>
    <t>600261.SH</t>
  </si>
  <si>
    <t>阳光照明</t>
  </si>
  <si>
    <t>600615.SH</t>
  </si>
  <si>
    <t>鑫源智造</t>
  </si>
  <si>
    <t>000683.SZ</t>
  </si>
  <si>
    <t>博源化工</t>
  </si>
  <si>
    <t>601377.SH</t>
  </si>
  <si>
    <t>兴业证券</t>
  </si>
  <si>
    <t>600516.SH</t>
  </si>
  <si>
    <t>方大炭素</t>
  </si>
  <si>
    <t>002461.SZ</t>
  </si>
  <si>
    <t>珠江啤酒</t>
  </si>
  <si>
    <t>002157.SZ</t>
  </si>
  <si>
    <t>正邦科技</t>
  </si>
  <si>
    <t>603871.SH</t>
  </si>
  <si>
    <t>嘉友国际</t>
  </si>
  <si>
    <t>601515.SH</t>
  </si>
  <si>
    <t>衢州东峰</t>
  </si>
  <si>
    <t>300482.SZ</t>
  </si>
  <si>
    <t>万孚生物</t>
  </si>
  <si>
    <t>600101.SH</t>
  </si>
  <si>
    <t>明星电力</t>
  </si>
  <si>
    <t>600828.SH</t>
  </si>
  <si>
    <t>茂业商业</t>
  </si>
  <si>
    <t>603058.SH</t>
  </si>
  <si>
    <t>永吉股份</t>
  </si>
  <si>
    <t>688622.SH</t>
  </si>
  <si>
    <t>*ST禾信</t>
  </si>
  <si>
    <t>301307.SZ</t>
  </si>
  <si>
    <t>美利信</t>
  </si>
  <si>
    <t>688036.SH</t>
  </si>
  <si>
    <t>传音控股</t>
  </si>
  <si>
    <t>301058.SZ</t>
  </si>
  <si>
    <t>中粮科工</t>
  </si>
  <si>
    <t>600052.SH</t>
  </si>
  <si>
    <t>东望时代</t>
  </si>
  <si>
    <t>300345.SZ</t>
  </si>
  <si>
    <t>华民股份</t>
  </si>
  <si>
    <t>000582.SZ</t>
  </si>
  <si>
    <t>北部湾港</t>
  </si>
  <si>
    <t>002506.SZ</t>
  </si>
  <si>
    <t>协鑫集成</t>
  </si>
  <si>
    <t>301059.SZ</t>
  </si>
  <si>
    <t>金三江</t>
  </si>
  <si>
    <t>000558.SZ</t>
  </si>
  <si>
    <t>天府文旅</t>
  </si>
  <si>
    <t>603115.SH</t>
  </si>
  <si>
    <t>海星股份</t>
  </si>
  <si>
    <t>601800.SH</t>
  </si>
  <si>
    <t>中国交建</t>
  </si>
  <si>
    <t>603885.SH</t>
  </si>
  <si>
    <t>吉祥航空</t>
  </si>
  <si>
    <t>601678.SH</t>
  </si>
  <si>
    <t>滨化股份</t>
  </si>
  <si>
    <t>600642.SH</t>
  </si>
  <si>
    <t>申能股份</t>
  </si>
  <si>
    <t>600630.SH</t>
  </si>
  <si>
    <t>龙头股份</t>
  </si>
  <si>
    <t>603060.SH</t>
  </si>
  <si>
    <t>国检集团</t>
  </si>
  <si>
    <t>600881.SH</t>
  </si>
  <si>
    <t>亚泰集团</t>
  </si>
  <si>
    <t>002865.SZ</t>
  </si>
  <si>
    <t>钧达股份</t>
  </si>
  <si>
    <t>001301.SZ</t>
  </si>
  <si>
    <t>尚太科技</t>
  </si>
  <si>
    <t>601665.SH</t>
  </si>
  <si>
    <t>齐鲁银行</t>
  </si>
  <si>
    <t>002189.SZ</t>
  </si>
  <si>
    <t>中光学</t>
  </si>
  <si>
    <t>300893.SZ</t>
  </si>
  <si>
    <t>松原安全</t>
  </si>
  <si>
    <t>601077.SH</t>
  </si>
  <si>
    <t>渝农商行</t>
  </si>
  <si>
    <t>002676.SZ</t>
  </si>
  <si>
    <t>顺威股份</t>
  </si>
  <si>
    <t>000677.SZ</t>
  </si>
  <si>
    <t>ST海龙</t>
  </si>
  <si>
    <t>000055.SZ</t>
  </si>
  <si>
    <t>方大集团</t>
  </si>
  <si>
    <t>002670.SZ</t>
  </si>
  <si>
    <t>国盛证券</t>
  </si>
  <si>
    <t>000913.SZ</t>
  </si>
  <si>
    <t>钱江摩托</t>
  </si>
  <si>
    <t>601669.SH</t>
  </si>
  <si>
    <t>中国电建</t>
  </si>
  <si>
    <t>603880.SH</t>
  </si>
  <si>
    <t>南卫股份</t>
  </si>
  <si>
    <t>300130.SZ</t>
  </si>
  <si>
    <t>新国都</t>
  </si>
  <si>
    <t>300710.SZ</t>
  </si>
  <si>
    <t>万隆光电</t>
  </si>
  <si>
    <t>001289.SZ</t>
  </si>
  <si>
    <t>龙源电力</t>
  </si>
  <si>
    <t>688033.SH</t>
  </si>
  <si>
    <t>*ST天宜</t>
  </si>
  <si>
    <t>601868.SH</t>
  </si>
  <si>
    <t>中国能建</t>
  </si>
  <si>
    <t>002691.SZ</t>
  </si>
  <si>
    <t>*ST冀凯</t>
  </si>
  <si>
    <t>603121.SH</t>
  </si>
  <si>
    <t>华培动力</t>
  </si>
  <si>
    <t>300082.SZ</t>
  </si>
  <si>
    <t>奥克股份</t>
  </si>
  <si>
    <t>600475.SH</t>
  </si>
  <si>
    <t>华光环能</t>
  </si>
  <si>
    <t>600818.SH</t>
  </si>
  <si>
    <t>ST中路</t>
  </si>
  <si>
    <t>300594.SZ</t>
  </si>
  <si>
    <t>ST朗进</t>
  </si>
  <si>
    <t>000993.SZ</t>
  </si>
  <si>
    <t>闽东电力</t>
  </si>
  <si>
    <t>000670.SZ</t>
  </si>
  <si>
    <t>盈方微</t>
  </si>
  <si>
    <t>002608.SZ</t>
  </si>
  <si>
    <t>江苏国信</t>
  </si>
  <si>
    <t>601108.SH</t>
  </si>
  <si>
    <t>财通证券</t>
  </si>
  <si>
    <t>002149.SZ</t>
  </si>
  <si>
    <t>西部材料</t>
  </si>
  <si>
    <t>300922.SZ</t>
  </si>
  <si>
    <t>天秦装备</t>
  </si>
  <si>
    <t>600643.SH</t>
  </si>
  <si>
    <t>爱建集团</t>
  </si>
  <si>
    <t>002235.SZ</t>
  </si>
  <si>
    <t>安妮股份</t>
  </si>
  <si>
    <t>300121.SZ</t>
  </si>
  <si>
    <t>阳谷华泰</t>
  </si>
  <si>
    <t>301313.SZ</t>
  </si>
  <si>
    <t>凡拓数创</t>
  </si>
  <si>
    <t>600882.SH</t>
  </si>
  <si>
    <t>妙可蓝多</t>
  </si>
  <si>
    <t>002565.SZ</t>
  </si>
  <si>
    <t>顺灏股份</t>
  </si>
  <si>
    <t>600023.SH</t>
  </si>
  <si>
    <t>浙能电力</t>
  </si>
  <si>
    <t>600180.SH</t>
  </si>
  <si>
    <t>*ST瑞茂</t>
  </si>
  <si>
    <t>000068.SZ</t>
  </si>
  <si>
    <t>华控赛格</t>
  </si>
  <si>
    <t>002717.SZ</t>
  </si>
  <si>
    <t>*ST岭南</t>
  </si>
  <si>
    <t>000036.SZ</t>
  </si>
  <si>
    <t>华联控股</t>
  </si>
  <si>
    <t>301418.SZ</t>
  </si>
  <si>
    <t>协昌科技</t>
  </si>
  <si>
    <t>300269.SZ</t>
  </si>
  <si>
    <t>联建光电</t>
  </si>
  <si>
    <t>603906.SH</t>
  </si>
  <si>
    <t>龙蟠科技</t>
  </si>
  <si>
    <t>002303.SZ</t>
  </si>
  <si>
    <t>美盈森</t>
  </si>
  <si>
    <t>000862.SZ</t>
  </si>
  <si>
    <t>银星能源</t>
  </si>
  <si>
    <t>002431.SZ</t>
  </si>
  <si>
    <t>ST棕榈</t>
  </si>
  <si>
    <t>300247.SZ</t>
  </si>
  <si>
    <t>融捷健康</t>
  </si>
  <si>
    <t>600610.SH</t>
  </si>
  <si>
    <t>中毅达</t>
  </si>
  <si>
    <t>002258.SZ</t>
  </si>
  <si>
    <t>利尔化学</t>
  </si>
  <si>
    <t>300256.SZ</t>
  </si>
  <si>
    <t>星星科技</t>
  </si>
  <si>
    <t>600123.SH</t>
  </si>
  <si>
    <t>兰花科创</t>
  </si>
  <si>
    <t>688381.SH</t>
  </si>
  <si>
    <t>帝奥微</t>
  </si>
  <si>
    <t>600491.SH</t>
  </si>
  <si>
    <t>ST龙元</t>
  </si>
  <si>
    <t>600178.SH</t>
  </si>
  <si>
    <t>东安动力</t>
  </si>
  <si>
    <t>600995.SH</t>
  </si>
  <si>
    <t>南网储能</t>
  </si>
  <si>
    <t>002225.SZ</t>
  </si>
  <si>
    <t>濮耐股份</t>
  </si>
  <si>
    <t>002542.SZ</t>
  </si>
  <si>
    <t>*ST中岩</t>
  </si>
  <si>
    <t>000517.SZ</t>
  </si>
  <si>
    <t>荣安地产</t>
  </si>
  <si>
    <t>601016.SH</t>
  </si>
  <si>
    <t>节能风电</t>
  </si>
  <si>
    <t>600970.SH</t>
  </si>
  <si>
    <t>中材国际</t>
  </si>
  <si>
    <t>600098.SH</t>
  </si>
  <si>
    <t>广州发展</t>
  </si>
  <si>
    <t>600547.SH</t>
  </si>
  <si>
    <t>山东黄金</t>
  </si>
  <si>
    <t>300051.SZ</t>
  </si>
  <si>
    <t>琏升科技</t>
  </si>
  <si>
    <t>000928.SZ</t>
  </si>
  <si>
    <t>中钢国际</t>
  </si>
  <si>
    <t>000506.SZ</t>
  </si>
  <si>
    <t>招金黄金</t>
  </si>
  <si>
    <t>002657.SZ</t>
  </si>
  <si>
    <t>中科金财</t>
  </si>
  <si>
    <t>601881.SH</t>
  </si>
  <si>
    <t>中国银河</t>
  </si>
  <si>
    <t>300375.SZ</t>
  </si>
  <si>
    <t>鹏翎股份</t>
  </si>
  <si>
    <t>002106.SZ</t>
  </si>
  <si>
    <t>莱宝高科</t>
  </si>
  <si>
    <t>600075.SH</t>
  </si>
  <si>
    <t>新疆天业</t>
  </si>
  <si>
    <t>002227.SZ</t>
  </si>
  <si>
    <t>*ST特迅</t>
  </si>
  <si>
    <t>603607.SH</t>
  </si>
  <si>
    <t>京华激光</t>
  </si>
  <si>
    <t>600745.SH</t>
  </si>
  <si>
    <t>*ST闻泰</t>
  </si>
  <si>
    <t>600744.SH</t>
  </si>
  <si>
    <t>华银电力</t>
  </si>
  <si>
    <t>605011.SH</t>
  </si>
  <si>
    <t>杭州热电</t>
  </si>
  <si>
    <t>688788.SH</t>
  </si>
  <si>
    <t>科思科技</t>
  </si>
  <si>
    <t>000632.SZ</t>
  </si>
  <si>
    <t>ST三木</t>
  </si>
  <si>
    <t>002547.SZ</t>
  </si>
  <si>
    <t>*ST春兴</t>
  </si>
  <si>
    <t>002641.SZ</t>
  </si>
  <si>
    <t>公元股份</t>
  </si>
  <si>
    <t>002217.SZ</t>
  </si>
  <si>
    <t>合力泰</t>
  </si>
  <si>
    <t>002124.SZ</t>
  </si>
  <si>
    <t>天邦食品</t>
  </si>
  <si>
    <t>000911.SZ</t>
  </si>
  <si>
    <t>*ST广糖</t>
  </si>
  <si>
    <t>603657.SH</t>
  </si>
  <si>
    <t>春光科技</t>
  </si>
  <si>
    <t>002514.SZ</t>
  </si>
  <si>
    <t>*ST宝馨</t>
  </si>
  <si>
    <t>002620.SZ</t>
  </si>
  <si>
    <t>*ST瑞和</t>
  </si>
  <si>
    <t>002169.SZ</t>
  </si>
  <si>
    <t>智光电气</t>
  </si>
  <si>
    <t>600289.SH</t>
  </si>
  <si>
    <t>ST信通</t>
  </si>
  <si>
    <t>603466.SH</t>
  </si>
  <si>
    <t>风语筑</t>
  </si>
  <si>
    <t>600629.SH</t>
  </si>
  <si>
    <t>华建集团</t>
  </si>
  <si>
    <t>600759.SH</t>
  </si>
  <si>
    <t>ST洲际</t>
  </si>
  <si>
    <t>000016.SZ</t>
  </si>
  <si>
    <t>*ST康佳A</t>
  </si>
  <si>
    <t>603085.SH</t>
  </si>
  <si>
    <t>天成自控</t>
  </si>
  <si>
    <t>603008.SH</t>
  </si>
  <si>
    <t>ST喜临门</t>
  </si>
  <si>
    <t>603979.SH</t>
  </si>
  <si>
    <t>金诚信</t>
  </si>
  <si>
    <t>600734.SH</t>
  </si>
  <si>
    <t>*ST实达</t>
  </si>
  <si>
    <t>002634.SZ</t>
  </si>
  <si>
    <t>*ST棒杰</t>
  </si>
  <si>
    <t>603272.SH</t>
  </si>
  <si>
    <t>*ST联翔</t>
  </si>
  <si>
    <t>002856.SZ</t>
  </si>
  <si>
    <t>*ST美芝</t>
  </si>
  <si>
    <t>002596.SZ</t>
  </si>
  <si>
    <t>海南瑞泽</t>
  </si>
  <si>
    <t>601319.SH</t>
  </si>
  <si>
    <t>中国人保</t>
  </si>
  <si>
    <t>002667.SZ</t>
  </si>
  <si>
    <t>*ST威领</t>
  </si>
  <si>
    <t>000838.SZ</t>
  </si>
  <si>
    <t>*ST发展</t>
  </si>
  <si>
    <t>002631.SZ</t>
  </si>
  <si>
    <t>德尔未来</t>
  </si>
  <si>
    <t>000010.SZ</t>
  </si>
  <si>
    <t>*ST美丽</t>
  </si>
  <si>
    <t>002489.SZ</t>
  </si>
  <si>
    <t>浙江永强</t>
  </si>
  <si>
    <t>600302.SH</t>
  </si>
  <si>
    <t>ST标准</t>
  </si>
  <si>
    <t>603825.SH</t>
  </si>
  <si>
    <t>ST华扬</t>
  </si>
  <si>
    <t>000403.SZ</t>
  </si>
  <si>
    <t>派林生物</t>
  </si>
  <si>
    <t>603517.SH</t>
  </si>
  <si>
    <t>ST绝味</t>
  </si>
  <si>
    <t>000151.SZ</t>
  </si>
  <si>
    <t>中成股份</t>
  </si>
  <si>
    <t>300227.SZ</t>
  </si>
  <si>
    <t>光韵达</t>
  </si>
  <si>
    <t>600537.SH</t>
  </si>
  <si>
    <t>*ST亿晶</t>
  </si>
  <si>
    <t>600930.SH</t>
  </si>
  <si>
    <t>华电新能</t>
  </si>
  <si>
    <t>600860.SH</t>
  </si>
  <si>
    <t>京城股份</t>
  </si>
  <si>
    <t>600233.SH</t>
  </si>
  <si>
    <t>圆通速递</t>
  </si>
  <si>
    <t>600726.SH</t>
  </si>
  <si>
    <t>华电能源</t>
  </si>
  <si>
    <t>603601.SH</t>
  </si>
  <si>
    <t>再升科技</t>
  </si>
  <si>
    <t>600956.SH</t>
  </si>
  <si>
    <t>新天绿能</t>
  </si>
  <si>
    <t>603829.SH</t>
  </si>
  <si>
    <t>洛凯股份</t>
  </si>
  <si>
    <t>600690.SH</t>
  </si>
  <si>
    <t>海尔智家</t>
  </si>
  <si>
    <t>301228.SZ</t>
  </si>
  <si>
    <t>实朴检测</t>
  </si>
  <si>
    <t>601918.SH</t>
  </si>
  <si>
    <t>新集能源</t>
  </si>
  <si>
    <t>605198.SH</t>
  </si>
  <si>
    <t>安德利</t>
  </si>
  <si>
    <t>002323.SZ</t>
  </si>
  <si>
    <t>*ST雅博</t>
  </si>
  <si>
    <t>603379.SH</t>
  </si>
  <si>
    <t>三美股份</t>
  </si>
  <si>
    <t>600979.SH</t>
  </si>
  <si>
    <t>广安爱众</t>
  </si>
  <si>
    <t>600032.SH</t>
  </si>
  <si>
    <t>浙江新能</t>
  </si>
  <si>
    <t>688597.SH</t>
  </si>
  <si>
    <t>煜邦电力</t>
  </si>
  <si>
    <t>601010.SH</t>
  </si>
  <si>
    <t>ST文峰</t>
  </si>
  <si>
    <t>000078.SZ</t>
  </si>
  <si>
    <t>ST海王</t>
  </si>
  <si>
    <t>688612.SH</t>
  </si>
  <si>
    <t>威迈斯</t>
  </si>
  <si>
    <t>603681.SH</t>
  </si>
  <si>
    <t>永冠新材</t>
  </si>
  <si>
    <t>000983.SZ</t>
  </si>
  <si>
    <t>山西焦煤</t>
  </si>
  <si>
    <t>002828.SZ</t>
  </si>
  <si>
    <t>贝肯能源</t>
  </si>
  <si>
    <t>002058.SZ</t>
  </si>
  <si>
    <t>威尔泰</t>
  </si>
  <si>
    <t>002640.SZ</t>
  </si>
  <si>
    <t>跨境通</t>
  </si>
  <si>
    <t>601611.SH</t>
  </si>
  <si>
    <t>中国核建</t>
  </si>
  <si>
    <t>601133.SH</t>
  </si>
  <si>
    <t>柏诚股份</t>
  </si>
  <si>
    <t>300011.SZ</t>
  </si>
  <si>
    <t>鼎汉技术</t>
  </si>
  <si>
    <t>002825.SZ</t>
  </si>
  <si>
    <t>纳尔股份</t>
  </si>
  <si>
    <t>002490.SZ</t>
  </si>
  <si>
    <t>山东墨龙</t>
  </si>
  <si>
    <t>000949.SZ</t>
  </si>
  <si>
    <t>新乡化纤</t>
  </si>
  <si>
    <t>002549.SZ</t>
  </si>
  <si>
    <t>凯美特气</t>
  </si>
  <si>
    <t>688607.SH</t>
  </si>
  <si>
    <t>康众医疗</t>
  </si>
  <si>
    <t>002240.SZ</t>
  </si>
  <si>
    <t>盛新锂能</t>
  </si>
  <si>
    <t>600791.SH</t>
  </si>
  <si>
    <t>京能置业</t>
  </si>
  <si>
    <t>300279.SZ</t>
  </si>
  <si>
    <t>和晶科技</t>
  </si>
  <si>
    <t>000591.SZ</t>
  </si>
  <si>
    <t>太阳能</t>
  </si>
  <si>
    <t>600578.SH</t>
  </si>
  <si>
    <t>京能电力</t>
  </si>
  <si>
    <t>688282.SH</t>
  </si>
  <si>
    <t>理工导航</t>
  </si>
  <si>
    <t>300351.SZ</t>
  </si>
  <si>
    <t>永贵电器</t>
  </si>
  <si>
    <t>603031.SH</t>
  </si>
  <si>
    <t>安孚科技</t>
  </si>
  <si>
    <t>002066.SZ</t>
  </si>
  <si>
    <t>瑞泰科技</t>
  </si>
  <si>
    <t>002052.SZ</t>
  </si>
  <si>
    <t>同洲电子</t>
  </si>
  <si>
    <t>000537.SZ</t>
  </si>
  <si>
    <t>绿发电力</t>
  </si>
  <si>
    <t>600527.SH</t>
  </si>
  <si>
    <t>江南高纤</t>
  </si>
  <si>
    <t>300880.SZ</t>
  </si>
  <si>
    <t>迦南智能</t>
  </si>
  <si>
    <t>300521.SZ</t>
  </si>
  <si>
    <t>爱司凯</t>
  </si>
  <si>
    <t>688125.SH</t>
  </si>
  <si>
    <t>安达智能</t>
  </si>
  <si>
    <t>300069.SZ</t>
  </si>
  <si>
    <t>金利华电</t>
  </si>
  <si>
    <t>300068.SZ</t>
  </si>
  <si>
    <t>ST南都</t>
  </si>
  <si>
    <t>603038.SH</t>
  </si>
  <si>
    <t>华立股份</t>
  </si>
  <si>
    <t>600004.SH</t>
  </si>
  <si>
    <t>白云机场</t>
  </si>
  <si>
    <t>000690.SZ</t>
  </si>
  <si>
    <t>宝新能源</t>
  </si>
  <si>
    <t>688277.SH</t>
  </si>
  <si>
    <t>天智航-U</t>
  </si>
  <si>
    <t>002177.SZ</t>
  </si>
  <si>
    <t>御银股份</t>
  </si>
  <si>
    <t>001203.SZ</t>
  </si>
  <si>
    <t>大中矿业</t>
  </si>
  <si>
    <t>000301.SZ</t>
  </si>
  <si>
    <t>东方盛虹</t>
  </si>
  <si>
    <t>300386.SZ</t>
  </si>
  <si>
    <t>飞天诚信</t>
  </si>
  <si>
    <t>002529.SZ</t>
  </si>
  <si>
    <t>海源复材</t>
  </si>
  <si>
    <t>002624.SZ</t>
  </si>
  <si>
    <t>完美世界</t>
  </si>
  <si>
    <t>002616.SZ</t>
  </si>
  <si>
    <t>长青集团</t>
  </si>
  <si>
    <t>688719.SH</t>
  </si>
  <si>
    <t>爱科赛博</t>
  </si>
  <si>
    <t>605088.SH</t>
  </si>
  <si>
    <t>冠盛股份</t>
  </si>
  <si>
    <t>603955.SH</t>
  </si>
  <si>
    <t>大千生态</t>
  </si>
  <si>
    <t>002623.SZ</t>
  </si>
  <si>
    <t>亚玛顿</t>
  </si>
  <si>
    <t>600863.SH</t>
  </si>
  <si>
    <t>华能蒙电</t>
  </si>
  <si>
    <t>603608.SH</t>
  </si>
  <si>
    <t>天创时尚</t>
  </si>
  <si>
    <t>002993.SZ</t>
  </si>
  <si>
    <t>奥海科技</t>
  </si>
  <si>
    <t>603286.SH</t>
  </si>
  <si>
    <t>日盈电子</t>
  </si>
  <si>
    <t>003036.SZ</t>
  </si>
  <si>
    <t>泰坦股份</t>
  </si>
  <si>
    <t>002952.SZ</t>
  </si>
  <si>
    <t>亚世光电</t>
  </si>
  <si>
    <t>002700.SZ</t>
  </si>
  <si>
    <t>万憬能源</t>
  </si>
  <si>
    <t>002387.SZ</t>
  </si>
  <si>
    <t>维信诺</t>
  </si>
  <si>
    <t>002493.SZ</t>
  </si>
  <si>
    <t>荣盛石化</t>
  </si>
  <si>
    <t>600780.SH</t>
  </si>
  <si>
    <t>通宝能源</t>
  </si>
  <si>
    <t>002474.SZ</t>
  </si>
  <si>
    <t>榕基软件</t>
  </si>
  <si>
    <t>000720.SZ</t>
  </si>
  <si>
    <t>新能泰山</t>
  </si>
  <si>
    <t>600229.SH</t>
  </si>
  <si>
    <t>城市传媒</t>
  </si>
  <si>
    <t>300343.SZ</t>
  </si>
  <si>
    <t>联创股份</t>
  </si>
  <si>
    <t>600988.SH</t>
  </si>
  <si>
    <t>赤峰黄金</t>
  </si>
  <si>
    <t>300737.SZ</t>
  </si>
  <si>
    <t>科顺股份</t>
  </si>
  <si>
    <t>601628.SH</t>
  </si>
  <si>
    <t>中国人寿</t>
  </si>
  <si>
    <t>003019.SZ</t>
  </si>
  <si>
    <t>宸展光电</t>
  </si>
  <si>
    <t>601600.SH</t>
  </si>
  <si>
    <t>中国铝业</t>
  </si>
  <si>
    <t>002496.SZ</t>
  </si>
  <si>
    <t>辉丰股份</t>
  </si>
  <si>
    <t>600481.SH</t>
  </si>
  <si>
    <t>双良节能</t>
  </si>
  <si>
    <t>601908.SH</t>
  </si>
  <si>
    <t>京运通</t>
  </si>
  <si>
    <t>688376.SH</t>
  </si>
  <si>
    <t>美埃科技</t>
  </si>
  <si>
    <t>000531.SZ</t>
  </si>
  <si>
    <t>穗恒运A</t>
  </si>
  <si>
    <t>688271.SH</t>
  </si>
  <si>
    <t>联影医疗</t>
  </si>
  <si>
    <t>600901.SH</t>
  </si>
  <si>
    <t>江苏金租</t>
  </si>
  <si>
    <t>300834.SZ</t>
  </si>
  <si>
    <t>星辉环材</t>
  </si>
  <si>
    <t>600508.SH</t>
  </si>
  <si>
    <t>上海能源</t>
  </si>
  <si>
    <t>301139.SZ</t>
  </si>
  <si>
    <t>*ST元道</t>
  </si>
  <si>
    <t>000883.SZ</t>
  </si>
  <si>
    <t>湖北能源</t>
  </si>
  <si>
    <t>603163.SH</t>
  </si>
  <si>
    <t>圣晖集成</t>
  </si>
  <si>
    <t>300998.SZ</t>
  </si>
  <si>
    <t>宁波方正</t>
  </si>
  <si>
    <t>002469.SZ</t>
  </si>
  <si>
    <t>三维化学</t>
  </si>
  <si>
    <t>300457.SZ</t>
  </si>
  <si>
    <t>赢合科技</t>
  </si>
  <si>
    <t>600310.SH</t>
  </si>
  <si>
    <t>广西能源</t>
  </si>
  <si>
    <t>600236.SH</t>
  </si>
  <si>
    <t>桂冠电力</t>
  </si>
  <si>
    <t>002615.SZ</t>
  </si>
  <si>
    <t>哈尔斯</t>
  </si>
  <si>
    <t>300243.SZ</t>
  </si>
  <si>
    <t>瑞丰高材</t>
  </si>
  <si>
    <t>600193.SH</t>
  </si>
  <si>
    <t>退市创兴</t>
  </si>
  <si>
    <t>600758.SH</t>
  </si>
  <si>
    <t>辽宁能源</t>
  </si>
  <si>
    <t>601101.SH</t>
  </si>
  <si>
    <t>昊华能源</t>
  </si>
  <si>
    <t>603169.SH</t>
  </si>
  <si>
    <t>兰石重装</t>
  </si>
  <si>
    <t>300196.SZ</t>
  </si>
  <si>
    <t>长海股份</t>
  </si>
  <si>
    <t>601318.SH</t>
  </si>
  <si>
    <t>中国平安</t>
  </si>
  <si>
    <t>000543.SZ</t>
  </si>
  <si>
    <t>皖能电力</t>
  </si>
  <si>
    <t>000536.SZ</t>
  </si>
  <si>
    <t>华映科技</t>
  </si>
  <si>
    <t>002462.SZ</t>
  </si>
  <si>
    <t>嘉事堂</t>
  </si>
  <si>
    <t>002962.SZ</t>
  </si>
  <si>
    <t>五方光电</t>
  </si>
  <si>
    <t>002672.SZ</t>
  </si>
  <si>
    <t>东江环保</t>
  </si>
  <si>
    <t>300715.SZ</t>
  </si>
  <si>
    <t>凯伦股份</t>
  </si>
  <si>
    <t>000601.SZ</t>
  </si>
  <si>
    <t>韶能股份</t>
  </si>
  <si>
    <t>600644.SH</t>
  </si>
  <si>
    <t>乐山电力</t>
  </si>
  <si>
    <t>000027.SZ</t>
  </si>
  <si>
    <t>深圳能源</t>
  </si>
  <si>
    <t>600936.SH</t>
  </si>
  <si>
    <t>北投科技</t>
  </si>
  <si>
    <t>300735.SZ</t>
  </si>
  <si>
    <t>光弘科技</t>
  </si>
  <si>
    <t>301188.SZ</t>
  </si>
  <si>
    <t>力诺药包</t>
  </si>
  <si>
    <t>600586.SH</t>
  </si>
  <si>
    <t>金晶科技</t>
  </si>
  <si>
    <t>000727.SZ</t>
  </si>
  <si>
    <t>冠捷科技</t>
  </si>
  <si>
    <t>600826.SH</t>
  </si>
  <si>
    <t>兰生股份</t>
  </si>
  <si>
    <t>601336.SH</t>
  </si>
  <si>
    <t>新华保险</t>
  </si>
  <si>
    <t>000791.SZ</t>
  </si>
  <si>
    <t>甘肃能源</t>
  </si>
  <si>
    <t>000875.SZ</t>
  </si>
  <si>
    <t>电投绿能</t>
  </si>
  <si>
    <t>600996.SH</t>
  </si>
  <si>
    <t>贵广网络</t>
  </si>
  <si>
    <t>300721.SZ</t>
  </si>
  <si>
    <t>怡达股份</t>
  </si>
  <si>
    <t>601601.SH</t>
  </si>
  <si>
    <t>中国太保</t>
  </si>
  <si>
    <t>300317.SZ</t>
  </si>
  <si>
    <t>珈伟新能</t>
  </si>
  <si>
    <t>300967.SZ</t>
  </si>
  <si>
    <t>晓鸣股份</t>
  </si>
  <si>
    <t>600192.SH</t>
  </si>
  <si>
    <t>长城电工</t>
  </si>
  <si>
    <t>300864.SZ</t>
  </si>
  <si>
    <t>南大环境</t>
  </si>
  <si>
    <t>300180.SZ</t>
  </si>
  <si>
    <t>华峰超纤</t>
  </si>
  <si>
    <t>600573.SH</t>
  </si>
  <si>
    <t>惠泉啤酒</t>
  </si>
  <si>
    <t>300040.SZ</t>
  </si>
  <si>
    <t>九洲集团</t>
  </si>
  <si>
    <t>603896.SH</t>
  </si>
  <si>
    <t>寿仙谷</t>
  </si>
  <si>
    <t>000012.SZ</t>
  </si>
  <si>
    <t>南玻A</t>
  </si>
  <si>
    <t>600638.SH</t>
  </si>
  <si>
    <t>新黄浦</t>
  </si>
  <si>
    <t>603123.SH</t>
  </si>
  <si>
    <t>翠微股份</t>
  </si>
  <si>
    <t>600982.SH</t>
  </si>
  <si>
    <t>宁波能源</t>
  </si>
  <si>
    <t>603929.SH</t>
  </si>
  <si>
    <t>亚翔集成</t>
  </si>
  <si>
    <t>601112.SH</t>
  </si>
  <si>
    <t>振石股份</t>
  </si>
  <si>
    <t>000688.SZ</t>
  </si>
  <si>
    <t>国城矿业</t>
  </si>
  <si>
    <t>603155.SH</t>
  </si>
  <si>
    <t>新亚强</t>
  </si>
  <si>
    <t>000966.SZ</t>
  </si>
  <si>
    <t>长源电力</t>
  </si>
  <si>
    <t>601636.SH</t>
  </si>
  <si>
    <t>旗滨集团</t>
  </si>
  <si>
    <t>603693.SH</t>
  </si>
  <si>
    <t>江苏新能</t>
  </si>
  <si>
    <t>002982.SZ</t>
  </si>
  <si>
    <t>湘佳股份</t>
  </si>
  <si>
    <t>600714.SH</t>
  </si>
  <si>
    <t>金瑞矿业</t>
  </si>
  <si>
    <t>688079.SH</t>
  </si>
  <si>
    <t>美迪凯</t>
  </si>
  <si>
    <t>600293.SH</t>
  </si>
  <si>
    <t>三峡新材</t>
  </si>
  <si>
    <t>600707.SH</t>
  </si>
  <si>
    <t>彩虹股份</t>
  </si>
  <si>
    <t>600160.SH</t>
  </si>
  <si>
    <t>巨化股份</t>
  </si>
  <si>
    <t>000736.SZ</t>
  </si>
  <si>
    <t>中交发展</t>
  </si>
  <si>
    <t>688783.SH</t>
  </si>
  <si>
    <t>西安奕材-U</t>
  </si>
  <si>
    <t>688585.SH</t>
  </si>
  <si>
    <t>上纬新材</t>
  </si>
  <si>
    <t>600352.SH</t>
  </si>
  <si>
    <t>浙江龙盛</t>
  </si>
  <si>
    <t>002362.SZ</t>
  </si>
  <si>
    <t>汉王科技</t>
  </si>
  <si>
    <t>002613.SZ</t>
  </si>
  <si>
    <t>北玻股份</t>
  </si>
  <si>
    <t>301276.SZ</t>
  </si>
  <si>
    <t>嘉曼服饰</t>
  </si>
  <si>
    <t>603976.SH</t>
  </si>
  <si>
    <t>正川股份</t>
  </si>
  <si>
    <t>605166.SH</t>
  </si>
  <si>
    <t>聚合顺</t>
  </si>
  <si>
    <t>301111.SZ</t>
  </si>
  <si>
    <t>粤万年青</t>
  </si>
  <si>
    <t>600983.SH</t>
  </si>
  <si>
    <t>惠而浦</t>
  </si>
  <si>
    <t>603567.SH</t>
  </si>
  <si>
    <t>珍宝岛</t>
  </si>
  <si>
    <t>000600.SZ</t>
  </si>
  <si>
    <t>建投能源</t>
  </si>
  <si>
    <t>600792.SH</t>
  </si>
  <si>
    <t>云煤能源</t>
  </si>
  <si>
    <t>605020.SH</t>
  </si>
  <si>
    <t>永和股份</t>
  </si>
  <si>
    <t>601187.SH</t>
  </si>
  <si>
    <t>厦门银行</t>
  </si>
  <si>
    <t>600396.SH</t>
  </si>
  <si>
    <t>华电辽能</t>
  </si>
  <si>
    <t>002918.SZ</t>
  </si>
  <si>
    <t>蒙娜丽莎</t>
  </si>
  <si>
    <t>000767.SZ</t>
  </si>
  <si>
    <t>晋控电力</t>
  </si>
  <si>
    <t>603733.SH</t>
  </si>
  <si>
    <t>仙鹤股份</t>
  </si>
  <si>
    <t>300374.SZ</t>
  </si>
  <si>
    <t>中铁装配</t>
  </si>
  <si>
    <t>603311.SH</t>
  </si>
  <si>
    <t>金海高科</t>
  </si>
  <si>
    <t>688496.SH</t>
  </si>
  <si>
    <t>*ST清越</t>
  </si>
  <si>
    <t>001286.SZ</t>
  </si>
  <si>
    <t>陕西能源</t>
  </si>
  <si>
    <t>000899.SZ</t>
  </si>
  <si>
    <t>赣能股份</t>
  </si>
  <si>
    <t>300727.SZ</t>
  </si>
  <si>
    <t>润禾材料</t>
  </si>
  <si>
    <t>002165.SZ</t>
  </si>
  <si>
    <t>红宝丽</t>
  </si>
  <si>
    <t>001896.SZ</t>
  </si>
  <si>
    <t>豫能控股</t>
  </si>
  <si>
    <t>002160.SZ</t>
  </si>
  <si>
    <t>常铝股份</t>
  </si>
  <si>
    <t>300120.SZ</t>
  </si>
  <si>
    <t>经纬辉开</t>
  </si>
  <si>
    <t>002637.SZ</t>
  </si>
  <si>
    <t>赞宇科技</t>
  </si>
  <si>
    <t>688551.SH</t>
  </si>
  <si>
    <t>科威尔</t>
  </si>
  <si>
    <t>600207.SH</t>
  </si>
  <si>
    <t>安彩高科</t>
  </si>
  <si>
    <t>000722.SZ</t>
  </si>
  <si>
    <t>湖南发展</t>
  </si>
  <si>
    <t>600505.SH</t>
  </si>
  <si>
    <t>西昌电力</t>
  </si>
  <si>
    <t>001218.SZ</t>
  </si>
  <si>
    <t>丽臣实业</t>
  </si>
  <si>
    <t>603777.SH</t>
  </si>
  <si>
    <t>来伊份</t>
  </si>
  <si>
    <t>002348.SZ</t>
  </si>
  <si>
    <t>高乐股份</t>
  </si>
  <si>
    <t>002064.SZ</t>
  </si>
  <si>
    <t>华峰化学</t>
  </si>
  <si>
    <t>600819.SH</t>
  </si>
  <si>
    <t>耀皮玻璃</t>
  </si>
  <si>
    <t>002625.SZ</t>
  </si>
  <si>
    <t>光启技术</t>
  </si>
  <si>
    <t>002404.SZ</t>
  </si>
  <si>
    <t>嘉欣丝绸</t>
  </si>
  <si>
    <t>603070.SH</t>
  </si>
  <si>
    <t>万控智造</t>
  </si>
  <si>
    <t>601991.SH</t>
  </si>
  <si>
    <t>大唐发电</t>
  </si>
  <si>
    <t>600539.SH</t>
  </si>
  <si>
    <t>狮头股份</t>
  </si>
  <si>
    <t>000539.SZ</t>
  </si>
  <si>
    <t>粤电力A</t>
  </si>
  <si>
    <t>000037.SZ</t>
  </si>
  <si>
    <t>深南电A</t>
  </si>
  <si>
    <t>001269.SZ</t>
  </si>
  <si>
    <t>欧晶科技</t>
  </si>
  <si>
    <t>603778.SH</t>
  </si>
  <si>
    <t>国晟科技</t>
  </si>
  <si>
    <t>605006.SH</t>
  </si>
  <si>
    <t>山东玻纤</t>
  </si>
  <si>
    <t>603271.SH</t>
  </si>
  <si>
    <t>永杰新材</t>
  </si>
  <si>
    <t>002568.SZ</t>
  </si>
  <si>
    <t>百润股份</t>
  </si>
  <si>
    <t>000777.SZ</t>
  </si>
  <si>
    <t>中核科技</t>
  </si>
  <si>
    <t>603212.SH</t>
  </si>
  <si>
    <t>赛伍技术</t>
  </si>
  <si>
    <t>300099.SZ</t>
  </si>
  <si>
    <t>尤洛卡</t>
  </si>
  <si>
    <t>688371.SH</t>
  </si>
  <si>
    <t>菲沃泰</t>
  </si>
  <si>
    <t>301193.SZ</t>
  </si>
  <si>
    <t>家联科技</t>
  </si>
  <si>
    <t>300488.SZ</t>
  </si>
  <si>
    <t>恒锋工具</t>
  </si>
  <si>
    <t>300411.SZ</t>
  </si>
  <si>
    <t>金盾股份</t>
  </si>
  <si>
    <t>300029.SZ</t>
  </si>
  <si>
    <t>天龙退</t>
  </si>
  <si>
    <t>上市板块</t>
    <phoneticPr fontId="1" type="noConversion"/>
  </si>
  <si>
    <t>总市值</t>
    <phoneticPr fontId="1" type="noConversion"/>
  </si>
  <si>
    <t>流通市值</t>
    <phoneticPr fontId="1" type="noConversion"/>
  </si>
  <si>
    <t>成交额</t>
    <phoneticPr fontId="1" type="noConversion"/>
  </si>
  <si>
    <t>换手率</t>
    <phoneticPr fontId="1" type="noConversion"/>
  </si>
  <si>
    <t>首发募资</t>
    <phoneticPr fontId="1" type="noConversion"/>
  </si>
  <si>
    <t>发行市盈率</t>
    <phoneticPr fontId="1" type="noConversion"/>
  </si>
  <si>
    <t>2026年成交额</t>
    <phoneticPr fontId="1" type="noConversion"/>
  </si>
  <si>
    <t>2026年日均成交额</t>
    <phoneticPr fontId="1" type="noConversion"/>
  </si>
  <si>
    <t>市盈率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</si>
</sst>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##,###,##0.0000"/>
    <numFmt numFmtId="177" formatCode="#,##0.00_);[Red]\(#,##0.00\)"/>
    <numFmt numFmtId="178" formatCode="###,###,##0.000"/>
  </numFmts>
  <fonts count="6" x14ac:knownFonts="1">
    <font>
      <sz val="10"/>
      <name val="Arial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10"/>
      <name val="宋体"/>
      <family val="2"/>
      <charset val="134"/>
    </font>
    <font>
      <sz val="1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3" fillId="0" borderId="1" xfId="0" applyNumberFormat="1" applyFon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77" fontId="3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78" fontId="2" fillId="0" borderId="1" xfId="0" applyNumberFormat="1" applyFont="1" applyBorder="1" applyAlignment="1">
      <alignment horizontal="center"/>
    </xf>
    <xf numFmtId="178" fontId="3" fillId="0" borderId="1" xfId="0" applyNumberFormat="1" applyFont="1" applyBorder="1" applyAlignment="1">
      <alignment horizontal="center"/>
    </xf>
    <xf numFmtId="178" fontId="0" fillId="0" borderId="0" xfId="0" applyNumberFormat="1" applyAlignment="1">
      <alignment horizontal="center"/>
    </xf>
    <xf numFmtId="178" fontId="3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top"/>
    </xf>
    <xf numFmtId="178" fontId="0" fillId="0" borderId="1" xfId="0" applyNumberFormat="1" applyBorder="1" applyAlignment="1">
      <alignment horizontal="center"/>
    </xf>
    <xf numFmtId="17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oftware\Wind\DataBrowse\XLA\WindFunc.xla" TargetMode="External"/><Relationship Id="rId1" Type="http://schemas.openxmlformats.org/officeDocument/2006/relationships/externalLinkPath" Target="file:///D:\software\Wind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s_dq_amount_btin"/>
      <definedName name="s_dq_turn"/>
      <definedName name="s_fa_roe"/>
      <definedName name="s_info_industry_csrc2023"/>
      <definedName name="s_info_mkt"/>
      <definedName name="s_ipo_collection_total"/>
      <definedName name="s_ipo_dilutedpe"/>
      <definedName name="s_ipo_listeddate"/>
      <definedName name="s_is"/>
      <definedName name="s_margin_seclendingbalance"/>
      <definedName name="s_margin_tradingbalance"/>
      <definedName name="s_pq_amount"/>
      <definedName name="s_pq_avgamount"/>
      <definedName name="s_stmnote_rdexp"/>
      <definedName name="s_val_ev"/>
      <definedName name="s_val_pe_ttm"/>
      <definedName name="share_freesharesmv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530"/>
  <sheetViews>
    <sheetView tabSelected="1" topLeftCell="L1" zoomScale="70" zoomScaleNormal="70" workbookViewId="0">
      <selection activeCell="W3" sqref="W3"/>
    </sheetView>
  </sheetViews>
  <sheetFormatPr defaultColWidth="9.15234375" defaultRowHeight="12.45" x14ac:dyDescent="0.3"/>
  <cols>
    <col min="1" max="1" width="10.3828125" style="1" bestFit="1" customWidth="1"/>
    <col min="2" max="2" width="8.61328125" style="1" bestFit="1" customWidth="1"/>
    <col min="3" max="3" width="9.765625" style="3" bestFit="1" customWidth="1"/>
    <col min="4" max="4" width="10.921875" style="3" bestFit="1" customWidth="1"/>
    <col min="5" max="5" width="11.53515625" style="3" customWidth="1"/>
    <col min="6" max="7" width="15.15234375" style="3" bestFit="1" customWidth="1"/>
    <col min="8" max="9" width="13.15234375" style="3" bestFit="1" customWidth="1"/>
    <col min="10" max="10" width="13.765625" style="3" bestFit="1" customWidth="1"/>
    <col min="11" max="11" width="15.15234375" style="3" bestFit="1" customWidth="1"/>
    <col min="12" max="12" width="13.07421875" style="4" bestFit="1" customWidth="1"/>
    <col min="13" max="13" width="10.3046875" style="4" bestFit="1" customWidth="1"/>
    <col min="14" max="15" width="11.3828125" style="5" bestFit="1" customWidth="1"/>
    <col min="16" max="17" width="9.15234375" style="5"/>
    <col min="18" max="19" width="12.07421875" style="6" bestFit="1" customWidth="1"/>
    <col min="20" max="20" width="9.15234375" style="6"/>
    <col min="21" max="21" width="9.15234375" style="13"/>
    <col min="22" max="22" width="13.15234375" style="6" bestFit="1" customWidth="1"/>
  </cols>
  <sheetData>
    <row r="1" spans="1:22" ht="12.9" x14ac:dyDescent="0.3">
      <c r="A1" s="14" t="s">
        <v>0</v>
      </c>
      <c r="B1" s="14" t="s">
        <v>1</v>
      </c>
      <c r="C1" s="15" t="s">
        <v>11068</v>
      </c>
      <c r="D1" s="14" t="s">
        <v>647</v>
      </c>
      <c r="E1" s="14" t="s">
        <v>648</v>
      </c>
      <c r="F1" s="14" t="s">
        <v>649</v>
      </c>
      <c r="G1" s="14" t="s">
        <v>650</v>
      </c>
      <c r="H1" s="14" t="s">
        <v>651</v>
      </c>
      <c r="I1" s="14" t="s">
        <v>652</v>
      </c>
      <c r="J1" s="14" t="s">
        <v>653</v>
      </c>
      <c r="K1" s="14" t="s">
        <v>654</v>
      </c>
      <c r="L1" s="14" t="s">
        <v>2</v>
      </c>
      <c r="M1" s="14" t="s">
        <v>3</v>
      </c>
      <c r="N1" s="11" t="s">
        <v>11069</v>
      </c>
      <c r="O1" s="11" t="s">
        <v>11070</v>
      </c>
      <c r="P1" s="11" t="s">
        <v>11071</v>
      </c>
      <c r="Q1" s="11" t="s">
        <v>11072</v>
      </c>
      <c r="R1" s="11" t="s">
        <v>11075</v>
      </c>
      <c r="S1" s="11" t="s">
        <v>11076</v>
      </c>
      <c r="T1" s="11" t="s">
        <v>11074</v>
      </c>
      <c r="U1" s="11" t="s">
        <v>11073</v>
      </c>
      <c r="V1" s="19" t="s">
        <v>11077</v>
      </c>
    </row>
    <row r="2" spans="1:22" x14ac:dyDescent="0.3">
      <c r="A2" s="16" t="s">
        <v>4</v>
      </c>
      <c r="B2" s="16" t="s">
        <v>5</v>
      </c>
      <c r="C2" s="16" t="str">
        <f>[1]!s_info_mkt(A2)</f>
        <v>北证</v>
      </c>
      <c r="D2" s="16" t="str">
        <f>[1]!s_ipo_listeddate(A2)</f>
        <v>2026-06-11</v>
      </c>
      <c r="E2" s="16" t="str">
        <f>[1]!s_info_industry_csrc2023(A2,"",3)</f>
        <v>非金属矿物制品业</v>
      </c>
      <c r="F2" s="16">
        <f>[1]!s_is(A2,83,"FY","YTD","20251231",1,"",100000000)</f>
        <v>5.3364737707999996</v>
      </c>
      <c r="G2" s="16">
        <f>[1]!s_is(A2,83,"FY","YTD","20241231",1,"",100000000)</f>
        <v>4.6749237986000001</v>
      </c>
      <c r="H2" s="16">
        <f>[1]!s_is(A2,61,"FY","YTD","20251231",1,"",100000000)</f>
        <v>0.57482733060000002</v>
      </c>
      <c r="I2" s="16">
        <f>[1]!s_is(A2,61,"FY","YTD","20241231",1,"",100000000)</f>
        <v>0.47389082290000001</v>
      </c>
      <c r="J2" s="16">
        <f>[1]!s_fa_roe(A2,"20251231")</f>
        <v>13.9422</v>
      </c>
      <c r="K2" s="16">
        <f>[1]!s_stmnote_rdexp(A2,"20251231",1,10000)</f>
        <v>2160.6709960000003</v>
      </c>
      <c r="L2" s="16">
        <f>[1]!s_margin_tradingbalance(A2,"",10000)</f>
        <v>1333.5556999999999</v>
      </c>
      <c r="M2" s="16">
        <f>[1]!s_margin_seclendingbalance(A2,"",10000)</f>
        <v>0</v>
      </c>
      <c r="N2" s="17">
        <f>[1]!s_val_ev(A2,"",100000000)</f>
        <v>65.166716019999996</v>
      </c>
      <c r="O2" s="17">
        <f>[1]!share_freesharesmv(A2,"",100000000)</f>
        <v>14.66525616</v>
      </c>
      <c r="P2" s="17">
        <f ca="1">[1]!s_dq_amount_btin(A2,TODAY()-1,100000000)</f>
        <v>7.79042967</v>
      </c>
      <c r="Q2" s="17">
        <f ca="1">[1]!s_dq_turn(A2,TODAY()-1)</f>
        <v>58.865166252915969</v>
      </c>
      <c r="R2" s="2">
        <f>[1]!s_pq_amount(A2,"20260101","",100000000)</f>
        <v>40.681835190000001</v>
      </c>
      <c r="S2" s="2">
        <f>[1]!s_pq_avgamount(A2,"20260101","",100000000)</f>
        <v>6.7803058649999999</v>
      </c>
      <c r="T2" s="17">
        <f>[1]!s_ipo_dilutedpe(A2)</f>
        <v>14.93</v>
      </c>
      <c r="U2" s="12">
        <f>[1]!s_ipo_collection_total(A2,100000000)</f>
        <v>2.1536261085000001</v>
      </c>
      <c r="V2" s="18">
        <f>[1]!s_val_pe_ttm(A2,"")</f>
        <v>103.20131683349609</v>
      </c>
    </row>
    <row r="3" spans="1:22" x14ac:dyDescent="0.3">
      <c r="A3" s="16" t="s">
        <v>6</v>
      </c>
      <c r="B3" s="16" t="s">
        <v>7</v>
      </c>
      <c r="C3" s="16" t="str">
        <f>[1]!s_info_mkt(A3)</f>
        <v>北证</v>
      </c>
      <c r="D3" s="16" t="str">
        <f>[1]!s_ipo_listeddate(A3)</f>
        <v>2025-11-03</v>
      </c>
      <c r="E3" s="16" t="str">
        <f>[1]!s_info_industry_csrc2023(A3,"",3)</f>
        <v>医药制造业</v>
      </c>
      <c r="F3" s="16">
        <f>[1]!s_is(A3,83,"FY","YTD","20251231",1,"",100000000)</f>
        <v>2.4228288391000001</v>
      </c>
      <c r="G3" s="16">
        <f>[1]!s_is(A3,83,"FY","YTD","20241231",1,"",100000000)</f>
        <v>2.3958778710000002</v>
      </c>
      <c r="H3" s="16">
        <f>[1]!s_is(A3,61,"FY","YTD","20251231",1,"",100000000)</f>
        <v>0.97742993209999995</v>
      </c>
      <c r="I3" s="16">
        <f>[1]!s_is(A3,61,"FY","YTD","20241231",1,"",100000000)</f>
        <v>0.87189626170000001</v>
      </c>
      <c r="J3" s="16">
        <f>[1]!s_fa_roe(A3,"20251231")</f>
        <v>17.127700000000001</v>
      </c>
      <c r="K3" s="16">
        <f>[1]!s_stmnote_rdexp(A3,"20251231",1,10000)</f>
        <v>3452.7862450000002</v>
      </c>
      <c r="L3" s="16">
        <f>[1]!s_margin_tradingbalance(A3,"",10000)</f>
        <v>473.8415</v>
      </c>
      <c r="M3" s="16">
        <f>[1]!s_margin_seclendingbalance(A3,"",10000)</f>
        <v>0</v>
      </c>
      <c r="N3" s="17">
        <f>[1]!s_val_ev(A3,"",100000000)</f>
        <v>32.546056200000002</v>
      </c>
      <c r="O3" s="17">
        <f>[1]!share_freesharesmv(A3,"",100000000)</f>
        <v>4.2305760000000001</v>
      </c>
      <c r="P3" s="17">
        <f ca="1">[1]!s_dq_amount_btin(A3,TODAY()-1,100000000)</f>
        <v>0.88129829999999998</v>
      </c>
      <c r="Q3" s="17">
        <f ca="1">[1]!s_dq_turn(A3,TODAY()-1)</f>
        <v>20.926815476190477</v>
      </c>
      <c r="R3" s="2">
        <f>[1]!s_pq_amount(A3,"20260101","",100000000)</f>
        <v>30.877725040000001</v>
      </c>
      <c r="S3" s="2">
        <f>[1]!s_pq_avgamount(A3,"20260101","",100000000)</f>
        <v>0.2832818811009174</v>
      </c>
      <c r="T3" s="17">
        <f>[1]!s_ipo_dilutedpe(A3)</f>
        <v>11.75</v>
      </c>
      <c r="U3" s="12">
        <f>[1]!s_ipo_collection_total(A3,100000000)</f>
        <v>1.3680000000000001</v>
      </c>
      <c r="V3" s="18">
        <f>[1]!s_val_pe_ttm(A3,"")</f>
        <v>36.401058197021484</v>
      </c>
    </row>
    <row r="4" spans="1:22" x14ac:dyDescent="0.3">
      <c r="A4" s="16" t="s">
        <v>655</v>
      </c>
      <c r="B4" s="16" t="s">
        <v>656</v>
      </c>
      <c r="C4" s="16" t="str">
        <f>[1]!s_info_mkt(A4)</f>
        <v>创业板</v>
      </c>
      <c r="D4" s="16" t="str">
        <f>[1]!s_ipo_listeddate(A4)</f>
        <v>2011-01-25</v>
      </c>
      <c r="E4" s="16" t="str">
        <f>[1]!s_info_industry_csrc2023(A4,"",3)</f>
        <v>软件和信息技术服务业</v>
      </c>
      <c r="F4" s="16">
        <f>[1]!s_is(A4,83,"FY","YTD","20251231",1,"",100000000)</f>
        <v>26.066540765700001</v>
      </c>
      <c r="G4" s="16">
        <f>[1]!s_is(A4,83,"FY","YTD","20241231",1,"",100000000)</f>
        <v>27.926640751899999</v>
      </c>
      <c r="H4" s="16">
        <f>[1]!s_is(A4,61,"FY","YTD","20251231",1,"",100000000)</f>
        <v>-2.1936484776</v>
      </c>
      <c r="I4" s="16">
        <f>[1]!s_is(A4,61,"FY","YTD","20241231",1,"",100000000)</f>
        <v>0.29427133719999998</v>
      </c>
      <c r="J4" s="16">
        <f>[1]!s_fa_roe(A4,"20251231")</f>
        <v>-3.7261000000000002</v>
      </c>
      <c r="K4" s="16">
        <f>[1]!s_stmnote_rdexp(A4,"20251231",1,10000)</f>
        <v>37746.573763</v>
      </c>
      <c r="L4" s="16">
        <f>[1]!s_margin_tradingbalance(A4,"",10000)</f>
        <v>112934.29399999999</v>
      </c>
      <c r="M4" s="16">
        <f>[1]!s_margin_seclendingbalance(A4,"",10000)</f>
        <v>245.85239999999999</v>
      </c>
      <c r="N4" s="17">
        <f>[1]!s_val_ev(A4,"",100000000)</f>
        <v>212.94545487599999</v>
      </c>
      <c r="O4" s="17">
        <f>[1]!share_freesharesmv(A4,"",100000000)</f>
        <v>153.84303804099997</v>
      </c>
      <c r="P4" s="17">
        <f ca="1">[1]!s_dq_amount_btin(A4,TODAY()-1,100000000)</f>
        <v>34.873015559999999</v>
      </c>
      <c r="Q4" s="17">
        <f ca="1">[1]!s_dq_turn(A4,TODAY()-1)</f>
        <v>21.780059615276475</v>
      </c>
      <c r="R4" s="2">
        <f>[1]!s_pq_amount(A4,"20260101","",100000000)</f>
        <v>2161.0477265899999</v>
      </c>
      <c r="S4" s="2">
        <f>[1]!s_pq_avgamount(A4,"20260101","",100000000)</f>
        <v>19.82612593201835</v>
      </c>
      <c r="T4" s="17">
        <f>[1]!s_ipo_dilutedpe(A4)</f>
        <v>92.65</v>
      </c>
      <c r="U4" s="12">
        <f>[1]!s_ipo_collection_total(A4,100000000)</f>
        <v>5.6334336</v>
      </c>
      <c r="V4" s="18">
        <f>[1]!s_val_pe_ttm(A4,"")</f>
        <v>-97.1800537109375</v>
      </c>
    </row>
    <row r="5" spans="1:22" x14ac:dyDescent="0.3">
      <c r="A5" s="16" t="s">
        <v>657</v>
      </c>
      <c r="B5" s="16" t="s">
        <v>658</v>
      </c>
      <c r="C5" s="16" t="str">
        <f>[1]!s_info_mkt(A5)</f>
        <v>创业板</v>
      </c>
      <c r="D5" s="16" t="str">
        <f>[1]!s_ipo_listeddate(A5)</f>
        <v>2012-05-23</v>
      </c>
      <c r="E5" s="16" t="str">
        <f>[1]!s_info_industry_csrc2023(A5,"",3)</f>
        <v>计算机、通信和其他电子设备制造业</v>
      </c>
      <c r="F5" s="16">
        <f>[1]!s_is(A5,83,"FY","YTD","20251231",1,"",100000000)</f>
        <v>37.938925704200003</v>
      </c>
      <c r="G5" s="16">
        <f>[1]!s_is(A5,83,"FY","YTD","20241231",1,"",100000000)</f>
        <v>31.499844348899998</v>
      </c>
      <c r="H5" s="16">
        <f>[1]!s_is(A5,61,"FY","YTD","20251231",1,"",100000000)</f>
        <v>3.1632941144999998</v>
      </c>
      <c r="I5" s="16">
        <f>[1]!s_is(A5,61,"FY","YTD","20241231",1,"",100000000)</f>
        <v>3.3340087624999999</v>
      </c>
      <c r="J5" s="16">
        <f>[1]!s_fa_roe(A5,"20251231")</f>
        <v>6.7602000000000002</v>
      </c>
      <c r="K5" s="16">
        <f>[1]!s_stmnote_rdexp(A5,"20251231",1,10000)</f>
        <v>17035.698305000002</v>
      </c>
      <c r="L5" s="16">
        <f>[1]!s_margin_tradingbalance(A5,"",10000)</f>
        <v>109063.7384</v>
      </c>
      <c r="M5" s="16">
        <f>[1]!s_margin_seclendingbalance(A5,"",10000)</f>
        <v>693.43740000000003</v>
      </c>
      <c r="N5" s="17">
        <f>[1]!s_val_ev(A5,"",100000000)</f>
        <v>246.39451874240001</v>
      </c>
      <c r="O5" s="17">
        <f>[1]!share_freesharesmv(A5,"",100000000)</f>
        <v>183.87445054400001</v>
      </c>
      <c r="P5" s="17">
        <f ca="1">[1]!s_dq_amount_btin(A5,TODAY()-1,100000000)</f>
        <v>45.800260790000003</v>
      </c>
      <c r="Q5" s="17">
        <f ca="1">[1]!s_dq_turn(A5,TODAY()-1)</f>
        <v>21.190604318332667</v>
      </c>
      <c r="R5" s="2">
        <f>[1]!s_pq_amount(A5,"20260101","",100000000)</f>
        <v>1069.9965479099999</v>
      </c>
      <c r="S5" s="2">
        <f>[1]!s_pq_avgamount(A5,"20260101","",100000000)</f>
        <v>9.8164820909174306</v>
      </c>
      <c r="T5" s="17">
        <f>[1]!s_ipo_dilutedpe(A5)</f>
        <v>27.82</v>
      </c>
      <c r="U5" s="12">
        <f>[1]!s_ipo_collection_total(A5,100000000)</f>
        <v>2.0410200000000001</v>
      </c>
      <c r="V5" s="18">
        <f>[1]!s_val_pe_ttm(A5,"")</f>
        <v>81.823745727539063</v>
      </c>
    </row>
    <row r="6" spans="1:22" x14ac:dyDescent="0.3">
      <c r="A6" s="16" t="s">
        <v>659</v>
      </c>
      <c r="B6" s="16" t="s">
        <v>660</v>
      </c>
      <c r="C6" s="16" t="str">
        <f>[1]!s_info_mkt(A6)</f>
        <v>科创板</v>
      </c>
      <c r="D6" s="16" t="str">
        <f>[1]!s_ipo_listeddate(A6)</f>
        <v>2023-04-24</v>
      </c>
      <c r="E6" s="16" t="str">
        <f>[1]!s_info_industry_csrc2023(A6,"",3)</f>
        <v>专用设备制造业</v>
      </c>
      <c r="F6" s="16">
        <f>[1]!s_is(A6,83,"FY","YTD","20251231",1,"",100000000)</f>
        <v>1.1552514102</v>
      </c>
      <c r="G6" s="16">
        <f>[1]!s_is(A6,83,"FY","YTD","20241231",1,"",100000000)</f>
        <v>4.2496629562999999</v>
      </c>
      <c r="H6" s="16">
        <f>[1]!s_is(A6,61,"FY","YTD","20251231",1,"",100000000)</f>
        <v>-0.38330530130000001</v>
      </c>
      <c r="I6" s="16">
        <f>[1]!s_is(A6,61,"FY","YTD","20241231",1,"",100000000)</f>
        <v>0.53747098579999997</v>
      </c>
      <c r="J6" s="16">
        <f>[1]!s_fa_roe(A6,"20251231")</f>
        <v>-2.4860000000000002</v>
      </c>
      <c r="K6" s="16">
        <f>[1]!s_stmnote_rdexp(A6,"20251231",1,10000)</f>
        <v>4285.2284039999995</v>
      </c>
      <c r="L6" s="16">
        <f>[1]!s_margin_tradingbalance(A6,"",10000)</f>
        <v>36525.015399999997</v>
      </c>
      <c r="M6" s="16">
        <f>[1]!s_margin_seclendingbalance(A6,"",10000)</f>
        <v>0</v>
      </c>
      <c r="N6" s="17">
        <f>[1]!s_val_ev(A6,"",100000000)</f>
        <v>111.3016876224</v>
      </c>
      <c r="O6" s="17">
        <f>[1]!share_freesharesmv(A6,"",100000000)</f>
        <v>63.457784717999999</v>
      </c>
      <c r="P6" s="17">
        <f ca="1">[1]!s_dq_amount_btin(A6,TODAY()-1,100000000)</f>
        <v>5.0272404999999996</v>
      </c>
      <c r="Q6" s="17">
        <f ca="1">[1]!s_dq_turn(A6,TODAY()-1)</f>
        <v>4.0223964980554197</v>
      </c>
      <c r="R6" s="2">
        <f>[1]!s_pq_amount(A6,"20260101","",100000000)</f>
        <v>334.09541488999997</v>
      </c>
      <c r="S6" s="2">
        <f>[1]!s_pq_avgamount(A6,"20260101","",100000000)</f>
        <v>3.0650955494495418</v>
      </c>
      <c r="T6" s="17">
        <f>[1]!s_ipo_dilutedpe(A6)</f>
        <v>129.9</v>
      </c>
      <c r="U6" s="12">
        <f>[1]!s_ipo_collection_total(A6,100000000)</f>
        <v>11.2491636048</v>
      </c>
      <c r="V6" s="18">
        <f>[1]!s_val_pe_ttm(A6,"")</f>
        <v>-249.79788208007813</v>
      </c>
    </row>
    <row r="7" spans="1:22" x14ac:dyDescent="0.3">
      <c r="A7" s="16" t="s">
        <v>661</v>
      </c>
      <c r="B7" s="16" t="s">
        <v>662</v>
      </c>
      <c r="C7" s="16" t="str">
        <f>[1]!s_info_mkt(A7)</f>
        <v>科创板</v>
      </c>
      <c r="D7" s="16" t="str">
        <f>[1]!s_ipo_listeddate(A7)</f>
        <v>2023-01-18</v>
      </c>
      <c r="E7" s="16" t="str">
        <f>[1]!s_info_industry_csrc2023(A7,"",3)</f>
        <v>生态保护和环境治理业</v>
      </c>
      <c r="F7" s="16">
        <f>[1]!s_is(A7,83,"FY","YTD","20251231",1,"",100000000)</f>
        <v>2.2740418550000001</v>
      </c>
      <c r="G7" s="16">
        <f>[1]!s_is(A7,83,"FY","YTD","20241231",1,"",100000000)</f>
        <v>3.5907316472000002</v>
      </c>
      <c r="H7" s="16">
        <f>[1]!s_is(A7,61,"FY","YTD","20251231",1,"",100000000)</f>
        <v>-0.14451406619999999</v>
      </c>
      <c r="I7" s="16">
        <f>[1]!s_is(A7,61,"FY","YTD","20241231",1,"",100000000)</f>
        <v>0.1115200708</v>
      </c>
      <c r="J7" s="16">
        <f>[1]!s_fa_roe(A7,"20251231")</f>
        <v>-1.1433</v>
      </c>
      <c r="K7" s="16">
        <f>[1]!s_stmnote_rdexp(A7,"20251231",1,10000)</f>
        <v>2431.828614</v>
      </c>
      <c r="L7" s="16">
        <f>[1]!s_margin_tradingbalance(A7,"",10000)</f>
        <v>46500.138700000003</v>
      </c>
      <c r="M7" s="16">
        <f>[1]!s_margin_seclendingbalance(A7,"",10000)</f>
        <v>0</v>
      </c>
      <c r="N7" s="17">
        <f>[1]!s_val_ev(A7,"",100000000)</f>
        <v>102.04831009800002</v>
      </c>
      <c r="O7" s="17">
        <f>[1]!share_freesharesmv(A7,"",100000000)</f>
        <v>60.26666706200001</v>
      </c>
      <c r="P7" s="17">
        <f ca="1">[1]!s_dq_amount_btin(A7,TODAY()-1,100000000)</f>
        <v>8.3596730299999997</v>
      </c>
      <c r="Q7" s="17">
        <f ca="1">[1]!s_dq_turn(A7,TODAY()-1)</f>
        <v>14.778446169650238</v>
      </c>
      <c r="R7" s="2">
        <f>[1]!s_pq_amount(A7,"20260101","",100000000)</f>
        <v>349.55231067</v>
      </c>
      <c r="S7" s="2">
        <f>[1]!s_pq_avgamount(A7,"20260101","",100000000)</f>
        <v>3.2069019327522934</v>
      </c>
      <c r="T7" s="17">
        <f>[1]!s_ipo_dilutedpe(A7)</f>
        <v>40.65</v>
      </c>
      <c r="U7" s="12">
        <f>[1]!s_ipo_collection_total(A7,100000000)</f>
        <v>6.5640058952000002</v>
      </c>
      <c r="V7" s="18">
        <f>[1]!s_val_pe_ttm(A7,"")</f>
        <v>-798.54010009765625</v>
      </c>
    </row>
    <row r="8" spans="1:22" x14ac:dyDescent="0.3">
      <c r="A8" s="16" t="s">
        <v>663</v>
      </c>
      <c r="B8" s="16" t="s">
        <v>664</v>
      </c>
      <c r="C8" s="16" t="str">
        <f>[1]!s_info_mkt(A8)</f>
        <v>创业板</v>
      </c>
      <c r="D8" s="16" t="str">
        <f>[1]!s_ipo_listeddate(A8)</f>
        <v>2025-12-31</v>
      </c>
      <c r="E8" s="16" t="str">
        <f>[1]!s_info_industry_csrc2023(A8,"",3)</f>
        <v>计算机、通信和其他电子设备制造业</v>
      </c>
      <c r="F8" s="16">
        <f>[1]!s_is(A8,83,"FY","YTD","20251231",1,"",100000000)</f>
        <v>7.0224267896999999</v>
      </c>
      <c r="G8" s="16">
        <f>[1]!s_is(A8,83,"FY","YTD","20241231",1,"",100000000)</f>
        <v>6.5717192825000001</v>
      </c>
      <c r="H8" s="16">
        <f>[1]!s_is(A8,61,"FY","YTD","20251231",1,"",100000000)</f>
        <v>1.2328830159999999</v>
      </c>
      <c r="I8" s="16">
        <f>[1]!s_is(A8,61,"FY","YTD","20241231",1,"",100000000)</f>
        <v>1.1570193241</v>
      </c>
      <c r="J8" s="16">
        <f>[1]!s_fa_roe(A8,"20251231")</f>
        <v>11.2813</v>
      </c>
      <c r="K8" s="16">
        <f>[1]!s_stmnote_rdexp(A8,"20251231",1,10000)</f>
        <v>3203.4876319999998</v>
      </c>
      <c r="L8" s="16">
        <f>[1]!s_margin_tradingbalance(A8,"",10000)</f>
        <v>15584.001099999999</v>
      </c>
      <c r="M8" s="16">
        <f>[1]!s_margin_seclendingbalance(A8,"",10000)</f>
        <v>0</v>
      </c>
      <c r="N8" s="17">
        <f>[1]!s_val_ev(A8,"",100000000)</f>
        <v>121.07468160000001</v>
      </c>
      <c r="O8" s="17">
        <f>[1]!share_freesharesmv(A8,"",100000000)</f>
        <v>24.348921929999996</v>
      </c>
      <c r="P8" s="17">
        <f ca="1">[1]!s_dq_amount_btin(A8,TODAY()-1,100000000)</f>
        <v>9.2092726700000007</v>
      </c>
      <c r="Q8" s="17">
        <f ca="1">[1]!s_dq_turn(A8,TODAY()-1)</f>
        <v>40.475965644529055</v>
      </c>
      <c r="R8" s="2">
        <f>[1]!s_pq_amount(A8,"20260101","",100000000)</f>
        <v>313.79805952999999</v>
      </c>
      <c r="S8" s="2">
        <f>[1]!s_pq_avgamount(A8,"20260101","",100000000)</f>
        <v>2.8788812800917429</v>
      </c>
      <c r="T8" s="17">
        <f>[1]!s_ipo_dilutedpe(A8)</f>
        <v>28.59</v>
      </c>
      <c r="U8" s="12">
        <f>[1]!s_ipo_collection_total(A8,100000000)</f>
        <v>8.0518187999999995</v>
      </c>
      <c r="V8" s="18">
        <f>[1]!s_val_pe_ttm(A8,"")</f>
        <v>96.83642578125</v>
      </c>
    </row>
    <row r="9" spans="1:22" x14ac:dyDescent="0.3">
      <c r="A9" s="16" t="s">
        <v>665</v>
      </c>
      <c r="B9" s="16" t="s">
        <v>666</v>
      </c>
      <c r="C9" s="16" t="str">
        <f>[1]!s_info_mkt(A9)</f>
        <v>科创板</v>
      </c>
      <c r="D9" s="16" t="str">
        <f>[1]!s_ipo_listeddate(A9)</f>
        <v>2019-07-22</v>
      </c>
      <c r="E9" s="16" t="str">
        <f>[1]!s_info_industry_csrc2023(A9,"",3)</f>
        <v>通用设备制造业</v>
      </c>
      <c r="F9" s="16">
        <f>[1]!s_is(A9,83,"FY","YTD","20251231",1,"",100000000)</f>
        <v>18.516681186300001</v>
      </c>
      <c r="G9" s="16">
        <f>[1]!s_is(A9,83,"FY","YTD","20241231",1,"",100000000)</f>
        <v>13.2557066871</v>
      </c>
      <c r="H9" s="16">
        <f>[1]!s_is(A9,61,"FY","YTD","20251231",1,"",100000000)</f>
        <v>2.0379525923999999</v>
      </c>
      <c r="I9" s="16">
        <f>[1]!s_is(A9,61,"FY","YTD","20241231",1,"",100000000)</f>
        <v>1.0443505804000002</v>
      </c>
      <c r="J9" s="16">
        <f>[1]!s_fa_roe(A9,"20251231")</f>
        <v>4.1588000000000003</v>
      </c>
      <c r="K9" s="16">
        <f>[1]!s_stmnote_rdexp(A9,"20251231",1,10000)</f>
        <v>24155.126783</v>
      </c>
      <c r="L9" s="16">
        <f>[1]!s_margin_tradingbalance(A9,"",10000)</f>
        <v>159463.58540000001</v>
      </c>
      <c r="M9" s="16">
        <f>[1]!s_margin_seclendingbalance(A9,"",10000)</f>
        <v>507.26280000000003</v>
      </c>
      <c r="N9" s="17">
        <f>[1]!s_val_ev(A9,"",100000000)</f>
        <v>294.29282826720004</v>
      </c>
      <c r="O9" s="17">
        <f>[1]!share_freesharesmv(A9,"",100000000)</f>
        <v>208.85007134880001</v>
      </c>
      <c r="P9" s="17">
        <f ca="1">[1]!s_dq_amount_btin(A9,TODAY()-1,100000000)</f>
        <v>33.416741590000001</v>
      </c>
      <c r="Q9" s="17">
        <f ca="1">[1]!s_dq_turn(A9,TODAY()-1)</f>
        <v>11.716447318618874</v>
      </c>
      <c r="R9" s="2">
        <f>[1]!s_pq_amount(A9,"20260101","",100000000)</f>
        <v>1328.8596775599999</v>
      </c>
      <c r="S9" s="2">
        <f>[1]!s_pq_avgamount(A9,"20260101","",100000000)</f>
        <v>12.191373188623853</v>
      </c>
      <c r="T9" s="17">
        <f>[1]!s_ipo_dilutedpe(A9)</f>
        <v>68.400000000000006</v>
      </c>
      <c r="U9" s="12">
        <f>[1]!s_ipo_collection_total(A9,100000000)</f>
        <v>6.6</v>
      </c>
      <c r="V9" s="18">
        <f>[1]!s_val_pe_ttm(A9,"")</f>
        <v>124.953857421875</v>
      </c>
    </row>
    <row r="10" spans="1:22" x14ac:dyDescent="0.3">
      <c r="A10" s="16" t="s">
        <v>667</v>
      </c>
      <c r="B10" s="16" t="s">
        <v>668</v>
      </c>
      <c r="C10" s="16" t="str">
        <f>[1]!s_info_mkt(A10)</f>
        <v>科创板</v>
      </c>
      <c r="D10" s="16" t="str">
        <f>[1]!s_ipo_listeddate(A10)</f>
        <v>2020-05-18</v>
      </c>
      <c r="E10" s="16" t="str">
        <f>[1]!s_info_industry_csrc2023(A10,"",3)</f>
        <v>非金属矿物制品业</v>
      </c>
      <c r="F10" s="16">
        <f>[1]!s_is(A10,83,"FY","YTD","20251231",1,"",100000000)</f>
        <v>8.0282180829999987</v>
      </c>
      <c r="G10" s="16">
        <f>[1]!s_is(A10,83,"FY","YTD","20241231",1,"",100000000)</f>
        <v>5.3687730394000006</v>
      </c>
      <c r="H10" s="16">
        <f>[1]!s_is(A10,61,"FY","YTD","20251231",1,"",100000000)</f>
        <v>-12.814723692000001</v>
      </c>
      <c r="I10" s="16">
        <f>[1]!s_is(A10,61,"FY","YTD","20241231",1,"",100000000)</f>
        <v>-8.1495823385000001</v>
      </c>
      <c r="J10" s="16">
        <f>[1]!s_fa_roe(A10,"20251231")</f>
        <v>-28.157699999999998</v>
      </c>
      <c r="K10" s="16">
        <f>[1]!s_stmnote_rdexp(A10,"20251231",1,10000)</f>
        <v>13818.280494000001</v>
      </c>
      <c r="L10" s="16">
        <f>[1]!s_margin_tradingbalance(A10,"",10000)</f>
        <v>69035.008799999996</v>
      </c>
      <c r="M10" s="16">
        <f>[1]!s_margin_seclendingbalance(A10,"",10000)</f>
        <v>158.33750000000001</v>
      </c>
      <c r="N10" s="17">
        <f>[1]!s_val_ev(A10,"",100000000)</f>
        <v>124.02493681</v>
      </c>
      <c r="O10" s="17">
        <f>[1]!share_freesharesmv(A10,"",100000000)</f>
        <v>107.008458265</v>
      </c>
      <c r="P10" s="17">
        <f ca="1">[1]!s_dq_amount_btin(A10,TODAY()-1,100000000)</f>
        <v>17.747497840000001</v>
      </c>
      <c r="Q10" s="17">
        <f ca="1">[1]!s_dq_turn(A10,TODAY()-1)</f>
        <v>14.992186981765046</v>
      </c>
      <c r="R10" s="2">
        <f>[1]!s_pq_amount(A10,"20260101","",100000000)</f>
        <v>291.17286331000003</v>
      </c>
      <c r="S10" s="2">
        <f>[1]!s_pq_avgamount(A10,"20260101","",100000000)</f>
        <v>2.6713106725688074</v>
      </c>
      <c r="T10" s="17">
        <f>[1]!s_ipo_dilutedpe(A10)</f>
        <v>59.6</v>
      </c>
      <c r="U10" s="12">
        <f>[1]!s_ipo_collection_total(A10,100000000)</f>
        <v>9.44</v>
      </c>
      <c r="V10" s="18">
        <f>[1]!s_val_pe_ttm(A10,"")</f>
        <v>-9.7306785583496094</v>
      </c>
    </row>
    <row r="11" spans="1:22" x14ac:dyDescent="0.3">
      <c r="A11" s="16" t="s">
        <v>669</v>
      </c>
      <c r="B11" s="16" t="s">
        <v>670</v>
      </c>
      <c r="C11" s="16" t="str">
        <f>[1]!s_info_mkt(A11)</f>
        <v>创业板</v>
      </c>
      <c r="D11" s="16" t="str">
        <f>[1]!s_ipo_listeddate(A11)</f>
        <v>2021-02-10</v>
      </c>
      <c r="E11" s="16" t="str">
        <f>[1]!s_info_industry_csrc2023(A11,"",3)</f>
        <v>通用设备制造业</v>
      </c>
      <c r="F11" s="16">
        <f>[1]!s_is(A11,83,"FY","YTD","20251231",1,"",100000000)</f>
        <v>5.5653264408000007</v>
      </c>
      <c r="G11" s="16">
        <f>[1]!s_is(A11,83,"FY","YTD","20241231",1,"",100000000)</f>
        <v>5.0989257986999998</v>
      </c>
      <c r="H11" s="16">
        <f>[1]!s_is(A11,61,"FY","YTD","20251231",1,"",100000000)</f>
        <v>0.60085001549999995</v>
      </c>
      <c r="I11" s="16">
        <f>[1]!s_is(A11,61,"FY","YTD","20241231",1,"",100000000)</f>
        <v>0.53944361569999999</v>
      </c>
      <c r="J11" s="16">
        <f>[1]!s_fa_roe(A11,"20251231")</f>
        <v>6.0606</v>
      </c>
      <c r="K11" s="16">
        <f>[1]!s_stmnote_rdexp(A11,"20251231",1,10000)</f>
        <v>2841.3377249999999</v>
      </c>
      <c r="L11" s="16">
        <f>[1]!s_margin_tradingbalance(A11,"",10000)</f>
        <v>29707.9408</v>
      </c>
      <c r="M11" s="16">
        <f>[1]!s_margin_seclendingbalance(A11,"",10000)</f>
        <v>0</v>
      </c>
      <c r="N11" s="17">
        <f>[1]!s_val_ev(A11,"",100000000)</f>
        <v>84.381479999999996</v>
      </c>
      <c r="O11" s="17">
        <f>[1]!share_freesharesmv(A11,"",100000000)</f>
        <v>46.010614085999997</v>
      </c>
      <c r="P11" s="17">
        <f ca="1">[1]!s_dq_amount_btin(A11,TODAY()-1,100000000)</f>
        <v>8.6091045400000006</v>
      </c>
      <c r="Q11" s="17">
        <f ca="1">[1]!s_dq_turn(A11,TODAY()-1)</f>
        <v>16.49680752686395</v>
      </c>
      <c r="R11" s="2">
        <f>[1]!s_pq_amount(A11,"20260101","",100000000)</f>
        <v>549.93135641000003</v>
      </c>
      <c r="S11" s="2">
        <f>[1]!s_pq_avgamount(A11,"20260101","",100000000)</f>
        <v>5.0452418019266059</v>
      </c>
      <c r="T11" s="17">
        <f>[1]!s_ipo_dilutedpe(A11)</f>
        <v>20.88</v>
      </c>
      <c r="U11" s="12">
        <f>[1]!s_ipo_collection_total(A11,100000000)</f>
        <v>3.3285999999999998</v>
      </c>
      <c r="V11" s="18">
        <f>[1]!s_val_pe_ttm(A11,"")</f>
        <v>148.20321655273438</v>
      </c>
    </row>
    <row r="12" spans="1:22" x14ac:dyDescent="0.3">
      <c r="A12" s="16" t="s">
        <v>671</v>
      </c>
      <c r="B12" s="16" t="s">
        <v>672</v>
      </c>
      <c r="C12" s="16" t="str">
        <f>[1]!s_info_mkt(A12)</f>
        <v>科创板</v>
      </c>
      <c r="D12" s="16" t="str">
        <f>[1]!s_ipo_listeddate(A12)</f>
        <v>2023-08-09</v>
      </c>
      <c r="E12" s="16" t="str">
        <f>[1]!s_info_industry_csrc2023(A12,"",3)</f>
        <v>仪器仪表制造业</v>
      </c>
      <c r="F12" s="16">
        <f>[1]!s_is(A12,83,"FY","YTD","20251231",1,"",100000000)</f>
        <v>3.2617223274000002</v>
      </c>
      <c r="G12" s="16">
        <f>[1]!s_is(A12,83,"FY","YTD","20241231",1,"",100000000)</f>
        <v>3.2935843419999999</v>
      </c>
      <c r="H12" s="16">
        <f>[1]!s_is(A12,61,"FY","YTD","20251231",1,"",100000000)</f>
        <v>-0.85425151840000002</v>
      </c>
      <c r="I12" s="16">
        <f>[1]!s_is(A12,61,"FY","YTD","20241231",1,"",100000000)</f>
        <v>-0.38546083850000001</v>
      </c>
      <c r="J12" s="16">
        <f>[1]!s_fa_roe(A12,"20251231")</f>
        <v>-8.0692000000000004</v>
      </c>
      <c r="K12" s="16">
        <f>[1]!s_stmnote_rdexp(A12,"20251231",1,10000)</f>
        <v>4676.1947920000002</v>
      </c>
      <c r="L12" s="16">
        <f>[1]!s_margin_tradingbalance(A12,"",10000)</f>
        <v>5259.4393</v>
      </c>
      <c r="M12" s="16">
        <f>[1]!s_margin_seclendingbalance(A12,"",10000)</f>
        <v>0</v>
      </c>
      <c r="N12" s="17">
        <f>[1]!s_val_ev(A12,"",100000000)</f>
        <v>24.168117420000002</v>
      </c>
      <c r="O12" s="17">
        <f>[1]!share_freesharesmv(A12,"",100000000)</f>
        <v>11.9049345</v>
      </c>
      <c r="P12" s="17">
        <f ca="1">[1]!s_dq_amount_btin(A12,TODAY()-1,100000000)</f>
        <v>1.69880835</v>
      </c>
      <c r="Q12" s="17">
        <f ca="1">[1]!s_dq_turn(A12,TODAY()-1)</f>
        <v>12.406706648916447</v>
      </c>
      <c r="R12" s="2">
        <f>[1]!s_pq_amount(A12,"20260101","",100000000)</f>
        <v>43.972658070000001</v>
      </c>
      <c r="S12" s="2">
        <f>[1]!s_pq_avgamount(A12,"20260101","",100000000)</f>
        <v>0.40341888137614684</v>
      </c>
      <c r="T12" s="17">
        <f>[1]!s_ipo_dilutedpe(A12)</f>
        <v>52.85</v>
      </c>
      <c r="U12" s="12">
        <f>[1]!s_ipo_collection_total(A12,100000000)</f>
        <v>7.0903559999999999</v>
      </c>
      <c r="V12" s="18">
        <f>[1]!s_val_pe_ttm(A12,"")</f>
        <v>-26.170442581176758</v>
      </c>
    </row>
    <row r="13" spans="1:22" x14ac:dyDescent="0.3">
      <c r="A13" s="16" t="s">
        <v>673</v>
      </c>
      <c r="B13" s="16" t="s">
        <v>674</v>
      </c>
      <c r="C13" s="16" t="str">
        <f>[1]!s_info_mkt(A13)</f>
        <v>创业板</v>
      </c>
      <c r="D13" s="16" t="str">
        <f>[1]!s_ipo_listeddate(A13)</f>
        <v>2024-06-26</v>
      </c>
      <c r="E13" s="16" t="str">
        <f>[1]!s_info_industry_csrc2023(A13,"",3)</f>
        <v>专用设备制造业</v>
      </c>
      <c r="F13" s="16">
        <f>[1]!s_is(A13,83,"FY","YTD","20251231",1,"",100000000)</f>
        <v>10.3478131513</v>
      </c>
      <c r="G13" s="16">
        <f>[1]!s_is(A13,83,"FY","YTD","20241231",1,"",100000000)</f>
        <v>8.8816524691000005</v>
      </c>
      <c r="H13" s="16">
        <f>[1]!s_is(A13,61,"FY","YTD","20251231",1,"",100000000)</f>
        <v>1.9621974763999999</v>
      </c>
      <c r="I13" s="16">
        <f>[1]!s_is(A13,61,"FY","YTD","20241231",1,"",100000000)</f>
        <v>1.5049166418000002</v>
      </c>
      <c r="J13" s="16">
        <f>[1]!s_fa_roe(A13,"20251231")</f>
        <v>9.5121000000000002</v>
      </c>
      <c r="K13" s="16">
        <f>[1]!s_stmnote_rdexp(A13,"20251231",1,10000)</f>
        <v>7358.6182459999991</v>
      </c>
      <c r="L13" s="16">
        <f>[1]!s_margin_tradingbalance(A13,"",10000)</f>
        <v>29472.915700000001</v>
      </c>
      <c r="M13" s="16">
        <f>[1]!s_margin_seclendingbalance(A13,"",10000)</f>
        <v>36.321599999999997</v>
      </c>
      <c r="N13" s="17">
        <f>[1]!s_val_ev(A13,"",100000000)</f>
        <v>94.243544726699994</v>
      </c>
      <c r="O13" s="17">
        <f>[1]!share_freesharesmv(A13,"",100000000)</f>
        <v>57.079635009000008</v>
      </c>
      <c r="P13" s="17">
        <f ca="1">[1]!s_dq_amount_btin(A13,TODAY()-1,100000000)</f>
        <v>2.1988024099999999</v>
      </c>
      <c r="Q13" s="17">
        <f ca="1">[1]!s_dq_turn(A13,TODAY()-1)</f>
        <v>3.4530924967724688</v>
      </c>
      <c r="R13" s="2">
        <f>[1]!s_pq_amount(A13,"20260101","",100000000)</f>
        <v>370.87220157000002</v>
      </c>
      <c r="S13" s="2">
        <f>[1]!s_pq_avgamount(A13,"20260101","",100000000)</f>
        <v>3.4024972621100913</v>
      </c>
      <c r="T13" s="17">
        <f>[1]!s_ipo_dilutedpe(A13)</f>
        <v>25.49</v>
      </c>
      <c r="U13" s="12">
        <f>[1]!s_ipo_collection_total(A13,100000000)</f>
        <v>8.5537072090000006</v>
      </c>
      <c r="V13" s="18">
        <f>[1]!s_val_pe_ttm(A13,"")</f>
        <v>46.378883361816406</v>
      </c>
    </row>
    <row r="14" spans="1:22" x14ac:dyDescent="0.3">
      <c r="A14" s="16" t="s">
        <v>675</v>
      </c>
      <c r="B14" s="16" t="s">
        <v>676</v>
      </c>
      <c r="C14" s="16" t="str">
        <f>[1]!s_info_mkt(A14)</f>
        <v>科创板</v>
      </c>
      <c r="D14" s="16" t="str">
        <f>[1]!s_ipo_listeddate(A14)</f>
        <v>2021-12-30</v>
      </c>
      <c r="E14" s="16" t="str">
        <f>[1]!s_info_industry_csrc2023(A14,"",3)</f>
        <v>软件和信息技术服务业</v>
      </c>
      <c r="F14" s="16">
        <f>[1]!s_is(A14,83,"FY","YTD","20251231",1,"",100000000)</f>
        <v>4.7450361741</v>
      </c>
      <c r="G14" s="16">
        <f>[1]!s_is(A14,83,"FY","YTD","20241231",1,"",100000000)</f>
        <v>5.2000784020999999</v>
      </c>
      <c r="H14" s="16">
        <f>[1]!s_is(A14,61,"FY","YTD","20251231",1,"",100000000)</f>
        <v>-0.52515484540000001</v>
      </c>
      <c r="I14" s="16">
        <f>[1]!s_is(A14,61,"FY","YTD","20241231",1,"",100000000)</f>
        <v>-0.64055198969999994</v>
      </c>
      <c r="J14" s="16">
        <f>[1]!s_fa_roe(A14,"20251231")</f>
        <v>-4.0446</v>
      </c>
      <c r="K14" s="16">
        <f>[1]!s_stmnote_rdexp(A14,"20251231",1,10000)</f>
        <v>5071.7183409999998</v>
      </c>
      <c r="L14" s="16">
        <f>[1]!s_margin_tradingbalance(A14,"",10000)</f>
        <v>49384.029799999997</v>
      </c>
      <c r="M14" s="16">
        <f>[1]!s_margin_seclendingbalance(A14,"",10000)</f>
        <v>0</v>
      </c>
      <c r="N14" s="17">
        <f>[1]!s_val_ev(A14,"",100000000)</f>
        <v>115.655546325</v>
      </c>
      <c r="O14" s="17">
        <f>[1]!share_freesharesmv(A14,"",100000000)</f>
        <v>67.345093563000006</v>
      </c>
      <c r="P14" s="17">
        <f ca="1">[1]!s_dq_amount_btin(A14,TODAY()-1,100000000)</f>
        <v>11.34761316</v>
      </c>
      <c r="Q14" s="17">
        <f ca="1">[1]!s_dq_turn(A14,TODAY()-1)</f>
        <v>10.490859449061531</v>
      </c>
      <c r="R14" s="2">
        <f>[1]!s_pq_amount(A14,"20260101","",100000000)</f>
        <v>546.35268259999998</v>
      </c>
      <c r="S14" s="2">
        <f>[1]!s_pq_avgamount(A14,"20260101","",100000000)</f>
        <v>5.0124099321100912</v>
      </c>
      <c r="T14" s="17">
        <f>[1]!s_ipo_dilutedpe(A14)</f>
        <v>111.34</v>
      </c>
      <c r="U14" s="12">
        <f>[1]!s_ipo_collection_total(A14,100000000)</f>
        <v>10.4830504671</v>
      </c>
      <c r="V14" s="18">
        <f>[1]!s_val_pe_ttm(A14,"")</f>
        <v>-221.20707702636719</v>
      </c>
    </row>
    <row r="15" spans="1:22" x14ac:dyDescent="0.3">
      <c r="A15" s="16" t="s">
        <v>677</v>
      </c>
      <c r="B15" s="16" t="s">
        <v>678</v>
      </c>
      <c r="C15" s="16" t="str">
        <f>[1]!s_info_mkt(A15)</f>
        <v>科创板</v>
      </c>
      <c r="D15" s="16" t="str">
        <f>[1]!s_ipo_listeddate(A15)</f>
        <v>2023-02-10</v>
      </c>
      <c r="E15" s="16" t="str">
        <f>[1]!s_info_industry_csrc2023(A15,"",3)</f>
        <v>软件和信息技术服务业</v>
      </c>
      <c r="F15" s="16">
        <f>[1]!s_is(A15,83,"FY","YTD","20251231",1,"",100000000)</f>
        <v>6.1659547858000003</v>
      </c>
      <c r="G15" s="16">
        <f>[1]!s_is(A15,83,"FY","YTD","20241231",1,"",100000000)</f>
        <v>3.9622649367</v>
      </c>
      <c r="H15" s="16">
        <f>[1]!s_is(A15,61,"FY","YTD","20251231",1,"",100000000)</f>
        <v>-1.3373155472</v>
      </c>
      <c r="I15" s="16">
        <f>[1]!s_is(A15,61,"FY","YTD","20241231",1,"",100000000)</f>
        <v>-2.0167835441999999</v>
      </c>
      <c r="J15" s="16">
        <f>[1]!s_fa_roe(A15,"20251231")</f>
        <v>-8.5873000000000008</v>
      </c>
      <c r="K15" s="16">
        <f>[1]!s_stmnote_rdexp(A15,"20251231",1,10000)</f>
        <v>31507.156168999998</v>
      </c>
      <c r="L15" s="16">
        <f>[1]!s_margin_tradingbalance(A15,"",10000)</f>
        <v>59105.962099999997</v>
      </c>
      <c r="M15" s="16">
        <f>[1]!s_margin_seclendingbalance(A15,"",10000)</f>
        <v>151.63800000000001</v>
      </c>
      <c r="N15" s="17">
        <f>[1]!s_val_ev(A15,"",100000000)</f>
        <v>191.04</v>
      </c>
      <c r="O15" s="17">
        <f>[1]!share_freesharesmv(A15,"",100000000)</f>
        <v>105.65844504</v>
      </c>
      <c r="P15" s="17">
        <f ca="1">[1]!s_dq_amount_btin(A15,TODAY()-1,100000000)</f>
        <v>16.152576979999999</v>
      </c>
      <c r="Q15" s="17">
        <f ca="1">[1]!s_dq_turn(A15,TODAY()-1)</f>
        <v>14.19184895843788</v>
      </c>
      <c r="R15" s="2">
        <f>[1]!s_pq_amount(A15,"20260101","",100000000)</f>
        <v>635.93925268999999</v>
      </c>
      <c r="S15" s="2">
        <f>[1]!s_pq_avgamount(A15,"20260101","",100000000)</f>
        <v>5.8343050705504584</v>
      </c>
      <c r="T15" s="17">
        <f>[1]!s_ipo_dilutedpe(A15)</f>
        <v>0</v>
      </c>
      <c r="U15" s="12">
        <f>[1]!s_ipo_collection_total(A15,100000000)</f>
        <v>18.399999999999999</v>
      </c>
      <c r="V15" s="18">
        <f>[1]!s_val_pe_ttm(A15,"")</f>
        <v>-164.308837890625</v>
      </c>
    </row>
    <row r="16" spans="1:22" x14ac:dyDescent="0.3">
      <c r="A16" s="16" t="s">
        <v>679</v>
      </c>
      <c r="B16" s="16" t="s">
        <v>680</v>
      </c>
      <c r="C16" s="16" t="str">
        <f>[1]!s_info_mkt(A16)</f>
        <v>创业板</v>
      </c>
      <c r="D16" s="16" t="str">
        <f>[1]!s_ipo_listeddate(A16)</f>
        <v>2016-07-05</v>
      </c>
      <c r="E16" s="16" t="str">
        <f>[1]!s_info_industry_csrc2023(A16,"",3)</f>
        <v>化学原料和化学制品制造业</v>
      </c>
      <c r="F16" s="16">
        <f>[1]!s_is(A16,83,"FY","YTD","20251231",1,"",100000000)</f>
        <v>7.1848196835999998</v>
      </c>
      <c r="G16" s="16">
        <f>[1]!s_is(A16,83,"FY","YTD","20241231",1,"",100000000)</f>
        <v>6.9728529732000002</v>
      </c>
      <c r="H16" s="16">
        <f>[1]!s_is(A16,61,"FY","YTD","20251231",1,"",100000000)</f>
        <v>0.20411010390000001</v>
      </c>
      <c r="I16" s="16">
        <f>[1]!s_is(A16,61,"FY","YTD","20241231",1,"",100000000)</f>
        <v>0.22620590210000002</v>
      </c>
      <c r="J16" s="16">
        <f>[1]!s_fa_roe(A16,"20251231")</f>
        <v>2.5739000000000001</v>
      </c>
      <c r="K16" s="16">
        <f>[1]!s_stmnote_rdexp(A16,"20251231",1,10000)</f>
        <v>5855.9229049999994</v>
      </c>
      <c r="L16" s="16">
        <f>[1]!s_margin_tradingbalance(A16,"",10000)</f>
        <v>0</v>
      </c>
      <c r="M16" s="16">
        <f>[1]!s_margin_seclendingbalance(A16,"",10000)</f>
        <v>0</v>
      </c>
      <c r="N16" s="17">
        <f>[1]!s_val_ev(A16,"",100000000)</f>
        <v>61.942934494700005</v>
      </c>
      <c r="O16" s="17">
        <f>[1]!share_freesharesmv(A16,"",100000000)</f>
        <v>33.594945154800001</v>
      </c>
      <c r="P16" s="17">
        <f ca="1">[1]!s_dq_amount_btin(A16,TODAY()-1,100000000)</f>
        <v>8.9587632900000003</v>
      </c>
      <c r="Q16" s="17">
        <f ca="1">[1]!s_dq_turn(A16,TODAY()-1)</f>
        <v>18.65836876210258</v>
      </c>
      <c r="R16" s="2">
        <f>[1]!s_pq_amount(A16,"20260101","",100000000)</f>
        <v>121.6008424</v>
      </c>
      <c r="S16" s="2">
        <f>[1]!s_pq_avgamount(A16,"20260101","",100000000)</f>
        <v>1.1156040587155964</v>
      </c>
      <c r="T16" s="17">
        <f>[1]!s_ipo_dilutedpe(A16)</f>
        <v>22.98</v>
      </c>
      <c r="U16" s="12">
        <f>[1]!s_ipo_collection_total(A16,100000000)</f>
        <v>3.092285</v>
      </c>
      <c r="V16" s="18">
        <f>[1]!s_val_pe_ttm(A16,"")</f>
        <v>362.1348876953125</v>
      </c>
    </row>
    <row r="17" spans="1:22" x14ac:dyDescent="0.3">
      <c r="A17" s="16" t="s">
        <v>681</v>
      </c>
      <c r="B17" s="16" t="s">
        <v>682</v>
      </c>
      <c r="C17" s="16" t="str">
        <f>[1]!s_info_mkt(A17)</f>
        <v>科创板</v>
      </c>
      <c r="D17" s="16" t="str">
        <f>[1]!s_ipo_listeddate(A17)</f>
        <v>2025-07-08</v>
      </c>
      <c r="E17" s="16" t="str">
        <f>[1]!s_info_industry_csrc2023(A17,"",3)</f>
        <v>专用设备制造业</v>
      </c>
      <c r="F17" s="16">
        <f>[1]!s_is(A17,83,"FY","YTD","20251231",1,"",100000000)</f>
        <v>50.763179485800002</v>
      </c>
      <c r="G17" s="16">
        <f>[1]!s_is(A17,83,"FY","YTD","20241231",1,"",100000000)</f>
        <v>46.3297783911</v>
      </c>
      <c r="H17" s="16">
        <f>[1]!s_is(A17,61,"FY","YTD","20251231",1,"",100000000)</f>
        <v>6.7077930687</v>
      </c>
      <c r="I17" s="16">
        <f>[1]!s_is(A17,61,"FY","YTD","20241231",1,"",100000000)</f>
        <v>5.4080207180999995</v>
      </c>
      <c r="J17" s="16">
        <f>[1]!s_fa_roe(A17,"20251231")</f>
        <v>9.0456000000000003</v>
      </c>
      <c r="K17" s="16">
        <f>[1]!s_stmnote_rdexp(A17,"20251231",1,10000)</f>
        <v>73859.745951000004</v>
      </c>
      <c r="L17" s="16">
        <f>[1]!s_margin_tradingbalance(A17,"",10000)</f>
        <v>62202.017599999999</v>
      </c>
      <c r="M17" s="16">
        <f>[1]!s_margin_seclendingbalance(A17,"",10000)</f>
        <v>0</v>
      </c>
      <c r="N17" s="17">
        <f>[1]!s_val_ev(A17,"",100000000)</f>
        <v>977.40369199999998</v>
      </c>
      <c r="O17" s="17">
        <f>[1]!share_freesharesmv(A17,"",100000000)</f>
        <v>71.100808212399997</v>
      </c>
      <c r="P17" s="17">
        <f ca="1">[1]!s_dq_amount_btin(A17,TODAY()-1,100000000)</f>
        <v>23.796686170000001</v>
      </c>
      <c r="Q17" s="17">
        <f ca="1">[1]!s_dq_turn(A17,TODAY()-1)</f>
        <v>35.448565869472603</v>
      </c>
      <c r="R17" s="2">
        <f>[1]!s_pq_amount(A17,"20260101","",100000000)</f>
        <v>352.97910202999998</v>
      </c>
      <c r="S17" s="2">
        <f>[1]!s_pq_avgamount(A17,"20260101","",100000000)</f>
        <v>3.23834038559633</v>
      </c>
      <c r="T17" s="17">
        <f>[1]!s_ipo_dilutedpe(A17)</f>
        <v>51.55</v>
      </c>
      <c r="U17" s="12">
        <f>[1]!s_ipo_collection_total(A17,100000000)</f>
        <v>24.974820000000001</v>
      </c>
      <c r="V17" s="18">
        <f>[1]!s_val_pe_ttm(A17,"")</f>
        <v>159.56034851074219</v>
      </c>
    </row>
    <row r="18" spans="1:22" x14ac:dyDescent="0.3">
      <c r="A18" s="16" t="s">
        <v>683</v>
      </c>
      <c r="B18" s="16" t="s">
        <v>684</v>
      </c>
      <c r="C18" s="16" t="str">
        <f>[1]!s_info_mkt(A18)</f>
        <v>创业板</v>
      </c>
      <c r="D18" s="16" t="str">
        <f>[1]!s_ipo_listeddate(A18)</f>
        <v>2023-06-02</v>
      </c>
      <c r="E18" s="16" t="str">
        <f>[1]!s_info_industry_csrc2023(A18,"",3)</f>
        <v>汽车制造业</v>
      </c>
      <c r="F18" s="16">
        <f>[1]!s_is(A18,83,"FY","YTD","20251231",1,"",100000000)</f>
        <v>37.808389997399999</v>
      </c>
      <c r="G18" s="16">
        <f>[1]!s_is(A18,83,"FY","YTD","20241231",1,"",100000000)</f>
        <v>26.479871988299998</v>
      </c>
      <c r="H18" s="16">
        <f>[1]!s_is(A18,61,"FY","YTD","20251231",1,"",100000000)</f>
        <v>1.3268208091</v>
      </c>
      <c r="I18" s="16">
        <f>[1]!s_is(A18,61,"FY","YTD","20241231",1,"",100000000)</f>
        <v>1.1625657490999999</v>
      </c>
      <c r="J18" s="16">
        <f>[1]!s_fa_roe(A18,"20251231")</f>
        <v>5.7567000000000004</v>
      </c>
      <c r="K18" s="16">
        <f>[1]!s_stmnote_rdexp(A18,"20251231",1,10000)</f>
        <v>13524.782234</v>
      </c>
      <c r="L18" s="16">
        <f>[1]!s_margin_tradingbalance(A18,"",10000)</f>
        <v>21335.2556</v>
      </c>
      <c r="M18" s="16">
        <f>[1]!s_margin_seclendingbalance(A18,"",10000)</f>
        <v>32.570599999999999</v>
      </c>
      <c r="N18" s="17">
        <f>[1]!s_val_ev(A18,"",100000000)</f>
        <v>89.273246479999997</v>
      </c>
      <c r="O18" s="17">
        <f>[1]!share_freesharesmv(A18,"",100000000)</f>
        <v>28.510919470000005</v>
      </c>
      <c r="P18" s="17">
        <f ca="1">[1]!s_dq_amount_btin(A18,TODAY()-1,100000000)</f>
        <v>10.00859893</v>
      </c>
      <c r="Q18" s="17">
        <f ca="1">[1]!s_dq_turn(A18,TODAY()-1)</f>
        <v>36.599348728404934</v>
      </c>
      <c r="R18" s="2">
        <f>[1]!s_pq_amount(A18,"20260101","",100000000)</f>
        <v>208.73609400000001</v>
      </c>
      <c r="S18" s="2">
        <f>[1]!s_pq_avgamount(A18,"20260101","",100000000)</f>
        <v>1.9150100366972476</v>
      </c>
      <c r="T18" s="17">
        <f>[1]!s_ipo_dilutedpe(A18)</f>
        <v>46.72</v>
      </c>
      <c r="U18" s="12">
        <f>[1]!s_ipo_collection_total(A18,100000000)</f>
        <v>16.332018160000001</v>
      </c>
      <c r="V18" s="18">
        <f>[1]!s_val_pe_ttm(A18,"")</f>
        <v>66.028083801269531</v>
      </c>
    </row>
    <row r="19" spans="1:22" x14ac:dyDescent="0.3">
      <c r="A19" s="16" t="s">
        <v>685</v>
      </c>
      <c r="B19" s="16" t="s">
        <v>686</v>
      </c>
      <c r="C19" s="16" t="str">
        <f>[1]!s_info_mkt(A19)</f>
        <v>创业板</v>
      </c>
      <c r="D19" s="16" t="str">
        <f>[1]!s_ipo_listeddate(A19)</f>
        <v>2020-08-24</v>
      </c>
      <c r="E19" s="16" t="str">
        <f>[1]!s_info_industry_csrc2023(A19,"",3)</f>
        <v>非金属矿物制品业</v>
      </c>
      <c r="F19" s="16">
        <f>[1]!s_is(A19,83,"FY","YTD","20251231",1,"",100000000)</f>
        <v>21.603247013400001</v>
      </c>
      <c r="G19" s="16">
        <f>[1]!s_is(A19,83,"FY","YTD","20241231",1,"",100000000)</f>
        <v>22.711026144699996</v>
      </c>
      <c r="H19" s="16">
        <f>[1]!s_is(A19,61,"FY","YTD","20251231",1,"",100000000)</f>
        <v>2.4389256341999999</v>
      </c>
      <c r="I19" s="16">
        <f>[1]!s_is(A19,61,"FY","YTD","20241231",1,"",100000000)</f>
        <v>1.4552303502999999</v>
      </c>
      <c r="J19" s="16">
        <f>[1]!s_fa_roe(A19,"20251231")</f>
        <v>3.7934000000000001</v>
      </c>
      <c r="K19" s="16">
        <f>[1]!s_stmnote_rdexp(A19,"20251231",1,10000)</f>
        <v>3010.9385039999997</v>
      </c>
      <c r="L19" s="16">
        <f>[1]!s_margin_tradingbalance(A19,"",10000)</f>
        <v>30685.011999999999</v>
      </c>
      <c r="M19" s="16">
        <f>[1]!s_margin_seclendingbalance(A19,"",10000)</f>
        <v>166.37620000000001</v>
      </c>
      <c r="N19" s="17">
        <f>[1]!s_val_ev(A19,"",100000000)</f>
        <v>163.39159500800002</v>
      </c>
      <c r="O19" s="17">
        <f>[1]!share_freesharesmv(A19,"",100000000)</f>
        <v>63.6743854208</v>
      </c>
      <c r="P19" s="17">
        <f ca="1">[1]!s_dq_amount_btin(A19,TODAY()-1,100000000)</f>
        <v>10.575267409999999</v>
      </c>
      <c r="Q19" s="17">
        <f ca="1">[1]!s_dq_turn(A19,TODAY()-1)</f>
        <v>10.595977329604219</v>
      </c>
      <c r="R19" s="2">
        <f>[1]!s_pq_amount(A19,"20260101","",100000000)</f>
        <v>356.58093243000002</v>
      </c>
      <c r="S19" s="2">
        <f>[1]!s_pq_avgamount(A19,"20260101","",100000000)</f>
        <v>3.2713847011926602</v>
      </c>
      <c r="T19" s="17">
        <f>[1]!s_ipo_dilutedpe(A19)</f>
        <v>46.09</v>
      </c>
      <c r="U19" s="12">
        <f>[1]!s_ipo_collection_total(A19,100000000)</f>
        <v>17.508375999999998</v>
      </c>
      <c r="V19" s="18">
        <f>[1]!s_val_pe_ttm(A19,"")</f>
        <v>39.686775207519531</v>
      </c>
    </row>
    <row r="20" spans="1:22" x14ac:dyDescent="0.3">
      <c r="A20" s="16" t="s">
        <v>8</v>
      </c>
      <c r="B20" s="16" t="s">
        <v>9</v>
      </c>
      <c r="C20" s="16" t="str">
        <f>[1]!s_info_mkt(A20)</f>
        <v>北证</v>
      </c>
      <c r="D20" s="16" t="str">
        <f>[1]!s_ipo_listeddate(A20)</f>
        <v>2026-06-08</v>
      </c>
      <c r="E20" s="16" t="str">
        <f>[1]!s_info_industry_csrc2023(A20,"",3)</f>
        <v>化学原料和化学制品制造业</v>
      </c>
      <c r="F20" s="16">
        <f>[1]!s_is(A20,83,"FY","YTD","20251231",1,"",100000000)</f>
        <v>5.0668082402999994</v>
      </c>
      <c r="G20" s="16">
        <f>[1]!s_is(A20,83,"FY","YTD","20241231",1,"",100000000)</f>
        <v>4.5445982670999996</v>
      </c>
      <c r="H20" s="16">
        <f>[1]!s_is(A20,61,"FY","YTD","20251231",1,"",100000000)</f>
        <v>1.4635147326</v>
      </c>
      <c r="I20" s="16">
        <f>[1]!s_is(A20,61,"FY","YTD","20241231",1,"",100000000)</f>
        <v>1.1564462644</v>
      </c>
      <c r="J20" s="16">
        <f>[1]!s_fa_roe(A20,"20251231")</f>
        <v>28.5684</v>
      </c>
      <c r="K20" s="16">
        <f>[1]!s_stmnote_rdexp(A20,"20251231",1,10000)</f>
        <v>2431.8628280000003</v>
      </c>
      <c r="L20" s="16">
        <f>[1]!s_margin_tradingbalance(A20,"",10000)</f>
        <v>1162.0556999999999</v>
      </c>
      <c r="M20" s="16">
        <f>[1]!s_margin_seclendingbalance(A20,"",10000)</f>
        <v>0</v>
      </c>
      <c r="N20" s="17">
        <f>[1]!s_val_ev(A20,"",100000000)</f>
        <v>55.569954510900004</v>
      </c>
      <c r="O20" s="17">
        <f>[1]!share_freesharesmv(A20,"",100000000)</f>
        <v>11.072504714400001</v>
      </c>
      <c r="P20" s="17">
        <f ca="1">[1]!s_dq_amount_btin(A20,TODAY()-1,100000000)</f>
        <v>4.1929410799999998</v>
      </c>
      <c r="Q20" s="17">
        <f ca="1">[1]!s_dq_turn(A20,TODAY()-1)</f>
        <v>42.065366651346622</v>
      </c>
      <c r="R20" s="2">
        <f>[1]!s_pq_amount(A20,"20260101","",100000000)</f>
        <v>40.936016420000001</v>
      </c>
      <c r="S20" s="2">
        <f>[1]!s_pq_avgamount(A20,"20260101","",100000000)</f>
        <v>4.5484462688888891</v>
      </c>
      <c r="T20" s="17">
        <f>[1]!s_ipo_dilutedpe(A20)</f>
        <v>14.98</v>
      </c>
      <c r="U20" s="12">
        <f>[1]!s_ipo_collection_total(A20,100000000)</f>
        <v>2.4147694400000002</v>
      </c>
      <c r="V20" s="18">
        <f>[1]!s_val_pe_ttm(A20,"")</f>
        <v>40.655170440673828</v>
      </c>
    </row>
    <row r="21" spans="1:22" x14ac:dyDescent="0.3">
      <c r="A21" s="16" t="s">
        <v>687</v>
      </c>
      <c r="B21" s="16" t="s">
        <v>688</v>
      </c>
      <c r="C21" s="16" t="str">
        <f>[1]!s_info_mkt(A21)</f>
        <v>科创板</v>
      </c>
      <c r="D21" s="16" t="str">
        <f>[1]!s_ipo_listeddate(A21)</f>
        <v>2020-01-22</v>
      </c>
      <c r="E21" s="16" t="str">
        <f>[1]!s_info_industry_csrc2023(A21,"",3)</f>
        <v>橡胶和塑料制品业</v>
      </c>
      <c r="F21" s="16">
        <f>[1]!s_is(A21,83,"FY","YTD","20251231",1,"",100000000)</f>
        <v>5.6397683675000003</v>
      </c>
      <c r="G21" s="16">
        <f>[1]!s_is(A21,83,"FY","YTD","20241231",1,"",100000000)</f>
        <v>5.5865756403999995</v>
      </c>
      <c r="H21" s="16">
        <f>[1]!s_is(A21,61,"FY","YTD","20251231",1,"",100000000)</f>
        <v>0.48236305479999997</v>
      </c>
      <c r="I21" s="16">
        <f>[1]!s_is(A21,61,"FY","YTD","20241231",1,"",100000000)</f>
        <v>0.72189560750000004</v>
      </c>
      <c r="J21" s="16">
        <f>[1]!s_fa_roe(A21,"20251231")</f>
        <v>4.0095000000000001</v>
      </c>
      <c r="K21" s="16">
        <f>[1]!s_stmnote_rdexp(A21,"20251231",1,10000)</f>
        <v>2912.2819079999999</v>
      </c>
      <c r="L21" s="16">
        <f>[1]!s_margin_tradingbalance(A21,"",10000)</f>
        <v>9370.3492999999999</v>
      </c>
      <c r="M21" s="16">
        <f>[1]!s_margin_seclendingbalance(A21,"",10000)</f>
        <v>28.841000000000001</v>
      </c>
      <c r="N21" s="17">
        <f>[1]!s_val_ev(A21,"",100000000)</f>
        <v>21.195028477000001</v>
      </c>
      <c r="O21" s="17">
        <f>[1]!share_freesharesmv(A21,"",100000000)</f>
        <v>11.796308598999998</v>
      </c>
      <c r="P21" s="17">
        <f ca="1">[1]!s_dq_amount_btin(A21,TODAY()-1,100000000)</f>
        <v>1.4118477700000001</v>
      </c>
      <c r="Q21" s="17">
        <f ca="1">[1]!s_dq_turn(A21,TODAY()-1)</f>
        <v>6.9027831143053744</v>
      </c>
      <c r="R21" s="2">
        <f>[1]!s_pq_amount(A21,"20260101","",100000000)</f>
        <v>35.999085000000001</v>
      </c>
      <c r="S21" s="2">
        <f>[1]!s_pq_avgamount(A21,"20260101","",100000000)</f>
        <v>0.33026683486238534</v>
      </c>
      <c r="T21" s="17">
        <f>[1]!s_ipo_dilutedpe(A21)</f>
        <v>34.93</v>
      </c>
      <c r="U21" s="12">
        <f>[1]!s_ipo_collection_total(A21,100000000)</f>
        <v>4.1224999999999996</v>
      </c>
      <c r="V21" s="18">
        <f>[1]!s_val_pe_ttm(A21,"")</f>
        <v>76.930755615234375</v>
      </c>
    </row>
    <row r="22" spans="1:22" x14ac:dyDescent="0.3">
      <c r="A22" s="16" t="s">
        <v>689</v>
      </c>
      <c r="B22" s="16" t="s">
        <v>690</v>
      </c>
      <c r="C22" s="16" t="str">
        <f>[1]!s_info_mkt(A22)</f>
        <v>创业板</v>
      </c>
      <c r="D22" s="16" t="str">
        <f>[1]!s_ipo_listeddate(A22)</f>
        <v>2015-02-17</v>
      </c>
      <c r="E22" s="16" t="str">
        <f>[1]!s_info_industry_csrc2023(A22,"",3)</f>
        <v>通用设备制造业</v>
      </c>
      <c r="F22" s="16">
        <f>[1]!s_is(A22,83,"FY","YTD","20251231",1,"",100000000)</f>
        <v>8.4932030839999992</v>
      </c>
      <c r="G22" s="16">
        <f>[1]!s_is(A22,83,"FY","YTD","20241231",1,"",100000000)</f>
        <v>10.1027872033</v>
      </c>
      <c r="H22" s="16">
        <f>[1]!s_is(A22,61,"FY","YTD","20251231",1,"",100000000)</f>
        <v>0.47125522329999997</v>
      </c>
      <c r="I22" s="16">
        <f>[1]!s_is(A22,61,"FY","YTD","20241231",1,"",100000000)</f>
        <v>-0.87221448889999997</v>
      </c>
      <c r="J22" s="16">
        <f>[1]!s_fa_roe(A22,"20251231")</f>
        <v>2.0093999999999999</v>
      </c>
      <c r="K22" s="16">
        <f>[1]!s_stmnote_rdexp(A22,"20251231",1,10000)</f>
        <v>5651.9408990000002</v>
      </c>
      <c r="L22" s="16">
        <f>[1]!s_margin_tradingbalance(A22,"",10000)</f>
        <v>0</v>
      </c>
      <c r="M22" s="16">
        <f>[1]!s_margin_seclendingbalance(A22,"",10000)</f>
        <v>0</v>
      </c>
      <c r="N22" s="17">
        <f>[1]!s_val_ev(A22,"",100000000)</f>
        <v>83.617128718900005</v>
      </c>
      <c r="O22" s="17">
        <f>[1]!share_freesharesmv(A22,"",100000000)</f>
        <v>71.066387907199996</v>
      </c>
      <c r="P22" s="17">
        <f ca="1">[1]!s_dq_amount_btin(A22,TODAY()-1,100000000)</f>
        <v>23.471503550000001</v>
      </c>
      <c r="Q22" s="17">
        <f ca="1">[1]!s_dq_turn(A22,TODAY()-1)</f>
        <v>28.716530046995317</v>
      </c>
      <c r="R22" s="2">
        <f>[1]!s_pq_amount(A22,"20260101","",100000000)</f>
        <v>295.50927681000002</v>
      </c>
      <c r="S22" s="2">
        <f>[1]!s_pq_avgamount(A22,"20260101","",100000000)</f>
        <v>2.7110942826605506</v>
      </c>
      <c r="T22" s="17">
        <f>[1]!s_ipo_dilutedpe(A22)</f>
        <v>19.23</v>
      </c>
      <c r="U22" s="12">
        <f>[1]!s_ipo_collection_total(A22,100000000)</f>
        <v>1.6539999999999999</v>
      </c>
      <c r="V22" s="18">
        <f>[1]!s_val_pe_ttm(A22,"")</f>
        <v>190.41120910644531</v>
      </c>
    </row>
    <row r="23" spans="1:22" x14ac:dyDescent="0.3">
      <c r="A23" s="16" t="s">
        <v>691</v>
      </c>
      <c r="B23" s="16" t="s">
        <v>692</v>
      </c>
      <c r="C23" s="16" t="str">
        <f>[1]!s_info_mkt(A23)</f>
        <v>科创板</v>
      </c>
      <c r="D23" s="16" t="str">
        <f>[1]!s_ipo_listeddate(A23)</f>
        <v>2021-06-08</v>
      </c>
      <c r="E23" s="16" t="str">
        <f>[1]!s_info_industry_csrc2023(A23,"",3)</f>
        <v>研究和试验发展</v>
      </c>
      <c r="F23" s="16">
        <f>[1]!s_is(A23,83,"FY","YTD","20251231",1,"",100000000)</f>
        <v>28.768962055799999</v>
      </c>
      <c r="G23" s="16">
        <f>[1]!s_is(A23,83,"FY","YTD","20241231",1,"",100000000)</f>
        <v>22.701778115</v>
      </c>
      <c r="H23" s="16">
        <f>[1]!s_is(A23,61,"FY","YTD","20251231",1,"",100000000)</f>
        <v>2.3980680640999998</v>
      </c>
      <c r="I23" s="16">
        <f>[1]!s_is(A23,61,"FY","YTD","20241231",1,"",100000000)</f>
        <v>2.0159008566000001</v>
      </c>
      <c r="J23" s="16">
        <f>[1]!s_fa_roe(A23,"20251231")</f>
        <v>7.9751000000000003</v>
      </c>
      <c r="K23" s="16">
        <f>[1]!s_stmnote_rdexp(A23,"20251231",1,10000)</f>
        <v>23761.734841000001</v>
      </c>
      <c r="L23" s="16">
        <f>[1]!s_margin_tradingbalance(A23,"",10000)</f>
        <v>66890.210000000006</v>
      </c>
      <c r="M23" s="16">
        <f>[1]!s_margin_seclendingbalance(A23,"",10000)</f>
        <v>466.63119999999998</v>
      </c>
      <c r="N23" s="17">
        <f>[1]!s_val_ev(A23,"",100000000)</f>
        <v>184.1702645316</v>
      </c>
      <c r="O23" s="17">
        <f>[1]!share_freesharesmv(A23,"",100000000)</f>
        <v>125.36707675710001</v>
      </c>
      <c r="P23" s="17">
        <f ca="1">[1]!s_dq_amount_btin(A23,TODAY()-1,100000000)</f>
        <v>13.513083079999999</v>
      </c>
      <c r="Q23" s="17">
        <f ca="1">[1]!s_dq_turn(A23,TODAY()-1)</f>
        <v>7.425014749519292</v>
      </c>
      <c r="R23" s="2">
        <f>[1]!s_pq_amount(A23,"20260101","",100000000)</f>
        <v>370.71072946999999</v>
      </c>
      <c r="S23" s="2">
        <f>[1]!s_pq_avgamount(A23,"20260101","",100000000)</f>
        <v>3.4010158666972474</v>
      </c>
      <c r="T23" s="17">
        <f>[1]!s_ipo_dilutedpe(A23)</f>
        <v>40.729999999999997</v>
      </c>
      <c r="U23" s="12">
        <f>[1]!s_ipo_collection_total(A23,100000000)</f>
        <v>12.088139999999999</v>
      </c>
      <c r="V23" s="18">
        <f>[1]!s_val_pe_ttm(A23,"")</f>
        <v>74.6929931640625</v>
      </c>
    </row>
    <row r="24" spans="1:22" x14ac:dyDescent="0.3">
      <c r="A24" s="16" t="s">
        <v>693</v>
      </c>
      <c r="B24" s="16" t="s">
        <v>694</v>
      </c>
      <c r="C24" s="16" t="str">
        <f>[1]!s_info_mkt(A24)</f>
        <v>科创板</v>
      </c>
      <c r="D24" s="16" t="str">
        <f>[1]!s_ipo_listeddate(A24)</f>
        <v>2019-11-15</v>
      </c>
      <c r="E24" s="16" t="str">
        <f>[1]!s_info_industry_csrc2023(A24,"",3)</f>
        <v>计算机、通信和其他电子设备制造业</v>
      </c>
      <c r="F24" s="16">
        <f>[1]!s_is(A24,83,"FY","YTD","20251231",1,"",100000000)</f>
        <v>11.1550353499</v>
      </c>
      <c r="G24" s="16">
        <f>[1]!s_is(A24,83,"FY","YTD","20241231",1,"",100000000)</f>
        <v>9.6036037492999995</v>
      </c>
      <c r="H24" s="16">
        <f>[1]!s_is(A24,61,"FY","YTD","20251231",1,"",100000000)</f>
        <v>2.9264473472000003</v>
      </c>
      <c r="I24" s="16">
        <f>[1]!s_is(A24,61,"FY","YTD","20241231",1,"",100000000)</f>
        <v>2.5137441313999997</v>
      </c>
      <c r="J24" s="16">
        <f>[1]!s_fa_roe(A24,"20251231")</f>
        <v>18.2149</v>
      </c>
      <c r="K24" s="16">
        <f>[1]!s_stmnote_rdexp(A24,"20251231",1,10000)</f>
        <v>6416.590408</v>
      </c>
      <c r="L24" s="16">
        <f>[1]!s_margin_tradingbalance(A24,"",10000)</f>
        <v>80853.585099999997</v>
      </c>
      <c r="M24" s="16">
        <f>[1]!s_margin_seclendingbalance(A24,"",10000)</f>
        <v>948.32190000000003</v>
      </c>
      <c r="N24" s="17">
        <f>[1]!s_val_ev(A24,"",100000000)</f>
        <v>653.10171819300001</v>
      </c>
      <c r="O24" s="17">
        <f>[1]!share_freesharesmv(A24,"",100000000)</f>
        <v>255.41975094400001</v>
      </c>
      <c r="P24" s="17">
        <f ca="1">[1]!s_dq_amount_btin(A24,TODAY()-1,100000000)</f>
        <v>22.664666010000001</v>
      </c>
      <c r="Q24" s="17">
        <f ca="1">[1]!s_dq_turn(A24,TODAY()-1)</f>
        <v>3.6702848094201994</v>
      </c>
      <c r="R24" s="2">
        <f>[1]!s_pq_amount(A24,"20260101","",100000000)</f>
        <v>968.76575915000001</v>
      </c>
      <c r="S24" s="2">
        <f>[1]!s_pq_avgamount(A24,"20260101","",100000000)</f>
        <v>8.8877592582568816</v>
      </c>
      <c r="T24" s="17">
        <f>[1]!s_ipo_dilutedpe(A24)</f>
        <v>41.7</v>
      </c>
      <c r="U24" s="12">
        <f>[1]!s_ipo_collection_total(A24,100000000)</f>
        <v>5.8633995199999998</v>
      </c>
      <c r="V24" s="18">
        <f>[1]!s_val_pe_ttm(A24,"")</f>
        <v>216.80189514160156</v>
      </c>
    </row>
    <row r="25" spans="1:22" x14ac:dyDescent="0.3">
      <c r="A25" s="16" t="s">
        <v>695</v>
      </c>
      <c r="B25" s="16" t="s">
        <v>696</v>
      </c>
      <c r="C25" s="16" t="str">
        <f>[1]!s_info_mkt(A25)</f>
        <v>科创板</v>
      </c>
      <c r="D25" s="16" t="str">
        <f>[1]!s_ipo_listeddate(A25)</f>
        <v>2020-07-20</v>
      </c>
      <c r="E25" s="16" t="str">
        <f>[1]!s_info_industry_csrc2023(A25,"",3)</f>
        <v>软件和信息技术服务业</v>
      </c>
      <c r="F25" s="16">
        <f>[1]!s_is(A25,83,"FY","YTD","20251231",1,"",100000000)</f>
        <v>64.971961986799997</v>
      </c>
      <c r="G25" s="16">
        <f>[1]!s_is(A25,83,"FY","YTD","20241231",1,"",100000000)</f>
        <v>11.744643773499998</v>
      </c>
      <c r="H25" s="16">
        <f>[1]!s_is(A25,61,"FY","YTD","20251231",1,"",100000000)</f>
        <v>20.592285386700002</v>
      </c>
      <c r="I25" s="16">
        <f>[1]!s_is(A25,61,"FY","YTD","20241231",1,"",100000000)</f>
        <v>-4.5233879101000003</v>
      </c>
      <c r="J25" s="16">
        <f>[1]!s_fa_roe(A25,"20251231")</f>
        <v>23.8629</v>
      </c>
      <c r="K25" s="16">
        <f>[1]!s_stmnote_rdexp(A25,"20251231",1,10000)</f>
        <v>116910.09621500001</v>
      </c>
      <c r="L25" s="16">
        <f>[1]!s_margin_tradingbalance(A25,"",10000)</f>
        <v>2708425.8498</v>
      </c>
      <c r="M25" s="16">
        <f>[1]!s_margin_seclendingbalance(A25,"",10000)</f>
        <v>8140.4346999999998</v>
      </c>
      <c r="N25" s="17">
        <f>[1]!s_val_ev(A25,"",100000000)</f>
        <v>9471.2651904874001</v>
      </c>
      <c r="O25" s="17">
        <f>[1]!share_freesharesmv(A25,"",100000000)</f>
        <v>4623.1095324220005</v>
      </c>
      <c r="P25" s="17">
        <f ca="1">[1]!s_dq_amount_btin(A25,TODAY()-1,100000000)</f>
        <v>321.56293655000002</v>
      </c>
      <c r="Q25" s="17">
        <f ca="1">[1]!s_dq_turn(A25,TODAY()-1)</f>
        <v>3.5285156915387987</v>
      </c>
      <c r="R25" s="2">
        <f>[1]!s_pq_amount(A25,"20260101","",100000000)</f>
        <v>14211.29746684</v>
      </c>
      <c r="S25" s="2">
        <f>[1]!s_pq_avgamount(A25,"20260101","",100000000)</f>
        <v>130.37887584256879</v>
      </c>
      <c r="T25" s="17">
        <f>[1]!s_ipo_dilutedpe(A25)</f>
        <v>0</v>
      </c>
      <c r="U25" s="12">
        <f>[1]!s_ipo_collection_total(A25,100000000)</f>
        <v>25.82039</v>
      </c>
      <c r="V25" s="18">
        <f>[1]!s_val_pe_ttm(A25,"")</f>
        <v>348.59573364257813</v>
      </c>
    </row>
    <row r="26" spans="1:22" x14ac:dyDescent="0.3">
      <c r="A26" s="16" t="s">
        <v>697</v>
      </c>
      <c r="B26" s="16" t="s">
        <v>698</v>
      </c>
      <c r="C26" s="16" t="str">
        <f>[1]!s_info_mkt(A26)</f>
        <v>科创板</v>
      </c>
      <c r="D26" s="16" t="str">
        <f>[1]!s_ipo_listeddate(A26)</f>
        <v>2023-04-04</v>
      </c>
      <c r="E26" s="16" t="str">
        <f>[1]!s_info_industry_csrc2023(A26,"",3)</f>
        <v>计算机、通信和其他电子设备制造业</v>
      </c>
      <c r="F26" s="16">
        <f>[1]!s_is(A26,83,"FY","YTD","20251231",1,"",100000000)</f>
        <v>4.5805590713999997</v>
      </c>
      <c r="G26" s="16">
        <f>[1]!s_is(A26,83,"FY","YTD","20241231",1,"",100000000)</f>
        <v>3.3163493075999999</v>
      </c>
      <c r="H26" s="16">
        <f>[1]!s_is(A26,61,"FY","YTD","20251231",1,"",100000000)</f>
        <v>0.2425213296</v>
      </c>
      <c r="I26" s="16">
        <f>[1]!s_is(A26,61,"FY","YTD","20241231",1,"",100000000)</f>
        <v>0.40063058840000004</v>
      </c>
      <c r="J26" s="16">
        <f>[1]!s_fa_roe(A26,"20251231")</f>
        <v>1.5097</v>
      </c>
      <c r="K26" s="16">
        <f>[1]!s_stmnote_rdexp(A26,"20251231",1,10000)</f>
        <v>5005.6797319999996</v>
      </c>
      <c r="L26" s="16">
        <f>[1]!s_margin_tradingbalance(A26,"",10000)</f>
        <v>96669.005999999994</v>
      </c>
      <c r="M26" s="16">
        <f>[1]!s_margin_seclendingbalance(A26,"",10000)</f>
        <v>106.1126</v>
      </c>
      <c r="N26" s="17">
        <f>[1]!s_val_ev(A26,"",100000000)</f>
        <v>217.069571983</v>
      </c>
      <c r="O26" s="17">
        <f>[1]!share_freesharesmv(A26,"",100000000)</f>
        <v>124.61511921100001</v>
      </c>
      <c r="P26" s="17">
        <f ca="1">[1]!s_dq_amount_btin(A26,TODAY()-1,100000000)</f>
        <v>23.417235609999999</v>
      </c>
      <c r="Q26" s="17">
        <f ca="1">[1]!s_dq_turn(A26,TODAY()-1)</f>
        <v>13.843812763846371</v>
      </c>
      <c r="R26" s="2">
        <f>[1]!s_pq_amount(A26,"20260101","",100000000)</f>
        <v>867.15805678000004</v>
      </c>
      <c r="S26" s="2">
        <f>[1]!s_pq_avgamount(A26,"20260101","",100000000)</f>
        <v>7.9555785025688079</v>
      </c>
      <c r="T26" s="17">
        <f>[1]!s_ipo_dilutedpe(A26)</f>
        <v>69.08</v>
      </c>
      <c r="U26" s="12">
        <f>[1]!s_ipo_collection_total(A26,100000000)</f>
        <v>7.0629999999999997</v>
      </c>
      <c r="V26" s="18">
        <f>[1]!s_val_pe_ttm(A26,"")</f>
        <v>710.06219482421875</v>
      </c>
    </row>
    <row r="27" spans="1:22" x14ac:dyDescent="0.3">
      <c r="A27" s="16" t="s">
        <v>699</v>
      </c>
      <c r="B27" s="16" t="s">
        <v>700</v>
      </c>
      <c r="C27" s="16" t="str">
        <f>[1]!s_info_mkt(A27)</f>
        <v>科创板</v>
      </c>
      <c r="D27" s="16" t="str">
        <f>[1]!s_ipo_listeddate(A27)</f>
        <v>2022-07-06</v>
      </c>
      <c r="E27" s="16" t="str">
        <f>[1]!s_info_industry_csrc2023(A27,"",3)</f>
        <v>计算机、通信和其他电子设备制造业</v>
      </c>
      <c r="F27" s="16">
        <f>[1]!s_is(A27,83,"FY","YTD","20251231",1,"",100000000)</f>
        <v>29.116724254299999</v>
      </c>
      <c r="G27" s="16">
        <f>[1]!s_is(A27,83,"FY","YTD","20241231",1,"",100000000)</f>
        <v>22.337763092199999</v>
      </c>
      <c r="H27" s="16">
        <f>[1]!s_is(A27,61,"FY","YTD","20251231",1,"",100000000)</f>
        <v>1.6135170322999999</v>
      </c>
      <c r="I27" s="16">
        <f>[1]!s_is(A27,61,"FY","YTD","20241231",1,"",100000000)</f>
        <v>1.0706500686</v>
      </c>
      <c r="J27" s="16">
        <f>[1]!s_fa_roe(A27,"20251231")</f>
        <v>3.9521999999999999</v>
      </c>
      <c r="K27" s="16">
        <f>[1]!s_stmnote_rdexp(A27,"20251231",1,10000)</f>
        <v>51051.943637999997</v>
      </c>
      <c r="L27" s="16">
        <f>[1]!s_margin_tradingbalance(A27,"",10000)</f>
        <v>92350.412400000001</v>
      </c>
      <c r="M27" s="16">
        <f>[1]!s_margin_seclendingbalance(A27,"",10000)</f>
        <v>412.9717</v>
      </c>
      <c r="N27" s="17">
        <f>[1]!s_val_ev(A27,"",100000000)</f>
        <v>331.10027990550003</v>
      </c>
      <c r="O27" s="17">
        <f>[1]!share_freesharesmv(A27,"",100000000)</f>
        <v>163.88089135320001</v>
      </c>
      <c r="P27" s="17">
        <f ca="1">[1]!s_dq_amount_btin(A27,TODAY()-1,100000000)</f>
        <v>22.454813829999999</v>
      </c>
      <c r="Q27" s="17">
        <f ca="1">[1]!s_dq_turn(A27,TODAY()-1)</f>
        <v>7.4016850650898256</v>
      </c>
      <c r="R27" s="2">
        <f>[1]!s_pq_amount(A27,"20260101","",100000000)</f>
        <v>1030.75388056</v>
      </c>
      <c r="S27" s="2">
        <f>[1]!s_pq_avgamount(A27,"20260101","",100000000)</f>
        <v>9.4564576198165149</v>
      </c>
      <c r="T27" s="17">
        <f>[1]!s_ipo_dilutedpe(A27)</f>
        <v>66.37</v>
      </c>
      <c r="U27" s="12">
        <f>[1]!s_ipo_collection_total(A27,100000000)</f>
        <v>22.69755</v>
      </c>
      <c r="V27" s="18">
        <f>[1]!s_val_pe_ttm(A27,"")</f>
        <v>95.655906677246094</v>
      </c>
    </row>
    <row r="28" spans="1:22" x14ac:dyDescent="0.3">
      <c r="A28" s="16" t="s">
        <v>701</v>
      </c>
      <c r="B28" s="16" t="s">
        <v>702</v>
      </c>
      <c r="C28" s="16" t="str">
        <f>[1]!s_info_mkt(A28)</f>
        <v>创业板</v>
      </c>
      <c r="D28" s="16" t="str">
        <f>[1]!s_ipo_listeddate(A28)</f>
        <v>2012-01-13</v>
      </c>
      <c r="E28" s="16" t="str">
        <f>[1]!s_info_industry_csrc2023(A28,"",3)</f>
        <v>化学原料和化学制品制造业</v>
      </c>
      <c r="F28" s="16">
        <f>[1]!s_is(A28,83,"FY","YTD","20251231",1,"",100000000)</f>
        <v>45.825544516000001</v>
      </c>
      <c r="G28" s="16">
        <f>[1]!s_is(A28,83,"FY","YTD","20241231",1,"",100000000)</f>
        <v>40.466213381399996</v>
      </c>
      <c r="H28" s="16">
        <f>[1]!s_is(A28,61,"FY","YTD","20251231",1,"",100000000)</f>
        <v>6.1031912759000004</v>
      </c>
      <c r="I28" s="16">
        <f>[1]!s_is(A28,61,"FY","YTD","20241231",1,"",100000000)</f>
        <v>6.0481356770000003</v>
      </c>
      <c r="J28" s="16">
        <f>[1]!s_fa_roe(A28,"20251231")</f>
        <v>8.8031000000000006</v>
      </c>
      <c r="K28" s="16">
        <f>[1]!s_stmnote_rdexp(A28,"20251231",1,10000)</f>
        <v>31771.223987999998</v>
      </c>
      <c r="L28" s="16">
        <f>[1]!s_margin_tradingbalance(A28,"",10000)</f>
        <v>305001.48670000001</v>
      </c>
      <c r="M28" s="16">
        <f>[1]!s_margin_seclendingbalance(A28,"",10000)</f>
        <v>2445.1179999999999</v>
      </c>
      <c r="N28" s="17">
        <f>[1]!s_val_ev(A28,"",100000000)</f>
        <v>892.65734209469997</v>
      </c>
      <c r="O28" s="17">
        <f>[1]!share_freesharesmv(A28,"",100000000)</f>
        <v>730.04677136229998</v>
      </c>
      <c r="P28" s="17">
        <f ca="1">[1]!s_dq_amount_btin(A28,TODAY()-1,100000000)</f>
        <v>138.29247439</v>
      </c>
      <c r="Q28" s="17">
        <f ca="1">[1]!s_dq_turn(A28,TODAY()-1)</f>
        <v>18.407326006145155</v>
      </c>
      <c r="R28" s="2">
        <f>[1]!s_pq_amount(A28,"20260101","",100000000)</f>
        <v>3062.0381678899998</v>
      </c>
      <c r="S28" s="2">
        <f>[1]!s_pq_avgamount(A28,"20260101","",100000000)</f>
        <v>28.092093283394494</v>
      </c>
      <c r="T28" s="17">
        <f>[1]!s_ipo_dilutedpe(A28)</f>
        <v>55.32</v>
      </c>
      <c r="U28" s="12">
        <f>[1]!s_ipo_collection_total(A28,100000000)</f>
        <v>4.056</v>
      </c>
      <c r="V28" s="18">
        <f>[1]!s_val_pe_ttm(A28,"")</f>
        <v>144.71731567382813</v>
      </c>
    </row>
    <row r="29" spans="1:22" x14ac:dyDescent="0.3">
      <c r="A29" s="16" t="s">
        <v>703</v>
      </c>
      <c r="B29" s="16" t="s">
        <v>704</v>
      </c>
      <c r="C29" s="16" t="str">
        <f>[1]!s_info_mkt(A29)</f>
        <v>创业板</v>
      </c>
      <c r="D29" s="16" t="str">
        <f>[1]!s_ipo_listeddate(A29)</f>
        <v>2025-07-10</v>
      </c>
      <c r="E29" s="16" t="str">
        <f>[1]!s_info_industry_csrc2023(A29,"",3)</f>
        <v>计算机、通信和其他电子设备制造业</v>
      </c>
      <c r="F29" s="16">
        <f>[1]!s_is(A29,83,"FY","YTD","20251231",1,"",100000000)</f>
        <v>12.028105610199999</v>
      </c>
      <c r="G29" s="16">
        <f>[1]!s_is(A29,83,"FY","YTD","20241231",1,"",100000000)</f>
        <v>9.5246849554999997</v>
      </c>
      <c r="H29" s="16">
        <f>[1]!s_is(A29,61,"FY","YTD","20251231",1,"",100000000)</f>
        <v>1.2730602257999999</v>
      </c>
      <c r="I29" s="16">
        <f>[1]!s_is(A29,61,"FY","YTD","20241231",1,"",100000000)</f>
        <v>1.4330558513999998</v>
      </c>
      <c r="J29" s="16">
        <f>[1]!s_fa_roe(A29,"20251231")</f>
        <v>10.181100000000001</v>
      </c>
      <c r="K29" s="16">
        <f>[1]!s_stmnote_rdexp(A29,"20251231",1,10000)</f>
        <v>2768.6830070000001</v>
      </c>
      <c r="L29" s="16">
        <f>[1]!s_margin_tradingbalance(A29,"",10000)</f>
        <v>33776.955699999999</v>
      </c>
      <c r="M29" s="16">
        <f>[1]!s_margin_seclendingbalance(A29,"",10000)</f>
        <v>0</v>
      </c>
      <c r="N29" s="17">
        <f>[1]!s_val_ev(A29,"",100000000)</f>
        <v>160.92400000000001</v>
      </c>
      <c r="O29" s="17">
        <f>[1]!share_freesharesmv(A29,"",100000000)</f>
        <v>40.231000000000002</v>
      </c>
      <c r="P29" s="17">
        <f ca="1">[1]!s_dq_amount_btin(A29,TODAY()-1,100000000)</f>
        <v>11.634614669999999</v>
      </c>
      <c r="Q29" s="17">
        <f ca="1">[1]!s_dq_turn(A29,TODAY()-1)</f>
        <v>30.27525</v>
      </c>
      <c r="R29" s="2">
        <f>[1]!s_pq_amount(A29,"20260101","",100000000)</f>
        <v>368.63031484999999</v>
      </c>
      <c r="S29" s="2">
        <f>[1]!s_pq_avgamount(A29,"20260101","",100000000)</f>
        <v>3.3819294940366973</v>
      </c>
      <c r="T29" s="17">
        <f>[1]!s_ipo_dilutedpe(A29)</f>
        <v>23.94</v>
      </c>
      <c r="U29" s="12">
        <f>[1]!s_ipo_collection_total(A29,100000000)</f>
        <v>8.4</v>
      </c>
      <c r="V29" s="18">
        <f>[1]!s_val_pe_ttm(A29,"")</f>
        <v>115.60617065429688</v>
      </c>
    </row>
    <row r="30" spans="1:22" x14ac:dyDescent="0.3">
      <c r="A30" s="16" t="s">
        <v>705</v>
      </c>
      <c r="B30" s="16" t="s">
        <v>706</v>
      </c>
      <c r="C30" s="16" t="str">
        <f>[1]!s_info_mkt(A30)</f>
        <v>创业板</v>
      </c>
      <c r="D30" s="16" t="str">
        <f>[1]!s_ipo_listeddate(A30)</f>
        <v>2026-06-09</v>
      </c>
      <c r="E30" s="16" t="str">
        <f>[1]!s_info_industry_csrc2023(A30,"",3)</f>
        <v>电气机械和器材制造业</v>
      </c>
      <c r="F30" s="16">
        <f>[1]!s_is(A30,83,"FY","YTD","20251231",1,"",100000000)</f>
        <v>12.5519078846</v>
      </c>
      <c r="G30" s="16">
        <f>[1]!s_is(A30,83,"FY","YTD","20241231",1,"",100000000)</f>
        <v>9.1904200496000001</v>
      </c>
      <c r="H30" s="16">
        <f>[1]!s_is(A30,61,"FY","YTD","20251231",1,"",100000000)</f>
        <v>1.3693064763999998</v>
      </c>
      <c r="I30" s="16">
        <f>[1]!s_is(A30,61,"FY","YTD","20241231",1,"",100000000)</f>
        <v>0.98423615260000008</v>
      </c>
      <c r="J30" s="16">
        <f>[1]!s_fa_roe(A30,"20251231")</f>
        <v>15.7644</v>
      </c>
      <c r="K30" s="16">
        <f>[1]!s_stmnote_rdexp(A30,"20251231",1,10000)</f>
        <v>6462.0058079999999</v>
      </c>
      <c r="L30" s="16">
        <f>[1]!s_margin_tradingbalance(A30,"",10000)</f>
        <v>15297.8302</v>
      </c>
      <c r="M30" s="16">
        <f>[1]!s_margin_seclendingbalance(A30,"",10000)</f>
        <v>0</v>
      </c>
      <c r="N30" s="17">
        <f>[1]!s_val_ev(A30,"",100000000)</f>
        <v>201.55199999999999</v>
      </c>
      <c r="O30" s="17">
        <f>[1]!share_freesharesmv(A30,"",100000000)</f>
        <v>34.384580145500003</v>
      </c>
      <c r="P30" s="17">
        <f ca="1">[1]!s_dq_amount_btin(A30,TODAY()-1,100000000)</f>
        <v>15.502170489999999</v>
      </c>
      <c r="Q30" s="17">
        <f ca="1">[1]!s_dq_turn(A30,TODAY()-1)</f>
        <v>46.54189840469634</v>
      </c>
      <c r="R30" s="2">
        <f>[1]!s_pq_amount(A30,"20260101","",100000000)</f>
        <v>144.34979935999999</v>
      </c>
      <c r="S30" s="2">
        <f>[1]!s_pq_avgamount(A30,"20260101","",100000000)</f>
        <v>18.043724919999999</v>
      </c>
      <c r="T30" s="17">
        <f>[1]!s_ipo_dilutedpe(A30)</f>
        <v>29.97</v>
      </c>
      <c r="U30" s="12">
        <f>[1]!s_ipo_collection_total(A30,100000000)</f>
        <v>8.4960000000000004</v>
      </c>
      <c r="V30" s="18">
        <f>[1]!s_val_pe_ttm(A30,"")</f>
        <v>143.470458984375</v>
      </c>
    </row>
    <row r="31" spans="1:22" x14ac:dyDescent="0.3">
      <c r="A31" s="16" t="s">
        <v>10</v>
      </c>
      <c r="B31" s="16" t="s">
        <v>11</v>
      </c>
      <c r="C31" s="16" t="str">
        <f>[1]!s_info_mkt(A31)</f>
        <v>北证</v>
      </c>
      <c r="D31" s="16" t="str">
        <f>[1]!s_ipo_listeddate(A31)</f>
        <v>2020-11-24</v>
      </c>
      <c r="E31" s="16" t="str">
        <f>[1]!s_info_industry_csrc2023(A31,"",3)</f>
        <v>医药制造业</v>
      </c>
      <c r="F31" s="16">
        <f>[1]!s_is(A31,83,"FY","YTD","20251231",1,"",100000000)</f>
        <v>0.66449532590000004</v>
      </c>
      <c r="G31" s="16">
        <f>[1]!s_is(A31,83,"FY","YTD","20241231",1,"",100000000)</f>
        <v>0.72110862430000011</v>
      </c>
      <c r="H31" s="16">
        <f>[1]!s_is(A31,61,"FY","YTD","20251231",1,"",100000000)</f>
        <v>-0.53722574180000005</v>
      </c>
      <c r="I31" s="16">
        <f>[1]!s_is(A31,61,"FY","YTD","20241231",1,"",100000000)</f>
        <v>-0.45180740619999998</v>
      </c>
      <c r="J31" s="16">
        <f>[1]!s_fa_roe(A31,"20251231")</f>
        <v>-17.639500000000002</v>
      </c>
      <c r="K31" s="16">
        <f>[1]!s_stmnote_rdexp(A31,"20251231",1,10000)</f>
        <v>4306.3487150000001</v>
      </c>
      <c r="L31" s="16">
        <f>[1]!s_margin_tradingbalance(A31,"",10000)</f>
        <v>4439.6788999999999</v>
      </c>
      <c r="M31" s="16">
        <f>[1]!s_margin_seclendingbalance(A31,"",10000)</f>
        <v>11.270899999999999</v>
      </c>
      <c r="N31" s="17">
        <f>[1]!s_val_ev(A31,"",100000000)</f>
        <v>53.236190153400003</v>
      </c>
      <c r="O31" s="17">
        <f>[1]!share_freesharesmv(A31,"",100000000)</f>
        <v>31.943894727900005</v>
      </c>
      <c r="P31" s="17">
        <f ca="1">[1]!s_dq_amount_btin(A31,TODAY()-1,100000000)</f>
        <v>3.5042892700000001</v>
      </c>
      <c r="Q31" s="17">
        <f ca="1">[1]!s_dq_turn(A31,TODAY()-1)</f>
        <v>10.116871065350711</v>
      </c>
      <c r="R31" s="2">
        <f>[1]!s_pq_amount(A31,"20260101","",100000000)</f>
        <v>137.57438234</v>
      </c>
      <c r="S31" s="2">
        <f>[1]!s_pq_avgamount(A31,"20260101","",100000000)</f>
        <v>1.2621502966972478</v>
      </c>
      <c r="T31" s="17">
        <f>[1]!s_ipo_dilutedpe(A31)</f>
        <v>0</v>
      </c>
      <c r="U31" s="12">
        <f>[1]!s_ipo_collection_total(A31,100000000)</f>
        <v>2.4758302897999998</v>
      </c>
      <c r="V31" s="18">
        <f>[1]!s_val_pe_ttm(A31,"")</f>
        <v>-91.961517333984375</v>
      </c>
    </row>
    <row r="32" spans="1:22" x14ac:dyDescent="0.3">
      <c r="A32" s="16" t="s">
        <v>707</v>
      </c>
      <c r="B32" s="16" t="s">
        <v>708</v>
      </c>
      <c r="C32" s="16" t="str">
        <f>[1]!s_info_mkt(A32)</f>
        <v>科创板</v>
      </c>
      <c r="D32" s="16" t="str">
        <f>[1]!s_ipo_listeddate(A32)</f>
        <v>2021-11-15</v>
      </c>
      <c r="E32" s="16" t="str">
        <f>[1]!s_info_industry_csrc2023(A32,"",3)</f>
        <v>研究和试验发展</v>
      </c>
      <c r="F32" s="16">
        <f>[1]!s_is(A32,83,"FY","YTD","20251231",1,"",100000000)</f>
        <v>13.778812847999999</v>
      </c>
      <c r="G32" s="16">
        <f>[1]!s_is(A32,83,"FY","YTD","20241231",1,"",100000000)</f>
        <v>13.778982646500001</v>
      </c>
      <c r="H32" s="16">
        <f>[1]!s_is(A32,61,"FY","YTD","20251231",1,"",100000000)</f>
        <v>-0.16613335930000001</v>
      </c>
      <c r="I32" s="16">
        <f>[1]!s_is(A32,61,"FY","YTD","20241231",1,"",100000000)</f>
        <v>-0.18093809989999998</v>
      </c>
      <c r="J32" s="16">
        <f>[1]!s_fa_roe(A32,"20251231")</f>
        <v>-0.42920000000000003</v>
      </c>
      <c r="K32" s="16">
        <f>[1]!s_stmnote_rdexp(A32,"20251231",1,10000)</f>
        <v>28066.746133999997</v>
      </c>
      <c r="L32" s="16">
        <f>[1]!s_margin_tradingbalance(A32,"",10000)</f>
        <v>13305.8765</v>
      </c>
      <c r="M32" s="16">
        <f>[1]!s_margin_seclendingbalance(A32,"",10000)</f>
        <v>17.3706</v>
      </c>
      <c r="N32" s="17">
        <f>[1]!s_val_ev(A32,"",100000000)</f>
        <v>81.270052060799998</v>
      </c>
      <c r="O32" s="17">
        <f>[1]!share_freesharesmv(A32,"",100000000)</f>
        <v>26.521797412800002</v>
      </c>
      <c r="P32" s="17">
        <f ca="1">[1]!s_dq_amount_btin(A32,TODAY()-1,100000000)</f>
        <v>1.63080556</v>
      </c>
      <c r="Q32" s="17">
        <f ca="1">[1]!s_dq_turn(A32,TODAY()-1)</f>
        <v>2.0920258152757776</v>
      </c>
      <c r="R32" s="2">
        <f>[1]!s_pq_amount(A32,"20260101","",100000000)</f>
        <v>47.462123800000001</v>
      </c>
      <c r="S32" s="2">
        <f>[1]!s_pq_avgamount(A32,"20260101","",100000000)</f>
        <v>0.435432328440367</v>
      </c>
      <c r="T32" s="17">
        <f>[1]!s_ipo_dilutedpe(A32)</f>
        <v>27.02</v>
      </c>
      <c r="U32" s="12">
        <f>[1]!s_ipo_collection_total(A32,100000000)</f>
        <v>22.005500000000001</v>
      </c>
      <c r="V32" s="18">
        <f>[1]!s_val_pe_ttm(A32,"")</f>
        <v>-566.67425537109375</v>
      </c>
    </row>
    <row r="33" spans="1:22" x14ac:dyDescent="0.3">
      <c r="A33" s="16" t="s">
        <v>709</v>
      </c>
      <c r="B33" s="16" t="s">
        <v>710</v>
      </c>
      <c r="C33" s="16" t="str">
        <f>[1]!s_info_mkt(A33)</f>
        <v>创业板</v>
      </c>
      <c r="D33" s="16" t="str">
        <f>[1]!s_ipo_listeddate(A33)</f>
        <v>2015-03-26</v>
      </c>
      <c r="E33" s="16" t="str">
        <f>[1]!s_info_industry_csrc2023(A33,"",3)</f>
        <v>燃气生产和供应业</v>
      </c>
      <c r="F33" s="16">
        <f>[1]!s_is(A33,83,"FY","YTD","20251231",1,"",100000000)</f>
        <v>27.5086661683</v>
      </c>
      <c r="G33" s="16">
        <f>[1]!s_is(A33,83,"FY","YTD","20241231",1,"",100000000)</f>
        <v>27.166341734499998</v>
      </c>
      <c r="H33" s="16">
        <f>[1]!s_is(A33,61,"FY","YTD","20251231",1,"",100000000)</f>
        <v>4.5035929091</v>
      </c>
      <c r="I33" s="16">
        <f>[1]!s_is(A33,61,"FY","YTD","20241231",1,"",100000000)</f>
        <v>-0.77960120769999997</v>
      </c>
      <c r="J33" s="16">
        <f>[1]!s_fa_roe(A33,"20251231")</f>
        <v>14.072100000000001</v>
      </c>
      <c r="K33" s="16">
        <f>[1]!s_stmnote_rdexp(A33,"20251231",1,10000)</f>
        <v>7060.3688180000008</v>
      </c>
      <c r="L33" s="16">
        <f>[1]!s_margin_tradingbalance(A33,"",10000)</f>
        <v>0</v>
      </c>
      <c r="M33" s="16">
        <f>[1]!s_margin_seclendingbalance(A33,"",10000)</f>
        <v>0</v>
      </c>
      <c r="N33" s="17">
        <f>[1]!s_val_ev(A33,"",100000000)</f>
        <v>92.378263500000003</v>
      </c>
      <c r="O33" s="17">
        <f>[1]!share_freesharesmv(A33,"",100000000)</f>
        <v>58.485925147499998</v>
      </c>
      <c r="P33" s="17">
        <f ca="1">[1]!s_dq_amount_btin(A33,TODAY()-1,100000000)</f>
        <v>9.0429478799999998</v>
      </c>
      <c r="Q33" s="17">
        <f ca="1">[1]!s_dq_turn(A33,TODAY()-1)</f>
        <v>10.552947344834378</v>
      </c>
      <c r="R33" s="2">
        <f>[1]!s_pq_amount(A33,"20260101","",100000000)</f>
        <v>620.20920072000001</v>
      </c>
      <c r="S33" s="2">
        <f>[1]!s_pq_avgamount(A33,"20260101","",100000000)</f>
        <v>5.6899926671559635</v>
      </c>
      <c r="T33" s="17">
        <f>[1]!s_ipo_dilutedpe(A33)</f>
        <v>18.09</v>
      </c>
      <c r="U33" s="12">
        <f>[1]!s_ipo_collection_total(A33,100000000)</f>
        <v>2.9460000000000002</v>
      </c>
      <c r="V33" s="18">
        <f>[1]!s_val_pe_ttm(A33,"")</f>
        <v>23.525081634521484</v>
      </c>
    </row>
    <row r="34" spans="1:22" x14ac:dyDescent="0.3">
      <c r="A34" s="16" t="s">
        <v>711</v>
      </c>
      <c r="B34" s="16" t="s">
        <v>712</v>
      </c>
      <c r="C34" s="16" t="str">
        <f>[1]!s_info_mkt(A34)</f>
        <v>创业板</v>
      </c>
      <c r="D34" s="16" t="str">
        <f>[1]!s_ipo_listeddate(A34)</f>
        <v>2017-12-05</v>
      </c>
      <c r="E34" s="16" t="str">
        <f>[1]!s_info_industry_csrc2023(A34,"",3)</f>
        <v>软件和信息技术服务业</v>
      </c>
      <c r="F34" s="16">
        <f>[1]!s_is(A34,83,"FY","YTD","20251231",1,"",100000000)</f>
        <v>2.4524488069999997</v>
      </c>
      <c r="G34" s="16">
        <f>[1]!s_is(A34,83,"FY","YTD","20241231",1,"",100000000)</f>
        <v>3.1010160467000003</v>
      </c>
      <c r="H34" s="16">
        <f>[1]!s_is(A34,61,"FY","YTD","20251231",1,"",100000000)</f>
        <v>-1.3783735365000001</v>
      </c>
      <c r="I34" s="16">
        <f>[1]!s_is(A34,61,"FY","YTD","20241231",1,"",100000000)</f>
        <v>-0.63822992219999997</v>
      </c>
      <c r="J34" s="16">
        <f>[1]!s_fa_roe(A34,"20251231")</f>
        <v>-57.290700000000001</v>
      </c>
      <c r="K34" s="16">
        <f>[1]!s_stmnote_rdexp(A34,"20251231",1,10000)</f>
        <v>2648.6762699999999</v>
      </c>
      <c r="L34" s="16">
        <f>[1]!s_margin_tradingbalance(A34,"",10000)</f>
        <v>0</v>
      </c>
      <c r="M34" s="16">
        <f>[1]!s_margin_seclendingbalance(A34,"",10000)</f>
        <v>0</v>
      </c>
      <c r="N34" s="17">
        <f>[1]!s_val_ev(A34,"",100000000)</f>
        <v>34.458755526299996</v>
      </c>
      <c r="O34" s="17">
        <f>[1]!share_freesharesmv(A34,"",100000000)</f>
        <v>21.456427854999998</v>
      </c>
      <c r="P34" s="17">
        <f ca="1">[1]!s_dq_amount_btin(A34,TODAY()-1,100000000)</f>
        <v>3.2401775100000001</v>
      </c>
      <c r="Q34" s="17">
        <f ca="1">[1]!s_dq_turn(A34,TODAY()-1)</f>
        <v>11.364122731129063</v>
      </c>
      <c r="R34" s="2">
        <f>[1]!s_pq_amount(A34,"20260101","",100000000)</f>
        <v>188.6261495</v>
      </c>
      <c r="S34" s="2">
        <f>[1]!s_pq_avgamount(A34,"20260101","",100000000)</f>
        <v>1.7305151330275228</v>
      </c>
      <c r="T34" s="17">
        <f>[1]!s_ipo_dilutedpe(A34)</f>
        <v>22.98</v>
      </c>
      <c r="U34" s="12">
        <f>[1]!s_ipo_collection_total(A34,100000000)</f>
        <v>1.9428639999999999</v>
      </c>
      <c r="V34" s="18">
        <f>[1]!s_val_pe_ttm(A34,"")</f>
        <v>-27.605733871459961</v>
      </c>
    </row>
    <row r="35" spans="1:22" x14ac:dyDescent="0.3">
      <c r="A35" s="16" t="s">
        <v>713</v>
      </c>
      <c r="B35" s="16" t="s">
        <v>714</v>
      </c>
      <c r="C35" s="16" t="str">
        <f>[1]!s_info_mkt(A35)</f>
        <v>科创板</v>
      </c>
      <c r="D35" s="16" t="str">
        <f>[1]!s_ipo_listeddate(A35)</f>
        <v>2022-12-16</v>
      </c>
      <c r="E35" s="16" t="str">
        <f>[1]!s_info_industry_csrc2023(A35,"",3)</f>
        <v>计算机、通信和其他电子设备制造业</v>
      </c>
      <c r="F35" s="16">
        <f>[1]!s_is(A35,83,"FY","YTD","20251231",1,"",100000000)</f>
        <v>18.3326354304</v>
      </c>
      <c r="G35" s="16">
        <f>[1]!s_is(A35,83,"FY","YTD","20241231",1,"",100000000)</f>
        <v>17.043388648499999</v>
      </c>
      <c r="H35" s="16">
        <f>[1]!s_is(A35,61,"FY","YTD","20251231",1,"",100000000)</f>
        <v>-4.0780752025</v>
      </c>
      <c r="I35" s="16">
        <f>[1]!s_is(A35,61,"FY","YTD","20241231",1,"",100000000)</f>
        <v>-1.7811590978999998</v>
      </c>
      <c r="J35" s="16">
        <f>[1]!s_fa_roe(A35,"20251231")</f>
        <v>-2.4708999999999999</v>
      </c>
      <c r="K35" s="16">
        <f>[1]!s_stmnote_rdexp(A35,"20251231",1,10000)</f>
        <v>80181.696360000002</v>
      </c>
      <c r="L35" s="16">
        <f>[1]!s_margin_tradingbalance(A35,"",10000)</f>
        <v>107187.6268</v>
      </c>
      <c r="M35" s="16">
        <f>[1]!s_margin_seclendingbalance(A35,"",10000)</f>
        <v>1387.7</v>
      </c>
      <c r="N35" s="17">
        <f>[1]!s_val_ev(A35,"",100000000)</f>
        <v>1070.8563345596999</v>
      </c>
      <c r="O35" s="17">
        <f>[1]!share_freesharesmv(A35,"",100000000)</f>
        <v>408.54672513459997</v>
      </c>
      <c r="P35" s="17">
        <f ca="1">[1]!s_dq_amount_btin(A35,TODAY()-1,100000000)</f>
        <v>29.220802299999999</v>
      </c>
      <c r="Q35" s="17">
        <f ca="1">[1]!s_dq_turn(A35,TODAY()-1)</f>
        <v>3.3504697611835761</v>
      </c>
      <c r="R35" s="2">
        <f>[1]!s_pq_amount(A35,"20260101","",100000000)</f>
        <v>1096.15015279</v>
      </c>
      <c r="S35" s="2">
        <f>[1]!s_pq_avgamount(A35,"20260101","",100000000)</f>
        <v>10.056423420091743</v>
      </c>
      <c r="T35" s="17">
        <f>[1]!s_ipo_dilutedpe(A35)</f>
        <v>68.39</v>
      </c>
      <c r="U35" s="12">
        <f>[1]!s_ipo_collection_total(A35,100000000)</f>
        <v>39.534462616599995</v>
      </c>
      <c r="V35" s="18">
        <f>[1]!s_val_pe_ttm(A35,"")</f>
        <v>-234.7161865234375</v>
      </c>
    </row>
    <row r="36" spans="1:22" x14ac:dyDescent="0.3">
      <c r="A36" s="16" t="s">
        <v>715</v>
      </c>
      <c r="B36" s="16" t="s">
        <v>716</v>
      </c>
      <c r="C36" s="16" t="str">
        <f>[1]!s_info_mkt(A36)</f>
        <v>创业板</v>
      </c>
      <c r="D36" s="16" t="str">
        <f>[1]!s_ipo_listeddate(A36)</f>
        <v>2010-08-06</v>
      </c>
      <c r="E36" s="16" t="str">
        <f>[1]!s_info_industry_csrc2023(A36,"",3)</f>
        <v>汽车制造业</v>
      </c>
      <c r="F36" s="16">
        <f>[1]!s_is(A36,83,"FY","YTD","20251231",1,"",100000000)</f>
        <v>54.836978327299995</v>
      </c>
      <c r="G36" s="16">
        <f>[1]!s_is(A36,83,"FY","YTD","20241231",1,"",100000000)</f>
        <v>49.1049524409</v>
      </c>
      <c r="H36" s="16">
        <f>[1]!s_is(A36,61,"FY","YTD","20251231",1,"",100000000)</f>
        <v>5.0322993467000003</v>
      </c>
      <c r="I36" s="16">
        <f>[1]!s_is(A36,61,"FY","YTD","20241231",1,"",100000000)</f>
        <v>4.9701193325999995</v>
      </c>
      <c r="J36" s="16">
        <f>[1]!s_fa_roe(A36,"20251231")</f>
        <v>17.148900000000001</v>
      </c>
      <c r="K36" s="16">
        <f>[1]!s_stmnote_rdexp(A36,"20251231",1,10000)</f>
        <v>22027.773209999999</v>
      </c>
      <c r="L36" s="16">
        <f>[1]!s_margin_tradingbalance(A36,"",10000)</f>
        <v>81419.491599999994</v>
      </c>
      <c r="M36" s="16">
        <f>[1]!s_margin_seclendingbalance(A36,"",10000)</f>
        <v>363.75720000000001</v>
      </c>
      <c r="N36" s="17">
        <f>[1]!s_val_ev(A36,"",100000000)</f>
        <v>181.26139368600002</v>
      </c>
      <c r="O36" s="17">
        <f>[1]!share_freesharesmv(A36,"",100000000)</f>
        <v>92.093220765400005</v>
      </c>
      <c r="P36" s="17">
        <f ca="1">[1]!s_dq_amount_btin(A36,TODAY()-1,100000000)</f>
        <v>8.9874647099999994</v>
      </c>
      <c r="Q36" s="17">
        <f ca="1">[1]!s_dq_turn(A36,TODAY()-1)</f>
        <v>5.3661134468612453</v>
      </c>
      <c r="R36" s="2">
        <f>[1]!s_pq_amount(A36,"20260101","",100000000)</f>
        <v>472.58236166</v>
      </c>
      <c r="S36" s="2">
        <f>[1]!s_pq_avgamount(A36,"20260101","",100000000)</f>
        <v>4.3356179968807336</v>
      </c>
      <c r="T36" s="17">
        <f>[1]!s_ipo_dilutedpe(A36)</f>
        <v>40.21</v>
      </c>
      <c r="U36" s="12">
        <f>[1]!s_ipo_collection_total(A36,100000000)</f>
        <v>4.9138500000000001</v>
      </c>
      <c r="V36" s="18">
        <f>[1]!s_val_pe_ttm(A36,"")</f>
        <v>42.322071075439453</v>
      </c>
    </row>
    <row r="37" spans="1:22" x14ac:dyDescent="0.3">
      <c r="A37" s="16" t="s">
        <v>717</v>
      </c>
      <c r="B37" s="16" t="s">
        <v>718</v>
      </c>
      <c r="C37" s="16" t="str">
        <f>[1]!s_info_mkt(A37)</f>
        <v>创业板</v>
      </c>
      <c r="D37" s="16" t="str">
        <f>[1]!s_ipo_listeddate(A37)</f>
        <v>2021-12-30</v>
      </c>
      <c r="E37" s="16" t="str">
        <f>[1]!s_info_industry_csrc2023(A37,"",3)</f>
        <v>水的生产和供应业</v>
      </c>
      <c r="F37" s="16">
        <f>[1]!s_is(A37,83,"FY","YTD","20251231",1,"",100000000)</f>
        <v>17.086724473299999</v>
      </c>
      <c r="G37" s="16">
        <f>[1]!s_is(A37,83,"FY","YTD","20241231",1,"",100000000)</f>
        <v>19.853185341500001</v>
      </c>
      <c r="H37" s="16">
        <f>[1]!s_is(A37,61,"FY","YTD","20251231",1,"",100000000)</f>
        <v>2.1961965460999999</v>
      </c>
      <c r="I37" s="16">
        <f>[1]!s_is(A37,61,"FY","YTD","20241231",1,"",100000000)</f>
        <v>3.3324276114</v>
      </c>
      <c r="J37" s="16">
        <f>[1]!s_fa_roe(A37,"20251231")</f>
        <v>6.6252000000000004</v>
      </c>
      <c r="K37" s="16">
        <f>[1]!s_stmnote_rdexp(A37,"20251231",1,10000)</f>
        <v>7219.2297260000005</v>
      </c>
      <c r="L37" s="16">
        <f>[1]!s_margin_tradingbalance(A37,"",10000)</f>
        <v>73233.783899999995</v>
      </c>
      <c r="M37" s="16">
        <f>[1]!s_margin_seclendingbalance(A37,"",10000)</f>
        <v>203.21279999999999</v>
      </c>
      <c r="N37" s="17">
        <f>[1]!s_val_ev(A37,"",100000000)</f>
        <v>99.628243172600008</v>
      </c>
      <c r="O37" s="17">
        <f>[1]!share_freesharesmv(A37,"",100000000)</f>
        <v>52.927042398199994</v>
      </c>
      <c r="P37" s="17">
        <f ca="1">[1]!s_dq_amount_btin(A37,TODAY()-1,100000000)</f>
        <v>5.2372844499999998</v>
      </c>
      <c r="Q37" s="17">
        <f ca="1">[1]!s_dq_turn(A37,TODAY()-1)</f>
        <v>5.638848540198989</v>
      </c>
      <c r="R37" s="2">
        <f>[1]!s_pq_amount(A37,"20260101","",100000000)</f>
        <v>268.81060546999998</v>
      </c>
      <c r="S37" s="2">
        <f>[1]!s_pq_avgamount(A37,"20260101","",100000000)</f>
        <v>2.4661523437614679</v>
      </c>
      <c r="T37" s="17">
        <f>[1]!s_ipo_dilutedpe(A37)</f>
        <v>34.53</v>
      </c>
      <c r="U37" s="12">
        <f>[1]!s_ipo_collection_total(A37,100000000)</f>
        <v>12.33075</v>
      </c>
      <c r="V37" s="18">
        <f>[1]!s_val_pe_ttm(A37,"")</f>
        <v>46.532306671142578</v>
      </c>
    </row>
    <row r="38" spans="1:22" x14ac:dyDescent="0.3">
      <c r="A38" s="16" t="s">
        <v>719</v>
      </c>
      <c r="B38" s="16" t="s">
        <v>720</v>
      </c>
      <c r="C38" s="16" t="str">
        <f>[1]!s_info_mkt(A38)</f>
        <v>科创板</v>
      </c>
      <c r="D38" s="16" t="str">
        <f>[1]!s_ipo_listeddate(A38)</f>
        <v>2022-03-22</v>
      </c>
      <c r="E38" s="16" t="str">
        <f>[1]!s_info_industry_csrc2023(A38,"",3)</f>
        <v>专用设备制造业</v>
      </c>
      <c r="F38" s="16">
        <f>[1]!s_is(A38,83,"FY","YTD","20251231",1,"",100000000)</f>
        <v>25.598846743100001</v>
      </c>
      <c r="G38" s="16">
        <f>[1]!s_is(A38,83,"FY","YTD","20241231",1,"",100000000)</f>
        <v>26.617150991100001</v>
      </c>
      <c r="H38" s="16">
        <f>[1]!s_is(A38,61,"FY","YTD","20251231",1,"",100000000)</f>
        <v>0.12223914640000001</v>
      </c>
      <c r="I38" s="16">
        <f>[1]!s_is(A38,61,"FY","YTD","20241231",1,"",100000000)</f>
        <v>8.1976652499999997E-2</v>
      </c>
      <c r="J38" s="16">
        <f>[1]!s_fa_roe(A38,"20251231")</f>
        <v>0.6784</v>
      </c>
      <c r="K38" s="16">
        <f>[1]!s_stmnote_rdexp(A38,"20251231",1,10000)</f>
        <v>7161.2600129999992</v>
      </c>
      <c r="L38" s="16">
        <f>[1]!s_margin_tradingbalance(A38,"",10000)</f>
        <v>26949.8858</v>
      </c>
      <c r="M38" s="16">
        <f>[1]!s_margin_seclendingbalance(A38,"",10000)</f>
        <v>174.6816</v>
      </c>
      <c r="N38" s="17">
        <f>[1]!s_val_ev(A38,"",100000000)</f>
        <v>128.10989604</v>
      </c>
      <c r="O38" s="17">
        <f>[1]!share_freesharesmv(A38,"",100000000)</f>
        <v>52.762469208399999</v>
      </c>
      <c r="P38" s="17">
        <f ca="1">[1]!s_dq_amount_btin(A38,TODAY()-1,100000000)</f>
        <v>4.0549686999999999</v>
      </c>
      <c r="Q38" s="17">
        <f ca="1">[1]!s_dq_turn(A38,TODAY()-1)</f>
        <v>3.264559594907622</v>
      </c>
      <c r="R38" s="2">
        <f>[1]!s_pq_amount(A38,"20260101","",100000000)</f>
        <v>162.23506700999999</v>
      </c>
      <c r="S38" s="2">
        <f>[1]!s_pq_avgamount(A38,"20260101","",100000000)</f>
        <v>1.4883951101834862</v>
      </c>
      <c r="T38" s="17">
        <f>[1]!s_ipo_dilutedpe(A38)</f>
        <v>0</v>
      </c>
      <c r="U38" s="12">
        <f>[1]!s_ipo_collection_total(A38,100000000)</f>
        <v>15.59919156</v>
      </c>
      <c r="V38" s="18">
        <f>[1]!s_val_pe_ttm(A38,"")</f>
        <v>1585.2259521484375</v>
      </c>
    </row>
    <row r="39" spans="1:22" x14ac:dyDescent="0.3">
      <c r="A39" s="16" t="s">
        <v>721</v>
      </c>
      <c r="B39" s="16" t="s">
        <v>722</v>
      </c>
      <c r="C39" s="16" t="str">
        <f>[1]!s_info_mkt(A39)</f>
        <v>科创板</v>
      </c>
      <c r="D39" s="16" t="str">
        <f>[1]!s_ipo_listeddate(A39)</f>
        <v>2023-09-14</v>
      </c>
      <c r="E39" s="16" t="str">
        <f>[1]!s_info_industry_csrc2023(A39,"",3)</f>
        <v>软件和信息技术服务业</v>
      </c>
      <c r="F39" s="16">
        <f>[1]!s_is(A39,83,"FY","YTD","20251231",1,"",100000000)</f>
        <v>11.5053139525</v>
      </c>
      <c r="G39" s="16">
        <f>[1]!s_is(A39,83,"FY","YTD","20241231",1,"",100000000)</f>
        <v>10.818267092499999</v>
      </c>
      <c r="H39" s="16">
        <f>[1]!s_is(A39,61,"FY","YTD","20251231",1,"",100000000)</f>
        <v>-1.4994439461000002</v>
      </c>
      <c r="I39" s="16">
        <f>[1]!s_is(A39,61,"FY","YTD","20241231",1,"",100000000)</f>
        <v>-0.68264740430000004</v>
      </c>
      <c r="J39" s="16">
        <f>[1]!s_fa_roe(A39,"20251231")</f>
        <v>-6.5697000000000001</v>
      </c>
      <c r="K39" s="16">
        <f>[1]!s_stmnote_rdexp(A39,"20251231",1,10000)</f>
        <v>67865.27</v>
      </c>
      <c r="L39" s="16">
        <f>[1]!s_margin_tradingbalance(A39,"",10000)</f>
        <v>121580.2286</v>
      </c>
      <c r="M39" s="16">
        <f>[1]!s_margin_seclendingbalance(A39,"",10000)</f>
        <v>2214.2248</v>
      </c>
      <c r="N39" s="17">
        <f>[1]!s_val_ev(A39,"",100000000)</f>
        <v>1381.7</v>
      </c>
      <c r="O39" s="17">
        <f>[1]!share_freesharesmv(A39,"",100000000)</f>
        <v>365.51379916000002</v>
      </c>
      <c r="P39" s="17">
        <f ca="1">[1]!s_dq_amount_btin(A39,TODAY()-1,100000000)</f>
        <v>44.422293979999999</v>
      </c>
      <c r="Q39" s="17">
        <f ca="1">[1]!s_dq_turn(A39,TODAY()-1)</f>
        <v>6.7271397877223436</v>
      </c>
      <c r="R39" s="2">
        <f>[1]!s_pq_amount(A39,"20260101","",100000000)</f>
        <v>1920.3577610899999</v>
      </c>
      <c r="S39" s="2">
        <f>[1]!s_pq_avgamount(A39,"20260101","",100000000)</f>
        <v>17.617961110917431</v>
      </c>
      <c r="T39" s="17">
        <f>[1]!s_ipo_dilutedpe(A39)</f>
        <v>0</v>
      </c>
      <c r="U39" s="12">
        <f>[1]!s_ipo_collection_total(A39,100000000)</f>
        <v>21.33</v>
      </c>
      <c r="V39" s="18">
        <f>[1]!s_val_pe_ttm(A39,"")</f>
        <v>-910.3529052734375</v>
      </c>
    </row>
    <row r="40" spans="1:22" x14ac:dyDescent="0.3">
      <c r="A40" s="16" t="s">
        <v>723</v>
      </c>
      <c r="B40" s="16" t="s">
        <v>724</v>
      </c>
      <c r="C40" s="16" t="str">
        <f>[1]!s_info_mkt(A40)</f>
        <v>科创板</v>
      </c>
      <c r="D40" s="16" t="str">
        <f>[1]!s_ipo_listeddate(A40)</f>
        <v>2020-12-18</v>
      </c>
      <c r="E40" s="16" t="str">
        <f>[1]!s_info_industry_csrc2023(A40,"",3)</f>
        <v>软件和信息技术服务业</v>
      </c>
      <c r="F40" s="16">
        <f>[1]!s_is(A40,83,"FY","YTD","20251231",1,"",100000000)</f>
        <v>6.6497536233000005</v>
      </c>
      <c r="G40" s="16">
        <f>[1]!s_is(A40,83,"FY","YTD","20241231",1,"",100000000)</f>
        <v>6.0740265877999997</v>
      </c>
      <c r="H40" s="16">
        <f>[1]!s_is(A40,61,"FY","YTD","20251231",1,"",100000000)</f>
        <v>-0.46455053399999996</v>
      </c>
      <c r="I40" s="16">
        <f>[1]!s_is(A40,61,"FY","YTD","20241231",1,"",100000000)</f>
        <v>7.0889092699999989E-2</v>
      </c>
      <c r="J40" s="16">
        <f>[1]!s_fa_roe(A40,"20251231")</f>
        <v>-3.8243</v>
      </c>
      <c r="K40" s="16">
        <f>[1]!s_stmnote_rdexp(A40,"20251231",1,10000)</f>
        <v>12518.828411</v>
      </c>
      <c r="L40" s="16">
        <f>[1]!s_margin_tradingbalance(A40,"",10000)</f>
        <v>25842.080300000001</v>
      </c>
      <c r="M40" s="16">
        <f>[1]!s_margin_seclendingbalance(A40,"",10000)</f>
        <v>7.9947999999999997</v>
      </c>
      <c r="N40" s="17">
        <f>[1]!s_val_ev(A40,"",100000000)</f>
        <v>79.994980352000013</v>
      </c>
      <c r="O40" s="17">
        <f>[1]!share_freesharesmv(A40,"",100000000)</f>
        <v>41.295757753200014</v>
      </c>
      <c r="P40" s="17">
        <f ca="1">[1]!s_dq_amount_btin(A40,TODAY()-1,100000000)</f>
        <v>5.5407538499999998</v>
      </c>
      <c r="Q40" s="17">
        <f ca="1">[1]!s_dq_turn(A40,TODAY()-1)</f>
        <v>7.3142173544564359</v>
      </c>
      <c r="R40" s="2">
        <f>[1]!s_pq_amount(A40,"20260101","",100000000)</f>
        <v>295.25767008999998</v>
      </c>
      <c r="S40" s="2">
        <f>[1]!s_pq_avgamount(A40,"20260101","",100000000)</f>
        <v>2.7087859641284404</v>
      </c>
      <c r="T40" s="17">
        <f>[1]!s_ipo_dilutedpe(A40)</f>
        <v>39.130000000000003</v>
      </c>
      <c r="U40" s="12">
        <f>[1]!s_ipo_collection_total(A40,100000000)</f>
        <v>7.1449056000000004</v>
      </c>
      <c r="V40" s="18">
        <f>[1]!s_val_pe_ttm(A40,"")</f>
        <v>761.2972412109375</v>
      </c>
    </row>
    <row r="41" spans="1:22" x14ac:dyDescent="0.3">
      <c r="A41" s="16" t="s">
        <v>725</v>
      </c>
      <c r="B41" s="16" t="s">
        <v>726</v>
      </c>
      <c r="C41" s="16" t="str">
        <f>[1]!s_info_mkt(A41)</f>
        <v>创业板</v>
      </c>
      <c r="D41" s="16" t="str">
        <f>[1]!s_ipo_listeddate(A41)</f>
        <v>2017-07-05</v>
      </c>
      <c r="E41" s="16" t="str">
        <f>[1]!s_info_industry_csrc2023(A41,"",3)</f>
        <v>软件和信息技术服务业</v>
      </c>
      <c r="F41" s="16">
        <f>[1]!s_is(A41,83,"FY","YTD","20251231",1,"",100000000)</f>
        <v>8.5241617038999991</v>
      </c>
      <c r="G41" s="16">
        <f>[1]!s_is(A41,83,"FY","YTD","20241231",1,"",100000000)</f>
        <v>6.8167549680999997</v>
      </c>
      <c r="H41" s="16">
        <f>[1]!s_is(A41,61,"FY","YTD","20251231",1,"",100000000)</f>
        <v>-1.8326588575999998</v>
      </c>
      <c r="I41" s="16">
        <f>[1]!s_is(A41,61,"FY","YTD","20241231",1,"",100000000)</f>
        <v>-2.4150918540999999</v>
      </c>
      <c r="J41" s="16">
        <f>[1]!s_fa_roe(A41,"20251231")</f>
        <v>-11.446899999999999</v>
      </c>
      <c r="K41" s="16">
        <f>[1]!s_stmnote_rdexp(A41,"20251231",1,10000)</f>
        <v>15256.039000999999</v>
      </c>
      <c r="L41" s="16">
        <f>[1]!s_margin_tradingbalance(A41,"",10000)</f>
        <v>41557.975599999998</v>
      </c>
      <c r="M41" s="16">
        <f>[1]!s_margin_seclendingbalance(A41,"",10000)</f>
        <v>71.329499999999996</v>
      </c>
      <c r="N41" s="17">
        <f>[1]!s_val_ev(A41,"",100000000)</f>
        <v>133.872392362</v>
      </c>
      <c r="O41" s="17">
        <f>[1]!share_freesharesmv(A41,"",100000000)</f>
        <v>91.813554181000001</v>
      </c>
      <c r="P41" s="17">
        <f ca="1">[1]!s_dq_amount_btin(A41,TODAY()-1,100000000)</f>
        <v>18.671615549999999</v>
      </c>
      <c r="Q41" s="17">
        <f ca="1">[1]!s_dq_turn(A41,TODAY()-1)</f>
        <v>14.50467620818506</v>
      </c>
      <c r="R41" s="2">
        <f>[1]!s_pq_amount(A41,"20260101","",100000000)</f>
        <v>762.14204943000004</v>
      </c>
      <c r="S41" s="2">
        <f>[1]!s_pq_avgamount(A41,"20260101","",100000000)</f>
        <v>6.9921288938532111</v>
      </c>
      <c r="T41" s="17">
        <f>[1]!s_ipo_dilutedpe(A41)</f>
        <v>22.97</v>
      </c>
      <c r="U41" s="12">
        <f>[1]!s_ipo_collection_total(A41,100000000)</f>
        <v>2.055885</v>
      </c>
      <c r="V41" s="18">
        <f>[1]!s_val_pe_ttm(A41,"")</f>
        <v>-97.225753784179688</v>
      </c>
    </row>
    <row r="42" spans="1:22" x14ac:dyDescent="0.3">
      <c r="A42" s="16" t="s">
        <v>727</v>
      </c>
      <c r="B42" s="16" t="s">
        <v>728</v>
      </c>
      <c r="C42" s="16" t="str">
        <f>[1]!s_info_mkt(A42)</f>
        <v>创业板</v>
      </c>
      <c r="D42" s="16" t="str">
        <f>[1]!s_ipo_listeddate(A42)</f>
        <v>2017-09-07</v>
      </c>
      <c r="E42" s="16" t="str">
        <f>[1]!s_info_industry_csrc2023(A42,"",3)</f>
        <v>有色金属冶炼和压延加工业</v>
      </c>
      <c r="F42" s="16">
        <f>[1]!s_is(A42,83,"FY","YTD","20251231",1,"",100000000)</f>
        <v>31.979334758099998</v>
      </c>
      <c r="G42" s="16">
        <f>[1]!s_is(A42,83,"FY","YTD","20241231",1,"",100000000)</f>
        <v>25.927429872499999</v>
      </c>
      <c r="H42" s="16">
        <f>[1]!s_is(A42,61,"FY","YTD","20251231",1,"",100000000)</f>
        <v>1.6591690347999999</v>
      </c>
      <c r="I42" s="16">
        <f>[1]!s_is(A42,61,"FY","YTD","20241231",1,"",100000000)</f>
        <v>1.3068210989</v>
      </c>
      <c r="J42" s="16">
        <f>[1]!s_fa_roe(A42,"20251231")</f>
        <v>13.477</v>
      </c>
      <c r="K42" s="16">
        <f>[1]!s_stmnote_rdexp(A42,"20251231",1,10000)</f>
        <v>6148.5286719999995</v>
      </c>
      <c r="L42" s="16">
        <f>[1]!s_margin_tradingbalance(A42,"",10000)</f>
        <v>0</v>
      </c>
      <c r="M42" s="16">
        <f>[1]!s_margin_seclendingbalance(A42,"",10000)</f>
        <v>0</v>
      </c>
      <c r="N42" s="17">
        <f>[1]!s_val_ev(A42,"",100000000)</f>
        <v>82.244864000000007</v>
      </c>
      <c r="O42" s="17">
        <f>[1]!share_freesharesmv(A42,"",100000000)</f>
        <v>29.771578109</v>
      </c>
      <c r="P42" s="17">
        <f ca="1">[1]!s_dq_amount_btin(A42,TODAY()-1,100000000)</f>
        <v>7.83039577</v>
      </c>
      <c r="Q42" s="17">
        <f ca="1">[1]!s_dq_turn(A42,TODAY()-1)</f>
        <v>12.595446504045405</v>
      </c>
      <c r="R42" s="2">
        <f>[1]!s_pq_amount(A42,"20260101","",100000000)</f>
        <v>254.14463391999999</v>
      </c>
      <c r="S42" s="2">
        <f>[1]!s_pq_avgamount(A42,"20260101","",100000000)</f>
        <v>2.3316021460550456</v>
      </c>
      <c r="T42" s="17">
        <f>[1]!s_ipo_dilutedpe(A42)</f>
        <v>22.97</v>
      </c>
      <c r="U42" s="12">
        <f>[1]!s_ipo_collection_total(A42,100000000)</f>
        <v>3.052</v>
      </c>
      <c r="V42" s="18">
        <f>[1]!s_val_pe_ttm(A42,"")</f>
        <v>44.393383026123047</v>
      </c>
    </row>
    <row r="43" spans="1:22" x14ac:dyDescent="0.3">
      <c r="A43" s="16" t="s">
        <v>729</v>
      </c>
      <c r="B43" s="16" t="s">
        <v>730</v>
      </c>
      <c r="C43" s="16" t="str">
        <f>[1]!s_info_mkt(A43)</f>
        <v>创业板</v>
      </c>
      <c r="D43" s="16" t="str">
        <f>[1]!s_ipo_listeddate(A43)</f>
        <v>2015-01-21</v>
      </c>
      <c r="E43" s="16" t="str">
        <f>[1]!s_info_industry_csrc2023(A43,"",3)</f>
        <v>互联网和相关服务</v>
      </c>
      <c r="F43" s="16">
        <f>[1]!s_is(A43,83,"FY","YTD","20251231",1,"",100000000)</f>
        <v>81.981426477699998</v>
      </c>
      <c r="G43" s="16">
        <f>[1]!s_is(A43,83,"FY","YTD","20241231",1,"",100000000)</f>
        <v>56.624967071199997</v>
      </c>
      <c r="H43" s="16">
        <f>[1]!s_is(A43,61,"FY","YTD","20251231",1,"",100000000)</f>
        <v>-15.9272855853</v>
      </c>
      <c r="I43" s="16">
        <f>[1]!s_is(A43,61,"FY","YTD","20241231",1,"",100000000)</f>
        <v>-15.9479684547</v>
      </c>
      <c r="J43" s="16">
        <f>[1]!s_fa_roe(A43,"20251231")</f>
        <v>-11.603</v>
      </c>
      <c r="K43" s="16">
        <f>[1]!s_stmnote_rdexp(A43,"20251231",1,10000)</f>
        <v>174821.44907</v>
      </c>
      <c r="L43" s="16">
        <f>[1]!s_margin_tradingbalance(A43,"",10000)</f>
        <v>338012.57319999998</v>
      </c>
      <c r="M43" s="16">
        <f>[1]!s_margin_seclendingbalance(A43,"",10000)</f>
        <v>750.38990000000001</v>
      </c>
      <c r="N43" s="17">
        <f>[1]!s_val_ev(A43,"",100000000)</f>
        <v>552.56492745000003</v>
      </c>
      <c r="O43" s="17">
        <f>[1]!share_freesharesmv(A43,"",100000000)</f>
        <v>366.77110665999999</v>
      </c>
      <c r="P43" s="17">
        <f ca="1">[1]!s_dq_amount_btin(A43,TODAY()-1,100000000)</f>
        <v>56.238048710000001</v>
      </c>
      <c r="Q43" s="17">
        <f ca="1">[1]!s_dq_turn(A43,TODAY()-1)</f>
        <v>11.176531571172012</v>
      </c>
      <c r="R43" s="2">
        <f>[1]!s_pq_amount(A43,"20260101","",100000000)</f>
        <v>4658.8170783100004</v>
      </c>
      <c r="S43" s="2">
        <f>[1]!s_pq_avgamount(A43,"20260101","",100000000)</f>
        <v>42.741441085412845</v>
      </c>
      <c r="T43" s="17">
        <f>[1]!s_ipo_dilutedpe(A43)</f>
        <v>22.99</v>
      </c>
      <c r="U43" s="12">
        <f>[1]!s_ipo_collection_total(A43,100000000)</f>
        <v>14.21</v>
      </c>
      <c r="V43" s="18">
        <f>[1]!s_val_pe_ttm(A43,"")</f>
        <v>-32.300209045410156</v>
      </c>
    </row>
    <row r="44" spans="1:22" x14ac:dyDescent="0.3">
      <c r="A44" s="16" t="s">
        <v>12</v>
      </c>
      <c r="B44" s="16" t="s">
        <v>13</v>
      </c>
      <c r="C44" s="16" t="str">
        <f>[1]!s_info_mkt(A44)</f>
        <v>北证</v>
      </c>
      <c r="D44" s="16" t="str">
        <f>[1]!s_ipo_listeddate(A44)</f>
        <v>2022-09-27</v>
      </c>
      <c r="E44" s="16" t="str">
        <f>[1]!s_info_industry_csrc2023(A44,"",3)</f>
        <v>计算机、通信和其他电子设备制造业</v>
      </c>
      <c r="F44" s="16">
        <f>[1]!s_is(A44,83,"FY","YTD","20251231",1,"",100000000)</f>
        <v>2.7365968727999999</v>
      </c>
      <c r="G44" s="16">
        <f>[1]!s_is(A44,83,"FY","YTD","20241231",1,"",100000000)</f>
        <v>2.5484901181999997</v>
      </c>
      <c r="H44" s="16">
        <f>[1]!s_is(A44,61,"FY","YTD","20251231",1,"",100000000)</f>
        <v>0.38164172880000002</v>
      </c>
      <c r="I44" s="16">
        <f>[1]!s_is(A44,61,"FY","YTD","20241231",1,"",100000000)</f>
        <v>0.39379873710000002</v>
      </c>
      <c r="J44" s="16">
        <f>[1]!s_fa_roe(A44,"20251231")</f>
        <v>8.3018000000000001</v>
      </c>
      <c r="K44" s="16">
        <f>[1]!s_stmnote_rdexp(A44,"20251231",1,10000)</f>
        <v>1144.398582</v>
      </c>
      <c r="L44" s="16">
        <f>[1]!s_margin_tradingbalance(A44,"",10000)</f>
        <v>7685.4000999999998</v>
      </c>
      <c r="M44" s="16">
        <f>[1]!s_margin_seclendingbalance(A44,"",10000)</f>
        <v>0</v>
      </c>
      <c r="N44" s="17">
        <f>[1]!s_val_ev(A44,"",100000000)</f>
        <v>44.714944850999991</v>
      </c>
      <c r="O44" s="17">
        <f>[1]!share_freesharesmv(A44,"",100000000)</f>
        <v>18.776762700999999</v>
      </c>
      <c r="P44" s="17">
        <f ca="1">[1]!s_dq_amount_btin(A44,TODAY()-1,100000000)</f>
        <v>4.6128613700000001</v>
      </c>
      <c r="Q44" s="17">
        <f ca="1">[1]!s_dq_turn(A44,TODAY()-1)</f>
        <v>13.301390075904406</v>
      </c>
      <c r="R44" s="2">
        <f>[1]!s_pq_amount(A44,"20260101","",100000000)</f>
        <v>171.88728628000001</v>
      </c>
      <c r="S44" s="2">
        <f>[1]!s_pq_avgamount(A44,"20260101","",100000000)</f>
        <v>1.5769475805504587</v>
      </c>
      <c r="T44" s="17">
        <f>[1]!s_ipo_dilutedpe(A44)</f>
        <v>25.93</v>
      </c>
      <c r="U44" s="12">
        <f>[1]!s_ipo_collection_total(A44,100000000)</f>
        <v>3.0801456183999996</v>
      </c>
      <c r="V44" s="18">
        <f>[1]!s_val_pe_ttm(A44,"")</f>
        <v>105.27832794189453</v>
      </c>
    </row>
    <row r="45" spans="1:22" x14ac:dyDescent="0.3">
      <c r="A45" s="16" t="s">
        <v>731</v>
      </c>
      <c r="B45" s="16" t="s">
        <v>732</v>
      </c>
      <c r="C45" s="16" t="str">
        <f>[1]!s_info_mkt(A45)</f>
        <v>创业板</v>
      </c>
      <c r="D45" s="16" t="str">
        <f>[1]!s_ipo_listeddate(A45)</f>
        <v>2011-05-11</v>
      </c>
      <c r="E45" s="16" t="str">
        <f>[1]!s_info_industry_csrc2023(A45,"",3)</f>
        <v>化学原料和化学制品制造业</v>
      </c>
      <c r="F45" s="16">
        <f>[1]!s_is(A45,83,"FY","YTD","20251231",1,"",100000000)</f>
        <v>37.4184946353</v>
      </c>
      <c r="G45" s="16">
        <f>[1]!s_is(A45,83,"FY","YTD","20241231",1,"",100000000)</f>
        <v>35.183935130199998</v>
      </c>
      <c r="H45" s="16">
        <f>[1]!s_is(A45,61,"FY","YTD","20251231",1,"",100000000)</f>
        <v>-0.29707578340000002</v>
      </c>
      <c r="I45" s="16">
        <f>[1]!s_is(A45,61,"FY","YTD","20241231",1,"",100000000)</f>
        <v>-0.68161215829999999</v>
      </c>
      <c r="J45" s="16">
        <f>[1]!s_fa_roe(A45,"20251231")</f>
        <v>-1.2282999999999999</v>
      </c>
      <c r="K45" s="16">
        <f>[1]!s_stmnote_rdexp(A45,"20251231",1,10000)</f>
        <v>4945.6980039999999</v>
      </c>
      <c r="L45" s="16">
        <f>[1]!s_margin_tradingbalance(A45,"",10000)</f>
        <v>0</v>
      </c>
      <c r="M45" s="16">
        <f>[1]!s_margin_seclendingbalance(A45,"",10000)</f>
        <v>0</v>
      </c>
      <c r="N45" s="17">
        <f>[1]!s_val_ev(A45,"",100000000)</f>
        <v>44.026277545799999</v>
      </c>
      <c r="O45" s="17">
        <f>[1]!share_freesharesmv(A45,"",100000000)</f>
        <v>26.735615644900001</v>
      </c>
      <c r="P45" s="17">
        <f ca="1">[1]!s_dq_amount_btin(A45,TODAY()-1,100000000)</f>
        <v>3.15874013</v>
      </c>
      <c r="Q45" s="17">
        <f ca="1">[1]!s_dq_turn(A45,TODAY()-1)</f>
        <v>7.4130191920151249</v>
      </c>
      <c r="R45" s="2">
        <f>[1]!s_pq_amount(A45,"20260101","",100000000)</f>
        <v>145.80920359999999</v>
      </c>
      <c r="S45" s="2">
        <f>[1]!s_pq_avgamount(A45,"20260101","",100000000)</f>
        <v>1.3376991155963303</v>
      </c>
      <c r="T45" s="17">
        <f>[1]!s_ipo_dilutedpe(A45)</f>
        <v>37.29</v>
      </c>
      <c r="U45" s="12">
        <f>[1]!s_ipo_collection_total(A45,100000000)</f>
        <v>7.7</v>
      </c>
      <c r="V45" s="18">
        <f>[1]!s_val_pe_ttm(A45,"")</f>
        <v>-231.76971435546875</v>
      </c>
    </row>
    <row r="46" spans="1:22" x14ac:dyDescent="0.3">
      <c r="A46" s="16" t="s">
        <v>733</v>
      </c>
      <c r="B46" s="16" t="s">
        <v>734</v>
      </c>
      <c r="C46" s="16" t="str">
        <f>[1]!s_info_mkt(A46)</f>
        <v>创业板</v>
      </c>
      <c r="D46" s="16" t="str">
        <f>[1]!s_ipo_listeddate(A46)</f>
        <v>2016-10-21</v>
      </c>
      <c r="E46" s="16" t="str">
        <f>[1]!s_info_industry_csrc2023(A46,"",3)</f>
        <v>仪器仪表制造业</v>
      </c>
      <c r="F46" s="16">
        <f>[1]!s_is(A46,83,"FY","YTD","20251231",1,"",100000000)</f>
        <v>3.0886039386999999</v>
      </c>
      <c r="G46" s="16">
        <f>[1]!s_is(A46,83,"FY","YTD","20241231",1,"",100000000)</f>
        <v>2.6862671010000003</v>
      </c>
      <c r="H46" s="16">
        <f>[1]!s_is(A46,61,"FY","YTD","20251231",1,"",100000000)</f>
        <v>0.18945855070000001</v>
      </c>
      <c r="I46" s="16">
        <f>[1]!s_is(A46,61,"FY","YTD","20241231",1,"",100000000)</f>
        <v>0.1910019536</v>
      </c>
      <c r="J46" s="16">
        <f>[1]!s_fa_roe(A46,"20251231")</f>
        <v>2.4335</v>
      </c>
      <c r="K46" s="16">
        <f>[1]!s_stmnote_rdexp(A46,"20251231",1,10000)</f>
        <v>4293.4673350000003</v>
      </c>
      <c r="L46" s="16">
        <f>[1]!s_margin_tradingbalance(A46,"",10000)</f>
        <v>0</v>
      </c>
      <c r="M46" s="16">
        <f>[1]!s_margin_seclendingbalance(A46,"",10000)</f>
        <v>0</v>
      </c>
      <c r="N46" s="17">
        <f>[1]!s_val_ev(A46,"",100000000)</f>
        <v>86.153803767999989</v>
      </c>
      <c r="O46" s="17">
        <f>[1]!share_freesharesmv(A46,"",100000000)</f>
        <v>56.320618015999997</v>
      </c>
      <c r="P46" s="17">
        <f ca="1">[1]!s_dq_amount_btin(A46,TODAY()-1,100000000)</f>
        <v>5.9673724999999997</v>
      </c>
      <c r="Q46" s="17">
        <f ca="1">[1]!s_dq_turn(A46,TODAY()-1)</f>
        <v>9.334784373783247</v>
      </c>
      <c r="R46" s="2">
        <f>[1]!s_pq_amount(A46,"20260101","",100000000)</f>
        <v>252.53295825999999</v>
      </c>
      <c r="S46" s="2">
        <f>[1]!s_pq_avgamount(A46,"20260101","",100000000)</f>
        <v>2.3168161308256878</v>
      </c>
      <c r="T46" s="17">
        <f>[1]!s_ipo_dilutedpe(A46)</f>
        <v>22.99</v>
      </c>
      <c r="U46" s="12">
        <f>[1]!s_ipo_collection_total(A46,100000000)</f>
        <v>1.6896</v>
      </c>
      <c r="V46" s="18">
        <f>[1]!s_val_pe_ttm(A46,"")</f>
        <v>503.13638305664063</v>
      </c>
    </row>
    <row r="47" spans="1:22" x14ac:dyDescent="0.3">
      <c r="A47" s="16" t="s">
        <v>735</v>
      </c>
      <c r="B47" s="16" t="s">
        <v>736</v>
      </c>
      <c r="C47" s="16" t="str">
        <f>[1]!s_info_mkt(A47)</f>
        <v>创业板</v>
      </c>
      <c r="D47" s="16" t="str">
        <f>[1]!s_ipo_listeddate(A47)</f>
        <v>2021-12-06</v>
      </c>
      <c r="E47" s="16" t="str">
        <f>[1]!s_info_industry_csrc2023(A47,"",3)</f>
        <v>软件和信息技术服务业</v>
      </c>
      <c r="F47" s="16">
        <f>[1]!s_is(A47,83,"FY","YTD","20251231",1,"",100000000)</f>
        <v>2.0090361312999998</v>
      </c>
      <c r="G47" s="16">
        <f>[1]!s_is(A47,83,"FY","YTD","20241231",1,"",100000000)</f>
        <v>1.5236601372999998</v>
      </c>
      <c r="H47" s="16">
        <f>[1]!s_is(A47,61,"FY","YTD","20251231",1,"",100000000)</f>
        <v>0.13311417589999999</v>
      </c>
      <c r="I47" s="16">
        <f>[1]!s_is(A47,61,"FY","YTD","20241231",1,"",100000000)</f>
        <v>-8.7114538699999994E-2</v>
      </c>
      <c r="J47" s="16">
        <f>[1]!s_fa_roe(A47,"20251231")</f>
        <v>1.6839</v>
      </c>
      <c r="K47" s="16">
        <f>[1]!s_stmnote_rdexp(A47,"20251231",1,10000)</f>
        <v>3418.2166270000002</v>
      </c>
      <c r="L47" s="16">
        <f>[1]!s_margin_tradingbalance(A47,"",10000)</f>
        <v>8893.1432000000004</v>
      </c>
      <c r="M47" s="16">
        <f>[1]!s_margin_seclendingbalance(A47,"",10000)</f>
        <v>0</v>
      </c>
      <c r="N47" s="17">
        <f>[1]!s_val_ev(A47,"",100000000)</f>
        <v>58.575998953999999</v>
      </c>
      <c r="O47" s="17">
        <f>[1]!share_freesharesmv(A47,"",100000000)</f>
        <v>19.881571993999998</v>
      </c>
      <c r="P47" s="17">
        <f ca="1">[1]!s_dq_amount_btin(A47,TODAY()-1,100000000)</f>
        <v>2.8583361599999999</v>
      </c>
      <c r="Q47" s="17">
        <f ca="1">[1]!s_dq_turn(A47,TODAY()-1)</f>
        <v>7.7440703884944844</v>
      </c>
      <c r="R47" s="2">
        <f>[1]!s_pq_amount(A47,"20260101","",100000000)</f>
        <v>223.13627191</v>
      </c>
      <c r="S47" s="2">
        <f>[1]!s_pq_avgamount(A47,"20260101","",100000000)</f>
        <v>2.0853857187850466</v>
      </c>
      <c r="T47" s="17">
        <f>[1]!s_ipo_dilutedpe(A47)</f>
        <v>44.56</v>
      </c>
      <c r="U47" s="12">
        <f>[1]!s_ipo_collection_total(A47,100000000)</f>
        <v>6.3</v>
      </c>
      <c r="V47" s="18">
        <f>[1]!s_val_pe_ttm(A47,"")</f>
        <v>305.68667602539063</v>
      </c>
    </row>
    <row r="48" spans="1:22" x14ac:dyDescent="0.3">
      <c r="A48" s="16" t="s">
        <v>14</v>
      </c>
      <c r="B48" s="16" t="s">
        <v>15</v>
      </c>
      <c r="C48" s="16" t="str">
        <f>[1]!s_info_mkt(A48)</f>
        <v>北证</v>
      </c>
      <c r="D48" s="16" t="str">
        <f>[1]!s_ipo_listeddate(A48)</f>
        <v>2024-11-11</v>
      </c>
      <c r="E48" s="16" t="str">
        <f>[1]!s_info_industry_csrc2023(A48,"",3)</f>
        <v>电气机械和器材制造业</v>
      </c>
      <c r="F48" s="16">
        <f>[1]!s_is(A48,83,"FY","YTD","20251231",1,"",100000000)</f>
        <v>12.3452808522</v>
      </c>
      <c r="G48" s="16">
        <f>[1]!s_is(A48,83,"FY","YTD","20241231",1,"",100000000)</f>
        <v>10.0159207153</v>
      </c>
      <c r="H48" s="16">
        <f>[1]!s_is(A48,61,"FY","YTD","20251231",1,"",100000000)</f>
        <v>1.1996370301000001</v>
      </c>
      <c r="I48" s="16">
        <f>[1]!s_is(A48,61,"FY","YTD","20241231",1,"",100000000)</f>
        <v>1.1599596234</v>
      </c>
      <c r="J48" s="16">
        <f>[1]!s_fa_roe(A48,"20251231")</f>
        <v>13.4864</v>
      </c>
      <c r="K48" s="16">
        <f>[1]!s_stmnote_rdexp(A48,"20251231",1,10000)</f>
        <v>4719.1437169999999</v>
      </c>
      <c r="L48" s="16">
        <f>[1]!s_margin_tradingbalance(A48,"",10000)</f>
        <v>5090.1493</v>
      </c>
      <c r="M48" s="16">
        <f>[1]!s_margin_seclendingbalance(A48,"",10000)</f>
        <v>0</v>
      </c>
      <c r="N48" s="17">
        <f>[1]!s_val_ev(A48,"",100000000)</f>
        <v>54.769538500000003</v>
      </c>
      <c r="O48" s="17">
        <f>[1]!share_freesharesmv(A48,"",100000000)</f>
        <v>16.725184124999998</v>
      </c>
      <c r="P48" s="17">
        <f ca="1">[1]!s_dq_amount_btin(A48,TODAY()-1,100000000)</f>
        <v>2.4714474900000001</v>
      </c>
      <c r="Q48" s="17">
        <f ca="1">[1]!s_dq_turn(A48,TODAY()-1)</f>
        <v>9.6685154531342086</v>
      </c>
      <c r="R48" s="2">
        <f>[1]!s_pq_amount(A48,"20260101","",100000000)</f>
        <v>144.13903590999999</v>
      </c>
      <c r="S48" s="2">
        <f>[1]!s_pq_avgamount(A48,"20260101","",100000000)</f>
        <v>1.3223764762385322</v>
      </c>
      <c r="T48" s="17">
        <f>[1]!s_ipo_dilutedpe(A48)</f>
        <v>13.23</v>
      </c>
      <c r="U48" s="12">
        <f>[1]!s_ipo_collection_total(A48,100000000)</f>
        <v>2.7909062499999999</v>
      </c>
      <c r="V48" s="18">
        <f>[1]!s_val_pe_ttm(A48,"")</f>
        <v>29.115367889404297</v>
      </c>
    </row>
    <row r="49" spans="1:22" x14ac:dyDescent="0.3">
      <c r="A49" s="16" t="s">
        <v>737</v>
      </c>
      <c r="B49" s="16" t="s">
        <v>738</v>
      </c>
      <c r="C49" s="16" t="str">
        <f>[1]!s_info_mkt(A49)</f>
        <v>创业板</v>
      </c>
      <c r="D49" s="16" t="str">
        <f>[1]!s_ipo_listeddate(A49)</f>
        <v>2016-11-01</v>
      </c>
      <c r="E49" s="16" t="str">
        <f>[1]!s_info_industry_csrc2023(A49,"",3)</f>
        <v>软件和信息技术服务业</v>
      </c>
      <c r="F49" s="16">
        <f>[1]!s_is(A49,83,"FY","YTD","20251231",1,"",100000000)</f>
        <v>11.3956246502</v>
      </c>
      <c r="G49" s="16">
        <f>[1]!s_is(A49,83,"FY","YTD","20241231",1,"",100000000)</f>
        <v>12.0700767954</v>
      </c>
      <c r="H49" s="16">
        <f>[1]!s_is(A49,61,"FY","YTD","20251231",1,"",100000000)</f>
        <v>-0.76209307500000001</v>
      </c>
      <c r="I49" s="16">
        <f>[1]!s_is(A49,61,"FY","YTD","20241231",1,"",100000000)</f>
        <v>-1.2270855058000001</v>
      </c>
      <c r="J49" s="16">
        <f>[1]!s_fa_roe(A49,"20251231")</f>
        <v>-8.3236000000000008</v>
      </c>
      <c r="K49" s="16">
        <f>[1]!s_stmnote_rdexp(A49,"20251231",1,10000)</f>
        <v>8124.2390139999998</v>
      </c>
      <c r="L49" s="16">
        <f>[1]!s_margin_tradingbalance(A49,"",10000)</f>
        <v>0</v>
      </c>
      <c r="M49" s="16">
        <f>[1]!s_margin_seclendingbalance(A49,"",10000)</f>
        <v>0</v>
      </c>
      <c r="N49" s="17">
        <f>[1]!s_val_ev(A49,"",100000000)</f>
        <v>43.076929124999999</v>
      </c>
      <c r="O49" s="17">
        <f>[1]!share_freesharesmv(A49,"",100000000)</f>
        <v>27.966831750000001</v>
      </c>
      <c r="P49" s="17">
        <f ca="1">[1]!s_dq_amount_btin(A49,TODAY()-1,100000000)</f>
        <v>5.3006159100000003</v>
      </c>
      <c r="Q49" s="17">
        <f ca="1">[1]!s_dq_turn(A49,TODAY()-1)</f>
        <v>15.632409065696516</v>
      </c>
      <c r="R49" s="2">
        <f>[1]!s_pq_amount(A49,"20260101","",100000000)</f>
        <v>256.13664304999998</v>
      </c>
      <c r="S49" s="2">
        <f>[1]!s_pq_avgamount(A49,"20260101","",100000000)</f>
        <v>2.3498774591743121</v>
      </c>
      <c r="T49" s="17">
        <f>[1]!s_ipo_dilutedpe(A49)</f>
        <v>22.99</v>
      </c>
      <c r="U49" s="12">
        <f>[1]!s_ipo_collection_total(A49,100000000)</f>
        <v>1.798578</v>
      </c>
      <c r="V49" s="18">
        <f>[1]!s_val_pe_ttm(A49,"")</f>
        <v>-56.832260131835938</v>
      </c>
    </row>
    <row r="50" spans="1:22" x14ac:dyDescent="0.3">
      <c r="A50" s="16" t="s">
        <v>739</v>
      </c>
      <c r="B50" s="16" t="s">
        <v>740</v>
      </c>
      <c r="C50" s="16" t="str">
        <f>[1]!s_info_mkt(A50)</f>
        <v>创业板</v>
      </c>
      <c r="D50" s="16" t="str">
        <f>[1]!s_ipo_listeddate(A50)</f>
        <v>2020-06-18</v>
      </c>
      <c r="E50" s="16" t="str">
        <f>[1]!s_info_industry_csrc2023(A50,"",3)</f>
        <v>计算机、通信和其他电子设备制造业</v>
      </c>
      <c r="F50" s="16">
        <f>[1]!s_is(A50,83,"FY","YTD","20251231",1,"",100000000)</f>
        <v>180.46129376569999</v>
      </c>
      <c r="G50" s="16">
        <f>[1]!s_is(A50,83,"FY","YTD","20241231",1,"",100000000)</f>
        <v>153.50571546730001</v>
      </c>
      <c r="H50" s="16">
        <f>[1]!s_is(A50,61,"FY","YTD","20251231",1,"",100000000)</f>
        <v>-2.7645203018999998</v>
      </c>
      <c r="I50" s="16">
        <f>[1]!s_is(A50,61,"FY","YTD","20241231",1,"",100000000)</f>
        <v>3.5996169345999998</v>
      </c>
      <c r="J50" s="16">
        <f>[1]!s_fa_roe(A50,"20251231")</f>
        <v>-17.0138</v>
      </c>
      <c r="K50" s="16">
        <f>[1]!s_stmnote_rdexp(A50,"20251231",1,10000)</f>
        <v>60124.510234000001</v>
      </c>
      <c r="L50" s="16">
        <f>[1]!s_margin_tradingbalance(A50,"",10000)</f>
        <v>81995.377399999998</v>
      </c>
      <c r="M50" s="16">
        <f>[1]!s_margin_seclendingbalance(A50,"",10000)</f>
        <v>15.612</v>
      </c>
      <c r="N50" s="17">
        <f>[1]!s_val_ev(A50,"",100000000)</f>
        <v>125.231138466</v>
      </c>
      <c r="O50" s="17">
        <f>[1]!share_freesharesmv(A50,"",100000000)</f>
        <v>98.168254532000006</v>
      </c>
      <c r="P50" s="17">
        <f ca="1">[1]!s_dq_amount_btin(A50,TODAY()-1,100000000)</f>
        <v>9.9301394399999996</v>
      </c>
      <c r="Q50" s="17">
        <f ca="1">[1]!s_dq_turn(A50,TODAY()-1)</f>
        <v>8.9959088126650393</v>
      </c>
      <c r="R50" s="2">
        <f>[1]!s_pq_amount(A50,"20260101","",100000000)</f>
        <v>1005.53988459</v>
      </c>
      <c r="S50" s="2">
        <f>[1]!s_pq_avgamount(A50,"20260101","",100000000)</f>
        <v>9.2251365558715595</v>
      </c>
      <c r="T50" s="17">
        <f>[1]!s_ipo_dilutedpe(A50)</f>
        <v>22.99</v>
      </c>
      <c r="U50" s="12">
        <f>[1]!s_ipo_collection_total(A50,100000000)</f>
        <v>3.99</v>
      </c>
      <c r="V50" s="18">
        <f>[1]!s_val_pe_ttm(A50,"")</f>
        <v>-42.225433349609375</v>
      </c>
    </row>
    <row r="51" spans="1:22" x14ac:dyDescent="0.3">
      <c r="A51" s="16" t="s">
        <v>741</v>
      </c>
      <c r="B51" s="16" t="s">
        <v>742</v>
      </c>
      <c r="C51" s="16" t="str">
        <f>[1]!s_info_mkt(A51)</f>
        <v>科创板</v>
      </c>
      <c r="D51" s="16" t="str">
        <f>[1]!s_ipo_listeddate(A51)</f>
        <v>2023-10-10</v>
      </c>
      <c r="E51" s="16" t="str">
        <f>[1]!s_info_industry_csrc2023(A51,"",3)</f>
        <v>软件和信息技术服务业</v>
      </c>
      <c r="F51" s="16">
        <f>[1]!s_is(A51,83,"FY","YTD","20251231",1,"",100000000)</f>
        <v>3.3209351199000001</v>
      </c>
      <c r="G51" s="16">
        <f>[1]!s_is(A51,83,"FY","YTD","20241231",1,"",100000000)</f>
        <v>2.8904347141000004</v>
      </c>
      <c r="H51" s="16">
        <f>[1]!s_is(A51,61,"FY","YTD","20251231",1,"",100000000)</f>
        <v>0.50801584729999993</v>
      </c>
      <c r="I51" s="16">
        <f>[1]!s_is(A51,61,"FY","YTD","20241231",1,"",100000000)</f>
        <v>0.62999129190000003</v>
      </c>
      <c r="J51" s="16">
        <f>[1]!s_fa_roe(A51,"20251231")</f>
        <v>3.5857999999999999</v>
      </c>
      <c r="K51" s="16">
        <f>[1]!s_stmnote_rdexp(A51,"20251231",1,10000)</f>
        <v>9268.51</v>
      </c>
      <c r="L51" s="16">
        <f>[1]!s_margin_tradingbalance(A51,"",10000)</f>
        <v>10185.7613</v>
      </c>
      <c r="M51" s="16">
        <f>[1]!s_margin_seclendingbalance(A51,"",10000)</f>
        <v>6.4871999999999996</v>
      </c>
      <c r="N51" s="17">
        <f>[1]!s_val_ev(A51,"",100000000)</f>
        <v>37.652878791199996</v>
      </c>
      <c r="O51" s="17">
        <f>[1]!share_freesharesmv(A51,"",100000000)</f>
        <v>20.190949227800001</v>
      </c>
      <c r="P51" s="17">
        <f ca="1">[1]!s_dq_amount_btin(A51,TODAY()-1,100000000)</f>
        <v>1.8746916300000001</v>
      </c>
      <c r="Q51" s="17">
        <f ca="1">[1]!s_dq_turn(A51,TODAY()-1)</f>
        <v>8.2518061994376932</v>
      </c>
      <c r="R51" s="2">
        <f>[1]!s_pq_amount(A51,"20260101","",100000000)</f>
        <v>67.348162419999994</v>
      </c>
      <c r="S51" s="2">
        <f>[1]!s_pq_avgamount(A51,"20260101","",100000000)</f>
        <v>0.61787304972477064</v>
      </c>
      <c r="T51" s="17">
        <f>[1]!s_ipo_dilutedpe(A51)</f>
        <v>77.77</v>
      </c>
      <c r="U51" s="12">
        <f>[1]!s_ipo_collection_total(A51,100000000)</f>
        <v>11.5996188</v>
      </c>
      <c r="V51" s="18">
        <f>[1]!s_val_pe_ttm(A51,"")</f>
        <v>78.12939453125</v>
      </c>
    </row>
    <row r="52" spans="1:22" x14ac:dyDescent="0.3">
      <c r="A52" s="16" t="s">
        <v>743</v>
      </c>
      <c r="B52" s="16" t="s">
        <v>744</v>
      </c>
      <c r="C52" s="16" t="str">
        <f>[1]!s_info_mkt(A52)</f>
        <v>创业板</v>
      </c>
      <c r="D52" s="16" t="str">
        <f>[1]!s_ipo_listeddate(A52)</f>
        <v>2017-02-08</v>
      </c>
      <c r="E52" s="16" t="str">
        <f>[1]!s_info_industry_csrc2023(A52,"",3)</f>
        <v>非金属矿物制品业</v>
      </c>
      <c r="F52" s="16">
        <f>[1]!s_is(A52,83,"FY","YTD","20251231",1,"",100000000)</f>
        <v>5.4486728800000002</v>
      </c>
      <c r="G52" s="16">
        <f>[1]!s_is(A52,83,"FY","YTD","20241231",1,"",100000000)</f>
        <v>4.9254506943000003</v>
      </c>
      <c r="H52" s="16">
        <f>[1]!s_is(A52,61,"FY","YTD","20251231",1,"",100000000)</f>
        <v>0.19913937309999999</v>
      </c>
      <c r="I52" s="16">
        <f>[1]!s_is(A52,61,"FY","YTD","20241231",1,"",100000000)</f>
        <v>-0.1639781152</v>
      </c>
      <c r="J52" s="16">
        <f>[1]!s_fa_roe(A52,"20251231")</f>
        <v>2.9733999999999998</v>
      </c>
      <c r="K52" s="16">
        <f>[1]!s_stmnote_rdexp(A52,"20251231",1,10000)</f>
        <v>2822.099487</v>
      </c>
      <c r="L52" s="16">
        <f>[1]!s_margin_tradingbalance(A52,"",10000)</f>
        <v>0</v>
      </c>
      <c r="M52" s="16">
        <f>[1]!s_margin_seclendingbalance(A52,"",10000)</f>
        <v>0</v>
      </c>
      <c r="N52" s="17">
        <f>[1]!s_val_ev(A52,"",100000000)</f>
        <v>71.373643433400005</v>
      </c>
      <c r="O52" s="17">
        <f>[1]!share_freesharesmv(A52,"",100000000)</f>
        <v>41.507082216600004</v>
      </c>
      <c r="P52" s="17">
        <f ca="1">[1]!s_dq_amount_btin(A52,TODAY()-1,100000000)</f>
        <v>6.4064849199999996</v>
      </c>
      <c r="Q52" s="17">
        <f ca="1">[1]!s_dq_turn(A52,TODAY()-1)</f>
        <v>10.791051171449348</v>
      </c>
      <c r="R52" s="2">
        <f>[1]!s_pq_amount(A52,"20260101","",100000000)</f>
        <v>602.03192123999997</v>
      </c>
      <c r="S52" s="2">
        <f>[1]!s_pq_avgamount(A52,"20260101","",100000000)</f>
        <v>5.5232286352293576</v>
      </c>
      <c r="T52" s="17">
        <f>[1]!s_ipo_dilutedpe(A52)</f>
        <v>22.97</v>
      </c>
      <c r="U52" s="12">
        <f>[1]!s_ipo_collection_total(A52,100000000)</f>
        <v>1.8642799999999999</v>
      </c>
      <c r="V52" s="18">
        <f>[1]!s_val_pe_ttm(A52,"")</f>
        <v>356.34991455078125</v>
      </c>
    </row>
    <row r="53" spans="1:22" x14ac:dyDescent="0.3">
      <c r="A53" s="16" t="s">
        <v>745</v>
      </c>
      <c r="B53" s="16" t="s">
        <v>746</v>
      </c>
      <c r="C53" s="16" t="str">
        <f>[1]!s_info_mkt(A53)</f>
        <v>主板</v>
      </c>
      <c r="D53" s="16" t="str">
        <f>[1]!s_ipo_listeddate(A53)</f>
        <v>1998-06-09</v>
      </c>
      <c r="E53" s="16" t="str">
        <f>[1]!s_info_industry_csrc2023(A53,"",3)</f>
        <v>房地产业</v>
      </c>
      <c r="F53" s="16">
        <f>[1]!s_is(A53,83,"FY","YTD","20251231",1,"",100000000)</f>
        <v>14.4407248223</v>
      </c>
      <c r="G53" s="16">
        <f>[1]!s_is(A53,83,"FY","YTD","20241231",1,"",100000000)</f>
        <v>37.602617743400003</v>
      </c>
      <c r="H53" s="16">
        <f>[1]!s_is(A53,61,"FY","YTD","20251231",1,"",100000000)</f>
        <v>-0.88301828579999997</v>
      </c>
      <c r="I53" s="16">
        <f>[1]!s_is(A53,61,"FY","YTD","20241231",1,"",100000000)</f>
        <v>0.61796925850000006</v>
      </c>
      <c r="J53" s="16">
        <f>[1]!s_fa_roe(A53,"20251231")</f>
        <v>-1.5163</v>
      </c>
      <c r="K53" s="16">
        <f>[1]!s_stmnote_rdexp(A53,"20251231",1,10000)</f>
        <v>0</v>
      </c>
      <c r="L53" s="16">
        <f>[1]!s_margin_tradingbalance(A53,"",10000)</f>
        <v>25770.944599999999</v>
      </c>
      <c r="M53" s="16">
        <f>[1]!s_margin_seclendingbalance(A53,"",10000)</f>
        <v>57.494799999999998</v>
      </c>
      <c r="N53" s="17">
        <f>[1]!s_val_ev(A53,"",100000000)</f>
        <v>117.01008476760001</v>
      </c>
      <c r="O53" s="17">
        <f>[1]!share_freesharesmv(A53,"",100000000)</f>
        <v>37.594018263599999</v>
      </c>
      <c r="P53" s="17">
        <f ca="1">[1]!s_dq_amount_btin(A53,TODAY()-1,100000000)</f>
        <v>9.2718712700000001</v>
      </c>
      <c r="Q53" s="17">
        <f ca="1">[1]!s_dq_turn(A53,TODAY()-1)</f>
        <v>8.3250867491870473</v>
      </c>
      <c r="R53" s="2">
        <f>[1]!s_pq_amount(A53,"20260101","",100000000)</f>
        <v>269.78162357999997</v>
      </c>
      <c r="S53" s="2">
        <f>[1]!s_pq_avgamount(A53,"20260101","",100000000)</f>
        <v>2.475060766788991</v>
      </c>
      <c r="T53" s="17">
        <f>[1]!s_ipo_dilutedpe(A53)</f>
        <v>0</v>
      </c>
      <c r="U53" s="12">
        <f>[1]!s_ipo_collection_total(A53,100000000)</f>
        <v>1.4</v>
      </c>
      <c r="V53" s="18">
        <f>[1]!s_val_pe_ttm(A53,"")</f>
        <v>-133.53125</v>
      </c>
    </row>
    <row r="54" spans="1:22" x14ac:dyDescent="0.3">
      <c r="A54" s="16" t="s">
        <v>747</v>
      </c>
      <c r="B54" s="16" t="s">
        <v>748</v>
      </c>
      <c r="C54" s="16" t="str">
        <f>[1]!s_info_mkt(A54)</f>
        <v>创业板</v>
      </c>
      <c r="D54" s="16" t="str">
        <f>[1]!s_ipo_listeddate(A54)</f>
        <v>2015-12-31</v>
      </c>
      <c r="E54" s="16" t="str">
        <f>[1]!s_info_industry_csrc2023(A54,"",3)</f>
        <v>电气机械和器材制造业</v>
      </c>
      <c r="F54" s="16">
        <f>[1]!s_is(A54,83,"FY","YTD","20251231",1,"",100000000)</f>
        <v>15.5715505775</v>
      </c>
      <c r="G54" s="16">
        <f>[1]!s_is(A54,83,"FY","YTD","20241231",1,"",100000000)</f>
        <v>12.091362775599999</v>
      </c>
      <c r="H54" s="16">
        <f>[1]!s_is(A54,61,"FY","YTD","20251231",1,"",100000000)</f>
        <v>0.40153273049999999</v>
      </c>
      <c r="I54" s="16">
        <f>[1]!s_is(A54,61,"FY","YTD","20241231",1,"",100000000)</f>
        <v>0.23940677559999998</v>
      </c>
      <c r="J54" s="16">
        <f>[1]!s_fa_roe(A54,"20251231")</f>
        <v>3.4245000000000001</v>
      </c>
      <c r="K54" s="16">
        <f>[1]!s_stmnote_rdexp(A54,"20251231",1,10000)</f>
        <v>13837.668924000001</v>
      </c>
      <c r="L54" s="16">
        <f>[1]!s_margin_tradingbalance(A54,"",10000)</f>
        <v>0</v>
      </c>
      <c r="M54" s="16">
        <f>[1]!s_margin_seclendingbalance(A54,"",10000)</f>
        <v>0</v>
      </c>
      <c r="N54" s="17">
        <f>[1]!s_val_ev(A54,"",100000000)</f>
        <v>69.076832011200011</v>
      </c>
      <c r="O54" s="17">
        <f>[1]!share_freesharesmv(A54,"",100000000)</f>
        <v>47.913425467199993</v>
      </c>
      <c r="P54" s="17">
        <f ca="1">[1]!s_dq_amount_btin(A54,TODAY()-1,100000000)</f>
        <v>6.7817943300000003</v>
      </c>
      <c r="Q54" s="17">
        <f ca="1">[1]!s_dq_turn(A54,TODAY()-1)</f>
        <v>11.213634056618734</v>
      </c>
      <c r="R54" s="2">
        <f>[1]!s_pq_amount(A54,"20260101","",100000000)</f>
        <v>324.77075976999998</v>
      </c>
      <c r="S54" s="2">
        <f>[1]!s_pq_avgamount(A54,"20260101","",100000000)</f>
        <v>2.9795482547706418</v>
      </c>
      <c r="T54" s="17">
        <f>[1]!s_ipo_dilutedpe(A54)</f>
        <v>22.98</v>
      </c>
      <c r="U54" s="12">
        <f>[1]!s_ipo_collection_total(A54,100000000)</f>
        <v>2.0960000000000001</v>
      </c>
      <c r="V54" s="18">
        <f>[1]!s_val_pe_ttm(A54,"")</f>
        <v>148.98370361328125</v>
      </c>
    </row>
    <row r="55" spans="1:22" x14ac:dyDescent="0.3">
      <c r="A55" s="16" t="s">
        <v>749</v>
      </c>
      <c r="B55" s="16" t="s">
        <v>750</v>
      </c>
      <c r="C55" s="16" t="str">
        <f>[1]!s_info_mkt(A55)</f>
        <v>主板</v>
      </c>
      <c r="D55" s="16" t="str">
        <f>[1]!s_ipo_listeddate(A55)</f>
        <v>1997-12-18</v>
      </c>
      <c r="E55" s="16" t="str">
        <f>[1]!s_info_industry_csrc2023(A55,"",3)</f>
        <v>软件和信息技术服务业</v>
      </c>
      <c r="F55" s="16">
        <f>[1]!s_is(A55,83,"FY","YTD","20251231",1,"",100000000)</f>
        <v>15.9273099754</v>
      </c>
      <c r="G55" s="16">
        <f>[1]!s_is(A55,83,"FY","YTD","20241231",1,"",100000000)</f>
        <v>14.6319502348</v>
      </c>
      <c r="H55" s="16">
        <f>[1]!s_is(A55,61,"FY","YTD","20251231",1,"",100000000)</f>
        <v>-0.2646611915</v>
      </c>
      <c r="I55" s="16">
        <f>[1]!s_is(A55,61,"FY","YTD","20241231",1,"",100000000)</f>
        <v>-0.3543342994</v>
      </c>
      <c r="J55" s="16">
        <f>[1]!s_fa_roe(A55,"20251231")</f>
        <v>-30.391999999999999</v>
      </c>
      <c r="K55" s="16">
        <f>[1]!s_stmnote_rdexp(A55,"20251231",1,10000)</f>
        <v>5196.0317320000004</v>
      </c>
      <c r="L55" s="16">
        <f>[1]!s_margin_tradingbalance(A55,"",10000)</f>
        <v>13543.212100000001</v>
      </c>
      <c r="M55" s="16">
        <f>[1]!s_margin_seclendingbalance(A55,"",10000)</f>
        <v>0</v>
      </c>
      <c r="N55" s="17">
        <f>[1]!s_val_ev(A55,"",100000000)</f>
        <v>37.638902863199995</v>
      </c>
      <c r="O55" s="17">
        <f>[1]!share_freesharesmv(A55,"",100000000)</f>
        <v>25.878875745599998</v>
      </c>
      <c r="P55" s="17">
        <f ca="1">[1]!s_dq_amount_btin(A55,TODAY()-1,100000000)</f>
        <v>1.8523879400000001</v>
      </c>
      <c r="Q55" s="17">
        <f ca="1">[1]!s_dq_turn(A55,TODAY()-1)</f>
        <v>5.3038153069144105</v>
      </c>
      <c r="R55" s="2">
        <f>[1]!s_pq_amount(A55,"20260101","",100000000)</f>
        <v>348.56581777000002</v>
      </c>
      <c r="S55" s="2">
        <f>[1]!s_pq_avgamount(A55,"20260101","",100000000)</f>
        <v>3.1978515391743119</v>
      </c>
      <c r="T55" s="17">
        <f>[1]!s_ipo_dilutedpe(A55)</f>
        <v>14.5</v>
      </c>
      <c r="U55" s="12">
        <f>[1]!s_ipo_collection_total(A55,100000000)</f>
        <v>1.1339999999999999</v>
      </c>
      <c r="V55" s="18">
        <f>[1]!s_val_pe_ttm(A55,"")</f>
        <v>-149.23472595214844</v>
      </c>
    </row>
    <row r="56" spans="1:22" x14ac:dyDescent="0.3">
      <c r="A56" s="16" t="s">
        <v>751</v>
      </c>
      <c r="B56" s="16" t="s">
        <v>752</v>
      </c>
      <c r="C56" s="16" t="str">
        <f>[1]!s_info_mkt(A56)</f>
        <v>主板</v>
      </c>
      <c r="D56" s="16" t="str">
        <f>[1]!s_ipo_listeddate(A56)</f>
        <v>2016-10-13</v>
      </c>
      <c r="E56" s="16" t="str">
        <f>[1]!s_info_industry_csrc2023(A56,"",3)</f>
        <v>家具制造业</v>
      </c>
      <c r="F56" s="16">
        <f>[1]!s_is(A56,83,"FY","YTD","20251231",1,"",100000000)</f>
        <v>89.120753959699996</v>
      </c>
      <c r="G56" s="16">
        <f>[1]!s_is(A56,83,"FY","YTD","20241231",1,"",100000000)</f>
        <v>84.493862118300001</v>
      </c>
      <c r="H56" s="16">
        <f>[1]!s_is(A56,61,"FY","YTD","20251231",1,"",100000000)</f>
        <v>-9.822497949999999E-2</v>
      </c>
      <c r="I56" s="16">
        <f>[1]!s_is(A56,61,"FY","YTD","20241231",1,"",100000000)</f>
        <v>-1.5142032440000002</v>
      </c>
      <c r="J56" s="16">
        <f>[1]!s_fa_roe(A56,"20251231")</f>
        <v>-0.27560000000000001</v>
      </c>
      <c r="K56" s="16">
        <f>[1]!s_stmnote_rdexp(A56,"20251231",1,10000)</f>
        <v>13681.245780000001</v>
      </c>
      <c r="L56" s="16">
        <f>[1]!s_margin_tradingbalance(A56,"",10000)</f>
        <v>0</v>
      </c>
      <c r="M56" s="16">
        <f>[1]!s_margin_seclendingbalance(A56,"",10000)</f>
        <v>0</v>
      </c>
      <c r="N56" s="17">
        <f>[1]!s_val_ev(A56,"",100000000)</f>
        <v>31.724630806</v>
      </c>
      <c r="O56" s="17">
        <f>[1]!share_freesharesmv(A56,"",100000000)</f>
        <v>17.107960483599999</v>
      </c>
      <c r="P56" s="17">
        <f ca="1">[1]!s_dq_amount_btin(A56,TODAY()-1,100000000)</f>
        <v>1.1323655100000001</v>
      </c>
      <c r="Q56" s="17">
        <f ca="1">[1]!s_dq_turn(A56,TODAY()-1)</f>
        <v>3.7102023471850392</v>
      </c>
      <c r="R56" s="2">
        <f>[1]!s_pq_amount(A56,"20260101","",100000000)</f>
        <v>94.630416049999994</v>
      </c>
      <c r="S56" s="2">
        <f>[1]!s_pq_avgamount(A56,"20260101","",100000000)</f>
        <v>0.86816895458715604</v>
      </c>
      <c r="T56" s="17">
        <f>[1]!s_ipo_dilutedpe(A56)</f>
        <v>22.66</v>
      </c>
      <c r="U56" s="12">
        <f>[1]!s_ipo_collection_total(A56,100000000)</f>
        <v>9.2460000000000004</v>
      </c>
      <c r="V56" s="18">
        <f>[1]!s_val_pe_ttm(A56,"")</f>
        <v>-29.745149612426758</v>
      </c>
    </row>
    <row r="57" spans="1:22" x14ac:dyDescent="0.3">
      <c r="A57" s="16" t="s">
        <v>753</v>
      </c>
      <c r="B57" s="16" t="s">
        <v>754</v>
      </c>
      <c r="C57" s="16" t="str">
        <f>[1]!s_info_mkt(A57)</f>
        <v>主板</v>
      </c>
      <c r="D57" s="16" t="str">
        <f>[1]!s_ipo_listeddate(A57)</f>
        <v>2000-12-29</v>
      </c>
      <c r="E57" s="16" t="str">
        <f>[1]!s_info_industry_csrc2023(A57,"",3)</f>
        <v>黑色金属冶炼和压延加工业</v>
      </c>
      <c r="F57" s="16">
        <f>[1]!s_is(A57,83,"FY","YTD","20251231",1,"",100000000)</f>
        <v>77.834306626599997</v>
      </c>
      <c r="G57" s="16">
        <f>[1]!s_is(A57,83,"FY","YTD","20241231",1,"",100000000)</f>
        <v>84.839188063500004</v>
      </c>
      <c r="H57" s="16">
        <f>[1]!s_is(A57,61,"FY","YTD","20251231",1,"",100000000)</f>
        <v>-8.0496973978999993</v>
      </c>
      <c r="I57" s="16">
        <f>[1]!s_is(A57,61,"FY","YTD","20241231",1,"",100000000)</f>
        <v>1.1168323856</v>
      </c>
      <c r="J57" s="16">
        <f>[1]!s_fa_roe(A57,"20251231")</f>
        <v>-13.572100000000001</v>
      </c>
      <c r="K57" s="16">
        <f>[1]!s_stmnote_rdexp(A57,"20251231",1,10000)</f>
        <v>29454.327937999999</v>
      </c>
      <c r="L57" s="16">
        <f>[1]!s_margin_tradingbalance(A57,"",10000)</f>
        <v>50313.698299999996</v>
      </c>
      <c r="M57" s="16">
        <f>[1]!s_margin_seclendingbalance(A57,"",10000)</f>
        <v>250.68049999999999</v>
      </c>
      <c r="N57" s="17">
        <f>[1]!s_val_ev(A57,"",100000000)</f>
        <v>92.491489999999999</v>
      </c>
      <c r="O57" s="17">
        <f>[1]!share_freesharesmv(A57,"",100000000)</f>
        <v>63.816618199600008</v>
      </c>
      <c r="P57" s="17">
        <f ca="1">[1]!s_dq_amount_btin(A57,TODAY()-1,100000000)</f>
        <v>3.5284861300000001</v>
      </c>
      <c r="Q57" s="17">
        <f ca="1">[1]!s_dq_turn(A57,TODAY()-1)</f>
        <v>3.9083544952081537</v>
      </c>
      <c r="R57" s="2">
        <f>[1]!s_pq_amount(A57,"20260101","",100000000)</f>
        <v>523.73210083000004</v>
      </c>
      <c r="S57" s="2">
        <f>[1]!s_pq_avgamount(A57,"20260101","",100000000)</f>
        <v>4.8048816589908254</v>
      </c>
      <c r="T57" s="17">
        <f>[1]!s_ipo_dilutedpe(A57)</f>
        <v>28.95</v>
      </c>
      <c r="U57" s="12">
        <f>[1]!s_ipo_collection_total(A57,100000000)</f>
        <v>6.6</v>
      </c>
      <c r="V57" s="18">
        <f>[1]!s_val_pe_ttm(A57,"")</f>
        <v>-11.195204734802246</v>
      </c>
    </row>
    <row r="58" spans="1:22" x14ac:dyDescent="0.3">
      <c r="A58" s="16" t="s">
        <v>755</v>
      </c>
      <c r="B58" s="16" t="s">
        <v>756</v>
      </c>
      <c r="C58" s="16" t="str">
        <f>[1]!s_info_mkt(A58)</f>
        <v>创业板</v>
      </c>
      <c r="D58" s="16" t="str">
        <f>[1]!s_ipo_listeddate(A58)</f>
        <v>2022-01-27</v>
      </c>
      <c r="E58" s="16" t="str">
        <f>[1]!s_info_industry_csrc2023(A58,"",3)</f>
        <v>计算机、通信和其他电子设备制造业</v>
      </c>
      <c r="F58" s="16">
        <f>[1]!s_is(A58,83,"FY","YTD","20251231",1,"",100000000)</f>
        <v>66.892059916700006</v>
      </c>
      <c r="G58" s="16">
        <f>[1]!s_is(A58,83,"FY","YTD","20241231",1,"",100000000)</f>
        <v>47.189103842600005</v>
      </c>
      <c r="H58" s="16">
        <f>[1]!s_is(A58,61,"FY","YTD","20251231",1,"",100000000)</f>
        <v>0.62649871759999998</v>
      </c>
      <c r="I58" s="16">
        <f>[1]!s_is(A58,61,"FY","YTD","20241231",1,"",100000000)</f>
        <v>-1.5634488300999998</v>
      </c>
      <c r="J58" s="16">
        <f>[1]!s_fa_roe(A58,"20251231")</f>
        <v>1.1631</v>
      </c>
      <c r="K58" s="16">
        <f>[1]!s_stmnote_rdexp(A58,"20251231",1,10000)</f>
        <v>9366.3566580000006</v>
      </c>
      <c r="L58" s="16">
        <f>[1]!s_margin_tradingbalance(A58,"",10000)</f>
        <v>139790.3934</v>
      </c>
      <c r="M58" s="16">
        <f>[1]!s_margin_seclendingbalance(A58,"",10000)</f>
        <v>2147.5758000000001</v>
      </c>
      <c r="N58" s="17">
        <f>[1]!s_val_ev(A58,"",100000000)</f>
        <v>1658.031088</v>
      </c>
      <c r="O58" s="17">
        <f>[1]!share_freesharesmv(A58,"",100000000)</f>
        <v>458.03108800000001</v>
      </c>
      <c r="P58" s="17">
        <f ca="1">[1]!s_dq_amount_btin(A58,TODAY()-1,100000000)</f>
        <v>83.335387600000004</v>
      </c>
      <c r="Q58" s="17">
        <f ca="1">[1]!s_dq_turn(A58,TODAY()-1)</f>
        <v>5.2634069790131708</v>
      </c>
      <c r="R58" s="2">
        <f>[1]!s_pq_amount(A58,"20260101","",100000000)</f>
        <v>2676.0707999800002</v>
      </c>
      <c r="S58" s="2">
        <f>[1]!s_pq_avgamount(A58,"20260101","",100000000)</f>
        <v>24.551108256697251</v>
      </c>
      <c r="T58" s="17">
        <f>[1]!s_ipo_dilutedpe(A58)</f>
        <v>249.03</v>
      </c>
      <c r="U58" s="12">
        <f>[1]!s_ipo_collection_total(A58,100000000)</f>
        <v>35.7927461122</v>
      </c>
      <c r="V58" s="18">
        <f>[1]!s_val_pe_ttm(A58,"")</f>
        <v>1009.48388671875</v>
      </c>
    </row>
    <row r="59" spans="1:22" x14ac:dyDescent="0.3">
      <c r="A59" s="16" t="s">
        <v>757</v>
      </c>
      <c r="B59" s="16" t="s">
        <v>758</v>
      </c>
      <c r="C59" s="16" t="str">
        <f>[1]!s_info_mkt(A59)</f>
        <v>主板</v>
      </c>
      <c r="D59" s="16" t="str">
        <f>[1]!s_ipo_listeddate(A59)</f>
        <v>2007-07-20</v>
      </c>
      <c r="E59" s="16" t="str">
        <f>[1]!s_info_industry_csrc2023(A59,"",3)</f>
        <v>电气机械和器材制造业</v>
      </c>
      <c r="F59" s="16">
        <f>[1]!s_is(A59,83,"FY","YTD","20251231",1,"",100000000)</f>
        <v>11.556180529800001</v>
      </c>
      <c r="G59" s="16">
        <f>[1]!s_is(A59,83,"FY","YTD","20241231",1,"",100000000)</f>
        <v>4.4047860049000001</v>
      </c>
      <c r="H59" s="16">
        <f>[1]!s_is(A59,61,"FY","YTD","20251231",1,"",100000000)</f>
        <v>0.15697171400000001</v>
      </c>
      <c r="I59" s="16">
        <f>[1]!s_is(A59,61,"FY","YTD","20241231",1,"",100000000)</f>
        <v>-1.1300616629</v>
      </c>
      <c r="J59" s="16">
        <f>[1]!s_fa_roe(A59,"20251231")</f>
        <v>1.9359999999999999</v>
      </c>
      <c r="K59" s="16">
        <f>[1]!s_stmnote_rdexp(A59,"20251231",1,10000)</f>
        <v>1390.7338550000002</v>
      </c>
      <c r="L59" s="16">
        <f>[1]!s_margin_tradingbalance(A59,"",10000)</f>
        <v>0</v>
      </c>
      <c r="M59" s="16">
        <f>[1]!s_margin_seclendingbalance(A59,"",10000)</f>
        <v>0</v>
      </c>
      <c r="N59" s="17">
        <f>[1]!s_val_ev(A59,"",100000000)</f>
        <v>48.651276085799999</v>
      </c>
      <c r="O59" s="17">
        <f>[1]!share_freesharesmv(A59,"",100000000)</f>
        <v>33.942322885799996</v>
      </c>
      <c r="P59" s="17">
        <f ca="1">[1]!s_dq_amount_btin(A59,TODAY()-1,100000000)</f>
        <v>2.5776154099999999</v>
      </c>
      <c r="Q59" s="17">
        <f ca="1">[1]!s_dq_turn(A59,TODAY()-1)</f>
        <v>5.3909594485755248</v>
      </c>
      <c r="R59" s="2">
        <f>[1]!s_pq_amount(A59,"20260101","",100000000)</f>
        <v>137.14347022999999</v>
      </c>
      <c r="S59" s="2">
        <f>[1]!s_pq_avgamount(A59,"20260101","",100000000)</f>
        <v>1.258196974587156</v>
      </c>
      <c r="T59" s="17">
        <f>[1]!s_ipo_dilutedpe(A59)</f>
        <v>29.96</v>
      </c>
      <c r="U59" s="12">
        <f>[1]!s_ipo_collection_total(A59,100000000)</f>
        <v>1.72753</v>
      </c>
      <c r="V59" s="18">
        <f>[1]!s_val_pe_ttm(A59,"")</f>
        <v>425.57980346679688</v>
      </c>
    </row>
    <row r="60" spans="1:22" x14ac:dyDescent="0.3">
      <c r="A60" s="16" t="s">
        <v>759</v>
      </c>
      <c r="B60" s="16" t="s">
        <v>760</v>
      </c>
      <c r="C60" s="16" t="str">
        <f>[1]!s_info_mkt(A60)</f>
        <v>主板</v>
      </c>
      <c r="D60" s="16" t="str">
        <f>[1]!s_ipo_listeddate(A60)</f>
        <v>2015-06-11</v>
      </c>
      <c r="E60" s="16" t="str">
        <f>[1]!s_info_industry_csrc2023(A60,"",3)</f>
        <v>非金属矿物制品业</v>
      </c>
      <c r="F60" s="16">
        <f>[1]!s_is(A60,83,"FY","YTD","20251231",1,"",100000000)</f>
        <v>8.843822727300001</v>
      </c>
      <c r="G60" s="16">
        <f>[1]!s_is(A60,83,"FY","YTD","20241231",1,"",100000000)</f>
        <v>7.8668644444000009</v>
      </c>
      <c r="H60" s="16">
        <f>[1]!s_is(A60,61,"FY","YTD","20251231",1,"",100000000)</f>
        <v>-0.1010592832</v>
      </c>
      <c r="I60" s="16">
        <f>[1]!s_is(A60,61,"FY","YTD","20241231",1,"",100000000)</f>
        <v>-2.3115622775000002</v>
      </c>
      <c r="J60" s="16">
        <f>[1]!s_fa_roe(A60,"20251231")</f>
        <v>-4.4332000000000003</v>
      </c>
      <c r="K60" s="16">
        <f>[1]!s_stmnote_rdexp(A60,"20251231",1,10000)</f>
        <v>3381.8397219999997</v>
      </c>
      <c r="L60" s="16">
        <f>[1]!s_margin_tradingbalance(A60,"",10000)</f>
        <v>0</v>
      </c>
      <c r="M60" s="16">
        <f>[1]!s_margin_seclendingbalance(A60,"",10000)</f>
        <v>0</v>
      </c>
      <c r="N60" s="17">
        <f>[1]!s_val_ev(A60,"",100000000)</f>
        <v>25.0142828</v>
      </c>
      <c r="O60" s="17">
        <f>[1]!share_freesharesmv(A60,"",100000000)</f>
        <v>15.984998680000002</v>
      </c>
      <c r="P60" s="17">
        <f ca="1">[1]!s_dq_amount_btin(A60,TODAY()-1,100000000)</f>
        <v>3.4808023100000001</v>
      </c>
      <c r="Q60" s="17">
        <f ca="1">[1]!s_dq_turn(A60,TODAY()-1)</f>
        <v>14.445064573125194</v>
      </c>
      <c r="R60" s="2">
        <f>[1]!s_pq_amount(A60,"20260101","",100000000)</f>
        <v>234.24392570000001</v>
      </c>
      <c r="S60" s="2">
        <f>[1]!s_pq_avgamount(A60,"20260101","",100000000)</f>
        <v>2.3661002595959593</v>
      </c>
      <c r="T60" s="17">
        <f>[1]!s_ipo_dilutedpe(A60)</f>
        <v>20.64</v>
      </c>
      <c r="U60" s="12">
        <f>[1]!s_ipo_collection_total(A60,100000000)</f>
        <v>4.1631799999999997</v>
      </c>
      <c r="V60" s="18">
        <f>[1]!s_val_pe_ttm(A60,"")</f>
        <v>-105.23056030273438</v>
      </c>
    </row>
    <row r="61" spans="1:22" x14ac:dyDescent="0.3">
      <c r="A61" s="16" t="s">
        <v>761</v>
      </c>
      <c r="B61" s="16" t="s">
        <v>762</v>
      </c>
      <c r="C61" s="16" t="str">
        <f>[1]!s_info_mkt(A61)</f>
        <v>主板</v>
      </c>
      <c r="D61" s="16" t="str">
        <f>[1]!s_ipo_listeddate(A61)</f>
        <v>1997-10-31</v>
      </c>
      <c r="E61" s="16" t="str">
        <f>[1]!s_info_industry_csrc2023(A61,"",3)</f>
        <v>软件和信息技术服务业</v>
      </c>
      <c r="F61" s="16">
        <f>[1]!s_is(A61,83,"FY","YTD","20251231",1,"",100000000)</f>
        <v>33.228069032500002</v>
      </c>
      <c r="G61" s="16">
        <f>[1]!s_is(A61,83,"FY","YTD","20241231",1,"",100000000)</f>
        <v>33.953680882199997</v>
      </c>
      <c r="H61" s="16">
        <f>[1]!s_is(A61,61,"FY","YTD","20251231",1,"",100000000)</f>
        <v>0.94203364249999999</v>
      </c>
      <c r="I61" s="16">
        <f>[1]!s_is(A61,61,"FY","YTD","20241231",1,"",100000000)</f>
        <v>-0.77790866599999997</v>
      </c>
      <c r="J61" s="16">
        <f>[1]!s_fa_roe(A61,"20251231")</f>
        <v>6.2076000000000002</v>
      </c>
      <c r="K61" s="16">
        <f>[1]!s_stmnote_rdexp(A61,"20251231",1,10000)</f>
        <v>8413.2943940000005</v>
      </c>
      <c r="L61" s="16">
        <f>[1]!s_margin_tradingbalance(A61,"",10000)</f>
        <v>35804.392099999997</v>
      </c>
      <c r="M61" s="16">
        <f>[1]!s_margin_seclendingbalance(A61,"",10000)</f>
        <v>12.741</v>
      </c>
      <c r="N61" s="17">
        <f>[1]!s_val_ev(A61,"",100000000)</f>
        <v>111.71505103200001</v>
      </c>
      <c r="O61" s="17">
        <f>[1]!share_freesharesmv(A61,"",100000000)</f>
        <v>71.003133199499999</v>
      </c>
      <c r="P61" s="17">
        <f ca="1">[1]!s_dq_amount_btin(A61,TODAY()-1,100000000)</f>
        <v>2.5125184800000002</v>
      </c>
      <c r="Q61" s="17">
        <f ca="1">[1]!s_dq_turn(A61,TODAY()-1)</f>
        <v>2.3053619187465477</v>
      </c>
      <c r="R61" s="2">
        <f>[1]!s_pq_amount(A61,"20260101","",100000000)</f>
        <v>448.76446479999998</v>
      </c>
      <c r="S61" s="2">
        <f>[1]!s_pq_avgamount(A61,"20260101","",100000000)</f>
        <v>4.1171051816513762</v>
      </c>
      <c r="T61" s="17">
        <f>[1]!s_ipo_dilutedpe(A61)</f>
        <v>0</v>
      </c>
      <c r="U61" s="12">
        <f>[1]!s_ipo_collection_total(A61,100000000)</f>
        <v>3.5449999999999999</v>
      </c>
      <c r="V61" s="18">
        <f>[1]!s_val_pe_ttm(A61,"")</f>
        <v>127.63812255859375</v>
      </c>
    </row>
    <row r="62" spans="1:22" x14ac:dyDescent="0.3">
      <c r="A62" s="16" t="s">
        <v>763</v>
      </c>
      <c r="B62" s="16" t="s">
        <v>764</v>
      </c>
      <c r="C62" s="16" t="str">
        <f>[1]!s_info_mkt(A62)</f>
        <v>主板</v>
      </c>
      <c r="D62" s="16" t="str">
        <f>[1]!s_ipo_listeddate(A62)</f>
        <v>2009-08-21</v>
      </c>
      <c r="E62" s="16" t="str">
        <f>[1]!s_info_industry_csrc2023(A62,"",3)</f>
        <v>汽车制造业</v>
      </c>
      <c r="F62" s="16">
        <f>[1]!s_is(A62,83,"FY","YTD","20251231",1,"",100000000)</f>
        <v>40.705788941900003</v>
      </c>
      <c r="G62" s="16">
        <f>[1]!s_is(A62,83,"FY","YTD","20241231",1,"",100000000)</f>
        <v>36.165299035499999</v>
      </c>
      <c r="H62" s="16">
        <f>[1]!s_is(A62,61,"FY","YTD","20251231",1,"",100000000)</f>
        <v>3.6781376408999997</v>
      </c>
      <c r="I62" s="16">
        <f>[1]!s_is(A62,61,"FY","YTD","20241231",1,"",100000000)</f>
        <v>3.3250202093999999</v>
      </c>
      <c r="J62" s="16">
        <f>[1]!s_fa_roe(A62,"20251231")</f>
        <v>6.0563000000000002</v>
      </c>
      <c r="K62" s="16">
        <f>[1]!s_stmnote_rdexp(A62,"20251231",1,10000)</f>
        <v>25822.820795</v>
      </c>
      <c r="L62" s="16">
        <f>[1]!s_margin_tradingbalance(A62,"",10000)</f>
        <v>40031.1633</v>
      </c>
      <c r="M62" s="16">
        <f>[1]!s_margin_seclendingbalance(A62,"",10000)</f>
        <v>10.764200000000001</v>
      </c>
      <c r="N62" s="17">
        <f>[1]!s_val_ev(A62,"",100000000)</f>
        <v>126.13790960460001</v>
      </c>
      <c r="O62" s="17">
        <f>[1]!share_freesharesmv(A62,"",100000000)</f>
        <v>85.943205540899996</v>
      </c>
      <c r="P62" s="17">
        <f ca="1">[1]!s_dq_amount_btin(A62,TODAY()-1,100000000)</f>
        <v>4.71664379</v>
      </c>
      <c r="Q62" s="17">
        <f ca="1">[1]!s_dq_turn(A62,TODAY()-1)</f>
        <v>4.3025786367085628</v>
      </c>
      <c r="R62" s="2">
        <f>[1]!s_pq_amount(A62,"20260101","",100000000)</f>
        <v>516.59869162999996</v>
      </c>
      <c r="S62" s="2">
        <f>[1]!s_pq_avgamount(A62,"20260101","",100000000)</f>
        <v>4.7394375378899083</v>
      </c>
      <c r="T62" s="17">
        <f>[1]!s_ipo_dilutedpe(A62)</f>
        <v>33.33</v>
      </c>
      <c r="U62" s="12">
        <f>[1]!s_ipo_collection_total(A62,100000000)</f>
        <v>8.4</v>
      </c>
      <c r="V62" s="18">
        <f>[1]!s_val_pe_ttm(A62,"")</f>
        <v>30.410551071166992</v>
      </c>
    </row>
    <row r="63" spans="1:22" x14ac:dyDescent="0.3">
      <c r="A63" s="16" t="s">
        <v>765</v>
      </c>
      <c r="B63" s="16" t="s">
        <v>766</v>
      </c>
      <c r="C63" s="16" t="str">
        <f>[1]!s_info_mkt(A63)</f>
        <v>科创板</v>
      </c>
      <c r="D63" s="16" t="str">
        <f>[1]!s_ipo_listeddate(A63)</f>
        <v>2019-07-22</v>
      </c>
      <c r="E63" s="16" t="str">
        <f>[1]!s_info_industry_csrc2023(A63,"",3)</f>
        <v>专用设备制造业</v>
      </c>
      <c r="F63" s="16">
        <f>[1]!s_is(A63,83,"FY","YTD","20251231",1,"",100000000)</f>
        <v>22.395301178899999</v>
      </c>
      <c r="G63" s="16">
        <f>[1]!s_is(A63,83,"FY","YTD","20241231",1,"",100000000)</f>
        <v>18.225742168099998</v>
      </c>
      <c r="H63" s="16">
        <f>[1]!s_is(A63,61,"FY","YTD","20251231",1,"",100000000)</f>
        <v>0.80084409779999999</v>
      </c>
      <c r="I63" s="16">
        <f>[1]!s_is(A63,61,"FY","YTD","20241231",1,"",100000000)</f>
        <v>-4.9703738832999997</v>
      </c>
      <c r="J63" s="16">
        <f>[1]!s_fa_roe(A63,"20251231")</f>
        <v>2.3294999999999999</v>
      </c>
      <c r="K63" s="16">
        <f>[1]!s_stmnote_rdexp(A63,"20251231",1,10000)</f>
        <v>35160.223343999998</v>
      </c>
      <c r="L63" s="16">
        <f>[1]!s_margin_tradingbalance(A63,"",10000)</f>
        <v>64922.748099999997</v>
      </c>
      <c r="M63" s="16">
        <f>[1]!s_margin_seclendingbalance(A63,"",10000)</f>
        <v>256.26060000000001</v>
      </c>
      <c r="N63" s="17">
        <f>[1]!s_val_ev(A63,"",100000000)</f>
        <v>382.39256044709998</v>
      </c>
      <c r="O63" s="17">
        <f>[1]!share_freesharesmv(A63,"",100000000)</f>
        <v>93.162509721900008</v>
      </c>
      <c r="P63" s="17">
        <f ca="1">[1]!s_dq_amount_btin(A63,TODAY()-1,100000000)</f>
        <v>14.54825934</v>
      </c>
      <c r="Q63" s="17">
        <f ca="1">[1]!s_dq_turn(A63,TODAY()-1)</f>
        <v>3.9719416016204523</v>
      </c>
      <c r="R63" s="2">
        <f>[1]!s_pq_amount(A63,"20260101","",100000000)</f>
        <v>557.69570557999998</v>
      </c>
      <c r="S63" s="2">
        <f>[1]!s_pq_avgamount(A63,"20260101","",100000000)</f>
        <v>5.1164743631192664</v>
      </c>
      <c r="T63" s="17">
        <f>[1]!s_ipo_dilutedpe(A63)</f>
        <v>41.08</v>
      </c>
      <c r="U63" s="12">
        <f>[1]!s_ipo_collection_total(A63,100000000)</f>
        <v>9.7282600000000006</v>
      </c>
      <c r="V63" s="18">
        <f>[1]!s_val_pe_ttm(A63,"")</f>
        <v>337.32138061523438</v>
      </c>
    </row>
    <row r="64" spans="1:22" x14ac:dyDescent="0.3">
      <c r="A64" s="16" t="s">
        <v>767</v>
      </c>
      <c r="B64" s="16" t="s">
        <v>768</v>
      </c>
      <c r="C64" s="16" t="str">
        <f>[1]!s_info_mkt(A64)</f>
        <v>主板</v>
      </c>
      <c r="D64" s="16" t="str">
        <f>[1]!s_ipo_listeddate(A64)</f>
        <v>2010-07-06</v>
      </c>
      <c r="E64" s="16" t="str">
        <f>[1]!s_info_industry_csrc2023(A64,"",3)</f>
        <v>化学原料和化学制品制造业</v>
      </c>
      <c r="F64" s="16">
        <f>[1]!s_is(A64,83,"FY","YTD","20251231",1,"",100000000)</f>
        <v>42.958707596899998</v>
      </c>
      <c r="G64" s="16">
        <f>[1]!s_is(A64,83,"FY","YTD","20241231",1,"",100000000)</f>
        <v>43.554288932399999</v>
      </c>
      <c r="H64" s="16">
        <f>[1]!s_is(A64,61,"FY","YTD","20251231",1,"",100000000)</f>
        <v>0.39566736920000001</v>
      </c>
      <c r="I64" s="16">
        <f>[1]!s_is(A64,61,"FY","YTD","20241231",1,"",100000000)</f>
        <v>1.4208651556999998</v>
      </c>
      <c r="J64" s="16">
        <f>[1]!s_fa_roe(A64,"20251231")</f>
        <v>2.1533000000000002</v>
      </c>
      <c r="K64" s="16">
        <f>[1]!s_stmnote_rdexp(A64,"20251231",1,10000)</f>
        <v>26249.923839999999</v>
      </c>
      <c r="L64" s="16">
        <f>[1]!s_margin_tradingbalance(A64,"",10000)</f>
        <v>0</v>
      </c>
      <c r="M64" s="16">
        <f>[1]!s_margin_seclendingbalance(A64,"",10000)</f>
        <v>0</v>
      </c>
      <c r="N64" s="17">
        <f>[1]!s_val_ev(A64,"",100000000)</f>
        <v>27.5802866296</v>
      </c>
      <c r="O64" s="17">
        <f>[1]!share_freesharesmv(A64,"",100000000)</f>
        <v>17.103732668000003</v>
      </c>
      <c r="P64" s="17">
        <f ca="1">[1]!s_dq_amount_btin(A64,TODAY()-1,100000000)</f>
        <v>2.10061016</v>
      </c>
      <c r="Q64" s="17">
        <f ca="1">[1]!s_dq_turn(A64,TODAY()-1)</f>
        <v>8.0789297049601352</v>
      </c>
      <c r="R64" s="2">
        <f>[1]!s_pq_amount(A64,"20260101","",100000000)</f>
        <v>152.94738262000001</v>
      </c>
      <c r="S64" s="2">
        <f>[1]!s_pq_avgamount(A64,"20260101","",100000000)</f>
        <v>1.4031869965137616</v>
      </c>
      <c r="T64" s="17">
        <f>[1]!s_ipo_dilutedpe(A64)</f>
        <v>36.76</v>
      </c>
      <c r="U64" s="12">
        <f>[1]!s_ipo_collection_total(A64,100000000)</f>
        <v>6.25</v>
      </c>
      <c r="V64" s="18">
        <f>[1]!s_val_pe_ttm(A64,"")</f>
        <v>139.16438293457031</v>
      </c>
    </row>
    <row r="65" spans="1:22" x14ac:dyDescent="0.3">
      <c r="A65" s="16" t="s">
        <v>769</v>
      </c>
      <c r="B65" s="16" t="s">
        <v>770</v>
      </c>
      <c r="C65" s="16" t="str">
        <f>[1]!s_info_mkt(A65)</f>
        <v>创业板</v>
      </c>
      <c r="D65" s="16" t="str">
        <f>[1]!s_ipo_listeddate(A65)</f>
        <v>2012-05-23</v>
      </c>
      <c r="E65" s="16" t="str">
        <f>[1]!s_info_industry_csrc2023(A65,"",3)</f>
        <v>橡胶和塑料制品业</v>
      </c>
      <c r="F65" s="16">
        <f>[1]!s_is(A65,83,"FY","YTD","20251231",1,"",100000000)</f>
        <v>3.979410449</v>
      </c>
      <c r="G65" s="16">
        <f>[1]!s_is(A65,83,"FY","YTD","20241231",1,"",100000000)</f>
        <v>3.7340522627999997</v>
      </c>
      <c r="H65" s="16">
        <f>[1]!s_is(A65,61,"FY","YTD","20251231",1,"",100000000)</f>
        <v>0.11220917080000001</v>
      </c>
      <c r="I65" s="16">
        <f>[1]!s_is(A65,61,"FY","YTD","20241231",1,"",100000000)</f>
        <v>8.4000850099999996E-2</v>
      </c>
      <c r="J65" s="16">
        <f>[1]!s_fa_roe(A65,"20251231")</f>
        <v>1.7804</v>
      </c>
      <c r="K65" s="16">
        <f>[1]!s_stmnote_rdexp(A65,"20251231",1,10000)</f>
        <v>1625.567556</v>
      </c>
      <c r="L65" s="16">
        <f>[1]!s_margin_tradingbalance(A65,"",10000)</f>
        <v>0</v>
      </c>
      <c r="M65" s="16">
        <f>[1]!s_margin_seclendingbalance(A65,"",10000)</f>
        <v>0</v>
      </c>
      <c r="N65" s="17">
        <f>[1]!s_val_ev(A65,"",100000000)</f>
        <v>43.973759999999999</v>
      </c>
      <c r="O65" s="17">
        <f>[1]!share_freesharesmv(A65,"",100000000)</f>
        <v>20.961241568000002</v>
      </c>
      <c r="P65" s="17">
        <f ca="1">[1]!s_dq_amount_btin(A65,TODAY()-1,100000000)</f>
        <v>5.1880797799999998</v>
      </c>
      <c r="Q65" s="17">
        <f ca="1">[1]!s_dq_turn(A65,TODAY()-1)</f>
        <v>12.344764526883429</v>
      </c>
      <c r="R65" s="2">
        <f>[1]!s_pq_amount(A65,"20260101","",100000000)</f>
        <v>103.37363705</v>
      </c>
      <c r="S65" s="2">
        <f>[1]!s_pq_avgamount(A65,"20260101","",100000000)</f>
        <v>0.9483819912844037</v>
      </c>
      <c r="T65" s="17">
        <f>[1]!s_ipo_dilutedpe(A65)</f>
        <v>21.1</v>
      </c>
      <c r="U65" s="12">
        <f>[1]!s_ipo_collection_total(A65,100000000)</f>
        <v>2.5529999999999999</v>
      </c>
      <c r="V65" s="18">
        <f>[1]!s_val_pe_ttm(A65,"")</f>
        <v>499.63800048828125</v>
      </c>
    </row>
    <row r="66" spans="1:22" x14ac:dyDescent="0.3">
      <c r="A66" s="16" t="s">
        <v>771</v>
      </c>
      <c r="B66" s="16" t="s">
        <v>772</v>
      </c>
      <c r="C66" s="16" t="str">
        <f>[1]!s_info_mkt(A66)</f>
        <v>主板</v>
      </c>
      <c r="D66" s="16" t="str">
        <f>[1]!s_ipo_listeddate(A66)</f>
        <v>2007-09-13</v>
      </c>
      <c r="E66" s="16" t="str">
        <f>[1]!s_info_industry_csrc2023(A66,"",3)</f>
        <v>有色金属冶炼和压延加工业</v>
      </c>
      <c r="F66" s="16">
        <f>[1]!s_is(A66,83,"FY","YTD","20251231",1,"",100000000)</f>
        <v>12.448800159300001</v>
      </c>
      <c r="G66" s="16">
        <f>[1]!s_is(A66,83,"FY","YTD","20241231",1,"",100000000)</f>
        <v>15.429423207999999</v>
      </c>
      <c r="H66" s="16">
        <f>[1]!s_is(A66,61,"FY","YTD","20251231",1,"",100000000)</f>
        <v>0.52782673560000004</v>
      </c>
      <c r="I66" s="16">
        <f>[1]!s_is(A66,61,"FY","YTD","20241231",1,"",100000000)</f>
        <v>1.7685677943</v>
      </c>
      <c r="J66" s="16">
        <f>[1]!s_fa_roe(A66,"20251231")</f>
        <v>3.0413999999999999</v>
      </c>
      <c r="K66" s="16">
        <f>[1]!s_stmnote_rdexp(A66,"20251231",1,10000)</f>
        <v>5605.2725740000005</v>
      </c>
      <c r="L66" s="16">
        <f>[1]!s_margin_tradingbalance(A66,"",10000)</f>
        <v>71736.321100000001</v>
      </c>
      <c r="M66" s="16">
        <f>[1]!s_margin_seclendingbalance(A66,"",10000)</f>
        <v>35.770400000000002</v>
      </c>
      <c r="N66" s="17">
        <f>[1]!s_val_ev(A66,"",100000000)</f>
        <v>124.95480329</v>
      </c>
      <c r="O66" s="17">
        <f>[1]!share_freesharesmv(A66,"",100000000)</f>
        <v>91.150975181999982</v>
      </c>
      <c r="P66" s="17">
        <f ca="1">[1]!s_dq_amount_btin(A66,TODAY()-1,100000000)</f>
        <v>4.5613620499999996</v>
      </c>
      <c r="Q66" s="17">
        <f ca="1">[1]!s_dq_turn(A66,TODAY()-1)</f>
        <v>3.7271997947924871</v>
      </c>
      <c r="R66" s="2">
        <f>[1]!s_pq_amount(A66,"20260101","",100000000)</f>
        <v>705.00292533000004</v>
      </c>
      <c r="S66" s="2">
        <f>[1]!s_pq_avgamount(A66,"20260101","",100000000)</f>
        <v>6.4679167461467886</v>
      </c>
      <c r="T66" s="17">
        <f>[1]!s_ipo_dilutedpe(A66)</f>
        <v>29.98</v>
      </c>
      <c r="U66" s="12">
        <f>[1]!s_ipo_collection_total(A66,100000000)</f>
        <v>1.11375</v>
      </c>
      <c r="V66" s="18">
        <f>[1]!s_val_pe_ttm(A66,"")</f>
        <v>230.62977600097656</v>
      </c>
    </row>
    <row r="67" spans="1:22" x14ac:dyDescent="0.3">
      <c r="A67" s="16" t="s">
        <v>773</v>
      </c>
      <c r="B67" s="16" t="s">
        <v>774</v>
      </c>
      <c r="C67" s="16" t="str">
        <f>[1]!s_info_mkt(A67)</f>
        <v>主板</v>
      </c>
      <c r="D67" s="16" t="str">
        <f>[1]!s_ipo_listeddate(A67)</f>
        <v>2007-08-17</v>
      </c>
      <c r="E67" s="16" t="str">
        <f>[1]!s_info_industry_csrc2023(A67,"",3)</f>
        <v>公共设施管理业</v>
      </c>
      <c r="F67" s="16">
        <f>[1]!s_is(A67,83,"FY","YTD","20251231",1,"",100000000)</f>
        <v>6.3839988491999993</v>
      </c>
      <c r="G67" s="16">
        <f>[1]!s_is(A67,83,"FY","YTD","20241231",1,"",100000000)</f>
        <v>6.9246738392999996</v>
      </c>
      <c r="H67" s="16">
        <f>[1]!s_is(A67,61,"FY","YTD","20251231",1,"",100000000)</f>
        <v>1.4334619949</v>
      </c>
      <c r="I67" s="16">
        <f>[1]!s_is(A67,61,"FY","YTD","20241231",1,"",100000000)</f>
        <v>1.4197762731000001</v>
      </c>
      <c r="J67" s="16">
        <f>[1]!s_fa_roe(A67,"20251231")</f>
        <v>10.1418</v>
      </c>
      <c r="K67" s="16">
        <f>[1]!s_stmnote_rdexp(A67,"20251231",1,10000)</f>
        <v>0</v>
      </c>
      <c r="L67" s="16">
        <f>[1]!s_margin_tradingbalance(A67,"",10000)</f>
        <v>0</v>
      </c>
      <c r="M67" s="16">
        <f>[1]!s_margin_seclendingbalance(A67,"",10000)</f>
        <v>0</v>
      </c>
      <c r="N67" s="17">
        <f>[1]!s_val_ev(A67,"",100000000)</f>
        <v>25.478200402500001</v>
      </c>
      <c r="O67" s="17">
        <f>[1]!share_freesharesmv(A67,"",100000000)</f>
        <v>13.655705093099996</v>
      </c>
      <c r="P67" s="17">
        <f ca="1">[1]!s_dq_amount_btin(A67,TODAY()-1,100000000)</f>
        <v>1.5636608299999999</v>
      </c>
      <c r="Q67" s="17">
        <f ca="1">[1]!s_dq_turn(A67,TODAY()-1)</f>
        <v>8.1076350121431631</v>
      </c>
      <c r="R67" s="2">
        <f>[1]!s_pq_amount(A67,"20260101","",100000000)</f>
        <v>109.29136685</v>
      </c>
      <c r="S67" s="2">
        <f>[1]!s_pq_avgamount(A67,"20260101","",100000000)</f>
        <v>1.0026730903669725</v>
      </c>
      <c r="T67" s="17">
        <f>[1]!s_ipo_dilutedpe(A67)</f>
        <v>29.89</v>
      </c>
      <c r="U67" s="12">
        <f>[1]!s_ipo_collection_total(A67,100000000)</f>
        <v>1.704</v>
      </c>
      <c r="V67" s="18">
        <f>[1]!s_val_pe_ttm(A67,"")</f>
        <v>19.033966064453125</v>
      </c>
    </row>
    <row r="68" spans="1:22" x14ac:dyDescent="0.3">
      <c r="A68" s="16" t="s">
        <v>775</v>
      </c>
      <c r="B68" s="16" t="s">
        <v>776</v>
      </c>
      <c r="C68" s="16" t="str">
        <f>[1]!s_info_mkt(A68)</f>
        <v>主板</v>
      </c>
      <c r="D68" s="16" t="str">
        <f>[1]!s_ipo_listeddate(A68)</f>
        <v>1999-11-16</v>
      </c>
      <c r="E68" s="16" t="str">
        <f>[1]!s_info_industry_csrc2023(A68,"",3)</f>
        <v>电力、热力生产和供应业</v>
      </c>
      <c r="F68" s="16">
        <f>[1]!s_is(A68,83,"FY","YTD","20251231",1,"",100000000)</f>
        <v>18.498412365699998</v>
      </c>
      <c r="G68" s="16">
        <f>[1]!s_is(A68,83,"FY","YTD","20241231",1,"",100000000)</f>
        <v>13.346173740499999</v>
      </c>
      <c r="H68" s="16">
        <f>[1]!s_is(A68,61,"FY","YTD","20251231",1,"",100000000)</f>
        <v>2.0092020041</v>
      </c>
      <c r="I68" s="16">
        <f>[1]!s_is(A68,61,"FY","YTD","20241231",1,"",100000000)</f>
        <v>1.8945347226</v>
      </c>
      <c r="J68" s="16">
        <f>[1]!s_fa_roe(A68,"20251231")</f>
        <v>5.7031000000000001</v>
      </c>
      <c r="K68" s="16">
        <f>[1]!s_stmnote_rdexp(A68,"20251231",1,10000)</f>
        <v>8642.3680620000014</v>
      </c>
      <c r="L68" s="16">
        <f>[1]!s_margin_tradingbalance(A68,"",10000)</f>
        <v>62720.8871</v>
      </c>
      <c r="M68" s="16">
        <f>[1]!s_margin_seclendingbalance(A68,"",10000)</f>
        <v>35.721600000000002</v>
      </c>
      <c r="N68" s="17">
        <f>[1]!s_val_ev(A68,"",100000000)</f>
        <v>290.29960746239999</v>
      </c>
      <c r="O68" s="17">
        <f>[1]!share_freesharesmv(A68,"",100000000)</f>
        <v>179.22986571999999</v>
      </c>
      <c r="P68" s="17">
        <f ca="1">[1]!s_dq_amount_btin(A68,TODAY()-1,100000000)</f>
        <v>21.567793869999999</v>
      </c>
      <c r="Q68" s="17">
        <f ca="1">[1]!s_dq_turn(A68,TODAY()-1)</f>
        <v>7.6588962491379702</v>
      </c>
      <c r="R68" s="2">
        <f>[1]!s_pq_amount(A68,"20260101","",100000000)</f>
        <v>734.08876121000003</v>
      </c>
      <c r="S68" s="2">
        <f>[1]!s_pq_avgamount(A68,"20260101","",100000000)</f>
        <v>6.7347592771559635</v>
      </c>
      <c r="T68" s="17">
        <f>[1]!s_ipo_dilutedpe(A68)</f>
        <v>24.6</v>
      </c>
      <c r="U68" s="12">
        <f>[1]!s_ipo_collection_total(A68,100000000)</f>
        <v>3.1360000000000001</v>
      </c>
      <c r="V68" s="18">
        <f>[1]!s_val_pe_ttm(A68,"")</f>
        <v>143.259521484375</v>
      </c>
    </row>
    <row r="69" spans="1:22" x14ac:dyDescent="0.3">
      <c r="A69" s="16" t="s">
        <v>777</v>
      </c>
      <c r="B69" s="16" t="s">
        <v>778</v>
      </c>
      <c r="C69" s="16" t="str">
        <f>[1]!s_info_mkt(A69)</f>
        <v>主板</v>
      </c>
      <c r="D69" s="16" t="str">
        <f>[1]!s_ipo_listeddate(A69)</f>
        <v>2011-05-06</v>
      </c>
      <c r="E69" s="16" t="str">
        <f>[1]!s_info_industry_csrc2023(A69,"",3)</f>
        <v>计算机、通信和其他电子设备制造业</v>
      </c>
      <c r="F69" s="16">
        <f>[1]!s_is(A69,83,"FY","YTD","20251231",1,"",100000000)</f>
        <v>31.406500932100002</v>
      </c>
      <c r="G69" s="16">
        <f>[1]!s_is(A69,83,"FY","YTD","20241231",1,"",100000000)</f>
        <v>29.320910954799999</v>
      </c>
      <c r="H69" s="16">
        <f>[1]!s_is(A69,61,"FY","YTD","20251231",1,"",100000000)</f>
        <v>0.27368948110000002</v>
      </c>
      <c r="I69" s="16">
        <f>[1]!s_is(A69,61,"FY","YTD","20241231",1,"",100000000)</f>
        <v>-0.87433652400000006</v>
      </c>
      <c r="J69" s="16">
        <f>[1]!s_fa_roe(A69,"20251231")</f>
        <v>1.1377999999999999</v>
      </c>
      <c r="K69" s="16">
        <f>[1]!s_stmnote_rdexp(A69,"20251231",1,10000)</f>
        <v>16607.736218000002</v>
      </c>
      <c r="L69" s="16">
        <f>[1]!s_margin_tradingbalance(A69,"",10000)</f>
        <v>37865.408300000003</v>
      </c>
      <c r="M69" s="16">
        <f>[1]!s_margin_seclendingbalance(A69,"",10000)</f>
        <v>46.174999999999997</v>
      </c>
      <c r="N69" s="17">
        <f>[1]!s_val_ev(A69,"",100000000)</f>
        <v>124.484103584</v>
      </c>
      <c r="O69" s="17">
        <f>[1]!share_freesharesmv(A69,"",100000000)</f>
        <v>84.584312009599998</v>
      </c>
      <c r="P69" s="17">
        <f ca="1">[1]!s_dq_amount_btin(A69,TODAY()-1,100000000)</f>
        <v>14.221209630000001</v>
      </c>
      <c r="Q69" s="17">
        <f ca="1">[1]!s_dq_turn(A69,TODAY()-1)</f>
        <v>12.147543053004675</v>
      </c>
      <c r="R69" s="2">
        <f>[1]!s_pq_amount(A69,"20260101","",100000000)</f>
        <v>1006.65050747</v>
      </c>
      <c r="S69" s="2">
        <f>[1]!s_pq_avgamount(A69,"20260101","",100000000)</f>
        <v>9.2353257566055049</v>
      </c>
      <c r="T69" s="17">
        <f>[1]!s_ipo_dilutedpe(A69)</f>
        <v>42.5</v>
      </c>
      <c r="U69" s="12">
        <f>[1]!s_ipo_collection_total(A69,100000000)</f>
        <v>4.1395</v>
      </c>
      <c r="V69" s="18">
        <f>[1]!s_val_pe_ttm(A69,"")</f>
        <v>474.61993408203125</v>
      </c>
    </row>
    <row r="70" spans="1:22" x14ac:dyDescent="0.3">
      <c r="A70" s="16" t="s">
        <v>779</v>
      </c>
      <c r="B70" s="16" t="s">
        <v>780</v>
      </c>
      <c r="C70" s="16" t="str">
        <f>[1]!s_info_mkt(A70)</f>
        <v>主板</v>
      </c>
      <c r="D70" s="16" t="str">
        <f>[1]!s_ipo_listeddate(A70)</f>
        <v>2012-05-07</v>
      </c>
      <c r="E70" s="16" t="str">
        <f>[1]!s_info_industry_csrc2023(A70,"",3)</f>
        <v>皮革、毛皮、羽毛及其制品和制鞋业</v>
      </c>
      <c r="F70" s="16">
        <f>[1]!s_is(A70,83,"FY","YTD","20251231",1,"",100000000)</f>
        <v>29.8611780086</v>
      </c>
      <c r="G70" s="16">
        <f>[1]!s_is(A70,83,"FY","YTD","20241231",1,"",100000000)</f>
        <v>29.510851769400002</v>
      </c>
      <c r="H70" s="16">
        <f>[1]!s_is(A70,61,"FY","YTD","20251231",1,"",100000000)</f>
        <v>1.0140845874</v>
      </c>
      <c r="I70" s="16">
        <f>[1]!s_is(A70,61,"FY","YTD","20241231",1,"",100000000)</f>
        <v>1.4164404591999999</v>
      </c>
      <c r="J70" s="16">
        <f>[1]!s_fa_roe(A70,"20251231")</f>
        <v>4.1898999999999997</v>
      </c>
      <c r="K70" s="16">
        <f>[1]!s_stmnote_rdexp(A70,"20251231",1,10000)</f>
        <v>7917.3130920000003</v>
      </c>
      <c r="L70" s="16">
        <f>[1]!s_margin_tradingbalance(A70,"",10000)</f>
        <v>0</v>
      </c>
      <c r="M70" s="16">
        <f>[1]!s_margin_seclendingbalance(A70,"",10000)</f>
        <v>0</v>
      </c>
      <c r="N70" s="17">
        <f>[1]!s_val_ev(A70,"",100000000)</f>
        <v>52.903618975999997</v>
      </c>
      <c r="O70" s="17">
        <f>[1]!share_freesharesmv(A70,"",100000000)</f>
        <v>25.884581757999996</v>
      </c>
      <c r="P70" s="17">
        <f ca="1">[1]!s_dq_amount_btin(A70,TODAY()-1,100000000)</f>
        <v>4.0618348299999996</v>
      </c>
      <c r="Q70" s="17">
        <f ca="1">[1]!s_dq_turn(A70,TODAY()-1)</f>
        <v>7.9670542942224412</v>
      </c>
      <c r="R70" s="2">
        <f>[1]!s_pq_amount(A70,"20260101","",100000000)</f>
        <v>102.40592723</v>
      </c>
      <c r="S70" s="2">
        <f>[1]!s_pq_avgamount(A70,"20260101","",100000000)</f>
        <v>0.93950391954128443</v>
      </c>
      <c r="T70" s="17">
        <f>[1]!s_ipo_dilutedpe(A70)</f>
        <v>23.53</v>
      </c>
      <c r="U70" s="12">
        <f>[1]!s_ipo_collection_total(A70,100000000)</f>
        <v>7.2</v>
      </c>
      <c r="V70" s="18">
        <f>[1]!s_val_pe_ttm(A70,"")</f>
        <v>50.353122711181641</v>
      </c>
    </row>
    <row r="71" spans="1:22" x14ac:dyDescent="0.3">
      <c r="A71" s="16" t="s">
        <v>781</v>
      </c>
      <c r="B71" s="16" t="s">
        <v>782</v>
      </c>
      <c r="C71" s="16" t="str">
        <f>[1]!s_info_mkt(A71)</f>
        <v>主板</v>
      </c>
      <c r="D71" s="16" t="str">
        <f>[1]!s_ipo_listeddate(A71)</f>
        <v>2002-07-02</v>
      </c>
      <c r="E71" s="16" t="str">
        <f>[1]!s_info_industry_csrc2023(A71,"",3)</f>
        <v>批发业</v>
      </c>
      <c r="F71" s="16">
        <f>[1]!s_is(A71,83,"FY","YTD","20251231",1,"",100000000)</f>
        <v>25.7515617822</v>
      </c>
      <c r="G71" s="16">
        <f>[1]!s_is(A71,83,"FY","YTD","20241231",1,"",100000000)</f>
        <v>54.043312565200004</v>
      </c>
      <c r="H71" s="16">
        <f>[1]!s_is(A71,61,"FY","YTD","20251231",1,"",100000000)</f>
        <v>-2.9133686977999997</v>
      </c>
      <c r="I71" s="16">
        <f>[1]!s_is(A71,61,"FY","YTD","20241231",1,"",100000000)</f>
        <v>-2.7266168911999999</v>
      </c>
      <c r="J71" s="16">
        <f>[1]!s_fa_roe(A71,"20251231")</f>
        <v>-136.03049999999999</v>
      </c>
      <c r="K71" s="16">
        <f>[1]!s_stmnote_rdexp(A71,"20251231",1,10000)</f>
        <v>1361.2248079999999</v>
      </c>
      <c r="L71" s="16">
        <f>[1]!s_margin_tradingbalance(A71,"",10000)</f>
        <v>0</v>
      </c>
      <c r="M71" s="16">
        <f>[1]!s_margin_seclendingbalance(A71,"",10000)</f>
        <v>0</v>
      </c>
      <c r="N71" s="17">
        <f>[1]!s_val_ev(A71,"",100000000)</f>
        <v>199.97189616399999</v>
      </c>
      <c r="O71" s="17">
        <f>[1]!share_freesharesmv(A71,"",100000000)</f>
        <v>121.29570598399999</v>
      </c>
      <c r="P71" s="17">
        <f ca="1">[1]!s_dq_amount_btin(A71,TODAY()-1,100000000)</f>
        <v>29.56050656</v>
      </c>
      <c r="Q71" s="17">
        <f ca="1">[1]!s_dq_turn(A71,TODAY()-1)</f>
        <v>15.531049065279191</v>
      </c>
      <c r="R71" s="2">
        <f>[1]!s_pq_amount(A71,"20260101","",100000000)</f>
        <v>988.58722126999999</v>
      </c>
      <c r="S71" s="2">
        <f>[1]!s_pq_avgamount(A71,"20260101","",100000000)</f>
        <v>9.0696075345871563</v>
      </c>
      <c r="T71" s="17">
        <f>[1]!s_ipo_dilutedpe(A71)</f>
        <v>16.64</v>
      </c>
      <c r="U71" s="12">
        <f>[1]!s_ipo_collection_total(A71,100000000)</f>
        <v>4.7919999999999998</v>
      </c>
      <c r="V71" s="18">
        <f>[1]!s_val_pe_ttm(A71,"")</f>
        <v>-117.88079071044922</v>
      </c>
    </row>
    <row r="72" spans="1:22" x14ac:dyDescent="0.3">
      <c r="A72" s="16" t="s">
        <v>783</v>
      </c>
      <c r="B72" s="16" t="s">
        <v>784</v>
      </c>
      <c r="C72" s="16" t="str">
        <f>[1]!s_info_mkt(A72)</f>
        <v>主板</v>
      </c>
      <c r="D72" s="16" t="str">
        <f>[1]!s_ipo_listeddate(A72)</f>
        <v>1994-02-24</v>
      </c>
      <c r="E72" s="16" t="str">
        <f>[1]!s_info_industry_csrc2023(A72,"",3)</f>
        <v>通用设备制造业</v>
      </c>
      <c r="F72" s="16">
        <f>[1]!s_is(A72,83,"FY","YTD","20251231",1,"",100000000)</f>
        <v>192.94378577099999</v>
      </c>
      <c r="G72" s="16">
        <f>[1]!s_is(A72,83,"FY","YTD","20241231",1,"",100000000)</f>
        <v>206.82465815730001</v>
      </c>
      <c r="H72" s="16">
        <f>[1]!s_is(A72,61,"FY","YTD","20251231",1,"",100000000)</f>
        <v>7.9246934861999998</v>
      </c>
      <c r="I72" s="16">
        <f>[1]!s_is(A72,61,"FY","YTD","20241231",1,"",100000000)</f>
        <v>9.3733412877999989</v>
      </c>
      <c r="J72" s="16">
        <f>[1]!s_fa_roe(A72,"20251231")</f>
        <v>5.7057000000000002</v>
      </c>
      <c r="K72" s="16">
        <f>[1]!s_stmnote_rdexp(A72,"20251231",1,10000)</f>
        <v>72921.006305999996</v>
      </c>
      <c r="L72" s="16">
        <f>[1]!s_margin_tradingbalance(A72,"",10000)</f>
        <v>93887.746299999999</v>
      </c>
      <c r="M72" s="16">
        <f>[1]!s_margin_seclendingbalance(A72,"",10000)</f>
        <v>340.70400000000001</v>
      </c>
      <c r="N72" s="17">
        <f>[1]!s_val_ev(A72,"",100000000)</f>
        <v>200.61586875304315</v>
      </c>
      <c r="O72" s="17">
        <f>[1]!share_freesharesmv(A72,"",100000000)</f>
        <v>70.656479935999997</v>
      </c>
      <c r="P72" s="17">
        <f ca="1">[1]!s_dq_amount_btin(A72,TODAY()-1,100000000)</f>
        <v>3.1820647700000002</v>
      </c>
      <c r="Q72" s="17">
        <f ca="1">[1]!s_dq_turn(A72,TODAY()-1)</f>
        <v>1.8409355040016528</v>
      </c>
      <c r="R72" s="2">
        <f>[1]!s_pq_amount(A72,"20260101","",100000000)</f>
        <v>310.13490940000003</v>
      </c>
      <c r="S72" s="2">
        <f>[1]!s_pq_avgamount(A72,"20260101","",100000000)</f>
        <v>2.8452743981651376</v>
      </c>
      <c r="T72" s="17">
        <f>[1]!s_ipo_dilutedpe(A72)</f>
        <v>15.28</v>
      </c>
      <c r="U72" s="12">
        <f>[1]!s_ipo_collection_total(A72,100000000)</f>
        <v>0.79200000000000004</v>
      </c>
      <c r="V72" s="18">
        <f>[1]!s_val_pe_ttm(A72,"")</f>
        <v>29.40266227722168</v>
      </c>
    </row>
    <row r="73" spans="1:22" x14ac:dyDescent="0.3">
      <c r="A73" s="16" t="s">
        <v>785</v>
      </c>
      <c r="B73" s="16" t="s">
        <v>786</v>
      </c>
      <c r="C73" s="16" t="str">
        <f>[1]!s_info_mkt(A73)</f>
        <v>主板</v>
      </c>
      <c r="D73" s="16" t="str">
        <f>[1]!s_ipo_listeddate(A73)</f>
        <v>2003-12-03</v>
      </c>
      <c r="E73" s="16" t="str">
        <f>[1]!s_info_industry_csrc2023(A73,"",3)</f>
        <v>专用设备制造业</v>
      </c>
      <c r="F73" s="16">
        <f>[1]!s_is(A73,83,"FY","YTD","20251231",1,"",100000000)</f>
        <v>35.560139999999997</v>
      </c>
      <c r="G73" s="16">
        <f>[1]!s_is(A73,83,"FY","YTD","20241231",1,"",100000000)</f>
        <v>40.26314</v>
      </c>
      <c r="H73" s="16">
        <f>[1]!s_is(A73,61,"FY","YTD","20251231",1,"",100000000)</f>
        <v>-6.1385800000000001</v>
      </c>
      <c r="I73" s="16">
        <f>[1]!s_is(A73,61,"FY","YTD","20241231",1,"",100000000)</f>
        <v>-1.2670600000000001</v>
      </c>
      <c r="J73" s="16">
        <f>[1]!s_fa_roe(A73,"20251231")</f>
        <v>-20.844000000000001</v>
      </c>
      <c r="K73" s="16">
        <f>[1]!s_stmnote_rdexp(A73,"20251231",1,10000)</f>
        <v>25131.9</v>
      </c>
      <c r="L73" s="16">
        <f>[1]!s_margin_tradingbalance(A73,"",10000)</f>
        <v>26184.165199999999</v>
      </c>
      <c r="M73" s="16">
        <f>[1]!s_margin_seclendingbalance(A73,"",10000)</f>
        <v>1.8125</v>
      </c>
      <c r="N73" s="17">
        <f>[1]!s_val_ev(A73,"",100000000)</f>
        <v>129.62363609499999</v>
      </c>
      <c r="O73" s="17">
        <f>[1]!share_freesharesmv(A73,"",100000000)</f>
        <v>69.960799802500006</v>
      </c>
      <c r="P73" s="17">
        <f ca="1">[1]!s_dq_amount_btin(A73,TODAY()-1,100000000)</f>
        <v>11.961916349999999</v>
      </c>
      <c r="Q73" s="17">
        <f ca="1">[1]!s_dq_turn(A73,TODAY()-1)</f>
        <v>9.6645178031564463</v>
      </c>
      <c r="R73" s="2">
        <f>[1]!s_pq_amount(A73,"20260101","",100000000)</f>
        <v>708.07182358</v>
      </c>
      <c r="S73" s="2">
        <f>[1]!s_pq_avgamount(A73,"20260101","",100000000)</f>
        <v>6.4960717759633031</v>
      </c>
      <c r="T73" s="17">
        <f>[1]!s_ipo_dilutedpe(A73)</f>
        <v>19.75</v>
      </c>
      <c r="U73" s="12">
        <f>[1]!s_ipo_collection_total(A73,100000000)</f>
        <v>3.5760000000000001</v>
      </c>
      <c r="V73" s="18">
        <f>[1]!s_val_pe_ttm(A73,"")</f>
        <v>-23.642255783081055</v>
      </c>
    </row>
    <row r="74" spans="1:22" x14ac:dyDescent="0.3">
      <c r="A74" s="16" t="s">
        <v>787</v>
      </c>
      <c r="B74" s="16" t="s">
        <v>788</v>
      </c>
      <c r="C74" s="16" t="str">
        <f>[1]!s_info_mkt(A74)</f>
        <v>主板</v>
      </c>
      <c r="D74" s="16" t="str">
        <f>[1]!s_ipo_listeddate(A74)</f>
        <v>2014-11-07</v>
      </c>
      <c r="E74" s="16" t="str">
        <f>[1]!s_info_industry_csrc2023(A74,"",3)</f>
        <v>通用设备制造业</v>
      </c>
      <c r="F74" s="16">
        <f>[1]!s_is(A74,83,"FY","YTD","20251231",1,"",100000000)</f>
        <v>21.2186876056</v>
      </c>
      <c r="G74" s="16">
        <f>[1]!s_is(A74,83,"FY","YTD","20241231",1,"",100000000)</f>
        <v>20.742760706600002</v>
      </c>
      <c r="H74" s="16">
        <f>[1]!s_is(A74,61,"FY","YTD","20251231",1,"",100000000)</f>
        <v>-2.4866173679000001</v>
      </c>
      <c r="I74" s="16">
        <f>[1]!s_is(A74,61,"FY","YTD","20241231",1,"",100000000)</f>
        <v>-0.88987920930000008</v>
      </c>
      <c r="J74" s="16">
        <f>[1]!s_fa_roe(A74,"20251231")</f>
        <v>-12.3285</v>
      </c>
      <c r="K74" s="16">
        <f>[1]!s_stmnote_rdexp(A74,"20251231",1,10000)</f>
        <v>14664.21939</v>
      </c>
      <c r="L74" s="16">
        <f>[1]!s_margin_tradingbalance(A74,"",10000)</f>
        <v>58846.1054</v>
      </c>
      <c r="M74" s="16">
        <f>[1]!s_margin_seclendingbalance(A74,"",10000)</f>
        <v>49.042000000000002</v>
      </c>
      <c r="N74" s="17">
        <f>[1]!s_val_ev(A74,"",100000000)</f>
        <v>195.5409098335</v>
      </c>
      <c r="O74" s="17">
        <f>[1]!share_freesharesmv(A74,"",100000000)</f>
        <v>136.83351393249998</v>
      </c>
      <c r="P74" s="17">
        <f ca="1">[1]!s_dq_amount_btin(A74,TODAY()-1,100000000)</f>
        <v>20.28387923</v>
      </c>
      <c r="Q74" s="17">
        <f ca="1">[1]!s_dq_turn(A74,TODAY()-1)</f>
        <v>10.699103230272378</v>
      </c>
      <c r="R74" s="2">
        <f>[1]!s_pq_amount(A74,"20260101","",100000000)</f>
        <v>1214.60703285</v>
      </c>
      <c r="S74" s="2">
        <f>[1]!s_pq_avgamount(A74,"20260101","",100000000)</f>
        <v>11.14318378761468</v>
      </c>
      <c r="T74" s="17">
        <f>[1]!s_ipo_dilutedpe(A74)</f>
        <v>22.42</v>
      </c>
      <c r="U74" s="12">
        <f>[1]!s_ipo_collection_total(A74,100000000)</f>
        <v>1.917</v>
      </c>
      <c r="V74" s="18">
        <f>[1]!s_val_pe_ttm(A74,"")</f>
        <v>-68.673774719238281</v>
      </c>
    </row>
    <row r="75" spans="1:22" x14ac:dyDescent="0.3">
      <c r="A75" s="16" t="s">
        <v>789</v>
      </c>
      <c r="B75" s="16" t="s">
        <v>790</v>
      </c>
      <c r="C75" s="16" t="str">
        <f>[1]!s_info_mkt(A75)</f>
        <v>主板</v>
      </c>
      <c r="D75" s="16" t="str">
        <f>[1]!s_ipo_listeddate(A75)</f>
        <v>2017-06-21</v>
      </c>
      <c r="E75" s="16" t="str">
        <f>[1]!s_info_industry_csrc2023(A75,"",3)</f>
        <v>电气机械和器材制造业</v>
      </c>
      <c r="F75" s="16">
        <f>[1]!s_is(A75,83,"FY","YTD","20251231",1,"",100000000)</f>
        <v>4.6925466638</v>
      </c>
      <c r="G75" s="16">
        <f>[1]!s_is(A75,83,"FY","YTD","20241231",1,"",100000000)</f>
        <v>3.6721845561999999</v>
      </c>
      <c r="H75" s="16">
        <f>[1]!s_is(A75,61,"FY","YTD","20251231",1,"",100000000)</f>
        <v>-1.2572813682999999</v>
      </c>
      <c r="I75" s="16">
        <f>[1]!s_is(A75,61,"FY","YTD","20241231",1,"",100000000)</f>
        <v>-0.66938935519999998</v>
      </c>
      <c r="J75" s="16">
        <f>[1]!s_fa_roe(A75,"20251231")</f>
        <v>-16.063400000000001</v>
      </c>
      <c r="K75" s="16">
        <f>[1]!s_stmnote_rdexp(A75,"20251231",1,10000)</f>
        <v>2172.1095649999997</v>
      </c>
      <c r="L75" s="16">
        <f>[1]!s_margin_tradingbalance(A75,"",10000)</f>
        <v>0</v>
      </c>
      <c r="M75" s="16">
        <f>[1]!s_margin_seclendingbalance(A75,"",10000)</f>
        <v>0</v>
      </c>
      <c r="N75" s="17">
        <f>[1]!s_val_ev(A75,"",100000000)</f>
        <v>38.078156303100002</v>
      </c>
      <c r="O75" s="17">
        <f>[1]!share_freesharesmv(A75,"",100000000)</f>
        <v>26.400697714899998</v>
      </c>
      <c r="P75" s="17">
        <f ca="1">[1]!s_dq_amount_btin(A75,TODAY()-1,100000000)</f>
        <v>2.0412296099999998</v>
      </c>
      <c r="Q75" s="17">
        <f ca="1">[1]!s_dq_turn(A75,TODAY()-1)</f>
        <v>5.6106704100746319</v>
      </c>
      <c r="R75" s="2">
        <f>[1]!s_pq_amount(A75,"20260101","",100000000)</f>
        <v>158.82180233</v>
      </c>
      <c r="S75" s="2">
        <f>[1]!s_pq_avgamount(A75,"20260101","",100000000)</f>
        <v>1.4570807553211009</v>
      </c>
      <c r="T75" s="17">
        <f>[1]!s_ipo_dilutedpe(A75)</f>
        <v>22.99</v>
      </c>
      <c r="U75" s="12">
        <f>[1]!s_ipo_collection_total(A75,100000000)</f>
        <v>2.36</v>
      </c>
      <c r="V75" s="18">
        <f>[1]!s_val_pe_ttm(A75,"")</f>
        <v>-27.679706573486328</v>
      </c>
    </row>
    <row r="76" spans="1:22" x14ac:dyDescent="0.3">
      <c r="A76" s="16" t="s">
        <v>791</v>
      </c>
      <c r="B76" s="16" t="s">
        <v>792</v>
      </c>
      <c r="C76" s="16" t="str">
        <f>[1]!s_info_mkt(A76)</f>
        <v>主板</v>
      </c>
      <c r="D76" s="16" t="str">
        <f>[1]!s_ipo_listeddate(A76)</f>
        <v>2021-12-24</v>
      </c>
      <c r="E76" s="16" t="str">
        <f>[1]!s_info_industry_csrc2023(A76,"",3)</f>
        <v>非金属矿物制品业</v>
      </c>
      <c r="F76" s="16">
        <f>[1]!s_is(A76,83,"FY","YTD","20251231",1,"",100000000)</f>
        <v>11.626449641900001</v>
      </c>
      <c r="G76" s="16">
        <f>[1]!s_is(A76,83,"FY","YTD","20241231",1,"",100000000)</f>
        <v>10.461052799500001</v>
      </c>
      <c r="H76" s="16">
        <f>[1]!s_is(A76,61,"FY","YTD","20251231",1,"",100000000)</f>
        <v>1.2394876004000002</v>
      </c>
      <c r="I76" s="16">
        <f>[1]!s_is(A76,61,"FY","YTD","20241231",1,"",100000000)</f>
        <v>1.212352315</v>
      </c>
      <c r="J76" s="16">
        <f>[1]!s_fa_roe(A76,"20251231")</f>
        <v>7.1261000000000001</v>
      </c>
      <c r="K76" s="16">
        <f>[1]!s_stmnote_rdexp(A76,"20251231",1,10000)</f>
        <v>1298.2845960000002</v>
      </c>
      <c r="L76" s="16">
        <f>[1]!s_margin_tradingbalance(A76,"",10000)</f>
        <v>0</v>
      </c>
      <c r="M76" s="16">
        <f>[1]!s_margin_seclendingbalance(A76,"",10000)</f>
        <v>0</v>
      </c>
      <c r="N76" s="17">
        <f>[1]!s_val_ev(A76,"",100000000)</f>
        <v>30.755927281599998</v>
      </c>
      <c r="O76" s="17">
        <f>[1]!share_freesharesmv(A76,"",100000000)</f>
        <v>11.159679954400001</v>
      </c>
      <c r="P76" s="17">
        <f ca="1">[1]!s_dq_amount_btin(A76,TODAY()-1,100000000)</f>
        <v>1.91930706</v>
      </c>
      <c r="Q76" s="17">
        <f ca="1">[1]!s_dq_turn(A76,TODAY()-1)</f>
        <v>12.421273188582594</v>
      </c>
      <c r="R76" s="2">
        <f>[1]!s_pq_amount(A76,"20260101","",100000000)</f>
        <v>99.9880912</v>
      </c>
      <c r="S76" s="2">
        <f>[1]!s_pq_avgamount(A76,"20260101","",100000000)</f>
        <v>0.91732193761467884</v>
      </c>
      <c r="T76" s="17">
        <f>[1]!s_ipo_dilutedpe(A76)</f>
        <v>22.99</v>
      </c>
      <c r="U76" s="12">
        <f>[1]!s_ipo_collection_total(A76,100000000)</f>
        <v>5.25258</v>
      </c>
      <c r="V76" s="18">
        <f>[1]!s_val_pe_ttm(A76,"")</f>
        <v>27.320096969604492</v>
      </c>
    </row>
    <row r="77" spans="1:22" x14ac:dyDescent="0.3">
      <c r="A77" s="16" t="s">
        <v>793</v>
      </c>
      <c r="B77" s="16" t="s">
        <v>794</v>
      </c>
      <c r="C77" s="16" t="str">
        <f>[1]!s_info_mkt(A77)</f>
        <v>主板</v>
      </c>
      <c r="D77" s="16" t="str">
        <f>[1]!s_ipo_listeddate(A77)</f>
        <v>2021-04-07</v>
      </c>
      <c r="E77" s="16" t="str">
        <f>[1]!s_info_industry_csrc2023(A77,"",3)</f>
        <v>专用设备制造业</v>
      </c>
      <c r="F77" s="16">
        <f>[1]!s_is(A77,83,"FY","YTD","20251231",1,"",100000000)</f>
        <v>11.256281427899999</v>
      </c>
      <c r="G77" s="16">
        <f>[1]!s_is(A77,83,"FY","YTD","20241231",1,"",100000000)</f>
        <v>14.509974102399999</v>
      </c>
      <c r="H77" s="16">
        <f>[1]!s_is(A77,61,"FY","YTD","20251231",1,"",100000000)</f>
        <v>-0.17109635679999999</v>
      </c>
      <c r="I77" s="16">
        <f>[1]!s_is(A77,61,"FY","YTD","20241231",1,"",100000000)</f>
        <v>1.1989522776999999</v>
      </c>
      <c r="J77" s="16">
        <f>[1]!s_fa_roe(A77,"20251231")</f>
        <v>-1.0236000000000001</v>
      </c>
      <c r="K77" s="16">
        <f>[1]!s_stmnote_rdexp(A77,"20251231",1,10000)</f>
        <v>9748.9035540000004</v>
      </c>
      <c r="L77" s="16">
        <f>[1]!s_margin_tradingbalance(A77,"",10000)</f>
        <v>0</v>
      </c>
      <c r="M77" s="16">
        <f>[1]!s_margin_seclendingbalance(A77,"",10000)</f>
        <v>0</v>
      </c>
      <c r="N77" s="17">
        <f>[1]!s_val_ev(A77,"",100000000)</f>
        <v>63.649898980000003</v>
      </c>
      <c r="O77" s="17">
        <f>[1]!share_freesharesmv(A77,"",100000000)</f>
        <v>22.916123460000001</v>
      </c>
      <c r="P77" s="17">
        <f ca="1">[1]!s_dq_amount_btin(A77,TODAY()-1,100000000)</f>
        <v>7.6525235900000004</v>
      </c>
      <c r="Q77" s="17">
        <f ca="1">[1]!s_dq_turn(A77,TODAY()-1)</f>
        <v>12.441015880462283</v>
      </c>
      <c r="R77" s="2">
        <f>[1]!s_pq_amount(A77,"20260101","",100000000)</f>
        <v>157.53137599999999</v>
      </c>
      <c r="S77" s="2">
        <f>[1]!s_pq_avgamount(A77,"20260101","",100000000)</f>
        <v>1.4452419816513762</v>
      </c>
      <c r="T77" s="17">
        <f>[1]!s_ipo_dilutedpe(A77)</f>
        <v>22.99</v>
      </c>
      <c r="U77" s="12">
        <f>[1]!s_ipo_collection_total(A77,100000000)</f>
        <v>6.1571176948000002</v>
      </c>
      <c r="V77" s="18">
        <f>[1]!s_val_pe_ttm(A77,"")</f>
        <v>-99.695938110351563</v>
      </c>
    </row>
    <row r="78" spans="1:22" x14ac:dyDescent="0.3">
      <c r="A78" s="16" t="s">
        <v>795</v>
      </c>
      <c r="B78" s="16" t="s">
        <v>796</v>
      </c>
      <c r="C78" s="16" t="str">
        <f>[1]!s_info_mkt(A78)</f>
        <v>主板</v>
      </c>
      <c r="D78" s="16" t="str">
        <f>[1]!s_ipo_listeddate(A78)</f>
        <v>2026-05-11</v>
      </c>
      <c r="E78" s="16" t="str">
        <f>[1]!s_info_industry_csrc2023(A78,"",3)</f>
        <v>化学原料和化学制品制造业</v>
      </c>
      <c r="F78" s="16">
        <f>[1]!s_is(A78,83,"FY","YTD","20251231",1,"",100000000)</f>
        <v>17.811901989799999</v>
      </c>
      <c r="G78" s="16">
        <f>[1]!s_is(A78,83,"FY","YTD","20241231",1,"",100000000)</f>
        <v>16.376778153699998</v>
      </c>
      <c r="H78" s="16">
        <f>[1]!s_is(A78,61,"FY","YTD","20251231",1,"",100000000)</f>
        <v>2.4930379649000001</v>
      </c>
      <c r="I78" s="16">
        <f>[1]!s_is(A78,61,"FY","YTD","20241231",1,"",100000000)</f>
        <v>2.1212454959000002</v>
      </c>
      <c r="J78" s="16">
        <f>[1]!s_fa_roe(A78,"20251231")</f>
        <v>17.9376</v>
      </c>
      <c r="K78" s="16">
        <f>[1]!s_stmnote_rdexp(A78,"20251231",1,10000)</f>
        <v>5607.616368</v>
      </c>
      <c r="L78" s="16">
        <f>[1]!s_margin_tradingbalance(A78,"",10000)</f>
        <v>15806.515799999999</v>
      </c>
      <c r="M78" s="16">
        <f>[1]!s_margin_seclendingbalance(A78,"",10000)</f>
        <v>0</v>
      </c>
      <c r="N78" s="17">
        <f>[1]!s_val_ev(A78,"",100000000)</f>
        <v>277.5183071724</v>
      </c>
      <c r="O78" s="17">
        <f>[1]!share_freesharesmv(A78,"",100000000)</f>
        <v>24.434519356800003</v>
      </c>
      <c r="P78" s="17">
        <f ca="1">[1]!s_dq_amount_btin(A78,TODAY()-1,100000000)</f>
        <v>1.6010335899999999</v>
      </c>
      <c r="Q78" s="17">
        <f ca="1">[1]!s_dq_turn(A78,TODAY()-1)</f>
        <v>6.5523432952424363</v>
      </c>
      <c r="R78" s="2">
        <f>[1]!s_pq_amount(A78,"20260101","",100000000)</f>
        <v>177.34182106</v>
      </c>
      <c r="S78" s="2">
        <f>[1]!s_pq_avgamount(A78,"20260101","",100000000)</f>
        <v>6.1152352089655171</v>
      </c>
      <c r="T78" s="17">
        <f>[1]!s_ipo_dilutedpe(A78)</f>
        <v>23</v>
      </c>
      <c r="U78" s="12">
        <f>[1]!s_ipo_collection_total(A78,100000000)</f>
        <v>5.6825999999999999</v>
      </c>
      <c r="V78" s="18">
        <f>[1]!s_val_pe_ttm(A78,"")</f>
        <v>109.65508270263672</v>
      </c>
    </row>
    <row r="79" spans="1:22" x14ac:dyDescent="0.3">
      <c r="A79" s="16" t="s">
        <v>797</v>
      </c>
      <c r="B79" s="16" t="s">
        <v>798</v>
      </c>
      <c r="C79" s="16" t="str">
        <f>[1]!s_info_mkt(A79)</f>
        <v>主板</v>
      </c>
      <c r="D79" s="16" t="str">
        <f>[1]!s_ipo_listeddate(A79)</f>
        <v>2017-10-20</v>
      </c>
      <c r="E79" s="16" t="str">
        <f>[1]!s_info_industry_csrc2023(A79,"",3)</f>
        <v>医药制造业</v>
      </c>
      <c r="F79" s="16">
        <f>[1]!s_is(A79,83,"FY","YTD","20251231",1,"",100000000)</f>
        <v>8.2714456324000007</v>
      </c>
      <c r="G79" s="16">
        <f>[1]!s_is(A79,83,"FY","YTD","20241231",1,"",100000000)</f>
        <v>7.7481986688999998</v>
      </c>
      <c r="H79" s="16">
        <f>[1]!s_is(A79,61,"FY","YTD","20251231",1,"",100000000)</f>
        <v>0.65086781360000001</v>
      </c>
      <c r="I79" s="16">
        <f>[1]!s_is(A79,61,"FY","YTD","20241231",1,"",100000000)</f>
        <v>0.76730225120000006</v>
      </c>
      <c r="J79" s="16">
        <f>[1]!s_fa_roe(A79,"20251231")</f>
        <v>3.8841999999999999</v>
      </c>
      <c r="K79" s="16">
        <f>[1]!s_stmnote_rdexp(A79,"20251231",1,10000)</f>
        <v>9797.437684999999</v>
      </c>
      <c r="L79" s="16">
        <f>[1]!s_margin_tradingbalance(A79,"",10000)</f>
        <v>0</v>
      </c>
      <c r="M79" s="16">
        <f>[1]!s_margin_seclendingbalance(A79,"",10000)</f>
        <v>0</v>
      </c>
      <c r="N79" s="17">
        <f>[1]!s_val_ev(A79,"",100000000)</f>
        <v>55.540309762000007</v>
      </c>
      <c r="O79" s="17">
        <f>[1]!share_freesharesmv(A79,"",100000000)</f>
        <v>15.793182356000001</v>
      </c>
      <c r="P79" s="17">
        <f ca="1">[1]!s_dq_amount_btin(A79,TODAY()-1,100000000)</f>
        <v>1.5371796</v>
      </c>
      <c r="Q79" s="17">
        <f ca="1">[1]!s_dq_turn(A79,TODAY()-1)</f>
        <v>3.5194897654416462</v>
      </c>
      <c r="R79" s="2">
        <f>[1]!s_pq_amount(A79,"20260101","",100000000)</f>
        <v>50.575616590000003</v>
      </c>
      <c r="S79" s="2">
        <f>[1]!s_pq_avgamount(A79,"20260101","",100000000)</f>
        <v>0.46399648247706421</v>
      </c>
      <c r="T79" s="17">
        <f>[1]!s_ipo_dilutedpe(A79)</f>
        <v>22.96</v>
      </c>
      <c r="U79" s="12">
        <f>[1]!s_ipo_collection_total(A79,100000000)</f>
        <v>1.8147180000000001</v>
      </c>
      <c r="V79" s="18">
        <f>[1]!s_val_pe_ttm(A79,"")</f>
        <v>96.554290771484375</v>
      </c>
    </row>
    <row r="80" spans="1:22" x14ac:dyDescent="0.3">
      <c r="A80" s="16" t="s">
        <v>799</v>
      </c>
      <c r="B80" s="16" t="s">
        <v>800</v>
      </c>
      <c r="C80" s="16" t="str">
        <f>[1]!s_info_mkt(A80)</f>
        <v>主板</v>
      </c>
      <c r="D80" s="16" t="str">
        <f>[1]!s_ipo_listeddate(A80)</f>
        <v>2015-03-20</v>
      </c>
      <c r="E80" s="16" t="str">
        <f>[1]!s_info_industry_csrc2023(A80,"",3)</f>
        <v>通用设备制造业</v>
      </c>
      <c r="F80" s="16">
        <f>[1]!s_is(A80,83,"FY","YTD","20251231",1,"",100000000)</f>
        <v>48.8801096364</v>
      </c>
      <c r="G80" s="16">
        <f>[1]!s_is(A80,83,"FY","YTD","20241231",1,"",100000000)</f>
        <v>40.087716761199999</v>
      </c>
      <c r="H80" s="16">
        <f>[1]!s_is(A80,61,"FY","YTD","20251231",1,"",100000000)</f>
        <v>0.44972202090000002</v>
      </c>
      <c r="I80" s="16">
        <f>[1]!s_is(A80,61,"FY","YTD","20241231",1,"",100000000)</f>
        <v>-8.1044451294000002</v>
      </c>
      <c r="J80" s="16">
        <f>[1]!s_fa_roe(A80,"20251231")</f>
        <v>2.3986000000000001</v>
      </c>
      <c r="K80" s="16">
        <f>[1]!s_stmnote_rdexp(A80,"20251231",1,10000)</f>
        <v>47606.974751999995</v>
      </c>
      <c r="L80" s="16">
        <f>[1]!s_margin_tradingbalance(A80,"",10000)</f>
        <v>93209.740699999995</v>
      </c>
      <c r="M80" s="16">
        <f>[1]!s_margin_seclendingbalance(A80,"",10000)</f>
        <v>392.51940000000002</v>
      </c>
      <c r="N80" s="17">
        <f>[1]!s_val_ev(A80,"",100000000)</f>
        <v>335.59287296900004</v>
      </c>
      <c r="O80" s="17">
        <f>[1]!share_freesharesmv(A80,"",100000000)</f>
        <v>182.412659515</v>
      </c>
      <c r="P80" s="17">
        <f ca="1">[1]!s_dq_amount_btin(A80,TODAY()-1,100000000)</f>
        <v>25.780647080000001</v>
      </c>
      <c r="Q80" s="17">
        <f ca="1">[1]!s_dq_turn(A80,TODAY()-1)</f>
        <v>9.3178748426319391</v>
      </c>
      <c r="R80" s="2">
        <f>[1]!s_pq_amount(A80,"20260101","",100000000)</f>
        <v>1093.7066012299999</v>
      </c>
      <c r="S80" s="2">
        <f>[1]!s_pq_avgamount(A80,"20260101","",100000000)</f>
        <v>10.034005515871559</v>
      </c>
      <c r="T80" s="17">
        <f>[1]!s_ipo_dilutedpe(A80)</f>
        <v>18.89</v>
      </c>
      <c r="U80" s="12">
        <f>[1]!s_ipo_collection_total(A80,100000000)</f>
        <v>2.04</v>
      </c>
      <c r="V80" s="18">
        <f>[1]!s_val_pe_ttm(A80,"")</f>
        <v>271.35455322265625</v>
      </c>
    </row>
    <row r="81" spans="1:22" x14ac:dyDescent="0.3">
      <c r="A81" s="16" t="s">
        <v>801</v>
      </c>
      <c r="B81" s="16" t="s">
        <v>802</v>
      </c>
      <c r="C81" s="16" t="str">
        <f>[1]!s_info_mkt(A81)</f>
        <v>主板</v>
      </c>
      <c r="D81" s="16" t="str">
        <f>[1]!s_ipo_listeddate(A81)</f>
        <v>2020-01-13</v>
      </c>
      <c r="E81" s="16" t="str">
        <f>[1]!s_info_industry_csrc2023(A81,"",3)</f>
        <v>化学原料和化学制品制造业</v>
      </c>
      <c r="F81" s="16">
        <f>[1]!s_is(A81,83,"FY","YTD","20251231",1,"",100000000)</f>
        <v>16.640348945899998</v>
      </c>
      <c r="G81" s="16">
        <f>[1]!s_is(A81,83,"FY","YTD","20241231",1,"",100000000)</f>
        <v>15.3299280296</v>
      </c>
      <c r="H81" s="16">
        <f>[1]!s_is(A81,61,"FY","YTD","20251231",1,"",100000000)</f>
        <v>0.60330708570000002</v>
      </c>
      <c r="I81" s="16">
        <f>[1]!s_is(A81,61,"FY","YTD","20241231",1,"",100000000)</f>
        <v>0.73172120060000001</v>
      </c>
      <c r="J81" s="16">
        <f>[1]!s_fa_roe(A81,"20251231")</f>
        <v>3.8235000000000001</v>
      </c>
      <c r="K81" s="16">
        <f>[1]!s_stmnote_rdexp(A81,"20251231",1,10000)</f>
        <v>4669.2603989999998</v>
      </c>
      <c r="L81" s="16">
        <f>[1]!s_margin_tradingbalance(A81,"",10000)</f>
        <v>0</v>
      </c>
      <c r="M81" s="16">
        <f>[1]!s_margin_seclendingbalance(A81,"",10000)</f>
        <v>0</v>
      </c>
      <c r="N81" s="17">
        <f>[1]!s_val_ev(A81,"",100000000)</f>
        <v>141.91912499999998</v>
      </c>
      <c r="O81" s="17">
        <f>[1]!share_freesharesmv(A81,"",100000000)</f>
        <v>78.588093638999993</v>
      </c>
      <c r="P81" s="17">
        <f ca="1">[1]!s_dq_amount_btin(A81,TODAY()-1,100000000)</f>
        <v>18.814261890000001</v>
      </c>
      <c r="Q81" s="17">
        <f ca="1">[1]!s_dq_turn(A81,TODAY()-1)</f>
        <v>18.81209273449366</v>
      </c>
      <c r="R81" s="2">
        <f>[1]!s_pq_amount(A81,"20260101","",100000000)</f>
        <v>450.12116942</v>
      </c>
      <c r="S81" s="2">
        <f>[1]!s_pq_avgamount(A81,"20260101","",100000000)</f>
        <v>4.1295520130275234</v>
      </c>
      <c r="T81" s="17">
        <f>[1]!s_ipo_dilutedpe(A81)</f>
        <v>22.97</v>
      </c>
      <c r="U81" s="12">
        <f>[1]!s_ipo_collection_total(A81,100000000)</f>
        <v>4.3280000000000003</v>
      </c>
      <c r="V81" s="18">
        <f>[1]!s_val_pe_ttm(A81,"")</f>
        <v>266.87701416015625</v>
      </c>
    </row>
    <row r="82" spans="1:22" x14ac:dyDescent="0.3">
      <c r="A82" s="16" t="s">
        <v>803</v>
      </c>
      <c r="B82" s="16" t="s">
        <v>804</v>
      </c>
      <c r="C82" s="16" t="str">
        <f>[1]!s_info_mkt(A82)</f>
        <v>主板</v>
      </c>
      <c r="D82" s="16" t="str">
        <f>[1]!s_ipo_listeddate(A82)</f>
        <v>2003-05-29</v>
      </c>
      <c r="E82" s="16" t="str">
        <f>[1]!s_info_industry_csrc2023(A82,"",3)</f>
        <v>有色金属冶炼和压延加工业</v>
      </c>
      <c r="F82" s="16">
        <f>[1]!s_is(A82,83,"FY","YTD","20251231",1,"",100000000)</f>
        <v>149.90898214290002</v>
      </c>
      <c r="G82" s="16">
        <f>[1]!s_is(A82,83,"FY","YTD","20241231",1,"",100000000)</f>
        <v>113.71025717399999</v>
      </c>
      <c r="H82" s="16">
        <f>[1]!s_is(A82,61,"FY","YTD","20251231",1,"",100000000)</f>
        <v>8.3901410485000003</v>
      </c>
      <c r="I82" s="16">
        <f>[1]!s_is(A82,61,"FY","YTD","20241231",1,"",100000000)</f>
        <v>2.0719645193000003</v>
      </c>
      <c r="J82" s="16">
        <f>[1]!s_fa_roe(A82,"20251231")</f>
        <v>7.8350999999999997</v>
      </c>
      <c r="K82" s="16">
        <f>[1]!s_stmnote_rdexp(A82,"20251231",1,10000)</f>
        <v>54989.131833000007</v>
      </c>
      <c r="L82" s="16">
        <f>[1]!s_margin_tradingbalance(A82,"",10000)</f>
        <v>282397.1544</v>
      </c>
      <c r="M82" s="16">
        <f>[1]!s_margin_seclendingbalance(A82,"",10000)</f>
        <v>2554.962</v>
      </c>
      <c r="N82" s="17">
        <f>[1]!s_val_ev(A82,"",100000000)</f>
        <v>554.94489206200001</v>
      </c>
      <c r="O82" s="17">
        <f>[1]!share_freesharesmv(A82,"",100000000)</f>
        <v>413.60109841599996</v>
      </c>
      <c r="P82" s="17">
        <f ca="1">[1]!s_dq_amount_btin(A82,TODAY()-1,100000000)</f>
        <v>83.113784749999994</v>
      </c>
      <c r="Q82" s="17">
        <f ca="1">[1]!s_dq_turn(A82,TODAY()-1)</f>
        <v>15.230520096463392</v>
      </c>
      <c r="R82" s="2">
        <f>[1]!s_pq_amount(A82,"20260101","",100000000)</f>
        <v>2592.8889302299999</v>
      </c>
      <c r="S82" s="2">
        <f>[1]!s_pq_avgamount(A82,"20260101","",100000000)</f>
        <v>23.787971836972474</v>
      </c>
      <c r="T82" s="17">
        <f>[1]!s_ipo_dilutedpe(A82)</f>
        <v>17.690000000000001</v>
      </c>
      <c r="U82" s="12">
        <f>[1]!s_ipo_collection_total(A82,100000000)</f>
        <v>2.3060100000000001</v>
      </c>
      <c r="V82" s="18">
        <f>[1]!s_val_pe_ttm(A82,"")</f>
        <v>55.604743957519531</v>
      </c>
    </row>
    <row r="83" spans="1:22" x14ac:dyDescent="0.3">
      <c r="A83" s="16" t="s">
        <v>805</v>
      </c>
      <c r="B83" s="16" t="s">
        <v>806</v>
      </c>
      <c r="C83" s="16" t="str">
        <f>[1]!s_info_mkt(A83)</f>
        <v>主板</v>
      </c>
      <c r="D83" s="16" t="str">
        <f>[1]!s_ipo_listeddate(A83)</f>
        <v>2017-02-07</v>
      </c>
      <c r="E83" s="16" t="str">
        <f>[1]!s_info_industry_csrc2023(A83,"",3)</f>
        <v>生态保护和环境治理业</v>
      </c>
      <c r="F83" s="16">
        <f>[1]!s_is(A83,83,"FY","YTD","20251231",1,"",100000000)</f>
        <v>10.743887305199999</v>
      </c>
      <c r="G83" s="16">
        <f>[1]!s_is(A83,83,"FY","YTD","20241231",1,"",100000000)</f>
        <v>9.1864276984000011</v>
      </c>
      <c r="H83" s="16">
        <f>[1]!s_is(A83,61,"FY","YTD","20251231",1,"",100000000)</f>
        <v>-0.30430404729999999</v>
      </c>
      <c r="I83" s="16">
        <f>[1]!s_is(A83,61,"FY","YTD","20241231",1,"",100000000)</f>
        <v>0.22865543559999998</v>
      </c>
      <c r="J83" s="16">
        <f>[1]!s_fa_roe(A83,"20251231")</f>
        <v>-8.5347000000000008</v>
      </c>
      <c r="K83" s="16">
        <f>[1]!s_stmnote_rdexp(A83,"20251231",1,10000)</f>
        <v>5665.6742509999995</v>
      </c>
      <c r="L83" s="16">
        <f>[1]!s_margin_tradingbalance(A83,"",10000)</f>
        <v>0</v>
      </c>
      <c r="M83" s="16">
        <f>[1]!s_margin_seclendingbalance(A83,"",10000)</f>
        <v>0</v>
      </c>
      <c r="N83" s="17">
        <f>[1]!s_val_ev(A83,"",100000000)</f>
        <v>22.2160896</v>
      </c>
      <c r="O83" s="17">
        <f>[1]!share_freesharesmv(A83,"",100000000)</f>
        <v>9.2325504000000009</v>
      </c>
      <c r="P83" s="17">
        <f ca="1">[1]!s_dq_amount_btin(A83,TODAY()-1,100000000)</f>
        <v>1.77486816</v>
      </c>
      <c r="Q83" s="17">
        <f ca="1">[1]!s_dq_turn(A83,TODAY()-1)</f>
        <v>8.7849940252311551</v>
      </c>
      <c r="R83" s="2">
        <f>[1]!s_pq_amount(A83,"20260101","",100000000)</f>
        <v>69.039150289999995</v>
      </c>
      <c r="S83" s="2">
        <f>[1]!s_pq_avgamount(A83,"20260101","",100000000)</f>
        <v>0.63338669990825691</v>
      </c>
      <c r="T83" s="17">
        <f>[1]!s_ipo_dilutedpe(A83)</f>
        <v>22.97</v>
      </c>
      <c r="U83" s="12">
        <f>[1]!s_ipo_collection_total(A83,100000000)</f>
        <v>1.8180000000000001</v>
      </c>
      <c r="V83" s="18">
        <f>[1]!s_val_pe_ttm(A83,"")</f>
        <v>-41.953811645507813</v>
      </c>
    </row>
    <row r="84" spans="1:22" x14ac:dyDescent="0.3">
      <c r="A84" s="16" t="s">
        <v>807</v>
      </c>
      <c r="B84" s="16" t="s">
        <v>808</v>
      </c>
      <c r="C84" s="16" t="str">
        <f>[1]!s_info_mkt(A84)</f>
        <v>主板</v>
      </c>
      <c r="D84" s="16" t="str">
        <f>[1]!s_ipo_listeddate(A84)</f>
        <v>2002-01-11</v>
      </c>
      <c r="E84" s="16" t="str">
        <f>[1]!s_info_industry_csrc2023(A84,"",3)</f>
        <v>有色金属冶炼和压延加工业</v>
      </c>
      <c r="F84" s="16">
        <f>[1]!s_is(A84,83,"FY","YTD","20251231",1,"",100000000)</f>
        <v>5446.2348406000001</v>
      </c>
      <c r="G84" s="16">
        <f>[1]!s_is(A84,83,"FY","YTD","20241231",1,"",100000000)</f>
        <v>5209.28245943</v>
      </c>
      <c r="H84" s="16">
        <f>[1]!s_is(A84,61,"FY","YTD","20251231",1,"",100000000)</f>
        <v>71.301918639999997</v>
      </c>
      <c r="I84" s="16">
        <f>[1]!s_is(A84,61,"FY","YTD","20241231",1,"",100000000)</f>
        <v>69.621979800000005</v>
      </c>
      <c r="J84" s="16">
        <f>[1]!s_fa_roe(A84,"20251231")</f>
        <v>8.9563000000000006</v>
      </c>
      <c r="K84" s="16">
        <f>[1]!s_stmnote_rdexp(A84,"20251231",1,10000)</f>
        <v>573012.01899999997</v>
      </c>
      <c r="L84" s="16">
        <f>[1]!s_margin_tradingbalance(A84,"",10000)</f>
        <v>269799.01179999998</v>
      </c>
      <c r="M84" s="16">
        <f>[1]!s_margin_seclendingbalance(A84,"",10000)</f>
        <v>1734.7074</v>
      </c>
      <c r="N84" s="17">
        <f>[1]!s_val_ev(A84,"",100000000)</f>
        <v>1601.6572425527161</v>
      </c>
      <c r="O84" s="17">
        <f>[1]!share_freesharesmv(A84,"",100000000)</f>
        <v>463.67347806450005</v>
      </c>
      <c r="P84" s="17">
        <f ca="1">[1]!s_dq_amount_btin(A84,TODAY()-1,100000000)</f>
        <v>65.805305689999997</v>
      </c>
      <c r="Q84" s="17">
        <f ca="1">[1]!s_dq_turn(A84,TODAY()-1)</f>
        <v>6.0043792706248436</v>
      </c>
      <c r="R84" s="2">
        <f>[1]!s_pq_amount(A84,"20260101","",100000000)</f>
        <v>3195.28746598</v>
      </c>
      <c r="S84" s="2">
        <f>[1]!s_pq_avgamount(A84,"20260101","",100000000)</f>
        <v>29.314563908073396</v>
      </c>
      <c r="T84" s="17">
        <f>[1]!s_ipo_dilutedpe(A84)</f>
        <v>19.989999999999998</v>
      </c>
      <c r="U84" s="12">
        <f>[1]!s_ipo_collection_total(A84,100000000)</f>
        <v>5.2210000000000001</v>
      </c>
      <c r="V84" s="18">
        <f>[1]!s_val_pe_ttm(A84,"")</f>
        <v>23.088260650634766</v>
      </c>
    </row>
    <row r="85" spans="1:22" x14ac:dyDescent="0.3">
      <c r="A85" s="16" t="s">
        <v>809</v>
      </c>
      <c r="B85" s="16" t="s">
        <v>810</v>
      </c>
      <c r="C85" s="16" t="str">
        <f>[1]!s_info_mkt(A85)</f>
        <v>主板</v>
      </c>
      <c r="D85" s="16" t="str">
        <f>[1]!s_ipo_listeddate(A85)</f>
        <v>2009-09-29</v>
      </c>
      <c r="E85" s="16" t="str">
        <f>[1]!s_info_industry_csrc2023(A85,"",3)</f>
        <v>金属制品业</v>
      </c>
      <c r="F85" s="16">
        <f>[1]!s_is(A85,83,"FY","YTD","20251231",1,"",100000000)</f>
        <v>9.1044196836999998</v>
      </c>
      <c r="G85" s="16">
        <f>[1]!s_is(A85,83,"FY","YTD","20241231",1,"",100000000)</f>
        <v>7.1256938727999994</v>
      </c>
      <c r="H85" s="16">
        <f>[1]!s_is(A85,61,"FY","YTD","20251231",1,"",100000000)</f>
        <v>0.6185356233</v>
      </c>
      <c r="I85" s="16">
        <f>[1]!s_is(A85,61,"FY","YTD","20241231",1,"",100000000)</f>
        <v>-0.67229786159999994</v>
      </c>
      <c r="J85" s="16">
        <f>[1]!s_fa_roe(A85,"20251231")</f>
        <v>2.9603000000000002</v>
      </c>
      <c r="K85" s="16">
        <f>[1]!s_stmnote_rdexp(A85,"20251231",1,10000)</f>
        <v>8368.3108510000002</v>
      </c>
      <c r="L85" s="16">
        <f>[1]!s_margin_tradingbalance(A85,"",10000)</f>
        <v>79203.234400000001</v>
      </c>
      <c r="M85" s="16">
        <f>[1]!s_margin_seclendingbalance(A85,"",10000)</f>
        <v>130.18899999999999</v>
      </c>
      <c r="N85" s="17">
        <f>[1]!s_val_ev(A85,"",100000000)</f>
        <v>162.53252666840001</v>
      </c>
      <c r="O85" s="17">
        <f>[1]!share_freesharesmv(A85,"",100000000)</f>
        <v>135.1181406712</v>
      </c>
      <c r="P85" s="17">
        <f ca="1">[1]!s_dq_amount_btin(A85,TODAY()-1,100000000)</f>
        <v>32.924993499999999</v>
      </c>
      <c r="Q85" s="17">
        <f ca="1">[1]!s_dq_turn(A85,TODAY()-1)</f>
        <v>20.563607405297354</v>
      </c>
      <c r="R85" s="2">
        <f>[1]!s_pq_amount(A85,"20260101","",100000000)</f>
        <v>1750.0317870199999</v>
      </c>
      <c r="S85" s="2">
        <f>[1]!s_pq_avgamount(A85,"20260101","",100000000)</f>
        <v>16.05533749559633</v>
      </c>
      <c r="T85" s="17">
        <f>[1]!s_ipo_dilutedpe(A85)</f>
        <v>49.09</v>
      </c>
      <c r="U85" s="12">
        <f>[1]!s_ipo_collection_total(A85,100000000)</f>
        <v>2.9159999999999999</v>
      </c>
      <c r="V85" s="18">
        <f>[1]!s_val_pe_ttm(A85,"")</f>
        <v>84.136215209960938</v>
      </c>
    </row>
    <row r="86" spans="1:22" x14ac:dyDescent="0.3">
      <c r="A86" s="16" t="s">
        <v>811</v>
      </c>
      <c r="B86" s="16" t="s">
        <v>812</v>
      </c>
      <c r="C86" s="16" t="str">
        <f>[1]!s_info_mkt(A86)</f>
        <v>主板</v>
      </c>
      <c r="D86" s="16" t="str">
        <f>[1]!s_ipo_listeddate(A86)</f>
        <v>2020-06-10</v>
      </c>
      <c r="E86" s="16" t="str">
        <f>[1]!s_info_industry_csrc2023(A86,"",3)</f>
        <v>建筑装饰、装修和其他建筑业</v>
      </c>
      <c r="F86" s="16">
        <f>[1]!s_is(A86,83,"FY","YTD","20251231",1,"",100000000)</f>
        <v>3.5241312414999997</v>
      </c>
      <c r="G86" s="16">
        <f>[1]!s_is(A86,83,"FY","YTD","20241231",1,"",100000000)</f>
        <v>3.6167379350999997</v>
      </c>
      <c r="H86" s="16">
        <f>[1]!s_is(A86,61,"FY","YTD","20251231",1,"",100000000)</f>
        <v>-1.6584247087999999</v>
      </c>
      <c r="I86" s="16">
        <f>[1]!s_is(A86,61,"FY","YTD","20241231",1,"",100000000)</f>
        <v>-4.2836426478999998</v>
      </c>
      <c r="J86" s="16">
        <f>[1]!s_fa_roe(A86,"20251231")</f>
        <v>-11.355499999999999</v>
      </c>
      <c r="K86" s="16">
        <f>[1]!s_stmnote_rdexp(A86,"20251231",1,10000)</f>
        <v>406.40207000000004</v>
      </c>
      <c r="L86" s="16">
        <f>[1]!s_margin_tradingbalance(A86,"",10000)</f>
        <v>0</v>
      </c>
      <c r="M86" s="16">
        <f>[1]!s_margin_seclendingbalance(A86,"",10000)</f>
        <v>0</v>
      </c>
      <c r="N86" s="17">
        <f>[1]!s_val_ev(A86,"",100000000)</f>
        <v>75.343869677699999</v>
      </c>
      <c r="O86" s="17">
        <f>[1]!share_freesharesmv(A86,"",100000000)</f>
        <v>36.374665745400002</v>
      </c>
      <c r="P86" s="17">
        <f ca="1">[1]!s_dq_amount_btin(A86,TODAY()-1,100000000)</f>
        <v>7.6129099900000003</v>
      </c>
      <c r="Q86" s="17">
        <f ca="1">[1]!s_dq_turn(A86,TODAY()-1)</f>
        <v>11.372570561344155</v>
      </c>
      <c r="R86" s="2">
        <f>[1]!s_pq_amount(A86,"20260101","",100000000)</f>
        <v>212.75085666000001</v>
      </c>
      <c r="S86" s="2">
        <f>[1]!s_pq_avgamount(A86,"20260101","",100000000)</f>
        <v>1.9518427216513763</v>
      </c>
      <c r="T86" s="17">
        <f>[1]!s_ipo_dilutedpe(A86)</f>
        <v>20.85</v>
      </c>
      <c r="U86" s="12">
        <f>[1]!s_ipo_collection_total(A86,100000000)</f>
        <v>9.2808200000000003</v>
      </c>
      <c r="V86" s="18">
        <f>[1]!s_val_pe_ttm(A86,"")</f>
        <v>-42.184860229492188</v>
      </c>
    </row>
    <row r="87" spans="1:22" x14ac:dyDescent="0.3">
      <c r="A87" s="16" t="s">
        <v>813</v>
      </c>
      <c r="B87" s="16" t="s">
        <v>814</v>
      </c>
      <c r="C87" s="16" t="str">
        <f>[1]!s_info_mkt(A87)</f>
        <v>主板</v>
      </c>
      <c r="D87" s="16" t="str">
        <f>[1]!s_ipo_listeddate(A87)</f>
        <v>2025-03-20</v>
      </c>
      <c r="E87" s="16" t="str">
        <f>[1]!s_info_industry_csrc2023(A87,"",3)</f>
        <v>计算机、通信和其他电子设备制造业</v>
      </c>
      <c r="F87" s="16">
        <f>[1]!s_is(A87,83,"FY","YTD","20251231",1,"",100000000)</f>
        <v>103.29016332819999</v>
      </c>
      <c r="G87" s="16">
        <f>[1]!s_is(A87,83,"FY","YTD","20241231",1,"",100000000)</f>
        <v>86.987085361799998</v>
      </c>
      <c r="H87" s="16">
        <f>[1]!s_is(A87,61,"FY","YTD","20251231",1,"",100000000)</f>
        <v>2.1911540024999998</v>
      </c>
      <c r="I87" s="16">
        <f>[1]!s_is(A87,61,"FY","YTD","20241231",1,"",100000000)</f>
        <v>1.7630838606999999</v>
      </c>
      <c r="J87" s="16">
        <f>[1]!s_fa_roe(A87,"20251231")</f>
        <v>13.6707</v>
      </c>
      <c r="K87" s="16">
        <f>[1]!s_stmnote_rdexp(A87,"20251231",1,10000)</f>
        <v>4909.6698619999997</v>
      </c>
      <c r="L87" s="16">
        <f>[1]!s_margin_tradingbalance(A87,"",10000)</f>
        <v>26815.5484</v>
      </c>
      <c r="M87" s="16">
        <f>[1]!s_margin_seclendingbalance(A87,"",10000)</f>
        <v>128.8991</v>
      </c>
      <c r="N87" s="17">
        <f>[1]!s_val_ev(A87,"",100000000)</f>
        <v>307.97418000689999</v>
      </c>
      <c r="O87" s="17">
        <f>[1]!share_freesharesmv(A87,"",100000000)</f>
        <v>163.99517641100002</v>
      </c>
      <c r="P87" s="17">
        <f ca="1">[1]!s_dq_amount_btin(A87,TODAY()-1,100000000)</f>
        <v>9.0373535999999994</v>
      </c>
      <c r="Q87" s="17">
        <f ca="1">[1]!s_dq_turn(A87,TODAY()-1)</f>
        <v>5.5932941118411685</v>
      </c>
      <c r="R87" s="2">
        <f>[1]!s_pq_amount(A87,"20260101","",100000000)</f>
        <v>393.38633362000002</v>
      </c>
      <c r="S87" s="2">
        <f>[1]!s_pq_avgamount(A87,"20260101","",100000000)</f>
        <v>3.6090489322935779</v>
      </c>
      <c r="T87" s="17">
        <f>[1]!s_ipo_dilutedpe(A87)</f>
        <v>12.4</v>
      </c>
      <c r="U87" s="12">
        <f>[1]!s_ipo_collection_total(A87,100000000)</f>
        <v>3.84038602</v>
      </c>
      <c r="V87" s="18">
        <f>[1]!s_val_pe_ttm(A87,"")</f>
        <v>118.11670684814453</v>
      </c>
    </row>
    <row r="88" spans="1:22" x14ac:dyDescent="0.3">
      <c r="A88" s="16" t="s">
        <v>815</v>
      </c>
      <c r="B88" s="16" t="s">
        <v>816</v>
      </c>
      <c r="C88" s="16" t="str">
        <f>[1]!s_info_mkt(A88)</f>
        <v>主板</v>
      </c>
      <c r="D88" s="16" t="str">
        <f>[1]!s_ipo_listeddate(A88)</f>
        <v>2020-12-08</v>
      </c>
      <c r="E88" s="16" t="str">
        <f>[1]!s_info_industry_csrc2023(A88,"",3)</f>
        <v>计算机、通信和其他电子设备制造业</v>
      </c>
      <c r="F88" s="16">
        <f>[1]!s_is(A88,83,"FY","YTD","20251231",1,"",100000000)</f>
        <v>11.517631270399999</v>
      </c>
      <c r="G88" s="16">
        <f>[1]!s_is(A88,83,"FY","YTD","20241231",1,"",100000000)</f>
        <v>9.4531049589999991</v>
      </c>
      <c r="H88" s="16">
        <f>[1]!s_is(A88,61,"FY","YTD","20251231",1,"",100000000)</f>
        <v>2.1918763169999997</v>
      </c>
      <c r="I88" s="16">
        <f>[1]!s_is(A88,61,"FY","YTD","20241231",1,"",100000000)</f>
        <v>0.87475904700000007</v>
      </c>
      <c r="J88" s="16">
        <f>[1]!s_fa_roe(A88,"20251231")</f>
        <v>13.489599999999999</v>
      </c>
      <c r="K88" s="16">
        <f>[1]!s_stmnote_rdexp(A88,"20251231",1,10000)</f>
        <v>4799.39887</v>
      </c>
      <c r="L88" s="16">
        <f>[1]!s_margin_tradingbalance(A88,"",10000)</f>
        <v>108230.86840000001</v>
      </c>
      <c r="M88" s="16">
        <f>[1]!s_margin_seclendingbalance(A88,"",10000)</f>
        <v>936.80550000000005</v>
      </c>
      <c r="N88" s="17">
        <f>[1]!s_val_ev(A88,"",100000000)</f>
        <v>605.10695999999996</v>
      </c>
      <c r="O88" s="17">
        <f>[1]!share_freesharesmv(A88,"",100000000)</f>
        <v>391.57359611999999</v>
      </c>
      <c r="P88" s="17">
        <f ca="1">[1]!s_dq_amount_btin(A88,TODAY()-1,100000000)</f>
        <v>22.17634941</v>
      </c>
      <c r="Q88" s="17">
        <f ca="1">[1]!s_dq_turn(A88,TODAY()-1)</f>
        <v>3.7779980886850151</v>
      </c>
      <c r="R88" s="2">
        <f>[1]!s_pq_amount(A88,"20260101","",100000000)</f>
        <v>1618.2097013699999</v>
      </c>
      <c r="S88" s="2">
        <f>[1]!s_pq_avgamount(A88,"20260101","",100000000)</f>
        <v>14.845960563027523</v>
      </c>
      <c r="T88" s="17">
        <f>[1]!s_ipo_dilutedpe(A88)</f>
        <v>22.98</v>
      </c>
      <c r="U88" s="12">
        <f>[1]!s_ipo_collection_total(A88,100000000)</f>
        <v>7.6452600000000004</v>
      </c>
      <c r="V88" s="18">
        <f>[1]!s_val_pe_ttm(A88,"")</f>
        <v>249.06874084472656</v>
      </c>
    </row>
    <row r="89" spans="1:22" x14ac:dyDescent="0.3">
      <c r="A89" s="16" t="s">
        <v>817</v>
      </c>
      <c r="B89" s="16" t="s">
        <v>818</v>
      </c>
      <c r="C89" s="16" t="str">
        <f>[1]!s_info_mkt(A89)</f>
        <v>主板</v>
      </c>
      <c r="D89" s="16" t="str">
        <f>[1]!s_ipo_listeddate(A89)</f>
        <v>2017-09-07</v>
      </c>
      <c r="E89" s="16" t="str">
        <f>[1]!s_info_industry_csrc2023(A89,"",3)</f>
        <v>电气机械和器材制造业</v>
      </c>
      <c r="F89" s="16">
        <f>[1]!s_is(A89,83,"FY","YTD","20251231",1,"",100000000)</f>
        <v>64.00557642359999</v>
      </c>
      <c r="G89" s="16">
        <f>[1]!s_is(A89,83,"FY","YTD","20241231",1,"",100000000)</f>
        <v>60.965716088800001</v>
      </c>
      <c r="H89" s="16">
        <f>[1]!s_is(A89,61,"FY","YTD","20251231",1,"",100000000)</f>
        <v>3.1829503132999997</v>
      </c>
      <c r="I89" s="16">
        <f>[1]!s_is(A89,61,"FY","YTD","20241231",1,"",100000000)</f>
        <v>1.2416900554999999</v>
      </c>
      <c r="J89" s="16">
        <f>[1]!s_fa_roe(A89,"20251231")</f>
        <v>12.201700000000001</v>
      </c>
      <c r="K89" s="16">
        <f>[1]!s_stmnote_rdexp(A89,"20251231",1,10000)</f>
        <v>21500.442891999999</v>
      </c>
      <c r="L89" s="16">
        <f>[1]!s_margin_tradingbalance(A89,"",10000)</f>
        <v>87681.698999999993</v>
      </c>
      <c r="M89" s="16">
        <f>[1]!s_margin_seclendingbalance(A89,"",10000)</f>
        <v>279.83999999999997</v>
      </c>
      <c r="N89" s="17">
        <f>[1]!s_val_ev(A89,"",100000000)</f>
        <v>187.676513728</v>
      </c>
      <c r="O89" s="17">
        <f>[1]!share_freesharesmv(A89,"",100000000)</f>
        <v>104.76994959199999</v>
      </c>
      <c r="P89" s="17">
        <f ca="1">[1]!s_dq_amount_btin(A89,TODAY()-1,100000000)</f>
        <v>12.258204989999999</v>
      </c>
      <c r="Q89" s="17">
        <f ca="1">[1]!s_dq_turn(A89,TODAY()-1)</f>
        <v>7.1310989060928174</v>
      </c>
      <c r="R89" s="2">
        <f>[1]!s_pq_amount(A89,"20260101","",100000000)</f>
        <v>1177.3412043999999</v>
      </c>
      <c r="S89" s="2">
        <f>[1]!s_pq_avgamount(A89,"20260101","",100000000)</f>
        <v>10.80129545321101</v>
      </c>
      <c r="T89" s="17">
        <f>[1]!s_ipo_dilutedpe(A89)</f>
        <v>22.99</v>
      </c>
      <c r="U89" s="12">
        <f>[1]!s_ipo_collection_total(A89,100000000)</f>
        <v>5.5153559999999997</v>
      </c>
      <c r="V89" s="18">
        <f>[1]!s_val_pe_ttm(A89,"")</f>
        <v>63.848548889160156</v>
      </c>
    </row>
    <row r="90" spans="1:22" x14ac:dyDescent="0.3">
      <c r="A90" s="16" t="s">
        <v>819</v>
      </c>
      <c r="B90" s="16" t="s">
        <v>820</v>
      </c>
      <c r="C90" s="16" t="str">
        <f>[1]!s_info_mkt(A90)</f>
        <v>主板</v>
      </c>
      <c r="D90" s="16" t="str">
        <f>[1]!s_ipo_listeddate(A90)</f>
        <v>2010-10-21</v>
      </c>
      <c r="E90" s="16" t="str">
        <f>[1]!s_info_industry_csrc2023(A90,"",3)</f>
        <v>电气机械和器材制造业</v>
      </c>
      <c r="F90" s="16">
        <f>[1]!s_is(A90,83,"FY","YTD","20251231",1,"",100000000)</f>
        <v>34.129950475699999</v>
      </c>
      <c r="G90" s="16">
        <f>[1]!s_is(A90,83,"FY","YTD","20241231",1,"",100000000)</f>
        <v>29.150917328600002</v>
      </c>
      <c r="H90" s="16">
        <f>[1]!s_is(A90,61,"FY","YTD","20251231",1,"",100000000)</f>
        <v>-0.76392111010000008</v>
      </c>
      <c r="I90" s="16">
        <f>[1]!s_is(A90,61,"FY","YTD","20241231",1,"",100000000)</f>
        <v>0.77326799189999995</v>
      </c>
      <c r="J90" s="16">
        <f>[1]!s_fa_roe(A90,"20251231")</f>
        <v>-3.0470000000000002</v>
      </c>
      <c r="K90" s="16">
        <f>[1]!s_stmnote_rdexp(A90,"20251231",1,10000)</f>
        <v>16779.428216999997</v>
      </c>
      <c r="L90" s="16">
        <f>[1]!s_margin_tradingbalance(A90,"",10000)</f>
        <v>144029.6649</v>
      </c>
      <c r="M90" s="16">
        <f>[1]!s_margin_seclendingbalance(A90,"",10000)</f>
        <v>136.94669999999999</v>
      </c>
      <c r="N90" s="17">
        <f>[1]!s_val_ev(A90,"",100000000)</f>
        <v>388.4322631</v>
      </c>
      <c r="O90" s="17">
        <f>[1]!share_freesharesmv(A90,"",100000000)</f>
        <v>244.72949643059997</v>
      </c>
      <c r="P90" s="17">
        <f ca="1">[1]!s_dq_amount_btin(A90,TODAY()-1,100000000)</f>
        <v>17.25393304</v>
      </c>
      <c r="Q90" s="17">
        <f ca="1">[1]!s_dq_turn(A90,TODAY()-1)</f>
        <v>4.7127609889815778</v>
      </c>
      <c r="R90" s="2">
        <f>[1]!s_pq_amount(A90,"20260101","",100000000)</f>
        <v>2891.0812975700001</v>
      </c>
      <c r="S90" s="2">
        <f>[1]!s_pq_avgamount(A90,"20260101","",100000000)</f>
        <v>26.523681629082571</v>
      </c>
      <c r="T90" s="17">
        <f>[1]!s_ipo_dilutedpe(A90)</f>
        <v>46.77</v>
      </c>
      <c r="U90" s="12">
        <f>[1]!s_ipo_collection_total(A90,100000000)</f>
        <v>9.7149999999999999</v>
      </c>
      <c r="V90" s="18">
        <f>[1]!s_val_pe_ttm(A90,"")</f>
        <v>-247.78228759765625</v>
      </c>
    </row>
    <row r="91" spans="1:22" x14ac:dyDescent="0.3">
      <c r="A91" s="16" t="s">
        <v>821</v>
      </c>
      <c r="B91" s="16" t="s">
        <v>822</v>
      </c>
      <c r="C91" s="16" t="str">
        <f>[1]!s_info_mkt(A91)</f>
        <v>主板</v>
      </c>
      <c r="D91" s="16" t="str">
        <f>[1]!s_ipo_listeddate(A91)</f>
        <v>2010-06-10</v>
      </c>
      <c r="E91" s="16" t="str">
        <f>[1]!s_info_industry_csrc2023(A91,"",3)</f>
        <v>专用设备制造业</v>
      </c>
      <c r="F91" s="16">
        <f>[1]!s_is(A91,83,"FY","YTD","20251231",1,"",100000000)</f>
        <v>13.6558893668</v>
      </c>
      <c r="G91" s="16">
        <f>[1]!s_is(A91,83,"FY","YTD","20241231",1,"",100000000)</f>
        <v>25.921962253899999</v>
      </c>
      <c r="H91" s="16">
        <f>[1]!s_is(A91,61,"FY","YTD","20251231",1,"",100000000)</f>
        <v>22.667482713800002</v>
      </c>
      <c r="I91" s="16">
        <f>[1]!s_is(A91,61,"FY","YTD","20241231",1,"",100000000)</f>
        <v>16.6872733463</v>
      </c>
      <c r="J91" s="16">
        <f>[1]!s_fa_roe(A91,"20251231")</f>
        <v>10.649800000000001</v>
      </c>
      <c r="K91" s="16">
        <f>[1]!s_stmnote_rdexp(A91,"20251231",1,10000)</f>
        <v>32471.421777999996</v>
      </c>
      <c r="L91" s="16">
        <f>[1]!s_margin_tradingbalance(A91,"",10000)</f>
        <v>119449.469</v>
      </c>
      <c r="M91" s="16">
        <f>[1]!s_margin_seclendingbalance(A91,"",10000)</f>
        <v>1082.646</v>
      </c>
      <c r="N91" s="17">
        <f>[1]!s_val_ev(A91,"",100000000)</f>
        <v>342.4785919231</v>
      </c>
      <c r="O91" s="17">
        <f>[1]!share_freesharesmv(A91,"",100000000)</f>
        <v>256.34980651510006</v>
      </c>
      <c r="P91" s="17">
        <f ca="1">[1]!s_dq_amount_btin(A91,TODAY()-1,100000000)</f>
        <v>15.767110600000001</v>
      </c>
      <c r="Q91" s="17">
        <f ca="1">[1]!s_dq_turn(A91,TODAY()-1)</f>
        <v>4.7824712632808239</v>
      </c>
      <c r="R91" s="2">
        <f>[1]!s_pq_amount(A91,"20260101","",100000000)</f>
        <v>2040.86194845</v>
      </c>
      <c r="S91" s="2">
        <f>[1]!s_pq_avgamount(A91,"20260101","",100000000)</f>
        <v>18.723504114220184</v>
      </c>
      <c r="T91" s="17">
        <f>[1]!s_ipo_dilutedpe(A91)</f>
        <v>62.52</v>
      </c>
      <c r="U91" s="12">
        <f>[1]!s_ipo_collection_total(A91,100000000)</f>
        <v>6.0077999999999996</v>
      </c>
      <c r="V91" s="18">
        <f>[1]!s_val_pe_ttm(A91,"")</f>
        <v>14.929324150085449</v>
      </c>
    </row>
    <row r="92" spans="1:22" x14ac:dyDescent="0.3">
      <c r="A92" s="16" t="s">
        <v>823</v>
      </c>
      <c r="B92" s="16" t="s">
        <v>824</v>
      </c>
      <c r="C92" s="16" t="str">
        <f>[1]!s_info_mkt(A92)</f>
        <v>主板</v>
      </c>
      <c r="D92" s="16" t="str">
        <f>[1]!s_ipo_listeddate(A92)</f>
        <v>2008-01-16</v>
      </c>
      <c r="E92" s="16" t="str">
        <f>[1]!s_info_industry_csrc2023(A92,"",3)</f>
        <v>有色金属冶炼和压延加工业</v>
      </c>
      <c r="F92" s="16">
        <f>[1]!s_is(A92,83,"FY","YTD","20251231",1,"",100000000)</f>
        <v>833.10334567309997</v>
      </c>
      <c r="G92" s="16">
        <f>[1]!s_is(A92,83,"FY","YTD","20241231",1,"",100000000)</f>
        <v>875.45421413320003</v>
      </c>
      <c r="H92" s="16">
        <f>[1]!s_is(A92,61,"FY","YTD","20251231",1,"",100000000)</f>
        <v>9.4316092219000005</v>
      </c>
      <c r="I92" s="16">
        <f>[1]!s_is(A92,61,"FY","YTD","20241231",1,"",100000000)</f>
        <v>7.0330104853999993</v>
      </c>
      <c r="J92" s="16">
        <f>[1]!s_fa_roe(A92,"20251231")</f>
        <v>6.0495000000000001</v>
      </c>
      <c r="K92" s="16">
        <f>[1]!s_stmnote_rdexp(A92,"20251231",1,10000)</f>
        <v>89872.614600000001</v>
      </c>
      <c r="L92" s="16">
        <f>[1]!s_margin_tradingbalance(A92,"",10000)</f>
        <v>113998.47530000001</v>
      </c>
      <c r="M92" s="16">
        <f>[1]!s_margin_seclendingbalance(A92,"",10000)</f>
        <v>1316.4399000000001</v>
      </c>
      <c r="N92" s="17">
        <f>[1]!s_val_ev(A92,"",100000000)</f>
        <v>584.85594592479993</v>
      </c>
      <c r="O92" s="17">
        <f>[1]!share_freesharesmv(A92,"",100000000)</f>
        <v>338.71815687600008</v>
      </c>
      <c r="P92" s="17">
        <f ca="1">[1]!s_dq_amount_btin(A92,TODAY()-1,100000000)</f>
        <v>19.423046190000001</v>
      </c>
      <c r="Q92" s="17">
        <f ca="1">[1]!s_dq_turn(A92,TODAY()-1)</f>
        <v>3.5505632077243257</v>
      </c>
      <c r="R92" s="2">
        <f>[1]!s_pq_amount(A92,"20260101","",100000000)</f>
        <v>927.30751721000001</v>
      </c>
      <c r="S92" s="2">
        <f>[1]!s_pq_avgamount(A92,"20260101","",100000000)</f>
        <v>8.5074084147706426</v>
      </c>
      <c r="T92" s="17">
        <f>[1]!s_ipo_dilutedpe(A92)</f>
        <v>29.99</v>
      </c>
      <c r="U92" s="12">
        <f>[1]!s_ipo_collection_total(A92,100000000)</f>
        <v>6.1435000000000004</v>
      </c>
      <c r="V92" s="18">
        <f>[1]!s_val_pe_ttm(A92,"")</f>
        <v>56.548126220703125</v>
      </c>
    </row>
    <row r="93" spans="1:22" x14ac:dyDescent="0.3">
      <c r="A93" s="16" t="s">
        <v>825</v>
      </c>
      <c r="B93" s="16" t="s">
        <v>826</v>
      </c>
      <c r="C93" s="16" t="str">
        <f>[1]!s_info_mkt(A93)</f>
        <v>主板</v>
      </c>
      <c r="D93" s="16" t="str">
        <f>[1]!s_ipo_listeddate(A93)</f>
        <v>2024-01-30</v>
      </c>
      <c r="E93" s="16" t="str">
        <f>[1]!s_info_industry_csrc2023(A93,"",3)</f>
        <v>通用设备制造业</v>
      </c>
      <c r="F93" s="16">
        <f>[1]!s_is(A93,83,"FY","YTD","20251231",1,"",100000000)</f>
        <v>21.056670121099998</v>
      </c>
      <c r="G93" s="16">
        <f>[1]!s_is(A93,83,"FY","YTD","20241231",1,"",100000000)</f>
        <v>20.617740814299999</v>
      </c>
      <c r="H93" s="16">
        <f>[1]!s_is(A93,61,"FY","YTD","20251231",1,"",100000000)</f>
        <v>1.7232493637999999</v>
      </c>
      <c r="I93" s="16">
        <f>[1]!s_is(A93,61,"FY","YTD","20241231",1,"",100000000)</f>
        <v>1.7011251913000001</v>
      </c>
      <c r="J93" s="16">
        <f>[1]!s_fa_roe(A93,"20251231")</f>
        <v>10.7171</v>
      </c>
      <c r="K93" s="16">
        <f>[1]!s_stmnote_rdexp(A93,"20251231",1,10000)</f>
        <v>7830.7446010000003</v>
      </c>
      <c r="L93" s="16">
        <f>[1]!s_margin_tradingbalance(A93,"",10000)</f>
        <v>13188.3824</v>
      </c>
      <c r="M93" s="16">
        <f>[1]!s_margin_seclendingbalance(A93,"",10000)</f>
        <v>0</v>
      </c>
      <c r="N93" s="17">
        <f>[1]!s_val_ev(A93,"",100000000)</f>
        <v>67.978095751500007</v>
      </c>
      <c r="O93" s="17">
        <f>[1]!share_freesharesmv(A93,"",100000000)</f>
        <v>16.640496070000001</v>
      </c>
      <c r="P93" s="17">
        <f ca="1">[1]!s_dq_amount_btin(A93,TODAY()-1,100000000)</f>
        <v>4.2160101399999999</v>
      </c>
      <c r="Q93" s="17">
        <f ca="1">[1]!s_dq_turn(A93,TODAY()-1)</f>
        <v>26.306487921907248</v>
      </c>
      <c r="R93" s="2">
        <f>[1]!s_pq_amount(A93,"20260101","",100000000)</f>
        <v>141.19022948</v>
      </c>
      <c r="S93" s="2">
        <f>[1]!s_pq_avgamount(A93,"20260101","",100000000)</f>
        <v>1.295323206238532</v>
      </c>
      <c r="T93" s="17">
        <f>[1]!s_ipo_dilutedpe(A93)</f>
        <v>28.19</v>
      </c>
      <c r="U93" s="12">
        <f>[1]!s_ipo_collection_total(A93,100000000)</f>
        <v>8.6305083200000006</v>
      </c>
      <c r="V93" s="18">
        <f>[1]!s_val_pe_ttm(A93,"")</f>
        <v>45.586174011230469</v>
      </c>
    </row>
    <row r="94" spans="1:22" x14ac:dyDescent="0.3">
      <c r="A94" s="16" t="s">
        <v>827</v>
      </c>
      <c r="B94" s="16" t="s">
        <v>828</v>
      </c>
      <c r="C94" s="16" t="str">
        <f>[1]!s_info_mkt(A94)</f>
        <v>主板</v>
      </c>
      <c r="D94" s="16" t="str">
        <f>[1]!s_ipo_listeddate(A94)</f>
        <v>2026-05-18</v>
      </c>
      <c r="E94" s="16" t="str">
        <f>[1]!s_info_industry_csrc2023(A94,"",3)</f>
        <v>汽车制造业</v>
      </c>
      <c r="F94" s="16">
        <f>[1]!s_is(A94,83,"FY","YTD","20251231",1,"",100000000)</f>
        <v>159.68831113440001</v>
      </c>
      <c r="G94" s="16">
        <f>[1]!s_is(A94,83,"FY","YTD","20241231",1,"",100000000)</f>
        <v>125.2344679423</v>
      </c>
      <c r="H94" s="16">
        <f>[1]!s_is(A94,61,"FY","YTD","20251231",1,"",100000000)</f>
        <v>6.4128705109000004</v>
      </c>
      <c r="I94" s="16">
        <f>[1]!s_is(A94,61,"FY","YTD","20241231",1,"",100000000)</f>
        <v>6.1440884576999997</v>
      </c>
      <c r="J94" s="16">
        <f>[1]!s_fa_roe(A94,"20251231")</f>
        <v>13.033799999999999</v>
      </c>
      <c r="K94" s="16">
        <f>[1]!s_stmnote_rdexp(A94,"20251231",1,10000)</f>
        <v>70931.132561000006</v>
      </c>
      <c r="L94" s="16">
        <f>[1]!s_margin_tradingbalance(A94,"",10000)</f>
        <v>12653.7847</v>
      </c>
      <c r="M94" s="16">
        <f>[1]!s_margin_seclendingbalance(A94,"",10000)</f>
        <v>0</v>
      </c>
      <c r="N94" s="17">
        <f>[1]!s_val_ev(A94,"",100000000)</f>
        <v>232.155</v>
      </c>
      <c r="O94" s="17">
        <f>[1]!share_freesharesmv(A94,"",100000000)</f>
        <v>25.428996661199999</v>
      </c>
      <c r="P94" s="17">
        <f ca="1">[1]!s_dq_amount_btin(A94,TODAY()-1,100000000)</f>
        <v>4.9105501</v>
      </c>
      <c r="Q94" s="17">
        <f ca="1">[1]!s_dq_turn(A94,TODAY()-1)</f>
        <v>19.918708503857168</v>
      </c>
      <c r="R94" s="2">
        <f>[1]!s_pq_amount(A94,"20260101","",100000000)</f>
        <v>169.59083204000001</v>
      </c>
      <c r="S94" s="2">
        <f>[1]!s_pq_avgamount(A94,"20260101","",100000000)</f>
        <v>7.066284668333334</v>
      </c>
      <c r="T94" s="17">
        <f>[1]!s_ipo_dilutedpe(A94)</f>
        <v>23.4</v>
      </c>
      <c r="U94" s="12">
        <f>[1]!s_ipo_collection_total(A94,100000000)</f>
        <v>21.4801</v>
      </c>
      <c r="V94" s="18">
        <f>[1]!s_val_pe_ttm(A94,"")</f>
        <v>35.414020538330078</v>
      </c>
    </row>
    <row r="95" spans="1:22" x14ac:dyDescent="0.3">
      <c r="A95" s="16" t="s">
        <v>829</v>
      </c>
      <c r="B95" s="16" t="s">
        <v>830</v>
      </c>
      <c r="C95" s="16" t="str">
        <f>[1]!s_info_mkt(A95)</f>
        <v>主板</v>
      </c>
      <c r="D95" s="16" t="str">
        <f>[1]!s_ipo_listeddate(A95)</f>
        <v>1996-09-19</v>
      </c>
      <c r="E95" s="16" t="str">
        <f>[1]!s_info_industry_csrc2023(A95,"",3)</f>
        <v>房地产业</v>
      </c>
      <c r="F95" s="16">
        <f>[1]!s_is(A95,83,"FY","YTD","20251231",1,"",100000000)</f>
        <v>3.4153786504000001</v>
      </c>
      <c r="G95" s="16">
        <f>[1]!s_is(A95,83,"FY","YTD","20241231",1,"",100000000)</f>
        <v>3.6767484601999998</v>
      </c>
      <c r="H95" s="16">
        <f>[1]!s_is(A95,61,"FY","YTD","20251231",1,"",100000000)</f>
        <v>-2.1820990977000001</v>
      </c>
      <c r="I95" s="16">
        <f>[1]!s_is(A95,61,"FY","YTD","20241231",1,"",100000000)</f>
        <v>-1.2910829245</v>
      </c>
      <c r="J95" s="16">
        <f>[1]!s_fa_roe(A95,"20251231")</f>
        <v>-9.9474</v>
      </c>
      <c r="K95" s="16">
        <f>[1]!s_stmnote_rdexp(A95,"20251231",1,10000)</f>
        <v>0</v>
      </c>
      <c r="L95" s="16">
        <f>[1]!s_margin_tradingbalance(A95,"",10000)</f>
        <v>0</v>
      </c>
      <c r="M95" s="16">
        <f>[1]!s_margin_seclendingbalance(A95,"",10000)</f>
        <v>0</v>
      </c>
      <c r="N95" s="17">
        <f>[1]!s_val_ev(A95,"",100000000)</f>
        <v>56.918420153099994</v>
      </c>
      <c r="O95" s="17">
        <f>[1]!share_freesharesmv(A95,"",100000000)</f>
        <v>52.312922003099992</v>
      </c>
      <c r="P95" s="17">
        <f ca="1">[1]!s_dq_amount_btin(A95,TODAY()-1,100000000)</f>
        <v>3.0128951499999999</v>
      </c>
      <c r="Q95" s="17">
        <f ca="1">[1]!s_dq_turn(A95,TODAY()-1)</f>
        <v>5.498247751261367</v>
      </c>
      <c r="R95" s="2">
        <f>[1]!s_pq_amount(A95,"20260101","",100000000)</f>
        <v>141.64843150999999</v>
      </c>
      <c r="S95" s="2">
        <f>[1]!s_pq_avgamount(A95,"20260101","",100000000)</f>
        <v>1.3752274903883497</v>
      </c>
      <c r="T95" s="17">
        <f>[1]!s_ipo_dilutedpe(A95)</f>
        <v>0</v>
      </c>
      <c r="U95" s="12">
        <f>[1]!s_ipo_collection_total(A95,100000000)</f>
        <v>0.63549999999999995</v>
      </c>
      <c r="V95" s="18">
        <f>[1]!s_val_pe_ttm(A95,"")</f>
        <v>-25.245674133300781</v>
      </c>
    </row>
    <row r="96" spans="1:22" x14ac:dyDescent="0.3">
      <c r="A96" s="16" t="s">
        <v>831</v>
      </c>
      <c r="B96" s="16" t="s">
        <v>832</v>
      </c>
      <c r="C96" s="16" t="str">
        <f>[1]!s_info_mkt(A96)</f>
        <v>主板</v>
      </c>
      <c r="D96" s="16" t="str">
        <f>[1]!s_ipo_listeddate(A96)</f>
        <v>2017-01-19</v>
      </c>
      <c r="E96" s="16" t="str">
        <f>[1]!s_info_industry_csrc2023(A96,"",3)</f>
        <v>有色金属冶炼和压延加工业</v>
      </c>
      <c r="F96" s="16">
        <f>[1]!s_is(A96,83,"FY","YTD","20251231",1,"",100000000)</f>
        <v>24.085479362399997</v>
      </c>
      <c r="G96" s="16">
        <f>[1]!s_is(A96,83,"FY","YTD","20241231",1,"",100000000)</f>
        <v>17.490181741199997</v>
      </c>
      <c r="H96" s="16">
        <f>[1]!s_is(A96,61,"FY","YTD","20251231",1,"",100000000)</f>
        <v>1.4370407181</v>
      </c>
      <c r="I96" s="16">
        <f>[1]!s_is(A96,61,"FY","YTD","20241231",1,"",100000000)</f>
        <v>-0.89502661250000004</v>
      </c>
      <c r="J96" s="16">
        <f>[1]!s_fa_roe(A96,"20251231")</f>
        <v>14.577199999999999</v>
      </c>
      <c r="K96" s="16">
        <f>[1]!s_stmnote_rdexp(A96,"20251231",1,10000)</f>
        <v>8556.9482870000011</v>
      </c>
      <c r="L96" s="16">
        <f>[1]!s_margin_tradingbalance(A96,"",10000)</f>
        <v>0</v>
      </c>
      <c r="M96" s="16">
        <f>[1]!s_margin_seclendingbalance(A96,"",10000)</f>
        <v>0</v>
      </c>
      <c r="N96" s="17">
        <f>[1]!s_val_ev(A96,"",100000000)</f>
        <v>156.12667977839999</v>
      </c>
      <c r="O96" s="17">
        <f>[1]!share_freesharesmv(A96,"",100000000)</f>
        <v>106.2226141164</v>
      </c>
      <c r="P96" s="17">
        <f ca="1">[1]!s_dq_amount_btin(A96,TODAY()-1,100000000)</f>
        <v>38.703583279999997</v>
      </c>
      <c r="Q96" s="17">
        <f ca="1">[1]!s_dq_turn(A96,TODAY()-1)</f>
        <v>32.647390243635606</v>
      </c>
      <c r="R96" s="2">
        <f>[1]!s_pq_amount(A96,"20260101","",100000000)</f>
        <v>1814.3103574700001</v>
      </c>
      <c r="S96" s="2">
        <f>[1]!s_pq_avgamount(A96,"20260101","",100000000)</f>
        <v>16.645049151100917</v>
      </c>
      <c r="T96" s="17">
        <f>[1]!s_ipo_dilutedpe(A96)</f>
        <v>22.98</v>
      </c>
      <c r="U96" s="12">
        <f>[1]!s_ipo_collection_total(A96,100000000)</f>
        <v>2.855</v>
      </c>
      <c r="V96" s="18">
        <f>[1]!s_val_pe_ttm(A96,"")</f>
        <v>40.456462860107422</v>
      </c>
    </row>
    <row r="97" spans="1:22" x14ac:dyDescent="0.3">
      <c r="A97" s="16" t="s">
        <v>833</v>
      </c>
      <c r="B97" s="16" t="s">
        <v>834</v>
      </c>
      <c r="C97" s="16" t="str">
        <f>[1]!s_info_mkt(A97)</f>
        <v>主板</v>
      </c>
      <c r="D97" s="16" t="str">
        <f>[1]!s_ipo_listeddate(A97)</f>
        <v>2022-08-15</v>
      </c>
      <c r="E97" s="16" t="str">
        <f>[1]!s_info_industry_csrc2023(A97,"",3)</f>
        <v>计算机、通信和其他电子设备制造业</v>
      </c>
      <c r="F97" s="16">
        <f>[1]!s_is(A97,83,"FY","YTD","20251231",1,"",100000000)</f>
        <v>40.8675792043</v>
      </c>
      <c r="G97" s="16">
        <f>[1]!s_is(A97,83,"FY","YTD","20241231",1,"",100000000)</f>
        <v>40.341419121500003</v>
      </c>
      <c r="H97" s="16">
        <f>[1]!s_is(A97,61,"FY","YTD","20251231",1,"",100000000)</f>
        <v>1.7094482309999999</v>
      </c>
      <c r="I97" s="16">
        <f>[1]!s_is(A97,61,"FY","YTD","20241231",1,"",100000000)</f>
        <v>1.2492255408999999</v>
      </c>
      <c r="J97" s="16">
        <f>[1]!s_fa_roe(A97,"20251231")</f>
        <v>7.8661000000000003</v>
      </c>
      <c r="K97" s="16">
        <f>[1]!s_stmnote_rdexp(A97,"20251231",1,10000)</f>
        <v>17123.555708</v>
      </c>
      <c r="L97" s="16">
        <f>[1]!s_margin_tradingbalance(A97,"",10000)</f>
        <v>0</v>
      </c>
      <c r="M97" s="16">
        <f>[1]!s_margin_seclendingbalance(A97,"",10000)</f>
        <v>0</v>
      </c>
      <c r="N97" s="17">
        <f>[1]!s_val_ev(A97,"",100000000)</f>
        <v>320.23247127300004</v>
      </c>
      <c r="O97" s="17">
        <f>[1]!share_freesharesmv(A97,"",100000000)</f>
        <v>110.94178677089999</v>
      </c>
      <c r="P97" s="17">
        <f ca="1">[1]!s_dq_amount_btin(A97,TODAY()-1,100000000)</f>
        <v>9.6630767199999994</v>
      </c>
      <c r="Q97" s="17">
        <f ca="1">[1]!s_dq_turn(A97,TODAY()-1)</f>
        <v>6.2204645203338496</v>
      </c>
      <c r="R97" s="2">
        <f>[1]!s_pq_amount(A97,"20260101","",100000000)</f>
        <v>859.15146477999997</v>
      </c>
      <c r="S97" s="2">
        <f>[1]!s_pq_avgamount(A97,"20260101","",100000000)</f>
        <v>7.8821235300917438</v>
      </c>
      <c r="T97" s="17">
        <f>[1]!s_ipo_dilutedpe(A97)</f>
        <v>22.99</v>
      </c>
      <c r="U97" s="12">
        <f>[1]!s_ipo_collection_total(A97,100000000)</f>
        <v>10.411049999999999</v>
      </c>
      <c r="V97" s="18">
        <f>[1]!s_val_pe_ttm(A97,"")</f>
        <v>134.57098388671875</v>
      </c>
    </row>
    <row r="98" spans="1:22" x14ac:dyDescent="0.3">
      <c r="A98" s="16" t="s">
        <v>835</v>
      </c>
      <c r="B98" s="16" t="s">
        <v>836</v>
      </c>
      <c r="C98" s="16" t="str">
        <f>[1]!s_info_mkt(A98)</f>
        <v>主板</v>
      </c>
      <c r="D98" s="16" t="str">
        <f>[1]!s_ipo_listeddate(A98)</f>
        <v>2017-03-08</v>
      </c>
      <c r="E98" s="16" t="str">
        <f>[1]!s_info_industry_csrc2023(A98,"",3)</f>
        <v>橡胶和塑料制品业</v>
      </c>
      <c r="F98" s="16">
        <f>[1]!s_is(A98,83,"FY","YTD","20251231",1,"",100000000)</f>
        <v>5.5029075451000002</v>
      </c>
      <c r="G98" s="16">
        <f>[1]!s_is(A98,83,"FY","YTD","20241231",1,"",100000000)</f>
        <v>3.6456271036000003</v>
      </c>
      <c r="H98" s="16">
        <f>[1]!s_is(A98,61,"FY","YTD","20251231",1,"",100000000)</f>
        <v>-0.46599844899999998</v>
      </c>
      <c r="I98" s="16">
        <f>[1]!s_is(A98,61,"FY","YTD","20241231",1,"",100000000)</f>
        <v>-0.30533780620000001</v>
      </c>
      <c r="J98" s="16">
        <f>[1]!s_fa_roe(A98,"20251231")</f>
        <v>-2.5032000000000001</v>
      </c>
      <c r="K98" s="16">
        <f>[1]!s_stmnote_rdexp(A98,"20251231",1,10000)</f>
        <v>1632.704348</v>
      </c>
      <c r="L98" s="16">
        <f>[1]!s_margin_tradingbalance(A98,"",10000)</f>
        <v>0</v>
      </c>
      <c r="M98" s="16">
        <f>[1]!s_margin_seclendingbalance(A98,"",10000)</f>
        <v>0</v>
      </c>
      <c r="N98" s="17">
        <f>[1]!s_val_ev(A98,"",100000000)</f>
        <v>198.04922289900003</v>
      </c>
      <c r="O98" s="17">
        <f>[1]!share_freesharesmv(A98,"",100000000)</f>
        <v>70.565039701199993</v>
      </c>
      <c r="P98" s="17">
        <f ca="1">[1]!s_dq_amount_btin(A98,TODAY()-1,100000000)</f>
        <v>9.5321180900000009</v>
      </c>
      <c r="Q98" s="17">
        <f ca="1">[1]!s_dq_turn(A98,TODAY()-1)</f>
        <v>10.191051457464317</v>
      </c>
      <c r="R98" s="2">
        <f>[1]!s_pq_amount(A98,"20260101","",100000000)</f>
        <v>312.05378510000003</v>
      </c>
      <c r="S98" s="2">
        <f>[1]!s_pq_avgamount(A98,"20260101","",100000000)</f>
        <v>2.8628787623853214</v>
      </c>
      <c r="T98" s="17">
        <f>[1]!s_ipo_dilutedpe(A98)</f>
        <v>22.99</v>
      </c>
      <c r="U98" s="12">
        <f>[1]!s_ipo_collection_total(A98,100000000)</f>
        <v>1.98407</v>
      </c>
      <c r="V98" s="18">
        <f>[1]!s_val_pe_ttm(A98,"")</f>
        <v>1065.052978515625</v>
      </c>
    </row>
    <row r="99" spans="1:22" x14ac:dyDescent="0.3">
      <c r="A99" s="16" t="s">
        <v>837</v>
      </c>
      <c r="B99" s="16" t="s">
        <v>838</v>
      </c>
      <c r="C99" s="16" t="str">
        <f>[1]!s_info_mkt(A99)</f>
        <v>主板</v>
      </c>
      <c r="D99" s="16" t="str">
        <f>[1]!s_ipo_listeddate(A99)</f>
        <v>2009-08-21</v>
      </c>
      <c r="E99" s="16" t="str">
        <f>[1]!s_info_industry_csrc2023(A99,"",3)</f>
        <v>计算机、通信和其他电子设备制造业</v>
      </c>
      <c r="F99" s="16">
        <f>[1]!s_is(A99,83,"FY","YTD","20251231",1,"",100000000)</f>
        <v>119.28697127379999</v>
      </c>
      <c r="G99" s="16">
        <f>[1]!s_is(A99,83,"FY","YTD","20241231",1,"",100000000)</f>
        <v>82.723101847500004</v>
      </c>
      <c r="H99" s="16">
        <f>[1]!s_is(A99,61,"FY","YTD","20251231",1,"",100000000)</f>
        <v>9.4632078121000003</v>
      </c>
      <c r="I99" s="16">
        <f>[1]!s_is(A99,61,"FY","YTD","20241231",1,"",100000000)</f>
        <v>6.6131543094000005</v>
      </c>
      <c r="J99" s="16">
        <f>[1]!s_fa_roe(A99,"20251231")</f>
        <v>9.8592999999999993</v>
      </c>
      <c r="K99" s="16">
        <f>[1]!s_stmnote_rdexp(A99,"20251231",1,10000)</f>
        <v>113561.33326500001</v>
      </c>
      <c r="L99" s="16">
        <f>[1]!s_margin_tradingbalance(A99,"",10000)</f>
        <v>680526.73510000005</v>
      </c>
      <c r="M99" s="16">
        <f>[1]!s_margin_seclendingbalance(A99,"",10000)</f>
        <v>3363.0981999999999</v>
      </c>
      <c r="N99" s="17">
        <f>[1]!s_val_ev(A99,"",100000000)</f>
        <v>2202.9781311559996</v>
      </c>
      <c r="O99" s="17">
        <f>[1]!share_freesharesmv(A99,"",100000000)</f>
        <v>1255.1877360439998</v>
      </c>
      <c r="P99" s="17">
        <f ca="1">[1]!s_dq_amount_btin(A99,TODAY()-1,100000000)</f>
        <v>104.77798876999999</v>
      </c>
      <c r="Q99" s="17">
        <f ca="1">[1]!s_dq_turn(A99,TODAY()-1)</f>
        <v>5.2524950018215799</v>
      </c>
      <c r="R99" s="2">
        <f>[1]!s_pq_amount(A99,"20260101","",100000000)</f>
        <v>8364.0973890799996</v>
      </c>
      <c r="S99" s="2">
        <f>[1]!s_pq_avgamount(A99,"20260101","",100000000)</f>
        <v>76.734838431926605</v>
      </c>
      <c r="T99" s="17">
        <f>[1]!s_ipo_dilutedpe(A99)</f>
        <v>35.369999999999997</v>
      </c>
      <c r="U99" s="12">
        <f>[1]!s_ipo_collection_total(A99,100000000)</f>
        <v>6.4</v>
      </c>
      <c r="V99" s="18">
        <f>[1]!s_val_pe_ttm(A99,"")</f>
        <v>212.62911987304688</v>
      </c>
    </row>
    <row r="100" spans="1:22" x14ac:dyDescent="0.3">
      <c r="A100" s="16" t="s">
        <v>839</v>
      </c>
      <c r="B100" s="16" t="s">
        <v>840</v>
      </c>
      <c r="C100" s="16" t="str">
        <f>[1]!s_info_mkt(A100)</f>
        <v>主板</v>
      </c>
      <c r="D100" s="16" t="str">
        <f>[1]!s_ipo_listeddate(A100)</f>
        <v>2022-03-15</v>
      </c>
      <c r="E100" s="16" t="str">
        <f>[1]!s_info_industry_csrc2023(A100,"",3)</f>
        <v>铁路、船舶、航空航天和其他运输设备制造业</v>
      </c>
      <c r="F100" s="16">
        <f>[1]!s_is(A100,83,"FY","YTD","20251231",1,"",100000000)</f>
        <v>3.4459338980999998</v>
      </c>
      <c r="G100" s="16">
        <f>[1]!s_is(A100,83,"FY","YTD","20241231",1,"",100000000)</f>
        <v>2.8985368502999997</v>
      </c>
      <c r="H100" s="16">
        <f>[1]!s_is(A100,61,"FY","YTD","20251231",1,"",100000000)</f>
        <v>-2.0810615491000002</v>
      </c>
      <c r="I100" s="16">
        <f>[1]!s_is(A100,61,"FY","YTD","20241231",1,"",100000000)</f>
        <v>-0.93935583769999997</v>
      </c>
      <c r="J100" s="16">
        <f>[1]!s_fa_roe(A100,"20251231")</f>
        <v>-33.769799999999996</v>
      </c>
      <c r="K100" s="16">
        <f>[1]!s_stmnote_rdexp(A100,"20251231",1,10000)</f>
        <v>2058.53087</v>
      </c>
      <c r="L100" s="16">
        <f>[1]!s_margin_tradingbalance(A100,"",10000)</f>
        <v>0</v>
      </c>
      <c r="M100" s="16">
        <f>[1]!s_margin_seclendingbalance(A100,"",10000)</f>
        <v>0</v>
      </c>
      <c r="N100" s="17">
        <f>[1]!s_val_ev(A100,"",100000000)</f>
        <v>34.6989983494</v>
      </c>
      <c r="O100" s="17">
        <f>[1]!share_freesharesmv(A100,"",100000000)</f>
        <v>11.796831426600001</v>
      </c>
      <c r="P100" s="17">
        <f ca="1">[1]!s_dq_amount_btin(A100,TODAY()-1,100000000)</f>
        <v>1.16578928</v>
      </c>
      <c r="Q100" s="17">
        <f ca="1">[1]!s_dq_turn(A100,TODAY()-1)</f>
        <v>3.3885546152093213</v>
      </c>
      <c r="R100" s="2">
        <f>[1]!s_pq_amount(A100,"20260101","",100000000)</f>
        <v>32.57404708</v>
      </c>
      <c r="S100" s="2">
        <f>[1]!s_pq_avgamount(A100,"20260101","",100000000)</f>
        <v>0.30161154703703708</v>
      </c>
      <c r="T100" s="17">
        <f>[1]!s_ipo_dilutedpe(A100)</f>
        <v>22.59</v>
      </c>
      <c r="U100" s="12">
        <f>[1]!s_ipo_collection_total(A100,100000000)</f>
        <v>3.7922500000000001</v>
      </c>
      <c r="V100" s="18">
        <f>[1]!s_val_pe_ttm(A100,"")</f>
        <v>-16.115562438964844</v>
      </c>
    </row>
    <row r="101" spans="1:22" x14ac:dyDescent="0.3">
      <c r="A101" s="16" t="s">
        <v>841</v>
      </c>
      <c r="B101" s="16" t="s">
        <v>842</v>
      </c>
      <c r="C101" s="16" t="str">
        <f>[1]!s_info_mkt(A101)</f>
        <v>主板</v>
      </c>
      <c r="D101" s="16" t="str">
        <f>[1]!s_ipo_listeddate(A101)</f>
        <v>2017-04-07</v>
      </c>
      <c r="E101" s="16" t="str">
        <f>[1]!s_info_industry_csrc2023(A101,"",3)</f>
        <v>计算机、通信和其他电子设备制造业</v>
      </c>
      <c r="F101" s="16">
        <f>[1]!s_is(A101,83,"FY","YTD","20251231",1,"",100000000)</f>
        <v>21.004119657</v>
      </c>
      <c r="G101" s="16">
        <f>[1]!s_is(A101,83,"FY","YTD","20241231",1,"",100000000)</f>
        <v>18.170168116300001</v>
      </c>
      <c r="H101" s="16">
        <f>[1]!s_is(A101,61,"FY","YTD","20251231",1,"",100000000)</f>
        <v>2.1982095914999999</v>
      </c>
      <c r="I101" s="16">
        <f>[1]!s_is(A101,61,"FY","YTD","20241231",1,"",100000000)</f>
        <v>2.0217141304999999</v>
      </c>
      <c r="J101" s="16">
        <f>[1]!s_fa_roe(A101,"20251231")</f>
        <v>7.2454999999999998</v>
      </c>
      <c r="K101" s="16">
        <f>[1]!s_stmnote_rdexp(A101,"20251231",1,10000)</f>
        <v>16477.783907000001</v>
      </c>
      <c r="L101" s="16">
        <f>[1]!s_margin_tradingbalance(A101,"",10000)</f>
        <v>79868.510599999994</v>
      </c>
      <c r="M101" s="16">
        <f>[1]!s_margin_seclendingbalance(A101,"",10000)</f>
        <v>169.5342</v>
      </c>
      <c r="N101" s="17">
        <f>[1]!s_val_ev(A101,"",100000000)</f>
        <v>430.06225626639997</v>
      </c>
      <c r="O101" s="17">
        <f>[1]!share_freesharesmv(A101,"",100000000)</f>
        <v>188.66384054760002</v>
      </c>
      <c r="P101" s="17">
        <f ca="1">[1]!s_dq_amount_btin(A101,TODAY()-1,100000000)</f>
        <v>25.003593330000001</v>
      </c>
      <c r="Q101" s="17">
        <f ca="1">[1]!s_dq_turn(A101,TODAY()-1)</f>
        <v>6.4614844655906811</v>
      </c>
      <c r="R101" s="2">
        <f>[1]!s_pq_amount(A101,"20260101","",100000000)</f>
        <v>822.18898234000005</v>
      </c>
      <c r="S101" s="2">
        <f>[1]!s_pq_avgamount(A101,"20260101","",100000000)</f>
        <v>8.3049392155555566</v>
      </c>
      <c r="T101" s="17">
        <f>[1]!s_ipo_dilutedpe(A101)</f>
        <v>22.98</v>
      </c>
      <c r="U101" s="12">
        <f>[1]!s_ipo_collection_total(A101,100000000)</f>
        <v>7.6249739999999999</v>
      </c>
      <c r="V101" s="18">
        <f>[1]!s_val_pe_ttm(A101,"")</f>
        <v>183.90780639648438</v>
      </c>
    </row>
    <row r="102" spans="1:22" x14ac:dyDescent="0.3">
      <c r="A102" s="16" t="s">
        <v>843</v>
      </c>
      <c r="B102" s="16" t="s">
        <v>844</v>
      </c>
      <c r="C102" s="16" t="str">
        <f>[1]!s_info_mkt(A102)</f>
        <v>主板</v>
      </c>
      <c r="D102" s="16" t="str">
        <f>[1]!s_ipo_listeddate(A102)</f>
        <v>2002-11-20</v>
      </c>
      <c r="E102" s="16" t="str">
        <f>[1]!s_info_industry_csrc2023(A102,"",3)</f>
        <v>计算机、通信和其他电子设备制造业</v>
      </c>
      <c r="F102" s="16">
        <f>[1]!s_is(A102,83,"FY","YTD","20251231",1,"",100000000)</f>
        <v>16.349386454600001</v>
      </c>
      <c r="G102" s="16">
        <f>[1]!s_is(A102,83,"FY","YTD","20241231",1,"",100000000)</f>
        <v>15.864641277999999</v>
      </c>
      <c r="H102" s="16">
        <f>[1]!s_is(A102,61,"FY","YTD","20251231",1,"",100000000)</f>
        <v>1.6157016259000001</v>
      </c>
      <c r="I102" s="16">
        <f>[1]!s_is(A102,61,"FY","YTD","20241231",1,"",100000000)</f>
        <v>1.0247622611</v>
      </c>
      <c r="J102" s="16">
        <f>[1]!s_fa_roe(A102,"20251231")</f>
        <v>8.7036999999999995</v>
      </c>
      <c r="K102" s="16">
        <f>[1]!s_stmnote_rdexp(A102,"20251231",1,10000)</f>
        <v>9971.2563389999996</v>
      </c>
      <c r="L102" s="16">
        <f>[1]!s_margin_tradingbalance(A102,"",10000)</f>
        <v>119251.0604</v>
      </c>
      <c r="M102" s="16">
        <f>[1]!s_margin_seclendingbalance(A102,"",10000)</f>
        <v>803.65129999999999</v>
      </c>
      <c r="N102" s="17">
        <f>[1]!s_val_ev(A102,"",100000000)</f>
        <v>348.18356789589996</v>
      </c>
      <c r="O102" s="17">
        <f>[1]!share_freesharesmv(A102,"",100000000)</f>
        <v>202.12649263969996</v>
      </c>
      <c r="P102" s="17">
        <f ca="1">[1]!s_dq_amount_btin(A102,TODAY()-1,100000000)</f>
        <v>13.56910609</v>
      </c>
      <c r="Q102" s="17">
        <f ca="1">[1]!s_dq_turn(A102,TODAY()-1)</f>
        <v>3.939522850946557</v>
      </c>
      <c r="R102" s="2">
        <f>[1]!s_pq_amount(A102,"20260101","",100000000)</f>
        <v>922.58112517999996</v>
      </c>
      <c r="S102" s="2">
        <f>[1]!s_pq_avgamount(A102,"20260101","",100000000)</f>
        <v>8.4640470200000006</v>
      </c>
      <c r="T102" s="17">
        <f>[1]!s_ipo_dilutedpe(A102)</f>
        <v>19.02</v>
      </c>
      <c r="U102" s="12">
        <f>[1]!s_ipo_collection_total(A102,100000000)</f>
        <v>2.34</v>
      </c>
      <c r="V102" s="18">
        <f>[1]!s_val_pe_ttm(A102,"")</f>
        <v>211.27565002441406</v>
      </c>
    </row>
    <row r="103" spans="1:22" x14ac:dyDescent="0.3">
      <c r="A103" s="16" t="s">
        <v>845</v>
      </c>
      <c r="B103" s="16" t="s">
        <v>846</v>
      </c>
      <c r="C103" s="16" t="str">
        <f>[1]!s_info_mkt(A103)</f>
        <v>主板</v>
      </c>
      <c r="D103" s="16" t="str">
        <f>[1]!s_ipo_listeddate(A103)</f>
        <v>2000-05-25</v>
      </c>
      <c r="E103" s="16" t="str">
        <f>[1]!s_info_industry_csrc2023(A103,"",3)</f>
        <v>有色金属矿采选业</v>
      </c>
      <c r="F103" s="16">
        <f>[1]!s_is(A103,83,"FY","YTD","20251231",1,"",100000000)</f>
        <v>58.200171311600002</v>
      </c>
      <c r="G103" s="16">
        <f>[1]!s_is(A103,83,"FY","YTD","20241231",1,"",100000000)</f>
        <v>125.9613671294</v>
      </c>
      <c r="H103" s="16">
        <f>[1]!s_is(A103,61,"FY","YTD","20251231",1,"",100000000)</f>
        <v>1.2755592267</v>
      </c>
      <c r="I103" s="16">
        <f>[1]!s_is(A103,61,"FY","YTD","20241231",1,"",100000000)</f>
        <v>-2.9850370783999995</v>
      </c>
      <c r="J103" s="16">
        <f>[1]!s_fa_roe(A103,"20251231")</f>
        <v>3.7239</v>
      </c>
      <c r="K103" s="16">
        <f>[1]!s_stmnote_rdexp(A103,"20251231",1,10000)</f>
        <v>3055.5733010000004</v>
      </c>
      <c r="L103" s="16">
        <f>[1]!s_margin_tradingbalance(A103,"",10000)</f>
        <v>150904.63260000001</v>
      </c>
      <c r="M103" s="16">
        <f>[1]!s_margin_seclendingbalance(A103,"",10000)</f>
        <v>1189.5444</v>
      </c>
      <c r="N103" s="17">
        <f>[1]!s_val_ev(A103,"",100000000)</f>
        <v>391.20767614800002</v>
      </c>
      <c r="O103" s="17">
        <f>[1]!share_freesharesmv(A103,"",100000000)</f>
        <v>240.7733133804</v>
      </c>
      <c r="P103" s="17">
        <f ca="1">[1]!s_dq_amount_btin(A103,TODAY()-1,100000000)</f>
        <v>38.15954808</v>
      </c>
      <c r="Q103" s="17">
        <f ca="1">[1]!s_dq_turn(A103,TODAY()-1)</f>
        <v>9.9362972282001625</v>
      </c>
      <c r="R103" s="2">
        <f>[1]!s_pq_amount(A103,"20260101","",100000000)</f>
        <v>1641.35838397</v>
      </c>
      <c r="S103" s="2">
        <f>[1]!s_pq_avgamount(A103,"20260101","",100000000)</f>
        <v>15.058333797889908</v>
      </c>
      <c r="T103" s="17">
        <f>[1]!s_ipo_dilutedpe(A103)</f>
        <v>20.18</v>
      </c>
      <c r="U103" s="12">
        <f>[1]!s_ipo_collection_total(A103,100000000)</f>
        <v>3.08</v>
      </c>
      <c r="V103" s="18">
        <f>[1]!s_val_pe_ttm(A103,"")</f>
        <v>155.73992919921875</v>
      </c>
    </row>
    <row r="104" spans="1:22" x14ac:dyDescent="0.3">
      <c r="A104" s="16" t="s">
        <v>847</v>
      </c>
      <c r="B104" s="16" t="s">
        <v>848</v>
      </c>
      <c r="C104" s="16" t="str">
        <f>[1]!s_info_mkt(A104)</f>
        <v>主板</v>
      </c>
      <c r="D104" s="16" t="str">
        <f>[1]!s_ipo_listeddate(A104)</f>
        <v>1996-12-05</v>
      </c>
      <c r="E104" s="16" t="str">
        <f>[1]!s_info_industry_csrc2023(A104,"",3)</f>
        <v>金属制品业</v>
      </c>
      <c r="F104" s="16">
        <f>[1]!s_is(A104,83,"FY","YTD","20251231",1,"",100000000)</f>
        <v>176.38510948369998</v>
      </c>
      <c r="G104" s="16">
        <f>[1]!s_is(A104,83,"FY","YTD","20241231",1,"",100000000)</f>
        <v>147.4276879972</v>
      </c>
      <c r="H104" s="16">
        <f>[1]!s_is(A104,61,"FY","YTD","20251231",1,"",100000000)</f>
        <v>12.8066729804</v>
      </c>
      <c r="I104" s="16">
        <f>[1]!s_is(A104,61,"FY","YTD","20241231",1,"",100000000)</f>
        <v>9.3945254848000008</v>
      </c>
      <c r="J104" s="16">
        <f>[1]!s_fa_roe(A104,"20251231")</f>
        <v>14.832599999999999</v>
      </c>
      <c r="K104" s="16">
        <f>[1]!s_stmnote_rdexp(A104,"20251231",1,10000)</f>
        <v>76509.672691999993</v>
      </c>
      <c r="L104" s="16">
        <f>[1]!s_margin_tradingbalance(A104,"",10000)</f>
        <v>298841.8725</v>
      </c>
      <c r="M104" s="16">
        <f>[1]!s_margin_seclendingbalance(A104,"",10000)</f>
        <v>3634.9180000000001</v>
      </c>
      <c r="N104" s="17">
        <f>[1]!s_val_ev(A104,"",100000000)</f>
        <v>2243.9696131199998</v>
      </c>
      <c r="O104" s="17">
        <f>[1]!share_freesharesmv(A104,"",100000000)</f>
        <v>880.69417735600007</v>
      </c>
      <c r="P104" s="17">
        <f ca="1">[1]!s_dq_amount_btin(A104,TODAY()-1,100000000)</f>
        <v>85.682519609999986</v>
      </c>
      <c r="Q104" s="17">
        <f ca="1">[1]!s_dq_turn(A104,TODAY()-1)</f>
        <v>6.2951218728209088</v>
      </c>
      <c r="R104" s="2">
        <f>[1]!s_pq_amount(A104,"20260101","",100000000)</f>
        <v>5657.5810407700001</v>
      </c>
      <c r="S104" s="2">
        <f>[1]!s_pq_avgamount(A104,"20260101","",100000000)</f>
        <v>51.904413218073394</v>
      </c>
      <c r="T104" s="17">
        <f>[1]!s_ipo_dilutedpe(A104)</f>
        <v>0</v>
      </c>
      <c r="U104" s="12">
        <f>[1]!s_ipo_collection_total(A104,100000000)</f>
        <v>1.0427500000000001</v>
      </c>
      <c r="V104" s="18">
        <f>[1]!s_val_pe_ttm(A104,"")</f>
        <v>113.28684997558594</v>
      </c>
    </row>
    <row r="105" spans="1:22" x14ac:dyDescent="0.3">
      <c r="A105" s="16" t="s">
        <v>849</v>
      </c>
      <c r="B105" s="16" t="s">
        <v>850</v>
      </c>
      <c r="C105" s="16" t="str">
        <f>[1]!s_info_mkt(A105)</f>
        <v>主板</v>
      </c>
      <c r="D105" s="16" t="str">
        <f>[1]!s_ipo_listeddate(A105)</f>
        <v>2017-06-07</v>
      </c>
      <c r="E105" s="16" t="str">
        <f>[1]!s_info_industry_csrc2023(A105,"",3)</f>
        <v>计算机、通信和其他电子设备制造业</v>
      </c>
      <c r="F105" s="16">
        <f>[1]!s_is(A105,83,"FY","YTD","20251231",1,"",100000000)</f>
        <v>10.4668737161</v>
      </c>
      <c r="G105" s="16">
        <f>[1]!s_is(A105,83,"FY","YTD","20241231",1,"",100000000)</f>
        <v>11.172124350699999</v>
      </c>
      <c r="H105" s="16">
        <f>[1]!s_is(A105,61,"FY","YTD","20251231",1,"",100000000)</f>
        <v>0.34938035450000005</v>
      </c>
      <c r="I105" s="16">
        <f>[1]!s_is(A105,61,"FY","YTD","20241231",1,"",100000000)</f>
        <v>0.26849070469999997</v>
      </c>
      <c r="J105" s="16">
        <f>[1]!s_fa_roe(A105,"20251231")</f>
        <v>2.5413999999999999</v>
      </c>
      <c r="K105" s="16">
        <f>[1]!s_stmnote_rdexp(A105,"20251231",1,10000)</f>
        <v>13246.705156999999</v>
      </c>
      <c r="L105" s="16">
        <f>[1]!s_margin_tradingbalance(A105,"",10000)</f>
        <v>54578.527000000002</v>
      </c>
      <c r="M105" s="16">
        <f>[1]!s_margin_seclendingbalance(A105,"",10000)</f>
        <v>220.8724</v>
      </c>
      <c r="N105" s="17">
        <f>[1]!s_val_ev(A105,"",100000000)</f>
        <v>85.623951578199993</v>
      </c>
      <c r="O105" s="17">
        <f>[1]!share_freesharesmv(A105,"",100000000)</f>
        <v>63.276188303999994</v>
      </c>
      <c r="P105" s="17">
        <f ca="1">[1]!s_dq_amount_btin(A105,TODAY()-1,100000000)</f>
        <v>7.0662092999999997</v>
      </c>
      <c r="Q105" s="17">
        <f ca="1">[1]!s_dq_turn(A105,TODAY()-1)</f>
        <v>8.5212874382892192</v>
      </c>
      <c r="R105" s="2">
        <f>[1]!s_pq_amount(A105,"20260101","",100000000)</f>
        <v>667.49817642000005</v>
      </c>
      <c r="S105" s="2">
        <f>[1]!s_pq_avgamount(A105,"20260101","",100000000)</f>
        <v>6.123836480917431</v>
      </c>
      <c r="T105" s="17">
        <f>[1]!s_ipo_dilutedpe(A105)</f>
        <v>22.98</v>
      </c>
      <c r="U105" s="12">
        <f>[1]!s_ipo_collection_total(A105,100000000)</f>
        <v>3.5350000000000001</v>
      </c>
      <c r="V105" s="18">
        <f>[1]!s_val_pe_ttm(A105,"")</f>
        <v>175.98701477050781</v>
      </c>
    </row>
    <row r="106" spans="1:22" x14ac:dyDescent="0.3">
      <c r="A106" s="16" t="s">
        <v>851</v>
      </c>
      <c r="B106" s="16" t="s">
        <v>852</v>
      </c>
      <c r="C106" s="16" t="str">
        <f>[1]!s_info_mkt(A106)</f>
        <v>主板</v>
      </c>
      <c r="D106" s="16" t="str">
        <f>[1]!s_ipo_listeddate(A106)</f>
        <v>2021-01-04</v>
      </c>
      <c r="E106" s="16" t="str">
        <f>[1]!s_info_industry_csrc2023(A106,"",3)</f>
        <v>计算机、通信和其他电子设备制造业</v>
      </c>
      <c r="F106" s="16">
        <f>[1]!s_is(A106,83,"FY","YTD","20251231",1,"",100000000)</f>
        <v>28.780697593100001</v>
      </c>
      <c r="G106" s="16">
        <f>[1]!s_is(A106,83,"FY","YTD","20241231",1,"",100000000)</f>
        <v>26.4849563864</v>
      </c>
      <c r="H106" s="16">
        <f>[1]!s_is(A106,61,"FY","YTD","20251231",1,"",100000000)</f>
        <v>5.6267469041</v>
      </c>
      <c r="I106" s="16">
        <f>[1]!s_is(A106,61,"FY","YTD","20241231",1,"",100000000)</f>
        <v>5.3915845102999995</v>
      </c>
      <c r="J106" s="16">
        <f>[1]!s_fa_roe(A106,"20251231")</f>
        <v>9.0408000000000008</v>
      </c>
      <c r="K106" s="16">
        <f>[1]!s_stmnote_rdexp(A106,"20251231",1,10000)</f>
        <v>32826.835385000006</v>
      </c>
      <c r="L106" s="16">
        <f>[1]!s_margin_tradingbalance(A106,"",10000)</f>
        <v>114301.20269999999</v>
      </c>
      <c r="M106" s="16">
        <f>[1]!s_margin_seclendingbalance(A106,"",10000)</f>
        <v>1225.989</v>
      </c>
      <c r="N106" s="17">
        <f>[1]!s_val_ev(A106,"",100000000)</f>
        <v>795.16108513109998</v>
      </c>
      <c r="O106" s="17">
        <f>[1]!share_freesharesmv(A106,"",100000000)</f>
        <v>271.48139944500002</v>
      </c>
      <c r="P106" s="17">
        <f ca="1">[1]!s_dq_amount_btin(A106,TODAY()-1,100000000)</f>
        <v>26.934682939999998</v>
      </c>
      <c r="Q106" s="17">
        <f ca="1">[1]!s_dq_turn(A106,TODAY()-1)</f>
        <v>4.6589604692068152</v>
      </c>
      <c r="R106" s="2">
        <f>[1]!s_pq_amount(A106,"20260101","",100000000)</f>
        <v>1539.19741335</v>
      </c>
      <c r="S106" s="2">
        <f>[1]!s_pq_avgamount(A106,"20260101","",100000000)</f>
        <v>14.121077186697248</v>
      </c>
      <c r="T106" s="17">
        <f>[1]!s_ipo_dilutedpe(A106)</f>
        <v>22.98</v>
      </c>
      <c r="U106" s="12">
        <f>[1]!s_ipo_collection_total(A106,100000000)</f>
        <v>4.0720000508999998</v>
      </c>
      <c r="V106" s="18">
        <f>[1]!s_val_pe_ttm(A106,"")</f>
        <v>125.59724426269531</v>
      </c>
    </row>
    <row r="107" spans="1:22" x14ac:dyDescent="0.3">
      <c r="A107" s="16" t="s">
        <v>853</v>
      </c>
      <c r="B107" s="16" t="s">
        <v>854</v>
      </c>
      <c r="C107" s="16" t="str">
        <f>[1]!s_info_mkt(A107)</f>
        <v>主板</v>
      </c>
      <c r="D107" s="16" t="str">
        <f>[1]!s_ipo_listeddate(A107)</f>
        <v>2006-09-15</v>
      </c>
      <c r="E107" s="16" t="str">
        <f>[1]!s_info_industry_csrc2023(A107,"",3)</f>
        <v>化学原料和化学制品制造业</v>
      </c>
      <c r="F107" s="16">
        <f>[1]!s_is(A107,83,"FY","YTD","20251231",1,"",100000000)</f>
        <v>86.850635586100012</v>
      </c>
      <c r="G107" s="16">
        <f>[1]!s_is(A107,83,"FY","YTD","20241231",1,"",100000000)</f>
        <v>101.31697631620001</v>
      </c>
      <c r="H107" s="16">
        <f>[1]!s_is(A107,61,"FY","YTD","20251231",1,"",100000000)</f>
        <v>-4.6334184562000003</v>
      </c>
      <c r="I107" s="16">
        <f>[1]!s_is(A107,61,"FY","YTD","20241231",1,"",100000000)</f>
        <v>0.2513471216</v>
      </c>
      <c r="J107" s="16">
        <f>[1]!s_fa_roe(A107,"20251231")</f>
        <v>-17.154199999999999</v>
      </c>
      <c r="K107" s="16">
        <f>[1]!s_stmnote_rdexp(A107,"20251231",1,10000)</f>
        <v>50337.876704000002</v>
      </c>
      <c r="L107" s="16">
        <f>[1]!s_margin_tradingbalance(A107,"",10000)</f>
        <v>38866.612500000003</v>
      </c>
      <c r="M107" s="16">
        <f>[1]!s_margin_seclendingbalance(A107,"",10000)</f>
        <v>62.225000000000001</v>
      </c>
      <c r="N107" s="17">
        <f>[1]!s_val_ev(A107,"",100000000)</f>
        <v>76.843572981999998</v>
      </c>
      <c r="O107" s="17">
        <f>[1]!share_freesharesmv(A107,"",100000000)</f>
        <v>40.414391027999997</v>
      </c>
      <c r="P107" s="17">
        <f ca="1">[1]!s_dq_amount_btin(A107,TODAY()-1,100000000)</f>
        <v>3.50338773</v>
      </c>
      <c r="Q107" s="17">
        <f ca="1">[1]!s_dq_turn(A107,TODAY()-1)</f>
        <v>4.7002216270517359</v>
      </c>
      <c r="R107" s="2">
        <f>[1]!s_pq_amount(A107,"20260101","",100000000)</f>
        <v>279.20658773999997</v>
      </c>
      <c r="S107" s="2">
        <f>[1]!s_pq_avgamount(A107,"20260101","",100000000)</f>
        <v>2.5615283278899081</v>
      </c>
      <c r="T107" s="17">
        <f>[1]!s_ipo_dilutedpe(A107)</f>
        <v>21.14</v>
      </c>
      <c r="U107" s="12">
        <f>[1]!s_ipo_collection_total(A107,100000000)</f>
        <v>2.59</v>
      </c>
      <c r="V107" s="18">
        <f>[1]!s_val_pe_ttm(A107,"")</f>
        <v>-14.695629119873047</v>
      </c>
    </row>
    <row r="108" spans="1:22" x14ac:dyDescent="0.3">
      <c r="A108" s="16" t="s">
        <v>855</v>
      </c>
      <c r="B108" s="16" t="s">
        <v>856</v>
      </c>
      <c r="C108" s="16" t="str">
        <f>[1]!s_info_mkt(A108)</f>
        <v>主板</v>
      </c>
      <c r="D108" s="16" t="str">
        <f>[1]!s_ipo_listeddate(A108)</f>
        <v>2017-06-22</v>
      </c>
      <c r="E108" s="16" t="str">
        <f>[1]!s_info_industry_csrc2023(A108,"",3)</f>
        <v>计算机、通信和其他电子设备制造业</v>
      </c>
      <c r="F108" s="16">
        <f>[1]!s_is(A108,83,"FY","YTD","20251231",1,"",100000000)</f>
        <v>22.895820157300001</v>
      </c>
      <c r="G108" s="16">
        <f>[1]!s_is(A108,83,"FY","YTD","20241231",1,"",100000000)</f>
        <v>21.6105163589</v>
      </c>
      <c r="H108" s="16">
        <f>[1]!s_is(A108,61,"FY","YTD","20251231",1,"",100000000)</f>
        <v>2.2219217033000001</v>
      </c>
      <c r="I108" s="16">
        <f>[1]!s_is(A108,61,"FY","YTD","20241231",1,"",100000000)</f>
        <v>1.8414887734999998</v>
      </c>
      <c r="J108" s="16">
        <f>[1]!s_fa_roe(A108,"20251231")</f>
        <v>14.357699999999999</v>
      </c>
      <c r="K108" s="16">
        <f>[1]!s_stmnote_rdexp(A108,"20251231",1,10000)</f>
        <v>14455.893381999998</v>
      </c>
      <c r="L108" s="16">
        <f>[1]!s_margin_tradingbalance(A108,"",10000)</f>
        <v>0</v>
      </c>
      <c r="M108" s="16">
        <f>[1]!s_margin_seclendingbalance(A108,"",10000)</f>
        <v>0</v>
      </c>
      <c r="N108" s="17">
        <f>[1]!s_val_ev(A108,"",100000000)</f>
        <v>65.829024360000005</v>
      </c>
      <c r="O108" s="17">
        <f>[1]!share_freesharesmv(A108,"",100000000)</f>
        <v>29.311216550000001</v>
      </c>
      <c r="P108" s="17">
        <f ca="1">[1]!s_dq_amount_btin(A108,TODAY()-1,100000000)</f>
        <v>1.6123843099999999</v>
      </c>
      <c r="Q108" s="17">
        <f ca="1">[1]!s_dq_turn(A108,TODAY()-1)</f>
        <v>2.5602526034459978</v>
      </c>
      <c r="R108" s="2">
        <f>[1]!s_pq_amount(A108,"20260101","",100000000)</f>
        <v>123.11900918000001</v>
      </c>
      <c r="S108" s="2">
        <f>[1]!s_pq_avgamount(A108,"20260101","",100000000)</f>
        <v>1.1295321943119268</v>
      </c>
      <c r="T108" s="17">
        <f>[1]!s_ipo_dilutedpe(A108)</f>
        <v>22.99</v>
      </c>
      <c r="U108" s="12">
        <f>[1]!s_ipo_collection_total(A108,100000000)</f>
        <v>4.2720000000000002</v>
      </c>
      <c r="V108" s="18">
        <f>[1]!s_val_pe_ttm(A108,"")</f>
        <v>31.206134796142578</v>
      </c>
    </row>
    <row r="109" spans="1:22" x14ac:dyDescent="0.3">
      <c r="A109" s="16" t="s">
        <v>857</v>
      </c>
      <c r="B109" s="16" t="s">
        <v>858</v>
      </c>
      <c r="C109" s="16" t="str">
        <f>[1]!s_info_mkt(A109)</f>
        <v>主板</v>
      </c>
      <c r="D109" s="16" t="str">
        <f>[1]!s_ipo_listeddate(A109)</f>
        <v>2022-07-25</v>
      </c>
      <c r="E109" s="16" t="str">
        <f>[1]!s_info_industry_csrc2023(A109,"",3)</f>
        <v>汽车制造业</v>
      </c>
      <c r="F109" s="16">
        <f>[1]!s_is(A109,83,"FY","YTD","20251231",1,"",100000000)</f>
        <v>12.8349285242</v>
      </c>
      <c r="G109" s="16">
        <f>[1]!s_is(A109,83,"FY","YTD","20241231",1,"",100000000)</f>
        <v>11.7569493782</v>
      </c>
      <c r="H109" s="16">
        <f>[1]!s_is(A109,61,"FY","YTD","20251231",1,"",100000000)</f>
        <v>0.68826758049999992</v>
      </c>
      <c r="I109" s="16">
        <f>[1]!s_is(A109,61,"FY","YTD","20241231",1,"",100000000)</f>
        <v>0.50071290239999999</v>
      </c>
      <c r="J109" s="16">
        <f>[1]!s_fa_roe(A109,"20251231")</f>
        <v>5.6638000000000002</v>
      </c>
      <c r="K109" s="16">
        <f>[1]!s_stmnote_rdexp(A109,"20251231",1,10000)</f>
        <v>5819.0720280000005</v>
      </c>
      <c r="L109" s="16">
        <f>[1]!s_margin_tradingbalance(A109,"",10000)</f>
        <v>0</v>
      </c>
      <c r="M109" s="16">
        <f>[1]!s_margin_seclendingbalance(A109,"",10000)</f>
        <v>0</v>
      </c>
      <c r="N109" s="17">
        <f>[1]!s_val_ev(A109,"",100000000)</f>
        <v>99.046835200000004</v>
      </c>
      <c r="O109" s="17">
        <f>[1]!share_freesharesmv(A109,"",100000000)</f>
        <v>29.134508799999999</v>
      </c>
      <c r="P109" s="17">
        <f ca="1">[1]!s_dq_amount_btin(A109,TODAY()-1,100000000)</f>
        <v>3.2516786600000001</v>
      </c>
      <c r="Q109" s="17">
        <f ca="1">[1]!s_dq_turn(A109,TODAY()-1)</f>
        <v>3.3738153402401694</v>
      </c>
      <c r="R109" s="2">
        <f>[1]!s_pq_amount(A109,"20260101","",100000000)</f>
        <v>281.26937765000002</v>
      </c>
      <c r="S109" s="2">
        <f>[1]!s_pq_avgamount(A109,"20260101","",100000000)</f>
        <v>2.5804530059633031</v>
      </c>
      <c r="T109" s="17">
        <f>[1]!s_ipo_dilutedpe(A109)</f>
        <v>22.99</v>
      </c>
      <c r="U109" s="12">
        <f>[1]!s_ipo_collection_total(A109,100000000)</f>
        <v>4.4508559999999999</v>
      </c>
      <c r="V109" s="18">
        <f>[1]!s_val_pe_ttm(A109,"")</f>
        <v>158.36846923828125</v>
      </c>
    </row>
    <row r="110" spans="1:22" x14ac:dyDescent="0.3">
      <c r="A110" s="16" t="s">
        <v>859</v>
      </c>
      <c r="B110" s="16" t="s">
        <v>860</v>
      </c>
      <c r="C110" s="16" t="str">
        <f>[1]!s_info_mkt(A110)</f>
        <v>主板</v>
      </c>
      <c r="D110" s="16" t="str">
        <f>[1]!s_ipo_listeddate(A110)</f>
        <v>2021-04-16</v>
      </c>
      <c r="E110" s="16" t="str">
        <f>[1]!s_info_industry_csrc2023(A110,"",3)</f>
        <v>非金属矿采选业</v>
      </c>
      <c r="F110" s="16">
        <f>[1]!s_is(A110,83,"FY","YTD","20251231",1,"",100000000)</f>
        <v>2.8907352260000003</v>
      </c>
      <c r="G110" s="16">
        <f>[1]!s_is(A110,83,"FY","YTD","20241231",1,"",100000000)</f>
        <v>3.2139109968000001</v>
      </c>
      <c r="H110" s="16">
        <f>[1]!s_is(A110,61,"FY","YTD","20251231",1,"",100000000)</f>
        <v>1.2128225075000001</v>
      </c>
      <c r="I110" s="16">
        <f>[1]!s_is(A110,61,"FY","YTD","20241231",1,"",100000000)</f>
        <v>1.2796147459</v>
      </c>
      <c r="J110" s="16">
        <f>[1]!s_fa_roe(A110,"20251231")</f>
        <v>9.5107999999999997</v>
      </c>
      <c r="K110" s="16">
        <f>[1]!s_stmnote_rdexp(A110,"20251231",1,10000)</f>
        <v>750.85319600000003</v>
      </c>
      <c r="L110" s="16">
        <f>[1]!s_margin_tradingbalance(A110,"",10000)</f>
        <v>0</v>
      </c>
      <c r="M110" s="16">
        <f>[1]!s_margin_seclendingbalance(A110,"",10000)</f>
        <v>0</v>
      </c>
      <c r="N110" s="17">
        <f>[1]!s_val_ev(A110,"",100000000)</f>
        <v>54.064639999999997</v>
      </c>
      <c r="O110" s="17">
        <f>[1]!share_freesharesmv(A110,"",100000000)</f>
        <v>14.65408189</v>
      </c>
      <c r="P110" s="17">
        <f ca="1">[1]!s_dq_amount_btin(A110,TODAY()-1,100000000)</f>
        <v>1.12378921</v>
      </c>
      <c r="Q110" s="17">
        <f ca="1">[1]!s_dq_turn(A110,TODAY()-1)</f>
        <v>2.1238727678571432</v>
      </c>
      <c r="R110" s="2">
        <f>[1]!s_pq_amount(A110,"20260101","",100000000)</f>
        <v>121.10223472</v>
      </c>
      <c r="S110" s="2">
        <f>[1]!s_pq_avgamount(A110,"20260101","",100000000)</f>
        <v>1.1110296763302752</v>
      </c>
      <c r="T110" s="17">
        <f>[1]!s_ipo_dilutedpe(A110)</f>
        <v>21.82</v>
      </c>
      <c r="U110" s="12">
        <f>[1]!s_ipo_collection_total(A110,100000000)</f>
        <v>4.1151999999999997</v>
      </c>
      <c r="V110" s="18">
        <f>[1]!s_val_pe_ttm(A110,"")</f>
        <v>47.152412414550781</v>
      </c>
    </row>
    <row r="111" spans="1:22" x14ac:dyDescent="0.3">
      <c r="A111" s="16" t="s">
        <v>861</v>
      </c>
      <c r="B111" s="16" t="s">
        <v>862</v>
      </c>
      <c r="C111" s="16" t="str">
        <f>[1]!s_info_mkt(A111)</f>
        <v>主板</v>
      </c>
      <c r="D111" s="16" t="str">
        <f>[1]!s_ipo_listeddate(A111)</f>
        <v>1993-07-28</v>
      </c>
      <c r="E111" s="16" t="str">
        <f>[1]!s_info_industry_csrc2023(A111,"",3)</f>
        <v>土木工程建筑业</v>
      </c>
      <c r="F111" s="16">
        <f>[1]!s_is(A111,83,"FY","YTD","20251231",1,"",100000000)</f>
        <v>306.81707450409999</v>
      </c>
      <c r="G111" s="16">
        <f>[1]!s_is(A111,83,"FY","YTD","20241231",1,"",100000000)</f>
        <v>351.72143340809998</v>
      </c>
      <c r="H111" s="16">
        <f>[1]!s_is(A111,61,"FY","YTD","20251231",1,"",100000000)</f>
        <v>4.4811199897999998</v>
      </c>
      <c r="I111" s="16">
        <f>[1]!s_is(A111,61,"FY","YTD","20241231",1,"",100000000)</f>
        <v>6.574308360599999</v>
      </c>
      <c r="J111" s="16">
        <f>[1]!s_fa_roe(A111,"20251231")</f>
        <v>5.2286000000000001</v>
      </c>
      <c r="K111" s="16">
        <f>[1]!s_stmnote_rdexp(A111,"20251231",1,10000)</f>
        <v>76111.866479999997</v>
      </c>
      <c r="L111" s="16">
        <f>[1]!s_margin_tradingbalance(A111,"",10000)</f>
        <v>170172.65549999999</v>
      </c>
      <c r="M111" s="16">
        <f>[1]!s_margin_seclendingbalance(A111,"",10000)</f>
        <v>2403.0803999999998</v>
      </c>
      <c r="N111" s="17">
        <f>[1]!s_val_ev(A111,"",100000000)</f>
        <v>437.55062363760004</v>
      </c>
      <c r="O111" s="17">
        <f>[1]!share_freesharesmv(A111,"",100000000)</f>
        <v>290.89588653200002</v>
      </c>
      <c r="P111" s="17">
        <f ca="1">[1]!s_dq_amount_btin(A111,TODAY()-1,100000000)</f>
        <v>74.101435539999997</v>
      </c>
      <c r="Q111" s="17">
        <f ca="1">[1]!s_dq_turn(A111,TODAY()-1)</f>
        <v>17.670050017992033</v>
      </c>
      <c r="R111" s="2">
        <f>[1]!s_pq_amount(A111,"20260101","",100000000)</f>
        <v>2710.4797296400002</v>
      </c>
      <c r="S111" s="2">
        <f>[1]!s_pq_avgamount(A111,"20260101","",100000000)</f>
        <v>24.866786510458716</v>
      </c>
      <c r="T111" s="17">
        <f>[1]!s_ipo_dilutedpe(A111)</f>
        <v>10.5</v>
      </c>
      <c r="U111" s="12">
        <f>[1]!s_ipo_collection_total(A111,100000000)</f>
        <v>0</v>
      </c>
      <c r="V111" s="18">
        <f>[1]!s_val_pe_ttm(A111,"")</f>
        <v>95.265754699707031</v>
      </c>
    </row>
    <row r="112" spans="1:22" x14ac:dyDescent="0.3">
      <c r="A112" s="16" t="s">
        <v>863</v>
      </c>
      <c r="B112" s="16" t="s">
        <v>864</v>
      </c>
      <c r="C112" s="16" t="str">
        <f>[1]!s_info_mkt(A112)</f>
        <v>主板</v>
      </c>
      <c r="D112" s="16" t="str">
        <f>[1]!s_ipo_listeddate(A112)</f>
        <v>1994-04-04</v>
      </c>
      <c r="E112" s="16" t="str">
        <f>[1]!s_info_industry_csrc2023(A112,"",3)</f>
        <v>医药制造业</v>
      </c>
      <c r="F112" s="16">
        <f>[1]!s_is(A112,83,"FY","YTD","20251231",1,"",100000000)</f>
        <v>7.5752492457000002</v>
      </c>
      <c r="G112" s="16">
        <f>[1]!s_is(A112,83,"FY","YTD","20241231",1,"",100000000)</f>
        <v>7.9587996510000005</v>
      </c>
      <c r="H112" s="16">
        <f>[1]!s_is(A112,61,"FY","YTD","20251231",1,"",100000000)</f>
        <v>1.7599578784000001</v>
      </c>
      <c r="I112" s="16">
        <f>[1]!s_is(A112,61,"FY","YTD","20241231",1,"",100000000)</f>
        <v>1.5094080649999999</v>
      </c>
      <c r="J112" s="16">
        <f>[1]!s_fa_roe(A112,"20251231")</f>
        <v>3.8885999999999998</v>
      </c>
      <c r="K112" s="16">
        <f>[1]!s_stmnote_rdexp(A112,"20251231",1,10000)</f>
        <v>2360.29</v>
      </c>
      <c r="L112" s="16">
        <f>[1]!s_margin_tradingbalance(A112,"",10000)</f>
        <v>32468.704099999999</v>
      </c>
      <c r="M112" s="16">
        <f>[1]!s_margin_seclendingbalance(A112,"",10000)</f>
        <v>34.089599999999997</v>
      </c>
      <c r="N112" s="17">
        <f>[1]!s_val_ev(A112,"",100000000)</f>
        <v>67.624953893279937</v>
      </c>
      <c r="O112" s="17">
        <f>[1]!share_freesharesmv(A112,"",100000000)</f>
        <v>28.448234545199998</v>
      </c>
      <c r="P112" s="17">
        <f ca="1">[1]!s_dq_amount_btin(A112,TODAY()-1,100000000)</f>
        <v>1.33772695</v>
      </c>
      <c r="Q112" s="17">
        <f ca="1">[1]!s_dq_turn(A112,TODAY()-1)</f>
        <v>2.2767938076264365</v>
      </c>
      <c r="R112" s="2">
        <f>[1]!s_pq_amount(A112,"20260101","",100000000)</f>
        <v>129.99943238</v>
      </c>
      <c r="S112" s="2">
        <f>[1]!s_pq_avgamount(A112,"20260101","",100000000)</f>
        <v>1.1926553429357798</v>
      </c>
      <c r="T112" s="17">
        <f>[1]!s_ipo_dilutedpe(A112)</f>
        <v>13.17</v>
      </c>
      <c r="U112" s="12">
        <f>[1]!s_ipo_collection_total(A112,100000000)</f>
        <v>0.7</v>
      </c>
      <c r="V112" s="18">
        <f>[1]!s_val_pe_ttm(A112,"")</f>
        <v>56.452411651611328</v>
      </c>
    </row>
    <row r="113" spans="1:22" x14ac:dyDescent="0.3">
      <c r="A113" s="16" t="s">
        <v>865</v>
      </c>
      <c r="B113" s="16" t="s">
        <v>866</v>
      </c>
      <c r="C113" s="16" t="str">
        <f>[1]!s_info_mkt(A113)</f>
        <v>主板</v>
      </c>
      <c r="D113" s="16" t="str">
        <f>[1]!s_ipo_listeddate(A113)</f>
        <v>1994-01-10</v>
      </c>
      <c r="E113" s="16" t="str">
        <f>[1]!s_info_industry_csrc2023(A113,"",3)</f>
        <v>医药制造业</v>
      </c>
      <c r="F113" s="16">
        <f>[1]!s_is(A113,83,"FY","YTD","20251231",1,"",100000000)</f>
        <v>12.9050114698</v>
      </c>
      <c r="G113" s="16">
        <f>[1]!s_is(A113,83,"FY","YTD","20241231",1,"",100000000)</f>
        <v>10.788650647500001</v>
      </c>
      <c r="H113" s="16">
        <f>[1]!s_is(A113,61,"FY","YTD","20251231",1,"",100000000)</f>
        <v>1.9701849661000002</v>
      </c>
      <c r="I113" s="16">
        <f>[1]!s_is(A113,61,"FY","YTD","20241231",1,"",100000000)</f>
        <v>1.9274065065000001</v>
      </c>
      <c r="J113" s="16">
        <f>[1]!s_fa_roe(A113,"20251231")</f>
        <v>13.2927</v>
      </c>
      <c r="K113" s="16">
        <f>[1]!s_stmnote_rdexp(A113,"20251231",1,10000)</f>
        <v>23634.458031000002</v>
      </c>
      <c r="L113" s="16">
        <f>[1]!s_margin_tradingbalance(A113,"",10000)</f>
        <v>23878.965100000001</v>
      </c>
      <c r="M113" s="16">
        <f>[1]!s_margin_seclendingbalance(A113,"",10000)</f>
        <v>20.888200000000001</v>
      </c>
      <c r="N113" s="17">
        <f>[1]!s_val_ev(A113,"",100000000)</f>
        <v>164.88989977759999</v>
      </c>
      <c r="O113" s="17">
        <f>[1]!share_freesharesmv(A113,"",100000000)</f>
        <v>127.19939359999999</v>
      </c>
      <c r="P113" s="17">
        <f ca="1">[1]!s_dq_amount_btin(A113,TODAY()-1,100000000)</f>
        <v>6.4866785699999996</v>
      </c>
      <c r="Q113" s="17">
        <f ca="1">[1]!s_dq_turn(A113,TODAY()-1)</f>
        <v>4.0914635094492855</v>
      </c>
      <c r="R113" s="2">
        <f>[1]!s_pq_amount(A113,"20260101","",100000000)</f>
        <v>988.04074333000005</v>
      </c>
      <c r="S113" s="2">
        <f>[1]!s_pq_avgamount(A113,"20260101","",100000000)</f>
        <v>9.0645939755045859</v>
      </c>
      <c r="T113" s="17">
        <f>[1]!s_ipo_dilutedpe(A113)</f>
        <v>0</v>
      </c>
      <c r="U113" s="12">
        <f>[1]!s_ipo_collection_total(A113,100000000)</f>
        <v>1.664706</v>
      </c>
      <c r="V113" s="18">
        <f>[1]!s_val_pe_ttm(A113,"")</f>
        <v>81.710433959960938</v>
      </c>
    </row>
    <row r="114" spans="1:22" x14ac:dyDescent="0.3">
      <c r="A114" s="16" t="s">
        <v>867</v>
      </c>
      <c r="B114" s="16" t="s">
        <v>868</v>
      </c>
      <c r="C114" s="16" t="str">
        <f>[1]!s_info_mkt(A114)</f>
        <v>主板</v>
      </c>
      <c r="D114" s="16" t="str">
        <f>[1]!s_ipo_listeddate(A114)</f>
        <v>2007-08-17</v>
      </c>
      <c r="E114" s="16" t="str">
        <f>[1]!s_info_industry_csrc2023(A114,"",3)</f>
        <v>通用设备制造业</v>
      </c>
      <c r="F114" s="16">
        <f>[1]!s_is(A114,83,"FY","YTD","20251231",1,"",100000000)</f>
        <v>29.267270782600001</v>
      </c>
      <c r="G114" s="16">
        <f>[1]!s_is(A114,83,"FY","YTD","20241231",1,"",100000000)</f>
        <v>36.742887725799996</v>
      </c>
      <c r="H114" s="16">
        <f>[1]!s_is(A114,61,"FY","YTD","20251231",1,"",100000000)</f>
        <v>4.6874003647000002</v>
      </c>
      <c r="I114" s="16">
        <f>[1]!s_is(A114,61,"FY","YTD","20241231",1,"",100000000)</f>
        <v>8.6259397514999989</v>
      </c>
      <c r="J114" s="16">
        <f>[1]!s_fa_roe(A114,"20251231")</f>
        <v>10.91</v>
      </c>
      <c r="K114" s="16">
        <f>[1]!s_stmnote_rdexp(A114,"20251231",1,10000)</f>
        <v>17797.435072</v>
      </c>
      <c r="L114" s="16">
        <f>[1]!s_margin_tradingbalance(A114,"",10000)</f>
        <v>52814.8433</v>
      </c>
      <c r="M114" s="16">
        <f>[1]!s_margin_seclendingbalance(A114,"",10000)</f>
        <v>482.50349999999997</v>
      </c>
      <c r="N114" s="17">
        <f>[1]!s_val_ev(A114,"",100000000)</f>
        <v>183.6777417465</v>
      </c>
      <c r="O114" s="17">
        <f>[1]!share_freesharesmv(A114,"",100000000)</f>
        <v>70.619936229000018</v>
      </c>
      <c r="P114" s="17">
        <f ca="1">[1]!s_dq_amount_btin(A114,TODAY()-1,100000000)</f>
        <v>7.0065706499999996</v>
      </c>
      <c r="Q114" s="17">
        <f ca="1">[1]!s_dq_turn(A114,TODAY()-1)</f>
        <v>3.9632955140404307</v>
      </c>
      <c r="R114" s="2">
        <f>[1]!s_pq_amount(A114,"20260101","",100000000)</f>
        <v>324.91025423000002</v>
      </c>
      <c r="S114" s="2">
        <f>[1]!s_pq_avgamount(A114,"20260101","",100000000)</f>
        <v>2.9808280204587154</v>
      </c>
      <c r="T114" s="17">
        <f>[1]!s_ipo_dilutedpe(A114)</f>
        <v>29.97</v>
      </c>
      <c r="U114" s="12">
        <f>[1]!s_ipo_collection_total(A114,100000000)</f>
        <v>3.4504000000000001</v>
      </c>
      <c r="V114" s="18">
        <f>[1]!s_val_pe_ttm(A114,"")</f>
        <v>38.863510131835938</v>
      </c>
    </row>
    <row r="115" spans="1:22" x14ac:dyDescent="0.3">
      <c r="A115" s="16" t="s">
        <v>869</v>
      </c>
      <c r="B115" s="16" t="s">
        <v>870</v>
      </c>
      <c r="C115" s="16" t="str">
        <f>[1]!s_info_mkt(A115)</f>
        <v>主板</v>
      </c>
      <c r="D115" s="16" t="str">
        <f>[1]!s_ipo_listeddate(A115)</f>
        <v>2021-10-19</v>
      </c>
      <c r="E115" s="16" t="str">
        <f>[1]!s_info_industry_csrc2023(A115,"",3)</f>
        <v>非金属矿物制品业</v>
      </c>
      <c r="F115" s="16">
        <f>[1]!s_is(A115,83,"FY","YTD","20251231",1,"",100000000)</f>
        <v>14.7154348329</v>
      </c>
      <c r="G115" s="16">
        <f>[1]!s_is(A115,83,"FY","YTD","20241231",1,"",100000000)</f>
        <v>13.397808140899999</v>
      </c>
      <c r="H115" s="16">
        <f>[1]!s_is(A115,61,"FY","YTD","20251231",1,"",100000000)</f>
        <v>2.2045549901000001</v>
      </c>
      <c r="I115" s="16">
        <f>[1]!s_is(A115,61,"FY","YTD","20241231",1,"",100000000)</f>
        <v>2.0502314599</v>
      </c>
      <c r="J115" s="16">
        <f>[1]!s_fa_roe(A115,"20251231")</f>
        <v>12.3743</v>
      </c>
      <c r="K115" s="16">
        <f>[1]!s_stmnote_rdexp(A115,"20251231",1,10000)</f>
        <v>6568.0259850000002</v>
      </c>
      <c r="L115" s="16">
        <f>[1]!s_margin_tradingbalance(A115,"",10000)</f>
        <v>0</v>
      </c>
      <c r="M115" s="16">
        <f>[1]!s_margin_seclendingbalance(A115,"",10000)</f>
        <v>0</v>
      </c>
      <c r="N115" s="17">
        <f>[1]!s_val_ev(A115,"",100000000)</f>
        <v>50.800750811999997</v>
      </c>
      <c r="O115" s="17">
        <f>[1]!share_freesharesmv(A115,"",100000000)</f>
        <v>32.776878509999989</v>
      </c>
      <c r="P115" s="17">
        <f ca="1">[1]!s_dq_amount_btin(A115,TODAY()-1,100000000)</f>
        <v>0.48044880000000001</v>
      </c>
      <c r="Q115" s="17">
        <f ca="1">[1]!s_dq_turn(A115,TODAY()-1)</f>
        <v>1.1244813796948334</v>
      </c>
      <c r="R115" s="2">
        <f>[1]!s_pq_amount(A115,"20260101","",100000000)</f>
        <v>139.82143904</v>
      </c>
      <c r="S115" s="2">
        <f>[1]!s_pq_avgamount(A115,"20260101","",100000000)</f>
        <v>1.2827654957798165</v>
      </c>
      <c r="T115" s="17">
        <f>[1]!s_ipo_dilutedpe(A115)</f>
        <v>22.99</v>
      </c>
      <c r="U115" s="12">
        <f>[1]!s_ipo_collection_total(A115,100000000)</f>
        <v>5.8999797899999997</v>
      </c>
      <c r="V115" s="18">
        <f>[1]!s_val_pe_ttm(A115,"")</f>
        <v>23.755096435546875</v>
      </c>
    </row>
    <row r="116" spans="1:22" x14ac:dyDescent="0.3">
      <c r="A116" s="16" t="s">
        <v>871</v>
      </c>
      <c r="B116" s="16" t="s">
        <v>872</v>
      </c>
      <c r="C116" s="16" t="str">
        <f>[1]!s_info_mkt(A116)</f>
        <v>主板</v>
      </c>
      <c r="D116" s="16" t="str">
        <f>[1]!s_ipo_listeddate(A116)</f>
        <v>2016-08-01</v>
      </c>
      <c r="E116" s="16" t="str">
        <f>[1]!s_info_industry_csrc2023(A116,"",3)</f>
        <v>非金属矿物制品业</v>
      </c>
      <c r="F116" s="16">
        <f>[1]!s_is(A116,83,"FY","YTD","20251231",1,"",100000000)</f>
        <v>11.655402601400001</v>
      </c>
      <c r="G116" s="16">
        <f>[1]!s_is(A116,83,"FY","YTD","20241231",1,"",100000000)</f>
        <v>10.538982129500001</v>
      </c>
      <c r="H116" s="16">
        <f>[1]!s_is(A116,61,"FY","YTD","20251231",1,"",100000000)</f>
        <v>1.175503795</v>
      </c>
      <c r="I116" s="16">
        <f>[1]!s_is(A116,61,"FY","YTD","20241231",1,"",100000000)</f>
        <v>0.7576494359999999</v>
      </c>
      <c r="J116" s="16">
        <f>[1]!s_fa_roe(A116,"20251231")</f>
        <v>8.8236000000000008</v>
      </c>
      <c r="K116" s="16">
        <f>[1]!s_stmnote_rdexp(A116,"20251231",1,10000)</f>
        <v>4100.2721689999998</v>
      </c>
      <c r="L116" s="16">
        <f>[1]!s_margin_tradingbalance(A116,"",10000)</f>
        <v>67081.629700000005</v>
      </c>
      <c r="M116" s="16">
        <f>[1]!s_margin_seclendingbalance(A116,"",10000)</f>
        <v>639.55190000000005</v>
      </c>
      <c r="N116" s="17">
        <f>[1]!s_val_ev(A116,"",100000000)</f>
        <v>370.34495127500003</v>
      </c>
      <c r="O116" s="17">
        <f>[1]!share_freesharesmv(A116,"",100000000)</f>
        <v>158.68408897769999</v>
      </c>
      <c r="P116" s="17">
        <f ca="1">[1]!s_dq_amount_btin(A116,TODAY()-1,100000000)</f>
        <v>16.24257923</v>
      </c>
      <c r="Q116" s="17">
        <f ca="1">[1]!s_dq_turn(A116,TODAY()-1)</f>
        <v>4.416829235807306</v>
      </c>
      <c r="R116" s="2">
        <f>[1]!s_pq_amount(A116,"20260101","",100000000)</f>
        <v>777.17671928000004</v>
      </c>
      <c r="S116" s="2">
        <f>[1]!s_pq_avgamount(A116,"20260101","",100000000)</f>
        <v>7.1300616447706426</v>
      </c>
      <c r="T116" s="17">
        <f>[1]!s_ipo_dilutedpe(A116)</f>
        <v>22.98</v>
      </c>
      <c r="U116" s="12">
        <f>[1]!s_ipo_collection_total(A116,100000000)</f>
        <v>1.7714399999999999</v>
      </c>
      <c r="V116" s="18">
        <f>[1]!s_val_pe_ttm(A116,"")</f>
        <v>262.784423828125</v>
      </c>
    </row>
    <row r="117" spans="1:22" x14ac:dyDescent="0.3">
      <c r="A117" s="16" t="s">
        <v>873</v>
      </c>
      <c r="B117" s="16" t="s">
        <v>874</v>
      </c>
      <c r="C117" s="16" t="str">
        <f>[1]!s_info_mkt(A117)</f>
        <v>主板</v>
      </c>
      <c r="D117" s="16" t="str">
        <f>[1]!s_ipo_listeddate(A117)</f>
        <v>2017-08-25</v>
      </c>
      <c r="E117" s="16" t="str">
        <f>[1]!s_info_industry_csrc2023(A117,"",3)</f>
        <v>研究和试验发展</v>
      </c>
      <c r="F117" s="16">
        <f>[1]!s_is(A117,83,"FY","YTD","20251231",1,"",100000000)</f>
        <v>16.5762430272</v>
      </c>
      <c r="G117" s="16">
        <f>[1]!s_is(A117,83,"FY","YTD","20241231",1,"",100000000)</f>
        <v>20.183337718099999</v>
      </c>
      <c r="H117" s="16">
        <f>[1]!s_is(A117,61,"FY","YTD","20251231",1,"",100000000)</f>
        <v>2.9784104752</v>
      </c>
      <c r="I117" s="16">
        <f>[1]!s_is(A117,61,"FY","YTD","20241231",1,"",100000000)</f>
        <v>0.74075384590000004</v>
      </c>
      <c r="J117" s="16">
        <f>[1]!s_fa_roe(A117,"20251231")</f>
        <v>3.6314000000000002</v>
      </c>
      <c r="K117" s="16">
        <f>[1]!s_stmnote_rdexp(A117,"20251231",1,10000)</f>
        <v>8742.8942370000004</v>
      </c>
      <c r="L117" s="16">
        <f>[1]!s_margin_tradingbalance(A117,"",10000)</f>
        <v>45995.952599999997</v>
      </c>
      <c r="M117" s="16">
        <f>[1]!s_margin_seclendingbalance(A117,"",10000)</f>
        <v>407.9504</v>
      </c>
      <c r="N117" s="17">
        <f>[1]!s_val_ev(A117,"",100000000)</f>
        <v>242.82799797112625</v>
      </c>
      <c r="O117" s="17">
        <f>[1]!share_freesharesmv(A117,"",100000000)</f>
        <v>143.86862963999999</v>
      </c>
      <c r="P117" s="17">
        <f ca="1">[1]!s_dq_amount_btin(A117,TODAY()-1,100000000)</f>
        <v>9.5189621100000004</v>
      </c>
      <c r="Q117" s="17">
        <f ca="1">[1]!s_dq_turn(A117,TODAY()-1)</f>
        <v>4.3761843581825079</v>
      </c>
      <c r="R117" s="2">
        <f>[1]!s_pq_amount(A117,"20260101","",100000000)</f>
        <v>1052.3001481199999</v>
      </c>
      <c r="S117" s="2">
        <f>[1]!s_pq_avgamount(A117,"20260101","",100000000)</f>
        <v>9.6541297992660553</v>
      </c>
      <c r="T117" s="17">
        <f>[1]!s_ipo_dilutedpe(A117)</f>
        <v>22.98</v>
      </c>
      <c r="U117" s="12">
        <f>[1]!s_ipo_collection_total(A117,100000000)</f>
        <v>2.5645500000000001</v>
      </c>
      <c r="V117" s="18">
        <f>[1]!s_val_pe_ttm(A117,"")</f>
        <v>53.974819183349609</v>
      </c>
    </row>
    <row r="118" spans="1:22" x14ac:dyDescent="0.3">
      <c r="A118" s="16" t="s">
        <v>875</v>
      </c>
      <c r="B118" s="16" t="s">
        <v>876</v>
      </c>
      <c r="C118" s="16" t="str">
        <f>[1]!s_info_mkt(A118)</f>
        <v>主板</v>
      </c>
      <c r="D118" s="16" t="str">
        <f>[1]!s_ipo_listeddate(A118)</f>
        <v>2010-04-23</v>
      </c>
      <c r="E118" s="16" t="str">
        <f>[1]!s_info_industry_csrc2023(A118,"",3)</f>
        <v>非金属矿物制品业</v>
      </c>
      <c r="F118" s="16">
        <f>[1]!s_is(A118,83,"FY","YTD","20251231",1,"",100000000)</f>
        <v>69.702928872399994</v>
      </c>
      <c r="G118" s="16">
        <f>[1]!s_is(A118,83,"FY","YTD","20241231",1,"",100000000)</f>
        <v>63.2660311936</v>
      </c>
      <c r="H118" s="16">
        <f>[1]!s_is(A118,61,"FY","YTD","20251231",1,"",100000000)</f>
        <v>4.0097394895999994</v>
      </c>
      <c r="I118" s="16">
        <f>[1]!s_is(A118,61,"FY","YTD","20241231",1,"",100000000)</f>
        <v>3.1859006381000001</v>
      </c>
      <c r="J118" s="16">
        <f>[1]!s_fa_roe(A118,"20251231")</f>
        <v>7.1700999999999997</v>
      </c>
      <c r="K118" s="16">
        <f>[1]!s_stmnote_rdexp(A118,"20251231",1,10000)</f>
        <v>26944.594936000001</v>
      </c>
      <c r="L118" s="16">
        <f>[1]!s_margin_tradingbalance(A118,"",10000)</f>
        <v>0</v>
      </c>
      <c r="M118" s="16">
        <f>[1]!s_margin_seclendingbalance(A118,"",10000)</f>
        <v>0</v>
      </c>
      <c r="N118" s="17">
        <f>[1]!s_val_ev(A118,"",100000000)</f>
        <v>104.88224291590001</v>
      </c>
      <c r="O118" s="17">
        <f>[1]!share_freesharesmv(A118,"",100000000)</f>
        <v>76.678953781900006</v>
      </c>
      <c r="P118" s="17">
        <f ca="1">[1]!s_dq_amount_btin(A118,TODAY()-1,100000000)</f>
        <v>3.10591653</v>
      </c>
      <c r="Q118" s="17">
        <f ca="1">[1]!s_dq_turn(A118,TODAY()-1)</f>
        <v>3.1119354419477609</v>
      </c>
      <c r="R118" s="2">
        <f>[1]!s_pq_amount(A118,"20260101","",100000000)</f>
        <v>241.77727100000001</v>
      </c>
      <c r="S118" s="2">
        <f>[1]!s_pq_avgamount(A118,"20260101","",100000000)</f>
        <v>2.2181401009174313</v>
      </c>
      <c r="T118" s="17">
        <f>[1]!s_ipo_dilutedpe(A118)</f>
        <v>59.15</v>
      </c>
      <c r="U118" s="12">
        <f>[1]!s_ipo_collection_total(A118,100000000)</f>
        <v>14.175000000000001</v>
      </c>
      <c r="V118" s="18">
        <f>[1]!s_val_pe_ttm(A118,"")</f>
        <v>25.902847290039063</v>
      </c>
    </row>
    <row r="119" spans="1:22" x14ac:dyDescent="0.3">
      <c r="A119" s="16" t="s">
        <v>877</v>
      </c>
      <c r="B119" s="16" t="s">
        <v>878</v>
      </c>
      <c r="C119" s="16" t="str">
        <f>[1]!s_info_mkt(A119)</f>
        <v>主板</v>
      </c>
      <c r="D119" s="16" t="str">
        <f>[1]!s_ipo_listeddate(A119)</f>
        <v>2009-12-11</v>
      </c>
      <c r="E119" s="16" t="str">
        <f>[1]!s_info_industry_csrc2023(A119,"",3)</f>
        <v>医药制造业</v>
      </c>
      <c r="F119" s="16">
        <f>[1]!s_is(A119,83,"FY","YTD","20251231",1,"",100000000)</f>
        <v>25.227376196999998</v>
      </c>
      <c r="G119" s="16">
        <f>[1]!s_is(A119,83,"FY","YTD","20241231",1,"",100000000)</f>
        <v>24.674183946399999</v>
      </c>
      <c r="H119" s="16">
        <f>[1]!s_is(A119,61,"FY","YTD","20251231",1,"",100000000)</f>
        <v>2.7575491887000001</v>
      </c>
      <c r="I119" s="16">
        <f>[1]!s_is(A119,61,"FY","YTD","20241231",1,"",100000000)</f>
        <v>-2.9915711672000005</v>
      </c>
      <c r="J119" s="16">
        <f>[1]!s_fa_roe(A119,"20251231")</f>
        <v>6.9173</v>
      </c>
      <c r="K119" s="16">
        <f>[1]!s_stmnote_rdexp(A119,"20251231",1,10000)</f>
        <v>27264.923780000001</v>
      </c>
      <c r="L119" s="16">
        <f>[1]!s_margin_tradingbalance(A119,"",10000)</f>
        <v>56435.352400000003</v>
      </c>
      <c r="M119" s="16">
        <f>[1]!s_margin_seclendingbalance(A119,"",10000)</f>
        <v>755.9742</v>
      </c>
      <c r="N119" s="17">
        <f>[1]!s_val_ev(A119,"",100000000)</f>
        <v>194.63407923299999</v>
      </c>
      <c r="O119" s="17">
        <f>[1]!share_freesharesmv(A119,"",100000000)</f>
        <v>147.89204284900001</v>
      </c>
      <c r="P119" s="17">
        <f ca="1">[1]!s_dq_amount_btin(A119,TODAY()-1,100000000)</f>
        <v>6.7812980100000004</v>
      </c>
      <c r="Q119" s="17">
        <f ca="1">[1]!s_dq_turn(A119,TODAY()-1)</f>
        <v>4.0612819187590885</v>
      </c>
      <c r="R119" s="2">
        <f>[1]!s_pq_amount(A119,"20260101","",100000000)</f>
        <v>947.41325641000003</v>
      </c>
      <c r="S119" s="2">
        <f>[1]!s_pq_avgamount(A119,"20260101","",100000000)</f>
        <v>8.6918647377064211</v>
      </c>
      <c r="T119" s="17">
        <f>[1]!s_ipo_dilutedpe(A119)</f>
        <v>63.44</v>
      </c>
      <c r="U119" s="12">
        <f>[1]!s_ipo_collection_total(A119,100000000)</f>
        <v>11</v>
      </c>
      <c r="V119" s="18">
        <f>[1]!s_val_pe_ttm(A119,"")</f>
        <v>66.435707092285156</v>
      </c>
    </row>
    <row r="120" spans="1:22" x14ac:dyDescent="0.3">
      <c r="A120" s="16" t="s">
        <v>879</v>
      </c>
      <c r="B120" s="16" t="s">
        <v>880</v>
      </c>
      <c r="C120" s="16" t="str">
        <f>[1]!s_info_mkt(A120)</f>
        <v>主板</v>
      </c>
      <c r="D120" s="16" t="str">
        <f>[1]!s_ipo_listeddate(A120)</f>
        <v>2017-01-25</v>
      </c>
      <c r="E120" s="16" t="str">
        <f>[1]!s_info_industry_csrc2023(A120,"",3)</f>
        <v>汽车制造业</v>
      </c>
      <c r="F120" s="16">
        <f>[1]!s_is(A120,83,"FY","YTD","20251231",1,"",100000000)</f>
        <v>49.9422495118</v>
      </c>
      <c r="G120" s="16">
        <f>[1]!s_is(A120,83,"FY","YTD","20241231",1,"",100000000)</f>
        <v>51.061120370200001</v>
      </c>
      <c r="H120" s="16">
        <f>[1]!s_is(A120,61,"FY","YTD","20251231",1,"",100000000)</f>
        <v>2.5354089825999999</v>
      </c>
      <c r="I120" s="16">
        <f>[1]!s_is(A120,61,"FY","YTD","20241231",1,"",100000000)</f>
        <v>2.2496175208000002</v>
      </c>
      <c r="J120" s="16">
        <f>[1]!s_fa_roe(A120,"20251231")</f>
        <v>7.1948999999999996</v>
      </c>
      <c r="K120" s="16">
        <f>[1]!s_stmnote_rdexp(A120,"20251231",1,10000)</f>
        <v>21854.604764</v>
      </c>
      <c r="L120" s="16">
        <f>[1]!s_margin_tradingbalance(A120,"",10000)</f>
        <v>96966.223599999998</v>
      </c>
      <c r="M120" s="16">
        <f>[1]!s_margin_seclendingbalance(A120,"",10000)</f>
        <v>414.49590000000001</v>
      </c>
      <c r="N120" s="17">
        <f>[1]!s_val_ev(A120,"",100000000)</f>
        <v>185.07877194399998</v>
      </c>
      <c r="O120" s="17">
        <f>[1]!share_freesharesmv(A120,"",100000000)</f>
        <v>85.610211199999995</v>
      </c>
      <c r="P120" s="17">
        <f ca="1">[1]!s_dq_amount_btin(A120,TODAY()-1,100000000)</f>
        <v>11.459723589999999</v>
      </c>
      <c r="Q120" s="17">
        <f ca="1">[1]!s_dq_turn(A120,TODAY()-1)</f>
        <v>6.3229320535216438</v>
      </c>
      <c r="R120" s="2">
        <f>[1]!s_pq_amount(A120,"20260101","",100000000)</f>
        <v>496.87614318999999</v>
      </c>
      <c r="S120" s="2">
        <f>[1]!s_pq_avgamount(A120,"20260101","",100000000)</f>
        <v>4.558496726513761</v>
      </c>
      <c r="T120" s="17">
        <f>[1]!s_ipo_dilutedpe(A120)</f>
        <v>19.829999999999998</v>
      </c>
      <c r="U120" s="12">
        <f>[1]!s_ipo_collection_total(A120,100000000)</f>
        <v>12.472</v>
      </c>
      <c r="V120" s="18">
        <f>[1]!s_val_pe_ttm(A120,"")</f>
        <v>141.48899841308594</v>
      </c>
    </row>
    <row r="121" spans="1:22" x14ac:dyDescent="0.3">
      <c r="A121" s="16" t="s">
        <v>881</v>
      </c>
      <c r="B121" s="16" t="s">
        <v>882</v>
      </c>
      <c r="C121" s="16" t="str">
        <f>[1]!s_info_mkt(A121)</f>
        <v>主板</v>
      </c>
      <c r="D121" s="16" t="str">
        <f>[1]!s_ipo_listeddate(A121)</f>
        <v>2012-02-17</v>
      </c>
      <c r="E121" s="16" t="str">
        <f>[1]!s_info_industry_csrc2023(A121,"",3)</f>
        <v>计算机、通信和其他电子设备制造业</v>
      </c>
      <c r="F121" s="16">
        <f>[1]!s_is(A121,83,"FY","YTD","20251231",1,"",100000000)</f>
        <v>14.400920051400002</v>
      </c>
      <c r="G121" s="16">
        <f>[1]!s_is(A121,83,"FY","YTD","20241231",1,"",100000000)</f>
        <v>12.076840208</v>
      </c>
      <c r="H121" s="16">
        <f>[1]!s_is(A121,61,"FY","YTD","20251231",1,"",100000000)</f>
        <v>0.74209165030000002</v>
      </c>
      <c r="I121" s="16">
        <f>[1]!s_is(A121,61,"FY","YTD","20241231",1,"",100000000)</f>
        <v>0.78890485230000007</v>
      </c>
      <c r="J121" s="16">
        <f>[1]!s_fa_roe(A121,"20251231")</f>
        <v>10.0618</v>
      </c>
      <c r="K121" s="16">
        <f>[1]!s_stmnote_rdexp(A121,"20251231",1,10000)</f>
        <v>8725.9046519999993</v>
      </c>
      <c r="L121" s="16">
        <f>[1]!s_margin_tradingbalance(A121,"",10000)</f>
        <v>0</v>
      </c>
      <c r="M121" s="16">
        <f>[1]!s_margin_seclendingbalance(A121,"",10000)</f>
        <v>0</v>
      </c>
      <c r="N121" s="17">
        <f>[1]!s_val_ev(A121,"",100000000)</f>
        <v>155.31515440000001</v>
      </c>
      <c r="O121" s="17">
        <f>[1]!share_freesharesmv(A121,"",100000000)</f>
        <v>132.89108157850001</v>
      </c>
      <c r="P121" s="17">
        <f ca="1">[1]!s_dq_amount_btin(A121,TODAY()-1,100000000)</f>
        <v>16.157797080000002</v>
      </c>
      <c r="Q121" s="17">
        <f ca="1">[1]!s_dq_turn(A121,TODAY()-1)</f>
        <v>10.523433069558795</v>
      </c>
      <c r="R121" s="2">
        <f>[1]!s_pq_amount(A121,"20260101","",100000000)</f>
        <v>992.72818614000005</v>
      </c>
      <c r="S121" s="2">
        <f>[1]!s_pq_avgamount(A121,"20260101","",100000000)</f>
        <v>9.107598037981651</v>
      </c>
      <c r="T121" s="17">
        <f>[1]!s_ipo_dilutedpe(A121)</f>
        <v>29.73</v>
      </c>
      <c r="U121" s="12">
        <f>[1]!s_ipo_collection_total(A121,100000000)</f>
        <v>3.3</v>
      </c>
      <c r="V121" s="18">
        <f>[1]!s_val_pe_ttm(A121,"")</f>
        <v>269.71078491210938</v>
      </c>
    </row>
    <row r="122" spans="1:22" x14ac:dyDescent="0.3">
      <c r="A122" s="16" t="s">
        <v>883</v>
      </c>
      <c r="B122" s="16" t="s">
        <v>884</v>
      </c>
      <c r="C122" s="16" t="str">
        <f>[1]!s_info_mkt(A122)</f>
        <v>主板</v>
      </c>
      <c r="D122" s="16" t="str">
        <f>[1]!s_ipo_listeddate(A122)</f>
        <v>2015-05-15</v>
      </c>
      <c r="E122" s="16" t="str">
        <f>[1]!s_info_industry_csrc2023(A122,"",3)</f>
        <v>计算机、通信和其他电子设备制造业</v>
      </c>
      <c r="F122" s="16">
        <f>[1]!s_is(A122,83,"FY","YTD","20251231",1,"",100000000)</f>
        <v>39.715314485</v>
      </c>
      <c r="G122" s="16">
        <f>[1]!s_is(A122,83,"FY","YTD","20241231",1,"",100000000)</f>
        <v>39.116184210300005</v>
      </c>
      <c r="H122" s="16">
        <f>[1]!s_is(A122,61,"FY","YTD","20251231",1,"",100000000)</f>
        <v>2.6502182628000002</v>
      </c>
      <c r="I122" s="16">
        <f>[1]!s_is(A122,61,"FY","YTD","20241231",1,"",100000000)</f>
        <v>1.9820499681999999</v>
      </c>
      <c r="J122" s="16">
        <f>[1]!s_fa_roe(A122,"20251231")</f>
        <v>7.0064000000000002</v>
      </c>
      <c r="K122" s="16">
        <f>[1]!s_stmnote_rdexp(A122,"20251231",1,10000)</f>
        <v>20842.553054</v>
      </c>
      <c r="L122" s="16">
        <f>[1]!s_margin_tradingbalance(A122,"",10000)</f>
        <v>15775.291300000001</v>
      </c>
      <c r="M122" s="16">
        <f>[1]!s_margin_seclendingbalance(A122,"",10000)</f>
        <v>101.26</v>
      </c>
      <c r="N122" s="17">
        <f>[1]!s_val_ev(A122,"",100000000)</f>
        <v>165.4936419</v>
      </c>
      <c r="O122" s="17">
        <f>[1]!share_freesharesmv(A122,"",100000000)</f>
        <v>56.556763985000003</v>
      </c>
      <c r="P122" s="17">
        <f ca="1">[1]!s_dq_amount_btin(A122,TODAY()-1,100000000)</f>
        <v>2.2041939400000001</v>
      </c>
      <c r="Q122" s="17">
        <f ca="1">[1]!s_dq_turn(A122,TODAY()-1)</f>
        <v>1.347039692526097</v>
      </c>
      <c r="R122" s="2">
        <f>[1]!s_pq_amount(A122,"20260101","",100000000)</f>
        <v>336.07801705999998</v>
      </c>
      <c r="S122" s="2">
        <f>[1]!s_pq_avgamount(A122,"20260101","",100000000)</f>
        <v>3.0832845601834862</v>
      </c>
      <c r="T122" s="17">
        <f>[1]!s_ipo_dilutedpe(A122)</f>
        <v>22.99</v>
      </c>
      <c r="U122" s="12">
        <f>[1]!s_ipo_collection_total(A122,100000000)</f>
        <v>10.37</v>
      </c>
      <c r="V122" s="18">
        <f>[1]!s_val_pe_ttm(A122,"")</f>
        <v>63.093944549560547</v>
      </c>
    </row>
    <row r="123" spans="1:22" x14ac:dyDescent="0.3">
      <c r="A123" s="16" t="s">
        <v>885</v>
      </c>
      <c r="B123" s="16" t="s">
        <v>886</v>
      </c>
      <c r="C123" s="16" t="str">
        <f>[1]!s_info_mkt(A123)</f>
        <v>主板</v>
      </c>
      <c r="D123" s="16" t="str">
        <f>[1]!s_ipo_listeddate(A123)</f>
        <v>1998-05-28</v>
      </c>
      <c r="E123" s="16" t="str">
        <f>[1]!s_info_industry_csrc2023(A123,"",3)</f>
        <v>通用设备制造业</v>
      </c>
      <c r="F123" s="16">
        <f>[1]!s_is(A123,83,"FY","YTD","20251231",1,"",100000000)</f>
        <v>70.518346383199997</v>
      </c>
      <c r="G123" s="16">
        <f>[1]!s_is(A123,83,"FY","YTD","20241231",1,"",100000000)</f>
        <v>66.349394636599996</v>
      </c>
      <c r="H123" s="16">
        <f>[1]!s_is(A123,61,"FY","YTD","20251231",1,"",100000000)</f>
        <v>5.6438503400000002</v>
      </c>
      <c r="I123" s="16">
        <f>[1]!s_is(A123,61,"FY","YTD","20241231",1,"",100000000)</f>
        <v>6.2809185546000004</v>
      </c>
      <c r="J123" s="16">
        <f>[1]!s_fa_roe(A123,"20251231")</f>
        <v>9.2599</v>
      </c>
      <c r="K123" s="16">
        <f>[1]!s_stmnote_rdexp(A123,"20251231",1,10000)</f>
        <v>27846.529236000002</v>
      </c>
      <c r="L123" s="16">
        <f>[1]!s_margin_tradingbalance(A123,"",10000)</f>
        <v>80624.772700000001</v>
      </c>
      <c r="M123" s="16">
        <f>[1]!s_margin_seclendingbalance(A123,"",10000)</f>
        <v>1174.8484000000001</v>
      </c>
      <c r="N123" s="17">
        <f>[1]!s_val_ev(A123,"",100000000)</f>
        <v>398.67840657450006</v>
      </c>
      <c r="O123" s="17">
        <f>[1]!share_freesharesmv(A123,"",100000000)</f>
        <v>248.85966838589999</v>
      </c>
      <c r="P123" s="17">
        <f ca="1">[1]!s_dq_amount_btin(A123,TODAY()-1,100000000)</f>
        <v>1.70190288</v>
      </c>
      <c r="Q123" s="17">
        <f ca="1">[1]!s_dq_turn(A123,TODAY()-1)</f>
        <v>0.4330304274922489</v>
      </c>
      <c r="R123" s="2">
        <f>[1]!s_pq_amount(A123,"20260101","",100000000)</f>
        <v>966.93106063000005</v>
      </c>
      <c r="S123" s="2">
        <f>[1]!s_pq_avgamount(A123,"20260101","",100000000)</f>
        <v>8.8709271617431185</v>
      </c>
      <c r="T123" s="17">
        <f>[1]!s_ipo_dilutedpe(A123)</f>
        <v>0</v>
      </c>
      <c r="U123" s="12">
        <f>[1]!s_ipo_collection_total(A123,100000000)</f>
        <v>0</v>
      </c>
      <c r="V123" s="18">
        <f>[1]!s_val_pe_ttm(A123,"")</f>
        <v>67.816917419433594</v>
      </c>
    </row>
    <row r="124" spans="1:22" x14ac:dyDescent="0.3">
      <c r="A124" s="16" t="s">
        <v>887</v>
      </c>
      <c r="B124" s="16" t="s">
        <v>888</v>
      </c>
      <c r="C124" s="16" t="str">
        <f>[1]!s_info_mkt(A124)</f>
        <v>主板</v>
      </c>
      <c r="D124" s="16" t="str">
        <f>[1]!s_ipo_listeddate(A124)</f>
        <v>1996-11-01</v>
      </c>
      <c r="E124" s="16" t="str">
        <f>[1]!s_info_industry_csrc2023(A124,"",3)</f>
        <v>水的生产和供应业</v>
      </c>
      <c r="F124" s="16">
        <f>[1]!s_is(A124,83,"FY","YTD","20251231",1,"",100000000)</f>
        <v>0.81563977340000005</v>
      </c>
      <c r="G124" s="16">
        <f>[1]!s_is(A124,83,"FY","YTD","20241231",1,"",100000000)</f>
        <v>0.75729998389999997</v>
      </c>
      <c r="H124" s="16">
        <f>[1]!s_is(A124,61,"FY","YTD","20251231",1,"",100000000)</f>
        <v>0.19025284579999999</v>
      </c>
      <c r="I124" s="16">
        <f>[1]!s_is(A124,61,"FY","YTD","20241231",1,"",100000000)</f>
        <v>0.12813052529999999</v>
      </c>
      <c r="J124" s="16">
        <f>[1]!s_fa_roe(A124,"20251231")</f>
        <v>16.9148</v>
      </c>
      <c r="K124" s="16">
        <f>[1]!s_stmnote_rdexp(A124,"20251231",1,10000)</f>
        <v>44.018633000000001</v>
      </c>
      <c r="L124" s="16">
        <f>[1]!s_margin_tradingbalance(A124,"",10000)</f>
        <v>0</v>
      </c>
      <c r="M124" s="16">
        <f>[1]!s_margin_seclendingbalance(A124,"",10000)</f>
        <v>0</v>
      </c>
      <c r="N124" s="17">
        <f>[1]!s_val_ev(A124,"",100000000)</f>
        <v>71.845631519999998</v>
      </c>
      <c r="O124" s="17">
        <f>[1]!share_freesharesmv(A124,"",100000000)</f>
        <v>57.419842006800003</v>
      </c>
      <c r="P124" s="17">
        <f ca="1">[1]!s_dq_amount_btin(A124,TODAY()-1,100000000)</f>
        <v>1.03592372</v>
      </c>
      <c r="Q124" s="17">
        <f ca="1">[1]!s_dq_turn(A124,TODAY()-1)</f>
        <v>1.4418743326260903</v>
      </c>
      <c r="R124" s="2">
        <f>[1]!s_pq_amount(A124,"20260101","",100000000)</f>
        <v>286.98651129000001</v>
      </c>
      <c r="S124" s="2">
        <f>[1]!s_pq_avgamount(A124,"20260101","",100000000)</f>
        <v>2.6329037733027523</v>
      </c>
      <c r="T124" s="17">
        <f>[1]!s_ipo_dilutedpe(A124)</f>
        <v>12.3</v>
      </c>
      <c r="U124" s="12">
        <f>[1]!s_ipo_collection_total(A124,100000000)</f>
        <v>0.81437999999999999</v>
      </c>
      <c r="V124" s="18">
        <f>[1]!s_val_pe_ttm(A124,"")</f>
        <v>373.45010375976563</v>
      </c>
    </row>
    <row r="125" spans="1:22" x14ac:dyDescent="0.3">
      <c r="A125" s="16" t="s">
        <v>889</v>
      </c>
      <c r="B125" s="16" t="s">
        <v>890</v>
      </c>
      <c r="C125" s="16" t="str">
        <f>[1]!s_info_mkt(A125)</f>
        <v>主板</v>
      </c>
      <c r="D125" s="16" t="str">
        <f>[1]!s_ipo_listeddate(A125)</f>
        <v>2012-04-26</v>
      </c>
      <c r="E125" s="16" t="str">
        <f>[1]!s_info_industry_csrc2023(A125,"",3)</f>
        <v>皮革、毛皮、羽毛及其制品和制鞋业</v>
      </c>
      <c r="F125" s="16">
        <f>[1]!s_is(A125,83,"FY","YTD","20251231",1,"",100000000)</f>
        <v>19.235062380500001</v>
      </c>
      <c r="G125" s="16">
        <f>[1]!s_is(A125,83,"FY","YTD","20241231",1,"",100000000)</f>
        <v>25.385878314899998</v>
      </c>
      <c r="H125" s="16">
        <f>[1]!s_is(A125,61,"FY","YTD","20251231",1,"",100000000)</f>
        <v>-2.4102439144000001</v>
      </c>
      <c r="I125" s="16">
        <f>[1]!s_is(A125,61,"FY","YTD","20241231",1,"",100000000)</f>
        <v>-2.1574305823</v>
      </c>
      <c r="J125" s="16">
        <f>[1]!s_fa_roe(A125,"20251231")</f>
        <v>-9.6516999999999999</v>
      </c>
      <c r="K125" s="16">
        <f>[1]!s_stmnote_rdexp(A125,"20251231",1,10000)</f>
        <v>2990.2945359999999</v>
      </c>
      <c r="L125" s="16">
        <f>[1]!s_margin_tradingbalance(A125,"",10000)</f>
        <v>10834.4946</v>
      </c>
      <c r="M125" s="16">
        <f>[1]!s_margin_seclendingbalance(A125,"",10000)</f>
        <v>0</v>
      </c>
      <c r="N125" s="17">
        <f>[1]!s_val_ev(A125,"",100000000)</f>
        <v>47.676521999999999</v>
      </c>
      <c r="O125" s="17">
        <f>[1]!share_freesharesmv(A125,"",100000000)</f>
        <v>24.884852448699998</v>
      </c>
      <c r="P125" s="17">
        <f ca="1">[1]!s_dq_amount_btin(A125,TODAY()-1,100000000)</f>
        <v>4.7416541299999997</v>
      </c>
      <c r="Q125" s="17">
        <f ca="1">[1]!s_dq_turn(A125,TODAY()-1)</f>
        <v>10.141484862087884</v>
      </c>
      <c r="R125" s="2">
        <f>[1]!s_pq_amount(A125,"20260101","",100000000)</f>
        <v>136.70088088</v>
      </c>
      <c r="S125" s="2">
        <f>[1]!s_pq_avgamount(A125,"20260101","",100000000)</f>
        <v>1.2541365218348624</v>
      </c>
      <c r="T125" s="17">
        <f>[1]!s_ipo_dilutedpe(A125)</f>
        <v>25.25</v>
      </c>
      <c r="U125" s="12">
        <f>[1]!s_ipo_collection_total(A125,100000000)</f>
        <v>20.655000000000001</v>
      </c>
      <c r="V125" s="18">
        <f>[1]!s_val_pe_ttm(A125,"")</f>
        <v>-27.788181304931641</v>
      </c>
    </row>
    <row r="126" spans="1:22" x14ac:dyDescent="0.3">
      <c r="A126" s="16" t="s">
        <v>891</v>
      </c>
      <c r="B126" s="16" t="s">
        <v>892</v>
      </c>
      <c r="C126" s="16" t="str">
        <f>[1]!s_info_mkt(A126)</f>
        <v>主板</v>
      </c>
      <c r="D126" s="16" t="str">
        <f>[1]!s_ipo_listeddate(A126)</f>
        <v>2016-07-07</v>
      </c>
      <c r="E126" s="16" t="str">
        <f>[1]!s_info_industry_csrc2023(A126,"",3)</f>
        <v>计算机、通信和其他电子设备制造业</v>
      </c>
      <c r="F126" s="16">
        <f>[1]!s_is(A126,83,"FY","YTD","20251231",1,"",100000000)</f>
        <v>23.266013480500003</v>
      </c>
      <c r="G126" s="16">
        <f>[1]!s_is(A126,83,"FY","YTD","20241231",1,"",100000000)</f>
        <v>14.8965006922</v>
      </c>
      <c r="H126" s="16">
        <f>[1]!s_is(A126,61,"FY","YTD","20251231",1,"",100000000)</f>
        <v>-4.8519838892000005</v>
      </c>
      <c r="I126" s="16">
        <f>[1]!s_is(A126,61,"FY","YTD","20241231",1,"",100000000)</f>
        <v>-3.6222763152999997</v>
      </c>
      <c r="J126" s="16">
        <f>[1]!s_fa_roe(A126,"20251231")</f>
        <v>-37.796100000000003</v>
      </c>
      <c r="K126" s="16">
        <f>[1]!s_stmnote_rdexp(A126,"20251231",1,10000)</f>
        <v>23868.193747000001</v>
      </c>
      <c r="L126" s="16">
        <f>[1]!s_margin_tradingbalance(A126,"",10000)</f>
        <v>26023.983</v>
      </c>
      <c r="M126" s="16">
        <f>[1]!s_margin_seclendingbalance(A126,"",10000)</f>
        <v>0</v>
      </c>
      <c r="N126" s="17">
        <f>[1]!s_val_ev(A126,"",100000000)</f>
        <v>75.280802150400007</v>
      </c>
      <c r="O126" s="17">
        <f>[1]!share_freesharesmv(A126,"",100000000)</f>
        <v>52.2006081408</v>
      </c>
      <c r="P126" s="17">
        <f ca="1">[1]!s_dq_amount_btin(A126,TODAY()-1,100000000)</f>
        <v>8.2841790700000004</v>
      </c>
      <c r="Q126" s="17">
        <f ca="1">[1]!s_dq_turn(A126,TODAY()-1)</f>
        <v>11.121984338034112</v>
      </c>
      <c r="R126" s="2">
        <f>[1]!s_pq_amount(A126,"20260101","",100000000)</f>
        <v>444.46089447999998</v>
      </c>
      <c r="S126" s="2">
        <f>[1]!s_pq_avgamount(A126,"20260101","",100000000)</f>
        <v>4.0776228851376146</v>
      </c>
      <c r="T126" s="17">
        <f>[1]!s_ipo_dilutedpe(A126)</f>
        <v>22.97</v>
      </c>
      <c r="U126" s="12">
        <f>[1]!s_ipo_collection_total(A126,100000000)</f>
        <v>1.4052819999999999</v>
      </c>
      <c r="V126" s="18">
        <f>[1]!s_val_pe_ttm(A126,"")</f>
        <v>-23.644929885864258</v>
      </c>
    </row>
    <row r="127" spans="1:22" x14ac:dyDescent="0.3">
      <c r="A127" s="16" t="s">
        <v>893</v>
      </c>
      <c r="B127" s="16" t="s">
        <v>894</v>
      </c>
      <c r="C127" s="16" t="str">
        <f>[1]!s_info_mkt(A127)</f>
        <v>主板</v>
      </c>
      <c r="D127" s="16" t="str">
        <f>[1]!s_ipo_listeddate(A127)</f>
        <v>1993-08-23</v>
      </c>
      <c r="E127" s="16" t="str">
        <f>[1]!s_info_industry_csrc2023(A127,"",3)</f>
        <v>医药制造业</v>
      </c>
      <c r="F127" s="16">
        <f>[1]!s_is(A127,83,"FY","YTD","20251231",1,"",100000000)</f>
        <v>2.1175375663999998</v>
      </c>
      <c r="G127" s="16">
        <f>[1]!s_is(A127,83,"FY","YTD","20241231",1,"",100000000)</f>
        <v>2.1729593369</v>
      </c>
      <c r="H127" s="16">
        <f>[1]!s_is(A127,61,"FY","YTD","20251231",1,"",100000000)</f>
        <v>0.1762261759</v>
      </c>
      <c r="I127" s="16">
        <f>[1]!s_is(A127,61,"FY","YTD","20241231",1,"",100000000)</f>
        <v>0.1524582773</v>
      </c>
      <c r="J127" s="16">
        <f>[1]!s_fa_roe(A127,"20251231")</f>
        <v>28.7974</v>
      </c>
      <c r="K127" s="16">
        <f>[1]!s_stmnote_rdexp(A127,"20251231",1,10000)</f>
        <v>0</v>
      </c>
      <c r="L127" s="16">
        <f>[1]!s_margin_tradingbalance(A127,"",10000)</f>
        <v>0</v>
      </c>
      <c r="M127" s="16">
        <f>[1]!s_margin_seclendingbalance(A127,"",10000)</f>
        <v>0</v>
      </c>
      <c r="N127" s="17">
        <f>[1]!s_val_ev(A127,"",100000000)</f>
        <v>21.871487746</v>
      </c>
      <c r="O127" s="17">
        <f>[1]!share_freesharesmv(A127,"",100000000)</f>
        <v>12.408756710800002</v>
      </c>
      <c r="P127" s="17">
        <f ca="1">[1]!s_dq_amount_btin(A127,TODAY()-1,100000000)</f>
        <v>1.23486008</v>
      </c>
      <c r="Q127" s="17">
        <f ca="1">[1]!s_dq_turn(A127,TODAY()-1)</f>
        <v>5.8400007167579693</v>
      </c>
      <c r="R127" s="2">
        <f>[1]!s_pq_amount(A127,"20260101","",100000000)</f>
        <v>72.188159380000002</v>
      </c>
      <c r="S127" s="2">
        <f>[1]!s_pq_avgamount(A127,"20260101","",100000000)</f>
        <v>0.66227669155963298</v>
      </c>
      <c r="T127" s="17">
        <f>[1]!s_ipo_dilutedpe(A127)</f>
        <v>0</v>
      </c>
      <c r="U127" s="12">
        <f>[1]!s_ipo_collection_total(A127,100000000)</f>
        <v>0.126</v>
      </c>
      <c r="V127" s="18">
        <f>[1]!s_val_pe_ttm(A127,"")</f>
        <v>133.8162841796875</v>
      </c>
    </row>
    <row r="128" spans="1:22" x14ac:dyDescent="0.3">
      <c r="A128" s="16" t="s">
        <v>895</v>
      </c>
      <c r="B128" s="16" t="s">
        <v>896</v>
      </c>
      <c r="C128" s="16" t="str">
        <f>[1]!s_info_mkt(A128)</f>
        <v>主板</v>
      </c>
      <c r="D128" s="16" t="str">
        <f>[1]!s_ipo_listeddate(A128)</f>
        <v>2022-07-29</v>
      </c>
      <c r="E128" s="16" t="str">
        <f>[1]!s_info_industry_csrc2023(A128,"",3)</f>
        <v>通用设备制造业</v>
      </c>
      <c r="F128" s="16">
        <f>[1]!s_is(A128,83,"FY","YTD","20251231",1,"",100000000)</f>
        <v>30.5302015169</v>
      </c>
      <c r="G128" s="16">
        <f>[1]!s_is(A128,83,"FY","YTD","20241231",1,"",100000000)</f>
        <v>30.121203455500002</v>
      </c>
      <c r="H128" s="16">
        <f>[1]!s_is(A128,61,"FY","YTD","20251231",1,"",100000000)</f>
        <v>2.1572020897000002</v>
      </c>
      <c r="I128" s="16">
        <f>[1]!s_is(A128,61,"FY","YTD","20241231",1,"",100000000)</f>
        <v>2.4526810362</v>
      </c>
      <c r="J128" s="16">
        <f>[1]!s_fa_roe(A128,"20251231")</f>
        <v>12.632</v>
      </c>
      <c r="K128" s="16">
        <f>[1]!s_stmnote_rdexp(A128,"20251231",1,10000)</f>
        <v>3321.4207000000001</v>
      </c>
      <c r="L128" s="16">
        <f>[1]!s_margin_tradingbalance(A128,"",10000)</f>
        <v>0</v>
      </c>
      <c r="M128" s="16">
        <f>[1]!s_margin_seclendingbalance(A128,"",10000)</f>
        <v>0</v>
      </c>
      <c r="N128" s="17">
        <f>[1]!s_val_ev(A128,"",100000000)</f>
        <v>36.628090401600005</v>
      </c>
      <c r="O128" s="17">
        <f>[1]!share_freesharesmv(A128,"",100000000)</f>
        <v>11.501350967999999</v>
      </c>
      <c r="P128" s="17">
        <f ca="1">[1]!s_dq_amount_btin(A128,TODAY()-1,100000000)</f>
        <v>1.8180801200000001</v>
      </c>
      <c r="Q128" s="17">
        <f ca="1">[1]!s_dq_turn(A128,TODAY()-1)</f>
        <v>5.1275412009536767</v>
      </c>
      <c r="R128" s="2">
        <f>[1]!s_pq_amount(A128,"20260101","",100000000)</f>
        <v>47.435395219999997</v>
      </c>
      <c r="S128" s="2">
        <f>[1]!s_pq_avgamount(A128,"20260101","",100000000)</f>
        <v>0.43518711211009176</v>
      </c>
      <c r="T128" s="17">
        <f>[1]!s_ipo_dilutedpe(A128)</f>
        <v>18.71</v>
      </c>
      <c r="U128" s="12">
        <f>[1]!s_ipo_collection_total(A128,100000000)</f>
        <v>6.0732908703999993</v>
      </c>
      <c r="V128" s="18">
        <f>[1]!s_val_pe_ttm(A128,"")</f>
        <v>18.628007888793945</v>
      </c>
    </row>
    <row r="129" spans="1:22" x14ac:dyDescent="0.3">
      <c r="A129" s="16" t="s">
        <v>897</v>
      </c>
      <c r="B129" s="16" t="s">
        <v>898</v>
      </c>
      <c r="C129" s="16" t="str">
        <f>[1]!s_info_mkt(A129)</f>
        <v>主板</v>
      </c>
      <c r="D129" s="16" t="str">
        <f>[1]!s_ipo_listeddate(A129)</f>
        <v>2019-03-11</v>
      </c>
      <c r="E129" s="16" t="str">
        <f>[1]!s_info_industry_csrc2023(A129,"",3)</f>
        <v>医药制造业</v>
      </c>
      <c r="F129" s="16">
        <f>[1]!s_is(A129,83,"FY","YTD","20251231",1,"",100000000)</f>
        <v>36.715730759899998</v>
      </c>
      <c r="G129" s="16">
        <f>[1]!s_is(A129,83,"FY","YTD","20241231",1,"",100000000)</f>
        <v>33.262920899299999</v>
      </c>
      <c r="H129" s="16">
        <f>[1]!s_is(A129,61,"FY","YTD","20251231",1,"",100000000)</f>
        <v>2.4888407674000002</v>
      </c>
      <c r="I129" s="16">
        <f>[1]!s_is(A129,61,"FY","YTD","20241231",1,"",100000000)</f>
        <v>3.6867914708999998</v>
      </c>
      <c r="J129" s="16">
        <f>[1]!s_fa_roe(A129,"20251231")</f>
        <v>7.0789999999999997</v>
      </c>
      <c r="K129" s="16">
        <f>[1]!s_stmnote_rdexp(A129,"20251231",1,10000)</f>
        <v>10405.131981999999</v>
      </c>
      <c r="L129" s="16">
        <f>[1]!s_margin_tradingbalance(A129,"",10000)</f>
        <v>0</v>
      </c>
      <c r="M129" s="16">
        <f>[1]!s_margin_seclendingbalance(A129,"",10000)</f>
        <v>0</v>
      </c>
      <c r="N129" s="17">
        <f>[1]!s_val_ev(A129,"",100000000)</f>
        <v>62.186662967399997</v>
      </c>
      <c r="O129" s="17">
        <f>[1]!share_freesharesmv(A129,"",100000000)</f>
        <v>23.362592408600001</v>
      </c>
      <c r="P129" s="17">
        <f ca="1">[1]!s_dq_amount_btin(A129,TODAY()-1,100000000)</f>
        <v>2.1047341500000001</v>
      </c>
      <c r="Q129" s="17">
        <f ca="1">[1]!s_dq_turn(A129,TODAY()-1)</f>
        <v>5.1877881341030561</v>
      </c>
      <c r="R129" s="2">
        <f>[1]!s_pq_amount(A129,"20260101","",100000000)</f>
        <v>199.92237005000001</v>
      </c>
      <c r="S129" s="2">
        <f>[1]!s_pq_avgamount(A129,"20260101","",100000000)</f>
        <v>1.8341501839449543</v>
      </c>
      <c r="T129" s="17">
        <f>[1]!s_ipo_dilutedpe(A129)</f>
        <v>22.03</v>
      </c>
      <c r="U129" s="12">
        <f>[1]!s_ipo_collection_total(A129,100000000)</f>
        <v>5.2944000000000004</v>
      </c>
      <c r="V129" s="18">
        <f>[1]!s_val_pe_ttm(A129,"")</f>
        <v>22.918998718261719</v>
      </c>
    </row>
    <row r="130" spans="1:22" x14ac:dyDescent="0.3">
      <c r="A130" s="16" t="s">
        <v>899</v>
      </c>
      <c r="B130" s="16" t="s">
        <v>900</v>
      </c>
      <c r="C130" s="16" t="str">
        <f>[1]!s_info_mkt(A130)</f>
        <v>主板</v>
      </c>
      <c r="D130" s="16" t="str">
        <f>[1]!s_ipo_listeddate(A130)</f>
        <v>2010-02-09</v>
      </c>
      <c r="E130" s="16" t="str">
        <f>[1]!s_info_industry_csrc2023(A130,"",3)</f>
        <v>互联网和相关服务</v>
      </c>
      <c r="F130" s="16">
        <f>[1]!s_is(A130,83,"FY","YTD","20251231",1,"",100000000)</f>
        <v>20.7697852451</v>
      </c>
      <c r="G130" s="16">
        <f>[1]!s_is(A130,83,"FY","YTD","20241231",1,"",100000000)</f>
        <v>15.785752764200002</v>
      </c>
      <c r="H130" s="16">
        <f>[1]!s_is(A130,61,"FY","YTD","20251231",1,"",100000000)</f>
        <v>-0.4885128701</v>
      </c>
      <c r="I130" s="16">
        <f>[1]!s_is(A130,61,"FY","YTD","20241231",1,"",100000000)</f>
        <v>-1.1794798232999999</v>
      </c>
      <c r="J130" s="16">
        <f>[1]!s_fa_roe(A130,"20251231")</f>
        <v>-4.0571999999999999</v>
      </c>
      <c r="K130" s="16">
        <f>[1]!s_stmnote_rdexp(A130,"20251231",1,10000)</f>
        <v>3676.6895380000001</v>
      </c>
      <c r="L130" s="16">
        <f>[1]!s_margin_tradingbalance(A130,"",10000)</f>
        <v>70378.606499999994</v>
      </c>
      <c r="M130" s="16">
        <f>[1]!s_margin_seclendingbalance(A130,"",10000)</f>
        <v>484.15609999999998</v>
      </c>
      <c r="N130" s="17">
        <f>[1]!s_val_ev(A130,"",100000000)</f>
        <v>127.899483886</v>
      </c>
      <c r="O130" s="17">
        <f>[1]!share_freesharesmv(A130,"",100000000)</f>
        <v>125.66612911670001</v>
      </c>
      <c r="P130" s="17">
        <f ca="1">[1]!s_dq_amount_btin(A130,TODAY()-1,100000000)</f>
        <v>27.71301815</v>
      </c>
      <c r="Q130" s="17">
        <f ca="1">[1]!s_dq_turn(A130,TODAY()-1)</f>
        <v>23.027619520711717</v>
      </c>
      <c r="R130" s="2">
        <f>[1]!s_pq_amount(A130,"20260101","",100000000)</f>
        <v>1158.31486911</v>
      </c>
      <c r="S130" s="2">
        <f>[1]!s_pq_avgamount(A130,"20260101","",100000000)</f>
        <v>10.626741918440366</v>
      </c>
      <c r="T130" s="17">
        <f>[1]!s_ipo_dilutedpe(A130)</f>
        <v>56.05</v>
      </c>
      <c r="U130" s="12">
        <f>[1]!s_ipo_collection_total(A130,100000000)</f>
        <v>2.8975499999999998</v>
      </c>
      <c r="V130" s="18">
        <f>[1]!s_val_pe_ttm(A130,"")</f>
        <v>-536.22784423828125</v>
      </c>
    </row>
    <row r="131" spans="1:22" x14ac:dyDescent="0.3">
      <c r="A131" s="16" t="s">
        <v>901</v>
      </c>
      <c r="B131" s="16" t="s">
        <v>902</v>
      </c>
      <c r="C131" s="16" t="str">
        <f>[1]!s_info_mkt(A131)</f>
        <v>主板</v>
      </c>
      <c r="D131" s="16" t="str">
        <f>[1]!s_ipo_listeddate(A131)</f>
        <v>2015-06-30</v>
      </c>
      <c r="E131" s="16" t="str">
        <f>[1]!s_info_industry_csrc2023(A131,"",3)</f>
        <v>燃气生产和供应业</v>
      </c>
      <c r="F131" s="16">
        <f>[1]!s_is(A131,83,"FY","YTD","20251231",1,"",100000000)</f>
        <v>13.6052147066</v>
      </c>
      <c r="G131" s="16">
        <f>[1]!s_is(A131,83,"FY","YTD","20241231",1,"",100000000)</f>
        <v>20.0223048579</v>
      </c>
      <c r="H131" s="16">
        <f>[1]!s_is(A131,61,"FY","YTD","20251231",1,"",100000000)</f>
        <v>2.6620295027999998</v>
      </c>
      <c r="I131" s="16">
        <f>[1]!s_is(A131,61,"FY","YTD","20241231",1,"",100000000)</f>
        <v>1.5506817284999999</v>
      </c>
      <c r="J131" s="16">
        <f>[1]!s_fa_roe(A131,"20251231")</f>
        <v>6.8384</v>
      </c>
      <c r="K131" s="16">
        <f>[1]!s_stmnote_rdexp(A131,"20251231",1,10000)</f>
        <v>0</v>
      </c>
      <c r="L131" s="16">
        <f>[1]!s_margin_tradingbalance(A131,"",10000)</f>
        <v>16150.938</v>
      </c>
      <c r="M131" s="16">
        <f>[1]!s_margin_seclendingbalance(A131,"",10000)</f>
        <v>22.6568</v>
      </c>
      <c r="N131" s="17">
        <f>[1]!s_val_ev(A131,"",100000000)</f>
        <v>71.711534808799996</v>
      </c>
      <c r="O131" s="17">
        <f>[1]!share_freesharesmv(A131,"",100000000)</f>
        <v>28.981601980800001</v>
      </c>
      <c r="P131" s="17">
        <f ca="1">[1]!s_dq_amount_btin(A131,TODAY()-1,100000000)</f>
        <v>1.5350681100000001</v>
      </c>
      <c r="Q131" s="17">
        <f ca="1">[1]!s_dq_turn(A131,TODAY()-1)</f>
        <v>2.1901608015887368</v>
      </c>
      <c r="R131" s="2">
        <f>[1]!s_pq_amount(A131,"20260101","",100000000)</f>
        <v>123.78087501</v>
      </c>
      <c r="S131" s="2">
        <f>[1]!s_pq_avgamount(A131,"20260101","",100000000)</f>
        <v>1.1356043578899082</v>
      </c>
      <c r="T131" s="17">
        <f>[1]!s_ipo_dilutedpe(A131)</f>
        <v>22.97</v>
      </c>
      <c r="U131" s="12">
        <f>[1]!s_ipo_collection_total(A131,100000000)</f>
        <v>2.4929999999999999</v>
      </c>
      <c r="V131" s="18">
        <f>[1]!s_val_pe_ttm(A131,"")</f>
        <v>22.635063171386719</v>
      </c>
    </row>
    <row r="132" spans="1:22" x14ac:dyDescent="0.3">
      <c r="A132" s="16" t="s">
        <v>903</v>
      </c>
      <c r="B132" s="16" t="s">
        <v>904</v>
      </c>
      <c r="C132" s="16" t="str">
        <f>[1]!s_info_mkt(A132)</f>
        <v>主板</v>
      </c>
      <c r="D132" s="16" t="str">
        <f>[1]!s_ipo_listeddate(A132)</f>
        <v>2019-02-22</v>
      </c>
      <c r="E132" s="16" t="str">
        <f>[1]!s_info_industry_csrc2023(A132,"",3)</f>
        <v>专用设备制造业</v>
      </c>
      <c r="F132" s="16">
        <f>[1]!s_is(A132,83,"FY","YTD","20251231",1,"",100000000)</f>
        <v>11.603874272899999</v>
      </c>
      <c r="G132" s="16">
        <f>[1]!s_is(A132,83,"FY","YTD","20241231",1,"",100000000)</f>
        <v>12.399781965399999</v>
      </c>
      <c r="H132" s="16">
        <f>[1]!s_is(A132,61,"FY","YTD","20251231",1,"",100000000)</f>
        <v>-1.5262070903</v>
      </c>
      <c r="I132" s="16">
        <f>[1]!s_is(A132,61,"FY","YTD","20241231",1,"",100000000)</f>
        <v>-2.1194903673000001</v>
      </c>
      <c r="J132" s="16">
        <f>[1]!s_fa_roe(A132,"20251231")</f>
        <v>-8.5283999999999995</v>
      </c>
      <c r="K132" s="16">
        <f>[1]!s_stmnote_rdexp(A132,"20251231",1,10000)</f>
        <v>6810.330825</v>
      </c>
      <c r="L132" s="16">
        <f>[1]!s_margin_tradingbalance(A132,"",10000)</f>
        <v>0</v>
      </c>
      <c r="M132" s="16">
        <f>[1]!s_margin_seclendingbalance(A132,"",10000)</f>
        <v>0</v>
      </c>
      <c r="N132" s="17">
        <f>[1]!s_val_ev(A132,"",100000000)</f>
        <v>28.381333042800001</v>
      </c>
      <c r="O132" s="17">
        <f>[1]!share_freesharesmv(A132,"",100000000)</f>
        <v>15.939696255600001</v>
      </c>
      <c r="P132" s="17">
        <f ca="1">[1]!s_dq_amount_btin(A132,TODAY()-1,100000000)</f>
        <v>1.0785216500000001</v>
      </c>
      <c r="Q132" s="17">
        <f ca="1">[1]!s_dq_turn(A132,TODAY()-1)</f>
        <v>3.9435080033491681</v>
      </c>
      <c r="R132" s="2">
        <f>[1]!s_pq_amount(A132,"20260101","",100000000)</f>
        <v>87.66076683</v>
      </c>
      <c r="S132" s="2">
        <f>[1]!s_pq_avgamount(A132,"20260101","",100000000)</f>
        <v>0.80422721862385316</v>
      </c>
      <c r="T132" s="17">
        <f>[1]!s_ipo_dilutedpe(A132)</f>
        <v>22.97</v>
      </c>
      <c r="U132" s="12">
        <f>[1]!s_ipo_collection_total(A132,100000000)</f>
        <v>2.4279777</v>
      </c>
      <c r="V132" s="18">
        <f>[1]!s_val_pe_ttm(A132,"")</f>
        <v>-19.591575622558594</v>
      </c>
    </row>
    <row r="133" spans="1:22" x14ac:dyDescent="0.3">
      <c r="A133" s="16" t="s">
        <v>905</v>
      </c>
      <c r="B133" s="16" t="s">
        <v>906</v>
      </c>
      <c r="C133" s="16" t="str">
        <f>[1]!s_info_mkt(A133)</f>
        <v>主板</v>
      </c>
      <c r="D133" s="16" t="str">
        <f>[1]!s_ipo_listeddate(A133)</f>
        <v>2015-01-27</v>
      </c>
      <c r="E133" s="16" t="str">
        <f>[1]!s_info_industry_csrc2023(A133,"",3)</f>
        <v>化学原料和化学制品制造业</v>
      </c>
      <c r="F133" s="16">
        <f>[1]!s_is(A133,83,"FY","YTD","20251231",1,"",100000000)</f>
        <v>45.269635744300004</v>
      </c>
      <c r="G133" s="16">
        <f>[1]!s_is(A133,83,"FY","YTD","20241231",1,"",100000000)</f>
        <v>42.374028512700001</v>
      </c>
      <c r="H133" s="16">
        <f>[1]!s_is(A133,61,"FY","YTD","20251231",1,"",100000000)</f>
        <v>4.7976348507999997</v>
      </c>
      <c r="I133" s="16">
        <f>[1]!s_is(A133,61,"FY","YTD","20241231",1,"",100000000)</f>
        <v>0.81357608849999996</v>
      </c>
      <c r="J133" s="16">
        <f>[1]!s_fa_roe(A133,"20251231")</f>
        <v>14.530200000000001</v>
      </c>
      <c r="K133" s="16">
        <f>[1]!s_stmnote_rdexp(A133,"20251231",1,10000)</f>
        <v>17329.927033</v>
      </c>
      <c r="L133" s="16">
        <f>[1]!s_margin_tradingbalance(A133,"",10000)</f>
        <v>55463.996899999998</v>
      </c>
      <c r="M133" s="16">
        <f>[1]!s_margin_seclendingbalance(A133,"",10000)</f>
        <v>25.693200000000001</v>
      </c>
      <c r="N133" s="17">
        <f>[1]!s_val_ev(A133,"",100000000)</f>
        <v>86.126971944000019</v>
      </c>
      <c r="O133" s="17">
        <f>[1]!share_freesharesmv(A133,"",100000000)</f>
        <v>65.351216002000001</v>
      </c>
      <c r="P133" s="17">
        <f ca="1">[1]!s_dq_amount_btin(A133,TODAY()-1,100000000)</f>
        <v>8.2696330400000004</v>
      </c>
      <c r="Q133" s="17">
        <f ca="1">[1]!s_dq_turn(A133,TODAY()-1)</f>
        <v>10.853572785250517</v>
      </c>
      <c r="R133" s="2">
        <f>[1]!s_pq_amount(A133,"20260101","",100000000)</f>
        <v>625.41844526</v>
      </c>
      <c r="S133" s="2">
        <f>[1]!s_pq_avgamount(A133,"20260101","",100000000)</f>
        <v>5.73778390146789</v>
      </c>
      <c r="T133" s="17">
        <f>[1]!s_ipo_dilutedpe(A133)</f>
        <v>22.98</v>
      </c>
      <c r="U133" s="12">
        <f>[1]!s_ipo_collection_total(A133,100000000)</f>
        <v>2.6724999999999999</v>
      </c>
      <c r="V133" s="18">
        <f>[1]!s_val_pe_ttm(A133,"")</f>
        <v>17.095636367797852</v>
      </c>
    </row>
    <row r="134" spans="1:22" x14ac:dyDescent="0.3">
      <c r="A134" s="16" t="s">
        <v>907</v>
      </c>
      <c r="B134" s="16" t="s">
        <v>908</v>
      </c>
      <c r="C134" s="16" t="str">
        <f>[1]!s_info_mkt(A134)</f>
        <v>创业板</v>
      </c>
      <c r="D134" s="16" t="str">
        <f>[1]!s_ipo_listeddate(A134)</f>
        <v>2021-02-26</v>
      </c>
      <c r="E134" s="16" t="str">
        <f>[1]!s_info_industry_csrc2023(A134,"",3)</f>
        <v>计算机、通信和其他电子设备制造业</v>
      </c>
      <c r="F134" s="16">
        <f>[1]!s_is(A134,83,"FY","YTD","20251231",1,"",100000000)</f>
        <v>14.0164026898</v>
      </c>
      <c r="G134" s="16">
        <f>[1]!s_is(A134,83,"FY","YTD","20241231",1,"",100000000)</f>
        <v>13.074541550699999</v>
      </c>
      <c r="H134" s="16">
        <f>[1]!s_is(A134,61,"FY","YTD","20251231",1,"",100000000)</f>
        <v>1.4395016730000001</v>
      </c>
      <c r="I134" s="16">
        <f>[1]!s_is(A134,61,"FY","YTD","20241231",1,"",100000000)</f>
        <v>2.1140195365999999</v>
      </c>
      <c r="J134" s="16">
        <f>[1]!s_fa_roe(A134,"20251231")</f>
        <v>6.1890999999999998</v>
      </c>
      <c r="K134" s="16">
        <f>[1]!s_stmnote_rdexp(A134,"20251231",1,10000)</f>
        <v>10475.997292</v>
      </c>
      <c r="L134" s="16">
        <f>[1]!s_margin_tradingbalance(A134,"",10000)</f>
        <v>13344.0106</v>
      </c>
      <c r="M134" s="16">
        <f>[1]!s_margin_seclendingbalance(A134,"",10000)</f>
        <v>43.247999999999998</v>
      </c>
      <c r="N134" s="17">
        <f>[1]!s_val_ev(A134,"",100000000)</f>
        <v>83.853295514999999</v>
      </c>
      <c r="O134" s="17">
        <f>[1]!share_freesharesmv(A134,"",100000000)</f>
        <v>26.464267665000001</v>
      </c>
      <c r="P134" s="17">
        <f ca="1">[1]!s_dq_amount_btin(A134,TODAY()-1,100000000)</f>
        <v>4.5223071399999997</v>
      </c>
      <c r="Q134" s="17">
        <f ca="1">[1]!s_dq_turn(A134,TODAY()-1)</f>
        <v>5.9824072570947937</v>
      </c>
      <c r="R134" s="2">
        <f>[1]!s_pq_amount(A134,"20260101","",100000000)</f>
        <v>114.65890922</v>
      </c>
      <c r="S134" s="2">
        <f>[1]!s_pq_avgamount(A134,"20260101","",100000000)</f>
        <v>1.0519165983486238</v>
      </c>
      <c r="T134" s="17">
        <f>[1]!s_ipo_dilutedpe(A134)</f>
        <v>54.04</v>
      </c>
      <c r="U134" s="12">
        <f>[1]!s_ipo_collection_total(A134,100000000)</f>
        <v>15.036</v>
      </c>
      <c r="V134" s="18">
        <f>[1]!s_val_pe_ttm(A134,"")</f>
        <v>116.56566619873047</v>
      </c>
    </row>
    <row r="135" spans="1:22" x14ac:dyDescent="0.3">
      <c r="A135" s="16" t="s">
        <v>909</v>
      </c>
      <c r="B135" s="16" t="s">
        <v>910</v>
      </c>
      <c r="C135" s="16" t="str">
        <f>[1]!s_info_mkt(A135)</f>
        <v>主板</v>
      </c>
      <c r="D135" s="16" t="str">
        <f>[1]!s_ipo_listeddate(A135)</f>
        <v>1997-05-26</v>
      </c>
      <c r="E135" s="16" t="str">
        <f>[1]!s_info_industry_csrc2023(A135,"",3)</f>
        <v>木材加工和木、竹、藤、棕、草制品业</v>
      </c>
      <c r="F135" s="16">
        <f>[1]!s_is(A135,83,"FY","YTD","20251231",1,"",100000000)</f>
        <v>3.7673811654000002</v>
      </c>
      <c r="G135" s="16">
        <f>[1]!s_is(A135,83,"FY","YTD","20241231",1,"",100000000)</f>
        <v>6.0025987575999995</v>
      </c>
      <c r="H135" s="16">
        <f>[1]!s_is(A135,61,"FY","YTD","20251231",1,"",100000000)</f>
        <v>-3.8460408306999998</v>
      </c>
      <c r="I135" s="16">
        <f>[1]!s_is(A135,61,"FY","YTD","20241231",1,"",100000000)</f>
        <v>-3.3706581667000002</v>
      </c>
      <c r="J135" s="16">
        <f>[1]!s_fa_roe(A135,"20251231")</f>
        <v>-10.1006</v>
      </c>
      <c r="K135" s="16">
        <f>[1]!s_stmnote_rdexp(A135,"20251231",1,10000)</f>
        <v>861.56564900000001</v>
      </c>
      <c r="L135" s="16">
        <f>[1]!s_margin_tradingbalance(A135,"",10000)</f>
        <v>23604.863300000001</v>
      </c>
      <c r="M135" s="16">
        <f>[1]!s_margin_seclendingbalance(A135,"",10000)</f>
        <v>0</v>
      </c>
      <c r="N135" s="17">
        <f>[1]!s_val_ev(A135,"",100000000)</f>
        <v>49.344741568900005</v>
      </c>
      <c r="O135" s="17">
        <f>[1]!share_freesharesmv(A135,"",100000000)</f>
        <v>30.0226215094</v>
      </c>
      <c r="P135" s="17">
        <f ca="1">[1]!s_dq_amount_btin(A135,TODAY()-1,100000000)</f>
        <v>1.05794663</v>
      </c>
      <c r="Q135" s="17">
        <f ca="1">[1]!s_dq_turn(A135,TODAY()-1)</f>
        <v>2.2023291867535573</v>
      </c>
      <c r="R135" s="2">
        <f>[1]!s_pq_amount(A135,"20260101","",100000000)</f>
        <v>212.50526571</v>
      </c>
      <c r="S135" s="2">
        <f>[1]!s_pq_avgamount(A135,"20260101","",100000000)</f>
        <v>1.9495895936697247</v>
      </c>
      <c r="T135" s="17">
        <f>[1]!s_ipo_dilutedpe(A135)</f>
        <v>14</v>
      </c>
      <c r="U135" s="12">
        <f>[1]!s_ipo_collection_total(A135,100000000)</f>
        <v>2.8</v>
      </c>
      <c r="V135" s="18">
        <f>[1]!s_val_pe_ttm(A135,"")</f>
        <v>-12.620595932006836</v>
      </c>
    </row>
    <row r="136" spans="1:22" x14ac:dyDescent="0.3">
      <c r="A136" s="16" t="s">
        <v>911</v>
      </c>
      <c r="B136" s="16" t="s">
        <v>912</v>
      </c>
      <c r="C136" s="16" t="str">
        <f>[1]!s_info_mkt(A136)</f>
        <v>创业板</v>
      </c>
      <c r="D136" s="16" t="str">
        <f>[1]!s_ipo_listeddate(A136)</f>
        <v>2019-12-30</v>
      </c>
      <c r="E136" s="16" t="str">
        <f>[1]!s_info_industry_csrc2023(A136,"",3)</f>
        <v>计算机、通信和其他电子设备制造业</v>
      </c>
      <c r="F136" s="16">
        <f>[1]!s_is(A136,83,"FY","YTD","20251231",1,"",100000000)</f>
        <v>18.0223700634</v>
      </c>
      <c r="G136" s="16">
        <f>[1]!s_is(A136,83,"FY","YTD","20241231",1,"",100000000)</f>
        <v>16.6294144686</v>
      </c>
      <c r="H136" s="16">
        <f>[1]!s_is(A136,61,"FY","YTD","20251231",1,"",100000000)</f>
        <v>4.1813895263000003</v>
      </c>
      <c r="I136" s="16">
        <f>[1]!s_is(A136,61,"FY","YTD","20241231",1,"",100000000)</f>
        <v>3.7572171048</v>
      </c>
      <c r="J136" s="16">
        <f>[1]!s_fa_roe(A136,"20251231")</f>
        <v>15.6546</v>
      </c>
      <c r="K136" s="16">
        <f>[1]!s_stmnote_rdexp(A136,"20251231",1,10000)</f>
        <v>15155.626466999998</v>
      </c>
      <c r="L136" s="16">
        <f>[1]!s_margin_tradingbalance(A136,"",10000)</f>
        <v>103057.2818</v>
      </c>
      <c r="M136" s="16">
        <f>[1]!s_margin_seclendingbalance(A136,"",10000)</f>
        <v>402.51330000000002</v>
      </c>
      <c r="N136" s="17">
        <f>[1]!s_val_ev(A136,"",100000000)</f>
        <v>434.98304186400003</v>
      </c>
      <c r="O136" s="17">
        <f>[1]!share_freesharesmv(A136,"",100000000)</f>
        <v>232.8170519416</v>
      </c>
      <c r="P136" s="17">
        <f ca="1">[1]!s_dq_amount_btin(A136,TODAY()-1,100000000)</f>
        <v>27.769459000000001</v>
      </c>
      <c r="Q136" s="17">
        <f ca="1">[1]!s_dq_turn(A136,TODAY()-1)</f>
        <v>8.0677419791621077</v>
      </c>
      <c r="R136" s="2">
        <f>[1]!s_pq_amount(A136,"20260101","",100000000)</f>
        <v>1205.55695496</v>
      </c>
      <c r="S136" s="2">
        <f>[1]!s_pq_avgamount(A136,"20260101","",100000000)</f>
        <v>11.060155550091743</v>
      </c>
      <c r="T136" s="17">
        <f>[1]!s_ipo_dilutedpe(A136)</f>
        <v>22.99</v>
      </c>
      <c r="U136" s="12">
        <f>[1]!s_ipo_collection_total(A136,100000000)</f>
        <v>3.7756799999999999</v>
      </c>
      <c r="V136" s="18">
        <f>[1]!s_val_pe_ttm(A136,"")</f>
        <v>100.48259735107422</v>
      </c>
    </row>
    <row r="137" spans="1:22" x14ac:dyDescent="0.3">
      <c r="A137" s="16" t="s">
        <v>913</v>
      </c>
      <c r="B137" s="16" t="s">
        <v>914</v>
      </c>
      <c r="C137" s="16" t="str">
        <f>[1]!s_info_mkt(A137)</f>
        <v>科创板</v>
      </c>
      <c r="D137" s="16" t="str">
        <f>[1]!s_ipo_listeddate(A137)</f>
        <v>2022-09-21</v>
      </c>
      <c r="E137" s="16" t="str">
        <f>[1]!s_info_industry_csrc2023(A137,"",3)</f>
        <v>通用设备制造业</v>
      </c>
      <c r="F137" s="16">
        <f>[1]!s_is(A137,83,"FY","YTD","20251231",1,"",100000000)</f>
        <v>3.6820723814999998</v>
      </c>
      <c r="G137" s="16">
        <f>[1]!s_is(A137,83,"FY","YTD","20241231",1,"",100000000)</f>
        <v>4.7848785567999998</v>
      </c>
      <c r="H137" s="16">
        <f>[1]!s_is(A137,61,"FY","YTD","20251231",1,"",100000000)</f>
        <v>9.9523750500000008E-2</v>
      </c>
      <c r="I137" s="16">
        <f>[1]!s_is(A137,61,"FY","YTD","20241231",1,"",100000000)</f>
        <v>0.51503848139999997</v>
      </c>
      <c r="J137" s="16">
        <f>[1]!s_fa_roe(A137,"20251231")</f>
        <v>0.97650000000000003</v>
      </c>
      <c r="K137" s="16">
        <f>[1]!s_stmnote_rdexp(A137,"20251231",1,10000)</f>
        <v>4997.9906020000008</v>
      </c>
      <c r="L137" s="16">
        <f>[1]!s_margin_tradingbalance(A137,"",10000)</f>
        <v>21396.778399999999</v>
      </c>
      <c r="M137" s="16">
        <f>[1]!s_margin_seclendingbalance(A137,"",10000)</f>
        <v>46.076700000000002</v>
      </c>
      <c r="N137" s="17">
        <f>[1]!s_val_ev(A137,"",100000000)</f>
        <v>58.287070438000001</v>
      </c>
      <c r="O137" s="17">
        <f>[1]!share_freesharesmv(A137,"",100000000)</f>
        <v>30.293937972200002</v>
      </c>
      <c r="P137" s="17">
        <f ca="1">[1]!s_dq_amount_btin(A137,TODAY()-1,100000000)</f>
        <v>3.2732777899999999</v>
      </c>
      <c r="Q137" s="17">
        <f ca="1">[1]!s_dq_turn(A137,TODAY()-1)</f>
        <v>5.7078686458240826</v>
      </c>
      <c r="R137" s="2">
        <f>[1]!s_pq_amount(A137,"20260101","",100000000)</f>
        <v>148.78146240000001</v>
      </c>
      <c r="S137" s="2">
        <f>[1]!s_pq_avgamount(A137,"20260101","",100000000)</f>
        <v>1.3649675449541285</v>
      </c>
      <c r="T137" s="17">
        <f>[1]!s_ipo_dilutedpe(A137)</f>
        <v>50.65</v>
      </c>
      <c r="U137" s="12">
        <f>[1]!s_ipo_collection_total(A137,100000000)</f>
        <v>5.8612336999999997</v>
      </c>
      <c r="V137" s="18">
        <f>[1]!s_val_pe_ttm(A137,"")</f>
        <v>613.565185546875</v>
      </c>
    </row>
    <row r="138" spans="1:22" x14ac:dyDescent="0.3">
      <c r="A138" s="16" t="s">
        <v>915</v>
      </c>
      <c r="B138" s="16" t="s">
        <v>916</v>
      </c>
      <c r="C138" s="16" t="str">
        <f>[1]!s_info_mkt(A138)</f>
        <v>科创板</v>
      </c>
      <c r="D138" s="16" t="str">
        <f>[1]!s_ipo_listeddate(A138)</f>
        <v>2025-01-15</v>
      </c>
      <c r="E138" s="16" t="str">
        <f>[1]!s_info_industry_csrc2023(A138,"",3)</f>
        <v>仪器仪表制造业</v>
      </c>
      <c r="F138" s="16">
        <f>[1]!s_is(A138,83,"FY","YTD","20251231",1,"",100000000)</f>
        <v>3.7131949354000002</v>
      </c>
      <c r="G138" s="16">
        <f>[1]!s_is(A138,83,"FY","YTD","20241231",1,"",100000000)</f>
        <v>3.3258388361</v>
      </c>
      <c r="H138" s="16">
        <f>[1]!s_is(A138,61,"FY","YTD","20251231",1,"",100000000)</f>
        <v>0.95894633299999998</v>
      </c>
      <c r="I138" s="16">
        <f>[1]!s_is(A138,61,"FY","YTD","20241231",1,"",100000000)</f>
        <v>1.2052757892000001</v>
      </c>
      <c r="J138" s="16">
        <f>[1]!s_fa_roe(A138,"20251231")</f>
        <v>10.648899999999999</v>
      </c>
      <c r="K138" s="16">
        <f>[1]!s_stmnote_rdexp(A138,"20251231",1,10000)</f>
        <v>9242.8879500000003</v>
      </c>
      <c r="L138" s="16">
        <f>[1]!s_margin_tradingbalance(A138,"",10000)</f>
        <v>28928.306499999999</v>
      </c>
      <c r="M138" s="16">
        <f>[1]!s_margin_seclendingbalance(A138,"",10000)</f>
        <v>47.341799999999999</v>
      </c>
      <c r="N138" s="17">
        <f>[1]!s_val_ev(A138,"",100000000)</f>
        <v>126.81864</v>
      </c>
      <c r="O138" s="17">
        <f>[1]!share_freesharesmv(A138,"",100000000)</f>
        <v>44.190617893200006</v>
      </c>
      <c r="P138" s="17">
        <f ca="1">[1]!s_dq_amount_btin(A138,TODAY()-1,100000000)</f>
        <v>4.3719090999999999</v>
      </c>
      <c r="Q138" s="17">
        <f ca="1">[1]!s_dq_turn(A138,TODAY()-1)</f>
        <v>10.163065543129887</v>
      </c>
      <c r="R138" s="2">
        <f>[1]!s_pq_amount(A138,"20260101","",100000000)</f>
        <v>310.04369407000002</v>
      </c>
      <c r="S138" s="2">
        <f>[1]!s_pq_avgamount(A138,"20260101","",100000000)</f>
        <v>2.8444375602752294</v>
      </c>
      <c r="T138" s="17">
        <f>[1]!s_ipo_dilutedpe(A138)</f>
        <v>23</v>
      </c>
      <c r="U138" s="12">
        <f>[1]!s_ipo_collection_total(A138,100000000)</f>
        <v>5.6882000000000001</v>
      </c>
      <c r="V138" s="18">
        <f>[1]!s_val_pe_ttm(A138,"")</f>
        <v>166.43321228027344</v>
      </c>
    </row>
    <row r="139" spans="1:22" x14ac:dyDescent="0.3">
      <c r="A139" s="16" t="s">
        <v>917</v>
      </c>
      <c r="B139" s="16" t="s">
        <v>918</v>
      </c>
      <c r="C139" s="16" t="str">
        <f>[1]!s_info_mkt(A139)</f>
        <v>科创板</v>
      </c>
      <c r="D139" s="16" t="str">
        <f>[1]!s_ipo_listeddate(A139)</f>
        <v>2022-03-16</v>
      </c>
      <c r="E139" s="16" t="str">
        <f>[1]!s_info_industry_csrc2023(A139,"",3)</f>
        <v>有色金属冶炼和压延加工业</v>
      </c>
      <c r="F139" s="16">
        <f>[1]!s_is(A139,83,"FY","YTD","20251231",1,"",100000000)</f>
        <v>15.715948254700001</v>
      </c>
      <c r="G139" s="16">
        <f>[1]!s_is(A139,83,"FY","YTD","20241231",1,"",100000000)</f>
        <v>13.296813347999999</v>
      </c>
      <c r="H139" s="16">
        <f>[1]!s_is(A139,61,"FY","YTD","20251231",1,"",100000000)</f>
        <v>1.4759802875999999</v>
      </c>
      <c r="I139" s="16">
        <f>[1]!s_is(A139,61,"FY","YTD","20241231",1,"",100000000)</f>
        <v>1.1424091458000001</v>
      </c>
      <c r="J139" s="16">
        <f>[1]!s_fa_roe(A139,"20251231")</f>
        <v>9.6858000000000004</v>
      </c>
      <c r="K139" s="16">
        <f>[1]!s_stmnote_rdexp(A139,"20251231",1,10000)</f>
        <v>9366.4027079999996</v>
      </c>
      <c r="L139" s="16">
        <f>[1]!s_margin_tradingbalance(A139,"",10000)</f>
        <v>99008.184399999998</v>
      </c>
      <c r="M139" s="16">
        <f>[1]!s_margin_seclendingbalance(A139,"",10000)</f>
        <v>54.575200000000002</v>
      </c>
      <c r="N139" s="17">
        <f>[1]!s_val_ev(A139,"",100000000)</f>
        <v>357.34181570250001</v>
      </c>
      <c r="O139" s="17">
        <f>[1]!share_freesharesmv(A139,"",100000000)</f>
        <v>174.1596543</v>
      </c>
      <c r="P139" s="17">
        <f ca="1">[1]!s_dq_amount_btin(A139,TODAY()-1,100000000)</f>
        <v>21.430101560000001</v>
      </c>
      <c r="Q139" s="17">
        <f ca="1">[1]!s_dq_turn(A139,TODAY()-1)</f>
        <v>6.2038481023884557</v>
      </c>
      <c r="R139" s="2">
        <f>[1]!s_pq_amount(A139,"20260101","",100000000)</f>
        <v>1185.0328757</v>
      </c>
      <c r="S139" s="2">
        <f>[1]!s_pq_avgamount(A139,"20260101","",100000000)</f>
        <v>10.871861244954129</v>
      </c>
      <c r="T139" s="17">
        <f>[1]!s_ipo_dilutedpe(A139)</f>
        <v>101.03</v>
      </c>
      <c r="U139" s="12">
        <f>[1]!s_ipo_collection_total(A139,100000000)</f>
        <v>4.1930480000000001</v>
      </c>
      <c r="V139" s="18">
        <f>[1]!s_val_pe_ttm(A139,"")</f>
        <v>225.67326354980469</v>
      </c>
    </row>
    <row r="140" spans="1:22" x14ac:dyDescent="0.3">
      <c r="A140" s="16" t="s">
        <v>919</v>
      </c>
      <c r="B140" s="16" t="s">
        <v>920</v>
      </c>
      <c r="C140" s="16" t="str">
        <f>[1]!s_info_mkt(A140)</f>
        <v>创业板</v>
      </c>
      <c r="D140" s="16" t="str">
        <f>[1]!s_ipo_listeddate(A140)</f>
        <v>2017-01-05</v>
      </c>
      <c r="E140" s="16" t="str">
        <f>[1]!s_info_industry_csrc2023(A140,"",3)</f>
        <v>软件和信息技术服务业</v>
      </c>
      <c r="F140" s="16">
        <f>[1]!s_is(A140,83,"FY","YTD","20251231",1,"",100000000)</f>
        <v>2.2450328906000001</v>
      </c>
      <c r="G140" s="16">
        <f>[1]!s_is(A140,83,"FY","YTD","20241231",1,"",100000000)</f>
        <v>1.6274289005000002</v>
      </c>
      <c r="H140" s="16">
        <f>[1]!s_is(A140,61,"FY","YTD","20251231",1,"",100000000)</f>
        <v>-0.38553407670000001</v>
      </c>
      <c r="I140" s="16">
        <f>[1]!s_is(A140,61,"FY","YTD","20241231",1,"",100000000)</f>
        <v>-0.60552546210000002</v>
      </c>
      <c r="J140" s="16">
        <f>[1]!s_fa_roe(A140,"20251231")</f>
        <v>-12.8985</v>
      </c>
      <c r="K140" s="16">
        <f>[1]!s_stmnote_rdexp(A140,"20251231",1,10000)</f>
        <v>1918.067096</v>
      </c>
      <c r="L140" s="16">
        <f>[1]!s_margin_tradingbalance(A140,"",10000)</f>
        <v>0</v>
      </c>
      <c r="M140" s="16">
        <f>[1]!s_margin_seclendingbalance(A140,"",10000)</f>
        <v>0</v>
      </c>
      <c r="N140" s="17">
        <f>[1]!s_val_ev(A140,"",100000000)</f>
        <v>46.508313186999999</v>
      </c>
      <c r="O140" s="17">
        <f>[1]!share_freesharesmv(A140,"",100000000)</f>
        <v>31.295971986999998</v>
      </c>
      <c r="P140" s="17">
        <f ca="1">[1]!s_dq_amount_btin(A140,TODAY()-1,100000000)</f>
        <v>3.5650431899999999</v>
      </c>
      <c r="Q140" s="17">
        <f ca="1">[1]!s_dq_turn(A140,TODAY()-1)</f>
        <v>8.4369866130368489</v>
      </c>
      <c r="R140" s="2">
        <f>[1]!s_pq_amount(A140,"20260101","",100000000)</f>
        <v>130.74498066999999</v>
      </c>
      <c r="S140" s="2">
        <f>[1]!s_pq_avgamount(A140,"20260101","",100000000)</f>
        <v>1.1994952355045871</v>
      </c>
      <c r="T140" s="17">
        <f>[1]!s_ipo_dilutedpe(A140)</f>
        <v>22.98</v>
      </c>
      <c r="U140" s="12">
        <f>[1]!s_ipo_collection_total(A140,100000000)</f>
        <v>1.2350000000000001</v>
      </c>
      <c r="V140" s="18">
        <f>[1]!s_val_pe_ttm(A140,"")</f>
        <v>-103.07688903808594</v>
      </c>
    </row>
    <row r="141" spans="1:22" x14ac:dyDescent="0.3">
      <c r="A141" s="16" t="s">
        <v>921</v>
      </c>
      <c r="B141" s="16" t="s">
        <v>922</v>
      </c>
      <c r="C141" s="16" t="str">
        <f>[1]!s_info_mkt(A141)</f>
        <v>科创板</v>
      </c>
      <c r="D141" s="16" t="str">
        <f>[1]!s_ipo_listeddate(A141)</f>
        <v>2023-04-17</v>
      </c>
      <c r="E141" s="16" t="str">
        <f>[1]!s_info_industry_csrc2023(A141,"",3)</f>
        <v>通用设备制造业</v>
      </c>
      <c r="F141" s="16">
        <f>[1]!s_is(A141,83,"FY","YTD","20251231",1,"",100000000)</f>
        <v>7.1546651867</v>
      </c>
      <c r="G141" s="16">
        <f>[1]!s_is(A141,83,"FY","YTD","20241231",1,"",100000000)</f>
        <v>4.9196680987999999</v>
      </c>
      <c r="H141" s="16">
        <f>[1]!s_is(A141,61,"FY","YTD","20251231",1,"",100000000)</f>
        <v>0.69005423690000001</v>
      </c>
      <c r="I141" s="16">
        <f>[1]!s_is(A141,61,"FY","YTD","20241231",1,"",100000000)</f>
        <v>0.67206949390000004</v>
      </c>
      <c r="J141" s="16">
        <f>[1]!s_fa_roe(A141,"20251231")</f>
        <v>3.4398</v>
      </c>
      <c r="K141" s="16">
        <f>[1]!s_stmnote_rdexp(A141,"20251231",1,10000)</f>
        <v>12906.897854999999</v>
      </c>
      <c r="L141" s="16">
        <f>[1]!s_margin_tradingbalance(A141,"",10000)</f>
        <v>66241.047900000005</v>
      </c>
      <c r="M141" s="16">
        <f>[1]!s_margin_seclendingbalance(A141,"",10000)</f>
        <v>850.76110000000006</v>
      </c>
      <c r="N141" s="17">
        <f>[1]!s_val_ev(A141,"",100000000)</f>
        <v>519.55504925939999</v>
      </c>
      <c r="O141" s="17">
        <f>[1]!share_freesharesmv(A141,"",100000000)</f>
        <v>158.26849140760001</v>
      </c>
      <c r="P141" s="17">
        <f ca="1">[1]!s_dq_amount_btin(A141,TODAY()-1,100000000)</f>
        <v>13.49266755</v>
      </c>
      <c r="Q141" s="17">
        <f ca="1">[1]!s_dq_turn(A141,TODAY()-1)</f>
        <v>2.6074628136731364</v>
      </c>
      <c r="R141" s="2">
        <f>[1]!s_pq_amount(A141,"20260101","",100000000)</f>
        <v>523.90901916999997</v>
      </c>
      <c r="S141" s="2">
        <f>[1]!s_pq_avgamount(A141,"20260101","",100000000)</f>
        <v>4.8065047630275233</v>
      </c>
      <c r="T141" s="17">
        <f>[1]!s_ipo_dilutedpe(A141)</f>
        <v>154.83000000000001</v>
      </c>
      <c r="U141" s="12">
        <f>[1]!s_ipo_collection_total(A141,100000000)</f>
        <v>11.0458386498</v>
      </c>
      <c r="V141" s="18">
        <f>[1]!s_val_pe_ttm(A141,"")</f>
        <v>812.41729736328125</v>
      </c>
    </row>
    <row r="142" spans="1:22" x14ac:dyDescent="0.3">
      <c r="A142" s="16" t="s">
        <v>16</v>
      </c>
      <c r="B142" s="16" t="s">
        <v>17</v>
      </c>
      <c r="C142" s="16" t="str">
        <f>[1]!s_info_mkt(A142)</f>
        <v>北证</v>
      </c>
      <c r="D142" s="16" t="str">
        <f>[1]!s_ipo_listeddate(A142)</f>
        <v>2026-04-24</v>
      </c>
      <c r="E142" s="16" t="str">
        <f>[1]!s_info_industry_csrc2023(A142,"",3)</f>
        <v>专用设备制造业</v>
      </c>
      <c r="F142" s="16">
        <f>[1]!s_is(A142,83,"FY","YTD","20251231",1,"",100000000)</f>
        <v>6.6430368603999996</v>
      </c>
      <c r="G142" s="16">
        <f>[1]!s_is(A142,83,"FY","YTD","20241231",1,"",100000000)</f>
        <v>6.4857801733000002</v>
      </c>
      <c r="H142" s="16">
        <f>[1]!s_is(A142,61,"FY","YTD","20251231",1,"",100000000)</f>
        <v>0.69751365160000001</v>
      </c>
      <c r="I142" s="16">
        <f>[1]!s_is(A142,61,"FY","YTD","20241231",1,"",100000000)</f>
        <v>0.52495780710000006</v>
      </c>
      <c r="J142" s="16">
        <f>[1]!s_fa_roe(A142,"20251231")</f>
        <v>15.484999999999999</v>
      </c>
      <c r="K142" s="16">
        <f>[1]!s_stmnote_rdexp(A142,"20251231",1,10000)</f>
        <v>5801.4063700000006</v>
      </c>
      <c r="L142" s="16">
        <f>[1]!s_margin_tradingbalance(A142,"",10000)</f>
        <v>20166.5167</v>
      </c>
      <c r="M142" s="16">
        <f>[1]!s_margin_seclendingbalance(A142,"",10000)</f>
        <v>0</v>
      </c>
      <c r="N142" s="17">
        <f>[1]!s_val_ev(A142,"",100000000)</f>
        <v>134.22239999999999</v>
      </c>
      <c r="O142" s="17">
        <f>[1]!share_freesharesmv(A142,"",100000000)</f>
        <v>39.390878209999997</v>
      </c>
      <c r="P142" s="17">
        <f ca="1">[1]!s_dq_amount_btin(A142,TODAY()-1,100000000)</f>
        <v>5.7696722200000004</v>
      </c>
      <c r="Q142" s="17">
        <f ca="1">[1]!s_dq_turn(A142,TODAY()-1)</f>
        <v>15.219100594914103</v>
      </c>
      <c r="R142" s="2">
        <f>[1]!s_pq_amount(A142,"20260101","",100000000)</f>
        <v>190.39358154000001</v>
      </c>
      <c r="S142" s="2">
        <f>[1]!s_pq_avgamount(A142,"20260101","",100000000)</f>
        <v>5.1457724740540538</v>
      </c>
      <c r="T142" s="17">
        <f>[1]!s_ipo_dilutedpe(A142)</f>
        <v>14.99</v>
      </c>
      <c r="U142" s="12">
        <f>[1]!s_ipo_collection_total(A142,100000000)</f>
        <v>2.2369500000000002</v>
      </c>
      <c r="V142" s="18">
        <f>[1]!s_val_pe_ttm(A142,"")</f>
        <v>184.76377868652344</v>
      </c>
    </row>
    <row r="143" spans="1:22" x14ac:dyDescent="0.3">
      <c r="A143" s="16" t="s">
        <v>923</v>
      </c>
      <c r="B143" s="16" t="s">
        <v>924</v>
      </c>
      <c r="C143" s="16" t="str">
        <f>[1]!s_info_mkt(A143)</f>
        <v>主板</v>
      </c>
      <c r="D143" s="16" t="str">
        <f>[1]!s_ipo_listeddate(A143)</f>
        <v>2011-11-25</v>
      </c>
      <c r="E143" s="16" t="str">
        <f>[1]!s_info_industry_csrc2023(A143,"",3)</f>
        <v>计算机、通信和其他电子设备制造业</v>
      </c>
      <c r="F143" s="16">
        <f>[1]!s_is(A143,83,"FY","YTD","20251231",1,"",100000000)</f>
        <v>44.802365101400007</v>
      </c>
      <c r="G143" s="16">
        <f>[1]!s_is(A143,83,"FY","YTD","20241231",1,"",100000000)</f>
        <v>40.4838023836</v>
      </c>
      <c r="H143" s="16">
        <f>[1]!s_is(A143,61,"FY","YTD","20251231",1,"",100000000)</f>
        <v>3.0074932658</v>
      </c>
      <c r="I143" s="16">
        <f>[1]!s_is(A143,61,"FY","YTD","20241231",1,"",100000000)</f>
        <v>0.37058862020000005</v>
      </c>
      <c r="J143" s="16">
        <f>[1]!s_fa_roe(A143,"20251231")</f>
        <v>8.6072000000000006</v>
      </c>
      <c r="K143" s="16">
        <f>[1]!s_stmnote_rdexp(A143,"20251231",1,10000)</f>
        <v>18174.998178000002</v>
      </c>
      <c r="L143" s="16">
        <f>[1]!s_margin_tradingbalance(A143,"",10000)</f>
        <v>187737.1225</v>
      </c>
      <c r="M143" s="16">
        <f>[1]!s_margin_seclendingbalance(A143,"",10000)</f>
        <v>161.7499</v>
      </c>
      <c r="N143" s="17">
        <f>[1]!s_val_ev(A143,"",100000000)</f>
        <v>760.10479999999995</v>
      </c>
      <c r="O143" s="17">
        <f>[1]!share_freesharesmv(A143,"",100000000)</f>
        <v>257.62125592609999</v>
      </c>
      <c r="P143" s="17">
        <f ca="1">[1]!s_dq_amount_btin(A143,TODAY()-1,100000000)</f>
        <v>40.693609889999998</v>
      </c>
      <c r="Q143" s="17">
        <f ca="1">[1]!s_dq_turn(A143,TODAY()-1)</f>
        <v>5.6190654022762576</v>
      </c>
      <c r="R143" s="2">
        <f>[1]!s_pq_amount(A143,"20260101","",100000000)</f>
        <v>1995.7998289100001</v>
      </c>
      <c r="S143" s="2">
        <f>[1]!s_pq_avgamount(A143,"20260101","",100000000)</f>
        <v>18.310090173486238</v>
      </c>
      <c r="T143" s="17">
        <f>[1]!s_ipo_dilutedpe(A143)</f>
        <v>32</v>
      </c>
      <c r="U143" s="12">
        <f>[1]!s_ipo_collection_total(A143,100000000)</f>
        <v>7.84</v>
      </c>
      <c r="V143" s="18">
        <f>[1]!s_val_pe_ttm(A143,"")</f>
        <v>158.61091613769531</v>
      </c>
    </row>
    <row r="144" spans="1:22" x14ac:dyDescent="0.3">
      <c r="A144" s="16" t="s">
        <v>925</v>
      </c>
      <c r="B144" s="16" t="s">
        <v>926</v>
      </c>
      <c r="C144" s="16" t="str">
        <f>[1]!s_info_mkt(A144)</f>
        <v>科创板</v>
      </c>
      <c r="D144" s="16" t="str">
        <f>[1]!s_ipo_listeddate(A144)</f>
        <v>2023-07-24</v>
      </c>
      <c r="E144" s="16" t="str">
        <f>[1]!s_info_industry_csrc2023(A144,"",3)</f>
        <v>计算机、通信和其他电子设备制造业</v>
      </c>
      <c r="F144" s="16">
        <f>[1]!s_is(A144,83,"FY","YTD","20251231",1,"",100000000)</f>
        <v>2.1564745312000002</v>
      </c>
      <c r="G144" s="16">
        <f>[1]!s_is(A144,83,"FY","YTD","20241231",1,"",100000000)</f>
        <v>1.8247293684000001</v>
      </c>
      <c r="H144" s="16">
        <f>[1]!s_is(A144,61,"FY","YTD","20251231",1,"",100000000)</f>
        <v>-0.66783810160000001</v>
      </c>
      <c r="I144" s="16">
        <f>[1]!s_is(A144,61,"FY","YTD","20241231",1,"",100000000)</f>
        <v>-0.67566475010000004</v>
      </c>
      <c r="J144" s="16">
        <f>[1]!s_fa_roe(A144,"20251231")</f>
        <v>-6.835</v>
      </c>
      <c r="K144" s="16">
        <f>[1]!s_stmnote_rdexp(A144,"20251231",1,10000)</f>
        <v>6507.2349100000001</v>
      </c>
      <c r="L144" s="16">
        <f>[1]!s_margin_tradingbalance(A144,"",10000)</f>
        <v>12890.4195</v>
      </c>
      <c r="M144" s="16">
        <f>[1]!s_margin_seclendingbalance(A144,"",10000)</f>
        <v>0</v>
      </c>
      <c r="N144" s="17">
        <f>[1]!s_val_ev(A144,"",100000000)</f>
        <v>34.194600000000001</v>
      </c>
      <c r="O144" s="17">
        <f>[1]!share_freesharesmv(A144,"",100000000)</f>
        <v>17.378046991800002</v>
      </c>
      <c r="P144" s="17">
        <f ca="1">[1]!s_dq_amount_btin(A144,TODAY()-1,100000000)</f>
        <v>1.6389438199999999</v>
      </c>
      <c r="Q144" s="17">
        <f ca="1">[1]!s_dq_turn(A144,TODAY()-1)</f>
        <v>6.755175976328303</v>
      </c>
      <c r="R144" s="2">
        <f>[1]!s_pq_amount(A144,"20260101","",100000000)</f>
        <v>73.529300509999999</v>
      </c>
      <c r="S144" s="2">
        <f>[1]!s_pq_avgamount(A144,"20260101","",100000000)</f>
        <v>0.67458073862385315</v>
      </c>
      <c r="T144" s="17">
        <f>[1]!s_ipo_dilutedpe(A144)</f>
        <v>52.21</v>
      </c>
      <c r="U144" s="12">
        <f>[1]!s_ipo_collection_total(A144,100000000)</f>
        <v>8.7598500000000001</v>
      </c>
      <c r="V144" s="18">
        <f>[1]!s_val_pe_ttm(A144,"")</f>
        <v>-59.407737731933594</v>
      </c>
    </row>
    <row r="145" spans="1:22" x14ac:dyDescent="0.3">
      <c r="A145" s="16" t="s">
        <v>927</v>
      </c>
      <c r="B145" s="16" t="s">
        <v>928</v>
      </c>
      <c r="C145" s="16" t="str">
        <f>[1]!s_info_mkt(A145)</f>
        <v>创业板</v>
      </c>
      <c r="D145" s="16" t="str">
        <f>[1]!s_ipo_listeddate(A145)</f>
        <v>2010-12-15</v>
      </c>
      <c r="E145" s="16" t="str">
        <f>[1]!s_info_industry_csrc2023(A145,"",3)</f>
        <v>医药制造业</v>
      </c>
      <c r="F145" s="16">
        <f>[1]!s_is(A145,83,"FY","YTD","20251231",1,"",100000000)</f>
        <v>15.954073055599999</v>
      </c>
      <c r="G145" s="16">
        <f>[1]!s_is(A145,83,"FY","YTD","20241231",1,"",100000000)</f>
        <v>18.586621324199999</v>
      </c>
      <c r="H145" s="16">
        <f>[1]!s_is(A145,61,"FY","YTD","20251231",1,"",100000000)</f>
        <v>-13.921707941400001</v>
      </c>
      <c r="I145" s="16">
        <f>[1]!s_is(A145,61,"FY","YTD","20241231",1,"",100000000)</f>
        <v>-8.5855997329000004</v>
      </c>
      <c r="J145" s="16">
        <f>[1]!s_fa_roe(A145,"20251231")</f>
        <v>-400.8698</v>
      </c>
      <c r="K145" s="16">
        <f>[1]!s_stmnote_rdexp(A145,"20251231",1,10000)</f>
        <v>9324.7351180000005</v>
      </c>
      <c r="L145" s="16">
        <f>[1]!s_margin_tradingbalance(A145,"",10000)</f>
        <v>20934.078300000001</v>
      </c>
      <c r="M145" s="16">
        <f>[1]!s_margin_seclendingbalance(A145,"",10000)</f>
        <v>0</v>
      </c>
      <c r="N145" s="17">
        <f>[1]!s_val_ev(A145,"",100000000)</f>
        <v>65.466625454999999</v>
      </c>
      <c r="O145" s="17">
        <f>[1]!share_freesharesmv(A145,"",100000000)</f>
        <v>50.287736664000008</v>
      </c>
      <c r="P145" s="17">
        <f ca="1">[1]!s_dq_amount_btin(A145,TODAY()-1,100000000)</f>
        <v>1.3300253899999999</v>
      </c>
      <c r="Q145" s="17">
        <f ca="1">[1]!s_dq_turn(A145,TODAY()-1)</f>
        <v>2.1531427770171261</v>
      </c>
      <c r="R145" s="2">
        <f>[1]!s_pq_amount(A145,"20260101","",100000000)</f>
        <v>126.44238451</v>
      </c>
      <c r="S145" s="2">
        <f>[1]!s_pq_avgamount(A145,"20260101","",100000000)</f>
        <v>1.170762819537037</v>
      </c>
      <c r="T145" s="17">
        <f>[1]!s_ipo_dilutedpe(A145)</f>
        <v>82.9</v>
      </c>
      <c r="U145" s="12">
        <f>[1]!s_ipo_collection_total(A145,100000000)</f>
        <v>10.536899999999999</v>
      </c>
      <c r="V145" s="18">
        <f>[1]!s_val_pe_ttm(A145,"")</f>
        <v>-4.623744010925293</v>
      </c>
    </row>
    <row r="146" spans="1:22" x14ac:dyDescent="0.3">
      <c r="A146" s="16" t="s">
        <v>929</v>
      </c>
      <c r="B146" s="16" t="s">
        <v>930</v>
      </c>
      <c r="C146" s="16" t="str">
        <f>[1]!s_info_mkt(A146)</f>
        <v>创业板</v>
      </c>
      <c r="D146" s="16" t="str">
        <f>[1]!s_ipo_listeddate(A146)</f>
        <v>2016-03-09</v>
      </c>
      <c r="E146" s="16" t="str">
        <f>[1]!s_info_industry_csrc2023(A146,"",3)</f>
        <v>通用设备制造业</v>
      </c>
      <c r="F146" s="16">
        <f>[1]!s_is(A146,83,"FY","YTD","20251231",1,"",100000000)</f>
        <v>15.947352283699999</v>
      </c>
      <c r="G146" s="16">
        <f>[1]!s_is(A146,83,"FY","YTD","20241231",1,"",100000000)</f>
        <v>13.066919904200001</v>
      </c>
      <c r="H146" s="16">
        <f>[1]!s_is(A146,61,"FY","YTD","20251231",1,"",100000000)</f>
        <v>1.1925294659000001</v>
      </c>
      <c r="I146" s="16">
        <f>[1]!s_is(A146,61,"FY","YTD","20241231",1,"",100000000)</f>
        <v>0.82900404059999999</v>
      </c>
      <c r="J146" s="16">
        <f>[1]!s_fa_roe(A146,"20251231")</f>
        <v>9.2759999999999998</v>
      </c>
      <c r="K146" s="16">
        <f>[1]!s_stmnote_rdexp(A146,"20251231",1,10000)</f>
        <v>14101.268768</v>
      </c>
      <c r="L146" s="16">
        <f>[1]!s_margin_tradingbalance(A146,"",10000)</f>
        <v>102562.7242</v>
      </c>
      <c r="M146" s="16">
        <f>[1]!s_margin_seclendingbalance(A146,"",10000)</f>
        <v>0</v>
      </c>
      <c r="N146" s="17">
        <f>[1]!s_val_ev(A146,"",100000000)</f>
        <v>272.10260579800001</v>
      </c>
      <c r="O146" s="17">
        <f>[1]!share_freesharesmv(A146,"",100000000)</f>
        <v>158.98774152519999</v>
      </c>
      <c r="P146" s="17">
        <f ca="1">[1]!s_dq_amount_btin(A146,TODAY()-1,100000000)</f>
        <v>29.726170320000001</v>
      </c>
      <c r="Q146" s="17">
        <f ca="1">[1]!s_dq_turn(A146,TODAY()-1)</f>
        <v>14.525545230712822</v>
      </c>
      <c r="R146" s="2">
        <f>[1]!s_pq_amount(A146,"20260101","",100000000)</f>
        <v>1869.6173433399999</v>
      </c>
      <c r="S146" s="2">
        <f>[1]!s_pq_avgamount(A146,"20260101","",100000000)</f>
        <v>17.152452691192661</v>
      </c>
      <c r="T146" s="17">
        <f>[1]!s_ipo_dilutedpe(A146)</f>
        <v>22.98</v>
      </c>
      <c r="U146" s="12">
        <f>[1]!s_ipo_collection_total(A146,100000000)</f>
        <v>1.93</v>
      </c>
      <c r="V146" s="18">
        <f>[1]!s_val_pe_ttm(A146,"")</f>
        <v>139.82414245605469</v>
      </c>
    </row>
    <row r="147" spans="1:22" x14ac:dyDescent="0.3">
      <c r="A147" s="16" t="s">
        <v>931</v>
      </c>
      <c r="B147" s="16" t="s">
        <v>932</v>
      </c>
      <c r="C147" s="16" t="str">
        <f>[1]!s_info_mkt(A147)</f>
        <v>主板</v>
      </c>
      <c r="D147" s="16" t="str">
        <f>[1]!s_ipo_listeddate(A147)</f>
        <v>2017-03-13</v>
      </c>
      <c r="E147" s="16" t="str">
        <f>[1]!s_info_industry_csrc2023(A147,"",3)</f>
        <v>纺织业</v>
      </c>
      <c r="F147" s="16">
        <f>[1]!s_is(A147,83,"FY","YTD","20251231",1,"",100000000)</f>
        <v>14.062351660899999</v>
      </c>
      <c r="G147" s="16">
        <f>[1]!s_is(A147,83,"FY","YTD","20241231",1,"",100000000)</f>
        <v>15.201756718599999</v>
      </c>
      <c r="H147" s="16">
        <f>[1]!s_is(A147,61,"FY","YTD","20251231",1,"",100000000)</f>
        <v>0.79539905170000003</v>
      </c>
      <c r="I147" s="16">
        <f>[1]!s_is(A147,61,"FY","YTD","20241231",1,"",100000000)</f>
        <v>-4.8552761078</v>
      </c>
      <c r="J147" s="16">
        <f>[1]!s_fa_roe(A147,"20251231")</f>
        <v>12.51</v>
      </c>
      <c r="K147" s="16">
        <f>[1]!s_stmnote_rdexp(A147,"20251231",1,10000)</f>
        <v>3666.7092259999999</v>
      </c>
      <c r="L147" s="16">
        <f>[1]!s_margin_tradingbalance(A147,"",10000)</f>
        <v>0</v>
      </c>
      <c r="M147" s="16">
        <f>[1]!s_margin_seclendingbalance(A147,"",10000)</f>
        <v>0</v>
      </c>
      <c r="N147" s="17">
        <f>[1]!s_val_ev(A147,"",100000000)</f>
        <v>45.823980972699992</v>
      </c>
      <c r="O147" s="17">
        <f>[1]!share_freesharesmv(A147,"",100000000)</f>
        <v>26.541909270099996</v>
      </c>
      <c r="P147" s="17">
        <f ca="1">[1]!s_dq_amount_btin(A147,TODAY()-1,100000000)</f>
        <v>1.6187237699999999</v>
      </c>
      <c r="Q147" s="17">
        <f ca="1">[1]!s_dq_turn(A147,TODAY()-1)</f>
        <v>3.6391855194630462</v>
      </c>
      <c r="R147" s="2">
        <f>[1]!s_pq_amount(A147,"20260101","",100000000)</f>
        <v>133.12702132000001</v>
      </c>
      <c r="S147" s="2">
        <f>[1]!s_pq_avgamount(A147,"20260101","",100000000)</f>
        <v>1.2213488194495412</v>
      </c>
      <c r="T147" s="17">
        <f>[1]!s_ipo_dilutedpe(A147)</f>
        <v>22.99</v>
      </c>
      <c r="U147" s="12">
        <f>[1]!s_ipo_collection_total(A147,100000000)</f>
        <v>5.35</v>
      </c>
      <c r="V147" s="18">
        <f>[1]!s_val_pe_ttm(A147,"")</f>
        <v>-247.07475280761719</v>
      </c>
    </row>
    <row r="148" spans="1:22" x14ac:dyDescent="0.3">
      <c r="A148" s="16" t="s">
        <v>933</v>
      </c>
      <c r="B148" s="16" t="s">
        <v>934</v>
      </c>
      <c r="C148" s="16" t="str">
        <f>[1]!s_info_mkt(A148)</f>
        <v>创业板</v>
      </c>
      <c r="D148" s="16" t="str">
        <f>[1]!s_ipo_listeddate(A148)</f>
        <v>2023-06-15</v>
      </c>
      <c r="E148" s="16" t="str">
        <f>[1]!s_info_industry_csrc2023(A148,"",3)</f>
        <v>通用设备制造业</v>
      </c>
      <c r="F148" s="16">
        <f>[1]!s_is(A148,83,"FY","YTD","20251231",1,"",100000000)</f>
        <v>25.676066410300002</v>
      </c>
      <c r="G148" s="16">
        <f>[1]!s_is(A148,83,"FY","YTD","20241231",1,"",100000000)</f>
        <v>17.9487047537</v>
      </c>
      <c r="H148" s="16">
        <f>[1]!s_is(A148,61,"FY","YTD","20251231",1,"",100000000)</f>
        <v>0.37789812909999998</v>
      </c>
      <c r="I148" s="16">
        <f>[1]!s_is(A148,61,"FY","YTD","20241231",1,"",100000000)</f>
        <v>-1.5734227506</v>
      </c>
      <c r="J148" s="16">
        <f>[1]!s_fa_roe(A148,"20251231")</f>
        <v>2.7157</v>
      </c>
      <c r="K148" s="16">
        <f>[1]!s_stmnote_rdexp(A148,"20251231",1,10000)</f>
        <v>7828.1877060000006</v>
      </c>
      <c r="L148" s="16">
        <f>[1]!s_margin_tradingbalance(A148,"",10000)</f>
        <v>62054.514199999998</v>
      </c>
      <c r="M148" s="16">
        <f>[1]!s_margin_seclendingbalance(A148,"",10000)</f>
        <v>0</v>
      </c>
      <c r="N148" s="17">
        <f>[1]!s_val_ev(A148,"",100000000)</f>
        <v>148.82248806999999</v>
      </c>
      <c r="O148" s="17">
        <f>[1]!share_freesharesmv(A148,"",100000000)</f>
        <v>82.290947153199994</v>
      </c>
      <c r="P148" s="17">
        <f ca="1">[1]!s_dq_amount_btin(A148,TODAY()-1,100000000)</f>
        <v>14.42390207</v>
      </c>
      <c r="Q148" s="17">
        <f ca="1">[1]!s_dq_turn(A148,TODAY()-1)</f>
        <v>16.665054113323542</v>
      </c>
      <c r="R148" s="2">
        <f>[1]!s_pq_amount(A148,"20260101","",100000000)</f>
        <v>1354.7640015100001</v>
      </c>
      <c r="S148" s="2">
        <f>[1]!s_pq_avgamount(A148,"20260101","",100000000)</f>
        <v>12.42902753678899</v>
      </c>
      <c r="T148" s="17">
        <f>[1]!s_ipo_dilutedpe(A148)</f>
        <v>46.43</v>
      </c>
      <c r="U148" s="12">
        <f>[1]!s_ipo_collection_total(A148,100000000)</f>
        <v>9.7657500000000006</v>
      </c>
      <c r="V148" s="18">
        <f>[1]!s_val_pe_ttm(A148,"")</f>
        <v>330.96981811523438</v>
      </c>
    </row>
    <row r="149" spans="1:22" x14ac:dyDescent="0.3">
      <c r="A149" s="16" t="s">
        <v>935</v>
      </c>
      <c r="B149" s="16" t="s">
        <v>936</v>
      </c>
      <c r="C149" s="16" t="str">
        <f>[1]!s_info_mkt(A149)</f>
        <v>创业板</v>
      </c>
      <c r="D149" s="16" t="str">
        <f>[1]!s_ipo_listeddate(A149)</f>
        <v>2010-03-26</v>
      </c>
      <c r="E149" s="16" t="str">
        <f>[1]!s_info_industry_csrc2023(A149,"",3)</f>
        <v>仪器仪表制造业</v>
      </c>
      <c r="F149" s="16">
        <f>[1]!s_is(A149,83,"FY","YTD","20251231",1,"",100000000)</f>
        <v>11.505558818199999</v>
      </c>
      <c r="G149" s="16">
        <f>[1]!s_is(A149,83,"FY","YTD","20241231",1,"",100000000)</f>
        <v>14.732939406099998</v>
      </c>
      <c r="H149" s="16">
        <f>[1]!s_is(A149,61,"FY","YTD","20251231",1,"",100000000)</f>
        <v>1.4207577155000002</v>
      </c>
      <c r="I149" s="16">
        <f>[1]!s_is(A149,61,"FY","YTD","20241231",1,"",100000000)</f>
        <v>0.63767759869999996</v>
      </c>
      <c r="J149" s="16">
        <f>[1]!s_fa_roe(A149,"20251231")</f>
        <v>5.5541</v>
      </c>
      <c r="K149" s="16">
        <f>[1]!s_stmnote_rdexp(A149,"20251231",1,10000)</f>
        <v>5122.9633359999998</v>
      </c>
      <c r="L149" s="16">
        <f>[1]!s_margin_tradingbalance(A149,"",10000)</f>
        <v>30493.3037</v>
      </c>
      <c r="M149" s="16">
        <f>[1]!s_margin_seclendingbalance(A149,"",10000)</f>
        <v>44.723799999999997</v>
      </c>
      <c r="N149" s="17">
        <f>[1]!s_val_ev(A149,"",100000000)</f>
        <v>72.282311709000012</v>
      </c>
      <c r="O149" s="17">
        <f>[1]!share_freesharesmv(A149,"",100000000)</f>
        <v>44.346018386500006</v>
      </c>
      <c r="P149" s="17">
        <f ca="1">[1]!s_dq_amount_btin(A149,TODAY()-1,100000000)</f>
        <v>8.9723393500000004</v>
      </c>
      <c r="Q149" s="17">
        <f ca="1">[1]!s_dq_turn(A149,TODAY()-1)</f>
        <v>13.351034811600888</v>
      </c>
      <c r="R149" s="2">
        <f>[1]!s_pq_amount(A149,"20260101","",100000000)</f>
        <v>314.21838251999998</v>
      </c>
      <c r="S149" s="2">
        <f>[1]!s_pq_avgamount(A149,"20260101","",100000000)</f>
        <v>2.8827374543119264</v>
      </c>
      <c r="T149" s="17">
        <f>[1]!s_ipo_dilutedpe(A149)</f>
        <v>46.67</v>
      </c>
      <c r="U149" s="12">
        <f>[1]!s_ipo_collection_total(A149,100000000)</f>
        <v>6.37</v>
      </c>
      <c r="V149" s="18">
        <f>[1]!s_val_pe_ttm(A149,"")</f>
        <v>51.353050231933594</v>
      </c>
    </row>
    <row r="150" spans="1:22" x14ac:dyDescent="0.3">
      <c r="A150" s="16" t="s">
        <v>937</v>
      </c>
      <c r="B150" s="16" t="s">
        <v>938</v>
      </c>
      <c r="C150" s="16" t="str">
        <f>[1]!s_info_mkt(A150)</f>
        <v>创业板</v>
      </c>
      <c r="D150" s="16" t="str">
        <f>[1]!s_ipo_listeddate(A150)</f>
        <v>2020-04-21</v>
      </c>
      <c r="E150" s="16" t="str">
        <f>[1]!s_info_industry_csrc2023(A150,"",3)</f>
        <v>计算机、通信和其他电子设备制造业</v>
      </c>
      <c r="F150" s="16">
        <f>[1]!s_is(A150,83,"FY","YTD","20251231",1,"",100000000)</f>
        <v>5.9430025496000001</v>
      </c>
      <c r="G150" s="16">
        <f>[1]!s_is(A150,83,"FY","YTD","20241231",1,"",100000000)</f>
        <v>6.2202135959000007</v>
      </c>
      <c r="H150" s="16">
        <f>[1]!s_is(A150,61,"FY","YTD","20251231",1,"",100000000)</f>
        <v>0.32597743149999997</v>
      </c>
      <c r="I150" s="16">
        <f>[1]!s_is(A150,61,"FY","YTD","20241231",1,"",100000000)</f>
        <v>0.5530318608</v>
      </c>
      <c r="J150" s="16">
        <f>[1]!s_fa_roe(A150,"20251231")</f>
        <v>4.1173999999999999</v>
      </c>
      <c r="K150" s="16">
        <f>[1]!s_stmnote_rdexp(A150,"20251231",1,10000)</f>
        <v>2624.175013</v>
      </c>
      <c r="L150" s="16">
        <f>[1]!s_margin_tradingbalance(A150,"",10000)</f>
        <v>0</v>
      </c>
      <c r="M150" s="16">
        <f>[1]!s_margin_seclendingbalance(A150,"",10000)</f>
        <v>0</v>
      </c>
      <c r="N150" s="17">
        <f>[1]!s_val_ev(A150,"",100000000)</f>
        <v>35.980436400000002</v>
      </c>
      <c r="O150" s="17">
        <f>[1]!share_freesharesmv(A150,"",100000000)</f>
        <v>18.240645903000001</v>
      </c>
      <c r="P150" s="17">
        <f ca="1">[1]!s_dq_amount_btin(A150,TODAY()-1,100000000)</f>
        <v>2.7315859699999998</v>
      </c>
      <c r="Q150" s="17">
        <f ca="1">[1]!s_dq_turn(A150,TODAY()-1)</f>
        <v>15.550198552637294</v>
      </c>
      <c r="R150" s="2">
        <f>[1]!s_pq_amount(A150,"20260101","",100000000)</f>
        <v>212.55751867000001</v>
      </c>
      <c r="S150" s="2">
        <f>[1]!s_pq_avgamount(A150,"20260101","",100000000)</f>
        <v>2.147045643131313</v>
      </c>
      <c r="T150" s="17">
        <f>[1]!s_ipo_dilutedpe(A150)</f>
        <v>22.05</v>
      </c>
      <c r="U150" s="12">
        <f>[1]!s_ipo_collection_total(A150,100000000)</f>
        <v>3.3800819999999998</v>
      </c>
      <c r="V150" s="18">
        <f>[1]!s_val_pe_ttm(A150,"")</f>
        <v>131.13951110839844</v>
      </c>
    </row>
    <row r="151" spans="1:22" x14ac:dyDescent="0.3">
      <c r="A151" s="16" t="s">
        <v>939</v>
      </c>
      <c r="B151" s="16" t="s">
        <v>940</v>
      </c>
      <c r="C151" s="16" t="str">
        <f>[1]!s_info_mkt(A151)</f>
        <v>主板</v>
      </c>
      <c r="D151" s="16" t="str">
        <f>[1]!s_ipo_listeddate(A151)</f>
        <v>2010-06-18</v>
      </c>
      <c r="E151" s="16" t="str">
        <f>[1]!s_info_industry_csrc2023(A151,"",3)</f>
        <v>计算机、通信和其他电子设备制造业</v>
      </c>
      <c r="F151" s="16">
        <f>[1]!s_is(A151,83,"FY","YTD","20251231",1,"",100000000)</f>
        <v>71.946248046700006</v>
      </c>
      <c r="G151" s="16">
        <f>[1]!s_is(A151,83,"FY","YTD","20241231",1,"",100000000)</f>
        <v>58.173241972200003</v>
      </c>
      <c r="H151" s="16">
        <f>[1]!s_is(A151,61,"FY","YTD","20251231",1,"",100000000)</f>
        <v>1.3494602266</v>
      </c>
      <c r="I151" s="16">
        <f>[1]!s_is(A151,61,"FY","YTD","20241231",1,"",100000000)</f>
        <v>-1.9828978525999998</v>
      </c>
      <c r="J151" s="16">
        <f>[1]!s_fa_roe(A151,"20251231")</f>
        <v>2.6244999999999998</v>
      </c>
      <c r="K151" s="16">
        <f>[1]!s_stmnote_rdexp(A151,"20251231",1,10000)</f>
        <v>48149.492549000002</v>
      </c>
      <c r="L151" s="16">
        <f>[1]!s_margin_tradingbalance(A151,"",10000)</f>
        <v>327790.6887</v>
      </c>
      <c r="M151" s="16">
        <f>[1]!s_margin_seclendingbalance(A151,"",10000)</f>
        <v>3272.0916000000002</v>
      </c>
      <c r="N151" s="17">
        <f>[1]!s_val_ev(A151,"",100000000)</f>
        <v>884.85005689779996</v>
      </c>
      <c r="O151" s="17">
        <f>[1]!share_freesharesmv(A151,"",100000000)</f>
        <v>759.71926822080002</v>
      </c>
      <c r="P151" s="17">
        <f ca="1">[1]!s_dq_amount_btin(A151,TODAY()-1,100000000)</f>
        <v>117.70216347</v>
      </c>
      <c r="Q151" s="17">
        <f ca="1">[1]!s_dq_turn(A151,TODAY()-1)</f>
        <v>15.797997991384889</v>
      </c>
      <c r="R151" s="2">
        <f>[1]!s_pq_amount(A151,"20260101","",100000000)</f>
        <v>4027.2036073700001</v>
      </c>
      <c r="S151" s="2">
        <f>[1]!s_pq_avgamount(A151,"20260101","",100000000)</f>
        <v>36.946822085963305</v>
      </c>
      <c r="T151" s="17">
        <f>[1]!s_ipo_dilutedpe(A151)</f>
        <v>53.68</v>
      </c>
      <c r="U151" s="12">
        <f>[1]!s_ipo_collection_total(A151,100000000)</f>
        <v>10.19445</v>
      </c>
      <c r="V151" s="18">
        <f>[1]!s_val_pe_ttm(A151,"")</f>
        <v>613.1240234375</v>
      </c>
    </row>
    <row r="152" spans="1:22" x14ac:dyDescent="0.3">
      <c r="A152" s="16" t="s">
        <v>941</v>
      </c>
      <c r="B152" s="16" t="s">
        <v>942</v>
      </c>
      <c r="C152" s="16" t="str">
        <f>[1]!s_info_mkt(A152)</f>
        <v>创业板</v>
      </c>
      <c r="D152" s="16" t="str">
        <f>[1]!s_ipo_listeddate(A152)</f>
        <v>2015-03-18</v>
      </c>
      <c r="E152" s="16" t="str">
        <f>[1]!s_info_industry_csrc2023(A152,"",3)</f>
        <v>计算机、通信和其他电子设备制造业</v>
      </c>
      <c r="F152" s="16">
        <f>[1]!s_is(A152,83,"FY","YTD","20251231",1,"",100000000)</f>
        <v>744.0973169921001</v>
      </c>
      <c r="G152" s="16">
        <f>[1]!s_is(A152,83,"FY","YTD","20241231",1,"",100000000)</f>
        <v>698.96776437829999</v>
      </c>
      <c r="H152" s="16">
        <f>[1]!s_is(A152,61,"FY","YTD","20251231",1,"",100000000)</f>
        <v>40.178274088000002</v>
      </c>
      <c r="I152" s="16">
        <f>[1]!s_is(A152,61,"FY","YTD","20241231",1,"",100000000)</f>
        <v>36.239009673000005</v>
      </c>
      <c r="J152" s="16">
        <f>[1]!s_fa_roe(A152,"20251231")</f>
        <v>7.7504999999999997</v>
      </c>
      <c r="K152" s="16">
        <f>[1]!s_stmnote_rdexp(A152,"20251231",1,10000)</f>
        <v>287060.49680999998</v>
      </c>
      <c r="L152" s="16">
        <f>[1]!s_margin_tradingbalance(A152,"",10000)</f>
        <v>884676.67509999999</v>
      </c>
      <c r="M152" s="16">
        <f>[1]!s_margin_seclendingbalance(A152,"",10000)</f>
        <v>1948.5405000000001</v>
      </c>
      <c r="N152" s="17">
        <f>[1]!s_val_ev(A152,"",100000000)</f>
        <v>2854.318546110002</v>
      </c>
      <c r="O152" s="17">
        <f>[1]!share_freesharesmv(A152,"",100000000)</f>
        <v>1049.0698255752002</v>
      </c>
      <c r="P152" s="17">
        <f ca="1">[1]!s_dq_amount_btin(A152,TODAY()-1,100000000)</f>
        <v>119.3659883</v>
      </c>
      <c r="Q152" s="17">
        <f ca="1">[1]!s_dq_turn(A152,TODAY()-1)</f>
        <v>4.3470589494087104</v>
      </c>
      <c r="R152" s="2">
        <f>[1]!s_pq_amount(A152,"20260101","",100000000)</f>
        <v>5078.1806573800004</v>
      </c>
      <c r="S152" s="2">
        <f>[1]!s_pq_avgamount(A152,"20260101","",100000000)</f>
        <v>46.588813370458716</v>
      </c>
      <c r="T152" s="17">
        <f>[1]!s_ipo_dilutedpe(A152)</f>
        <v>22.98</v>
      </c>
      <c r="U152" s="12">
        <f>[1]!s_ipo_collection_total(A152,100000000)</f>
        <v>15.486064000000001</v>
      </c>
      <c r="V152" s="18">
        <f>[1]!s_val_pe_ttm(A152,"")</f>
        <v>85.596427917480469</v>
      </c>
    </row>
    <row r="153" spans="1:22" x14ac:dyDescent="0.3">
      <c r="A153" s="16" t="s">
        <v>943</v>
      </c>
      <c r="B153" s="16" t="s">
        <v>944</v>
      </c>
      <c r="C153" s="16" t="str">
        <f>[1]!s_info_mkt(A153)</f>
        <v>主板</v>
      </c>
      <c r="D153" s="16" t="str">
        <f>[1]!s_ipo_listeddate(A153)</f>
        <v>2022-06-22</v>
      </c>
      <c r="E153" s="16" t="str">
        <f>[1]!s_info_industry_csrc2023(A153,"",3)</f>
        <v>通用设备制造业</v>
      </c>
      <c r="F153" s="16">
        <f>[1]!s_is(A153,83,"FY","YTD","20251231",1,"",100000000)</f>
        <v>6.7632291846000001</v>
      </c>
      <c r="G153" s="16">
        <f>[1]!s_is(A153,83,"FY","YTD","20241231",1,"",100000000)</f>
        <v>6.0126935583000005</v>
      </c>
      <c r="H153" s="16">
        <f>[1]!s_is(A153,61,"FY","YTD","20251231",1,"",100000000)</f>
        <v>0.20509558989999999</v>
      </c>
      <c r="I153" s="16">
        <f>[1]!s_is(A153,61,"FY","YTD","20241231",1,"",100000000)</f>
        <v>0.2025648984</v>
      </c>
      <c r="J153" s="16">
        <f>[1]!s_fa_roe(A153,"20251231")</f>
        <v>2.7814000000000001</v>
      </c>
      <c r="K153" s="16">
        <f>[1]!s_stmnote_rdexp(A153,"20251231",1,10000)</f>
        <v>2154.4901559999998</v>
      </c>
      <c r="L153" s="16">
        <f>[1]!s_margin_tradingbalance(A153,"",10000)</f>
        <v>0</v>
      </c>
      <c r="M153" s="16">
        <f>[1]!s_margin_seclendingbalance(A153,"",10000)</f>
        <v>0</v>
      </c>
      <c r="N153" s="17">
        <f>[1]!s_val_ev(A153,"",100000000)</f>
        <v>40.424551379999997</v>
      </c>
      <c r="O153" s="17">
        <f>[1]!share_freesharesmv(A153,"",100000000)</f>
        <v>10.39022396</v>
      </c>
      <c r="P153" s="17">
        <f ca="1">[1]!s_dq_amount_btin(A153,TODAY()-1,100000000)</f>
        <v>2.8514784</v>
      </c>
      <c r="Q153" s="17">
        <f ca="1">[1]!s_dq_turn(A153,TODAY()-1)</f>
        <v>15.708097528768157</v>
      </c>
      <c r="R153" s="2">
        <f>[1]!s_pq_amount(A153,"20260101","",100000000)</f>
        <v>84.667206550000003</v>
      </c>
      <c r="S153" s="2">
        <f>[1]!s_pq_avgamount(A153,"20260101","",100000000)</f>
        <v>0.77676336284403669</v>
      </c>
      <c r="T153" s="17">
        <f>[1]!s_ipo_dilutedpe(A153)</f>
        <v>22.99</v>
      </c>
      <c r="U153" s="12">
        <f>[1]!s_ipo_collection_total(A153,100000000)</f>
        <v>4.60320822</v>
      </c>
      <c r="V153" s="18">
        <f>[1]!s_val_pe_ttm(A153,"")</f>
        <v>176.42604064941406</v>
      </c>
    </row>
    <row r="154" spans="1:22" x14ac:dyDescent="0.3">
      <c r="A154" s="16" t="s">
        <v>945</v>
      </c>
      <c r="B154" s="16" t="s">
        <v>946</v>
      </c>
      <c r="C154" s="16" t="str">
        <f>[1]!s_info_mkt(A154)</f>
        <v>创业板</v>
      </c>
      <c r="D154" s="16" t="str">
        <f>[1]!s_ipo_listeddate(A154)</f>
        <v>2017-07-31</v>
      </c>
      <c r="E154" s="16" t="str">
        <f>[1]!s_info_industry_csrc2023(A154,"",3)</f>
        <v>计算机、通信和其他电子设备制造业</v>
      </c>
      <c r="F154" s="16">
        <f>[1]!s_is(A154,83,"FY","YTD","20251231",1,"",100000000)</f>
        <v>54.067776465400001</v>
      </c>
      <c r="G154" s="16">
        <f>[1]!s_is(A154,83,"FY","YTD","20241231",1,"",100000000)</f>
        <v>46.612199375200007</v>
      </c>
      <c r="H154" s="16">
        <f>[1]!s_is(A154,61,"FY","YTD","20251231",1,"",100000000)</f>
        <v>2.6961329325999999</v>
      </c>
      <c r="I154" s="16">
        <f>[1]!s_is(A154,61,"FY","YTD","20241231",1,"",100000000)</f>
        <v>6.2230888615</v>
      </c>
      <c r="J154" s="16">
        <f>[1]!s_fa_roe(A154,"20251231")</f>
        <v>5.4466999999999999</v>
      </c>
      <c r="K154" s="16">
        <f>[1]!s_stmnote_rdexp(A154,"20251231",1,10000)</f>
        <v>42308.804852999994</v>
      </c>
      <c r="L154" s="16">
        <f>[1]!s_margin_tradingbalance(A154,"",10000)</f>
        <v>178502.15040000001</v>
      </c>
      <c r="M154" s="16">
        <f>[1]!s_margin_seclendingbalance(A154,"",10000)</f>
        <v>1192.2538</v>
      </c>
      <c r="N154" s="17">
        <f>[1]!s_val_ev(A154,"",100000000)</f>
        <v>306.67755799999998</v>
      </c>
      <c r="O154" s="17">
        <f>[1]!share_freesharesmv(A154,"",100000000)</f>
        <v>209.84997727999999</v>
      </c>
      <c r="P154" s="17">
        <f ca="1">[1]!s_dq_amount_btin(A154,TODAY()-1,100000000)</f>
        <v>29.100039049999999</v>
      </c>
      <c r="Q154" s="17">
        <f ca="1">[1]!s_dq_turn(A154,TODAY()-1)</f>
        <v>11.423932046548513</v>
      </c>
      <c r="R154" s="2">
        <f>[1]!s_pq_amount(A154,"20260101","",100000000)</f>
        <v>943.07898761000001</v>
      </c>
      <c r="S154" s="2">
        <f>[1]!s_pq_avgamount(A154,"20260101","",100000000)</f>
        <v>8.6521008037614671</v>
      </c>
      <c r="T154" s="17">
        <f>[1]!s_ipo_dilutedpe(A154)</f>
        <v>22.99</v>
      </c>
      <c r="U154" s="12">
        <f>[1]!s_ipo_collection_total(A154,100000000)</f>
        <v>20.315999999999999</v>
      </c>
      <c r="V154" s="18">
        <f>[1]!s_val_pe_ttm(A154,"")</f>
        <v>131.35560607910156</v>
      </c>
    </row>
    <row r="155" spans="1:22" x14ac:dyDescent="0.3">
      <c r="A155" s="16" t="s">
        <v>947</v>
      </c>
      <c r="B155" s="16" t="s">
        <v>948</v>
      </c>
      <c r="C155" s="16" t="str">
        <f>[1]!s_info_mkt(A155)</f>
        <v>创业板</v>
      </c>
      <c r="D155" s="16" t="str">
        <f>[1]!s_ipo_listeddate(A155)</f>
        <v>2022-01-25</v>
      </c>
      <c r="E155" s="16" t="str">
        <f>[1]!s_info_industry_csrc2023(A155,"",3)</f>
        <v>计算机、通信和其他电子设备制造业</v>
      </c>
      <c r="F155" s="16">
        <f>[1]!s_is(A155,83,"FY","YTD","20251231",1,"",100000000)</f>
        <v>22.667724272600001</v>
      </c>
      <c r="G155" s="16">
        <f>[1]!s_is(A155,83,"FY","YTD","20241231",1,"",100000000)</f>
        <v>17.070688519299999</v>
      </c>
      <c r="H155" s="16">
        <f>[1]!s_is(A155,61,"FY","YTD","20251231",1,"",100000000)</f>
        <v>-0.66850002929999996</v>
      </c>
      <c r="I155" s="16">
        <f>[1]!s_is(A155,61,"FY","YTD","20241231",1,"",100000000)</f>
        <v>-0.60393801749999998</v>
      </c>
      <c r="J155" s="16">
        <f>[1]!s_fa_roe(A155,"20251231")</f>
        <v>-2.3996</v>
      </c>
      <c r="K155" s="16">
        <f>[1]!s_stmnote_rdexp(A155,"20251231",1,10000)</f>
        <v>15617.827119</v>
      </c>
      <c r="L155" s="16">
        <f>[1]!s_margin_tradingbalance(A155,"",10000)</f>
        <v>68389.450200000007</v>
      </c>
      <c r="M155" s="16">
        <f>[1]!s_margin_seclendingbalance(A155,"",10000)</f>
        <v>0</v>
      </c>
      <c r="N155" s="17">
        <f>[1]!s_val_ev(A155,"",100000000)</f>
        <v>293.3</v>
      </c>
      <c r="O155" s="17">
        <f>[1]!share_freesharesmv(A155,"",100000000)</f>
        <v>107.74261875000001</v>
      </c>
      <c r="P155" s="17">
        <f ca="1">[1]!s_dq_amount_btin(A155,TODAY()-1,100000000)</f>
        <v>18.389736429999999</v>
      </c>
      <c r="Q155" s="17">
        <f ca="1">[1]!s_dq_turn(A155,TODAY()-1)</f>
        <v>9.052684136020078</v>
      </c>
      <c r="R155" s="2">
        <f>[1]!s_pq_amount(A155,"20260101","",100000000)</f>
        <v>1009.82389858</v>
      </c>
      <c r="S155" s="2">
        <f>[1]!s_pq_avgamount(A155,"20260101","",100000000)</f>
        <v>9.2644394365137614</v>
      </c>
      <c r="T155" s="17">
        <f>[1]!s_ipo_dilutedpe(A155)</f>
        <v>50.74</v>
      </c>
      <c r="U155" s="12">
        <f>[1]!s_ipo_collection_total(A155,100000000)</f>
        <v>21.742319999999999</v>
      </c>
      <c r="V155" s="18">
        <f>[1]!s_val_pe_ttm(A155,"")</f>
        <v>-562.04119873046875</v>
      </c>
    </row>
    <row r="156" spans="1:22" x14ac:dyDescent="0.3">
      <c r="A156" s="16" t="s">
        <v>949</v>
      </c>
      <c r="B156" s="16" t="s">
        <v>950</v>
      </c>
      <c r="C156" s="16" t="str">
        <f>[1]!s_info_mkt(A156)</f>
        <v>主板</v>
      </c>
      <c r="D156" s="16" t="str">
        <f>[1]!s_ipo_listeddate(A156)</f>
        <v>2020-09-30</v>
      </c>
      <c r="E156" s="16" t="str">
        <f>[1]!s_info_industry_csrc2023(A156,"",3)</f>
        <v>橡胶和塑料制品业</v>
      </c>
      <c r="F156" s="16">
        <f>[1]!s_is(A156,83,"FY","YTD","20251231",1,"",100000000)</f>
        <v>12.0631464935</v>
      </c>
      <c r="G156" s="16">
        <f>[1]!s_is(A156,83,"FY","YTD","20241231",1,"",100000000)</f>
        <v>13.683562694200001</v>
      </c>
      <c r="H156" s="16">
        <f>[1]!s_is(A156,61,"FY","YTD","20251231",1,"",100000000)</f>
        <v>0.9946101423999999</v>
      </c>
      <c r="I156" s="16">
        <f>[1]!s_is(A156,61,"FY","YTD","20241231",1,"",100000000)</f>
        <v>0.50100156760000003</v>
      </c>
      <c r="J156" s="16">
        <f>[1]!s_fa_roe(A156,"20251231")</f>
        <v>7.0361000000000002</v>
      </c>
      <c r="K156" s="16">
        <f>[1]!s_stmnote_rdexp(A156,"20251231",1,10000)</f>
        <v>4252.0069049999993</v>
      </c>
      <c r="L156" s="16">
        <f>[1]!s_margin_tradingbalance(A156,"",10000)</f>
        <v>0</v>
      </c>
      <c r="M156" s="16">
        <f>[1]!s_margin_seclendingbalance(A156,"",10000)</f>
        <v>0</v>
      </c>
      <c r="N156" s="17">
        <f>[1]!s_val_ev(A156,"",100000000)</f>
        <v>21.233396800000001</v>
      </c>
      <c r="O156" s="17">
        <f>[1]!share_freesharesmv(A156,"",100000000)</f>
        <v>12.065278632</v>
      </c>
      <c r="P156" s="17">
        <f ca="1">[1]!s_dq_amount_btin(A156,TODAY()-1,100000000)</f>
        <v>1.8899668199999999</v>
      </c>
      <c r="Q156" s="17">
        <f ca="1">[1]!s_dq_turn(A156,TODAY()-1)</f>
        <v>12.683448086901567</v>
      </c>
      <c r="R156" s="2">
        <f>[1]!s_pq_amount(A156,"20260101","",100000000)</f>
        <v>97.235371290000003</v>
      </c>
      <c r="S156" s="2">
        <f>[1]!s_pq_avgamount(A156,"20260101","",100000000)</f>
        <v>0.89206762651376148</v>
      </c>
      <c r="T156" s="17">
        <f>[1]!s_ipo_dilutedpe(A156)</f>
        <v>21.93</v>
      </c>
      <c r="U156" s="12">
        <f>[1]!s_ipo_collection_total(A156,100000000)</f>
        <v>7.0920779999999999</v>
      </c>
      <c r="V156" s="18">
        <f>[1]!s_val_pe_ttm(A156,"")</f>
        <v>24.657609939575195</v>
      </c>
    </row>
    <row r="157" spans="1:22" x14ac:dyDescent="0.3">
      <c r="A157" s="16" t="s">
        <v>951</v>
      </c>
      <c r="B157" s="16" t="s">
        <v>952</v>
      </c>
      <c r="C157" s="16" t="str">
        <f>[1]!s_info_mkt(A157)</f>
        <v>创业板</v>
      </c>
      <c r="D157" s="16" t="str">
        <f>[1]!s_ipo_listeddate(A157)</f>
        <v>2009-12-25</v>
      </c>
      <c r="E157" s="16" t="str">
        <f>[1]!s_info_industry_csrc2023(A157,"",3)</f>
        <v>互联网和相关服务</v>
      </c>
      <c r="F157" s="16">
        <f>[1]!s_is(A157,83,"FY","YTD","20251231",1,"",100000000)</f>
        <v>34.581119536300001</v>
      </c>
      <c r="G157" s="16">
        <f>[1]!s_is(A157,83,"FY","YTD","20241231",1,"",100000000)</f>
        <v>33.020229447800006</v>
      </c>
      <c r="H157" s="16">
        <f>[1]!s_is(A157,61,"FY","YTD","20251231",1,"",100000000)</f>
        <v>2.0689693611000002</v>
      </c>
      <c r="I157" s="16">
        <f>[1]!s_is(A157,61,"FY","YTD","20241231",1,"",100000000)</f>
        <v>2.0993037995999999</v>
      </c>
      <c r="J157" s="16">
        <f>[1]!s_fa_roe(A157,"20251231")</f>
        <v>5.2717999999999998</v>
      </c>
      <c r="K157" s="16">
        <f>[1]!s_stmnote_rdexp(A157,"20251231",1,10000)</f>
        <v>14264.210582</v>
      </c>
      <c r="L157" s="16">
        <f>[1]!s_margin_tradingbalance(A157,"",10000)</f>
        <v>88839.347800000003</v>
      </c>
      <c r="M157" s="16">
        <f>[1]!s_margin_seclendingbalance(A157,"",10000)</f>
        <v>174.59200000000001</v>
      </c>
      <c r="N157" s="17">
        <f>[1]!s_val_ev(A157,"",100000000)</f>
        <v>128.22023800899998</v>
      </c>
      <c r="O157" s="17">
        <f>[1]!share_freesharesmv(A157,"",100000000)</f>
        <v>102.0435539762</v>
      </c>
      <c r="P157" s="17">
        <f ca="1">[1]!s_dq_amount_btin(A157,TODAY()-1,100000000)</f>
        <v>17.217649160000001</v>
      </c>
      <c r="Q157" s="17">
        <f ca="1">[1]!s_dq_turn(A157,TODAY()-1)</f>
        <v>16.341283837144019</v>
      </c>
      <c r="R157" s="2">
        <f>[1]!s_pq_amount(A157,"20260101","",100000000)</f>
        <v>413.64373602000001</v>
      </c>
      <c r="S157" s="2">
        <f>[1]!s_pq_avgamount(A157,"20260101","",100000000)</f>
        <v>3.7948966607339449</v>
      </c>
      <c r="T157" s="17">
        <f>[1]!s_ipo_dilutedpe(A157)</f>
        <v>62.3</v>
      </c>
      <c r="U157" s="12">
        <f>[1]!s_ipo_collection_total(A157,100000000)</f>
        <v>4.75</v>
      </c>
      <c r="V157" s="18">
        <f>[1]!s_val_pe_ttm(A157,"")</f>
        <v>48.752773284912109</v>
      </c>
    </row>
    <row r="158" spans="1:22" x14ac:dyDescent="0.3">
      <c r="A158" s="16" t="s">
        <v>18</v>
      </c>
      <c r="B158" s="16" t="s">
        <v>19</v>
      </c>
      <c r="C158" s="16" t="str">
        <f>[1]!s_info_mkt(A158)</f>
        <v>北证</v>
      </c>
      <c r="D158" s="16" t="str">
        <f>[1]!s_ipo_listeddate(A158)</f>
        <v>2020-07-27</v>
      </c>
      <c r="E158" s="16" t="str">
        <f>[1]!s_info_industry_csrc2023(A158,"",3)</f>
        <v>生态保护和环境治理业</v>
      </c>
      <c r="F158" s="16">
        <f>[1]!s_is(A158,83,"FY","YTD","20251231",1,"",100000000)</f>
        <v>3.1456234676000001</v>
      </c>
      <c r="G158" s="16">
        <f>[1]!s_is(A158,83,"FY","YTD","20241231",1,"",100000000)</f>
        <v>3.3606995679000002</v>
      </c>
      <c r="H158" s="16">
        <f>[1]!s_is(A158,61,"FY","YTD","20251231",1,"",100000000)</f>
        <v>-4.0640007499999999E-2</v>
      </c>
      <c r="I158" s="16">
        <f>[1]!s_is(A158,61,"FY","YTD","20241231",1,"",100000000)</f>
        <v>0.54070385219999995</v>
      </c>
      <c r="J158" s="16">
        <f>[1]!s_fa_roe(A158,"20251231")</f>
        <v>-0.72989999999999999</v>
      </c>
      <c r="K158" s="16">
        <f>[1]!s_stmnote_rdexp(A158,"20251231",1,10000)</f>
        <v>1139.357174</v>
      </c>
      <c r="L158" s="16">
        <f>[1]!s_margin_tradingbalance(A158,"",10000)</f>
        <v>987.32749999999999</v>
      </c>
      <c r="M158" s="16">
        <f>[1]!s_margin_seclendingbalance(A158,"",10000)</f>
        <v>0</v>
      </c>
      <c r="N158" s="17">
        <f>[1]!s_val_ev(A158,"",100000000)</f>
        <v>11.779657526399999</v>
      </c>
      <c r="O158" s="17">
        <f>[1]!share_freesharesmv(A158,"",100000000)</f>
        <v>5.4691033685999999</v>
      </c>
      <c r="P158" s="17">
        <f ca="1">[1]!s_dq_amount_btin(A158,TODAY()-1,100000000)</f>
        <v>0.42261312000000001</v>
      </c>
      <c r="Q158" s="17">
        <f ca="1">[1]!s_dq_turn(A158,TODAY()-1)</f>
        <v>4.7178587228654125</v>
      </c>
      <c r="R158" s="2">
        <f>[1]!s_pq_amount(A158,"20260101","",100000000)</f>
        <v>20.456670809999999</v>
      </c>
      <c r="S158" s="2">
        <f>[1]!s_pq_avgamount(A158,"20260101","",100000000)</f>
        <v>0.18767587899082566</v>
      </c>
      <c r="T158" s="17">
        <f>[1]!s_ipo_dilutedpe(A158)</f>
        <v>24.57</v>
      </c>
      <c r="U158" s="12">
        <f>[1]!s_ipo_collection_total(A158,100000000)</f>
        <v>2.4108109999999998</v>
      </c>
      <c r="V158" s="18">
        <f>[1]!s_val_pe_ttm(A158,"")</f>
        <v>-31.109086990356445</v>
      </c>
    </row>
    <row r="159" spans="1:22" x14ac:dyDescent="0.3">
      <c r="A159" s="16" t="s">
        <v>953</v>
      </c>
      <c r="B159" s="16" t="s">
        <v>954</v>
      </c>
      <c r="C159" s="16" t="str">
        <f>[1]!s_info_mkt(A159)</f>
        <v>科创板</v>
      </c>
      <c r="D159" s="16" t="str">
        <f>[1]!s_ipo_listeddate(A159)</f>
        <v>2022-07-22</v>
      </c>
      <c r="E159" s="16" t="str">
        <f>[1]!s_info_industry_csrc2023(A159,"",3)</f>
        <v>有色金属冶炼和压延加工业</v>
      </c>
      <c r="F159" s="16">
        <f>[1]!s_is(A159,83,"FY","YTD","20251231",1,"",100000000)</f>
        <v>18.505007603800003</v>
      </c>
      <c r="G159" s="16">
        <f>[1]!s_is(A159,83,"FY","YTD","20241231",1,"",100000000)</f>
        <v>13.914733757</v>
      </c>
      <c r="H159" s="16">
        <f>[1]!s_is(A159,61,"FY","YTD","20251231",1,"",100000000)</f>
        <v>0.74030376440000001</v>
      </c>
      <c r="I159" s="16">
        <f>[1]!s_is(A159,61,"FY","YTD","20241231",1,"",100000000)</f>
        <v>0.66114023479999995</v>
      </c>
      <c r="J159" s="16">
        <f>[1]!s_fa_roe(A159,"20251231")</f>
        <v>2.7103000000000002</v>
      </c>
      <c r="K159" s="16">
        <f>[1]!s_stmnote_rdexp(A159,"20251231",1,10000)</f>
        <v>6172.0627030000005</v>
      </c>
      <c r="L159" s="16">
        <f>[1]!s_margin_tradingbalance(A159,"",10000)</f>
        <v>12481.085300000001</v>
      </c>
      <c r="M159" s="16">
        <f>[1]!s_margin_seclendingbalance(A159,"",10000)</f>
        <v>48.180700000000002</v>
      </c>
      <c r="N159" s="17">
        <f>[1]!s_val_ev(A159,"",100000000)</f>
        <v>118.98514292600001</v>
      </c>
      <c r="O159" s="17">
        <f>[1]!share_freesharesmv(A159,"",100000000)</f>
        <v>46.660865068</v>
      </c>
      <c r="P159" s="17">
        <f ca="1">[1]!s_dq_amount_btin(A159,TODAY()-1,100000000)</f>
        <v>2.6109073399999998</v>
      </c>
      <c r="Q159" s="17">
        <f ca="1">[1]!s_dq_turn(A159,TODAY()-1)</f>
        <v>2.2379664338900658</v>
      </c>
      <c r="R159" s="2">
        <f>[1]!s_pq_amount(A159,"20260101","",100000000)</f>
        <v>217.45347176999999</v>
      </c>
      <c r="S159" s="2">
        <f>[1]!s_pq_avgamount(A159,"20260101","",100000000)</f>
        <v>1.9949859795412845</v>
      </c>
      <c r="T159" s="17">
        <f>[1]!s_ipo_dilutedpe(A159)</f>
        <v>343.5</v>
      </c>
      <c r="U159" s="12">
        <f>[1]!s_ipo_collection_total(A159,100000000)</f>
        <v>24.117942968800001</v>
      </c>
      <c r="V159" s="18">
        <f>[1]!s_val_pe_ttm(A159,"")</f>
        <v>127.85202026367188</v>
      </c>
    </row>
    <row r="160" spans="1:22" x14ac:dyDescent="0.3">
      <c r="A160" s="16" t="s">
        <v>955</v>
      </c>
      <c r="B160" s="16" t="s">
        <v>956</v>
      </c>
      <c r="C160" s="16" t="str">
        <f>[1]!s_info_mkt(A160)</f>
        <v>创业板</v>
      </c>
      <c r="D160" s="16" t="str">
        <f>[1]!s_ipo_listeddate(A160)</f>
        <v>2017-11-09</v>
      </c>
      <c r="E160" s="16" t="str">
        <f>[1]!s_info_industry_csrc2023(A160,"",3)</f>
        <v>橡胶和塑料制品业</v>
      </c>
      <c r="F160" s="16">
        <f>[1]!s_is(A160,83,"FY","YTD","20251231",1,"",100000000)</f>
        <v>0.48085303049999994</v>
      </c>
      <c r="G160" s="16">
        <f>[1]!s_is(A160,83,"FY","YTD","20241231",1,"",100000000)</f>
        <v>2.2235523783</v>
      </c>
      <c r="H160" s="16">
        <f>[1]!s_is(A160,61,"FY","YTD","20251231",1,"",100000000)</f>
        <v>-2.2142084408000002</v>
      </c>
      <c r="I160" s="16">
        <f>[1]!s_is(A160,61,"FY","YTD","20241231",1,"",100000000)</f>
        <v>-1.1863891649</v>
      </c>
      <c r="J160" s="16">
        <f>[1]!s_fa_roe(A160,"20251231")</f>
        <v>0</v>
      </c>
      <c r="K160" s="16">
        <f>[1]!s_stmnote_rdexp(A160,"20251231",1,10000)</f>
        <v>369.40371099999999</v>
      </c>
      <c r="L160" s="16">
        <f>[1]!s_margin_tradingbalance(A160,"",10000)</f>
        <v>0</v>
      </c>
      <c r="M160" s="16">
        <f>[1]!s_margin_seclendingbalance(A160,"",10000)</f>
        <v>0</v>
      </c>
      <c r="N160" s="17">
        <f>[1]!s_val_ev(A160,"",100000000)</f>
        <v>34.452306</v>
      </c>
      <c r="O160" s="17">
        <f>[1]!share_freesharesmv(A160,"",100000000)</f>
        <v>28.106467680000002</v>
      </c>
      <c r="P160" s="17">
        <f ca="1">[1]!s_dq_amount_btin(A160,TODAY()-1,100000000)</f>
        <v>1.50078818</v>
      </c>
      <c r="Q160" s="17">
        <f ca="1">[1]!s_dq_turn(A160,TODAY()-1)</f>
        <v>4.3908573928258967</v>
      </c>
      <c r="R160" s="2">
        <f>[1]!s_pq_amount(A160,"20260101","",100000000)</f>
        <v>84.321028990000002</v>
      </c>
      <c r="S160" s="2">
        <f>[1]!s_pq_avgamount(A160,"20260101","",100000000)</f>
        <v>0.78075026842592599</v>
      </c>
      <c r="T160" s="17">
        <f>[1]!s_ipo_dilutedpe(A160)</f>
        <v>22.98</v>
      </c>
      <c r="U160" s="12">
        <f>[1]!s_ipo_collection_total(A160,100000000)</f>
        <v>3.2389519999999998</v>
      </c>
      <c r="V160" s="18">
        <f>[1]!s_val_pe_ttm(A160,"")</f>
        <v>-15.671513557434082</v>
      </c>
    </row>
    <row r="161" spans="1:22" x14ac:dyDescent="0.3">
      <c r="A161" s="16" t="s">
        <v>957</v>
      </c>
      <c r="B161" s="16" t="s">
        <v>958</v>
      </c>
      <c r="C161" s="16" t="str">
        <f>[1]!s_info_mkt(A161)</f>
        <v>创业板</v>
      </c>
      <c r="D161" s="16" t="str">
        <f>[1]!s_ipo_listeddate(A161)</f>
        <v>2011-05-31</v>
      </c>
      <c r="E161" s="16" t="str">
        <f>[1]!s_info_industry_csrc2023(A161,"",3)</f>
        <v>计算机、通信和其他电子设备制造业</v>
      </c>
      <c r="F161" s="16">
        <f>[1]!s_is(A161,83,"FY","YTD","20251231",1,"",100000000)</f>
        <v>47.410075979600002</v>
      </c>
      <c r="G161" s="16">
        <f>[1]!s_is(A161,83,"FY","YTD","20241231",1,"",100000000)</f>
        <v>42.126258813500002</v>
      </c>
      <c r="H161" s="16">
        <f>[1]!s_is(A161,61,"FY","YTD","20251231",1,"",100000000)</f>
        <v>3.7622602305999999</v>
      </c>
      <c r="I161" s="16">
        <f>[1]!s_is(A161,61,"FY","YTD","20241231",1,"",100000000)</f>
        <v>3.6620209674000002</v>
      </c>
      <c r="J161" s="16">
        <f>[1]!s_fa_roe(A161,"20251231")</f>
        <v>3.0709</v>
      </c>
      <c r="K161" s="16">
        <f>[1]!s_stmnote_rdexp(A161,"20251231",1,10000)</f>
        <v>71999.59752000001</v>
      </c>
      <c r="L161" s="16">
        <f>[1]!s_margin_tradingbalance(A161,"",10000)</f>
        <v>357574.47399999999</v>
      </c>
      <c r="M161" s="16">
        <f>[1]!s_margin_seclendingbalance(A161,"",10000)</f>
        <v>685.08299999999997</v>
      </c>
      <c r="N161" s="17">
        <f>[1]!s_val_ev(A161,"",100000000)</f>
        <v>899.85755480350008</v>
      </c>
      <c r="O161" s="17">
        <f>[1]!share_freesharesmv(A161,"",100000000)</f>
        <v>751.59836755399999</v>
      </c>
      <c r="P161" s="17">
        <f ca="1">[1]!s_dq_amount_btin(A161,TODAY()-1,100000000)</f>
        <v>106.5623982</v>
      </c>
      <c r="Q161" s="17">
        <f ca="1">[1]!s_dq_turn(A161,TODAY()-1)</f>
        <v>13.84614514134126</v>
      </c>
      <c r="R161" s="2">
        <f>[1]!s_pq_amount(A161,"20260101","",100000000)</f>
        <v>4679.4339147199998</v>
      </c>
      <c r="S161" s="2">
        <f>[1]!s_pq_avgamount(A161,"20260101","",100000000)</f>
        <v>42.930586373577981</v>
      </c>
      <c r="T161" s="17">
        <f>[1]!s_ipo_dilutedpe(A161)</f>
        <v>42.86</v>
      </c>
      <c r="U161" s="12">
        <f>[1]!s_ipo_collection_total(A161,100000000)</f>
        <v>8.76</v>
      </c>
      <c r="V161" s="18">
        <f>[1]!s_val_pe_ttm(A161,"")</f>
        <v>144.83454895019531</v>
      </c>
    </row>
    <row r="162" spans="1:22" x14ac:dyDescent="0.3">
      <c r="A162" s="16" t="s">
        <v>959</v>
      </c>
      <c r="B162" s="16" t="s">
        <v>960</v>
      </c>
      <c r="C162" s="16" t="str">
        <f>[1]!s_info_mkt(A162)</f>
        <v>创业板</v>
      </c>
      <c r="D162" s="16" t="str">
        <f>[1]!s_ipo_listeddate(A162)</f>
        <v>2016-11-07</v>
      </c>
      <c r="E162" s="16" t="str">
        <f>[1]!s_info_industry_csrc2023(A162,"",3)</f>
        <v>医药制造业</v>
      </c>
      <c r="F162" s="16">
        <f>[1]!s_is(A162,83,"FY","YTD","20251231",1,"",100000000)</f>
        <v>36.093385765500003</v>
      </c>
      <c r="G162" s="16">
        <f>[1]!s_is(A162,83,"FY","YTD","20241231",1,"",100000000)</f>
        <v>28.919501120300001</v>
      </c>
      <c r="H162" s="16">
        <f>[1]!s_is(A162,61,"FY","YTD","20251231",1,"",100000000)</f>
        <v>3.0532916126999998</v>
      </c>
      <c r="I162" s="16">
        <f>[1]!s_is(A162,61,"FY","YTD","20241231",1,"",100000000)</f>
        <v>4.0256933568999997</v>
      </c>
      <c r="J162" s="16">
        <f>[1]!s_fa_roe(A162,"20251231")</f>
        <v>5.0182000000000002</v>
      </c>
      <c r="K162" s="16">
        <f>[1]!s_stmnote_rdexp(A162,"20251231",1,10000)</f>
        <v>57350.022712999998</v>
      </c>
      <c r="L162" s="16">
        <f>[1]!s_margin_tradingbalance(A162,"",10000)</f>
        <v>84303.404599999994</v>
      </c>
      <c r="M162" s="16">
        <f>[1]!s_margin_seclendingbalance(A162,"",10000)</f>
        <v>882.03499999999997</v>
      </c>
      <c r="N162" s="17">
        <f>[1]!s_val_ev(A162,"",100000000)</f>
        <v>231.31946688139999</v>
      </c>
      <c r="O162" s="17">
        <f>[1]!share_freesharesmv(A162,"",100000000)</f>
        <v>135.40641319279999</v>
      </c>
      <c r="P162" s="17">
        <f ca="1">[1]!s_dq_amount_btin(A162,TODAY()-1,100000000)</f>
        <v>18.47537423</v>
      </c>
      <c r="Q162" s="17">
        <f ca="1">[1]!s_dq_turn(A162,TODAY()-1)</f>
        <v>8.191328145800167</v>
      </c>
      <c r="R162" s="2">
        <f>[1]!s_pq_amount(A162,"20260101","",100000000)</f>
        <v>514.00739752000004</v>
      </c>
      <c r="S162" s="2">
        <f>[1]!s_pq_avgamount(A162,"20260101","",100000000)</f>
        <v>4.7156641974311926</v>
      </c>
      <c r="T162" s="17">
        <f>[1]!s_ipo_dilutedpe(A162)</f>
        <v>22.99</v>
      </c>
      <c r="U162" s="12">
        <f>[1]!s_ipo_collection_total(A162,100000000)</f>
        <v>7.2037000000000004</v>
      </c>
      <c r="V162" s="18">
        <f>[1]!s_val_pe_ttm(A162,"")</f>
        <v>52.434745788574219</v>
      </c>
    </row>
    <row r="163" spans="1:22" x14ac:dyDescent="0.3">
      <c r="A163" s="16" t="s">
        <v>961</v>
      </c>
      <c r="B163" s="16" t="s">
        <v>962</v>
      </c>
      <c r="C163" s="16" t="str">
        <f>[1]!s_info_mkt(A163)</f>
        <v>创业板</v>
      </c>
      <c r="D163" s="16" t="str">
        <f>[1]!s_ipo_listeddate(A163)</f>
        <v>2022-09-28</v>
      </c>
      <c r="E163" s="16" t="str">
        <f>[1]!s_info_industry_csrc2023(A163,"",3)</f>
        <v>计算机、通信和其他电子设备制造业</v>
      </c>
      <c r="F163" s="16">
        <f>[1]!s_is(A163,83,"FY","YTD","20251231",1,"",100000000)</f>
        <v>10.189610013200001</v>
      </c>
      <c r="G163" s="16">
        <f>[1]!s_is(A163,83,"FY","YTD","20241231",1,"",100000000)</f>
        <v>8.3033128964999996</v>
      </c>
      <c r="H163" s="16">
        <f>[1]!s_is(A163,61,"FY","YTD","20251231",1,"",100000000)</f>
        <v>-0.67226702260000004</v>
      </c>
      <c r="I163" s="16">
        <f>[1]!s_is(A163,61,"FY","YTD","20241231",1,"",100000000)</f>
        <v>-7.5728348000000001E-2</v>
      </c>
      <c r="J163" s="16">
        <f>[1]!s_fa_roe(A163,"20251231")</f>
        <v>-6.7659000000000002</v>
      </c>
      <c r="K163" s="16">
        <f>[1]!s_stmnote_rdexp(A163,"20251231",1,10000)</f>
        <v>6533.8915590000006</v>
      </c>
      <c r="L163" s="16">
        <f>[1]!s_margin_tradingbalance(A163,"",10000)</f>
        <v>93928.314400000003</v>
      </c>
      <c r="M163" s="16">
        <f>[1]!s_margin_seclendingbalance(A163,"",10000)</f>
        <v>0</v>
      </c>
      <c r="N163" s="17">
        <f>[1]!s_val_ev(A163,"",100000000)</f>
        <v>279.62451000000004</v>
      </c>
      <c r="O163" s="17">
        <f>[1]!share_freesharesmv(A163,"",100000000)</f>
        <v>208.24596672000001</v>
      </c>
      <c r="P163" s="17">
        <f ca="1">[1]!s_dq_amount_btin(A163,TODAY()-1,100000000)</f>
        <v>6.7950529599999996</v>
      </c>
      <c r="Q163" s="17">
        <f ca="1">[1]!s_dq_turn(A163,TODAY()-1)</f>
        <v>2.4599317752939469</v>
      </c>
      <c r="R163" s="2">
        <f>[1]!s_pq_amount(A163,"20260101","",100000000)</f>
        <v>393.72318724000002</v>
      </c>
      <c r="S163" s="2">
        <f>[1]!s_pq_avgamount(A163,"20260101","",100000000)</f>
        <v>3.6121393324770641</v>
      </c>
      <c r="T163" s="17">
        <f>[1]!s_ipo_dilutedpe(A163)</f>
        <v>52.86</v>
      </c>
      <c r="U163" s="12">
        <f>[1]!s_ipo_collection_total(A163,100000000)</f>
        <v>7.5438200000000002</v>
      </c>
      <c r="V163" s="18">
        <f>[1]!s_val_pe_ttm(A163,"")</f>
        <v>-386.42520141601563</v>
      </c>
    </row>
    <row r="164" spans="1:22" x14ac:dyDescent="0.3">
      <c r="A164" s="16" t="s">
        <v>963</v>
      </c>
      <c r="B164" s="16" t="s">
        <v>964</v>
      </c>
      <c r="C164" s="16" t="str">
        <f>[1]!s_info_mkt(A164)</f>
        <v>主板</v>
      </c>
      <c r="D164" s="16" t="str">
        <f>[1]!s_ipo_listeddate(A164)</f>
        <v>2017-09-18</v>
      </c>
      <c r="E164" s="16" t="str">
        <f>[1]!s_info_industry_csrc2023(A164,"",3)</f>
        <v>道路运输业</v>
      </c>
      <c r="F164" s="16">
        <f>[1]!s_is(A164,83,"FY","YTD","20251231",1,"",100000000)</f>
        <v>3.4207472842</v>
      </c>
      <c r="G164" s="16">
        <f>[1]!s_is(A164,83,"FY","YTD","20241231",1,"",100000000)</f>
        <v>2.9804103054000004</v>
      </c>
      <c r="H164" s="16">
        <f>[1]!s_is(A164,61,"FY","YTD","20251231",1,"",100000000)</f>
        <v>-0.69979636090000008</v>
      </c>
      <c r="I164" s="16">
        <f>[1]!s_is(A164,61,"FY","YTD","20241231",1,"",100000000)</f>
        <v>-0.53358869619999993</v>
      </c>
      <c r="J164" s="16">
        <f>[1]!s_fa_roe(A164,"20251231")</f>
        <v>-12.692500000000001</v>
      </c>
      <c r="K164" s="16">
        <f>[1]!s_stmnote_rdexp(A164,"20251231",1,10000)</f>
        <v>519.95593700000006</v>
      </c>
      <c r="L164" s="16">
        <f>[1]!s_margin_tradingbalance(A164,"",10000)</f>
        <v>0</v>
      </c>
      <c r="M164" s="16">
        <f>[1]!s_margin_seclendingbalance(A164,"",10000)</f>
        <v>0</v>
      </c>
      <c r="N164" s="17">
        <f>[1]!s_val_ev(A164,"",100000000)</f>
        <v>43.486711499999998</v>
      </c>
      <c r="O164" s="17">
        <f>[1]!share_freesharesmv(A164,"",100000000)</f>
        <v>15.243849199999998</v>
      </c>
      <c r="P164" s="17">
        <f ca="1">[1]!s_dq_amount_btin(A164,TODAY()-1,100000000)</f>
        <v>1.14649497</v>
      </c>
      <c r="Q164" s="17">
        <f ca="1">[1]!s_dq_turn(A164,TODAY()-1)</f>
        <v>2.7433271437413702</v>
      </c>
      <c r="R164" s="2">
        <f>[1]!s_pq_amount(A164,"20260101","",100000000)</f>
        <v>33.66791328</v>
      </c>
      <c r="S164" s="2">
        <f>[1]!s_pq_avgamount(A164,"20260101","",100000000)</f>
        <v>0.31173993777777775</v>
      </c>
      <c r="T164" s="17">
        <f>[1]!s_ipo_dilutedpe(A164)</f>
        <v>22.99</v>
      </c>
      <c r="U164" s="12">
        <f>[1]!s_ipo_collection_total(A164,100000000)</f>
        <v>2.2445189999999999</v>
      </c>
      <c r="V164" s="18">
        <f>[1]!s_val_pe_ttm(A164,"")</f>
        <v>-57.814476013183594</v>
      </c>
    </row>
    <row r="165" spans="1:22" x14ac:dyDescent="0.3">
      <c r="A165" s="16" t="s">
        <v>965</v>
      </c>
      <c r="B165" s="16" t="s">
        <v>966</v>
      </c>
      <c r="C165" s="16" t="str">
        <f>[1]!s_info_mkt(A165)</f>
        <v>创业板</v>
      </c>
      <c r="D165" s="16" t="str">
        <f>[1]!s_ipo_listeddate(A165)</f>
        <v>2017-09-12</v>
      </c>
      <c r="E165" s="16" t="str">
        <f>[1]!s_info_industry_csrc2023(A165,"",3)</f>
        <v>非金属矿物制品业</v>
      </c>
      <c r="F165" s="16">
        <f>[1]!s_is(A165,83,"FY","YTD","20251231",1,"",100000000)</f>
        <v>4.4973389208999999</v>
      </c>
      <c r="G165" s="16">
        <f>[1]!s_is(A165,83,"FY","YTD","20241231",1,"",100000000)</f>
        <v>3.5930196248000001</v>
      </c>
      <c r="H165" s="16">
        <f>[1]!s_is(A165,61,"FY","YTD","20251231",1,"",100000000)</f>
        <v>-1.9275452197999998</v>
      </c>
      <c r="I165" s="16">
        <f>[1]!s_is(A165,61,"FY","YTD","20241231",1,"",100000000)</f>
        <v>-2.4361564321000002</v>
      </c>
      <c r="J165" s="16">
        <f>[1]!s_fa_roe(A165,"20251231")</f>
        <v>-22.558199999999999</v>
      </c>
      <c r="K165" s="16">
        <f>[1]!s_stmnote_rdexp(A165,"20251231",1,10000)</f>
        <v>3072.7717859999998</v>
      </c>
      <c r="L165" s="16">
        <f>[1]!s_margin_tradingbalance(A165,"",10000)</f>
        <v>40003.7022</v>
      </c>
      <c r="M165" s="16">
        <f>[1]!s_margin_seclendingbalance(A165,"",10000)</f>
        <v>0</v>
      </c>
      <c r="N165" s="17">
        <f>[1]!s_val_ev(A165,"",100000000)</f>
        <v>97.4705760465</v>
      </c>
      <c r="O165" s="17">
        <f>[1]!share_freesharesmv(A165,"",100000000)</f>
        <v>63.5470084675</v>
      </c>
      <c r="P165" s="17">
        <f ca="1">[1]!s_dq_amount_btin(A165,TODAY()-1,100000000)</f>
        <v>5.4502995299999997</v>
      </c>
      <c r="Q165" s="17">
        <f ca="1">[1]!s_dq_turn(A165,TODAY()-1)</f>
        <v>8.3864386871619612</v>
      </c>
      <c r="R165" s="2">
        <f>[1]!s_pq_amount(A165,"20260101","",100000000)</f>
        <v>216.57451406999999</v>
      </c>
      <c r="S165" s="2">
        <f>[1]!s_pq_avgamount(A165,"20260101","",100000000)</f>
        <v>1.9869221474311927</v>
      </c>
      <c r="T165" s="17">
        <f>[1]!s_ipo_dilutedpe(A165)</f>
        <v>22.98</v>
      </c>
      <c r="U165" s="12">
        <f>[1]!s_ipo_collection_total(A165,100000000)</f>
        <v>2.1609400000000001</v>
      </c>
      <c r="V165" s="18">
        <f>[1]!s_val_pe_ttm(A165,"")</f>
        <v>-61.578563690185547</v>
      </c>
    </row>
    <row r="166" spans="1:22" x14ac:dyDescent="0.3">
      <c r="A166" s="16" t="s">
        <v>967</v>
      </c>
      <c r="B166" s="16" t="s">
        <v>968</v>
      </c>
      <c r="C166" s="16" t="str">
        <f>[1]!s_info_mkt(A166)</f>
        <v>创业板</v>
      </c>
      <c r="D166" s="16" t="str">
        <f>[1]!s_ipo_listeddate(A166)</f>
        <v>2012-06-01</v>
      </c>
      <c r="E166" s="16" t="str">
        <f>[1]!s_info_industry_csrc2023(A166,"",3)</f>
        <v>橡胶和塑料制品业</v>
      </c>
      <c r="F166" s="16">
        <f>[1]!s_is(A166,83,"FY","YTD","20251231",1,"",100000000)</f>
        <v>35.983530576699998</v>
      </c>
      <c r="G166" s="16">
        <f>[1]!s_is(A166,83,"FY","YTD","20241231",1,"",100000000)</f>
        <v>33.063519335900004</v>
      </c>
      <c r="H166" s="16">
        <f>[1]!s_is(A166,61,"FY","YTD","20251231",1,"",100000000)</f>
        <v>2.3236605754999999</v>
      </c>
      <c r="I166" s="16">
        <f>[1]!s_is(A166,61,"FY","YTD","20241231",1,"",100000000)</f>
        <v>1.6173392724000002</v>
      </c>
      <c r="J166" s="16">
        <f>[1]!s_fa_roe(A166,"20251231")</f>
        <v>9.5710999999999995</v>
      </c>
      <c r="K166" s="16">
        <f>[1]!s_stmnote_rdexp(A166,"20251231",1,10000)</f>
        <v>14326.174166999999</v>
      </c>
      <c r="L166" s="16">
        <f>[1]!s_margin_tradingbalance(A166,"",10000)</f>
        <v>34457.965400000001</v>
      </c>
      <c r="M166" s="16">
        <f>[1]!s_margin_seclendingbalance(A166,"",10000)</f>
        <v>3.6960000000000002</v>
      </c>
      <c r="N166" s="17">
        <f>[1]!s_val_ev(A166,"",100000000)</f>
        <v>57.237494983199994</v>
      </c>
      <c r="O166" s="17">
        <f>[1]!share_freesharesmv(A166,"",100000000)</f>
        <v>38.2145684368</v>
      </c>
      <c r="P166" s="17">
        <f ca="1">[1]!s_dq_amount_btin(A166,TODAY()-1,100000000)</f>
        <v>2.6200690899999999</v>
      </c>
      <c r="Q166" s="17">
        <f ca="1">[1]!s_dq_turn(A166,TODAY()-1)</f>
        <v>5.7918744173199528</v>
      </c>
      <c r="R166" s="2">
        <f>[1]!s_pq_amount(A166,"20260101","",100000000)</f>
        <v>135.32229849999999</v>
      </c>
      <c r="S166" s="2">
        <f>[1]!s_pq_avgamount(A166,"20260101","",100000000)</f>
        <v>1.2414889770642201</v>
      </c>
      <c r="T166" s="17">
        <f>[1]!s_ipo_dilutedpe(A166)</f>
        <v>26.4</v>
      </c>
      <c r="U166" s="12">
        <f>[1]!s_ipo_collection_total(A166,100000000)</f>
        <v>3.3006600000000001</v>
      </c>
      <c r="V166" s="18">
        <f>[1]!s_val_pe_ttm(A166,"")</f>
        <v>23.63163948059082</v>
      </c>
    </row>
    <row r="167" spans="1:22" x14ac:dyDescent="0.3">
      <c r="A167" s="16" t="s">
        <v>969</v>
      </c>
      <c r="B167" s="16" t="s">
        <v>970</v>
      </c>
      <c r="C167" s="16" t="str">
        <f>[1]!s_info_mkt(A167)</f>
        <v>科创板</v>
      </c>
      <c r="D167" s="16" t="str">
        <f>[1]!s_ipo_listeddate(A167)</f>
        <v>2021-05-11</v>
      </c>
      <c r="E167" s="16" t="str">
        <f>[1]!s_info_industry_csrc2023(A167,"",3)</f>
        <v>计算机、通信和其他电子设备制造业</v>
      </c>
      <c r="F167" s="16">
        <f>[1]!s_is(A167,83,"FY","YTD","20251231",1,"",100000000)</f>
        <v>6.8913222685000006</v>
      </c>
      <c r="G167" s="16">
        <f>[1]!s_is(A167,83,"FY","YTD","20241231",1,"",100000000)</f>
        <v>4.7458501051999997</v>
      </c>
      <c r="H167" s="16">
        <f>[1]!s_is(A167,61,"FY","YTD","20251231",1,"",100000000)</f>
        <v>-0.22379011510000002</v>
      </c>
      <c r="I167" s="16">
        <f>[1]!s_is(A167,61,"FY","YTD","20241231",1,"",100000000)</f>
        <v>-1.9739622500000002E-2</v>
      </c>
      <c r="J167" s="16">
        <f>[1]!s_fa_roe(A167,"20251231")</f>
        <v>-3.347</v>
      </c>
      <c r="K167" s="16">
        <f>[1]!s_stmnote_rdexp(A167,"20251231",1,10000)</f>
        <v>3892.9846390000002</v>
      </c>
      <c r="L167" s="16">
        <f>[1]!s_margin_tradingbalance(A167,"",10000)</f>
        <v>42505.053999999996</v>
      </c>
      <c r="M167" s="16">
        <f>[1]!s_margin_seclendingbalance(A167,"",10000)</f>
        <v>0</v>
      </c>
      <c r="N167" s="17">
        <f>[1]!s_val_ev(A167,"",100000000)</f>
        <v>75.818876000000003</v>
      </c>
      <c r="O167" s="17">
        <f>[1]!share_freesharesmv(A167,"",100000000)</f>
        <v>41.812868728399998</v>
      </c>
      <c r="P167" s="17">
        <f ca="1">[1]!s_dq_amount_btin(A167,TODAY()-1,100000000)</f>
        <v>7.8742030099999996</v>
      </c>
      <c r="Q167" s="17">
        <f ca="1">[1]!s_dq_turn(A167,TODAY()-1)</f>
        <v>10.741381662793312</v>
      </c>
      <c r="R167" s="2">
        <f>[1]!s_pq_amount(A167,"20260101","",100000000)</f>
        <v>428.70920154999999</v>
      </c>
      <c r="S167" s="2">
        <f>[1]!s_pq_avgamount(A167,"20260101","",100000000)</f>
        <v>3.9331119408256883</v>
      </c>
      <c r="T167" s="17">
        <f>[1]!s_ipo_dilutedpe(A167)</f>
        <v>20.350000000000001</v>
      </c>
      <c r="U167" s="12">
        <f>[1]!s_ipo_collection_total(A167,100000000)</f>
        <v>2.5343010000000001</v>
      </c>
      <c r="V167" s="18">
        <f>[1]!s_val_pe_ttm(A167,"")</f>
        <v>-331.44793701171875</v>
      </c>
    </row>
    <row r="168" spans="1:22" x14ac:dyDescent="0.3">
      <c r="A168" s="16" t="s">
        <v>971</v>
      </c>
      <c r="B168" s="16" t="s">
        <v>972</v>
      </c>
      <c r="C168" s="16" t="str">
        <f>[1]!s_info_mkt(A168)</f>
        <v>创业板</v>
      </c>
      <c r="D168" s="16" t="str">
        <f>[1]!s_ipo_listeddate(A168)</f>
        <v>2020-08-24</v>
      </c>
      <c r="E168" s="16" t="str">
        <f>[1]!s_info_industry_csrc2023(A168,"",3)</f>
        <v>纺织业</v>
      </c>
      <c r="F168" s="16">
        <f>[1]!s_is(A168,83,"FY","YTD","20251231",1,"",100000000)</f>
        <v>10.871483603699998</v>
      </c>
      <c r="G168" s="16">
        <f>[1]!s_is(A168,83,"FY","YTD","20241231",1,"",100000000)</f>
        <v>10.3240761055</v>
      </c>
      <c r="H168" s="16">
        <f>[1]!s_is(A168,61,"FY","YTD","20251231",1,"",100000000)</f>
        <v>0.86693715090000001</v>
      </c>
      <c r="I168" s="16">
        <f>[1]!s_is(A168,61,"FY","YTD","20241231",1,"",100000000)</f>
        <v>0.30938800129999999</v>
      </c>
      <c r="J168" s="16">
        <f>[1]!s_fa_roe(A168,"20251231")</f>
        <v>5.3193000000000001</v>
      </c>
      <c r="K168" s="16">
        <f>[1]!s_stmnote_rdexp(A168,"20251231",1,10000)</f>
        <v>3729.6449939999998</v>
      </c>
      <c r="L168" s="16">
        <f>[1]!s_margin_tradingbalance(A168,"",10000)</f>
        <v>12600.3218</v>
      </c>
      <c r="M168" s="16">
        <f>[1]!s_margin_seclendingbalance(A168,"",10000)</f>
        <v>29.786799999999999</v>
      </c>
      <c r="N168" s="17">
        <f>[1]!s_val_ev(A168,"",100000000)</f>
        <v>34.188000000000002</v>
      </c>
      <c r="O168" s="17">
        <f>[1]!share_freesharesmv(A168,"",100000000)</f>
        <v>16.944671089499998</v>
      </c>
      <c r="P168" s="17">
        <f ca="1">[1]!s_dq_amount_btin(A168,TODAY()-1,100000000)</f>
        <v>1.1281202699999999</v>
      </c>
      <c r="Q168" s="17">
        <f ca="1">[1]!s_dq_turn(A168,TODAY()-1)</f>
        <v>3.4009464249478851</v>
      </c>
      <c r="R168" s="2">
        <f>[1]!s_pq_amount(A168,"20260101","",100000000)</f>
        <v>122.32927207</v>
      </c>
      <c r="S168" s="2">
        <f>[1]!s_pq_avgamount(A168,"20260101","",100000000)</f>
        <v>1.1222868997247706</v>
      </c>
      <c r="T168" s="17">
        <f>[1]!s_ipo_dilutedpe(A168)</f>
        <v>45.69</v>
      </c>
      <c r="U168" s="12">
        <f>[1]!s_ipo_collection_total(A168,100000000)</f>
        <v>9.1620000000000008</v>
      </c>
      <c r="V168" s="18">
        <f>[1]!s_val_pe_ttm(A168,"")</f>
        <v>39.687084197998047</v>
      </c>
    </row>
    <row r="169" spans="1:22" x14ac:dyDescent="0.3">
      <c r="A169" s="16" t="s">
        <v>973</v>
      </c>
      <c r="B169" s="16" t="s">
        <v>974</v>
      </c>
      <c r="C169" s="16" t="str">
        <f>[1]!s_info_mkt(A169)</f>
        <v>科创板</v>
      </c>
      <c r="D169" s="16" t="str">
        <f>[1]!s_ipo_listeddate(A169)</f>
        <v>2020-12-10</v>
      </c>
      <c r="E169" s="16" t="str">
        <f>[1]!s_info_industry_csrc2023(A169,"",3)</f>
        <v>金属制品业</v>
      </c>
      <c r="F169" s="16">
        <f>[1]!s_is(A169,83,"FY","YTD","20251231",1,"",100000000)</f>
        <v>14.574151626800001</v>
      </c>
      <c r="G169" s="16">
        <f>[1]!s_is(A169,83,"FY","YTD","20241231",1,"",100000000)</f>
        <v>11.271861703099999</v>
      </c>
      <c r="H169" s="16">
        <f>[1]!s_is(A169,61,"FY","YTD","20251231",1,"",100000000)</f>
        <v>1.0361056400999999</v>
      </c>
      <c r="I169" s="16">
        <f>[1]!s_is(A169,61,"FY","YTD","20241231",1,"",100000000)</f>
        <v>0.57302404169999999</v>
      </c>
      <c r="J169" s="16">
        <f>[1]!s_fa_roe(A169,"20251231")</f>
        <v>4.0034999999999998</v>
      </c>
      <c r="K169" s="16">
        <f>[1]!s_stmnote_rdexp(A169,"20251231",1,10000)</f>
        <v>8936.1904749999994</v>
      </c>
      <c r="L169" s="16">
        <f>[1]!s_margin_tradingbalance(A169,"",10000)</f>
        <v>105102.1961</v>
      </c>
      <c r="M169" s="16">
        <f>[1]!s_margin_seclendingbalance(A169,"",10000)</f>
        <v>186.67439999999999</v>
      </c>
      <c r="N169" s="17">
        <f>[1]!s_val_ev(A169,"",100000000)</f>
        <v>299.39878860480002</v>
      </c>
      <c r="O169" s="17">
        <f>[1]!share_freesharesmv(A169,"",100000000)</f>
        <v>226.7721968832</v>
      </c>
      <c r="P169" s="17">
        <f ca="1">[1]!s_dq_amount_btin(A169,TODAY()-1,100000000)</f>
        <v>21.493844150000001</v>
      </c>
      <c r="Q169" s="17">
        <f ca="1">[1]!s_dq_turn(A169,TODAY()-1)</f>
        <v>7.4379071423013032</v>
      </c>
      <c r="R169" s="2">
        <f>[1]!s_pq_amount(A169,"20260101","",100000000)</f>
        <v>1234.71417178</v>
      </c>
      <c r="S169" s="2">
        <f>[1]!s_pq_avgamount(A169,"20260101","",100000000)</f>
        <v>11.327652952110093</v>
      </c>
      <c r="T169" s="17">
        <f>[1]!s_ipo_dilutedpe(A169)</f>
        <v>28.93</v>
      </c>
      <c r="U169" s="12">
        <f>[1]!s_ipo_collection_total(A169,100000000)</f>
        <v>5.9974999999999996</v>
      </c>
      <c r="V169" s="18">
        <f>[1]!s_val_pe_ttm(A169,"")</f>
        <v>99.852142333984375</v>
      </c>
    </row>
    <row r="170" spans="1:22" x14ac:dyDescent="0.3">
      <c r="A170" s="16" t="s">
        <v>975</v>
      </c>
      <c r="B170" s="16" t="s">
        <v>976</v>
      </c>
      <c r="C170" s="16" t="str">
        <f>[1]!s_info_mkt(A170)</f>
        <v>创业板</v>
      </c>
      <c r="D170" s="16" t="str">
        <f>[1]!s_ipo_listeddate(A170)</f>
        <v>2021-06-01</v>
      </c>
      <c r="E170" s="16" t="str">
        <f>[1]!s_info_industry_csrc2023(A170,"",3)</f>
        <v>汽车制造业</v>
      </c>
      <c r="F170" s="16">
        <f>[1]!s_is(A170,83,"FY","YTD","20251231",1,"",100000000)</f>
        <v>8.7915858864</v>
      </c>
      <c r="G170" s="16">
        <f>[1]!s_is(A170,83,"FY","YTD","20241231",1,"",100000000)</f>
        <v>6.3020572764000002</v>
      </c>
      <c r="H170" s="16">
        <f>[1]!s_is(A170,61,"FY","YTD","20251231",1,"",100000000)</f>
        <v>0.1626776711</v>
      </c>
      <c r="I170" s="16">
        <f>[1]!s_is(A170,61,"FY","YTD","20241231",1,"",100000000)</f>
        <v>0.10615648039999999</v>
      </c>
      <c r="J170" s="16">
        <f>[1]!s_fa_roe(A170,"20251231")</f>
        <v>2.1476999999999999</v>
      </c>
      <c r="K170" s="16">
        <f>[1]!s_stmnote_rdexp(A170,"20251231",1,10000)</f>
        <v>4637.3552970000001</v>
      </c>
      <c r="L170" s="16">
        <f>[1]!s_margin_tradingbalance(A170,"",10000)</f>
        <v>74910.672600000005</v>
      </c>
      <c r="M170" s="16">
        <f>[1]!s_margin_seclendingbalance(A170,"",10000)</f>
        <v>30.8005</v>
      </c>
      <c r="N170" s="17">
        <f>[1]!s_val_ev(A170,"",100000000)</f>
        <v>198.0215647025</v>
      </c>
      <c r="O170" s="17">
        <f>[1]!share_freesharesmv(A170,"",100000000)</f>
        <v>105.09712628800001</v>
      </c>
      <c r="P170" s="17">
        <f ca="1">[1]!s_dq_amount_btin(A170,TODAY()-1,100000000)</f>
        <v>15.795329479999999</v>
      </c>
      <c r="Q170" s="17">
        <f ca="1">[1]!s_dq_turn(A170,TODAY()-1)</f>
        <v>8.3527162788828484</v>
      </c>
      <c r="R170" s="2">
        <f>[1]!s_pq_amount(A170,"20260101","",100000000)</f>
        <v>2023.34535888</v>
      </c>
      <c r="S170" s="2">
        <f>[1]!s_pq_avgamount(A170,"20260101","",100000000)</f>
        <v>18.562801457614679</v>
      </c>
      <c r="T170" s="17">
        <f>[1]!s_ipo_dilutedpe(A170)</f>
        <v>26.64</v>
      </c>
      <c r="U170" s="12">
        <f>[1]!s_ipo_collection_total(A170,100000000)</f>
        <v>5.2056891270000003</v>
      </c>
      <c r="V170" s="18">
        <f>[1]!s_val_pe_ttm(A170,"")</f>
        <v>1364.7579345703125</v>
      </c>
    </row>
    <row r="171" spans="1:22" x14ac:dyDescent="0.3">
      <c r="A171" s="16" t="s">
        <v>977</v>
      </c>
      <c r="B171" s="16" t="s">
        <v>978</v>
      </c>
      <c r="C171" s="16" t="str">
        <f>[1]!s_info_mkt(A171)</f>
        <v>科创板</v>
      </c>
      <c r="D171" s="16" t="str">
        <f>[1]!s_ipo_listeddate(A171)</f>
        <v>2021-11-16</v>
      </c>
      <c r="E171" s="16" t="str">
        <f>[1]!s_info_industry_csrc2023(A171,"",3)</f>
        <v>计算机、通信和其他电子设备制造业</v>
      </c>
      <c r="F171" s="16">
        <f>[1]!s_is(A171,83,"FY","YTD","20251231",1,"",100000000)</f>
        <v>7.2371597749000003</v>
      </c>
      <c r="G171" s="16">
        <f>[1]!s_is(A171,83,"FY","YTD","20241231",1,"",100000000)</f>
        <v>4.1089658352000002</v>
      </c>
      <c r="H171" s="16">
        <f>[1]!s_is(A171,61,"FY","YTD","20251231",1,"",100000000)</f>
        <v>1.2036281278000001</v>
      </c>
      <c r="I171" s="16">
        <f>[1]!s_is(A171,61,"FY","YTD","20241231",1,"",100000000)</f>
        <v>0.57794318460000005</v>
      </c>
      <c r="J171" s="16">
        <f>[1]!s_fa_roe(A171,"20251231")</f>
        <v>5.4043999999999999</v>
      </c>
      <c r="K171" s="16">
        <f>[1]!s_stmnote_rdexp(A171,"20251231",1,10000)</f>
        <v>4409.7809829999997</v>
      </c>
      <c r="L171" s="16">
        <f>[1]!s_margin_tradingbalance(A171,"",10000)</f>
        <v>38538.993499999997</v>
      </c>
      <c r="M171" s="16">
        <f>[1]!s_margin_seclendingbalance(A171,"",10000)</f>
        <v>61.704099999999997</v>
      </c>
      <c r="N171" s="17">
        <f>[1]!s_val_ev(A171,"",100000000)</f>
        <v>178.4</v>
      </c>
      <c r="O171" s="17">
        <f>[1]!share_freesharesmv(A171,"",100000000)</f>
        <v>56.752442980000012</v>
      </c>
      <c r="P171" s="17">
        <f ca="1">[1]!s_dq_amount_btin(A171,TODAY()-1,100000000)</f>
        <v>5.4237686700000003</v>
      </c>
      <c r="Q171" s="17">
        <f ca="1">[1]!s_dq_turn(A171,TODAY()-1)</f>
        <v>3.0878085</v>
      </c>
      <c r="R171" s="2">
        <f>[1]!s_pq_amount(A171,"20260101","",100000000)</f>
        <v>296.90293804999999</v>
      </c>
      <c r="S171" s="2">
        <f>[1]!s_pq_avgamount(A171,"20260101","",100000000)</f>
        <v>2.7238801655963303</v>
      </c>
      <c r="T171" s="17">
        <f>[1]!s_ipo_dilutedpe(A171)</f>
        <v>15.77</v>
      </c>
      <c r="U171" s="12">
        <f>[1]!s_ipo_collection_total(A171,100000000)</f>
        <v>10.5</v>
      </c>
      <c r="V171" s="18">
        <f>[1]!s_val_pe_ttm(A171,"")</f>
        <v>179.59268188476563</v>
      </c>
    </row>
    <row r="172" spans="1:22" x14ac:dyDescent="0.3">
      <c r="A172" s="16" t="s">
        <v>979</v>
      </c>
      <c r="B172" s="16" t="s">
        <v>980</v>
      </c>
      <c r="C172" s="16" t="str">
        <f>[1]!s_info_mkt(A172)</f>
        <v>科创板</v>
      </c>
      <c r="D172" s="16" t="str">
        <f>[1]!s_ipo_listeddate(A172)</f>
        <v>2022-10-26</v>
      </c>
      <c r="E172" s="16" t="str">
        <f>[1]!s_info_industry_csrc2023(A172,"",3)</f>
        <v>软件和信息技术服务业</v>
      </c>
      <c r="F172" s="16">
        <f>[1]!s_is(A172,83,"FY","YTD","20251231",1,"",100000000)</f>
        <v>2.5339824202000001</v>
      </c>
      <c r="G172" s="16">
        <f>[1]!s_is(A172,83,"FY","YTD","20241231",1,"",100000000)</f>
        <v>2.1212377827000002</v>
      </c>
      <c r="H172" s="16">
        <f>[1]!s_is(A172,61,"FY","YTD","20251231",1,"",100000000)</f>
        <v>0.36877148659999998</v>
      </c>
      <c r="I172" s="16">
        <f>[1]!s_is(A172,61,"FY","YTD","20241231",1,"",100000000)</f>
        <v>0.30495020480000001</v>
      </c>
      <c r="J172" s="16">
        <f>[1]!s_fa_roe(A172,"20251231")</f>
        <v>3.92</v>
      </c>
      <c r="K172" s="16">
        <f>[1]!s_stmnote_rdexp(A172,"20251231",1,10000)</f>
        <v>6085.9871039999998</v>
      </c>
      <c r="L172" s="16">
        <f>[1]!s_margin_tradingbalance(A172,"",10000)</f>
        <v>9088.1687999999995</v>
      </c>
      <c r="M172" s="16">
        <f>[1]!s_margin_seclendingbalance(A172,"",10000)</f>
        <v>47.336500000000001</v>
      </c>
      <c r="N172" s="17">
        <f>[1]!s_val_ev(A172,"",100000000)</f>
        <v>56.138151559999997</v>
      </c>
      <c r="O172" s="17">
        <f>[1]!share_freesharesmv(A172,"",100000000)</f>
        <v>18.408951559999998</v>
      </c>
      <c r="P172" s="17">
        <f ca="1">[1]!s_dq_amount_btin(A172,TODAY()-1,100000000)</f>
        <v>2.1672636399999998</v>
      </c>
      <c r="Q172" s="17">
        <f ca="1">[1]!s_dq_turn(A172,TODAY()-1)</f>
        <v>3.9581198187922668</v>
      </c>
      <c r="R172" s="2">
        <f>[1]!s_pq_amount(A172,"20260101","",100000000)</f>
        <v>171.31573483</v>
      </c>
      <c r="S172" s="2">
        <f>[1]!s_pq_avgamount(A172,"20260101","",100000000)</f>
        <v>1.5717039892660549</v>
      </c>
      <c r="T172" s="17">
        <f>[1]!s_ipo_dilutedpe(A172)</f>
        <v>53.18</v>
      </c>
      <c r="U172" s="12">
        <f>[1]!s_ipo_collection_total(A172,100000000)</f>
        <v>6.8709755899999996</v>
      </c>
      <c r="V172" s="18">
        <f>[1]!s_val_pe_ttm(A172,"")</f>
        <v>72.064384460449219</v>
      </c>
    </row>
    <row r="173" spans="1:22" x14ac:dyDescent="0.3">
      <c r="A173" s="16" t="s">
        <v>981</v>
      </c>
      <c r="B173" s="16" t="s">
        <v>982</v>
      </c>
      <c r="C173" s="16" t="str">
        <f>[1]!s_info_mkt(A173)</f>
        <v>主板</v>
      </c>
      <c r="D173" s="16" t="str">
        <f>[1]!s_ipo_listeddate(A173)</f>
        <v>2004-08-30</v>
      </c>
      <c r="E173" s="16" t="str">
        <f>[1]!s_info_industry_csrc2023(A173,"",3)</f>
        <v>有色金属冶炼和压延加工业</v>
      </c>
      <c r="F173" s="16">
        <f>[1]!s_is(A173,83,"FY","YTD","20251231",1,"",100000000)</f>
        <v>222.4642322405</v>
      </c>
      <c r="G173" s="16">
        <f>[1]!s_is(A173,83,"FY","YTD","20241231",1,"",100000000)</f>
        <v>197.59215060689999</v>
      </c>
      <c r="H173" s="16">
        <f>[1]!s_is(A173,61,"FY","YTD","20251231",1,"",100000000)</f>
        <v>11.2522898031</v>
      </c>
      <c r="I173" s="16">
        <f>[1]!s_is(A173,61,"FY","YTD","20241231",1,"",100000000)</f>
        <v>7.8653541866999994</v>
      </c>
      <c r="J173" s="16">
        <f>[1]!s_fa_roe(A173,"20251231")</f>
        <v>24.815799999999999</v>
      </c>
      <c r="K173" s="16">
        <f>[1]!s_stmnote_rdexp(A173,"20251231",1,10000)</f>
        <v>15468.726759000001</v>
      </c>
      <c r="L173" s="16">
        <f>[1]!s_margin_tradingbalance(A173,"",10000)</f>
        <v>104518.9145</v>
      </c>
      <c r="M173" s="16">
        <f>[1]!s_margin_seclendingbalance(A173,"",10000)</f>
        <v>492.29750000000001</v>
      </c>
      <c r="N173" s="17">
        <f>[1]!s_val_ev(A173,"",100000000)</f>
        <v>309.20191300459999</v>
      </c>
      <c r="O173" s="17">
        <f>[1]!share_freesharesmv(A173,"",100000000)</f>
        <v>151.3651136206</v>
      </c>
      <c r="P173" s="17">
        <f ca="1">[1]!s_dq_amount_btin(A173,TODAY()-1,100000000)</f>
        <v>23.128094990000001</v>
      </c>
      <c r="Q173" s="17">
        <f ca="1">[1]!s_dq_turn(A173,TODAY()-1)</f>
        <v>10.948157042762681</v>
      </c>
      <c r="R173" s="2">
        <f>[1]!s_pq_amount(A173,"20260101","",100000000)</f>
        <v>1116.8891909500001</v>
      </c>
      <c r="S173" s="2">
        <f>[1]!s_pq_avgamount(A173,"20260101","",100000000)</f>
        <v>10.246689825229357</v>
      </c>
      <c r="T173" s="17">
        <f>[1]!s_ipo_dilutedpe(A173)</f>
        <v>19.89</v>
      </c>
      <c r="U173" s="12">
        <f>[1]!s_ipo_collection_total(A173,100000000)</f>
        <v>4.2</v>
      </c>
      <c r="V173" s="18">
        <f>[1]!s_val_pe_ttm(A173,"")</f>
        <v>15.52226734161377</v>
      </c>
    </row>
    <row r="174" spans="1:22" x14ac:dyDescent="0.3">
      <c r="A174" s="16" t="s">
        <v>983</v>
      </c>
      <c r="B174" s="16" t="s">
        <v>984</v>
      </c>
      <c r="C174" s="16" t="str">
        <f>[1]!s_info_mkt(A174)</f>
        <v>创业板</v>
      </c>
      <c r="D174" s="16" t="str">
        <f>[1]!s_ipo_listeddate(A174)</f>
        <v>2014-01-23</v>
      </c>
      <c r="E174" s="16" t="str">
        <f>[1]!s_info_industry_csrc2023(A174,"",3)</f>
        <v>计算机、通信和其他电子设备制造业</v>
      </c>
      <c r="F174" s="16">
        <f>[1]!s_is(A174,83,"FY","YTD","20251231",1,"",100000000)</f>
        <v>71.301992362899995</v>
      </c>
      <c r="G174" s="16">
        <f>[1]!s_is(A174,83,"FY","YTD","20241231",1,"",100000000)</f>
        <v>60.333780670000003</v>
      </c>
      <c r="H174" s="16">
        <f>[1]!s_is(A174,61,"FY","YTD","20251231",1,"",100000000)</f>
        <v>12.585832976400001</v>
      </c>
      <c r="I174" s="16">
        <f>[1]!s_is(A174,61,"FY","YTD","20241231",1,"",100000000)</f>
        <v>10.0245186419</v>
      </c>
      <c r="J174" s="16">
        <f>[1]!s_fa_roe(A174,"20251231")</f>
        <v>13.748699999999999</v>
      </c>
      <c r="K174" s="16">
        <f>[1]!s_stmnote_rdexp(A174,"20251231",1,10000)</f>
        <v>47105.647014999995</v>
      </c>
      <c r="L174" s="16">
        <f>[1]!s_margin_tradingbalance(A174,"",10000)</f>
        <v>164056.58100000001</v>
      </c>
      <c r="M174" s="16">
        <f>[1]!s_margin_seclendingbalance(A174,"",10000)</f>
        <v>777.02099999999996</v>
      </c>
      <c r="N174" s="17">
        <f>[1]!s_val_ev(A174,"",100000000)</f>
        <v>669.02413013310002</v>
      </c>
      <c r="O174" s="17">
        <f>[1]!share_freesharesmv(A174,"",100000000)</f>
        <v>342.91426726199995</v>
      </c>
      <c r="P174" s="17">
        <f ca="1">[1]!s_dq_amount_btin(A174,TODAY()-1,100000000)</f>
        <v>44.846494640000003</v>
      </c>
      <c r="Q174" s="17">
        <f ca="1">[1]!s_dq_turn(A174,TODAY()-1)</f>
        <v>6.8561486776180161</v>
      </c>
      <c r="R174" s="2">
        <f>[1]!s_pq_amount(A174,"20260101","",100000000)</f>
        <v>1868.4165839299999</v>
      </c>
      <c r="S174" s="2">
        <f>[1]!s_pq_avgamount(A174,"20260101","",100000000)</f>
        <v>17.141436549816515</v>
      </c>
      <c r="T174" s="17">
        <f>[1]!s_ipo_dilutedpe(A174)</f>
        <v>26.53</v>
      </c>
      <c r="U174" s="12">
        <f>[1]!s_ipo_collection_total(A174,100000000)</f>
        <v>4.0170000000000003</v>
      </c>
      <c r="V174" s="18">
        <f>[1]!s_val_pe_ttm(A174,"")</f>
        <v>48.814949035644531</v>
      </c>
    </row>
    <row r="175" spans="1:22" x14ac:dyDescent="0.3">
      <c r="A175" s="16" t="s">
        <v>985</v>
      </c>
      <c r="B175" s="16" t="s">
        <v>986</v>
      </c>
      <c r="C175" s="16" t="str">
        <f>[1]!s_info_mkt(A175)</f>
        <v>科创板</v>
      </c>
      <c r="D175" s="16" t="str">
        <f>[1]!s_ipo_listeddate(A175)</f>
        <v>2024-11-20</v>
      </c>
      <c r="E175" s="16" t="str">
        <f>[1]!s_info_industry_csrc2023(A175,"",3)</f>
        <v>有色金属冶炼和压延加工业</v>
      </c>
      <c r="F175" s="16">
        <f>[1]!s_is(A175,83,"FY","YTD","20251231",1,"",100000000)</f>
        <v>6.1408365447</v>
      </c>
      <c r="G175" s="16">
        <f>[1]!s_is(A175,83,"FY","YTD","20241231",1,"",100000000)</f>
        <v>8.0841079900999997</v>
      </c>
      <c r="H175" s="16">
        <f>[1]!s_is(A175,61,"FY","YTD","20251231",1,"",100000000)</f>
        <v>0.59272737619999993</v>
      </c>
      <c r="I175" s="16">
        <f>[1]!s_is(A175,61,"FY","YTD","20241231",1,"",100000000)</f>
        <v>1.5171459591999998</v>
      </c>
      <c r="J175" s="16">
        <f>[1]!s_fa_roe(A175,"20251231")</f>
        <v>2.4167000000000001</v>
      </c>
      <c r="K175" s="16">
        <f>[1]!s_stmnote_rdexp(A175,"20251231",1,10000)</f>
        <v>5445.6072090000007</v>
      </c>
      <c r="L175" s="16">
        <f>[1]!s_margin_tradingbalance(A175,"",10000)</f>
        <v>25024.769499999999</v>
      </c>
      <c r="M175" s="16">
        <f>[1]!s_margin_seclendingbalance(A175,"",10000)</f>
        <v>18.616499999999998</v>
      </c>
      <c r="N175" s="17">
        <f>[1]!s_val_ev(A175,"",100000000)</f>
        <v>83.943749999999994</v>
      </c>
      <c r="O175" s="17">
        <f>[1]!share_freesharesmv(A175,"",100000000)</f>
        <v>29.321772215999999</v>
      </c>
      <c r="P175" s="17">
        <f ca="1">[1]!s_dq_amount_btin(A175,TODAY()-1,100000000)</f>
        <v>3.5223595200000002</v>
      </c>
      <c r="Q175" s="17">
        <f ca="1">[1]!s_dq_turn(A175,TODAY()-1)</f>
        <v>8.446775888300003</v>
      </c>
      <c r="R175" s="2">
        <f>[1]!s_pq_amount(A175,"20260101","",100000000)</f>
        <v>138.09031193999999</v>
      </c>
      <c r="S175" s="2">
        <f>[1]!s_pq_avgamount(A175,"20260101","",100000000)</f>
        <v>1.2668835957798166</v>
      </c>
      <c r="T175" s="17">
        <f>[1]!s_ipo_dilutedpe(A175)</f>
        <v>24.72</v>
      </c>
      <c r="U175" s="12">
        <f>[1]!s_ipo_collection_total(A175,100000000)</f>
        <v>6.6230000000000002</v>
      </c>
      <c r="V175" s="18">
        <f>[1]!s_val_pe_ttm(A175,"")</f>
        <v>141.06344604492188</v>
      </c>
    </row>
    <row r="176" spans="1:22" x14ac:dyDescent="0.3">
      <c r="A176" s="16" t="s">
        <v>987</v>
      </c>
      <c r="B176" s="16" t="s">
        <v>988</v>
      </c>
      <c r="C176" s="16" t="str">
        <f>[1]!s_info_mkt(A176)</f>
        <v>创业板</v>
      </c>
      <c r="D176" s="16" t="str">
        <f>[1]!s_ipo_listeddate(A176)</f>
        <v>2023-10-24</v>
      </c>
      <c r="E176" s="16" t="str">
        <f>[1]!s_info_industry_csrc2023(A176,"",3)</f>
        <v>计算机、通信和其他电子设备制造业</v>
      </c>
      <c r="F176" s="16">
        <f>[1]!s_is(A176,83,"FY","YTD","20251231",1,"",100000000)</f>
        <v>9.2809975014999999</v>
      </c>
      <c r="G176" s="16">
        <f>[1]!s_is(A176,83,"FY","YTD","20241231",1,"",100000000)</f>
        <v>6.5613915684000004</v>
      </c>
      <c r="H176" s="16">
        <f>[1]!s_is(A176,61,"FY","YTD","20251231",1,"",100000000)</f>
        <v>0.60259898960000002</v>
      </c>
      <c r="I176" s="16">
        <f>[1]!s_is(A176,61,"FY","YTD","20241231",1,"",100000000)</f>
        <v>0.52455918060000006</v>
      </c>
      <c r="J176" s="16">
        <f>[1]!s_fa_roe(A176,"20251231")</f>
        <v>5.7224000000000004</v>
      </c>
      <c r="K176" s="16">
        <f>[1]!s_stmnote_rdexp(A176,"20251231",1,10000)</f>
        <v>5641.9807879999998</v>
      </c>
      <c r="L176" s="16">
        <f>[1]!s_margin_tradingbalance(A176,"",10000)</f>
        <v>83232.842000000004</v>
      </c>
      <c r="M176" s="16">
        <f>[1]!s_margin_seclendingbalance(A176,"",10000)</f>
        <v>0</v>
      </c>
      <c r="N176" s="17">
        <f>[1]!s_val_ev(A176,"",100000000)</f>
        <v>193.90133883629997</v>
      </c>
      <c r="O176" s="17">
        <f>[1]!share_freesharesmv(A176,"",100000000)</f>
        <v>113.3997381591</v>
      </c>
      <c r="P176" s="17">
        <f ca="1">[1]!s_dq_amount_btin(A176,TODAY()-1,100000000)</f>
        <v>18.773197410000002</v>
      </c>
      <c r="Q176" s="17">
        <f ca="1">[1]!s_dq_turn(A176,TODAY()-1)</f>
        <v>16.148382387000201</v>
      </c>
      <c r="R176" s="2">
        <f>[1]!s_pq_amount(A176,"20260101","",100000000)</f>
        <v>940.55570767999995</v>
      </c>
      <c r="S176" s="2">
        <f>[1]!s_pq_avgamount(A176,"20260101","",100000000)</f>
        <v>8.6289514466055053</v>
      </c>
      <c r="T176" s="17">
        <f>[1]!s_ipo_dilutedpe(A176)</f>
        <v>46.6</v>
      </c>
      <c r="U176" s="12">
        <f>[1]!s_ipo_collection_total(A176,100000000)</f>
        <v>6.0075111444000004</v>
      </c>
      <c r="V176" s="18">
        <f>[1]!s_val_pe_ttm(A176,"")</f>
        <v>280.76358032226563</v>
      </c>
    </row>
    <row r="177" spans="1:22" x14ac:dyDescent="0.3">
      <c r="A177" s="16" t="s">
        <v>20</v>
      </c>
      <c r="B177" s="16" t="s">
        <v>21</v>
      </c>
      <c r="C177" s="16" t="str">
        <f>[1]!s_info_mkt(A177)</f>
        <v>北证</v>
      </c>
      <c r="D177" s="16" t="str">
        <f>[1]!s_ipo_listeddate(A177)</f>
        <v>2020-12-28</v>
      </c>
      <c r="E177" s="16" t="str">
        <f>[1]!s_info_industry_csrc2023(A177,"",3)</f>
        <v>通用设备制造业</v>
      </c>
      <c r="F177" s="16">
        <f>[1]!s_is(A177,83,"FY","YTD","20251231",1,"",100000000)</f>
        <v>2.0963522015999998</v>
      </c>
      <c r="G177" s="16">
        <f>[1]!s_is(A177,83,"FY","YTD","20241231",1,"",100000000)</f>
        <v>2.3238944813</v>
      </c>
      <c r="H177" s="16">
        <f>[1]!s_is(A177,61,"FY","YTD","20251231",1,"",100000000)</f>
        <v>-0.1554915113</v>
      </c>
      <c r="I177" s="16">
        <f>[1]!s_is(A177,61,"FY","YTD","20241231",1,"",100000000)</f>
        <v>0.21056781159999999</v>
      </c>
      <c r="J177" s="16">
        <f>[1]!s_fa_roe(A177,"20251231")</f>
        <v>-3.9388000000000001</v>
      </c>
      <c r="K177" s="16">
        <f>[1]!s_stmnote_rdexp(A177,"20251231",1,10000)</f>
        <v>1657.8908060000001</v>
      </c>
      <c r="L177" s="16">
        <f>[1]!s_margin_tradingbalance(A177,"",10000)</f>
        <v>1757.9988000000001</v>
      </c>
      <c r="M177" s="16">
        <f>[1]!s_margin_seclendingbalance(A177,"",10000)</f>
        <v>0</v>
      </c>
      <c r="N177" s="17">
        <f>[1]!s_val_ev(A177,"",100000000)</f>
        <v>38.089061702999999</v>
      </c>
      <c r="O177" s="17">
        <f>[1]!share_freesharesmv(A177,"",100000000)</f>
        <v>13.277410145999999</v>
      </c>
      <c r="P177" s="17">
        <f ca="1">[1]!s_dq_amount_btin(A177,TODAY()-1,100000000)</f>
        <v>2.98901292</v>
      </c>
      <c r="Q177" s="17">
        <f ca="1">[1]!s_dq_turn(A177,TODAY()-1)</f>
        <v>15.805206308841496</v>
      </c>
      <c r="R177" s="2">
        <f>[1]!s_pq_amount(A177,"20260101","",100000000)</f>
        <v>83.015304549999996</v>
      </c>
      <c r="S177" s="2">
        <f>[1]!s_pq_avgamount(A177,"20260101","",100000000)</f>
        <v>0.76160829862385315</v>
      </c>
      <c r="T177" s="17">
        <f>[1]!s_ipo_dilutedpe(A177)</f>
        <v>34.56</v>
      </c>
      <c r="U177" s="12">
        <f>[1]!s_ipo_collection_total(A177,100000000)</f>
        <v>0.44729999999999998</v>
      </c>
      <c r="V177" s="18">
        <f>[1]!s_val_pe_ttm(A177,"")</f>
        <v>-269.276123046875</v>
      </c>
    </row>
    <row r="178" spans="1:22" x14ac:dyDescent="0.3">
      <c r="A178" s="16" t="s">
        <v>989</v>
      </c>
      <c r="B178" s="16" t="s">
        <v>990</v>
      </c>
      <c r="C178" s="16" t="str">
        <f>[1]!s_info_mkt(A178)</f>
        <v>主板</v>
      </c>
      <c r="D178" s="16" t="str">
        <f>[1]!s_ipo_listeddate(A178)</f>
        <v>2011-04-28</v>
      </c>
      <c r="E178" s="16" t="str">
        <f>[1]!s_info_industry_csrc2023(A178,"",3)</f>
        <v>计算机、通信和其他电子设备制造业</v>
      </c>
      <c r="F178" s="16">
        <f>[1]!s_is(A178,83,"FY","YTD","20251231",1,"",100000000)</f>
        <v>4.5715505354000001</v>
      </c>
      <c r="G178" s="16">
        <f>[1]!s_is(A178,83,"FY","YTD","20241231",1,"",100000000)</f>
        <v>4.3758802894999995</v>
      </c>
      <c r="H178" s="16">
        <f>[1]!s_is(A178,61,"FY","YTD","20251231",1,"",100000000)</f>
        <v>-4.7146756599999999E-2</v>
      </c>
      <c r="I178" s="16">
        <f>[1]!s_is(A178,61,"FY","YTD","20241231",1,"",100000000)</f>
        <v>0.36753347920000001</v>
      </c>
      <c r="J178" s="16">
        <f>[1]!s_fa_roe(A178,"20251231")</f>
        <v>-0.40300000000000002</v>
      </c>
      <c r="K178" s="16">
        <f>[1]!s_stmnote_rdexp(A178,"20251231",1,10000)</f>
        <v>2687.5775629999998</v>
      </c>
      <c r="L178" s="16">
        <f>[1]!s_margin_tradingbalance(A178,"",10000)</f>
        <v>18660.095099999999</v>
      </c>
      <c r="M178" s="16">
        <f>[1]!s_margin_seclendingbalance(A178,"",10000)</f>
        <v>22.986999999999998</v>
      </c>
      <c r="N178" s="17">
        <f>[1]!s_val_ev(A178,"",100000000)</f>
        <v>54.790297600000002</v>
      </c>
      <c r="O178" s="17">
        <f>[1]!share_freesharesmv(A178,"",100000000)</f>
        <v>22.822807814399997</v>
      </c>
      <c r="P178" s="17">
        <f ca="1">[1]!s_dq_amount_btin(A178,TODAY()-1,100000000)</f>
        <v>2.79553641</v>
      </c>
      <c r="Q178" s="17">
        <f ca="1">[1]!s_dq_turn(A178,TODAY()-1)</f>
        <v>5.151556081276075</v>
      </c>
      <c r="R178" s="2">
        <f>[1]!s_pq_amount(A178,"20260101","",100000000)</f>
        <v>60.364714669999998</v>
      </c>
      <c r="S178" s="2">
        <f>[1]!s_pq_avgamount(A178,"20260101","",100000000)</f>
        <v>0.55380472174311923</v>
      </c>
      <c r="T178" s="17">
        <f>[1]!s_ipo_dilutedpe(A178)</f>
        <v>44.92</v>
      </c>
      <c r="U178" s="12">
        <f>[1]!s_ipo_collection_total(A178,100000000)</f>
        <v>12.16</v>
      </c>
      <c r="V178" s="18">
        <f>[1]!s_val_pe_ttm(A178,"")</f>
        <v>-694.273681640625</v>
      </c>
    </row>
    <row r="179" spans="1:22" x14ac:dyDescent="0.3">
      <c r="A179" s="16" t="s">
        <v>991</v>
      </c>
      <c r="B179" s="16" t="s">
        <v>992</v>
      </c>
      <c r="C179" s="16" t="str">
        <f>[1]!s_info_mkt(A179)</f>
        <v>主板</v>
      </c>
      <c r="D179" s="16" t="str">
        <f>[1]!s_ipo_listeddate(A179)</f>
        <v>2019-04-15</v>
      </c>
      <c r="E179" s="16" t="str">
        <f>[1]!s_info_industry_csrc2023(A179,"",3)</f>
        <v>计算机、通信和其他电子设备制造业</v>
      </c>
      <c r="F179" s="16">
        <f>[1]!s_is(A179,83,"FY","YTD","20251231",1,"",100000000)</f>
        <v>9.1784712373000001</v>
      </c>
      <c r="G179" s="16">
        <f>[1]!s_is(A179,83,"FY","YTD","20241231",1,"",100000000)</f>
        <v>8.2783558414999998</v>
      </c>
      <c r="H179" s="16">
        <f>[1]!s_is(A179,61,"FY","YTD","20251231",1,"",100000000)</f>
        <v>0.22237836019999999</v>
      </c>
      <c r="I179" s="16">
        <f>[1]!s_is(A179,61,"FY","YTD","20241231",1,"",100000000)</f>
        <v>-0.24724855969999998</v>
      </c>
      <c r="J179" s="16">
        <f>[1]!s_fa_roe(A179,"20251231")</f>
        <v>1.3202</v>
      </c>
      <c r="K179" s="16">
        <f>[1]!s_stmnote_rdexp(A179,"20251231",1,10000)</f>
        <v>24455.541007</v>
      </c>
      <c r="L179" s="16">
        <f>[1]!s_margin_tradingbalance(A179,"",10000)</f>
        <v>0</v>
      </c>
      <c r="M179" s="16">
        <f>[1]!s_margin_seclendingbalance(A179,"",10000)</f>
        <v>0</v>
      </c>
      <c r="N179" s="17">
        <f>[1]!s_val_ev(A179,"",100000000)</f>
        <v>56.7380998422</v>
      </c>
      <c r="O179" s="17">
        <f>[1]!share_freesharesmv(A179,"",100000000)</f>
        <v>34.690959802800002</v>
      </c>
      <c r="P179" s="17">
        <f ca="1">[1]!s_dq_amount_btin(A179,TODAY()-1,100000000)</f>
        <v>3.4197973799999999</v>
      </c>
      <c r="Q179" s="17">
        <f ca="1">[1]!s_dq_turn(A179,TODAY()-1)</f>
        <v>6.1614251187874265</v>
      </c>
      <c r="R179" s="2">
        <f>[1]!s_pq_amount(A179,"20260101","",100000000)</f>
        <v>163.12399073</v>
      </c>
      <c r="S179" s="2">
        <f>[1]!s_pq_avgamount(A179,"20260101","",100000000)</f>
        <v>1.4965503736697248</v>
      </c>
      <c r="T179" s="17">
        <f>[1]!s_ipo_dilutedpe(A179)</f>
        <v>22.99</v>
      </c>
      <c r="U179" s="12">
        <f>[1]!s_ipo_collection_total(A179,100000000)</f>
        <v>6.4605829391999992</v>
      </c>
      <c r="V179" s="18">
        <f>[1]!s_val_pe_ttm(A179,"")</f>
        <v>258.154296875</v>
      </c>
    </row>
    <row r="180" spans="1:22" x14ac:dyDescent="0.3">
      <c r="A180" s="16" t="s">
        <v>993</v>
      </c>
      <c r="B180" s="16" t="s">
        <v>994</v>
      </c>
      <c r="C180" s="16" t="str">
        <f>[1]!s_info_mkt(A180)</f>
        <v>创业板</v>
      </c>
      <c r="D180" s="16" t="str">
        <f>[1]!s_ipo_listeddate(A180)</f>
        <v>2020-05-25</v>
      </c>
      <c r="E180" s="16" t="str">
        <f>[1]!s_info_industry_csrc2023(A180,"",3)</f>
        <v>计算机、通信和其他电子设备制造业</v>
      </c>
      <c r="F180" s="16">
        <f>[1]!s_is(A180,83,"FY","YTD","20251231",1,"",100000000)</f>
        <v>12.8918842183</v>
      </c>
      <c r="G180" s="16">
        <f>[1]!s_is(A180,83,"FY","YTD","20241231",1,"",100000000)</f>
        <v>11.701163816700001</v>
      </c>
      <c r="H180" s="16">
        <f>[1]!s_is(A180,61,"FY","YTD","20251231",1,"",100000000)</f>
        <v>1.6848640791999998</v>
      </c>
      <c r="I180" s="16">
        <f>[1]!s_is(A180,61,"FY","YTD","20241231",1,"",100000000)</f>
        <v>1.1105785290000001</v>
      </c>
      <c r="J180" s="16">
        <f>[1]!s_fa_roe(A180,"20251231")</f>
        <v>14.740399999999999</v>
      </c>
      <c r="K180" s="16">
        <f>[1]!s_stmnote_rdexp(A180,"20251231",1,10000)</f>
        <v>6521.9193060000007</v>
      </c>
      <c r="L180" s="16">
        <f>[1]!s_margin_tradingbalance(A180,"",10000)</f>
        <v>0</v>
      </c>
      <c r="M180" s="16">
        <f>[1]!s_margin_seclendingbalance(A180,"",10000)</f>
        <v>0</v>
      </c>
      <c r="N180" s="17">
        <f>[1]!s_val_ev(A180,"",100000000)</f>
        <v>248.13028123200002</v>
      </c>
      <c r="O180" s="17">
        <f>[1]!share_freesharesmv(A180,"",100000000)</f>
        <v>148.682461176</v>
      </c>
      <c r="P180" s="17">
        <f ca="1">[1]!s_dq_amount_btin(A180,TODAY()-1,100000000)</f>
        <v>13.948681179999999</v>
      </c>
      <c r="Q180" s="17">
        <f ca="1">[1]!s_dq_turn(A180,TODAY()-1)</f>
        <v>8.1747741769856344</v>
      </c>
      <c r="R180" s="2">
        <f>[1]!s_pq_amount(A180,"20260101","",100000000)</f>
        <v>664.93216758999995</v>
      </c>
      <c r="S180" s="2">
        <f>[1]!s_pq_avgamount(A180,"20260101","",100000000)</f>
        <v>6.1002951155045864</v>
      </c>
      <c r="T180" s="17">
        <f>[1]!s_ipo_dilutedpe(A180)</f>
        <v>20.56</v>
      </c>
      <c r="U180" s="12">
        <f>[1]!s_ipo_collection_total(A180,100000000)</f>
        <v>3.5339999999999998</v>
      </c>
      <c r="V180" s="18">
        <f>[1]!s_val_pe_ttm(A180,"")</f>
        <v>148.04742431640625</v>
      </c>
    </row>
    <row r="181" spans="1:22" x14ac:dyDescent="0.3">
      <c r="A181" s="16" t="s">
        <v>995</v>
      </c>
      <c r="B181" s="16" t="s">
        <v>996</v>
      </c>
      <c r="C181" s="16" t="str">
        <f>[1]!s_info_mkt(A181)</f>
        <v>创业板</v>
      </c>
      <c r="D181" s="16" t="str">
        <f>[1]!s_ipo_listeddate(A181)</f>
        <v>2023-08-30</v>
      </c>
      <c r="E181" s="16" t="str">
        <f>[1]!s_info_industry_csrc2023(A181,"",3)</f>
        <v>电气机械和器材制造业</v>
      </c>
      <c r="F181" s="16">
        <f>[1]!s_is(A181,83,"FY","YTD","20251231",1,"",100000000)</f>
        <v>12.856704711199999</v>
      </c>
      <c r="G181" s="16">
        <f>[1]!s_is(A181,83,"FY","YTD","20241231",1,"",100000000)</f>
        <v>12.9715666277</v>
      </c>
      <c r="H181" s="16">
        <f>[1]!s_is(A181,61,"FY","YTD","20251231",1,"",100000000)</f>
        <v>1.2543606392</v>
      </c>
      <c r="I181" s="16">
        <f>[1]!s_is(A181,61,"FY","YTD","20241231",1,"",100000000)</f>
        <v>1.6825544074000001</v>
      </c>
      <c r="J181" s="16">
        <f>[1]!s_fa_roe(A181,"20251231")</f>
        <v>3.9098000000000002</v>
      </c>
      <c r="K181" s="16">
        <f>[1]!s_stmnote_rdexp(A181,"20251231",1,10000)</f>
        <v>15139.986063</v>
      </c>
      <c r="L181" s="16">
        <f>[1]!s_margin_tradingbalance(A181,"",10000)</f>
        <v>16730.223399999999</v>
      </c>
      <c r="M181" s="16">
        <f>[1]!s_margin_seclendingbalance(A181,"",10000)</f>
        <v>0</v>
      </c>
      <c r="N181" s="17">
        <f>[1]!s_val_ev(A181,"",100000000)</f>
        <v>70.758346952500006</v>
      </c>
      <c r="O181" s="17">
        <f>[1]!share_freesharesmv(A181,"",100000000)</f>
        <v>33.047752048100001</v>
      </c>
      <c r="P181" s="17">
        <f ca="1">[1]!s_dq_amount_btin(A181,TODAY()-1,100000000)</f>
        <v>2.28728475</v>
      </c>
      <c r="Q181" s="17">
        <f ca="1">[1]!s_dq_turn(A181,TODAY()-1)</f>
        <v>6.3306722063820429</v>
      </c>
      <c r="R181" s="2">
        <f>[1]!s_pq_amount(A181,"20260101","",100000000)</f>
        <v>171.74565648999999</v>
      </c>
      <c r="S181" s="2">
        <f>[1]!s_pq_avgamount(A181,"20260101","",100000000)</f>
        <v>1.575648224678899</v>
      </c>
      <c r="T181" s="17">
        <f>[1]!s_ipo_dilutedpe(A181)</f>
        <v>44.44</v>
      </c>
      <c r="U181" s="12">
        <f>[1]!s_ipo_collection_total(A181,100000000)</f>
        <v>23.488562999999999</v>
      </c>
      <c r="V181" s="18">
        <f>[1]!s_val_pe_ttm(A181,"")</f>
        <v>85.198844909667969</v>
      </c>
    </row>
    <row r="182" spans="1:22" x14ac:dyDescent="0.3">
      <c r="A182" s="16" t="s">
        <v>997</v>
      </c>
      <c r="B182" s="16" t="s">
        <v>998</v>
      </c>
      <c r="C182" s="16" t="str">
        <f>[1]!s_info_mkt(A182)</f>
        <v>主板</v>
      </c>
      <c r="D182" s="16" t="str">
        <f>[1]!s_ipo_listeddate(A182)</f>
        <v>2016-11-18</v>
      </c>
      <c r="E182" s="16" t="str">
        <f>[1]!s_info_industry_csrc2023(A182,"",3)</f>
        <v>医药制造业</v>
      </c>
      <c r="F182" s="16">
        <f>[1]!s_is(A182,83,"FY","YTD","20251231",1,"",100000000)</f>
        <v>66.7018101325</v>
      </c>
      <c r="G182" s="16">
        <f>[1]!s_is(A182,83,"FY","YTD","20241231",1,"",100000000)</f>
        <v>58.046573369199997</v>
      </c>
      <c r="H182" s="16">
        <f>[1]!s_is(A182,61,"FY","YTD","20251231",1,"",100000000)</f>
        <v>11.3256977563</v>
      </c>
      <c r="I182" s="16">
        <f>[1]!s_is(A182,61,"FY","YTD","20241231",1,"",100000000)</f>
        <v>9.4895003599999992</v>
      </c>
      <c r="J182" s="16">
        <f>[1]!s_fa_roe(A182,"20251231")</f>
        <v>6.5693000000000001</v>
      </c>
      <c r="K182" s="16">
        <f>[1]!s_stmnote_rdexp(A182,"20251231",1,10000)</f>
        <v>59326.118253000001</v>
      </c>
      <c r="L182" s="16">
        <f>[1]!s_margin_tradingbalance(A182,"",10000)</f>
        <v>60126.351699999999</v>
      </c>
      <c r="M182" s="16">
        <f>[1]!s_margin_seclendingbalance(A182,"",10000)</f>
        <v>232.43799999999999</v>
      </c>
      <c r="N182" s="17">
        <f>[1]!s_val_ev(A182,"",100000000)</f>
        <v>435.04006586614418</v>
      </c>
      <c r="O182" s="17">
        <f>[1]!share_freesharesmv(A182,"",100000000)</f>
        <v>245.58894027299999</v>
      </c>
      <c r="P182" s="17">
        <f ca="1">[1]!s_dq_amount_btin(A182,TODAY()-1,100000000)</f>
        <v>8.6955778699999993</v>
      </c>
      <c r="Q182" s="17">
        <f ca="1">[1]!s_dq_turn(A182,TODAY()-1)</f>
        <v>2.2692604882445</v>
      </c>
      <c r="R182" s="2">
        <f>[1]!s_pq_amount(A182,"20260101","",100000000)</f>
        <v>813.15807224000002</v>
      </c>
      <c r="S182" s="2">
        <f>[1]!s_pq_avgamount(A182,"20260101","",100000000)</f>
        <v>7.4601658003669726</v>
      </c>
      <c r="T182" s="17">
        <f>[1]!s_ipo_dilutedpe(A182)</f>
        <v>22.95</v>
      </c>
      <c r="U182" s="12">
        <f>[1]!s_ipo_collection_total(A182,100000000)</f>
        <v>8.6143066375000004</v>
      </c>
      <c r="V182" s="18">
        <f>[1]!s_val_pe_ttm(A182,"")</f>
        <v>40.234687805175781</v>
      </c>
    </row>
    <row r="183" spans="1:22" x14ac:dyDescent="0.3">
      <c r="A183" s="16" t="s">
        <v>999</v>
      </c>
      <c r="B183" s="16" t="s">
        <v>1000</v>
      </c>
      <c r="C183" s="16" t="str">
        <f>[1]!s_info_mkt(A183)</f>
        <v>创业板</v>
      </c>
      <c r="D183" s="16" t="str">
        <f>[1]!s_ipo_listeddate(A183)</f>
        <v>2023-06-19</v>
      </c>
      <c r="E183" s="16" t="str">
        <f>[1]!s_info_industry_csrc2023(A183,"",3)</f>
        <v>通用设备制造业</v>
      </c>
      <c r="F183" s="16">
        <f>[1]!s_is(A183,83,"FY","YTD","20251231",1,"",100000000)</f>
        <v>7.3848335464999995</v>
      </c>
      <c r="G183" s="16">
        <f>[1]!s_is(A183,83,"FY","YTD","20241231",1,"",100000000)</f>
        <v>8.3703819701000004</v>
      </c>
      <c r="H183" s="16">
        <f>[1]!s_is(A183,61,"FY","YTD","20251231",1,"",100000000)</f>
        <v>-2.19897784E-2</v>
      </c>
      <c r="I183" s="16">
        <f>[1]!s_is(A183,61,"FY","YTD","20241231",1,"",100000000)</f>
        <v>0.70387899300000001</v>
      </c>
      <c r="J183" s="16">
        <f>[1]!s_fa_roe(A183,"20251231")</f>
        <v>-0.31480000000000002</v>
      </c>
      <c r="K183" s="16">
        <f>[1]!s_stmnote_rdexp(A183,"20251231",1,10000)</f>
        <v>2951.0901269999999</v>
      </c>
      <c r="L183" s="16">
        <f>[1]!s_margin_tradingbalance(A183,"",10000)</f>
        <v>10644.863600000001</v>
      </c>
      <c r="M183" s="16">
        <f>[1]!s_margin_seclendingbalance(A183,"",10000)</f>
        <v>0</v>
      </c>
      <c r="N183" s="17">
        <f>[1]!s_val_ev(A183,"",100000000)</f>
        <v>44.800179999999997</v>
      </c>
      <c r="O183" s="17">
        <f>[1]!share_freesharesmv(A183,"",100000000)</f>
        <v>14.698784870000001</v>
      </c>
      <c r="P183" s="17">
        <f ca="1">[1]!s_dq_amount_btin(A183,TODAY()-1,100000000)</f>
        <v>1.1814100000000001</v>
      </c>
      <c r="Q183" s="17">
        <f ca="1">[1]!s_dq_turn(A183,TODAY()-1)</f>
        <v>5.8601045927613526</v>
      </c>
      <c r="R183" s="2">
        <f>[1]!s_pq_amount(A183,"20260101","",100000000)</f>
        <v>56.62599513</v>
      </c>
      <c r="S183" s="2">
        <f>[1]!s_pq_avgamount(A183,"20260101","",100000000)</f>
        <v>0.51950454247706424</v>
      </c>
      <c r="T183" s="17">
        <f>[1]!s_ipo_dilutedpe(A183)</f>
        <v>30.51</v>
      </c>
      <c r="U183" s="12">
        <f>[1]!s_ipo_collection_total(A183,100000000)</f>
        <v>3.63</v>
      </c>
      <c r="V183" s="18">
        <f>[1]!s_val_pe_ttm(A183,"")</f>
        <v>-780.82196044921875</v>
      </c>
    </row>
    <row r="184" spans="1:22" x14ac:dyDescent="0.3">
      <c r="A184" s="16" t="s">
        <v>1001</v>
      </c>
      <c r="B184" s="16" t="s">
        <v>1002</v>
      </c>
      <c r="C184" s="16" t="str">
        <f>[1]!s_info_mkt(A184)</f>
        <v>创业板</v>
      </c>
      <c r="D184" s="16" t="str">
        <f>[1]!s_ipo_listeddate(A184)</f>
        <v>2017-06-29</v>
      </c>
      <c r="E184" s="16" t="str">
        <f>[1]!s_info_industry_csrc2023(A184,"",3)</f>
        <v>通用设备制造业</v>
      </c>
      <c r="F184" s="16">
        <f>[1]!s_is(A184,83,"FY","YTD","20251231",1,"",100000000)</f>
        <v>3.2665144260000001</v>
      </c>
      <c r="G184" s="16">
        <f>[1]!s_is(A184,83,"FY","YTD","20241231",1,"",100000000)</f>
        <v>3.2359920297000002</v>
      </c>
      <c r="H184" s="16">
        <f>[1]!s_is(A184,61,"FY","YTD","20251231",1,"",100000000)</f>
        <v>0.19185430840000001</v>
      </c>
      <c r="I184" s="16">
        <f>[1]!s_is(A184,61,"FY","YTD","20241231",1,"",100000000)</f>
        <v>0.2770760907</v>
      </c>
      <c r="J184" s="16">
        <f>[1]!s_fa_roe(A184,"20251231")</f>
        <v>2.1840000000000002</v>
      </c>
      <c r="K184" s="16">
        <f>[1]!s_stmnote_rdexp(A184,"20251231",1,10000)</f>
        <v>1745.0964789999998</v>
      </c>
      <c r="L184" s="16">
        <f>[1]!s_margin_tradingbalance(A184,"",10000)</f>
        <v>0</v>
      </c>
      <c r="M184" s="16">
        <f>[1]!s_margin_seclendingbalance(A184,"",10000)</f>
        <v>0</v>
      </c>
      <c r="N184" s="17">
        <f>[1]!s_val_ev(A184,"",100000000)</f>
        <v>61.261086715399998</v>
      </c>
      <c r="O184" s="17">
        <f>[1]!share_freesharesmv(A184,"",100000000)</f>
        <v>34.254294358899998</v>
      </c>
      <c r="P184" s="17">
        <f ca="1">[1]!s_dq_amount_btin(A184,TODAY()-1,100000000)</f>
        <v>1.29519373</v>
      </c>
      <c r="Q184" s="17">
        <f ca="1">[1]!s_dq_turn(A184,TODAY()-1)</f>
        <v>2.2866972277365774</v>
      </c>
      <c r="R184" s="2">
        <f>[1]!s_pq_amount(A184,"20260101","",100000000)</f>
        <v>91.185627879999998</v>
      </c>
      <c r="S184" s="2">
        <f>[1]!s_pq_avgamount(A184,"20260101","",100000000)</f>
        <v>0.83656539339449543</v>
      </c>
      <c r="T184" s="17">
        <f>[1]!s_ipo_dilutedpe(A184)</f>
        <v>22.96</v>
      </c>
      <c r="U184" s="12">
        <f>[1]!s_ipo_collection_total(A184,100000000)</f>
        <v>2.3155000000000001</v>
      </c>
      <c r="V184" s="18">
        <f>[1]!s_val_pe_ttm(A184,"")</f>
        <v>346.86276245117188</v>
      </c>
    </row>
    <row r="185" spans="1:22" x14ac:dyDescent="0.3">
      <c r="A185" s="16" t="s">
        <v>1003</v>
      </c>
      <c r="B185" s="16" t="s">
        <v>1004</v>
      </c>
      <c r="C185" s="16" t="str">
        <f>[1]!s_info_mkt(A185)</f>
        <v>主板</v>
      </c>
      <c r="D185" s="16" t="str">
        <f>[1]!s_ipo_listeddate(A185)</f>
        <v>2020-05-28</v>
      </c>
      <c r="E185" s="16" t="str">
        <f>[1]!s_info_industry_csrc2023(A185,"",3)</f>
        <v>商务服务业</v>
      </c>
      <c r="F185" s="16">
        <f>[1]!s_is(A185,83,"FY","YTD","20251231",1,"",100000000)</f>
        <v>36.646855475300001</v>
      </c>
      <c r="G185" s="16">
        <f>[1]!s_is(A185,83,"FY","YTD","20241231",1,"",100000000)</f>
        <v>42.083960097100004</v>
      </c>
      <c r="H185" s="16">
        <f>[1]!s_is(A185,61,"FY","YTD","20251231",1,"",100000000)</f>
        <v>1.8993627883999999</v>
      </c>
      <c r="I185" s="16">
        <f>[1]!s_is(A185,61,"FY","YTD","20241231",1,"",100000000)</f>
        <v>1.2330488249</v>
      </c>
      <c r="J185" s="16">
        <f>[1]!s_fa_roe(A185,"20251231")</f>
        <v>7.0206</v>
      </c>
      <c r="K185" s="16">
        <f>[1]!s_stmnote_rdexp(A185,"20251231",1,10000)</f>
        <v>4576.2709690000002</v>
      </c>
      <c r="L185" s="16">
        <f>[1]!s_margin_tradingbalance(A185,"",10000)</f>
        <v>45608.940399999999</v>
      </c>
      <c r="M185" s="16">
        <f>[1]!s_margin_seclendingbalance(A185,"",10000)</f>
        <v>43.869599999999998</v>
      </c>
      <c r="N185" s="17">
        <f>[1]!s_val_ev(A185,"",100000000)</f>
        <v>114.1784796176</v>
      </c>
      <c r="O185" s="17">
        <f>[1]!share_freesharesmv(A185,"",100000000)</f>
        <v>52.655271636799995</v>
      </c>
      <c r="P185" s="17">
        <f ca="1">[1]!s_dq_amount_btin(A185,TODAY()-1,100000000)</f>
        <v>6.4119975800000004</v>
      </c>
      <c r="Q185" s="17">
        <f ca="1">[1]!s_dq_turn(A185,TODAY()-1)</f>
        <v>5.6483337637698696</v>
      </c>
      <c r="R185" s="2">
        <f>[1]!s_pq_amount(A185,"20260101","",100000000)</f>
        <v>413.62996447</v>
      </c>
      <c r="S185" s="2">
        <f>[1]!s_pq_avgamount(A185,"20260101","",100000000)</f>
        <v>3.794770316238532</v>
      </c>
      <c r="T185" s="17">
        <f>[1]!s_ipo_dilutedpe(A185)</f>
        <v>22.992599999999999</v>
      </c>
      <c r="U185" s="12">
        <f>[1]!s_ipo_collection_total(A185,100000000)</f>
        <v>10.467073539999999</v>
      </c>
      <c r="V185" s="18">
        <f>[1]!s_val_pe_ttm(A185,"")</f>
        <v>89.570693969726563</v>
      </c>
    </row>
    <row r="186" spans="1:22" x14ac:dyDescent="0.3">
      <c r="A186" s="16" t="s">
        <v>1005</v>
      </c>
      <c r="B186" s="16" t="s">
        <v>1006</v>
      </c>
      <c r="C186" s="16" t="str">
        <f>[1]!s_info_mkt(A186)</f>
        <v>主板</v>
      </c>
      <c r="D186" s="16" t="str">
        <f>[1]!s_ipo_listeddate(A186)</f>
        <v>2024-07-05</v>
      </c>
      <c r="E186" s="16" t="str">
        <f>[1]!s_info_industry_csrc2023(A186,"",3)</f>
        <v>化学原料和化学制品制造业</v>
      </c>
      <c r="F186" s="16">
        <f>[1]!s_is(A186,83,"FY","YTD","20251231",1,"",100000000)</f>
        <v>6.1879269598000004</v>
      </c>
      <c r="G186" s="16">
        <f>[1]!s_is(A186,83,"FY","YTD","20241231",1,"",100000000)</f>
        <v>6.7269211563999995</v>
      </c>
      <c r="H186" s="16">
        <f>[1]!s_is(A186,61,"FY","YTD","20251231",1,"",100000000)</f>
        <v>1.3584297602000002</v>
      </c>
      <c r="I186" s="16">
        <f>[1]!s_is(A186,61,"FY","YTD","20241231",1,"",100000000)</f>
        <v>1.5766805112</v>
      </c>
      <c r="J186" s="16">
        <f>[1]!s_fa_roe(A186,"20251231")</f>
        <v>8.2174999999999994</v>
      </c>
      <c r="K186" s="16">
        <f>[1]!s_stmnote_rdexp(A186,"20251231",1,10000)</f>
        <v>2739.9987899999996</v>
      </c>
      <c r="L186" s="16">
        <f>[1]!s_margin_tradingbalance(A186,"",10000)</f>
        <v>12369.6001</v>
      </c>
      <c r="M186" s="16">
        <f>[1]!s_margin_seclendingbalance(A186,"",10000)</f>
        <v>19.0505</v>
      </c>
      <c r="N186" s="17">
        <f>[1]!s_val_ev(A186,"",100000000)</f>
        <v>87.087999999999994</v>
      </c>
      <c r="O186" s="17">
        <f>[1]!share_freesharesmv(A186,"",100000000)</f>
        <v>33.908137354000004</v>
      </c>
      <c r="P186" s="17">
        <f ca="1">[1]!s_dq_amount_btin(A186,TODAY()-1,100000000)</f>
        <v>6.23327966</v>
      </c>
      <c r="Q186" s="17">
        <f ca="1">[1]!s_dq_turn(A186,TODAY()-1)</f>
        <v>18.573998527692762</v>
      </c>
      <c r="R186" s="2">
        <f>[1]!s_pq_amount(A186,"20260101","",100000000)</f>
        <v>201.99674095</v>
      </c>
      <c r="S186" s="2">
        <f>[1]!s_pq_avgamount(A186,"20260101","",100000000)</f>
        <v>1.8531811096330275</v>
      </c>
      <c r="T186" s="17">
        <f>[1]!s_ipo_dilutedpe(A186)</f>
        <v>16.43</v>
      </c>
      <c r="U186" s="12">
        <f>[1]!s_ipo_collection_total(A186,100000000)</f>
        <v>7.46</v>
      </c>
      <c r="V186" s="18">
        <f>[1]!s_val_pe_ttm(A186,"")</f>
        <v>66.485076904296875</v>
      </c>
    </row>
    <row r="187" spans="1:22" x14ac:dyDescent="0.3">
      <c r="A187" s="16" t="s">
        <v>1007</v>
      </c>
      <c r="B187" s="16" t="s">
        <v>1008</v>
      </c>
      <c r="C187" s="16" t="str">
        <f>[1]!s_info_mkt(A187)</f>
        <v>科创板</v>
      </c>
      <c r="D187" s="16" t="str">
        <f>[1]!s_ipo_listeddate(A187)</f>
        <v>2023-05-05</v>
      </c>
      <c r="E187" s="16" t="str">
        <f>[1]!s_info_industry_csrc2023(A187,"",3)</f>
        <v>计算机、通信和其他电子设备制造业</v>
      </c>
      <c r="F187" s="16">
        <f>[1]!s_is(A187,83,"FY","YTD","20251231",1,"",100000000)</f>
        <v>108.85449273299999</v>
      </c>
      <c r="G187" s="16">
        <f>[1]!s_is(A187,83,"FY","YTD","20241231",1,"",100000000)</f>
        <v>92.49252348200001</v>
      </c>
      <c r="H187" s="16">
        <f>[1]!s_is(A187,61,"FY","YTD","20251231",1,"",100000000)</f>
        <v>7.0420444625999998</v>
      </c>
      <c r="I187" s="16">
        <f>[1]!s_is(A187,61,"FY","YTD","20241231",1,"",100000000)</f>
        <v>5.3284061124999997</v>
      </c>
      <c r="J187" s="16">
        <f>[1]!s_fa_roe(A187,"20251231")</f>
        <v>3.3031000000000001</v>
      </c>
      <c r="K187" s="16">
        <f>[1]!s_stmnote_rdexp(A187,"20251231",1,10000)</f>
        <v>145340.02153</v>
      </c>
      <c r="L187" s="16">
        <f>[1]!s_margin_tradingbalance(A187,"",10000)</f>
        <v>136213.52840000001</v>
      </c>
      <c r="M187" s="16">
        <f>[1]!s_margin_seclendingbalance(A187,"",10000)</f>
        <v>504.48610000000002</v>
      </c>
      <c r="N187" s="17">
        <f>[1]!s_val_ev(A187,"",100000000)</f>
        <v>1002.9928118212</v>
      </c>
      <c r="O187" s="17">
        <f>[1]!share_freesharesmv(A187,"",100000000)</f>
        <v>413.49300325000002</v>
      </c>
      <c r="P187" s="17">
        <f ca="1">[1]!s_dq_amount_btin(A187,TODAY()-1,100000000)</f>
        <v>31.1964799</v>
      </c>
      <c r="Q187" s="17">
        <f ca="1">[1]!s_dq_turn(A187,TODAY()-1)</f>
        <v>5.264381755398456</v>
      </c>
      <c r="R187" s="2">
        <f>[1]!s_pq_amount(A187,"20260101","",100000000)</f>
        <v>1656.9253608500001</v>
      </c>
      <c r="S187" s="2">
        <f>[1]!s_pq_avgamount(A187,"20260101","",100000000)</f>
        <v>15.201150099541286</v>
      </c>
      <c r="T187" s="17">
        <f>[1]!s_ipo_dilutedpe(A187)</f>
        <v>14.36</v>
      </c>
      <c r="U187" s="12">
        <f>[1]!s_ipo_collection_total(A187,100000000)</f>
        <v>99.60461049540001</v>
      </c>
      <c r="V187" s="18">
        <f>[1]!s_val_pe_ttm(A187,"")</f>
        <v>161.93211364746094</v>
      </c>
    </row>
    <row r="188" spans="1:22" x14ac:dyDescent="0.3">
      <c r="A188" s="16" t="s">
        <v>1009</v>
      </c>
      <c r="B188" s="16" t="s">
        <v>1010</v>
      </c>
      <c r="C188" s="16" t="str">
        <f>[1]!s_info_mkt(A188)</f>
        <v>创业板</v>
      </c>
      <c r="D188" s="16" t="str">
        <f>[1]!s_ipo_listeddate(A188)</f>
        <v>2021-07-06</v>
      </c>
      <c r="E188" s="16" t="str">
        <f>[1]!s_info_industry_csrc2023(A188,"",3)</f>
        <v>计算机、通信和其他电子设备制造业</v>
      </c>
      <c r="F188" s="16">
        <f>[1]!s_is(A188,83,"FY","YTD","20251231",1,"",100000000)</f>
        <v>5.1330982510999998</v>
      </c>
      <c r="G188" s="16">
        <f>[1]!s_is(A188,83,"FY","YTD","20241231",1,"",100000000)</f>
        <v>4.4667986510000004</v>
      </c>
      <c r="H188" s="16">
        <f>[1]!s_is(A188,61,"FY","YTD","20251231",1,"",100000000)</f>
        <v>0.48323704490000002</v>
      </c>
      <c r="I188" s="16">
        <f>[1]!s_is(A188,61,"FY","YTD","20241231",1,"",100000000)</f>
        <v>0.21831755729999999</v>
      </c>
      <c r="J188" s="16">
        <f>[1]!s_fa_roe(A188,"20251231")</f>
        <v>4.8079000000000001</v>
      </c>
      <c r="K188" s="16">
        <f>[1]!s_stmnote_rdexp(A188,"20251231",1,10000)</f>
        <v>9889.3930440000004</v>
      </c>
      <c r="L188" s="16">
        <f>[1]!s_margin_tradingbalance(A188,"",10000)</f>
        <v>67147.786699999997</v>
      </c>
      <c r="M188" s="16">
        <f>[1]!s_margin_seclendingbalance(A188,"",10000)</f>
        <v>89.012</v>
      </c>
      <c r="N188" s="17">
        <f>[1]!s_val_ev(A188,"",100000000)</f>
        <v>190.07848463939999</v>
      </c>
      <c r="O188" s="17">
        <f>[1]!share_freesharesmv(A188,"",100000000)</f>
        <v>112.36179438139999</v>
      </c>
      <c r="P188" s="17">
        <f ca="1">[1]!s_dq_amount_btin(A188,TODAY()-1,100000000)</f>
        <v>12.128050160000001</v>
      </c>
      <c r="Q188" s="17">
        <f ca="1">[1]!s_dq_turn(A188,TODAY()-1)</f>
        <v>6.3975046313473811</v>
      </c>
      <c r="R188" s="2">
        <f>[1]!s_pq_amount(A188,"20260101","",100000000)</f>
        <v>638.88810597999998</v>
      </c>
      <c r="S188" s="2">
        <f>[1]!s_pq_avgamount(A188,"20260101","",100000000)</f>
        <v>5.8613587704587164</v>
      </c>
      <c r="T188" s="17">
        <f>[1]!s_ipo_dilutedpe(A188)</f>
        <v>26.48</v>
      </c>
      <c r="U188" s="12">
        <f>[1]!s_ipo_collection_total(A188,100000000)</f>
        <v>3.5948000000000002</v>
      </c>
      <c r="V188" s="18">
        <f>[1]!s_val_pe_ttm(A188,"")</f>
        <v>284.8570556640625</v>
      </c>
    </row>
    <row r="189" spans="1:22" x14ac:dyDescent="0.3">
      <c r="A189" s="16" t="s">
        <v>22</v>
      </c>
      <c r="B189" s="16" t="s">
        <v>23</v>
      </c>
      <c r="C189" s="16" t="str">
        <f>[1]!s_info_mkt(A189)</f>
        <v>北证</v>
      </c>
      <c r="D189" s="16" t="str">
        <f>[1]!s_ipo_listeddate(A189)</f>
        <v>2026-01-22</v>
      </c>
      <c r="E189" s="16" t="str">
        <f>[1]!s_info_industry_csrc2023(A189,"",3)</f>
        <v>非金属矿物制品业</v>
      </c>
      <c r="F189" s="16">
        <f>[1]!s_is(A189,83,"FY","YTD","20251231",1,"",100000000)</f>
        <v>10.6203309966</v>
      </c>
      <c r="G189" s="16">
        <f>[1]!s_is(A189,83,"FY","YTD","20241231",1,"",100000000)</f>
        <v>9.0468930173000004</v>
      </c>
      <c r="H189" s="16">
        <f>[1]!s_is(A189,61,"FY","YTD","20251231",1,"",100000000)</f>
        <v>0.79328918390000003</v>
      </c>
      <c r="I189" s="16">
        <f>[1]!s_is(A189,61,"FY","YTD","20241231",1,"",100000000)</f>
        <v>0.70964927060000005</v>
      </c>
      <c r="J189" s="16">
        <f>[1]!s_fa_roe(A189,"20251231")</f>
        <v>10.4186</v>
      </c>
      <c r="K189" s="16">
        <f>[1]!s_stmnote_rdexp(A189,"20251231",1,10000)</f>
        <v>5094.5157630000003</v>
      </c>
      <c r="L189" s="16">
        <f>[1]!s_margin_tradingbalance(A189,"",10000)</f>
        <v>654.79300000000001</v>
      </c>
      <c r="M189" s="16">
        <f>[1]!s_margin_seclendingbalance(A189,"",10000)</f>
        <v>0</v>
      </c>
      <c r="N189" s="17">
        <f>[1]!s_val_ev(A189,"",100000000)</f>
        <v>16.029386490299999</v>
      </c>
      <c r="O189" s="17">
        <f>[1]!share_freesharesmv(A189,"",100000000)</f>
        <v>5.0422919014999996</v>
      </c>
      <c r="P189" s="17">
        <f ca="1">[1]!s_dq_amount_btin(A189,TODAY()-1,100000000)</f>
        <v>0.69744806000000004</v>
      </c>
      <c r="Q189" s="17">
        <f ca="1">[1]!s_dq_turn(A189,TODAY()-1)</f>
        <v>13.765755179574464</v>
      </c>
      <c r="R189" s="2">
        <f>[1]!s_pq_amount(A189,"20260101","",100000000)</f>
        <v>39.535431420000002</v>
      </c>
      <c r="S189" s="2">
        <f>[1]!s_pq_avgamount(A189,"20260101","",100000000)</f>
        <v>0.411827410625</v>
      </c>
      <c r="T189" s="17">
        <f>[1]!s_ipo_dilutedpe(A189)</f>
        <v>14.97</v>
      </c>
      <c r="U189" s="12">
        <f>[1]!s_ipo_collection_total(A189,100000000)</f>
        <v>1.9416261828000001</v>
      </c>
      <c r="V189" s="18">
        <f>[1]!s_val_pe_ttm(A189,"")</f>
        <v>19.719278335571289</v>
      </c>
    </row>
    <row r="190" spans="1:22" x14ac:dyDescent="0.3">
      <c r="A190" s="16" t="s">
        <v>1011</v>
      </c>
      <c r="B190" s="16" t="s">
        <v>1012</v>
      </c>
      <c r="C190" s="16" t="str">
        <f>[1]!s_info_mkt(A190)</f>
        <v>科创板</v>
      </c>
      <c r="D190" s="16" t="str">
        <f>[1]!s_ipo_listeddate(A190)</f>
        <v>2022-04-25</v>
      </c>
      <c r="E190" s="16" t="str">
        <f>[1]!s_info_industry_csrc2023(A190,"",3)</f>
        <v>研究和试验发展</v>
      </c>
      <c r="F190" s="16">
        <f>[1]!s_is(A190,83,"FY","YTD","20251231",1,"",100000000)</f>
        <v>7.9338902491999992</v>
      </c>
      <c r="G190" s="16">
        <f>[1]!s_is(A190,83,"FY","YTD","20241231",1,"",100000000)</f>
        <v>6.8683700960000005</v>
      </c>
      <c r="H190" s="16">
        <f>[1]!s_is(A190,61,"FY","YTD","20251231",1,"",100000000)</f>
        <v>1.4263680631</v>
      </c>
      <c r="I190" s="16">
        <f>[1]!s_is(A190,61,"FY","YTD","20241231",1,"",100000000)</f>
        <v>1.098198193</v>
      </c>
      <c r="J190" s="16">
        <f>[1]!s_fa_roe(A190,"20251231")</f>
        <v>6.5400999999999998</v>
      </c>
      <c r="K190" s="16">
        <f>[1]!s_stmnote_rdexp(A190,"20251231",1,10000)</f>
        <v>9342.428758</v>
      </c>
      <c r="L190" s="16">
        <f>[1]!s_margin_tradingbalance(A190,"",10000)</f>
        <v>7804.9287999999997</v>
      </c>
      <c r="M190" s="16">
        <f>[1]!s_margin_seclendingbalance(A190,"",10000)</f>
        <v>62.555100000000003</v>
      </c>
      <c r="N190" s="17">
        <f>[1]!s_val_ev(A190,"",100000000)</f>
        <v>78.433000000000007</v>
      </c>
      <c r="O190" s="17">
        <f>[1]!share_freesharesmv(A190,"",100000000)</f>
        <v>38.481001046699994</v>
      </c>
      <c r="P190" s="17">
        <f ca="1">[1]!s_dq_amount_btin(A190,TODAY()-1,100000000)</f>
        <v>0.98545521000000003</v>
      </c>
      <c r="Q190" s="17">
        <f ca="1">[1]!s_dq_turn(A190,TODAY()-1)</f>
        <v>1.2810229268292683</v>
      </c>
      <c r="R190" s="2">
        <f>[1]!s_pq_amount(A190,"20260101","",100000000)</f>
        <v>106.50086321000001</v>
      </c>
      <c r="S190" s="2">
        <f>[1]!s_pq_avgamount(A190,"20260101","",100000000)</f>
        <v>0.97707213954128447</v>
      </c>
      <c r="T190" s="17">
        <f>[1]!s_ipo_dilutedpe(A190)</f>
        <v>138.99</v>
      </c>
      <c r="U190" s="12">
        <f>[1]!s_ipo_collection_total(A190,100000000)</f>
        <v>11.265000000000001</v>
      </c>
      <c r="V190" s="18">
        <f>[1]!s_val_pe_ttm(A190,"")</f>
        <v>49.094161987304688</v>
      </c>
    </row>
    <row r="191" spans="1:22" x14ac:dyDescent="0.3">
      <c r="A191" s="16" t="s">
        <v>1013</v>
      </c>
      <c r="B191" s="16" t="s">
        <v>1014</v>
      </c>
      <c r="C191" s="16" t="str">
        <f>[1]!s_info_mkt(A191)</f>
        <v>创业板</v>
      </c>
      <c r="D191" s="16" t="str">
        <f>[1]!s_ipo_listeddate(A191)</f>
        <v>2020-08-24</v>
      </c>
      <c r="E191" s="16" t="str">
        <f>[1]!s_info_industry_csrc2023(A191,"",3)</f>
        <v>多式联运和运输代理业</v>
      </c>
      <c r="F191" s="16">
        <f>[1]!s_is(A191,83,"FY","YTD","20251231",1,"",100000000)</f>
        <v>18.975262325700001</v>
      </c>
      <c r="G191" s="16">
        <f>[1]!s_is(A191,83,"FY","YTD","20241231",1,"",100000000)</f>
        <v>16.501767859699999</v>
      </c>
      <c r="H191" s="16">
        <f>[1]!s_is(A191,61,"FY","YTD","20251231",1,"",100000000)</f>
        <v>2.6467240605</v>
      </c>
      <c r="I191" s="16">
        <f>[1]!s_is(A191,61,"FY","YTD","20241231",1,"",100000000)</f>
        <v>2.9342961483999996</v>
      </c>
      <c r="J191" s="16">
        <f>[1]!s_fa_roe(A191,"20251231")</f>
        <v>8.4946999999999999</v>
      </c>
      <c r="K191" s="16">
        <f>[1]!s_stmnote_rdexp(A191,"20251231",1,10000)</f>
        <v>4184.2677439999998</v>
      </c>
      <c r="L191" s="16">
        <f>[1]!s_margin_tradingbalance(A191,"",10000)</f>
        <v>20993.674599999998</v>
      </c>
      <c r="M191" s="16">
        <f>[1]!s_margin_seclendingbalance(A191,"",10000)</f>
        <v>33.755200000000002</v>
      </c>
      <c r="N191" s="17">
        <f>[1]!s_val_ev(A191,"",100000000)</f>
        <v>61.523220637200005</v>
      </c>
      <c r="O191" s="17">
        <f>[1]!share_freesharesmv(A191,"",100000000)</f>
        <v>28.218276487199997</v>
      </c>
      <c r="P191" s="17">
        <f ca="1">[1]!s_dq_amount_btin(A191,TODAY()-1,100000000)</f>
        <v>2.5467788499999999</v>
      </c>
      <c r="Q191" s="17">
        <f ca="1">[1]!s_dq_turn(A191,TODAY()-1)</f>
        <v>5.8793874588510047</v>
      </c>
      <c r="R191" s="2">
        <f>[1]!s_pq_amount(A191,"20260101","",100000000)</f>
        <v>109.69240602000001</v>
      </c>
      <c r="S191" s="2">
        <f>[1]!s_pq_avgamount(A191,"20260101","",100000000)</f>
        <v>1.0063523488073396</v>
      </c>
      <c r="T191" s="17">
        <f>[1]!s_ipo_dilutedpe(A191)</f>
        <v>35.06</v>
      </c>
      <c r="U191" s="12">
        <f>[1]!s_ipo_collection_total(A191,100000000)</f>
        <v>10.240000204799999</v>
      </c>
      <c r="V191" s="18">
        <f>[1]!s_val_pe_ttm(A191,"")</f>
        <v>29.552167892456055</v>
      </c>
    </row>
    <row r="192" spans="1:22" x14ac:dyDescent="0.3">
      <c r="A192" s="16" t="s">
        <v>1015</v>
      </c>
      <c r="B192" s="16" t="s">
        <v>1016</v>
      </c>
      <c r="C192" s="16" t="str">
        <f>[1]!s_info_mkt(A192)</f>
        <v>主板</v>
      </c>
      <c r="D192" s="16" t="str">
        <f>[1]!s_ipo_listeddate(A192)</f>
        <v>2018-06-08</v>
      </c>
      <c r="E192" s="16" t="str">
        <f>[1]!s_info_industry_csrc2023(A192,"",3)</f>
        <v>计算机、通信和其他电子设备制造业</v>
      </c>
      <c r="F192" s="16">
        <f>[1]!s_is(A192,83,"FY","YTD","20251231",1,"",100000000)</f>
        <v>9028.8718800000006</v>
      </c>
      <c r="G192" s="16">
        <f>[1]!s_is(A192,83,"FY","YTD","20241231",1,"",100000000)</f>
        <v>6091.3542799999996</v>
      </c>
      <c r="H192" s="16">
        <f>[1]!s_is(A192,61,"FY","YTD","20251231",1,"",100000000)</f>
        <v>352.85561000000001</v>
      </c>
      <c r="I192" s="16">
        <f>[1]!s_is(A192,61,"FY","YTD","20241231",1,"",100000000)</f>
        <v>232.16469000000001</v>
      </c>
      <c r="J192" s="16">
        <f>[1]!s_fa_roe(A192,"20251231")</f>
        <v>22.0901</v>
      </c>
      <c r="K192" s="16">
        <f>[1]!s_stmnote_rdexp(A192,"20251231",1,10000)</f>
        <v>1115107.6000000001</v>
      </c>
      <c r="L192" s="16">
        <f>[1]!s_margin_tradingbalance(A192,"",10000)</f>
        <v>1050743.6078999999</v>
      </c>
      <c r="M192" s="16">
        <f>[1]!s_margin_seclendingbalance(A192,"",10000)</f>
        <v>4418.0787</v>
      </c>
      <c r="N192" s="17">
        <f>[1]!s_val_ev(A192,"",100000000)</f>
        <v>15494.2672553472</v>
      </c>
      <c r="O192" s="17">
        <f>[1]!share_freesharesmv(A192,"",100000000)</f>
        <v>2511.7623418496</v>
      </c>
      <c r="P192" s="17">
        <f ca="1">[1]!s_dq_amount_btin(A192,TODAY()-1,100000000)</f>
        <v>330.71209580999999</v>
      </c>
      <c r="Q192" s="17">
        <f ca="1">[1]!s_dq_turn(A192,TODAY()-1)</f>
        <v>2.141534920912687</v>
      </c>
      <c r="R192" s="2">
        <f>[1]!s_pq_amount(A192,"20260101","",100000000)</f>
        <v>13300.33365305</v>
      </c>
      <c r="S192" s="2">
        <f>[1]!s_pq_avgamount(A192,"20260101","",100000000)</f>
        <v>122.02140966100917</v>
      </c>
      <c r="T192" s="17">
        <f>[1]!s_ipo_dilutedpe(A192)</f>
        <v>17.09</v>
      </c>
      <c r="U192" s="12">
        <f>[1]!s_ipo_collection_total(A192,100000000)</f>
        <v>271.20428416710001</v>
      </c>
      <c r="V192" s="18">
        <f>[1]!s_val_pe_ttm(A192,"")</f>
        <v>38.116611480712891</v>
      </c>
    </row>
    <row r="193" spans="1:22" x14ac:dyDescent="0.3">
      <c r="A193" s="16" t="s">
        <v>1017</v>
      </c>
      <c r="B193" s="16" t="s">
        <v>1018</v>
      </c>
      <c r="C193" s="16" t="str">
        <f>[1]!s_info_mkt(A193)</f>
        <v>主板</v>
      </c>
      <c r="D193" s="16" t="str">
        <f>[1]!s_ipo_listeddate(A193)</f>
        <v>2014-01-21</v>
      </c>
      <c r="E193" s="16" t="str">
        <f>[1]!s_info_industry_csrc2023(A193,"",3)</f>
        <v>汽车制造业</v>
      </c>
      <c r="F193" s="16">
        <f>[1]!s_is(A193,83,"FY","YTD","20251231",1,"",100000000)</f>
        <v>27.163729185000001</v>
      </c>
      <c r="G193" s="16">
        <f>[1]!s_is(A193,83,"FY","YTD","20241231",1,"",100000000)</f>
        <v>23.095757394699998</v>
      </c>
      <c r="H193" s="16">
        <f>[1]!s_is(A193,61,"FY","YTD","20251231",1,"",100000000)</f>
        <v>1.0097803301000001</v>
      </c>
      <c r="I193" s="16">
        <f>[1]!s_is(A193,61,"FY","YTD","20241231",1,"",100000000)</f>
        <v>0.51011186600000002</v>
      </c>
      <c r="J193" s="16">
        <f>[1]!s_fa_roe(A193,"20251231")</f>
        <v>5.8955000000000002</v>
      </c>
      <c r="K193" s="16">
        <f>[1]!s_stmnote_rdexp(A193,"20251231",1,10000)</f>
        <v>10596.415947</v>
      </c>
      <c r="L193" s="16">
        <f>[1]!s_margin_tradingbalance(A193,"",10000)</f>
        <v>0</v>
      </c>
      <c r="M193" s="16">
        <f>[1]!s_margin_seclendingbalance(A193,"",10000)</f>
        <v>0</v>
      </c>
      <c r="N193" s="17">
        <f>[1]!s_val_ev(A193,"",100000000)</f>
        <v>85.326471390599991</v>
      </c>
      <c r="O193" s="17">
        <f>[1]!share_freesharesmv(A193,"",100000000)</f>
        <v>54.786970623000002</v>
      </c>
      <c r="P193" s="17">
        <f ca="1">[1]!s_dq_amount_btin(A193,TODAY()-1,100000000)</f>
        <v>6.9068295700000002</v>
      </c>
      <c r="Q193" s="17">
        <f ca="1">[1]!s_dq_turn(A193,TODAY()-1)</f>
        <v>8.9137158738939508</v>
      </c>
      <c r="R193" s="2">
        <f>[1]!s_pq_amount(A193,"20260101","",100000000)</f>
        <v>321.05345798000002</v>
      </c>
      <c r="S193" s="2">
        <f>[1]!s_pq_avgamount(A193,"20260101","",100000000)</f>
        <v>2.9454445686238535</v>
      </c>
      <c r="T193" s="17">
        <f>[1]!s_ipo_dilutedpe(A193)</f>
        <v>28.29</v>
      </c>
      <c r="U193" s="12">
        <f>[1]!s_ipo_collection_total(A193,100000000)</f>
        <v>3.9441600000000001</v>
      </c>
      <c r="V193" s="18">
        <f>[1]!s_val_pe_ttm(A193,"")</f>
        <v>79.305076599121094</v>
      </c>
    </row>
    <row r="194" spans="1:22" x14ac:dyDescent="0.3">
      <c r="A194" s="16" t="s">
        <v>1019</v>
      </c>
      <c r="B194" s="16" t="s">
        <v>1020</v>
      </c>
      <c r="C194" s="16" t="str">
        <f>[1]!s_info_mkt(A194)</f>
        <v>主板</v>
      </c>
      <c r="D194" s="16" t="str">
        <f>[1]!s_ipo_listeddate(A194)</f>
        <v>1993-10-25</v>
      </c>
      <c r="E194" s="16" t="str">
        <f>[1]!s_info_industry_csrc2023(A194,"",3)</f>
        <v>房地产业</v>
      </c>
      <c r="F194" s="16">
        <f>[1]!s_is(A194,83,"FY","YTD","20251231",1,"",100000000)</f>
        <v>57.157825750500002</v>
      </c>
      <c r="G194" s="16">
        <f>[1]!s_is(A194,83,"FY","YTD","20241231",1,"",100000000)</f>
        <v>14.166125646199999</v>
      </c>
      <c r="H194" s="16">
        <f>[1]!s_is(A194,61,"FY","YTD","20251231",1,"",100000000)</f>
        <v>-12.164512224300001</v>
      </c>
      <c r="I194" s="16">
        <f>[1]!s_is(A194,61,"FY","YTD","20241231",1,"",100000000)</f>
        <v>-10.546315467000001</v>
      </c>
      <c r="J194" s="16">
        <f>[1]!s_fa_roe(A194,"20251231")</f>
        <v>-26.598299999999998</v>
      </c>
      <c r="K194" s="16">
        <f>[1]!s_stmnote_rdexp(A194,"20251231",1,10000)</f>
        <v>0</v>
      </c>
      <c r="L194" s="16">
        <f>[1]!s_margin_tradingbalance(A194,"",10000)</f>
        <v>0</v>
      </c>
      <c r="M194" s="16">
        <f>[1]!s_margin_seclendingbalance(A194,"",10000)</f>
        <v>0</v>
      </c>
      <c r="N194" s="17">
        <f>[1]!s_val_ev(A194,"",100000000)</f>
        <v>100.96798647110001</v>
      </c>
      <c r="O194" s="17">
        <f>[1]!share_freesharesmv(A194,"",100000000)</f>
        <v>44.645687891000001</v>
      </c>
      <c r="P194" s="17">
        <f ca="1">[1]!s_dq_amount_btin(A194,TODAY()-1,100000000)</f>
        <v>5.3411548899999994</v>
      </c>
      <c r="Q194" s="17">
        <f ca="1">[1]!s_dq_turn(A194,TODAY()-1)</f>
        <v>5.4508034750948333</v>
      </c>
      <c r="R194" s="2">
        <f>[1]!s_pq_amount(A194,"20260101","",100000000)</f>
        <v>427.12595219999997</v>
      </c>
      <c r="S194" s="2">
        <f>[1]!s_pq_avgamount(A194,"20260101","",100000000)</f>
        <v>3.9185867174311926</v>
      </c>
      <c r="T194" s="17">
        <f>[1]!s_ipo_dilutedpe(A194)</f>
        <v>0</v>
      </c>
      <c r="U194" s="12">
        <f>[1]!s_ipo_collection_total(A194,100000000)</f>
        <v>1.56</v>
      </c>
      <c r="V194" s="18">
        <f>[1]!s_val_pe_ttm(A194,"")</f>
        <v>-8.442072868347168</v>
      </c>
    </row>
    <row r="195" spans="1:22" x14ac:dyDescent="0.3">
      <c r="A195" s="16" t="s">
        <v>1021</v>
      </c>
      <c r="B195" s="16" t="s">
        <v>1022</v>
      </c>
      <c r="C195" s="16" t="str">
        <f>[1]!s_info_mkt(A195)</f>
        <v>科创板</v>
      </c>
      <c r="D195" s="16" t="str">
        <f>[1]!s_ipo_listeddate(A195)</f>
        <v>2020-08-19</v>
      </c>
      <c r="E195" s="16" t="str">
        <f>[1]!s_info_industry_csrc2023(A195,"",3)</f>
        <v>金属制品业</v>
      </c>
      <c r="F195" s="16">
        <f>[1]!s_is(A195,83,"FY","YTD","20251231",1,"",100000000)</f>
        <v>25.558851013800002</v>
      </c>
      <c r="G195" s="16">
        <f>[1]!s_is(A195,83,"FY","YTD","20241231",1,"",100000000)</f>
        <v>19.178281673200001</v>
      </c>
      <c r="H195" s="16">
        <f>[1]!s_is(A195,61,"FY","YTD","20251231",1,"",100000000)</f>
        <v>1.8807533465999999</v>
      </c>
      <c r="I195" s="16">
        <f>[1]!s_is(A195,61,"FY","YTD","20241231",1,"",100000000)</f>
        <v>0.80617367049999999</v>
      </c>
      <c r="J195" s="16">
        <f>[1]!s_fa_roe(A195,"20251231")</f>
        <v>17.344999999999999</v>
      </c>
      <c r="K195" s="16">
        <f>[1]!s_stmnote_rdexp(A195,"20251231",1,10000)</f>
        <v>8529.5186610000001</v>
      </c>
      <c r="L195" s="16">
        <f>[1]!s_margin_tradingbalance(A195,"",10000)</f>
        <v>36356.784</v>
      </c>
      <c r="M195" s="16">
        <f>[1]!s_margin_seclendingbalance(A195,"",10000)</f>
        <v>54.7941</v>
      </c>
      <c r="N195" s="17">
        <f>[1]!s_val_ev(A195,"",100000000)</f>
        <v>91.3028906893</v>
      </c>
      <c r="O195" s="17">
        <f>[1]!share_freesharesmv(A195,"",100000000)</f>
        <v>53.617074666999997</v>
      </c>
      <c r="P195" s="17">
        <f ca="1">[1]!s_dq_amount_btin(A195,TODAY()-1,100000000)</f>
        <v>8.0905105299999995</v>
      </c>
      <c r="Q195" s="17">
        <f ca="1">[1]!s_dq_turn(A195,TODAY()-1)</f>
        <v>9.7383131051471974</v>
      </c>
      <c r="R195" s="2">
        <f>[1]!s_pq_amount(A195,"20260101","",100000000)</f>
        <v>301.80739405999998</v>
      </c>
      <c r="S195" s="2">
        <f>[1]!s_pq_avgamount(A195,"20260101","",100000000)</f>
        <v>2.7688751748623854</v>
      </c>
      <c r="T195" s="17">
        <f>[1]!s_ipo_dilutedpe(A195)</f>
        <v>26.71</v>
      </c>
      <c r="U195" s="12">
        <f>[1]!s_ipo_collection_total(A195,100000000)</f>
        <v>3.6916000000000002</v>
      </c>
      <c r="V195" s="18">
        <f>[1]!s_val_pe_ttm(A195,"")</f>
        <v>70.397972106933594</v>
      </c>
    </row>
    <row r="196" spans="1:22" x14ac:dyDescent="0.3">
      <c r="A196" s="16" t="s">
        <v>1023</v>
      </c>
      <c r="B196" s="16" t="s">
        <v>1024</v>
      </c>
      <c r="C196" s="16" t="str">
        <f>[1]!s_info_mkt(A196)</f>
        <v>创业板</v>
      </c>
      <c r="D196" s="16" t="str">
        <f>[1]!s_ipo_listeddate(A196)</f>
        <v>2022-09-13</v>
      </c>
      <c r="E196" s="16" t="str">
        <f>[1]!s_info_industry_csrc2023(A196,"",3)</f>
        <v>计算机、通信和其他电子设备制造业</v>
      </c>
      <c r="F196" s="16">
        <f>[1]!s_is(A196,83,"FY","YTD","20251231",1,"",100000000)</f>
        <v>12.575252624500001</v>
      </c>
      <c r="G196" s="16">
        <f>[1]!s_is(A196,83,"FY","YTD","20241231",1,"",100000000)</f>
        <v>8.9105273269000005</v>
      </c>
      <c r="H196" s="16">
        <f>[1]!s_is(A196,61,"FY","YTD","20251231",1,"",100000000)</f>
        <v>1.0308653128</v>
      </c>
      <c r="I196" s="16">
        <f>[1]!s_is(A196,61,"FY","YTD","20241231",1,"",100000000)</f>
        <v>0.92952620780000006</v>
      </c>
      <c r="J196" s="16">
        <f>[1]!s_fa_roe(A196,"20251231")</f>
        <v>6.5862999999999996</v>
      </c>
      <c r="K196" s="16">
        <f>[1]!s_stmnote_rdexp(A196,"20251231",1,10000)</f>
        <v>10222.942970999999</v>
      </c>
      <c r="L196" s="16">
        <f>[1]!s_margin_tradingbalance(A196,"",10000)</f>
        <v>137440.99429999999</v>
      </c>
      <c r="M196" s="16">
        <f>[1]!s_margin_seclendingbalance(A196,"",10000)</f>
        <v>655.57050000000004</v>
      </c>
      <c r="N196" s="17">
        <f>[1]!s_val_ev(A196,"",100000000)</f>
        <v>469.63106190000002</v>
      </c>
      <c r="O196" s="17">
        <f>[1]!share_freesharesmv(A196,"",100000000)</f>
        <v>223.09796979360002</v>
      </c>
      <c r="P196" s="17">
        <f ca="1">[1]!s_dq_amount_btin(A196,TODAY()-1,100000000)</f>
        <v>53.319177490000001</v>
      </c>
      <c r="Q196" s="17">
        <f ca="1">[1]!s_dq_turn(A196,TODAY()-1)</f>
        <v>18.308918205590508</v>
      </c>
      <c r="R196" s="2">
        <f>[1]!s_pq_amount(A196,"20260101","",100000000)</f>
        <v>2865.8221342699999</v>
      </c>
      <c r="S196" s="2">
        <f>[1]!s_pq_avgamount(A196,"20260101","",100000000)</f>
        <v>26.291946185963301</v>
      </c>
      <c r="T196" s="17">
        <f>[1]!s_ipo_dilutedpe(A196)</f>
        <v>28.93</v>
      </c>
      <c r="U196" s="12">
        <f>[1]!s_ipo_collection_total(A196,100000000)</f>
        <v>7.2746740000000001</v>
      </c>
      <c r="V196" s="18">
        <f>[1]!s_val_pe_ttm(A196,"")</f>
        <v>537.1534423828125</v>
      </c>
    </row>
    <row r="197" spans="1:22" x14ac:dyDescent="0.3">
      <c r="A197" s="16" t="s">
        <v>24</v>
      </c>
      <c r="B197" s="16" t="s">
        <v>25</v>
      </c>
      <c r="C197" s="16" t="str">
        <f>[1]!s_info_mkt(A197)</f>
        <v>北证</v>
      </c>
      <c r="D197" s="16" t="str">
        <f>[1]!s_ipo_listeddate(A197)</f>
        <v>2026-04-10</v>
      </c>
      <c r="E197" s="16" t="str">
        <f>[1]!s_info_industry_csrc2023(A197,"",3)</f>
        <v>电气机械和器材制造业</v>
      </c>
      <c r="F197" s="16">
        <f>[1]!s_is(A197,83,"FY","YTD","20251231",1,"",100000000)</f>
        <v>6.0001979634000007</v>
      </c>
      <c r="G197" s="16">
        <f>[1]!s_is(A197,83,"FY","YTD","20241231",1,"",100000000)</f>
        <v>4.5726220978000001</v>
      </c>
      <c r="H197" s="16">
        <f>[1]!s_is(A197,61,"FY","YTD","20251231",1,"",100000000)</f>
        <v>0.88077936730000006</v>
      </c>
      <c r="I197" s="16">
        <f>[1]!s_is(A197,61,"FY","YTD","20241231",1,"",100000000)</f>
        <v>0.73901546799999995</v>
      </c>
      <c r="J197" s="16">
        <f>[1]!s_fa_roe(A197,"20251231")</f>
        <v>20.822700000000001</v>
      </c>
      <c r="K197" s="16">
        <f>[1]!s_stmnote_rdexp(A197,"20251231",1,10000)</f>
        <v>2205.5844620000003</v>
      </c>
      <c r="L197" s="16">
        <f>[1]!s_margin_tradingbalance(A197,"",10000)</f>
        <v>2776.5007000000001</v>
      </c>
      <c r="M197" s="16">
        <f>[1]!s_margin_seclendingbalance(A197,"",10000)</f>
        <v>0</v>
      </c>
      <c r="N197" s="17">
        <f>[1]!s_val_ev(A197,"",100000000)</f>
        <v>45.554400000000001</v>
      </c>
      <c r="O197" s="17">
        <f>[1]!share_freesharesmv(A197,"",100000000)</f>
        <v>10.566090000000001</v>
      </c>
      <c r="P197" s="17">
        <f ca="1">[1]!s_dq_amount_btin(A197,TODAY()-1,100000000)</f>
        <v>1.97404095</v>
      </c>
      <c r="Q197" s="17">
        <f ca="1">[1]!s_dq_turn(A197,TODAY()-1)</f>
        <v>19.264510978043912</v>
      </c>
      <c r="R197" s="2">
        <f>[1]!s_pq_amount(A197,"20260101","",100000000)</f>
        <v>123.76667372</v>
      </c>
      <c r="S197" s="2">
        <f>[1]!s_pq_avgamount(A197,"20260101","",100000000)</f>
        <v>2.6333334834042552</v>
      </c>
      <c r="T197" s="17">
        <f>[1]!s_ipo_dilutedpe(A197)</f>
        <v>13.79</v>
      </c>
      <c r="U197" s="12">
        <f>[1]!s_ipo_collection_total(A197,100000000)</f>
        <v>3.024</v>
      </c>
      <c r="V197" s="18">
        <f>[1]!s_val_pe_ttm(A197,"")</f>
        <v>49.763526916503906</v>
      </c>
    </row>
    <row r="198" spans="1:22" x14ac:dyDescent="0.3">
      <c r="A198" s="16" t="s">
        <v>1025</v>
      </c>
      <c r="B198" s="16" t="s">
        <v>1026</v>
      </c>
      <c r="C198" s="16" t="str">
        <f>[1]!s_info_mkt(A198)</f>
        <v>主板</v>
      </c>
      <c r="D198" s="16" t="str">
        <f>[1]!s_ipo_listeddate(A198)</f>
        <v>2012-06-12</v>
      </c>
      <c r="E198" s="16" t="str">
        <f>[1]!s_info_industry_csrc2023(A198,"",3)</f>
        <v>通用设备制造业</v>
      </c>
      <c r="F198" s="16">
        <f>[1]!s_is(A198,83,"FY","YTD","20251231",1,"",100000000)</f>
        <v>8.0432718059999999</v>
      </c>
      <c r="G198" s="16">
        <f>[1]!s_is(A198,83,"FY","YTD","20241231",1,"",100000000)</f>
        <v>11.842563428499998</v>
      </c>
      <c r="H198" s="16">
        <f>[1]!s_is(A198,61,"FY","YTD","20251231",1,"",100000000)</f>
        <v>0.66724680950000004</v>
      </c>
      <c r="I198" s="16">
        <f>[1]!s_is(A198,61,"FY","YTD","20241231",1,"",100000000)</f>
        <v>1.2304493404999999</v>
      </c>
      <c r="J198" s="16">
        <f>[1]!s_fa_roe(A198,"20251231")</f>
        <v>4.2686999999999999</v>
      </c>
      <c r="K198" s="16">
        <f>[1]!s_stmnote_rdexp(A198,"20251231",1,10000)</f>
        <v>3927.9473069999999</v>
      </c>
      <c r="L198" s="16">
        <f>[1]!s_margin_tradingbalance(A198,"",10000)</f>
        <v>52502.289199999999</v>
      </c>
      <c r="M198" s="16">
        <f>[1]!s_margin_seclendingbalance(A198,"",10000)</f>
        <v>2.7265000000000001</v>
      </c>
      <c r="N198" s="17">
        <f>[1]!s_val_ev(A198,"",100000000)</f>
        <v>71.949111767399998</v>
      </c>
      <c r="O198" s="17">
        <f>[1]!share_freesharesmv(A198,"",100000000)</f>
        <v>63.139444615800002</v>
      </c>
      <c r="P198" s="17">
        <f ca="1">[1]!s_dq_amount_btin(A198,TODAY()-1,100000000)</f>
        <v>7.5932355999999999</v>
      </c>
      <c r="Q198" s="17">
        <f ca="1">[1]!s_dq_turn(A198,TODAY()-1)</f>
        <v>10.639538961169313</v>
      </c>
      <c r="R198" s="2">
        <f>[1]!s_pq_amount(A198,"20260101","",100000000)</f>
        <v>420.91723917000002</v>
      </c>
      <c r="S198" s="2">
        <f>[1]!s_pq_avgamount(A198,"20260101","",100000000)</f>
        <v>3.8616260474311925</v>
      </c>
      <c r="T198" s="17">
        <f>[1]!s_ipo_dilutedpe(A198)</f>
        <v>27</v>
      </c>
      <c r="U198" s="12">
        <f>[1]!s_ipo_collection_total(A198,100000000)</f>
        <v>4.9950000000000001</v>
      </c>
      <c r="V198" s="18">
        <f>[1]!s_val_pe_ttm(A198,"")</f>
        <v>83.185317993164063</v>
      </c>
    </row>
    <row r="199" spans="1:22" x14ac:dyDescent="0.3">
      <c r="A199" s="16" t="s">
        <v>26</v>
      </c>
      <c r="B199" s="16" t="s">
        <v>27</v>
      </c>
      <c r="C199" s="16" t="str">
        <f>[1]!s_info_mkt(A199)</f>
        <v>北证</v>
      </c>
      <c r="D199" s="16" t="str">
        <f>[1]!s_ipo_listeddate(A199)</f>
        <v>2022-07-18</v>
      </c>
      <c r="E199" s="16" t="str">
        <f>[1]!s_info_industry_csrc2023(A199,"",3)</f>
        <v>非金属矿物制品业</v>
      </c>
      <c r="F199" s="16">
        <f>[1]!s_is(A199,83,"FY","YTD","20251231",1,"",100000000)</f>
        <v>1.6954938035</v>
      </c>
      <c r="G199" s="16">
        <f>[1]!s_is(A199,83,"FY","YTD","20241231",1,"",100000000)</f>
        <v>2.1629452544999999</v>
      </c>
      <c r="H199" s="16">
        <f>[1]!s_is(A199,61,"FY","YTD","20251231",1,"",100000000)</f>
        <v>-0.1874900246</v>
      </c>
      <c r="I199" s="16">
        <f>[1]!s_is(A199,61,"FY","YTD","20241231",1,"",100000000)</f>
        <v>3.9393310799999998E-2</v>
      </c>
      <c r="J199" s="16">
        <f>[1]!s_fa_roe(A199,"20251231")</f>
        <v>-3.0573000000000001</v>
      </c>
      <c r="K199" s="16">
        <f>[1]!s_stmnote_rdexp(A199,"20251231",1,10000)</f>
        <v>1479.3976500000001</v>
      </c>
      <c r="L199" s="16">
        <f>[1]!s_margin_tradingbalance(A199,"",10000)</f>
        <v>4769.8642</v>
      </c>
      <c r="M199" s="16">
        <f>[1]!s_margin_seclendingbalance(A199,"",10000)</f>
        <v>0</v>
      </c>
      <c r="N199" s="17">
        <f>[1]!s_val_ev(A199,"",100000000)</f>
        <v>77.538112499999997</v>
      </c>
      <c r="O199" s="17">
        <f>[1]!share_freesharesmv(A199,"",100000000)</f>
        <v>22.727650425</v>
      </c>
      <c r="P199" s="17">
        <f ca="1">[1]!s_dq_amount_btin(A199,TODAY()-1,100000000)</f>
        <v>9.3554390099999996</v>
      </c>
      <c r="Q199" s="17">
        <f ca="1">[1]!s_dq_turn(A199,TODAY()-1)</f>
        <v>23.977772187099408</v>
      </c>
      <c r="R199" s="2">
        <f>[1]!s_pq_amount(A199,"20260101","",100000000)</f>
        <v>250.91452150000001</v>
      </c>
      <c r="S199" s="2">
        <f>[1]!s_pq_avgamount(A199,"20260101","",100000000)</f>
        <v>2.3019680871559633</v>
      </c>
      <c r="T199" s="17">
        <f>[1]!s_ipo_dilutedpe(A199)</f>
        <v>26.98</v>
      </c>
      <c r="U199" s="12">
        <f>[1]!s_ipo_collection_total(A199,100000000)</f>
        <v>3.5647700000000002</v>
      </c>
      <c r="V199" s="18">
        <f>[1]!s_val_pe_ttm(A199,"")</f>
        <v>-550.2237548828125</v>
      </c>
    </row>
    <row r="200" spans="1:22" x14ac:dyDescent="0.3">
      <c r="A200" s="16" t="s">
        <v>1027</v>
      </c>
      <c r="B200" s="16" t="s">
        <v>1028</v>
      </c>
      <c r="C200" s="16" t="str">
        <f>[1]!s_info_mkt(A200)</f>
        <v>主板</v>
      </c>
      <c r="D200" s="16" t="str">
        <f>[1]!s_ipo_listeddate(A200)</f>
        <v>2023-04-10</v>
      </c>
      <c r="E200" s="16" t="str">
        <f>[1]!s_info_industry_csrc2023(A200,"",3)</f>
        <v>批发业</v>
      </c>
      <c r="F200" s="16">
        <f>[1]!s_is(A200,83,"FY","YTD","20251231",1,"",100000000)</f>
        <v>655.24757553799998</v>
      </c>
      <c r="G200" s="16">
        <f>[1]!s_is(A200,83,"FY","YTD","20241231",1,"",100000000)</f>
        <v>486.38905604569999</v>
      </c>
      <c r="H200" s="16">
        <f>[1]!s_is(A200,61,"FY","YTD","20251231",1,"",100000000)</f>
        <v>2.8420688610000004</v>
      </c>
      <c r="I200" s="16">
        <f>[1]!s_is(A200,61,"FY","YTD","20241231",1,"",100000000)</f>
        <v>2.3704631330999999</v>
      </c>
      <c r="J200" s="16">
        <f>[1]!s_fa_roe(A200,"20251231")</f>
        <v>5.3468</v>
      </c>
      <c r="K200" s="16">
        <f>[1]!s_stmnote_rdexp(A200,"20251231",1,10000)</f>
        <v>9229.5041060000003</v>
      </c>
      <c r="L200" s="16">
        <f>[1]!s_margin_tradingbalance(A200,"",10000)</f>
        <v>75711.761899999998</v>
      </c>
      <c r="M200" s="16">
        <f>[1]!s_margin_seclendingbalance(A200,"",10000)</f>
        <v>158.37200000000001</v>
      </c>
      <c r="N200" s="17">
        <f>[1]!s_val_ev(A200,"",100000000)</f>
        <v>223.48661852770002</v>
      </c>
      <c r="O200" s="17">
        <f>[1]!share_freesharesmv(A200,"",100000000)</f>
        <v>111.13925624450003</v>
      </c>
      <c r="P200" s="17">
        <f ca="1">[1]!s_dq_amount_btin(A200,TODAY()-1,100000000)</f>
        <v>26.472683</v>
      </c>
      <c r="Q200" s="17">
        <f ca="1">[1]!s_dq_turn(A200,TODAY()-1)</f>
        <v>11.786338935024508</v>
      </c>
      <c r="R200" s="2">
        <f>[1]!s_pq_amount(A200,"20260101","",100000000)</f>
        <v>1024.0554823299999</v>
      </c>
      <c r="S200" s="2">
        <f>[1]!s_pq_avgamount(A200,"20260101","",100000000)</f>
        <v>9.3950044250458724</v>
      </c>
      <c r="T200" s="17">
        <f>[1]!s_ipo_dilutedpe(A200)</f>
        <v>26.81</v>
      </c>
      <c r="U200" s="12">
        <f>[1]!s_ipo_collection_total(A200,100000000)</f>
        <v>22.569032851199999</v>
      </c>
      <c r="V200" s="18">
        <f>[1]!s_val_pe_ttm(A200,"")</f>
        <v>62.409900665283203</v>
      </c>
    </row>
    <row r="201" spans="1:22" x14ac:dyDescent="0.3">
      <c r="A201" s="16" t="s">
        <v>1029</v>
      </c>
      <c r="B201" s="16" t="s">
        <v>1030</v>
      </c>
      <c r="C201" s="16" t="str">
        <f>[1]!s_info_mkt(A201)</f>
        <v>主板</v>
      </c>
      <c r="D201" s="16" t="str">
        <f>[1]!s_ipo_listeddate(A201)</f>
        <v>1999-12-09</v>
      </c>
      <c r="E201" s="16" t="str">
        <f>[1]!s_info_industry_csrc2023(A201,"",3)</f>
        <v>纺织业</v>
      </c>
      <c r="F201" s="16">
        <f>[1]!s_is(A201,83,"FY","YTD","20251231",1,"",100000000)</f>
        <v>5.0633122067</v>
      </c>
      <c r="G201" s="16">
        <f>[1]!s_is(A201,83,"FY","YTD","20241231",1,"",100000000)</f>
        <v>5.2297774883999999</v>
      </c>
      <c r="H201" s="16">
        <f>[1]!s_is(A201,61,"FY","YTD","20251231",1,"",100000000)</f>
        <v>7.1809274999999999E-3</v>
      </c>
      <c r="I201" s="16">
        <f>[1]!s_is(A201,61,"FY","YTD","20241231",1,"",100000000)</f>
        <v>-0.16612654590000001</v>
      </c>
      <c r="J201" s="16">
        <f>[1]!s_fa_roe(A201,"20251231")</f>
        <v>0.11070000000000001</v>
      </c>
      <c r="K201" s="16">
        <f>[1]!s_stmnote_rdexp(A201,"20251231",1,10000)</f>
        <v>1793.1756989999999</v>
      </c>
      <c r="L201" s="16">
        <f>[1]!s_margin_tradingbalance(A201,"",10000)</f>
        <v>0</v>
      </c>
      <c r="M201" s="16">
        <f>[1]!s_margin_seclendingbalance(A201,"",10000)</f>
        <v>0</v>
      </c>
      <c r="N201" s="17">
        <f>[1]!s_val_ev(A201,"",100000000)</f>
        <v>26.758231500000001</v>
      </c>
      <c r="O201" s="17">
        <f>[1]!share_freesharesmv(A201,"",100000000)</f>
        <v>20.207889487799999</v>
      </c>
      <c r="P201" s="17">
        <f ca="1">[1]!s_dq_amount_btin(A201,TODAY()-1,100000000)</f>
        <v>3.0170892299999998</v>
      </c>
      <c r="Q201" s="17">
        <f ca="1">[1]!s_dq_turn(A201,TODAY()-1)</f>
        <v>11.492691123168845</v>
      </c>
      <c r="R201" s="2">
        <f>[1]!s_pq_amount(A201,"20260101","",100000000)</f>
        <v>93.802349609999993</v>
      </c>
      <c r="S201" s="2">
        <f>[1]!s_pq_avgamount(A201,"20260101","",100000000)</f>
        <v>0.86057201477064227</v>
      </c>
      <c r="T201" s="17">
        <f>[1]!s_ipo_dilutedpe(A201)</f>
        <v>23.67</v>
      </c>
      <c r="U201" s="12">
        <f>[1]!s_ipo_collection_total(A201,100000000)</f>
        <v>3.19</v>
      </c>
      <c r="V201" s="18">
        <f>[1]!s_val_pe_ttm(A201,"")</f>
        <v>2988.455810546875</v>
      </c>
    </row>
    <row r="202" spans="1:22" x14ac:dyDescent="0.3">
      <c r="A202" s="16" t="s">
        <v>1031</v>
      </c>
      <c r="B202" s="16" t="s">
        <v>1032</v>
      </c>
      <c r="C202" s="16" t="str">
        <f>[1]!s_info_mkt(A202)</f>
        <v>主板</v>
      </c>
      <c r="D202" s="16" t="str">
        <f>[1]!s_ipo_listeddate(A202)</f>
        <v>2016-08-18</v>
      </c>
      <c r="E202" s="16" t="str">
        <f>[1]!s_info_industry_csrc2023(A202,"",3)</f>
        <v>计算机、通信和其他电子设备制造业</v>
      </c>
      <c r="F202" s="16">
        <f>[1]!s_is(A202,83,"FY","YTD","20251231",1,"",100000000)</f>
        <v>92.0346312458</v>
      </c>
      <c r="G202" s="16">
        <f>[1]!s_is(A202,83,"FY","YTD","20241231",1,"",100000000)</f>
        <v>73.55977677109999</v>
      </c>
      <c r="H202" s="16">
        <f>[1]!s_is(A202,61,"FY","YTD","20251231",1,"",100000000)</f>
        <v>16.480226517000002</v>
      </c>
      <c r="I202" s="16">
        <f>[1]!s_is(A202,61,"FY","YTD","20241231",1,"",100000000)</f>
        <v>11.025428016800001</v>
      </c>
      <c r="J202" s="16">
        <f>[1]!s_fa_roe(A202,"20251231")</f>
        <v>9.2829999999999995</v>
      </c>
      <c r="K202" s="16">
        <f>[1]!s_stmnote_rdexp(A202,"20251231",1,10000)</f>
        <v>140415.668007</v>
      </c>
      <c r="L202" s="16">
        <f>[1]!s_margin_tradingbalance(A202,"",10000)</f>
        <v>2102089.8676999998</v>
      </c>
      <c r="M202" s="16">
        <f>[1]!s_margin_seclendingbalance(A202,"",10000)</f>
        <v>5767.93</v>
      </c>
      <c r="N202" s="17">
        <f>[1]!s_val_ev(A202,"",100000000)</f>
        <v>4476.3351603033198</v>
      </c>
      <c r="O202" s="17">
        <f>[1]!share_freesharesmv(A202,"",100000000)</f>
        <v>3896.3349836699999</v>
      </c>
      <c r="P202" s="17">
        <f ca="1">[1]!s_dq_amount_btin(A202,TODAY()-1,100000000)</f>
        <v>370.16387909999997</v>
      </c>
      <c r="Q202" s="17">
        <f ca="1">[1]!s_dq_turn(A202,TODAY()-1)</f>
        <v>8.8493690037552515</v>
      </c>
      <c r="R202" s="2">
        <f>[1]!s_pq_amount(A202,"20260101","",100000000)</f>
        <v>15238.53818358</v>
      </c>
      <c r="S202" s="2">
        <f>[1]!s_pq_avgamount(A202,"20260101","",100000000)</f>
        <v>139.80310260165137</v>
      </c>
      <c r="T202" s="17">
        <f>[1]!s_ipo_dilutedpe(A202)</f>
        <v>16.41</v>
      </c>
      <c r="U202" s="12">
        <f>[1]!s_ipo_collection_total(A202,100000000)</f>
        <v>5.8150000000000004</v>
      </c>
      <c r="V202" s="18">
        <f>[1]!s_val_pe_ttm(A202,"")</f>
        <v>153.54978942871094</v>
      </c>
    </row>
    <row r="203" spans="1:22" x14ac:dyDescent="0.3">
      <c r="A203" s="16" t="s">
        <v>1033</v>
      </c>
      <c r="B203" s="16" t="s">
        <v>1034</v>
      </c>
      <c r="C203" s="16" t="str">
        <f>[1]!s_info_mkt(A203)</f>
        <v>主板</v>
      </c>
      <c r="D203" s="16" t="str">
        <f>[1]!s_ipo_listeddate(A203)</f>
        <v>2017-01-10</v>
      </c>
      <c r="E203" s="16" t="str">
        <f>[1]!s_info_industry_csrc2023(A203,"",3)</f>
        <v>橡胶和塑料制品业</v>
      </c>
      <c r="F203" s="16">
        <f>[1]!s_is(A203,83,"FY","YTD","20251231",1,"",100000000)</f>
        <v>13.239050562000001</v>
      </c>
      <c r="G203" s="16">
        <f>[1]!s_is(A203,83,"FY","YTD","20241231",1,"",100000000)</f>
        <v>13.6653866002</v>
      </c>
      <c r="H203" s="16">
        <f>[1]!s_is(A203,61,"FY","YTD","20251231",1,"",100000000)</f>
        <v>1.0609146058000001</v>
      </c>
      <c r="I203" s="16">
        <f>[1]!s_is(A203,61,"FY","YTD","20241231",1,"",100000000)</f>
        <v>1.1018019249</v>
      </c>
      <c r="J203" s="16">
        <f>[1]!s_fa_roe(A203,"20251231")</f>
        <v>6.8478000000000003</v>
      </c>
      <c r="K203" s="16">
        <f>[1]!s_stmnote_rdexp(A203,"20251231",1,10000)</f>
        <v>6316.9589749999996</v>
      </c>
      <c r="L203" s="16">
        <f>[1]!s_margin_tradingbalance(A203,"",10000)</f>
        <v>0</v>
      </c>
      <c r="M203" s="16">
        <f>[1]!s_margin_seclendingbalance(A203,"",10000)</f>
        <v>0</v>
      </c>
      <c r="N203" s="17">
        <f>[1]!s_val_ev(A203,"",100000000)</f>
        <v>36.515607299999999</v>
      </c>
      <c r="O203" s="17">
        <f>[1]!share_freesharesmv(A203,"",100000000)</f>
        <v>16.364020140000001</v>
      </c>
      <c r="P203" s="17">
        <f ca="1">[1]!s_dq_amount_btin(A203,TODAY()-1,100000000)</f>
        <v>0.89618176000000005</v>
      </c>
      <c r="Q203" s="17">
        <f ca="1">[1]!s_dq_turn(A203,TODAY()-1)</f>
        <v>2.5328484677838015</v>
      </c>
      <c r="R203" s="2">
        <f>[1]!s_pq_amount(A203,"20260101","",100000000)</f>
        <v>90.447488100000001</v>
      </c>
      <c r="S203" s="2">
        <f>[1]!s_pq_avgamount(A203,"20260101","",100000000)</f>
        <v>0.82979346880733951</v>
      </c>
      <c r="T203" s="17">
        <f>[1]!s_ipo_dilutedpe(A203)</f>
        <v>22.99</v>
      </c>
      <c r="U203" s="12">
        <f>[1]!s_ipo_collection_total(A203,100000000)</f>
        <v>3.6575000000000002</v>
      </c>
      <c r="V203" s="18">
        <f>[1]!s_val_pe_ttm(A203,"")</f>
        <v>33.099994659423828</v>
      </c>
    </row>
    <row r="204" spans="1:22" x14ac:dyDescent="0.3">
      <c r="A204" s="16" t="s">
        <v>1035</v>
      </c>
      <c r="B204" s="16" t="s">
        <v>1036</v>
      </c>
      <c r="C204" s="16" t="str">
        <f>[1]!s_info_mkt(A204)</f>
        <v>创业板</v>
      </c>
      <c r="D204" s="16" t="str">
        <f>[1]!s_ipo_listeddate(A204)</f>
        <v>2026-05-11</v>
      </c>
      <c r="E204" s="16" t="str">
        <f>[1]!s_info_industry_csrc2023(A204,"",3)</f>
        <v>计算机、通信和其他电子设备制造业</v>
      </c>
      <c r="F204" s="16">
        <f>[1]!s_is(A204,83,"FY","YTD","20251231",1,"",100000000)</f>
        <v>11.5444017256</v>
      </c>
      <c r="G204" s="16">
        <f>[1]!s_is(A204,83,"FY","YTD","20241231",1,"",100000000)</f>
        <v>10.765517021300001</v>
      </c>
      <c r="H204" s="16">
        <f>[1]!s_is(A204,61,"FY","YTD","20251231",1,"",100000000)</f>
        <v>1.2422173953</v>
      </c>
      <c r="I204" s="16">
        <f>[1]!s_is(A204,61,"FY","YTD","20241231",1,"",100000000)</f>
        <v>0.98889702180000005</v>
      </c>
      <c r="J204" s="16">
        <f>[1]!s_fa_roe(A204,"20251231")</f>
        <v>17.104900000000001</v>
      </c>
      <c r="K204" s="16">
        <f>[1]!s_stmnote_rdexp(A204,"20251231",1,10000)</f>
        <v>5336.8069740000001</v>
      </c>
      <c r="L204" s="16">
        <f>[1]!s_margin_tradingbalance(A204,"",10000)</f>
        <v>25585.7389</v>
      </c>
      <c r="M204" s="16">
        <f>[1]!s_margin_seclendingbalance(A204,"",10000)</f>
        <v>0</v>
      </c>
      <c r="N204" s="17">
        <f>[1]!s_val_ev(A204,"",100000000)</f>
        <v>164.75605833200001</v>
      </c>
      <c r="O204" s="17">
        <f>[1]!share_freesharesmv(A204,"",100000000)</f>
        <v>35.153363019400004</v>
      </c>
      <c r="P204" s="17">
        <f ca="1">[1]!s_dq_amount_btin(A204,TODAY()-1,100000000)</f>
        <v>7.22043927</v>
      </c>
      <c r="Q204" s="17">
        <f ca="1">[1]!s_dq_turn(A204,TODAY()-1)</f>
        <v>20.801875229304333</v>
      </c>
      <c r="R204" s="2">
        <f>[1]!s_pq_amount(A204,"20260101","",100000000)</f>
        <v>379.01550500000002</v>
      </c>
      <c r="S204" s="2">
        <f>[1]!s_pq_avgamount(A204,"20260101","",100000000)</f>
        <v>13.069500172413793</v>
      </c>
      <c r="T204" s="17">
        <f>[1]!s_ipo_dilutedpe(A204)</f>
        <v>26.02</v>
      </c>
      <c r="U204" s="12">
        <f>[1]!s_ipo_collection_total(A204,100000000)</f>
        <v>7.3061342199999997</v>
      </c>
      <c r="V204" s="18">
        <f>[1]!s_val_pe_ttm(A204,"")</f>
        <v>123.39713287353516</v>
      </c>
    </row>
    <row r="205" spans="1:22" x14ac:dyDescent="0.3">
      <c r="A205" s="16" t="s">
        <v>1037</v>
      </c>
      <c r="B205" s="16" t="s">
        <v>1038</v>
      </c>
      <c r="C205" s="16" t="str">
        <f>[1]!s_info_mkt(A205)</f>
        <v>创业板</v>
      </c>
      <c r="D205" s="16" t="str">
        <f>[1]!s_ipo_listeddate(A205)</f>
        <v>2017-01-12</v>
      </c>
      <c r="E205" s="16" t="str">
        <f>[1]!s_info_industry_csrc2023(A205,"",3)</f>
        <v>医药制造业</v>
      </c>
      <c r="F205" s="16">
        <f>[1]!s_is(A205,83,"FY","YTD","20251231",1,"",100000000)</f>
        <v>6.7104895377</v>
      </c>
      <c r="G205" s="16">
        <f>[1]!s_is(A205,83,"FY","YTD","20241231",1,"",100000000)</f>
        <v>5.0436039459000002</v>
      </c>
      <c r="H205" s="16">
        <f>[1]!s_is(A205,61,"FY","YTD","20251231",1,"",100000000)</f>
        <v>0.42058385110000002</v>
      </c>
      <c r="I205" s="16">
        <f>[1]!s_is(A205,61,"FY","YTD","20241231",1,"",100000000)</f>
        <v>0.40217910880000002</v>
      </c>
      <c r="J205" s="16">
        <f>[1]!s_fa_roe(A205,"20251231")</f>
        <v>4.0514999999999999</v>
      </c>
      <c r="K205" s="16">
        <f>[1]!s_stmnote_rdexp(A205,"20251231",1,10000)</f>
        <v>4269.6670380000005</v>
      </c>
      <c r="L205" s="16">
        <f>[1]!s_margin_tradingbalance(A205,"",10000)</f>
        <v>0</v>
      </c>
      <c r="M205" s="16">
        <f>[1]!s_margin_seclendingbalance(A205,"",10000)</f>
        <v>0</v>
      </c>
      <c r="N205" s="17">
        <f>[1]!s_val_ev(A205,"",100000000)</f>
        <v>49.2</v>
      </c>
      <c r="O205" s="17">
        <f>[1]!share_freesharesmv(A205,"",100000000)</f>
        <v>23.58041446</v>
      </c>
      <c r="P205" s="17">
        <f ca="1">[1]!s_dq_amount_btin(A205,TODAY()-1,100000000)</f>
        <v>7.5732477899999999</v>
      </c>
      <c r="Q205" s="17">
        <f ca="1">[1]!s_dq_turn(A205,TODAY()-1)</f>
        <v>22.725128816915799</v>
      </c>
      <c r="R205" s="2">
        <f>[1]!s_pq_amount(A205,"20260101","",100000000)</f>
        <v>216.54128127000001</v>
      </c>
      <c r="S205" s="2">
        <f>[1]!s_pq_avgamount(A205,"20260101","",100000000)</f>
        <v>1.9866172593577982</v>
      </c>
      <c r="T205" s="17">
        <f>[1]!s_ipo_dilutedpe(A205)</f>
        <v>22.99</v>
      </c>
      <c r="U205" s="12">
        <f>[1]!s_ipo_collection_total(A205,100000000)</f>
        <v>2.222</v>
      </c>
      <c r="V205" s="18">
        <f>[1]!s_val_pe_ttm(A205,"")</f>
        <v>110.84976196289063</v>
      </c>
    </row>
    <row r="206" spans="1:22" x14ac:dyDescent="0.3">
      <c r="A206" s="16" t="s">
        <v>1039</v>
      </c>
      <c r="B206" s="16" t="s">
        <v>1040</v>
      </c>
      <c r="C206" s="16" t="str">
        <f>[1]!s_info_mkt(A206)</f>
        <v>创业板</v>
      </c>
      <c r="D206" s="16" t="str">
        <f>[1]!s_ipo_listeddate(A206)</f>
        <v>2015-04-22</v>
      </c>
      <c r="E206" s="16" t="str">
        <f>[1]!s_info_industry_csrc2023(A206,"",3)</f>
        <v>计算机、通信和其他电子设备制造业</v>
      </c>
      <c r="F206" s="16">
        <f>[1]!s_is(A206,83,"FY","YTD","20251231",1,"",100000000)</f>
        <v>1.6257186952</v>
      </c>
      <c r="G206" s="16">
        <f>[1]!s_is(A206,83,"FY","YTD","20241231",1,"",100000000)</f>
        <v>1.4781885646999999</v>
      </c>
      <c r="H206" s="16">
        <f>[1]!s_is(A206,61,"FY","YTD","20251231",1,"",100000000)</f>
        <v>-0.78628716870000004</v>
      </c>
      <c r="I206" s="16">
        <f>[1]!s_is(A206,61,"FY","YTD","20241231",1,"",100000000)</f>
        <v>-0.62151158640000004</v>
      </c>
      <c r="J206" s="16">
        <f>[1]!s_fa_roe(A206,"20251231")</f>
        <v>-24.195699999999999</v>
      </c>
      <c r="K206" s="16">
        <f>[1]!s_stmnote_rdexp(A206,"20251231",1,10000)</f>
        <v>3030.2646249999998</v>
      </c>
      <c r="L206" s="16">
        <f>[1]!s_margin_tradingbalance(A206,"",10000)</f>
        <v>0</v>
      </c>
      <c r="M206" s="16">
        <f>[1]!s_margin_seclendingbalance(A206,"",10000)</f>
        <v>0</v>
      </c>
      <c r="N206" s="17">
        <f>[1]!s_val_ev(A206,"",100000000)</f>
        <v>34.859049806699993</v>
      </c>
      <c r="O206" s="17">
        <f>[1]!share_freesharesmv(A206,"",100000000)</f>
        <v>26.802356483699999</v>
      </c>
      <c r="P206" s="17">
        <f ca="1">[1]!s_dq_amount_btin(A206,TODAY()-1,100000000)</f>
        <v>4.1051652299999999</v>
      </c>
      <c r="Q206" s="17">
        <f ca="1">[1]!s_dq_turn(A206,TODAY()-1)</f>
        <v>12.215937721806554</v>
      </c>
      <c r="R206" s="2">
        <f>[1]!s_pq_amount(A206,"20260101","",100000000)</f>
        <v>190.72966334</v>
      </c>
      <c r="S206" s="2">
        <f>[1]!s_pq_avgamount(A206,"20260101","",100000000)</f>
        <v>1.7498134251376145</v>
      </c>
      <c r="T206" s="17">
        <f>[1]!s_ipo_dilutedpe(A206)</f>
        <v>22.98</v>
      </c>
      <c r="U206" s="12">
        <f>[1]!s_ipo_collection_total(A206,100000000)</f>
        <v>3.1435200000000001</v>
      </c>
      <c r="V206" s="18">
        <f>[1]!s_val_pe_ttm(A206,"")</f>
        <v>-44.912086486816406</v>
      </c>
    </row>
    <row r="207" spans="1:22" x14ac:dyDescent="0.3">
      <c r="A207" s="16" t="s">
        <v>1041</v>
      </c>
      <c r="B207" s="16" t="s">
        <v>1042</v>
      </c>
      <c r="C207" s="16" t="str">
        <f>[1]!s_info_mkt(A207)</f>
        <v>创业板</v>
      </c>
      <c r="D207" s="16" t="str">
        <f>[1]!s_ipo_listeddate(A207)</f>
        <v>2012-04-10</v>
      </c>
      <c r="E207" s="16" t="str">
        <f>[1]!s_info_industry_csrc2023(A207,"",3)</f>
        <v>计算机、通信和其他电子设备制造业</v>
      </c>
      <c r="F207" s="16">
        <f>[1]!s_is(A207,83,"FY","YTD","20251231",1,"",100000000)</f>
        <v>382.39935640670001</v>
      </c>
      <c r="G207" s="16">
        <f>[1]!s_is(A207,83,"FY","YTD","20241231",1,"",100000000)</f>
        <v>238.62159738369999</v>
      </c>
      <c r="H207" s="16">
        <f>[1]!s_is(A207,61,"FY","YTD","20251231",1,"",100000000)</f>
        <v>107.97254300450001</v>
      </c>
      <c r="I207" s="16">
        <f>[1]!s_is(A207,61,"FY","YTD","20241231",1,"",100000000)</f>
        <v>51.714859678500005</v>
      </c>
      <c r="J207" s="16">
        <f>[1]!s_fa_roe(A207,"20251231")</f>
        <v>44.1614</v>
      </c>
      <c r="K207" s="16">
        <f>[1]!s_stmnote_rdexp(A207,"20251231",1,10000)</f>
        <v>167593.109818</v>
      </c>
      <c r="L207" s="16">
        <f>[1]!s_margin_tradingbalance(A207,"",10000)</f>
        <v>4302661.3097000001</v>
      </c>
      <c r="M207" s="16">
        <f>[1]!s_margin_seclendingbalance(A207,"",10000)</f>
        <v>15164.397999999999</v>
      </c>
      <c r="N207" s="17">
        <f>[1]!s_val_ev(A207,"",100000000)</f>
        <v>15255.071607310801</v>
      </c>
      <c r="O207" s="17">
        <f>[1]!share_freesharesmv(A207,"",100000000)</f>
        <v>11491.919851300798</v>
      </c>
      <c r="P207" s="17">
        <f ca="1">[1]!s_dq_amount_btin(A207,TODAY()-1,100000000)</f>
        <v>384.77486298999997</v>
      </c>
      <c r="Q207" s="17">
        <f ca="1">[1]!s_dq_turn(A207,TODAY()-1)</f>
        <v>2.5723572184652341</v>
      </c>
      <c r="R207" s="2">
        <f>[1]!s_pq_amount(A207,"20260101","",100000000)</f>
        <v>25464.70433868</v>
      </c>
      <c r="S207" s="2">
        <f>[1]!s_pq_avgamount(A207,"20260101","",100000000)</f>
        <v>233.62114072183488</v>
      </c>
      <c r="T207" s="17">
        <f>[1]!s_ipo_dilutedpe(A207)</f>
        <v>26.73</v>
      </c>
      <c r="U207" s="12">
        <f>[1]!s_ipo_collection_total(A207,100000000)</f>
        <v>3.3340000000000001</v>
      </c>
      <c r="V207" s="18">
        <f>[1]!s_val_pe_ttm(A207,"")</f>
        <v>102.04826354980469</v>
      </c>
    </row>
    <row r="208" spans="1:22" x14ac:dyDescent="0.3">
      <c r="A208" s="16" t="s">
        <v>1043</v>
      </c>
      <c r="B208" s="16" t="s">
        <v>1044</v>
      </c>
      <c r="C208" s="16" t="str">
        <f>[1]!s_info_mkt(A208)</f>
        <v>科创板</v>
      </c>
      <c r="D208" s="16" t="str">
        <f>[1]!s_ipo_listeddate(A208)</f>
        <v>2023-04-21</v>
      </c>
      <c r="E208" s="16" t="str">
        <f>[1]!s_info_industry_csrc2023(A208,"",3)</f>
        <v>计算机、通信和其他电子设备制造业</v>
      </c>
      <c r="F208" s="16">
        <f>[1]!s_is(A208,83,"FY","YTD","20251231",1,"",100000000)</f>
        <v>22.599751969899998</v>
      </c>
      <c r="G208" s="16">
        <f>[1]!s_is(A208,83,"FY","YTD","20241231",1,"",100000000)</f>
        <v>19.2865992089</v>
      </c>
      <c r="H208" s="16">
        <f>[1]!s_is(A208,61,"FY","YTD","20251231",1,"",100000000)</f>
        <v>3.4552008537000001</v>
      </c>
      <c r="I208" s="16">
        <f>[1]!s_is(A208,61,"FY","YTD","20241231",1,"",100000000)</f>
        <v>3.0392838024</v>
      </c>
      <c r="J208" s="16">
        <f>[1]!s_fa_roe(A208,"20251231")</f>
        <v>6.1271000000000004</v>
      </c>
      <c r="K208" s="16">
        <f>[1]!s_stmnote_rdexp(A208,"20251231",1,10000)</f>
        <v>16413.749981999998</v>
      </c>
      <c r="L208" s="16">
        <f>[1]!s_margin_tradingbalance(A208,"",10000)</f>
        <v>305971.5159</v>
      </c>
      <c r="M208" s="16">
        <f>[1]!s_margin_seclendingbalance(A208,"",10000)</f>
        <v>1895.7483999999999</v>
      </c>
      <c r="N208" s="17">
        <f>[1]!s_val_ev(A208,"",100000000)</f>
        <v>1927.0588246</v>
      </c>
      <c r="O208" s="17">
        <f>[1]!share_freesharesmv(A208,"",100000000)</f>
        <v>527.69386487999998</v>
      </c>
      <c r="P208" s="17">
        <f ca="1">[1]!s_dq_amount_btin(A208,TODAY()-1,100000000)</f>
        <v>53.644857870000003</v>
      </c>
      <c r="Q208" s="17">
        <f ca="1">[1]!s_dq_turn(A208,TODAY()-1)</f>
        <v>10.782170251863475</v>
      </c>
      <c r="R208" s="2">
        <f>[1]!s_pq_amount(A208,"20260101","",100000000)</f>
        <v>1766.3049707</v>
      </c>
      <c r="S208" s="2">
        <f>[1]!s_pq_avgamount(A208,"20260101","",100000000)</f>
        <v>16.204632758715597</v>
      </c>
      <c r="T208" s="17">
        <f>[1]!s_ipo_dilutedpe(A208)</f>
        <v>59.43</v>
      </c>
      <c r="U208" s="12">
        <f>[1]!s_ipo_collection_total(A208,100000000)</f>
        <v>28.7073530475</v>
      </c>
      <c r="V208" s="18">
        <f>[1]!s_val_pe_ttm(A208,"")</f>
        <v>535.09576416015625</v>
      </c>
    </row>
    <row r="209" spans="1:22" x14ac:dyDescent="0.3">
      <c r="A209" s="16" t="s">
        <v>1045</v>
      </c>
      <c r="B209" s="16" t="s">
        <v>1046</v>
      </c>
      <c r="C209" s="16" t="str">
        <f>[1]!s_info_mkt(A209)</f>
        <v>科创板</v>
      </c>
      <c r="D209" s="16" t="str">
        <f>[1]!s_ipo_listeddate(A209)</f>
        <v>2021-06-23</v>
      </c>
      <c r="E209" s="16" t="str">
        <f>[1]!s_info_industry_csrc2023(A209,"",3)</f>
        <v>化学原料和化学制品制造业</v>
      </c>
      <c r="F209" s="16">
        <f>[1]!s_is(A209,83,"FY","YTD","20251231",1,"",100000000)</f>
        <v>9.2468958808000004</v>
      </c>
      <c r="G209" s="16">
        <f>[1]!s_is(A209,83,"FY","YTD","20241231",1,"",100000000)</f>
        <v>7.8245671972000004</v>
      </c>
      <c r="H209" s="16">
        <f>[1]!s_is(A209,61,"FY","YTD","20251231",1,"",100000000)</f>
        <v>1.3600913999000002</v>
      </c>
      <c r="I209" s="16">
        <f>[1]!s_is(A209,61,"FY","YTD","20241231",1,"",100000000)</f>
        <v>0.82843363489999999</v>
      </c>
      <c r="J209" s="16">
        <f>[1]!s_fa_roe(A209,"20251231")</f>
        <v>7.4413999999999998</v>
      </c>
      <c r="K209" s="16">
        <f>[1]!s_stmnote_rdexp(A209,"20251231",1,10000)</f>
        <v>19686.71</v>
      </c>
      <c r="L209" s="16">
        <f>[1]!s_margin_tradingbalance(A209,"",10000)</f>
        <v>46711.651100000003</v>
      </c>
      <c r="M209" s="16">
        <f>[1]!s_margin_seclendingbalance(A209,"",10000)</f>
        <v>357.06</v>
      </c>
      <c r="N209" s="17">
        <f>[1]!s_val_ev(A209,"",100000000)</f>
        <v>174.77103029200001</v>
      </c>
      <c r="O209" s="17">
        <f>[1]!share_freesharesmv(A209,"",100000000)</f>
        <v>102.3118979584</v>
      </c>
      <c r="P209" s="17">
        <f ca="1">[1]!s_dq_amount_btin(A209,TODAY()-1,100000000)</f>
        <v>7.3596635199999998</v>
      </c>
      <c r="Q209" s="17">
        <f ca="1">[1]!s_dq_turn(A209,TODAY()-1)</f>
        <v>4.1580792619110891</v>
      </c>
      <c r="R209" s="2">
        <f>[1]!s_pq_amount(A209,"20260101","",100000000)</f>
        <v>372.28395800999999</v>
      </c>
      <c r="S209" s="2">
        <f>[1]!s_pq_avgamount(A209,"20260101","",100000000)</f>
        <v>3.4154491560550455</v>
      </c>
      <c r="T209" s="17">
        <f>[1]!s_ipo_dilutedpe(A209)</f>
        <v>51.04</v>
      </c>
      <c r="U209" s="12">
        <f>[1]!s_ipo_collection_total(A209,100000000)</f>
        <v>3.5508000000000002</v>
      </c>
      <c r="V209" s="18">
        <f>[1]!s_val_pe_ttm(A209,"")</f>
        <v>99.910018920898438</v>
      </c>
    </row>
    <row r="210" spans="1:22" x14ac:dyDescent="0.3">
      <c r="A210" s="16" t="s">
        <v>1047</v>
      </c>
      <c r="B210" s="16" t="s">
        <v>1048</v>
      </c>
      <c r="C210" s="16" t="str">
        <f>[1]!s_info_mkt(A210)</f>
        <v>创业板</v>
      </c>
      <c r="D210" s="16" t="str">
        <f>[1]!s_ipo_listeddate(A210)</f>
        <v>2015-01-21</v>
      </c>
      <c r="E210" s="16" t="str">
        <f>[1]!s_info_industry_csrc2023(A210,"",3)</f>
        <v>新闻和出版业</v>
      </c>
      <c r="F210" s="16">
        <f>[1]!s_is(A210,83,"FY","YTD","20251231",1,"",100000000)</f>
        <v>16.565565898699997</v>
      </c>
      <c r="G210" s="16">
        <f>[1]!s_is(A210,83,"FY","YTD","20241231",1,"",100000000)</f>
        <v>11.5911921532</v>
      </c>
      <c r="H210" s="16">
        <f>[1]!s_is(A210,61,"FY","YTD","20251231",1,"",100000000)</f>
        <v>-6.7095219654999996</v>
      </c>
      <c r="I210" s="16">
        <f>[1]!s_is(A210,61,"FY","YTD","20241231",1,"",100000000)</f>
        <v>-2.4288952001999999</v>
      </c>
      <c r="J210" s="16">
        <f>[1]!s_fa_roe(A210,"20251231")</f>
        <v>-104.7461</v>
      </c>
      <c r="K210" s="16">
        <f>[1]!s_stmnote_rdexp(A210,"20251231",1,10000)</f>
        <v>9048.4074700000001</v>
      </c>
      <c r="L210" s="16">
        <f>[1]!s_margin_tradingbalance(A210,"",10000)</f>
        <v>109416.0318</v>
      </c>
      <c r="M210" s="16">
        <f>[1]!s_margin_seclendingbalance(A210,"",10000)</f>
        <v>29.205500000000001</v>
      </c>
      <c r="N210" s="17">
        <f>[1]!s_val_ev(A210,"",100000000)</f>
        <v>182.56212957079998</v>
      </c>
      <c r="O210" s="17">
        <f>[1]!share_freesharesmv(A210,"",100000000)</f>
        <v>144.14043778959999</v>
      </c>
      <c r="P210" s="17">
        <f ca="1">[1]!s_dq_amount_btin(A210,TODAY()-1,100000000)</f>
        <v>17.400439980000002</v>
      </c>
      <c r="Q210" s="17">
        <f ca="1">[1]!s_dq_turn(A210,TODAY()-1)</f>
        <v>10.805133647532703</v>
      </c>
      <c r="R210" s="2">
        <f>[1]!s_pq_amount(A210,"20260101","",100000000)</f>
        <v>2395.6997368299999</v>
      </c>
      <c r="S210" s="2">
        <f>[1]!s_pq_avgamount(A210,"20260101","",100000000)</f>
        <v>21.978896668165135</v>
      </c>
      <c r="T210" s="17">
        <f>[1]!s_ipo_dilutedpe(A210)</f>
        <v>22.87</v>
      </c>
      <c r="U210" s="12">
        <f>[1]!s_ipo_collection_total(A210,100000000)</f>
        <v>2.0430000000000001</v>
      </c>
      <c r="V210" s="18">
        <f>[1]!s_val_pe_ttm(A210,"")</f>
        <v>-29.031389236450195</v>
      </c>
    </row>
    <row r="211" spans="1:22" x14ac:dyDescent="0.3">
      <c r="A211" s="16" t="s">
        <v>1049</v>
      </c>
      <c r="B211" s="16" t="s">
        <v>1050</v>
      </c>
      <c r="C211" s="16" t="str">
        <f>[1]!s_info_mkt(A211)</f>
        <v>主板</v>
      </c>
      <c r="D211" s="16" t="str">
        <f>[1]!s_ipo_listeddate(A211)</f>
        <v>2017-07-21</v>
      </c>
      <c r="E211" s="16" t="str">
        <f>[1]!s_info_industry_csrc2023(A211,"",3)</f>
        <v>计算机、通信和其他电子设备制造业</v>
      </c>
      <c r="F211" s="16">
        <f>[1]!s_is(A211,83,"FY","YTD","20251231",1,"",100000000)</f>
        <v>2.7438194594</v>
      </c>
      <c r="G211" s="16">
        <f>[1]!s_is(A211,83,"FY","YTD","20241231",1,"",100000000)</f>
        <v>2.7116224732999998</v>
      </c>
      <c r="H211" s="16">
        <f>[1]!s_is(A211,61,"FY","YTD","20251231",1,"",100000000)</f>
        <v>0.2115239468</v>
      </c>
      <c r="I211" s="16">
        <f>[1]!s_is(A211,61,"FY","YTD","20241231",1,"",100000000)</f>
        <v>9.8938306999999989E-2</v>
      </c>
      <c r="J211" s="16">
        <f>[1]!s_fa_roe(A211,"20251231")</f>
        <v>5.45</v>
      </c>
      <c r="K211" s="16">
        <f>[1]!s_stmnote_rdexp(A211,"20251231",1,10000)</f>
        <v>1384.303676</v>
      </c>
      <c r="L211" s="16">
        <f>[1]!s_margin_tradingbalance(A211,"",10000)</f>
        <v>0</v>
      </c>
      <c r="M211" s="16">
        <f>[1]!s_margin_seclendingbalance(A211,"",10000)</f>
        <v>0</v>
      </c>
      <c r="N211" s="17">
        <f>[1]!s_val_ev(A211,"",100000000)</f>
        <v>32.171499474800001</v>
      </c>
      <c r="O211" s="17">
        <f>[1]!share_freesharesmv(A211,"",100000000)</f>
        <v>11.043801513099996</v>
      </c>
      <c r="P211" s="17">
        <f ca="1">[1]!s_dq_amount_btin(A211,TODAY()-1,100000000)</f>
        <v>1.46671532</v>
      </c>
      <c r="Q211" s="17">
        <f ca="1">[1]!s_dq_turn(A211,TODAY()-1)</f>
        <v>9.2238153240486032</v>
      </c>
      <c r="R211" s="2">
        <f>[1]!s_pq_amount(A211,"20260101","",100000000)</f>
        <v>99.135702559999999</v>
      </c>
      <c r="S211" s="2">
        <f>[1]!s_pq_avgamount(A211,"20260101","",100000000)</f>
        <v>0.90950185834862385</v>
      </c>
      <c r="T211" s="17">
        <f>[1]!s_ipo_dilutedpe(A211)</f>
        <v>22.97</v>
      </c>
      <c r="U211" s="12">
        <f>[1]!s_ipo_collection_total(A211,100000000)</f>
        <v>1.863966</v>
      </c>
      <c r="V211" s="18">
        <f>[1]!s_val_pe_ttm(A211,"")</f>
        <v>174.31333923339844</v>
      </c>
    </row>
    <row r="212" spans="1:22" x14ac:dyDescent="0.3">
      <c r="A212" s="16" t="s">
        <v>1051</v>
      </c>
      <c r="B212" s="16" t="s">
        <v>1052</v>
      </c>
      <c r="C212" s="16" t="str">
        <f>[1]!s_info_mkt(A212)</f>
        <v>主板</v>
      </c>
      <c r="D212" s="16" t="str">
        <f>[1]!s_ipo_listeddate(A212)</f>
        <v>2017-11-10</v>
      </c>
      <c r="E212" s="16" t="str">
        <f>[1]!s_info_industry_csrc2023(A212,"",3)</f>
        <v>化学原料和化学制品制造业</v>
      </c>
      <c r="F212" s="16">
        <f>[1]!s_is(A212,83,"FY","YTD","20251231",1,"",100000000)</f>
        <v>35.559324482299999</v>
      </c>
      <c r="G212" s="16">
        <f>[1]!s_is(A212,83,"FY","YTD","20241231",1,"",100000000)</f>
        <v>35.553914857999999</v>
      </c>
      <c r="H212" s="16">
        <f>[1]!s_is(A212,61,"FY","YTD","20251231",1,"",100000000)</f>
        <v>1.2099350848999999</v>
      </c>
      <c r="I212" s="16">
        <f>[1]!s_is(A212,61,"FY","YTD","20241231",1,"",100000000)</f>
        <v>0.95881061349999996</v>
      </c>
      <c r="J212" s="16">
        <f>[1]!s_fa_roe(A212,"20251231")</f>
        <v>2.8115000000000001</v>
      </c>
      <c r="K212" s="16">
        <f>[1]!s_stmnote_rdexp(A212,"20251231",1,10000)</f>
        <v>18510.732454000001</v>
      </c>
      <c r="L212" s="16">
        <f>[1]!s_margin_tradingbalance(A212,"",10000)</f>
        <v>24226.127499999999</v>
      </c>
      <c r="M212" s="16">
        <f>[1]!s_margin_seclendingbalance(A212,"",10000)</f>
        <v>43.828400000000002</v>
      </c>
      <c r="N212" s="17">
        <f>[1]!s_val_ev(A212,"",100000000)</f>
        <v>60.662175659300004</v>
      </c>
      <c r="O212" s="17">
        <f>[1]!share_freesharesmv(A212,"",100000000)</f>
        <v>31.218740359300003</v>
      </c>
      <c r="P212" s="17">
        <f ca="1">[1]!s_dq_amount_btin(A212,TODAY()-1,100000000)</f>
        <v>4.5145948899999997</v>
      </c>
      <c r="Q212" s="17">
        <f ca="1">[1]!s_dq_turn(A212,TODAY()-1)</f>
        <v>7.6381808882106474</v>
      </c>
      <c r="R212" s="2">
        <f>[1]!s_pq_amount(A212,"20260101","",100000000)</f>
        <v>289.92444918000001</v>
      </c>
      <c r="S212" s="2">
        <f>[1]!s_pq_avgamount(A212,"20260101","",100000000)</f>
        <v>2.6598573319266055</v>
      </c>
      <c r="T212" s="17">
        <f>[1]!s_ipo_dilutedpe(A212)</f>
        <v>22.98</v>
      </c>
      <c r="U212" s="12">
        <f>[1]!s_ipo_collection_total(A212,100000000)</f>
        <v>6.8552</v>
      </c>
      <c r="V212" s="18">
        <f>[1]!s_val_pe_ttm(A212,"")</f>
        <v>47.821144104003906</v>
      </c>
    </row>
    <row r="213" spans="1:22" x14ac:dyDescent="0.3">
      <c r="A213" s="16" t="s">
        <v>1053</v>
      </c>
      <c r="B213" s="16" t="s">
        <v>1054</v>
      </c>
      <c r="C213" s="16" t="str">
        <f>[1]!s_info_mkt(A213)</f>
        <v>主板</v>
      </c>
      <c r="D213" s="16" t="str">
        <f>[1]!s_ipo_listeddate(A213)</f>
        <v>2005-05-18</v>
      </c>
      <c r="E213" s="16" t="str">
        <f>[1]!s_info_industry_csrc2023(A213,"",3)</f>
        <v>卫生</v>
      </c>
      <c r="F213" s="16">
        <f>[1]!s_is(A213,83,"FY","YTD","20251231",1,"",100000000)</f>
        <v>103.595306713</v>
      </c>
      <c r="G213" s="16">
        <f>[1]!s_is(A213,83,"FY","YTD","20241231",1,"",100000000)</f>
        <v>107.01990901100001</v>
      </c>
      <c r="H213" s="16">
        <f>[1]!s_is(A213,61,"FY","YTD","20251231",1,"",100000000)</f>
        <v>2.8532702106999999</v>
      </c>
      <c r="I213" s="16">
        <f>[1]!s_is(A213,61,"FY","YTD","20241231",1,"",100000000)</f>
        <v>2.8223772836999999</v>
      </c>
      <c r="J213" s="16">
        <f>[1]!s_fa_roe(A213,"20251231")</f>
        <v>3.5562999999999998</v>
      </c>
      <c r="K213" s="16">
        <f>[1]!s_stmnote_rdexp(A213,"20251231",1,10000)</f>
        <v>11189.434638999999</v>
      </c>
      <c r="L213" s="16">
        <f>[1]!s_margin_tradingbalance(A213,"",10000)</f>
        <v>88022.878800000006</v>
      </c>
      <c r="M213" s="16">
        <f>[1]!s_margin_seclendingbalance(A213,"",10000)</f>
        <v>740.62030000000004</v>
      </c>
      <c r="N213" s="17">
        <f>[1]!s_val_ev(A213,"",100000000)</f>
        <v>219.19821968799999</v>
      </c>
      <c r="O213" s="17">
        <f>[1]!share_freesharesmv(A213,"",100000000)</f>
        <v>169.26977625599997</v>
      </c>
      <c r="P213" s="17">
        <f ca="1">[1]!s_dq_amount_btin(A213,TODAY()-1,100000000)</f>
        <v>17.68560488</v>
      </c>
      <c r="Q213" s="17">
        <f ca="1">[1]!s_dq_turn(A213,TODAY()-1)</f>
        <v>8.1106277754598235</v>
      </c>
      <c r="R213" s="2">
        <f>[1]!s_pq_amount(A213,"20260101","",100000000)</f>
        <v>1361.4140081800001</v>
      </c>
      <c r="S213" s="2">
        <f>[1]!s_pq_avgamount(A213,"20260101","",100000000)</f>
        <v>12.490036772293577</v>
      </c>
      <c r="T213" s="17">
        <f>[1]!s_ipo_dilutedpe(A213)</f>
        <v>21.65</v>
      </c>
      <c r="U213" s="12">
        <f>[1]!s_ipo_collection_total(A213,100000000)</f>
        <v>1.5974999999999999</v>
      </c>
      <c r="V213" s="18">
        <f>[1]!s_val_pe_ttm(A213,"")</f>
        <v>71.721084594726563</v>
      </c>
    </row>
    <row r="214" spans="1:22" x14ac:dyDescent="0.3">
      <c r="A214" s="16" t="s">
        <v>1055</v>
      </c>
      <c r="B214" s="16" t="s">
        <v>1056</v>
      </c>
      <c r="C214" s="16" t="str">
        <f>[1]!s_info_mkt(A214)</f>
        <v>科创板</v>
      </c>
      <c r="D214" s="16" t="str">
        <f>[1]!s_ipo_listeddate(A214)</f>
        <v>2019-07-22</v>
      </c>
      <c r="E214" s="16" t="str">
        <f>[1]!s_info_industry_csrc2023(A214,"",3)</f>
        <v>专用设备制造业</v>
      </c>
      <c r="F214" s="16">
        <f>[1]!s_is(A214,83,"FY","YTD","20251231",1,"",100000000)</f>
        <v>17.8980345666</v>
      </c>
      <c r="G214" s="16">
        <f>[1]!s_is(A214,83,"FY","YTD","20241231",1,"",100000000)</f>
        <v>16.087411486099999</v>
      </c>
      <c r="H214" s="16">
        <f>[1]!s_is(A214,61,"FY","YTD","20251231",1,"",100000000)</f>
        <v>0.76128306459999995</v>
      </c>
      <c r="I214" s="16">
        <f>[1]!s_is(A214,61,"FY","YTD","20241231",1,"",100000000)</f>
        <v>1.2469060251000001</v>
      </c>
      <c r="J214" s="16">
        <f>[1]!s_fa_roe(A214,"20251231")</f>
        <v>3.8683999999999998</v>
      </c>
      <c r="K214" s="16">
        <f>[1]!s_stmnote_rdexp(A214,"20251231",1,10000)</f>
        <v>34911.980222999999</v>
      </c>
      <c r="L214" s="16">
        <f>[1]!s_margin_tradingbalance(A214,"",10000)</f>
        <v>64242.855100000001</v>
      </c>
      <c r="M214" s="16">
        <f>[1]!s_margin_seclendingbalance(A214,"",10000)</f>
        <v>445.72219999999999</v>
      </c>
      <c r="N214" s="17">
        <f>[1]!s_val_ev(A214,"",100000000)</f>
        <v>241.77356610000001</v>
      </c>
      <c r="O214" s="17">
        <f>[1]!share_freesharesmv(A214,"",100000000)</f>
        <v>102.0499061</v>
      </c>
      <c r="P214" s="17">
        <f ca="1">[1]!s_dq_amount_btin(A214,TODAY()-1,100000000)</f>
        <v>15.28514975</v>
      </c>
      <c r="Q214" s="17">
        <f ca="1">[1]!s_dq_turn(A214,TODAY()-1)</f>
        <v>6.4334205603629053</v>
      </c>
      <c r="R214" s="2">
        <f>[1]!s_pq_amount(A214,"20260101","",100000000)</f>
        <v>516.06790148000005</v>
      </c>
      <c r="S214" s="2">
        <f>[1]!s_pq_avgamount(A214,"20260101","",100000000)</f>
        <v>4.7345679034862389</v>
      </c>
      <c r="T214" s="17">
        <f>[1]!s_ipo_dilutedpe(A214)</f>
        <v>57.48</v>
      </c>
      <c r="U214" s="12">
        <f>[1]!s_ipo_collection_total(A214,100000000)</f>
        <v>12.342000000000001</v>
      </c>
      <c r="V214" s="18">
        <f>[1]!s_val_pe_ttm(A214,"")</f>
        <v>213.73028564453125</v>
      </c>
    </row>
    <row r="215" spans="1:22" x14ac:dyDescent="0.3">
      <c r="A215" s="16" t="s">
        <v>1057</v>
      </c>
      <c r="B215" s="16" t="s">
        <v>1058</v>
      </c>
      <c r="C215" s="16" t="str">
        <f>[1]!s_info_mkt(A215)</f>
        <v>主板</v>
      </c>
      <c r="D215" s="16" t="str">
        <f>[1]!s_ipo_listeddate(A215)</f>
        <v>2015-12-09</v>
      </c>
      <c r="E215" s="16" t="str">
        <f>[1]!s_info_industry_csrc2023(A215,"",3)</f>
        <v>计算机、通信和其他电子设备制造业</v>
      </c>
      <c r="F215" s="16">
        <f>[1]!s_is(A215,83,"FY","YTD","20251231",1,"",100000000)</f>
        <v>36.120471561199999</v>
      </c>
      <c r="G215" s="16">
        <f>[1]!s_is(A215,83,"FY","YTD","20241231",1,"",100000000)</f>
        <v>32.662456697899998</v>
      </c>
      <c r="H215" s="16">
        <f>[1]!s_is(A215,61,"FY","YTD","20251231",1,"",100000000)</f>
        <v>6.6117221300000001E-2</v>
      </c>
      <c r="I215" s="16">
        <f>[1]!s_is(A215,61,"FY","YTD","20241231",1,"",100000000)</f>
        <v>-2.3596894321000002</v>
      </c>
      <c r="J215" s="16">
        <f>[1]!s_fa_roe(A215,"20251231")</f>
        <v>0.1542</v>
      </c>
      <c r="K215" s="16">
        <f>[1]!s_stmnote_rdexp(A215,"20251231",1,10000)</f>
        <v>15445.720246000001</v>
      </c>
      <c r="L215" s="16">
        <f>[1]!s_margin_tradingbalance(A215,"",10000)</f>
        <v>108709.992</v>
      </c>
      <c r="M215" s="16">
        <f>[1]!s_margin_seclendingbalance(A215,"",10000)</f>
        <v>181.64099999999999</v>
      </c>
      <c r="N215" s="17">
        <f>[1]!s_val_ev(A215,"",100000000)</f>
        <v>184.89220314599999</v>
      </c>
      <c r="O215" s="17">
        <f>[1]!share_freesharesmv(A215,"",100000000)</f>
        <v>141.26504004449998</v>
      </c>
      <c r="P215" s="17">
        <f ca="1">[1]!s_dq_amount_btin(A215,TODAY()-1,100000000)</f>
        <v>21.960873200000002</v>
      </c>
      <c r="Q215" s="17">
        <f ca="1">[1]!s_dq_turn(A215,TODAY()-1)</f>
        <v>12.164955078125534</v>
      </c>
      <c r="R215" s="2">
        <f>[1]!s_pq_amount(A215,"20260101","",100000000)</f>
        <v>961.36928604000002</v>
      </c>
      <c r="S215" s="2">
        <f>[1]!s_pq_avgamount(A215,"20260101","",100000000)</f>
        <v>8.8199017067889898</v>
      </c>
      <c r="T215" s="17">
        <f>[1]!s_ipo_dilutedpe(A215)</f>
        <v>22.98</v>
      </c>
      <c r="U215" s="12">
        <f>[1]!s_ipo_collection_total(A215,100000000)</f>
        <v>3.3731100000000001</v>
      </c>
      <c r="V215" s="18">
        <f>[1]!s_val_pe_ttm(A215,"")</f>
        <v>-585.665771484375</v>
      </c>
    </row>
    <row r="216" spans="1:22" x14ac:dyDescent="0.3">
      <c r="A216" s="16" t="s">
        <v>1059</v>
      </c>
      <c r="B216" s="16" t="s">
        <v>1060</v>
      </c>
      <c r="C216" s="16" t="str">
        <f>[1]!s_info_mkt(A216)</f>
        <v>科创板</v>
      </c>
      <c r="D216" s="16" t="str">
        <f>[1]!s_ipo_listeddate(A216)</f>
        <v>2025-03-25</v>
      </c>
      <c r="E216" s="16" t="str">
        <f>[1]!s_info_industry_csrc2023(A216,"",3)</f>
        <v>专业技术服务业</v>
      </c>
      <c r="F216" s="16">
        <f>[1]!s_is(A216,83,"FY","YTD","20251231",1,"",100000000)</f>
        <v>5.2952726832000003</v>
      </c>
      <c r="G216" s="16">
        <f>[1]!s_is(A216,83,"FY","YTD","20241231",1,"",100000000)</f>
        <v>4.1527193775000004</v>
      </c>
      <c r="H216" s="16">
        <f>[1]!s_is(A216,61,"FY","YTD","20251231",1,"",100000000)</f>
        <v>0.61878956380000005</v>
      </c>
      <c r="I216" s="16">
        <f>[1]!s_is(A216,61,"FY","YTD","20241231",1,"",100000000)</f>
        <v>0.81181245549999992</v>
      </c>
      <c r="J216" s="16">
        <f>[1]!s_fa_roe(A216,"20251231")</f>
        <v>8.2835999999999999</v>
      </c>
      <c r="K216" s="16">
        <f>[1]!s_stmnote_rdexp(A216,"20251231",1,10000)</f>
        <v>5735.8545359999998</v>
      </c>
      <c r="L216" s="16">
        <f>[1]!s_margin_tradingbalance(A216,"",10000)</f>
        <v>30094.666300000001</v>
      </c>
      <c r="M216" s="16">
        <f>[1]!s_margin_seclendingbalance(A216,"",10000)</f>
        <v>59.0244</v>
      </c>
      <c r="N216" s="17">
        <f>[1]!s_val_ev(A216,"",100000000)</f>
        <v>257.71603955399996</v>
      </c>
      <c r="O216" s="17">
        <f>[1]!share_freesharesmv(A216,"",100000000)</f>
        <v>101.92011979500001</v>
      </c>
      <c r="P216" s="17">
        <f ca="1">[1]!s_dq_amount_btin(A216,TODAY()-1,100000000)</f>
        <v>7.1025459099999999</v>
      </c>
      <c r="Q216" s="17">
        <f ca="1">[1]!s_dq_turn(A216,TODAY()-1)</f>
        <v>6.0538455982539308</v>
      </c>
      <c r="R216" s="2">
        <f>[1]!s_pq_amount(A216,"20260101","",100000000)</f>
        <v>215.72377950000001</v>
      </c>
      <c r="S216" s="2">
        <f>[1]!s_pq_avgamount(A216,"20260101","",100000000)</f>
        <v>1.9791172431192661</v>
      </c>
      <c r="T216" s="17">
        <f>[1]!s_ipo_dilutedpe(A216)</f>
        <v>42.64</v>
      </c>
      <c r="U216" s="12">
        <f>[1]!s_ipo_collection_total(A216,100000000)</f>
        <v>3.6620683292000002</v>
      </c>
      <c r="V216" s="18">
        <f>[1]!s_val_pe_ttm(A216,"")</f>
        <v>446.08154296875</v>
      </c>
    </row>
    <row r="217" spans="1:22" x14ac:dyDescent="0.3">
      <c r="A217" s="16" t="s">
        <v>1061</v>
      </c>
      <c r="B217" s="16" t="s">
        <v>1062</v>
      </c>
      <c r="C217" s="16" t="str">
        <f>[1]!s_info_mkt(A217)</f>
        <v>主板</v>
      </c>
      <c r="D217" s="16" t="str">
        <f>[1]!s_ipo_listeddate(A217)</f>
        <v>2014-01-29</v>
      </c>
      <c r="E217" s="16" t="str">
        <f>[1]!s_info_industry_csrc2023(A217,"",3)</f>
        <v>电气机械和器材制造业</v>
      </c>
      <c r="F217" s="16">
        <f>[1]!s_is(A217,83,"FY","YTD","20251231",1,"",100000000)</f>
        <v>10.047450862</v>
      </c>
      <c r="G217" s="16">
        <f>[1]!s_is(A217,83,"FY","YTD","20241231",1,"",100000000)</f>
        <v>15.2857168517</v>
      </c>
      <c r="H217" s="16">
        <f>[1]!s_is(A217,61,"FY","YTD","20251231",1,"",100000000)</f>
        <v>-2.520471659</v>
      </c>
      <c r="I217" s="16">
        <f>[1]!s_is(A217,61,"FY","YTD","20241231",1,"",100000000)</f>
        <v>-2.2461057829</v>
      </c>
      <c r="J217" s="16">
        <f>[1]!s_fa_roe(A217,"20251231")</f>
        <v>-28.517900000000001</v>
      </c>
      <c r="K217" s="16">
        <f>[1]!s_stmnote_rdexp(A217,"20251231",1,10000)</f>
        <v>2966.7522450000001</v>
      </c>
      <c r="L217" s="16">
        <f>[1]!s_margin_tradingbalance(A217,"",10000)</f>
        <v>0</v>
      </c>
      <c r="M217" s="16">
        <f>[1]!s_margin_seclendingbalance(A217,"",10000)</f>
        <v>0</v>
      </c>
      <c r="N217" s="17">
        <f>[1]!s_val_ev(A217,"",100000000)</f>
        <v>28.881204224400001</v>
      </c>
      <c r="O217" s="17">
        <f>[1]!share_freesharesmv(A217,"",100000000)</f>
        <v>19.081935109599996</v>
      </c>
      <c r="P217" s="17">
        <f ca="1">[1]!s_dq_amount_btin(A217,TODAY()-1,100000000)</f>
        <v>2.7705214699999998</v>
      </c>
      <c r="Q217" s="17">
        <f ca="1">[1]!s_dq_turn(A217,TODAY()-1)</f>
        <v>10.180670872644805</v>
      </c>
      <c r="R217" s="2">
        <f>[1]!s_pq_amount(A217,"20260101","",100000000)</f>
        <v>182.64739431000001</v>
      </c>
      <c r="S217" s="2">
        <f>[1]!s_pq_avgamount(A217,"20260101","",100000000)</f>
        <v>1.6756641679816515</v>
      </c>
      <c r="T217" s="17">
        <f>[1]!s_ipo_dilutedpe(A217)</f>
        <v>22.3</v>
      </c>
      <c r="U217" s="12">
        <f>[1]!s_ipo_collection_total(A217,100000000)</f>
        <v>3.1242299999999998</v>
      </c>
      <c r="V217" s="18">
        <f>[1]!s_val_pe_ttm(A217,"")</f>
        <v>-10.572104454040527</v>
      </c>
    </row>
    <row r="218" spans="1:22" x14ac:dyDescent="0.3">
      <c r="A218" s="16" t="s">
        <v>1063</v>
      </c>
      <c r="B218" s="16" t="s">
        <v>1064</v>
      </c>
      <c r="C218" s="16" t="str">
        <f>[1]!s_info_mkt(A218)</f>
        <v>主板</v>
      </c>
      <c r="D218" s="16" t="str">
        <f>[1]!s_ipo_listeddate(A218)</f>
        <v>2000-12-22</v>
      </c>
      <c r="E218" s="16" t="str">
        <f>[1]!s_info_industry_csrc2023(A218,"",3)</f>
        <v>计算机、通信和其他电子设备制造业</v>
      </c>
      <c r="F218" s="16">
        <f>[1]!s_is(A218,83,"FY","YTD","20251231",1,"",100000000)</f>
        <v>10.215108602599999</v>
      </c>
      <c r="G218" s="16">
        <f>[1]!s_is(A218,83,"FY","YTD","20241231",1,"",100000000)</f>
        <v>9.2362549884000007</v>
      </c>
      <c r="H218" s="16">
        <f>[1]!s_is(A218,61,"FY","YTD","20251231",1,"",100000000)</f>
        <v>2.1917154955</v>
      </c>
      <c r="I218" s="16">
        <f>[1]!s_is(A218,61,"FY","YTD","20241231",1,"",100000000)</f>
        <v>1.7067564477000001</v>
      </c>
      <c r="J218" s="16">
        <f>[1]!s_fa_roe(A218,"20251231")</f>
        <v>5.9770000000000003</v>
      </c>
      <c r="K218" s="16">
        <f>[1]!s_stmnote_rdexp(A218,"20251231",1,10000)</f>
        <v>11770.193649999999</v>
      </c>
      <c r="L218" s="16">
        <f>[1]!s_margin_tradingbalance(A218,"",10000)</f>
        <v>81677.125799999994</v>
      </c>
      <c r="M218" s="16">
        <f>[1]!s_margin_seclendingbalance(A218,"",10000)</f>
        <v>104.2958</v>
      </c>
      <c r="N218" s="17">
        <f>[1]!s_val_ev(A218,"",100000000)</f>
        <v>213.5227391096</v>
      </c>
      <c r="O218" s="17">
        <f>[1]!share_freesharesmv(A218,"",100000000)</f>
        <v>89.286391899600005</v>
      </c>
      <c r="P218" s="17">
        <f ca="1">[1]!s_dq_amount_btin(A218,TODAY()-1,100000000)</f>
        <v>15.201450940000001</v>
      </c>
      <c r="Q218" s="17">
        <f ca="1">[1]!s_dq_turn(A218,TODAY()-1)</f>
        <v>11.417191464764604</v>
      </c>
      <c r="R218" s="2">
        <f>[1]!s_pq_amount(A218,"20260101","",100000000)</f>
        <v>1077.8948895999999</v>
      </c>
      <c r="S218" s="2">
        <f>[1]!s_pq_avgamount(A218,"20260101","",100000000)</f>
        <v>9.8889439412844045</v>
      </c>
      <c r="T218" s="17">
        <f>[1]!s_ipo_dilutedpe(A218)</f>
        <v>29.2</v>
      </c>
      <c r="U218" s="12">
        <f>[1]!s_ipo_collection_total(A218,100000000)</f>
        <v>3.681</v>
      </c>
      <c r="V218" s="18">
        <f>[1]!s_val_pe_ttm(A218,"")</f>
        <v>85.103668212890625</v>
      </c>
    </row>
    <row r="219" spans="1:22" x14ac:dyDescent="0.3">
      <c r="A219" s="16" t="s">
        <v>1065</v>
      </c>
      <c r="B219" s="16" t="s">
        <v>1066</v>
      </c>
      <c r="C219" s="16" t="str">
        <f>[1]!s_info_mkt(A219)</f>
        <v>创业板</v>
      </c>
      <c r="D219" s="16" t="str">
        <f>[1]!s_ipo_listeddate(A219)</f>
        <v>2017-01-25</v>
      </c>
      <c r="E219" s="16" t="str">
        <f>[1]!s_info_industry_csrc2023(A219,"",3)</f>
        <v>软件和信息技术服务业</v>
      </c>
      <c r="F219" s="16">
        <f>[1]!s_is(A219,83,"FY","YTD","20251231",1,"",100000000)</f>
        <v>4.5971564786000005</v>
      </c>
      <c r="G219" s="16">
        <f>[1]!s_is(A219,83,"FY","YTD","20241231",1,"",100000000)</f>
        <v>4.5300277943000005</v>
      </c>
      <c r="H219" s="16">
        <f>[1]!s_is(A219,61,"FY","YTD","20251231",1,"",100000000)</f>
        <v>-0.13874812919999999</v>
      </c>
      <c r="I219" s="16">
        <f>[1]!s_is(A219,61,"FY","YTD","20241231",1,"",100000000)</f>
        <v>0.29481506690000003</v>
      </c>
      <c r="J219" s="16">
        <f>[1]!s_fa_roe(A219,"20251231")</f>
        <v>-1.1839999999999999</v>
      </c>
      <c r="K219" s="16">
        <f>[1]!s_stmnote_rdexp(A219,"20251231",1,10000)</f>
        <v>7214.7927349999991</v>
      </c>
      <c r="L219" s="16">
        <f>[1]!s_margin_tradingbalance(A219,"",10000)</f>
        <v>0</v>
      </c>
      <c r="M219" s="16">
        <f>[1]!s_margin_seclendingbalance(A219,"",10000)</f>
        <v>0</v>
      </c>
      <c r="N219" s="17">
        <f>[1]!s_val_ev(A219,"",100000000)</f>
        <v>41.438375659999998</v>
      </c>
      <c r="O219" s="17">
        <f>[1]!share_freesharesmv(A219,"",100000000)</f>
        <v>30.122358035000001</v>
      </c>
      <c r="P219" s="17">
        <f ca="1">[1]!s_dq_amount_btin(A219,TODAY()-1,100000000)</f>
        <v>3.2159768199999998</v>
      </c>
      <c r="Q219" s="17">
        <f ca="1">[1]!s_dq_turn(A219,TODAY()-1)</f>
        <v>7.809629403744494</v>
      </c>
      <c r="R219" s="2">
        <f>[1]!s_pq_amount(A219,"20260101","",100000000)</f>
        <v>318.45828324000001</v>
      </c>
      <c r="S219" s="2">
        <f>[1]!s_pq_avgamount(A219,"20260101","",100000000)</f>
        <v>2.9216356260550458</v>
      </c>
      <c r="T219" s="17">
        <f>[1]!s_ipo_dilutedpe(A219)</f>
        <v>22.97</v>
      </c>
      <c r="U219" s="12">
        <f>[1]!s_ipo_collection_total(A219,100000000)</f>
        <v>1.746</v>
      </c>
      <c r="V219" s="18">
        <f>[1]!s_val_pe_ttm(A219,"")</f>
        <v>-127.77236938476563</v>
      </c>
    </row>
    <row r="220" spans="1:22" x14ac:dyDescent="0.3">
      <c r="A220" s="16" t="s">
        <v>1067</v>
      </c>
      <c r="B220" s="16" t="s">
        <v>1068</v>
      </c>
      <c r="C220" s="16" t="str">
        <f>[1]!s_info_mkt(A220)</f>
        <v>科创板</v>
      </c>
      <c r="D220" s="16" t="str">
        <f>[1]!s_ipo_listeddate(A220)</f>
        <v>2019-11-08</v>
      </c>
      <c r="E220" s="16" t="str">
        <f>[1]!s_info_industry_csrc2023(A220,"",3)</f>
        <v>医药制造业</v>
      </c>
      <c r="F220" s="16">
        <f>[1]!s_is(A220,83,"FY","YTD","20251231",1,"",100000000)</f>
        <v>12.236401299800001</v>
      </c>
      <c r="G220" s="16">
        <f>[1]!s_is(A220,83,"FY","YTD","20241231",1,"",100000000)</f>
        <v>12.825516145</v>
      </c>
      <c r="H220" s="16">
        <f>[1]!s_is(A220,61,"FY","YTD","20251231",1,"",100000000)</f>
        <v>0.54514680920000003</v>
      </c>
      <c r="I220" s="16">
        <f>[1]!s_is(A220,61,"FY","YTD","20241231",1,"",100000000)</f>
        <v>1.8916693736000001</v>
      </c>
      <c r="J220" s="16">
        <f>[1]!s_fa_roe(A220,"20251231")</f>
        <v>2.2179000000000002</v>
      </c>
      <c r="K220" s="16">
        <f>[1]!s_stmnote_rdexp(A220,"20251231",1,10000)</f>
        <v>59338.370596000001</v>
      </c>
      <c r="L220" s="16">
        <f>[1]!s_margin_tradingbalance(A220,"",10000)</f>
        <v>145810.47089999999</v>
      </c>
      <c r="M220" s="16">
        <f>[1]!s_margin_seclendingbalance(A220,"",10000)</f>
        <v>175.1301</v>
      </c>
      <c r="N220" s="17">
        <f>[1]!s_val_ev(A220,"",100000000)</f>
        <v>188.30701561110001</v>
      </c>
      <c r="O220" s="17">
        <f>[1]!share_freesharesmv(A220,"",100000000)</f>
        <v>117.92629279550002</v>
      </c>
      <c r="P220" s="17">
        <f ca="1">[1]!s_dq_amount_btin(A220,TODAY()-1,100000000)</f>
        <v>8.2796720300000004</v>
      </c>
      <c r="Q220" s="17">
        <f ca="1">[1]!s_dq_turn(A220,TODAY()-1)</f>
        <v>3.9028842348488579</v>
      </c>
      <c r="R220" s="2">
        <f>[1]!s_pq_amount(A220,"20260101","",100000000)</f>
        <v>669.47140848000004</v>
      </c>
      <c r="S220" s="2">
        <f>[1]!s_pq_avgamount(A220,"20260101","",100000000)</f>
        <v>6.1419395273394501</v>
      </c>
      <c r="T220" s="17">
        <f>[1]!s_ipo_dilutedpe(A220)</f>
        <v>72.459999999999994</v>
      </c>
      <c r="U220" s="12">
        <f>[1]!s_ipo_collection_total(A220,100000000)</f>
        <v>5.2111000000000001</v>
      </c>
      <c r="V220" s="18">
        <f>[1]!s_val_pe_ttm(A220,"")</f>
        <v>370.32867431640625</v>
      </c>
    </row>
    <row r="221" spans="1:22" x14ac:dyDescent="0.3">
      <c r="A221" s="16" t="s">
        <v>1069</v>
      </c>
      <c r="B221" s="16" t="s">
        <v>1070</v>
      </c>
      <c r="C221" s="16" t="str">
        <f>[1]!s_info_mkt(A221)</f>
        <v>主板</v>
      </c>
      <c r="D221" s="16" t="str">
        <f>[1]!s_ipo_listeddate(A221)</f>
        <v>2018-12-24</v>
      </c>
      <c r="E221" s="16" t="str">
        <f>[1]!s_info_industry_csrc2023(A221,"",3)</f>
        <v>金属制品业</v>
      </c>
      <c r="F221" s="16">
        <f>[1]!s_is(A221,83,"FY","YTD","20251231",1,"",100000000)</f>
        <v>33.073997708</v>
      </c>
      <c r="G221" s="16">
        <f>[1]!s_is(A221,83,"FY","YTD","20241231",1,"",100000000)</f>
        <v>22.475597906999997</v>
      </c>
      <c r="H221" s="16">
        <f>[1]!s_is(A221,61,"FY","YTD","20251231",1,"",100000000)</f>
        <v>2.9258909599000003</v>
      </c>
      <c r="I221" s="16">
        <f>[1]!s_is(A221,61,"FY","YTD","20241231",1,"",100000000)</f>
        <v>0.246164044</v>
      </c>
      <c r="J221" s="16">
        <f>[1]!s_fa_roe(A221,"20251231")</f>
        <v>16.2379</v>
      </c>
      <c r="K221" s="16">
        <f>[1]!s_stmnote_rdexp(A221,"20251231",1,10000)</f>
        <v>9523.5835349999998</v>
      </c>
      <c r="L221" s="16">
        <f>[1]!s_margin_tradingbalance(A221,"",10000)</f>
        <v>0</v>
      </c>
      <c r="M221" s="16">
        <f>[1]!s_margin_seclendingbalance(A221,"",10000)</f>
        <v>0</v>
      </c>
      <c r="N221" s="17">
        <f>[1]!s_val_ev(A221,"",100000000)</f>
        <v>463.204656</v>
      </c>
      <c r="O221" s="17">
        <f>[1]!share_freesharesmv(A221,"",100000000)</f>
        <v>252.63621975600003</v>
      </c>
      <c r="P221" s="17">
        <f ca="1">[1]!s_dq_amount_btin(A221,TODAY()-1,100000000)</f>
        <v>57.286093379999997</v>
      </c>
      <c r="Q221" s="17">
        <f ca="1">[1]!s_dq_turn(A221,TODAY()-1)</f>
        <v>12.764146556033966</v>
      </c>
      <c r="R221" s="2">
        <f>[1]!s_pq_amount(A221,"20260101","",100000000)</f>
        <v>3420.24546087</v>
      </c>
      <c r="S221" s="2">
        <f>[1]!s_pq_avgamount(A221,"20260101","",100000000)</f>
        <v>31.37839872357798</v>
      </c>
      <c r="T221" s="17">
        <f>[1]!s_ipo_dilutedpe(A221)</f>
        <v>22.63</v>
      </c>
      <c r="U221" s="12">
        <f>[1]!s_ipo_collection_total(A221,100000000)</f>
        <v>4.8224999999999998</v>
      </c>
      <c r="V221" s="18">
        <f>[1]!s_val_pe_ttm(A221,"")</f>
        <v>86.675811767578125</v>
      </c>
    </row>
    <row r="222" spans="1:22" x14ac:dyDescent="0.3">
      <c r="A222" s="16" t="s">
        <v>1071</v>
      </c>
      <c r="B222" s="16" t="s">
        <v>1072</v>
      </c>
      <c r="C222" s="16" t="str">
        <f>[1]!s_info_mkt(A222)</f>
        <v>主板</v>
      </c>
      <c r="D222" s="16" t="str">
        <f>[1]!s_ipo_listeddate(A222)</f>
        <v>2007-06-13</v>
      </c>
      <c r="E222" s="16" t="str">
        <f>[1]!s_info_industry_csrc2023(A222,"",3)</f>
        <v>计算机、通信和其他电子设备制造业</v>
      </c>
      <c r="F222" s="16">
        <f>[1]!s_is(A222,83,"FY","YTD","20251231",1,"",100000000)</f>
        <v>67.452913819900004</v>
      </c>
      <c r="G222" s="16">
        <f>[1]!s_is(A222,83,"FY","YTD","20241231",1,"",100000000)</f>
        <v>58.9691016254</v>
      </c>
      <c r="H222" s="16">
        <f>[1]!s_is(A222,61,"FY","YTD","20251231",1,"",100000000)</f>
        <v>10.210162929800001</v>
      </c>
      <c r="I222" s="16">
        <f>[1]!s_is(A222,61,"FY","YTD","20241231",1,"",100000000)</f>
        <v>8.3208415170999999</v>
      </c>
      <c r="J222" s="16">
        <f>[1]!s_fa_roe(A222,"20251231")</f>
        <v>15.6568</v>
      </c>
      <c r="K222" s="16">
        <f>[1]!s_stmnote_rdexp(A222,"20251231",1,10000)</f>
        <v>61948.205824999997</v>
      </c>
      <c r="L222" s="16">
        <f>[1]!s_margin_tradingbalance(A222,"",10000)</f>
        <v>160397.48680000001</v>
      </c>
      <c r="M222" s="16">
        <f>[1]!s_margin_seclendingbalance(A222,"",10000)</f>
        <v>3450.3924000000002</v>
      </c>
      <c r="N222" s="17">
        <f>[1]!s_val_ev(A222,"",100000000)</f>
        <v>573.77614070640004</v>
      </c>
      <c r="O222" s="17">
        <f>[1]!share_freesharesmv(A222,"",100000000)</f>
        <v>491.6501207028</v>
      </c>
      <c r="P222" s="17">
        <f ca="1">[1]!s_dq_amount_btin(A222,TODAY()-1,100000000)</f>
        <v>36.300443950000002</v>
      </c>
      <c r="Q222" s="17">
        <f ca="1">[1]!s_dq_turn(A222,TODAY()-1)</f>
        <v>6.9113034349765607</v>
      </c>
      <c r="R222" s="2">
        <f>[1]!s_pq_amount(A222,"20260101","",100000000)</f>
        <v>1586.5772231599999</v>
      </c>
      <c r="S222" s="2">
        <f>[1]!s_pq_avgamount(A222,"20260101","",100000000)</f>
        <v>14.555754340917431</v>
      </c>
      <c r="T222" s="17">
        <f>[1]!s_ipo_dilutedpe(A222)</f>
        <v>29.89</v>
      </c>
      <c r="U222" s="12">
        <f>[1]!s_ipo_collection_total(A222,100000000)</f>
        <v>3.2639999999999998</v>
      </c>
      <c r="V222" s="18">
        <f>[1]!s_val_pe_ttm(A222,"")</f>
        <v>59.412654876708984</v>
      </c>
    </row>
    <row r="223" spans="1:22" x14ac:dyDescent="0.3">
      <c r="A223" s="16" t="s">
        <v>1073</v>
      </c>
      <c r="B223" s="16" t="s">
        <v>1074</v>
      </c>
      <c r="C223" s="16" t="str">
        <f>[1]!s_info_mkt(A223)</f>
        <v>创业板</v>
      </c>
      <c r="D223" s="16" t="str">
        <f>[1]!s_ipo_listeddate(A223)</f>
        <v>2017-04-06</v>
      </c>
      <c r="E223" s="16" t="str">
        <f>[1]!s_info_industry_csrc2023(A223,"",3)</f>
        <v>电气机械和器材制造业</v>
      </c>
      <c r="F223" s="16">
        <f>[1]!s_is(A223,83,"FY","YTD","20251231",1,"",100000000)</f>
        <v>8.0485333500999996</v>
      </c>
      <c r="G223" s="16">
        <f>[1]!s_is(A223,83,"FY","YTD","20241231",1,"",100000000)</f>
        <v>8.0205059961000007</v>
      </c>
      <c r="H223" s="16">
        <f>[1]!s_is(A223,61,"FY","YTD","20251231",1,"",100000000)</f>
        <v>-0.127488297</v>
      </c>
      <c r="I223" s="16">
        <f>[1]!s_is(A223,61,"FY","YTD","20241231",1,"",100000000)</f>
        <v>0.52198123100000005</v>
      </c>
      <c r="J223" s="16">
        <f>[1]!s_fa_roe(A223,"20251231")</f>
        <v>-0.72889999999999999</v>
      </c>
      <c r="K223" s="16">
        <f>[1]!s_stmnote_rdexp(A223,"20251231",1,10000)</f>
        <v>5743.8014939999994</v>
      </c>
      <c r="L223" s="16">
        <f>[1]!s_margin_tradingbalance(A223,"",10000)</f>
        <v>0</v>
      </c>
      <c r="M223" s="16">
        <f>[1]!s_margin_seclendingbalance(A223,"",10000)</f>
        <v>0</v>
      </c>
      <c r="N223" s="17">
        <f>[1]!s_val_ev(A223,"",100000000)</f>
        <v>96.071173975999997</v>
      </c>
      <c r="O223" s="17">
        <f>[1]!share_freesharesmv(A223,"",100000000)</f>
        <v>59.067393171599996</v>
      </c>
      <c r="P223" s="17">
        <f ca="1">[1]!s_dq_amount_btin(A223,TODAY()-1,100000000)</f>
        <v>15.49608641</v>
      </c>
      <c r="Q223" s="17">
        <f ca="1">[1]!s_dq_turn(A223,TODAY()-1)</f>
        <v>23.007329107395549</v>
      </c>
      <c r="R223" s="2">
        <f>[1]!s_pq_amount(A223,"20260101","",100000000)</f>
        <v>728.39142043000004</v>
      </c>
      <c r="S223" s="2">
        <f>[1]!s_pq_avgamount(A223,"20260101","",100000000)</f>
        <v>6.6824900956880739</v>
      </c>
      <c r="T223" s="17">
        <f>[1]!s_ipo_dilutedpe(A223)</f>
        <v>22.96</v>
      </c>
      <c r="U223" s="12">
        <f>[1]!s_ipo_collection_total(A223,100000000)</f>
        <v>2.139405</v>
      </c>
      <c r="V223" s="18">
        <f>[1]!s_val_pe_ttm(A223,"")</f>
        <v>-305.24176025390625</v>
      </c>
    </row>
    <row r="224" spans="1:22" x14ac:dyDescent="0.3">
      <c r="A224" s="16" t="s">
        <v>1075</v>
      </c>
      <c r="B224" s="16" t="s">
        <v>1076</v>
      </c>
      <c r="C224" s="16" t="str">
        <f>[1]!s_info_mkt(A224)</f>
        <v>主板</v>
      </c>
      <c r="D224" s="16" t="str">
        <f>[1]!s_ipo_listeddate(A224)</f>
        <v>2009-09-03</v>
      </c>
      <c r="E224" s="16" t="str">
        <f>[1]!s_info_industry_csrc2023(A224,"",3)</f>
        <v>电气机械和器材制造业</v>
      </c>
      <c r="F224" s="16">
        <f>[1]!s_is(A224,83,"FY","YTD","20251231",1,"",100000000)</f>
        <v>25.547372208100001</v>
      </c>
      <c r="G224" s="16">
        <f>[1]!s_is(A224,83,"FY","YTD","20241231",1,"",100000000)</f>
        <v>25.259318830200002</v>
      </c>
      <c r="H224" s="16">
        <f>[1]!s_is(A224,61,"FY","YTD","20251231",1,"",100000000)</f>
        <v>1.6337286697</v>
      </c>
      <c r="I224" s="16">
        <f>[1]!s_is(A224,61,"FY","YTD","20241231",1,"",100000000)</f>
        <v>0.97909785449999998</v>
      </c>
      <c r="J224" s="16">
        <f>[1]!s_fa_roe(A224,"20251231")</f>
        <v>18.432500000000001</v>
      </c>
      <c r="K224" s="16">
        <f>[1]!s_stmnote_rdexp(A224,"20251231",1,10000)</f>
        <v>9260.1058689999991</v>
      </c>
      <c r="L224" s="16">
        <f>[1]!s_margin_tradingbalance(A224,"",10000)</f>
        <v>0</v>
      </c>
      <c r="M224" s="16">
        <f>[1]!s_margin_seclendingbalance(A224,"",10000)</f>
        <v>0</v>
      </c>
      <c r="N224" s="17">
        <f>[1]!s_val_ev(A224,"",100000000)</f>
        <v>221.29138712700001</v>
      </c>
      <c r="O224" s="17">
        <f>[1]!share_freesharesmv(A224,"",100000000)</f>
        <v>123.5119816368</v>
      </c>
      <c r="P224" s="17">
        <f ca="1">[1]!s_dq_amount_btin(A224,TODAY()-1,100000000)</f>
        <v>10.23027366</v>
      </c>
      <c r="Q224" s="17">
        <f ca="1">[1]!s_dq_turn(A224,TODAY()-1)</f>
        <v>4.765578884339396</v>
      </c>
      <c r="R224" s="2">
        <f>[1]!s_pq_amount(A224,"20260101","",100000000)</f>
        <v>771.36117954999997</v>
      </c>
      <c r="S224" s="2">
        <f>[1]!s_pq_avgamount(A224,"20260101","",100000000)</f>
        <v>7.0767080692660542</v>
      </c>
      <c r="T224" s="17">
        <f>[1]!s_ipo_dilutedpe(A224)</f>
        <v>36.39</v>
      </c>
      <c r="U224" s="12">
        <f>[1]!s_ipo_collection_total(A224,100000000)</f>
        <v>5.8380000000000001</v>
      </c>
      <c r="V224" s="18">
        <f>[1]!s_val_pe_ttm(A224,"")</f>
        <v>142.28582763671875</v>
      </c>
    </row>
    <row r="225" spans="1:22" x14ac:dyDescent="0.3">
      <c r="A225" s="16" t="s">
        <v>1077</v>
      </c>
      <c r="B225" s="16" t="s">
        <v>1078</v>
      </c>
      <c r="C225" s="16" t="str">
        <f>[1]!s_info_mkt(A225)</f>
        <v>科创板</v>
      </c>
      <c r="D225" s="16" t="str">
        <f>[1]!s_ipo_listeddate(A225)</f>
        <v>2023-07-28</v>
      </c>
      <c r="E225" s="16" t="str">
        <f>[1]!s_info_industry_csrc2023(A225,"",3)</f>
        <v>专用设备制造业</v>
      </c>
      <c r="F225" s="16">
        <f>[1]!s_is(A225,83,"FY","YTD","20251231",1,"",100000000)</f>
        <v>8.0301214730999995</v>
      </c>
      <c r="G225" s="16">
        <f>[1]!s_is(A225,83,"FY","YTD","20241231",1,"",100000000)</f>
        <v>6.9206874540999994</v>
      </c>
      <c r="H225" s="16">
        <f>[1]!s_is(A225,61,"FY","YTD","20251231",1,"",100000000)</f>
        <v>-0.48948441770000001</v>
      </c>
      <c r="I225" s="16">
        <f>[1]!s_is(A225,61,"FY","YTD","20241231",1,"",100000000)</f>
        <v>0.2542932182</v>
      </c>
      <c r="J225" s="16">
        <f>[1]!s_fa_roe(A225,"20251231")</f>
        <v>-3.262</v>
      </c>
      <c r="K225" s="16">
        <f>[1]!s_stmnote_rdexp(A225,"20251231",1,10000)</f>
        <v>11136.002725</v>
      </c>
      <c r="L225" s="16">
        <f>[1]!s_margin_tradingbalance(A225,"",10000)</f>
        <v>10047.363300000001</v>
      </c>
      <c r="M225" s="16">
        <f>[1]!s_margin_seclendingbalance(A225,"",10000)</f>
        <v>0</v>
      </c>
      <c r="N225" s="17">
        <f>[1]!s_val_ev(A225,"",100000000)</f>
        <v>66.827202897600003</v>
      </c>
      <c r="O225" s="17">
        <f>[1]!share_freesharesmv(A225,"",100000000)</f>
        <v>40.937607357499999</v>
      </c>
      <c r="P225" s="17">
        <f ca="1">[1]!s_dq_amount_btin(A225,TODAY()-1,100000000)</f>
        <v>1.07548925</v>
      </c>
      <c r="Q225" s="17">
        <f ca="1">[1]!s_dq_turn(A225,TODAY()-1)</f>
        <v>2.657789633413393</v>
      </c>
      <c r="R225" s="2">
        <f>[1]!s_pq_amount(A225,"20260101","",100000000)</f>
        <v>66.389495650000001</v>
      </c>
      <c r="S225" s="2">
        <f>[1]!s_pq_avgamount(A225,"20260101","",100000000)</f>
        <v>0.60907794174311924</v>
      </c>
      <c r="T225" s="17">
        <f>[1]!s_ipo_dilutedpe(A225)</f>
        <v>65.400000000000006</v>
      </c>
      <c r="U225" s="12">
        <f>[1]!s_ipo_collection_total(A225,100000000)</f>
        <v>11.134025135999998</v>
      </c>
      <c r="V225" s="18">
        <f>[1]!s_val_pe_ttm(A225,"")</f>
        <v>-81.48858642578125</v>
      </c>
    </row>
    <row r="226" spans="1:22" x14ac:dyDescent="0.3">
      <c r="A226" s="16" t="s">
        <v>1079</v>
      </c>
      <c r="B226" s="16" t="s">
        <v>1080</v>
      </c>
      <c r="C226" s="16" t="str">
        <f>[1]!s_info_mkt(A226)</f>
        <v>科创板</v>
      </c>
      <c r="D226" s="16" t="str">
        <f>[1]!s_ipo_listeddate(A226)</f>
        <v>2022-03-30</v>
      </c>
      <c r="E226" s="16" t="str">
        <f>[1]!s_info_industry_csrc2023(A226,"",3)</f>
        <v>医药制造业</v>
      </c>
      <c r="F226" s="16">
        <f>[1]!s_is(A226,83,"FY","YTD","20251231",1,"",100000000)</f>
        <v>1.6194256909</v>
      </c>
      <c r="G226" s="16">
        <f>[1]!s_is(A226,83,"FY","YTD","20241231",1,"",100000000)</f>
        <v>1.7735152734999999</v>
      </c>
      <c r="H226" s="16">
        <f>[1]!s_is(A226,61,"FY","YTD","20251231",1,"",100000000)</f>
        <v>0.10087386199999999</v>
      </c>
      <c r="I226" s="16">
        <f>[1]!s_is(A226,61,"FY","YTD","20241231",1,"",100000000)</f>
        <v>-7.8121878200000008E-2</v>
      </c>
      <c r="J226" s="16">
        <f>[1]!s_fa_roe(A226,"20251231")</f>
        <v>1.105</v>
      </c>
      <c r="K226" s="16">
        <f>[1]!s_stmnote_rdexp(A226,"20251231",1,10000)</f>
        <v>3459.06684</v>
      </c>
      <c r="L226" s="16">
        <f>[1]!s_margin_tradingbalance(A226,"",10000)</f>
        <v>7182.4588999999996</v>
      </c>
      <c r="M226" s="16">
        <f>[1]!s_margin_seclendingbalance(A226,"",10000)</f>
        <v>0</v>
      </c>
      <c r="N226" s="17">
        <f>[1]!s_val_ev(A226,"",100000000)</f>
        <v>22.403064316999998</v>
      </c>
      <c r="O226" s="17">
        <f>[1]!share_freesharesmv(A226,"",100000000)</f>
        <v>12.233248334099999</v>
      </c>
      <c r="P226" s="17">
        <f ca="1">[1]!s_dq_amount_btin(A226,TODAY()-1,100000000)</f>
        <v>0.61856935000000002</v>
      </c>
      <c r="Q226" s="17">
        <f ca="1">[1]!s_dq_turn(A226,TODAY()-1)</f>
        <v>2.836952053999676</v>
      </c>
      <c r="R226" s="2">
        <f>[1]!s_pq_amount(A226,"20260101","",100000000)</f>
        <v>38.536827870000003</v>
      </c>
      <c r="S226" s="2">
        <f>[1]!s_pq_avgamount(A226,"20260101","",100000000)</f>
        <v>0.37054642182692304</v>
      </c>
      <c r="T226" s="17">
        <f>[1]!s_ipo_dilutedpe(A226)</f>
        <v>54.54</v>
      </c>
      <c r="U226" s="12">
        <f>[1]!s_ipo_collection_total(A226,100000000)</f>
        <v>7.2649999999999997</v>
      </c>
      <c r="V226" s="18">
        <f>[1]!s_val_pe_ttm(A226,"")</f>
        <v>161.61659240722656</v>
      </c>
    </row>
    <row r="227" spans="1:22" x14ac:dyDescent="0.3">
      <c r="A227" s="16" t="s">
        <v>1081</v>
      </c>
      <c r="B227" s="16" t="s">
        <v>1082</v>
      </c>
      <c r="C227" s="16" t="str">
        <f>[1]!s_info_mkt(A227)</f>
        <v>科创板</v>
      </c>
      <c r="D227" s="16" t="str">
        <f>[1]!s_ipo_listeddate(A227)</f>
        <v>2020-08-28</v>
      </c>
      <c r="E227" s="16" t="str">
        <f>[1]!s_info_industry_csrc2023(A227,"",3)</f>
        <v>通用设备制造业</v>
      </c>
      <c r="F227" s="16">
        <f>[1]!s_is(A227,83,"FY","YTD","20251231",1,"",100000000)</f>
        <v>5.7071402525999995</v>
      </c>
      <c r="G227" s="16">
        <f>[1]!s_is(A227,83,"FY","YTD","20241231",1,"",100000000)</f>
        <v>3.8741130383999995</v>
      </c>
      <c r="H227" s="16">
        <f>[1]!s_is(A227,61,"FY","YTD","20251231",1,"",100000000)</f>
        <v>1.2436691357</v>
      </c>
      <c r="I227" s="16">
        <f>[1]!s_is(A227,61,"FY","YTD","20241231",1,"",100000000)</f>
        <v>0.56168149880000007</v>
      </c>
      <c r="J227" s="16">
        <f>[1]!s_fa_roe(A227,"20251231")</f>
        <v>3.5727000000000002</v>
      </c>
      <c r="K227" s="16">
        <f>[1]!s_stmnote_rdexp(A227,"20251231",1,10000)</f>
        <v>5390.7488939999994</v>
      </c>
      <c r="L227" s="16">
        <f>[1]!s_margin_tradingbalance(A227,"",10000)</f>
        <v>301414.4375</v>
      </c>
      <c r="M227" s="16">
        <f>[1]!s_margin_seclendingbalance(A227,"",10000)</f>
        <v>2898.1765999999998</v>
      </c>
      <c r="N227" s="17">
        <f>[1]!s_val_ev(A227,"",100000000)</f>
        <v>748.00524301250005</v>
      </c>
      <c r="O227" s="17">
        <f>[1]!share_freesharesmv(A227,"",100000000)</f>
        <v>489.24809180090006</v>
      </c>
      <c r="P227" s="17">
        <f ca="1">[1]!s_dq_amount_btin(A227,TODAY()-1,100000000)</f>
        <v>76.944172719999997</v>
      </c>
      <c r="Q227" s="17">
        <f ca="1">[1]!s_dq_turn(A227,TODAY()-1)</f>
        <v>10.473792018633054</v>
      </c>
      <c r="R227" s="2">
        <f>[1]!s_pq_amount(A227,"20260101","",100000000)</f>
        <v>2891.4844782099999</v>
      </c>
      <c r="S227" s="2">
        <f>[1]!s_pq_avgamount(A227,"20260101","",100000000)</f>
        <v>26.527380534036698</v>
      </c>
      <c r="T227" s="17">
        <f>[1]!s_ipo_dilutedpe(A227)</f>
        <v>106.24</v>
      </c>
      <c r="U227" s="12">
        <f>[1]!s_ipo_collection_total(A227,100000000)</f>
        <v>10.55453252</v>
      </c>
      <c r="V227" s="18">
        <f>[1]!s_val_pe_ttm(A227,"")</f>
        <v>546.97686767578125</v>
      </c>
    </row>
    <row r="228" spans="1:22" x14ac:dyDescent="0.3">
      <c r="A228" s="16" t="s">
        <v>1083</v>
      </c>
      <c r="B228" s="16" t="s">
        <v>1084</v>
      </c>
      <c r="C228" s="16" t="str">
        <f>[1]!s_info_mkt(A228)</f>
        <v>创业板</v>
      </c>
      <c r="D228" s="16" t="str">
        <f>[1]!s_ipo_listeddate(A228)</f>
        <v>2015-12-22</v>
      </c>
      <c r="E228" s="16" t="str">
        <f>[1]!s_info_industry_csrc2023(A228,"",3)</f>
        <v>医药制造业</v>
      </c>
      <c r="F228" s="16">
        <f>[1]!s_is(A228,83,"FY","YTD","20251231",1,"",100000000)</f>
        <v>11.8498659696</v>
      </c>
      <c r="G228" s="16">
        <f>[1]!s_is(A228,83,"FY","YTD","20241231",1,"",100000000)</f>
        <v>11.7784660265</v>
      </c>
      <c r="H228" s="16">
        <f>[1]!s_is(A228,61,"FY","YTD","20251231",1,"",100000000)</f>
        <v>-0.55025545799999998</v>
      </c>
      <c r="I228" s="16">
        <f>[1]!s_is(A228,61,"FY","YTD","20241231",1,"",100000000)</f>
        <v>-2.7210055052999995</v>
      </c>
      <c r="J228" s="16">
        <f>[1]!s_fa_roe(A228,"20251231")</f>
        <v>-2.5215999999999998</v>
      </c>
      <c r="K228" s="16">
        <f>[1]!s_stmnote_rdexp(A228,"20251231",1,10000)</f>
        <v>5950.0040680000002</v>
      </c>
      <c r="L228" s="16">
        <f>[1]!s_margin_tradingbalance(A228,"",10000)</f>
        <v>52084.6247</v>
      </c>
      <c r="M228" s="16">
        <f>[1]!s_margin_seclendingbalance(A228,"",10000)</f>
        <v>98.023600000000002</v>
      </c>
      <c r="N228" s="17">
        <f>[1]!s_val_ev(A228,"",100000000)</f>
        <v>104.92881234319999</v>
      </c>
      <c r="O228" s="17">
        <f>[1]!share_freesharesmv(A228,"",100000000)</f>
        <v>80.717716431200003</v>
      </c>
      <c r="P228" s="17">
        <f ca="1">[1]!s_dq_amount_btin(A228,TODAY()-1,100000000)</f>
        <v>14.04835385</v>
      </c>
      <c r="Q228" s="17">
        <f ca="1">[1]!s_dq_turn(A228,TODAY()-1)</f>
        <v>15.950739763166792</v>
      </c>
      <c r="R228" s="2">
        <f>[1]!s_pq_amount(A228,"20260101","",100000000)</f>
        <v>773.81958239999994</v>
      </c>
      <c r="S228" s="2">
        <f>[1]!s_pq_avgamount(A228,"20260101","",100000000)</f>
        <v>7.099262223853211</v>
      </c>
      <c r="T228" s="17">
        <f>[1]!s_ipo_dilutedpe(A228)</f>
        <v>21.79</v>
      </c>
      <c r="U228" s="12">
        <f>[1]!s_ipo_collection_total(A228,100000000)</f>
        <v>2.7593999999999999</v>
      </c>
      <c r="V228" s="18">
        <f>[1]!s_val_pe_ttm(A228,"")</f>
        <v>2669.162353515625</v>
      </c>
    </row>
    <row r="229" spans="1:22" x14ac:dyDescent="0.3">
      <c r="A229" s="16" t="s">
        <v>1085</v>
      </c>
      <c r="B229" s="16" t="s">
        <v>1086</v>
      </c>
      <c r="C229" s="16" t="str">
        <f>[1]!s_info_mkt(A229)</f>
        <v>主板</v>
      </c>
      <c r="D229" s="16" t="str">
        <f>[1]!s_ipo_listeddate(A229)</f>
        <v>2019-10-28</v>
      </c>
      <c r="E229" s="16" t="str">
        <f>[1]!s_info_industry_csrc2023(A229,"",3)</f>
        <v>建筑装饰、装修和其他建筑业</v>
      </c>
      <c r="F229" s="16">
        <f>[1]!s_is(A229,83,"FY","YTD","20251231",1,"",100000000)</f>
        <v>3.464709058</v>
      </c>
      <c r="G229" s="16">
        <f>[1]!s_is(A229,83,"FY","YTD","20241231",1,"",100000000)</f>
        <v>4.5895586545999993</v>
      </c>
      <c r="H229" s="16">
        <f>[1]!s_is(A229,61,"FY","YTD","20251231",1,"",100000000)</f>
        <v>-1.2747076884999999</v>
      </c>
      <c r="I229" s="16">
        <f>[1]!s_is(A229,61,"FY","YTD","20241231",1,"",100000000)</f>
        <v>-1.7937649086</v>
      </c>
      <c r="J229" s="16">
        <f>[1]!s_fa_roe(A229,"20251231")</f>
        <v>-10.042299999999999</v>
      </c>
      <c r="K229" s="16">
        <f>[1]!s_stmnote_rdexp(A229,"20251231",1,10000)</f>
        <v>1900.937831</v>
      </c>
      <c r="L229" s="16">
        <f>[1]!s_margin_tradingbalance(A229,"",10000)</f>
        <v>0</v>
      </c>
      <c r="M229" s="16">
        <f>[1]!s_margin_seclendingbalance(A229,"",10000)</f>
        <v>0</v>
      </c>
      <c r="N229" s="17">
        <f>[1]!s_val_ev(A229,"",100000000)</f>
        <v>29.305150356999999</v>
      </c>
      <c r="O229" s="17">
        <f>[1]!share_freesharesmv(A229,"",100000000)</f>
        <v>13.447033896999999</v>
      </c>
      <c r="P229" s="17">
        <f ca="1">[1]!s_dq_amount_btin(A229,TODAY()-1,100000000)</f>
        <v>1.8880167299999999</v>
      </c>
      <c r="Q229" s="17">
        <f ca="1">[1]!s_dq_turn(A229,TODAY()-1)</f>
        <v>7.8861539706376682</v>
      </c>
      <c r="R229" s="2">
        <f>[1]!s_pq_amount(A229,"20260101","",100000000)</f>
        <v>83.71229941</v>
      </c>
      <c r="S229" s="2">
        <f>[1]!s_pq_avgamount(A229,"20260101","",100000000)</f>
        <v>0.768002746880734</v>
      </c>
      <c r="T229" s="17">
        <f>[1]!s_ipo_dilutedpe(A229)</f>
        <v>20.83</v>
      </c>
      <c r="U229" s="12">
        <f>[1]!s_ipo_collection_total(A229,100000000)</f>
        <v>8.8937939999999998</v>
      </c>
      <c r="V229" s="18">
        <f>[1]!s_val_pe_ttm(A229,"")</f>
        <v>-26.697381973266602</v>
      </c>
    </row>
    <row r="230" spans="1:22" x14ac:dyDescent="0.3">
      <c r="A230" s="16" t="s">
        <v>1087</v>
      </c>
      <c r="B230" s="16" t="s">
        <v>1088</v>
      </c>
      <c r="C230" s="16" t="str">
        <f>[1]!s_info_mkt(A230)</f>
        <v>科创板</v>
      </c>
      <c r="D230" s="16" t="str">
        <f>[1]!s_ipo_listeddate(A230)</f>
        <v>2022-09-21</v>
      </c>
      <c r="E230" s="16" t="str">
        <f>[1]!s_info_industry_csrc2023(A230,"",3)</f>
        <v>医药制造业</v>
      </c>
      <c r="F230" s="16">
        <f>[1]!s_is(A230,83,"FY","YTD","20251231",1,"",100000000)</f>
        <v>23.749060120599999</v>
      </c>
      <c r="G230" s="16">
        <f>[1]!s_is(A230,83,"FY","YTD","20241231",1,"",100000000)</f>
        <v>10.094480134400001</v>
      </c>
      <c r="H230" s="16">
        <f>[1]!s_is(A230,61,"FY","YTD","20251231",1,"",100000000)</f>
        <v>6.4246728467999992</v>
      </c>
      <c r="I230" s="16">
        <f>[1]!s_is(A230,61,"FY","YTD","20241231",1,"",100000000)</f>
        <v>-4.4063296649000003</v>
      </c>
      <c r="J230" s="16">
        <f>[1]!s_fa_roe(A230,"20251231")</f>
        <v>8.891</v>
      </c>
      <c r="K230" s="16">
        <f>[1]!s_stmnote_rdexp(A230,"20251231",1,10000)</f>
        <v>95161.832830999992</v>
      </c>
      <c r="L230" s="16">
        <f>[1]!s_margin_tradingbalance(A230,"",10000)</f>
        <v>43289.854099999997</v>
      </c>
      <c r="M230" s="16">
        <f>[1]!s_margin_seclendingbalance(A230,"",10000)</f>
        <v>30.063600000000001</v>
      </c>
      <c r="N230" s="17">
        <f>[1]!s_val_ev(A230,"",100000000)</f>
        <v>205.0578595608215</v>
      </c>
      <c r="O230" s="17">
        <f>[1]!share_freesharesmv(A230,"",100000000)</f>
        <v>64.030628476199993</v>
      </c>
      <c r="P230" s="17">
        <f ca="1">[1]!s_dq_amount_btin(A230,TODAY()-1,100000000)</f>
        <v>3.2627070800000002</v>
      </c>
      <c r="Q230" s="17">
        <f ca="1">[1]!s_dq_turn(A230,TODAY()-1)</f>
        <v>5.1736490689472596</v>
      </c>
      <c r="R230" s="2">
        <f>[1]!s_pq_amount(A230,"20260101","",100000000)</f>
        <v>297.10680982999997</v>
      </c>
      <c r="S230" s="2">
        <f>[1]!s_pq_avgamount(A230,"20260101","",100000000)</f>
        <v>2.7257505488990827</v>
      </c>
      <c r="T230" s="17">
        <f>[1]!s_ipo_dilutedpe(A230)</f>
        <v>0</v>
      </c>
      <c r="U230" s="12">
        <f>[1]!s_ipo_collection_total(A230,100000000)</f>
        <v>29.190698335100002</v>
      </c>
      <c r="V230" s="18">
        <f>[1]!s_val_pe_ttm(A230,"")</f>
        <v>57.652225494384766</v>
      </c>
    </row>
    <row r="231" spans="1:22" x14ac:dyDescent="0.3">
      <c r="A231" s="16" t="s">
        <v>1089</v>
      </c>
      <c r="B231" s="16" t="s">
        <v>1090</v>
      </c>
      <c r="C231" s="16" t="str">
        <f>[1]!s_info_mkt(A231)</f>
        <v>创业板</v>
      </c>
      <c r="D231" s="16" t="str">
        <f>[1]!s_ipo_listeddate(A231)</f>
        <v>2021-09-29</v>
      </c>
      <c r="E231" s="16" t="str">
        <f>[1]!s_info_industry_csrc2023(A231,"",3)</f>
        <v>汽车制造业</v>
      </c>
      <c r="F231" s="16">
        <f>[1]!s_is(A231,83,"FY","YTD","20251231",1,"",100000000)</f>
        <v>8.0853959567999993</v>
      </c>
      <c r="G231" s="16">
        <f>[1]!s_is(A231,83,"FY","YTD","20241231",1,"",100000000)</f>
        <v>7.4618977158000002</v>
      </c>
      <c r="H231" s="16">
        <f>[1]!s_is(A231,61,"FY","YTD","20251231",1,"",100000000)</f>
        <v>-0.54467378979999992</v>
      </c>
      <c r="I231" s="16">
        <f>[1]!s_is(A231,61,"FY","YTD","20241231",1,"",100000000)</f>
        <v>-0.29509228700000001</v>
      </c>
      <c r="J231" s="16">
        <f>[1]!s_fa_roe(A231,"20251231")</f>
        <v>-7.2611999999999997</v>
      </c>
      <c r="K231" s="16">
        <f>[1]!s_stmnote_rdexp(A231,"20251231",1,10000)</f>
        <v>4212.2550170000004</v>
      </c>
      <c r="L231" s="16">
        <f>[1]!s_margin_tradingbalance(A231,"",10000)</f>
        <v>4951.3575000000001</v>
      </c>
      <c r="M231" s="16">
        <f>[1]!s_margin_seclendingbalance(A231,"",10000)</f>
        <v>0</v>
      </c>
      <c r="N231" s="17">
        <f>[1]!s_val_ev(A231,"",100000000)</f>
        <v>42.659174508500001</v>
      </c>
      <c r="O231" s="17">
        <f>[1]!share_freesharesmv(A231,"",100000000)</f>
        <v>13.4827933053</v>
      </c>
      <c r="P231" s="17">
        <f ca="1">[1]!s_dq_amount_btin(A231,TODAY()-1,100000000)</f>
        <v>2.53180022</v>
      </c>
      <c r="Q231" s="17">
        <f ca="1">[1]!s_dq_turn(A231,TODAY()-1)</f>
        <v>9.5764884925471243</v>
      </c>
      <c r="R231" s="2">
        <f>[1]!s_pq_amount(A231,"20260101","",100000000)</f>
        <v>67.83597632</v>
      </c>
      <c r="S231" s="2">
        <f>[1]!s_pq_avgamount(A231,"20260101","",100000000)</f>
        <v>0.62234840660550461</v>
      </c>
      <c r="T231" s="17">
        <f>[1]!s_ipo_dilutedpe(A231)</f>
        <v>15.44</v>
      </c>
      <c r="U231" s="12">
        <f>[1]!s_ipo_collection_total(A231,100000000)</f>
        <v>1.95927202</v>
      </c>
      <c r="V231" s="18">
        <f>[1]!s_val_pe_ttm(A231,"")</f>
        <v>-78.43927001953125</v>
      </c>
    </row>
    <row r="232" spans="1:22" x14ac:dyDescent="0.3">
      <c r="A232" s="16" t="s">
        <v>1091</v>
      </c>
      <c r="B232" s="16" t="s">
        <v>1092</v>
      </c>
      <c r="C232" s="16" t="str">
        <f>[1]!s_info_mkt(A232)</f>
        <v>科创板</v>
      </c>
      <c r="D232" s="16" t="str">
        <f>[1]!s_ipo_listeddate(A232)</f>
        <v>2019-10-14</v>
      </c>
      <c r="E232" s="16" t="str">
        <f>[1]!s_info_industry_csrc2023(A232,"",3)</f>
        <v>软件和信息技术服务业</v>
      </c>
      <c r="F232" s="16">
        <f>[1]!s_is(A232,83,"FY","YTD","20251231",1,"",100000000)</f>
        <v>15.698113705899999</v>
      </c>
      <c r="G232" s="16">
        <f>[1]!s_is(A232,83,"FY","YTD","20241231",1,"",100000000)</f>
        <v>15.0361772327</v>
      </c>
      <c r="H232" s="16">
        <f>[1]!s_is(A232,61,"FY","YTD","20251231",1,"",100000000)</f>
        <v>0.35602585149999999</v>
      </c>
      <c r="I232" s="16">
        <f>[1]!s_is(A232,61,"FY","YTD","20241231",1,"",100000000)</f>
        <v>-0.33051313249999997</v>
      </c>
      <c r="J232" s="16">
        <f>[1]!s_fa_roe(A232,"20251231")</f>
        <v>2.9007000000000001</v>
      </c>
      <c r="K232" s="16">
        <f>[1]!s_stmnote_rdexp(A232,"20251231",1,10000)</f>
        <v>38580.425887999998</v>
      </c>
      <c r="L232" s="16">
        <f>[1]!s_margin_tradingbalance(A232,"",10000)</f>
        <v>35428.077899999997</v>
      </c>
      <c r="M232" s="16">
        <f>[1]!s_margin_seclendingbalance(A232,"",10000)</f>
        <v>152.97970000000001</v>
      </c>
      <c r="N232" s="17">
        <f>[1]!s_val_ev(A232,"",100000000)</f>
        <v>446.36822249599999</v>
      </c>
      <c r="O232" s="17">
        <f>[1]!share_freesharesmv(A232,"",100000000)</f>
        <v>110.23702369600001</v>
      </c>
      <c r="P232" s="17">
        <f ca="1">[1]!s_dq_amount_btin(A232,TODAY()-1,100000000)</f>
        <v>9.5245289799999995</v>
      </c>
      <c r="Q232" s="17">
        <f ca="1">[1]!s_dq_turn(A232,TODAY()-1)</f>
        <v>3.5803410947326357</v>
      </c>
      <c r="R232" s="2">
        <f>[1]!s_pq_amount(A232,"20260101","",100000000)</f>
        <v>545.53629308999996</v>
      </c>
      <c r="S232" s="2">
        <f>[1]!s_pq_avgamount(A232,"20260101","",100000000)</f>
        <v>5.004920120091743</v>
      </c>
      <c r="T232" s="17">
        <f>[1]!s_ipo_dilutedpe(A232)</f>
        <v>46.9</v>
      </c>
      <c r="U232" s="12">
        <f>[1]!s_ipo_collection_total(A232,100000000)</f>
        <v>8.7287199999999991</v>
      </c>
      <c r="V232" s="18">
        <f>[1]!s_val_pe_ttm(A232,"")</f>
        <v>564.73077392578125</v>
      </c>
    </row>
    <row r="233" spans="1:22" x14ac:dyDescent="0.3">
      <c r="A233" s="16" t="s">
        <v>1093</v>
      </c>
      <c r="B233" s="16" t="s">
        <v>1094</v>
      </c>
      <c r="C233" s="16" t="str">
        <f>[1]!s_info_mkt(A233)</f>
        <v>主板</v>
      </c>
      <c r="D233" s="16" t="str">
        <f>[1]!s_ipo_listeddate(A233)</f>
        <v>1999-03-19</v>
      </c>
      <c r="E233" s="16" t="str">
        <f>[1]!s_info_industry_csrc2023(A233,"",3)</f>
        <v>有色金属冶炼和压延加工业</v>
      </c>
      <c r="F233" s="16">
        <f>[1]!s_is(A233,83,"FY","YTD","20251231",1,"",100000000)</f>
        <v>95.421267539799999</v>
      </c>
      <c r="G233" s="16">
        <f>[1]!s_is(A233,83,"FY","YTD","20241231",1,"",100000000)</f>
        <v>91.457848102900016</v>
      </c>
      <c r="H233" s="16">
        <f>[1]!s_is(A233,61,"FY","YTD","20251231",1,"",100000000)</f>
        <v>2.6478958215000001</v>
      </c>
      <c r="I233" s="16">
        <f>[1]!s_is(A233,61,"FY","YTD","20241231",1,"",100000000)</f>
        <v>1.4768968578999999</v>
      </c>
      <c r="J233" s="16">
        <f>[1]!s_fa_roe(A233,"20251231")</f>
        <v>6.4794999999999998</v>
      </c>
      <c r="K233" s="16">
        <f>[1]!s_stmnote_rdexp(A233,"20251231",1,10000)</f>
        <v>28501.449462</v>
      </c>
      <c r="L233" s="16">
        <f>[1]!s_margin_tradingbalance(A233,"",10000)</f>
        <v>137082.67970000001</v>
      </c>
      <c r="M233" s="16">
        <f>[1]!s_margin_seclendingbalance(A233,"",10000)</f>
        <v>1604.7525000000001</v>
      </c>
      <c r="N233" s="17">
        <f>[1]!s_val_ev(A233,"",100000000)</f>
        <v>359.8698214332</v>
      </c>
      <c r="O233" s="17">
        <f>[1]!share_freesharesmv(A233,"",100000000)</f>
        <v>240.80000519640001</v>
      </c>
      <c r="P233" s="17">
        <f ca="1">[1]!s_dq_amount_btin(A233,TODAY()-1,100000000)</f>
        <v>54.97319332</v>
      </c>
      <c r="Q233" s="17">
        <f ca="1">[1]!s_dq_turn(A233,TODAY()-1)</f>
        <v>15.780131735397861</v>
      </c>
      <c r="R233" s="2">
        <f>[1]!s_pq_amount(A233,"20260101","",100000000)</f>
        <v>1765.59210766</v>
      </c>
      <c r="S233" s="2">
        <f>[1]!s_pq_avgamount(A233,"20260101","",100000000)</f>
        <v>16.198092730825689</v>
      </c>
      <c r="T233" s="17">
        <f>[1]!s_ipo_dilutedpe(A233)</f>
        <v>0</v>
      </c>
      <c r="U233" s="12">
        <f>[1]!s_ipo_collection_total(A233,100000000)</f>
        <v>5.5510000000000002</v>
      </c>
      <c r="V233" s="18">
        <f>[1]!s_val_pe_ttm(A233,"")</f>
        <v>125.97134399414063</v>
      </c>
    </row>
    <row r="234" spans="1:22" x14ac:dyDescent="0.3">
      <c r="A234" s="16" t="s">
        <v>1095</v>
      </c>
      <c r="B234" s="16" t="s">
        <v>1096</v>
      </c>
      <c r="C234" s="16" t="str">
        <f>[1]!s_info_mkt(A234)</f>
        <v>主板</v>
      </c>
      <c r="D234" s="16" t="str">
        <f>[1]!s_ipo_listeddate(A234)</f>
        <v>1996-02-15</v>
      </c>
      <c r="E234" s="16" t="str">
        <f>[1]!s_info_industry_csrc2023(A234,"",3)</f>
        <v>计算机、通信和其他电子设备制造业</v>
      </c>
      <c r="F234" s="16">
        <f>[1]!s_is(A234,83,"FY","YTD","20251231",1,"",100000000)</f>
        <v>78.943851116999994</v>
      </c>
      <c r="G234" s="16">
        <f>[1]!s_is(A234,83,"FY","YTD","20241231",1,"",100000000)</f>
        <v>73.209489722900003</v>
      </c>
      <c r="H234" s="16">
        <f>[1]!s_is(A234,61,"FY","YTD","20251231",1,"",100000000)</f>
        <v>6.6194508447000002</v>
      </c>
      <c r="I234" s="16">
        <f>[1]!s_is(A234,61,"FY","YTD","20241231",1,"",100000000)</f>
        <v>12.032480793</v>
      </c>
      <c r="J234" s="16">
        <f>[1]!s_fa_roe(A234,"20251231")</f>
        <v>5.8590999999999998</v>
      </c>
      <c r="K234" s="16">
        <f>[1]!s_stmnote_rdexp(A234,"20251231",1,10000)</f>
        <v>61781.825744000009</v>
      </c>
      <c r="L234" s="16">
        <f>[1]!s_margin_tradingbalance(A234,"",10000)</f>
        <v>122678.28079999999</v>
      </c>
      <c r="M234" s="16">
        <f>[1]!s_margin_seclendingbalance(A234,"",10000)</f>
        <v>587.48940000000005</v>
      </c>
      <c r="N234" s="17">
        <f>[1]!s_val_ev(A234,"",100000000)</f>
        <v>204.07549369860001</v>
      </c>
      <c r="O234" s="17">
        <f>[1]!share_freesharesmv(A234,"",100000000)</f>
        <v>120.6826932816</v>
      </c>
      <c r="P234" s="17">
        <f ca="1">[1]!s_dq_amount_btin(A234,TODAY()-1,100000000)</f>
        <v>18.769036079999999</v>
      </c>
      <c r="Q234" s="17">
        <f ca="1">[1]!s_dq_turn(A234,TODAY()-1)</f>
        <v>9.3869896958291257</v>
      </c>
      <c r="R234" s="2">
        <f>[1]!s_pq_amount(A234,"20260101","",100000000)</f>
        <v>649.44006347000004</v>
      </c>
      <c r="S234" s="2">
        <f>[1]!s_pq_avgamount(A234,"20260101","",100000000)</f>
        <v>5.9581657199082567</v>
      </c>
      <c r="T234" s="17">
        <f>[1]!s_ipo_dilutedpe(A234)</f>
        <v>0</v>
      </c>
      <c r="U234" s="12">
        <f>[1]!s_ipo_collection_total(A234,100000000)</f>
        <v>0.94499999999999995</v>
      </c>
      <c r="V234" s="18">
        <f>[1]!s_val_pe_ttm(A234,"")</f>
        <v>28.940027236938477</v>
      </c>
    </row>
    <row r="235" spans="1:22" x14ac:dyDescent="0.3">
      <c r="A235" s="16" t="s">
        <v>1097</v>
      </c>
      <c r="B235" s="16" t="s">
        <v>1098</v>
      </c>
      <c r="C235" s="16" t="str">
        <f>[1]!s_info_mkt(A235)</f>
        <v>创业板</v>
      </c>
      <c r="D235" s="16" t="str">
        <f>[1]!s_ipo_listeddate(A235)</f>
        <v>2010-08-25</v>
      </c>
      <c r="E235" s="16" t="str">
        <f>[1]!s_info_industry_csrc2023(A235,"",3)</f>
        <v>化学原料和化学制品制造业</v>
      </c>
      <c r="F235" s="16">
        <f>[1]!s_is(A235,83,"FY","YTD","20251231",1,"",100000000)</f>
        <v>11.7809196534</v>
      </c>
      <c r="G235" s="16">
        <f>[1]!s_is(A235,83,"FY","YTD","20241231",1,"",100000000)</f>
        <v>16.063200283099999</v>
      </c>
      <c r="H235" s="16">
        <f>[1]!s_is(A235,61,"FY","YTD","20251231",1,"",100000000)</f>
        <v>1.9008538786000002</v>
      </c>
      <c r="I235" s="16">
        <f>[1]!s_is(A235,61,"FY","YTD","20241231",1,"",100000000)</f>
        <v>3.4968018751000001</v>
      </c>
      <c r="J235" s="16">
        <f>[1]!s_fa_roe(A235,"20251231")</f>
        <v>5.1917</v>
      </c>
      <c r="K235" s="16">
        <f>[1]!s_stmnote_rdexp(A235,"20251231",1,10000)</f>
        <v>7472.7687430000005</v>
      </c>
      <c r="L235" s="16">
        <f>[1]!s_margin_tradingbalance(A235,"",10000)</f>
        <v>81577.932499999995</v>
      </c>
      <c r="M235" s="16">
        <f>[1]!s_margin_seclendingbalance(A235,"",10000)</f>
        <v>78.609300000000005</v>
      </c>
      <c r="N235" s="17">
        <f>[1]!s_val_ev(A235,"",100000000)</f>
        <v>90.005468651000001</v>
      </c>
      <c r="O235" s="17">
        <f>[1]!share_freesharesmv(A235,"",100000000)</f>
        <v>75.601215961600005</v>
      </c>
      <c r="P235" s="17">
        <f ca="1">[1]!s_dq_amount_btin(A235,TODAY()-1,100000000)</f>
        <v>3.3294915600000001</v>
      </c>
      <c r="Q235" s="17">
        <f ca="1">[1]!s_dq_turn(A235,TODAY()-1)</f>
        <v>4.1931799482150005</v>
      </c>
      <c r="R235" s="2">
        <f>[1]!s_pq_amount(A235,"20260101","",100000000)</f>
        <v>237.46117529</v>
      </c>
      <c r="S235" s="2">
        <f>[1]!s_pq_avgamount(A235,"20260101","",100000000)</f>
        <v>2.1785428925688075</v>
      </c>
      <c r="T235" s="17">
        <f>[1]!s_ipo_dilutedpe(A235)</f>
        <v>61.22</v>
      </c>
      <c r="U235" s="12">
        <f>[1]!s_ipo_collection_total(A235,100000000)</f>
        <v>2.7</v>
      </c>
      <c r="V235" s="18">
        <f>[1]!s_val_pe_ttm(A235,"")</f>
        <v>51.604122161865234</v>
      </c>
    </row>
    <row r="236" spans="1:22" x14ac:dyDescent="0.3">
      <c r="A236" s="16" t="s">
        <v>1099</v>
      </c>
      <c r="B236" s="16" t="s">
        <v>1100</v>
      </c>
      <c r="C236" s="16" t="str">
        <f>[1]!s_info_mkt(A236)</f>
        <v>主板</v>
      </c>
      <c r="D236" s="16" t="str">
        <f>[1]!s_ipo_listeddate(A236)</f>
        <v>2020-04-22</v>
      </c>
      <c r="E236" s="16" t="str">
        <f>[1]!s_info_industry_csrc2023(A236,"",3)</f>
        <v>有色金属冶炼和压延加工业</v>
      </c>
      <c r="F236" s="16">
        <f>[1]!s_is(A236,83,"FY","YTD","20251231",1,"",100000000)</f>
        <v>1250.6419338887999</v>
      </c>
      <c r="G236" s="16">
        <f>[1]!s_is(A236,83,"FY","YTD","20241231",1,"",100000000)</f>
        <v>1241.6080498254</v>
      </c>
      <c r="H236" s="16">
        <f>[1]!s_is(A236,61,"FY","YTD","20251231",1,"",100000000)</f>
        <v>7.5245242653999993</v>
      </c>
      <c r="I236" s="16">
        <f>[1]!s_is(A236,61,"FY","YTD","20241231",1,"",100000000)</f>
        <v>4.6204262155000002</v>
      </c>
      <c r="J236" s="16">
        <f>[1]!s_fa_roe(A236,"20251231")</f>
        <v>8.0373000000000001</v>
      </c>
      <c r="K236" s="16">
        <f>[1]!s_stmnote_rdexp(A236,"20251231",1,10000)</f>
        <v>62853.885580999995</v>
      </c>
      <c r="L236" s="16">
        <f>[1]!s_margin_tradingbalance(A236,"",10000)</f>
        <v>34795.834799999997</v>
      </c>
      <c r="M236" s="16">
        <f>[1]!s_margin_seclendingbalance(A236,"",10000)</f>
        <v>9.49</v>
      </c>
      <c r="N236" s="17">
        <f>[1]!s_val_ev(A236,"",100000000)</f>
        <v>224.72296509</v>
      </c>
      <c r="O236" s="17">
        <f>[1]!share_freesharesmv(A236,"",100000000)</f>
        <v>111.75807500000001</v>
      </c>
      <c r="P236" s="17">
        <f ca="1">[1]!s_dq_amount_btin(A236,TODAY()-1,100000000)</f>
        <v>16.607381530000001</v>
      </c>
      <c r="Q236" s="17">
        <f ca="1">[1]!s_dq_turn(A236,TODAY()-1)</f>
        <v>7.5294031178449137</v>
      </c>
      <c r="R236" s="2">
        <f>[1]!s_pq_amount(A236,"20260101","",100000000)</f>
        <v>755.18171569000003</v>
      </c>
      <c r="S236" s="2">
        <f>[1]!s_pq_avgamount(A236,"20260101","",100000000)</f>
        <v>6.9282726210091745</v>
      </c>
      <c r="T236" s="17">
        <f>[1]!s_ipo_dilutedpe(A236)</f>
        <v>22.97</v>
      </c>
      <c r="U236" s="12">
        <f>[1]!s_ipo_collection_total(A236,100000000)</f>
        <v>15.851000000000001</v>
      </c>
      <c r="V236" s="18">
        <f>[1]!s_val_pe_ttm(A236,"")</f>
        <v>29.11237907409668</v>
      </c>
    </row>
    <row r="237" spans="1:22" x14ac:dyDescent="0.3">
      <c r="A237" s="16" t="s">
        <v>1101</v>
      </c>
      <c r="B237" s="16" t="s">
        <v>1102</v>
      </c>
      <c r="C237" s="16" t="str">
        <f>[1]!s_info_mkt(A237)</f>
        <v>主板</v>
      </c>
      <c r="D237" s="16" t="str">
        <f>[1]!s_ipo_listeddate(A237)</f>
        <v>2023-03-15</v>
      </c>
      <c r="E237" s="16" t="str">
        <f>[1]!s_info_industry_csrc2023(A237,"",3)</f>
        <v>专用设备制造业</v>
      </c>
      <c r="F237" s="16">
        <f>[1]!s_is(A237,83,"FY","YTD","20251231",1,"",100000000)</f>
        <v>8.7256682944000001</v>
      </c>
      <c r="G237" s="16">
        <f>[1]!s_is(A237,83,"FY","YTD","20241231",1,"",100000000)</f>
        <v>8.0148423932000004</v>
      </c>
      <c r="H237" s="16">
        <f>[1]!s_is(A237,61,"FY","YTD","20251231",1,"",100000000)</f>
        <v>0.95919635959999994</v>
      </c>
      <c r="I237" s="16">
        <f>[1]!s_is(A237,61,"FY","YTD","20241231",1,"",100000000)</f>
        <v>1.0203848306000001</v>
      </c>
      <c r="J237" s="16">
        <f>[1]!s_fa_roe(A237,"20251231")</f>
        <v>7.4604999999999997</v>
      </c>
      <c r="K237" s="16">
        <f>[1]!s_stmnote_rdexp(A237,"20251231",1,10000)</f>
        <v>3806.2231770000003</v>
      </c>
      <c r="L237" s="16">
        <f>[1]!s_margin_tradingbalance(A237,"",10000)</f>
        <v>0</v>
      </c>
      <c r="M237" s="16">
        <f>[1]!s_margin_seclendingbalance(A237,"",10000)</f>
        <v>0</v>
      </c>
      <c r="N237" s="17">
        <f>[1]!s_val_ev(A237,"",100000000)</f>
        <v>20.996358000000001</v>
      </c>
      <c r="O237" s="17">
        <f>[1]!share_freesharesmv(A237,"",100000000)</f>
        <v>10.0705416171</v>
      </c>
      <c r="P237" s="17">
        <f ca="1">[1]!s_dq_amount_btin(A237,TODAY()-1,100000000)</f>
        <v>0.70013057999999995</v>
      </c>
      <c r="Q237" s="17">
        <f ca="1">[1]!s_dq_turn(A237,TODAY()-1)</f>
        <v>3.4426842026602897</v>
      </c>
      <c r="R237" s="2">
        <f>[1]!s_pq_amount(A237,"20260101","",100000000)</f>
        <v>54.762357549999997</v>
      </c>
      <c r="S237" s="2">
        <f>[1]!s_pq_avgamount(A237,"20260101","",100000000)</f>
        <v>0.50240695000000002</v>
      </c>
      <c r="T237" s="17">
        <f>[1]!s_ipo_dilutedpe(A237)</f>
        <v>14.75</v>
      </c>
      <c r="U237" s="12">
        <f>[1]!s_ipo_collection_total(A237,100000000)</f>
        <v>6.03</v>
      </c>
      <c r="V237" s="18">
        <f>[1]!s_val_pe_ttm(A237,"")</f>
        <v>31.743476867675781</v>
      </c>
    </row>
    <row r="238" spans="1:22" x14ac:dyDescent="0.3">
      <c r="A238" s="16" t="s">
        <v>1103</v>
      </c>
      <c r="B238" s="16" t="s">
        <v>1104</v>
      </c>
      <c r="C238" s="16" t="str">
        <f>[1]!s_info_mkt(A238)</f>
        <v>创业板</v>
      </c>
      <c r="D238" s="16" t="str">
        <f>[1]!s_ipo_listeddate(A238)</f>
        <v>2022-08-10</v>
      </c>
      <c r="E238" s="16" t="str">
        <f>[1]!s_info_industry_csrc2023(A238,"",3)</f>
        <v>计算机、通信和其他电子设备制造业</v>
      </c>
      <c r="F238" s="16">
        <f>[1]!s_is(A238,83,"FY","YTD","20251231",1,"",100000000)</f>
        <v>7.1811942778999995</v>
      </c>
      <c r="G238" s="16">
        <f>[1]!s_is(A238,83,"FY","YTD","20241231",1,"",100000000)</f>
        <v>6.7083978991999995</v>
      </c>
      <c r="H238" s="16">
        <f>[1]!s_is(A238,61,"FY","YTD","20251231",1,"",100000000)</f>
        <v>0.85402429499999999</v>
      </c>
      <c r="I238" s="16">
        <f>[1]!s_is(A238,61,"FY","YTD","20241231",1,"",100000000)</f>
        <v>1.2430647314000001</v>
      </c>
      <c r="J238" s="16">
        <f>[1]!s_fa_roe(A238,"20251231")</f>
        <v>4.5951000000000004</v>
      </c>
      <c r="K238" s="16">
        <f>[1]!s_stmnote_rdexp(A238,"20251231",1,10000)</f>
        <v>10301.070405</v>
      </c>
      <c r="L238" s="16">
        <f>[1]!s_margin_tradingbalance(A238,"",10000)</f>
        <v>6858.62</v>
      </c>
      <c r="M238" s="16">
        <f>[1]!s_margin_seclendingbalance(A238,"",10000)</f>
        <v>18.369599999999998</v>
      </c>
      <c r="N238" s="17">
        <f>[1]!s_val_ev(A238,"",100000000)</f>
        <v>29.819874254000002</v>
      </c>
      <c r="O238" s="17">
        <f>[1]!share_freesharesmv(A238,"",100000000)</f>
        <v>10.184461396</v>
      </c>
      <c r="P238" s="17">
        <f ca="1">[1]!s_dq_amount_btin(A238,TODAY()-1,100000000)</f>
        <v>0.81262033</v>
      </c>
      <c r="Q238" s="17">
        <f ca="1">[1]!s_dq_turn(A238,TODAY()-1)</f>
        <v>4.0287957242875034</v>
      </c>
      <c r="R238" s="2">
        <f>[1]!s_pq_amount(A238,"20260101","",100000000)</f>
        <v>43.852679690000002</v>
      </c>
      <c r="S238" s="2">
        <f>[1]!s_pq_avgamount(A238,"20260101","",100000000)</f>
        <v>0.40231816229357803</v>
      </c>
      <c r="T238" s="17">
        <f>[1]!s_ipo_dilutedpe(A238)</f>
        <v>32.380000000000003</v>
      </c>
      <c r="U238" s="12">
        <f>[1]!s_ipo_collection_total(A238,100000000)</f>
        <v>11.228448</v>
      </c>
      <c r="V238" s="18">
        <f>[1]!s_val_pe_ttm(A238,"")</f>
        <v>63.427536010742188</v>
      </c>
    </row>
    <row r="239" spans="1:22" x14ac:dyDescent="0.3">
      <c r="A239" s="16" t="s">
        <v>1105</v>
      </c>
      <c r="B239" s="16" t="s">
        <v>1106</v>
      </c>
      <c r="C239" s="16" t="str">
        <f>[1]!s_info_mkt(A239)</f>
        <v>主板</v>
      </c>
      <c r="D239" s="16" t="str">
        <f>[1]!s_ipo_listeddate(A239)</f>
        <v>2008-01-28</v>
      </c>
      <c r="E239" s="16" t="str">
        <f>[1]!s_info_industry_csrc2023(A239,"",3)</f>
        <v>房地产业</v>
      </c>
      <c r="F239" s="16">
        <f>[1]!s_is(A239,83,"FY","YTD","20251231",1,"",100000000)</f>
        <v>101.0191824584</v>
      </c>
      <c r="G239" s="16">
        <f>[1]!s_is(A239,83,"FY","YTD","20241231",1,"",100000000)</f>
        <v>76.959038984799989</v>
      </c>
      <c r="H239" s="16">
        <f>[1]!s_is(A239,61,"FY","YTD","20251231",1,"",100000000)</f>
        <v>-5.2054630079000006</v>
      </c>
      <c r="I239" s="16">
        <f>[1]!s_is(A239,61,"FY","YTD","20241231",1,"",100000000)</f>
        <v>-0.56572549959999996</v>
      </c>
      <c r="J239" s="16">
        <f>[1]!s_fa_roe(A239,"20251231")</f>
        <v>-8.3853000000000009</v>
      </c>
      <c r="K239" s="16">
        <f>[1]!s_stmnote_rdexp(A239,"20251231",1,10000)</f>
        <v>0</v>
      </c>
      <c r="L239" s="16">
        <f>[1]!s_margin_tradingbalance(A239,"",10000)</f>
        <v>0</v>
      </c>
      <c r="M239" s="16">
        <f>[1]!s_margin_seclendingbalance(A239,"",10000)</f>
        <v>0</v>
      </c>
      <c r="N239" s="17">
        <f>[1]!s_val_ev(A239,"",100000000)</f>
        <v>150.7778885038</v>
      </c>
      <c r="O239" s="17">
        <f>[1]!share_freesharesmv(A239,"",100000000)</f>
        <v>61.259856971600001</v>
      </c>
      <c r="P239" s="17">
        <f ca="1">[1]!s_dq_amount_btin(A239,TODAY()-1,100000000)</f>
        <v>21.980993349999999</v>
      </c>
      <c r="Q239" s="17">
        <f ca="1">[1]!s_dq_turn(A239,TODAY()-1)</f>
        <v>14.968395988701229</v>
      </c>
      <c r="R239" s="2">
        <f>[1]!s_pq_amount(A239,"20260101","",100000000)</f>
        <v>1123.1401533999999</v>
      </c>
      <c r="S239" s="2">
        <f>[1]!s_pq_avgamount(A239,"20260101","",100000000)</f>
        <v>10.304038104587155</v>
      </c>
      <c r="T239" s="17">
        <f>[1]!s_ipo_dilutedpe(A239)</f>
        <v>26.55</v>
      </c>
      <c r="U239" s="12">
        <f>[1]!s_ipo_collection_total(A239,100000000)</f>
        <v>4.1651999999999996</v>
      </c>
      <c r="V239" s="18">
        <f>[1]!s_val_pe_ttm(A239,"")</f>
        <v>-27.182769775390625</v>
      </c>
    </row>
    <row r="240" spans="1:22" x14ac:dyDescent="0.3">
      <c r="A240" s="16" t="s">
        <v>1107</v>
      </c>
      <c r="B240" s="16" t="s">
        <v>1108</v>
      </c>
      <c r="C240" s="16" t="str">
        <f>[1]!s_info_mkt(A240)</f>
        <v>主板</v>
      </c>
      <c r="D240" s="16" t="str">
        <f>[1]!s_ipo_listeddate(A240)</f>
        <v>2025-01-03</v>
      </c>
      <c r="E240" s="16" t="str">
        <f>[1]!s_info_industry_csrc2023(A240,"",3)</f>
        <v>计算机、通信和其他电子设备制造业</v>
      </c>
      <c r="F240" s="16">
        <f>[1]!s_is(A240,83,"FY","YTD","20251231",1,"",100000000)</f>
        <v>23.4455948204</v>
      </c>
      <c r="G240" s="16">
        <f>[1]!s_is(A240,83,"FY","YTD","20241231",1,"",100000000)</f>
        <v>25.897050761300001</v>
      </c>
      <c r="H240" s="16">
        <f>[1]!s_is(A240,61,"FY","YTD","20251231",1,"",100000000)</f>
        <v>1.6116055015000001</v>
      </c>
      <c r="I240" s="16">
        <f>[1]!s_is(A240,61,"FY","YTD","20241231",1,"",100000000)</f>
        <v>1.3608541634</v>
      </c>
      <c r="J240" s="16">
        <f>[1]!s_fa_roe(A240,"20251231")</f>
        <v>7.5983999999999998</v>
      </c>
      <c r="K240" s="16">
        <f>[1]!s_stmnote_rdexp(A240,"20251231",1,10000)</f>
        <v>11232.166478000001</v>
      </c>
      <c r="L240" s="16">
        <f>[1]!s_margin_tradingbalance(A240,"",10000)</f>
        <v>17491.753100000002</v>
      </c>
      <c r="M240" s="16">
        <f>[1]!s_margin_seclendingbalance(A240,"",10000)</f>
        <v>120.34699999999999</v>
      </c>
      <c r="N240" s="17">
        <f>[1]!s_val_ev(A240,"",100000000)</f>
        <v>105.31558</v>
      </c>
      <c r="O240" s="17">
        <f>[1]!share_freesharesmv(A240,"",100000000)</f>
        <v>40.568282302500002</v>
      </c>
      <c r="P240" s="17">
        <f ca="1">[1]!s_dq_amount_btin(A240,TODAY()-1,100000000)</f>
        <v>4.4470377499999998</v>
      </c>
      <c r="Q240" s="17">
        <f ca="1">[1]!s_dq_turn(A240,TODAY()-1)</f>
        <v>8.811099580131506</v>
      </c>
      <c r="R240" s="2">
        <f>[1]!s_pq_amount(A240,"20260101","",100000000)</f>
        <v>170.35208954000001</v>
      </c>
      <c r="S240" s="2">
        <f>[1]!s_pq_avgamount(A240,"20260101","",100000000)</f>
        <v>1.5628632067889907</v>
      </c>
      <c r="T240" s="17">
        <f>[1]!s_ipo_dilutedpe(A240)</f>
        <v>20.13</v>
      </c>
      <c r="U240" s="12">
        <f>[1]!s_ipo_collection_total(A240,100000000)</f>
        <v>8.1266099999999994</v>
      </c>
      <c r="V240" s="18">
        <f>[1]!s_val_pe_ttm(A240,"")</f>
        <v>60.823249816894531</v>
      </c>
    </row>
    <row r="241" spans="1:22" x14ac:dyDescent="0.3">
      <c r="A241" s="16" t="s">
        <v>1109</v>
      </c>
      <c r="B241" s="16" t="s">
        <v>1110</v>
      </c>
      <c r="C241" s="16" t="str">
        <f>[1]!s_info_mkt(A241)</f>
        <v>创业板</v>
      </c>
      <c r="D241" s="16" t="str">
        <f>[1]!s_ipo_listeddate(A241)</f>
        <v>2018-09-25</v>
      </c>
      <c r="E241" s="16" t="str">
        <f>[1]!s_info_industry_csrc2023(A241,"",3)</f>
        <v>家具制造业</v>
      </c>
      <c r="F241" s="16">
        <f>[1]!s_is(A241,83,"FY","YTD","20251231",1,"",100000000)</f>
        <v>8.4688998886999993</v>
      </c>
      <c r="G241" s="16">
        <f>[1]!s_is(A241,83,"FY","YTD","20241231",1,"",100000000)</f>
        <v>10.266533796499999</v>
      </c>
      <c r="H241" s="16">
        <f>[1]!s_is(A241,61,"FY","YTD","20251231",1,"",100000000)</f>
        <v>8.9105848200000004E-2</v>
      </c>
      <c r="I241" s="16">
        <f>[1]!s_is(A241,61,"FY","YTD","20241231",1,"",100000000)</f>
        <v>-1.7521341988999999</v>
      </c>
      <c r="J241" s="16">
        <f>[1]!s_fa_roe(A241,"20251231")</f>
        <v>1.5959000000000001</v>
      </c>
      <c r="K241" s="16">
        <f>[1]!s_stmnote_rdexp(A241,"20251231",1,10000)</f>
        <v>3026.4397120000003</v>
      </c>
      <c r="L241" s="16">
        <f>[1]!s_margin_tradingbalance(A241,"",10000)</f>
        <v>0</v>
      </c>
      <c r="M241" s="16">
        <f>[1]!s_margin_seclendingbalance(A241,"",10000)</f>
        <v>0</v>
      </c>
      <c r="N241" s="17">
        <f>[1]!s_val_ev(A241,"",100000000)</f>
        <v>46.265699699999999</v>
      </c>
      <c r="O241" s="17">
        <f>[1]!share_freesharesmv(A241,"",100000000)</f>
        <v>28.294409550000001</v>
      </c>
      <c r="P241" s="17">
        <f ca="1">[1]!s_dq_amount_btin(A241,TODAY()-1,100000000)</f>
        <v>2.4996265599999998</v>
      </c>
      <c r="Q241" s="17">
        <f ca="1">[1]!s_dq_turn(A241,TODAY()-1)</f>
        <v>7.3119324809588067</v>
      </c>
      <c r="R241" s="2">
        <f>[1]!s_pq_amount(A241,"20260101","",100000000)</f>
        <v>365.53629731000001</v>
      </c>
      <c r="S241" s="2">
        <f>[1]!s_pq_avgamount(A241,"20260101","",100000000)</f>
        <v>3.3535440120183484</v>
      </c>
      <c r="T241" s="17">
        <f>[1]!s_ipo_dilutedpe(A241)</f>
        <v>22.99</v>
      </c>
      <c r="U241" s="12">
        <f>[1]!s_ipo_collection_total(A241,100000000)</f>
        <v>3.4826999999999999</v>
      </c>
      <c r="V241" s="18">
        <f>[1]!s_val_pe_ttm(A241,"")</f>
        <v>-435.29681396484375</v>
      </c>
    </row>
    <row r="242" spans="1:22" x14ac:dyDescent="0.3">
      <c r="A242" s="16" t="s">
        <v>1111</v>
      </c>
      <c r="B242" s="16" t="s">
        <v>1112</v>
      </c>
      <c r="C242" s="16" t="str">
        <f>[1]!s_info_mkt(A242)</f>
        <v>主板</v>
      </c>
      <c r="D242" s="16" t="str">
        <f>[1]!s_ipo_listeddate(A242)</f>
        <v>2017-09-06</v>
      </c>
      <c r="E242" s="16" t="str">
        <f>[1]!s_info_industry_csrc2023(A242,"",3)</f>
        <v>非金属矿物制品业</v>
      </c>
      <c r="F242" s="16">
        <f>[1]!s_is(A242,83,"FY","YTD","20251231",1,"",100000000)</f>
        <v>30.856269316199999</v>
      </c>
      <c r="G242" s="16">
        <f>[1]!s_is(A242,83,"FY","YTD","20241231",1,"",100000000)</f>
        <v>31.003037433899998</v>
      </c>
      <c r="H242" s="16">
        <f>[1]!s_is(A242,61,"FY","YTD","20251231",1,"",100000000)</f>
        <v>1.1157138627000001</v>
      </c>
      <c r="I242" s="16">
        <f>[1]!s_is(A242,61,"FY","YTD","20241231",1,"",100000000)</f>
        <v>1.0100489931999999</v>
      </c>
      <c r="J242" s="16">
        <f>[1]!s_fa_roe(A242,"20251231")</f>
        <v>13.9345</v>
      </c>
      <c r="K242" s="16">
        <f>[1]!s_stmnote_rdexp(A242,"20251231",1,10000)</f>
        <v>10404.663543999999</v>
      </c>
      <c r="L242" s="16">
        <f>[1]!s_margin_tradingbalance(A242,"",10000)</f>
        <v>0</v>
      </c>
      <c r="M242" s="16">
        <f>[1]!s_margin_seclendingbalance(A242,"",10000)</f>
        <v>0</v>
      </c>
      <c r="N242" s="17">
        <f>[1]!s_val_ev(A242,"",100000000)</f>
        <v>33.930659783999999</v>
      </c>
      <c r="O242" s="17">
        <f>[1]!share_freesharesmv(A242,"",100000000)</f>
        <v>19.2329964939</v>
      </c>
      <c r="P242" s="17">
        <f ca="1">[1]!s_dq_amount_btin(A242,TODAY()-1,100000000)</f>
        <v>1.89093786</v>
      </c>
      <c r="Q242" s="17">
        <f ca="1">[1]!s_dq_turn(A242,TODAY()-1)</f>
        <v>6.0889305320548193</v>
      </c>
      <c r="R242" s="2">
        <f>[1]!s_pq_amount(A242,"20260101","",100000000)</f>
        <v>109.1137504</v>
      </c>
      <c r="S242" s="2">
        <f>[1]!s_pq_avgamount(A242,"20260101","",100000000)</f>
        <v>1.0010435816513761</v>
      </c>
      <c r="T242" s="17">
        <f>[1]!s_ipo_dilutedpe(A242)</f>
        <v>22.99</v>
      </c>
      <c r="U242" s="12">
        <f>[1]!s_ipo_collection_total(A242,100000000)</f>
        <v>3.535952</v>
      </c>
      <c r="V242" s="18">
        <f>[1]!s_val_pe_ttm(A242,"")</f>
        <v>29.309469223022461</v>
      </c>
    </row>
    <row r="243" spans="1:22" x14ac:dyDescent="0.3">
      <c r="A243" s="16" t="s">
        <v>1113</v>
      </c>
      <c r="B243" s="16" t="s">
        <v>1114</v>
      </c>
      <c r="C243" s="16" t="str">
        <f>[1]!s_info_mkt(A243)</f>
        <v>科创板</v>
      </c>
      <c r="D243" s="16" t="str">
        <f>[1]!s_ipo_listeddate(A243)</f>
        <v>2020-09-09</v>
      </c>
      <c r="E243" s="16" t="str">
        <f>[1]!s_info_industry_csrc2023(A243,"",3)</f>
        <v>专用设备制造业</v>
      </c>
      <c r="F243" s="16">
        <f>[1]!s_is(A243,83,"FY","YTD","20251231",1,"",100000000)</f>
        <v>42.170039571899999</v>
      </c>
      <c r="G243" s="16">
        <f>[1]!s_is(A243,83,"FY","YTD","20241231",1,"",100000000)</f>
        <v>45.247172316800004</v>
      </c>
      <c r="H243" s="16">
        <f>[1]!s_is(A243,61,"FY","YTD","20251231",1,"",100000000)</f>
        <v>-8.7955613821000007</v>
      </c>
      <c r="I243" s="16">
        <f>[1]!s_is(A243,61,"FY","YTD","20241231",1,"",100000000)</f>
        <v>-1.6306819477000001</v>
      </c>
      <c r="J243" s="16">
        <f>[1]!s_fa_roe(A243,"20251231")</f>
        <v>-31.431100000000001</v>
      </c>
      <c r="K243" s="16">
        <f>[1]!s_stmnote_rdexp(A243,"20251231",1,10000)</f>
        <v>61306.049785000003</v>
      </c>
      <c r="L243" s="16">
        <f>[1]!s_margin_tradingbalance(A243,"",10000)</f>
        <v>73455.123600000006</v>
      </c>
      <c r="M243" s="16">
        <f>[1]!s_margin_seclendingbalance(A243,"",10000)</f>
        <v>223.33150000000001</v>
      </c>
      <c r="N243" s="17">
        <f>[1]!s_val_ev(A243,"",100000000)</f>
        <v>193.00429527600002</v>
      </c>
      <c r="O243" s="17">
        <f>[1]!share_freesharesmv(A243,"",100000000)</f>
        <v>144.06777935700003</v>
      </c>
      <c r="P243" s="17">
        <f ca="1">[1]!s_dq_amount_btin(A243,TODAY()-1,100000000)</f>
        <v>15.47247172</v>
      </c>
      <c r="Q243" s="17">
        <f ca="1">[1]!s_dq_turn(A243,TODAY()-1)</f>
        <v>8.1623470423142255</v>
      </c>
      <c r="R243" s="2">
        <f>[1]!s_pq_amount(A243,"20260101","",100000000)</f>
        <v>720.41832198999998</v>
      </c>
      <c r="S243" s="2">
        <f>[1]!s_pq_avgamount(A243,"20260101","",100000000)</f>
        <v>6.6093424035779824</v>
      </c>
      <c r="T243" s="17">
        <f>[1]!s_ipo_dilutedpe(A243)</f>
        <v>37.6</v>
      </c>
      <c r="U243" s="12">
        <f>[1]!s_ipo_collection_total(A243,100000000)</f>
        <v>7.28</v>
      </c>
      <c r="V243" s="18">
        <f>[1]!s_val_pe_ttm(A243,"")</f>
        <v>-28.999475479125977</v>
      </c>
    </row>
    <row r="244" spans="1:22" x14ac:dyDescent="0.3">
      <c r="A244" s="16" t="s">
        <v>1115</v>
      </c>
      <c r="B244" s="16" t="s">
        <v>1116</v>
      </c>
      <c r="C244" s="16" t="str">
        <f>[1]!s_info_mkt(A244)</f>
        <v>主板</v>
      </c>
      <c r="D244" s="16" t="str">
        <f>[1]!s_ipo_listeddate(A244)</f>
        <v>2010-10-15</v>
      </c>
      <c r="E244" s="16" t="str">
        <f>[1]!s_info_industry_csrc2023(A244,"",3)</f>
        <v>纺织服装、服饰业</v>
      </c>
      <c r="F244" s="16">
        <f>[1]!s_is(A244,83,"FY","YTD","20251231",1,"",100000000)</f>
        <v>12.650188955399999</v>
      </c>
      <c r="G244" s="16">
        <f>[1]!s_is(A244,83,"FY","YTD","20241231",1,"",100000000)</f>
        <v>11.824667572300001</v>
      </c>
      <c r="H244" s="16">
        <f>[1]!s_is(A244,61,"FY","YTD","20251231",1,"",100000000)</f>
        <v>0.46348191109999998</v>
      </c>
      <c r="I244" s="16">
        <f>[1]!s_is(A244,61,"FY","YTD","20241231",1,"",100000000)</f>
        <v>0.19114974370000001</v>
      </c>
      <c r="J244" s="16">
        <f>[1]!s_fa_roe(A244,"20251231")</f>
        <v>4.383</v>
      </c>
      <c r="K244" s="16">
        <f>[1]!s_stmnote_rdexp(A244,"20251231",1,10000)</f>
        <v>5259.3952330000002</v>
      </c>
      <c r="L244" s="16">
        <f>[1]!s_margin_tradingbalance(A244,"",10000)</f>
        <v>0</v>
      </c>
      <c r="M244" s="16">
        <f>[1]!s_margin_seclendingbalance(A244,"",10000)</f>
        <v>0</v>
      </c>
      <c r="N244" s="17">
        <f>[1]!s_val_ev(A244,"",100000000)</f>
        <v>19.700366089999999</v>
      </c>
      <c r="O244" s="17">
        <f>[1]!share_freesharesmv(A244,"",100000000)</f>
        <v>15.411294054100001</v>
      </c>
      <c r="P244" s="17">
        <f ca="1">[1]!s_dq_amount_btin(A244,TODAY()-1,100000000)</f>
        <v>2.4570071599999999</v>
      </c>
      <c r="Q244" s="17">
        <f ca="1">[1]!s_dq_turn(A244,TODAY()-1)</f>
        <v>12.527168414919835</v>
      </c>
      <c r="R244" s="2">
        <f>[1]!s_pq_amount(A244,"20260101","",100000000)</f>
        <v>89.664729710000003</v>
      </c>
      <c r="S244" s="2">
        <f>[1]!s_pq_avgamount(A244,"20260101","",100000000)</f>
        <v>0.82261219917431194</v>
      </c>
      <c r="T244" s="17">
        <f>[1]!s_ipo_dilutedpe(A244)</f>
        <v>54.5</v>
      </c>
      <c r="U244" s="12">
        <f>[1]!s_ipo_collection_total(A244,100000000)</f>
        <v>5.6680000000000001</v>
      </c>
      <c r="V244" s="18">
        <f>[1]!s_val_pe_ttm(A244,"")</f>
        <v>51.381000518798828</v>
      </c>
    </row>
    <row r="245" spans="1:22" x14ac:dyDescent="0.3">
      <c r="A245" s="16" t="s">
        <v>1117</v>
      </c>
      <c r="B245" s="16" t="s">
        <v>1118</v>
      </c>
      <c r="C245" s="16" t="str">
        <f>[1]!s_info_mkt(A245)</f>
        <v>科创板</v>
      </c>
      <c r="D245" s="16" t="str">
        <f>[1]!s_ipo_listeddate(A245)</f>
        <v>2025-12-10</v>
      </c>
      <c r="E245" s="16" t="str">
        <f>[1]!s_info_industry_csrc2023(A245,"",3)</f>
        <v>研究和试验发展</v>
      </c>
      <c r="F245" s="16">
        <f>[1]!s_is(A245,83,"FY","YTD","20251231",1,"",100000000)</f>
        <v>13.788084481099999</v>
      </c>
      <c r="G245" s="16">
        <f>[1]!s_is(A245,83,"FY","YTD","20241231",1,"",100000000)</f>
        <v>9.8045385240999998</v>
      </c>
      <c r="H245" s="16">
        <f>[1]!s_is(A245,61,"FY","YTD","20251231",1,"",100000000)</f>
        <v>1.7319981555999999</v>
      </c>
      <c r="I245" s="16">
        <f>[1]!s_is(A245,61,"FY","YTD","20241231",1,"",100000000)</f>
        <v>0.33541813009999999</v>
      </c>
      <c r="J245" s="16">
        <f>[1]!s_fa_roe(A245,"20251231")</f>
        <v>11.5122</v>
      </c>
      <c r="K245" s="16">
        <f>[1]!s_stmnote_rdexp(A245,"20251231",1,10000)</f>
        <v>43805.438547000005</v>
      </c>
      <c r="L245" s="16">
        <f>[1]!s_margin_tradingbalance(A245,"",10000)</f>
        <v>5276.0661</v>
      </c>
      <c r="M245" s="16">
        <f>[1]!s_margin_seclendingbalance(A245,"",10000)</f>
        <v>0</v>
      </c>
      <c r="N245" s="17">
        <f>[1]!s_val_ev(A245,"",100000000)</f>
        <v>355.88818331037504</v>
      </c>
      <c r="O245" s="17">
        <f>[1]!share_freesharesmv(A245,"",100000000)</f>
        <v>36.348959367000006</v>
      </c>
      <c r="P245" s="17">
        <f ca="1">[1]!s_dq_amount_btin(A245,TODAY()-1,100000000)</f>
        <v>2.4495251699999998</v>
      </c>
      <c r="Q245" s="17">
        <f ca="1">[1]!s_dq_turn(A245,TODAY()-1)</f>
        <v>6.7762925222452903</v>
      </c>
      <c r="R245" s="2">
        <f>[1]!s_pq_amount(A245,"20260101","",100000000)</f>
        <v>221.96103020999999</v>
      </c>
      <c r="S245" s="2">
        <f>[1]!s_pq_avgamount(A245,"20260101","",100000000)</f>
        <v>2.0363397266972476</v>
      </c>
      <c r="T245" s="17">
        <f>[1]!s_ipo_dilutedpe(A245)</f>
        <v>519.12</v>
      </c>
      <c r="U245" s="12">
        <f>[1]!s_ipo_collection_total(A245,100000000)</f>
        <v>12.673</v>
      </c>
      <c r="V245" s="18">
        <f>[1]!s_val_pe_ttm(A245,"")</f>
        <v>144.84806823730469</v>
      </c>
    </row>
    <row r="246" spans="1:22" x14ac:dyDescent="0.3">
      <c r="A246" s="16" t="s">
        <v>1119</v>
      </c>
      <c r="B246" s="16" t="s">
        <v>1120</v>
      </c>
      <c r="C246" s="16" t="str">
        <f>[1]!s_info_mkt(A246)</f>
        <v>科创板</v>
      </c>
      <c r="D246" s="16" t="str">
        <f>[1]!s_ipo_listeddate(A246)</f>
        <v>2020-12-02</v>
      </c>
      <c r="E246" s="16" t="str">
        <f>[1]!s_info_industry_csrc2023(A246,"",3)</f>
        <v>通用设备制造业</v>
      </c>
      <c r="F246" s="16">
        <f>[1]!s_is(A246,83,"FY","YTD","20251231",1,"",100000000)</f>
        <v>15.022453453499999</v>
      </c>
      <c r="G246" s="16">
        <f>[1]!s_is(A246,83,"FY","YTD","20241231",1,"",100000000)</f>
        <v>12.076830984700001</v>
      </c>
      <c r="H246" s="16">
        <f>[1]!s_is(A246,61,"FY","YTD","20251231",1,"",100000000)</f>
        <v>1.0946701196999999</v>
      </c>
      <c r="I246" s="16">
        <f>[1]!s_is(A246,61,"FY","YTD","20241231",1,"",100000000)</f>
        <v>1.1206611729</v>
      </c>
      <c r="J246" s="16">
        <f>[1]!s_fa_roe(A246,"20251231")</f>
        <v>9.1097999999999999</v>
      </c>
      <c r="K246" s="16">
        <f>[1]!s_stmnote_rdexp(A246,"20251231",1,10000)</f>
        <v>14466.027391</v>
      </c>
      <c r="L246" s="16">
        <f>[1]!s_margin_tradingbalance(A246,"",10000)</f>
        <v>9340.7072000000007</v>
      </c>
      <c r="M246" s="16">
        <f>[1]!s_margin_seclendingbalance(A246,"",10000)</f>
        <v>26.182600000000001</v>
      </c>
      <c r="N246" s="17">
        <f>[1]!s_val_ev(A246,"",100000000)</f>
        <v>32.785609051999998</v>
      </c>
      <c r="O246" s="17">
        <f>[1]!share_freesharesmv(A246,"",100000000)</f>
        <v>18.0349366469</v>
      </c>
      <c r="P246" s="17">
        <f ca="1">[1]!s_dq_amount_btin(A246,TODAY()-1,100000000)</f>
        <v>0.72443705999999997</v>
      </c>
      <c r="Q246" s="17">
        <f ca="1">[1]!s_dq_turn(A246,TODAY()-1)</f>
        <v>2.2366654187724069</v>
      </c>
      <c r="R246" s="2">
        <f>[1]!s_pq_amount(A246,"20260101","",100000000)</f>
        <v>64.898014419999996</v>
      </c>
      <c r="S246" s="2">
        <f>[1]!s_pq_avgamount(A246,"20260101","",100000000)</f>
        <v>0.59539462770642204</v>
      </c>
      <c r="T246" s="17">
        <f>[1]!s_ipo_dilutedpe(A246)</f>
        <v>31.69</v>
      </c>
      <c r="U246" s="12">
        <f>[1]!s_ipo_collection_total(A246,100000000)</f>
        <v>5.0330899999999996</v>
      </c>
      <c r="V246" s="18">
        <f>[1]!s_val_pe_ttm(A246,"")</f>
        <v>29.528678894042969</v>
      </c>
    </row>
    <row r="247" spans="1:22" x14ac:dyDescent="0.3">
      <c r="A247" s="16" t="s">
        <v>1121</v>
      </c>
      <c r="B247" s="16" t="s">
        <v>1122</v>
      </c>
      <c r="C247" s="16" t="str">
        <f>[1]!s_info_mkt(A247)</f>
        <v>创业板</v>
      </c>
      <c r="D247" s="16" t="str">
        <f>[1]!s_ipo_listeddate(A247)</f>
        <v>2017-02-15</v>
      </c>
      <c r="E247" s="16" t="str">
        <f>[1]!s_info_industry_csrc2023(A247,"",3)</f>
        <v>软件和信息技术服务业</v>
      </c>
      <c r="F247" s="16">
        <f>[1]!s_is(A247,83,"FY","YTD","20251231",1,"",100000000)</f>
        <v>3.0715415185000001</v>
      </c>
      <c r="G247" s="16">
        <f>[1]!s_is(A247,83,"FY","YTD","20241231",1,"",100000000)</f>
        <v>3.6334738012000001</v>
      </c>
      <c r="H247" s="16">
        <f>[1]!s_is(A247,61,"FY","YTD","20251231",1,"",100000000)</f>
        <v>-0.83457219569999996</v>
      </c>
      <c r="I247" s="16">
        <f>[1]!s_is(A247,61,"FY","YTD","20241231",1,"",100000000)</f>
        <v>-0.23861491440000002</v>
      </c>
      <c r="J247" s="16">
        <f>[1]!s_fa_roe(A247,"20251231")</f>
        <v>-8.4883000000000006</v>
      </c>
      <c r="K247" s="16">
        <f>[1]!s_stmnote_rdexp(A247,"20251231",1,10000)</f>
        <v>5600.9118209999997</v>
      </c>
      <c r="L247" s="16">
        <f>[1]!s_margin_tradingbalance(A247,"",10000)</f>
        <v>0</v>
      </c>
      <c r="M247" s="16">
        <f>[1]!s_margin_seclendingbalance(A247,"",10000)</f>
        <v>0</v>
      </c>
      <c r="N247" s="17">
        <f>[1]!s_val_ev(A247,"",100000000)</f>
        <v>40.5265941738</v>
      </c>
      <c r="O247" s="17">
        <f>[1]!share_freesharesmv(A247,"",100000000)</f>
        <v>34.385134104999999</v>
      </c>
      <c r="P247" s="17">
        <f ca="1">[1]!s_dq_amount_btin(A247,TODAY()-1,100000000)</f>
        <v>2.16077561</v>
      </c>
      <c r="Q247" s="17">
        <f ca="1">[1]!s_dq_turn(A247,TODAY()-1)</f>
        <v>5.4546345828835507</v>
      </c>
      <c r="R247" s="2">
        <f>[1]!s_pq_amount(A247,"20260101","",100000000)</f>
        <v>210.72730317</v>
      </c>
      <c r="S247" s="2">
        <f>[1]!s_pq_avgamount(A247,"20260101","",100000000)</f>
        <v>1.9332780107339451</v>
      </c>
      <c r="T247" s="17">
        <f>[1]!s_ipo_dilutedpe(A247)</f>
        <v>22.97</v>
      </c>
      <c r="U247" s="12">
        <f>[1]!s_ipo_collection_total(A247,100000000)</f>
        <v>2.0299999999999998</v>
      </c>
      <c r="V247" s="18">
        <f>[1]!s_val_pe_ttm(A247,"")</f>
        <v>-40.108959197998047</v>
      </c>
    </row>
    <row r="248" spans="1:22" x14ac:dyDescent="0.3">
      <c r="A248" s="16" t="s">
        <v>1123</v>
      </c>
      <c r="B248" s="16" t="s">
        <v>1124</v>
      </c>
      <c r="C248" s="16" t="str">
        <f>[1]!s_info_mkt(A248)</f>
        <v>科创板</v>
      </c>
      <c r="D248" s="16" t="str">
        <f>[1]!s_ipo_listeddate(A248)</f>
        <v>2022-03-23</v>
      </c>
      <c r="E248" s="16" t="str">
        <f>[1]!s_info_industry_csrc2023(A248,"",3)</f>
        <v>医药制造业</v>
      </c>
      <c r="F248" s="16">
        <f>[1]!s_is(A248,83,"FY","YTD","20251231",1,"",100000000)</f>
        <v>8.6675746400000003E-2</v>
      </c>
      <c r="G248" s="16">
        <f>[1]!s_is(A248,83,"FY","YTD","20241231",1,"",100000000)</f>
        <v>3.94202554E-2</v>
      </c>
      <c r="H248" s="16">
        <f>[1]!s_is(A248,61,"FY","YTD","20251231",1,"",100000000)</f>
        <v>-1.2883424341</v>
      </c>
      <c r="I248" s="16">
        <f>[1]!s_is(A248,61,"FY","YTD","20241231",1,"",100000000)</f>
        <v>-2.1193904524999998</v>
      </c>
      <c r="J248" s="16">
        <f>[1]!s_fa_roe(A248,"20251231")</f>
        <v>-17.302600000000002</v>
      </c>
      <c r="K248" s="16">
        <f>[1]!s_stmnote_rdexp(A248,"20251231",1,10000)</f>
        <v>19670.024771</v>
      </c>
      <c r="L248" s="16">
        <f>[1]!s_margin_tradingbalance(A248,"",10000)</f>
        <v>21638.5707</v>
      </c>
      <c r="M248" s="16">
        <f>[1]!s_margin_seclendingbalance(A248,"",10000)</f>
        <v>0</v>
      </c>
      <c r="N248" s="17">
        <f>[1]!s_val_ev(A248,"",100000000)</f>
        <v>48.1553232634</v>
      </c>
      <c r="O248" s="17">
        <f>[1]!share_freesharesmv(A248,"",100000000)</f>
        <v>18.0571091596</v>
      </c>
      <c r="P248" s="17">
        <f ca="1">[1]!s_dq_amount_btin(A248,TODAY()-1,100000000)</f>
        <v>0.69753465000000003</v>
      </c>
      <c r="Q248" s="17">
        <f ca="1">[1]!s_dq_turn(A248,TODAY()-1)</f>
        <v>3.4294587091028461</v>
      </c>
      <c r="R248" s="2">
        <f>[1]!s_pq_amount(A248,"20260101","",100000000)</f>
        <v>66.272103360000003</v>
      </c>
      <c r="S248" s="2">
        <f>[1]!s_pq_avgamount(A248,"20260101","",100000000)</f>
        <v>0.60800094825688067</v>
      </c>
      <c r="T248" s="17">
        <f>[1]!s_ipo_dilutedpe(A248)</f>
        <v>0</v>
      </c>
      <c r="U248" s="12">
        <f>[1]!s_ipo_collection_total(A248,100000000)</f>
        <v>14.834820000000001</v>
      </c>
      <c r="V248" s="18">
        <f>[1]!s_val_pe_ttm(A248,"")</f>
        <v>-51.6832275390625</v>
      </c>
    </row>
    <row r="249" spans="1:22" x14ac:dyDescent="0.3">
      <c r="A249" s="16" t="s">
        <v>1125</v>
      </c>
      <c r="B249" s="16" t="s">
        <v>1126</v>
      </c>
      <c r="C249" s="16" t="str">
        <f>[1]!s_info_mkt(A249)</f>
        <v>主板</v>
      </c>
      <c r="D249" s="16" t="str">
        <f>[1]!s_ipo_listeddate(A249)</f>
        <v>2014-01-22</v>
      </c>
      <c r="E249" s="16" t="str">
        <f>[1]!s_info_industry_csrc2023(A249,"",3)</f>
        <v>通用设备制造业</v>
      </c>
      <c r="F249" s="16">
        <f>[1]!s_is(A249,83,"FY","YTD","20251231",1,"",100000000)</f>
        <v>29.188264046799997</v>
      </c>
      <c r="G249" s="16">
        <f>[1]!s_is(A249,83,"FY","YTD","20241231",1,"",100000000)</f>
        <v>25.134614642199999</v>
      </c>
      <c r="H249" s="16">
        <f>[1]!s_is(A249,61,"FY","YTD","20251231",1,"",100000000)</f>
        <v>3.4864149458</v>
      </c>
      <c r="I249" s="16">
        <f>[1]!s_is(A249,61,"FY","YTD","20241231",1,"",100000000)</f>
        <v>2.8638077561999999</v>
      </c>
      <c r="J249" s="16">
        <f>[1]!s_fa_roe(A249,"20251231")</f>
        <v>7.2030000000000003</v>
      </c>
      <c r="K249" s="16">
        <f>[1]!s_stmnote_rdexp(A249,"20251231",1,10000)</f>
        <v>39439.212041999999</v>
      </c>
      <c r="L249" s="16">
        <f>[1]!s_margin_tradingbalance(A249,"",10000)</f>
        <v>89071.813699999999</v>
      </c>
      <c r="M249" s="16">
        <f>[1]!s_margin_seclendingbalance(A249,"",10000)</f>
        <v>840.6662</v>
      </c>
      <c r="N249" s="17">
        <f>[1]!s_val_ev(A249,"",100000000)</f>
        <v>462.97477981300005</v>
      </c>
      <c r="O249" s="17">
        <f>[1]!share_freesharesmv(A249,"",100000000)</f>
        <v>303.41779341580002</v>
      </c>
      <c r="P249" s="17">
        <f ca="1">[1]!s_dq_amount_btin(A249,TODAY()-1,100000000)</f>
        <v>31.17637135</v>
      </c>
      <c r="Q249" s="17">
        <f ca="1">[1]!s_dq_turn(A249,TODAY()-1)</f>
        <v>6.6469622605425327</v>
      </c>
      <c r="R249" s="2">
        <f>[1]!s_pq_amount(A249,"20260101","",100000000)</f>
        <v>1623.3447531300001</v>
      </c>
      <c r="S249" s="2">
        <f>[1]!s_pq_avgamount(A249,"20260101","",100000000)</f>
        <v>14.893071129633029</v>
      </c>
      <c r="T249" s="17">
        <f>[1]!s_ipo_dilutedpe(A249)</f>
        <v>19.600000000000001</v>
      </c>
      <c r="U249" s="12">
        <f>[1]!s_ipo_collection_total(A249,100000000)</f>
        <v>6.6248279999999999</v>
      </c>
      <c r="V249" s="18">
        <f>[1]!s_val_pe_ttm(A249,"")</f>
        <v>122.88203430175781</v>
      </c>
    </row>
    <row r="250" spans="1:22" x14ac:dyDescent="0.3">
      <c r="A250" s="16" t="s">
        <v>1127</v>
      </c>
      <c r="B250" s="16" t="s">
        <v>1128</v>
      </c>
      <c r="C250" s="16" t="str">
        <f>[1]!s_info_mkt(A250)</f>
        <v>科创板</v>
      </c>
      <c r="D250" s="16" t="str">
        <f>[1]!s_ipo_listeddate(A250)</f>
        <v>2023-08-07</v>
      </c>
      <c r="E250" s="16" t="str">
        <f>[1]!s_info_industry_csrc2023(A250,"",3)</f>
        <v>计算机、通信和其他电子设备制造业</v>
      </c>
      <c r="F250" s="16">
        <f>[1]!s_is(A250,83,"FY","YTD","20251231",1,"",100000000)</f>
        <v>172.91450660779998</v>
      </c>
      <c r="G250" s="16">
        <f>[1]!s_is(A250,83,"FY","YTD","20241231",1,"",100000000)</f>
        <v>143.8830771289</v>
      </c>
      <c r="H250" s="16">
        <f>[1]!s_is(A250,61,"FY","YTD","20251231",1,"",100000000)</f>
        <v>3.7661142256</v>
      </c>
      <c r="I250" s="16">
        <f>[1]!s_is(A250,61,"FY","YTD","20241231",1,"",100000000)</f>
        <v>3.8057619736000001</v>
      </c>
      <c r="J250" s="16">
        <f>[1]!s_fa_roe(A250,"20251231")</f>
        <v>0.84860000000000002</v>
      </c>
      <c r="K250" s="16">
        <f>[1]!s_stmnote_rdexp(A250,"20251231",1,10000)</f>
        <v>199430.51033200001</v>
      </c>
      <c r="L250" s="16">
        <f>[1]!s_margin_tradingbalance(A250,"",10000)</f>
        <v>276323.94540000003</v>
      </c>
      <c r="M250" s="16">
        <f>[1]!s_margin_seclendingbalance(A250,"",10000)</f>
        <v>2600.8017</v>
      </c>
      <c r="N250" s="17">
        <f>[1]!s_val_ev(A250,"",100000000)</f>
        <v>3076.5883906830995</v>
      </c>
      <c r="O250" s="17">
        <f>[1]!share_freesharesmv(A250,"",100000000)</f>
        <v>998.49289785309998</v>
      </c>
      <c r="P250" s="17">
        <f ca="1">[1]!s_dq_amount_btin(A250,TODAY()-1,100000000)</f>
        <v>72.558977069999997</v>
      </c>
      <c r="Q250" s="17">
        <f ca="1">[1]!s_dq_turn(A250,TODAY()-1)</f>
        <v>6.4959139178418148</v>
      </c>
      <c r="R250" s="2">
        <f>[1]!s_pq_amount(A250,"20260101","",100000000)</f>
        <v>4059.3956586899999</v>
      </c>
      <c r="S250" s="2">
        <f>[1]!s_pq_avgamount(A250,"20260101","",100000000)</f>
        <v>37.242162006330275</v>
      </c>
      <c r="T250" s="17">
        <f>[1]!s_ipo_dilutedpe(A250)</f>
        <v>34.71</v>
      </c>
      <c r="U250" s="12">
        <f>[1]!s_ipo_collection_total(A250,100000000)</f>
        <v>212.03</v>
      </c>
      <c r="V250" s="18">
        <f>[1]!s_val_pe_ttm(A250,"")</f>
        <v>978.38275146484375</v>
      </c>
    </row>
    <row r="251" spans="1:22" x14ac:dyDescent="0.3">
      <c r="A251" s="16" t="s">
        <v>1129</v>
      </c>
      <c r="B251" s="16" t="s">
        <v>1130</v>
      </c>
      <c r="C251" s="16" t="str">
        <f>[1]!s_info_mkt(A251)</f>
        <v>科创板</v>
      </c>
      <c r="D251" s="16" t="str">
        <f>[1]!s_ipo_listeddate(A251)</f>
        <v>2020-04-09</v>
      </c>
      <c r="E251" s="16" t="str">
        <f>[1]!s_info_industry_csrc2023(A251,"",3)</f>
        <v>专用设备制造业</v>
      </c>
      <c r="F251" s="16">
        <f>[1]!s_is(A251,83,"FY","YTD","20251231",1,"",100000000)</f>
        <v>4.7337312651000003</v>
      </c>
      <c r="G251" s="16">
        <f>[1]!s_is(A251,83,"FY","YTD","20241231",1,"",100000000)</f>
        <v>4.7609123086</v>
      </c>
      <c r="H251" s="16">
        <f>[1]!s_is(A251,61,"FY","YTD","20251231",1,"",100000000)</f>
        <v>-0.68831610590000003</v>
      </c>
      <c r="I251" s="16">
        <f>[1]!s_is(A251,61,"FY","YTD","20241231",1,"",100000000)</f>
        <v>-0.24733393200000001</v>
      </c>
      <c r="J251" s="16">
        <f>[1]!s_fa_roe(A251,"20251231")</f>
        <v>-8.4393999999999991</v>
      </c>
      <c r="K251" s="16">
        <f>[1]!s_stmnote_rdexp(A251,"20251231",1,10000)</f>
        <v>3019.8348339999998</v>
      </c>
      <c r="L251" s="16">
        <f>[1]!s_margin_tradingbalance(A251,"",10000)</f>
        <v>15883.848599999999</v>
      </c>
      <c r="M251" s="16">
        <f>[1]!s_margin_seclendingbalance(A251,"",10000)</f>
        <v>0</v>
      </c>
      <c r="N251" s="17">
        <f>[1]!s_val_ev(A251,"",100000000)</f>
        <v>33.730786629699999</v>
      </c>
      <c r="O251" s="17">
        <f>[1]!share_freesharesmv(A251,"",100000000)</f>
        <v>27.592045559699997</v>
      </c>
      <c r="P251" s="17">
        <f ca="1">[1]!s_dq_amount_btin(A251,TODAY()-1,100000000)</f>
        <v>3.1769518300000001</v>
      </c>
      <c r="Q251" s="17">
        <f ca="1">[1]!s_dq_turn(A251,TODAY()-1)</f>
        <v>9.6784641542438745</v>
      </c>
      <c r="R251" s="2">
        <f>[1]!s_pq_amount(A251,"20260101","",100000000)</f>
        <v>137.17467493000001</v>
      </c>
      <c r="S251" s="2">
        <f>[1]!s_pq_avgamount(A251,"20260101","",100000000)</f>
        <v>1.258483256238532</v>
      </c>
      <c r="T251" s="17">
        <f>[1]!s_ipo_dilutedpe(A251)</f>
        <v>25.56</v>
      </c>
      <c r="U251" s="12">
        <f>[1]!s_ipo_collection_total(A251,100000000)</f>
        <v>3.8474219999999999</v>
      </c>
      <c r="V251" s="18">
        <f>[1]!s_val_pe_ttm(A251,"")</f>
        <v>-44.713432312011719</v>
      </c>
    </row>
    <row r="252" spans="1:22" x14ac:dyDescent="0.3">
      <c r="A252" s="16" t="s">
        <v>1131</v>
      </c>
      <c r="B252" s="16" t="s">
        <v>1132</v>
      </c>
      <c r="C252" s="16" t="str">
        <f>[1]!s_info_mkt(A252)</f>
        <v>创业板</v>
      </c>
      <c r="D252" s="16" t="str">
        <f>[1]!s_ipo_listeddate(A252)</f>
        <v>2017-01-19</v>
      </c>
      <c r="E252" s="16" t="str">
        <f>[1]!s_info_industry_csrc2023(A252,"",3)</f>
        <v>化学原料和化学制品制造业</v>
      </c>
      <c r="F252" s="16">
        <f>[1]!s_is(A252,83,"FY","YTD","20251231",1,"",100000000)</f>
        <v>60.228093129599998</v>
      </c>
      <c r="G252" s="16">
        <f>[1]!s_is(A252,83,"FY","YTD","20241231",1,"",100000000)</f>
        <v>56.869164603900003</v>
      </c>
      <c r="H252" s="16">
        <f>[1]!s_is(A252,61,"FY","YTD","20251231",1,"",100000000)</f>
        <v>4.9656247185</v>
      </c>
      <c r="I252" s="16">
        <f>[1]!s_is(A252,61,"FY","YTD","20241231",1,"",100000000)</f>
        <v>4.2632004732999995</v>
      </c>
      <c r="J252" s="16">
        <f>[1]!s_fa_roe(A252,"20251231")</f>
        <v>10.695</v>
      </c>
      <c r="K252" s="16">
        <f>[1]!s_stmnote_rdexp(A252,"20251231",1,10000)</f>
        <v>25322.356248</v>
      </c>
      <c r="L252" s="16">
        <f>[1]!s_margin_tradingbalance(A252,"",10000)</f>
        <v>25098.369699999999</v>
      </c>
      <c r="M252" s="16">
        <f>[1]!s_margin_seclendingbalance(A252,"",10000)</f>
        <v>51.071100000000001</v>
      </c>
      <c r="N252" s="17">
        <f>[1]!s_val_ev(A252,"",100000000)</f>
        <v>111.48034832849999</v>
      </c>
      <c r="O252" s="17">
        <f>[1]!share_freesharesmv(A252,"",100000000)</f>
        <v>75.890800443999993</v>
      </c>
      <c r="P252" s="17">
        <f ca="1">[1]!s_dq_amount_btin(A252,TODAY()-1,100000000)</f>
        <v>5.80857315</v>
      </c>
      <c r="Q252" s="17">
        <f ca="1">[1]!s_dq_turn(A252,TODAY()-1)</f>
        <v>5.2827474050818131</v>
      </c>
      <c r="R252" s="2">
        <f>[1]!s_pq_amount(A252,"20260101","",100000000)</f>
        <v>294.88107344000002</v>
      </c>
      <c r="S252" s="2">
        <f>[1]!s_pq_avgamount(A252,"20260101","",100000000)</f>
        <v>2.7053309489908255</v>
      </c>
      <c r="T252" s="17">
        <f>[1]!s_ipo_dilutedpe(A252)</f>
        <v>19.170000000000002</v>
      </c>
      <c r="U252" s="12">
        <f>[1]!s_ipo_collection_total(A252,100000000)</f>
        <v>3.387</v>
      </c>
      <c r="V252" s="18">
        <f>[1]!s_val_pe_ttm(A252,"")</f>
        <v>21.411230087280273</v>
      </c>
    </row>
    <row r="253" spans="1:22" x14ac:dyDescent="0.3">
      <c r="A253" s="16" t="s">
        <v>1133</v>
      </c>
      <c r="B253" s="16" t="s">
        <v>1134</v>
      </c>
      <c r="C253" s="16" t="str">
        <f>[1]!s_info_mkt(A253)</f>
        <v>创业板</v>
      </c>
      <c r="D253" s="16" t="str">
        <f>[1]!s_ipo_listeddate(A253)</f>
        <v>2015-12-10</v>
      </c>
      <c r="E253" s="16" t="str">
        <f>[1]!s_info_industry_csrc2023(A253,"",3)</f>
        <v>软件和信息技术服务业</v>
      </c>
      <c r="F253" s="16">
        <f>[1]!s_is(A253,83,"FY","YTD","20251231",1,"",100000000)</f>
        <v>77.780439203200004</v>
      </c>
      <c r="G253" s="16">
        <f>[1]!s_is(A253,83,"FY","YTD","20241231",1,"",100000000)</f>
        <v>53.846364921499998</v>
      </c>
      <c r="H253" s="16">
        <f>[1]!s_is(A253,61,"FY","YTD","20251231",1,"",100000000)</f>
        <v>4.5013837751999999</v>
      </c>
      <c r="I253" s="16">
        <f>[1]!s_is(A253,61,"FY","YTD","20241231",1,"",100000000)</f>
        <v>4.0745724479000005</v>
      </c>
      <c r="J253" s="16">
        <f>[1]!s_fa_roe(A253,"20251231")</f>
        <v>4.4763000000000002</v>
      </c>
      <c r="K253" s="16">
        <f>[1]!s_stmnote_rdexp(A253,"20251231",1,10000)</f>
        <v>176793.74377999999</v>
      </c>
      <c r="L253" s="16">
        <f>[1]!s_margin_tradingbalance(A253,"",10000)</f>
        <v>196213.45329999999</v>
      </c>
      <c r="M253" s="16">
        <f>[1]!s_margin_seclendingbalance(A253,"",10000)</f>
        <v>467.59269999999998</v>
      </c>
      <c r="N253" s="17">
        <f>[1]!s_val_ev(A253,"",100000000)</f>
        <v>304.08685176439997</v>
      </c>
      <c r="O253" s="17">
        <f>[1]!share_freesharesmv(A253,"",100000000)</f>
        <v>223.25165765240001</v>
      </c>
      <c r="P253" s="17">
        <f ca="1">[1]!s_dq_amount_btin(A253,TODAY()-1,100000000)</f>
        <v>18.086302180000001</v>
      </c>
      <c r="Q253" s="17">
        <f ca="1">[1]!s_dq_turn(A253,TODAY()-1)</f>
        <v>7.5659256821971885</v>
      </c>
      <c r="R253" s="2">
        <f>[1]!s_pq_amount(A253,"20260101","",100000000)</f>
        <v>1404.42966568</v>
      </c>
      <c r="S253" s="2">
        <f>[1]!s_pq_avgamount(A253,"20260101","",100000000)</f>
        <v>12.884675831926605</v>
      </c>
      <c r="T253" s="17">
        <f>[1]!s_ipo_dilutedpe(A253)</f>
        <v>22.99</v>
      </c>
      <c r="U253" s="12">
        <f>[1]!s_ipo_collection_total(A253,100000000)</f>
        <v>5.8174999999999999</v>
      </c>
      <c r="V253" s="18">
        <f>[1]!s_val_pe_ttm(A253,"")</f>
        <v>66.113204956054688</v>
      </c>
    </row>
    <row r="254" spans="1:22" x14ac:dyDescent="0.3">
      <c r="A254" s="16" t="s">
        <v>1135</v>
      </c>
      <c r="B254" s="16" t="s">
        <v>1136</v>
      </c>
      <c r="C254" s="16" t="str">
        <f>[1]!s_info_mkt(A254)</f>
        <v>科创板</v>
      </c>
      <c r="D254" s="16" t="str">
        <f>[1]!s_ipo_listeddate(A254)</f>
        <v>2025-12-19</v>
      </c>
      <c r="E254" s="16" t="str">
        <f>[1]!s_info_industry_csrc2023(A254,"",3)</f>
        <v>计算机、通信和其他电子设备制造业</v>
      </c>
      <c r="F254" s="16">
        <f>[1]!s_is(A254,83,"FY","YTD","20251231",1,"",100000000)</f>
        <v>4.8612940763000001</v>
      </c>
      <c r="G254" s="16">
        <f>[1]!s_is(A254,83,"FY","YTD","20241231",1,"",100000000)</f>
        <v>4.1055911738999997</v>
      </c>
      <c r="H254" s="16">
        <f>[1]!s_is(A254,61,"FY","YTD","20251231",1,"",100000000)</f>
        <v>0.88126059109999999</v>
      </c>
      <c r="I254" s="16">
        <f>[1]!s_is(A254,61,"FY","YTD","20241231",1,"",100000000)</f>
        <v>0.77866366079999993</v>
      </c>
      <c r="J254" s="16">
        <f>[1]!s_fa_roe(A254,"20251231")</f>
        <v>7.0754999999999999</v>
      </c>
      <c r="K254" s="16">
        <f>[1]!s_stmnote_rdexp(A254,"20251231",1,10000)</f>
        <v>8779.6540889999997</v>
      </c>
      <c r="L254" s="16">
        <f>[1]!s_margin_tradingbalance(A254,"",10000)</f>
        <v>69103.7307</v>
      </c>
      <c r="M254" s="16">
        <f>[1]!s_margin_seclendingbalance(A254,"",10000)</f>
        <v>0</v>
      </c>
      <c r="N254" s="17">
        <f>[1]!s_val_ev(A254,"",100000000)</f>
        <v>359.84</v>
      </c>
      <c r="O254" s="17">
        <f>[1]!share_freesharesmv(A254,"",100000000)</f>
        <v>67.630380687999988</v>
      </c>
      <c r="P254" s="17">
        <f ca="1">[1]!s_dq_amount_btin(A254,TODAY()-1,100000000)</f>
        <v>9.79506926</v>
      </c>
      <c r="Q254" s="17">
        <f ca="1">[1]!s_dq_turn(A254,TODAY()-1)</f>
        <v>14.539285814998696</v>
      </c>
      <c r="R254" s="2">
        <f>[1]!s_pq_amount(A254,"20260101","",100000000)</f>
        <v>756.86060888999998</v>
      </c>
      <c r="S254" s="2">
        <f>[1]!s_pq_avgamount(A254,"20260101","",100000000)</f>
        <v>6.9436753109174312</v>
      </c>
      <c r="T254" s="17">
        <f>[1]!s_ipo_dilutedpe(A254)</f>
        <v>60.27</v>
      </c>
      <c r="U254" s="12">
        <f>[1]!s_ipo_collection_total(A254,100000000)</f>
        <v>10.332000000000001</v>
      </c>
      <c r="V254" s="18">
        <f>[1]!s_val_pe_ttm(A254,"")</f>
        <v>388.75518798828125</v>
      </c>
    </row>
    <row r="255" spans="1:22" x14ac:dyDescent="0.3">
      <c r="A255" s="16" t="s">
        <v>1137</v>
      </c>
      <c r="B255" s="16" t="s">
        <v>1138</v>
      </c>
      <c r="C255" s="16" t="str">
        <f>[1]!s_info_mkt(A255)</f>
        <v>科创板</v>
      </c>
      <c r="D255" s="16" t="str">
        <f>[1]!s_ipo_listeddate(A255)</f>
        <v>2021-10-27</v>
      </c>
      <c r="E255" s="16" t="str">
        <f>[1]!s_info_industry_csrc2023(A255,"",3)</f>
        <v>有色金属冶炼和压延加工业</v>
      </c>
      <c r="F255" s="16">
        <f>[1]!s_is(A255,83,"FY","YTD","20251231",1,"",100000000)</f>
        <v>24.928639737099999</v>
      </c>
      <c r="G255" s="16">
        <f>[1]!s_is(A255,83,"FY","YTD","20241231",1,"",100000000)</f>
        <v>18.6183308723</v>
      </c>
      <c r="H255" s="16">
        <f>[1]!s_is(A255,61,"FY","YTD","20251231",1,"",100000000)</f>
        <v>2.2615828198000001</v>
      </c>
      <c r="I255" s="16">
        <f>[1]!s_is(A255,61,"FY","YTD","20241231",1,"",100000000)</f>
        <v>1.8073380413</v>
      </c>
      <c r="J255" s="16">
        <f>[1]!s_fa_roe(A255,"20251231")</f>
        <v>9.9213000000000005</v>
      </c>
      <c r="K255" s="16">
        <f>[1]!s_stmnote_rdexp(A255,"20251231",1,10000)</f>
        <v>11842.05197</v>
      </c>
      <c r="L255" s="16">
        <f>[1]!s_margin_tradingbalance(A255,"",10000)</f>
        <v>149523.35920000001</v>
      </c>
      <c r="M255" s="16">
        <f>[1]!s_margin_seclendingbalance(A255,"",10000)</f>
        <v>92.016499999999994</v>
      </c>
      <c r="N255" s="17">
        <f>[1]!s_val_ev(A255,"",100000000)</f>
        <v>384.54510799919996</v>
      </c>
      <c r="O255" s="17">
        <f>[1]!share_freesharesmv(A255,"",100000000)</f>
        <v>283.47703630800004</v>
      </c>
      <c r="P255" s="17">
        <f ca="1">[1]!s_dq_amount_btin(A255,TODAY()-1,100000000)</f>
        <v>22.456212109999999</v>
      </c>
      <c r="Q255" s="17">
        <f ca="1">[1]!s_dq_turn(A255,TODAY()-1)</f>
        <v>6.0489297242206472</v>
      </c>
      <c r="R255" s="2">
        <f>[1]!s_pq_amount(A255,"20260101","",100000000)</f>
        <v>931.25228834999996</v>
      </c>
      <c r="S255" s="2">
        <f>[1]!s_pq_avgamount(A255,"20260101","",100000000)</f>
        <v>8.5435989756880737</v>
      </c>
      <c r="T255" s="17">
        <f>[1]!s_ipo_dilutedpe(A255)</f>
        <v>52.52</v>
      </c>
      <c r="U255" s="12">
        <f>[1]!s_ipo_collection_total(A255,100000000)</f>
        <v>14.4536</v>
      </c>
      <c r="V255" s="18">
        <f>[1]!s_val_pe_ttm(A255,"")</f>
        <v>78.116180419921875</v>
      </c>
    </row>
    <row r="256" spans="1:22" x14ac:dyDescent="0.3">
      <c r="A256" s="16" t="s">
        <v>1139</v>
      </c>
      <c r="B256" s="16" t="s">
        <v>1140</v>
      </c>
      <c r="C256" s="16" t="str">
        <f>[1]!s_info_mkt(A256)</f>
        <v>主板</v>
      </c>
      <c r="D256" s="16" t="str">
        <f>[1]!s_ipo_listeddate(A256)</f>
        <v>2020-11-06</v>
      </c>
      <c r="E256" s="16" t="str">
        <f>[1]!s_info_industry_csrc2023(A256,"",3)</f>
        <v>橡胶和塑料制品业</v>
      </c>
      <c r="F256" s="16">
        <f>[1]!s_is(A256,83,"FY","YTD","20251231",1,"",100000000)</f>
        <v>7.6016128600999995</v>
      </c>
      <c r="G256" s="16">
        <f>[1]!s_is(A256,83,"FY","YTD","20241231",1,"",100000000)</f>
        <v>8.9225228526000002</v>
      </c>
      <c r="H256" s="16">
        <f>[1]!s_is(A256,61,"FY","YTD","20251231",1,"",100000000)</f>
        <v>1.0088320322</v>
      </c>
      <c r="I256" s="16">
        <f>[1]!s_is(A256,61,"FY","YTD","20241231",1,"",100000000)</f>
        <v>1.4120567711000001</v>
      </c>
      <c r="J256" s="16">
        <f>[1]!s_fa_roe(A256,"20251231")</f>
        <v>6.3475999999999999</v>
      </c>
      <c r="K256" s="16">
        <f>[1]!s_stmnote_rdexp(A256,"20251231",1,10000)</f>
        <v>2777.309608</v>
      </c>
      <c r="L256" s="16">
        <f>[1]!s_margin_tradingbalance(A256,"",10000)</f>
        <v>0</v>
      </c>
      <c r="M256" s="16">
        <f>[1]!s_margin_seclendingbalance(A256,"",10000)</f>
        <v>0</v>
      </c>
      <c r="N256" s="17">
        <f>[1]!s_val_ev(A256,"",100000000)</f>
        <v>171.392</v>
      </c>
      <c r="O256" s="17">
        <f>[1]!share_freesharesmv(A256,"",100000000)</f>
        <v>51.143504640000003</v>
      </c>
      <c r="P256" s="17">
        <f ca="1">[1]!s_dq_amount_btin(A256,TODAY()-1,100000000)</f>
        <v>11.88488897</v>
      </c>
      <c r="Q256" s="17">
        <f ca="1">[1]!s_dq_turn(A256,TODAY()-1)</f>
        <v>7.658709072718656</v>
      </c>
      <c r="R256" s="2">
        <f>[1]!s_pq_amount(A256,"20260101","",100000000)</f>
        <v>606.35843574</v>
      </c>
      <c r="S256" s="2">
        <f>[1]!s_pq_avgamount(A256,"20260101","",100000000)</f>
        <v>5.5629214288073401</v>
      </c>
      <c r="T256" s="17">
        <f>[1]!s_ipo_dilutedpe(A256)</f>
        <v>22.98</v>
      </c>
      <c r="U256" s="12">
        <f>[1]!s_ipo_collection_total(A256,100000000)</f>
        <v>5.8045</v>
      </c>
      <c r="V256" s="18">
        <f>[1]!s_val_pe_ttm(A256,"")</f>
        <v>178.62351989746094</v>
      </c>
    </row>
    <row r="257" spans="1:22" x14ac:dyDescent="0.3">
      <c r="A257" s="16" t="s">
        <v>1141</v>
      </c>
      <c r="B257" s="16" t="s">
        <v>1142</v>
      </c>
      <c r="C257" s="16" t="str">
        <f>[1]!s_info_mkt(A257)</f>
        <v>科创板</v>
      </c>
      <c r="D257" s="16" t="str">
        <f>[1]!s_ipo_listeddate(A257)</f>
        <v>2020-02-11</v>
      </c>
      <c r="E257" s="16" t="str">
        <f>[1]!s_info_industry_csrc2023(A257,"",3)</f>
        <v>非金属矿物制品业</v>
      </c>
      <c r="F257" s="16">
        <f>[1]!s_is(A257,83,"FY","YTD","20251231",1,"",100000000)</f>
        <v>9.9491076646999996</v>
      </c>
      <c r="G257" s="16">
        <f>[1]!s_is(A257,83,"FY","YTD","20241231",1,"",100000000)</f>
        <v>9.3353563813000005</v>
      </c>
      <c r="H257" s="16">
        <f>[1]!s_is(A257,61,"FY","YTD","20251231",1,"",100000000)</f>
        <v>0.24185926230000002</v>
      </c>
      <c r="I257" s="16">
        <f>[1]!s_is(A257,61,"FY","YTD","20241231",1,"",100000000)</f>
        <v>0.77163524569999997</v>
      </c>
      <c r="J257" s="16">
        <f>[1]!s_fa_roe(A257,"20251231")</f>
        <v>2.1191</v>
      </c>
      <c r="K257" s="16">
        <f>[1]!s_stmnote_rdexp(A257,"20251231",1,10000)</f>
        <v>5028.8931090000005</v>
      </c>
      <c r="L257" s="16">
        <f>[1]!s_margin_tradingbalance(A257,"",10000)</f>
        <v>41786.732499999998</v>
      </c>
      <c r="M257" s="16">
        <f>[1]!s_margin_seclendingbalance(A257,"",10000)</f>
        <v>45.927700000000002</v>
      </c>
      <c r="N257" s="17">
        <f>[1]!s_val_ev(A257,"",100000000)</f>
        <v>45.444086713999994</v>
      </c>
      <c r="O257" s="17">
        <f>[1]!share_freesharesmv(A257,"",100000000)</f>
        <v>25.137650442000002</v>
      </c>
      <c r="P257" s="17">
        <f ca="1">[1]!s_dq_amount_btin(A257,TODAY()-1,100000000)</f>
        <v>1.8632166100000001</v>
      </c>
      <c r="Q257" s="17">
        <f ca="1">[1]!s_dq_turn(A257,TODAY()-1)</f>
        <v>4.1442635919885324</v>
      </c>
      <c r="R257" s="2">
        <f>[1]!s_pq_amount(A257,"20260101","",100000000)</f>
        <v>97.424911719999997</v>
      </c>
      <c r="S257" s="2">
        <f>[1]!s_pq_avgamount(A257,"20260101","",100000000)</f>
        <v>0.89380652954128448</v>
      </c>
      <c r="T257" s="17">
        <f>[1]!s_ipo_dilutedpe(A257)</f>
        <v>47.45</v>
      </c>
      <c r="U257" s="12">
        <f>[1]!s_ipo_collection_total(A257,100000000)</f>
        <v>4.8239999999999998</v>
      </c>
      <c r="V257" s="18">
        <f>[1]!s_val_pe_ttm(A257,"")</f>
        <v>306.87551879882813</v>
      </c>
    </row>
    <row r="258" spans="1:22" x14ac:dyDescent="0.3">
      <c r="A258" s="16" t="s">
        <v>1143</v>
      </c>
      <c r="B258" s="16" t="s">
        <v>1144</v>
      </c>
      <c r="C258" s="16" t="str">
        <f>[1]!s_info_mkt(A258)</f>
        <v>科创板</v>
      </c>
      <c r="D258" s="16" t="str">
        <f>[1]!s_ipo_listeddate(A258)</f>
        <v>2024-09-03</v>
      </c>
      <c r="E258" s="16" t="str">
        <f>[1]!s_info_industry_csrc2023(A258,"",3)</f>
        <v>研究和试验发展</v>
      </c>
      <c r="F258" s="16">
        <f>[1]!s_is(A258,83,"FY","YTD","20251231",1,"",100000000)</f>
        <v>8.1132522836999996</v>
      </c>
      <c r="G258" s="16">
        <f>[1]!s_is(A258,83,"FY","YTD","20241231",1,"",100000000)</f>
        <v>11.4166940229</v>
      </c>
      <c r="H258" s="16">
        <f>[1]!s_is(A258,61,"FY","YTD","20251231",1,"",100000000)</f>
        <v>-0.30515861649999998</v>
      </c>
      <c r="I258" s="16">
        <f>[1]!s_is(A258,61,"FY","YTD","20241231",1,"",100000000)</f>
        <v>1.4777583646000001</v>
      </c>
      <c r="J258" s="16">
        <f>[1]!s_fa_roe(A258,"20251231")</f>
        <v>-1.2943</v>
      </c>
      <c r="K258" s="16">
        <f>[1]!s_stmnote_rdexp(A258,"20251231",1,10000)</f>
        <v>4578.4168499999996</v>
      </c>
      <c r="L258" s="16">
        <f>[1]!s_margin_tradingbalance(A258,"",10000)</f>
        <v>3398.1583000000001</v>
      </c>
      <c r="M258" s="16">
        <f>[1]!s_margin_seclendingbalance(A258,"",10000)</f>
        <v>0</v>
      </c>
      <c r="N258" s="17">
        <f>[1]!s_val_ev(A258,"",100000000)</f>
        <v>80.527556087999997</v>
      </c>
      <c r="O258" s="17">
        <f>[1]!share_freesharesmv(A258,"",100000000)</f>
        <v>42.663707116799998</v>
      </c>
      <c r="P258" s="17">
        <f ca="1">[1]!s_dq_amount_btin(A258,TODAY()-1,100000000)</f>
        <v>1.7350762</v>
      </c>
      <c r="Q258" s="17">
        <f ca="1">[1]!s_dq_turn(A258,TODAY()-1)</f>
        <v>3.3910812410845774</v>
      </c>
      <c r="R258" s="2">
        <f>[1]!s_pq_amount(A258,"20260101","",100000000)</f>
        <v>128.72139955</v>
      </c>
      <c r="S258" s="2">
        <f>[1]!s_pq_avgamount(A258,"20260101","",100000000)</f>
        <v>1.1809302711009175</v>
      </c>
      <c r="T258" s="17">
        <f>[1]!s_ipo_dilutedpe(A258)</f>
        <v>15.4</v>
      </c>
      <c r="U258" s="12">
        <f>[1]!s_ipo_collection_total(A258,100000000)</f>
        <v>6.7176787023999998</v>
      </c>
      <c r="V258" s="18">
        <f>[1]!s_val_pe_ttm(A258,"")</f>
        <v>-337.98504638671875</v>
      </c>
    </row>
    <row r="259" spans="1:22" x14ac:dyDescent="0.3">
      <c r="A259" s="16" t="s">
        <v>1145</v>
      </c>
      <c r="B259" s="16" t="s">
        <v>1146</v>
      </c>
      <c r="C259" s="16" t="str">
        <f>[1]!s_info_mkt(A259)</f>
        <v>主板</v>
      </c>
      <c r="D259" s="16" t="str">
        <f>[1]!s_ipo_listeddate(A259)</f>
        <v>2021-08-23</v>
      </c>
      <c r="E259" s="16" t="str">
        <f>[1]!s_info_industry_csrc2023(A259,"",3)</f>
        <v>非金属矿物制品业</v>
      </c>
      <c r="F259" s="16">
        <f>[1]!s_is(A259,83,"FY","YTD","20251231",1,"",100000000)</f>
        <v>4.1750752916999998</v>
      </c>
      <c r="G259" s="16">
        <f>[1]!s_is(A259,83,"FY","YTD","20241231",1,"",100000000)</f>
        <v>5.3230696917999998</v>
      </c>
      <c r="H259" s="16">
        <f>[1]!s_is(A259,61,"FY","YTD","20251231",1,"",100000000)</f>
        <v>-0.31791395789999999</v>
      </c>
      <c r="I259" s="16">
        <f>[1]!s_is(A259,61,"FY","YTD","20241231",1,"",100000000)</f>
        <v>0.30511471550000002</v>
      </c>
      <c r="J259" s="16">
        <f>[1]!s_fa_roe(A259,"20251231")</f>
        <v>-1.7438</v>
      </c>
      <c r="K259" s="16">
        <f>[1]!s_stmnote_rdexp(A259,"20251231",1,10000)</f>
        <v>1805.5883570000001</v>
      </c>
      <c r="L259" s="16">
        <f>[1]!s_margin_tradingbalance(A259,"",10000)</f>
        <v>0</v>
      </c>
      <c r="M259" s="16">
        <f>[1]!s_margin_seclendingbalance(A259,"",10000)</f>
        <v>0</v>
      </c>
      <c r="N259" s="17">
        <f>[1]!s_val_ev(A259,"",100000000)</f>
        <v>99.073094631999993</v>
      </c>
      <c r="O259" s="17">
        <f>[1]!share_freesharesmv(A259,"",100000000)</f>
        <v>57.754435800999985</v>
      </c>
      <c r="P259" s="17">
        <f ca="1">[1]!s_dq_amount_btin(A259,TODAY()-1,100000000)</f>
        <v>7.4033646600000003</v>
      </c>
      <c r="Q259" s="17">
        <f ca="1">[1]!s_dq_turn(A259,TODAY()-1)</f>
        <v>8.589015010544454</v>
      </c>
      <c r="R259" s="2">
        <f>[1]!s_pq_amount(A259,"20260101","",100000000)</f>
        <v>388.40344174000001</v>
      </c>
      <c r="S259" s="2">
        <f>[1]!s_pq_avgamount(A259,"20260101","",100000000)</f>
        <v>3.5633343278899083</v>
      </c>
      <c r="T259" s="17">
        <f>[1]!s_ipo_dilutedpe(A259)</f>
        <v>22.99</v>
      </c>
      <c r="U259" s="12">
        <f>[1]!s_ipo_collection_total(A259,100000000)</f>
        <v>7.179589</v>
      </c>
      <c r="V259" s="18">
        <f>[1]!s_val_pe_ttm(A259,"")</f>
        <v>-414.75885009765625</v>
      </c>
    </row>
    <row r="260" spans="1:22" x14ac:dyDescent="0.3">
      <c r="A260" s="16" t="s">
        <v>1147</v>
      </c>
      <c r="B260" s="16" t="s">
        <v>1148</v>
      </c>
      <c r="C260" s="16" t="str">
        <f>[1]!s_info_mkt(A260)</f>
        <v>科创板</v>
      </c>
      <c r="D260" s="16" t="str">
        <f>[1]!s_ipo_listeddate(A260)</f>
        <v>2022-08-09</v>
      </c>
      <c r="E260" s="16" t="str">
        <f>[1]!s_info_industry_csrc2023(A260,"",3)</f>
        <v>计算机、通信和其他电子设备制造业</v>
      </c>
      <c r="F260" s="16">
        <f>[1]!s_is(A260,83,"FY","YTD","20251231",1,"",100000000)</f>
        <v>9.3379145000000001</v>
      </c>
      <c r="G260" s="16">
        <f>[1]!s_is(A260,83,"FY","YTD","20241231",1,"",100000000)</f>
        <v>8.4130470402000004</v>
      </c>
      <c r="H260" s="16">
        <f>[1]!s_is(A260,61,"FY","YTD","20251231",1,"",100000000)</f>
        <v>0.7155591</v>
      </c>
      <c r="I260" s="16">
        <f>[1]!s_is(A260,61,"FY","YTD","20241231",1,"",100000000)</f>
        <v>1.0045511301000001</v>
      </c>
      <c r="J260" s="16">
        <f>[1]!s_fa_roe(A260,"20251231")</f>
        <v>3.1383999999999999</v>
      </c>
      <c r="K260" s="16">
        <f>[1]!s_stmnote_rdexp(A260,"20251231",1,10000)</f>
        <v>11028.891</v>
      </c>
      <c r="L260" s="16">
        <f>[1]!s_margin_tradingbalance(A260,"",10000)</f>
        <v>186541.35260000001</v>
      </c>
      <c r="M260" s="16">
        <f>[1]!s_margin_seclendingbalance(A260,"",10000)</f>
        <v>666.8913</v>
      </c>
      <c r="N260" s="17">
        <f>[1]!s_val_ev(A260,"",100000000)</f>
        <v>401.91541971200007</v>
      </c>
      <c r="O260" s="17">
        <f>[1]!share_freesharesmv(A260,"",100000000)</f>
        <v>268.56343350399999</v>
      </c>
      <c r="P260" s="17">
        <f ca="1">[1]!s_dq_amount_btin(A260,TODAY()-1,100000000)</f>
        <v>33.522982140000003</v>
      </c>
      <c r="Q260" s="17">
        <f ca="1">[1]!s_dq_turn(A260,TODAY()-1)</f>
        <v>8.6131225581754993</v>
      </c>
      <c r="R260" s="2">
        <f>[1]!s_pq_amount(A260,"20260101","",100000000)</f>
        <v>2780.6861171099999</v>
      </c>
      <c r="S260" s="2">
        <f>[1]!s_pq_avgamount(A260,"20260101","",100000000)</f>
        <v>25.510881808348621</v>
      </c>
      <c r="T260" s="17">
        <f>[1]!s_ipo_dilutedpe(A260)</f>
        <v>44.02</v>
      </c>
      <c r="U260" s="12">
        <f>[1]!s_ipo_collection_total(A260,100000000)</f>
        <v>11.797632</v>
      </c>
      <c r="V260" s="18">
        <f>[1]!s_val_pe_ttm(A260,"")</f>
        <v>524.3079833984375</v>
      </c>
    </row>
    <row r="261" spans="1:22" x14ac:dyDescent="0.3">
      <c r="A261" s="16" t="s">
        <v>1149</v>
      </c>
      <c r="B261" s="16" t="s">
        <v>1150</v>
      </c>
      <c r="C261" s="16" t="str">
        <f>[1]!s_info_mkt(A261)</f>
        <v>科创板</v>
      </c>
      <c r="D261" s="16" t="str">
        <f>[1]!s_ipo_listeddate(A261)</f>
        <v>2020-12-30</v>
      </c>
      <c r="E261" s="16" t="str">
        <f>[1]!s_info_industry_csrc2023(A261,"",3)</f>
        <v>计算机、通信和其他电子设备制造业</v>
      </c>
      <c r="F261" s="16">
        <f>[1]!s_is(A261,83,"FY","YTD","20251231",1,"",100000000)</f>
        <v>3.5769015463999998</v>
      </c>
      <c r="G261" s="16">
        <f>[1]!s_is(A261,83,"FY","YTD","20241231",1,"",100000000)</f>
        <v>3.5683959479</v>
      </c>
      <c r="H261" s="16">
        <f>[1]!s_is(A261,61,"FY","YTD","20251231",1,"",100000000)</f>
        <v>0.35971024680000002</v>
      </c>
      <c r="I261" s="16">
        <f>[1]!s_is(A261,61,"FY","YTD","20241231",1,"",100000000)</f>
        <v>0.3282421123</v>
      </c>
      <c r="J261" s="16">
        <f>[1]!s_fa_roe(A261,"20251231")</f>
        <v>4.1860999999999997</v>
      </c>
      <c r="K261" s="16">
        <f>[1]!s_stmnote_rdexp(A261,"20251231",1,10000)</f>
        <v>7630.4630360000001</v>
      </c>
      <c r="L261" s="16">
        <f>[1]!s_margin_tradingbalance(A261,"",10000)</f>
        <v>11551.813099999999</v>
      </c>
      <c r="M261" s="16">
        <f>[1]!s_margin_seclendingbalance(A261,"",10000)</f>
        <v>0</v>
      </c>
      <c r="N261" s="17">
        <f>[1]!s_val_ev(A261,"",100000000)</f>
        <v>39.182010028000001</v>
      </c>
      <c r="O261" s="17">
        <f>[1]!share_freesharesmv(A261,"",100000000)</f>
        <v>14.620520314400004</v>
      </c>
      <c r="P261" s="17">
        <f ca="1">[1]!s_dq_amount_btin(A261,TODAY()-1,100000000)</f>
        <v>1.1592677199999999</v>
      </c>
      <c r="Q261" s="17">
        <f ca="1">[1]!s_dq_turn(A261,TODAY()-1)</f>
        <v>3.0086231218260626</v>
      </c>
      <c r="R261" s="2">
        <f>[1]!s_pq_amount(A261,"20260101","",100000000)</f>
        <v>129.77777223999999</v>
      </c>
      <c r="S261" s="2">
        <f>[1]!s_pq_avgamount(A261,"20260101","",100000000)</f>
        <v>1.1906217636697247</v>
      </c>
      <c r="T261" s="17">
        <f>[1]!s_ipo_dilutedpe(A261)</f>
        <v>31.79</v>
      </c>
      <c r="U261" s="12">
        <f>[1]!s_ipo_collection_total(A261,100000000)</f>
        <v>4.3049856000000002</v>
      </c>
      <c r="V261" s="18">
        <f>[1]!s_val_pe_ttm(A261,"")</f>
        <v>144.34732055664063</v>
      </c>
    </row>
    <row r="262" spans="1:22" x14ac:dyDescent="0.3">
      <c r="A262" s="16" t="s">
        <v>1151</v>
      </c>
      <c r="B262" s="16" t="s">
        <v>1152</v>
      </c>
      <c r="C262" s="16" t="str">
        <f>[1]!s_info_mkt(A262)</f>
        <v>创业板</v>
      </c>
      <c r="D262" s="16" t="str">
        <f>[1]!s_ipo_listeddate(A262)</f>
        <v>2022-10-12</v>
      </c>
      <c r="E262" s="16" t="str">
        <f>[1]!s_info_industry_csrc2023(A262,"",3)</f>
        <v>专用设备制造业</v>
      </c>
      <c r="F262" s="16">
        <f>[1]!s_is(A262,83,"FY","YTD","20251231",1,"",100000000)</f>
        <v>16.2548654042</v>
      </c>
      <c r="G262" s="16">
        <f>[1]!s_is(A262,83,"FY","YTD","20241231",1,"",100000000)</f>
        <v>15.942081097000001</v>
      </c>
      <c r="H262" s="16">
        <f>[1]!s_is(A262,61,"FY","YTD","20251231",1,"",100000000)</f>
        <v>2.8308097189999999</v>
      </c>
      <c r="I262" s="16">
        <f>[1]!s_is(A262,61,"FY","YTD","20241231",1,"",100000000)</f>
        <v>3.6377647742000003</v>
      </c>
      <c r="J262" s="16">
        <f>[1]!s_fa_roe(A262,"20251231")</f>
        <v>7.8491</v>
      </c>
      <c r="K262" s="16">
        <f>[1]!s_stmnote_rdexp(A262,"20251231",1,10000)</f>
        <v>13382.384376</v>
      </c>
      <c r="L262" s="16">
        <f>[1]!s_margin_tradingbalance(A262,"",10000)</f>
        <v>26219.4398</v>
      </c>
      <c r="M262" s="16">
        <f>[1]!s_margin_seclendingbalance(A262,"",10000)</f>
        <v>186.32339999999999</v>
      </c>
      <c r="N262" s="17">
        <f>[1]!s_val_ev(A262,"",100000000)</f>
        <v>157.68102941919997</v>
      </c>
      <c r="O262" s="17">
        <f>[1]!share_freesharesmv(A262,"",100000000)</f>
        <v>47.139206818199995</v>
      </c>
      <c r="P262" s="17">
        <f ca="1">[1]!s_dq_amount_btin(A262,TODAY()-1,100000000)</f>
        <v>6.6600908700000003</v>
      </c>
      <c r="Q262" s="17">
        <f ca="1">[1]!s_dq_turn(A262,TODAY()-1)</f>
        <v>6.3596644349841265</v>
      </c>
      <c r="R262" s="2">
        <f>[1]!s_pq_amount(A262,"20260101","",100000000)</f>
        <v>525.82653234999998</v>
      </c>
      <c r="S262" s="2">
        <f>[1]!s_pq_avgamount(A262,"20260101","",100000000)</f>
        <v>4.82409662706422</v>
      </c>
      <c r="T262" s="17">
        <f>[1]!s_ipo_dilutedpe(A262)</f>
        <v>41.18</v>
      </c>
      <c r="U262" s="12">
        <f>[1]!s_ipo_collection_total(A262,100000000)</f>
        <v>13.573181999999999</v>
      </c>
      <c r="V262" s="18">
        <f>[1]!s_val_pe_ttm(A262,"")</f>
        <v>54.771358489990234</v>
      </c>
    </row>
    <row r="263" spans="1:22" x14ac:dyDescent="0.3">
      <c r="A263" s="16" t="s">
        <v>1153</v>
      </c>
      <c r="B263" s="16" t="s">
        <v>1154</v>
      </c>
      <c r="C263" s="16" t="str">
        <f>[1]!s_info_mkt(A263)</f>
        <v>科创板</v>
      </c>
      <c r="D263" s="16" t="str">
        <f>[1]!s_ipo_listeddate(A263)</f>
        <v>2020-08-18</v>
      </c>
      <c r="E263" s="16" t="str">
        <f>[1]!s_info_industry_csrc2023(A263,"",3)</f>
        <v>软件和信息技术服务业</v>
      </c>
      <c r="F263" s="16">
        <f>[1]!s_is(A263,83,"FY","YTD","20251231",1,"",100000000)</f>
        <v>31.524447097100001</v>
      </c>
      <c r="G263" s="16">
        <f>[1]!s_is(A263,83,"FY","YTD","20241231",1,"",100000000)</f>
        <v>23.218855727199998</v>
      </c>
      <c r="H263" s="16">
        <f>[1]!s_is(A263,61,"FY","YTD","20251231",1,"",100000000)</f>
        <v>-5.2781332728999999</v>
      </c>
      <c r="I263" s="16">
        <f>[1]!s_is(A263,61,"FY","YTD","20241231",1,"",100000000)</f>
        <v>-6.0087935850000003</v>
      </c>
      <c r="J263" s="16">
        <f>[1]!s_fa_roe(A263,"20251231")</f>
        <v>-19.055199999999999</v>
      </c>
      <c r="K263" s="16">
        <f>[1]!s_stmnote_rdexp(A263,"20251231",1,10000)</f>
        <v>134872.78625199999</v>
      </c>
      <c r="L263" s="16">
        <f>[1]!s_margin_tradingbalance(A263,"",10000)</f>
        <v>461235.29670000001</v>
      </c>
      <c r="M263" s="16">
        <f>[1]!s_margin_seclendingbalance(A263,"",10000)</f>
        <v>2697.4204</v>
      </c>
      <c r="N263" s="17">
        <f>[1]!s_val_ev(A263,"",100000000)</f>
        <v>1441.00784802</v>
      </c>
      <c r="O263" s="17">
        <f>[1]!share_freesharesmv(A263,"",100000000)</f>
        <v>1085.0975865800001</v>
      </c>
      <c r="P263" s="17">
        <f ca="1">[1]!s_dq_amount_btin(A263,TODAY()-1,100000000)</f>
        <v>78.522395579999994</v>
      </c>
      <c r="Q263" s="17">
        <f ca="1">[1]!s_dq_turn(A263,TODAY()-1)</f>
        <v>5.4878185673075137</v>
      </c>
      <c r="R263" s="2">
        <f>[1]!s_pq_amount(A263,"20260101","",100000000)</f>
        <v>5914.0504163200003</v>
      </c>
      <c r="S263" s="2">
        <f>[1]!s_pq_avgamount(A263,"20260101","",100000000)</f>
        <v>54.257343268990823</v>
      </c>
      <c r="T263" s="17">
        <f>[1]!s_ipo_dilutedpe(A263)</f>
        <v>0</v>
      </c>
      <c r="U263" s="12">
        <f>[1]!s_ipo_collection_total(A263,100000000)</f>
        <v>18.6174220517</v>
      </c>
      <c r="V263" s="18">
        <f>[1]!s_val_pe_ttm(A263,"")</f>
        <v>-222.27044677734375</v>
      </c>
    </row>
    <row r="264" spans="1:22" x14ac:dyDescent="0.3">
      <c r="A264" s="16" t="s">
        <v>1155</v>
      </c>
      <c r="B264" s="16" t="s">
        <v>1156</v>
      </c>
      <c r="C264" s="16" t="str">
        <f>[1]!s_info_mkt(A264)</f>
        <v>科创板</v>
      </c>
      <c r="D264" s="16" t="str">
        <f>[1]!s_ipo_listeddate(A264)</f>
        <v>2019-11-05</v>
      </c>
      <c r="E264" s="16" t="str">
        <f>[1]!s_info_industry_csrc2023(A264,"",3)</f>
        <v>研究和试验发展</v>
      </c>
      <c r="F264" s="16">
        <f>[1]!s_is(A264,83,"FY","YTD","20251231",1,"",100000000)</f>
        <v>11.6306246378</v>
      </c>
      <c r="G264" s="16">
        <f>[1]!s_is(A264,83,"FY","YTD","20241231",1,"",100000000)</f>
        <v>10.3774573063</v>
      </c>
      <c r="H264" s="16">
        <f>[1]!s_is(A264,61,"FY","YTD","20251231",1,"",100000000)</f>
        <v>-1.6782822144</v>
      </c>
      <c r="I264" s="16">
        <f>[1]!s_is(A264,61,"FY","YTD","20241231",1,"",100000000)</f>
        <v>-3.3084582197000003</v>
      </c>
      <c r="J264" s="16">
        <f>[1]!s_fa_roe(A264,"20251231")</f>
        <v>-8.2382000000000009</v>
      </c>
      <c r="K264" s="16">
        <f>[1]!s_stmnote_rdexp(A264,"20251231",1,10000)</f>
        <v>10441.278309000001</v>
      </c>
      <c r="L264" s="16">
        <f>[1]!s_margin_tradingbalance(A264,"",10000)</f>
        <v>29964.448799999998</v>
      </c>
      <c r="M264" s="16">
        <f>[1]!s_margin_seclendingbalance(A264,"",10000)</f>
        <v>48.777700000000003</v>
      </c>
      <c r="N264" s="17">
        <f>[1]!s_val_ev(A264,"",100000000)</f>
        <v>76.567309661599992</v>
      </c>
      <c r="O264" s="17">
        <f>[1]!share_freesharesmv(A264,"",100000000)</f>
        <v>45.672030487100002</v>
      </c>
      <c r="P264" s="17">
        <f ca="1">[1]!s_dq_amount_btin(A264,TODAY()-1,100000000)</f>
        <v>3.8193410299999999</v>
      </c>
      <c r="Q264" s="17">
        <f ca="1">[1]!s_dq_turn(A264,TODAY()-1)</f>
        <v>5.0821012332780535</v>
      </c>
      <c r="R264" s="2">
        <f>[1]!s_pq_amount(A264,"20260101","",100000000)</f>
        <v>303.8272182</v>
      </c>
      <c r="S264" s="2">
        <f>[1]!s_pq_avgamount(A264,"20260101","",100000000)</f>
        <v>2.7874056715596329</v>
      </c>
      <c r="T264" s="17">
        <f>[1]!s_ipo_dilutedpe(A264)</f>
        <v>48.61</v>
      </c>
      <c r="U264" s="12">
        <f>[1]!s_ipo_collection_total(A264,100000000)</f>
        <v>6.4325000000000001</v>
      </c>
      <c r="V264" s="18">
        <f>[1]!s_val_pe_ttm(A264,"")</f>
        <v>-55.618156433105469</v>
      </c>
    </row>
    <row r="265" spans="1:22" x14ac:dyDescent="0.3">
      <c r="A265" s="16" t="s">
        <v>1157</v>
      </c>
      <c r="B265" s="16" t="s">
        <v>1158</v>
      </c>
      <c r="C265" s="16" t="str">
        <f>[1]!s_info_mkt(A265)</f>
        <v>科创板</v>
      </c>
      <c r="D265" s="16" t="str">
        <f>[1]!s_ipo_listeddate(A265)</f>
        <v>2022-08-12</v>
      </c>
      <c r="E265" s="16" t="str">
        <f>[1]!s_info_industry_csrc2023(A265,"",3)</f>
        <v>计算机、通信和其他电子设备制造业</v>
      </c>
      <c r="F265" s="16">
        <f>[1]!s_is(A265,83,"FY","YTD","20251231",1,"",100000000)</f>
        <v>143.76889476950001</v>
      </c>
      <c r="G265" s="16">
        <f>[1]!s_is(A265,83,"FY","YTD","20241231",1,"",100000000)</f>
        <v>91.621481359200004</v>
      </c>
      <c r="H265" s="16">
        <f>[1]!s_is(A265,61,"FY","YTD","20251231",1,"",100000000)</f>
        <v>25.448909056199998</v>
      </c>
      <c r="I265" s="16">
        <f>[1]!s_is(A265,61,"FY","YTD","20241231",1,"",100000000)</f>
        <v>19.3099051051</v>
      </c>
      <c r="J265" s="16">
        <f>[1]!s_fa_roe(A265,"20251231")</f>
        <v>11.907500000000001</v>
      </c>
      <c r="K265" s="16">
        <f>[1]!s_stmnote_rdexp(A265,"20251231",1,10000)</f>
        <v>456855.27212799998</v>
      </c>
      <c r="L265" s="16">
        <f>[1]!s_margin_tradingbalance(A265,"",10000)</f>
        <v>1191840.4519</v>
      </c>
      <c r="M265" s="16">
        <f>[1]!s_margin_seclendingbalance(A265,"",10000)</f>
        <v>4506.3591999999999</v>
      </c>
      <c r="N265" s="17">
        <f>[1]!s_val_ev(A265,"",100000000)</f>
        <v>7623.82893848</v>
      </c>
      <c r="O265" s="17">
        <f>[1]!share_freesharesmv(A265,"",100000000)</f>
        <v>2946.0211536800002</v>
      </c>
      <c r="P265" s="17">
        <f ca="1">[1]!s_dq_amount_btin(A265,TODAY()-1,100000000)</f>
        <v>174.74844225000001</v>
      </c>
      <c r="Q265" s="17">
        <f ca="1">[1]!s_dq_turn(A265,TODAY()-1)</f>
        <v>2.3140668824499335</v>
      </c>
      <c r="R265" s="2">
        <f>[1]!s_pq_amount(A265,"20260101","",100000000)</f>
        <v>9477.2105534900002</v>
      </c>
      <c r="S265" s="2">
        <f>[1]!s_pq_avgamount(A265,"20260101","",100000000)</f>
        <v>86.946885811834875</v>
      </c>
      <c r="T265" s="17">
        <f>[1]!s_ipo_dilutedpe(A265)</f>
        <v>315.18</v>
      </c>
      <c r="U265" s="12">
        <f>[1]!s_ipo_collection_total(A265,100000000)</f>
        <v>108</v>
      </c>
      <c r="V265" s="18">
        <f>[1]!s_val_pe_ttm(A265,"")</f>
        <v>279.66156005859375</v>
      </c>
    </row>
    <row r="266" spans="1:22" x14ac:dyDescent="0.3">
      <c r="A266" s="16" t="s">
        <v>1159</v>
      </c>
      <c r="B266" s="16" t="s">
        <v>1160</v>
      </c>
      <c r="C266" s="16" t="str">
        <f>[1]!s_info_mkt(A266)</f>
        <v>创业板</v>
      </c>
      <c r="D266" s="16" t="str">
        <f>[1]!s_ipo_listeddate(A266)</f>
        <v>2022-11-16</v>
      </c>
      <c r="E266" s="16" t="str">
        <f>[1]!s_info_industry_csrc2023(A266,"",3)</f>
        <v>电气机械和器材制造业</v>
      </c>
      <c r="F266" s="16">
        <f>[1]!s_is(A266,83,"FY","YTD","20251231",1,"",100000000)</f>
        <v>2.8993996436000002</v>
      </c>
      <c r="G266" s="16">
        <f>[1]!s_is(A266,83,"FY","YTD","20241231",1,"",100000000)</f>
        <v>2.3876537246999998</v>
      </c>
      <c r="H266" s="16">
        <f>[1]!s_is(A266,61,"FY","YTD","20251231",1,"",100000000)</f>
        <v>0.96474808620000008</v>
      </c>
      <c r="I266" s="16">
        <f>[1]!s_is(A266,61,"FY","YTD","20241231",1,"",100000000)</f>
        <v>0.79719320890000001</v>
      </c>
      <c r="J266" s="16">
        <f>[1]!s_fa_roe(A266,"20251231")</f>
        <v>8.1288999999999998</v>
      </c>
      <c r="K266" s="16">
        <f>[1]!s_stmnote_rdexp(A266,"20251231",1,10000)</f>
        <v>2827.1226780000002</v>
      </c>
      <c r="L266" s="16">
        <f>[1]!s_margin_tradingbalance(A266,"",10000)</f>
        <v>9817.9881000000005</v>
      </c>
      <c r="M266" s="16">
        <f>[1]!s_margin_seclendingbalance(A266,"",10000)</f>
        <v>29.565000000000001</v>
      </c>
      <c r="N266" s="17">
        <f>[1]!s_val_ev(A266,"",100000000)</f>
        <v>40.671065599999999</v>
      </c>
      <c r="O266" s="17">
        <f>[1]!share_freesharesmv(A266,"",100000000)</f>
        <v>10.478595759999999</v>
      </c>
      <c r="P266" s="17">
        <f ca="1">[1]!s_dq_amount_btin(A266,TODAY()-1,100000000)</f>
        <v>1.5022547100000001</v>
      </c>
      <c r="Q266" s="17">
        <f ca="1">[1]!s_dq_turn(A266,TODAY()-1)</f>
        <v>7.5697617864243112</v>
      </c>
      <c r="R266" s="2">
        <f>[1]!s_pq_amount(A266,"20260101","",100000000)</f>
        <v>173.50490418000001</v>
      </c>
      <c r="S266" s="2">
        <f>[1]!s_pq_avgamount(A266,"20260101","",100000000)</f>
        <v>1.5917881117431194</v>
      </c>
      <c r="T266" s="17">
        <f>[1]!s_ipo_dilutedpe(A266)</f>
        <v>46.94</v>
      </c>
      <c r="U266" s="12">
        <f>[1]!s_ipo_collection_total(A266,100000000)</f>
        <v>7.6898096000000002</v>
      </c>
      <c r="V266" s="18">
        <f>[1]!s_val_pe_ttm(A266,"")</f>
        <v>41.430168151855469</v>
      </c>
    </row>
    <row r="267" spans="1:22" x14ac:dyDescent="0.3">
      <c r="A267" s="16" t="s">
        <v>1161</v>
      </c>
      <c r="B267" s="16" t="s">
        <v>1162</v>
      </c>
      <c r="C267" s="16" t="str">
        <f>[1]!s_info_mkt(A267)</f>
        <v>主板</v>
      </c>
      <c r="D267" s="16" t="str">
        <f>[1]!s_ipo_listeddate(A267)</f>
        <v>2017-10-13</v>
      </c>
      <c r="E267" s="16" t="str">
        <f>[1]!s_info_industry_csrc2023(A267,"",3)</f>
        <v>化学原料和化学制品制造业</v>
      </c>
      <c r="F267" s="16">
        <f>[1]!s_is(A267,83,"FY","YTD","20251231",1,"",100000000)</f>
        <v>3.8044560250999999</v>
      </c>
      <c r="G267" s="16">
        <f>[1]!s_is(A267,83,"FY","YTD","20241231",1,"",100000000)</f>
        <v>4.3614722476000001</v>
      </c>
      <c r="H267" s="16">
        <f>[1]!s_is(A267,61,"FY","YTD","20251231",1,"",100000000)</f>
        <v>-6.3648237600000004E-2</v>
      </c>
      <c r="I267" s="16">
        <f>[1]!s_is(A267,61,"FY","YTD","20241231",1,"",100000000)</f>
        <v>0.1395736715</v>
      </c>
      <c r="J267" s="16">
        <f>[1]!s_fa_roe(A267,"20251231")</f>
        <v>-0.91620000000000001</v>
      </c>
      <c r="K267" s="16">
        <f>[1]!s_stmnote_rdexp(A267,"20251231",1,10000)</f>
        <v>1656.9065380000002</v>
      </c>
      <c r="L267" s="16">
        <f>[1]!s_margin_tradingbalance(A267,"",10000)</f>
        <v>0</v>
      </c>
      <c r="M267" s="16">
        <f>[1]!s_margin_seclendingbalance(A267,"",10000)</f>
        <v>0</v>
      </c>
      <c r="N267" s="17">
        <f>[1]!s_val_ev(A267,"",100000000)</f>
        <v>48.515765085199995</v>
      </c>
      <c r="O267" s="17">
        <f>[1]!share_freesharesmv(A267,"",100000000)</f>
        <v>39.373869577900003</v>
      </c>
      <c r="P267" s="17">
        <f ca="1">[1]!s_dq_amount_btin(A267,TODAY()-1,100000000)</f>
        <v>5.0086108200000004</v>
      </c>
      <c r="Q267" s="17">
        <f ca="1">[1]!s_dq_turn(A267,TODAY()-1)</f>
        <v>10.521427143188907</v>
      </c>
      <c r="R267" s="2">
        <f>[1]!s_pq_amount(A267,"20260101","",100000000)</f>
        <v>273.26163292000001</v>
      </c>
      <c r="S267" s="2">
        <f>[1]!s_pq_avgamount(A267,"20260101","",100000000)</f>
        <v>2.5069874579816513</v>
      </c>
      <c r="T267" s="17">
        <f>[1]!s_ipo_dilutedpe(A267)</f>
        <v>22.98</v>
      </c>
      <c r="U267" s="12">
        <f>[1]!s_ipo_collection_total(A267,100000000)</f>
        <v>3.3469376799999999</v>
      </c>
      <c r="V267" s="18">
        <f>[1]!s_val_pe_ttm(A267,"")</f>
        <v>4364.61279296875</v>
      </c>
    </row>
    <row r="268" spans="1:22" x14ac:dyDescent="0.3">
      <c r="A268" s="16" t="s">
        <v>1163</v>
      </c>
      <c r="B268" s="16" t="s">
        <v>1164</v>
      </c>
      <c r="C268" s="16" t="str">
        <f>[1]!s_info_mkt(A268)</f>
        <v>主板</v>
      </c>
      <c r="D268" s="16" t="str">
        <f>[1]!s_ipo_listeddate(A268)</f>
        <v>2010-03-31</v>
      </c>
      <c r="E268" s="16" t="str">
        <f>[1]!s_info_industry_csrc2023(A268,"",3)</f>
        <v>有色金属冶炼和压延加工业</v>
      </c>
      <c r="F268" s="16">
        <f>[1]!s_is(A268,83,"FY","YTD","20251231",1,"",100000000)</f>
        <v>52.019439937500003</v>
      </c>
      <c r="G268" s="16">
        <f>[1]!s_is(A268,83,"FY","YTD","20241231",1,"",100000000)</f>
        <v>36.732517458800004</v>
      </c>
      <c r="H268" s="16">
        <f>[1]!s_is(A268,61,"FY","YTD","20251231",1,"",100000000)</f>
        <v>2.9042562345</v>
      </c>
      <c r="I268" s="16">
        <f>[1]!s_is(A268,61,"FY","YTD","20241231",1,"",100000000)</f>
        <v>1.7202856380000002</v>
      </c>
      <c r="J268" s="16">
        <f>[1]!s_fa_roe(A268,"20251231")</f>
        <v>13.001899999999999</v>
      </c>
      <c r="K268" s="16">
        <f>[1]!s_stmnote_rdexp(A268,"20251231",1,10000)</f>
        <v>21094.926485</v>
      </c>
      <c r="L268" s="16">
        <f>[1]!s_margin_tradingbalance(A268,"",10000)</f>
        <v>145281.2463</v>
      </c>
      <c r="M268" s="16">
        <f>[1]!s_margin_seclendingbalance(A268,"",10000)</f>
        <v>1897.472</v>
      </c>
      <c r="N268" s="17">
        <f>[1]!s_val_ev(A268,"",100000000)</f>
        <v>445.8460958526</v>
      </c>
      <c r="O268" s="17">
        <f>[1]!share_freesharesmv(A268,"",100000000)</f>
        <v>190.59219730259997</v>
      </c>
      <c r="P268" s="17">
        <f ca="1">[1]!s_dq_amount_btin(A268,TODAY()-1,100000000)</f>
        <v>50.252921299999997</v>
      </c>
      <c r="Q268" s="17">
        <f ca="1">[1]!s_dq_turn(A268,TODAY()-1)</f>
        <v>11.836609207177519</v>
      </c>
      <c r="R268" s="2">
        <f>[1]!s_pq_amount(A268,"20260101","",100000000)</f>
        <v>2874.82364203</v>
      </c>
      <c r="S268" s="2">
        <f>[1]!s_pq_avgamount(A268,"20260101","",100000000)</f>
        <v>26.374528825963303</v>
      </c>
      <c r="T268" s="17">
        <f>[1]!s_ipo_dilutedpe(A268)</f>
        <v>52</v>
      </c>
      <c r="U268" s="12">
        <f>[1]!s_ipo_collection_total(A268,100000000)</f>
        <v>5.59</v>
      </c>
      <c r="V268" s="18">
        <f>[1]!s_val_pe_ttm(A268,"")</f>
        <v>70.862495422363281</v>
      </c>
    </row>
    <row r="269" spans="1:22" x14ac:dyDescent="0.3">
      <c r="A269" s="16" t="s">
        <v>1165</v>
      </c>
      <c r="B269" s="16" t="s">
        <v>1166</v>
      </c>
      <c r="C269" s="16" t="str">
        <f>[1]!s_info_mkt(A269)</f>
        <v>科创板</v>
      </c>
      <c r="D269" s="16" t="str">
        <f>[1]!s_ipo_listeddate(A269)</f>
        <v>2022-04-29</v>
      </c>
      <c r="E269" s="16" t="str">
        <f>[1]!s_info_industry_csrc2023(A269,"",3)</f>
        <v>专用设备制造业</v>
      </c>
      <c r="F269" s="16">
        <f>[1]!s_is(A269,83,"FY","YTD","20251231",1,"",100000000)</f>
        <v>1.9970827249000001</v>
      </c>
      <c r="G269" s="16">
        <f>[1]!s_is(A269,83,"FY","YTD","20241231",1,"",100000000)</f>
        <v>2.7572567320999997</v>
      </c>
      <c r="H269" s="16">
        <f>[1]!s_is(A269,61,"FY","YTD","20251231",1,"",100000000)</f>
        <v>-0.31977018600000001</v>
      </c>
      <c r="I269" s="16">
        <f>[1]!s_is(A269,61,"FY","YTD","20241231",1,"",100000000)</f>
        <v>0.37600037130000002</v>
      </c>
      <c r="J269" s="16">
        <f>[1]!s_fa_roe(A269,"20251231")</f>
        <v>-2.5303</v>
      </c>
      <c r="K269" s="16">
        <f>[1]!s_stmnote_rdexp(A269,"20251231",1,10000)</f>
        <v>4495.8942930000003</v>
      </c>
      <c r="L269" s="16">
        <f>[1]!s_margin_tradingbalance(A269,"",10000)</f>
        <v>28159.210200000001</v>
      </c>
      <c r="M269" s="16">
        <f>[1]!s_margin_seclendingbalance(A269,"",10000)</f>
        <v>29.526</v>
      </c>
      <c r="N269" s="17">
        <f>[1]!s_val_ev(A269,"",100000000)</f>
        <v>71.839368941999993</v>
      </c>
      <c r="O269" s="17">
        <f>[1]!share_freesharesmv(A269,"",100000000)</f>
        <v>32.700264335999996</v>
      </c>
      <c r="P269" s="17">
        <f ca="1">[1]!s_dq_amount_btin(A269,TODAY()-1,100000000)</f>
        <v>3.07935896</v>
      </c>
      <c r="Q269" s="17">
        <f ca="1">[1]!s_dq_turn(A269,TODAY()-1)</f>
        <v>4.2085341387686048</v>
      </c>
      <c r="R269" s="2">
        <f>[1]!s_pq_amount(A269,"20260101","",100000000)</f>
        <v>108.5628744</v>
      </c>
      <c r="S269" s="2">
        <f>[1]!s_pq_avgamount(A269,"20260101","",100000000)</f>
        <v>0.9959896733944954</v>
      </c>
      <c r="T269" s="17">
        <f>[1]!s_ipo_dilutedpe(A269)</f>
        <v>41.94</v>
      </c>
      <c r="U269" s="12">
        <f>[1]!s_ipo_collection_total(A269,100000000)</f>
        <v>6.9813400000000003</v>
      </c>
      <c r="V269" s="18">
        <f>[1]!s_val_pe_ttm(A269,"")</f>
        <v>-240.90621948242188</v>
      </c>
    </row>
    <row r="270" spans="1:22" x14ac:dyDescent="0.3">
      <c r="A270" s="16" t="s">
        <v>1167</v>
      </c>
      <c r="B270" s="16" t="s">
        <v>1168</v>
      </c>
      <c r="C270" s="16" t="str">
        <f>[1]!s_info_mkt(A270)</f>
        <v>创业板</v>
      </c>
      <c r="D270" s="16" t="str">
        <f>[1]!s_ipo_listeddate(A270)</f>
        <v>2022-06-06</v>
      </c>
      <c r="E270" s="16" t="str">
        <f>[1]!s_info_industry_csrc2023(A270,"",3)</f>
        <v>金属制品业</v>
      </c>
      <c r="F270" s="16">
        <f>[1]!s_is(A270,83,"FY","YTD","20251231",1,"",100000000)</f>
        <v>15.1125353096</v>
      </c>
      <c r="G270" s="16">
        <f>[1]!s_is(A270,83,"FY","YTD","20241231",1,"",100000000)</f>
        <v>14.8534368924</v>
      </c>
      <c r="H270" s="16">
        <f>[1]!s_is(A270,61,"FY","YTD","20251231",1,"",100000000)</f>
        <v>2.0821887878999998</v>
      </c>
      <c r="I270" s="16">
        <f>[1]!s_is(A270,61,"FY","YTD","20241231",1,"",100000000)</f>
        <v>2.0694295282000001</v>
      </c>
      <c r="J270" s="16">
        <f>[1]!s_fa_roe(A270,"20251231")</f>
        <v>12.035399999999999</v>
      </c>
      <c r="K270" s="16">
        <f>[1]!s_stmnote_rdexp(A270,"20251231",1,10000)</f>
        <v>6362.4815979999994</v>
      </c>
      <c r="L270" s="16">
        <f>[1]!s_margin_tradingbalance(A270,"",10000)</f>
        <v>43410.5317</v>
      </c>
      <c r="M270" s="16">
        <f>[1]!s_margin_seclendingbalance(A270,"",10000)</f>
        <v>21.879000000000001</v>
      </c>
      <c r="N270" s="17">
        <f>[1]!s_val_ev(A270,"",100000000)</f>
        <v>77.371824326400002</v>
      </c>
      <c r="O270" s="17">
        <f>[1]!share_freesharesmv(A270,"",100000000)</f>
        <v>45.338127167099998</v>
      </c>
      <c r="P270" s="17">
        <f ca="1">[1]!s_dq_amount_btin(A270,TODAY()-1,100000000)</f>
        <v>3.9757656699999999</v>
      </c>
      <c r="Q270" s="17">
        <f ca="1">[1]!s_dq_turn(A270,TODAY()-1)</f>
        <v>7.692695372774069</v>
      </c>
      <c r="R270" s="2">
        <f>[1]!s_pq_amount(A270,"20260101","",100000000)</f>
        <v>201.01815511999999</v>
      </c>
      <c r="S270" s="2">
        <f>[1]!s_pq_avgamount(A270,"20260101","",100000000)</f>
        <v>1.8442032579816514</v>
      </c>
      <c r="T270" s="17">
        <f>[1]!s_ipo_dilutedpe(A270)</f>
        <v>20.03</v>
      </c>
      <c r="U270" s="12">
        <f>[1]!s_ipo_collection_total(A270,100000000)</f>
        <v>5.8912001051999994</v>
      </c>
      <c r="V270" s="18">
        <f>[1]!s_val_pe_ttm(A270,"")</f>
        <v>37.986831665039063</v>
      </c>
    </row>
    <row r="271" spans="1:22" x14ac:dyDescent="0.3">
      <c r="A271" s="16" t="s">
        <v>1169</v>
      </c>
      <c r="B271" s="16" t="s">
        <v>1170</v>
      </c>
      <c r="C271" s="16" t="str">
        <f>[1]!s_info_mkt(A271)</f>
        <v>创业板</v>
      </c>
      <c r="D271" s="16" t="str">
        <f>[1]!s_ipo_listeddate(A271)</f>
        <v>2019-06-18</v>
      </c>
      <c r="E271" s="16" t="str">
        <f>[1]!s_info_industry_csrc2023(A271,"",3)</f>
        <v>计算机、通信和其他电子设备制造业</v>
      </c>
      <c r="F271" s="16">
        <f>[1]!s_is(A271,83,"FY","YTD","20251231",1,"",100000000)</f>
        <v>37.260945786100002</v>
      </c>
      <c r="G271" s="16">
        <f>[1]!s_is(A271,83,"FY","YTD","20241231",1,"",100000000)</f>
        <v>44.869318117900001</v>
      </c>
      <c r="H271" s="16">
        <f>[1]!s_is(A271,61,"FY","YTD","20251231",1,"",100000000)</f>
        <v>-2.9287897129</v>
      </c>
      <c r="I271" s="16">
        <f>[1]!s_is(A271,61,"FY","YTD","20241231",1,"",100000000)</f>
        <v>4.0182664857999999</v>
      </c>
      <c r="J271" s="16">
        <f>[1]!s_fa_roe(A271,"20251231")</f>
        <v>-2.9184000000000001</v>
      </c>
      <c r="K271" s="16">
        <f>[1]!s_stmnote_rdexp(A271,"20251231",1,10000)</f>
        <v>86686.392225999996</v>
      </c>
      <c r="L271" s="16">
        <f>[1]!s_margin_tradingbalance(A271,"",10000)</f>
        <v>211069.68419999999</v>
      </c>
      <c r="M271" s="16">
        <f>[1]!s_margin_seclendingbalance(A271,"",10000)</f>
        <v>370.25799999999998</v>
      </c>
      <c r="N271" s="17">
        <f>[1]!s_val_ev(A271,"",100000000)</f>
        <v>610.06119214599994</v>
      </c>
      <c r="O271" s="17">
        <f>[1]!share_freesharesmv(A271,"",100000000)</f>
        <v>343.87042784900001</v>
      </c>
      <c r="P271" s="17">
        <f ca="1">[1]!s_dq_amount_btin(A271,TODAY()-1,100000000)</f>
        <v>43.673712299999998</v>
      </c>
      <c r="Q271" s="17">
        <f ca="1">[1]!s_dq_turn(A271,TODAY()-1)</f>
        <v>9.292282531758346</v>
      </c>
      <c r="R271" s="2">
        <f>[1]!s_pq_amount(A271,"20260101","",100000000)</f>
        <v>2327.8843892899999</v>
      </c>
      <c r="S271" s="2">
        <f>[1]!s_pq_avgamount(A271,"20260101","",100000000)</f>
        <v>21.356737516422019</v>
      </c>
      <c r="T271" s="17">
        <f>[1]!s_ipo_dilutedpe(A271)</f>
        <v>22.99</v>
      </c>
      <c r="U271" s="12">
        <f>[1]!s_ipo_collection_total(A271,100000000)</f>
        <v>8.8224999999999998</v>
      </c>
      <c r="V271" s="18">
        <f>[1]!s_val_pe_ttm(A271,"")</f>
        <v>-156.19880676269531</v>
      </c>
    </row>
    <row r="272" spans="1:22" x14ac:dyDescent="0.3">
      <c r="A272" s="16" t="s">
        <v>1171</v>
      </c>
      <c r="B272" s="16" t="s">
        <v>1172</v>
      </c>
      <c r="C272" s="16" t="str">
        <f>[1]!s_info_mkt(A272)</f>
        <v>主板</v>
      </c>
      <c r="D272" s="16" t="str">
        <f>[1]!s_ipo_listeddate(A272)</f>
        <v>2002-11-07</v>
      </c>
      <c r="E272" s="16" t="str">
        <f>[1]!s_info_industry_csrc2023(A272,"",3)</f>
        <v>有色金属冶炼和压延加工业</v>
      </c>
      <c r="F272" s="16">
        <f>[1]!s_is(A272,83,"FY","YTD","20251231",1,"",100000000)</f>
        <v>462.64582688140001</v>
      </c>
      <c r="G272" s="16">
        <f>[1]!s_is(A272,83,"FY","YTD","20241231",1,"",100000000)</f>
        <v>351.96461168620004</v>
      </c>
      <c r="H272" s="16">
        <f>[1]!s_is(A272,61,"FY","YTD","20251231",1,"",100000000)</f>
        <v>23.093742139699998</v>
      </c>
      <c r="I272" s="16">
        <f>[1]!s_is(A272,61,"FY","YTD","20241231",1,"",100000000)</f>
        <v>17.279337067100002</v>
      </c>
      <c r="J272" s="16">
        <f>[1]!s_fa_roe(A272,"20251231")</f>
        <v>13.952</v>
      </c>
      <c r="K272" s="16">
        <f>[1]!s_stmnote_rdexp(A272,"20251231",1,10000)</f>
        <v>173966.62647799999</v>
      </c>
      <c r="L272" s="16">
        <f>[1]!s_margin_tradingbalance(A272,"",10000)</f>
        <v>341601.35029999999</v>
      </c>
      <c r="M272" s="16">
        <f>[1]!s_margin_seclendingbalance(A272,"",10000)</f>
        <v>3570.7460999999998</v>
      </c>
      <c r="N272" s="17">
        <f>[1]!s_val_ev(A272,"",100000000)</f>
        <v>1363.8949831165999</v>
      </c>
      <c r="O272" s="17">
        <f>[1]!share_freesharesmv(A272,"",100000000)</f>
        <v>840.60840857839992</v>
      </c>
      <c r="P272" s="17">
        <f ca="1">[1]!s_dq_amount_btin(A272,TODAY()-1,100000000)</f>
        <v>127.02389898</v>
      </c>
      <c r="Q272" s="17">
        <f ca="1">[1]!s_dq_turn(A272,TODAY()-1)</f>
        <v>10.009349315276978</v>
      </c>
      <c r="R272" s="2">
        <f>[1]!s_pq_amount(A272,"20260101","",100000000)</f>
        <v>4884.3842918099999</v>
      </c>
      <c r="S272" s="2">
        <f>[1]!s_pq_avgamount(A272,"20260101","",100000000)</f>
        <v>44.810865062477063</v>
      </c>
      <c r="T272" s="17">
        <f>[1]!s_ipo_dilutedpe(A272)</f>
        <v>17.059999999999999</v>
      </c>
      <c r="U272" s="12">
        <f>[1]!s_ipo_collection_total(A272,100000000)</f>
        <v>3.48</v>
      </c>
      <c r="V272" s="18">
        <f>[1]!s_val_pe_ttm(A272,"")</f>
        <v>45.084529876708984</v>
      </c>
    </row>
    <row r="273" spans="1:22" x14ac:dyDescent="0.3">
      <c r="A273" s="16" t="s">
        <v>1173</v>
      </c>
      <c r="B273" s="16" t="s">
        <v>1174</v>
      </c>
      <c r="C273" s="16" t="str">
        <f>[1]!s_info_mkt(A273)</f>
        <v>主板</v>
      </c>
      <c r="D273" s="16" t="str">
        <f>[1]!s_ipo_listeddate(A273)</f>
        <v>2010-04-09</v>
      </c>
      <c r="E273" s="16" t="str">
        <f>[1]!s_info_industry_csrc2023(A273,"",3)</f>
        <v>计算机、通信和其他电子设备制造业</v>
      </c>
      <c r="F273" s="16">
        <f>[1]!s_is(A273,83,"FY","YTD","20251231",1,"",100000000)</f>
        <v>401.24858839519999</v>
      </c>
      <c r="G273" s="16">
        <f>[1]!s_is(A273,83,"FY","YTD","20241231",1,"",100000000)</f>
        <v>367.70374347580002</v>
      </c>
      <c r="H273" s="16">
        <f>[1]!s_is(A273,61,"FY","YTD","20251231",1,"",100000000)</f>
        <v>13.860667055599999</v>
      </c>
      <c r="I273" s="16">
        <f>[1]!s_is(A273,61,"FY","YTD","20241231",1,"",100000000)</f>
        <v>10.8564184789</v>
      </c>
      <c r="J273" s="16">
        <f>[1]!s_fa_roe(A273,"20251231")</f>
        <v>6.8808999999999996</v>
      </c>
      <c r="K273" s="16">
        <f>[1]!s_stmnote_rdexp(A273,"20251231",1,10000)</f>
        <v>143177.50548200001</v>
      </c>
      <c r="L273" s="16">
        <f>[1]!s_margin_tradingbalance(A273,"",10000)</f>
        <v>1413874.7276999999</v>
      </c>
      <c r="M273" s="16">
        <f>[1]!s_margin_seclendingbalance(A273,"",10000)</f>
        <v>4395.3103000000001</v>
      </c>
      <c r="N273" s="17">
        <f>[1]!s_val_ev(A273,"",100000000)</f>
        <v>5000.2885623599996</v>
      </c>
      <c r="O273" s="17">
        <f>[1]!share_freesharesmv(A273,"",100000000)</f>
        <v>3334.3457893200002</v>
      </c>
      <c r="P273" s="17">
        <f ca="1">[1]!s_dq_amount_btin(A273,TODAY()-1,100000000)</f>
        <v>213.11192154</v>
      </c>
      <c r="Q273" s="17">
        <f ca="1">[1]!s_dq_turn(A273,TODAY()-1)</f>
        <v>5.7416418338847599</v>
      </c>
      <c r="R273" s="2">
        <f>[1]!s_pq_amount(A273,"20260101","",100000000)</f>
        <v>12365.71963664</v>
      </c>
      <c r="S273" s="2">
        <f>[1]!s_pq_avgamount(A273,"20260101","",100000000)</f>
        <v>113.44696914348623</v>
      </c>
      <c r="T273" s="17">
        <f>[1]!s_ipo_dilutedpe(A273)</f>
        <v>57.78</v>
      </c>
      <c r="U273" s="12">
        <f>[1]!s_ipo_collection_total(A273,100000000)</f>
        <v>10.4</v>
      </c>
      <c r="V273" s="18">
        <f>[1]!s_val_pe_ttm(A273,"")</f>
        <v>245.10050964355469</v>
      </c>
    </row>
    <row r="274" spans="1:22" x14ac:dyDescent="0.3">
      <c r="A274" s="16" t="s">
        <v>1175</v>
      </c>
      <c r="B274" s="16" t="s">
        <v>1176</v>
      </c>
      <c r="C274" s="16" t="str">
        <f>[1]!s_info_mkt(A274)</f>
        <v>科创板</v>
      </c>
      <c r="D274" s="16" t="str">
        <f>[1]!s_ipo_listeddate(A274)</f>
        <v>2020-11-24</v>
      </c>
      <c r="E274" s="16" t="str">
        <f>[1]!s_info_industry_csrc2023(A274,"",3)</f>
        <v>软件和信息技术服务业</v>
      </c>
      <c r="F274" s="16">
        <f>[1]!s_is(A274,83,"FY","YTD","20251231",1,"",100000000)</f>
        <v>80.725776752599998</v>
      </c>
      <c r="G274" s="16">
        <f>[1]!s_is(A274,83,"FY","YTD","20241231",1,"",100000000)</f>
        <v>91.385140492099993</v>
      </c>
      <c r="H274" s="16">
        <f>[1]!s_is(A274,61,"FY","YTD","20251231",1,"",100000000)</f>
        <v>4.4147891102000001</v>
      </c>
      <c r="I274" s="16">
        <f>[1]!s_is(A274,61,"FY","YTD","20241231",1,"",100000000)</f>
        <v>11.169867221300001</v>
      </c>
      <c r="J274" s="16">
        <f>[1]!s_fa_roe(A274,"20251231")</f>
        <v>4.3464999999999998</v>
      </c>
      <c r="K274" s="16">
        <f>[1]!s_stmnote_rdexp(A274,"20251231",1,10000)</f>
        <v>95139.778055999996</v>
      </c>
      <c r="L274" s="16">
        <f>[1]!s_margin_tradingbalance(A274,"",10000)</f>
        <v>313807.04090000002</v>
      </c>
      <c r="M274" s="16">
        <f>[1]!s_margin_seclendingbalance(A274,"",10000)</f>
        <v>3680.7678000000001</v>
      </c>
      <c r="N274" s="17">
        <f>[1]!s_val_ev(A274,"",100000000)</f>
        <v>985.26074789422194</v>
      </c>
      <c r="O274" s="17">
        <f>[1]!share_freesharesmv(A274,"",100000000)</f>
        <v>777.80280396000001</v>
      </c>
      <c r="P274" s="17">
        <f ca="1">[1]!s_dq_amount_btin(A274,TODAY()-1,100000000)</f>
        <v>39.420800120000003</v>
      </c>
      <c r="Q274" s="17">
        <f ca="1">[1]!s_dq_turn(A274,TODAY()-1)</f>
        <v>4.0861720226908531</v>
      </c>
      <c r="R274" s="2">
        <f>[1]!s_pq_amount(A274,"20260101","",100000000)</f>
        <v>2331.5195529699999</v>
      </c>
      <c r="S274" s="2">
        <f>[1]!s_pq_avgamount(A274,"20260101","",100000000)</f>
        <v>21.390087641926605</v>
      </c>
      <c r="T274" s="17">
        <f>[1]!s_ipo_dilutedpe(A274)</f>
        <v>64.040000000000006</v>
      </c>
      <c r="U274" s="12">
        <f>[1]!s_ipo_collection_total(A274,100000000)</f>
        <v>17.554148999999999</v>
      </c>
      <c r="V274" s="18">
        <f>[1]!s_val_pe_ttm(A274,"")</f>
        <v>248.701904296875</v>
      </c>
    </row>
    <row r="275" spans="1:22" x14ac:dyDescent="0.3">
      <c r="A275" s="16" t="s">
        <v>1177</v>
      </c>
      <c r="B275" s="16" t="s">
        <v>1178</v>
      </c>
      <c r="C275" s="16" t="str">
        <f>[1]!s_info_mkt(A275)</f>
        <v>创业板</v>
      </c>
      <c r="D275" s="16" t="str">
        <f>[1]!s_ipo_listeddate(A275)</f>
        <v>2018-01-18</v>
      </c>
      <c r="E275" s="16" t="str">
        <f>[1]!s_info_industry_csrc2023(A275,"",3)</f>
        <v>软件和信息技术服务业</v>
      </c>
      <c r="F275" s="16">
        <f>[1]!s_is(A275,83,"FY","YTD","20251231",1,"",100000000)</f>
        <v>15.327763018399999</v>
      </c>
      <c r="G275" s="16">
        <f>[1]!s_is(A275,83,"FY","YTD","20241231",1,"",100000000)</f>
        <v>14.397433905</v>
      </c>
      <c r="H275" s="16">
        <f>[1]!s_is(A275,61,"FY","YTD","20251231",1,"",100000000)</f>
        <v>-0.91232191620000003</v>
      </c>
      <c r="I275" s="16">
        <f>[1]!s_is(A275,61,"FY","YTD","20241231",1,"",100000000)</f>
        <v>-1.6345586813999999</v>
      </c>
      <c r="J275" s="16">
        <f>[1]!s_fa_roe(A275,"20251231")</f>
        <v>-8.4817999999999998</v>
      </c>
      <c r="K275" s="16">
        <f>[1]!s_stmnote_rdexp(A275,"20251231",1,10000)</f>
        <v>48517.107394999999</v>
      </c>
      <c r="L275" s="16">
        <f>[1]!s_margin_tradingbalance(A275,"",10000)</f>
        <v>60739.158000000003</v>
      </c>
      <c r="M275" s="16">
        <f>[1]!s_margin_seclendingbalance(A275,"",10000)</f>
        <v>337.32569999999998</v>
      </c>
      <c r="N275" s="17">
        <f>[1]!s_val_ev(A275,"",100000000)</f>
        <v>109.42835938399999</v>
      </c>
      <c r="O275" s="17">
        <f>[1]!share_freesharesmv(A275,"",100000000)</f>
        <v>77.465887715999997</v>
      </c>
      <c r="P275" s="17">
        <f ca="1">[1]!s_dq_amount_btin(A275,TODAY()-1,100000000)</f>
        <v>8.6927155000000003</v>
      </c>
      <c r="Q275" s="17">
        <f ca="1">[1]!s_dq_turn(A275,TODAY()-1)</f>
        <v>8.9845629016276849</v>
      </c>
      <c r="R275" s="2">
        <f>[1]!s_pq_amount(A275,"20260101","",100000000)</f>
        <v>1117.6705037500001</v>
      </c>
      <c r="S275" s="2">
        <f>[1]!s_pq_avgamount(A275,"20260101","",100000000)</f>
        <v>10.253857832568807</v>
      </c>
      <c r="T275" s="17">
        <f>[1]!s_ipo_dilutedpe(A275)</f>
        <v>22.96</v>
      </c>
      <c r="U275" s="12">
        <f>[1]!s_ipo_collection_total(A275,100000000)</f>
        <v>3.31</v>
      </c>
      <c r="V275" s="18">
        <f>[1]!s_val_pe_ttm(A275,"")</f>
        <v>-102.84481048583984</v>
      </c>
    </row>
    <row r="276" spans="1:22" x14ac:dyDescent="0.3">
      <c r="A276" s="16" t="s">
        <v>1179</v>
      </c>
      <c r="B276" s="16" t="s">
        <v>1180</v>
      </c>
      <c r="C276" s="16" t="str">
        <f>[1]!s_info_mkt(A276)</f>
        <v>科创板</v>
      </c>
      <c r="D276" s="16" t="str">
        <f>[1]!s_ipo_listeddate(A276)</f>
        <v>2022-09-19</v>
      </c>
      <c r="E276" s="16" t="str">
        <f>[1]!s_info_industry_csrc2023(A276,"",3)</f>
        <v>计算机、通信和其他电子设备制造业</v>
      </c>
      <c r="F276" s="16">
        <f>[1]!s_is(A276,83,"FY","YTD","20251231",1,"",100000000)</f>
        <v>15.472308567100001</v>
      </c>
      <c r="G276" s="16">
        <f>[1]!s_is(A276,83,"FY","YTD","20241231",1,"",100000000)</f>
        <v>11.6675209517</v>
      </c>
      <c r="H276" s="16">
        <f>[1]!s_is(A276,61,"FY","YTD","20251231",1,"",100000000)</f>
        <v>1.0760766895</v>
      </c>
      <c r="I276" s="16">
        <f>[1]!s_is(A276,61,"FY","YTD","20241231",1,"",100000000)</f>
        <v>0.97429117040000002</v>
      </c>
      <c r="J276" s="16">
        <f>[1]!s_fa_roe(A276,"20251231")</f>
        <v>4.6600999999999999</v>
      </c>
      <c r="K276" s="16">
        <f>[1]!s_stmnote_rdexp(A276,"20251231",1,10000)</f>
        <v>7267.3675720000001</v>
      </c>
      <c r="L276" s="16">
        <f>[1]!s_margin_tradingbalance(A276,"",10000)</f>
        <v>64246.755799999999</v>
      </c>
      <c r="M276" s="16">
        <f>[1]!s_margin_seclendingbalance(A276,"",10000)</f>
        <v>44.1967</v>
      </c>
      <c r="N276" s="17">
        <f>[1]!s_val_ev(A276,"",100000000)</f>
        <v>147.01926399999999</v>
      </c>
      <c r="O276" s="17">
        <f>[1]!share_freesharesmv(A276,"",100000000)</f>
        <v>74.208725964799996</v>
      </c>
      <c r="P276" s="17">
        <f ca="1">[1]!s_dq_amount_btin(A276,TODAY()-1,100000000)</f>
        <v>10.28151162</v>
      </c>
      <c r="Q276" s="17">
        <f ca="1">[1]!s_dq_turn(A276,TODAY()-1)</f>
        <v>7.2323221316085489</v>
      </c>
      <c r="R276" s="2">
        <f>[1]!s_pq_amount(A276,"20260101","",100000000)</f>
        <v>591.38503366999998</v>
      </c>
      <c r="S276" s="2">
        <f>[1]!s_pq_avgamount(A276,"20260101","",100000000)</f>
        <v>5.4255507676146797</v>
      </c>
      <c r="T276" s="17">
        <f>[1]!s_ipo_dilutedpe(A276)</f>
        <v>103.48</v>
      </c>
      <c r="U276" s="12">
        <f>[1]!s_ipo_collection_total(A276,100000000)</f>
        <v>16.400272000000001</v>
      </c>
      <c r="V276" s="18">
        <f>[1]!s_val_pe_ttm(A276,"")</f>
        <v>127.97886657714844</v>
      </c>
    </row>
    <row r="277" spans="1:22" x14ac:dyDescent="0.3">
      <c r="A277" s="16" t="s">
        <v>1181</v>
      </c>
      <c r="B277" s="16" t="s">
        <v>1182</v>
      </c>
      <c r="C277" s="16" t="str">
        <f>[1]!s_info_mkt(A277)</f>
        <v>创业板</v>
      </c>
      <c r="D277" s="16" t="str">
        <f>[1]!s_ipo_listeddate(A277)</f>
        <v>2021-01-21</v>
      </c>
      <c r="E277" s="16" t="str">
        <f>[1]!s_info_industry_csrc2023(A277,"",3)</f>
        <v>废弃资源综合利用业</v>
      </c>
      <c r="F277" s="16">
        <f>[1]!s_is(A277,83,"FY","YTD","20251231",1,"",100000000)</f>
        <v>7.7706123985</v>
      </c>
      <c r="G277" s="16">
        <f>[1]!s_is(A277,83,"FY","YTD","20241231",1,"",100000000)</f>
        <v>5.0249349117</v>
      </c>
      <c r="H277" s="16">
        <f>[1]!s_is(A277,61,"FY","YTD","20251231",1,"",100000000)</f>
        <v>0.56317779200000007</v>
      </c>
      <c r="I277" s="16">
        <f>[1]!s_is(A277,61,"FY","YTD","20241231",1,"",100000000)</f>
        <v>0.50946286900000004</v>
      </c>
      <c r="J277" s="16">
        <f>[1]!s_fa_roe(A277,"20251231")</f>
        <v>6.2260999999999997</v>
      </c>
      <c r="K277" s="16">
        <f>[1]!s_stmnote_rdexp(A277,"20251231",1,10000)</f>
        <v>2905.7276179999999</v>
      </c>
      <c r="L277" s="16">
        <f>[1]!s_margin_tradingbalance(A277,"",10000)</f>
        <v>6198.4512999999997</v>
      </c>
      <c r="M277" s="16">
        <f>[1]!s_margin_seclendingbalance(A277,"",10000)</f>
        <v>9.0045000000000002</v>
      </c>
      <c r="N277" s="17">
        <f>[1]!s_val_ev(A277,"",100000000)</f>
        <v>35.4</v>
      </c>
      <c r="O277" s="17">
        <f>[1]!share_freesharesmv(A277,"",100000000)</f>
        <v>10.443</v>
      </c>
      <c r="P277" s="17">
        <f ca="1">[1]!s_dq_amount_btin(A277,TODAY()-1,100000000)</f>
        <v>1.91932591</v>
      </c>
      <c r="Q277" s="17">
        <f ca="1">[1]!s_dq_turn(A277,TODAY()-1)</f>
        <v>11.633527604593578</v>
      </c>
      <c r="R277" s="2">
        <f>[1]!s_pq_amount(A277,"20260101","",100000000)</f>
        <v>85.865414299999998</v>
      </c>
      <c r="S277" s="2">
        <f>[1]!s_pq_avgamount(A277,"20260101","",100000000)</f>
        <v>0.78775609449541284</v>
      </c>
      <c r="T277" s="17">
        <f>[1]!s_ipo_dilutedpe(A277)</f>
        <v>25.22</v>
      </c>
      <c r="U277" s="12">
        <f>[1]!s_ipo_collection_total(A277,100000000)</f>
        <v>3.2774999999999999</v>
      </c>
      <c r="V277" s="18">
        <f>[1]!s_val_pe_ttm(A277,"")</f>
        <v>58.096611022949219</v>
      </c>
    </row>
    <row r="278" spans="1:22" x14ac:dyDescent="0.3">
      <c r="A278" s="16" t="s">
        <v>1183</v>
      </c>
      <c r="B278" s="16" t="s">
        <v>1184</v>
      </c>
      <c r="C278" s="16" t="str">
        <f>[1]!s_info_mkt(A278)</f>
        <v>创业板</v>
      </c>
      <c r="D278" s="16" t="str">
        <f>[1]!s_ipo_listeddate(A278)</f>
        <v>2021-08-12</v>
      </c>
      <c r="E278" s="16" t="str">
        <f>[1]!s_info_industry_csrc2023(A278,"",3)</f>
        <v>计算机、通信和其他电子设备制造业</v>
      </c>
      <c r="F278" s="16">
        <f>[1]!s_is(A278,83,"FY","YTD","20251231",1,"",100000000)</f>
        <v>18.791298585899998</v>
      </c>
      <c r="G278" s="16">
        <f>[1]!s_is(A278,83,"FY","YTD","20241231",1,"",100000000)</f>
        <v>14.5398479041</v>
      </c>
      <c r="H278" s="16">
        <f>[1]!s_is(A278,61,"FY","YTD","20251231",1,"",100000000)</f>
        <v>0.29144416400000001</v>
      </c>
      <c r="I278" s="16">
        <f>[1]!s_is(A278,61,"FY","YTD","20241231",1,"",100000000)</f>
        <v>0.38094259350000004</v>
      </c>
      <c r="J278" s="16">
        <f>[1]!s_fa_roe(A278,"20251231")</f>
        <v>2.0489000000000002</v>
      </c>
      <c r="K278" s="16">
        <f>[1]!s_stmnote_rdexp(A278,"20251231",1,10000)</f>
        <v>10473.920273</v>
      </c>
      <c r="L278" s="16">
        <f>[1]!s_margin_tradingbalance(A278,"",10000)</f>
        <v>75430.277600000001</v>
      </c>
      <c r="M278" s="16">
        <f>[1]!s_margin_seclendingbalance(A278,"",10000)</f>
        <v>0</v>
      </c>
      <c r="N278" s="17">
        <f>[1]!s_val_ev(A278,"",100000000)</f>
        <v>366.20584251599996</v>
      </c>
      <c r="O278" s="17">
        <f>[1]!share_freesharesmv(A278,"",100000000)</f>
        <v>139.02141356800001</v>
      </c>
      <c r="P278" s="17">
        <f ca="1">[1]!s_dq_amount_btin(A278,TODAY()-1,100000000)</f>
        <v>21.576737810000001</v>
      </c>
      <c r="Q278" s="17">
        <f ca="1">[1]!s_dq_turn(A278,TODAY()-1)</f>
        <v>6.0353058733721188</v>
      </c>
      <c r="R278" s="2">
        <f>[1]!s_pq_amount(A278,"20260101","",100000000)</f>
        <v>1126.87814813</v>
      </c>
      <c r="S278" s="2">
        <f>[1]!s_pq_avgamount(A278,"20260101","",100000000)</f>
        <v>10.338331634220182</v>
      </c>
      <c r="T278" s="17">
        <f>[1]!s_ipo_dilutedpe(A278)</f>
        <v>15.87</v>
      </c>
      <c r="U278" s="12">
        <f>[1]!s_ipo_collection_total(A278,100000000)</f>
        <v>3.6926399999999999</v>
      </c>
      <c r="V278" s="18">
        <f>[1]!s_val_pe_ttm(A278,"")</f>
        <v>962.14703369140625</v>
      </c>
    </row>
    <row r="279" spans="1:22" x14ac:dyDescent="0.3">
      <c r="A279" s="16" t="s">
        <v>1185</v>
      </c>
      <c r="B279" s="16" t="s">
        <v>1186</v>
      </c>
      <c r="C279" s="16" t="str">
        <f>[1]!s_info_mkt(A279)</f>
        <v>科创板</v>
      </c>
      <c r="D279" s="16" t="str">
        <f>[1]!s_ipo_listeddate(A279)</f>
        <v>2021-05-13</v>
      </c>
      <c r="E279" s="16" t="str">
        <f>[1]!s_info_industry_csrc2023(A279,"",3)</f>
        <v>铁路、船舶、航空航天和其他运输设备制造业</v>
      </c>
      <c r="F279" s="16">
        <f>[1]!s_is(A279,83,"FY","YTD","20251231",1,"",100000000)</f>
        <v>4.5997571313999996</v>
      </c>
      <c r="G279" s="16">
        <f>[1]!s_is(A279,83,"FY","YTD","20241231",1,"",100000000)</f>
        <v>4.7676544167000001</v>
      </c>
      <c r="H279" s="16">
        <f>[1]!s_is(A279,61,"FY","YTD","20251231",1,"",100000000)</f>
        <v>0.17577442140000002</v>
      </c>
      <c r="I279" s="16">
        <f>[1]!s_is(A279,61,"FY","YTD","20241231",1,"",100000000)</f>
        <v>0.45542946829999997</v>
      </c>
      <c r="J279" s="16">
        <f>[1]!s_fa_roe(A279,"20251231")</f>
        <v>2.2896000000000001</v>
      </c>
      <c r="K279" s="16">
        <f>[1]!s_stmnote_rdexp(A279,"20251231",1,10000)</f>
        <v>3665.4255399999997</v>
      </c>
      <c r="L279" s="16">
        <f>[1]!s_margin_tradingbalance(A279,"",10000)</f>
        <v>45662.729700000004</v>
      </c>
      <c r="M279" s="16">
        <f>[1]!s_margin_seclendingbalance(A279,"",10000)</f>
        <v>67.185199999999995</v>
      </c>
      <c r="N279" s="17">
        <f>[1]!s_val_ev(A279,"",100000000)</f>
        <v>67.507711319899997</v>
      </c>
      <c r="O279" s="17">
        <f>[1]!share_freesharesmv(A279,"",100000000)</f>
        <v>42.919152221800005</v>
      </c>
      <c r="P279" s="17">
        <f ca="1">[1]!s_dq_amount_btin(A279,TODAY()-1,100000000)</f>
        <v>2.7300356099999998</v>
      </c>
      <c r="Q279" s="17">
        <f ca="1">[1]!s_dq_turn(A279,TODAY()-1)</f>
        <v>4.1976506810780707</v>
      </c>
      <c r="R279" s="2">
        <f>[1]!s_pq_amount(A279,"20260101","",100000000)</f>
        <v>209.28765738999999</v>
      </c>
      <c r="S279" s="2">
        <f>[1]!s_pq_avgamount(A279,"20260101","",100000000)</f>
        <v>1.9200702512844039</v>
      </c>
      <c r="T279" s="17">
        <f>[1]!s_ipo_dilutedpe(A279)</f>
        <v>22.83</v>
      </c>
      <c r="U279" s="12">
        <f>[1]!s_ipo_collection_total(A279,100000000)</f>
        <v>2.5225933634</v>
      </c>
      <c r="V279" s="18">
        <f>[1]!s_val_pe_ttm(A279,"")</f>
        <v>-332.6290283203125</v>
      </c>
    </row>
    <row r="280" spans="1:22" x14ac:dyDescent="0.3">
      <c r="A280" s="16" t="s">
        <v>1187</v>
      </c>
      <c r="B280" s="16" t="s">
        <v>1188</v>
      </c>
      <c r="C280" s="16" t="str">
        <f>[1]!s_info_mkt(A280)</f>
        <v>主板</v>
      </c>
      <c r="D280" s="16" t="str">
        <f>[1]!s_ipo_listeddate(A280)</f>
        <v>2011-07-15</v>
      </c>
      <c r="E280" s="16" t="str">
        <f>[1]!s_info_industry_csrc2023(A280,"",3)</f>
        <v>计算机、通信和其他电子设备制造业</v>
      </c>
      <c r="F280" s="16">
        <f>[1]!s_is(A280,83,"FY","YTD","20251231",1,"",100000000)</f>
        <v>514.28944353940005</v>
      </c>
      <c r="G280" s="16">
        <f>[1]!s_is(A280,83,"FY","YTD","20241231",1,"",100000000)</f>
        <v>442.1122442793</v>
      </c>
      <c r="H280" s="16">
        <f>[1]!s_is(A280,61,"FY","YTD","20251231",1,"",100000000)</f>
        <v>22.877235842800001</v>
      </c>
      <c r="I280" s="16">
        <f>[1]!s_is(A280,61,"FY","YTD","20241231",1,"",100000000)</f>
        <v>17.534920601900001</v>
      </c>
      <c r="J280" s="16">
        <f>[1]!s_fa_roe(A280,"20251231")</f>
        <v>10.434799999999999</v>
      </c>
      <c r="K280" s="16">
        <f>[1]!s_stmnote_rdexp(A280,"20251231",1,10000)</f>
        <v>237366.93664999999</v>
      </c>
      <c r="L280" s="16">
        <f>[1]!s_margin_tradingbalance(A280,"",10000)</f>
        <v>241981.81270000001</v>
      </c>
      <c r="M280" s="16">
        <f>[1]!s_margin_seclendingbalance(A280,"",10000)</f>
        <v>525.1105</v>
      </c>
      <c r="N280" s="17">
        <f>[1]!s_val_ev(A280,"",100000000)</f>
        <v>1229.239017976</v>
      </c>
      <c r="O280" s="17">
        <f>[1]!share_freesharesmv(A280,"",100000000)</f>
        <v>514.69983223300005</v>
      </c>
      <c r="P280" s="17">
        <f ca="1">[1]!s_dq_amount_btin(A280,TODAY()-1,100000000)</f>
        <v>61.040353619999998</v>
      </c>
      <c r="Q280" s="17">
        <f ca="1">[1]!s_dq_turn(A280,TODAY()-1)</f>
        <v>5.0526394096193057</v>
      </c>
      <c r="R280" s="2">
        <f>[1]!s_pq_amount(A280,"20260101","",100000000)</f>
        <v>2963.3979657</v>
      </c>
      <c r="S280" s="2">
        <f>[1]!s_pq_avgamount(A280,"20260101","",100000000)</f>
        <v>27.1871373</v>
      </c>
      <c r="T280" s="17">
        <f>[1]!s_ipo_dilutedpe(A280)</f>
        <v>32</v>
      </c>
      <c r="U280" s="12">
        <f>[1]!s_ipo_collection_total(A280,100000000)</f>
        <v>6.36</v>
      </c>
      <c r="V280" s="18">
        <f>[1]!s_val_pe_ttm(A280,"")</f>
        <v>58.142448425292969</v>
      </c>
    </row>
    <row r="281" spans="1:22" x14ac:dyDescent="0.3">
      <c r="A281" s="16" t="s">
        <v>1189</v>
      </c>
      <c r="B281" s="16" t="s">
        <v>1190</v>
      </c>
      <c r="C281" s="16" t="str">
        <f>[1]!s_info_mkt(A281)</f>
        <v>科创板</v>
      </c>
      <c r="D281" s="16" t="str">
        <f>[1]!s_ipo_listeddate(A281)</f>
        <v>2024-04-11</v>
      </c>
      <c r="E281" s="16" t="str">
        <f>[1]!s_info_industry_csrc2023(A281,"",3)</f>
        <v>软件和信息技术服务业</v>
      </c>
      <c r="F281" s="16">
        <f>[1]!s_is(A281,83,"FY","YTD","20251231",1,"",100000000)</f>
        <v>7.2444620533000004</v>
      </c>
      <c r="G281" s="16">
        <f>[1]!s_is(A281,83,"FY","YTD","20241231",1,"",100000000)</f>
        <v>10.8966117943</v>
      </c>
      <c r="H281" s="16">
        <f>[1]!s_is(A281,61,"FY","YTD","20251231",1,"",100000000)</f>
        <v>-1.1032084719999999</v>
      </c>
      <c r="I281" s="16">
        <f>[1]!s_is(A281,61,"FY","YTD","20241231",1,"",100000000)</f>
        <v>0.61047210890000003</v>
      </c>
      <c r="J281" s="16">
        <f>[1]!s_fa_roe(A281,"20251231")</f>
        <v>-8.4750999999999994</v>
      </c>
      <c r="K281" s="16">
        <f>[1]!s_stmnote_rdexp(A281,"20251231",1,10000)</f>
        <v>17916.897237999998</v>
      </c>
      <c r="L281" s="16">
        <f>[1]!s_margin_tradingbalance(A281,"",10000)</f>
        <v>82248.3076</v>
      </c>
      <c r="M281" s="16">
        <f>[1]!s_margin_seclendingbalance(A281,"",10000)</f>
        <v>26.645</v>
      </c>
      <c r="N281" s="17">
        <f>[1]!s_val_ev(A281,"",100000000)</f>
        <v>127.896</v>
      </c>
      <c r="O281" s="17">
        <f>[1]!share_freesharesmv(A281,"",100000000)</f>
        <v>77.766107657999996</v>
      </c>
      <c r="P281" s="17">
        <f ca="1">[1]!s_dq_amount_btin(A281,TODAY()-1,100000000)</f>
        <v>8.7527270700000006</v>
      </c>
      <c r="Q281" s="17">
        <f ca="1">[1]!s_dq_turn(A281,TODAY()-1)</f>
        <v>11.482481808746412</v>
      </c>
      <c r="R281" s="2">
        <f>[1]!s_pq_amount(A281,"20260101","",100000000)</f>
        <v>985.50560309000002</v>
      </c>
      <c r="S281" s="2">
        <f>[1]!s_pq_avgamount(A281,"20260101","",100000000)</f>
        <v>9.0413358081651385</v>
      </c>
      <c r="T281" s="17">
        <f>[1]!s_ipo_dilutedpe(A281)</f>
        <v>25.12</v>
      </c>
      <c r="U281" s="12">
        <f>[1]!s_ipo_collection_total(A281,100000000)</f>
        <v>5.9580000000000002</v>
      </c>
      <c r="V281" s="18">
        <f>[1]!s_val_pe_ttm(A281,"")</f>
        <v>-113.14508056640625</v>
      </c>
    </row>
    <row r="282" spans="1:22" x14ac:dyDescent="0.3">
      <c r="A282" s="16" t="s">
        <v>1191</v>
      </c>
      <c r="B282" s="16" t="s">
        <v>1192</v>
      </c>
      <c r="C282" s="16" t="str">
        <f>[1]!s_info_mkt(A282)</f>
        <v>创业板</v>
      </c>
      <c r="D282" s="16" t="str">
        <f>[1]!s_ipo_listeddate(A282)</f>
        <v>2017-05-16</v>
      </c>
      <c r="E282" s="16" t="str">
        <f>[1]!s_info_industry_csrc2023(A282,"",3)</f>
        <v>专用设备制造业</v>
      </c>
      <c r="F282" s="16">
        <f>[1]!s_is(A282,83,"FY","YTD","20251231",1,"",100000000)</f>
        <v>3.6413850982999998</v>
      </c>
      <c r="G282" s="16">
        <f>[1]!s_is(A282,83,"FY","YTD","20241231",1,"",100000000)</f>
        <v>3.6322535148999999</v>
      </c>
      <c r="H282" s="16">
        <f>[1]!s_is(A282,61,"FY","YTD","20251231",1,"",100000000)</f>
        <v>0.824101317</v>
      </c>
      <c r="I282" s="16">
        <f>[1]!s_is(A282,61,"FY","YTD","20241231",1,"",100000000)</f>
        <v>1.34639109</v>
      </c>
      <c r="J282" s="16">
        <f>[1]!s_fa_roe(A282,"20251231")</f>
        <v>9.2685999999999993</v>
      </c>
      <c r="K282" s="16">
        <f>[1]!s_stmnote_rdexp(A282,"20251231",1,10000)</f>
        <v>5732.6389630000003</v>
      </c>
      <c r="L282" s="16">
        <f>[1]!s_margin_tradingbalance(A282,"",10000)</f>
        <v>13622.972599999999</v>
      </c>
      <c r="M282" s="16">
        <f>[1]!s_margin_seclendingbalance(A282,"",10000)</f>
        <v>23.389399999999998</v>
      </c>
      <c r="N282" s="17">
        <f>[1]!s_val_ev(A282,"",100000000)</f>
        <v>26.91</v>
      </c>
      <c r="O282" s="17">
        <f>[1]!share_freesharesmv(A282,"",100000000)</f>
        <v>15.436118086999999</v>
      </c>
      <c r="P282" s="17">
        <f ca="1">[1]!s_dq_amount_btin(A282,TODAY()-1,100000000)</f>
        <v>1.0099059100000001</v>
      </c>
      <c r="Q282" s="17">
        <f ca="1">[1]!s_dq_turn(A282,TODAY()-1)</f>
        <v>3.7485916666666661</v>
      </c>
      <c r="R282" s="2">
        <f>[1]!s_pq_amount(A282,"20260101","",100000000)</f>
        <v>49.024682159999998</v>
      </c>
      <c r="S282" s="2">
        <f>[1]!s_pq_avgamount(A282,"20260101","",100000000)</f>
        <v>0.44976772623853212</v>
      </c>
      <c r="T282" s="17">
        <f>[1]!s_ipo_dilutedpe(A282)</f>
        <v>22.98</v>
      </c>
      <c r="U282" s="12">
        <f>[1]!s_ipo_collection_total(A282,100000000)</f>
        <v>2.3439999999999999</v>
      </c>
      <c r="V282" s="18">
        <f>[1]!s_val_pe_ttm(A282,"")</f>
        <v>38.152530670166016</v>
      </c>
    </row>
    <row r="283" spans="1:22" x14ac:dyDescent="0.3">
      <c r="A283" s="16" t="s">
        <v>1193</v>
      </c>
      <c r="B283" s="16" t="s">
        <v>1194</v>
      </c>
      <c r="C283" s="16" t="str">
        <f>[1]!s_info_mkt(A283)</f>
        <v>主板</v>
      </c>
      <c r="D283" s="16" t="str">
        <f>[1]!s_ipo_listeddate(A283)</f>
        <v>1992-04-27</v>
      </c>
      <c r="E283" s="16" t="str">
        <f>[1]!s_info_industry_csrc2023(A283,"",3)</f>
        <v>房地产业</v>
      </c>
      <c r="F283" s="16">
        <f>[1]!s_is(A283,83,"FY","YTD","20251231",1,"",100000000)</f>
        <v>26.180163813099998</v>
      </c>
      <c r="G283" s="16">
        <f>[1]!s_is(A283,83,"FY","YTD","20241231",1,"",100000000)</f>
        <v>60.6494815784</v>
      </c>
      <c r="H283" s="16">
        <f>[1]!s_is(A283,61,"FY","YTD","20251231",1,"",100000000)</f>
        <v>-0.422575005</v>
      </c>
      <c r="I283" s="16">
        <f>[1]!s_is(A283,61,"FY","YTD","20241231",1,"",100000000)</f>
        <v>-15.683653783199999</v>
      </c>
      <c r="J283" s="16">
        <f>[1]!s_fa_roe(A283,"20251231")</f>
        <v>-0.78510000000000002</v>
      </c>
      <c r="K283" s="16">
        <f>[1]!s_stmnote_rdexp(A283,"20251231",1,10000)</f>
        <v>111.58793700000001</v>
      </c>
      <c r="L283" s="16">
        <f>[1]!s_margin_tradingbalance(A283,"",10000)</f>
        <v>83991.428199999995</v>
      </c>
      <c r="M283" s="16">
        <f>[1]!s_margin_seclendingbalance(A283,"",10000)</f>
        <v>57.585599999999999</v>
      </c>
      <c r="N283" s="17">
        <f>[1]!s_val_ev(A283,"",100000000)</f>
        <v>110.83459327660002</v>
      </c>
      <c r="O283" s="17">
        <f>[1]!share_freesharesmv(A283,"",100000000)</f>
        <v>69.833988905800013</v>
      </c>
      <c r="P283" s="17">
        <f ca="1">[1]!s_dq_amount_btin(A283,TODAY()-1,100000000)</f>
        <v>5.0701365799999998</v>
      </c>
      <c r="Q283" s="17">
        <f ca="1">[1]!s_dq_turn(A283,TODAY()-1)</f>
        <v>4.5677120141539715</v>
      </c>
      <c r="R283" s="2">
        <f>[1]!s_pq_amount(A283,"20260101","",100000000)</f>
        <v>356.59802487000002</v>
      </c>
      <c r="S283" s="2">
        <f>[1]!s_pq_avgamount(A283,"20260101","",100000000)</f>
        <v>3.2715415125688074</v>
      </c>
      <c r="T283" s="17">
        <f>[1]!s_ipo_dilutedpe(A283)</f>
        <v>0</v>
      </c>
      <c r="U283" s="12">
        <f>[1]!s_ipo_collection_total(A283,100000000)</f>
        <v>0</v>
      </c>
      <c r="V283" s="18">
        <f>[1]!s_val_pe_ttm(A283,"")</f>
        <v>-1260.338623046875</v>
      </c>
    </row>
    <row r="284" spans="1:22" x14ac:dyDescent="0.3">
      <c r="A284" s="16" t="s">
        <v>1195</v>
      </c>
      <c r="B284" s="16" t="s">
        <v>1196</v>
      </c>
      <c r="C284" s="16" t="str">
        <f>[1]!s_info_mkt(A284)</f>
        <v>创业板</v>
      </c>
      <c r="D284" s="16" t="str">
        <f>[1]!s_ipo_listeddate(A284)</f>
        <v>2021-05-12</v>
      </c>
      <c r="E284" s="16" t="str">
        <f>[1]!s_info_industry_csrc2023(A284,"",3)</f>
        <v>通用设备制造业</v>
      </c>
      <c r="F284" s="16">
        <f>[1]!s_is(A284,83,"FY","YTD","20251231",1,"",100000000)</f>
        <v>28.6748334802</v>
      </c>
      <c r="G284" s="16">
        <f>[1]!s_is(A284,83,"FY","YTD","20241231",1,"",100000000)</f>
        <v>21.600744243800001</v>
      </c>
      <c r="H284" s="16">
        <f>[1]!s_is(A284,61,"FY","YTD","20251231",1,"",100000000)</f>
        <v>2.5290318427000003</v>
      </c>
      <c r="I284" s="16">
        <f>[1]!s_is(A284,61,"FY","YTD","20241231",1,"",100000000)</f>
        <v>1.5342772702</v>
      </c>
      <c r="J284" s="16">
        <f>[1]!s_fa_roe(A284,"20251231")</f>
        <v>12.718500000000001</v>
      </c>
      <c r="K284" s="16">
        <f>[1]!s_stmnote_rdexp(A284,"20251231",1,10000)</f>
        <v>12238.717703</v>
      </c>
      <c r="L284" s="16">
        <f>[1]!s_margin_tradingbalance(A284,"",10000)</f>
        <v>33993.720099999999</v>
      </c>
      <c r="M284" s="16">
        <f>[1]!s_margin_seclendingbalance(A284,"",10000)</f>
        <v>14.038500000000001</v>
      </c>
      <c r="N284" s="17">
        <f>[1]!s_val_ev(A284,"",100000000)</f>
        <v>169.91534391599998</v>
      </c>
      <c r="O284" s="17">
        <f>[1]!share_freesharesmv(A284,"",100000000)</f>
        <v>44.951174808000005</v>
      </c>
      <c r="P284" s="17">
        <f ca="1">[1]!s_dq_amount_btin(A284,TODAY()-1,100000000)</f>
        <v>8.8753290600000003</v>
      </c>
      <c r="Q284" s="17">
        <f ca="1">[1]!s_dq_turn(A284,TODAY()-1)</f>
        <v>11.599200503266811</v>
      </c>
      <c r="R284" s="2">
        <f>[1]!s_pq_amount(A284,"20260101","",100000000)</f>
        <v>499.49173767000002</v>
      </c>
      <c r="S284" s="2">
        <f>[1]!s_pq_avgamount(A284,"20260101","",100000000)</f>
        <v>4.5824930061467892</v>
      </c>
      <c r="T284" s="17">
        <f>[1]!s_ipo_dilutedpe(A284)</f>
        <v>36.270000000000003</v>
      </c>
      <c r="U284" s="12">
        <f>[1]!s_ipo_collection_total(A284,100000000)</f>
        <v>11.115</v>
      </c>
      <c r="V284" s="18">
        <f>[1]!s_val_pe_ttm(A284,"")</f>
        <v>67.757240295410156</v>
      </c>
    </row>
    <row r="285" spans="1:22" x14ac:dyDescent="0.3">
      <c r="A285" s="16" t="s">
        <v>1197</v>
      </c>
      <c r="B285" s="16" t="s">
        <v>1198</v>
      </c>
      <c r="C285" s="16" t="str">
        <f>[1]!s_info_mkt(A285)</f>
        <v>创业板</v>
      </c>
      <c r="D285" s="16" t="str">
        <f>[1]!s_ipo_listeddate(A285)</f>
        <v>2021-11-10</v>
      </c>
      <c r="E285" s="16" t="str">
        <f>[1]!s_info_industry_csrc2023(A285,"",3)</f>
        <v>专用设备制造业</v>
      </c>
      <c r="F285" s="16">
        <f>[1]!s_is(A285,83,"FY","YTD","20251231",1,"",100000000)</f>
        <v>18.1894178565</v>
      </c>
      <c r="G285" s="16">
        <f>[1]!s_is(A285,83,"FY","YTD","20241231",1,"",100000000)</f>
        <v>11.265299898199999</v>
      </c>
      <c r="H285" s="16">
        <f>[1]!s_is(A285,61,"FY","YTD","20251231",1,"",100000000)</f>
        <v>1.4165074074999999</v>
      </c>
      <c r="I285" s="16">
        <f>[1]!s_is(A285,61,"FY","YTD","20241231",1,"",100000000)</f>
        <v>0.97547736739999991</v>
      </c>
      <c r="J285" s="16">
        <f>[1]!s_fa_roe(A285,"20251231")</f>
        <v>15.837400000000001</v>
      </c>
      <c r="K285" s="16">
        <f>[1]!s_stmnote_rdexp(A285,"20251231",1,10000)</f>
        <v>13347.173198</v>
      </c>
      <c r="L285" s="16">
        <f>[1]!s_margin_tradingbalance(A285,"",10000)</f>
        <v>76598.564299999998</v>
      </c>
      <c r="M285" s="16">
        <f>[1]!s_margin_seclendingbalance(A285,"",10000)</f>
        <v>75.260000000000005</v>
      </c>
      <c r="N285" s="17">
        <f>[1]!s_val_ev(A285,"",100000000)</f>
        <v>272.54705819599997</v>
      </c>
      <c r="O285" s="17">
        <f>[1]!share_freesharesmv(A285,"",100000000)</f>
        <v>136.27346699199998</v>
      </c>
      <c r="P285" s="17">
        <f ca="1">[1]!s_dq_amount_btin(A285,TODAY()-1,100000000)</f>
        <v>15.75341527</v>
      </c>
      <c r="Q285" s="17">
        <f ca="1">[1]!s_dq_turn(A285,TODAY()-1)</f>
        <v>6.7527157522011416</v>
      </c>
      <c r="R285" s="2">
        <f>[1]!s_pq_amount(A285,"20260101","",100000000)</f>
        <v>1123.60320387</v>
      </c>
      <c r="S285" s="2">
        <f>[1]!s_pq_avgamount(A285,"20260101","",100000000)</f>
        <v>10.308286274036696</v>
      </c>
      <c r="T285" s="17">
        <f>[1]!s_ipo_dilutedpe(A285)</f>
        <v>38</v>
      </c>
      <c r="U285" s="12">
        <f>[1]!s_ipo_collection_total(A285,100000000)</f>
        <v>5.5082609400000004</v>
      </c>
      <c r="V285" s="18">
        <f>[1]!s_val_pe_ttm(A285,"")</f>
        <v>188.76730346679688</v>
      </c>
    </row>
    <row r="286" spans="1:22" x14ac:dyDescent="0.3">
      <c r="A286" s="16" t="s">
        <v>1199</v>
      </c>
      <c r="B286" s="16" t="s">
        <v>1200</v>
      </c>
      <c r="C286" s="16" t="str">
        <f>[1]!s_info_mkt(A286)</f>
        <v>主板</v>
      </c>
      <c r="D286" s="16" t="str">
        <f>[1]!s_ipo_listeddate(A286)</f>
        <v>1996-12-25</v>
      </c>
      <c r="E286" s="16" t="str">
        <f>[1]!s_info_industry_csrc2023(A286,"",3)</f>
        <v>资本市场服务</v>
      </c>
      <c r="F286" s="16">
        <f>[1]!s_is(A286,83,"FY","YTD","20251231",1,"",100000000)</f>
        <v>0.86680660849999991</v>
      </c>
      <c r="G286" s="16">
        <f>[1]!s_is(A286,83,"FY","YTD","20241231",1,"",100000000)</f>
        <v>0.83964171470000004</v>
      </c>
      <c r="H286" s="16">
        <f>[1]!s_is(A286,61,"FY","YTD","20251231",1,"",100000000)</f>
        <v>1.4426336881999999</v>
      </c>
      <c r="I286" s="16">
        <f>[1]!s_is(A286,61,"FY","YTD","20241231",1,"",100000000)</f>
        <v>1.6193315761000002</v>
      </c>
      <c r="J286" s="16">
        <f>[1]!s_fa_roe(A286,"20251231")</f>
        <v>3.1374</v>
      </c>
      <c r="K286" s="16">
        <f>[1]!s_stmnote_rdexp(A286,"20251231",1,10000)</f>
        <v>329.18100899999996</v>
      </c>
      <c r="L286" s="16">
        <f>[1]!s_margin_tradingbalance(A286,"",10000)</f>
        <v>54200.290999999997</v>
      </c>
      <c r="M286" s="16">
        <f>[1]!s_margin_seclendingbalance(A286,"",10000)</f>
        <v>562.90319999999997</v>
      </c>
      <c r="N286" s="17">
        <f>[1]!s_val_ev(A286,"",100000000)</f>
        <v>157.28311882219998</v>
      </c>
      <c r="O286" s="17">
        <f>[1]!share_freesharesmv(A286,"",100000000)</f>
        <v>51.903420755100001</v>
      </c>
      <c r="P286" s="17">
        <f ca="1">[1]!s_dq_amount_btin(A286,TODAY()-1,100000000)</f>
        <v>12.00983808</v>
      </c>
      <c r="Q286" s="17">
        <f ca="1">[1]!s_dq_turn(A286,TODAY()-1)</f>
        <v>7.6351196872407172</v>
      </c>
      <c r="R286" s="2">
        <f>[1]!s_pq_amount(A286,"20260101","",100000000)</f>
        <v>837.94688885999994</v>
      </c>
      <c r="S286" s="2">
        <f>[1]!s_pq_avgamount(A286,"20260101","",100000000)</f>
        <v>7.6875861363302755</v>
      </c>
      <c r="T286" s="17">
        <f>[1]!s_ipo_dilutedpe(A286)</f>
        <v>0</v>
      </c>
      <c r="U286" s="12">
        <f>[1]!s_ipo_collection_total(A286,100000000)</f>
        <v>0</v>
      </c>
      <c r="V286" s="18">
        <f>[1]!s_val_pe_ttm(A286,"")</f>
        <v>94.199562072753906</v>
      </c>
    </row>
    <row r="287" spans="1:22" x14ac:dyDescent="0.3">
      <c r="A287" s="16" t="s">
        <v>1201</v>
      </c>
      <c r="B287" s="16" t="s">
        <v>1202</v>
      </c>
      <c r="C287" s="16" t="str">
        <f>[1]!s_info_mkt(A287)</f>
        <v>主板</v>
      </c>
      <c r="D287" s="16" t="str">
        <f>[1]!s_ipo_listeddate(A287)</f>
        <v>2016-04-18</v>
      </c>
      <c r="E287" s="16" t="str">
        <f>[1]!s_info_industry_csrc2023(A287,"",3)</f>
        <v>电气机械和器材制造业</v>
      </c>
      <c r="F287" s="16">
        <f>[1]!s_is(A287,83,"FY","YTD","20251231",1,"",100000000)</f>
        <v>38.610806992299999</v>
      </c>
      <c r="G287" s="16">
        <f>[1]!s_is(A287,83,"FY","YTD","20241231",1,"",100000000)</f>
        <v>41.472098537600004</v>
      </c>
      <c r="H287" s="16">
        <f>[1]!s_is(A287,61,"FY","YTD","20251231",1,"",100000000)</f>
        <v>5.1208467367999999</v>
      </c>
      <c r="I287" s="16">
        <f>[1]!s_is(A287,61,"FY","YTD","20241231",1,"",100000000)</f>
        <v>4.5786139082000004</v>
      </c>
      <c r="J287" s="16">
        <f>[1]!s_fa_roe(A287,"20251231")</f>
        <v>16.105499999999999</v>
      </c>
      <c r="K287" s="16">
        <f>[1]!s_stmnote_rdexp(A287,"20251231",1,10000)</f>
        <v>11525.762578</v>
      </c>
      <c r="L287" s="16">
        <f>[1]!s_margin_tradingbalance(A287,"",10000)</f>
        <v>13276.4933</v>
      </c>
      <c r="M287" s="16">
        <f>[1]!s_margin_seclendingbalance(A287,"",10000)</f>
        <v>84.722399999999993</v>
      </c>
      <c r="N287" s="17">
        <f>[1]!s_val_ev(A287,"",100000000)</f>
        <v>150.02063999999999</v>
      </c>
      <c r="O287" s="17">
        <f>[1]!share_freesharesmv(A287,"",100000000)</f>
        <v>15.015840000000001</v>
      </c>
      <c r="P287" s="17">
        <f ca="1">[1]!s_dq_amount_btin(A287,TODAY()-1,100000000)</f>
        <v>1.3040550399999999</v>
      </c>
      <c r="Q287" s="17">
        <f ca="1">[1]!s_dq_turn(A287,TODAY()-1)</f>
        <v>0.88468067033976128</v>
      </c>
      <c r="R287" s="2">
        <f>[1]!s_pq_amount(A287,"20260101","",100000000)</f>
        <v>79.046222970000002</v>
      </c>
      <c r="S287" s="2">
        <f>[1]!s_pq_avgamount(A287,"20260101","",100000000)</f>
        <v>0.72519470614678905</v>
      </c>
      <c r="T287" s="17">
        <f>[1]!s_ipo_dilutedpe(A287)</f>
        <v>16.52</v>
      </c>
      <c r="U287" s="12">
        <f>[1]!s_ipo_collection_total(A287,100000000)</f>
        <v>7.8610800000000003</v>
      </c>
      <c r="V287" s="18">
        <f>[1]!s_val_pe_ttm(A287,"")</f>
        <v>28.865774154663086</v>
      </c>
    </row>
    <row r="288" spans="1:22" x14ac:dyDescent="0.3">
      <c r="A288" s="16" t="s">
        <v>1203</v>
      </c>
      <c r="B288" s="16" t="s">
        <v>1204</v>
      </c>
      <c r="C288" s="16" t="str">
        <f>[1]!s_info_mkt(A288)</f>
        <v>科创板</v>
      </c>
      <c r="D288" s="16" t="str">
        <f>[1]!s_ipo_listeddate(A288)</f>
        <v>2026-01-28</v>
      </c>
      <c r="E288" s="16" t="str">
        <f>[1]!s_info_industry_csrc2023(A288,"",3)</f>
        <v>专用设备制造业</v>
      </c>
      <c r="F288" s="16">
        <f>[1]!s_is(A288,83,"FY","YTD","20251231",1,"",100000000)</f>
        <v>5.2947011460000004</v>
      </c>
      <c r="G288" s="16">
        <f>[1]!s_is(A288,83,"FY","YTD","20241231",1,"",100000000)</f>
        <v>5.4079033875000002</v>
      </c>
      <c r="H288" s="16">
        <f>[1]!s_is(A288,61,"FY","YTD","20251231",1,"",100000000)</f>
        <v>1.1384033945999998</v>
      </c>
      <c r="I288" s="16">
        <f>[1]!s_is(A288,61,"FY","YTD","20241231",1,"",100000000)</f>
        <v>1.4154022259999999</v>
      </c>
      <c r="J288" s="16">
        <f>[1]!s_fa_roe(A288,"20251231")</f>
        <v>15.381500000000001</v>
      </c>
      <c r="K288" s="16">
        <f>[1]!s_stmnote_rdexp(A288,"20251231",1,10000)</f>
        <v>8015.92</v>
      </c>
      <c r="L288" s="16">
        <f>[1]!s_margin_tradingbalance(A288,"",10000)</f>
        <v>20229.107</v>
      </c>
      <c r="M288" s="16">
        <f>[1]!s_margin_seclendingbalance(A288,"",10000)</f>
        <v>0</v>
      </c>
      <c r="N288" s="17">
        <f>[1]!s_val_ev(A288,"",100000000)</f>
        <v>274.1918364</v>
      </c>
      <c r="O288" s="17">
        <f>[1]!share_freesharesmv(A288,"",100000000)</f>
        <v>51.547043250000002</v>
      </c>
      <c r="P288" s="17">
        <f ca="1">[1]!s_dq_amount_btin(A288,TODAY()-1,100000000)</f>
        <v>5.1504016799999999</v>
      </c>
      <c r="Q288" s="17">
        <f ca="1">[1]!s_dq_turn(A288,TODAY()-1)</f>
        <v>10.035721399015452</v>
      </c>
      <c r="R288" s="2">
        <f>[1]!s_pq_amount(A288,"20260101","",100000000)</f>
        <v>433.61212076999999</v>
      </c>
      <c r="S288" s="2">
        <f>[1]!s_pq_avgamount(A288,"20260101","",100000000)</f>
        <v>4.7131752257608692</v>
      </c>
      <c r="T288" s="17">
        <f>[1]!s_ipo_dilutedpe(A288)</f>
        <v>48.39</v>
      </c>
      <c r="U288" s="12">
        <f>[1]!s_ipo_collection_total(A288,100000000)</f>
        <v>15.606589286199998</v>
      </c>
      <c r="V288" s="18">
        <f>[1]!s_val_pe_ttm(A288,"")</f>
        <v>284.44879150390625</v>
      </c>
    </row>
    <row r="289" spans="1:22" x14ac:dyDescent="0.3">
      <c r="A289" s="16" t="s">
        <v>1205</v>
      </c>
      <c r="B289" s="16" t="s">
        <v>1206</v>
      </c>
      <c r="C289" s="16" t="str">
        <f>[1]!s_info_mkt(A289)</f>
        <v>创业板</v>
      </c>
      <c r="D289" s="16" t="str">
        <f>[1]!s_ipo_listeddate(A289)</f>
        <v>2011-09-06</v>
      </c>
      <c r="E289" s="16" t="str">
        <f>[1]!s_info_industry_csrc2023(A289,"",3)</f>
        <v>通用设备制造业</v>
      </c>
      <c r="F289" s="16">
        <f>[1]!s_is(A289,83,"FY","YTD","20251231",1,"",100000000)</f>
        <v>29.9771301396</v>
      </c>
      <c r="G289" s="16">
        <f>[1]!s_is(A289,83,"FY","YTD","20241231",1,"",100000000)</f>
        <v>28.490106996599998</v>
      </c>
      <c r="H289" s="16">
        <f>[1]!s_is(A289,61,"FY","YTD","20251231",1,"",100000000)</f>
        <v>1.7506284287</v>
      </c>
      <c r="I289" s="16">
        <f>[1]!s_is(A289,61,"FY","YTD","20241231",1,"",100000000)</f>
        <v>2.2634309757</v>
      </c>
      <c r="J289" s="16">
        <f>[1]!s_fa_roe(A289,"20251231")</f>
        <v>8.657</v>
      </c>
      <c r="K289" s="16">
        <f>[1]!s_stmnote_rdexp(A289,"20251231",1,10000)</f>
        <v>13228.810148999999</v>
      </c>
      <c r="L289" s="16">
        <f>[1]!s_margin_tradingbalance(A289,"",10000)</f>
        <v>78687.210900000005</v>
      </c>
      <c r="M289" s="16">
        <f>[1]!s_margin_seclendingbalance(A289,"",10000)</f>
        <v>404.02800000000002</v>
      </c>
      <c r="N289" s="17">
        <f>[1]!s_val_ev(A289,"",100000000)</f>
        <v>338.3572621344</v>
      </c>
      <c r="O289" s="17">
        <f>[1]!share_freesharesmv(A289,"",100000000)</f>
        <v>149.25675414920002</v>
      </c>
      <c r="P289" s="17">
        <f ca="1">[1]!s_dq_amount_btin(A289,TODAY()-1,100000000)</f>
        <v>26.197301880000001</v>
      </c>
      <c r="Q289" s="17">
        <f ca="1">[1]!s_dq_turn(A289,TODAY()-1)</f>
        <v>11.333294476479717</v>
      </c>
      <c r="R289" s="2">
        <f>[1]!s_pq_amount(A289,"20260101","",100000000)</f>
        <v>1268.23259545</v>
      </c>
      <c r="S289" s="2">
        <f>[1]!s_pq_avgamount(A289,"20260101","",100000000)</f>
        <v>11.635161426146789</v>
      </c>
      <c r="T289" s="17">
        <f>[1]!s_ipo_dilutedpe(A289)</f>
        <v>46.63</v>
      </c>
      <c r="U289" s="12">
        <f>[1]!s_ipo_collection_total(A289,100000000)</f>
        <v>4.5090000000000003</v>
      </c>
      <c r="V289" s="18">
        <f>[1]!s_val_pe_ttm(A289,"")</f>
        <v>191.24578857421875</v>
      </c>
    </row>
    <row r="290" spans="1:22" x14ac:dyDescent="0.3">
      <c r="A290" s="16" t="s">
        <v>1207</v>
      </c>
      <c r="B290" s="16" t="s">
        <v>1208</v>
      </c>
      <c r="C290" s="16" t="str">
        <f>[1]!s_info_mkt(A290)</f>
        <v>创业板</v>
      </c>
      <c r="D290" s="16" t="str">
        <f>[1]!s_ipo_listeddate(A290)</f>
        <v>2024-05-13</v>
      </c>
      <c r="E290" s="16" t="str">
        <f>[1]!s_info_industry_csrc2023(A290,"",3)</f>
        <v>通用设备制造业</v>
      </c>
      <c r="F290" s="16">
        <f>[1]!s_is(A290,83,"FY","YTD","20251231",1,"",100000000)</f>
        <v>6.4607724290999995</v>
      </c>
      <c r="G290" s="16">
        <f>[1]!s_is(A290,83,"FY","YTD","20241231",1,"",100000000)</f>
        <v>6.1585105677999996</v>
      </c>
      <c r="H290" s="16">
        <f>[1]!s_is(A290,61,"FY","YTD","20251231",1,"",100000000)</f>
        <v>1.0493509393</v>
      </c>
      <c r="I290" s="16">
        <f>[1]!s_is(A290,61,"FY","YTD","20241231",1,"",100000000)</f>
        <v>1.0088972790999999</v>
      </c>
      <c r="J290" s="16">
        <f>[1]!s_fa_roe(A290,"20251231")</f>
        <v>12.3064</v>
      </c>
      <c r="K290" s="16">
        <f>[1]!s_stmnote_rdexp(A290,"20251231",1,10000)</f>
        <v>3221.6036810000001</v>
      </c>
      <c r="L290" s="16">
        <f>[1]!s_margin_tradingbalance(A290,"",10000)</f>
        <v>14432.0808</v>
      </c>
      <c r="M290" s="16">
        <f>[1]!s_margin_seclendingbalance(A290,"",10000)</f>
        <v>29.994199999999999</v>
      </c>
      <c r="N290" s="17">
        <f>[1]!s_val_ev(A290,"",100000000)</f>
        <v>64.537970307999998</v>
      </c>
      <c r="O290" s="17">
        <f>[1]!share_freesharesmv(A290,"",100000000)</f>
        <v>22.036371462000002</v>
      </c>
      <c r="P290" s="17">
        <f ca="1">[1]!s_dq_amount_btin(A290,TODAY()-1,100000000)</f>
        <v>2.39689503</v>
      </c>
      <c r="Q290" s="17">
        <f ca="1">[1]!s_dq_turn(A290,TODAY()-1)</f>
        <v>9.3729530775290488</v>
      </c>
      <c r="R290" s="2">
        <f>[1]!s_pq_amount(A290,"20260101","",100000000)</f>
        <v>115.5331686</v>
      </c>
      <c r="S290" s="2">
        <f>[1]!s_pq_avgamount(A290,"20260101","",100000000)</f>
        <v>1.0599373266055045</v>
      </c>
      <c r="T290" s="17">
        <f>[1]!s_ipo_dilutedpe(A290)</f>
        <v>15.65</v>
      </c>
      <c r="U290" s="12">
        <f>[1]!s_ipo_collection_total(A290,100000000)</f>
        <v>3.5716510656000002</v>
      </c>
      <c r="V290" s="18">
        <f>[1]!s_val_pe_ttm(A290,"")</f>
        <v>63.476112365722656</v>
      </c>
    </row>
    <row r="291" spans="1:22" x14ac:dyDescent="0.3">
      <c r="A291" s="16" t="s">
        <v>1209</v>
      </c>
      <c r="B291" s="16" t="s">
        <v>1210</v>
      </c>
      <c r="C291" s="16" t="str">
        <f>[1]!s_info_mkt(A291)</f>
        <v>创业板</v>
      </c>
      <c r="D291" s="16" t="str">
        <f>[1]!s_ipo_listeddate(A291)</f>
        <v>2022-09-22</v>
      </c>
      <c r="E291" s="16" t="str">
        <f>[1]!s_info_industry_csrc2023(A291,"",3)</f>
        <v>专用设备制造业</v>
      </c>
      <c r="F291" s="16">
        <f>[1]!s_is(A291,83,"FY","YTD","20251231",1,"",100000000)</f>
        <v>3.5434447017000004</v>
      </c>
      <c r="G291" s="16">
        <f>[1]!s_is(A291,83,"FY","YTD","20241231",1,"",100000000)</f>
        <v>3.1125273914999996</v>
      </c>
      <c r="H291" s="16">
        <f>[1]!s_is(A291,61,"FY","YTD","20251231",1,"",100000000)</f>
        <v>0.33552437610000002</v>
      </c>
      <c r="I291" s="16">
        <f>[1]!s_is(A291,61,"FY","YTD","20241231",1,"",100000000)</f>
        <v>0.2030367223</v>
      </c>
      <c r="J291" s="16">
        <f>[1]!s_fa_roe(A291,"20251231")</f>
        <v>2.2351000000000001</v>
      </c>
      <c r="K291" s="16">
        <f>[1]!s_stmnote_rdexp(A291,"20251231",1,10000)</f>
        <v>11383.508664000001</v>
      </c>
      <c r="L291" s="16">
        <f>[1]!s_margin_tradingbalance(A291,"",10000)</f>
        <v>32899.651700000002</v>
      </c>
      <c r="M291" s="16">
        <f>[1]!s_margin_seclendingbalance(A291,"",10000)</f>
        <v>2.0878000000000001</v>
      </c>
      <c r="N291" s="17">
        <f>[1]!s_val_ev(A291,"",100000000)</f>
        <v>226.30480714799998</v>
      </c>
      <c r="O291" s="17">
        <f>[1]!share_freesharesmv(A291,"",100000000)</f>
        <v>86.914698107999996</v>
      </c>
      <c r="P291" s="17">
        <f ca="1">[1]!s_dq_amount_btin(A291,TODAY()-1,100000000)</f>
        <v>7.9671146200000003</v>
      </c>
      <c r="Q291" s="17">
        <f ca="1">[1]!s_dq_turn(A291,TODAY()-1)</f>
        <v>6.7735777784053566</v>
      </c>
      <c r="R291" s="2">
        <f>[1]!s_pq_amount(A291,"20260101","",100000000)</f>
        <v>292.35867481000002</v>
      </c>
      <c r="S291" s="2">
        <f>[1]!s_pq_avgamount(A291,"20260101","",100000000)</f>
        <v>2.682189677155963</v>
      </c>
      <c r="T291" s="17">
        <f>[1]!s_ipo_dilutedpe(A291)</f>
        <v>35.76</v>
      </c>
      <c r="U291" s="12">
        <f>[1]!s_ipo_collection_total(A291,100000000)</f>
        <v>11.203323460999998</v>
      </c>
      <c r="V291" s="18">
        <f>[1]!s_val_pe_ttm(A291,"")</f>
        <v>571.4417724609375</v>
      </c>
    </row>
    <row r="292" spans="1:22" x14ac:dyDescent="0.3">
      <c r="A292" s="16" t="s">
        <v>1211</v>
      </c>
      <c r="B292" s="16" t="s">
        <v>1212</v>
      </c>
      <c r="C292" s="16" t="str">
        <f>[1]!s_info_mkt(A292)</f>
        <v>主板</v>
      </c>
      <c r="D292" s="16" t="str">
        <f>[1]!s_ipo_listeddate(A292)</f>
        <v>1993-10-28</v>
      </c>
      <c r="E292" s="16" t="str">
        <f>[1]!s_info_industry_csrc2023(A292,"",3)</f>
        <v>建筑安装业</v>
      </c>
      <c r="F292" s="16">
        <f>[1]!s_is(A292,83,"FY","YTD","20251231",1,"",100000000)</f>
        <v>491.70356917150002</v>
      </c>
      <c r="G292" s="16">
        <f>[1]!s_is(A292,83,"FY","YTD","20241231",1,"",100000000)</f>
        <v>673.89424494269997</v>
      </c>
      <c r="H292" s="16">
        <f>[1]!s_is(A292,61,"FY","YTD","20251231",1,"",100000000)</f>
        <v>-1.270694314</v>
      </c>
      <c r="I292" s="16">
        <f>[1]!s_is(A292,61,"FY","YTD","20241231",1,"",100000000)</f>
        <v>3.2972627370999996</v>
      </c>
      <c r="J292" s="16">
        <f>[1]!s_fa_roe(A292,"20251231")</f>
        <v>-1.8209</v>
      </c>
      <c r="K292" s="16">
        <f>[1]!s_stmnote_rdexp(A292,"20251231",1,10000)</f>
        <v>150222.756823</v>
      </c>
      <c r="L292" s="16">
        <f>[1]!s_margin_tradingbalance(A292,"",10000)</f>
        <v>123519.5482</v>
      </c>
      <c r="M292" s="16">
        <f>[1]!s_margin_seclendingbalance(A292,"",10000)</f>
        <v>635.53139999999996</v>
      </c>
      <c r="N292" s="17">
        <f>[1]!s_val_ev(A292,"",100000000)</f>
        <v>298.93411050600002</v>
      </c>
      <c r="O292" s="17">
        <f>[1]!share_freesharesmv(A292,"",100000000)</f>
        <v>156.145559808</v>
      </c>
      <c r="P292" s="17">
        <f ca="1">[1]!s_dq_amount_btin(A292,TODAY()-1,100000000)</f>
        <v>36.668225120000002</v>
      </c>
      <c r="Q292" s="17">
        <f ca="1">[1]!s_dq_turn(A292,TODAY()-1)</f>
        <v>12.952615313107078</v>
      </c>
      <c r="R292" s="2">
        <f>[1]!s_pq_amount(A292,"20260101","",100000000)</f>
        <v>700.24841288000005</v>
      </c>
      <c r="S292" s="2">
        <f>[1]!s_pq_avgamount(A292,"20260101","",100000000)</f>
        <v>6.424297365871559</v>
      </c>
      <c r="T292" s="17">
        <f>[1]!s_ipo_dilutedpe(A292)</f>
        <v>0</v>
      </c>
      <c r="U292" s="12">
        <f>[1]!s_ipo_collection_total(A292,100000000)</f>
        <v>0.92400000000000004</v>
      </c>
      <c r="V292" s="18">
        <f>[1]!s_val_pe_ttm(A292,"")</f>
        <v>-170.41128540039063</v>
      </c>
    </row>
    <row r="293" spans="1:22" x14ac:dyDescent="0.3">
      <c r="A293" s="16" t="s">
        <v>1213</v>
      </c>
      <c r="B293" s="16" t="s">
        <v>1214</v>
      </c>
      <c r="C293" s="16" t="str">
        <f>[1]!s_info_mkt(A293)</f>
        <v>创业板</v>
      </c>
      <c r="D293" s="16" t="str">
        <f>[1]!s_ipo_listeddate(A293)</f>
        <v>2015-05-27</v>
      </c>
      <c r="E293" s="16" t="str">
        <f>[1]!s_info_industry_csrc2023(A293,"",3)</f>
        <v>互联网和相关服务</v>
      </c>
      <c r="F293" s="16">
        <f>[1]!s_is(A293,83,"FY","YTD","20251231",1,"",100000000)</f>
        <v>2.8691560791000001</v>
      </c>
      <c r="G293" s="16">
        <f>[1]!s_is(A293,83,"FY","YTD","20241231",1,"",100000000)</f>
        <v>2.9742439854000002</v>
      </c>
      <c r="H293" s="16">
        <f>[1]!s_is(A293,61,"FY","YTD","20251231",1,"",100000000)</f>
        <v>0.25583350649999997</v>
      </c>
      <c r="I293" s="16">
        <f>[1]!s_is(A293,61,"FY","YTD","20241231",1,"",100000000)</f>
        <v>0.2053546037</v>
      </c>
      <c r="J293" s="16">
        <f>[1]!s_fa_roe(A293,"20251231")</f>
        <v>4.0374999999999996</v>
      </c>
      <c r="K293" s="16">
        <f>[1]!s_stmnote_rdexp(A293,"20251231",1,10000)</f>
        <v>5516.8399799999997</v>
      </c>
      <c r="L293" s="16">
        <f>[1]!s_margin_tradingbalance(A293,"",10000)</f>
        <v>0</v>
      </c>
      <c r="M293" s="16">
        <f>[1]!s_margin_seclendingbalance(A293,"",10000)</f>
        <v>0</v>
      </c>
      <c r="N293" s="17">
        <f>[1]!s_val_ev(A293,"",100000000)</f>
        <v>72.645750677500004</v>
      </c>
      <c r="O293" s="17">
        <f>[1]!share_freesharesmv(A293,"",100000000)</f>
        <v>57.798894367499997</v>
      </c>
      <c r="P293" s="17">
        <f ca="1">[1]!s_dq_amount_btin(A293,TODAY()-1,100000000)</f>
        <v>3.0032134099999999</v>
      </c>
      <c r="Q293" s="17">
        <f ca="1">[1]!s_dq_turn(A293,TODAY()-1)</f>
        <v>4.9944240700174829</v>
      </c>
      <c r="R293" s="2">
        <f>[1]!s_pq_amount(A293,"20260101","",100000000)</f>
        <v>241.97877711999999</v>
      </c>
      <c r="S293" s="2">
        <f>[1]!s_pq_avgamount(A293,"20260101","",100000000)</f>
        <v>2.219988780917431</v>
      </c>
      <c r="T293" s="17">
        <f>[1]!s_ipo_dilutedpe(A293)</f>
        <v>22.99</v>
      </c>
      <c r="U293" s="12">
        <f>[1]!s_ipo_collection_total(A293,100000000)</f>
        <v>3.375</v>
      </c>
      <c r="V293" s="18">
        <f>[1]!s_val_pe_ttm(A293,"")</f>
        <v>288.72540283203125</v>
      </c>
    </row>
    <row r="294" spans="1:22" x14ac:dyDescent="0.3">
      <c r="A294" s="16" t="s">
        <v>1215</v>
      </c>
      <c r="B294" s="16" t="s">
        <v>1216</v>
      </c>
      <c r="C294" s="16" t="str">
        <f>[1]!s_info_mkt(A294)</f>
        <v>主板</v>
      </c>
      <c r="D294" s="16" t="str">
        <f>[1]!s_ipo_listeddate(A294)</f>
        <v>2010-12-24</v>
      </c>
      <c r="E294" s="16" t="str">
        <f>[1]!s_info_industry_csrc2023(A294,"",3)</f>
        <v>通用设备制造业</v>
      </c>
      <c r="F294" s="16">
        <f>[1]!s_is(A294,83,"FY","YTD","20251231",1,"",100000000)</f>
        <v>35.348541685599997</v>
      </c>
      <c r="G294" s="16">
        <f>[1]!s_is(A294,83,"FY","YTD","20241231",1,"",100000000)</f>
        <v>33.573987141399996</v>
      </c>
      <c r="H294" s="16">
        <f>[1]!s_is(A294,61,"FY","YTD","20251231",1,"",100000000)</f>
        <v>5.50772899E-2</v>
      </c>
      <c r="I294" s="16">
        <f>[1]!s_is(A294,61,"FY","YTD","20241231",1,"",100000000)</f>
        <v>-2.8807977225000001</v>
      </c>
      <c r="J294" s="16">
        <f>[1]!s_fa_roe(A294,"20251231")</f>
        <v>0.44040000000000001</v>
      </c>
      <c r="K294" s="16">
        <f>[1]!s_stmnote_rdexp(A294,"20251231",1,10000)</f>
        <v>23507.283716999998</v>
      </c>
      <c r="L294" s="16">
        <f>[1]!s_margin_tradingbalance(A294,"",10000)</f>
        <v>46716.1368</v>
      </c>
      <c r="M294" s="16">
        <f>[1]!s_margin_seclendingbalance(A294,"",10000)</f>
        <v>44.532600000000002</v>
      </c>
      <c r="N294" s="17">
        <f>[1]!s_val_ev(A294,"",100000000)</f>
        <v>97.138479131499992</v>
      </c>
      <c r="O294" s="17">
        <f>[1]!share_freesharesmv(A294,"",100000000)</f>
        <v>61.807560511500007</v>
      </c>
      <c r="P294" s="17">
        <f ca="1">[1]!s_dq_amount_btin(A294,TODAY()-1,100000000)</f>
        <v>4.8556912399999996</v>
      </c>
      <c r="Q294" s="17">
        <f ca="1">[1]!s_dq_turn(A294,TODAY()-1)</f>
        <v>6.3368189272466378</v>
      </c>
      <c r="R294" s="2">
        <f>[1]!s_pq_amount(A294,"20260101","",100000000)</f>
        <v>341.27081671000002</v>
      </c>
      <c r="S294" s="2">
        <f>[1]!s_pq_avgamount(A294,"20260101","",100000000)</f>
        <v>3.1309249239449541</v>
      </c>
      <c r="T294" s="17">
        <f>[1]!s_ipo_dilutedpe(A294)</f>
        <v>59.26</v>
      </c>
      <c r="U294" s="12">
        <f>[1]!s_ipo_collection_total(A294,100000000)</f>
        <v>8</v>
      </c>
      <c r="V294" s="18">
        <f>[1]!s_val_pe_ttm(A294,"")</f>
        <v>1585.4349365234375</v>
      </c>
    </row>
    <row r="295" spans="1:22" x14ac:dyDescent="0.3">
      <c r="A295" s="16" t="s">
        <v>1217</v>
      </c>
      <c r="B295" s="16" t="s">
        <v>1218</v>
      </c>
      <c r="C295" s="16" t="str">
        <f>[1]!s_info_mkt(A295)</f>
        <v>主板</v>
      </c>
      <c r="D295" s="16" t="str">
        <f>[1]!s_ipo_listeddate(A295)</f>
        <v>2000-09-22</v>
      </c>
      <c r="E295" s="16" t="str">
        <f>[1]!s_info_industry_csrc2023(A295,"",3)</f>
        <v>房地产业</v>
      </c>
      <c r="F295" s="16">
        <f>[1]!s_is(A295,83,"FY","YTD","20251231",1,"",100000000)</f>
        <v>4.6326379787</v>
      </c>
      <c r="G295" s="16">
        <f>[1]!s_is(A295,83,"FY","YTD","20241231",1,"",100000000)</f>
        <v>4.9491082833999993</v>
      </c>
      <c r="H295" s="16">
        <f>[1]!s_is(A295,61,"FY","YTD","20251231",1,"",100000000)</f>
        <v>-6.5481551859999998</v>
      </c>
      <c r="I295" s="16">
        <f>[1]!s_is(A295,61,"FY","YTD","20241231",1,"",100000000)</f>
        <v>-4.5704179027</v>
      </c>
      <c r="J295" s="16">
        <f>[1]!s_fa_roe(A295,"20251231")</f>
        <v>-13.3291</v>
      </c>
      <c r="K295" s="16">
        <f>[1]!s_stmnote_rdexp(A295,"20251231",1,10000)</f>
        <v>6284.709108</v>
      </c>
      <c r="L295" s="16">
        <f>[1]!s_margin_tradingbalance(A295,"",10000)</f>
        <v>203507.45610000001</v>
      </c>
      <c r="M295" s="16">
        <f>[1]!s_margin_seclendingbalance(A295,"",10000)</f>
        <v>913.85</v>
      </c>
      <c r="N295" s="17">
        <f>[1]!s_val_ev(A295,"",100000000)</f>
        <v>362.36716427399995</v>
      </c>
      <c r="O295" s="17">
        <f>[1]!share_freesharesmv(A295,"",100000000)</f>
        <v>287.56962552550004</v>
      </c>
      <c r="P295" s="17">
        <f ca="1">[1]!s_dq_amount_btin(A295,TODAY()-1,100000000)</f>
        <v>35.378973170000002</v>
      </c>
      <c r="Q295" s="17">
        <f ca="1">[1]!s_dq_turn(A295,TODAY()-1)</f>
        <v>10.176743935115672</v>
      </c>
      <c r="R295" s="2">
        <f>[1]!s_pq_amount(A295,"20260101","",100000000)</f>
        <v>1526.7735390600001</v>
      </c>
      <c r="S295" s="2">
        <f>[1]!s_pq_avgamount(A295,"20260101","",100000000)</f>
        <v>14.007096688623852</v>
      </c>
      <c r="T295" s="17">
        <f>[1]!s_ipo_dilutedpe(A295)</f>
        <v>35.020000000000003</v>
      </c>
      <c r="U295" s="12">
        <f>[1]!s_ipo_collection_total(A295,100000000)</f>
        <v>2.04</v>
      </c>
      <c r="V295" s="18">
        <f>[1]!s_val_pe_ttm(A295,"")</f>
        <v>-49.515041351318359</v>
      </c>
    </row>
    <row r="296" spans="1:22" x14ac:dyDescent="0.3">
      <c r="A296" s="16" t="s">
        <v>1219</v>
      </c>
      <c r="B296" s="16" t="s">
        <v>1220</v>
      </c>
      <c r="C296" s="16" t="str">
        <f>[1]!s_info_mkt(A296)</f>
        <v>主板</v>
      </c>
      <c r="D296" s="16" t="str">
        <f>[1]!s_ipo_listeddate(A296)</f>
        <v>2002-01-08</v>
      </c>
      <c r="E296" s="16" t="str">
        <f>[1]!s_info_industry_csrc2023(A296,"",3)</f>
        <v>专用设备制造业</v>
      </c>
      <c r="F296" s="16">
        <f>[1]!s_is(A296,83,"FY","YTD","20251231",1,"",100000000)</f>
        <v>3.7851636442000003</v>
      </c>
      <c r="G296" s="16">
        <f>[1]!s_is(A296,83,"FY","YTD","20241231",1,"",100000000)</f>
        <v>3.1437531883999998</v>
      </c>
      <c r="H296" s="16">
        <f>[1]!s_is(A296,61,"FY","YTD","20251231",1,"",100000000)</f>
        <v>7.6413672400000007E-2</v>
      </c>
      <c r="I296" s="16">
        <f>[1]!s_is(A296,61,"FY","YTD","20241231",1,"",100000000)</f>
        <v>0.21871212600000001</v>
      </c>
      <c r="J296" s="16">
        <f>[1]!s_fa_roe(A296,"20251231")</f>
        <v>1.9817</v>
      </c>
      <c r="K296" s="16">
        <f>[1]!s_stmnote_rdexp(A296,"20251231",1,10000)</f>
        <v>1866.0581100000002</v>
      </c>
      <c r="L296" s="16">
        <f>[1]!s_margin_tradingbalance(A296,"",10000)</f>
        <v>0</v>
      </c>
      <c r="M296" s="16">
        <f>[1]!s_margin_seclendingbalance(A296,"",10000)</f>
        <v>0</v>
      </c>
      <c r="N296" s="17">
        <f>[1]!s_val_ev(A296,"",100000000)</f>
        <v>51.743237999999991</v>
      </c>
      <c r="O296" s="17">
        <f>[1]!share_freesharesmv(A296,"",100000000)</f>
        <v>40.288287442199994</v>
      </c>
      <c r="P296" s="17">
        <f ca="1">[1]!s_dq_amount_btin(A296,TODAY()-1,100000000)</f>
        <v>6.8675227899999998</v>
      </c>
      <c r="Q296" s="17">
        <f ca="1">[1]!s_dq_turn(A296,TODAY()-1)</f>
        <v>13.499662311430916</v>
      </c>
      <c r="R296" s="2">
        <f>[1]!s_pq_amount(A296,"20260101","",100000000)</f>
        <v>291.92236439999999</v>
      </c>
      <c r="S296" s="2">
        <f>[1]!s_pq_avgamount(A296,"20260101","",100000000)</f>
        <v>2.6781868293577982</v>
      </c>
      <c r="T296" s="17">
        <f>[1]!s_ipo_dilutedpe(A296)</f>
        <v>20</v>
      </c>
      <c r="U296" s="12">
        <f>[1]!s_ipo_collection_total(A296,100000000)</f>
        <v>1.7</v>
      </c>
      <c r="V296" s="18">
        <f>[1]!s_val_pe_ttm(A296,"")</f>
        <v>386.1854248046875</v>
      </c>
    </row>
    <row r="297" spans="1:22" x14ac:dyDescent="0.3">
      <c r="A297" s="16" t="s">
        <v>1221</v>
      </c>
      <c r="B297" s="16" t="s">
        <v>1222</v>
      </c>
      <c r="C297" s="16" t="str">
        <f>[1]!s_info_mkt(A297)</f>
        <v>创业板</v>
      </c>
      <c r="D297" s="16" t="str">
        <f>[1]!s_ipo_listeddate(A297)</f>
        <v>2011-01-13</v>
      </c>
      <c r="E297" s="16" t="str">
        <f>[1]!s_info_industry_csrc2023(A297,"",3)</f>
        <v>通用设备制造业</v>
      </c>
      <c r="F297" s="16">
        <f>[1]!s_is(A297,83,"FY","YTD","20251231",1,"",100000000)</f>
        <v>15.6428053297</v>
      </c>
      <c r="G297" s="16">
        <f>[1]!s_is(A297,83,"FY","YTD","20241231",1,"",100000000)</f>
        <v>17.8243534498</v>
      </c>
      <c r="H297" s="16">
        <f>[1]!s_is(A297,61,"FY","YTD","20251231",1,"",100000000)</f>
        <v>0.16320051320000001</v>
      </c>
      <c r="I297" s="16">
        <f>[1]!s_is(A297,61,"FY","YTD","20241231",1,"",100000000)</f>
        <v>-0.55366181850000007</v>
      </c>
      <c r="J297" s="16">
        <f>[1]!s_fa_roe(A297,"20251231")</f>
        <v>1.0152000000000001</v>
      </c>
      <c r="K297" s="16">
        <f>[1]!s_stmnote_rdexp(A297,"20251231",1,10000)</f>
        <v>42953.375716000002</v>
      </c>
      <c r="L297" s="16">
        <f>[1]!s_margin_tradingbalance(A297,"",10000)</f>
        <v>0</v>
      </c>
      <c r="M297" s="16">
        <f>[1]!s_margin_seclendingbalance(A297,"",10000)</f>
        <v>0</v>
      </c>
      <c r="N297" s="17">
        <f>[1]!s_val_ev(A297,"",100000000)</f>
        <v>64.934148880799995</v>
      </c>
      <c r="O297" s="17">
        <f>[1]!share_freesharesmv(A297,"",100000000)</f>
        <v>42.828642626399997</v>
      </c>
      <c r="P297" s="17">
        <f ca="1">[1]!s_dq_amount_btin(A297,TODAY()-1,100000000)</f>
        <v>2.3738154100000002</v>
      </c>
      <c r="Q297" s="17">
        <f ca="1">[1]!s_dq_turn(A297,TODAY()-1)</f>
        <v>3.8160740521737191</v>
      </c>
      <c r="R297" s="2">
        <f>[1]!s_pq_amount(A297,"20260101","",100000000)</f>
        <v>232.21201873999999</v>
      </c>
      <c r="S297" s="2">
        <f>[1]!s_pq_avgamount(A297,"20260101","",100000000)</f>
        <v>2.1303854930275228</v>
      </c>
      <c r="T297" s="17">
        <f>[1]!s_ipo_dilutedpe(A297)</f>
        <v>89.66</v>
      </c>
      <c r="U297" s="12">
        <f>[1]!s_ipo_collection_total(A297,100000000)</f>
        <v>7.02</v>
      </c>
      <c r="V297" s="18">
        <f>[1]!s_val_pe_ttm(A297,"")</f>
        <v>-1426.4483642578125</v>
      </c>
    </row>
    <row r="298" spans="1:22" x14ac:dyDescent="0.3">
      <c r="A298" s="16" t="s">
        <v>1223</v>
      </c>
      <c r="B298" s="16" t="s">
        <v>1224</v>
      </c>
      <c r="C298" s="16" t="str">
        <f>[1]!s_info_mkt(A298)</f>
        <v>主板</v>
      </c>
      <c r="D298" s="16" t="str">
        <f>[1]!s_ipo_listeddate(A298)</f>
        <v>2000-10-30</v>
      </c>
      <c r="E298" s="16" t="str">
        <f>[1]!s_info_industry_csrc2023(A298,"",3)</f>
        <v>非金属矿物制品业</v>
      </c>
      <c r="F298" s="16">
        <f>[1]!s_is(A298,83,"FY","YTD","20251231",1,"",100000000)</f>
        <v>54.643518514100002</v>
      </c>
      <c r="G298" s="16">
        <f>[1]!s_is(A298,83,"FY","YTD","20241231",1,"",100000000)</f>
        <v>50.414547419599998</v>
      </c>
      <c r="H298" s="16">
        <f>[1]!s_is(A298,61,"FY","YTD","20251231",1,"",100000000)</f>
        <v>3.3082558993999998</v>
      </c>
      <c r="I298" s="16">
        <f>[1]!s_is(A298,61,"FY","YTD","20241231",1,"",100000000)</f>
        <v>0.95079560939999996</v>
      </c>
      <c r="J298" s="16">
        <f>[1]!s_fa_roe(A298,"20251231")</f>
        <v>5.4627999999999997</v>
      </c>
      <c r="K298" s="16">
        <f>[1]!s_stmnote_rdexp(A298,"20251231",1,10000)</f>
        <v>27588.786668000001</v>
      </c>
      <c r="L298" s="16">
        <f>[1]!s_margin_tradingbalance(A298,"",10000)</f>
        <v>55891.216999999997</v>
      </c>
      <c r="M298" s="16">
        <f>[1]!s_margin_seclendingbalance(A298,"",10000)</f>
        <v>645.75210000000004</v>
      </c>
      <c r="N298" s="17">
        <f>[1]!s_val_ev(A298,"",100000000)</f>
        <v>163.86702070409999</v>
      </c>
      <c r="O298" s="17">
        <f>[1]!share_freesharesmv(A298,"",100000000)</f>
        <v>108.2781667065</v>
      </c>
      <c r="P298" s="17">
        <f ca="1">[1]!s_dq_amount_btin(A298,TODAY()-1,100000000)</f>
        <v>16.88544821</v>
      </c>
      <c r="Q298" s="17">
        <f ca="1">[1]!s_dq_turn(A298,TODAY()-1)</f>
        <v>10.426421369405245</v>
      </c>
      <c r="R298" s="2">
        <f>[1]!s_pq_amount(A298,"20260101","",100000000)</f>
        <v>584.63235907000001</v>
      </c>
      <c r="S298" s="2">
        <f>[1]!s_pq_avgamount(A298,"20260101","",100000000)</f>
        <v>5.3635996244954125</v>
      </c>
      <c r="T298" s="17">
        <f>[1]!s_ipo_dilutedpe(A298)</f>
        <v>37.81</v>
      </c>
      <c r="U298" s="12">
        <f>[1]!s_ipo_collection_total(A298,100000000)</f>
        <v>3.6295000000000002</v>
      </c>
      <c r="V298" s="18">
        <f>[1]!s_val_pe_ttm(A298,"")</f>
        <v>39.953842163085938</v>
      </c>
    </row>
    <row r="299" spans="1:22" x14ac:dyDescent="0.3">
      <c r="A299" s="16" t="s">
        <v>1225</v>
      </c>
      <c r="B299" s="16" t="s">
        <v>1226</v>
      </c>
      <c r="C299" s="16" t="str">
        <f>[1]!s_info_mkt(A299)</f>
        <v>创业板</v>
      </c>
      <c r="D299" s="16" t="str">
        <f>[1]!s_ipo_listeddate(A299)</f>
        <v>2020-11-18</v>
      </c>
      <c r="E299" s="16" t="str">
        <f>[1]!s_info_industry_csrc2023(A299,"",3)</f>
        <v>计算机、通信和其他电子设备制造业</v>
      </c>
      <c r="F299" s="16">
        <f>[1]!s_is(A299,83,"FY","YTD","20251231",1,"",100000000)</f>
        <v>14.876271149100001</v>
      </c>
      <c r="G299" s="16">
        <f>[1]!s_is(A299,83,"FY","YTD","20241231",1,"",100000000)</f>
        <v>14.7359511975</v>
      </c>
      <c r="H299" s="16">
        <f>[1]!s_is(A299,61,"FY","YTD","20251231",1,"",100000000)</f>
        <v>0.1470173327</v>
      </c>
      <c r="I299" s="16">
        <f>[1]!s_is(A299,61,"FY","YTD","20241231",1,"",100000000)</f>
        <v>1.0074811188999999</v>
      </c>
      <c r="J299" s="16">
        <f>[1]!s_fa_roe(A299,"20251231")</f>
        <v>0.73960000000000004</v>
      </c>
      <c r="K299" s="16">
        <f>[1]!s_stmnote_rdexp(A299,"20251231",1,10000)</f>
        <v>10070.254628000001</v>
      </c>
      <c r="L299" s="16">
        <f>[1]!s_margin_tradingbalance(A299,"",10000)</f>
        <v>46430.145799999998</v>
      </c>
      <c r="M299" s="16">
        <f>[1]!s_margin_seclendingbalance(A299,"",10000)</f>
        <v>0</v>
      </c>
      <c r="N299" s="17">
        <f>[1]!s_val_ev(A299,"",100000000)</f>
        <v>93.647570830599989</v>
      </c>
      <c r="O299" s="17">
        <f>[1]!share_freesharesmv(A299,"",100000000)</f>
        <v>48.843733926800006</v>
      </c>
      <c r="P299" s="17">
        <f ca="1">[1]!s_dq_amount_btin(A299,TODAY()-1,100000000)</f>
        <v>3.58809391</v>
      </c>
      <c r="Q299" s="17">
        <f ca="1">[1]!s_dq_turn(A299,TODAY()-1)</f>
        <v>5.174694650593973</v>
      </c>
      <c r="R299" s="2">
        <f>[1]!s_pq_amount(A299,"20260101","",100000000)</f>
        <v>223.47772814000001</v>
      </c>
      <c r="S299" s="2">
        <f>[1]!s_pq_avgamount(A299,"20260101","",100000000)</f>
        <v>2.0502543866055043</v>
      </c>
      <c r="T299" s="17">
        <f>[1]!s_ipo_dilutedpe(A299)</f>
        <v>38.200000000000003</v>
      </c>
      <c r="U299" s="12">
        <f>[1]!s_ipo_collection_total(A299,100000000)</f>
        <v>7.4595251361999999</v>
      </c>
      <c r="V299" s="18">
        <f>[1]!s_val_pe_ttm(A299,"")</f>
        <v>469.00094604492188</v>
      </c>
    </row>
    <row r="300" spans="1:22" x14ac:dyDescent="0.3">
      <c r="A300" s="16" t="s">
        <v>1227</v>
      </c>
      <c r="B300" s="16" t="s">
        <v>1228</v>
      </c>
      <c r="C300" s="16" t="str">
        <f>[1]!s_info_mkt(A300)</f>
        <v>创业板</v>
      </c>
      <c r="D300" s="16" t="str">
        <f>[1]!s_ipo_listeddate(A300)</f>
        <v>2016-11-01</v>
      </c>
      <c r="E300" s="16" t="str">
        <f>[1]!s_info_industry_csrc2023(A300,"",3)</f>
        <v>专用设备制造业</v>
      </c>
      <c r="F300" s="16">
        <f>[1]!s_is(A300,83,"FY","YTD","20251231",1,"",100000000)</f>
        <v>7.2364487358000007</v>
      </c>
      <c r="G300" s="16">
        <f>[1]!s_is(A300,83,"FY","YTD","20241231",1,"",100000000)</f>
        <v>6.4643867177000001</v>
      </c>
      <c r="H300" s="16">
        <f>[1]!s_is(A300,61,"FY","YTD","20251231",1,"",100000000)</f>
        <v>0.4648466638</v>
      </c>
      <c r="I300" s="16">
        <f>[1]!s_is(A300,61,"FY","YTD","20241231",1,"",100000000)</f>
        <v>0.34338006259999998</v>
      </c>
      <c r="J300" s="16">
        <f>[1]!s_fa_roe(A300,"20251231")</f>
        <v>4.6649000000000003</v>
      </c>
      <c r="K300" s="16">
        <f>[1]!s_stmnote_rdexp(A300,"20251231",1,10000)</f>
        <v>6489.1178639999998</v>
      </c>
      <c r="L300" s="16">
        <f>[1]!s_margin_tradingbalance(A300,"",10000)</f>
        <v>0</v>
      </c>
      <c r="M300" s="16">
        <f>[1]!s_margin_seclendingbalance(A300,"",10000)</f>
        <v>0</v>
      </c>
      <c r="N300" s="17">
        <f>[1]!s_val_ev(A300,"",100000000)</f>
        <v>51.648052816699995</v>
      </c>
      <c r="O300" s="17">
        <f>[1]!share_freesharesmv(A300,"",100000000)</f>
        <v>26.7528081954</v>
      </c>
      <c r="P300" s="17">
        <f ca="1">[1]!s_dq_amount_btin(A300,TODAY()-1,100000000)</f>
        <v>4.4999511300000004</v>
      </c>
      <c r="Q300" s="17">
        <f ca="1">[1]!s_dq_turn(A300,TODAY()-1)</f>
        <v>9.0930466309158469</v>
      </c>
      <c r="R300" s="2">
        <f>[1]!s_pq_amount(A300,"20260101","",100000000)</f>
        <v>249.14703964</v>
      </c>
      <c r="S300" s="2">
        <f>[1]!s_pq_avgamount(A300,"20260101","",100000000)</f>
        <v>2.2857526572477065</v>
      </c>
      <c r="T300" s="17">
        <f>[1]!s_ipo_dilutedpe(A300)</f>
        <v>22.99</v>
      </c>
      <c r="U300" s="12">
        <f>[1]!s_ipo_collection_total(A300,100000000)</f>
        <v>1.9474</v>
      </c>
      <c r="V300" s="18">
        <f>[1]!s_val_pe_ttm(A300,"")</f>
        <v>109.53510284423828</v>
      </c>
    </row>
    <row r="301" spans="1:22" x14ac:dyDescent="0.3">
      <c r="A301" s="16" t="s">
        <v>1229</v>
      </c>
      <c r="B301" s="16" t="s">
        <v>1230</v>
      </c>
      <c r="C301" s="16" t="str">
        <f>[1]!s_info_mkt(A301)</f>
        <v>科创板</v>
      </c>
      <c r="D301" s="16" t="str">
        <f>[1]!s_ipo_listeddate(A301)</f>
        <v>2023-02-21</v>
      </c>
      <c r="E301" s="16" t="str">
        <f>[1]!s_info_industry_csrc2023(A301,"",3)</f>
        <v>软件和信息技术服务业</v>
      </c>
      <c r="F301" s="16">
        <f>[1]!s_is(A301,83,"FY","YTD","20251231",1,"",100000000)</f>
        <v>5.6820373971000002</v>
      </c>
      <c r="G301" s="16">
        <f>[1]!s_is(A301,83,"FY","YTD","20241231",1,"",100000000)</f>
        <v>4.6600273323000003</v>
      </c>
      <c r="H301" s="16">
        <f>[1]!s_is(A301,61,"FY","YTD","20251231",1,"",100000000)</f>
        <v>1.7191559375000001</v>
      </c>
      <c r="I301" s="16">
        <f>[1]!s_is(A301,61,"FY","YTD","20241231",1,"",100000000)</f>
        <v>1.4441141758000002</v>
      </c>
      <c r="J301" s="16">
        <f>[1]!s_fa_roe(A301,"20251231")</f>
        <v>11.494400000000001</v>
      </c>
      <c r="K301" s="16">
        <f>[1]!s_stmnote_rdexp(A301,"20251231",1,10000)</f>
        <v>11324.809073</v>
      </c>
      <c r="L301" s="16">
        <f>[1]!s_margin_tradingbalance(A301,"",10000)</f>
        <v>26819.414799999999</v>
      </c>
      <c r="M301" s="16">
        <f>[1]!s_margin_seclendingbalance(A301,"",10000)</f>
        <v>53.950499999999998</v>
      </c>
      <c r="N301" s="17">
        <f>[1]!s_val_ev(A301,"",100000000)</f>
        <v>106.12415959110001</v>
      </c>
      <c r="O301" s="17">
        <f>[1]!share_freesharesmv(A301,"",100000000)</f>
        <v>50.972158672200003</v>
      </c>
      <c r="P301" s="17">
        <f ca="1">[1]!s_dq_amount_btin(A301,TODAY()-1,100000000)</f>
        <v>4.5666928799999997</v>
      </c>
      <c r="Q301" s="17">
        <f ca="1">[1]!s_dq_turn(A301,TODAY()-1)</f>
        <v>4.3458618857413898</v>
      </c>
      <c r="R301" s="2">
        <f>[1]!s_pq_amount(A301,"20260101","",100000000)</f>
        <v>236.50748684999999</v>
      </c>
      <c r="S301" s="2">
        <f>[1]!s_pq_avgamount(A301,"20260101","",100000000)</f>
        <v>2.1697934573394497</v>
      </c>
      <c r="T301" s="17">
        <f>[1]!s_ipo_dilutedpe(A301)</f>
        <v>63.14</v>
      </c>
      <c r="U301" s="12">
        <f>[1]!s_ipo_collection_total(A301,100000000)</f>
        <v>11.2130100816</v>
      </c>
      <c r="V301" s="18">
        <f>[1]!s_val_pe_ttm(A301,"")</f>
        <v>58.475120544433594</v>
      </c>
    </row>
    <row r="302" spans="1:22" x14ac:dyDescent="0.3">
      <c r="A302" s="16" t="s">
        <v>1231</v>
      </c>
      <c r="B302" s="16" t="s">
        <v>1232</v>
      </c>
      <c r="C302" s="16" t="str">
        <f>[1]!s_info_mkt(A302)</f>
        <v>主板</v>
      </c>
      <c r="D302" s="16" t="str">
        <f>[1]!s_ipo_listeddate(A302)</f>
        <v>2019-11-08</v>
      </c>
      <c r="E302" s="16" t="str">
        <f>[1]!s_info_industry_csrc2023(A302,"",3)</f>
        <v>专业技术服务业</v>
      </c>
      <c r="F302" s="16">
        <f>[1]!s_is(A302,83,"FY","YTD","20251231",1,"",100000000)</f>
        <v>36.0340745309</v>
      </c>
      <c r="G302" s="16">
        <f>[1]!s_is(A302,83,"FY","YTD","20241231",1,"",100000000)</f>
        <v>32.068430164600002</v>
      </c>
      <c r="H302" s="16">
        <f>[1]!s_is(A302,61,"FY","YTD","20251231",1,"",100000000)</f>
        <v>4.2453708939999997</v>
      </c>
      <c r="I302" s="16">
        <f>[1]!s_is(A302,61,"FY","YTD","20241231",1,"",100000000)</f>
        <v>3.5210992329000002</v>
      </c>
      <c r="J302" s="16">
        <f>[1]!s_fa_roe(A302,"20251231")</f>
        <v>12.222799999999999</v>
      </c>
      <c r="K302" s="16">
        <f>[1]!s_stmnote_rdexp(A302,"20251231",1,10000)</f>
        <v>40920.449305000002</v>
      </c>
      <c r="L302" s="16">
        <f>[1]!s_margin_tradingbalance(A302,"",10000)</f>
        <v>0</v>
      </c>
      <c r="M302" s="16">
        <f>[1]!s_margin_seclendingbalance(A302,"",10000)</f>
        <v>0</v>
      </c>
      <c r="N302" s="17">
        <f>[1]!s_val_ev(A302,"",100000000)</f>
        <v>124.65195861119999</v>
      </c>
      <c r="O302" s="17">
        <f>[1]!share_freesharesmv(A302,"",100000000)</f>
        <v>56.151995770799999</v>
      </c>
      <c r="P302" s="17">
        <f ca="1">[1]!s_dq_amount_btin(A302,TODAY()-1,100000000)</f>
        <v>3.3824981799999998</v>
      </c>
      <c r="Q302" s="17">
        <f ca="1">[1]!s_dq_turn(A302,TODAY()-1)</f>
        <v>3.1736432607597349</v>
      </c>
      <c r="R302" s="2">
        <f>[1]!s_pq_amount(A302,"20260101","",100000000)</f>
        <v>268.17161331</v>
      </c>
      <c r="S302" s="2">
        <f>[1]!s_pq_avgamount(A302,"20260101","",100000000)</f>
        <v>2.4602900303669726</v>
      </c>
      <c r="T302" s="17">
        <f>[1]!s_ipo_dilutedpe(A302)</f>
        <v>22.99</v>
      </c>
      <c r="U302" s="12">
        <f>[1]!s_ipo_collection_total(A302,100000000)</f>
        <v>6.1423810000000003</v>
      </c>
      <c r="V302" s="18">
        <f>[1]!s_val_pe_ttm(A302,"")</f>
        <v>28.547695159912109</v>
      </c>
    </row>
    <row r="303" spans="1:22" x14ac:dyDescent="0.3">
      <c r="A303" s="16" t="s">
        <v>1233</v>
      </c>
      <c r="B303" s="16" t="s">
        <v>1234</v>
      </c>
      <c r="C303" s="16" t="str">
        <f>[1]!s_info_mkt(A303)</f>
        <v>科创板</v>
      </c>
      <c r="D303" s="16" t="str">
        <f>[1]!s_ipo_listeddate(A303)</f>
        <v>2020-08-07</v>
      </c>
      <c r="E303" s="16" t="str">
        <f>[1]!s_info_industry_csrc2023(A303,"",3)</f>
        <v>专用设备制造业</v>
      </c>
      <c r="F303" s="16">
        <f>[1]!s_is(A303,83,"FY","YTD","20251231",1,"",100000000)</f>
        <v>36.498415294600001</v>
      </c>
      <c r="G303" s="16">
        <f>[1]!s_is(A303,83,"FY","YTD","20241231",1,"",100000000)</f>
        <v>44.742367598500003</v>
      </c>
      <c r="H303" s="16">
        <f>[1]!s_is(A303,61,"FY","YTD","20251231",1,"",100000000)</f>
        <v>-0.40584716299999996</v>
      </c>
      <c r="I303" s="16">
        <f>[1]!s_is(A303,61,"FY","YTD","20241231",1,"",100000000)</f>
        <v>-0.44227926569999998</v>
      </c>
      <c r="J303" s="16">
        <f>[1]!s_fa_roe(A303,"20251231")</f>
        <v>-1.0648</v>
      </c>
      <c r="K303" s="16">
        <f>[1]!s_stmnote_rdexp(A303,"20251231",1,10000)</f>
        <v>18869.846006</v>
      </c>
      <c r="L303" s="16">
        <f>[1]!s_margin_tradingbalance(A303,"",10000)</f>
        <v>71173.945300000007</v>
      </c>
      <c r="M303" s="16">
        <f>[1]!s_margin_seclendingbalance(A303,"",10000)</f>
        <v>80.033199999999994</v>
      </c>
      <c r="N303" s="17">
        <f>[1]!s_val_ev(A303,"",100000000)</f>
        <v>101.35441994799999</v>
      </c>
      <c r="O303" s="17">
        <f>[1]!share_freesharesmv(A303,"",100000000)</f>
        <v>81.593438837999997</v>
      </c>
      <c r="P303" s="17">
        <f ca="1">[1]!s_dq_amount_btin(A303,TODAY()-1,100000000)</f>
        <v>7.2595610199999996</v>
      </c>
      <c r="Q303" s="17">
        <f ca="1">[1]!s_dq_turn(A303,TODAY()-1)</f>
        <v>7.1827395586053617</v>
      </c>
      <c r="R303" s="2">
        <f>[1]!s_pq_amount(A303,"20260101","",100000000)</f>
        <v>874.47495630000003</v>
      </c>
      <c r="S303" s="2">
        <f>[1]!s_pq_avgamount(A303,"20260101","",100000000)</f>
        <v>8.022706021100916</v>
      </c>
      <c r="T303" s="17">
        <f>[1]!s_ipo_dilutedpe(A303)</f>
        <v>80.67</v>
      </c>
      <c r="U303" s="12">
        <f>[1]!s_ipo_collection_total(A303,100000000)</f>
        <v>5.8307038899999997</v>
      </c>
      <c r="V303" s="18">
        <f>[1]!s_val_pe_ttm(A303,"")</f>
        <v>-607.9002685546875</v>
      </c>
    </row>
    <row r="304" spans="1:22" x14ac:dyDescent="0.3">
      <c r="A304" s="16" t="s">
        <v>1235</v>
      </c>
      <c r="B304" s="16" t="s">
        <v>1236</v>
      </c>
      <c r="C304" s="16" t="str">
        <f>[1]!s_info_mkt(A304)</f>
        <v>主板</v>
      </c>
      <c r="D304" s="16" t="str">
        <f>[1]!s_ipo_listeddate(A304)</f>
        <v>2003-11-06</v>
      </c>
      <c r="E304" s="16" t="str">
        <f>[1]!s_info_industry_csrc2023(A304,"",3)</f>
        <v>专用设备制造业</v>
      </c>
      <c r="F304" s="16">
        <f>[1]!s_is(A304,83,"FY","YTD","20251231",1,"",100000000)</f>
        <v>24.410177646100003</v>
      </c>
      <c r="G304" s="16">
        <f>[1]!s_is(A304,83,"FY","YTD","20241231",1,"",100000000)</f>
        <v>12.9702046777</v>
      </c>
      <c r="H304" s="16">
        <f>[1]!s_is(A304,61,"FY","YTD","20251231",1,"",100000000)</f>
        <v>0.51080235289999998</v>
      </c>
      <c r="I304" s="16">
        <f>[1]!s_is(A304,61,"FY","YTD","20241231",1,"",100000000)</f>
        <v>-2.0609458749000003</v>
      </c>
      <c r="J304" s="16">
        <f>[1]!s_fa_roe(A304,"20251231")</f>
        <v>1.7726</v>
      </c>
      <c r="K304" s="16">
        <f>[1]!s_stmnote_rdexp(A304,"20251231",1,10000)</f>
        <v>21835.275392</v>
      </c>
      <c r="L304" s="16">
        <f>[1]!s_margin_tradingbalance(A304,"",10000)</f>
        <v>52885.238899999997</v>
      </c>
      <c r="M304" s="16">
        <f>[1]!s_margin_seclendingbalance(A304,"",10000)</f>
        <v>112.3156</v>
      </c>
      <c r="N304" s="17">
        <f>[1]!s_val_ev(A304,"",100000000)</f>
        <v>164.44569146959998</v>
      </c>
      <c r="O304" s="17">
        <f>[1]!share_freesharesmv(A304,"",100000000)</f>
        <v>80.869988529599993</v>
      </c>
      <c r="P304" s="17">
        <f ca="1">[1]!s_dq_amount_btin(A304,TODAY()-1,100000000)</f>
        <v>14.611999600000001</v>
      </c>
      <c r="Q304" s="17">
        <f ca="1">[1]!s_dq_turn(A304,TODAY()-1)</f>
        <v>9.0815302016962764</v>
      </c>
      <c r="R304" s="2">
        <f>[1]!s_pq_amount(A304,"20260101","",100000000)</f>
        <v>784.13598314000001</v>
      </c>
      <c r="S304" s="2">
        <f>[1]!s_pq_avgamount(A304,"20260101","",100000000)</f>
        <v>7.193908102201835</v>
      </c>
      <c r="T304" s="17">
        <f>[1]!s_ipo_dilutedpe(A304)</f>
        <v>19.37</v>
      </c>
      <c r="U304" s="12">
        <f>[1]!s_ipo_collection_total(A304,100000000)</f>
        <v>1.8420000000000001</v>
      </c>
      <c r="V304" s="18">
        <f>[1]!s_val_pe_ttm(A304,"")</f>
        <v>320.9105224609375</v>
      </c>
    </row>
    <row r="305" spans="1:22" x14ac:dyDescent="0.3">
      <c r="A305" s="16" t="s">
        <v>1237</v>
      </c>
      <c r="B305" s="16" t="s">
        <v>1238</v>
      </c>
      <c r="C305" s="16" t="str">
        <f>[1]!s_info_mkt(A305)</f>
        <v>创业板</v>
      </c>
      <c r="D305" s="16" t="str">
        <f>[1]!s_ipo_listeddate(A305)</f>
        <v>2023-05-25</v>
      </c>
      <c r="E305" s="16" t="str">
        <f>[1]!s_info_industry_csrc2023(A305,"",3)</f>
        <v>通用设备制造业</v>
      </c>
      <c r="F305" s="16">
        <f>[1]!s_is(A305,83,"FY","YTD","20251231",1,"",100000000)</f>
        <v>12.8602315907</v>
      </c>
      <c r="G305" s="16">
        <f>[1]!s_is(A305,83,"FY","YTD","20241231",1,"",100000000)</f>
        <v>11.3353326686</v>
      </c>
      <c r="H305" s="16">
        <f>[1]!s_is(A305,61,"FY","YTD","20251231",1,"",100000000)</f>
        <v>1.0858205440000002</v>
      </c>
      <c r="I305" s="16">
        <f>[1]!s_is(A305,61,"FY","YTD","20241231",1,"",100000000)</f>
        <v>1.2680106394999999</v>
      </c>
      <c r="J305" s="16">
        <f>[1]!s_fa_roe(A305,"20251231")</f>
        <v>8.5167999999999999</v>
      </c>
      <c r="K305" s="16">
        <f>[1]!s_stmnote_rdexp(A305,"20251231",1,10000)</f>
        <v>4582.8764579999997</v>
      </c>
      <c r="L305" s="16">
        <f>[1]!s_margin_tradingbalance(A305,"",10000)</f>
        <v>17530.529200000001</v>
      </c>
      <c r="M305" s="16">
        <f>[1]!s_margin_seclendingbalance(A305,"",10000)</f>
        <v>26.252099999999999</v>
      </c>
      <c r="N305" s="17">
        <f>[1]!s_val_ev(A305,"",100000000)</f>
        <v>74.594573952000005</v>
      </c>
      <c r="O305" s="17">
        <f>[1]!share_freesharesmv(A305,"",100000000)</f>
        <v>21.266259351999999</v>
      </c>
      <c r="P305" s="17">
        <f ca="1">[1]!s_dq_amount_btin(A305,TODAY()-1,100000000)</f>
        <v>2.5955850800000002</v>
      </c>
      <c r="Q305" s="17">
        <f ca="1">[1]!s_dq_turn(A305,TODAY()-1)</f>
        <v>4.4100425698604857</v>
      </c>
      <c r="R305" s="2">
        <f>[1]!s_pq_amount(A305,"20260101","",100000000)</f>
        <v>194.36652631000001</v>
      </c>
      <c r="S305" s="2">
        <f>[1]!s_pq_avgamount(A305,"20260101","",100000000)</f>
        <v>1.7831791404587156</v>
      </c>
      <c r="T305" s="17">
        <f>[1]!s_ipo_dilutedpe(A305)</f>
        <v>30.33</v>
      </c>
      <c r="U305" s="12">
        <f>[1]!s_ipo_collection_total(A305,100000000)</f>
        <v>6.2960000000000003</v>
      </c>
      <c r="V305" s="18">
        <f>[1]!s_val_pe_ttm(A305,"")</f>
        <v>78.731002807617188</v>
      </c>
    </row>
    <row r="306" spans="1:22" x14ac:dyDescent="0.3">
      <c r="A306" s="16" t="s">
        <v>1239</v>
      </c>
      <c r="B306" s="16" t="s">
        <v>1240</v>
      </c>
      <c r="C306" s="16" t="str">
        <f>[1]!s_info_mkt(A306)</f>
        <v>创业板</v>
      </c>
      <c r="D306" s="16" t="str">
        <f>[1]!s_ipo_listeddate(A306)</f>
        <v>2021-04-19</v>
      </c>
      <c r="E306" s="16" t="str">
        <f>[1]!s_info_industry_csrc2023(A306,"",3)</f>
        <v>计算机、通信和其他电子设备制造业</v>
      </c>
      <c r="F306" s="16">
        <f>[1]!s_is(A306,83,"FY","YTD","20251231",1,"",100000000)</f>
        <v>31.877206153600003</v>
      </c>
      <c r="G306" s="16">
        <f>[1]!s_is(A306,83,"FY","YTD","20241231",1,"",100000000)</f>
        <v>25.657540505300002</v>
      </c>
      <c r="H306" s="16">
        <f>[1]!s_is(A306,61,"FY","YTD","20251231",1,"",100000000)</f>
        <v>2.8215408423000001</v>
      </c>
      <c r="I306" s="16">
        <f>[1]!s_is(A306,61,"FY","YTD","20241231",1,"",100000000)</f>
        <v>2.4172757831</v>
      </c>
      <c r="J306" s="16">
        <f>[1]!s_fa_roe(A306,"20251231")</f>
        <v>8.0594999999999999</v>
      </c>
      <c r="K306" s="16">
        <f>[1]!s_stmnote_rdexp(A306,"20251231",1,10000)</f>
        <v>12739.04722</v>
      </c>
      <c r="L306" s="16">
        <f>[1]!s_margin_tradingbalance(A306,"",10000)</f>
        <v>33324.905899999998</v>
      </c>
      <c r="M306" s="16">
        <f>[1]!s_margin_seclendingbalance(A306,"",10000)</f>
        <v>61.807600000000001</v>
      </c>
      <c r="N306" s="17">
        <f>[1]!s_val_ev(A306,"",100000000)</f>
        <v>176.27829219</v>
      </c>
      <c r="O306" s="17">
        <f>[1]!share_freesharesmv(A306,"",100000000)</f>
        <v>61.934730924000007</v>
      </c>
      <c r="P306" s="17">
        <f ca="1">[1]!s_dq_amount_btin(A306,TODAY()-1,100000000)</f>
        <v>7.4286652399999999</v>
      </c>
      <c r="Q306" s="17">
        <f ca="1">[1]!s_dq_turn(A306,TODAY()-1)</f>
        <v>6.5684210533311997</v>
      </c>
      <c r="R306" s="2">
        <f>[1]!s_pq_amount(A306,"20260101","",100000000)</f>
        <v>262.35853487999998</v>
      </c>
      <c r="S306" s="2">
        <f>[1]!s_pq_avgamount(A306,"20260101","",100000000)</f>
        <v>2.40695903559633</v>
      </c>
      <c r="T306" s="17">
        <f>[1]!s_ipo_dilutedpe(A306)</f>
        <v>38.71</v>
      </c>
      <c r="U306" s="12">
        <f>[1]!s_ipo_collection_total(A306,100000000)</f>
        <v>21.930160560000001</v>
      </c>
      <c r="V306" s="18">
        <f>[1]!s_val_pe_ttm(A306,"")</f>
        <v>59.369411468505859</v>
      </c>
    </row>
    <row r="307" spans="1:22" x14ac:dyDescent="0.3">
      <c r="A307" s="16" t="s">
        <v>1241</v>
      </c>
      <c r="B307" s="16" t="s">
        <v>1242</v>
      </c>
      <c r="C307" s="16" t="str">
        <f>[1]!s_info_mkt(A307)</f>
        <v>创业板</v>
      </c>
      <c r="D307" s="16" t="str">
        <f>[1]!s_ipo_listeddate(A307)</f>
        <v>2022-12-26</v>
      </c>
      <c r="E307" s="16" t="str">
        <f>[1]!s_info_industry_csrc2023(A307,"",3)</f>
        <v>计算机、通信和其他电子设备制造业</v>
      </c>
      <c r="F307" s="16">
        <f>[1]!s_is(A307,83,"FY","YTD","20251231",1,"",100000000)</f>
        <v>17.588351507500001</v>
      </c>
      <c r="G307" s="16">
        <f>[1]!s_is(A307,83,"FY","YTD","20241231",1,"",100000000)</f>
        <v>16.0290946328</v>
      </c>
      <c r="H307" s="16">
        <f>[1]!s_is(A307,61,"FY","YTD","20251231",1,"",100000000)</f>
        <v>2.0897772118</v>
      </c>
      <c r="I307" s="16">
        <f>[1]!s_is(A307,61,"FY","YTD","20241231",1,"",100000000)</f>
        <v>1.8570438963</v>
      </c>
      <c r="J307" s="16">
        <f>[1]!s_fa_roe(A307,"20251231")</f>
        <v>11.221299999999999</v>
      </c>
      <c r="K307" s="16">
        <f>[1]!s_stmnote_rdexp(A307,"20251231",1,10000)</f>
        <v>7052.9205950000005</v>
      </c>
      <c r="L307" s="16">
        <f>[1]!s_margin_tradingbalance(A307,"",10000)</f>
        <v>29740.911899999999</v>
      </c>
      <c r="M307" s="16">
        <f>[1]!s_margin_seclendingbalance(A307,"",10000)</f>
        <v>39.401000000000003</v>
      </c>
      <c r="N307" s="17">
        <f>[1]!s_val_ev(A307,"",100000000)</f>
        <v>97.316334007199998</v>
      </c>
      <c r="O307" s="17">
        <f>[1]!share_freesharesmv(A307,"",100000000)</f>
        <v>28.306633786199995</v>
      </c>
      <c r="P307" s="17">
        <f ca="1">[1]!s_dq_amount_btin(A307,TODAY()-1,100000000)</f>
        <v>3.6667214399999999</v>
      </c>
      <c r="Q307" s="17">
        <f ca="1">[1]!s_dq_turn(A307,TODAY()-1)</f>
        <v>12.825842533036498</v>
      </c>
      <c r="R307" s="2">
        <f>[1]!s_pq_amount(A307,"20260101","",100000000)</f>
        <v>143.28793031999999</v>
      </c>
      <c r="S307" s="2">
        <f>[1]!s_pq_avgamount(A307,"20260101","",100000000)</f>
        <v>1.3145681680733945</v>
      </c>
      <c r="T307" s="17">
        <f>[1]!s_ipo_dilutedpe(A307)</f>
        <v>33.39</v>
      </c>
      <c r="U307" s="12">
        <f>[1]!s_ipo_collection_total(A307,100000000)</f>
        <v>10.9750116</v>
      </c>
      <c r="V307" s="18">
        <f>[1]!s_val_pe_ttm(A307,"")</f>
        <v>46.024078369140625</v>
      </c>
    </row>
    <row r="308" spans="1:22" x14ac:dyDescent="0.3">
      <c r="A308" s="16" t="s">
        <v>1243</v>
      </c>
      <c r="B308" s="16" t="s">
        <v>1244</v>
      </c>
      <c r="C308" s="16" t="str">
        <f>[1]!s_info_mkt(A308)</f>
        <v>科创板</v>
      </c>
      <c r="D308" s="16" t="str">
        <f>[1]!s_ipo_listeddate(A308)</f>
        <v>2025-12-30</v>
      </c>
      <c r="E308" s="16" t="str">
        <f>[1]!s_info_industry_csrc2023(A308,"",3)</f>
        <v>计算机、通信和其他电子设备制造业</v>
      </c>
      <c r="F308" s="16">
        <f>[1]!s_is(A308,83,"FY","YTD","20251231",1,"",100000000)</f>
        <v>10.121044771699999</v>
      </c>
      <c r="G308" s="16">
        <f>[1]!s_is(A308,83,"FY","YTD","20241231",1,"",100000000)</f>
        <v>6.4136044297000003</v>
      </c>
      <c r="H308" s="16">
        <f>[1]!s_is(A308,61,"FY","YTD","20251231",1,"",100000000)</f>
        <v>3.9492492175999998</v>
      </c>
      <c r="I308" s="16">
        <f>[1]!s_is(A308,61,"FY","YTD","20241231",1,"",100000000)</f>
        <v>2.3309701338999997</v>
      </c>
      <c r="J308" s="16">
        <f>[1]!s_fa_roe(A308,"20251231")</f>
        <v>15.2227</v>
      </c>
      <c r="K308" s="16">
        <f>[1]!s_stmnote_rdexp(A308,"20251231",1,10000)</f>
        <v>13218.955183</v>
      </c>
      <c r="L308" s="16">
        <f>[1]!s_margin_tradingbalance(A308,"",10000)</f>
        <v>118760.24460000001</v>
      </c>
      <c r="M308" s="16">
        <f>[1]!s_margin_seclendingbalance(A308,"",10000)</f>
        <v>0</v>
      </c>
      <c r="N308" s="17">
        <f>[1]!s_val_ev(A308,"",100000000)</f>
        <v>811.04121799999996</v>
      </c>
      <c r="O308" s="17">
        <f>[1]!share_freesharesmv(A308,"",100000000)</f>
        <v>152.44983633999999</v>
      </c>
      <c r="P308" s="17">
        <f ca="1">[1]!s_dq_amount_btin(A308,TODAY()-1,100000000)</f>
        <v>20.57723155</v>
      </c>
      <c r="Q308" s="17">
        <f ca="1">[1]!s_dq_turn(A308,TODAY()-1)</f>
        <v>14.103973763570654</v>
      </c>
      <c r="R308" s="2">
        <f>[1]!s_pq_amount(A308,"20260101","",100000000)</f>
        <v>1312.50057326</v>
      </c>
      <c r="S308" s="2">
        <f>[1]!s_pq_avgamount(A308,"20260101","",100000000)</f>
        <v>12.04128966293578</v>
      </c>
      <c r="T308" s="17">
        <f>[1]!s_ipo_dilutedpe(A308)</f>
        <v>48.55</v>
      </c>
      <c r="U308" s="12">
        <f>[1]!s_ipo_collection_total(A308,100000000)</f>
        <v>27.560550593800002</v>
      </c>
      <c r="V308" s="18">
        <f>[1]!s_val_pe_ttm(A308,"")</f>
        <v>164.5469970703125</v>
      </c>
    </row>
    <row r="309" spans="1:22" x14ac:dyDescent="0.3">
      <c r="A309" s="16" t="s">
        <v>1245</v>
      </c>
      <c r="B309" s="16" t="s">
        <v>1246</v>
      </c>
      <c r="C309" s="16" t="str">
        <f>[1]!s_info_mkt(A309)</f>
        <v>主板</v>
      </c>
      <c r="D309" s="16" t="str">
        <f>[1]!s_ipo_listeddate(A309)</f>
        <v>1999-07-12</v>
      </c>
      <c r="E309" s="16" t="str">
        <f>[1]!s_info_industry_csrc2023(A309,"",3)</f>
        <v>医药制造业</v>
      </c>
      <c r="F309" s="16">
        <f>[1]!s_is(A309,83,"FY","YTD","20251231",1,"",100000000)</f>
        <v>24.430052138600001</v>
      </c>
      <c r="G309" s="16">
        <f>[1]!s_is(A309,83,"FY","YTD","20241231",1,"",100000000)</f>
        <v>25.321421977499998</v>
      </c>
      <c r="H309" s="16">
        <f>[1]!s_is(A309,61,"FY","YTD","20251231",1,"",100000000)</f>
        <v>0.4788545407</v>
      </c>
      <c r="I309" s="16">
        <f>[1]!s_is(A309,61,"FY","YTD","20241231",1,"",100000000)</f>
        <v>0.53592190229999992</v>
      </c>
      <c r="J309" s="16">
        <f>[1]!s_fa_roe(A309,"20251231")</f>
        <v>2.9706999999999999</v>
      </c>
      <c r="K309" s="16">
        <f>[1]!s_stmnote_rdexp(A309,"20251231",1,10000)</f>
        <v>10743.589064</v>
      </c>
      <c r="L309" s="16">
        <f>[1]!s_margin_tradingbalance(A309,"",10000)</f>
        <v>15774.8019</v>
      </c>
      <c r="M309" s="16">
        <f>[1]!s_margin_seclendingbalance(A309,"",10000)</f>
        <v>33.924599999999998</v>
      </c>
      <c r="N309" s="17">
        <f>[1]!s_val_ev(A309,"",100000000)</f>
        <v>31.932584036800002</v>
      </c>
      <c r="O309" s="17">
        <f>[1]!share_freesharesmv(A309,"",100000000)</f>
        <v>21.832452180000001</v>
      </c>
      <c r="P309" s="17">
        <f ca="1">[1]!s_dq_amount_btin(A309,TODAY()-1,100000000)</f>
        <v>0.75275172000000001</v>
      </c>
      <c r="Q309" s="17">
        <f ca="1">[1]!s_dq_turn(A309,TODAY()-1)</f>
        <v>2.3981250047568037</v>
      </c>
      <c r="R309" s="2">
        <f>[1]!s_pq_amount(A309,"20260101","",100000000)</f>
        <v>66.221718620000004</v>
      </c>
      <c r="S309" s="2">
        <f>[1]!s_pq_avgamount(A309,"20260101","",100000000)</f>
        <v>0.60753870293577983</v>
      </c>
      <c r="T309" s="17">
        <f>[1]!s_ipo_dilutedpe(A309)</f>
        <v>0</v>
      </c>
      <c r="U309" s="12">
        <f>[1]!s_ipo_collection_total(A309,100000000)</f>
        <v>10.833076565999999</v>
      </c>
      <c r="V309" s="18">
        <f>[1]!s_val_pe_ttm(A309,"")</f>
        <v>201.15623474121094</v>
      </c>
    </row>
    <row r="310" spans="1:22" x14ac:dyDescent="0.3">
      <c r="A310" s="16" t="s">
        <v>1247</v>
      </c>
      <c r="B310" s="16" t="s">
        <v>1248</v>
      </c>
      <c r="C310" s="16" t="str">
        <f>[1]!s_info_mkt(A310)</f>
        <v>主板</v>
      </c>
      <c r="D310" s="16" t="str">
        <f>[1]!s_ipo_listeddate(A310)</f>
        <v>2015-04-22</v>
      </c>
      <c r="E310" s="16" t="str">
        <f>[1]!s_info_industry_csrc2023(A310,"",3)</f>
        <v>家具制造业</v>
      </c>
      <c r="F310" s="16">
        <f>[1]!s_is(A310,83,"FY","YTD","20251231",1,"",100000000)</f>
        <v>34.1065034891</v>
      </c>
      <c r="G310" s="16">
        <f>[1]!s_is(A310,83,"FY","YTD","20241231",1,"",100000000)</f>
        <v>35.520418006900002</v>
      </c>
      <c r="H310" s="16">
        <f>[1]!s_is(A310,61,"FY","YTD","20251231",1,"",100000000)</f>
        <v>-1.4866644863999998</v>
      </c>
      <c r="I310" s="16">
        <f>[1]!s_is(A310,61,"FY","YTD","20241231",1,"",100000000)</f>
        <v>-1.6277495738999999</v>
      </c>
      <c r="J310" s="16">
        <f>[1]!s_fa_roe(A310,"20251231")</f>
        <v>-7.1531000000000002</v>
      </c>
      <c r="K310" s="16">
        <f>[1]!s_stmnote_rdexp(A310,"20251231",1,10000)</f>
        <v>6489.439805</v>
      </c>
      <c r="L310" s="16">
        <f>[1]!s_margin_tradingbalance(A310,"",10000)</f>
        <v>0</v>
      </c>
      <c r="M310" s="16">
        <f>[1]!s_margin_seclendingbalance(A310,"",10000)</f>
        <v>0</v>
      </c>
      <c r="N310" s="17">
        <f>[1]!s_val_ev(A310,"",100000000)</f>
        <v>20.253043722500003</v>
      </c>
      <c r="O310" s="17">
        <f>[1]!share_freesharesmv(A310,"",100000000)</f>
        <v>11.739621848500001</v>
      </c>
      <c r="P310" s="17">
        <f ca="1">[1]!s_dq_amount_btin(A310,TODAY()-1,100000000)</f>
        <v>1.1308189500000001</v>
      </c>
      <c r="Q310" s="17">
        <f ca="1">[1]!s_dq_turn(A310,TODAY()-1)</f>
        <v>5.5926932737603483</v>
      </c>
      <c r="R310" s="2">
        <f>[1]!s_pq_amount(A310,"20260101","",100000000)</f>
        <v>56.758768240000002</v>
      </c>
      <c r="S310" s="2">
        <f>[1]!s_pq_avgamount(A310,"20260101","",100000000)</f>
        <v>0.52072264440366978</v>
      </c>
      <c r="T310" s="17">
        <f>[1]!s_ipo_dilutedpe(A310)</f>
        <v>22.99</v>
      </c>
      <c r="U310" s="12">
        <f>[1]!s_ipo_collection_total(A310,100000000)</f>
        <v>5.4346959999999997</v>
      </c>
      <c r="V310" s="18">
        <f>[1]!s_val_pe_ttm(A310,"")</f>
        <v>-14.145599365234375</v>
      </c>
    </row>
    <row r="311" spans="1:22" x14ac:dyDescent="0.3">
      <c r="A311" s="16" t="s">
        <v>1249</v>
      </c>
      <c r="B311" s="16" t="s">
        <v>1250</v>
      </c>
      <c r="C311" s="16" t="str">
        <f>[1]!s_info_mkt(A311)</f>
        <v>主板</v>
      </c>
      <c r="D311" s="16" t="str">
        <f>[1]!s_ipo_listeddate(A311)</f>
        <v>2021-11-17</v>
      </c>
      <c r="E311" s="16" t="str">
        <f>[1]!s_info_industry_csrc2023(A311,"",3)</f>
        <v>计算机、通信和其他电子设备制造业</v>
      </c>
      <c r="F311" s="16">
        <f>[1]!s_is(A311,83,"FY","YTD","20251231",1,"",100000000)</f>
        <v>15.716978466099999</v>
      </c>
      <c r="G311" s="16">
        <f>[1]!s_is(A311,83,"FY","YTD","20241231",1,"",100000000)</f>
        <v>5.8702986021000001</v>
      </c>
      <c r="H311" s="16">
        <f>[1]!s_is(A311,61,"FY","YTD","20251231",1,"",100000000)</f>
        <v>0.88082483340000006</v>
      </c>
      <c r="I311" s="16">
        <f>[1]!s_is(A311,61,"FY","YTD","20241231",1,"",100000000)</f>
        <v>0.65301356499999996</v>
      </c>
      <c r="J311" s="16">
        <f>[1]!s_fa_roe(A311,"20251231")</f>
        <v>5.5232000000000001</v>
      </c>
      <c r="K311" s="16">
        <f>[1]!s_stmnote_rdexp(A311,"20251231",1,10000)</f>
        <v>4291.173667</v>
      </c>
      <c r="L311" s="16">
        <f>[1]!s_margin_tradingbalance(A311,"",10000)</f>
        <v>0</v>
      </c>
      <c r="M311" s="16">
        <f>[1]!s_margin_seclendingbalance(A311,"",10000)</f>
        <v>0</v>
      </c>
      <c r="N311" s="17">
        <f>[1]!s_val_ev(A311,"",100000000)</f>
        <v>456.18067791800001</v>
      </c>
      <c r="O311" s="17">
        <f>[1]!share_freesharesmv(A311,"",100000000)</f>
        <v>247.50640728100004</v>
      </c>
      <c r="P311" s="17">
        <f ca="1">[1]!s_dq_amount_btin(A311,TODAY()-1,100000000)</f>
        <v>30.826826409999999</v>
      </c>
      <c r="Q311" s="17">
        <f ca="1">[1]!s_dq_turn(A311,TODAY()-1)</f>
        <v>8.9237381942731435</v>
      </c>
      <c r="R311" s="2">
        <f>[1]!s_pq_amount(A311,"20260101","",100000000)</f>
        <v>2451.2788010700001</v>
      </c>
      <c r="S311" s="2">
        <f>[1]!s_pq_avgamount(A311,"20260101","",100000000)</f>
        <v>22.488796340091742</v>
      </c>
      <c r="T311" s="17">
        <f>[1]!s_ipo_dilutedpe(A311)</f>
        <v>0</v>
      </c>
      <c r="U311" s="12">
        <f>[1]!s_ipo_collection_total(A311,100000000)</f>
        <v>0</v>
      </c>
      <c r="V311" s="18">
        <f>[1]!s_val_pe_ttm(A311,"")</f>
        <v>548.83856201171875</v>
      </c>
    </row>
    <row r="312" spans="1:22" x14ac:dyDescent="0.3">
      <c r="A312" s="16" t="s">
        <v>1251</v>
      </c>
      <c r="B312" s="16" t="s">
        <v>1252</v>
      </c>
      <c r="C312" s="16" t="str">
        <f>[1]!s_info_mkt(A312)</f>
        <v>创业板</v>
      </c>
      <c r="D312" s="16" t="str">
        <f>[1]!s_ipo_listeddate(A312)</f>
        <v>2021-09-23</v>
      </c>
      <c r="E312" s="16" t="str">
        <f>[1]!s_info_industry_csrc2023(A312,"",3)</f>
        <v>通用设备制造业</v>
      </c>
      <c r="F312" s="16">
        <f>[1]!s_is(A312,83,"FY","YTD","20251231",1,"",100000000)</f>
        <v>2.7668067393999998</v>
      </c>
      <c r="G312" s="16">
        <f>[1]!s_is(A312,83,"FY","YTD","20241231",1,"",100000000)</f>
        <v>3.3119115288000001</v>
      </c>
      <c r="H312" s="16">
        <f>[1]!s_is(A312,61,"FY","YTD","20251231",1,"",100000000)</f>
        <v>-1.22639519E-2</v>
      </c>
      <c r="I312" s="16">
        <f>[1]!s_is(A312,61,"FY","YTD","20241231",1,"",100000000)</f>
        <v>-0.1053056616</v>
      </c>
      <c r="J312" s="16">
        <f>[1]!s_fa_roe(A312,"20251231")</f>
        <v>-0.1623</v>
      </c>
      <c r="K312" s="16">
        <f>[1]!s_stmnote_rdexp(A312,"20251231",1,10000)</f>
        <v>1593.254324</v>
      </c>
      <c r="L312" s="16">
        <f>[1]!s_margin_tradingbalance(A312,"",10000)</f>
        <v>42606.51</v>
      </c>
      <c r="M312" s="16">
        <f>[1]!s_margin_seclendingbalance(A312,"",10000)</f>
        <v>53.427599999999998</v>
      </c>
      <c r="N312" s="17">
        <f>[1]!s_val_ev(A312,"",100000000)</f>
        <v>109.97355125760001</v>
      </c>
      <c r="O312" s="17">
        <f>[1]!share_freesharesmv(A312,"",100000000)</f>
        <v>61.878155114799995</v>
      </c>
      <c r="P312" s="17">
        <f ca="1">[1]!s_dq_amount_btin(A312,TODAY()-1,100000000)</f>
        <v>4.9315610400000001</v>
      </c>
      <c r="Q312" s="17">
        <f ca="1">[1]!s_dq_turn(A312,TODAY()-1)</f>
        <v>6.7453731329557298</v>
      </c>
      <c r="R312" s="2">
        <f>[1]!s_pq_amount(A312,"20260101","",100000000)</f>
        <v>369.22019786999999</v>
      </c>
      <c r="S312" s="2">
        <f>[1]!s_pq_avgamount(A312,"20260101","",100000000)</f>
        <v>3.3873412648623855</v>
      </c>
      <c r="T312" s="17">
        <f>[1]!s_ipo_dilutedpe(A312)</f>
        <v>33.75</v>
      </c>
      <c r="U312" s="12">
        <f>[1]!s_ipo_collection_total(A312,100000000)</f>
        <v>4.4575899999999997</v>
      </c>
      <c r="V312" s="18">
        <f>[1]!s_val_pe_ttm(A312,"")</f>
        <v>-3506.65087890625</v>
      </c>
    </row>
    <row r="313" spans="1:22" x14ac:dyDescent="0.3">
      <c r="A313" s="16" t="s">
        <v>1253</v>
      </c>
      <c r="B313" s="16" t="s">
        <v>1254</v>
      </c>
      <c r="C313" s="16" t="str">
        <f>[1]!s_info_mkt(A313)</f>
        <v>主板</v>
      </c>
      <c r="D313" s="16" t="str">
        <f>[1]!s_ipo_listeddate(A313)</f>
        <v>1994-03-24</v>
      </c>
      <c r="E313" s="16" t="str">
        <f>[1]!s_info_industry_csrc2023(A313,"",3)</f>
        <v>电气机械和器材制造业</v>
      </c>
      <c r="F313" s="16">
        <f>[1]!s_is(A313,83,"FY","YTD","20251231",1,"",100000000)</f>
        <v>5.0628451601000002</v>
      </c>
      <c r="G313" s="16">
        <f>[1]!s_is(A313,83,"FY","YTD","20241231",1,"",100000000)</f>
        <v>5.7786202265000002</v>
      </c>
      <c r="H313" s="16">
        <f>[1]!s_is(A313,61,"FY","YTD","20251231",1,"",100000000)</f>
        <v>-0.52913027749999997</v>
      </c>
      <c r="I313" s="16">
        <f>[1]!s_is(A313,61,"FY","YTD","20241231",1,"",100000000)</f>
        <v>-0.39406999409999999</v>
      </c>
      <c r="J313" s="16">
        <f>[1]!s_fa_roe(A313,"20251231")</f>
        <v>-10.152699999999999</v>
      </c>
      <c r="K313" s="16">
        <f>[1]!s_stmnote_rdexp(A313,"20251231",1,10000)</f>
        <v>401.07637</v>
      </c>
      <c r="L313" s="16">
        <f>[1]!s_margin_tradingbalance(A313,"",10000)</f>
        <v>0</v>
      </c>
      <c r="M313" s="16">
        <f>[1]!s_margin_seclendingbalance(A313,"",10000)</f>
        <v>0</v>
      </c>
      <c r="N313" s="17">
        <f>[1]!s_val_ev(A313,"",100000000)</f>
        <v>22.180686779999998</v>
      </c>
      <c r="O313" s="17">
        <f>[1]!share_freesharesmv(A313,"",100000000)</f>
        <v>11.771646265399999</v>
      </c>
      <c r="P313" s="17">
        <f ca="1">[1]!s_dq_amount_btin(A313,TODAY()-1,100000000)</f>
        <v>0.88887430000000001</v>
      </c>
      <c r="Q313" s="17">
        <f ca="1">[1]!s_dq_turn(A313,TODAY()-1)</f>
        <v>4.0723503693062835</v>
      </c>
      <c r="R313" s="2">
        <f>[1]!s_pq_amount(A313,"20260101","",100000000)</f>
        <v>70.612064660000001</v>
      </c>
      <c r="S313" s="2">
        <f>[1]!s_pq_avgamount(A313,"20260101","",100000000)</f>
        <v>0.64781710697247707</v>
      </c>
      <c r="T313" s="17">
        <f>[1]!s_ipo_dilutedpe(A313)</f>
        <v>0</v>
      </c>
      <c r="U313" s="12">
        <f>[1]!s_ipo_collection_total(A313,100000000)</f>
        <v>0.62</v>
      </c>
      <c r="V313" s="18">
        <f>[1]!s_val_pe_ttm(A313,"")</f>
        <v>-38.0888671875</v>
      </c>
    </row>
    <row r="314" spans="1:22" x14ac:dyDescent="0.3">
      <c r="A314" s="16" t="s">
        <v>1255</v>
      </c>
      <c r="B314" s="16" t="s">
        <v>1256</v>
      </c>
      <c r="C314" s="16" t="str">
        <f>[1]!s_info_mkt(A314)</f>
        <v>科创板</v>
      </c>
      <c r="D314" s="16" t="str">
        <f>[1]!s_ipo_listeddate(A314)</f>
        <v>2020-02-17</v>
      </c>
      <c r="E314" s="16" t="str">
        <f>[1]!s_info_industry_csrc2023(A314,"",3)</f>
        <v>通用设备制造业</v>
      </c>
      <c r="F314" s="16">
        <f>[1]!s_is(A314,83,"FY","YTD","20251231",1,"",100000000)</f>
        <v>9.4489561939999991</v>
      </c>
      <c r="G314" s="16">
        <f>[1]!s_is(A314,83,"FY","YTD","20241231",1,"",100000000)</f>
        <v>8.8678232460000004</v>
      </c>
      <c r="H314" s="16">
        <f>[1]!s_is(A314,61,"FY","YTD","20251231",1,"",100000000)</f>
        <v>0.11547468820000001</v>
      </c>
      <c r="I314" s="16">
        <f>[1]!s_is(A314,61,"FY","YTD","20241231",1,"",100000000)</f>
        <v>0.1124873732</v>
      </c>
      <c r="J314" s="16">
        <f>[1]!s_fa_roe(A314,"20251231")</f>
        <v>1.2810999999999999</v>
      </c>
      <c r="K314" s="16">
        <f>[1]!s_stmnote_rdexp(A314,"20251231",1,10000)</f>
        <v>5090.5920429999996</v>
      </c>
      <c r="L314" s="16">
        <f>[1]!s_margin_tradingbalance(A314,"",10000)</f>
        <v>59143.775800000003</v>
      </c>
      <c r="M314" s="16">
        <f>[1]!s_margin_seclendingbalance(A314,"",10000)</f>
        <v>50.459400000000002</v>
      </c>
      <c r="N314" s="17">
        <f>[1]!s_val_ev(A314,"",100000000)</f>
        <v>158.285677784</v>
      </c>
      <c r="O314" s="17">
        <f>[1]!share_freesharesmv(A314,"",100000000)</f>
        <v>106.01739686199998</v>
      </c>
      <c r="P314" s="17">
        <f ca="1">[1]!s_dq_amount_btin(A314,TODAY()-1,100000000)</f>
        <v>9.4393999599999994</v>
      </c>
      <c r="Q314" s="17">
        <f ca="1">[1]!s_dq_turn(A314,TODAY()-1)</f>
        <v>6.0334552084568651</v>
      </c>
      <c r="R314" s="2">
        <f>[1]!s_pq_amount(A314,"20260101","",100000000)</f>
        <v>442.1168988</v>
      </c>
      <c r="S314" s="2">
        <f>[1]!s_pq_avgamount(A314,"20260101","",100000000)</f>
        <v>4.056118337614679</v>
      </c>
      <c r="T314" s="17">
        <f>[1]!s_ipo_dilutedpe(A314)</f>
        <v>43.3</v>
      </c>
      <c r="U314" s="12">
        <f>[1]!s_ipo_collection_total(A314,100000000)</f>
        <v>4.6394604985000001</v>
      </c>
      <c r="V314" s="18">
        <f>[1]!s_val_pe_ttm(A314,"")</f>
        <v>527.14764404296875</v>
      </c>
    </row>
    <row r="315" spans="1:22" x14ac:dyDescent="0.3">
      <c r="A315" s="16" t="s">
        <v>1257</v>
      </c>
      <c r="B315" s="16" t="s">
        <v>1258</v>
      </c>
      <c r="C315" s="16" t="str">
        <f>[1]!s_info_mkt(A315)</f>
        <v>科创板</v>
      </c>
      <c r="D315" s="16" t="str">
        <f>[1]!s_ipo_listeddate(A315)</f>
        <v>2020-09-02</v>
      </c>
      <c r="E315" s="16" t="str">
        <f>[1]!s_info_industry_csrc2023(A315,"",3)</f>
        <v>仪器仪表制造业</v>
      </c>
      <c r="F315" s="16">
        <f>[1]!s_is(A315,83,"FY","YTD","20251231",1,"",100000000)</f>
        <v>4.0108003950000004</v>
      </c>
      <c r="G315" s="16">
        <f>[1]!s_is(A315,83,"FY","YTD","20241231",1,"",100000000)</f>
        <v>4.2401012063000003</v>
      </c>
      <c r="H315" s="16">
        <f>[1]!s_is(A315,61,"FY","YTD","20251231",1,"",100000000)</f>
        <v>0.40396456380000001</v>
      </c>
      <c r="I315" s="16">
        <f>[1]!s_is(A315,61,"FY","YTD","20241231",1,"",100000000)</f>
        <v>0.3914808018</v>
      </c>
      <c r="J315" s="16">
        <f>[1]!s_fa_roe(A315,"20251231")</f>
        <v>4.9630999999999998</v>
      </c>
      <c r="K315" s="16">
        <f>[1]!s_stmnote_rdexp(A315,"20251231",1,10000)</f>
        <v>4854.0200000000004</v>
      </c>
      <c r="L315" s="16">
        <f>[1]!s_margin_tradingbalance(A315,"",10000)</f>
        <v>19255.737499999999</v>
      </c>
      <c r="M315" s="16">
        <f>[1]!s_margin_seclendingbalance(A315,"",10000)</f>
        <v>0</v>
      </c>
      <c r="N315" s="17">
        <f>[1]!s_val_ev(A315,"",100000000)</f>
        <v>47.459550856000007</v>
      </c>
      <c r="O315" s="17">
        <f>[1]!share_freesharesmv(A315,"",100000000)</f>
        <v>20.179974818800005</v>
      </c>
      <c r="P315" s="17">
        <f ca="1">[1]!s_dq_amount_btin(A315,TODAY()-1,100000000)</f>
        <v>2.7314086799999999</v>
      </c>
      <c r="Q315" s="17">
        <f ca="1">[1]!s_dq_turn(A315,TODAY()-1)</f>
        <v>5.886427270406446</v>
      </c>
      <c r="R315" s="2">
        <f>[1]!s_pq_amount(A315,"20260101","",100000000)</f>
        <v>64.56191948</v>
      </c>
      <c r="S315" s="2">
        <f>[1]!s_pq_avgamount(A315,"20260101","",100000000)</f>
        <v>0.59231118788990822</v>
      </c>
      <c r="T315" s="17">
        <f>[1]!s_ipo_dilutedpe(A315)</f>
        <v>27.15</v>
      </c>
      <c r="U315" s="12">
        <f>[1]!s_ipo_collection_total(A315,100000000)</f>
        <v>4.2160000000000002</v>
      </c>
      <c r="V315" s="18">
        <f>[1]!s_val_pe_ttm(A315,"")</f>
        <v>138.59988403320313</v>
      </c>
    </row>
    <row r="316" spans="1:22" x14ac:dyDescent="0.3">
      <c r="A316" s="16" t="s">
        <v>1259</v>
      </c>
      <c r="B316" s="16" t="s">
        <v>1260</v>
      </c>
      <c r="C316" s="16" t="str">
        <f>[1]!s_info_mkt(A316)</f>
        <v>科创板</v>
      </c>
      <c r="D316" s="16" t="str">
        <f>[1]!s_ipo_listeddate(A316)</f>
        <v>2021-04-08</v>
      </c>
      <c r="E316" s="16" t="str">
        <f>[1]!s_info_industry_csrc2023(A316,"",3)</f>
        <v>软件和信息技术服务业</v>
      </c>
      <c r="F316" s="16">
        <f>[1]!s_is(A316,83,"FY","YTD","20251231",1,"",100000000)</f>
        <v>11.812910409600001</v>
      </c>
      <c r="G316" s="16">
        <f>[1]!s_is(A316,83,"FY","YTD","20241231",1,"",100000000)</f>
        <v>9.7072179739000006</v>
      </c>
      <c r="H316" s="16">
        <f>[1]!s_is(A316,61,"FY","YTD","20251231",1,"",100000000)</f>
        <v>0.62262621500000004</v>
      </c>
      <c r="I316" s="16">
        <f>[1]!s_is(A316,61,"FY","YTD","20241231",1,"",100000000)</f>
        <v>0.51336898359999994</v>
      </c>
      <c r="J316" s="16">
        <f>[1]!s_fa_roe(A316,"20251231")</f>
        <v>7.0919999999999996</v>
      </c>
      <c r="K316" s="16">
        <f>[1]!s_stmnote_rdexp(A316,"20251231",1,10000)</f>
        <v>11645.942809</v>
      </c>
      <c r="L316" s="16">
        <f>[1]!s_margin_tradingbalance(A316,"",10000)</f>
        <v>49075.535100000001</v>
      </c>
      <c r="M316" s="16">
        <f>[1]!s_margin_seclendingbalance(A316,"",10000)</f>
        <v>0</v>
      </c>
      <c r="N316" s="17">
        <f>[1]!s_val_ev(A316,"",100000000)</f>
        <v>128.34747137940002</v>
      </c>
      <c r="O316" s="17">
        <f>[1]!share_freesharesmv(A316,"",100000000)</f>
        <v>67.405066046500011</v>
      </c>
      <c r="P316" s="17">
        <f ca="1">[1]!s_dq_amount_btin(A316,TODAY()-1,100000000)</f>
        <v>3.8944786900000001</v>
      </c>
      <c r="Q316" s="17">
        <f ca="1">[1]!s_dq_turn(A316,TODAY()-1)</f>
        <v>3.1046588397685877</v>
      </c>
      <c r="R316" s="2">
        <f>[1]!s_pq_amount(A316,"20260101","",100000000)</f>
        <v>316.20340630999999</v>
      </c>
      <c r="S316" s="2">
        <f>[1]!s_pq_avgamount(A316,"20260101","",100000000)</f>
        <v>3.193973801111111</v>
      </c>
      <c r="T316" s="17">
        <f>[1]!s_ipo_dilutedpe(A316)</f>
        <v>22.61</v>
      </c>
      <c r="U316" s="12">
        <f>[1]!s_ipo_collection_total(A316,100000000)</f>
        <v>4.3541600656000004</v>
      </c>
      <c r="V316" s="18">
        <f>[1]!s_val_pe_ttm(A316,"")</f>
        <v>206.33506774902344</v>
      </c>
    </row>
    <row r="317" spans="1:22" x14ac:dyDescent="0.3">
      <c r="A317" s="16" t="s">
        <v>1261</v>
      </c>
      <c r="B317" s="16" t="s">
        <v>1262</v>
      </c>
      <c r="C317" s="16" t="str">
        <f>[1]!s_info_mkt(A317)</f>
        <v>科创板</v>
      </c>
      <c r="D317" s="16" t="str">
        <f>[1]!s_ipo_listeddate(A317)</f>
        <v>2020-06-19</v>
      </c>
      <c r="E317" s="16" t="str">
        <f>[1]!s_info_industry_csrc2023(A317,"",3)</f>
        <v>医药制造业</v>
      </c>
      <c r="F317" s="16">
        <f>[1]!s_is(A317,83,"FY","YTD","20251231",1,"",100000000)</f>
        <v>6.8579731600000002</v>
      </c>
      <c r="G317" s="16">
        <f>[1]!s_is(A317,83,"FY","YTD","20241231",1,"",100000000)</f>
        <v>7.0940496599999996</v>
      </c>
      <c r="H317" s="16">
        <f>[1]!s_is(A317,61,"FY","YTD","20251231",1,"",100000000)</f>
        <v>-1.5743949800000001</v>
      </c>
      <c r="I317" s="16">
        <f>[1]!s_is(A317,61,"FY","YTD","20241231",1,"",100000000)</f>
        <v>0.39733896000000002</v>
      </c>
      <c r="J317" s="16">
        <f>[1]!s_fa_roe(A317,"20251231")</f>
        <v>-7.1226000000000003</v>
      </c>
      <c r="K317" s="16">
        <f>[1]!s_stmnote_rdexp(A317,"20251231",1,10000)</f>
        <v>35793.927100000001</v>
      </c>
      <c r="L317" s="16">
        <f>[1]!s_margin_tradingbalance(A317,"",10000)</f>
        <v>12743.744000000001</v>
      </c>
      <c r="M317" s="16">
        <f>[1]!s_margin_seclendingbalance(A317,"",10000)</f>
        <v>33.274500000000003</v>
      </c>
      <c r="N317" s="17">
        <f>[1]!s_val_ev(A317,"",100000000)</f>
        <v>57.310899076000005</v>
      </c>
      <c r="O317" s="17">
        <f>[1]!share_freesharesmv(A317,"",100000000)</f>
        <v>22.783289608800001</v>
      </c>
      <c r="P317" s="17">
        <f ca="1">[1]!s_dq_amount_btin(A317,TODAY()-1,100000000)</f>
        <v>1.06324997</v>
      </c>
      <c r="Q317" s="17">
        <f ca="1">[1]!s_dq_turn(A317,TODAY()-1)</f>
        <v>2.0806407963386118</v>
      </c>
      <c r="R317" s="2">
        <f>[1]!s_pq_amount(A317,"20260101","",100000000)</f>
        <v>46.6024216</v>
      </c>
      <c r="S317" s="2">
        <f>[1]!s_pq_avgamount(A317,"20260101","",100000000)</f>
        <v>0.42754515229357803</v>
      </c>
      <c r="T317" s="17">
        <f>[1]!s_ipo_dilutedpe(A317)</f>
        <v>46.93</v>
      </c>
      <c r="U317" s="12">
        <f>[1]!s_ipo_collection_total(A317,100000000)</f>
        <v>10.74</v>
      </c>
      <c r="V317" s="18">
        <f>[1]!s_val_pe_ttm(A317,"")</f>
        <v>-48.566055297851563</v>
      </c>
    </row>
    <row r="318" spans="1:22" x14ac:dyDescent="0.3">
      <c r="A318" s="16" t="s">
        <v>1263</v>
      </c>
      <c r="B318" s="16" t="s">
        <v>1264</v>
      </c>
      <c r="C318" s="16" t="str">
        <f>[1]!s_info_mkt(A318)</f>
        <v>主板</v>
      </c>
      <c r="D318" s="16" t="str">
        <f>[1]!s_ipo_listeddate(A318)</f>
        <v>1997-02-28</v>
      </c>
      <c r="E318" s="16" t="str">
        <f>[1]!s_info_industry_csrc2023(A318,"",3)</f>
        <v>化学原料和化学制品制造业</v>
      </c>
      <c r="F318" s="16">
        <f>[1]!s_is(A318,83,"FY","YTD","20251231",1,"",100000000)</f>
        <v>5.2099951001999996</v>
      </c>
      <c r="G318" s="16">
        <f>[1]!s_is(A318,83,"FY","YTD","20241231",1,"",100000000)</f>
        <v>4.4300795649999998</v>
      </c>
      <c r="H318" s="16">
        <f>[1]!s_is(A318,61,"FY","YTD","20251231",1,"",100000000)</f>
        <v>-0.3580314382</v>
      </c>
      <c r="I318" s="16">
        <f>[1]!s_is(A318,61,"FY","YTD","20241231",1,"",100000000)</f>
        <v>-1.0503480941000001</v>
      </c>
      <c r="J318" s="16">
        <f>[1]!s_fa_roe(A318,"20251231")</f>
        <v>-18.534099999999999</v>
      </c>
      <c r="K318" s="16">
        <f>[1]!s_stmnote_rdexp(A318,"20251231",1,10000)</f>
        <v>1438.3723689999999</v>
      </c>
      <c r="L318" s="16">
        <f>[1]!s_margin_tradingbalance(A318,"",10000)</f>
        <v>0</v>
      </c>
      <c r="M318" s="16">
        <f>[1]!s_margin_seclendingbalance(A318,"",10000)</f>
        <v>0</v>
      </c>
      <c r="N318" s="17">
        <f>[1]!s_val_ev(A318,"",100000000)</f>
        <v>59.303881500000003</v>
      </c>
      <c r="O318" s="17">
        <f>[1]!share_freesharesmv(A318,"",100000000)</f>
        <v>34.198529471500002</v>
      </c>
      <c r="P318" s="17">
        <f ca="1">[1]!s_dq_amount_btin(A318,TODAY()-1,100000000)</f>
        <v>4.2025016400000004</v>
      </c>
      <c r="Q318" s="17">
        <f ca="1">[1]!s_dq_turn(A318,TODAY()-1)</f>
        <v>10.589656015095741</v>
      </c>
      <c r="R318" s="2">
        <f>[1]!s_pq_amount(A318,"20260101","",100000000)</f>
        <v>82.498263370000004</v>
      </c>
      <c r="S318" s="2">
        <f>[1]!s_pq_avgamount(A318,"20260101","",100000000)</f>
        <v>0.76387280898148147</v>
      </c>
      <c r="T318" s="17">
        <f>[1]!s_ipo_dilutedpe(A318)</f>
        <v>0</v>
      </c>
      <c r="U318" s="12">
        <f>[1]!s_ipo_collection_total(A318,100000000)</f>
        <v>1.9065000000000001</v>
      </c>
      <c r="V318" s="18">
        <f>[1]!s_val_pe_ttm(A318,"")</f>
        <v>-256.11614990234375</v>
      </c>
    </row>
    <row r="319" spans="1:22" x14ac:dyDescent="0.3">
      <c r="A319" s="16" t="s">
        <v>1265</v>
      </c>
      <c r="B319" s="16" t="s">
        <v>1266</v>
      </c>
      <c r="C319" s="16" t="str">
        <f>[1]!s_info_mkt(A319)</f>
        <v>科创板</v>
      </c>
      <c r="D319" s="16" t="str">
        <f>[1]!s_ipo_listeddate(A319)</f>
        <v>2021-07-29</v>
      </c>
      <c r="E319" s="16" t="str">
        <f>[1]!s_info_industry_csrc2023(A319,"",3)</f>
        <v>专用设备制造业</v>
      </c>
      <c r="F319" s="16">
        <f>[1]!s_is(A319,83,"FY","YTD","20251231",1,"",100000000)</f>
        <v>5.1003243207999995</v>
      </c>
      <c r="G319" s="16">
        <f>[1]!s_is(A319,83,"FY","YTD","20241231",1,"",100000000)</f>
        <v>4.2343521801000001</v>
      </c>
      <c r="H319" s="16">
        <f>[1]!s_is(A319,61,"FY","YTD","20251231",1,"",100000000)</f>
        <v>-0.61653125869999992</v>
      </c>
      <c r="I319" s="16">
        <f>[1]!s_is(A319,61,"FY","YTD","20241231",1,"",100000000)</f>
        <v>-0.46736996520000001</v>
      </c>
      <c r="J319" s="16">
        <f>[1]!s_fa_roe(A319,"20251231")</f>
        <v>-6.1757</v>
      </c>
      <c r="K319" s="16">
        <f>[1]!s_stmnote_rdexp(A319,"20251231",1,10000)</f>
        <v>4631.3240930000002</v>
      </c>
      <c r="L319" s="16">
        <f>[1]!s_margin_tradingbalance(A319,"",10000)</f>
        <v>16941.361700000001</v>
      </c>
      <c r="M319" s="16">
        <f>[1]!s_margin_seclendingbalance(A319,"",10000)</f>
        <v>32.5745</v>
      </c>
      <c r="N319" s="17">
        <f>[1]!s_val_ev(A319,"",100000000)</f>
        <v>28.743716436</v>
      </c>
      <c r="O319" s="17">
        <f>[1]!share_freesharesmv(A319,"",100000000)</f>
        <v>20.967691721999998</v>
      </c>
      <c r="P319" s="17">
        <f ca="1">[1]!s_dq_amount_btin(A319,TODAY()-1,100000000)</f>
        <v>1.47284302</v>
      </c>
      <c r="Q319" s="17">
        <f ca="1">[1]!s_dq_turn(A319,TODAY()-1)</f>
        <v>5.0923281693899609</v>
      </c>
      <c r="R319" s="2">
        <f>[1]!s_pq_amount(A319,"20260101","",100000000)</f>
        <v>126.55634628</v>
      </c>
      <c r="S319" s="2">
        <f>[1]!s_pq_avgamount(A319,"20260101","",100000000)</f>
        <v>1.1610673970642202</v>
      </c>
      <c r="T319" s="17">
        <f>[1]!s_ipo_dilutedpe(A319)</f>
        <v>24.98</v>
      </c>
      <c r="U319" s="12">
        <f>[1]!s_ipo_collection_total(A319,100000000)</f>
        <v>2.5003977599999998</v>
      </c>
      <c r="V319" s="18">
        <f>[1]!s_val_pe_ttm(A319,"")</f>
        <v>-45.437931060791016</v>
      </c>
    </row>
    <row r="320" spans="1:22" x14ac:dyDescent="0.3">
      <c r="A320" s="16" t="s">
        <v>1267</v>
      </c>
      <c r="B320" s="16" t="s">
        <v>1268</v>
      </c>
      <c r="C320" s="16" t="str">
        <f>[1]!s_info_mkt(A320)</f>
        <v>主板</v>
      </c>
      <c r="D320" s="16" t="str">
        <f>[1]!s_ipo_listeddate(A320)</f>
        <v>2023-08-01</v>
      </c>
      <c r="E320" s="16" t="str">
        <f>[1]!s_info_industry_csrc2023(A320,"",3)</f>
        <v>非金属矿物制品业</v>
      </c>
      <c r="F320" s="16">
        <f>[1]!s_is(A320,83,"FY","YTD","20251231",1,"",100000000)</f>
        <v>13.7575414723</v>
      </c>
      <c r="G320" s="16">
        <f>[1]!s_is(A320,83,"FY","YTD","20241231",1,"",100000000)</f>
        <v>11.3476359578</v>
      </c>
      <c r="H320" s="16">
        <f>[1]!s_is(A320,61,"FY","YTD","20251231",1,"",100000000)</f>
        <v>2.7838006324000002</v>
      </c>
      <c r="I320" s="16">
        <f>[1]!s_is(A320,61,"FY","YTD","20241231",1,"",100000000)</f>
        <v>2.3024941419</v>
      </c>
      <c r="J320" s="16">
        <f>[1]!s_fa_roe(A320,"20251231")</f>
        <v>14.395899999999999</v>
      </c>
      <c r="K320" s="16">
        <f>[1]!s_stmnote_rdexp(A320,"20251231",1,10000)</f>
        <v>6547.1072780000004</v>
      </c>
      <c r="L320" s="16">
        <f>[1]!s_margin_tradingbalance(A320,"",10000)</f>
        <v>86255.458299999998</v>
      </c>
      <c r="M320" s="16">
        <f>[1]!s_margin_seclendingbalance(A320,"",10000)</f>
        <v>690.05330000000004</v>
      </c>
      <c r="N320" s="17">
        <f>[1]!s_val_ev(A320,"",100000000)</f>
        <v>356.53641587200002</v>
      </c>
      <c r="O320" s="17">
        <f>[1]!share_freesharesmv(A320,"",100000000)</f>
        <v>199.83902975400002</v>
      </c>
      <c r="P320" s="17">
        <f ca="1">[1]!s_dq_amount_btin(A320,TODAY()-1,100000000)</f>
        <v>19.481959069999998</v>
      </c>
      <c r="Q320" s="17">
        <f ca="1">[1]!s_dq_turn(A320,TODAY()-1)</f>
        <v>9.9867279282567321</v>
      </c>
      <c r="R320" s="2">
        <f>[1]!s_pq_amount(A320,"20260101","",100000000)</f>
        <v>1519.6153547199999</v>
      </c>
      <c r="S320" s="2">
        <f>[1]!s_pq_avgamount(A320,"20260101","",100000000)</f>
        <v>13.941425272660551</v>
      </c>
      <c r="T320" s="17">
        <f>[1]!s_ipo_dilutedpe(A320)</f>
        <v>35.58</v>
      </c>
      <c r="U320" s="12">
        <f>[1]!s_ipo_collection_total(A320,100000000)</f>
        <v>10.724</v>
      </c>
      <c r="V320" s="18">
        <f>[1]!s_val_pe_ttm(A320,"")</f>
        <v>122.666259765625</v>
      </c>
    </row>
    <row r="321" spans="1:22" x14ac:dyDescent="0.3">
      <c r="A321" s="16" t="s">
        <v>1269</v>
      </c>
      <c r="B321" s="16" t="s">
        <v>1270</v>
      </c>
      <c r="C321" s="16" t="str">
        <f>[1]!s_info_mkt(A321)</f>
        <v>创业板</v>
      </c>
      <c r="D321" s="16" t="str">
        <f>[1]!s_ipo_listeddate(A321)</f>
        <v>2022-08-10</v>
      </c>
      <c r="E321" s="16" t="str">
        <f>[1]!s_info_industry_csrc2023(A321,"",3)</f>
        <v>计算机、通信和其他电子设备制造业</v>
      </c>
      <c r="F321" s="16">
        <f>[1]!s_is(A321,83,"FY","YTD","20251231",1,"",100000000)</f>
        <v>16.4715464485</v>
      </c>
      <c r="G321" s="16">
        <f>[1]!s_is(A321,83,"FY","YTD","20241231",1,"",100000000)</f>
        <v>12.6773204326</v>
      </c>
      <c r="H321" s="16">
        <f>[1]!s_is(A321,61,"FY","YTD","20251231",1,"",100000000)</f>
        <v>1.1947812337999999</v>
      </c>
      <c r="I321" s="16">
        <f>[1]!s_is(A321,61,"FY","YTD","20241231",1,"",100000000)</f>
        <v>1.0649803634000001</v>
      </c>
      <c r="J321" s="16">
        <f>[1]!s_fa_roe(A321,"20251231")</f>
        <v>6.657</v>
      </c>
      <c r="K321" s="16">
        <f>[1]!s_stmnote_rdexp(A321,"20251231",1,10000)</f>
        <v>6320.7888080000002</v>
      </c>
      <c r="L321" s="16">
        <f>[1]!s_margin_tradingbalance(A321,"",10000)</f>
        <v>12837.696599999999</v>
      </c>
      <c r="M321" s="16">
        <f>[1]!s_margin_seclendingbalance(A321,"",10000)</f>
        <v>37.363199999999999</v>
      </c>
      <c r="N321" s="17">
        <f>[1]!s_val_ev(A321,"",100000000)</f>
        <v>69.556111155300002</v>
      </c>
      <c r="O321" s="17">
        <f>[1]!share_freesharesmv(A321,"",100000000)</f>
        <v>22.507199676500001</v>
      </c>
      <c r="P321" s="17">
        <f ca="1">[1]!s_dq_amount_btin(A321,TODAY()-1,100000000)</f>
        <v>5.20492972</v>
      </c>
      <c r="Q321" s="17">
        <f ca="1">[1]!s_dq_turn(A321,TODAY()-1)</f>
        <v>11.796999994964873</v>
      </c>
      <c r="R321" s="2">
        <f>[1]!s_pq_amount(A321,"20260101","",100000000)</f>
        <v>261.35296624</v>
      </c>
      <c r="S321" s="2">
        <f>[1]!s_pq_avgamount(A321,"20260101","",100000000)</f>
        <v>2.3977336352293577</v>
      </c>
      <c r="T321" s="17">
        <f>[1]!s_ipo_dilutedpe(A321)</f>
        <v>45.71</v>
      </c>
      <c r="U321" s="12">
        <f>[1]!s_ipo_collection_total(A321,100000000)</f>
        <v>9.8811599999999995</v>
      </c>
      <c r="V321" s="18">
        <f>[1]!s_val_pe_ttm(A321,"")</f>
        <v>63.572574615478516</v>
      </c>
    </row>
    <row r="322" spans="1:22" x14ac:dyDescent="0.3">
      <c r="A322" s="16" t="s">
        <v>1271</v>
      </c>
      <c r="B322" s="16" t="s">
        <v>1272</v>
      </c>
      <c r="C322" s="16" t="str">
        <f>[1]!s_info_mkt(A322)</f>
        <v>主板</v>
      </c>
      <c r="D322" s="16" t="str">
        <f>[1]!s_ipo_listeddate(A322)</f>
        <v>2017-07-11</v>
      </c>
      <c r="E322" s="16" t="str">
        <f>[1]!s_info_industry_csrc2023(A322,"",3)</f>
        <v>通用设备制造业</v>
      </c>
      <c r="F322" s="16">
        <f>[1]!s_is(A322,83,"FY","YTD","20251231",1,"",100000000)</f>
        <v>19.279286497200001</v>
      </c>
      <c r="G322" s="16">
        <f>[1]!s_is(A322,83,"FY","YTD","20241231",1,"",100000000)</f>
        <v>19.085932220899998</v>
      </c>
      <c r="H322" s="16">
        <f>[1]!s_is(A322,61,"FY","YTD","20251231",1,"",100000000)</f>
        <v>1.4471250402000002</v>
      </c>
      <c r="I322" s="16">
        <f>[1]!s_is(A322,61,"FY","YTD","20241231",1,"",100000000)</f>
        <v>2.5529465150999999</v>
      </c>
      <c r="J322" s="16">
        <f>[1]!s_fa_roe(A322,"20251231")</f>
        <v>7.6889000000000003</v>
      </c>
      <c r="K322" s="16">
        <f>[1]!s_stmnote_rdexp(A322,"20251231",1,10000)</f>
        <v>11577.386467</v>
      </c>
      <c r="L322" s="16">
        <f>[1]!s_margin_tradingbalance(A322,"",10000)</f>
        <v>0</v>
      </c>
      <c r="M322" s="16">
        <f>[1]!s_margin_seclendingbalance(A322,"",10000)</f>
        <v>0</v>
      </c>
      <c r="N322" s="17">
        <f>[1]!s_val_ev(A322,"",100000000)</f>
        <v>104.57839339540001</v>
      </c>
      <c r="O322" s="17">
        <f>[1]!share_freesharesmv(A322,"",100000000)</f>
        <v>47.004717335399988</v>
      </c>
      <c r="P322" s="17">
        <f ca="1">[1]!s_dq_amount_btin(A322,TODAY()-1,100000000)</f>
        <v>7.7852876100000001</v>
      </c>
      <c r="Q322" s="17">
        <f ca="1">[1]!s_dq_turn(A322,TODAY()-1)</f>
        <v>7.6152145446425452</v>
      </c>
      <c r="R322" s="2">
        <f>[1]!s_pq_amount(A322,"20260101","",100000000)</f>
        <v>735.38174921999996</v>
      </c>
      <c r="S322" s="2">
        <f>[1]!s_pq_avgamount(A322,"20260101","",100000000)</f>
        <v>6.7466215524770643</v>
      </c>
      <c r="T322" s="17">
        <f>[1]!s_ipo_dilutedpe(A322)</f>
        <v>16.3</v>
      </c>
      <c r="U322" s="12">
        <f>[1]!s_ipo_collection_total(A322,100000000)</f>
        <v>4.7081999999999997</v>
      </c>
      <c r="V322" s="18">
        <f>[1]!s_val_pe_ttm(A322,"")</f>
        <v>89.4151611328125</v>
      </c>
    </row>
    <row r="323" spans="1:22" x14ac:dyDescent="0.3">
      <c r="A323" s="12" t="s">
        <v>1273</v>
      </c>
      <c r="B323" s="12" t="s">
        <v>1274</v>
      </c>
      <c r="C323" s="16" t="str">
        <f>[1]!s_info_mkt(A323)</f>
        <v>主板</v>
      </c>
      <c r="D323" s="16" t="str">
        <f>[1]!s_ipo_listeddate(A323)</f>
        <v>2019-12-24</v>
      </c>
      <c r="E323" s="16" t="str">
        <f>[1]!s_info_industry_csrc2023(A323,"",3)</f>
        <v>黑色金属冶炼和压延加工业</v>
      </c>
      <c r="F323" s="16">
        <f>[1]!s_is(A323,83,"FY","YTD","20251231",1,"",100000000)</f>
        <v>426.46287627830003</v>
      </c>
      <c r="G323" s="16">
        <f>[1]!s_is(A323,83,"FY","YTD","20241231",1,"",100000000)</f>
        <v>418.6084330818</v>
      </c>
      <c r="H323" s="16">
        <f>[1]!s_is(A323,61,"FY","YTD","20251231",1,"",100000000)</f>
        <v>5.4869258724000005</v>
      </c>
      <c r="I323" s="16">
        <f>[1]!s_is(A323,61,"FY","YTD","20241231",1,"",100000000)</f>
        <v>8.0523302342999994</v>
      </c>
      <c r="J323" s="16">
        <f>[1]!s_fa_roe(A323,"20251231")</f>
        <v>9.4053000000000004</v>
      </c>
      <c r="K323" s="16">
        <f>[1]!s_stmnote_rdexp(A323,"20251231",1,10000)</f>
        <v>81580.639999999999</v>
      </c>
      <c r="L323" s="16">
        <f>[1]!s_margin_tradingbalance(A323,"",10000)</f>
        <v>27804.673599999998</v>
      </c>
      <c r="M323" s="16">
        <f>[1]!s_margin_seclendingbalance(A323,"",10000)</f>
        <v>68.387100000000004</v>
      </c>
      <c r="N323" s="17">
        <f>[1]!s_val_ev(A323,"",100000000)</f>
        <v>82.520034511000006</v>
      </c>
      <c r="O323" s="17">
        <f>[1]!share_freesharesmv(A323,"",100000000)</f>
        <v>42.664146158099996</v>
      </c>
      <c r="P323" s="17">
        <f ca="1">[1]!s_dq_amount_btin(A323,TODAY()-1,100000000)</f>
        <v>4.4918423299999999</v>
      </c>
      <c r="Q323" s="17">
        <f ca="1">[1]!s_dq_turn(A323,TODAY()-1)</f>
        <v>5.5704599302939579</v>
      </c>
      <c r="R323" s="2">
        <f>[1]!s_pq_amount(A323,"20260101","",100000000)</f>
        <v>143.89618630999999</v>
      </c>
      <c r="S323" s="2">
        <f>[1]!s_pq_avgamount(A323,"20260101","",100000000)</f>
        <v>1.3201484982568807</v>
      </c>
      <c r="T323" s="17">
        <f>[1]!s_ipo_dilutedpe(A323)</f>
        <v>16.239999999999998</v>
      </c>
      <c r="U323" s="12">
        <f>[1]!s_ipo_collection_total(A323,100000000)</f>
        <v>12.987284000000001</v>
      </c>
      <c r="V323" s="18">
        <f>[1]!s_val_pe_ttm(A323,"")</f>
        <v>14.445010185241699</v>
      </c>
    </row>
    <row r="324" spans="1:22" x14ac:dyDescent="0.3">
      <c r="A324" s="12" t="s">
        <v>1275</v>
      </c>
      <c r="B324" s="12" t="s">
        <v>1276</v>
      </c>
      <c r="C324" s="16" t="str">
        <f>[1]!s_info_mkt(A324)</f>
        <v>创业板</v>
      </c>
      <c r="D324" s="16" t="str">
        <f>[1]!s_ipo_listeddate(A324)</f>
        <v>2020-08-24</v>
      </c>
      <c r="E324" s="16" t="str">
        <f>[1]!s_info_industry_csrc2023(A324,"",3)</f>
        <v>专用设备制造业</v>
      </c>
      <c r="F324" s="16">
        <f>[1]!s_is(A324,83,"FY","YTD","20251231",1,"",100000000)</f>
        <v>4.6800488440999999</v>
      </c>
      <c r="G324" s="16">
        <f>[1]!s_is(A324,83,"FY","YTD","20241231",1,"",100000000)</f>
        <v>4.7980517409000001</v>
      </c>
      <c r="H324" s="16">
        <f>[1]!s_is(A324,61,"FY","YTD","20251231",1,"",100000000)</f>
        <v>-0.24423861050000001</v>
      </c>
      <c r="I324" s="16">
        <f>[1]!s_is(A324,61,"FY","YTD","20241231",1,"",100000000)</f>
        <v>-0.77902564680000008</v>
      </c>
      <c r="J324" s="16">
        <f>[1]!s_fa_roe(A324,"20251231")</f>
        <v>-1.3604000000000001</v>
      </c>
      <c r="K324" s="16">
        <f>[1]!s_stmnote_rdexp(A324,"20251231",1,10000)</f>
        <v>9165.894604000001</v>
      </c>
      <c r="L324" s="16">
        <f>[1]!s_margin_tradingbalance(A324,"",10000)</f>
        <v>12665.497799999999</v>
      </c>
      <c r="M324" s="16">
        <f>[1]!s_margin_seclendingbalance(A324,"",10000)</f>
        <v>23.004000000000001</v>
      </c>
      <c r="N324" s="17">
        <f>[1]!s_val_ev(A324,"",100000000)</f>
        <v>45.805579278000003</v>
      </c>
      <c r="O324" s="17">
        <f>[1]!share_freesharesmv(A324,"",100000000)</f>
        <v>26.116417662000003</v>
      </c>
      <c r="P324" s="17">
        <f ca="1">[1]!s_dq_amount_btin(A324,TODAY()-1,100000000)</f>
        <v>1.38736492</v>
      </c>
      <c r="Q324" s="17">
        <f ca="1">[1]!s_dq_turn(A324,TODAY()-1)</f>
        <v>4.5147344107552998</v>
      </c>
      <c r="R324" s="2">
        <f>[1]!s_pq_amount(A324,"20260101","",100000000)</f>
        <v>58.136289069999997</v>
      </c>
      <c r="S324" s="2">
        <f>[1]!s_pq_avgamount(A324,"20260101","",100000000)</f>
        <v>0.53336045018348632</v>
      </c>
      <c r="T324" s="17">
        <f>[1]!s_ipo_dilutedpe(A324)</f>
        <v>59.74</v>
      </c>
      <c r="U324" s="12">
        <f>[1]!s_ipo_collection_total(A324,100000000)</f>
        <v>4.1656000000000004</v>
      </c>
      <c r="V324" s="18">
        <f>[1]!s_val_pe_ttm(A324,"")</f>
        <v>-93.287727355957031</v>
      </c>
    </row>
    <row r="325" spans="1:22" x14ac:dyDescent="0.3">
      <c r="A325" s="12" t="s">
        <v>1277</v>
      </c>
      <c r="B325" s="12" t="s">
        <v>1278</v>
      </c>
      <c r="C325" s="16" t="str">
        <f>[1]!s_info_mkt(A325)</f>
        <v>科创板</v>
      </c>
      <c r="D325" s="16" t="str">
        <f>[1]!s_ipo_listeddate(A325)</f>
        <v>2022-12-23</v>
      </c>
      <c r="E325" s="16" t="str">
        <f>[1]!s_info_industry_csrc2023(A325,"",3)</f>
        <v>软件和信息技术服务业</v>
      </c>
      <c r="F325" s="16">
        <f>[1]!s_is(A325,83,"FY","YTD","20251231",1,"",100000000)</f>
        <v>26.5502475475</v>
      </c>
      <c r="G325" s="16">
        <f>[1]!s_is(A325,83,"FY","YTD","20241231",1,"",100000000)</f>
        <v>16.787506832799998</v>
      </c>
      <c r="H325" s="16">
        <f>[1]!s_is(A325,61,"FY","YTD","20251231",1,"",100000000)</f>
        <v>-7.1712421021999999</v>
      </c>
      <c r="I325" s="16">
        <f>[1]!s_is(A325,61,"FY","YTD","20241231",1,"",100000000)</f>
        <v>-6.0337291533000004</v>
      </c>
      <c r="J325" s="16">
        <f>[1]!s_fa_roe(A325,"20251231")</f>
        <v>-39.9208</v>
      </c>
      <c r="K325" s="16">
        <f>[1]!s_stmnote_rdexp(A325,"20251231",1,10000)</f>
        <v>95727.799971</v>
      </c>
      <c r="L325" s="16">
        <f>[1]!s_margin_tradingbalance(A325,"",10000)</f>
        <v>193011.40489999999</v>
      </c>
      <c r="M325" s="16">
        <f>[1]!s_margin_seclendingbalance(A325,"",10000)</f>
        <v>1520.7895000000001</v>
      </c>
      <c r="N325" s="17">
        <f>[1]!s_val_ev(A325,"",100000000)</f>
        <v>643.64467574370008</v>
      </c>
      <c r="O325" s="17">
        <f>[1]!share_freesharesmv(A325,"",100000000)</f>
        <v>382.17741827250001</v>
      </c>
      <c r="P325" s="17">
        <f ca="1">[1]!s_dq_amount_btin(A325,TODAY()-1,100000000)</f>
        <v>21.778643160000001</v>
      </c>
      <c r="Q325" s="17">
        <f ca="1">[1]!s_dq_turn(A325,TODAY()-1)</f>
        <v>3.3676596230140046</v>
      </c>
      <c r="R325" s="2">
        <f>[1]!s_pq_amount(A325,"20260101","",100000000)</f>
        <v>1302.66614301</v>
      </c>
      <c r="S325" s="2">
        <f>[1]!s_pq_avgamount(A325,"20260101","",100000000)</f>
        <v>11.951065532201834</v>
      </c>
      <c r="T325" s="17">
        <f>[1]!s_ipo_dilutedpe(A325)</f>
        <v>125.6</v>
      </c>
      <c r="U325" s="12">
        <f>[1]!s_ipo_collection_total(A325,100000000)</f>
        <v>22.221408</v>
      </c>
      <c r="V325" s="18">
        <f>[1]!s_val_pe_ttm(A325,"")</f>
        <v>-73.148857116699219</v>
      </c>
    </row>
    <row r="326" spans="1:22" x14ac:dyDescent="0.3">
      <c r="A326" s="12" t="s">
        <v>1279</v>
      </c>
      <c r="B326" s="12" t="s">
        <v>1280</v>
      </c>
      <c r="C326" s="16" t="str">
        <f>[1]!s_info_mkt(A326)</f>
        <v>创业板</v>
      </c>
      <c r="D326" s="16" t="str">
        <f>[1]!s_ipo_listeddate(A326)</f>
        <v>2011-02-15</v>
      </c>
      <c r="E326" s="16" t="str">
        <f>[1]!s_info_industry_csrc2023(A326,"",3)</f>
        <v>非金属矿物制品业</v>
      </c>
      <c r="F326" s="16">
        <f>[1]!s_is(A326,83,"FY","YTD","20251231",1,"",100000000)</f>
        <v>5.6689818607000007</v>
      </c>
      <c r="G326" s="16">
        <f>[1]!s_is(A326,83,"FY","YTD","20241231",1,"",100000000)</f>
        <v>5.2498965421000001</v>
      </c>
      <c r="H326" s="16">
        <f>[1]!s_is(A326,61,"FY","YTD","20251231",1,"",100000000)</f>
        <v>0.93183893689999997</v>
      </c>
      <c r="I326" s="16">
        <f>[1]!s_is(A326,61,"FY","YTD","20241231",1,"",100000000)</f>
        <v>1.1760802801000001</v>
      </c>
      <c r="J326" s="16">
        <f>[1]!s_fa_roe(A326,"20251231")</f>
        <v>7.5979000000000001</v>
      </c>
      <c r="K326" s="16">
        <f>[1]!s_stmnote_rdexp(A326,"20251231",1,10000)</f>
        <v>5743.2807490000005</v>
      </c>
      <c r="L326" s="16">
        <f>[1]!s_margin_tradingbalance(A326,"",10000)</f>
        <v>110885.4417</v>
      </c>
      <c r="M326" s="16">
        <f>[1]!s_margin_seclendingbalance(A326,"",10000)</f>
        <v>82.137799999999999</v>
      </c>
      <c r="N326" s="17">
        <f>[1]!s_val_ev(A326,"",100000000)</f>
        <v>232.66176247000001</v>
      </c>
      <c r="O326" s="17">
        <f>[1]!share_freesharesmv(A326,"",100000000)</f>
        <v>144.705368789</v>
      </c>
      <c r="P326" s="17">
        <f ca="1">[1]!s_dq_amount_btin(A326,TODAY()-1,100000000)</f>
        <v>42.652004310000002</v>
      </c>
      <c r="Q326" s="17">
        <f ca="1">[1]!s_dq_turn(A326,TODAY()-1)</f>
        <v>23.452742274319505</v>
      </c>
      <c r="R326" s="2">
        <f>[1]!s_pq_amount(A326,"20260101","",100000000)</f>
        <v>1732.0922840000001</v>
      </c>
      <c r="S326" s="2">
        <f>[1]!s_pq_avgamount(A326,"20260101","",100000000)</f>
        <v>15.890754899082568</v>
      </c>
      <c r="T326" s="17">
        <f>[1]!s_ipo_dilutedpe(A326)</f>
        <v>68.75</v>
      </c>
      <c r="U326" s="12">
        <f>[1]!s_ipo_collection_total(A326,100000000)</f>
        <v>4.95</v>
      </c>
      <c r="V326" s="18">
        <f>[1]!s_val_pe_ttm(A326,"")</f>
        <v>228.20933532714844</v>
      </c>
    </row>
    <row r="327" spans="1:22" x14ac:dyDescent="0.3">
      <c r="A327" s="12" t="s">
        <v>1281</v>
      </c>
      <c r="B327" s="12" t="s">
        <v>1282</v>
      </c>
      <c r="C327" s="16" t="str">
        <f>[1]!s_info_mkt(A327)</f>
        <v>科创板</v>
      </c>
      <c r="D327" s="16" t="str">
        <f>[1]!s_ipo_listeddate(A327)</f>
        <v>2020-12-23</v>
      </c>
      <c r="E327" s="16" t="str">
        <f>[1]!s_info_industry_csrc2023(A327,"",3)</f>
        <v>通用设备制造业</v>
      </c>
      <c r="F327" s="16">
        <f>[1]!s_is(A327,83,"FY","YTD","20251231",1,"",100000000)</f>
        <v>19.721875904699999</v>
      </c>
      <c r="G327" s="16">
        <f>[1]!s_is(A327,83,"FY","YTD","20241231",1,"",100000000)</f>
        <v>12.851813673199999</v>
      </c>
      <c r="H327" s="16">
        <f>[1]!s_is(A327,61,"FY","YTD","20251231",1,"",100000000)</f>
        <v>0.55211671330000001</v>
      </c>
      <c r="I327" s="16">
        <f>[1]!s_is(A327,61,"FY","YTD","20241231",1,"",100000000)</f>
        <v>0.54526001940000002</v>
      </c>
      <c r="J327" s="16">
        <f>[1]!s_fa_roe(A327,"20251231")</f>
        <v>3.2317999999999998</v>
      </c>
      <c r="K327" s="16">
        <f>[1]!s_stmnote_rdexp(A327,"20251231",1,10000)</f>
        <v>15051.595096999999</v>
      </c>
      <c r="L327" s="16">
        <f>[1]!s_margin_tradingbalance(A327,"",10000)</f>
        <v>68473.121400000004</v>
      </c>
      <c r="M327" s="16">
        <f>[1]!s_margin_seclendingbalance(A327,"",10000)</f>
        <v>41.389000000000003</v>
      </c>
      <c r="N327" s="17">
        <f>[1]!s_val_ev(A327,"",100000000)</f>
        <v>96.624628289699999</v>
      </c>
      <c r="O327" s="17">
        <f>[1]!share_freesharesmv(A327,"",100000000)</f>
        <v>64.422234860700001</v>
      </c>
      <c r="P327" s="17">
        <f ca="1">[1]!s_dq_amount_btin(A327,TODAY()-1,100000000)</f>
        <v>5.3209083100000001</v>
      </c>
      <c r="Q327" s="17">
        <f ca="1">[1]!s_dq_turn(A327,TODAY()-1)</f>
        <v>5.5798514646133182</v>
      </c>
      <c r="R327" s="2">
        <f>[1]!s_pq_amount(A327,"20260101","",100000000)</f>
        <v>445.77030830000001</v>
      </c>
      <c r="S327" s="2">
        <f>[1]!s_pq_avgamount(A327,"20260101","",100000000)</f>
        <v>4.0896358559633033</v>
      </c>
      <c r="T327" s="17">
        <f>[1]!s_ipo_dilutedpe(A327)</f>
        <v>30.04</v>
      </c>
      <c r="U327" s="12">
        <f>[1]!s_ipo_collection_total(A327,100000000)</f>
        <v>7.824675</v>
      </c>
      <c r="V327" s="18">
        <f>[1]!s_val_pe_ttm(A327,"")</f>
        <v>111.52203369140625</v>
      </c>
    </row>
    <row r="328" spans="1:22" x14ac:dyDescent="0.3">
      <c r="A328" s="12" t="s">
        <v>1283</v>
      </c>
      <c r="B328" s="12" t="s">
        <v>1284</v>
      </c>
      <c r="C328" s="16" t="str">
        <f>[1]!s_info_mkt(A328)</f>
        <v>主板</v>
      </c>
      <c r="D328" s="16" t="str">
        <f>[1]!s_ipo_listeddate(A328)</f>
        <v>2025-07-23</v>
      </c>
      <c r="E328" s="16" t="str">
        <f>[1]!s_info_industry_csrc2023(A328,"",3)</f>
        <v>食品制造业</v>
      </c>
      <c r="F328" s="16">
        <f>[1]!s_is(A328,83,"FY","YTD","20251231",1,"",100000000)</f>
        <v>10.930469154000001</v>
      </c>
      <c r="G328" s="16">
        <f>[1]!s_is(A328,83,"FY","YTD","20241231",1,"",100000000)</f>
        <v>10.018574127799999</v>
      </c>
      <c r="H328" s="16">
        <f>[1]!s_is(A328,61,"FY","YTD","20251231",1,"",100000000)</f>
        <v>1.3369062093999999</v>
      </c>
      <c r="I328" s="16">
        <f>[1]!s_is(A328,61,"FY","YTD","20241231",1,"",100000000)</f>
        <v>1.7444449793000001</v>
      </c>
      <c r="J328" s="16">
        <f>[1]!s_fa_roe(A328,"20251231")</f>
        <v>10.753</v>
      </c>
      <c r="K328" s="16">
        <f>[1]!s_stmnote_rdexp(A328,"20251231",1,10000)</f>
        <v>5249.0391229999996</v>
      </c>
      <c r="L328" s="16">
        <f>[1]!s_margin_tradingbalance(A328,"",10000)</f>
        <v>7740.1158999999998</v>
      </c>
      <c r="M328" s="16">
        <f>[1]!s_margin_seclendingbalance(A328,"",10000)</f>
        <v>28.51</v>
      </c>
      <c r="N328" s="17">
        <f>[1]!s_val_ev(A328,"",100000000)</f>
        <v>114.042851</v>
      </c>
      <c r="O328" s="17">
        <f>[1]!share_freesharesmv(A328,"",100000000)</f>
        <v>11.406280799999999</v>
      </c>
      <c r="P328" s="17">
        <f ca="1">[1]!s_dq_amount_btin(A328,TODAY()-1,100000000)</f>
        <v>1.3548788300000001</v>
      </c>
      <c r="Q328" s="17">
        <f ca="1">[1]!s_dq_turn(A328,TODAY()-1)</f>
        <v>12.038962207558487</v>
      </c>
      <c r="R328" s="2">
        <f>[1]!s_pq_amount(A328,"20260101","",100000000)</f>
        <v>46.325722310000003</v>
      </c>
      <c r="S328" s="2">
        <f>[1]!s_pq_avgamount(A328,"20260101","",100000000)</f>
        <v>0.4250066266972477</v>
      </c>
      <c r="T328" s="17">
        <f>[1]!s_ipo_dilutedpe(A328)</f>
        <v>25.51</v>
      </c>
      <c r="U328" s="12">
        <f>[1]!s_ipo_collection_total(A328,100000000)</f>
        <v>5.4410879999999997</v>
      </c>
      <c r="V328" s="18">
        <f>[1]!s_val_pe_ttm(A328,"")</f>
        <v>100.02324676513672</v>
      </c>
    </row>
    <row r="329" spans="1:22" x14ac:dyDescent="0.3">
      <c r="A329" s="12" t="s">
        <v>1285</v>
      </c>
      <c r="B329" s="12" t="s">
        <v>1286</v>
      </c>
      <c r="C329" s="16" t="str">
        <f>[1]!s_info_mkt(A329)</f>
        <v>主板</v>
      </c>
      <c r="D329" s="16" t="str">
        <f>[1]!s_ipo_listeddate(A329)</f>
        <v>2016-05-19</v>
      </c>
      <c r="E329" s="16" t="str">
        <f>[1]!s_info_industry_csrc2023(A329,"",3)</f>
        <v>金属制品业</v>
      </c>
      <c r="F329" s="16">
        <f>[1]!s_is(A329,83,"FY","YTD","20251231",1,"",100000000)</f>
        <v>16.908685872700001</v>
      </c>
      <c r="G329" s="16">
        <f>[1]!s_is(A329,83,"FY","YTD","20241231",1,"",100000000)</f>
        <v>18.629801521300003</v>
      </c>
      <c r="H329" s="16">
        <f>[1]!s_is(A329,61,"FY","YTD","20251231",1,"",100000000)</f>
        <v>1.5440933912999999</v>
      </c>
      <c r="I329" s="16">
        <f>[1]!s_is(A329,61,"FY","YTD","20241231",1,"",100000000)</f>
        <v>2.3714606346</v>
      </c>
      <c r="J329" s="16">
        <f>[1]!s_fa_roe(A329,"20251231")</f>
        <v>5.9114000000000004</v>
      </c>
      <c r="K329" s="16">
        <f>[1]!s_stmnote_rdexp(A329,"20251231",1,10000)</f>
        <v>7598.4860390000003</v>
      </c>
      <c r="L329" s="16">
        <f>[1]!s_margin_tradingbalance(A329,"",10000)</f>
        <v>0</v>
      </c>
      <c r="M329" s="16">
        <f>[1]!s_margin_seclendingbalance(A329,"",10000)</f>
        <v>0</v>
      </c>
      <c r="N329" s="17">
        <f>[1]!s_val_ev(A329,"",100000000)</f>
        <v>41.836446860000002</v>
      </c>
      <c r="O329" s="17">
        <f>[1]!share_freesharesmv(A329,"",100000000)</f>
        <v>23.359766632799996</v>
      </c>
      <c r="P329" s="17">
        <f ca="1">[1]!s_dq_amount_btin(A329,TODAY()-1,100000000)</f>
        <v>1.2113056</v>
      </c>
      <c r="Q329" s="17">
        <f ca="1">[1]!s_dq_turn(A329,TODAY()-1)</f>
        <v>2.9407285568896899</v>
      </c>
      <c r="R329" s="2">
        <f>[1]!s_pq_amount(A329,"20260101","",100000000)</f>
        <v>75.469663949999997</v>
      </c>
      <c r="S329" s="2">
        <f>[1]!s_pq_avgamount(A329,"20260101","",100000000)</f>
        <v>0.6923822380733945</v>
      </c>
      <c r="T329" s="17">
        <f>[1]!s_ipo_dilutedpe(A329)</f>
        <v>18.989999999999998</v>
      </c>
      <c r="U329" s="12">
        <f>[1]!s_ipo_collection_total(A329,100000000)</f>
        <v>5.26823</v>
      </c>
      <c r="V329" s="18">
        <f>[1]!s_val_pe_ttm(A329,"")</f>
        <v>28.297880172729492</v>
      </c>
    </row>
    <row r="330" spans="1:22" x14ac:dyDescent="0.3">
      <c r="A330" s="12" t="s">
        <v>1287</v>
      </c>
      <c r="B330" s="12" t="s">
        <v>1288</v>
      </c>
      <c r="C330" s="16" t="str">
        <f>[1]!s_info_mkt(A330)</f>
        <v>主板</v>
      </c>
      <c r="D330" s="16" t="str">
        <f>[1]!s_ipo_listeddate(A330)</f>
        <v>2017-11-10</v>
      </c>
      <c r="E330" s="16" t="str">
        <f>[1]!s_info_industry_csrc2023(A330,"",3)</f>
        <v>计算机、通信和其他电子设备制造业</v>
      </c>
      <c r="F330" s="16">
        <f>[1]!s_is(A330,83,"FY","YTD","20251231",1,"",100000000)</f>
        <v>48.234056976400005</v>
      </c>
      <c r="G330" s="16">
        <f>[1]!s_is(A330,83,"FY","YTD","20241231",1,"",100000000)</f>
        <v>36.520508377600002</v>
      </c>
      <c r="H330" s="16">
        <f>[1]!s_is(A330,61,"FY","YTD","20251231",1,"",100000000)</f>
        <v>2.6348520958999999</v>
      </c>
      <c r="I330" s="16">
        <f>[1]!s_is(A330,61,"FY","YTD","20241231",1,"",100000000)</f>
        <v>1.6668120469999999</v>
      </c>
      <c r="J330" s="16">
        <f>[1]!s_fa_roe(A330,"20251231")</f>
        <v>5.3992000000000004</v>
      </c>
      <c r="K330" s="16">
        <f>[1]!s_stmnote_rdexp(A330,"20251231",1,10000)</f>
        <v>45616.094325999999</v>
      </c>
      <c r="L330" s="16">
        <f>[1]!s_margin_tradingbalance(A330,"",10000)</f>
        <v>387107.98629999999</v>
      </c>
      <c r="M330" s="16">
        <f>[1]!s_margin_seclendingbalance(A330,"",10000)</f>
        <v>1971.6225999999999</v>
      </c>
      <c r="N330" s="17">
        <f>[1]!s_val_ev(A330,"",100000000)</f>
        <v>703.15590818483997</v>
      </c>
      <c r="O330" s="17">
        <f>[1]!share_freesharesmv(A330,"",100000000)</f>
        <v>522.53928356519998</v>
      </c>
      <c r="P330" s="17">
        <f ca="1">[1]!s_dq_amount_btin(A330,TODAY()-1,100000000)</f>
        <v>58.956754019999998</v>
      </c>
      <c r="Q330" s="17">
        <f ca="1">[1]!s_dq_turn(A330,TODAY()-1)</f>
        <v>10.029661157003892</v>
      </c>
      <c r="R330" s="2">
        <f>[1]!s_pq_amount(A330,"20260101","",100000000)</f>
        <v>4570.1689562399997</v>
      </c>
      <c r="S330" s="2">
        <f>[1]!s_pq_avgamount(A330,"20260101","",100000000)</f>
        <v>41.928155561834863</v>
      </c>
      <c r="T330" s="17">
        <f>[1]!s_ipo_dilutedpe(A330)</f>
        <v>22.99</v>
      </c>
      <c r="U330" s="12">
        <f>[1]!s_ipo_collection_total(A330,100000000)</f>
        <v>3.6824172945</v>
      </c>
      <c r="V330" s="18">
        <f>[1]!s_val_pe_ttm(A330,"")</f>
        <v>225.48179626464844</v>
      </c>
    </row>
    <row r="331" spans="1:22" x14ac:dyDescent="0.3">
      <c r="A331" s="12" t="s">
        <v>1289</v>
      </c>
      <c r="B331" s="12" t="s">
        <v>1290</v>
      </c>
      <c r="C331" s="16" t="str">
        <f>[1]!s_info_mkt(A331)</f>
        <v>创业板</v>
      </c>
      <c r="D331" s="16" t="str">
        <f>[1]!s_ipo_listeddate(A331)</f>
        <v>2017-12-08</v>
      </c>
      <c r="E331" s="16" t="str">
        <f>[1]!s_info_industry_csrc2023(A331,"",3)</f>
        <v>橡胶和塑料制品业</v>
      </c>
      <c r="F331" s="16">
        <f>[1]!s_is(A331,83,"FY","YTD","20251231",1,"",100000000)</f>
        <v>11.5690121787</v>
      </c>
      <c r="G331" s="16">
        <f>[1]!s_is(A331,83,"FY","YTD","20241231",1,"",100000000)</f>
        <v>9.5812613661999997</v>
      </c>
      <c r="H331" s="16">
        <f>[1]!s_is(A331,61,"FY","YTD","20251231",1,"",100000000)</f>
        <v>0.35609646009999996</v>
      </c>
      <c r="I331" s="16">
        <f>[1]!s_is(A331,61,"FY","YTD","20241231",1,"",100000000)</f>
        <v>0.17279483780000002</v>
      </c>
      <c r="J331" s="16">
        <f>[1]!s_fa_roe(A331,"20251231")</f>
        <v>5.8350999999999997</v>
      </c>
      <c r="K331" s="16">
        <f>[1]!s_stmnote_rdexp(A331,"20251231",1,10000)</f>
        <v>5398.391028</v>
      </c>
      <c r="L331" s="16">
        <f>[1]!s_margin_tradingbalance(A331,"",10000)</f>
        <v>0</v>
      </c>
      <c r="M331" s="16">
        <f>[1]!s_margin_seclendingbalance(A331,"",10000)</f>
        <v>0</v>
      </c>
      <c r="N331" s="17">
        <f>[1]!s_val_ev(A331,"",100000000)</f>
        <v>112.39838885</v>
      </c>
      <c r="O331" s="17">
        <f>[1]!share_freesharesmv(A331,"",100000000)</f>
        <v>85.207632697999998</v>
      </c>
      <c r="P331" s="17">
        <f ca="1">[1]!s_dq_amount_btin(A331,TODAY()-1,100000000)</f>
        <v>6.7645378100000002</v>
      </c>
      <c r="Q331" s="17">
        <f ca="1">[1]!s_dq_turn(A331,TODAY()-1)</f>
        <v>6.4383253330574277</v>
      </c>
      <c r="R331" s="2">
        <f>[1]!s_pq_amount(A331,"20260101","",100000000)</f>
        <v>801.07546378999996</v>
      </c>
      <c r="S331" s="2">
        <f>[1]!s_pq_avgamount(A331,"20260101","",100000000)</f>
        <v>7.3493161815596331</v>
      </c>
      <c r="T331" s="17">
        <f>[1]!s_ipo_dilutedpe(A331)</f>
        <v>22.98</v>
      </c>
      <c r="U331" s="12">
        <f>[1]!s_ipo_collection_total(A331,100000000)</f>
        <v>2.9127999999999998</v>
      </c>
      <c r="V331" s="18">
        <f>[1]!s_val_pe_ttm(A331,"")</f>
        <v>498.78033447265625</v>
      </c>
    </row>
    <row r="332" spans="1:22" x14ac:dyDescent="0.3">
      <c r="A332" s="12" t="s">
        <v>1291</v>
      </c>
      <c r="B332" s="12" t="s">
        <v>1292</v>
      </c>
      <c r="C332" s="16" t="str">
        <f>[1]!s_info_mkt(A332)</f>
        <v>创业板</v>
      </c>
      <c r="D332" s="16" t="str">
        <f>[1]!s_ipo_listeddate(A332)</f>
        <v>2022-07-26</v>
      </c>
      <c r="E332" s="16" t="str">
        <f>[1]!s_info_industry_csrc2023(A332,"",3)</f>
        <v>专业技术服务业</v>
      </c>
      <c r="F332" s="16">
        <f>[1]!s_is(A332,83,"FY","YTD","20251231",1,"",100000000)</f>
        <v>3.2383722939999999</v>
      </c>
      <c r="G332" s="16">
        <f>[1]!s_is(A332,83,"FY","YTD","20241231",1,"",100000000)</f>
        <v>3.8880821269000001</v>
      </c>
      <c r="H332" s="16">
        <f>[1]!s_is(A332,61,"FY","YTD","20251231",1,"",100000000)</f>
        <v>-1.3024468701</v>
      </c>
      <c r="I332" s="16">
        <f>[1]!s_is(A332,61,"FY","YTD","20241231",1,"",100000000)</f>
        <v>-1.5826873844</v>
      </c>
      <c r="J332" s="16">
        <f>[1]!s_fa_roe(A332,"20251231")</f>
        <v>-13.7319</v>
      </c>
      <c r="K332" s="16">
        <f>[1]!s_stmnote_rdexp(A332,"20251231",1,10000)</f>
        <v>2104.1105870000001</v>
      </c>
      <c r="L332" s="16">
        <f>[1]!s_margin_tradingbalance(A332,"",10000)</f>
        <v>41076.179799999998</v>
      </c>
      <c r="M332" s="16">
        <f>[1]!s_margin_seclendingbalance(A332,"",10000)</f>
        <v>65.959999999999994</v>
      </c>
      <c r="N332" s="17">
        <f>[1]!s_val_ev(A332,"",100000000)</f>
        <v>146.85599999999999</v>
      </c>
      <c r="O332" s="17">
        <f>[1]!share_freesharesmv(A332,"",100000000)</f>
        <v>68.260199999999998</v>
      </c>
      <c r="P332" s="17">
        <f ca="1">[1]!s_dq_amount_btin(A332,TODAY()-1,100000000)</f>
        <v>12.27007985</v>
      </c>
      <c r="Q332" s="17">
        <f ca="1">[1]!s_dq_turn(A332,TODAY()-1)</f>
        <v>12.34662947865265</v>
      </c>
      <c r="R332" s="2">
        <f>[1]!s_pq_amount(A332,"20260101","",100000000)</f>
        <v>1085.87267843</v>
      </c>
      <c r="S332" s="2">
        <f>[1]!s_pq_avgamount(A332,"20260101","",100000000)</f>
        <v>9.9621346644954141</v>
      </c>
      <c r="T332" s="17">
        <f>[1]!s_ipo_dilutedpe(A332)</f>
        <v>59.88</v>
      </c>
      <c r="U332" s="12">
        <f>[1]!s_ipo_collection_total(A332,100000000)</f>
        <v>9.1215299999999999</v>
      </c>
      <c r="V332" s="18">
        <f>[1]!s_val_pe_ttm(A332,"")</f>
        <v>-98.43682861328125</v>
      </c>
    </row>
    <row r="333" spans="1:22" x14ac:dyDescent="0.3">
      <c r="A333" s="12" t="s">
        <v>1293</v>
      </c>
      <c r="B333" s="12" t="s">
        <v>1294</v>
      </c>
      <c r="C333" s="16" t="str">
        <f>[1]!s_info_mkt(A333)</f>
        <v>主板</v>
      </c>
      <c r="D333" s="16" t="str">
        <f>[1]!s_ipo_listeddate(A333)</f>
        <v>2015-05-13</v>
      </c>
      <c r="E333" s="16" t="str">
        <f>[1]!s_info_industry_csrc2023(A333,"",3)</f>
        <v>电气机械和器材制造业</v>
      </c>
      <c r="F333" s="16">
        <f>[1]!s_is(A333,83,"FY","YTD","20251231",1,"",100000000)</f>
        <v>98.671126437500007</v>
      </c>
      <c r="G333" s="16">
        <f>[1]!s_is(A333,83,"FY","YTD","20241231",1,"",100000000)</f>
        <v>97.649260678499999</v>
      </c>
      <c r="H333" s="16">
        <f>[1]!s_is(A333,61,"FY","YTD","20251231",1,"",100000000)</f>
        <v>7.9933823094000003</v>
      </c>
      <c r="I333" s="16">
        <f>[1]!s_is(A333,61,"FY","YTD","20241231",1,"",100000000)</f>
        <v>12.304433041800001</v>
      </c>
      <c r="J333" s="16">
        <f>[1]!s_fa_roe(A333,"20251231")</f>
        <v>14.965299999999999</v>
      </c>
      <c r="K333" s="16">
        <f>[1]!s_stmnote_rdexp(A333,"20251231",1,10000)</f>
        <v>54289.894760000003</v>
      </c>
      <c r="L333" s="16">
        <f>[1]!s_margin_tradingbalance(A333,"",10000)</f>
        <v>34839.945599999999</v>
      </c>
      <c r="M333" s="16">
        <f>[1]!s_margin_seclendingbalance(A333,"",10000)</f>
        <v>169.328</v>
      </c>
      <c r="N333" s="17">
        <f>[1]!s_val_ev(A333,"",100000000)</f>
        <v>174.312614432</v>
      </c>
      <c r="O333" s="17">
        <f>[1]!share_freesharesmv(A333,"",100000000)</f>
        <v>33.409244016000002</v>
      </c>
      <c r="P333" s="17">
        <f ca="1">[1]!s_dq_amount_btin(A333,TODAY()-1,100000000)</f>
        <v>1.3019483000000001</v>
      </c>
      <c r="Q333" s="17">
        <f ca="1">[1]!s_dq_turn(A333,TODAY()-1)</f>
        <v>0.75920938499620882</v>
      </c>
      <c r="R333" s="2">
        <f>[1]!s_pq_amount(A333,"20260101","",100000000)</f>
        <v>115.79983185</v>
      </c>
      <c r="S333" s="2">
        <f>[1]!s_pq_avgamount(A333,"20260101","",100000000)</f>
        <v>1.0623837784403669</v>
      </c>
      <c r="T333" s="17">
        <f>[1]!s_ipo_dilutedpe(A333)</f>
        <v>22.99</v>
      </c>
      <c r="U333" s="12">
        <f>[1]!s_ipo_collection_total(A333,100000000)</f>
        <v>7.8228</v>
      </c>
      <c r="V333" s="18">
        <f>[1]!s_val_pe_ttm(A333,"")</f>
        <v>29.606861114501953</v>
      </c>
    </row>
    <row r="334" spans="1:22" x14ac:dyDescent="0.3">
      <c r="A334" s="12" t="s">
        <v>1295</v>
      </c>
      <c r="B334" s="12" t="s">
        <v>1296</v>
      </c>
      <c r="C334" s="16" t="str">
        <f>[1]!s_info_mkt(A334)</f>
        <v>科创板</v>
      </c>
      <c r="D334" s="16" t="str">
        <f>[1]!s_ipo_listeddate(A334)</f>
        <v>2020-07-15</v>
      </c>
      <c r="E334" s="16" t="str">
        <f>[1]!s_info_industry_csrc2023(A334,"",3)</f>
        <v>通用设备制造业</v>
      </c>
      <c r="F334" s="16">
        <f>[1]!s_is(A334,83,"FY","YTD","20251231",1,"",100000000)</f>
        <v>9.3212935870999996</v>
      </c>
      <c r="G334" s="16">
        <f>[1]!s_is(A334,83,"FY","YTD","20241231",1,"",100000000)</f>
        <v>13.7319301718</v>
      </c>
      <c r="H334" s="16">
        <f>[1]!s_is(A334,61,"FY","YTD","20251231",1,"",100000000)</f>
        <v>-4.9708896238999998</v>
      </c>
      <c r="I334" s="16">
        <f>[1]!s_is(A334,61,"FY","YTD","20241231",1,"",100000000)</f>
        <v>-1.5715529049000001</v>
      </c>
      <c r="J334" s="16">
        <f>[1]!s_fa_roe(A334,"20251231")</f>
        <v>-35.128599999999999</v>
      </c>
      <c r="K334" s="16">
        <f>[1]!s_stmnote_rdexp(A334,"20251231",1,10000)</f>
        <v>19419.650000000001</v>
      </c>
      <c r="L334" s="16">
        <f>[1]!s_margin_tradingbalance(A334,"",10000)</f>
        <v>34829.163099999998</v>
      </c>
      <c r="M334" s="16">
        <f>[1]!s_margin_seclendingbalance(A334,"",10000)</f>
        <v>82.401799999999994</v>
      </c>
      <c r="N334" s="17">
        <f>[1]!s_val_ev(A334,"",100000000)</f>
        <v>109.730334</v>
      </c>
      <c r="O334" s="17">
        <f>[1]!share_freesharesmv(A334,"",100000000)</f>
        <v>54.850293322200002</v>
      </c>
      <c r="P334" s="17">
        <f ca="1">[1]!s_dq_amount_btin(A334,TODAY()-1,100000000)</f>
        <v>4.2629911299999996</v>
      </c>
      <c r="Q334" s="17">
        <f ca="1">[1]!s_dq_turn(A334,TODAY()-1)</f>
        <v>3.9314561692667409</v>
      </c>
      <c r="R334" s="2">
        <f>[1]!s_pq_amount(A334,"20260101","",100000000)</f>
        <v>241.56462185000001</v>
      </c>
      <c r="S334" s="2">
        <f>[1]!s_pq_avgamount(A334,"20260101","",100000000)</f>
        <v>2.4400466853535354</v>
      </c>
      <c r="T334" s="17">
        <f>[1]!s_ipo_dilutedpe(A334)</f>
        <v>0</v>
      </c>
      <c r="U334" s="12">
        <f>[1]!s_ipo_collection_total(A334,100000000)</f>
        <v>8.2833742130000001</v>
      </c>
      <c r="V334" s="18">
        <f>[1]!s_val_pe_ttm(A334,"")</f>
        <v>-24.966091156005859</v>
      </c>
    </row>
    <row r="335" spans="1:22" x14ac:dyDescent="0.3">
      <c r="A335" s="12" t="s">
        <v>1297</v>
      </c>
      <c r="B335" s="12" t="s">
        <v>1298</v>
      </c>
      <c r="C335" s="16" t="str">
        <f>[1]!s_info_mkt(A335)</f>
        <v>科创板</v>
      </c>
      <c r="D335" s="16" t="str">
        <f>[1]!s_ipo_listeddate(A335)</f>
        <v>2021-04-01</v>
      </c>
      <c r="E335" s="16" t="str">
        <f>[1]!s_info_industry_csrc2023(A335,"",3)</f>
        <v>专用设备制造业</v>
      </c>
      <c r="F335" s="16">
        <f>[1]!s_is(A335,83,"FY","YTD","20251231",1,"",100000000)</f>
        <v>14.081212603199999</v>
      </c>
      <c r="G335" s="16">
        <f>[1]!s_is(A335,83,"FY","YTD","20241231",1,"",100000000)</f>
        <v>9.5394279524000005</v>
      </c>
      <c r="H335" s="16">
        <f>[1]!s_is(A335,61,"FY","YTD","20251231",1,"",100000000)</f>
        <v>2.899330183</v>
      </c>
      <c r="I335" s="16">
        <f>[1]!s_is(A335,61,"FY","YTD","20241231",1,"",100000000)</f>
        <v>1.6069525836</v>
      </c>
      <c r="J335" s="16">
        <f>[1]!s_fa_roe(A335,"20251231")</f>
        <v>13.266299999999999</v>
      </c>
      <c r="K335" s="16">
        <f>[1]!s_stmnote_rdexp(A335,"20251231",1,10000)</f>
        <v>13123.391506999998</v>
      </c>
      <c r="L335" s="16">
        <f>[1]!s_margin_tradingbalance(A335,"",10000)</f>
        <v>109359.3184</v>
      </c>
      <c r="M335" s="16">
        <f>[1]!s_margin_seclendingbalance(A335,"",10000)</f>
        <v>1361.3738000000001</v>
      </c>
      <c r="N335" s="17">
        <f>[1]!s_val_ev(A335,"",100000000)</f>
        <v>661.33839432000002</v>
      </c>
      <c r="O335" s="17">
        <f>[1]!share_freesharesmv(A335,"",100000000)</f>
        <v>423.59215816</v>
      </c>
      <c r="P335" s="17">
        <f ca="1">[1]!s_dq_amount_btin(A335,TODAY()-1,100000000)</f>
        <v>23.39310197</v>
      </c>
      <c r="Q335" s="17">
        <f ca="1">[1]!s_dq_turn(A335,TODAY()-1)</f>
        <v>3.5940635088092279</v>
      </c>
      <c r="R335" s="2">
        <f>[1]!s_pq_amount(A335,"20260101","",100000000)</f>
        <v>1718.51545968</v>
      </c>
      <c r="S335" s="2">
        <f>[1]!s_pq_avgamount(A335,"20260101","",100000000)</f>
        <v>15.766196877798166</v>
      </c>
      <c r="T335" s="17">
        <f>[1]!s_ipo_dilutedpe(A335)</f>
        <v>39.76</v>
      </c>
      <c r="U335" s="12">
        <f>[1]!s_ipo_collection_total(A335,100000000)</f>
        <v>4.5998328304000005</v>
      </c>
      <c r="V335" s="18">
        <f>[1]!s_val_pe_ttm(A335,"")</f>
        <v>190.8851318359375</v>
      </c>
    </row>
    <row r="336" spans="1:22" x14ac:dyDescent="0.3">
      <c r="A336" s="12" t="s">
        <v>1299</v>
      </c>
      <c r="B336" s="12" t="s">
        <v>1300</v>
      </c>
      <c r="C336" s="16" t="str">
        <f>[1]!s_info_mkt(A336)</f>
        <v>主板</v>
      </c>
      <c r="D336" s="16" t="str">
        <f>[1]!s_ipo_listeddate(A336)</f>
        <v>2017-01-12</v>
      </c>
      <c r="E336" s="16" t="str">
        <f>[1]!s_info_industry_csrc2023(A336,"",3)</f>
        <v>汽车制造业</v>
      </c>
      <c r="F336" s="16">
        <f>[1]!s_is(A336,83,"FY","YTD","20251231",1,"",100000000)</f>
        <v>40.110076170700005</v>
      </c>
      <c r="G336" s="16">
        <f>[1]!s_is(A336,83,"FY","YTD","20241231",1,"",100000000)</f>
        <v>33.330748677399995</v>
      </c>
      <c r="H336" s="16">
        <f>[1]!s_is(A336,61,"FY","YTD","20251231",1,"",100000000)</f>
        <v>1.5486901606999999</v>
      </c>
      <c r="I336" s="16">
        <f>[1]!s_is(A336,61,"FY","YTD","20241231",1,"",100000000)</f>
        <v>0.80465597510000009</v>
      </c>
      <c r="J336" s="16">
        <f>[1]!s_fa_roe(A336,"20251231")</f>
        <v>7.7240000000000002</v>
      </c>
      <c r="K336" s="16">
        <f>[1]!s_stmnote_rdexp(A336,"20251231",1,10000)</f>
        <v>19685.796025</v>
      </c>
      <c r="L336" s="16">
        <f>[1]!s_margin_tradingbalance(A336,"",10000)</f>
        <v>46499.110500000003</v>
      </c>
      <c r="M336" s="16">
        <f>[1]!s_margin_seclendingbalance(A336,"",10000)</f>
        <v>59.301000000000002</v>
      </c>
      <c r="N336" s="17">
        <f>[1]!s_val_ev(A336,"",100000000)</f>
        <v>117.99901536960002</v>
      </c>
      <c r="O336" s="17">
        <f>[1]!share_freesharesmv(A336,"",100000000)</f>
        <v>62.455245259199998</v>
      </c>
      <c r="P336" s="17">
        <f ca="1">[1]!s_dq_amount_btin(A336,TODAY()-1,100000000)</f>
        <v>11.52039772</v>
      </c>
      <c r="Q336" s="17">
        <f ca="1">[1]!s_dq_turn(A336,TODAY()-1)</f>
        <v>13.865255807498341</v>
      </c>
      <c r="R336" s="2">
        <f>[1]!s_pq_amount(A336,"20260101","",100000000)</f>
        <v>483.65062295000001</v>
      </c>
      <c r="S336" s="2">
        <f>[1]!s_pq_avgamount(A336,"20260101","",100000000)</f>
        <v>4.4371616784403667</v>
      </c>
      <c r="T336" s="17">
        <f>[1]!s_ipo_dilutedpe(A336)</f>
        <v>22.98</v>
      </c>
      <c r="U336" s="12">
        <f>[1]!s_ipo_collection_total(A336,100000000)</f>
        <v>2.94</v>
      </c>
      <c r="V336" s="18">
        <f>[1]!s_val_pe_ttm(A336,"")</f>
        <v>70.470916748046875</v>
      </c>
    </row>
    <row r="337" spans="1:22" x14ac:dyDescent="0.3">
      <c r="A337" s="12" t="s">
        <v>1301</v>
      </c>
      <c r="B337" s="12" t="s">
        <v>1302</v>
      </c>
      <c r="C337" s="16" t="str">
        <f>[1]!s_info_mkt(A337)</f>
        <v>创业板</v>
      </c>
      <c r="D337" s="16" t="str">
        <f>[1]!s_ipo_listeddate(A337)</f>
        <v>2021-07-28</v>
      </c>
      <c r="E337" s="16" t="str">
        <f>[1]!s_info_industry_csrc2023(A337,"",3)</f>
        <v>专业技术服务业</v>
      </c>
      <c r="F337" s="16">
        <f>[1]!s_is(A337,83,"FY","YTD","20251231",1,"",100000000)</f>
        <v>1.5114818813999999</v>
      </c>
      <c r="G337" s="16">
        <f>[1]!s_is(A337,83,"FY","YTD","20241231",1,"",100000000)</f>
        <v>1.3862022218000001</v>
      </c>
      <c r="H337" s="16">
        <f>[1]!s_is(A337,61,"FY","YTD","20251231",1,"",100000000)</f>
        <v>-0.8340634616</v>
      </c>
      <c r="I337" s="16">
        <f>[1]!s_is(A337,61,"FY","YTD","20241231",1,"",100000000)</f>
        <v>-1.1319780822000001</v>
      </c>
      <c r="J337" s="16">
        <f>[1]!s_fa_roe(A337,"20251231")</f>
        <v>-21.1555</v>
      </c>
      <c r="K337" s="16">
        <f>[1]!s_stmnote_rdexp(A337,"20251231",1,10000)</f>
        <v>1352.3131210000001</v>
      </c>
      <c r="L337" s="16">
        <f>[1]!s_margin_tradingbalance(A337,"",10000)</f>
        <v>3427.9027999999998</v>
      </c>
      <c r="M337" s="16">
        <f>[1]!s_margin_seclendingbalance(A337,"",10000)</f>
        <v>0</v>
      </c>
      <c r="N337" s="17">
        <f>[1]!s_val_ev(A337,"",100000000)</f>
        <v>28.994759999999999</v>
      </c>
      <c r="O337" s="17">
        <f>[1]!share_freesharesmv(A337,"",100000000)</f>
        <v>8.5500000000000007</v>
      </c>
      <c r="P337" s="17">
        <f ca="1">[1]!s_dq_amount_btin(A337,TODAY()-1,100000000)</f>
        <v>0.42523634999999999</v>
      </c>
      <c r="Q337" s="17">
        <f ca="1">[1]!s_dq_turn(A337,TODAY()-1)</f>
        <v>1.537037037037037</v>
      </c>
      <c r="R337" s="2">
        <f>[1]!s_pq_amount(A337,"20260101","",100000000)</f>
        <v>61.23918536</v>
      </c>
      <c r="S337" s="2">
        <f>[1]!s_pq_avgamount(A337,"20260101","",100000000)</f>
        <v>0.56182738862385317</v>
      </c>
      <c r="T337" s="17">
        <f>[1]!s_ipo_dilutedpe(A337)</f>
        <v>29.98</v>
      </c>
      <c r="U337" s="12">
        <f>[1]!s_ipo_collection_total(A337,100000000)</f>
        <v>5.1431199999999997</v>
      </c>
      <c r="V337" s="18">
        <f>[1]!s_val_pe_ttm(A337,"")</f>
        <v>-30.933189392089844</v>
      </c>
    </row>
    <row r="338" spans="1:22" x14ac:dyDescent="0.3">
      <c r="A338" s="12" t="s">
        <v>1303</v>
      </c>
      <c r="B338" s="12" t="s">
        <v>1304</v>
      </c>
      <c r="C338" s="16" t="str">
        <f>[1]!s_info_mkt(A338)</f>
        <v>主板</v>
      </c>
      <c r="D338" s="16" t="str">
        <f>[1]!s_ipo_listeddate(A338)</f>
        <v>2017-01-25</v>
      </c>
      <c r="E338" s="16" t="str">
        <f>[1]!s_info_industry_csrc2023(A338,"",3)</f>
        <v>通用设备制造业</v>
      </c>
      <c r="F338" s="16">
        <f>[1]!s_is(A338,83,"FY","YTD","20251231",1,"",100000000)</f>
        <v>24.276318796399998</v>
      </c>
      <c r="G338" s="16">
        <f>[1]!s_is(A338,83,"FY","YTD","20241231",1,"",100000000)</f>
        <v>21.291933845799999</v>
      </c>
      <c r="H338" s="16">
        <f>[1]!s_is(A338,61,"FY","YTD","20251231",1,"",100000000)</f>
        <v>2.346177687</v>
      </c>
      <c r="I338" s="16">
        <f>[1]!s_is(A338,61,"FY","YTD","20241231",1,"",100000000)</f>
        <v>1.669535486</v>
      </c>
      <c r="J338" s="16">
        <f>[1]!s_fa_roe(A338,"20251231")</f>
        <v>12.6884</v>
      </c>
      <c r="K338" s="16">
        <f>[1]!s_stmnote_rdexp(A338,"20251231",1,10000)</f>
        <v>13545.310194</v>
      </c>
      <c r="L338" s="16">
        <f>[1]!s_margin_tradingbalance(A338,"",10000)</f>
        <v>0</v>
      </c>
      <c r="M338" s="16">
        <f>[1]!s_margin_seclendingbalance(A338,"",10000)</f>
        <v>0</v>
      </c>
      <c r="N338" s="17">
        <f>[1]!s_val_ev(A338,"",100000000)</f>
        <v>50.895822301799996</v>
      </c>
      <c r="O338" s="17">
        <f>[1]!share_freesharesmv(A338,"",100000000)</f>
        <v>32.647794827399998</v>
      </c>
      <c r="P338" s="17">
        <f ca="1">[1]!s_dq_amount_btin(A338,TODAY()-1,100000000)</f>
        <v>2.0082407500000001</v>
      </c>
      <c r="Q338" s="17">
        <f ca="1">[1]!s_dq_turn(A338,TODAY()-1)</f>
        <v>3.9839051926436158</v>
      </c>
      <c r="R338" s="2">
        <f>[1]!s_pq_amount(A338,"20260101","",100000000)</f>
        <v>194.85779063000001</v>
      </c>
      <c r="S338" s="2">
        <f>[1]!s_pq_avgamount(A338,"20260101","",100000000)</f>
        <v>1.8382810436792454</v>
      </c>
      <c r="T338" s="17">
        <f>[1]!s_ipo_dilutedpe(A338)</f>
        <v>22.88</v>
      </c>
      <c r="U338" s="12">
        <f>[1]!s_ipo_collection_total(A338,100000000)</f>
        <v>2.9279999999999999</v>
      </c>
      <c r="V338" s="18">
        <f>[1]!s_val_pe_ttm(A338,"")</f>
        <v>19.999898910522461</v>
      </c>
    </row>
    <row r="339" spans="1:22" x14ac:dyDescent="0.3">
      <c r="A339" s="12" t="s">
        <v>1305</v>
      </c>
      <c r="B339" s="12" t="s">
        <v>1306</v>
      </c>
      <c r="C339" s="16" t="str">
        <f>[1]!s_info_mkt(A339)</f>
        <v>主板</v>
      </c>
      <c r="D339" s="16" t="str">
        <f>[1]!s_ipo_listeddate(A339)</f>
        <v>2011-12-20</v>
      </c>
      <c r="E339" s="16" t="str">
        <f>[1]!s_info_industry_csrc2023(A339,"",3)</f>
        <v>废弃资源综合利用业</v>
      </c>
      <c r="F339" s="16">
        <f>[1]!s_is(A339,83,"FY","YTD","20251231",1,"",100000000)</f>
        <v>78.35053004529999</v>
      </c>
      <c r="G339" s="16">
        <f>[1]!s_is(A339,83,"FY","YTD","20241231",1,"",100000000)</f>
        <v>55.762206873000004</v>
      </c>
      <c r="H339" s="16">
        <f>[1]!s_is(A339,61,"FY","YTD","20251231",1,"",100000000)</f>
        <v>2.0430852549000003</v>
      </c>
      <c r="I339" s="16">
        <f>[1]!s_is(A339,61,"FY","YTD","20241231",1,"",100000000)</f>
        <v>-3.5555613631999998</v>
      </c>
      <c r="J339" s="16">
        <f>[1]!s_fa_roe(A339,"20251231")</f>
        <v>5.5433000000000003</v>
      </c>
      <c r="K339" s="16">
        <f>[1]!s_stmnote_rdexp(A339,"20251231",1,10000)</f>
        <v>26587.896388000001</v>
      </c>
      <c r="L339" s="16">
        <f>[1]!s_margin_tradingbalance(A339,"",10000)</f>
        <v>88630.125799999994</v>
      </c>
      <c r="M339" s="16">
        <f>[1]!s_margin_seclendingbalance(A339,"",10000)</f>
        <v>22.790500000000002</v>
      </c>
      <c r="N339" s="17">
        <f>[1]!s_val_ev(A339,"",100000000)</f>
        <v>271.87647595200002</v>
      </c>
      <c r="O339" s="17">
        <f>[1]!share_freesharesmv(A339,"",100000000)</f>
        <v>154.11719259099999</v>
      </c>
      <c r="P339" s="17">
        <f ca="1">[1]!s_dq_amount_btin(A339,TODAY()-1,100000000)</f>
        <v>26.01053126</v>
      </c>
      <c r="Q339" s="17">
        <f ca="1">[1]!s_dq_turn(A339,TODAY()-1)</f>
        <v>10.770705154763721</v>
      </c>
      <c r="R339" s="2">
        <f>[1]!s_pq_amount(A339,"20260101","",100000000)</f>
        <v>1025.5583013299999</v>
      </c>
      <c r="S339" s="2">
        <f>[1]!s_pq_avgamount(A339,"20260101","",100000000)</f>
        <v>9.4087917553211007</v>
      </c>
      <c r="T339" s="17">
        <f>[1]!s_ipo_dilutedpe(A339)</f>
        <v>40.6</v>
      </c>
      <c r="U339" s="12">
        <f>[1]!s_ipo_collection_total(A339,100000000)</f>
        <v>4.5008999999999997</v>
      </c>
      <c r="V339" s="18">
        <f>[1]!s_val_pe_ttm(A339,"")</f>
        <v>69.780540466308594</v>
      </c>
    </row>
    <row r="340" spans="1:22" x14ac:dyDescent="0.3">
      <c r="A340" s="12" t="s">
        <v>1307</v>
      </c>
      <c r="B340" s="12" t="s">
        <v>1308</v>
      </c>
      <c r="C340" s="16" t="str">
        <f>[1]!s_info_mkt(A340)</f>
        <v>主板</v>
      </c>
      <c r="D340" s="16" t="str">
        <f>[1]!s_ipo_listeddate(A340)</f>
        <v>2023-03-21</v>
      </c>
      <c r="E340" s="16" t="str">
        <f>[1]!s_info_industry_csrc2023(A340,"",3)</f>
        <v>化学原料和化学制品制造业</v>
      </c>
      <c r="F340" s="16">
        <f>[1]!s_is(A340,83,"FY","YTD","20251231",1,"",100000000)</f>
        <v>12.960576251099999</v>
      </c>
      <c r="G340" s="16">
        <f>[1]!s_is(A340,83,"FY","YTD","20241231",1,"",100000000)</f>
        <v>15.0401288858</v>
      </c>
      <c r="H340" s="16">
        <f>[1]!s_is(A340,61,"FY","YTD","20251231",1,"",100000000)</f>
        <v>-0.12920619720000001</v>
      </c>
      <c r="I340" s="16">
        <f>[1]!s_is(A340,61,"FY","YTD","20241231",1,"",100000000)</f>
        <v>0.39358903319999999</v>
      </c>
      <c r="J340" s="16">
        <f>[1]!s_fa_roe(A340,"20251231")</f>
        <v>-0.63880000000000003</v>
      </c>
      <c r="K340" s="16">
        <f>[1]!s_stmnote_rdexp(A340,"20251231",1,10000)</f>
        <v>3208.64</v>
      </c>
      <c r="L340" s="16">
        <f>[1]!s_margin_tradingbalance(A340,"",10000)</f>
        <v>0</v>
      </c>
      <c r="M340" s="16">
        <f>[1]!s_margin_seclendingbalance(A340,"",10000)</f>
        <v>0</v>
      </c>
      <c r="N340" s="17">
        <f>[1]!s_val_ev(A340,"",100000000)</f>
        <v>65.442734746399992</v>
      </c>
      <c r="O340" s="17">
        <f>[1]!share_freesharesmv(A340,"",100000000)</f>
        <v>29.114657671</v>
      </c>
      <c r="P340" s="17">
        <f ca="1">[1]!s_dq_amount_btin(A340,TODAY()-1,100000000)</f>
        <v>10.569991799999999</v>
      </c>
      <c r="Q340" s="17">
        <f ca="1">[1]!s_dq_turn(A340,TODAY()-1)</f>
        <v>16.877169434010515</v>
      </c>
      <c r="R340" s="2">
        <f>[1]!s_pq_amount(A340,"20260101","",100000000)</f>
        <v>111.07339317</v>
      </c>
      <c r="S340" s="2">
        <f>[1]!s_pq_avgamount(A340,"20260101","",100000000)</f>
        <v>1.0190219556880733</v>
      </c>
      <c r="T340" s="17">
        <f>[1]!s_ipo_dilutedpe(A340)</f>
        <v>22.99</v>
      </c>
      <c r="U340" s="12">
        <f>[1]!s_ipo_collection_total(A340,100000000)</f>
        <v>5.38415</v>
      </c>
      <c r="V340" s="18">
        <f>[1]!s_val_pe_ttm(A340,"")</f>
        <v>-428.76132202148438</v>
      </c>
    </row>
    <row r="341" spans="1:22" x14ac:dyDescent="0.3">
      <c r="A341" s="12" t="s">
        <v>1309</v>
      </c>
      <c r="B341" s="12" t="s">
        <v>1310</v>
      </c>
      <c r="C341" s="16" t="str">
        <f>[1]!s_info_mkt(A341)</f>
        <v>科创板</v>
      </c>
      <c r="D341" s="16" t="str">
        <f>[1]!s_ipo_listeddate(A341)</f>
        <v>2022-08-05</v>
      </c>
      <c r="E341" s="16" t="str">
        <f>[1]!s_info_industry_csrc2023(A341,"",3)</f>
        <v>医药制造业</v>
      </c>
      <c r="F341" s="16">
        <f>[1]!s_is(A341,83,"FY","YTD","20251231",1,"",100000000)</f>
        <v>1.4177269205</v>
      </c>
      <c r="G341" s="16">
        <f>[1]!s_is(A341,83,"FY","YTD","20241231",1,"",100000000)</f>
        <v>1.3027276201</v>
      </c>
      <c r="H341" s="16">
        <f>[1]!s_is(A341,61,"FY","YTD","20251231",1,"",100000000)</f>
        <v>-2.4161235949000002</v>
      </c>
      <c r="I341" s="16">
        <f>[1]!s_is(A341,61,"FY","YTD","20241231",1,"",100000000)</f>
        <v>-4.4072121708999994</v>
      </c>
      <c r="J341" s="16">
        <f>[1]!s_fa_roe(A341,"20251231")</f>
        <v>-74.976299999999995</v>
      </c>
      <c r="K341" s="16">
        <f>[1]!s_stmnote_rdexp(A341,"20251231",1,10000)</f>
        <v>21393.091016999999</v>
      </c>
      <c r="L341" s="16">
        <f>[1]!s_margin_tradingbalance(A341,"",10000)</f>
        <v>6697.1373000000003</v>
      </c>
      <c r="M341" s="16">
        <f>[1]!s_margin_seclendingbalance(A341,"",10000)</f>
        <v>0</v>
      </c>
      <c r="N341" s="17">
        <f>[1]!s_val_ev(A341,"",100000000)</f>
        <v>30.383373993999999</v>
      </c>
      <c r="O341" s="17">
        <f>[1]!share_freesharesmv(A341,"",100000000)</f>
        <v>18.9571125125</v>
      </c>
      <c r="P341" s="17">
        <f ca="1">[1]!s_dq_amount_btin(A341,TODAY()-1,100000000)</f>
        <v>0.98879121000000003</v>
      </c>
      <c r="Q341" s="17">
        <f ca="1">[1]!s_dq_turn(A341,TODAY()-1)</f>
        <v>3.5376141712532703</v>
      </c>
      <c r="R341" s="2">
        <f>[1]!s_pq_amount(A341,"20260101","",100000000)</f>
        <v>68.854842289999993</v>
      </c>
      <c r="S341" s="2">
        <f>[1]!s_pq_avgamount(A341,"20260101","",100000000)</f>
        <v>0.6316958008256881</v>
      </c>
      <c r="T341" s="17">
        <f>[1]!s_ipo_dilutedpe(A341)</f>
        <v>0</v>
      </c>
      <c r="U341" s="12">
        <f>[1]!s_ipo_collection_total(A341,100000000)</f>
        <v>10.608000000000001</v>
      </c>
      <c r="V341" s="18">
        <f>[1]!s_val_pe_ttm(A341,"")</f>
        <v>-15.083573341369629</v>
      </c>
    </row>
    <row r="342" spans="1:22" x14ac:dyDescent="0.3">
      <c r="A342" s="12" t="s">
        <v>1311</v>
      </c>
      <c r="B342" s="12" t="s">
        <v>1312</v>
      </c>
      <c r="C342" s="16" t="str">
        <f>[1]!s_info_mkt(A342)</f>
        <v>主板</v>
      </c>
      <c r="D342" s="16" t="str">
        <f>[1]!s_ipo_listeddate(A342)</f>
        <v>2006-08-02</v>
      </c>
      <c r="E342" s="16" t="str">
        <f>[1]!s_info_industry_csrc2023(A342,"",3)</f>
        <v>电气机械和器材制造业</v>
      </c>
      <c r="F342" s="16">
        <f>[1]!s_is(A342,83,"FY","YTD","20251231",1,"",100000000)</f>
        <v>225.86366921569999</v>
      </c>
      <c r="G342" s="16">
        <f>[1]!s_is(A342,83,"FY","YTD","20241231",1,"",100000000)</f>
        <v>185.58576657650002</v>
      </c>
      <c r="H342" s="16">
        <f>[1]!s_is(A342,61,"FY","YTD","20251231",1,"",100000000)</f>
        <v>18.511794631600001</v>
      </c>
      <c r="I342" s="16">
        <f>[1]!s_is(A342,61,"FY","YTD","20241231",1,"",100000000)</f>
        <v>18.267736028399998</v>
      </c>
      <c r="J342" s="16">
        <f>[1]!s_fa_roe(A342,"20251231")</f>
        <v>17.877300000000002</v>
      </c>
      <c r="K342" s="16">
        <f>[1]!s_stmnote_rdexp(A342,"20251231",1,10000)</f>
        <v>73607.91</v>
      </c>
      <c r="L342" s="16">
        <f>[1]!s_margin_tradingbalance(A342,"",10000)</f>
        <v>114811.3129</v>
      </c>
      <c r="M342" s="16">
        <f>[1]!s_margin_seclendingbalance(A342,"",10000)</f>
        <v>669.84400000000005</v>
      </c>
      <c r="N342" s="17">
        <f>[1]!s_val_ev(A342,"",100000000)</f>
        <v>441.32698567619997</v>
      </c>
      <c r="O342" s="17">
        <f>[1]!share_freesharesmv(A342,"",100000000)</f>
        <v>220.2075927217</v>
      </c>
      <c r="P342" s="17">
        <f ca="1">[1]!s_dq_amount_btin(A342,TODAY()-1,100000000)</f>
        <v>28.507092709999998</v>
      </c>
      <c r="Q342" s="17">
        <f ca="1">[1]!s_dq_turn(A342,TODAY()-1)</f>
        <v>6.5778044198031358</v>
      </c>
      <c r="R342" s="2">
        <f>[1]!s_pq_amount(A342,"20260101","",100000000)</f>
        <v>1131.97004593</v>
      </c>
      <c r="S342" s="2">
        <f>[1]!s_pq_avgamount(A342,"20260101","",100000000)</f>
        <v>10.38504629293578</v>
      </c>
      <c r="T342" s="17">
        <f>[1]!s_ipo_dilutedpe(A342)</f>
        <v>24.09</v>
      </c>
      <c r="U342" s="12">
        <f>[1]!s_ipo_collection_total(A342,100000000)</f>
        <v>6.36</v>
      </c>
      <c r="V342" s="18">
        <f>[1]!s_val_pe_ttm(A342,"")</f>
        <v>24.807437896728516</v>
      </c>
    </row>
    <row r="343" spans="1:22" x14ac:dyDescent="0.3">
      <c r="A343" s="12" t="s">
        <v>1313</v>
      </c>
      <c r="B343" s="12" t="s">
        <v>1314</v>
      </c>
      <c r="C343" s="16" t="str">
        <f>[1]!s_info_mkt(A343)</f>
        <v>主板</v>
      </c>
      <c r="D343" s="16" t="str">
        <f>[1]!s_ipo_listeddate(A343)</f>
        <v>2016-01-06</v>
      </c>
      <c r="E343" s="16" t="str">
        <f>[1]!s_info_industry_csrc2023(A343,"",3)</f>
        <v>石油、煤炭及其他燃料加工业</v>
      </c>
      <c r="F343" s="16">
        <f>[1]!s_is(A343,83,"FY","YTD","20251231",1,"",100000000)</f>
        <v>1.9407784756999999</v>
      </c>
      <c r="G343" s="16">
        <f>[1]!s_is(A343,83,"FY","YTD","20241231",1,"",100000000)</f>
        <v>4.9298769669000002</v>
      </c>
      <c r="H343" s="16">
        <f>[1]!s_is(A343,61,"FY","YTD","20251231",1,"",100000000)</f>
        <v>0.73733079879999996</v>
      </c>
      <c r="I343" s="16">
        <f>[1]!s_is(A343,61,"FY","YTD","20241231",1,"",100000000)</f>
        <v>-1.7027998480000002</v>
      </c>
      <c r="J343" s="16">
        <f>[1]!s_fa_roe(A343,"20251231")</f>
        <v>25.452300000000001</v>
      </c>
      <c r="K343" s="16">
        <f>[1]!s_stmnote_rdexp(A343,"20251231",1,10000)</f>
        <v>652.44654500000001</v>
      </c>
      <c r="L343" s="16">
        <f>[1]!s_margin_tradingbalance(A343,"",10000)</f>
        <v>0</v>
      </c>
      <c r="M343" s="16">
        <f>[1]!s_margin_seclendingbalance(A343,"",10000)</f>
        <v>0</v>
      </c>
      <c r="N343" s="17">
        <f>[1]!s_val_ev(A343,"",100000000)</f>
        <v>21.519944250000002</v>
      </c>
      <c r="O343" s="17">
        <f>[1]!share_freesharesmv(A343,"",100000000)</f>
        <v>14.96135625</v>
      </c>
      <c r="P343" s="17">
        <f ca="1">[1]!s_dq_amount_btin(A343,TODAY()-1,100000000)</f>
        <v>0.97368637999999996</v>
      </c>
      <c r="Q343" s="17">
        <f ca="1">[1]!s_dq_turn(A343,TODAY()-1)</f>
        <v>4.6043579477518772</v>
      </c>
      <c r="R343" s="2">
        <f>[1]!s_pq_amount(A343,"20260101","",100000000)</f>
        <v>70.391017270000006</v>
      </c>
      <c r="S343" s="2">
        <f>[1]!s_pq_avgamount(A343,"20260101","",100000000)</f>
        <v>0.64578914926605513</v>
      </c>
      <c r="T343" s="17">
        <f>[1]!s_ipo_dilutedpe(A343)</f>
        <v>22.97</v>
      </c>
      <c r="U343" s="12">
        <f>[1]!s_ipo_collection_total(A343,100000000)</f>
        <v>1.8955</v>
      </c>
      <c r="V343" s="18">
        <f>[1]!s_val_pe_ttm(A343,"")</f>
        <v>147.71405029296875</v>
      </c>
    </row>
    <row r="344" spans="1:22" x14ac:dyDescent="0.3">
      <c r="A344" s="12" t="s">
        <v>1315</v>
      </c>
      <c r="B344" s="12" t="s">
        <v>1316</v>
      </c>
      <c r="C344" s="16" t="str">
        <f>[1]!s_info_mkt(A344)</f>
        <v>主板</v>
      </c>
      <c r="D344" s="16" t="str">
        <f>[1]!s_ipo_listeddate(A344)</f>
        <v>2016-07-12</v>
      </c>
      <c r="E344" s="16" t="str">
        <f>[1]!s_info_industry_csrc2023(A344,"",3)</f>
        <v>零售业</v>
      </c>
      <c r="F344" s="16">
        <f>[1]!s_is(A344,83,"FY","YTD","20251231",1,"",100000000)</f>
        <v>67.216121301699999</v>
      </c>
      <c r="G344" s="16">
        <f>[1]!s_is(A344,83,"FY","YTD","20241231",1,"",100000000)</f>
        <v>55.292585725500004</v>
      </c>
      <c r="H344" s="16">
        <f>[1]!s_is(A344,61,"FY","YTD","20251231",1,"",100000000)</f>
        <v>2.7683196960000003</v>
      </c>
      <c r="I344" s="16">
        <f>[1]!s_is(A344,61,"FY","YTD","20241231",1,"",100000000)</f>
        <v>1.8193112457</v>
      </c>
      <c r="J344" s="16">
        <f>[1]!s_fa_roe(A344,"20251231")</f>
        <v>11.298500000000001</v>
      </c>
      <c r="K344" s="16">
        <f>[1]!s_stmnote_rdexp(A344,"20251231",1,10000)</f>
        <v>13610.479121</v>
      </c>
      <c r="L344" s="16">
        <f>[1]!s_margin_tradingbalance(A344,"",10000)</f>
        <v>68947.497799999997</v>
      </c>
      <c r="M344" s="16">
        <f>[1]!s_margin_seclendingbalance(A344,"",10000)</f>
        <v>19.0428</v>
      </c>
      <c r="N344" s="17">
        <f>[1]!s_val_ev(A344,"",100000000)</f>
        <v>99.994121735039982</v>
      </c>
      <c r="O344" s="17">
        <f>[1]!share_freesharesmv(A344,"",100000000)</f>
        <v>63.992893865999996</v>
      </c>
      <c r="P344" s="17">
        <f ca="1">[1]!s_dq_amount_btin(A344,TODAY()-1,100000000)</f>
        <v>3.5804101799999999</v>
      </c>
      <c r="Q344" s="17">
        <f ca="1">[1]!s_dq_turn(A344,TODAY()-1)</f>
        <v>5.109425537837593</v>
      </c>
      <c r="R344" s="2">
        <f>[1]!s_pq_amount(A344,"20260101","",100000000)</f>
        <v>261.86101298</v>
      </c>
      <c r="S344" s="2">
        <f>[1]!s_pq_avgamount(A344,"20260101","",100000000)</f>
        <v>2.4023946144954129</v>
      </c>
      <c r="T344" s="17">
        <f>[1]!s_ipo_dilutedpe(A344)</f>
        <v>22.84</v>
      </c>
      <c r="U344" s="12">
        <f>[1]!s_ipo_collection_total(A344,100000000)</f>
        <v>1.8472999999999999</v>
      </c>
      <c r="V344" s="18">
        <f>[1]!s_val_pe_ttm(A344,"")</f>
        <v>36.961898803710938</v>
      </c>
    </row>
    <row r="345" spans="1:22" x14ac:dyDescent="0.3">
      <c r="A345" s="12" t="s">
        <v>1317</v>
      </c>
      <c r="B345" s="12" t="s">
        <v>1318</v>
      </c>
      <c r="C345" s="16" t="str">
        <f>[1]!s_info_mkt(A345)</f>
        <v>主板</v>
      </c>
      <c r="D345" s="16" t="str">
        <f>[1]!s_ipo_listeddate(A345)</f>
        <v>2019-07-26</v>
      </c>
      <c r="E345" s="16" t="str">
        <f>[1]!s_info_industry_csrc2023(A345,"",3)</f>
        <v>造纸和纸制品业</v>
      </c>
      <c r="F345" s="16">
        <f>[1]!s_is(A345,83,"FY","YTD","20251231",1,"",100000000)</f>
        <v>22.0424891764</v>
      </c>
      <c r="G345" s="16">
        <f>[1]!s_is(A345,83,"FY","YTD","20241231",1,"",100000000)</f>
        <v>21.313235362299999</v>
      </c>
      <c r="H345" s="16">
        <f>[1]!s_is(A345,61,"FY","YTD","20251231",1,"",100000000)</f>
        <v>0.77116579640000005</v>
      </c>
      <c r="I345" s="16">
        <f>[1]!s_is(A345,61,"FY","YTD","20241231",1,"",100000000)</f>
        <v>1.0625729189999999</v>
      </c>
      <c r="J345" s="16">
        <f>[1]!s_fa_roe(A345,"20251231")</f>
        <v>2.3691</v>
      </c>
      <c r="K345" s="16">
        <f>[1]!s_stmnote_rdexp(A345,"20251231",1,10000)</f>
        <v>9264.4777890000005</v>
      </c>
      <c r="L345" s="16">
        <f>[1]!s_margin_tradingbalance(A345,"",10000)</f>
        <v>0</v>
      </c>
      <c r="M345" s="16">
        <f>[1]!s_margin_seclendingbalance(A345,"",10000)</f>
        <v>0</v>
      </c>
      <c r="N345" s="17">
        <f>[1]!s_val_ev(A345,"",100000000)</f>
        <v>106.981197548</v>
      </c>
      <c r="O345" s="17">
        <f>[1]!share_freesharesmv(A345,"",100000000)</f>
        <v>53.965921958499997</v>
      </c>
      <c r="P345" s="17">
        <f ca="1">[1]!s_dq_amount_btin(A345,TODAY()-1,100000000)</f>
        <v>12.60110141</v>
      </c>
      <c r="Q345" s="17">
        <f ca="1">[1]!s_dq_turn(A345,TODAY()-1)</f>
        <v>12.089906304046414</v>
      </c>
      <c r="R345" s="2">
        <f>[1]!s_pq_amount(A345,"20260101","",100000000)</f>
        <v>803.51166287000001</v>
      </c>
      <c r="S345" s="2">
        <f>[1]!s_pq_avgamount(A345,"20260101","",100000000)</f>
        <v>7.371666631834862</v>
      </c>
      <c r="T345" s="17">
        <f>[1]!s_ipo_dilutedpe(A345)</f>
        <v>22.97</v>
      </c>
      <c r="U345" s="12">
        <f>[1]!s_ipo_collection_total(A345,100000000)</f>
        <v>3.6749999999999998</v>
      </c>
      <c r="V345" s="18">
        <f>[1]!s_val_pe_ttm(A345,"")</f>
        <v>154.17796325683594</v>
      </c>
    </row>
    <row r="346" spans="1:22" x14ac:dyDescent="0.3">
      <c r="A346" s="12" t="s">
        <v>1319</v>
      </c>
      <c r="B346" s="12" t="s">
        <v>1320</v>
      </c>
      <c r="C346" s="16" t="str">
        <f>[1]!s_info_mkt(A346)</f>
        <v>创业板</v>
      </c>
      <c r="D346" s="16" t="str">
        <f>[1]!s_ipo_listeddate(A346)</f>
        <v>2016-12-13</v>
      </c>
      <c r="E346" s="16" t="str">
        <f>[1]!s_info_industry_csrc2023(A346,"",3)</f>
        <v>计算机、通信和其他电子设备制造业</v>
      </c>
      <c r="F346" s="16">
        <f>[1]!s_is(A346,83,"FY","YTD","20251231",1,"",100000000)</f>
        <v>10.0841964031</v>
      </c>
      <c r="G346" s="16">
        <f>[1]!s_is(A346,83,"FY","YTD","20241231",1,"",100000000)</f>
        <v>14.4294733429</v>
      </c>
      <c r="H346" s="16">
        <f>[1]!s_is(A346,61,"FY","YTD","20251231",1,"",100000000)</f>
        <v>-2.0042642321000002</v>
      </c>
      <c r="I346" s="16">
        <f>[1]!s_is(A346,61,"FY","YTD","20241231",1,"",100000000)</f>
        <v>-1.1604905526</v>
      </c>
      <c r="J346" s="16">
        <f>[1]!s_fa_roe(A346,"20251231")</f>
        <v>-14.9856</v>
      </c>
      <c r="K346" s="16">
        <f>[1]!s_stmnote_rdexp(A346,"20251231",1,10000)</f>
        <v>4649.7882710000003</v>
      </c>
      <c r="L346" s="16">
        <f>[1]!s_margin_tradingbalance(A346,"",10000)</f>
        <v>0</v>
      </c>
      <c r="M346" s="16">
        <f>[1]!s_margin_seclendingbalance(A346,"",10000)</f>
        <v>0</v>
      </c>
      <c r="N346" s="17">
        <f>[1]!s_val_ev(A346,"",100000000)</f>
        <v>64.322543534000005</v>
      </c>
      <c r="O346" s="17">
        <f>[1]!share_freesharesmv(A346,"",100000000)</f>
        <v>41.741095174999998</v>
      </c>
      <c r="P346" s="17">
        <f ca="1">[1]!s_dq_amount_btin(A346,TODAY()-1,100000000)</f>
        <v>12.70646389</v>
      </c>
      <c r="Q346" s="17">
        <f ca="1">[1]!s_dq_turn(A346,TODAY()-1)</f>
        <v>24.10098482603021</v>
      </c>
      <c r="R346" s="2">
        <f>[1]!s_pq_amount(A346,"20260101","",100000000)</f>
        <v>655.20132812999998</v>
      </c>
      <c r="S346" s="2">
        <f>[1]!s_pq_avgamount(A346,"20260101","",100000000)</f>
        <v>6.011021358990825</v>
      </c>
      <c r="T346" s="17">
        <f>[1]!s_ipo_dilutedpe(A346)</f>
        <v>22.97</v>
      </c>
      <c r="U346" s="12">
        <f>[1]!s_ipo_collection_total(A346,100000000)</f>
        <v>1.204</v>
      </c>
      <c r="V346" s="18">
        <f>[1]!s_val_pe_ttm(A346,"")</f>
        <v>-31.214393615722656</v>
      </c>
    </row>
    <row r="347" spans="1:22" x14ac:dyDescent="0.3">
      <c r="A347" s="12" t="s">
        <v>1321</v>
      </c>
      <c r="B347" s="12" t="s">
        <v>1322</v>
      </c>
      <c r="C347" s="16" t="str">
        <f>[1]!s_info_mkt(A347)</f>
        <v>主板</v>
      </c>
      <c r="D347" s="16" t="str">
        <f>[1]!s_ipo_listeddate(A347)</f>
        <v>1995-10-31</v>
      </c>
      <c r="E347" s="16" t="str">
        <f>[1]!s_info_industry_csrc2023(A347,"",3)</f>
        <v>非金属矿物制品业</v>
      </c>
      <c r="F347" s="16">
        <f>[1]!s_is(A347,83,"FY","YTD","20251231",1,"",100000000)</f>
        <v>32.435350785799997</v>
      </c>
      <c r="G347" s="16">
        <f>[1]!s_is(A347,83,"FY","YTD","20241231",1,"",100000000)</f>
        <v>45.944473037100003</v>
      </c>
      <c r="H347" s="16">
        <f>[1]!s_is(A347,61,"FY","YTD","20251231",1,"",100000000)</f>
        <v>-9.1434028526999995</v>
      </c>
      <c r="I347" s="16">
        <f>[1]!s_is(A347,61,"FY","YTD","20241231",1,"",100000000)</f>
        <v>-6.0993031965999993</v>
      </c>
      <c r="J347" s="16">
        <f>[1]!s_fa_roe(A347,"20251231")</f>
        <v>-25.683299999999999</v>
      </c>
      <c r="K347" s="16">
        <f>[1]!s_stmnote_rdexp(A347,"20251231",1,10000)</f>
        <v>17180.393949000001</v>
      </c>
      <c r="L347" s="16">
        <f>[1]!s_margin_tradingbalance(A347,"",10000)</f>
        <v>6824.7873</v>
      </c>
      <c r="M347" s="16">
        <f>[1]!s_margin_seclendingbalance(A347,"",10000)</f>
        <v>35.052900000000001</v>
      </c>
      <c r="N347" s="17">
        <f>[1]!s_val_ev(A347,"",100000000)</f>
        <v>45.659464825900002</v>
      </c>
      <c r="O347" s="17">
        <f>[1]!share_freesharesmv(A347,"",100000000)</f>
        <v>15.120881682</v>
      </c>
      <c r="P347" s="17">
        <f ca="1">[1]!s_dq_amount_btin(A347,TODAY()-1,100000000)</f>
        <v>3.5018459900000001</v>
      </c>
      <c r="Q347" s="17">
        <f ca="1">[1]!s_dq_turn(A347,TODAY()-1)</f>
        <v>8.8895793995436598</v>
      </c>
      <c r="R347" s="2">
        <f>[1]!s_pq_amount(A347,"20260101","",100000000)</f>
        <v>79.434062350000005</v>
      </c>
      <c r="S347" s="2">
        <f>[1]!s_pq_avgamount(A347,"20260101","",100000000)</f>
        <v>0.72875286559633035</v>
      </c>
      <c r="T347" s="17">
        <f>[1]!s_ipo_dilutedpe(A347)</f>
        <v>14.5</v>
      </c>
      <c r="U347" s="12">
        <f>[1]!s_ipo_collection_total(A347,100000000)</f>
        <v>2.5150000000000001</v>
      </c>
      <c r="V347" s="18">
        <f>[1]!s_val_pe_ttm(A347,"")</f>
        <v>-5.6118659973144531</v>
      </c>
    </row>
    <row r="348" spans="1:22" x14ac:dyDescent="0.3">
      <c r="A348" s="12" t="s">
        <v>1323</v>
      </c>
      <c r="B348" s="12" t="s">
        <v>1324</v>
      </c>
      <c r="C348" s="16" t="str">
        <f>[1]!s_info_mkt(A348)</f>
        <v>主板</v>
      </c>
      <c r="D348" s="16" t="str">
        <f>[1]!s_ipo_listeddate(A348)</f>
        <v>2021-02-09</v>
      </c>
      <c r="E348" s="16" t="str">
        <f>[1]!s_info_industry_csrc2023(A348,"",3)</f>
        <v>生态保护和环境治理业</v>
      </c>
      <c r="F348" s="16">
        <f>[1]!s_is(A348,83,"FY","YTD","20251231",1,"",100000000)</f>
        <v>1.0478943981</v>
      </c>
      <c r="G348" s="16">
        <f>[1]!s_is(A348,83,"FY","YTD","20241231",1,"",100000000)</f>
        <v>1.0335825456000001</v>
      </c>
      <c r="H348" s="16">
        <f>[1]!s_is(A348,61,"FY","YTD","20251231",1,"",100000000)</f>
        <v>-3.0400989557</v>
      </c>
      <c r="I348" s="16">
        <f>[1]!s_is(A348,61,"FY","YTD","20241231",1,"",100000000)</f>
        <v>-3.3448879300000001</v>
      </c>
      <c r="J348" s="16">
        <f>[1]!s_fa_roe(A348,"20251231")</f>
        <v>-36.958799999999997</v>
      </c>
      <c r="K348" s="16">
        <f>[1]!s_stmnote_rdexp(A348,"20251231",1,10000)</f>
        <v>947.68176600000004</v>
      </c>
      <c r="L348" s="16">
        <f>[1]!s_margin_tradingbalance(A348,"",10000)</f>
        <v>0</v>
      </c>
      <c r="M348" s="16">
        <f>[1]!s_margin_seclendingbalance(A348,"",10000)</f>
        <v>0</v>
      </c>
      <c r="N348" s="17">
        <f>[1]!s_val_ev(A348,"",100000000)</f>
        <v>0.44166358079999996</v>
      </c>
      <c r="O348" s="17">
        <f>[1]!share_freesharesmv(A348,"",100000000)</f>
        <v>0.31814602949999998</v>
      </c>
      <c r="P348" s="17">
        <f ca="1">[1]!s_dq_amount_btin(A348,TODAY()-1,100000000)</f>
        <v>2.078551E-2</v>
      </c>
      <c r="Q348" s="17">
        <f ca="1">[1]!s_dq_turn(A348,TODAY()-1)</f>
        <v>4.7858835590910465</v>
      </c>
      <c r="R348" s="2">
        <f>[1]!s_pq_amount(A348,"20260101","",100000000)</f>
        <v>19.293712490000001</v>
      </c>
      <c r="S348" s="2">
        <f>[1]!s_pq_avgamount(A348,"20260101","",100000000)</f>
        <v>0.22698485282352943</v>
      </c>
      <c r="T348" s="17">
        <f>[1]!s_ipo_dilutedpe(A348)</f>
        <v>22.99</v>
      </c>
      <c r="U348" s="12">
        <f>[1]!s_ipo_collection_total(A348,100000000)</f>
        <v>8.4564900000000005</v>
      </c>
      <c r="V348" s="18">
        <f>[1]!s_val_pe_ttm(A348,"")</f>
        <v>-0.14264197647571564</v>
      </c>
    </row>
    <row r="349" spans="1:22" x14ac:dyDescent="0.3">
      <c r="A349" s="12" t="s">
        <v>1325</v>
      </c>
      <c r="B349" s="12" t="s">
        <v>1326</v>
      </c>
      <c r="C349" s="16" t="str">
        <f>[1]!s_info_mkt(A349)</f>
        <v>科创板</v>
      </c>
      <c r="D349" s="16" t="str">
        <f>[1]!s_ipo_listeddate(A349)</f>
        <v>2019-07-22</v>
      </c>
      <c r="E349" s="16" t="str">
        <f>[1]!s_info_industry_csrc2023(A349,"",3)</f>
        <v>仪器仪表制造业</v>
      </c>
      <c r="F349" s="16">
        <f>[1]!s_is(A349,83,"FY","YTD","20251231",1,"",100000000)</f>
        <v>6.7615618095000007</v>
      </c>
      <c r="G349" s="16">
        <f>[1]!s_is(A349,83,"FY","YTD","20241231",1,"",100000000)</f>
        <v>6.2138981699000002</v>
      </c>
      <c r="H349" s="16">
        <f>[1]!s_is(A349,61,"FY","YTD","20251231",1,"",100000000)</f>
        <v>0.1264657823</v>
      </c>
      <c r="I349" s="16">
        <f>[1]!s_is(A349,61,"FY","YTD","20241231",1,"",100000000)</f>
        <v>9.4940157599999991E-2</v>
      </c>
      <c r="J349" s="16">
        <f>[1]!s_fa_roe(A349,"20251231")</f>
        <v>0.73699999999999999</v>
      </c>
      <c r="K349" s="16">
        <f>[1]!s_stmnote_rdexp(A349,"20251231",1,10000)</f>
        <v>6981.1526040000008</v>
      </c>
      <c r="L349" s="16">
        <f>[1]!s_margin_tradingbalance(A349,"",10000)</f>
        <v>40637.819100000001</v>
      </c>
      <c r="M349" s="16">
        <f>[1]!s_margin_seclendingbalance(A349,"",10000)</f>
        <v>42.394799999999996</v>
      </c>
      <c r="N349" s="17">
        <f>[1]!s_val_ev(A349,"",100000000)</f>
        <v>81.035428416599999</v>
      </c>
      <c r="O349" s="17">
        <f>[1]!share_freesharesmv(A349,"",100000000)</f>
        <v>45.552443437200004</v>
      </c>
      <c r="P349" s="17">
        <f ca="1">[1]!s_dq_amount_btin(A349,TODAY()-1,100000000)</f>
        <v>8.2597694199999996</v>
      </c>
      <c r="Q349" s="17">
        <f ca="1">[1]!s_dq_turn(A349,TODAY()-1)</f>
        <v>10.275537401606753</v>
      </c>
      <c r="R349" s="2">
        <f>[1]!s_pq_amount(A349,"20260101","",100000000)</f>
        <v>244.61802467000001</v>
      </c>
      <c r="S349" s="2">
        <f>[1]!s_pq_avgamount(A349,"20260101","",100000000)</f>
        <v>2.2442020611926607</v>
      </c>
      <c r="T349" s="17">
        <f>[1]!s_ipo_dilutedpe(A349)</f>
        <v>49.39</v>
      </c>
      <c r="U349" s="12">
        <f>[1]!s_ipo_collection_total(A349,100000000)</f>
        <v>9.7853600000000007</v>
      </c>
      <c r="V349" s="18">
        <f>[1]!s_val_pe_ttm(A349,"")</f>
        <v>560.04119873046875</v>
      </c>
    </row>
    <row r="350" spans="1:22" x14ac:dyDescent="0.3">
      <c r="A350" s="12" t="s">
        <v>1327</v>
      </c>
      <c r="B350" s="12" t="s">
        <v>1328</v>
      </c>
      <c r="C350" s="16" t="str">
        <f>[1]!s_info_mkt(A350)</f>
        <v>科创板</v>
      </c>
      <c r="D350" s="16" t="str">
        <f>[1]!s_ipo_listeddate(A350)</f>
        <v>2021-07-30</v>
      </c>
      <c r="E350" s="16" t="str">
        <f>[1]!s_info_industry_csrc2023(A350,"",3)</f>
        <v>计算机、通信和其他电子设备制造业</v>
      </c>
      <c r="F350" s="16">
        <f>[1]!s_is(A350,83,"FY","YTD","20251231",1,"",100000000)</f>
        <v>1.5019715294</v>
      </c>
      <c r="G350" s="16">
        <f>[1]!s_is(A350,83,"FY","YTD","20241231",1,"",100000000)</f>
        <v>0.77756471169999997</v>
      </c>
      <c r="H350" s="16">
        <f>[1]!s_is(A350,61,"FY","YTD","20251231",1,"",100000000)</f>
        <v>0.34133444310000005</v>
      </c>
      <c r="I350" s="16">
        <f>[1]!s_is(A350,61,"FY","YTD","20241231",1,"",100000000)</f>
        <v>-0.26112405850000003</v>
      </c>
      <c r="J350" s="16">
        <f>[1]!s_fa_roe(A350,"20251231")</f>
        <v>4.1173999999999999</v>
      </c>
      <c r="K350" s="16">
        <f>[1]!s_stmnote_rdexp(A350,"20251231",1,10000)</f>
        <v>2092.2876260000003</v>
      </c>
      <c r="L350" s="16">
        <f>[1]!s_margin_tradingbalance(A350,"",10000)</f>
        <v>9385.3536999999997</v>
      </c>
      <c r="M350" s="16">
        <f>[1]!s_margin_seclendingbalance(A350,"",10000)</f>
        <v>0</v>
      </c>
      <c r="N350" s="17">
        <f>[1]!s_val_ev(A350,"",100000000)</f>
        <v>41.279730887999996</v>
      </c>
      <c r="O350" s="17">
        <f>[1]!share_freesharesmv(A350,"",100000000)</f>
        <v>18.607877913599999</v>
      </c>
      <c r="P350" s="17">
        <f ca="1">[1]!s_dq_amount_btin(A350,TODAY()-1,100000000)</f>
        <v>2.0132255099999998</v>
      </c>
      <c r="Q350" s="17">
        <f ca="1">[1]!s_dq_turn(A350,TODAY()-1)</f>
        <v>4.8660479629820594</v>
      </c>
      <c r="R350" s="2">
        <f>[1]!s_pq_amount(A350,"20260101","",100000000)</f>
        <v>84.182972149999998</v>
      </c>
      <c r="S350" s="2">
        <f>[1]!s_pq_avgamount(A350,"20260101","",100000000)</f>
        <v>0.77947196435185184</v>
      </c>
      <c r="T350" s="17">
        <f>[1]!s_ipo_dilutedpe(A350)</f>
        <v>20.59</v>
      </c>
      <c r="U350" s="12">
        <f>[1]!s_ipo_collection_total(A350,100000000)</f>
        <v>5.6180000000000003</v>
      </c>
      <c r="V350" s="18">
        <f>[1]!s_val_pe_ttm(A350,"")</f>
        <v>174.44877624511719</v>
      </c>
    </row>
    <row r="351" spans="1:22" x14ac:dyDescent="0.3">
      <c r="A351" s="12" t="s">
        <v>1329</v>
      </c>
      <c r="B351" s="12" t="s">
        <v>1330</v>
      </c>
      <c r="C351" s="16" t="str">
        <f>[1]!s_info_mkt(A351)</f>
        <v>创业板</v>
      </c>
      <c r="D351" s="16" t="str">
        <f>[1]!s_ipo_listeddate(A351)</f>
        <v>2022-05-26</v>
      </c>
      <c r="E351" s="16" t="str">
        <f>[1]!s_info_industry_csrc2023(A351,"",3)</f>
        <v>计算机、通信和其他电子设备制造业</v>
      </c>
      <c r="F351" s="16">
        <f>[1]!s_is(A351,83,"FY","YTD","20251231",1,"",100000000)</f>
        <v>17.736104638299999</v>
      </c>
      <c r="G351" s="16">
        <f>[1]!s_is(A351,83,"FY","YTD","20241231",1,"",100000000)</f>
        <v>16.787340049400001</v>
      </c>
      <c r="H351" s="16">
        <f>[1]!s_is(A351,61,"FY","YTD","20251231",1,"",100000000)</f>
        <v>0.64929336540000004</v>
      </c>
      <c r="I351" s="16">
        <f>[1]!s_is(A351,61,"FY","YTD","20241231",1,"",100000000)</f>
        <v>1.1749665594000001</v>
      </c>
      <c r="J351" s="16">
        <f>[1]!s_fa_roe(A351,"20251231")</f>
        <v>3.819</v>
      </c>
      <c r="K351" s="16">
        <f>[1]!s_stmnote_rdexp(A351,"20251231",1,10000)</f>
        <v>16124.992138999998</v>
      </c>
      <c r="L351" s="16">
        <f>[1]!s_margin_tradingbalance(A351,"",10000)</f>
        <v>33927.901100000003</v>
      </c>
      <c r="M351" s="16">
        <f>[1]!s_margin_seclendingbalance(A351,"",10000)</f>
        <v>2.9483999999999999</v>
      </c>
      <c r="N351" s="17">
        <f>[1]!s_val_ev(A351,"",100000000)</f>
        <v>107.536379384</v>
      </c>
      <c r="O351" s="17">
        <f>[1]!share_freesharesmv(A351,"",100000000)</f>
        <v>51.303808874600001</v>
      </c>
      <c r="P351" s="17">
        <f ca="1">[1]!s_dq_amount_btin(A351,TODAY()-1,100000000)</f>
        <v>7.9036686700000001</v>
      </c>
      <c r="Q351" s="17">
        <f ca="1">[1]!s_dq_turn(A351,TODAY()-1)</f>
        <v>9.8674371696225869</v>
      </c>
      <c r="R351" s="2">
        <f>[1]!s_pq_amount(A351,"20260101","",100000000)</f>
        <v>677.96338635999996</v>
      </c>
      <c r="S351" s="2">
        <f>[1]!s_pq_avgamount(A351,"20260101","",100000000)</f>
        <v>6.2198475812844034</v>
      </c>
      <c r="T351" s="17">
        <f>[1]!s_ipo_dilutedpe(A351)</f>
        <v>24.07</v>
      </c>
      <c r="U351" s="12">
        <f>[1]!s_ipo_collection_total(A351,100000000)</f>
        <v>9.6047999999999991</v>
      </c>
      <c r="V351" s="18">
        <f>[1]!s_val_pe_ttm(A351,"")</f>
        <v>146.53204345703125</v>
      </c>
    </row>
    <row r="352" spans="1:22" x14ac:dyDescent="0.3">
      <c r="A352" s="12" t="s">
        <v>1331</v>
      </c>
      <c r="B352" s="12" t="s">
        <v>1332</v>
      </c>
      <c r="C352" s="16" t="str">
        <f>[1]!s_info_mkt(A352)</f>
        <v>科创板</v>
      </c>
      <c r="D352" s="16" t="str">
        <f>[1]!s_ipo_listeddate(A352)</f>
        <v>2019-12-11</v>
      </c>
      <c r="E352" s="16" t="str">
        <f>[1]!s_info_industry_csrc2023(A352,"",3)</f>
        <v>软件和信息技术服务业</v>
      </c>
      <c r="F352" s="16">
        <f>[1]!s_is(A352,83,"FY","YTD","20251231",1,"",100000000)</f>
        <v>3.2183834956999999</v>
      </c>
      <c r="G352" s="16">
        <f>[1]!s_is(A352,83,"FY","YTD","20241231",1,"",100000000)</f>
        <v>3.0662326120999999</v>
      </c>
      <c r="H352" s="16">
        <f>[1]!s_is(A352,61,"FY","YTD","20251231",1,"",100000000)</f>
        <v>-0.91311666569999994</v>
      </c>
      <c r="I352" s="16">
        <f>[1]!s_is(A352,61,"FY","YTD","20241231",1,"",100000000)</f>
        <v>-1.0219474752</v>
      </c>
      <c r="J352" s="16">
        <f>[1]!s_fa_roe(A352,"20251231")</f>
        <v>-8.2621000000000002</v>
      </c>
      <c r="K352" s="16">
        <f>[1]!s_stmnote_rdexp(A352,"20251231",1,10000)</f>
        <v>9362.4877290000004</v>
      </c>
      <c r="L352" s="16">
        <f>[1]!s_margin_tradingbalance(A352,"",10000)</f>
        <v>20849.853599999999</v>
      </c>
      <c r="M352" s="16">
        <f>[1]!s_margin_seclendingbalance(A352,"",10000)</f>
        <v>29.92</v>
      </c>
      <c r="N352" s="17">
        <f>[1]!s_val_ev(A352,"",100000000)</f>
        <v>48.664626560000002</v>
      </c>
      <c r="O352" s="17">
        <f>[1]!share_freesharesmv(A352,"",100000000)</f>
        <v>25.61081072</v>
      </c>
      <c r="P352" s="17">
        <f ca="1">[1]!s_dq_amount_btin(A352,TODAY()-1,100000000)</f>
        <v>1.7865156</v>
      </c>
      <c r="Q352" s="17">
        <f ca="1">[1]!s_dq_turn(A352,TODAY()-1)</f>
        <v>3.7860109287562156</v>
      </c>
      <c r="R352" s="2">
        <f>[1]!s_pq_amount(A352,"20260101","",100000000)</f>
        <v>221.00084064000001</v>
      </c>
      <c r="S352" s="2">
        <f>[1]!s_pq_avgamount(A352,"20260101","",100000000)</f>
        <v>2.0275306480733946</v>
      </c>
      <c r="T352" s="17">
        <f>[1]!s_ipo_dilutedpe(A352)</f>
        <v>65.849999999999994</v>
      </c>
      <c r="U352" s="12">
        <f>[1]!s_ipo_collection_total(A352,100000000)</f>
        <v>10.096</v>
      </c>
      <c r="V352" s="18">
        <f>[1]!s_val_pe_ttm(A352,"")</f>
        <v>-51.422798156738281</v>
      </c>
    </row>
    <row r="353" spans="1:22" x14ac:dyDescent="0.3">
      <c r="A353" s="12" t="s">
        <v>1333</v>
      </c>
      <c r="B353" s="12" t="s">
        <v>1334</v>
      </c>
      <c r="C353" s="16" t="str">
        <f>[1]!s_info_mkt(A353)</f>
        <v>创业板</v>
      </c>
      <c r="D353" s="16" t="str">
        <f>[1]!s_ipo_listeddate(A353)</f>
        <v>2015-07-01</v>
      </c>
      <c r="E353" s="16" t="str">
        <f>[1]!s_info_industry_csrc2023(A353,"",3)</f>
        <v>计算机、通信和其他电子设备制造业</v>
      </c>
      <c r="F353" s="16">
        <f>[1]!s_is(A353,83,"FY","YTD","20251231",1,"",100000000)</f>
        <v>20.795204476199999</v>
      </c>
      <c r="G353" s="16">
        <f>[1]!s_is(A353,83,"FY","YTD","20241231",1,"",100000000)</f>
        <v>14.545914243099999</v>
      </c>
      <c r="H353" s="16">
        <f>[1]!s_is(A353,61,"FY","YTD","20251231",1,"",100000000)</f>
        <v>-0.331996921</v>
      </c>
      <c r="I353" s="16">
        <f>[1]!s_is(A353,61,"FY","YTD","20241231",1,"",100000000)</f>
        <v>0.12257095179999999</v>
      </c>
      <c r="J353" s="16">
        <f>[1]!s_fa_roe(A353,"20251231")</f>
        <v>-5.3155000000000001</v>
      </c>
      <c r="K353" s="16">
        <f>[1]!s_stmnote_rdexp(A353,"20251231",1,10000)</f>
        <v>19819.096606999999</v>
      </c>
      <c r="L353" s="16">
        <f>[1]!s_margin_tradingbalance(A353,"",10000)</f>
        <v>0</v>
      </c>
      <c r="M353" s="16">
        <f>[1]!s_margin_seclendingbalance(A353,"",10000)</f>
        <v>0</v>
      </c>
      <c r="N353" s="17">
        <f>[1]!s_val_ev(A353,"",100000000)</f>
        <v>313.80091792500002</v>
      </c>
      <c r="O353" s="17">
        <f>[1]!share_freesharesmv(A353,"",100000000)</f>
        <v>176.572883905</v>
      </c>
      <c r="P353" s="17">
        <f ca="1">[1]!s_dq_amount_btin(A353,TODAY()-1,100000000)</f>
        <v>20.570046529999999</v>
      </c>
      <c r="Q353" s="17">
        <f ca="1">[1]!s_dq_turn(A353,TODAY()-1)</f>
        <v>6.607824943814145</v>
      </c>
      <c r="R353" s="2">
        <f>[1]!s_pq_amount(A353,"20260101","",100000000)</f>
        <v>901.94553341000005</v>
      </c>
      <c r="S353" s="2">
        <f>[1]!s_pq_avgamount(A353,"20260101","",100000000)</f>
        <v>8.274729664311927</v>
      </c>
      <c r="T353" s="17">
        <f>[1]!s_ipo_dilutedpe(A353)</f>
        <v>22.97</v>
      </c>
      <c r="U353" s="12">
        <f>[1]!s_ipo_collection_total(A353,100000000)</f>
        <v>1.9930600000000001</v>
      </c>
      <c r="V353" s="18">
        <f>[1]!s_val_pe_ttm(A353,"")</f>
        <v>-1145.992431640625</v>
      </c>
    </row>
    <row r="354" spans="1:22" x14ac:dyDescent="0.3">
      <c r="A354" s="12" t="s">
        <v>1335</v>
      </c>
      <c r="B354" s="12" t="s">
        <v>1336</v>
      </c>
      <c r="C354" s="16" t="str">
        <f>[1]!s_info_mkt(A354)</f>
        <v>创业板</v>
      </c>
      <c r="D354" s="16" t="str">
        <f>[1]!s_ipo_listeddate(A354)</f>
        <v>2023-01-19</v>
      </c>
      <c r="E354" s="16" t="str">
        <f>[1]!s_info_industry_csrc2023(A354,"",3)</f>
        <v>通用设备制造业</v>
      </c>
      <c r="F354" s="16">
        <f>[1]!s_is(A354,83,"FY","YTD","20251231",1,"",100000000)</f>
        <v>8.8822436371000002</v>
      </c>
      <c r="G354" s="16">
        <f>[1]!s_is(A354,83,"FY","YTD","20241231",1,"",100000000)</f>
        <v>9.2719547672000004</v>
      </c>
      <c r="H354" s="16">
        <f>[1]!s_is(A354,61,"FY","YTD","20251231",1,"",100000000)</f>
        <v>2.8117209958</v>
      </c>
      <c r="I354" s="16">
        <f>[1]!s_is(A354,61,"FY","YTD","20241231",1,"",100000000)</f>
        <v>0.52356234700000004</v>
      </c>
      <c r="J354" s="16">
        <f>[1]!s_fa_roe(A354,"20251231")</f>
        <v>24.569099999999999</v>
      </c>
      <c r="K354" s="16">
        <f>[1]!s_stmnote_rdexp(A354,"20251231",1,10000)</f>
        <v>5566.5234729999993</v>
      </c>
      <c r="L354" s="16">
        <f>[1]!s_margin_tradingbalance(A354,"",10000)</f>
        <v>25104.470300000001</v>
      </c>
      <c r="M354" s="16">
        <f>[1]!s_margin_seclendingbalance(A354,"",10000)</f>
        <v>53.178100000000001</v>
      </c>
      <c r="N354" s="17">
        <f>[1]!s_val_ev(A354,"",100000000)</f>
        <v>106.10325</v>
      </c>
      <c r="O354" s="17">
        <f>[1]!share_freesharesmv(A354,"",100000000)</f>
        <v>30.503587499999998</v>
      </c>
      <c r="P354" s="17">
        <f ca="1">[1]!s_dq_amount_btin(A354,TODAY()-1,100000000)</f>
        <v>2.6239854999999999</v>
      </c>
      <c r="Q354" s="17">
        <f ca="1">[1]!s_dq_turn(A354,TODAY()-1)</f>
        <v>7.439546072739839</v>
      </c>
      <c r="R354" s="2">
        <f>[1]!s_pq_amount(A354,"20260101","",100000000)</f>
        <v>391.05228351</v>
      </c>
      <c r="S354" s="2">
        <f>[1]!s_pq_avgamount(A354,"20260101","",100000000)</f>
        <v>3.58763562853211</v>
      </c>
      <c r="T354" s="17">
        <f>[1]!s_ipo_dilutedpe(A354)</f>
        <v>58.65</v>
      </c>
      <c r="U354" s="12">
        <f>[1]!s_ipo_collection_total(A354,100000000)</f>
        <v>8.12331</v>
      </c>
      <c r="V354" s="18">
        <f>[1]!s_val_pe_ttm(A354,"")</f>
        <v>-80.437393188476563</v>
      </c>
    </row>
    <row r="355" spans="1:22" x14ac:dyDescent="0.3">
      <c r="A355" s="12" t="s">
        <v>1337</v>
      </c>
      <c r="B355" s="12" t="s">
        <v>1338</v>
      </c>
      <c r="C355" s="16" t="str">
        <f>[1]!s_info_mkt(A355)</f>
        <v>主板</v>
      </c>
      <c r="D355" s="16" t="str">
        <f>[1]!s_ipo_listeddate(A355)</f>
        <v>1997-08-08</v>
      </c>
      <c r="E355" s="16" t="str">
        <f>[1]!s_info_industry_csrc2023(A355,"",3)</f>
        <v>非金属矿物制品业</v>
      </c>
      <c r="F355" s="16">
        <f>[1]!s_is(A355,83,"FY","YTD","20251231",1,"",100000000)</f>
        <v>38.843055081100005</v>
      </c>
      <c r="G355" s="16">
        <f>[1]!s_is(A355,83,"FY","YTD","20241231",1,"",100000000)</f>
        <v>40.087816232500003</v>
      </c>
      <c r="H355" s="16">
        <f>[1]!s_is(A355,61,"FY","YTD","20251231",1,"",100000000)</f>
        <v>2.4996178472000001</v>
      </c>
      <c r="I355" s="16">
        <f>[1]!s_is(A355,61,"FY","YTD","20241231",1,"",100000000)</f>
        <v>2.4764821036</v>
      </c>
      <c r="J355" s="16">
        <f>[1]!s_fa_roe(A355,"20251231")</f>
        <v>9.3656000000000006</v>
      </c>
      <c r="K355" s="16">
        <f>[1]!s_stmnote_rdexp(A355,"20251231",1,10000)</f>
        <v>17015.549965999999</v>
      </c>
      <c r="L355" s="16">
        <f>[1]!s_margin_tradingbalance(A355,"",10000)</f>
        <v>29504.337299999999</v>
      </c>
      <c r="M355" s="16">
        <f>[1]!s_margin_seclendingbalance(A355,"",10000)</f>
        <v>302.9896</v>
      </c>
      <c r="N355" s="17">
        <f>[1]!s_val_ev(A355,"",100000000)</f>
        <v>109.8390702576</v>
      </c>
      <c r="O355" s="17">
        <f>[1]!share_freesharesmv(A355,"",100000000)</f>
        <v>54.953070537600006</v>
      </c>
      <c r="P355" s="17">
        <f ca="1">[1]!s_dq_amount_btin(A355,TODAY()-1,100000000)</f>
        <v>6.2407700799999999</v>
      </c>
      <c r="Q355" s="17">
        <f ca="1">[1]!s_dq_turn(A355,TODAY()-1)</f>
        <v>5.8046743542648569</v>
      </c>
      <c r="R355" s="2">
        <f>[1]!s_pq_amount(A355,"20260101","",100000000)</f>
        <v>245.85731805</v>
      </c>
      <c r="S355" s="2">
        <f>[1]!s_pq_avgamount(A355,"20260101","",100000000)</f>
        <v>2.2555717252293577</v>
      </c>
      <c r="T355" s="17">
        <f>[1]!s_ipo_dilutedpe(A355)</f>
        <v>0</v>
      </c>
      <c r="U355" s="12">
        <f>[1]!s_ipo_collection_total(A355,100000000)</f>
        <v>2.9205000000000001</v>
      </c>
      <c r="V355" s="18">
        <f>[1]!s_val_pe_ttm(A355,"")</f>
        <v>43.852149963378906</v>
      </c>
    </row>
    <row r="356" spans="1:22" x14ac:dyDescent="0.3">
      <c r="A356" s="12" t="s">
        <v>1339</v>
      </c>
      <c r="B356" s="12" t="s">
        <v>1340</v>
      </c>
      <c r="C356" s="16" t="str">
        <f>[1]!s_info_mkt(A356)</f>
        <v>主板</v>
      </c>
      <c r="D356" s="16" t="str">
        <f>[1]!s_ipo_listeddate(A356)</f>
        <v>1998-11-26</v>
      </c>
      <c r="E356" s="16" t="str">
        <f>[1]!s_info_industry_csrc2023(A356,"",3)</f>
        <v>非金属矿物制品业</v>
      </c>
      <c r="F356" s="16">
        <f>[1]!s_is(A356,83,"FY","YTD","20251231",1,"",100000000)</f>
        <v>13.564124120599999</v>
      </c>
      <c r="G356" s="16">
        <f>[1]!s_is(A356,83,"FY","YTD","20241231",1,"",100000000)</f>
        <v>13.012858995</v>
      </c>
      <c r="H356" s="16">
        <f>[1]!s_is(A356,61,"FY","YTD","20251231",1,"",100000000)</f>
        <v>-9.5004476905999997</v>
      </c>
      <c r="I356" s="16">
        <f>[1]!s_is(A356,61,"FY","YTD","20241231",1,"",100000000)</f>
        <v>-9.8324122190000001</v>
      </c>
      <c r="J356" s="16">
        <f>[1]!s_fa_roe(A356,"20251231")</f>
        <v>-91.781899999999993</v>
      </c>
      <c r="K356" s="16">
        <f>[1]!s_stmnote_rdexp(A356,"20251231",1,10000)</f>
        <v>6687.3021090000002</v>
      </c>
      <c r="L356" s="16">
        <f>[1]!s_margin_tradingbalance(A356,"",10000)</f>
        <v>88966.935299999997</v>
      </c>
      <c r="M356" s="16">
        <f>[1]!s_margin_seclendingbalance(A356,"",10000)</f>
        <v>54.218699999999998</v>
      </c>
      <c r="N356" s="17">
        <f>[1]!s_val_ev(A356,"",100000000)</f>
        <v>202.05004508759998</v>
      </c>
      <c r="O356" s="17">
        <f>[1]!share_freesharesmv(A356,"",100000000)</f>
        <v>131.77798490640001</v>
      </c>
      <c r="P356" s="17">
        <f ca="1">[1]!s_dq_amount_btin(A356,TODAY()-1,100000000)</f>
        <v>48.938900449999998</v>
      </c>
      <c r="Q356" s="17">
        <f ca="1">[1]!s_dq_turn(A356,TODAY()-1)</f>
        <v>26.862443048738466</v>
      </c>
      <c r="R356" s="2">
        <f>[1]!s_pq_amount(A356,"20260101","",100000000)</f>
        <v>1920.42601425</v>
      </c>
      <c r="S356" s="2">
        <f>[1]!s_pq_avgamount(A356,"20260101","",100000000)</f>
        <v>17.618587286697245</v>
      </c>
      <c r="T356" s="17">
        <f>[1]!s_ipo_dilutedpe(A356)</f>
        <v>0</v>
      </c>
      <c r="U356" s="12">
        <f>[1]!s_ipo_collection_total(A356,100000000)</f>
        <v>2.56</v>
      </c>
      <c r="V356" s="18">
        <f>[1]!s_val_pe_ttm(A356,"")</f>
        <v>-22.982168197631836</v>
      </c>
    </row>
    <row r="357" spans="1:22" x14ac:dyDescent="0.3">
      <c r="A357" s="12" t="s">
        <v>1341</v>
      </c>
      <c r="B357" s="12" t="s">
        <v>1342</v>
      </c>
      <c r="C357" s="16" t="str">
        <f>[1]!s_info_mkt(A357)</f>
        <v>创业板</v>
      </c>
      <c r="D357" s="16" t="str">
        <f>[1]!s_ipo_listeddate(A357)</f>
        <v>2021-08-13</v>
      </c>
      <c r="E357" s="16" t="str">
        <f>[1]!s_info_industry_csrc2023(A357,"",3)</f>
        <v>计算机、通信和其他电子设备制造业</v>
      </c>
      <c r="F357" s="16">
        <f>[1]!s_is(A357,83,"FY","YTD","20251231",1,"",100000000)</f>
        <v>5.8121366570000008</v>
      </c>
      <c r="G357" s="16">
        <f>[1]!s_is(A357,83,"FY","YTD","20241231",1,"",100000000)</f>
        <v>6.5408504994000003</v>
      </c>
      <c r="H357" s="16">
        <f>[1]!s_is(A357,61,"FY","YTD","20251231",1,"",100000000)</f>
        <v>0.32450452410000002</v>
      </c>
      <c r="I357" s="16">
        <f>[1]!s_is(A357,61,"FY","YTD","20241231",1,"",100000000)</f>
        <v>0.27115969829999997</v>
      </c>
      <c r="J357" s="16">
        <f>[1]!s_fa_roe(A357,"20251231")</f>
        <v>3.2075</v>
      </c>
      <c r="K357" s="16">
        <f>[1]!s_stmnote_rdexp(A357,"20251231",1,10000)</f>
        <v>3651.3189750000001</v>
      </c>
      <c r="L357" s="16">
        <f>[1]!s_margin_tradingbalance(A357,"",10000)</f>
        <v>20815.099699999999</v>
      </c>
      <c r="M357" s="16">
        <f>[1]!s_margin_seclendingbalance(A357,"",10000)</f>
        <v>0</v>
      </c>
      <c r="N357" s="17">
        <f>[1]!s_val_ev(A357,"",100000000)</f>
        <v>71.000895208800003</v>
      </c>
      <c r="O357" s="17">
        <f>[1]!share_freesharesmv(A357,"",100000000)</f>
        <v>36.955173466399998</v>
      </c>
      <c r="P357" s="17">
        <f ca="1">[1]!s_dq_amount_btin(A357,TODAY()-1,100000000)</f>
        <v>3.1449433199999999</v>
      </c>
      <c r="Q357" s="17">
        <f ca="1">[1]!s_dq_turn(A357,TODAY()-1)</f>
        <v>7.1058978227561775</v>
      </c>
      <c r="R357" s="2">
        <f>[1]!s_pq_amount(A357,"20260101","",100000000)</f>
        <v>224.40451827999999</v>
      </c>
      <c r="S357" s="2">
        <f>[1]!s_pq_avgamount(A357,"20260101","",100000000)</f>
        <v>2.0587570484403668</v>
      </c>
      <c r="T357" s="17">
        <f>[1]!s_ipo_dilutedpe(A357)</f>
        <v>15.64</v>
      </c>
      <c r="U357" s="12">
        <f>[1]!s_ipo_collection_total(A357,100000000)</f>
        <v>4.0773989999999998</v>
      </c>
      <c r="V357" s="18">
        <f>[1]!s_val_pe_ttm(A357,"")</f>
        <v>193.82818603515625</v>
      </c>
    </row>
    <row r="358" spans="1:22" x14ac:dyDescent="0.3">
      <c r="A358" s="12" t="s">
        <v>1343</v>
      </c>
      <c r="B358" s="12" t="s">
        <v>1344</v>
      </c>
      <c r="C358" s="16" t="str">
        <f>[1]!s_info_mkt(A358)</f>
        <v>科创板</v>
      </c>
      <c r="D358" s="16" t="str">
        <f>[1]!s_ipo_listeddate(A358)</f>
        <v>2023-05-16</v>
      </c>
      <c r="E358" s="16" t="str">
        <f>[1]!s_info_industry_csrc2023(A358,"",3)</f>
        <v>计算机、通信和其他电子设备制造业</v>
      </c>
      <c r="F358" s="16">
        <f>[1]!s_is(A358,83,"FY","YTD","20251231",1,"",100000000)</f>
        <v>8.0727368937000001</v>
      </c>
      <c r="G358" s="16">
        <f>[1]!s_is(A358,83,"FY","YTD","20241231",1,"",100000000)</f>
        <v>5.2398694827999996</v>
      </c>
      <c r="H358" s="16">
        <f>[1]!s_is(A358,61,"FY","YTD","20251231",1,"",100000000)</f>
        <v>-2.2901494668</v>
      </c>
      <c r="I358" s="16">
        <f>[1]!s_is(A358,61,"FY","YTD","20241231",1,"",100000000)</f>
        <v>-4.3841695282000002</v>
      </c>
      <c r="J358" s="16">
        <f>[1]!s_fa_roe(A358,"20251231")</f>
        <v>-13.2883</v>
      </c>
      <c r="K358" s="16">
        <f>[1]!s_stmnote_rdexp(A358,"20251231",1,10000)</f>
        <v>22421.935836000001</v>
      </c>
      <c r="L358" s="16">
        <f>[1]!s_margin_tradingbalance(A358,"",10000)</f>
        <v>22356.695800000001</v>
      </c>
      <c r="M358" s="16">
        <f>[1]!s_margin_seclendingbalance(A358,"",10000)</f>
        <v>33.757300000000001</v>
      </c>
      <c r="N358" s="17">
        <f>[1]!s_val_ev(A358,"",100000000)</f>
        <v>71.100272360399998</v>
      </c>
      <c r="O358" s="17">
        <f>[1]!share_freesharesmv(A358,"",100000000)</f>
        <v>49.432056080800002</v>
      </c>
      <c r="P358" s="17">
        <f ca="1">[1]!s_dq_amount_btin(A358,TODAY()-1,100000000)</f>
        <v>4.2991478299999999</v>
      </c>
      <c r="Q358" s="17">
        <f ca="1">[1]!s_dq_turn(A358,TODAY()-1)</f>
        <v>8.7921036988548078</v>
      </c>
      <c r="R358" s="2">
        <f>[1]!s_pq_amount(A358,"20260101","",100000000)</f>
        <v>225.28997666999999</v>
      </c>
      <c r="S358" s="2">
        <f>[1]!s_pq_avgamount(A358,"20260101","",100000000)</f>
        <v>2.0668805199082567</v>
      </c>
      <c r="T358" s="17">
        <f>[1]!s_ipo_dilutedpe(A358)</f>
        <v>0</v>
      </c>
      <c r="U358" s="12">
        <f>[1]!s_ipo_collection_total(A358,100000000)</f>
        <v>11.3596646</v>
      </c>
      <c r="V358" s="18">
        <f>[1]!s_val_pe_ttm(A358,"")</f>
        <v>-23.777252197265625</v>
      </c>
    </row>
    <row r="359" spans="1:22" x14ac:dyDescent="0.3">
      <c r="A359" s="12" t="s">
        <v>1345</v>
      </c>
      <c r="B359" s="12" t="s">
        <v>1346</v>
      </c>
      <c r="C359" s="16" t="str">
        <f>[1]!s_info_mkt(A359)</f>
        <v>主板</v>
      </c>
      <c r="D359" s="16" t="str">
        <f>[1]!s_ipo_listeddate(A359)</f>
        <v>2023-01-30</v>
      </c>
      <c r="E359" s="16" t="str">
        <f>[1]!s_info_industry_csrc2023(A359,"",3)</f>
        <v>通用设备制造业</v>
      </c>
      <c r="F359" s="16">
        <f>[1]!s_is(A359,83,"FY","YTD","20251231",1,"",100000000)</f>
        <v>30.029021944099998</v>
      </c>
      <c r="G359" s="16">
        <f>[1]!s_is(A359,83,"FY","YTD","20241231",1,"",100000000)</f>
        <v>24.188750538099999</v>
      </c>
      <c r="H359" s="16">
        <f>[1]!s_is(A359,61,"FY","YTD","20251231",1,"",100000000)</f>
        <v>4.2134883537999999</v>
      </c>
      <c r="I359" s="16">
        <f>[1]!s_is(A359,61,"FY","YTD","20241231",1,"",100000000)</f>
        <v>2.6116296194999999</v>
      </c>
      <c r="J359" s="16">
        <f>[1]!s_fa_roe(A359,"20251231")</f>
        <v>23.3901</v>
      </c>
      <c r="K359" s="16">
        <f>[1]!s_stmnote_rdexp(A359,"20251231",1,10000)</f>
        <v>11535.000235</v>
      </c>
      <c r="L359" s="16">
        <f>[1]!s_margin_tradingbalance(A359,"",10000)</f>
        <v>0</v>
      </c>
      <c r="M359" s="16">
        <f>[1]!s_margin_seclendingbalance(A359,"",10000)</f>
        <v>0</v>
      </c>
      <c r="N359" s="17">
        <f>[1]!s_val_ev(A359,"",100000000)</f>
        <v>56.94400000000001</v>
      </c>
      <c r="O359" s="17">
        <f>[1]!share_freesharesmv(A359,"",100000000)</f>
        <v>17.809207528000002</v>
      </c>
      <c r="P359" s="17">
        <f ca="1">[1]!s_dq_amount_btin(A359,TODAY()-1,100000000)</f>
        <v>1.06529707</v>
      </c>
      <c r="Q359" s="17">
        <f ca="1">[1]!s_dq_turn(A359,TODAY()-1)</f>
        <v>1.879375625</v>
      </c>
      <c r="R359" s="2">
        <f>[1]!s_pq_amount(A359,"20260101","",100000000)</f>
        <v>94.831781680000006</v>
      </c>
      <c r="S359" s="2">
        <f>[1]!s_pq_avgamount(A359,"20260101","",100000000)</f>
        <v>0.87001634568807329</v>
      </c>
      <c r="T359" s="17">
        <f>[1]!s_ipo_dilutedpe(A359)</f>
        <v>22.99</v>
      </c>
      <c r="U359" s="12">
        <f>[1]!s_ipo_collection_total(A359,100000000)</f>
        <v>7.46</v>
      </c>
      <c r="V359" s="18">
        <f>[1]!s_val_pe_ttm(A359,"")</f>
        <v>14.305408477783203</v>
      </c>
    </row>
    <row r="360" spans="1:22" x14ac:dyDescent="0.3">
      <c r="A360" s="12" t="s">
        <v>1347</v>
      </c>
      <c r="B360" s="12" t="s">
        <v>1348</v>
      </c>
      <c r="C360" s="16" t="str">
        <f>[1]!s_info_mkt(A360)</f>
        <v>主板</v>
      </c>
      <c r="D360" s="16" t="str">
        <f>[1]!s_ipo_listeddate(A360)</f>
        <v>2019-07-26</v>
      </c>
      <c r="E360" s="16" t="str">
        <f>[1]!s_info_industry_csrc2023(A360,"",3)</f>
        <v>专用设备制造业</v>
      </c>
      <c r="F360" s="16">
        <f>[1]!s_is(A360,83,"FY","YTD","20251231",1,"",100000000)</f>
        <v>26.324739863200001</v>
      </c>
      <c r="G360" s="16">
        <f>[1]!s_is(A360,83,"FY","YTD","20241231",1,"",100000000)</f>
        <v>24.477012873000003</v>
      </c>
      <c r="H360" s="16">
        <f>[1]!s_is(A360,61,"FY","YTD","20251231",1,"",100000000)</f>
        <v>2.7308422764999998</v>
      </c>
      <c r="I360" s="16">
        <f>[1]!s_is(A360,61,"FY","YTD","20241231",1,"",100000000)</f>
        <v>1.3937571344999999</v>
      </c>
      <c r="J360" s="16">
        <f>[1]!s_fa_roe(A360,"20251231")</f>
        <v>8.8938000000000006</v>
      </c>
      <c r="K360" s="16">
        <f>[1]!s_stmnote_rdexp(A360,"20251231",1,10000)</f>
        <v>30251.402926999999</v>
      </c>
      <c r="L360" s="16">
        <f>[1]!s_margin_tradingbalance(A360,"",10000)</f>
        <v>52047.119200000001</v>
      </c>
      <c r="M360" s="16">
        <f>[1]!s_margin_seclendingbalance(A360,"",10000)</f>
        <v>78.583200000000005</v>
      </c>
      <c r="N360" s="17">
        <f>[1]!s_val_ev(A360,"",100000000)</f>
        <v>252.61945329899999</v>
      </c>
      <c r="O360" s="17">
        <f>[1]!share_freesharesmv(A360,"",100000000)</f>
        <v>115.9416386685</v>
      </c>
      <c r="P360" s="17">
        <f ca="1">[1]!s_dq_amount_btin(A360,TODAY()-1,100000000)</f>
        <v>30.7332243</v>
      </c>
      <c r="Q360" s="17">
        <f ca="1">[1]!s_dq_turn(A360,TODAY()-1)</f>
        <v>12.344526886827589</v>
      </c>
      <c r="R360" s="2">
        <f>[1]!s_pq_amount(A360,"20260101","",100000000)</f>
        <v>1251.63285956</v>
      </c>
      <c r="S360" s="2">
        <f>[1]!s_pq_avgamount(A360,"20260101","",100000000)</f>
        <v>11.48287027119266</v>
      </c>
      <c r="T360" s="17">
        <f>[1]!s_ipo_dilutedpe(A360)</f>
        <v>22.99</v>
      </c>
      <c r="U360" s="12">
        <f>[1]!s_ipo_collection_total(A360,100000000)</f>
        <v>6.1909999999999998</v>
      </c>
      <c r="V360" s="18">
        <f>[1]!s_val_pe_ttm(A360,"")</f>
        <v>84.700294494628906</v>
      </c>
    </row>
    <row r="361" spans="1:22" x14ac:dyDescent="0.3">
      <c r="A361" s="12" t="s">
        <v>1349</v>
      </c>
      <c r="B361" s="12" t="s">
        <v>1350</v>
      </c>
      <c r="C361" s="16" t="str">
        <f>[1]!s_info_mkt(A361)</f>
        <v>主板</v>
      </c>
      <c r="D361" s="16" t="str">
        <f>[1]!s_ipo_listeddate(A361)</f>
        <v>2017-10-25</v>
      </c>
      <c r="E361" s="16" t="str">
        <f>[1]!s_info_industry_csrc2023(A361,"",3)</f>
        <v>化学原料和化学制品制造业</v>
      </c>
      <c r="F361" s="16">
        <f>[1]!s_is(A361,83,"FY","YTD","20251231",1,"",100000000)</f>
        <v>4.8640211692999999</v>
      </c>
      <c r="G361" s="16">
        <f>[1]!s_is(A361,83,"FY","YTD","20241231",1,"",100000000)</f>
        <v>4.6625006083000002</v>
      </c>
      <c r="H361" s="16">
        <f>[1]!s_is(A361,61,"FY","YTD","20251231",1,"",100000000)</f>
        <v>-0.35202351139999999</v>
      </c>
      <c r="I361" s="16">
        <f>[1]!s_is(A361,61,"FY","YTD","20241231",1,"",100000000)</f>
        <v>-0.1965106754</v>
      </c>
      <c r="J361" s="16">
        <f>[1]!s_fa_roe(A361,"20251231")</f>
        <v>-3.8531</v>
      </c>
      <c r="K361" s="16">
        <f>[1]!s_stmnote_rdexp(A361,"20251231",1,10000)</f>
        <v>2608.7058280000001</v>
      </c>
      <c r="L361" s="16">
        <f>[1]!s_margin_tradingbalance(A361,"",10000)</f>
        <v>0</v>
      </c>
      <c r="M361" s="16">
        <f>[1]!s_margin_seclendingbalance(A361,"",10000)</f>
        <v>0</v>
      </c>
      <c r="N361" s="17">
        <f>[1]!s_val_ev(A361,"",100000000)</f>
        <v>38.540815722399998</v>
      </c>
      <c r="O361" s="17">
        <f>[1]!share_freesharesmv(A361,"",100000000)</f>
        <v>21.949867002399998</v>
      </c>
      <c r="P361" s="17">
        <f ca="1">[1]!s_dq_amount_btin(A361,TODAY()-1,100000000)</f>
        <v>1.6368706900000001</v>
      </c>
      <c r="Q361" s="17">
        <f ca="1">[1]!s_dq_turn(A361,TODAY()-1)</f>
        <v>4.3319694444273482</v>
      </c>
      <c r="R361" s="2">
        <f>[1]!s_pq_amount(A361,"20260101","",100000000)</f>
        <v>70.440593710000002</v>
      </c>
      <c r="S361" s="2">
        <f>[1]!s_pq_avgamount(A361,"20260101","",100000000)</f>
        <v>0.64624397899082575</v>
      </c>
      <c r="T361" s="17">
        <f>[1]!s_ipo_dilutedpe(A361)</f>
        <v>22.98</v>
      </c>
      <c r="U361" s="12">
        <f>[1]!s_ipo_collection_total(A361,100000000)</f>
        <v>2.4390800000000001</v>
      </c>
      <c r="V361" s="18">
        <f>[1]!s_val_pe_ttm(A361,"")</f>
        <v>-88.861831665039063</v>
      </c>
    </row>
    <row r="362" spans="1:22" x14ac:dyDescent="0.3">
      <c r="A362" s="12" t="s">
        <v>1351</v>
      </c>
      <c r="B362" s="12" t="s">
        <v>1352</v>
      </c>
      <c r="C362" s="16" t="str">
        <f>[1]!s_info_mkt(A362)</f>
        <v>主板</v>
      </c>
      <c r="D362" s="16" t="str">
        <f>[1]!s_ipo_listeddate(A362)</f>
        <v>2010-12-31</v>
      </c>
      <c r="E362" s="16" t="str">
        <f>[1]!s_info_industry_csrc2023(A362,"",3)</f>
        <v>电气机械和器材制造业</v>
      </c>
      <c r="F362" s="16">
        <f>[1]!s_is(A362,83,"FY","YTD","20251231",1,"",100000000)</f>
        <v>81.933101139499996</v>
      </c>
      <c r="G362" s="16">
        <f>[1]!s_is(A362,83,"FY","YTD","20241231",1,"",100000000)</f>
        <v>69.509345968700003</v>
      </c>
      <c r="H362" s="16">
        <f>[1]!s_is(A362,61,"FY","YTD","20251231",1,"",100000000)</f>
        <v>8.2897042217999992</v>
      </c>
      <c r="I362" s="16">
        <f>[1]!s_is(A362,61,"FY","YTD","20241231",1,"",100000000)</f>
        <v>7.1558764414000002</v>
      </c>
      <c r="J362" s="16">
        <f>[1]!s_fa_roe(A362,"20251231")</f>
        <v>17.507100000000001</v>
      </c>
      <c r="K362" s="16">
        <f>[1]!s_stmnote_rdexp(A362,"20251231",1,10000)</f>
        <v>73179.109138</v>
      </c>
      <c r="L362" s="16">
        <f>[1]!s_margin_tradingbalance(A362,"",10000)</f>
        <v>238880.57430000001</v>
      </c>
      <c r="M362" s="16">
        <f>[1]!s_margin_seclendingbalance(A362,"",10000)</f>
        <v>268.66800000000001</v>
      </c>
      <c r="N362" s="17">
        <f>[1]!s_val_ev(A362,"",100000000)</f>
        <v>621.74663465000003</v>
      </c>
      <c r="O362" s="17">
        <f>[1]!share_freesharesmv(A362,"",100000000)</f>
        <v>368.01622767419997</v>
      </c>
      <c r="P362" s="17">
        <f ca="1">[1]!s_dq_amount_btin(A362,TODAY()-1,100000000)</f>
        <v>35.854551020000002</v>
      </c>
      <c r="Q362" s="17">
        <f ca="1">[1]!s_dq_turn(A362,TODAY()-1)</f>
        <v>5.8107969187189603</v>
      </c>
      <c r="R362" s="2">
        <f>[1]!s_pq_amount(A362,"20260101","",100000000)</f>
        <v>1795.3949128300001</v>
      </c>
      <c r="S362" s="2">
        <f>[1]!s_pq_avgamount(A362,"20260101","",100000000)</f>
        <v>16.47151296174312</v>
      </c>
      <c r="T362" s="17">
        <f>[1]!s_ipo_dilutedpe(A362)</f>
        <v>77.489999999999995</v>
      </c>
      <c r="U362" s="12">
        <f>[1]!s_ipo_collection_total(A362,100000000)</f>
        <v>18.86</v>
      </c>
      <c r="V362" s="18">
        <f>[1]!s_val_pe_ttm(A362,"")</f>
        <v>72.452751159667969</v>
      </c>
    </row>
    <row r="363" spans="1:22" x14ac:dyDescent="0.3">
      <c r="A363" s="12" t="s">
        <v>1353</v>
      </c>
      <c r="B363" s="12" t="s">
        <v>1354</v>
      </c>
      <c r="C363" s="16" t="str">
        <f>[1]!s_info_mkt(A363)</f>
        <v>科创板</v>
      </c>
      <c r="D363" s="16" t="str">
        <f>[1]!s_ipo_listeddate(A363)</f>
        <v>2021-01-25</v>
      </c>
      <c r="E363" s="16" t="str">
        <f>[1]!s_info_industry_csrc2023(A363,"",3)</f>
        <v>橡胶和塑料制品业</v>
      </c>
      <c r="F363" s="16">
        <f>[1]!s_is(A363,83,"FY","YTD","20251231",1,"",100000000)</f>
        <v>39.308191577399995</v>
      </c>
      <c r="G363" s="16">
        <f>[1]!s_is(A363,83,"FY","YTD","20241231",1,"",100000000)</f>
        <v>40.802063982900002</v>
      </c>
      <c r="H363" s="16">
        <f>[1]!s_is(A363,61,"FY","YTD","20251231",1,"",100000000)</f>
        <v>-1.5488036596000001</v>
      </c>
      <c r="I363" s="16">
        <f>[1]!s_is(A363,61,"FY","YTD","20241231",1,"",100000000)</f>
        <v>-2.3614683705999999</v>
      </c>
      <c r="J363" s="16">
        <f>[1]!s_fa_roe(A363,"20251231")</f>
        <v>-12.6371</v>
      </c>
      <c r="K363" s="16">
        <f>[1]!s_stmnote_rdexp(A363,"20251231",1,10000)</f>
        <v>14430.961612999999</v>
      </c>
      <c r="L363" s="16">
        <f>[1]!s_margin_tradingbalance(A363,"",10000)</f>
        <v>35601.4398</v>
      </c>
      <c r="M363" s="16">
        <f>[1]!s_margin_seclendingbalance(A363,"",10000)</f>
        <v>0</v>
      </c>
      <c r="N363" s="17">
        <f>[1]!s_val_ev(A363,"",100000000)</f>
        <v>79.80093377179999</v>
      </c>
      <c r="O363" s="17">
        <f>[1]!share_freesharesmv(A363,"",100000000)</f>
        <v>41.523803341299995</v>
      </c>
      <c r="P363" s="17">
        <f ca="1">[1]!s_dq_amount_btin(A363,TODAY()-1,100000000)</f>
        <v>5.4475010700000004</v>
      </c>
      <c r="Q363" s="17">
        <f ca="1">[1]!s_dq_turn(A363,TODAY()-1)</f>
        <v>6.7651878749165499</v>
      </c>
      <c r="R363" s="2">
        <f>[1]!s_pq_amount(A363,"20260101","",100000000)</f>
        <v>140.73303827999999</v>
      </c>
      <c r="S363" s="2">
        <f>[1]!s_pq_avgamount(A363,"20260101","",100000000)</f>
        <v>1.291128791559633</v>
      </c>
      <c r="T363" s="17">
        <f>[1]!s_ipo_dilutedpe(A363)</f>
        <v>36.340000000000003</v>
      </c>
      <c r="U363" s="12">
        <f>[1]!s_ipo_collection_total(A363,100000000)</f>
        <v>8.5516669109999999</v>
      </c>
      <c r="V363" s="18">
        <f>[1]!s_val_pe_ttm(A363,"")</f>
        <v>-35.784713745117188</v>
      </c>
    </row>
    <row r="364" spans="1:22" x14ac:dyDescent="0.3">
      <c r="A364" s="12" t="s">
        <v>1355</v>
      </c>
      <c r="B364" s="12" t="s">
        <v>1356</v>
      </c>
      <c r="C364" s="16" t="str">
        <f>[1]!s_info_mkt(A364)</f>
        <v>创业板</v>
      </c>
      <c r="D364" s="16" t="str">
        <f>[1]!s_ipo_listeddate(A364)</f>
        <v>2022-09-08</v>
      </c>
      <c r="E364" s="16" t="str">
        <f>[1]!s_info_industry_csrc2023(A364,"",3)</f>
        <v>新闻和出版业</v>
      </c>
      <c r="F364" s="16">
        <f>[1]!s_is(A364,83,"FY","YTD","20251231",1,"",100000000)</f>
        <v>3.4496752062000002</v>
      </c>
      <c r="G364" s="16">
        <f>[1]!s_is(A364,83,"FY","YTD","20241231",1,"",100000000)</f>
        <v>2.6583588371000002</v>
      </c>
      <c r="H364" s="16">
        <f>[1]!s_is(A364,61,"FY","YTD","20251231",1,"",100000000)</f>
        <v>-0.18136057210000001</v>
      </c>
      <c r="I364" s="16">
        <f>[1]!s_is(A364,61,"FY","YTD","20241231",1,"",100000000)</f>
        <v>-0.44352080290000001</v>
      </c>
      <c r="J364" s="16">
        <f>[1]!s_fa_roe(A364,"20251231")</f>
        <v>-2.1438999999999999</v>
      </c>
      <c r="K364" s="16">
        <f>[1]!s_stmnote_rdexp(A364,"20251231",1,10000)</f>
        <v>211.390513</v>
      </c>
      <c r="L364" s="16">
        <f>[1]!s_margin_tradingbalance(A364,"",10000)</f>
        <v>12533.5358</v>
      </c>
      <c r="M364" s="16">
        <f>[1]!s_margin_seclendingbalance(A364,"",10000)</f>
        <v>0</v>
      </c>
      <c r="N364" s="17">
        <f>[1]!s_val_ev(A364,"",100000000)</f>
        <v>29.236160000000002</v>
      </c>
      <c r="O364" s="17">
        <f>[1]!share_freesharesmv(A364,"",100000000)</f>
        <v>18.670960000000001</v>
      </c>
      <c r="P364" s="17">
        <f ca="1">[1]!s_dq_amount_btin(A364,TODAY()-1,100000000)</f>
        <v>3.0342610900000002</v>
      </c>
      <c r="Q364" s="17">
        <f ca="1">[1]!s_dq_turn(A364,TODAY()-1)</f>
        <v>13.48984884840519</v>
      </c>
      <c r="R364" s="2">
        <f>[1]!s_pq_amount(A364,"20260101","",100000000)</f>
        <v>313.74577370999998</v>
      </c>
      <c r="S364" s="2">
        <f>[1]!s_pq_avgamount(A364,"20260101","",100000000)</f>
        <v>2.8784015936697251</v>
      </c>
      <c r="T364" s="17">
        <f>[1]!s_ipo_dilutedpe(A364)</f>
        <v>59.29</v>
      </c>
      <c r="U364" s="12">
        <f>[1]!s_ipo_collection_total(A364,100000000)</f>
        <v>5.3783899999999996</v>
      </c>
      <c r="V364" s="18">
        <f>[1]!s_val_pe_ttm(A364,"")</f>
        <v>-96.4541015625</v>
      </c>
    </row>
    <row r="365" spans="1:22" x14ac:dyDescent="0.3">
      <c r="A365" s="12" t="s">
        <v>1357</v>
      </c>
      <c r="B365" s="12" t="s">
        <v>1358</v>
      </c>
      <c r="C365" s="16" t="str">
        <f>[1]!s_info_mkt(A365)</f>
        <v>创业板</v>
      </c>
      <c r="D365" s="16" t="str">
        <f>[1]!s_ipo_listeddate(A365)</f>
        <v>2024-06-20</v>
      </c>
      <c r="E365" s="16" t="str">
        <f>[1]!s_info_industry_csrc2023(A365,"",3)</f>
        <v>橡胶和塑料制品业</v>
      </c>
      <c r="F365" s="16">
        <f>[1]!s_is(A365,83,"FY","YTD","20251231",1,"",100000000)</f>
        <v>21.264560341599999</v>
      </c>
      <c r="G365" s="16">
        <f>[1]!s_is(A365,83,"FY","YTD","20241231",1,"",100000000)</f>
        <v>24.732612255100001</v>
      </c>
      <c r="H365" s="16">
        <f>[1]!s_is(A365,61,"FY","YTD","20251231",1,"",100000000)</f>
        <v>0.78233126870000003</v>
      </c>
      <c r="I365" s="16">
        <f>[1]!s_is(A365,61,"FY","YTD","20241231",1,"",100000000)</f>
        <v>1.1315085181</v>
      </c>
      <c r="J365" s="16">
        <f>[1]!s_fa_roe(A365,"20251231")</f>
        <v>3.2852000000000001</v>
      </c>
      <c r="K365" s="16">
        <f>[1]!s_stmnote_rdexp(A365,"20251231",1,10000)</f>
        <v>8345.1584010000006</v>
      </c>
      <c r="L365" s="16">
        <f>[1]!s_margin_tradingbalance(A365,"",10000)</f>
        <v>19846.600600000002</v>
      </c>
      <c r="M365" s="16">
        <f>[1]!s_margin_seclendingbalance(A365,"",10000)</f>
        <v>114.0518</v>
      </c>
      <c r="N365" s="17">
        <f>[1]!s_val_ev(A365,"",100000000)</f>
        <v>114.642866</v>
      </c>
      <c r="O365" s="17">
        <f>[1]!share_freesharesmv(A365,"",100000000)</f>
        <v>29.379366000000001</v>
      </c>
      <c r="P365" s="17">
        <f ca="1">[1]!s_dq_amount_btin(A365,TODAY()-1,100000000)</f>
        <v>4.59440881</v>
      </c>
      <c r="Q365" s="17">
        <f ca="1">[1]!s_dq_turn(A365,TODAY()-1)</f>
        <v>12.99283727833763</v>
      </c>
      <c r="R365" s="2">
        <f>[1]!s_pq_amount(A365,"20260101","",100000000)</f>
        <v>178.75700178</v>
      </c>
      <c r="S365" s="2">
        <f>[1]!s_pq_avgamount(A365,"20260101","",100000000)</f>
        <v>1.6399724933944955</v>
      </c>
      <c r="T365" s="17">
        <f>[1]!s_ipo_dilutedpe(A365)</f>
        <v>23.63</v>
      </c>
      <c r="U365" s="12">
        <f>[1]!s_ipo_collection_total(A365,100000000)</f>
        <v>7.1291880000000001</v>
      </c>
      <c r="V365" s="18">
        <f>[1]!s_val_pe_ttm(A365,"")</f>
        <v>143.70896911621094</v>
      </c>
    </row>
    <row r="366" spans="1:22" x14ac:dyDescent="0.3">
      <c r="A366" s="12" t="s">
        <v>1359</v>
      </c>
      <c r="B366" s="12" t="s">
        <v>1360</v>
      </c>
      <c r="C366" s="16" t="str">
        <f>[1]!s_info_mkt(A366)</f>
        <v>创业板</v>
      </c>
      <c r="D366" s="16" t="str">
        <f>[1]!s_ipo_listeddate(A366)</f>
        <v>2021-04-20</v>
      </c>
      <c r="E366" s="16" t="str">
        <f>[1]!s_info_industry_csrc2023(A366,"",3)</f>
        <v>专业技术服务业</v>
      </c>
      <c r="F366" s="16">
        <f>[1]!s_is(A366,83,"FY","YTD","20251231",1,"",100000000)</f>
        <v>1.6969024013999998</v>
      </c>
      <c r="G366" s="16">
        <f>[1]!s_is(A366,83,"FY","YTD","20241231",1,"",100000000)</f>
        <v>2.1398158125000002</v>
      </c>
      <c r="H366" s="16">
        <f>[1]!s_is(A366,61,"FY","YTD","20251231",1,"",100000000)</f>
        <v>-0.85565875180000006</v>
      </c>
      <c r="I366" s="16">
        <f>[1]!s_is(A366,61,"FY","YTD","20241231",1,"",100000000)</f>
        <v>-2.2028753700000001</v>
      </c>
      <c r="J366" s="16">
        <f>[1]!s_fa_roe(A366,"20251231")</f>
        <v>-3.0455999999999999</v>
      </c>
      <c r="K366" s="16">
        <f>[1]!s_stmnote_rdexp(A366,"20251231",1,10000)</f>
        <v>621.56403499999999</v>
      </c>
      <c r="L366" s="16">
        <f>[1]!s_margin_tradingbalance(A366,"",10000)</f>
        <v>10954.928400000001</v>
      </c>
      <c r="M366" s="16">
        <f>[1]!s_margin_seclendingbalance(A366,"",10000)</f>
        <v>0</v>
      </c>
      <c r="N366" s="17">
        <f>[1]!s_val_ev(A366,"",100000000)</f>
        <v>66.700800000000001</v>
      </c>
      <c r="O366" s="17">
        <f>[1]!share_freesharesmv(A366,"",100000000)</f>
        <v>19.481035930000001</v>
      </c>
      <c r="P366" s="17">
        <f ca="1">[1]!s_dq_amount_btin(A366,TODAY()-1,100000000)</f>
        <v>1.52670942</v>
      </c>
      <c r="Q366" s="17">
        <f ca="1">[1]!s_dq_turn(A366,TODAY()-1)</f>
        <v>2.6312798491943976</v>
      </c>
      <c r="R366" s="2">
        <f>[1]!s_pq_amount(A366,"20260101","",100000000)</f>
        <v>67.679173860000006</v>
      </c>
      <c r="S366" s="2">
        <f>[1]!s_pq_avgamount(A366,"20260101","",100000000)</f>
        <v>0.62090985192660553</v>
      </c>
      <c r="T366" s="17">
        <f>[1]!s_ipo_dilutedpe(A366)</f>
        <v>35.6</v>
      </c>
      <c r="U366" s="12">
        <f>[1]!s_ipo_collection_total(A366,100000000)</f>
        <v>24.16</v>
      </c>
      <c r="V366" s="18">
        <f>[1]!s_val_pe_ttm(A366,"")</f>
        <v>-77.454421997070313</v>
      </c>
    </row>
    <row r="367" spans="1:22" x14ac:dyDescent="0.3">
      <c r="A367" s="12" t="s">
        <v>1361</v>
      </c>
      <c r="B367" s="12" t="s">
        <v>1362</v>
      </c>
      <c r="C367" s="16" t="str">
        <f>[1]!s_info_mkt(A367)</f>
        <v>科创板</v>
      </c>
      <c r="D367" s="16" t="str">
        <f>[1]!s_ipo_listeddate(A367)</f>
        <v>2020-12-21</v>
      </c>
      <c r="E367" s="16" t="str">
        <f>[1]!s_info_industry_csrc2023(A367,"",3)</f>
        <v>计算机、通信和其他电子设备制造业</v>
      </c>
      <c r="F367" s="16">
        <f>[1]!s_is(A367,83,"FY","YTD","20251231",1,"",100000000)</f>
        <v>15.8767513579</v>
      </c>
      <c r="G367" s="16">
        <f>[1]!s_is(A367,83,"FY","YTD","20241231",1,"",100000000)</f>
        <v>10.316664364299999</v>
      </c>
      <c r="H367" s="16">
        <f>[1]!s_is(A367,61,"FY","YTD","20251231",1,"",100000000)</f>
        <v>2.4052494041999997</v>
      </c>
      <c r="I367" s="16">
        <f>[1]!s_is(A367,61,"FY","YTD","20241231",1,"",100000000)</f>
        <v>1.1033643306999998</v>
      </c>
      <c r="J367" s="16">
        <f>[1]!s_fa_roe(A367,"20251231")</f>
        <v>12.7157</v>
      </c>
      <c r="K367" s="16">
        <f>[1]!s_stmnote_rdexp(A367,"20251231",1,10000)</f>
        <v>11567.61256</v>
      </c>
      <c r="L367" s="16">
        <f>[1]!s_margin_tradingbalance(A367,"",10000)</f>
        <v>79417.027799999996</v>
      </c>
      <c r="M367" s="16">
        <f>[1]!s_margin_seclendingbalance(A367,"",10000)</f>
        <v>49.433900000000001</v>
      </c>
      <c r="N367" s="17">
        <f>[1]!s_val_ev(A367,"",100000000)</f>
        <v>598.6686269516</v>
      </c>
      <c r="O367" s="17">
        <f>[1]!share_freesharesmv(A367,"",100000000)</f>
        <v>324.05132365620005</v>
      </c>
      <c r="P367" s="17">
        <f ca="1">[1]!s_dq_amount_btin(A367,TODAY()-1,100000000)</f>
        <v>20.251056869999999</v>
      </c>
      <c r="Q367" s="17">
        <f ca="1">[1]!s_dq_turn(A367,TODAY()-1)</f>
        <v>3.4332032704733115</v>
      </c>
      <c r="R367" s="2">
        <f>[1]!s_pq_amount(A367,"20260101","",100000000)</f>
        <v>1486.67985133</v>
      </c>
      <c r="S367" s="2">
        <f>[1]!s_pq_avgamount(A367,"20260101","",100000000)</f>
        <v>13.639264691100918</v>
      </c>
      <c r="T367" s="17">
        <f>[1]!s_ipo_dilutedpe(A367)</f>
        <v>33.25</v>
      </c>
      <c r="U367" s="12">
        <f>[1]!s_ipo_collection_total(A367,100000000)</f>
        <v>4.2729030000000003</v>
      </c>
      <c r="V367" s="18">
        <f>[1]!s_val_pe_ttm(A367,"")</f>
        <v>223.42042541503906</v>
      </c>
    </row>
    <row r="368" spans="1:22" x14ac:dyDescent="0.3">
      <c r="A368" s="12" t="s">
        <v>1363</v>
      </c>
      <c r="B368" s="12" t="s">
        <v>1364</v>
      </c>
      <c r="C368" s="16" t="str">
        <f>[1]!s_info_mkt(A368)</f>
        <v>主板</v>
      </c>
      <c r="D368" s="16" t="str">
        <f>[1]!s_ipo_listeddate(A368)</f>
        <v>2007-12-12</v>
      </c>
      <c r="E368" s="16" t="str">
        <f>[1]!s_info_industry_csrc2023(A368,"",3)</f>
        <v>电气机械和器材制造业</v>
      </c>
      <c r="F368" s="16">
        <f>[1]!s_is(A368,83,"FY","YTD","20251231",1,"",100000000)</f>
        <v>29.1462176257</v>
      </c>
      <c r="G368" s="16">
        <f>[1]!s_is(A368,83,"FY","YTD","20241231",1,"",100000000)</f>
        <v>24.737898605000002</v>
      </c>
      <c r="H368" s="16">
        <f>[1]!s_is(A368,61,"FY","YTD","20251231",1,"",100000000)</f>
        <v>0.21009749850000001</v>
      </c>
      <c r="I368" s="16">
        <f>[1]!s_is(A368,61,"FY","YTD","20241231",1,"",100000000)</f>
        <v>-0.28345279239999999</v>
      </c>
      <c r="J368" s="16">
        <f>[1]!s_fa_roe(A368,"20251231")</f>
        <v>1.4902</v>
      </c>
      <c r="K368" s="16">
        <f>[1]!s_stmnote_rdexp(A368,"20251231",1,10000)</f>
        <v>19511.346694</v>
      </c>
      <c r="L368" s="16">
        <f>[1]!s_margin_tradingbalance(A368,"",10000)</f>
        <v>0</v>
      </c>
      <c r="M368" s="16">
        <f>[1]!s_margin_seclendingbalance(A368,"",10000)</f>
        <v>0</v>
      </c>
      <c r="N368" s="17">
        <f>[1]!s_val_ev(A368,"",100000000)</f>
        <v>64.314589321</v>
      </c>
      <c r="O368" s="17">
        <f>[1]!share_freesharesmv(A368,"",100000000)</f>
        <v>55.564829787900003</v>
      </c>
      <c r="P368" s="17">
        <f ca="1">[1]!s_dq_amount_btin(A368,TODAY()-1,100000000)</f>
        <v>5.8671506600000001</v>
      </c>
      <c r="Q368" s="17">
        <f ca="1">[1]!s_dq_turn(A368,TODAY()-1)</f>
        <v>9.3912577092158482</v>
      </c>
      <c r="R368" s="2">
        <f>[1]!s_pq_amount(A368,"20260101","",100000000)</f>
        <v>967.04982628000005</v>
      </c>
      <c r="S368" s="2">
        <f>[1]!s_pq_avgamount(A368,"20260101","",100000000)</f>
        <v>8.8720167548623845</v>
      </c>
      <c r="T368" s="17">
        <f>[1]!s_ipo_dilutedpe(A368)</f>
        <v>29.92</v>
      </c>
      <c r="U368" s="12">
        <f>[1]!s_ipo_collection_total(A368,100000000)</f>
        <v>1.496</v>
      </c>
      <c r="V368" s="18">
        <f>[1]!s_val_pe_ttm(A368,"")</f>
        <v>134.90296936035156</v>
      </c>
    </row>
    <row r="369" spans="1:22" x14ac:dyDescent="0.3">
      <c r="A369" s="12" t="s">
        <v>1365</v>
      </c>
      <c r="B369" s="12" t="s">
        <v>1366</v>
      </c>
      <c r="C369" s="16" t="str">
        <f>[1]!s_info_mkt(A369)</f>
        <v>科创板</v>
      </c>
      <c r="D369" s="16" t="str">
        <f>[1]!s_ipo_listeddate(A369)</f>
        <v>2022-04-01</v>
      </c>
      <c r="E369" s="16" t="str">
        <f>[1]!s_info_industry_csrc2023(A369,"",3)</f>
        <v>计算机、通信和其他电子设备制造业</v>
      </c>
      <c r="F369" s="16">
        <f>[1]!s_is(A369,83,"FY","YTD","20251231",1,"",100000000)</f>
        <v>4.7737755944</v>
      </c>
      <c r="G369" s="16">
        <f>[1]!s_is(A369,83,"FY","YTD","20241231",1,"",100000000)</f>
        <v>2.7263960416000002</v>
      </c>
      <c r="H369" s="16">
        <f>[1]!s_is(A369,61,"FY","YTD","20251231",1,"",100000000)</f>
        <v>0.2176407648</v>
      </c>
      <c r="I369" s="16">
        <f>[1]!s_is(A369,61,"FY","YTD","20241231",1,"",100000000)</f>
        <v>-0.99735915069999992</v>
      </c>
      <c r="J369" s="16">
        <f>[1]!s_fa_roe(A369,"20251231")</f>
        <v>0.72609999999999997</v>
      </c>
      <c r="K369" s="16">
        <f>[1]!s_stmnote_rdexp(A369,"20251231",1,10000)</f>
        <v>11543.982996999999</v>
      </c>
      <c r="L369" s="16">
        <f>[1]!s_margin_tradingbalance(A369,"",10000)</f>
        <v>395612.9645</v>
      </c>
      <c r="M369" s="16">
        <f>[1]!s_margin_seclendingbalance(A369,"",10000)</f>
        <v>1198.9815000000001</v>
      </c>
      <c r="N369" s="17">
        <f>[1]!s_val_ev(A369,"",100000000)</f>
        <v>689.3779730901</v>
      </c>
      <c r="O369" s="17">
        <f>[1]!share_freesharesmv(A369,"",100000000)</f>
        <v>453.0504613901</v>
      </c>
      <c r="P369" s="17">
        <f ca="1">[1]!s_dq_amount_btin(A369,TODAY()-1,100000000)</f>
        <v>65.000032869999998</v>
      </c>
      <c r="Q369" s="17">
        <f ca="1">[1]!s_dq_turn(A369,TODAY()-1)</f>
        <v>9.430180040391777</v>
      </c>
      <c r="R369" s="2">
        <f>[1]!s_pq_amount(A369,"20260101","",100000000)</f>
        <v>4002.1321385299998</v>
      </c>
      <c r="S369" s="2">
        <f>[1]!s_pq_avgamount(A369,"20260101","",100000000)</f>
        <v>36.716808610366975</v>
      </c>
      <c r="T369" s="17">
        <f>[1]!s_ipo_dilutedpe(A369)</f>
        <v>0</v>
      </c>
      <c r="U369" s="12">
        <f>[1]!s_ipo_collection_total(A369,100000000)</f>
        <v>27.391200000000001</v>
      </c>
      <c r="V369" s="18">
        <f>[1]!s_val_pe_ttm(A369,"")</f>
        <v>2043.0255126953125</v>
      </c>
    </row>
    <row r="370" spans="1:22" x14ac:dyDescent="0.3">
      <c r="A370" s="12" t="s">
        <v>1367</v>
      </c>
      <c r="B370" s="12" t="s">
        <v>1368</v>
      </c>
      <c r="C370" s="16" t="str">
        <f>[1]!s_info_mkt(A370)</f>
        <v>创业板</v>
      </c>
      <c r="D370" s="16" t="str">
        <f>[1]!s_ipo_listeddate(A370)</f>
        <v>2019-03-14</v>
      </c>
      <c r="E370" s="16" t="str">
        <f>[1]!s_info_industry_csrc2023(A370,"",3)</f>
        <v>计算机、通信和其他电子设备制造业</v>
      </c>
      <c r="F370" s="16">
        <f>[1]!s_is(A370,83,"FY","YTD","20251231",1,"",100000000)</f>
        <v>5.0254579570999995</v>
      </c>
      <c r="G370" s="16">
        <f>[1]!s_is(A370,83,"FY","YTD","20241231",1,"",100000000)</f>
        <v>3.5332586607999996</v>
      </c>
      <c r="H370" s="16">
        <f>[1]!s_is(A370,61,"FY","YTD","20251231",1,"",100000000)</f>
        <v>-1.2192991862</v>
      </c>
      <c r="I370" s="16">
        <f>[1]!s_is(A370,61,"FY","YTD","20241231",1,"",100000000)</f>
        <v>-1.2388720329</v>
      </c>
      <c r="J370" s="16">
        <f>[1]!s_fa_roe(A370,"20251231")</f>
        <v>-5.2083000000000004</v>
      </c>
      <c r="K370" s="16">
        <f>[1]!s_stmnote_rdexp(A370,"20251231",1,10000)</f>
        <v>26977.534360000001</v>
      </c>
      <c r="L370" s="16">
        <f>[1]!s_margin_tradingbalance(A370,"",10000)</f>
        <v>189696.11489999999</v>
      </c>
      <c r="M370" s="16">
        <f>[1]!s_margin_seclendingbalance(A370,"",10000)</f>
        <v>661.78579999999999</v>
      </c>
      <c r="N370" s="17">
        <f>[1]!s_val_ev(A370,"",100000000)</f>
        <v>256.83800074800001</v>
      </c>
      <c r="O370" s="17">
        <f>[1]!share_freesharesmv(A370,"",100000000)</f>
        <v>211.224728511</v>
      </c>
      <c r="P370" s="17">
        <f ca="1">[1]!s_dq_amount_btin(A370,TODAY()-1,100000000)</f>
        <v>22.556529900000001</v>
      </c>
      <c r="Q370" s="17">
        <f ca="1">[1]!s_dq_turn(A370,TODAY()-1)</f>
        <v>8.9555836492311247</v>
      </c>
      <c r="R370" s="2">
        <f>[1]!s_pq_amount(A370,"20260101","",100000000)</f>
        <v>2307.2962893899999</v>
      </c>
      <c r="S370" s="2">
        <f>[1]!s_pq_avgamount(A370,"20260101","",100000000)</f>
        <v>21.1678558659633</v>
      </c>
      <c r="T370" s="17">
        <f>[1]!s_ipo_dilutedpe(A370)</f>
        <v>22.99</v>
      </c>
      <c r="U370" s="12">
        <f>[1]!s_ipo_collection_total(A370,100000000)</f>
        <v>5.4310080000000003</v>
      </c>
      <c r="V370" s="18">
        <f>[1]!s_val_pe_ttm(A370,"")</f>
        <v>-143.18280029296875</v>
      </c>
    </row>
    <row r="371" spans="1:22" x14ac:dyDescent="0.3">
      <c r="A371" s="12" t="s">
        <v>1369</v>
      </c>
      <c r="B371" s="12" t="s">
        <v>1370</v>
      </c>
      <c r="C371" s="16" t="str">
        <f>[1]!s_info_mkt(A371)</f>
        <v>主板</v>
      </c>
      <c r="D371" s="16" t="str">
        <f>[1]!s_ipo_listeddate(A371)</f>
        <v>1997-08-18</v>
      </c>
      <c r="E371" s="16" t="str">
        <f>[1]!s_info_industry_csrc2023(A371,"",3)</f>
        <v>农业</v>
      </c>
      <c r="F371" s="16">
        <f>[1]!s_is(A371,83,"FY","YTD","20251231",1,"",100000000)</f>
        <v>42.415484596599995</v>
      </c>
      <c r="G371" s="16">
        <f>[1]!s_is(A371,83,"FY","YTD","20241231",1,"",100000000)</f>
        <v>41.917876624099996</v>
      </c>
      <c r="H371" s="16">
        <f>[1]!s_is(A371,61,"FY","YTD","20251231",1,"",100000000)</f>
        <v>0.56933641970000004</v>
      </c>
      <c r="I371" s="16">
        <f>[1]!s_is(A371,61,"FY","YTD","20241231",1,"",100000000)</f>
        <v>0.96077590019999992</v>
      </c>
      <c r="J371" s="16">
        <f>[1]!s_fa_roe(A371,"20251231")</f>
        <v>1.3227</v>
      </c>
      <c r="K371" s="16">
        <f>[1]!s_stmnote_rdexp(A371,"20251231",1,10000)</f>
        <v>7082.9025299999994</v>
      </c>
      <c r="L371" s="16">
        <f>[1]!s_margin_tradingbalance(A371,"",10000)</f>
        <v>37389.159099999997</v>
      </c>
      <c r="M371" s="16">
        <f>[1]!s_margin_seclendingbalance(A371,"",10000)</f>
        <v>450.31139999999999</v>
      </c>
      <c r="N371" s="17">
        <f>[1]!s_val_ev(A371,"",100000000)</f>
        <v>70.283635868099992</v>
      </c>
      <c r="O371" s="17">
        <f>[1]!share_freesharesmv(A371,"",100000000)</f>
        <v>50.545514202800007</v>
      </c>
      <c r="P371" s="17">
        <f ca="1">[1]!s_dq_amount_btin(A371,TODAY()-1,100000000)</f>
        <v>9.24916129</v>
      </c>
      <c r="Q371" s="17">
        <f ca="1">[1]!s_dq_turn(A371,TODAY()-1)</f>
        <v>13.095758014814866</v>
      </c>
      <c r="R371" s="2">
        <f>[1]!s_pq_amount(A371,"20260101","",100000000)</f>
        <v>639.16335315000003</v>
      </c>
      <c r="S371" s="2">
        <f>[1]!s_pq_avgamount(A371,"20260101","",100000000)</f>
        <v>5.8638839738532118</v>
      </c>
      <c r="T371" s="17">
        <f>[1]!s_ipo_dilutedpe(A371)</f>
        <v>0</v>
      </c>
      <c r="U371" s="12">
        <f>[1]!s_ipo_collection_total(A371,100000000)</f>
        <v>4.242</v>
      </c>
      <c r="V371" s="18">
        <f>[1]!s_val_pe_ttm(A371,"")</f>
        <v>131.82054138183594</v>
      </c>
    </row>
    <row r="372" spans="1:22" x14ac:dyDescent="0.3">
      <c r="A372" s="12" t="s">
        <v>1371</v>
      </c>
      <c r="B372" s="12" t="s">
        <v>1372</v>
      </c>
      <c r="C372" s="16" t="str">
        <f>[1]!s_info_mkt(A372)</f>
        <v>科创板</v>
      </c>
      <c r="D372" s="16" t="str">
        <f>[1]!s_ipo_listeddate(A372)</f>
        <v>2021-08-17</v>
      </c>
      <c r="E372" s="16" t="str">
        <f>[1]!s_info_industry_csrc2023(A372,"",3)</f>
        <v>计算机、通信和其他电子设备制造业</v>
      </c>
      <c r="F372" s="16">
        <f>[1]!s_is(A372,83,"FY","YTD","20251231",1,"",100000000)</f>
        <v>6.3006646128999995</v>
      </c>
      <c r="G372" s="16">
        <f>[1]!s_is(A372,83,"FY","YTD","20241231",1,"",100000000)</f>
        <v>5.0451049882000003</v>
      </c>
      <c r="H372" s="16">
        <f>[1]!s_is(A372,61,"FY","YTD","20251231",1,"",100000000)</f>
        <v>-0.22122421719999999</v>
      </c>
      <c r="I372" s="16">
        <f>[1]!s_is(A372,61,"FY","YTD","20241231",1,"",100000000)</f>
        <v>0.12004117910000001</v>
      </c>
      <c r="J372" s="16">
        <f>[1]!s_fa_roe(A372,"20251231")</f>
        <v>-1.0265</v>
      </c>
      <c r="K372" s="16">
        <f>[1]!s_stmnote_rdexp(A372,"20251231",1,10000)</f>
        <v>6759.16</v>
      </c>
      <c r="L372" s="16">
        <f>[1]!s_margin_tradingbalance(A372,"",10000)</f>
        <v>40198.328099999999</v>
      </c>
      <c r="M372" s="16">
        <f>[1]!s_margin_seclendingbalance(A372,"",10000)</f>
        <v>60.165999999999997</v>
      </c>
      <c r="N372" s="17">
        <f>[1]!s_val_ev(A372,"",100000000)</f>
        <v>89.699060309999993</v>
      </c>
      <c r="O372" s="17">
        <f>[1]!share_freesharesmv(A372,"",100000000)</f>
        <v>65.330419551999995</v>
      </c>
      <c r="P372" s="17">
        <f ca="1">[1]!s_dq_amount_btin(A372,TODAY()-1,100000000)</f>
        <v>9.6453545399999996</v>
      </c>
      <c r="Q372" s="17">
        <f ca="1">[1]!s_dq_turn(A372,TODAY()-1)</f>
        <v>10.802732811817123</v>
      </c>
      <c r="R372" s="2">
        <f>[1]!s_pq_amount(A372,"20260101","",100000000)</f>
        <v>284.24840747000002</v>
      </c>
      <c r="S372" s="2">
        <f>[1]!s_pq_avgamount(A372,"20260101","",100000000)</f>
        <v>2.6077835547706423</v>
      </c>
      <c r="T372" s="17">
        <f>[1]!s_ipo_dilutedpe(A372)</f>
        <v>91.93</v>
      </c>
      <c r="U372" s="12">
        <f>[1]!s_ipo_collection_total(A372,100000000)</f>
        <v>7.0543140664999999</v>
      </c>
      <c r="V372" s="18">
        <f>[1]!s_val_pe_ttm(A372,"")</f>
        <v>-1829.8336181640625</v>
      </c>
    </row>
    <row r="373" spans="1:22" x14ac:dyDescent="0.3">
      <c r="A373" s="12" t="s">
        <v>28</v>
      </c>
      <c r="B373" s="12" t="s">
        <v>29</v>
      </c>
      <c r="C373" s="16" t="str">
        <f>[1]!s_info_mkt(A373)</f>
        <v>北证</v>
      </c>
      <c r="D373" s="16" t="str">
        <f>[1]!s_ipo_listeddate(A373)</f>
        <v>2023-12-05</v>
      </c>
      <c r="E373" s="16" t="str">
        <f>[1]!s_info_industry_csrc2023(A373,"",3)</f>
        <v>专用设备制造业</v>
      </c>
      <c r="F373" s="16">
        <f>[1]!s_is(A373,83,"FY","YTD","20251231",1,"",100000000)</f>
        <v>3.683613067</v>
      </c>
      <c r="G373" s="16">
        <f>[1]!s_is(A373,83,"FY","YTD","20241231",1,"",100000000)</f>
        <v>5.4097573051999994</v>
      </c>
      <c r="H373" s="16">
        <f>[1]!s_is(A373,61,"FY","YTD","20251231",1,"",100000000)</f>
        <v>0.90620264700000008</v>
      </c>
      <c r="I373" s="16">
        <f>[1]!s_is(A373,61,"FY","YTD","20241231",1,"",100000000)</f>
        <v>1.5416936578</v>
      </c>
      <c r="J373" s="16">
        <f>[1]!s_fa_roe(A373,"20251231")</f>
        <v>8.2022999999999993</v>
      </c>
      <c r="K373" s="16">
        <f>[1]!s_stmnote_rdexp(A373,"20251231",1,10000)</f>
        <v>2637.127653</v>
      </c>
      <c r="L373" s="16">
        <f>[1]!s_margin_tradingbalance(A373,"",10000)</f>
        <v>2071.1370000000002</v>
      </c>
      <c r="M373" s="16">
        <f>[1]!s_margin_seclendingbalance(A373,"",10000)</f>
        <v>0</v>
      </c>
      <c r="N373" s="17">
        <f>[1]!s_val_ev(A373,"",100000000)</f>
        <v>15.795875199999999</v>
      </c>
      <c r="O373" s="17">
        <f>[1]!share_freesharesmv(A373,"",100000000)</f>
        <v>5.1705515552000003</v>
      </c>
      <c r="P373" s="17">
        <f ca="1">[1]!s_dq_amount_btin(A373,TODAY()-1,100000000)</f>
        <v>0.23077025000000001</v>
      </c>
      <c r="Q373" s="17">
        <f ca="1">[1]!s_dq_turn(A373,TODAY()-1)</f>
        <v>2.9753814019397353</v>
      </c>
      <c r="R373" s="2">
        <f>[1]!s_pq_amount(A373,"20260101","",100000000)</f>
        <v>17.787955180000001</v>
      </c>
      <c r="S373" s="2">
        <f>[1]!s_pq_avgamount(A373,"20260101","",100000000)</f>
        <v>0.16319224935779816</v>
      </c>
      <c r="T373" s="17">
        <f>[1]!s_ipo_dilutedpe(A373)</f>
        <v>14.42</v>
      </c>
      <c r="U373" s="12">
        <f>[1]!s_ipo_collection_total(A373,100000000)</f>
        <v>4.0451249999999996</v>
      </c>
      <c r="V373" s="18">
        <f>[1]!s_val_pe_ttm(A373,"")</f>
        <v>20.331039428710938</v>
      </c>
    </row>
    <row r="374" spans="1:22" x14ac:dyDescent="0.3">
      <c r="A374" s="12" t="s">
        <v>1373</v>
      </c>
      <c r="B374" s="12" t="s">
        <v>1374</v>
      </c>
      <c r="C374" s="16" t="str">
        <f>[1]!s_info_mkt(A374)</f>
        <v>主板</v>
      </c>
      <c r="D374" s="16" t="str">
        <f>[1]!s_ipo_listeddate(A374)</f>
        <v>2003-10-10</v>
      </c>
      <c r="E374" s="16" t="str">
        <f>[1]!s_info_industry_csrc2023(A374,"",3)</f>
        <v>其他金融业</v>
      </c>
      <c r="F374" s="16">
        <f>[1]!s_is(A374,83,"FY","YTD","20251231",1,"",100000000)</f>
        <v>119.5486646058</v>
      </c>
      <c r="G374" s="16">
        <f>[1]!s_is(A374,83,"FY","YTD","20241231",1,"",100000000)</f>
        <v>112.8785032218</v>
      </c>
      <c r="H374" s="16">
        <f>[1]!s_is(A374,61,"FY","YTD","20251231",1,"",100000000)</f>
        <v>25.305162915300002</v>
      </c>
      <c r="I374" s="16">
        <f>[1]!s_is(A374,61,"FY","YTD","20241231",1,"",100000000)</f>
        <v>15.742504049600001</v>
      </c>
      <c r="J374" s="16">
        <f>[1]!s_fa_roe(A374,"20251231")</f>
        <v>11.254200000000001</v>
      </c>
      <c r="K374" s="16">
        <f>[1]!s_stmnote_rdexp(A374,"20251231",1,10000)</f>
        <v>41571.133513000001</v>
      </c>
      <c r="L374" s="16">
        <f>[1]!s_margin_tradingbalance(A374,"",10000)</f>
        <v>49443.805399999997</v>
      </c>
      <c r="M374" s="16">
        <f>[1]!s_margin_seclendingbalance(A374,"",10000)</f>
        <v>588.05640000000005</v>
      </c>
      <c r="N374" s="17">
        <f>[1]!s_val_ev(A374,"",100000000)</f>
        <v>299.64603298560002</v>
      </c>
      <c r="O374" s="17">
        <f>[1]!share_freesharesmv(A374,"",100000000)</f>
        <v>61.128456273200008</v>
      </c>
      <c r="P374" s="17">
        <f ca="1">[1]!s_dq_amount_btin(A374,TODAY()-1,100000000)</f>
        <v>5.2001793599999999</v>
      </c>
      <c r="Q374" s="17">
        <f ca="1">[1]!s_dq_turn(A374,TODAY()-1)</f>
        <v>1.7604306580803297</v>
      </c>
      <c r="R374" s="2">
        <f>[1]!s_pq_amount(A374,"20260101","",100000000)</f>
        <v>292.84671229999998</v>
      </c>
      <c r="S374" s="2">
        <f>[1]!s_pq_avgamount(A374,"20260101","",100000000)</f>
        <v>2.6866670853211008</v>
      </c>
      <c r="T374" s="17">
        <f>[1]!s_ipo_dilutedpe(A374)</f>
        <v>20</v>
      </c>
      <c r="U374" s="12">
        <f>[1]!s_ipo_collection_total(A374,100000000)</f>
        <v>1.575</v>
      </c>
      <c r="V374" s="18">
        <f>[1]!s_val_pe_ttm(A374,"")</f>
        <v>12.934951782226563</v>
      </c>
    </row>
    <row r="375" spans="1:22" x14ac:dyDescent="0.3">
      <c r="A375" s="12" t="s">
        <v>1375</v>
      </c>
      <c r="B375" s="12" t="s">
        <v>1376</v>
      </c>
      <c r="C375" s="16" t="str">
        <f>[1]!s_info_mkt(A375)</f>
        <v>创业板</v>
      </c>
      <c r="D375" s="16" t="str">
        <f>[1]!s_ipo_listeddate(A375)</f>
        <v>2018-01-19</v>
      </c>
      <c r="E375" s="16" t="str">
        <f>[1]!s_info_industry_csrc2023(A375,"",3)</f>
        <v>软件和信息技术服务业</v>
      </c>
      <c r="F375" s="16">
        <f>[1]!s_is(A375,83,"FY","YTD","20251231",1,"",100000000)</f>
        <v>25.213610456799998</v>
      </c>
      <c r="G375" s="16">
        <f>[1]!s_is(A375,83,"FY","YTD","20241231",1,"",100000000)</f>
        <v>21.648197670999998</v>
      </c>
      <c r="H375" s="16">
        <f>[1]!s_is(A375,61,"FY","YTD","20251231",1,"",100000000)</f>
        <v>1.3234027740000001</v>
      </c>
      <c r="I375" s="16">
        <f>[1]!s_is(A375,61,"FY","YTD","20241231",1,"",100000000)</f>
        <v>1.2408594207999999</v>
      </c>
      <c r="J375" s="16">
        <f>[1]!s_fa_roe(A375,"20251231")</f>
        <v>3.7052</v>
      </c>
      <c r="K375" s="16">
        <f>[1]!s_stmnote_rdexp(A375,"20251231",1,10000)</f>
        <v>7824.6943569999994</v>
      </c>
      <c r="L375" s="16">
        <f>[1]!s_margin_tradingbalance(A375,"",10000)</f>
        <v>136491.12239999999</v>
      </c>
      <c r="M375" s="16">
        <f>[1]!s_margin_seclendingbalance(A375,"",10000)</f>
        <v>407.82479999999998</v>
      </c>
      <c r="N375" s="17">
        <f>[1]!s_val_ev(A375,"",100000000)</f>
        <v>208.0722418368</v>
      </c>
      <c r="O375" s="17">
        <f>[1]!share_freesharesmv(A375,"",100000000)</f>
        <v>150.57611120639999</v>
      </c>
      <c r="P375" s="17">
        <f ca="1">[1]!s_dq_amount_btin(A375,TODAY()-1,100000000)</f>
        <v>17.51864102</v>
      </c>
      <c r="Q375" s="17">
        <f ca="1">[1]!s_dq_turn(A375,TODAY()-1)</f>
        <v>8.5119115746113216</v>
      </c>
      <c r="R375" s="2">
        <f>[1]!s_pq_amount(A375,"20260101","",100000000)</f>
        <v>2230.2611935800001</v>
      </c>
      <c r="S375" s="2">
        <f>[1]!s_pq_avgamount(A375,"20260101","",100000000)</f>
        <v>20.461111867706421</v>
      </c>
      <c r="T375" s="17">
        <f>[1]!s_ipo_dilutedpe(A375)</f>
        <v>22.99</v>
      </c>
      <c r="U375" s="12">
        <f>[1]!s_ipo_collection_total(A375,100000000)</f>
        <v>2.9620799999999998</v>
      </c>
      <c r="V375" s="18">
        <f>[1]!s_val_pe_ttm(A375,"")</f>
        <v>120.05084228515625</v>
      </c>
    </row>
    <row r="376" spans="1:22" x14ac:dyDescent="0.3">
      <c r="A376" s="12" t="s">
        <v>1377</v>
      </c>
      <c r="B376" s="12" t="s">
        <v>1378</v>
      </c>
      <c r="C376" s="16" t="str">
        <f>[1]!s_info_mkt(A376)</f>
        <v>主板</v>
      </c>
      <c r="D376" s="16" t="str">
        <f>[1]!s_ipo_listeddate(A376)</f>
        <v>2021-08-10</v>
      </c>
      <c r="E376" s="16" t="str">
        <f>[1]!s_info_industry_csrc2023(A376,"",3)</f>
        <v>化学原料和化学制品制造业</v>
      </c>
      <c r="F376" s="16">
        <f>[1]!s_is(A376,83,"FY","YTD","20251231",1,"",100000000)</f>
        <v>109.3580289496</v>
      </c>
      <c r="G376" s="16">
        <f>[1]!s_is(A376,83,"FY","YTD","20241231",1,"",100000000)</f>
        <v>100.19550624200001</v>
      </c>
      <c r="H376" s="16">
        <f>[1]!s_is(A376,61,"FY","YTD","20251231",1,"",100000000)</f>
        <v>10.0654374569</v>
      </c>
      <c r="I376" s="16">
        <f>[1]!s_is(A376,61,"FY","YTD","20241231",1,"",100000000)</f>
        <v>8.6785262119000013</v>
      </c>
      <c r="J376" s="16">
        <f>[1]!s_fa_roe(A376,"20251231")</f>
        <v>9.7178000000000004</v>
      </c>
      <c r="K376" s="16">
        <f>[1]!s_stmnote_rdexp(A376,"20251231",1,10000)</f>
        <v>66850.033202999999</v>
      </c>
      <c r="L376" s="16">
        <f>[1]!s_margin_tradingbalance(A376,"",10000)</f>
        <v>188277.51250000001</v>
      </c>
      <c r="M376" s="16">
        <f>[1]!s_margin_seclendingbalance(A376,"",10000)</f>
        <v>3192.8685999999998</v>
      </c>
      <c r="N376" s="17">
        <f>[1]!s_val_ev(A376,"",100000000)</f>
        <v>590.94844930359989</v>
      </c>
      <c r="O376" s="17">
        <f>[1]!share_freesharesmv(A376,"",100000000)</f>
        <v>440.74294129459997</v>
      </c>
      <c r="P376" s="17">
        <f ca="1">[1]!s_dq_amount_btin(A376,TODAY()-1,100000000)</f>
        <v>54.212166879999998</v>
      </c>
      <c r="Q376" s="17">
        <f ca="1">[1]!s_dq_turn(A376,TODAY()-1)</f>
        <v>9.3545175350228984</v>
      </c>
      <c r="R376" s="2">
        <f>[1]!s_pq_amount(A376,"20260101","",100000000)</f>
        <v>1705.7452667099999</v>
      </c>
      <c r="S376" s="2">
        <f>[1]!s_pq_avgamount(A376,"20260101","",100000000)</f>
        <v>15.649039144128439</v>
      </c>
      <c r="T376" s="17">
        <f>[1]!s_ipo_dilutedpe(A376)</f>
        <v>22.99</v>
      </c>
      <c r="U376" s="12">
        <f>[1]!s_ipo_collection_total(A376,100000000)</f>
        <v>19.462506000000001</v>
      </c>
      <c r="V376" s="18">
        <f>[1]!s_val_pe_ttm(A376,"")</f>
        <v>60.474998474121094</v>
      </c>
    </row>
    <row r="377" spans="1:22" x14ac:dyDescent="0.3">
      <c r="A377" s="12" t="s">
        <v>1379</v>
      </c>
      <c r="B377" s="12" t="s">
        <v>1380</v>
      </c>
      <c r="C377" s="16" t="str">
        <f>[1]!s_info_mkt(A377)</f>
        <v>创业板</v>
      </c>
      <c r="D377" s="16" t="str">
        <f>[1]!s_ipo_listeddate(A377)</f>
        <v>2020-07-02</v>
      </c>
      <c r="E377" s="16" t="str">
        <f>[1]!s_info_industry_csrc2023(A377,"",3)</f>
        <v>计算机、通信和其他电子设备制造业</v>
      </c>
      <c r="F377" s="16">
        <f>[1]!s_is(A377,83,"FY","YTD","20251231",1,"",100000000)</f>
        <v>17.4132255886</v>
      </c>
      <c r="G377" s="16">
        <f>[1]!s_is(A377,83,"FY","YTD","20241231",1,"",100000000)</f>
        <v>12.873516725</v>
      </c>
      <c r="H377" s="16">
        <f>[1]!s_is(A377,61,"FY","YTD","20251231",1,"",100000000)</f>
        <v>1.1189290751000001</v>
      </c>
      <c r="I377" s="16">
        <f>[1]!s_is(A377,61,"FY","YTD","20241231",1,"",100000000)</f>
        <v>1.0279736368999999</v>
      </c>
      <c r="J377" s="16">
        <f>[1]!s_fa_roe(A377,"20251231")</f>
        <v>7.1475999999999997</v>
      </c>
      <c r="K377" s="16">
        <f>[1]!s_stmnote_rdexp(A377,"20251231",1,10000)</f>
        <v>9552.7075769999992</v>
      </c>
      <c r="L377" s="16">
        <f>[1]!s_margin_tradingbalance(A377,"",10000)</f>
        <v>0</v>
      </c>
      <c r="M377" s="16">
        <f>[1]!s_margin_seclendingbalance(A377,"",10000)</f>
        <v>0</v>
      </c>
      <c r="N377" s="17">
        <f>[1]!s_val_ev(A377,"",100000000)</f>
        <v>207.58130400399997</v>
      </c>
      <c r="O377" s="17">
        <f>[1]!share_freesharesmv(A377,"",100000000)</f>
        <v>93.906633211999988</v>
      </c>
      <c r="P377" s="17">
        <f ca="1">[1]!s_dq_amount_btin(A377,TODAY()-1,100000000)</f>
        <v>11.20284178</v>
      </c>
      <c r="Q377" s="17">
        <f ca="1">[1]!s_dq_turn(A377,TODAY()-1)</f>
        <v>5.6284165544576261</v>
      </c>
      <c r="R377" s="2">
        <f>[1]!s_pq_amount(A377,"20260101","",100000000)</f>
        <v>619.92461100000003</v>
      </c>
      <c r="S377" s="2">
        <f>[1]!s_pq_avgamount(A377,"20260101","",100000000)</f>
        <v>5.6873817522935788</v>
      </c>
      <c r="T377" s="17">
        <f>[1]!s_ipo_dilutedpe(A377)</f>
        <v>19.739999999999998</v>
      </c>
      <c r="U377" s="12">
        <f>[1]!s_ipo_collection_total(A377,100000000)</f>
        <v>3.7267229999999998</v>
      </c>
      <c r="V377" s="18">
        <f>[1]!s_val_pe_ttm(A377,"")</f>
        <v>176.19879150390625</v>
      </c>
    </row>
    <row r="378" spans="1:22" x14ac:dyDescent="0.3">
      <c r="A378" s="12" t="s">
        <v>30</v>
      </c>
      <c r="B378" s="12" t="s">
        <v>31</v>
      </c>
      <c r="C378" s="16" t="str">
        <f>[1]!s_info_mkt(A378)</f>
        <v>北证</v>
      </c>
      <c r="D378" s="16" t="str">
        <f>[1]!s_ipo_listeddate(A378)</f>
        <v>2022-12-20</v>
      </c>
      <c r="E378" s="16" t="str">
        <f>[1]!s_info_industry_csrc2023(A378,"",3)</f>
        <v>非金属矿物制品业</v>
      </c>
      <c r="F378" s="16">
        <f>[1]!s_is(A378,83,"FY","YTD","20251231",1,"",100000000)</f>
        <v>5.9613490125999995</v>
      </c>
      <c r="G378" s="16">
        <f>[1]!s_is(A378,83,"FY","YTD","20241231",1,"",100000000)</f>
        <v>5.7256307942999998</v>
      </c>
      <c r="H378" s="16">
        <f>[1]!s_is(A378,61,"FY","YTD","20251231",1,"",100000000)</f>
        <v>0.21958462109999999</v>
      </c>
      <c r="I378" s="16">
        <f>[1]!s_is(A378,61,"FY","YTD","20241231",1,"",100000000)</f>
        <v>0.24392136449999999</v>
      </c>
      <c r="J378" s="16">
        <f>[1]!s_fa_roe(A378,"20251231")</f>
        <v>2.3464</v>
      </c>
      <c r="K378" s="16">
        <f>[1]!s_stmnote_rdexp(A378,"20251231",1,10000)</f>
        <v>2951.2107219999998</v>
      </c>
      <c r="L378" s="16">
        <f>[1]!s_margin_tradingbalance(A378,"",10000)</f>
        <v>2372.1023</v>
      </c>
      <c r="M378" s="16">
        <f>[1]!s_margin_seclendingbalance(A378,"",10000)</f>
        <v>0</v>
      </c>
      <c r="N378" s="17">
        <f>[1]!s_val_ev(A378,"",100000000)</f>
        <v>23.062384000000002</v>
      </c>
      <c r="O378" s="17">
        <f>[1]!share_freesharesmv(A378,"",100000000)</f>
        <v>10.923141366399999</v>
      </c>
      <c r="P378" s="17">
        <f ca="1">[1]!s_dq_amount_btin(A378,TODAY()-1,100000000)</f>
        <v>1.5972084</v>
      </c>
      <c r="Q378" s="17">
        <f ca="1">[1]!s_dq_turn(A378,TODAY()-1)</f>
        <v>9.9921018800652917</v>
      </c>
      <c r="R378" s="2">
        <f>[1]!s_pq_amount(A378,"20260101","",100000000)</f>
        <v>75.565108390000006</v>
      </c>
      <c r="S378" s="2">
        <f>[1]!s_pq_avgamount(A378,"20260101","",100000000)</f>
        <v>0.69325787513761461</v>
      </c>
      <c r="T378" s="17">
        <f>[1]!s_ipo_dilutedpe(A378)</f>
        <v>15.36</v>
      </c>
      <c r="U378" s="12">
        <f>[1]!s_ipo_collection_total(A378,100000000)</f>
        <v>3.1829000000000001</v>
      </c>
      <c r="V378" s="18">
        <f>[1]!s_val_pe_ttm(A378,"")</f>
        <v>167.13432312011719</v>
      </c>
    </row>
    <row r="379" spans="1:22" x14ac:dyDescent="0.3">
      <c r="A379" s="12" t="s">
        <v>1381</v>
      </c>
      <c r="B379" s="12" t="s">
        <v>1382</v>
      </c>
      <c r="C379" s="16" t="str">
        <f>[1]!s_info_mkt(A379)</f>
        <v>创业板</v>
      </c>
      <c r="D379" s="16" t="str">
        <f>[1]!s_ipo_listeddate(A379)</f>
        <v>2009-10-30</v>
      </c>
      <c r="E379" s="16" t="str">
        <f>[1]!s_info_industry_csrc2023(A379,"",3)</f>
        <v>装卸搬运和仓储业</v>
      </c>
      <c r="F379" s="16">
        <f>[1]!s_is(A379,83,"FY","YTD","20251231",1,"",100000000)</f>
        <v>7.2352166137000005</v>
      </c>
      <c r="G379" s="16">
        <f>[1]!s_is(A379,83,"FY","YTD","20241231",1,"",100000000)</f>
        <v>4.8074850243</v>
      </c>
      <c r="H379" s="16">
        <f>[1]!s_is(A379,61,"FY","YTD","20251231",1,"",100000000)</f>
        <v>-0.26952207920000004</v>
      </c>
      <c r="I379" s="16">
        <f>[1]!s_is(A379,61,"FY","YTD","20241231",1,"",100000000)</f>
        <v>-0.72756088060000002</v>
      </c>
      <c r="J379" s="16">
        <f>[1]!s_fa_roe(A379,"20251231")</f>
        <v>-14.384600000000001</v>
      </c>
      <c r="K379" s="16">
        <f>[1]!s_stmnote_rdexp(A379,"20251231",1,10000)</f>
        <v>1130.912957</v>
      </c>
      <c r="L379" s="16">
        <f>[1]!s_margin_tradingbalance(A379,"",10000)</f>
        <v>0</v>
      </c>
      <c r="M379" s="16">
        <f>[1]!s_margin_seclendingbalance(A379,"",10000)</f>
        <v>0</v>
      </c>
      <c r="N379" s="17">
        <f>[1]!s_val_ev(A379,"",100000000)</f>
        <v>22.948550543400003</v>
      </c>
      <c r="O379" s="17">
        <f>[1]!share_freesharesmv(A379,"",100000000)</f>
        <v>16.719310051500003</v>
      </c>
      <c r="P379" s="17">
        <f ca="1">[1]!s_dq_amount_btin(A379,TODAY()-1,100000000)</f>
        <v>1.5771494100000001</v>
      </c>
      <c r="Q379" s="17">
        <f ca="1">[1]!s_dq_turn(A379,TODAY()-1)</f>
        <v>8.7806592069923148</v>
      </c>
      <c r="R379" s="2">
        <f>[1]!s_pq_amount(A379,"20260101","",100000000)</f>
        <v>94.945286949999996</v>
      </c>
      <c r="S379" s="2">
        <f>[1]!s_pq_avgamount(A379,"20260101","",100000000)</f>
        <v>0.87105767844036697</v>
      </c>
      <c r="T379" s="17">
        <f>[1]!s_ipo_dilutedpe(A379)</f>
        <v>45.48</v>
      </c>
      <c r="U379" s="12">
        <f>[1]!s_ipo_collection_total(A379,100000000)</f>
        <v>2.34</v>
      </c>
      <c r="V379" s="18">
        <f>[1]!s_val_pe_ttm(A379,"")</f>
        <v>-85.619590759277344</v>
      </c>
    </row>
    <row r="380" spans="1:22" x14ac:dyDescent="0.3">
      <c r="A380" s="12" t="s">
        <v>1383</v>
      </c>
      <c r="B380" s="12" t="s">
        <v>1384</v>
      </c>
      <c r="C380" s="16" t="str">
        <f>[1]!s_info_mkt(A380)</f>
        <v>主板</v>
      </c>
      <c r="D380" s="16" t="str">
        <f>[1]!s_ipo_listeddate(A380)</f>
        <v>2020-05-26</v>
      </c>
      <c r="E380" s="16" t="str">
        <f>[1]!s_info_industry_csrc2023(A380,"",3)</f>
        <v>汽车制造业</v>
      </c>
      <c r="F380" s="16">
        <f>[1]!s_is(A380,83,"FY","YTD","20251231",1,"",100000000)</f>
        <v>22.554557775999999</v>
      </c>
      <c r="G380" s="16">
        <f>[1]!s_is(A380,83,"FY","YTD","20241231",1,"",100000000)</f>
        <v>19.1968618163</v>
      </c>
      <c r="H380" s="16">
        <f>[1]!s_is(A380,61,"FY","YTD","20251231",1,"",100000000)</f>
        <v>3.8898723288999997</v>
      </c>
      <c r="I380" s="16">
        <f>[1]!s_is(A380,61,"FY","YTD","20241231",1,"",100000000)</f>
        <v>2.3036723169999997</v>
      </c>
      <c r="J380" s="16">
        <f>[1]!s_fa_roe(A380,"20251231")</f>
        <v>13.6585</v>
      </c>
      <c r="K380" s="16">
        <f>[1]!s_stmnote_rdexp(A380,"20251231",1,10000)</f>
        <v>13500.943995</v>
      </c>
      <c r="L380" s="16">
        <f>[1]!s_margin_tradingbalance(A380,"",10000)</f>
        <v>0</v>
      </c>
      <c r="M380" s="16">
        <f>[1]!s_margin_seclendingbalance(A380,"",10000)</f>
        <v>0</v>
      </c>
      <c r="N380" s="17">
        <f>[1]!s_val_ev(A380,"",100000000)</f>
        <v>213.2780664</v>
      </c>
      <c r="O380" s="17">
        <f>[1]!share_freesharesmv(A380,"",100000000)</f>
        <v>78.413529025999978</v>
      </c>
      <c r="P380" s="17">
        <f ca="1">[1]!s_dq_amount_btin(A380,TODAY()-1,100000000)</f>
        <v>10.12172741</v>
      </c>
      <c r="Q380" s="17">
        <f ca="1">[1]!s_dq_turn(A380,TODAY()-1)</f>
        <v>4.6684608088213499</v>
      </c>
      <c r="R380" s="2">
        <f>[1]!s_pq_amount(A380,"20260101","",100000000)</f>
        <v>527.26413073000003</v>
      </c>
      <c r="S380" s="2">
        <f>[1]!s_pq_avgamount(A380,"20260101","",100000000)</f>
        <v>5.3259003104040401</v>
      </c>
      <c r="T380" s="17">
        <f>[1]!s_ipo_dilutedpe(A380)</f>
        <v>22.99</v>
      </c>
      <c r="U380" s="12">
        <f>[1]!s_ipo_collection_total(A380,100000000)</f>
        <v>9.1509070500000007</v>
      </c>
      <c r="V380" s="18">
        <f>[1]!s_val_pe_ttm(A380,"")</f>
        <v>54.110466003417969</v>
      </c>
    </row>
    <row r="381" spans="1:22" x14ac:dyDescent="0.3">
      <c r="A381" s="12" t="s">
        <v>1385</v>
      </c>
      <c r="B381" s="12" t="s">
        <v>1386</v>
      </c>
      <c r="C381" s="16" t="str">
        <f>[1]!s_info_mkt(A381)</f>
        <v>主板</v>
      </c>
      <c r="D381" s="16" t="str">
        <f>[1]!s_ipo_listeddate(A381)</f>
        <v>2020-08-11</v>
      </c>
      <c r="E381" s="16" t="str">
        <f>[1]!s_info_industry_csrc2023(A381,"",3)</f>
        <v>通用设备制造业</v>
      </c>
      <c r="F381" s="16">
        <f>[1]!s_is(A381,83,"FY","YTD","20251231",1,"",100000000)</f>
        <v>7.9342775171</v>
      </c>
      <c r="G381" s="16">
        <f>[1]!s_is(A381,83,"FY","YTD","20241231",1,"",100000000)</f>
        <v>9.1637899179999991</v>
      </c>
      <c r="H381" s="16">
        <f>[1]!s_is(A381,61,"FY","YTD","20251231",1,"",100000000)</f>
        <v>0.22786068469999998</v>
      </c>
      <c r="I381" s="16">
        <f>[1]!s_is(A381,61,"FY","YTD","20241231",1,"",100000000)</f>
        <v>0.73587982909999994</v>
      </c>
      <c r="J381" s="16">
        <f>[1]!s_fa_roe(A381,"20251231")</f>
        <v>1.252</v>
      </c>
      <c r="K381" s="16">
        <f>[1]!s_stmnote_rdexp(A381,"20251231",1,10000)</f>
        <v>2782.7840019999999</v>
      </c>
      <c r="L381" s="16">
        <f>[1]!s_margin_tradingbalance(A381,"",10000)</f>
        <v>0</v>
      </c>
      <c r="M381" s="16">
        <f>[1]!s_margin_seclendingbalance(A381,"",10000)</f>
        <v>0</v>
      </c>
      <c r="N381" s="17">
        <f>[1]!s_val_ev(A381,"",100000000)</f>
        <v>93.601015200000006</v>
      </c>
      <c r="O381" s="17">
        <f>[1]!share_freesharesmv(A381,"",100000000)</f>
        <v>42.122375679999998</v>
      </c>
      <c r="P381" s="17">
        <f ca="1">[1]!s_dq_amount_btin(A381,TODAY()-1,100000000)</f>
        <v>3.7133969599999999</v>
      </c>
      <c r="Q381" s="17">
        <f ca="1">[1]!s_dq_turn(A381,TODAY()-1)</f>
        <v>3.9783602516636907</v>
      </c>
      <c r="R381" s="2">
        <f>[1]!s_pq_amount(A381,"20260101","",100000000)</f>
        <v>178.60659437000001</v>
      </c>
      <c r="S381" s="2">
        <f>[1]!s_pq_avgamount(A381,"20260101","",100000000)</f>
        <v>1.6385926088990825</v>
      </c>
      <c r="T381" s="17">
        <f>[1]!s_ipo_dilutedpe(A381)</f>
        <v>22.99</v>
      </c>
      <c r="U381" s="12">
        <f>[1]!s_ipo_collection_total(A381,100000000)</f>
        <v>8.5563099999999999</v>
      </c>
      <c r="V381" s="18">
        <f>[1]!s_val_pe_ttm(A381,"")</f>
        <v>389.420166015625</v>
      </c>
    </row>
    <row r="382" spans="1:22" x14ac:dyDescent="0.3">
      <c r="A382" s="12" t="s">
        <v>1387</v>
      </c>
      <c r="B382" s="12" t="s">
        <v>1388</v>
      </c>
      <c r="C382" s="16" t="str">
        <f>[1]!s_info_mkt(A382)</f>
        <v>科创板</v>
      </c>
      <c r="D382" s="16" t="str">
        <f>[1]!s_ipo_listeddate(A382)</f>
        <v>2025-12-17</v>
      </c>
      <c r="E382" s="16" t="str">
        <f>[1]!s_info_industry_csrc2023(A382,"",3)</f>
        <v>计算机、通信和其他电子设备制造业</v>
      </c>
      <c r="F382" s="16">
        <f>[1]!s_is(A382,83,"FY","YTD","20251231",1,"",100000000)</f>
        <v>16.440854658599999</v>
      </c>
      <c r="G382" s="16">
        <f>[1]!s_is(A382,83,"FY","YTD","20241231",1,"",100000000)</f>
        <v>7.430715823099999</v>
      </c>
      <c r="H382" s="16">
        <f>[1]!s_is(A382,61,"FY","YTD","20251231",1,"",100000000)</f>
        <v>-7.8944629682000009</v>
      </c>
      <c r="I382" s="16">
        <f>[1]!s_is(A382,61,"FY","YTD","20241231",1,"",100000000)</f>
        <v>-14.088793905399999</v>
      </c>
      <c r="J382" s="16">
        <f>[1]!s_fa_roe(A382,"20251231")</f>
        <v>-11.0075</v>
      </c>
      <c r="K382" s="16">
        <f>[1]!s_stmnote_rdexp(A382,"20251231",1,10000)</f>
        <v>102739.290589</v>
      </c>
      <c r="L382" s="16">
        <f>[1]!s_margin_tradingbalance(A382,"",10000)</f>
        <v>92781.925099999993</v>
      </c>
      <c r="M382" s="16">
        <f>[1]!s_margin_seclendingbalance(A382,"",10000)</f>
        <v>0</v>
      </c>
      <c r="N382" s="17">
        <f>[1]!s_val_ev(A382,"",100000000)</f>
        <v>3080.32989</v>
      </c>
      <c r="O382" s="17">
        <f>[1]!share_freesharesmv(A382,"",100000000)</f>
        <v>142.6498000455</v>
      </c>
      <c r="P382" s="17">
        <f ca="1">[1]!s_dq_amount_btin(A382,TODAY()-1,100000000)</f>
        <v>24.446285570000001</v>
      </c>
      <c r="Q382" s="17">
        <f ca="1">[1]!s_dq_turn(A382,TODAY()-1)</f>
        <v>17.190531715977386</v>
      </c>
      <c r="R382" s="2">
        <f>[1]!s_pq_amount(A382,"20260101","",100000000)</f>
        <v>1479.0306062300001</v>
      </c>
      <c r="S382" s="2">
        <f>[1]!s_pq_avgamount(A382,"20260101","",100000000)</f>
        <v>13.569088130550458</v>
      </c>
      <c r="T382" s="17">
        <f>[1]!s_ipo_dilutedpe(A382)</f>
        <v>0</v>
      </c>
      <c r="U382" s="12">
        <f>[1]!s_ipo_collection_total(A382,100000000)</f>
        <v>41.96866</v>
      </c>
      <c r="V382" s="18">
        <f>[1]!s_val_pe_ttm(A382,"")</f>
        <v>-469.72250366210938</v>
      </c>
    </row>
    <row r="383" spans="1:22" x14ac:dyDescent="0.3">
      <c r="A383" s="12" t="s">
        <v>1389</v>
      </c>
      <c r="B383" s="12" t="s">
        <v>1390</v>
      </c>
      <c r="C383" s="16" t="str">
        <f>[1]!s_info_mkt(A383)</f>
        <v>创业板</v>
      </c>
      <c r="D383" s="16" t="str">
        <f>[1]!s_ipo_listeddate(A383)</f>
        <v>2020-10-29</v>
      </c>
      <c r="E383" s="16" t="str">
        <f>[1]!s_info_industry_csrc2023(A383,"",3)</f>
        <v>专用设备制造业</v>
      </c>
      <c r="F383" s="16">
        <f>[1]!s_is(A383,83,"FY","YTD","20251231",1,"",100000000)</f>
        <v>3.1470700613</v>
      </c>
      <c r="G383" s="16">
        <f>[1]!s_is(A383,83,"FY","YTD","20241231",1,"",100000000)</f>
        <v>3.0745863513999998</v>
      </c>
      <c r="H383" s="16">
        <f>[1]!s_is(A383,61,"FY","YTD","20251231",1,"",100000000)</f>
        <v>-6.7790013000000003E-3</v>
      </c>
      <c r="I383" s="16">
        <f>[1]!s_is(A383,61,"FY","YTD","20241231",1,"",100000000)</f>
        <v>-0.22191414620000002</v>
      </c>
      <c r="J383" s="16">
        <f>[1]!s_fa_roe(A383,"20251231")</f>
        <v>-8.2799999999999999E-2</v>
      </c>
      <c r="K383" s="16">
        <f>[1]!s_stmnote_rdexp(A383,"20251231",1,10000)</f>
        <v>2028.0702249999999</v>
      </c>
      <c r="L383" s="16">
        <f>[1]!s_margin_tradingbalance(A383,"",10000)</f>
        <v>11021.5808</v>
      </c>
      <c r="M383" s="16">
        <f>[1]!s_margin_seclendingbalance(A383,"",10000)</f>
        <v>18.9588</v>
      </c>
      <c r="N383" s="17">
        <f>[1]!s_val_ev(A383,"",100000000)</f>
        <v>32.633704735499997</v>
      </c>
      <c r="O383" s="17">
        <f>[1]!share_freesharesmv(A383,"",100000000)</f>
        <v>14.714020849500001</v>
      </c>
      <c r="P383" s="17">
        <f ca="1">[1]!s_dq_amount_btin(A383,TODAY()-1,100000000)</f>
        <v>1.3431095</v>
      </c>
      <c r="Q383" s="17">
        <f ca="1">[1]!s_dq_turn(A383,TODAY()-1)</f>
        <v>6.1130201286050259</v>
      </c>
      <c r="R383" s="2">
        <f>[1]!s_pq_amount(A383,"20260101","",100000000)</f>
        <v>92.892370639999996</v>
      </c>
      <c r="S383" s="2">
        <f>[1]!s_pq_avgamount(A383,"20260101","",100000000)</f>
        <v>0.85222358385321095</v>
      </c>
      <c r="T383" s="17">
        <f>[1]!s_ipo_dilutedpe(A383)</f>
        <v>27.25</v>
      </c>
      <c r="U383" s="12">
        <f>[1]!s_ipo_collection_total(A383,100000000)</f>
        <v>4.9208309999999997</v>
      </c>
      <c r="V383" s="18">
        <f>[1]!s_val_pe_ttm(A383,"")</f>
        <v>-320.44155883789063</v>
      </c>
    </row>
    <row r="384" spans="1:22" x14ac:dyDescent="0.3">
      <c r="A384" s="12" t="s">
        <v>1391</v>
      </c>
      <c r="B384" s="12" t="s">
        <v>1392</v>
      </c>
      <c r="C384" s="16" t="str">
        <f>[1]!s_info_mkt(A384)</f>
        <v>主板</v>
      </c>
      <c r="D384" s="16" t="str">
        <f>[1]!s_ipo_listeddate(A384)</f>
        <v>2022-06-06</v>
      </c>
      <c r="E384" s="16" t="str">
        <f>[1]!s_info_industry_csrc2023(A384,"",3)</f>
        <v>计算机、通信和其他电子设备制造业</v>
      </c>
      <c r="F384" s="16">
        <f>[1]!s_is(A384,83,"FY","YTD","20251231",1,"",100000000)</f>
        <v>4.0462296022000004</v>
      </c>
      <c r="G384" s="16">
        <f>[1]!s_is(A384,83,"FY","YTD","20241231",1,"",100000000)</f>
        <v>2.1153900902</v>
      </c>
      <c r="H384" s="16">
        <f>[1]!s_is(A384,61,"FY","YTD","20251231",1,"",100000000)</f>
        <v>1.1710984725</v>
      </c>
      <c r="I384" s="16">
        <f>[1]!s_is(A384,61,"FY","YTD","20241231",1,"",100000000)</f>
        <v>-0.31117893520000001</v>
      </c>
      <c r="J384" s="16">
        <f>[1]!s_fa_roe(A384,"20251231")</f>
        <v>8.1425000000000001</v>
      </c>
      <c r="K384" s="16">
        <f>[1]!s_stmnote_rdexp(A384,"20251231",1,10000)</f>
        <v>14597.190644</v>
      </c>
      <c r="L384" s="16">
        <f>[1]!s_margin_tradingbalance(A384,"",10000)</f>
        <v>20587.176599999999</v>
      </c>
      <c r="M384" s="16">
        <f>[1]!s_margin_seclendingbalance(A384,"",10000)</f>
        <v>30.466799999999999</v>
      </c>
      <c r="N384" s="17">
        <f>[1]!s_val_ev(A384,"",100000000)</f>
        <v>276.7710890628</v>
      </c>
      <c r="O384" s="17">
        <f>[1]!share_freesharesmv(A384,"",100000000)</f>
        <v>145.96502680079999</v>
      </c>
      <c r="P384" s="17">
        <f ca="1">[1]!s_dq_amount_btin(A384,TODAY()-1,100000000)</f>
        <v>14.959108799999999</v>
      </c>
      <c r="Q384" s="17">
        <f ca="1">[1]!s_dq_turn(A384,TODAY()-1)</f>
        <v>5.4854840784367216</v>
      </c>
      <c r="R384" s="2">
        <f>[1]!s_pq_amount(A384,"20260101","",100000000)</f>
        <v>1205.7897921799999</v>
      </c>
      <c r="S384" s="2">
        <f>[1]!s_pq_avgamount(A384,"20260101","",100000000)</f>
        <v>11.483712306476191</v>
      </c>
      <c r="T384" s="17">
        <f>[1]!s_ipo_dilutedpe(A384)</f>
        <v>22.99</v>
      </c>
      <c r="U384" s="12">
        <f>[1]!s_ipo_collection_total(A384,100000000)</f>
        <v>6.0603188000000001</v>
      </c>
      <c r="V384" s="18">
        <f>[1]!s_val_pe_ttm(A384,"")</f>
        <v>209.64630126953125</v>
      </c>
    </row>
    <row r="385" spans="1:22" x14ac:dyDescent="0.3">
      <c r="A385" s="12" t="s">
        <v>1393</v>
      </c>
      <c r="B385" s="12" t="s">
        <v>1394</v>
      </c>
      <c r="C385" s="16" t="str">
        <f>[1]!s_info_mkt(A385)</f>
        <v>创业板</v>
      </c>
      <c r="D385" s="16" t="str">
        <f>[1]!s_ipo_listeddate(A385)</f>
        <v>2022-01-26</v>
      </c>
      <c r="E385" s="16" t="str">
        <f>[1]!s_info_industry_csrc2023(A385,"",3)</f>
        <v>专用设备制造业</v>
      </c>
      <c r="F385" s="16">
        <f>[1]!s_is(A385,83,"FY","YTD","20251231",1,"",100000000)</f>
        <v>3.5669067030999999</v>
      </c>
      <c r="G385" s="16">
        <f>[1]!s_is(A385,83,"FY","YTD","20241231",1,"",100000000)</f>
        <v>3.8789305145999999</v>
      </c>
      <c r="H385" s="16">
        <f>[1]!s_is(A385,61,"FY","YTD","20251231",1,"",100000000)</f>
        <v>5.6207129199999997E-2</v>
      </c>
      <c r="I385" s="16">
        <f>[1]!s_is(A385,61,"FY","YTD","20241231",1,"",100000000)</f>
        <v>0.53093764340000005</v>
      </c>
      <c r="J385" s="16">
        <f>[1]!s_fa_roe(A385,"20251231")</f>
        <v>0.308</v>
      </c>
      <c r="K385" s="16">
        <f>[1]!s_stmnote_rdexp(A385,"20251231",1,10000)</f>
        <v>2195.8612829999997</v>
      </c>
      <c r="L385" s="16">
        <f>[1]!s_margin_tradingbalance(A385,"",10000)</f>
        <v>5884.9620000000004</v>
      </c>
      <c r="M385" s="16">
        <f>[1]!s_margin_seclendingbalance(A385,"",10000)</f>
        <v>26.7516</v>
      </c>
      <c r="N385" s="17">
        <f>[1]!s_val_ev(A385,"",100000000)</f>
        <v>31.820544777400002</v>
      </c>
      <c r="O385" s="17">
        <f>[1]!share_freesharesmv(A385,"",100000000)</f>
        <v>11.5171447774</v>
      </c>
      <c r="P385" s="17">
        <f ca="1">[1]!s_dq_amount_btin(A385,TODAY()-1,100000000)</f>
        <v>1.39518868</v>
      </c>
      <c r="Q385" s="17">
        <f ca="1">[1]!s_dq_turn(A385,TODAY()-1)</f>
        <v>7.0417869712344388</v>
      </c>
      <c r="R385" s="2">
        <f>[1]!s_pq_amount(A385,"20260101","",100000000)</f>
        <v>81.398160349999998</v>
      </c>
      <c r="S385" s="2">
        <f>[1]!s_pq_avgamount(A385,"20260101","",100000000)</f>
        <v>0.74677211330275217</v>
      </c>
      <c r="T385" s="17">
        <f>[1]!s_ipo_dilutedpe(A385)</f>
        <v>83.85</v>
      </c>
      <c r="U385" s="12">
        <f>[1]!s_ipo_collection_total(A385,100000000)</f>
        <v>11.827277280000001</v>
      </c>
      <c r="V385" s="18">
        <f>[1]!s_val_pe_ttm(A385,"")</f>
        <v>287.9732666015625</v>
      </c>
    </row>
    <row r="386" spans="1:22" x14ac:dyDescent="0.3">
      <c r="A386" s="12" t="s">
        <v>1395</v>
      </c>
      <c r="B386" s="12" t="s">
        <v>1396</v>
      </c>
      <c r="C386" s="16" t="str">
        <f>[1]!s_info_mkt(A386)</f>
        <v>科创板</v>
      </c>
      <c r="D386" s="16" t="str">
        <f>[1]!s_ipo_listeddate(A386)</f>
        <v>2021-04-01</v>
      </c>
      <c r="E386" s="16" t="str">
        <f>[1]!s_info_industry_csrc2023(A386,"",3)</f>
        <v>计算机、通信和其他电子设备制造业</v>
      </c>
      <c r="F386" s="16">
        <f>[1]!s_is(A386,83,"FY","YTD","20251231",1,"",100000000)</f>
        <v>5.3458521908999996</v>
      </c>
      <c r="G386" s="16">
        <f>[1]!s_is(A386,83,"FY","YTD","20241231",1,"",100000000)</f>
        <v>5.1562651738999996</v>
      </c>
      <c r="H386" s="16">
        <f>[1]!s_is(A386,61,"FY","YTD","20251231",1,"",100000000)</f>
        <v>0.39406026920000004</v>
      </c>
      <c r="I386" s="16">
        <f>[1]!s_is(A386,61,"FY","YTD","20241231",1,"",100000000)</f>
        <v>0.4447921111</v>
      </c>
      <c r="J386" s="16">
        <f>[1]!s_fa_roe(A386,"20251231")</f>
        <v>5.5137</v>
      </c>
      <c r="K386" s="16">
        <f>[1]!s_stmnote_rdexp(A386,"20251231",1,10000)</f>
        <v>3306.0377719999997</v>
      </c>
      <c r="L386" s="16">
        <f>[1]!s_margin_tradingbalance(A386,"",10000)</f>
        <v>94665.593200000003</v>
      </c>
      <c r="M386" s="16">
        <f>[1]!s_margin_seclendingbalance(A386,"",10000)</f>
        <v>87.760999999999996</v>
      </c>
      <c r="N386" s="17">
        <f>[1]!s_val_ev(A386,"",100000000)</f>
        <v>163.9258358404</v>
      </c>
      <c r="O386" s="17">
        <f>[1]!share_freesharesmv(A386,"",100000000)</f>
        <v>105.60408334469999</v>
      </c>
      <c r="P386" s="17">
        <f ca="1">[1]!s_dq_amount_btin(A386,TODAY()-1,100000000)</f>
        <v>15.53621508</v>
      </c>
      <c r="Q386" s="17">
        <f ca="1">[1]!s_dq_turn(A386,TODAY()-1)</f>
        <v>9.5384312562684368</v>
      </c>
      <c r="R386" s="2">
        <f>[1]!s_pq_amount(A386,"20260101","",100000000)</f>
        <v>604.44070399999998</v>
      </c>
      <c r="S386" s="2">
        <f>[1]!s_pq_avgamount(A386,"20260101","",100000000)</f>
        <v>5.5453275596330274</v>
      </c>
      <c r="T386" s="17">
        <f>[1]!s_ipo_dilutedpe(A386)</f>
        <v>19.11</v>
      </c>
      <c r="U386" s="12">
        <f>[1]!s_ipo_collection_total(A386,100000000)</f>
        <v>3.4435660000000001</v>
      </c>
      <c r="V386" s="18">
        <f>[1]!s_val_pe_ttm(A386,"")</f>
        <v>412.27227783203125</v>
      </c>
    </row>
    <row r="387" spans="1:22" x14ac:dyDescent="0.3">
      <c r="A387" s="12" t="s">
        <v>1397</v>
      </c>
      <c r="B387" s="12" t="s">
        <v>1398</v>
      </c>
      <c r="C387" s="16" t="str">
        <f>[1]!s_info_mkt(A387)</f>
        <v>创业板</v>
      </c>
      <c r="D387" s="16" t="str">
        <f>[1]!s_ipo_listeddate(A387)</f>
        <v>2023-02-09</v>
      </c>
      <c r="E387" s="16" t="str">
        <f>[1]!s_info_industry_csrc2023(A387,"",3)</f>
        <v>计算机、通信和其他电子设备制造业</v>
      </c>
      <c r="F387" s="16">
        <f>[1]!s_is(A387,83,"FY","YTD","20251231",1,"",100000000)</f>
        <v>4.3693551170999996</v>
      </c>
      <c r="G387" s="16">
        <f>[1]!s_is(A387,83,"FY","YTD","20241231",1,"",100000000)</f>
        <v>3.5119957399000001</v>
      </c>
      <c r="H387" s="16">
        <f>[1]!s_is(A387,61,"FY","YTD","20251231",1,"",100000000)</f>
        <v>0.63595980559999998</v>
      </c>
      <c r="I387" s="16">
        <f>[1]!s_is(A387,61,"FY","YTD","20241231",1,"",100000000)</f>
        <v>0.45781166429999998</v>
      </c>
      <c r="J387" s="16">
        <f>[1]!s_fa_roe(A387,"20251231")</f>
        <v>6.6654999999999998</v>
      </c>
      <c r="K387" s="16">
        <f>[1]!s_stmnote_rdexp(A387,"20251231",1,10000)</f>
        <v>3520.5001659999998</v>
      </c>
      <c r="L387" s="16">
        <f>[1]!s_margin_tradingbalance(A387,"",10000)</f>
        <v>14256.562900000001</v>
      </c>
      <c r="M387" s="16">
        <f>[1]!s_margin_seclendingbalance(A387,"",10000)</f>
        <v>42.857500000000002</v>
      </c>
      <c r="N387" s="17">
        <f>[1]!s_val_ev(A387,"",100000000)</f>
        <v>68.400000000000006</v>
      </c>
      <c r="O387" s="17">
        <f>[1]!share_freesharesmv(A387,"",100000000)</f>
        <v>34.323461999999999</v>
      </c>
      <c r="P387" s="17">
        <f ca="1">[1]!s_dq_amount_btin(A387,TODAY()-1,100000000)</f>
        <v>5.7893056100000004</v>
      </c>
      <c r="Q387" s="17">
        <f ca="1">[1]!s_dq_turn(A387,TODAY()-1)</f>
        <v>12.704427518638136</v>
      </c>
      <c r="R387" s="2">
        <f>[1]!s_pq_amount(A387,"20260101","",100000000)</f>
        <v>284.25038254999998</v>
      </c>
      <c r="S387" s="2">
        <f>[1]!s_pq_avgamount(A387,"20260101","",100000000)</f>
        <v>2.6078016747706423</v>
      </c>
      <c r="T387" s="17">
        <f>[1]!s_ipo_dilutedpe(A387)</f>
        <v>35.44</v>
      </c>
      <c r="U387" s="12">
        <f>[1]!s_ipo_collection_total(A387,100000000)</f>
        <v>6.2</v>
      </c>
      <c r="V387" s="18">
        <f>[1]!s_val_pe_ttm(A387,"")</f>
        <v>104.19164276123047</v>
      </c>
    </row>
    <row r="388" spans="1:22" x14ac:dyDescent="0.3">
      <c r="A388" s="12" t="s">
        <v>1399</v>
      </c>
      <c r="B388" s="12" t="s">
        <v>1400</v>
      </c>
      <c r="C388" s="16" t="str">
        <f>[1]!s_info_mkt(A388)</f>
        <v>主板</v>
      </c>
      <c r="D388" s="16" t="str">
        <f>[1]!s_ipo_listeddate(A388)</f>
        <v>2023-09-01</v>
      </c>
      <c r="E388" s="16" t="str">
        <f>[1]!s_info_industry_csrc2023(A388,"",3)</f>
        <v>通用设备制造业</v>
      </c>
      <c r="F388" s="16">
        <f>[1]!s_is(A388,83,"FY","YTD","20251231",1,"",100000000)</f>
        <v>20.2046718183</v>
      </c>
      <c r="G388" s="16">
        <f>[1]!s_is(A388,83,"FY","YTD","20241231",1,"",100000000)</f>
        <v>13.5534165341</v>
      </c>
      <c r="H388" s="16">
        <f>[1]!s_is(A388,61,"FY","YTD","20251231",1,"",100000000)</f>
        <v>1.4718132683</v>
      </c>
      <c r="I388" s="16">
        <f>[1]!s_is(A388,61,"FY","YTD","20241231",1,"",100000000)</f>
        <v>0.99542611310000007</v>
      </c>
      <c r="J388" s="16">
        <f>[1]!s_fa_roe(A388,"20251231")</f>
        <v>6.6707000000000001</v>
      </c>
      <c r="K388" s="16">
        <f>[1]!s_stmnote_rdexp(A388,"20251231",1,10000)</f>
        <v>13058.100131000001</v>
      </c>
      <c r="L388" s="16">
        <f>[1]!s_margin_tradingbalance(A388,"",10000)</f>
        <v>18384.166300000001</v>
      </c>
      <c r="M388" s="16">
        <f>[1]!s_margin_seclendingbalance(A388,"",10000)</f>
        <v>39.979799999999997</v>
      </c>
      <c r="N388" s="17">
        <f>[1]!s_val_ev(A388,"",100000000)</f>
        <v>69.5225454391</v>
      </c>
      <c r="O388" s="17">
        <f>[1]!share_freesharesmv(A388,"",100000000)</f>
        <v>22.438398439099998</v>
      </c>
      <c r="P388" s="17">
        <f ca="1">[1]!s_dq_amount_btin(A388,TODAY()-1,100000000)</f>
        <v>3.11449709</v>
      </c>
      <c r="Q388" s="17">
        <f ca="1">[1]!s_dq_turn(A388,TODAY()-1)</f>
        <v>14.191166560494148</v>
      </c>
      <c r="R388" s="2">
        <f>[1]!s_pq_amount(A388,"20260101","",100000000)</f>
        <v>132.43265589999999</v>
      </c>
      <c r="S388" s="2">
        <f>[1]!s_pq_avgamount(A388,"20260101","",100000000)</f>
        <v>1.214978494495413</v>
      </c>
      <c r="T388" s="17">
        <f>[1]!s_ipo_dilutedpe(A388)</f>
        <v>41.68</v>
      </c>
      <c r="U388" s="12">
        <f>[1]!s_ipo_collection_total(A388,100000000)</f>
        <v>11.9248804059</v>
      </c>
      <c r="V388" s="18">
        <f>[1]!s_val_pe_ttm(A388,"")</f>
        <v>46.241321563720703</v>
      </c>
    </row>
    <row r="389" spans="1:22" x14ac:dyDescent="0.3">
      <c r="A389" s="12" t="s">
        <v>1401</v>
      </c>
      <c r="B389" s="12" t="s">
        <v>1402</v>
      </c>
      <c r="C389" s="16" t="str">
        <f>[1]!s_info_mkt(A389)</f>
        <v>主板</v>
      </c>
      <c r="D389" s="16" t="str">
        <f>[1]!s_ipo_listeddate(A389)</f>
        <v>2017-08-18</v>
      </c>
      <c r="E389" s="16" t="str">
        <f>[1]!s_info_industry_csrc2023(A389,"",3)</f>
        <v>皮革、毛皮、羽毛及其制品和制鞋业</v>
      </c>
      <c r="F389" s="16">
        <f>[1]!s_is(A389,83,"FY","YTD","20251231",1,"",100000000)</f>
        <v>1.5831763999999999</v>
      </c>
      <c r="G389" s="16">
        <f>[1]!s_is(A389,83,"FY","YTD","20241231",1,"",100000000)</f>
        <v>3.0847691400000001</v>
      </c>
      <c r="H389" s="16">
        <f>[1]!s_is(A389,61,"FY","YTD","20251231",1,"",100000000)</f>
        <v>-1.3677523109</v>
      </c>
      <c r="I389" s="16">
        <f>[1]!s_is(A389,61,"FY","YTD","20241231",1,"",100000000)</f>
        <v>-1.1644169815000001</v>
      </c>
      <c r="J389" s="16">
        <f>[1]!s_fa_roe(A389,"20251231")</f>
        <v>-188.63800000000001</v>
      </c>
      <c r="K389" s="16">
        <f>[1]!s_stmnote_rdexp(A389,"20251231",1,10000)</f>
        <v>1472.9684869999999</v>
      </c>
      <c r="L389" s="16">
        <f>[1]!s_margin_tradingbalance(A389,"",10000)</f>
        <v>0</v>
      </c>
      <c r="M389" s="16">
        <f>[1]!s_margin_seclendingbalance(A389,"",10000)</f>
        <v>0</v>
      </c>
      <c r="N389" s="17">
        <f>[1]!s_val_ev(A389,"",100000000)</f>
        <v>27.181848316800004</v>
      </c>
      <c r="O389" s="17">
        <f>[1]!share_freesharesmv(A389,"",100000000)</f>
        <v>18.2800216672</v>
      </c>
      <c r="P389" s="17">
        <f ca="1">[1]!s_dq_amount_btin(A389,TODAY()-1,100000000)</f>
        <v>0.27347702000000002</v>
      </c>
      <c r="Q389" s="17">
        <f ca="1">[1]!s_dq_turn(A389,TODAY()-1)</f>
        <v>1.017877209729688</v>
      </c>
      <c r="R389" s="2">
        <f>[1]!s_pq_amount(A389,"20260101","",100000000)</f>
        <v>55.374110199999997</v>
      </c>
      <c r="S389" s="2">
        <f>[1]!s_pq_avgamount(A389,"20260101","",100000000)</f>
        <v>0.51272324259259261</v>
      </c>
      <c r="T389" s="17">
        <f>[1]!s_ipo_dilutedpe(A389)</f>
        <v>22.98</v>
      </c>
      <c r="U389" s="12">
        <f>[1]!s_ipo_collection_total(A389,100000000)</f>
        <v>3.6331000000000002</v>
      </c>
      <c r="V389" s="18">
        <f>[1]!s_val_pe_ttm(A389,"")</f>
        <v>-16.574172973632813</v>
      </c>
    </row>
    <row r="390" spans="1:22" x14ac:dyDescent="0.3">
      <c r="A390" s="12" t="s">
        <v>1403</v>
      </c>
      <c r="B390" s="12" t="s">
        <v>1404</v>
      </c>
      <c r="C390" s="16" t="str">
        <f>[1]!s_info_mkt(A390)</f>
        <v>主板</v>
      </c>
      <c r="D390" s="16" t="str">
        <f>[1]!s_ipo_listeddate(A390)</f>
        <v>2017-01-03</v>
      </c>
      <c r="E390" s="16" t="str">
        <f>[1]!s_info_industry_csrc2023(A390,"",3)</f>
        <v>计算机、通信和其他电子设备制造业</v>
      </c>
      <c r="F390" s="16">
        <f>[1]!s_is(A390,83,"FY","YTD","20251231",1,"",100000000)</f>
        <v>43.692077310200006</v>
      </c>
      <c r="G390" s="16">
        <f>[1]!s_is(A390,83,"FY","YTD","20241231",1,"",100000000)</f>
        <v>38.647463610400003</v>
      </c>
      <c r="H390" s="16">
        <f>[1]!s_is(A390,61,"FY","YTD","20251231",1,"",100000000)</f>
        <v>2.7671342006999997</v>
      </c>
      <c r="I390" s="16">
        <f>[1]!s_is(A390,61,"FY","YTD","20241231",1,"",100000000)</f>
        <v>-0.97430334610000002</v>
      </c>
      <c r="J390" s="16">
        <f>[1]!s_fa_roe(A390,"20251231")</f>
        <v>17.370100000000001</v>
      </c>
      <c r="K390" s="16">
        <f>[1]!s_stmnote_rdexp(A390,"20251231",1,10000)</f>
        <v>21917.137522000001</v>
      </c>
      <c r="L390" s="16">
        <f>[1]!s_margin_tradingbalance(A390,"",10000)</f>
        <v>0</v>
      </c>
      <c r="M390" s="16">
        <f>[1]!s_margin_seclendingbalance(A390,"",10000)</f>
        <v>0</v>
      </c>
      <c r="N390" s="17">
        <f>[1]!s_val_ev(A390,"",100000000)</f>
        <v>373.33390240980003</v>
      </c>
      <c r="O390" s="17">
        <f>[1]!share_freesharesmv(A390,"",100000000)</f>
        <v>236.38243813590003</v>
      </c>
      <c r="P390" s="17">
        <f ca="1">[1]!s_dq_amount_btin(A390,TODAY()-1,100000000)</f>
        <v>40.704076120000003</v>
      </c>
      <c r="Q390" s="17">
        <f ca="1">[1]!s_dq_turn(A390,TODAY()-1)</f>
        <v>11.275321508919308</v>
      </c>
      <c r="R390" s="2">
        <f>[1]!s_pq_amount(A390,"20260101","",100000000)</f>
        <v>1369.3194008099999</v>
      </c>
      <c r="S390" s="2">
        <f>[1]!s_pq_avgamount(A390,"20260101","",100000000)</f>
        <v>12.562563310183487</v>
      </c>
      <c r="T390" s="17">
        <f>[1]!s_ipo_dilutedpe(A390)</f>
        <v>22.97</v>
      </c>
      <c r="U390" s="12">
        <f>[1]!s_ipo_collection_total(A390,100000000)</f>
        <v>1.737195</v>
      </c>
      <c r="V390" s="18">
        <f>[1]!s_val_pe_ttm(A390,"")</f>
        <v>129.07684326171875</v>
      </c>
    </row>
    <row r="391" spans="1:22" x14ac:dyDescent="0.3">
      <c r="A391" s="12" t="s">
        <v>1405</v>
      </c>
      <c r="B391" s="12" t="s">
        <v>1406</v>
      </c>
      <c r="C391" s="16" t="str">
        <f>[1]!s_info_mkt(A391)</f>
        <v>创业板</v>
      </c>
      <c r="D391" s="16" t="str">
        <f>[1]!s_ipo_listeddate(A391)</f>
        <v>2011-05-31</v>
      </c>
      <c r="E391" s="16" t="str">
        <f>[1]!s_info_industry_csrc2023(A391,"",3)</f>
        <v>非金属矿物制品业</v>
      </c>
      <c r="F391" s="16">
        <f>[1]!s_is(A391,83,"FY","YTD","20251231",1,"",100000000)</f>
        <v>70.310911541699994</v>
      </c>
      <c r="G391" s="16">
        <f>[1]!s_is(A391,83,"FY","YTD","20241231",1,"",100000000)</f>
        <v>55.391497178199998</v>
      </c>
      <c r="H391" s="16">
        <f>[1]!s_is(A391,61,"FY","YTD","20251231",1,"",100000000)</f>
        <v>3.0735781795999997</v>
      </c>
      <c r="I391" s="16">
        <f>[1]!s_is(A391,61,"FY","YTD","20241231",1,"",100000000)</f>
        <v>0.92340223379999997</v>
      </c>
      <c r="J391" s="16">
        <f>[1]!s_fa_roe(A391,"20251231")</f>
        <v>6.7591999999999999</v>
      </c>
      <c r="K391" s="16">
        <f>[1]!s_stmnote_rdexp(A391,"20251231",1,10000)</f>
        <v>40151.101788</v>
      </c>
      <c r="L391" s="16">
        <f>[1]!s_margin_tradingbalance(A391,"",10000)</f>
        <v>52408.902999999998</v>
      </c>
      <c r="M391" s="16">
        <f>[1]!s_margin_seclendingbalance(A391,"",10000)</f>
        <v>302.40960000000001</v>
      </c>
      <c r="N391" s="17">
        <f>[1]!s_val_ev(A391,"",100000000)</f>
        <v>127.87823729580001</v>
      </c>
      <c r="O391" s="17">
        <f>[1]!share_freesharesmv(A391,"",100000000)</f>
        <v>76.426853605200009</v>
      </c>
      <c r="P391" s="17">
        <f ca="1">[1]!s_dq_amount_btin(A391,TODAY()-1,100000000)</f>
        <v>6.9621561999999999</v>
      </c>
      <c r="Q391" s="17">
        <f ca="1">[1]!s_dq_turn(A391,TODAY()-1)</f>
        <v>5.5043304875721661</v>
      </c>
      <c r="R391" s="2">
        <f>[1]!s_pq_amount(A391,"20260101","",100000000)</f>
        <v>517.00195112999995</v>
      </c>
      <c r="S391" s="2">
        <f>[1]!s_pq_avgamount(A391,"20260101","",100000000)</f>
        <v>4.7431371663302748</v>
      </c>
      <c r="T391" s="17">
        <f>[1]!s_ipo_dilutedpe(A391)</f>
        <v>32.450000000000003</v>
      </c>
      <c r="U391" s="12">
        <f>[1]!s_ipo_collection_total(A391,100000000)</f>
        <v>8.4359999999999999</v>
      </c>
      <c r="V391" s="18">
        <f>[1]!s_val_pe_ttm(A391,"")</f>
        <v>44.88214111328125</v>
      </c>
    </row>
    <row r="392" spans="1:22" x14ac:dyDescent="0.3">
      <c r="A392" s="12" t="s">
        <v>1407</v>
      </c>
      <c r="B392" s="12" t="s">
        <v>1408</v>
      </c>
      <c r="C392" s="16" t="str">
        <f>[1]!s_info_mkt(A392)</f>
        <v>主板</v>
      </c>
      <c r="D392" s="16" t="str">
        <f>[1]!s_ipo_listeddate(A392)</f>
        <v>2007-11-01</v>
      </c>
      <c r="E392" s="16" t="str">
        <f>[1]!s_info_industry_csrc2023(A392,"",3)</f>
        <v>计算机、通信和其他电子设备制造业</v>
      </c>
      <c r="F392" s="16">
        <f>[1]!s_is(A392,83,"FY","YTD","20251231",1,"",100000000)</f>
        <v>213.86059440130001</v>
      </c>
      <c r="G392" s="16">
        <f>[1]!s_is(A392,83,"FY","YTD","20241231",1,"",100000000)</f>
        <v>206.8552850312</v>
      </c>
      <c r="H392" s="16">
        <f>[1]!s_is(A392,61,"FY","YTD","20251231",1,"",100000000)</f>
        <v>21.6152195025</v>
      </c>
      <c r="I392" s="16">
        <f>[1]!s_is(A392,61,"FY","YTD","20241231",1,"",100000000)</f>
        <v>33.542886830599997</v>
      </c>
      <c r="J392" s="16">
        <f>[1]!s_fa_roe(A392,"20251231")</f>
        <v>9.0315999999999992</v>
      </c>
      <c r="K392" s="16">
        <f>[1]!s_stmnote_rdexp(A392,"20251231",1,10000)</f>
        <v>209163.87840699998</v>
      </c>
      <c r="L392" s="16">
        <f>[1]!s_margin_tradingbalance(A392,"",10000)</f>
        <v>195174.58110000001</v>
      </c>
      <c r="M392" s="16">
        <f>[1]!s_margin_seclendingbalance(A392,"",10000)</f>
        <v>432.94389999999999</v>
      </c>
      <c r="N392" s="17">
        <f>[1]!s_val_ev(A392,"",100000000)</f>
        <v>863.48695937579998</v>
      </c>
      <c r="O392" s="17">
        <f>[1]!share_freesharesmv(A392,"",100000000)</f>
        <v>449.17717701859999</v>
      </c>
      <c r="P392" s="17">
        <f ca="1">[1]!s_dq_amount_btin(A392,TODAY()-1,100000000)</f>
        <v>30.92710142</v>
      </c>
      <c r="Q392" s="17">
        <f ca="1">[1]!s_dq_turn(A392,TODAY()-1)</f>
        <v>3.6551694202048677</v>
      </c>
      <c r="R392" s="2">
        <f>[1]!s_pq_amount(A392,"20260101","",100000000)</f>
        <v>1868.52206329</v>
      </c>
      <c r="S392" s="2">
        <f>[1]!s_pq_avgamount(A392,"20260101","",100000000)</f>
        <v>17.142404250366972</v>
      </c>
      <c r="T392" s="17">
        <f>[1]!s_ipo_dilutedpe(A392)</f>
        <v>29.98</v>
      </c>
      <c r="U392" s="12">
        <f>[1]!s_ipo_collection_total(A392,100000000)</f>
        <v>4.8570000000000002</v>
      </c>
      <c r="V392" s="18">
        <f>[1]!s_val_pe_ttm(A392,"")</f>
        <v>44.974582672119141</v>
      </c>
    </row>
    <row r="393" spans="1:22" x14ac:dyDescent="0.3">
      <c r="A393" s="12" t="s">
        <v>1409</v>
      </c>
      <c r="B393" s="12" t="s">
        <v>1410</v>
      </c>
      <c r="C393" s="16" t="str">
        <f>[1]!s_info_mkt(A393)</f>
        <v>创业板</v>
      </c>
      <c r="D393" s="16" t="str">
        <f>[1]!s_ipo_listeddate(A393)</f>
        <v>2021-06-29</v>
      </c>
      <c r="E393" s="16" t="str">
        <f>[1]!s_info_industry_csrc2023(A393,"",3)</f>
        <v>专用设备制造业</v>
      </c>
      <c r="F393" s="16">
        <f>[1]!s_is(A393,83,"FY","YTD","20251231",1,"",100000000)</f>
        <v>4.7005578262999999</v>
      </c>
      <c r="G393" s="16">
        <f>[1]!s_is(A393,83,"FY","YTD","20241231",1,"",100000000)</f>
        <v>5.7700972677999998</v>
      </c>
      <c r="H393" s="16">
        <f>[1]!s_is(A393,61,"FY","YTD","20251231",1,"",100000000)</f>
        <v>-1.6798601746000001</v>
      </c>
      <c r="I393" s="16">
        <f>[1]!s_is(A393,61,"FY","YTD","20241231",1,"",100000000)</f>
        <v>7.0802134099999997E-2</v>
      </c>
      <c r="J393" s="16">
        <f>[1]!s_fa_roe(A393,"20251231")</f>
        <v>-22.252600000000001</v>
      </c>
      <c r="K393" s="16">
        <f>[1]!s_stmnote_rdexp(A393,"20251231",1,10000)</f>
        <v>4278.6671219999998</v>
      </c>
      <c r="L393" s="16">
        <f>[1]!s_margin_tradingbalance(A393,"",10000)</f>
        <v>60104.474600000001</v>
      </c>
      <c r="M393" s="16">
        <f>[1]!s_margin_seclendingbalance(A393,"",10000)</f>
        <v>54.215600000000002</v>
      </c>
      <c r="N393" s="17">
        <f>[1]!s_val_ev(A393,"",100000000)</f>
        <v>160.39448502720001</v>
      </c>
      <c r="O393" s="17">
        <f>[1]!share_freesharesmv(A393,"",100000000)</f>
        <v>117.9863032754</v>
      </c>
      <c r="P393" s="17">
        <f ca="1">[1]!s_dq_amount_btin(A393,TODAY()-1,100000000)</f>
        <v>37.905593150000001</v>
      </c>
      <c r="Q393" s="17">
        <f ca="1">[1]!s_dq_turn(A393,TODAY()-1)</f>
        <v>28.670729958488316</v>
      </c>
      <c r="R393" s="2">
        <f>[1]!s_pq_amount(A393,"20260101","",100000000)</f>
        <v>989.60986926999999</v>
      </c>
      <c r="S393" s="2">
        <f>[1]!s_pq_avgamount(A393,"20260101","",100000000)</f>
        <v>9.0789896263302747</v>
      </c>
      <c r="T393" s="17">
        <f>[1]!s_ipo_dilutedpe(A393)</f>
        <v>17.149999999999999</v>
      </c>
      <c r="U393" s="12">
        <f>[1]!s_ipo_collection_total(A393,100000000)</f>
        <v>3.3970657472000001</v>
      </c>
      <c r="V393" s="18">
        <f>[1]!s_val_pe_ttm(A393,"")</f>
        <v>-100.31692504882813</v>
      </c>
    </row>
    <row r="394" spans="1:22" x14ac:dyDescent="0.3">
      <c r="A394" s="12" t="s">
        <v>1411</v>
      </c>
      <c r="B394" s="12" t="s">
        <v>1412</v>
      </c>
      <c r="C394" s="16" t="str">
        <f>[1]!s_info_mkt(A394)</f>
        <v>科创板</v>
      </c>
      <c r="D394" s="16" t="str">
        <f>[1]!s_ipo_listeddate(A394)</f>
        <v>2023-08-25</v>
      </c>
      <c r="E394" s="16" t="str">
        <f>[1]!s_info_industry_csrc2023(A394,"",3)</f>
        <v>计算机、通信和其他电子设备制造业</v>
      </c>
      <c r="F394" s="16">
        <f>[1]!s_is(A394,83,"FY","YTD","20251231",1,"",100000000)</f>
        <v>10.1502703549</v>
      </c>
      <c r="G394" s="16">
        <f>[1]!s_is(A394,83,"FY","YTD","20241231",1,"",100000000)</f>
        <v>8.4403302114999992</v>
      </c>
      <c r="H394" s="16">
        <f>[1]!s_is(A394,61,"FY","YTD","20251231",1,"",100000000)</f>
        <v>1.2728047740999999</v>
      </c>
      <c r="I394" s="16">
        <f>[1]!s_is(A394,61,"FY","YTD","20241231",1,"",100000000)</f>
        <v>0.97410270819999989</v>
      </c>
      <c r="J394" s="16">
        <f>[1]!s_fa_roe(A394,"20251231")</f>
        <v>5.3281999999999998</v>
      </c>
      <c r="K394" s="16">
        <f>[1]!s_stmnote_rdexp(A394,"20251231",1,10000)</f>
        <v>27579.837447000002</v>
      </c>
      <c r="L394" s="16">
        <f>[1]!s_margin_tradingbalance(A394,"",10000)</f>
        <v>41415.829700000002</v>
      </c>
      <c r="M394" s="16">
        <f>[1]!s_margin_seclendingbalance(A394,"",10000)</f>
        <v>222.88630000000001</v>
      </c>
      <c r="N394" s="17">
        <f>[1]!s_val_ev(A394,"",100000000)</f>
        <v>85.054659400900007</v>
      </c>
      <c r="O394" s="17">
        <f>[1]!share_freesharesmv(A394,"",100000000)</f>
        <v>59.584650297899998</v>
      </c>
      <c r="P394" s="17">
        <f ca="1">[1]!s_dq_amount_btin(A394,TODAY()-1,100000000)</f>
        <v>2.6933772299999998</v>
      </c>
      <c r="Q394" s="17">
        <f ca="1">[1]!s_dq_turn(A394,TODAY()-1)</f>
        <v>4.6053743749126665</v>
      </c>
      <c r="R394" s="2">
        <f>[1]!s_pq_amount(A394,"20260101","",100000000)</f>
        <v>279.41248759000001</v>
      </c>
      <c r="S394" s="2">
        <f>[1]!s_pq_avgamount(A394,"20260101","",100000000)</f>
        <v>2.5634173173394497</v>
      </c>
      <c r="T394" s="17">
        <f>[1]!s_ipo_dilutedpe(A394)</f>
        <v>172.25</v>
      </c>
      <c r="U394" s="12">
        <f>[1]!s_ipo_collection_total(A394,100000000)</f>
        <v>14.988</v>
      </c>
      <c r="V394" s="18">
        <f>[1]!s_val_pe_ttm(A394,"")</f>
        <v>85.177108764648438</v>
      </c>
    </row>
    <row r="395" spans="1:22" x14ac:dyDescent="0.3">
      <c r="A395" s="12" t="s">
        <v>1413</v>
      </c>
      <c r="B395" s="12" t="s">
        <v>1414</v>
      </c>
      <c r="C395" s="16" t="str">
        <f>[1]!s_info_mkt(A395)</f>
        <v>主板</v>
      </c>
      <c r="D395" s="16" t="str">
        <f>[1]!s_ipo_listeddate(A395)</f>
        <v>1997-01-21</v>
      </c>
      <c r="E395" s="16" t="str">
        <f>[1]!s_info_industry_csrc2023(A395,"",3)</f>
        <v>互联网和相关服务</v>
      </c>
      <c r="F395" s="16">
        <f>[1]!s_is(A395,83,"FY","YTD","20251231",1,"",100000000)</f>
        <v>7.7847013573000003</v>
      </c>
      <c r="G395" s="16">
        <f>[1]!s_is(A395,83,"FY","YTD","20241231",1,"",100000000)</f>
        <v>8.1118351624000002</v>
      </c>
      <c r="H395" s="16">
        <f>[1]!s_is(A395,61,"FY","YTD","20251231",1,"",100000000)</f>
        <v>0.83027487680000012</v>
      </c>
      <c r="I395" s="16">
        <f>[1]!s_is(A395,61,"FY","YTD","20241231",1,"",100000000)</f>
        <v>1.191466414</v>
      </c>
      <c r="J395" s="16">
        <f>[1]!s_fa_roe(A395,"20251231")</f>
        <v>2.3115999999999999</v>
      </c>
      <c r="K395" s="16">
        <f>[1]!s_stmnote_rdexp(A395,"20251231",1,10000)</f>
        <v>7174.9098000000004</v>
      </c>
      <c r="L395" s="16">
        <f>[1]!s_margin_tradingbalance(A395,"",10000)</f>
        <v>95864.367700000003</v>
      </c>
      <c r="M395" s="16">
        <f>[1]!s_margin_seclendingbalance(A395,"",10000)</f>
        <v>272.45170000000002</v>
      </c>
      <c r="N395" s="17">
        <f>[1]!s_val_ev(A395,"",100000000)</f>
        <v>152.02530361199999</v>
      </c>
      <c r="O395" s="17">
        <f>[1]!share_freesharesmv(A395,"",100000000)</f>
        <v>110.120761499</v>
      </c>
      <c r="P395" s="17">
        <f ca="1">[1]!s_dq_amount_btin(A395,TODAY()-1,100000000)</f>
        <v>14.802628110000001</v>
      </c>
      <c r="Q395" s="17">
        <f ca="1">[1]!s_dq_turn(A395,TODAY()-1)</f>
        <v>10.194693162797657</v>
      </c>
      <c r="R395" s="2">
        <f>[1]!s_pq_amount(A395,"20260101","",100000000)</f>
        <v>1633.11896776</v>
      </c>
      <c r="S395" s="2">
        <f>[1]!s_pq_avgamount(A395,"20260101","",100000000)</f>
        <v>14.982742823486237</v>
      </c>
      <c r="T395" s="17">
        <f>[1]!s_ipo_dilutedpe(A395)</f>
        <v>0</v>
      </c>
      <c r="U395" s="12">
        <f>[1]!s_ipo_collection_total(A395,100000000)</f>
        <v>0.66249999999999998</v>
      </c>
      <c r="V395" s="18">
        <f>[1]!s_val_pe_ttm(A395,"")</f>
        <v>50.001083374023438</v>
      </c>
    </row>
    <row r="396" spans="1:22" x14ac:dyDescent="0.3">
      <c r="A396" s="12" t="s">
        <v>1415</v>
      </c>
      <c r="B396" s="12" t="s">
        <v>1416</v>
      </c>
      <c r="C396" s="16" t="str">
        <f>[1]!s_info_mkt(A396)</f>
        <v>主板</v>
      </c>
      <c r="D396" s="16" t="str">
        <f>[1]!s_ipo_listeddate(A396)</f>
        <v>2016-10-25</v>
      </c>
      <c r="E396" s="16" t="str">
        <f>[1]!s_info_industry_csrc2023(A396,"",3)</f>
        <v>通用设备制造业</v>
      </c>
      <c r="F396" s="16">
        <f>[1]!s_is(A396,83,"FY","YTD","20251231",1,"",100000000)</f>
        <v>2.6735479800999999</v>
      </c>
      <c r="G396" s="16">
        <f>[1]!s_is(A396,83,"FY","YTD","20241231",1,"",100000000)</f>
        <v>0.24594583589999999</v>
      </c>
      <c r="H396" s="16">
        <f>[1]!s_is(A396,61,"FY","YTD","20251231",1,"",100000000)</f>
        <v>0.1770194705</v>
      </c>
      <c r="I396" s="16">
        <f>[1]!s_is(A396,61,"FY","YTD","20241231",1,"",100000000)</f>
        <v>-0.52784096150000004</v>
      </c>
      <c r="J396" s="16">
        <f>[1]!s_fa_roe(A396,"20251231")</f>
        <v>7.5857999999999999</v>
      </c>
      <c r="K396" s="16">
        <f>[1]!s_stmnote_rdexp(A396,"20251231",1,10000)</f>
        <v>916.31405399999994</v>
      </c>
      <c r="L396" s="16">
        <f>[1]!s_margin_tradingbalance(A396,"",10000)</f>
        <v>0</v>
      </c>
      <c r="M396" s="16">
        <f>[1]!s_margin_seclendingbalance(A396,"",10000)</f>
        <v>0</v>
      </c>
      <c r="N396" s="17">
        <f>[1]!s_val_ev(A396,"",100000000)</f>
        <v>28.46</v>
      </c>
      <c r="O396" s="17">
        <f>[1]!share_freesharesmv(A396,"",100000000)</f>
        <v>23.906400000000001</v>
      </c>
      <c r="P396" s="17">
        <f ca="1">[1]!s_dq_amount_btin(A396,TODAY()-1,100000000)</f>
        <v>1.2444553199999999</v>
      </c>
      <c r="Q396" s="17">
        <f ca="1">[1]!s_dq_turn(A396,TODAY()-1)</f>
        <v>4.4249000000000001</v>
      </c>
      <c r="R396" s="2">
        <f>[1]!s_pq_amount(A396,"20260101","",100000000)</f>
        <v>87.363697130000006</v>
      </c>
      <c r="S396" s="2">
        <f>[1]!s_pq_avgamount(A396,"20260101","",100000000)</f>
        <v>0.80150180853211017</v>
      </c>
      <c r="T396" s="17">
        <f>[1]!s_ipo_dilutedpe(A396)</f>
        <v>22.98</v>
      </c>
      <c r="U396" s="12">
        <f>[1]!s_ipo_collection_total(A396,100000000)</f>
        <v>2.0724999999999998</v>
      </c>
      <c r="V396" s="18">
        <f>[1]!s_val_pe_ttm(A396,"")</f>
        <v>118.95344543457031</v>
      </c>
    </row>
    <row r="397" spans="1:22" x14ac:dyDescent="0.3">
      <c r="A397" s="12" t="s">
        <v>1417</v>
      </c>
      <c r="B397" s="12" t="s">
        <v>1418</v>
      </c>
      <c r="C397" s="16" t="str">
        <f>[1]!s_info_mkt(A397)</f>
        <v>创业板</v>
      </c>
      <c r="D397" s="16" t="str">
        <f>[1]!s_ipo_listeddate(A397)</f>
        <v>2017-03-07</v>
      </c>
      <c r="E397" s="16" t="str">
        <f>[1]!s_info_industry_csrc2023(A397,"",3)</f>
        <v>家具制造业</v>
      </c>
      <c r="F397" s="16">
        <f>[1]!s_is(A397,83,"FY","YTD","20251231",1,"",100000000)</f>
        <v>35.523716461299998</v>
      </c>
      <c r="G397" s="16">
        <f>[1]!s_is(A397,83,"FY","YTD","20241231",1,"",100000000)</f>
        <v>37.887955359499998</v>
      </c>
      <c r="H397" s="16">
        <f>[1]!s_is(A397,61,"FY","YTD","20251231",1,"",100000000)</f>
        <v>-2.4840825084999998</v>
      </c>
      <c r="I397" s="16">
        <f>[1]!s_is(A397,61,"FY","YTD","20241231",1,"",100000000)</f>
        <v>-2.1536686556000002</v>
      </c>
      <c r="J397" s="16">
        <f>[1]!s_fa_roe(A397,"20251231")</f>
        <v>-7.7758000000000003</v>
      </c>
      <c r="K397" s="16">
        <f>[1]!s_stmnote_rdexp(A397,"20251231",1,10000)</f>
        <v>17488.915295999999</v>
      </c>
      <c r="L397" s="16">
        <f>[1]!s_margin_tradingbalance(A397,"",10000)</f>
        <v>0</v>
      </c>
      <c r="M397" s="16">
        <f>[1]!s_margin_seclendingbalance(A397,"",10000)</f>
        <v>0</v>
      </c>
      <c r="N397" s="17">
        <f>[1]!s_val_ev(A397,"",100000000)</f>
        <v>30.085141320000002</v>
      </c>
      <c r="O397" s="17">
        <f>[1]!share_freesharesmv(A397,"",100000000)</f>
        <v>18.337593542</v>
      </c>
      <c r="P397" s="17">
        <f ca="1">[1]!s_dq_amount_btin(A397,TODAY()-1,100000000)</f>
        <v>1.76601757</v>
      </c>
      <c r="Q397" s="17">
        <f ca="1">[1]!s_dq_turn(A397,TODAY()-1)</f>
        <v>8.5875033619226517</v>
      </c>
      <c r="R397" s="2">
        <f>[1]!s_pq_amount(A397,"20260101","",100000000)</f>
        <v>115.90271380999999</v>
      </c>
      <c r="S397" s="2">
        <f>[1]!s_pq_avgamount(A397,"20260101","",100000000)</f>
        <v>1.0633276496330275</v>
      </c>
      <c r="T397" s="17">
        <f>[1]!s_ipo_dilutedpe(A397)</f>
        <v>22.99</v>
      </c>
      <c r="U397" s="12">
        <f>[1]!s_ipo_collection_total(A397,100000000)</f>
        <v>14.6745</v>
      </c>
      <c r="V397" s="18">
        <f>[1]!s_val_pe_ttm(A397,"")</f>
        <v>-9.8126258850097656</v>
      </c>
    </row>
    <row r="398" spans="1:22" x14ac:dyDescent="0.3">
      <c r="A398" s="12" t="s">
        <v>1419</v>
      </c>
      <c r="B398" s="12" t="s">
        <v>1420</v>
      </c>
      <c r="C398" s="16" t="str">
        <f>[1]!s_info_mkt(A398)</f>
        <v>创业板</v>
      </c>
      <c r="D398" s="16" t="str">
        <f>[1]!s_ipo_listeddate(A398)</f>
        <v>2025-06-20</v>
      </c>
      <c r="E398" s="16" t="str">
        <f>[1]!s_info_industry_csrc2023(A398,"",3)</f>
        <v>计算机、通信和其他电子设备制造业</v>
      </c>
      <c r="F398" s="16">
        <f>[1]!s_is(A398,83,"FY","YTD","20251231",1,"",100000000)</f>
        <v>9.2311222007999998</v>
      </c>
      <c r="G398" s="16">
        <f>[1]!s_is(A398,83,"FY","YTD","20241231",1,"",100000000)</f>
        <v>8.4207236688999991</v>
      </c>
      <c r="H398" s="16">
        <f>[1]!s_is(A398,61,"FY","YTD","20251231",1,"",100000000)</f>
        <v>1.2612418858000001</v>
      </c>
      <c r="I398" s="16">
        <f>[1]!s_is(A398,61,"FY","YTD","20241231",1,"",100000000)</f>
        <v>1.859701552</v>
      </c>
      <c r="J398" s="16">
        <f>[1]!s_fa_roe(A398,"20251231")</f>
        <v>8.0282</v>
      </c>
      <c r="K398" s="16">
        <f>[1]!s_stmnote_rdexp(A398,"20251231",1,10000)</f>
        <v>5277.8344560000005</v>
      </c>
      <c r="L398" s="16">
        <f>[1]!s_margin_tradingbalance(A398,"",10000)</f>
        <v>22949.926599999999</v>
      </c>
      <c r="M398" s="16">
        <f>[1]!s_margin_seclendingbalance(A398,"",10000)</f>
        <v>113.4414</v>
      </c>
      <c r="N398" s="17">
        <f>[1]!s_val_ev(A398,"",100000000)</f>
        <v>153.43527661349998</v>
      </c>
      <c r="O398" s="17">
        <f>[1]!share_freesharesmv(A398,"",100000000)</f>
        <v>30.687055706999999</v>
      </c>
      <c r="P398" s="17">
        <f ca="1">[1]!s_dq_amount_btin(A398,TODAY()-1,100000000)</f>
        <v>6.4305667399999997</v>
      </c>
      <c r="Q398" s="17">
        <f ca="1">[1]!s_dq_turn(A398,TODAY()-1)</f>
        <v>20.634314883312829</v>
      </c>
      <c r="R398" s="2">
        <f>[1]!s_pq_amount(A398,"20260101","",100000000)</f>
        <v>263.92204680999998</v>
      </c>
      <c r="S398" s="2">
        <f>[1]!s_pq_avgamount(A398,"20260101","",100000000)</f>
        <v>2.4213031817431192</v>
      </c>
      <c r="T398" s="17">
        <f>[1]!s_ipo_dilutedpe(A398)</f>
        <v>17.760000000000002</v>
      </c>
      <c r="U398" s="12">
        <f>[1]!s_ipo_collection_total(A398,100000000)</f>
        <v>7.6657749759999998</v>
      </c>
      <c r="V398" s="18">
        <f>[1]!s_val_pe_ttm(A398,"")</f>
        <v>181.15020751953125</v>
      </c>
    </row>
    <row r="399" spans="1:22" x14ac:dyDescent="0.3">
      <c r="A399" s="12" t="s">
        <v>1421</v>
      </c>
      <c r="B399" s="12" t="s">
        <v>1422</v>
      </c>
      <c r="C399" s="16" t="str">
        <f>[1]!s_info_mkt(A399)</f>
        <v>主板</v>
      </c>
      <c r="D399" s="16" t="str">
        <f>[1]!s_ipo_listeddate(A399)</f>
        <v>2014-02-19</v>
      </c>
      <c r="E399" s="16" t="str">
        <f>[1]!s_info_industry_csrc2023(A399,"",3)</f>
        <v>建筑装饰、装修和其他建筑业</v>
      </c>
      <c r="F399" s="16">
        <f>[1]!s_is(A399,83,"FY","YTD","20251231",1,"",100000000)</f>
        <v>6.9134772940999998</v>
      </c>
      <c r="G399" s="16">
        <f>[1]!s_is(A399,83,"FY","YTD","20241231",1,"",100000000)</f>
        <v>12.959515641099999</v>
      </c>
      <c r="H399" s="16">
        <f>[1]!s_is(A399,61,"FY","YTD","20251231",1,"",100000000)</f>
        <v>0.36445243829999996</v>
      </c>
      <c r="I399" s="16">
        <f>[1]!s_is(A399,61,"FY","YTD","20241231",1,"",100000000)</f>
        <v>-11.713451577999999</v>
      </c>
      <c r="J399" s="16">
        <f>[1]!s_fa_roe(A399,"20251231")</f>
        <v>0</v>
      </c>
      <c r="K399" s="16">
        <f>[1]!s_stmnote_rdexp(A399,"20251231",1,10000)</f>
        <v>733.37669500000004</v>
      </c>
      <c r="L399" s="16">
        <f>[1]!s_margin_tradingbalance(A399,"",10000)</f>
        <v>0</v>
      </c>
      <c r="M399" s="16">
        <f>[1]!s_margin_seclendingbalance(A399,"",10000)</f>
        <v>0</v>
      </c>
      <c r="N399" s="17">
        <f>[1]!s_val_ev(A399,"",100000000)</f>
        <v>103.4177435008</v>
      </c>
      <c r="O399" s="17">
        <f>[1]!share_freesharesmv(A399,"",100000000)</f>
        <v>42.630412648300002</v>
      </c>
      <c r="P399" s="17">
        <f ca="1">[1]!s_dq_amount_btin(A399,TODAY()-1,100000000)</f>
        <v>0.89971034999999999</v>
      </c>
      <c r="Q399" s="17">
        <f ca="1">[1]!s_dq_turn(A399,TODAY()-1)</f>
        <v>1.5897650121657638</v>
      </c>
      <c r="R399" s="2">
        <f>[1]!s_pq_amount(A399,"20260101","",100000000)</f>
        <v>267.49821291000001</v>
      </c>
      <c r="S399" s="2">
        <f>[1]!s_pq_avgamount(A399,"20260101","",100000000)</f>
        <v>2.4541120450458713</v>
      </c>
      <c r="T399" s="17">
        <f>[1]!s_ipo_dilutedpe(A399)</f>
        <v>38.32</v>
      </c>
      <c r="U399" s="12">
        <f>[1]!s_ipo_collection_total(A399,100000000)</f>
        <v>6.55412499</v>
      </c>
      <c r="V399" s="18">
        <f>[1]!s_val_pe_ttm(A399,"")</f>
        <v>269.91815185546875</v>
      </c>
    </row>
    <row r="400" spans="1:22" x14ac:dyDescent="0.3">
      <c r="A400" s="12" t="s">
        <v>1423</v>
      </c>
      <c r="B400" s="12" t="s">
        <v>1424</v>
      </c>
      <c r="C400" s="16" t="str">
        <f>[1]!s_info_mkt(A400)</f>
        <v>主板</v>
      </c>
      <c r="D400" s="16" t="str">
        <f>[1]!s_ipo_listeddate(A400)</f>
        <v>2016-09-05</v>
      </c>
      <c r="E400" s="16" t="str">
        <f>[1]!s_info_industry_csrc2023(A400,"",3)</f>
        <v>土木工程建筑业</v>
      </c>
      <c r="F400" s="16">
        <f>[1]!s_is(A400,83,"FY","YTD","20251231",1,"",100000000)</f>
        <v>13.748173256600001</v>
      </c>
      <c r="G400" s="16">
        <f>[1]!s_is(A400,83,"FY","YTD","20241231",1,"",100000000)</f>
        <v>13.6193908852</v>
      </c>
      <c r="H400" s="16">
        <f>[1]!s_is(A400,61,"FY","YTD","20251231",1,"",100000000)</f>
        <v>-1.4165925615999999</v>
      </c>
      <c r="I400" s="16">
        <f>[1]!s_is(A400,61,"FY","YTD","20241231",1,"",100000000)</f>
        <v>-4.8393011510999999</v>
      </c>
      <c r="J400" s="16">
        <f>[1]!s_fa_roe(A400,"20251231")</f>
        <v>-66.633899999999997</v>
      </c>
      <c r="K400" s="16">
        <f>[1]!s_stmnote_rdexp(A400,"20251231",1,10000)</f>
        <v>147.051332</v>
      </c>
      <c r="L400" s="16">
        <f>[1]!s_margin_tradingbalance(A400,"",10000)</f>
        <v>0</v>
      </c>
      <c r="M400" s="16">
        <f>[1]!s_margin_seclendingbalance(A400,"",10000)</f>
        <v>0</v>
      </c>
      <c r="N400" s="17">
        <f>[1]!s_val_ev(A400,"",100000000)</f>
        <v>61.566844856000003</v>
      </c>
      <c r="O400" s="17">
        <f>[1]!share_freesharesmv(A400,"",100000000)</f>
        <v>43.839099216000001</v>
      </c>
      <c r="P400" s="17">
        <f ca="1">[1]!s_dq_amount_btin(A400,TODAY()-1,100000000)</f>
        <v>1.5906437499999999</v>
      </c>
      <c r="Q400" s="17">
        <f ca="1">[1]!s_dq_turn(A400,TODAY()-1)</f>
        <v>2.5988530738295079</v>
      </c>
      <c r="R400" s="2">
        <f>[1]!s_pq_amount(A400,"20260101","",100000000)</f>
        <v>187.52616678000001</v>
      </c>
      <c r="S400" s="2">
        <f>[1]!s_pq_avgamount(A400,"20260101","",100000000)</f>
        <v>1.8031362190384614</v>
      </c>
      <c r="T400" s="17">
        <f>[1]!s_ipo_dilutedpe(A400)</f>
        <v>22.97</v>
      </c>
      <c r="U400" s="12">
        <f>[1]!s_ipo_collection_total(A400,100000000)</f>
        <v>5.0149100000000004</v>
      </c>
      <c r="V400" s="18">
        <f>[1]!s_val_pe_ttm(A400,"")</f>
        <v>-33.763713836669922</v>
      </c>
    </row>
    <row r="401" spans="1:22" x14ac:dyDescent="0.3">
      <c r="A401" s="12" t="s">
        <v>1425</v>
      </c>
      <c r="B401" s="12" t="s">
        <v>1426</v>
      </c>
      <c r="C401" s="16" t="str">
        <f>[1]!s_info_mkt(A401)</f>
        <v>创业板</v>
      </c>
      <c r="D401" s="16" t="str">
        <f>[1]!s_ipo_listeddate(A401)</f>
        <v>2014-01-29</v>
      </c>
      <c r="E401" s="16" t="str">
        <f>[1]!s_info_industry_csrc2023(A401,"",3)</f>
        <v>专用设备制造业</v>
      </c>
      <c r="F401" s="16">
        <f>[1]!s_is(A401,83,"FY","YTD","20251231",1,"",100000000)</f>
        <v>21.012708838199998</v>
      </c>
      <c r="G401" s="16">
        <f>[1]!s_is(A401,83,"FY","YTD","20241231",1,"",100000000)</f>
        <v>15.118590429600001</v>
      </c>
      <c r="H401" s="16">
        <f>[1]!s_is(A401,61,"FY","YTD","20251231",1,"",100000000)</f>
        <v>-0.61560106250000002</v>
      </c>
      <c r="I401" s="16">
        <f>[1]!s_is(A401,61,"FY","YTD","20241231",1,"",100000000)</f>
        <v>-1.3732069355000001</v>
      </c>
      <c r="J401" s="16">
        <f>[1]!s_fa_roe(A401,"20251231")</f>
        <v>-2.8443000000000001</v>
      </c>
      <c r="K401" s="16">
        <f>[1]!s_stmnote_rdexp(A401,"20251231",1,10000)</f>
        <v>7292.7072079999998</v>
      </c>
      <c r="L401" s="16">
        <f>[1]!s_margin_tradingbalance(A401,"",10000)</f>
        <v>62673.0193</v>
      </c>
      <c r="M401" s="16">
        <f>[1]!s_margin_seclendingbalance(A401,"",10000)</f>
        <v>51.763199999999998</v>
      </c>
      <c r="N401" s="17">
        <f>[1]!s_val_ev(A401,"",100000000)</f>
        <v>104.58691903219999</v>
      </c>
      <c r="O401" s="17">
        <f>[1]!share_freesharesmv(A401,"",100000000)</f>
        <v>68.872106594599998</v>
      </c>
      <c r="P401" s="17">
        <f ca="1">[1]!s_dq_amount_btin(A401,TODAY()-1,100000000)</f>
        <v>7.4251583200000004</v>
      </c>
      <c r="Q401" s="17">
        <f ca="1">[1]!s_dq_turn(A401,TODAY()-1)</f>
        <v>7.123474512659536</v>
      </c>
      <c r="R401" s="2">
        <f>[1]!s_pq_amount(A401,"20260101","",100000000)</f>
        <v>359.3125746</v>
      </c>
      <c r="S401" s="2">
        <f>[1]!s_pq_avgamount(A401,"20260101","",100000000)</f>
        <v>3.2964456385321097</v>
      </c>
      <c r="T401" s="17">
        <f>[1]!s_ipo_dilutedpe(A401)</f>
        <v>22.29</v>
      </c>
      <c r="U401" s="12">
        <f>[1]!s_ipo_collection_total(A401,100000000)</f>
        <v>4.6782003205000002</v>
      </c>
      <c r="V401" s="18">
        <f>[1]!s_val_pe_ttm(A401,"")</f>
        <v>-110.10090637207031</v>
      </c>
    </row>
    <row r="402" spans="1:22" x14ac:dyDescent="0.3">
      <c r="A402" s="12" t="s">
        <v>1427</v>
      </c>
      <c r="B402" s="12" t="s">
        <v>1428</v>
      </c>
      <c r="C402" s="16" t="str">
        <f>[1]!s_info_mkt(A402)</f>
        <v>主板</v>
      </c>
      <c r="D402" s="16" t="str">
        <f>[1]!s_ipo_listeddate(A402)</f>
        <v>2016-03-11</v>
      </c>
      <c r="E402" s="16" t="str">
        <f>[1]!s_info_industry_csrc2023(A402,"",3)</f>
        <v>建筑装饰、装修和其他建筑业</v>
      </c>
      <c r="F402" s="16">
        <f>[1]!s_is(A402,83,"FY","YTD","20251231",1,"",100000000)</f>
        <v>35.925247549200002</v>
      </c>
      <c r="G402" s="16">
        <f>[1]!s_is(A402,83,"FY","YTD","20241231",1,"",100000000)</f>
        <v>62.4937761929</v>
      </c>
      <c r="H402" s="16">
        <f>[1]!s_is(A402,61,"FY","YTD","20251231",1,"",100000000)</f>
        <v>-7.5229010998000003</v>
      </c>
      <c r="I402" s="16">
        <f>[1]!s_is(A402,61,"FY","YTD","20241231",1,"",100000000)</f>
        <v>-8.2917847017999993</v>
      </c>
      <c r="J402" s="16">
        <f>[1]!s_fa_roe(A402,"20251231")</f>
        <v>0</v>
      </c>
      <c r="K402" s="16">
        <f>[1]!s_stmnote_rdexp(A402,"20251231",1,10000)</f>
        <v>11321.301140000001</v>
      </c>
      <c r="L402" s="16">
        <f>[1]!s_margin_tradingbalance(A402,"",10000)</f>
        <v>0</v>
      </c>
      <c r="M402" s="16">
        <f>[1]!s_margin_seclendingbalance(A402,"",10000)</f>
        <v>0</v>
      </c>
      <c r="N402" s="17">
        <f>[1]!s_val_ev(A402,"",100000000)</f>
        <v>23.736016531799997</v>
      </c>
      <c r="O402" s="17">
        <f>[1]!share_freesharesmv(A402,"",100000000)</f>
        <v>11.081056341499998</v>
      </c>
      <c r="P402" s="17">
        <f ca="1">[1]!s_dq_amount_btin(A402,TODAY()-1,100000000)</f>
        <v>3.3413039999999998E-2</v>
      </c>
      <c r="Q402" s="17">
        <f ca="1">[1]!s_dq_turn(A402,TODAY()-1)</f>
        <v>0.14360364384540117</v>
      </c>
      <c r="R402" s="2">
        <f>[1]!s_pq_amount(A402,"20260101","",100000000)</f>
        <v>49.693240699999997</v>
      </c>
      <c r="S402" s="2">
        <f>[1]!s_pq_avgamount(A402,"20260101","",100000000)</f>
        <v>0.45590129082568809</v>
      </c>
      <c r="T402" s="17">
        <f>[1]!s_ipo_dilutedpe(A402)</f>
        <v>21.33</v>
      </c>
      <c r="U402" s="12">
        <f>[1]!s_ipo_collection_total(A402,100000000)</f>
        <v>4.5735900000000003</v>
      </c>
      <c r="V402" s="18">
        <f>[1]!s_val_pe_ttm(A402,"")</f>
        <v>-3.0667908191680908</v>
      </c>
    </row>
    <row r="403" spans="1:22" x14ac:dyDescent="0.3">
      <c r="A403" s="12" t="s">
        <v>1429</v>
      </c>
      <c r="B403" s="12" t="s">
        <v>1430</v>
      </c>
      <c r="C403" s="16" t="str">
        <f>[1]!s_info_mkt(A403)</f>
        <v>科创板</v>
      </c>
      <c r="D403" s="16" t="str">
        <f>[1]!s_ipo_listeddate(A403)</f>
        <v>2023-06-20</v>
      </c>
      <c r="E403" s="16" t="str">
        <f>[1]!s_info_industry_csrc2023(A403,"",3)</f>
        <v>医药制造业</v>
      </c>
      <c r="F403" s="16">
        <f>[1]!s_is(A403,83,"FY","YTD","20251231",1,"",100000000)</f>
        <v>2.3072682959000002</v>
      </c>
      <c r="G403" s="16">
        <f>[1]!s_is(A403,83,"FY","YTD","20241231",1,"",100000000)</f>
        <v>0.30094960640000001</v>
      </c>
      <c r="H403" s="16">
        <f>[1]!s_is(A403,61,"FY","YTD","20251231",1,"",100000000)</f>
        <v>-5.3564961486999998</v>
      </c>
      <c r="I403" s="16">
        <f>[1]!s_is(A403,61,"FY","YTD","20241231",1,"",100000000)</f>
        <v>-7.9727362991999993</v>
      </c>
      <c r="J403" s="16">
        <f>[1]!s_fa_roe(A403,"20251231")</f>
        <v>-28.869700000000002</v>
      </c>
      <c r="K403" s="16">
        <f>[1]!s_stmnote_rdexp(A403,"20251231",1,10000)</f>
        <v>47283.244435000001</v>
      </c>
      <c r="L403" s="16">
        <f>[1]!s_margin_tradingbalance(A403,"",10000)</f>
        <v>14013.632600000001</v>
      </c>
      <c r="M403" s="16">
        <f>[1]!s_margin_seclendingbalance(A403,"",10000)</f>
        <v>53.239699999999999</v>
      </c>
      <c r="N403" s="17">
        <f>[1]!s_val_ev(A403,"",100000000)</f>
        <v>80.119580000000013</v>
      </c>
      <c r="O403" s="17">
        <f>[1]!share_freesharesmv(A403,"",100000000)</f>
        <v>25.494579999999999</v>
      </c>
      <c r="P403" s="17">
        <f ca="1">[1]!s_dq_amount_btin(A403,TODAY()-1,100000000)</f>
        <v>1.29642049</v>
      </c>
      <c r="Q403" s="17">
        <f ca="1">[1]!s_dq_turn(A403,TODAY()-1)</f>
        <v>5.1547771683236201</v>
      </c>
      <c r="R403" s="2">
        <f>[1]!s_pq_amount(A403,"20260101","",100000000)</f>
        <v>127.44797058</v>
      </c>
      <c r="S403" s="2">
        <f>[1]!s_pq_avgamount(A403,"20260101","",100000000)</f>
        <v>1.1692474365137615</v>
      </c>
      <c r="T403" s="17">
        <f>[1]!s_ipo_dilutedpe(A403)</f>
        <v>0</v>
      </c>
      <c r="U403" s="12">
        <f>[1]!s_ipo_collection_total(A403,100000000)</f>
        <v>34.728383999999998</v>
      </c>
      <c r="V403" s="18">
        <f>[1]!s_val_pe_ttm(A403,"")</f>
        <v>-14.197287559509277</v>
      </c>
    </row>
    <row r="404" spans="1:22" x14ac:dyDescent="0.3">
      <c r="A404" s="12" t="s">
        <v>1431</v>
      </c>
      <c r="B404" s="12" t="s">
        <v>1432</v>
      </c>
      <c r="C404" s="16" t="str">
        <f>[1]!s_info_mkt(A404)</f>
        <v>主板</v>
      </c>
      <c r="D404" s="16" t="str">
        <f>[1]!s_ipo_listeddate(A404)</f>
        <v>2017-06-22</v>
      </c>
      <c r="E404" s="16" t="str">
        <f>[1]!s_info_industry_csrc2023(A404,"",3)</f>
        <v>计算机、通信和其他电子设备制造业</v>
      </c>
      <c r="F404" s="16">
        <f>[1]!s_is(A404,83,"FY","YTD","20251231",1,"",100000000)</f>
        <v>37.471324524899998</v>
      </c>
      <c r="G404" s="16">
        <f>[1]!s_is(A404,83,"FY","YTD","20241231",1,"",100000000)</f>
        <v>29.413740310300003</v>
      </c>
      <c r="H404" s="16">
        <f>[1]!s_is(A404,61,"FY","YTD","20251231",1,"",100000000)</f>
        <v>1.4272041152999999</v>
      </c>
      <c r="I404" s="16">
        <f>[1]!s_is(A404,61,"FY","YTD","20241231",1,"",100000000)</f>
        <v>1.3557154</v>
      </c>
      <c r="J404" s="16">
        <f>[1]!s_fa_roe(A404,"20251231")</f>
        <v>8.7302</v>
      </c>
      <c r="K404" s="16">
        <f>[1]!s_stmnote_rdexp(A404,"20251231",1,10000)</f>
        <v>27547.575707</v>
      </c>
      <c r="L404" s="16">
        <f>[1]!s_margin_tradingbalance(A404,"",10000)</f>
        <v>34595.9421</v>
      </c>
      <c r="M404" s="16">
        <f>[1]!s_margin_seclendingbalance(A404,"",10000)</f>
        <v>103.584</v>
      </c>
      <c r="N404" s="17">
        <f>[1]!s_val_ev(A404,"",100000000)</f>
        <v>121.7786234</v>
      </c>
      <c r="O404" s="17">
        <f>[1]!share_freesharesmv(A404,"",100000000)</f>
        <v>56.839792463999999</v>
      </c>
      <c r="P404" s="17">
        <f ca="1">[1]!s_dq_amount_btin(A404,TODAY()-1,100000000)</f>
        <v>5.2966721799999998</v>
      </c>
      <c r="Q404" s="17">
        <f ca="1">[1]!s_dq_turn(A404,TODAY()-1)</f>
        <v>6.7146921788702914</v>
      </c>
      <c r="R404" s="2">
        <f>[1]!s_pq_amount(A404,"20260101","",100000000)</f>
        <v>436.07867885000002</v>
      </c>
      <c r="S404" s="2">
        <f>[1]!s_pq_avgamount(A404,"20260101","",100000000)</f>
        <v>4.0007218243119267</v>
      </c>
      <c r="T404" s="17">
        <f>[1]!s_ipo_dilutedpe(A404)</f>
        <v>22.98</v>
      </c>
      <c r="U404" s="12">
        <f>[1]!s_ipo_collection_total(A404,100000000)</f>
        <v>2.3896320000000002</v>
      </c>
      <c r="V404" s="18">
        <f>[1]!s_val_pe_ttm(A404,"")</f>
        <v>92.220344543457031</v>
      </c>
    </row>
    <row r="405" spans="1:22" x14ac:dyDescent="0.3">
      <c r="A405" s="12" t="s">
        <v>1433</v>
      </c>
      <c r="B405" s="12" t="s">
        <v>1434</v>
      </c>
      <c r="C405" s="16" t="str">
        <f>[1]!s_info_mkt(A405)</f>
        <v>主板</v>
      </c>
      <c r="D405" s="16" t="str">
        <f>[1]!s_ipo_listeddate(A405)</f>
        <v>2001-08-28</v>
      </c>
      <c r="E405" s="16" t="str">
        <f>[1]!s_info_industry_csrc2023(A405,"",3)</f>
        <v>批发业</v>
      </c>
      <c r="F405" s="16">
        <f>[1]!s_is(A405,83,"FY","YTD","20251231",1,"",100000000)</f>
        <v>2.4648667143000003</v>
      </c>
      <c r="G405" s="16">
        <f>[1]!s_is(A405,83,"FY","YTD","20241231",1,"",100000000)</f>
        <v>3.2385983031999999</v>
      </c>
      <c r="H405" s="16">
        <f>[1]!s_is(A405,61,"FY","YTD","20251231",1,"",100000000)</f>
        <v>0.1438450342</v>
      </c>
      <c r="I405" s="16">
        <f>[1]!s_is(A405,61,"FY","YTD","20241231",1,"",100000000)</f>
        <v>-4.7446212497000007</v>
      </c>
      <c r="J405" s="16">
        <f>[1]!s_fa_roe(A405,"20251231")</f>
        <v>13.1662</v>
      </c>
      <c r="K405" s="16">
        <f>[1]!s_stmnote_rdexp(A405,"20251231",1,10000)</f>
        <v>0</v>
      </c>
      <c r="L405" s="16">
        <f>[1]!s_margin_tradingbalance(A405,"",10000)</f>
        <v>2393.8926000000001</v>
      </c>
      <c r="M405" s="16">
        <f>[1]!s_margin_seclendingbalance(A405,"",10000)</f>
        <v>0</v>
      </c>
      <c r="N405" s="17">
        <f>[1]!s_val_ev(A405,"",100000000)</f>
        <v>0.69720000000000004</v>
      </c>
      <c r="O405" s="17">
        <f>[1]!share_freesharesmv(A405,"",100000000)</f>
        <v>0.27901245119999996</v>
      </c>
      <c r="P405" s="17">
        <f ca="1">[1]!s_dq_amount_btin(A405,TODAY()-1,100000000)</f>
        <v>1.630475E-2</v>
      </c>
      <c r="Q405" s="17">
        <f ca="1">[1]!s_dq_turn(A405,TODAY()-1)</f>
        <v>2.3862361445783127</v>
      </c>
      <c r="R405" s="2">
        <f>[1]!s_pq_amount(A405,"20260101","",100000000)</f>
        <v>20.178753709999999</v>
      </c>
      <c r="S405" s="2">
        <f>[1]!s_pq_avgamount(A405,"20260101","",100000000)</f>
        <v>0.23739710247058823</v>
      </c>
      <c r="T405" s="17">
        <f>[1]!s_ipo_dilutedpe(A405)</f>
        <v>45.45</v>
      </c>
      <c r="U405" s="12">
        <f>[1]!s_ipo_collection_total(A405,100000000)</f>
        <v>2</v>
      </c>
      <c r="V405" s="18">
        <f>[1]!s_val_pe_ttm(A405,"")</f>
        <v>4.4668426513671875</v>
      </c>
    </row>
    <row r="406" spans="1:22" x14ac:dyDescent="0.3">
      <c r="A406" s="12" t="s">
        <v>1435</v>
      </c>
      <c r="B406" s="12" t="s">
        <v>1436</v>
      </c>
      <c r="C406" s="16" t="str">
        <f>[1]!s_info_mkt(A406)</f>
        <v>主板</v>
      </c>
      <c r="D406" s="16" t="str">
        <f>[1]!s_ipo_listeddate(A406)</f>
        <v>2016-12-15</v>
      </c>
      <c r="E406" s="16" t="str">
        <f>[1]!s_info_industry_csrc2023(A406,"",3)</f>
        <v>家具制造业</v>
      </c>
      <c r="F406" s="16">
        <f>[1]!s_is(A406,83,"FY","YTD","20251231",1,"",100000000)</f>
        <v>5.5570693983000004</v>
      </c>
      <c r="G406" s="16">
        <f>[1]!s_is(A406,83,"FY","YTD","20241231",1,"",100000000)</f>
        <v>1.8111795113</v>
      </c>
      <c r="H406" s="16">
        <f>[1]!s_is(A406,61,"FY","YTD","20251231",1,"",100000000)</f>
        <v>-0.59328373540000001</v>
      </c>
      <c r="I406" s="16">
        <f>[1]!s_is(A406,61,"FY","YTD","20241231",1,"",100000000)</f>
        <v>-1.2247936411</v>
      </c>
      <c r="J406" s="16">
        <f>[1]!s_fa_roe(A406,"20251231")</f>
        <v>-25.2455</v>
      </c>
      <c r="K406" s="16">
        <f>[1]!s_stmnote_rdexp(A406,"20251231",1,10000)</f>
        <v>637.79331200000001</v>
      </c>
      <c r="L406" s="16">
        <f>[1]!s_margin_tradingbalance(A406,"",10000)</f>
        <v>0</v>
      </c>
      <c r="M406" s="16">
        <f>[1]!s_margin_seclendingbalance(A406,"",10000)</f>
        <v>0</v>
      </c>
      <c r="N406" s="17">
        <f>[1]!s_val_ev(A406,"",100000000)</f>
        <v>160.98815039999999</v>
      </c>
      <c r="O406" s="17">
        <f>[1]!share_freesharesmv(A406,"",100000000)</f>
        <v>63.645736284900011</v>
      </c>
      <c r="P406" s="17">
        <f ca="1">[1]!s_dq_amount_btin(A406,TODAY()-1,100000000)</f>
        <v>0.99930282999999998</v>
      </c>
      <c r="Q406" s="17">
        <f ca="1">[1]!s_dq_turn(A406,TODAY()-1)</f>
        <v>0.63149281451711103</v>
      </c>
      <c r="R406" s="2">
        <f>[1]!s_pq_amount(A406,"20260101","",100000000)</f>
        <v>96.603736690000005</v>
      </c>
      <c r="S406" s="2">
        <f>[1]!s_pq_avgamount(A406,"20260101","",100000000)</f>
        <v>0.88627281366972477</v>
      </c>
      <c r="T406" s="17">
        <f>[1]!s_ipo_dilutedpe(A406)</f>
        <v>22.97</v>
      </c>
      <c r="U406" s="12">
        <f>[1]!s_ipo_collection_total(A406,100000000)</f>
        <v>4.2649860500000001</v>
      </c>
      <c r="V406" s="18">
        <f>[1]!s_val_pe_ttm(A406,"")</f>
        <v>-304.90292358398438</v>
      </c>
    </row>
    <row r="407" spans="1:22" x14ac:dyDescent="0.3">
      <c r="A407" s="12" t="s">
        <v>1437</v>
      </c>
      <c r="B407" s="12" t="s">
        <v>1438</v>
      </c>
      <c r="C407" s="16" t="str">
        <f>[1]!s_info_mkt(A407)</f>
        <v>创业板</v>
      </c>
      <c r="D407" s="16" t="str">
        <f>[1]!s_ipo_listeddate(A407)</f>
        <v>2018-02-01</v>
      </c>
      <c r="E407" s="16" t="str">
        <f>[1]!s_info_industry_csrc2023(A407,"",3)</f>
        <v>计算机、通信和其他电子设备制造业</v>
      </c>
      <c r="F407" s="16">
        <f>[1]!s_is(A407,83,"FY","YTD","20251231",1,"",100000000)</f>
        <v>18.602442801700001</v>
      </c>
      <c r="G407" s="16">
        <f>[1]!s_is(A407,83,"FY","YTD","20241231",1,"",100000000)</f>
        <v>15.586790219300001</v>
      </c>
      <c r="H407" s="16">
        <f>[1]!s_is(A407,61,"FY","YTD","20251231",1,"",100000000)</f>
        <v>0.82939209380000001</v>
      </c>
      <c r="I407" s="16">
        <f>[1]!s_is(A407,61,"FY","YTD","20241231",1,"",100000000)</f>
        <v>0.11383724960000001</v>
      </c>
      <c r="J407" s="16">
        <f>[1]!s_fa_roe(A407,"20251231")</f>
        <v>3.2124999999999999</v>
      </c>
      <c r="K407" s="16">
        <f>[1]!s_stmnote_rdexp(A407,"20251231",1,10000)</f>
        <v>8559.1928470000003</v>
      </c>
      <c r="L407" s="16">
        <f>[1]!s_margin_tradingbalance(A407,"",10000)</f>
        <v>49986.182800000002</v>
      </c>
      <c r="M407" s="16">
        <f>[1]!s_margin_seclendingbalance(A407,"",10000)</f>
        <v>101.96550000000001</v>
      </c>
      <c r="N407" s="17">
        <f>[1]!s_val_ev(A407,"",100000000)</f>
        <v>126.9374078643</v>
      </c>
      <c r="O407" s="17">
        <f>[1]!share_freesharesmv(A407,"",100000000)</f>
        <v>80.201401572600005</v>
      </c>
      <c r="P407" s="17">
        <f ca="1">[1]!s_dq_amount_btin(A407,TODAY()-1,100000000)</f>
        <v>11.2107384</v>
      </c>
      <c r="Q407" s="17">
        <f ca="1">[1]!s_dq_turn(A407,TODAY()-1)</f>
        <v>9.9608394271682723</v>
      </c>
      <c r="R407" s="2">
        <f>[1]!s_pq_amount(A407,"20260101","",100000000)</f>
        <v>898.83147445999998</v>
      </c>
      <c r="S407" s="2">
        <f>[1]!s_pq_avgamount(A407,"20260101","",100000000)</f>
        <v>8.2461603161467885</v>
      </c>
      <c r="T407" s="17">
        <f>[1]!s_ipo_dilutedpe(A407)</f>
        <v>22.99</v>
      </c>
      <c r="U407" s="12">
        <f>[1]!s_ipo_collection_total(A407,100000000)</f>
        <v>6.8684000000000003</v>
      </c>
      <c r="V407" s="18">
        <f>[1]!s_val_pe_ttm(A407,"")</f>
        <v>148.37571716308594</v>
      </c>
    </row>
    <row r="408" spans="1:22" x14ac:dyDescent="0.3">
      <c r="A408" s="12" t="s">
        <v>1439</v>
      </c>
      <c r="B408" s="12" t="s">
        <v>1440</v>
      </c>
      <c r="C408" s="16" t="str">
        <f>[1]!s_info_mkt(A408)</f>
        <v>主板</v>
      </c>
      <c r="D408" s="16" t="str">
        <f>[1]!s_ipo_listeddate(A408)</f>
        <v>2017-07-12</v>
      </c>
      <c r="E408" s="16" t="str">
        <f>[1]!s_info_industry_csrc2023(A408,"",3)</f>
        <v>计算机、通信和其他电子设备制造业</v>
      </c>
      <c r="F408" s="16">
        <f>[1]!s_is(A408,83,"FY","YTD","20251231",1,"",100000000)</f>
        <v>21.0779534405</v>
      </c>
      <c r="G408" s="16">
        <f>[1]!s_is(A408,83,"FY","YTD","20241231",1,"",100000000)</f>
        <v>19.8075270981</v>
      </c>
      <c r="H408" s="16">
        <f>[1]!s_is(A408,61,"FY","YTD","20251231",1,"",100000000)</f>
        <v>-0.6379361965</v>
      </c>
      <c r="I408" s="16">
        <f>[1]!s_is(A408,61,"FY","YTD","20241231",1,"",100000000)</f>
        <v>0.1151792542</v>
      </c>
      <c r="J408" s="16">
        <f>[1]!s_fa_roe(A408,"20251231")</f>
        <v>-4.1687000000000003</v>
      </c>
      <c r="K408" s="16">
        <f>[1]!s_stmnote_rdexp(A408,"20251231",1,10000)</f>
        <v>21361.505842999999</v>
      </c>
      <c r="L408" s="16">
        <f>[1]!s_margin_tradingbalance(A408,"",10000)</f>
        <v>0</v>
      </c>
      <c r="M408" s="16">
        <f>[1]!s_margin_seclendingbalance(A408,"",10000)</f>
        <v>0</v>
      </c>
      <c r="N408" s="17">
        <f>[1]!s_val_ev(A408,"",100000000)</f>
        <v>67.338541842199987</v>
      </c>
      <c r="O408" s="17">
        <f>[1]!share_freesharesmv(A408,"",100000000)</f>
        <v>36.046518992300008</v>
      </c>
      <c r="P408" s="17">
        <f ca="1">[1]!s_dq_amount_btin(A408,TODAY()-1,100000000)</f>
        <v>0.79727875999999998</v>
      </c>
      <c r="Q408" s="17">
        <f ca="1">[1]!s_dq_turn(A408,TODAY()-1)</f>
        <v>1.190981026407385</v>
      </c>
      <c r="R408" s="2">
        <f>[1]!s_pq_amount(A408,"20260101","",100000000)</f>
        <v>79.652405229999999</v>
      </c>
      <c r="S408" s="2">
        <f>[1]!s_pq_avgamount(A408,"20260101","",100000000)</f>
        <v>0.73075601128440371</v>
      </c>
      <c r="T408" s="17">
        <f>[1]!s_ipo_dilutedpe(A408)</f>
        <v>22.99</v>
      </c>
      <c r="U408" s="12">
        <f>[1]!s_ipo_collection_total(A408,100000000)</f>
        <v>3.2524999999999999</v>
      </c>
      <c r="V408" s="18">
        <f>[1]!s_val_pe_ttm(A408,"")</f>
        <v>-132.33865356445313</v>
      </c>
    </row>
    <row r="409" spans="1:22" x14ac:dyDescent="0.3">
      <c r="A409" s="12" t="s">
        <v>1441</v>
      </c>
      <c r="B409" s="12" t="s">
        <v>1442</v>
      </c>
      <c r="C409" s="16" t="str">
        <f>[1]!s_info_mkt(A409)</f>
        <v>主板</v>
      </c>
      <c r="D409" s="16" t="str">
        <f>[1]!s_ipo_listeddate(A409)</f>
        <v>2001-05-08</v>
      </c>
      <c r="E409" s="16" t="str">
        <f>[1]!s_info_industry_csrc2023(A409,"",3)</f>
        <v>食品制造业</v>
      </c>
      <c r="F409" s="16">
        <f>[1]!s_is(A409,83,"FY","YTD","20251231",1,"",100000000)</f>
        <v>3.4342344645999998</v>
      </c>
      <c r="G409" s="16">
        <f>[1]!s_is(A409,83,"FY","YTD","20241231",1,"",100000000)</f>
        <v>2.7026442662000001</v>
      </c>
      <c r="H409" s="16">
        <f>[1]!s_is(A409,61,"FY","YTD","20251231",1,"",100000000)</f>
        <v>-0.37320362700000004</v>
      </c>
      <c r="I409" s="16">
        <f>[1]!s_is(A409,61,"FY","YTD","20241231",1,"",100000000)</f>
        <v>-1.9876623398</v>
      </c>
      <c r="J409" s="16">
        <f>[1]!s_fa_roe(A409,"20251231")</f>
        <v>-3.6808999999999998</v>
      </c>
      <c r="K409" s="16">
        <f>[1]!s_stmnote_rdexp(A409,"20251231",1,10000)</f>
        <v>1056.997384</v>
      </c>
      <c r="L409" s="16">
        <f>[1]!s_margin_tradingbalance(A409,"",10000)</f>
        <v>3105.6871999999998</v>
      </c>
      <c r="M409" s="16">
        <f>[1]!s_margin_seclendingbalance(A409,"",10000)</f>
        <v>0</v>
      </c>
      <c r="N409" s="17">
        <f>[1]!s_val_ev(A409,"",100000000)</f>
        <v>29.5878613464</v>
      </c>
      <c r="O409" s="17">
        <f>[1]!share_freesharesmv(A409,"",100000000)</f>
        <v>17.220811003200005</v>
      </c>
      <c r="P409" s="17">
        <f ca="1">[1]!s_dq_amount_btin(A409,TODAY()-1,100000000)</f>
        <v>0.37888952999999997</v>
      </c>
      <c r="Q409" s="17">
        <f ca="1">[1]!s_dq_turn(A409,TODAY()-1)</f>
        <v>1.344453895274186</v>
      </c>
      <c r="R409" s="2">
        <f>[1]!s_pq_amount(A409,"20260101","",100000000)</f>
        <v>39.508456189999997</v>
      </c>
      <c r="S409" s="2">
        <f>[1]!s_pq_avgamount(A409,"20260101","",100000000)</f>
        <v>0.36246290082568811</v>
      </c>
      <c r="T409" s="17">
        <f>[1]!s_ipo_dilutedpe(A409)</f>
        <v>0</v>
      </c>
      <c r="U409" s="12">
        <f>[1]!s_ipo_collection_total(A409,100000000)</f>
        <v>1.988</v>
      </c>
      <c r="V409" s="18">
        <f>[1]!s_val_pe_ttm(A409,"")</f>
        <v>-47.329765319824219</v>
      </c>
    </row>
    <row r="410" spans="1:22" x14ac:dyDescent="0.3">
      <c r="A410" s="12" t="s">
        <v>1443</v>
      </c>
      <c r="B410" s="12" t="s">
        <v>1444</v>
      </c>
      <c r="C410" s="16" t="str">
        <f>[1]!s_info_mkt(A410)</f>
        <v>主板</v>
      </c>
      <c r="D410" s="16" t="str">
        <f>[1]!s_ipo_listeddate(A410)</f>
        <v>2017-05-25</v>
      </c>
      <c r="E410" s="16" t="str">
        <f>[1]!s_info_industry_csrc2023(A410,"",3)</f>
        <v>橡胶和塑料制品业</v>
      </c>
      <c r="F410" s="16">
        <f>[1]!s_is(A410,83,"FY","YTD","20251231",1,"",100000000)</f>
        <v>3.2979454223000002</v>
      </c>
      <c r="G410" s="16">
        <f>[1]!s_is(A410,83,"FY","YTD","20241231",1,"",100000000)</f>
        <v>1.6753254606999999</v>
      </c>
      <c r="H410" s="16">
        <f>[1]!s_is(A410,61,"FY","YTD","20251231",1,"",100000000)</f>
        <v>0.43839858970000001</v>
      </c>
      <c r="I410" s="16">
        <f>[1]!s_is(A410,61,"FY","YTD","20241231",1,"",100000000)</f>
        <v>-8.8460906400000011E-2</v>
      </c>
      <c r="J410" s="16">
        <f>[1]!s_fa_roe(A410,"20251231")</f>
        <v>10.063499999999999</v>
      </c>
      <c r="K410" s="16">
        <f>[1]!s_stmnote_rdexp(A410,"20251231",1,10000)</f>
        <v>1348.46064</v>
      </c>
      <c r="L410" s="16">
        <f>[1]!s_margin_tradingbalance(A410,"",10000)</f>
        <v>0</v>
      </c>
      <c r="M410" s="16">
        <f>[1]!s_margin_seclendingbalance(A410,"",10000)</f>
        <v>0</v>
      </c>
      <c r="N410" s="17">
        <f>[1]!s_val_ev(A410,"",100000000)</f>
        <v>35.739120200000002</v>
      </c>
      <c r="O410" s="17">
        <f>[1]!share_freesharesmv(A410,"",100000000)</f>
        <v>11.817442700000001</v>
      </c>
      <c r="P410" s="17">
        <f ca="1">[1]!s_dq_amount_btin(A410,TODAY()-1,100000000)</f>
        <v>0.65632040999999997</v>
      </c>
      <c r="Q410" s="17">
        <f ca="1">[1]!s_dq_turn(A410,TODAY()-1)</f>
        <v>1.8421351891589095</v>
      </c>
      <c r="R410" s="2">
        <f>[1]!s_pq_amount(A410,"20260101","",100000000)</f>
        <v>36.911760200000003</v>
      </c>
      <c r="S410" s="2">
        <f>[1]!s_pq_avgamount(A410,"20260101","",100000000)</f>
        <v>0.33864000183486237</v>
      </c>
      <c r="T410" s="17">
        <f>[1]!s_ipo_dilutedpe(A410)</f>
        <v>22.98</v>
      </c>
      <c r="U410" s="12">
        <f>[1]!s_ipo_collection_total(A410,100000000)</f>
        <v>1.635327</v>
      </c>
      <c r="V410" s="18">
        <f>[1]!s_val_pe_ttm(A410,"")</f>
        <v>86.704139709472656</v>
      </c>
    </row>
    <row r="411" spans="1:22" x14ac:dyDescent="0.3">
      <c r="A411" s="12" t="s">
        <v>1445</v>
      </c>
      <c r="B411" s="12" t="s">
        <v>1446</v>
      </c>
      <c r="C411" s="16" t="str">
        <f>[1]!s_info_mkt(A411)</f>
        <v>科创板</v>
      </c>
      <c r="D411" s="16" t="str">
        <f>[1]!s_ipo_listeddate(A411)</f>
        <v>2021-02-08</v>
      </c>
      <c r="E411" s="16" t="str">
        <f>[1]!s_info_industry_csrc2023(A411,"",3)</f>
        <v>金属制品业</v>
      </c>
      <c r="F411" s="16">
        <f>[1]!s_is(A411,83,"FY","YTD","20251231",1,"",100000000)</f>
        <v>10.004282337999999</v>
      </c>
      <c r="G411" s="16">
        <f>[1]!s_is(A411,83,"FY","YTD","20241231",1,"",100000000)</f>
        <v>7.5905728046000007</v>
      </c>
      <c r="H411" s="16">
        <f>[1]!s_is(A411,61,"FY","YTD","20251231",1,"",100000000)</f>
        <v>1.8664518369999998</v>
      </c>
      <c r="I411" s="16">
        <f>[1]!s_is(A411,61,"FY","YTD","20241231",1,"",100000000)</f>
        <v>1.0695910094000001</v>
      </c>
      <c r="J411" s="16">
        <f>[1]!s_fa_roe(A411,"20251231")</f>
        <v>12.6686</v>
      </c>
      <c r="K411" s="16">
        <f>[1]!s_stmnote_rdexp(A411,"20251231",1,10000)</f>
        <v>5268.7779469999996</v>
      </c>
      <c r="L411" s="16">
        <f>[1]!s_margin_tradingbalance(A411,"",10000)</f>
        <v>69971.577600000004</v>
      </c>
      <c r="M411" s="16">
        <f>[1]!s_margin_seclendingbalance(A411,"",10000)</f>
        <v>107.56740000000001</v>
      </c>
      <c r="N411" s="17">
        <f>[1]!s_val_ev(A411,"",100000000)</f>
        <v>205.8827539888</v>
      </c>
      <c r="O411" s="17">
        <f>[1]!share_freesharesmv(A411,"",100000000)</f>
        <v>123.6021846026</v>
      </c>
      <c r="P411" s="17">
        <f ca="1">[1]!s_dq_amount_btin(A411,TODAY()-1,100000000)</f>
        <v>9.7075672900000001</v>
      </c>
      <c r="Q411" s="17">
        <f ca="1">[1]!s_dq_turn(A411,TODAY()-1)</f>
        <v>5.1081761607674139</v>
      </c>
      <c r="R411" s="2">
        <f>[1]!s_pq_amount(A411,"20260101","",100000000)</f>
        <v>492.00415636000002</v>
      </c>
      <c r="S411" s="2">
        <f>[1]!s_pq_avgamount(A411,"20260101","",100000000)</f>
        <v>4.5137995996330273</v>
      </c>
      <c r="T411" s="17">
        <f>[1]!s_ipo_dilutedpe(A411)</f>
        <v>23.95</v>
      </c>
      <c r="U411" s="12">
        <f>[1]!s_ipo_collection_total(A411,100000000)</f>
        <v>4.0806418000000004</v>
      </c>
      <c r="V411" s="18">
        <f>[1]!s_val_pe_ttm(A411,"")</f>
        <v>61.899085998535156</v>
      </c>
    </row>
    <row r="412" spans="1:22" x14ac:dyDescent="0.3">
      <c r="A412" s="12" t="s">
        <v>1447</v>
      </c>
      <c r="B412" s="12" t="s">
        <v>1448</v>
      </c>
      <c r="C412" s="16" t="str">
        <f>[1]!s_info_mkt(A412)</f>
        <v>主板</v>
      </c>
      <c r="D412" s="16" t="str">
        <f>[1]!s_ipo_listeddate(A412)</f>
        <v>2011-06-02</v>
      </c>
      <c r="E412" s="16" t="str">
        <f>[1]!s_info_industry_csrc2023(A412,"",3)</f>
        <v>化学原料和化学制品制造业</v>
      </c>
      <c r="F412" s="16">
        <f>[1]!s_is(A412,83,"FY","YTD","20251231",1,"",100000000)</f>
        <v>73.308547262399998</v>
      </c>
      <c r="G412" s="16">
        <f>[1]!s_is(A412,83,"FY","YTD","20241231",1,"",100000000)</f>
        <v>78.164657946600002</v>
      </c>
      <c r="H412" s="16">
        <f>[1]!s_is(A412,61,"FY","YTD","20251231",1,"",100000000)</f>
        <v>-0.7548954576000001</v>
      </c>
      <c r="I412" s="16">
        <f>[1]!s_is(A412,61,"FY","YTD","20241231",1,"",100000000)</f>
        <v>0.61773364980000001</v>
      </c>
      <c r="J412" s="16">
        <f>[1]!s_fa_roe(A412,"20251231")</f>
        <v>-3.3782000000000001</v>
      </c>
      <c r="K412" s="16">
        <f>[1]!s_stmnote_rdexp(A412,"20251231",1,10000)</f>
        <v>8830.7916789999999</v>
      </c>
      <c r="L412" s="16">
        <f>[1]!s_margin_tradingbalance(A412,"",10000)</f>
        <v>0</v>
      </c>
      <c r="M412" s="16">
        <f>[1]!s_margin_seclendingbalance(A412,"",10000)</f>
        <v>0</v>
      </c>
      <c r="N412" s="17">
        <f>[1]!s_val_ev(A412,"",100000000)</f>
        <v>51.850174989199999</v>
      </c>
      <c r="O412" s="17">
        <f>[1]!share_freesharesmv(A412,"",100000000)</f>
        <v>38.558981369999998</v>
      </c>
      <c r="P412" s="17">
        <f ca="1">[1]!s_dq_amount_btin(A412,TODAY()-1,100000000)</f>
        <v>6.8499437299999997</v>
      </c>
      <c r="Q412" s="17">
        <f ca="1">[1]!s_dq_turn(A412,TODAY()-1)</f>
        <v>16.828116995176064</v>
      </c>
      <c r="R412" s="2">
        <f>[1]!s_pq_amount(A412,"20260101","",100000000)</f>
        <v>270.76104912</v>
      </c>
      <c r="S412" s="2">
        <f>[1]!s_pq_avgamount(A412,"20260101","",100000000)</f>
        <v>2.4840463222018347</v>
      </c>
      <c r="T412" s="17">
        <f>[1]!s_ipo_dilutedpe(A412)</f>
        <v>35.71</v>
      </c>
      <c r="U412" s="12">
        <f>[1]!s_ipo_collection_total(A412,100000000)</f>
        <v>6.25</v>
      </c>
      <c r="V412" s="18">
        <f>[1]!s_val_pe_ttm(A412,"")</f>
        <v>-71.866409301757813</v>
      </c>
    </row>
    <row r="413" spans="1:22" x14ac:dyDescent="0.3">
      <c r="A413" s="12" t="s">
        <v>1449</v>
      </c>
      <c r="B413" s="12" t="s">
        <v>1450</v>
      </c>
      <c r="C413" s="16" t="str">
        <f>[1]!s_info_mkt(A413)</f>
        <v>创业板</v>
      </c>
      <c r="D413" s="16" t="str">
        <f>[1]!s_ipo_listeddate(A413)</f>
        <v>2010-08-12</v>
      </c>
      <c r="E413" s="16" t="str">
        <f>[1]!s_info_industry_csrc2023(A413,"",3)</f>
        <v>废弃资源综合利用业</v>
      </c>
      <c r="F413" s="16">
        <f>[1]!s_is(A413,83,"FY","YTD","20251231",1,"",100000000)</f>
        <v>1.538664295</v>
      </c>
      <c r="G413" s="16">
        <f>[1]!s_is(A413,83,"FY","YTD","20241231",1,"",100000000)</f>
        <v>1.5512041628</v>
      </c>
      <c r="H413" s="16">
        <f>[1]!s_is(A413,61,"FY","YTD","20251231",1,"",100000000)</f>
        <v>-0.60615203659999994</v>
      </c>
      <c r="I413" s="16">
        <f>[1]!s_is(A413,61,"FY","YTD","20241231",1,"",100000000)</f>
        <v>-1.1538980915000001</v>
      </c>
      <c r="J413" s="16">
        <f>[1]!s_fa_roe(A413,"20251231")</f>
        <v>-12.5801</v>
      </c>
      <c r="K413" s="16">
        <f>[1]!s_stmnote_rdexp(A413,"20251231",1,10000)</f>
        <v>901.26233100000002</v>
      </c>
      <c r="L413" s="16">
        <f>[1]!s_margin_tradingbalance(A413,"",10000)</f>
        <v>0</v>
      </c>
      <c r="M413" s="16">
        <f>[1]!s_margin_seclendingbalance(A413,"",10000)</f>
        <v>0</v>
      </c>
      <c r="N413" s="17">
        <f>[1]!s_val_ev(A413,"",100000000)</f>
        <v>27.472486499999999</v>
      </c>
      <c r="O413" s="17">
        <f>[1]!share_freesharesmv(A413,"",100000000)</f>
        <v>19.946217515000001</v>
      </c>
      <c r="P413" s="17">
        <f ca="1">[1]!s_dq_amount_btin(A413,TODAY()-1,100000000)</f>
        <v>1.3205394399999999</v>
      </c>
      <c r="Q413" s="17">
        <f ca="1">[1]!s_dq_turn(A413,TODAY()-1)</f>
        <v>4.9007755420902477</v>
      </c>
      <c r="R413" s="2">
        <f>[1]!s_pq_amount(A413,"20260101","",100000000)</f>
        <v>90.253572199999994</v>
      </c>
      <c r="S413" s="2">
        <f>[1]!s_pq_avgamount(A413,"20260101","",100000000)</f>
        <v>0.828014423853211</v>
      </c>
      <c r="T413" s="17">
        <f>[1]!s_ipo_dilutedpe(A413)</f>
        <v>43.43</v>
      </c>
      <c r="U413" s="12">
        <f>[1]!s_ipo_collection_total(A413,100000000)</f>
        <v>4.7578500000000004</v>
      </c>
      <c r="V413" s="18">
        <f>[1]!s_val_pe_ttm(A413,"")</f>
        <v>-48.303970336914063</v>
      </c>
    </row>
    <row r="414" spans="1:22" x14ac:dyDescent="0.3">
      <c r="A414" s="12" t="s">
        <v>1451</v>
      </c>
      <c r="B414" s="12" t="s">
        <v>1452</v>
      </c>
      <c r="C414" s="16" t="str">
        <f>[1]!s_info_mkt(A414)</f>
        <v>创业板</v>
      </c>
      <c r="D414" s="16" t="str">
        <f>[1]!s_ipo_listeddate(A414)</f>
        <v>2021-04-21</v>
      </c>
      <c r="E414" s="16" t="str">
        <f>[1]!s_info_industry_csrc2023(A414,"",3)</f>
        <v>批发业</v>
      </c>
      <c r="F414" s="16">
        <f>[1]!s_is(A414,83,"FY","YTD","20251231",1,"",100000000)</f>
        <v>85.480714431099997</v>
      </c>
      <c r="G414" s="16">
        <f>[1]!s_is(A414,83,"FY","YTD","20241231",1,"",100000000)</f>
        <v>65.455949905099999</v>
      </c>
      <c r="H414" s="16">
        <f>[1]!s_is(A414,61,"FY","YTD","20251231",1,"",100000000)</f>
        <v>3.0286622011</v>
      </c>
      <c r="I414" s="16">
        <f>[1]!s_is(A414,61,"FY","YTD","20241231",1,"",100000000)</f>
        <v>0.70798752959999989</v>
      </c>
      <c r="J414" s="16">
        <f>[1]!s_fa_roe(A414,"20251231")</f>
        <v>13.195399999999999</v>
      </c>
      <c r="K414" s="16">
        <f>[1]!s_stmnote_rdexp(A414,"20251231",1,10000)</f>
        <v>2138.0340230000002</v>
      </c>
      <c r="L414" s="16">
        <f>[1]!s_margin_tradingbalance(A414,"",10000)</f>
        <v>90220.287100000001</v>
      </c>
      <c r="M414" s="16">
        <f>[1]!s_margin_seclendingbalance(A414,"",10000)</f>
        <v>100.2375</v>
      </c>
      <c r="N414" s="17">
        <f>[1]!s_val_ev(A414,"",100000000)</f>
        <v>297.47342653199996</v>
      </c>
      <c r="O414" s="17">
        <f>[1]!share_freesharesmv(A414,"",100000000)</f>
        <v>167.541602764</v>
      </c>
      <c r="P414" s="17">
        <f ca="1">[1]!s_dq_amount_btin(A414,TODAY()-1,100000000)</f>
        <v>48.876972330000001</v>
      </c>
      <c r="Q414" s="17">
        <f ca="1">[1]!s_dq_turn(A414,TODAY()-1)</f>
        <v>23.105690867930853</v>
      </c>
      <c r="R414" s="2">
        <f>[1]!s_pq_amount(A414,"20260101","",100000000)</f>
        <v>1632.0981534</v>
      </c>
      <c r="S414" s="2">
        <f>[1]!s_pq_avgamount(A414,"20260101","",100000000)</f>
        <v>14.97337755412844</v>
      </c>
      <c r="T414" s="17">
        <f>[1]!s_ipo_dilutedpe(A414)</f>
        <v>26.49</v>
      </c>
      <c r="U414" s="12">
        <f>[1]!s_ipo_collection_total(A414,100000000)</f>
        <v>2.7619199999999999</v>
      </c>
      <c r="V414" s="18">
        <f>[1]!s_val_pe_ttm(A414,"")</f>
        <v>56.894607543945313</v>
      </c>
    </row>
    <row r="415" spans="1:22" x14ac:dyDescent="0.3">
      <c r="A415" s="12" t="s">
        <v>32</v>
      </c>
      <c r="B415" s="12" t="s">
        <v>33</v>
      </c>
      <c r="C415" s="16" t="str">
        <f>[1]!s_info_mkt(A415)</f>
        <v>北证</v>
      </c>
      <c r="D415" s="16" t="str">
        <f>[1]!s_ipo_listeddate(A415)</f>
        <v>2023-12-21</v>
      </c>
      <c r="E415" s="16" t="str">
        <f>[1]!s_info_industry_csrc2023(A415,"",3)</f>
        <v>专用设备制造业</v>
      </c>
      <c r="F415" s="16">
        <f>[1]!s_is(A415,83,"FY","YTD","20251231",1,"",100000000)</f>
        <v>0.96424523290000008</v>
      </c>
      <c r="G415" s="16">
        <f>[1]!s_is(A415,83,"FY","YTD","20241231",1,"",100000000)</f>
        <v>1.2486531223999999</v>
      </c>
      <c r="H415" s="16">
        <f>[1]!s_is(A415,61,"FY","YTD","20251231",1,"",100000000)</f>
        <v>4.4355296199999998E-2</v>
      </c>
      <c r="I415" s="16">
        <f>[1]!s_is(A415,61,"FY","YTD","20241231",1,"",100000000)</f>
        <v>0.20080348780000001</v>
      </c>
      <c r="J415" s="16">
        <f>[1]!s_fa_roe(A415,"20251231")</f>
        <v>1.5752999999999999</v>
      </c>
      <c r="K415" s="16">
        <f>[1]!s_stmnote_rdexp(A415,"20251231",1,10000)</f>
        <v>710.25772599999993</v>
      </c>
      <c r="L415" s="16">
        <f>[1]!s_margin_tradingbalance(A415,"",10000)</f>
        <v>1255.6320000000001</v>
      </c>
      <c r="M415" s="16">
        <f>[1]!s_margin_seclendingbalance(A415,"",10000)</f>
        <v>0</v>
      </c>
      <c r="N415" s="17">
        <f>[1]!s_val_ev(A415,"",100000000)</f>
        <v>16.628571000000001</v>
      </c>
      <c r="O415" s="17">
        <f>[1]!share_freesharesmv(A415,"",100000000)</f>
        <v>4.9085173799999993</v>
      </c>
      <c r="P415" s="17">
        <f ca="1">[1]!s_dq_amount_btin(A415,TODAY()-1,100000000)</f>
        <v>0.58745846999999995</v>
      </c>
      <c r="Q415" s="17">
        <f ca="1">[1]!s_dq_turn(A415,TODAY()-1)</f>
        <v>6.3807450386643767</v>
      </c>
      <c r="R415" s="2">
        <f>[1]!s_pq_amount(A415,"20260101","",100000000)</f>
        <v>42.203513100000002</v>
      </c>
      <c r="S415" s="2">
        <f>[1]!s_pq_avgamount(A415,"20260101","",100000000)</f>
        <v>0.38718819357798168</v>
      </c>
      <c r="T415" s="17">
        <f>[1]!s_ipo_dilutedpe(A415)</f>
        <v>18.61</v>
      </c>
      <c r="U415" s="12">
        <f>[1]!s_ipo_collection_total(A415,100000000)</f>
        <v>1.4319299999999999</v>
      </c>
      <c r="V415" s="18">
        <f>[1]!s_val_pe_ttm(A415,"")</f>
        <v>358.86178588867188</v>
      </c>
    </row>
    <row r="416" spans="1:22" x14ac:dyDescent="0.3">
      <c r="A416" s="12" t="s">
        <v>1453</v>
      </c>
      <c r="B416" s="12" t="s">
        <v>1454</v>
      </c>
      <c r="C416" s="16" t="str">
        <f>[1]!s_info_mkt(A416)</f>
        <v>创业板</v>
      </c>
      <c r="D416" s="16" t="str">
        <f>[1]!s_ipo_listeddate(A416)</f>
        <v>2015-04-24</v>
      </c>
      <c r="E416" s="16" t="str">
        <f>[1]!s_info_industry_csrc2023(A416,"",3)</f>
        <v>软件和信息技术服务业</v>
      </c>
      <c r="F416" s="16">
        <f>[1]!s_is(A416,83,"FY","YTD","20251231",1,"",100000000)</f>
        <v>56.736796838000004</v>
      </c>
      <c r="G416" s="16">
        <f>[1]!s_is(A416,83,"FY","YTD","20241231",1,"",100000000)</f>
        <v>43.648294774700005</v>
      </c>
      <c r="H416" s="16">
        <f>[1]!s_is(A416,61,"FY","YTD","20251231",1,"",100000000)</f>
        <v>50.499386639199997</v>
      </c>
      <c r="I416" s="16">
        <f>[1]!s_is(A416,61,"FY","YTD","20241231",1,"",100000000)</f>
        <v>17.903361742600001</v>
      </c>
      <c r="J416" s="16">
        <f>[1]!s_fa_roe(A416,"20251231")</f>
        <v>42.7562</v>
      </c>
      <c r="K416" s="16">
        <f>[1]!s_stmnote_rdexp(A416,"20251231",1,10000)</f>
        <v>20637.799224999999</v>
      </c>
      <c r="L416" s="16">
        <f>[1]!s_margin_tradingbalance(A416,"",10000)</f>
        <v>420567.64630000002</v>
      </c>
      <c r="M416" s="16">
        <f>[1]!s_margin_seclendingbalance(A416,"",10000)</f>
        <v>712.67259999999999</v>
      </c>
      <c r="N416" s="17">
        <f>[1]!s_val_ev(A416,"",100000000)</f>
        <v>1398.0138649533999</v>
      </c>
      <c r="O416" s="17">
        <f>[1]!share_freesharesmv(A416,"",100000000)</f>
        <v>571.82804717880003</v>
      </c>
      <c r="P416" s="17">
        <f ca="1">[1]!s_dq_amount_btin(A416,TODAY()-1,100000000)</f>
        <v>39.01809772</v>
      </c>
      <c r="Q416" s="17">
        <f ca="1">[1]!s_dq_turn(A416,TODAY()-1)</f>
        <v>2.8361285177253057</v>
      </c>
      <c r="R416" s="2">
        <f>[1]!s_pq_amount(A416,"20260101","",100000000)</f>
        <v>5757.9040358399998</v>
      </c>
      <c r="S416" s="2">
        <f>[1]!s_pq_avgamount(A416,"20260101","",100000000)</f>
        <v>55.901980930485436</v>
      </c>
      <c r="T416" s="17">
        <f>[1]!s_ipo_dilutedpe(A416)</f>
        <v>22.55</v>
      </c>
      <c r="U416" s="12">
        <f>[1]!s_ipo_collection_total(A416,100000000)</f>
        <v>4.7925000000000004</v>
      </c>
      <c r="V416" s="18">
        <f>[1]!s_val_pe_ttm(A416,"")</f>
        <v>26.874561309814453</v>
      </c>
    </row>
    <row r="417" spans="1:22" x14ac:dyDescent="0.3">
      <c r="A417" s="12" t="s">
        <v>1455</v>
      </c>
      <c r="B417" s="12" t="s">
        <v>1456</v>
      </c>
      <c r="C417" s="16" t="str">
        <f>[1]!s_info_mkt(A417)</f>
        <v>主板</v>
      </c>
      <c r="D417" s="16" t="str">
        <f>[1]!s_ipo_listeddate(A417)</f>
        <v>2007-08-03</v>
      </c>
      <c r="E417" s="16" t="str">
        <f>[1]!s_info_industry_csrc2023(A417,"",3)</f>
        <v>化学原料和化学制品制造业</v>
      </c>
      <c r="F417" s="16">
        <f>[1]!s_is(A417,83,"FY","YTD","20251231",1,"",100000000)</f>
        <v>77.835796547900003</v>
      </c>
      <c r="G417" s="16">
        <f>[1]!s_is(A417,83,"FY","YTD","20241231",1,"",100000000)</f>
        <v>68.745982753999996</v>
      </c>
      <c r="H417" s="16">
        <f>[1]!s_is(A417,61,"FY","YTD","20251231",1,"",100000000)</f>
        <v>3.568170716</v>
      </c>
      <c r="I417" s="16">
        <f>[1]!s_is(A417,61,"FY","YTD","20241231",1,"",100000000)</f>
        <v>5.6507490703999999</v>
      </c>
      <c r="J417" s="16">
        <f>[1]!s_fa_roe(A417,"20251231")</f>
        <v>2.9643999999999999</v>
      </c>
      <c r="K417" s="16">
        <f>[1]!s_stmnote_rdexp(A417,"20251231",1,10000)</f>
        <v>14735.880719999999</v>
      </c>
      <c r="L417" s="16">
        <f>[1]!s_margin_tradingbalance(A417,"",10000)</f>
        <v>67136.049199999994</v>
      </c>
      <c r="M417" s="16">
        <f>[1]!s_margin_seclendingbalance(A417,"",10000)</f>
        <v>97.406400000000005</v>
      </c>
      <c r="N417" s="17">
        <f>[1]!s_val_ev(A417,"",100000000)</f>
        <v>178.1522581644</v>
      </c>
      <c r="O417" s="17">
        <f>[1]!share_freesharesmv(A417,"",100000000)</f>
        <v>117.54891851039999</v>
      </c>
      <c r="P417" s="17">
        <f ca="1">[1]!s_dq_amount_btin(A417,TODAY()-1,100000000)</f>
        <v>5.8063306600000004</v>
      </c>
      <c r="Q417" s="17">
        <f ca="1">[1]!s_dq_turn(A417,TODAY()-1)</f>
        <v>3.3816965326762491</v>
      </c>
      <c r="R417" s="2">
        <f>[1]!s_pq_amount(A417,"20260101","",100000000)</f>
        <v>392.48106904000002</v>
      </c>
      <c r="S417" s="2">
        <f>[1]!s_pq_avgamount(A417,"20260101","",100000000)</f>
        <v>3.6007437526605504</v>
      </c>
      <c r="T417" s="17">
        <f>[1]!s_ipo_dilutedpe(A417)</f>
        <v>25.36</v>
      </c>
      <c r="U417" s="12">
        <f>[1]!s_ipo_collection_total(A417,100000000)</f>
        <v>3.3479999999999999</v>
      </c>
      <c r="V417" s="18">
        <f>[1]!s_val_pe_ttm(A417,"")</f>
        <v>54.545902252197266</v>
      </c>
    </row>
    <row r="418" spans="1:22" x14ac:dyDescent="0.3">
      <c r="A418" s="12" t="s">
        <v>1457</v>
      </c>
      <c r="B418" s="12" t="s">
        <v>1458</v>
      </c>
      <c r="C418" s="16" t="str">
        <f>[1]!s_info_mkt(A418)</f>
        <v>主板</v>
      </c>
      <c r="D418" s="16" t="str">
        <f>[1]!s_ipo_listeddate(A418)</f>
        <v>2011-09-28</v>
      </c>
      <c r="E418" s="16" t="str">
        <f>[1]!s_info_industry_csrc2023(A418,"",3)</f>
        <v>汽车制造业</v>
      </c>
      <c r="F418" s="16">
        <f>[1]!s_is(A418,83,"FY","YTD","20251231",1,"",100000000)</f>
        <v>2228.2423851624999</v>
      </c>
      <c r="G418" s="16">
        <f>[1]!s_is(A418,83,"FY","YTD","20241231",1,"",100000000)</f>
        <v>2021.9547233488001</v>
      </c>
      <c r="H418" s="16">
        <f>[1]!s_is(A418,61,"FY","YTD","20251231",1,"",100000000)</f>
        <v>98.6528019016</v>
      </c>
      <c r="I418" s="16">
        <f>[1]!s_is(A418,61,"FY","YTD","20241231",1,"",100000000)</f>
        <v>126.9220417258</v>
      </c>
      <c r="J418" s="16">
        <f>[1]!s_fa_roe(A418,"20251231")</f>
        <v>11.8232</v>
      </c>
      <c r="K418" s="16">
        <f>[1]!s_stmnote_rdexp(A418,"20251231",1,10000)</f>
        <v>1037813.037991</v>
      </c>
      <c r="L418" s="16">
        <f>[1]!s_margin_tradingbalance(A418,"",10000)</f>
        <v>56351.768600000003</v>
      </c>
      <c r="M418" s="16">
        <f>[1]!s_margin_seclendingbalance(A418,"",10000)</f>
        <v>686.72969999999998</v>
      </c>
      <c r="N418" s="17">
        <f>[1]!s_val_ev(A418,"",100000000)</f>
        <v>1304.04314343598</v>
      </c>
      <c r="O418" s="17">
        <f>[1]!share_freesharesmv(A418,"",100000000)</f>
        <v>195.06138916699996</v>
      </c>
      <c r="P418" s="17">
        <f ca="1">[1]!s_dq_amount_btin(A418,TODAY()-1,100000000)</f>
        <v>7.9623306899999999</v>
      </c>
      <c r="Q418" s="17">
        <f ca="1">[1]!s_dq_turn(A418,TODAY()-1)</f>
        <v>0.74455986043909372</v>
      </c>
      <c r="R418" s="2">
        <f>[1]!s_pq_amount(A418,"20260101","",100000000)</f>
        <v>395.93945371000001</v>
      </c>
      <c r="S418" s="2">
        <f>[1]!s_pq_avgamount(A418,"20260101","",100000000)</f>
        <v>3.6324720523853213</v>
      </c>
      <c r="T418" s="17">
        <f>[1]!s_ipo_dilutedpe(A418)</f>
        <v>14.94</v>
      </c>
      <c r="U418" s="12">
        <f>[1]!s_ipo_collection_total(A418,100000000)</f>
        <v>39.551589999999997</v>
      </c>
      <c r="V418" s="18">
        <f>[1]!s_val_pe_ttm(A418,"")</f>
        <v>16.663923263549805</v>
      </c>
    </row>
    <row r="419" spans="1:22" x14ac:dyDescent="0.3">
      <c r="A419" s="12" t="s">
        <v>1459</v>
      </c>
      <c r="B419" s="12" t="s">
        <v>1460</v>
      </c>
      <c r="C419" s="16" t="str">
        <f>[1]!s_info_mkt(A419)</f>
        <v>主板</v>
      </c>
      <c r="D419" s="16" t="str">
        <f>[1]!s_ipo_listeddate(A419)</f>
        <v>2004-08-06</v>
      </c>
      <c r="E419" s="16" t="str">
        <f>[1]!s_info_industry_csrc2023(A419,"",3)</f>
        <v>纺织服装、服饰业</v>
      </c>
      <c r="F419" s="16">
        <f>[1]!s_is(A419,83,"FY","YTD","20251231",1,"",100000000)</f>
        <v>30.035226553899999</v>
      </c>
      <c r="G419" s="16">
        <f>[1]!s_is(A419,83,"FY","YTD","20241231",1,"",100000000)</f>
        <v>31.400817208200003</v>
      </c>
      <c r="H419" s="16">
        <f>[1]!s_is(A419,61,"FY","YTD","20251231",1,"",100000000)</f>
        <v>3.3265387473999999</v>
      </c>
      <c r="I419" s="16">
        <f>[1]!s_is(A419,61,"FY","YTD","20241231",1,"",100000000)</f>
        <v>2.845487968</v>
      </c>
      <c r="J419" s="16">
        <f>[1]!s_fa_roe(A419,"20251231")</f>
        <v>4.9962</v>
      </c>
      <c r="K419" s="16">
        <f>[1]!s_stmnote_rdexp(A419,"20251231",1,10000)</f>
        <v>3241.319164</v>
      </c>
      <c r="L419" s="16">
        <f>[1]!s_margin_tradingbalance(A419,"",10000)</f>
        <v>40795.567000000003</v>
      </c>
      <c r="M419" s="16">
        <f>[1]!s_margin_seclendingbalance(A419,"",10000)</f>
        <v>20.683199999999999</v>
      </c>
      <c r="N419" s="17">
        <f>[1]!s_val_ev(A419,"",100000000)</f>
        <v>61.689559487499999</v>
      </c>
      <c r="O419" s="17">
        <f>[1]!share_freesharesmv(A419,"",100000000)</f>
        <v>34.397357662499999</v>
      </c>
      <c r="P419" s="17">
        <f ca="1">[1]!s_dq_amount_btin(A419,TODAY()-1,100000000)</f>
        <v>3.0137669300000001</v>
      </c>
      <c r="Q419" s="17">
        <f ca="1">[1]!s_dq_turn(A419,TODAY()-1)</f>
        <v>5.2468287258004551</v>
      </c>
      <c r="R419" s="2">
        <f>[1]!s_pq_amount(A419,"20260101","",100000000)</f>
        <v>265.61696481000001</v>
      </c>
      <c r="S419" s="2">
        <f>[1]!s_pq_avgamount(A419,"20260101","",100000000)</f>
        <v>2.4368528881651375</v>
      </c>
      <c r="T419" s="17">
        <f>[1]!s_ipo_dilutedpe(A419)</f>
        <v>17.91</v>
      </c>
      <c r="U419" s="12">
        <f>[1]!s_ipo_collection_total(A419,100000000)</f>
        <v>1.8625</v>
      </c>
      <c r="V419" s="18">
        <f>[1]!s_val_pe_ttm(A419,"")</f>
        <v>26.479681015014648</v>
      </c>
    </row>
    <row r="420" spans="1:22" x14ac:dyDescent="0.3">
      <c r="A420" s="12" t="s">
        <v>1461</v>
      </c>
      <c r="B420" s="12" t="s">
        <v>1462</v>
      </c>
      <c r="C420" s="16" t="str">
        <f>[1]!s_info_mkt(A420)</f>
        <v>主板</v>
      </c>
      <c r="D420" s="16" t="str">
        <f>[1]!s_ipo_listeddate(A420)</f>
        <v>2010-10-15</v>
      </c>
      <c r="E420" s="16" t="str">
        <f>[1]!s_info_industry_csrc2023(A420,"",3)</f>
        <v>商务服务业</v>
      </c>
      <c r="F420" s="16">
        <f>[1]!s_is(A420,83,"FY","YTD","20251231",1,"",100000000)</f>
        <v>6.5512261213</v>
      </c>
      <c r="G420" s="16">
        <f>[1]!s_is(A420,83,"FY","YTD","20241231",1,"",100000000)</f>
        <v>8.2336453198000008</v>
      </c>
      <c r="H420" s="16">
        <f>[1]!s_is(A420,61,"FY","YTD","20251231",1,"",100000000)</f>
        <v>-1.9119534009999999</v>
      </c>
      <c r="I420" s="16">
        <f>[1]!s_is(A420,61,"FY","YTD","20241231",1,"",100000000)</f>
        <v>-1.5166519005000001</v>
      </c>
      <c r="J420" s="16">
        <f>[1]!s_fa_roe(A420,"20251231")</f>
        <v>-16.911000000000001</v>
      </c>
      <c r="K420" s="16">
        <f>[1]!s_stmnote_rdexp(A420,"20251231",1,10000)</f>
        <v>0</v>
      </c>
      <c r="L420" s="16">
        <f>[1]!s_margin_tradingbalance(A420,"",10000)</f>
        <v>0</v>
      </c>
      <c r="M420" s="16">
        <f>[1]!s_margin_seclendingbalance(A420,"",10000)</f>
        <v>0</v>
      </c>
      <c r="N420" s="17">
        <f>[1]!s_val_ev(A420,"",100000000)</f>
        <v>26.7104</v>
      </c>
      <c r="O420" s="17">
        <f>[1]!share_freesharesmv(A420,"",100000000)</f>
        <v>6.5684670502999998</v>
      </c>
      <c r="P420" s="17">
        <f ca="1">[1]!s_dq_amount_btin(A420,TODAY()-1,100000000)</f>
        <v>0.35909828999999999</v>
      </c>
      <c r="Q420" s="17">
        <f ca="1">[1]!s_dq_turn(A420,TODAY()-1)</f>
        <v>1.3655297794117649</v>
      </c>
      <c r="R420" s="2">
        <f>[1]!s_pq_amount(A420,"20260101","",100000000)</f>
        <v>28.824519599999999</v>
      </c>
      <c r="S420" s="2">
        <f>[1]!s_pq_avgamount(A420,"20260101","",100000000)</f>
        <v>0.26444513394495411</v>
      </c>
      <c r="T420" s="17">
        <f>[1]!s_ipo_dilutedpe(A420)</f>
        <v>48.36</v>
      </c>
      <c r="U420" s="12">
        <f>[1]!s_ipo_collection_total(A420,100000000)</f>
        <v>13.3</v>
      </c>
      <c r="V420" s="18">
        <f>[1]!s_val_pe_ttm(A420,"")</f>
        <v>-13.471465110778809</v>
      </c>
    </row>
    <row r="421" spans="1:22" x14ac:dyDescent="0.3">
      <c r="A421" s="12" t="s">
        <v>1463</v>
      </c>
      <c r="B421" s="12" t="s">
        <v>1464</v>
      </c>
      <c r="C421" s="16" t="str">
        <f>[1]!s_info_mkt(A421)</f>
        <v>主板</v>
      </c>
      <c r="D421" s="16" t="str">
        <f>[1]!s_ipo_listeddate(A421)</f>
        <v>2018-02-02</v>
      </c>
      <c r="E421" s="16" t="str">
        <f>[1]!s_info_industry_csrc2023(A421,"",3)</f>
        <v>计算机、通信和其他电子设备制造业</v>
      </c>
      <c r="F421" s="16">
        <f>[1]!s_is(A421,83,"FY","YTD","20251231",1,"",100000000)</f>
        <v>3.2920763644999997</v>
      </c>
      <c r="G421" s="16">
        <f>[1]!s_is(A421,83,"FY","YTD","20241231",1,"",100000000)</f>
        <v>4.9489012205999998</v>
      </c>
      <c r="H421" s="16">
        <f>[1]!s_is(A421,61,"FY","YTD","20251231",1,"",100000000)</f>
        <v>2.7961891272000003</v>
      </c>
      <c r="I421" s="16">
        <f>[1]!s_is(A421,61,"FY","YTD","20241231",1,"",100000000)</f>
        <v>0.85799953879999991</v>
      </c>
      <c r="J421" s="16">
        <f>[1]!s_fa_roe(A421,"20251231")</f>
        <v>17.770499999999998</v>
      </c>
      <c r="K421" s="16">
        <f>[1]!s_stmnote_rdexp(A421,"20251231",1,10000)</f>
        <v>7560.4434970000002</v>
      </c>
      <c r="L421" s="16">
        <f>[1]!s_margin_tradingbalance(A421,"",10000)</f>
        <v>241459.44270000001</v>
      </c>
      <c r="M421" s="16">
        <f>[1]!s_margin_seclendingbalance(A421,"",10000)</f>
        <v>580.05359999999996</v>
      </c>
      <c r="N421" s="17">
        <f>[1]!s_val_ev(A421,"",100000000)</f>
        <v>288.98651225429995</v>
      </c>
      <c r="O421" s="17">
        <f>[1]!share_freesharesmv(A421,"",100000000)</f>
        <v>199.85624379629996</v>
      </c>
      <c r="P421" s="17">
        <f ca="1">[1]!s_dq_amount_btin(A421,TODAY()-1,100000000)</f>
        <v>13.870155430000001</v>
      </c>
      <c r="Q421" s="17">
        <f ca="1">[1]!s_dq_turn(A421,TODAY()-1)</f>
        <v>4.8923546009852332</v>
      </c>
      <c r="R421" s="2">
        <f>[1]!s_pq_amount(A421,"20260101","",100000000)</f>
        <v>1282.7476111799999</v>
      </c>
      <c r="S421" s="2">
        <f>[1]!s_pq_avgamount(A421,"20260101","",100000000)</f>
        <v>11.768326708073394</v>
      </c>
      <c r="T421" s="17">
        <f>[1]!s_ipo_dilutedpe(A421)</f>
        <v>22.99</v>
      </c>
      <c r="U421" s="12">
        <f>[1]!s_ipo_collection_total(A421,100000000)</f>
        <v>4.5931478800000001</v>
      </c>
      <c r="V421" s="18">
        <f>[1]!s_val_pe_ttm(A421,"")</f>
        <v>97.681716918945313</v>
      </c>
    </row>
    <row r="422" spans="1:22" x14ac:dyDescent="0.3">
      <c r="A422" s="12" t="s">
        <v>1465</v>
      </c>
      <c r="B422" s="12" t="s">
        <v>1466</v>
      </c>
      <c r="C422" s="16" t="str">
        <f>[1]!s_info_mkt(A422)</f>
        <v>创业板</v>
      </c>
      <c r="D422" s="16" t="str">
        <f>[1]!s_ipo_listeddate(A422)</f>
        <v>2022-04-21</v>
      </c>
      <c r="E422" s="16" t="str">
        <f>[1]!s_info_industry_csrc2023(A422,"",3)</f>
        <v>计算机、通信和其他电子设备制造业</v>
      </c>
      <c r="F422" s="16">
        <f>[1]!s_is(A422,83,"FY","YTD","20251231",1,"",100000000)</f>
        <v>58.736945014799993</v>
      </c>
      <c r="G422" s="16">
        <f>[1]!s_is(A422,83,"FY","YTD","20241231",1,"",100000000)</f>
        <v>47.858693596400002</v>
      </c>
      <c r="H422" s="16">
        <f>[1]!s_is(A422,61,"FY","YTD","20251231",1,"",100000000)</f>
        <v>0.65322932450000004</v>
      </c>
      <c r="I422" s="16">
        <f>[1]!s_is(A422,61,"FY","YTD","20241231",1,"",100000000)</f>
        <v>-0.84195938989999997</v>
      </c>
      <c r="J422" s="16">
        <f>[1]!s_fa_roe(A422,"20251231")</f>
        <v>1.839</v>
      </c>
      <c r="K422" s="16">
        <f>[1]!s_stmnote_rdexp(A422,"20251231",1,10000)</f>
        <v>20523.503250000002</v>
      </c>
      <c r="L422" s="16">
        <f>[1]!s_margin_tradingbalance(A422,"",10000)</f>
        <v>49029.008099999999</v>
      </c>
      <c r="M422" s="16">
        <f>[1]!s_margin_seclendingbalance(A422,"",10000)</f>
        <v>0.85409999999999997</v>
      </c>
      <c r="N422" s="17">
        <f>[1]!s_val_ev(A422,"",100000000)</f>
        <v>207.23371330059999</v>
      </c>
      <c r="O422" s="17">
        <f>[1]!share_freesharesmv(A422,"",100000000)</f>
        <v>100.68192098439998</v>
      </c>
      <c r="P422" s="17">
        <f ca="1">[1]!s_dq_amount_btin(A422,TODAY()-1,100000000)</f>
        <v>23.259689980000001</v>
      </c>
      <c r="Q422" s="17">
        <f ca="1">[1]!s_dq_turn(A422,TODAY()-1)</f>
        <v>12.328724508794634</v>
      </c>
      <c r="R422" s="2">
        <f>[1]!s_pq_amount(A422,"20260101","",100000000)</f>
        <v>851.93278668000005</v>
      </c>
      <c r="S422" s="2">
        <f>[1]!s_pq_avgamount(A422,"20260101","",100000000)</f>
        <v>7.8158971255045868</v>
      </c>
      <c r="T422" s="17">
        <f>[1]!s_ipo_dilutedpe(A422)</f>
        <v>91.57</v>
      </c>
      <c r="U422" s="12">
        <f>[1]!s_ipo_collection_total(A422,100000000)</f>
        <v>27.538597200000002</v>
      </c>
      <c r="V422" s="18">
        <f>[1]!s_val_pe_ttm(A422,"")</f>
        <v>148.67449951171875</v>
      </c>
    </row>
    <row r="423" spans="1:22" x14ac:dyDescent="0.3">
      <c r="A423" s="12" t="s">
        <v>1467</v>
      </c>
      <c r="B423" s="12" t="s">
        <v>1468</v>
      </c>
      <c r="C423" s="16" t="str">
        <f>[1]!s_info_mkt(A423)</f>
        <v>主板</v>
      </c>
      <c r="D423" s="16" t="str">
        <f>[1]!s_ipo_listeddate(A423)</f>
        <v>2000-12-15</v>
      </c>
      <c r="E423" s="16" t="str">
        <f>[1]!s_info_industry_csrc2023(A423,"",3)</f>
        <v>铁路、船舶、航空航天和其他运输设备制造业</v>
      </c>
      <c r="F423" s="16">
        <f>[1]!s_is(A423,83,"FY","YTD","20251231",1,"",100000000)</f>
        <v>74.491267749599999</v>
      </c>
      <c r="G423" s="16">
        <f>[1]!s_is(A423,83,"FY","YTD","20241231",1,"",100000000)</f>
        <v>52.5205562716</v>
      </c>
      <c r="H423" s="16">
        <f>[1]!s_is(A423,61,"FY","YTD","20251231",1,"",100000000)</f>
        <v>0.39759841299999998</v>
      </c>
      <c r="I423" s="16">
        <f>[1]!s_is(A423,61,"FY","YTD","20241231",1,"",100000000)</f>
        <v>0.39236110020000003</v>
      </c>
      <c r="J423" s="16">
        <f>[1]!s_fa_roe(A423,"20251231")</f>
        <v>0.74239999999999995</v>
      </c>
      <c r="K423" s="16">
        <f>[1]!s_stmnote_rdexp(A423,"20251231",1,10000)</f>
        <v>8370.4981189999999</v>
      </c>
      <c r="L423" s="16">
        <f>[1]!s_margin_tradingbalance(A423,"",10000)</f>
        <v>77003.853499999997</v>
      </c>
      <c r="M423" s="16">
        <f>[1]!s_margin_seclendingbalance(A423,"",10000)</f>
        <v>420.01979999999998</v>
      </c>
      <c r="N423" s="17">
        <f>[1]!s_val_ev(A423,"",100000000)</f>
        <v>200.93548626239999</v>
      </c>
      <c r="O423" s="17">
        <f>[1]!share_freesharesmv(A423,"",100000000)</f>
        <v>104.1790022184</v>
      </c>
      <c r="P423" s="17">
        <f ca="1">[1]!s_dq_amount_btin(A423,TODAY()-1,100000000)</f>
        <v>5.60710189</v>
      </c>
      <c r="Q423" s="17">
        <f ca="1">[1]!s_dq_turn(A423,TODAY()-1)</f>
        <v>2.8077086243654206</v>
      </c>
      <c r="R423" s="2">
        <f>[1]!s_pq_amount(A423,"20260101","",100000000)</f>
        <v>632.71574869000005</v>
      </c>
      <c r="S423" s="2">
        <f>[1]!s_pq_avgamount(A423,"20260101","",100000000)</f>
        <v>5.8047316393577981</v>
      </c>
      <c r="T423" s="17">
        <f>[1]!s_ipo_dilutedpe(A423)</f>
        <v>52.12</v>
      </c>
      <c r="U423" s="12">
        <f>[1]!s_ipo_collection_total(A423,100000000)</f>
        <v>8.9879999999999995</v>
      </c>
      <c r="V423" s="18">
        <f>[1]!s_val_pe_ttm(A423,"")</f>
        <v>371.55657958984375</v>
      </c>
    </row>
    <row r="424" spans="1:22" x14ac:dyDescent="0.3">
      <c r="A424" s="12" t="s">
        <v>1469</v>
      </c>
      <c r="B424" s="12" t="s">
        <v>1470</v>
      </c>
      <c r="C424" s="16" t="str">
        <f>[1]!s_info_mkt(A424)</f>
        <v>科创板</v>
      </c>
      <c r="D424" s="16" t="str">
        <f>[1]!s_ipo_listeddate(A424)</f>
        <v>2021-11-18</v>
      </c>
      <c r="E424" s="16" t="str">
        <f>[1]!s_info_industry_csrc2023(A424,"",3)</f>
        <v>专用设备制造业</v>
      </c>
      <c r="F424" s="16">
        <f>[1]!s_is(A424,83,"FY","YTD","20251231",1,"",100000000)</f>
        <v>67.861702477600005</v>
      </c>
      <c r="G424" s="16">
        <f>[1]!s_is(A424,83,"FY","YTD","20241231",1,"",100000000)</f>
        <v>56.1774037566</v>
      </c>
      <c r="H424" s="16">
        <f>[1]!s_is(A424,61,"FY","YTD","20251231",1,"",100000000)</f>
        <v>13.9592946713</v>
      </c>
      <c r="I424" s="16">
        <f>[1]!s_is(A424,61,"FY","YTD","20241231",1,"",100000000)</f>
        <v>11.531880900000001</v>
      </c>
      <c r="J424" s="16">
        <f>[1]!s_fa_roe(A424,"20251231")</f>
        <v>13.2095</v>
      </c>
      <c r="K424" s="16">
        <f>[1]!s_stmnote_rdexp(A424,"20251231",1,10000)</f>
        <v>125471.341671</v>
      </c>
      <c r="L424" s="16">
        <f>[1]!s_margin_tradingbalance(A424,"",10000)</f>
        <v>111847.2133</v>
      </c>
      <c r="M424" s="16">
        <f>[1]!s_margin_seclendingbalance(A424,"",10000)</f>
        <v>696.97580000000005</v>
      </c>
      <c r="N424" s="17">
        <f>[1]!s_val_ev(A424,"",100000000)</f>
        <v>1827.8349595875</v>
      </c>
      <c r="O424" s="17">
        <f>[1]!share_freesharesmv(A424,"",100000000)</f>
        <v>471.6284991</v>
      </c>
      <c r="P424" s="17">
        <f ca="1">[1]!s_dq_amount_btin(A424,TODAY()-1,100000000)</f>
        <v>39.433393799999997</v>
      </c>
      <c r="Q424" s="17">
        <f ca="1">[1]!s_dq_turn(A424,TODAY()-1)</f>
        <v>2.1736802762964351</v>
      </c>
      <c r="R424" s="2">
        <f>[1]!s_pq_amount(A424,"20260101","",100000000)</f>
        <v>1393.54069192</v>
      </c>
      <c r="S424" s="2">
        <f>[1]!s_pq_avgamount(A424,"20260101","",100000000)</f>
        <v>12.784776990091743</v>
      </c>
      <c r="T424" s="17">
        <f>[1]!s_ipo_dilutedpe(A424)</f>
        <v>398.67</v>
      </c>
      <c r="U424" s="12">
        <f>[1]!s_ipo_collection_total(A424,100000000)</f>
        <v>36.852390049999997</v>
      </c>
      <c r="V424" s="18">
        <f>[1]!s_val_pe_ttm(A424,"")</f>
        <v>145.77381896972656</v>
      </c>
    </row>
    <row r="425" spans="1:22" x14ac:dyDescent="0.3">
      <c r="A425" s="12" t="s">
        <v>1471</v>
      </c>
      <c r="B425" s="12" t="s">
        <v>1472</v>
      </c>
      <c r="C425" s="16" t="str">
        <f>[1]!s_info_mkt(A425)</f>
        <v>主板</v>
      </c>
      <c r="D425" s="16" t="str">
        <f>[1]!s_ipo_listeddate(A425)</f>
        <v>2020-06-29</v>
      </c>
      <c r="E425" s="16" t="str">
        <f>[1]!s_info_industry_csrc2023(A425,"",3)</f>
        <v>医药制造业</v>
      </c>
      <c r="F425" s="16">
        <f>[1]!s_is(A425,83,"FY","YTD","20251231",1,"",100000000)</f>
        <v>40.521469595300005</v>
      </c>
      <c r="G425" s="16">
        <f>[1]!s_is(A425,83,"FY","YTD","20241231",1,"",100000000)</f>
        <v>30.453478051100003</v>
      </c>
      <c r="H425" s="16">
        <f>[1]!s_is(A425,61,"FY","YTD","20251231",1,"",100000000)</f>
        <v>11.435836032799999</v>
      </c>
      <c r="I425" s="16">
        <f>[1]!s_is(A425,61,"FY","YTD","20241231",1,"",100000000)</f>
        <v>6.1466384687</v>
      </c>
      <c r="J425" s="16">
        <f>[1]!s_fa_roe(A425,"20251231")</f>
        <v>10.0832</v>
      </c>
      <c r="K425" s="16">
        <f>[1]!s_stmnote_rdexp(A425,"20251231",1,10000)</f>
        <v>134065.03339200001</v>
      </c>
      <c r="L425" s="16">
        <f>[1]!s_margin_tradingbalance(A425,"",10000)</f>
        <v>136341.03959999999</v>
      </c>
      <c r="M425" s="16">
        <f>[1]!s_margin_seclendingbalance(A425,"",10000)</f>
        <v>958.33770000000004</v>
      </c>
      <c r="N425" s="17">
        <f>[1]!s_val_ev(A425,"",100000000)</f>
        <v>338.67191742300002</v>
      </c>
      <c r="O425" s="17">
        <f>[1]!share_freesharesmv(A425,"",100000000)</f>
        <v>196.14760748100002</v>
      </c>
      <c r="P425" s="17">
        <f ca="1">[1]!s_dq_amount_btin(A425,TODAY()-1,100000000)</f>
        <v>6.9766891500000003</v>
      </c>
      <c r="Q425" s="17">
        <f ca="1">[1]!s_dq_turn(A425,TODAY()-1)</f>
        <v>2.2145874046073999</v>
      </c>
      <c r="R425" s="2">
        <f>[1]!s_pq_amount(A425,"20260101","",100000000)</f>
        <v>480.37966935999998</v>
      </c>
      <c r="S425" s="2">
        <f>[1]!s_pq_avgamount(A425,"20260101","",100000000)</f>
        <v>4.407152929908257</v>
      </c>
      <c r="T425" s="17">
        <f>[1]!s_ipo_dilutedpe(A425)</f>
        <v>22.99</v>
      </c>
      <c r="U425" s="12">
        <f>[1]!s_ipo_collection_total(A425,100000000)</f>
        <v>25.454640000000001</v>
      </c>
      <c r="V425" s="18">
        <f>[1]!s_val_pe_ttm(A425,"")</f>
        <v>33.068561553955078</v>
      </c>
    </row>
    <row r="426" spans="1:22" x14ac:dyDescent="0.3">
      <c r="A426" s="12" t="s">
        <v>1473</v>
      </c>
      <c r="B426" s="12" t="s">
        <v>1474</v>
      </c>
      <c r="C426" s="16" t="str">
        <f>[1]!s_info_mkt(A426)</f>
        <v>主板</v>
      </c>
      <c r="D426" s="16" t="str">
        <f>[1]!s_ipo_listeddate(A426)</f>
        <v>2010-09-10</v>
      </c>
      <c r="E426" s="16" t="str">
        <f>[1]!s_info_industry_csrc2023(A426,"",3)</f>
        <v>汽车制造业</v>
      </c>
      <c r="F426" s="16">
        <f>[1]!s_is(A426,83,"FY","YTD","20251231",1,"",100000000)</f>
        <v>91.121717203899991</v>
      </c>
      <c r="G426" s="16">
        <f>[1]!s_is(A426,83,"FY","YTD","20241231",1,"",100000000)</f>
        <v>87.813981164799998</v>
      </c>
      <c r="H426" s="16">
        <f>[1]!s_is(A426,61,"FY","YTD","20251231",1,"",100000000)</f>
        <v>12.615179183099999</v>
      </c>
      <c r="I426" s="16">
        <f>[1]!s_is(A426,61,"FY","YTD","20241231",1,"",100000000)</f>
        <v>10.2391109196</v>
      </c>
      <c r="J426" s="16">
        <f>[1]!s_fa_roe(A426,"20251231")</f>
        <v>13.3973</v>
      </c>
      <c r="K426" s="16">
        <f>[1]!s_stmnote_rdexp(A426,"20251231",1,10000)</f>
        <v>49051.160035000001</v>
      </c>
      <c r="L426" s="16">
        <f>[1]!s_margin_tradingbalance(A426,"",10000)</f>
        <v>109093.8331</v>
      </c>
      <c r="M426" s="16">
        <f>[1]!s_margin_seclendingbalance(A426,"",10000)</f>
        <v>1247.3712</v>
      </c>
      <c r="N426" s="17">
        <f>[1]!s_val_ev(A426,"",100000000)</f>
        <v>372.10132059760002</v>
      </c>
      <c r="O426" s="17">
        <f>[1]!share_freesharesmv(A426,"",100000000)</f>
        <v>280.25849612860003</v>
      </c>
      <c r="P426" s="17">
        <f ca="1">[1]!s_dq_amount_btin(A426,TODAY()-1,100000000)</f>
        <v>23.21405785</v>
      </c>
      <c r="Q426" s="17">
        <f ca="1">[1]!s_dq_turn(A426,TODAY()-1)</f>
        <v>7.1444038652041044</v>
      </c>
      <c r="R426" s="2">
        <f>[1]!s_pq_amount(A426,"20260101","",100000000)</f>
        <v>1121.03005054</v>
      </c>
      <c r="S426" s="2">
        <f>[1]!s_pq_avgamount(A426,"20260101","",100000000)</f>
        <v>10.284679362752293</v>
      </c>
      <c r="T426" s="17">
        <f>[1]!s_ipo_dilutedpe(A426)</f>
        <v>51.85</v>
      </c>
      <c r="U426" s="12">
        <f>[1]!s_ipo_collection_total(A426,100000000)</f>
        <v>8.4</v>
      </c>
      <c r="V426" s="18">
        <f>[1]!s_val_pe_ttm(A426,"")</f>
        <v>29.308507919311523</v>
      </c>
    </row>
    <row r="427" spans="1:22" x14ac:dyDescent="0.3">
      <c r="A427" s="12" t="s">
        <v>1475</v>
      </c>
      <c r="B427" s="12" t="s">
        <v>1476</v>
      </c>
      <c r="C427" s="16" t="str">
        <f>[1]!s_info_mkt(A427)</f>
        <v>科创板</v>
      </c>
      <c r="D427" s="16" t="str">
        <f>[1]!s_ipo_listeddate(A427)</f>
        <v>2022-03-31</v>
      </c>
      <c r="E427" s="16" t="str">
        <f>[1]!s_info_industry_csrc2023(A427,"",3)</f>
        <v>医药制造业</v>
      </c>
      <c r="F427" s="16">
        <f>[1]!s_is(A427,83,"FY","YTD","20251231",1,"",100000000)</f>
        <v>32.5105106193</v>
      </c>
      <c r="G427" s="16">
        <f>[1]!s_is(A427,83,"FY","YTD","20241231",1,"",100000000)</f>
        <v>17.1686168803</v>
      </c>
      <c r="H427" s="16">
        <f>[1]!s_is(A427,61,"FY","YTD","20251231",1,"",100000000)</f>
        <v>7.0964979713999998</v>
      </c>
      <c r="I427" s="16">
        <f>[1]!s_is(A427,61,"FY","YTD","20241231",1,"",100000000)</f>
        <v>-14.6836080255</v>
      </c>
      <c r="J427" s="16">
        <f>[1]!s_fa_roe(A427,"20251231")</f>
        <v>25.3672</v>
      </c>
      <c r="K427" s="16">
        <f>[1]!s_stmnote_rdexp(A427,"20251231",1,10000)</f>
        <v>121874.867923</v>
      </c>
      <c r="L427" s="16">
        <f>[1]!s_margin_tradingbalance(A427,"",10000)</f>
        <v>98982.832200000004</v>
      </c>
      <c r="M427" s="16">
        <f>[1]!s_margin_seclendingbalance(A427,"",10000)</f>
        <v>552.83540000000005</v>
      </c>
      <c r="N427" s="17">
        <f>[1]!s_val_ev(A427,"",100000000)</f>
        <v>531.65971287591822</v>
      </c>
      <c r="O427" s="17">
        <f>[1]!share_freesharesmv(A427,"",100000000)</f>
        <v>186.70899461760001</v>
      </c>
      <c r="P427" s="17">
        <f ca="1">[1]!s_dq_amount_btin(A427,TODAY()-1,100000000)</f>
        <v>14.01795796</v>
      </c>
      <c r="Q427" s="17">
        <f ca="1">[1]!s_dq_turn(A427,TODAY()-1)</f>
        <v>7.5357094173296542</v>
      </c>
      <c r="R427" s="2">
        <f>[1]!s_pq_amount(A427,"20260101","",100000000)</f>
        <v>1129.9724340299999</v>
      </c>
      <c r="S427" s="2">
        <f>[1]!s_pq_avgamount(A427,"20260101","",100000000)</f>
        <v>10.36671957825688</v>
      </c>
      <c r="T427" s="17">
        <f>[1]!s_ipo_dilutedpe(A427)</f>
        <v>0</v>
      </c>
      <c r="U427" s="12">
        <f>[1]!s_ipo_collection_total(A427,100000000)</f>
        <v>26.124624480000001</v>
      </c>
      <c r="V427" s="18">
        <f>[1]!s_val_pe_ttm(A427,"")</f>
        <v>50.024238586425781</v>
      </c>
    </row>
    <row r="428" spans="1:22" x14ac:dyDescent="0.3">
      <c r="A428" s="12" t="s">
        <v>1477</v>
      </c>
      <c r="B428" s="12" t="s">
        <v>1478</v>
      </c>
      <c r="C428" s="16" t="str">
        <f>[1]!s_info_mkt(A428)</f>
        <v>创业板</v>
      </c>
      <c r="D428" s="16" t="str">
        <f>[1]!s_ipo_listeddate(A428)</f>
        <v>2025-01-10</v>
      </c>
      <c r="E428" s="16" t="str">
        <f>[1]!s_info_industry_csrc2023(A428,"",3)</f>
        <v>计算机、通信和其他电子设备制造业</v>
      </c>
      <c r="F428" s="16">
        <f>[1]!s_is(A428,83,"FY","YTD","20251231",1,"",100000000)</f>
        <v>7.7898559009000001</v>
      </c>
      <c r="G428" s="16">
        <f>[1]!s_is(A428,83,"FY","YTD","20241231",1,"",100000000)</f>
        <v>6.5949987142999991</v>
      </c>
      <c r="H428" s="16">
        <f>[1]!s_is(A428,61,"FY","YTD","20251231",1,"",100000000)</f>
        <v>1.311895625</v>
      </c>
      <c r="I428" s="16">
        <f>[1]!s_is(A428,61,"FY","YTD","20241231",1,"",100000000)</f>
        <v>1.0555227183</v>
      </c>
      <c r="J428" s="16">
        <f>[1]!s_fa_roe(A428,"20251231")</f>
        <v>9.9803999999999995</v>
      </c>
      <c r="K428" s="16">
        <f>[1]!s_stmnote_rdexp(A428,"20251231",1,10000)</f>
        <v>3079.4799459999999</v>
      </c>
      <c r="L428" s="16">
        <f>[1]!s_margin_tradingbalance(A428,"",10000)</f>
        <v>40003.555500000002</v>
      </c>
      <c r="M428" s="16">
        <f>[1]!s_margin_seclendingbalance(A428,"",10000)</f>
        <v>121.35899999999999</v>
      </c>
      <c r="N428" s="17">
        <f>[1]!s_val_ev(A428,"",100000000)</f>
        <v>161.54668685999999</v>
      </c>
      <c r="O428" s="17">
        <f>[1]!share_freesharesmv(A428,"",100000000)</f>
        <v>71.170587724600011</v>
      </c>
      <c r="P428" s="17">
        <f ca="1">[1]!s_dq_amount_btin(A428,TODAY()-1,100000000)</f>
        <v>13.043160800000001</v>
      </c>
      <c r="Q428" s="17">
        <f ca="1">[1]!s_dq_turn(A428,TODAY()-1)</f>
        <v>18.580348832540597</v>
      </c>
      <c r="R428" s="2">
        <f>[1]!s_pq_amount(A428,"20260101","",100000000)</f>
        <v>429.80386594999999</v>
      </c>
      <c r="S428" s="2">
        <f>[1]!s_pq_avgamount(A428,"20260101","",100000000)</f>
        <v>3.9431547334862387</v>
      </c>
      <c r="T428" s="17">
        <f>[1]!s_ipo_dilutedpe(A428)</f>
        <v>32.82</v>
      </c>
      <c r="U428" s="12">
        <f>[1]!s_ipo_collection_total(A428,100000000)</f>
        <v>6.9333368000000002</v>
      </c>
      <c r="V428" s="18">
        <f>[1]!s_val_pe_ttm(A428,"")</f>
        <v>120.80141448974609</v>
      </c>
    </row>
    <row r="429" spans="1:22" x14ac:dyDescent="0.3">
      <c r="A429" s="12" t="s">
        <v>1479</v>
      </c>
      <c r="B429" s="12" t="s">
        <v>1480</v>
      </c>
      <c r="C429" s="16" t="str">
        <f>[1]!s_info_mkt(A429)</f>
        <v>创业板</v>
      </c>
      <c r="D429" s="16" t="str">
        <f>[1]!s_ipo_listeddate(A429)</f>
        <v>2021-10-18</v>
      </c>
      <c r="E429" s="16" t="str">
        <f>[1]!s_info_industry_csrc2023(A429,"",3)</f>
        <v>研究和试验发展</v>
      </c>
      <c r="F429" s="16">
        <f>[1]!s_is(A429,83,"FY","YTD","20251231",1,"",100000000)</f>
        <v>8.3811761938</v>
      </c>
      <c r="G429" s="16">
        <f>[1]!s_is(A429,83,"FY","YTD","20241231",1,"",100000000)</f>
        <v>6.4502189105999994</v>
      </c>
      <c r="H429" s="16">
        <f>[1]!s_is(A429,61,"FY","YTD","20251231",1,"",100000000)</f>
        <v>1.6556756471</v>
      </c>
      <c r="I429" s="16">
        <f>[1]!s_is(A429,61,"FY","YTD","20241231",1,"",100000000)</f>
        <v>1.238324803</v>
      </c>
      <c r="J429" s="16">
        <f>[1]!s_fa_roe(A429,"20251231")</f>
        <v>6.2793999999999999</v>
      </c>
      <c r="K429" s="16">
        <f>[1]!s_stmnote_rdexp(A429,"20251231",1,10000)</f>
        <v>18417.347171000001</v>
      </c>
      <c r="L429" s="16">
        <f>[1]!s_margin_tradingbalance(A429,"",10000)</f>
        <v>14762.010700000001</v>
      </c>
      <c r="M429" s="16">
        <f>[1]!s_margin_seclendingbalance(A429,"",10000)</f>
        <v>36.963700000000003</v>
      </c>
      <c r="N429" s="17">
        <f>[1]!s_val_ev(A429,"",100000000)</f>
        <v>67.523071010500004</v>
      </c>
      <c r="O429" s="17">
        <f>[1]!share_freesharesmv(A429,"",100000000)</f>
        <v>39.290092249799997</v>
      </c>
      <c r="P429" s="17">
        <f ca="1">[1]!s_dq_amount_btin(A429,TODAY()-1,100000000)</f>
        <v>1.90415636</v>
      </c>
      <c r="Q429" s="17">
        <f ca="1">[1]!s_dq_turn(A429,TODAY()-1)</f>
        <v>3.754991414807801</v>
      </c>
      <c r="R429" s="2">
        <f>[1]!s_pq_amount(A429,"20260101","",100000000)</f>
        <v>183.68300568999999</v>
      </c>
      <c r="S429" s="2">
        <f>[1]!s_pq_avgamount(A429,"20260101","",100000000)</f>
        <v>1.6851651898165136</v>
      </c>
      <c r="T429" s="17">
        <f>[1]!s_ipo_dilutedpe(A429)</f>
        <v>77.66</v>
      </c>
      <c r="U429" s="12">
        <f>[1]!s_ipo_collection_total(A429,100000000)</f>
        <v>22.5</v>
      </c>
      <c r="V429" s="18">
        <f>[1]!s_val_pe_ttm(A429,"")</f>
        <v>39.430431365966797</v>
      </c>
    </row>
    <row r="430" spans="1:22" x14ac:dyDescent="0.3">
      <c r="A430" s="12" t="s">
        <v>1481</v>
      </c>
      <c r="B430" s="12" t="s">
        <v>1482</v>
      </c>
      <c r="C430" s="16" t="str">
        <f>[1]!s_info_mkt(A430)</f>
        <v>科创板</v>
      </c>
      <c r="D430" s="16" t="str">
        <f>[1]!s_ipo_listeddate(A430)</f>
        <v>2021-08-26</v>
      </c>
      <c r="E430" s="16" t="str">
        <f>[1]!s_info_industry_csrc2023(A430,"",3)</f>
        <v>金属制品业</v>
      </c>
      <c r="F430" s="16">
        <f>[1]!s_is(A430,83,"FY","YTD","20251231",1,"",100000000)</f>
        <v>4.3753147980999998</v>
      </c>
      <c r="G430" s="16">
        <f>[1]!s_is(A430,83,"FY","YTD","20241231",1,"",100000000)</f>
        <v>4.1777727260999997</v>
      </c>
      <c r="H430" s="16">
        <f>[1]!s_is(A430,61,"FY","YTD","20251231",1,"",100000000)</f>
        <v>0.82822793290000007</v>
      </c>
      <c r="I430" s="16">
        <f>[1]!s_is(A430,61,"FY","YTD","20241231",1,"",100000000)</f>
        <v>0.70293741400000009</v>
      </c>
      <c r="J430" s="16">
        <f>[1]!s_fa_roe(A430,"20251231")</f>
        <v>11.174300000000001</v>
      </c>
      <c r="K430" s="16">
        <f>[1]!s_stmnote_rdexp(A430,"20251231",1,10000)</f>
        <v>2084.1594370000003</v>
      </c>
      <c r="L430" s="16">
        <f>[1]!s_margin_tradingbalance(A430,"",10000)</f>
        <v>35183.4594</v>
      </c>
      <c r="M430" s="16">
        <f>[1]!s_margin_seclendingbalance(A430,"",10000)</f>
        <v>47.662199999999999</v>
      </c>
      <c r="N430" s="17">
        <f>[1]!s_val_ev(A430,"",100000000)</f>
        <v>85.158361974000002</v>
      </c>
      <c r="O430" s="17">
        <f>[1]!share_freesharesmv(A430,"",100000000)</f>
        <v>52.465317450000001</v>
      </c>
      <c r="P430" s="17">
        <f ca="1">[1]!s_dq_amount_btin(A430,TODAY()-1,100000000)</f>
        <v>7.97702372</v>
      </c>
      <c r="Q430" s="17">
        <f ca="1">[1]!s_dq_turn(A430,TODAY()-1)</f>
        <v>9.6406546212180206</v>
      </c>
      <c r="R430" s="2">
        <f>[1]!s_pq_amount(A430,"20260101","",100000000)</f>
        <v>210.24996668</v>
      </c>
      <c r="S430" s="2">
        <f>[1]!s_pq_avgamount(A430,"20260101","",100000000)</f>
        <v>1.928898776880734</v>
      </c>
      <c r="T430" s="17">
        <f>[1]!s_ipo_dilutedpe(A430)</f>
        <v>24.94</v>
      </c>
      <c r="U430" s="12">
        <f>[1]!s_ipo_collection_total(A430,100000000)</f>
        <v>2.51195952</v>
      </c>
      <c r="V430" s="18">
        <f>[1]!s_val_pe_ttm(A430,"")</f>
        <v>99.965782165527344</v>
      </c>
    </row>
    <row r="431" spans="1:22" x14ac:dyDescent="0.3">
      <c r="A431" s="12" t="s">
        <v>1483</v>
      </c>
      <c r="B431" s="12" t="s">
        <v>1484</v>
      </c>
      <c r="C431" s="16" t="str">
        <f>[1]!s_info_mkt(A431)</f>
        <v>主板</v>
      </c>
      <c r="D431" s="16" t="str">
        <f>[1]!s_ipo_listeddate(A431)</f>
        <v>1996-12-10</v>
      </c>
      <c r="E431" s="16" t="str">
        <f>[1]!s_info_industry_csrc2023(A431,"",3)</f>
        <v>房地产业</v>
      </c>
      <c r="F431" s="16">
        <f>[1]!s_is(A431,83,"FY","YTD","20251231",1,"",100000000)</f>
        <v>4.0622847389999999</v>
      </c>
      <c r="G431" s="16">
        <f>[1]!s_is(A431,83,"FY","YTD","20241231",1,"",100000000)</f>
        <v>1.3346037340000001</v>
      </c>
      <c r="H431" s="16">
        <f>[1]!s_is(A431,61,"FY","YTD","20251231",1,"",100000000)</f>
        <v>0.26146847579999999</v>
      </c>
      <c r="I431" s="16">
        <f>[1]!s_is(A431,61,"FY","YTD","20241231",1,"",100000000)</f>
        <v>-3.6777521389999999</v>
      </c>
      <c r="J431" s="16">
        <f>[1]!s_fa_roe(A431,"20251231")</f>
        <v>3.5009999999999999</v>
      </c>
      <c r="K431" s="16">
        <f>[1]!s_stmnote_rdexp(A431,"20251231",1,10000)</f>
        <v>0</v>
      </c>
      <c r="L431" s="16">
        <f>[1]!s_margin_tradingbalance(A431,"",10000)</f>
        <v>0</v>
      </c>
      <c r="M431" s="16">
        <f>[1]!s_margin_seclendingbalance(A431,"",10000)</f>
        <v>0</v>
      </c>
      <c r="N431" s="17">
        <f>[1]!s_val_ev(A431,"",100000000)</f>
        <v>32.687004714000004</v>
      </c>
      <c r="O431" s="17">
        <f>[1]!share_freesharesmv(A431,"",100000000)</f>
        <v>19.315470350400002</v>
      </c>
      <c r="P431" s="17">
        <f ca="1">[1]!s_dq_amount_btin(A431,TODAY()-1,100000000)</f>
        <v>1.85756488</v>
      </c>
      <c r="Q431" s="17">
        <f ca="1">[1]!s_dq_turn(A431,TODAY()-1)</f>
        <v>5.5772450218394773</v>
      </c>
      <c r="R431" s="2">
        <f>[1]!s_pq_amount(A431,"20260101","",100000000)</f>
        <v>53.64050915</v>
      </c>
      <c r="S431" s="2">
        <f>[1]!s_pq_avgamount(A431,"20260101","",100000000)</f>
        <v>0.49667138101851849</v>
      </c>
      <c r="T431" s="17">
        <f>[1]!s_ipo_dilutedpe(A431)</f>
        <v>0</v>
      </c>
      <c r="U431" s="12">
        <f>[1]!s_ipo_collection_total(A431,100000000)</f>
        <v>0</v>
      </c>
      <c r="V431" s="18">
        <f>[1]!s_val_pe_ttm(A431,"")</f>
        <v>116.47061920166016</v>
      </c>
    </row>
    <row r="432" spans="1:22" x14ac:dyDescent="0.3">
      <c r="A432" s="12" t="s">
        <v>1485</v>
      </c>
      <c r="B432" s="12" t="s">
        <v>1486</v>
      </c>
      <c r="C432" s="16" t="str">
        <f>[1]!s_info_mkt(A432)</f>
        <v>创业板</v>
      </c>
      <c r="D432" s="16" t="str">
        <f>[1]!s_ipo_listeddate(A432)</f>
        <v>2020-08-24</v>
      </c>
      <c r="E432" s="16" t="str">
        <f>[1]!s_info_industry_csrc2023(A432,"",3)</f>
        <v>橡胶和塑料制品业</v>
      </c>
      <c r="F432" s="16">
        <f>[1]!s_is(A432,83,"FY","YTD","20251231",1,"",100000000)</f>
        <v>6.2964594711000004</v>
      </c>
      <c r="G432" s="16">
        <f>[1]!s_is(A432,83,"FY","YTD","20241231",1,"",100000000)</f>
        <v>7.6163726170000006</v>
      </c>
      <c r="H432" s="16">
        <f>[1]!s_is(A432,61,"FY","YTD","20251231",1,"",100000000)</f>
        <v>-0.56173735010000003</v>
      </c>
      <c r="I432" s="16">
        <f>[1]!s_is(A432,61,"FY","YTD","20241231",1,"",100000000)</f>
        <v>7.0741738299999996E-2</v>
      </c>
      <c r="J432" s="16">
        <f>[1]!s_fa_roe(A432,"20251231")</f>
        <v>-3.7397999999999998</v>
      </c>
      <c r="K432" s="16">
        <f>[1]!s_stmnote_rdexp(A432,"20251231",1,10000)</f>
        <v>4298.9250869999996</v>
      </c>
      <c r="L432" s="16">
        <f>[1]!s_margin_tradingbalance(A432,"",10000)</f>
        <v>46205.725100000003</v>
      </c>
      <c r="M432" s="16">
        <f>[1]!s_margin_seclendingbalance(A432,"",10000)</f>
        <v>0</v>
      </c>
      <c r="N432" s="17">
        <f>[1]!s_val_ev(A432,"",100000000)</f>
        <v>186.49003999999999</v>
      </c>
      <c r="O432" s="17">
        <f>[1]!share_freesharesmv(A432,"",100000000)</f>
        <v>85.843002767499996</v>
      </c>
      <c r="P432" s="17">
        <f ca="1">[1]!s_dq_amount_btin(A432,TODAY()-1,100000000)</f>
        <v>4.3820660599999997</v>
      </c>
      <c r="Q432" s="17">
        <f ca="1">[1]!s_dq_turn(A432,TODAY()-1)</f>
        <v>3.7625498676685649</v>
      </c>
      <c r="R432" s="2">
        <f>[1]!s_pq_amount(A432,"20260101","",100000000)</f>
        <v>330.04785328000003</v>
      </c>
      <c r="S432" s="2">
        <f>[1]!s_pq_avgamount(A432,"20260101","",100000000)</f>
        <v>3.0279619566972475</v>
      </c>
      <c r="T432" s="17">
        <f>[1]!s_ipo_dilutedpe(A432)</f>
        <v>40.270000000000003</v>
      </c>
      <c r="U432" s="12">
        <f>[1]!s_ipo_collection_total(A432,100000000)</f>
        <v>13.203200000000001</v>
      </c>
      <c r="V432" s="18">
        <f>[1]!s_val_pe_ttm(A432,"")</f>
        <v>-307.86007690429688</v>
      </c>
    </row>
    <row r="433" spans="1:22" x14ac:dyDescent="0.3">
      <c r="A433" s="12" t="s">
        <v>1487</v>
      </c>
      <c r="B433" s="12" t="s">
        <v>1488</v>
      </c>
      <c r="C433" s="16" t="str">
        <f>[1]!s_info_mkt(A433)</f>
        <v>主板</v>
      </c>
      <c r="D433" s="16" t="str">
        <f>[1]!s_ipo_listeddate(A433)</f>
        <v>2021-09-06</v>
      </c>
      <c r="E433" s="16" t="str">
        <f>[1]!s_info_industry_csrc2023(A433,"",3)</f>
        <v>食品制造业</v>
      </c>
      <c r="F433" s="16">
        <f>[1]!s_is(A433,83,"FY","YTD","20251231",1,"",100000000)</f>
        <v>18.989853288599999</v>
      </c>
      <c r="G433" s="16">
        <f>[1]!s_is(A433,83,"FY","YTD","20241231",1,"",100000000)</f>
        <v>18.683356123399999</v>
      </c>
      <c r="H433" s="16">
        <f>[1]!s_is(A433,61,"FY","YTD","20251231",1,"",100000000)</f>
        <v>0.63570665939999993</v>
      </c>
      <c r="I433" s="16">
        <f>[1]!s_is(A433,61,"FY","YTD","20241231",1,"",100000000)</f>
        <v>0.83692913760000009</v>
      </c>
      <c r="J433" s="16">
        <f>[1]!s_fa_roe(A433,"20251231")</f>
        <v>3.4756</v>
      </c>
      <c r="K433" s="16">
        <f>[1]!s_stmnote_rdexp(A433,"20251231",1,10000)</f>
        <v>2240.3343170000003</v>
      </c>
      <c r="L433" s="16">
        <f>[1]!s_margin_tradingbalance(A433,"",10000)</f>
        <v>0</v>
      </c>
      <c r="M433" s="16">
        <f>[1]!s_margin_seclendingbalance(A433,"",10000)</f>
        <v>0</v>
      </c>
      <c r="N433" s="17">
        <f>[1]!s_val_ev(A433,"",100000000)</f>
        <v>41.001708212000004</v>
      </c>
      <c r="O433" s="17">
        <f>[1]!share_freesharesmv(A433,"",100000000)</f>
        <v>24.062288924000001</v>
      </c>
      <c r="P433" s="17">
        <f ca="1">[1]!s_dq_amount_btin(A433,TODAY()-1,100000000)</f>
        <v>2.0113988799999998</v>
      </c>
      <c r="Q433" s="17">
        <f ca="1">[1]!s_dq_turn(A433,TODAY()-1)</f>
        <v>5.0371705775635878</v>
      </c>
      <c r="R433" s="2">
        <f>[1]!s_pq_amount(A433,"20260101","",100000000)</f>
        <v>201.05465634000001</v>
      </c>
      <c r="S433" s="2">
        <f>[1]!s_pq_avgamount(A433,"20260101","",100000000)</f>
        <v>1.844538131559633</v>
      </c>
      <c r="T433" s="17">
        <f>[1]!s_ipo_dilutedpe(A433)</f>
        <v>22.99</v>
      </c>
      <c r="U433" s="12">
        <f>[1]!s_ipo_collection_total(A433,100000000)</f>
        <v>3.3430879999999998</v>
      </c>
      <c r="V433" s="18">
        <f>[1]!s_val_pe_ttm(A433,"")</f>
        <v>63.343582153320313</v>
      </c>
    </row>
    <row r="434" spans="1:22" x14ac:dyDescent="0.3">
      <c r="A434" s="12" t="s">
        <v>1489</v>
      </c>
      <c r="B434" s="12" t="s">
        <v>1490</v>
      </c>
      <c r="C434" s="16" t="str">
        <f>[1]!s_info_mkt(A434)</f>
        <v>主板</v>
      </c>
      <c r="D434" s="16" t="str">
        <f>[1]!s_ipo_listeddate(A434)</f>
        <v>1998-09-11</v>
      </c>
      <c r="E434" s="16" t="str">
        <f>[1]!s_info_industry_csrc2023(A434,"",3)</f>
        <v>有色金属冶炼和压延加工业</v>
      </c>
      <c r="F434" s="16">
        <f>[1]!s_is(A434,83,"FY","YTD","20251231",1,"",100000000)</f>
        <v>31.820902188400002</v>
      </c>
      <c r="G434" s="16">
        <f>[1]!s_is(A434,83,"FY","YTD","20241231",1,"",100000000)</f>
        <v>30.273482073499999</v>
      </c>
      <c r="H434" s="16">
        <f>[1]!s_is(A434,61,"FY","YTD","20251231",1,"",100000000)</f>
        <v>1.7257634802000001</v>
      </c>
      <c r="I434" s="16">
        <f>[1]!s_is(A434,61,"FY","YTD","20241231",1,"",100000000)</f>
        <v>-2.8690714906000001</v>
      </c>
      <c r="J434" s="16">
        <f>[1]!s_fa_roe(A434,"20251231")</f>
        <v>3.6528</v>
      </c>
      <c r="K434" s="16">
        <f>[1]!s_stmnote_rdexp(A434,"20251231",1,10000)</f>
        <v>6343.4300670000002</v>
      </c>
      <c r="L434" s="16">
        <f>[1]!s_margin_tradingbalance(A434,"",10000)</f>
        <v>309093.30969999998</v>
      </c>
      <c r="M434" s="16">
        <f>[1]!s_margin_seclendingbalance(A434,"",10000)</f>
        <v>1091.9831999999999</v>
      </c>
      <c r="N434" s="17">
        <f>[1]!s_val_ev(A434,"",100000000)</f>
        <v>656.89567953299991</v>
      </c>
      <c r="O434" s="17">
        <f>[1]!share_freesharesmv(A434,"",100000000)</f>
        <v>407.03793212400006</v>
      </c>
      <c r="P434" s="17">
        <f ca="1">[1]!s_dq_amount_btin(A434,TODAY()-1,100000000)</f>
        <v>48.133883240000003</v>
      </c>
      <c r="Q434" s="17">
        <f ca="1">[1]!s_dq_turn(A434,TODAY()-1)</f>
        <v>7.3586599023401922</v>
      </c>
      <c r="R434" s="2">
        <f>[1]!s_pq_amount(A434,"20260101","",100000000)</f>
        <v>2679.8632014200002</v>
      </c>
      <c r="S434" s="2">
        <f>[1]!s_pq_avgamount(A434,"20260101","",100000000)</f>
        <v>24.585900930458717</v>
      </c>
      <c r="T434" s="17">
        <f>[1]!s_ipo_dilutedpe(A434)</f>
        <v>0</v>
      </c>
      <c r="U434" s="12">
        <f>[1]!s_ipo_collection_total(A434,100000000)</f>
        <v>3.0225</v>
      </c>
      <c r="V434" s="18">
        <f>[1]!s_val_pe_ttm(A434,"")</f>
        <v>275.41372680664063</v>
      </c>
    </row>
    <row r="435" spans="1:22" x14ac:dyDescent="0.3">
      <c r="A435" s="12" t="s">
        <v>1491</v>
      </c>
      <c r="B435" s="12" t="s">
        <v>1492</v>
      </c>
      <c r="C435" s="16" t="str">
        <f>[1]!s_info_mkt(A435)</f>
        <v>创业板</v>
      </c>
      <c r="D435" s="16" t="str">
        <f>[1]!s_ipo_listeddate(A435)</f>
        <v>2014-01-23</v>
      </c>
      <c r="E435" s="16" t="str">
        <f>[1]!s_info_industry_csrc2023(A435,"",3)</f>
        <v>软件和信息技术服务业</v>
      </c>
      <c r="F435" s="16">
        <f>[1]!s_is(A435,83,"FY","YTD","20251231",1,"",100000000)</f>
        <v>8.9515228951000001</v>
      </c>
      <c r="G435" s="16">
        <f>[1]!s_is(A435,83,"FY","YTD","20241231",1,"",100000000)</f>
        <v>9.5656733285000008</v>
      </c>
      <c r="H435" s="16">
        <f>[1]!s_is(A435,61,"FY","YTD","20251231",1,"",100000000)</f>
        <v>-2.2846204387000002</v>
      </c>
      <c r="I435" s="16">
        <f>[1]!s_is(A435,61,"FY","YTD","20241231",1,"",100000000)</f>
        <v>-1.5774156546</v>
      </c>
      <c r="J435" s="16">
        <f>[1]!s_fa_roe(A435,"20251231")</f>
        <v>-13.1221</v>
      </c>
      <c r="K435" s="16">
        <f>[1]!s_stmnote_rdexp(A435,"20251231",1,10000)</f>
        <v>8078.9797500000004</v>
      </c>
      <c r="L435" s="16">
        <f>[1]!s_margin_tradingbalance(A435,"",10000)</f>
        <v>0</v>
      </c>
      <c r="M435" s="16">
        <f>[1]!s_margin_seclendingbalance(A435,"",10000)</f>
        <v>0</v>
      </c>
      <c r="N435" s="17">
        <f>[1]!s_val_ev(A435,"",100000000)</f>
        <v>30.412672278300004</v>
      </c>
      <c r="O435" s="17">
        <f>[1]!share_freesharesmv(A435,"",100000000)</f>
        <v>24.459732285300003</v>
      </c>
      <c r="P435" s="17">
        <f ca="1">[1]!s_dq_amount_btin(A435,TODAY()-1,100000000)</f>
        <v>1.5264397700000001</v>
      </c>
      <c r="Q435" s="17">
        <f ca="1">[1]!s_dq_turn(A435,TODAY()-1)</f>
        <v>5.9253940484164751</v>
      </c>
      <c r="R435" s="2">
        <f>[1]!s_pq_amount(A435,"20260101","",100000000)</f>
        <v>162.52153177</v>
      </c>
      <c r="S435" s="2">
        <f>[1]!s_pq_avgamount(A435,"20260101","",100000000)</f>
        <v>1.4910232272477064</v>
      </c>
      <c r="T435" s="17">
        <f>[1]!s_ipo_dilutedpe(A435)</f>
        <v>42.16</v>
      </c>
      <c r="U435" s="12">
        <f>[1]!s_ipo_collection_total(A435,100000000)</f>
        <v>5.2197680000000002</v>
      </c>
      <c r="V435" s="18">
        <f>[1]!s_val_pe_ttm(A435,"")</f>
        <v>-12.38834285736084</v>
      </c>
    </row>
    <row r="436" spans="1:22" x14ac:dyDescent="0.3">
      <c r="A436" s="12" t="s">
        <v>1493</v>
      </c>
      <c r="B436" s="12" t="s">
        <v>1494</v>
      </c>
      <c r="C436" s="16" t="str">
        <f>[1]!s_info_mkt(A436)</f>
        <v>主板</v>
      </c>
      <c r="D436" s="16" t="str">
        <f>[1]!s_ipo_listeddate(A436)</f>
        <v>2015-02-16</v>
      </c>
      <c r="E436" s="16" t="str">
        <f>[1]!s_info_industry_csrc2023(A436,"",3)</f>
        <v>计算机、通信和其他电子设备制造业</v>
      </c>
      <c r="F436" s="16">
        <f>[1]!s_is(A436,83,"FY","YTD","20251231",1,"",100000000)</f>
        <v>29.643158076500001</v>
      </c>
      <c r="G436" s="16">
        <f>[1]!s_is(A436,83,"FY","YTD","20241231",1,"",100000000)</f>
        <v>25.890078256500001</v>
      </c>
      <c r="H436" s="16">
        <f>[1]!s_is(A436,61,"FY","YTD","20251231",1,"",100000000)</f>
        <v>1.0390571918</v>
      </c>
      <c r="I436" s="16">
        <f>[1]!s_is(A436,61,"FY","YTD","20241231",1,"",100000000)</f>
        <v>-2.0494717380000003</v>
      </c>
      <c r="J436" s="16">
        <f>[1]!s_fa_roe(A436,"20251231")</f>
        <v>5.5140000000000002</v>
      </c>
      <c r="K436" s="16">
        <f>[1]!s_stmnote_rdexp(A436,"20251231",1,10000)</f>
        <v>10417.856458</v>
      </c>
      <c r="L436" s="16">
        <f>[1]!s_margin_tradingbalance(A436,"",10000)</f>
        <v>69362.414300000004</v>
      </c>
      <c r="M436" s="16">
        <f>[1]!s_margin_seclendingbalance(A436,"",10000)</f>
        <v>73.752799999999993</v>
      </c>
      <c r="N436" s="17">
        <f>[1]!s_val_ev(A436,"",100000000)</f>
        <v>192.05421403</v>
      </c>
      <c r="O436" s="17">
        <f>[1]!share_freesharesmv(A436,"",100000000)</f>
        <v>121.305655835</v>
      </c>
      <c r="P436" s="17">
        <f ca="1">[1]!s_dq_amount_btin(A436,TODAY()-1,100000000)</f>
        <v>45.479879859999997</v>
      </c>
      <c r="Q436" s="17">
        <f ca="1">[1]!s_dq_turn(A436,TODAY()-1)</f>
        <v>26.689449387060602</v>
      </c>
      <c r="R436" s="2">
        <f>[1]!s_pq_amount(A436,"20260101","",100000000)</f>
        <v>707.47877209000001</v>
      </c>
      <c r="S436" s="2">
        <f>[1]!s_pq_avgamount(A436,"20260101","",100000000)</f>
        <v>6.4906309366055046</v>
      </c>
      <c r="T436" s="17">
        <f>[1]!s_ipo_dilutedpe(A436)</f>
        <v>22.8</v>
      </c>
      <c r="U436" s="12">
        <f>[1]!s_ipo_collection_total(A436,100000000)</f>
        <v>3.6930000000000001</v>
      </c>
      <c r="V436" s="18">
        <f>[1]!s_val_pe_ttm(A436,"")</f>
        <v>160.26211547851563</v>
      </c>
    </row>
    <row r="437" spans="1:22" x14ac:dyDescent="0.3">
      <c r="A437" s="12" t="s">
        <v>1495</v>
      </c>
      <c r="B437" s="12" t="s">
        <v>1496</v>
      </c>
      <c r="C437" s="16" t="str">
        <f>[1]!s_info_mkt(A437)</f>
        <v>科创板</v>
      </c>
      <c r="D437" s="16" t="str">
        <f>[1]!s_ipo_listeddate(A437)</f>
        <v>2020-10-26</v>
      </c>
      <c r="E437" s="16" t="str">
        <f>[1]!s_info_industry_csrc2023(A437,"",3)</f>
        <v>研究和试验发展</v>
      </c>
      <c r="F437" s="16">
        <f>[1]!s_is(A437,83,"FY","YTD","20251231",1,"",100000000)</f>
        <v>6.9572391965999998</v>
      </c>
      <c r="G437" s="16">
        <f>[1]!s_is(A437,83,"FY","YTD","20241231",1,"",100000000)</f>
        <v>5.3355551104000005</v>
      </c>
      <c r="H437" s="16">
        <f>[1]!s_is(A437,61,"FY","YTD","20251231",1,"",100000000)</f>
        <v>1.0205989441000001</v>
      </c>
      <c r="I437" s="16">
        <f>[1]!s_is(A437,61,"FY","YTD","20241231",1,"",100000000)</f>
        <v>0.987618687</v>
      </c>
      <c r="J437" s="16">
        <f>[1]!s_fa_roe(A437,"20251231")</f>
        <v>10.028600000000001</v>
      </c>
      <c r="K437" s="16">
        <f>[1]!s_stmnote_rdexp(A437,"20251231",1,10000)</f>
        <v>7691.2717900000007</v>
      </c>
      <c r="L437" s="16">
        <f>[1]!s_margin_tradingbalance(A437,"",10000)</f>
        <v>44403.184999999998</v>
      </c>
      <c r="M437" s="16">
        <f>[1]!s_margin_seclendingbalance(A437,"",10000)</f>
        <v>52.826700000000002</v>
      </c>
      <c r="N437" s="17">
        <f>[1]!s_val_ev(A437,"",100000000)</f>
        <v>80.510147076799996</v>
      </c>
      <c r="O437" s="17">
        <f>[1]!share_freesharesmv(A437,"",100000000)</f>
        <v>48.065448065599995</v>
      </c>
      <c r="P437" s="17">
        <f ca="1">[1]!s_dq_amount_btin(A437,TODAY()-1,100000000)</f>
        <v>2.7653183600000002</v>
      </c>
      <c r="Q437" s="17">
        <f ca="1">[1]!s_dq_turn(A437,TODAY()-1)</f>
        <v>3.4737620426058231</v>
      </c>
      <c r="R437" s="2">
        <f>[1]!s_pq_amount(A437,"20260101","",100000000)</f>
        <v>273.78991552000002</v>
      </c>
      <c r="S437" s="2">
        <f>[1]!s_pq_avgamount(A437,"20260101","",100000000)</f>
        <v>2.5118340873394494</v>
      </c>
      <c r="T437" s="17">
        <f>[1]!s_ipo_dilutedpe(A437)</f>
        <v>30.79</v>
      </c>
      <c r="U437" s="12">
        <f>[1]!s_ipo_collection_total(A437,100000000)</f>
        <v>4.9028496199999996</v>
      </c>
      <c r="V437" s="18">
        <f>[1]!s_val_pe_ttm(A437,"")</f>
        <v>75.263755798339844</v>
      </c>
    </row>
    <row r="438" spans="1:22" x14ac:dyDescent="0.3">
      <c r="A438" s="12" t="s">
        <v>1497</v>
      </c>
      <c r="B438" s="12" t="s">
        <v>1498</v>
      </c>
      <c r="C438" s="16" t="str">
        <f>[1]!s_info_mkt(A438)</f>
        <v>主板</v>
      </c>
      <c r="D438" s="16" t="str">
        <f>[1]!s_ipo_listeddate(A438)</f>
        <v>2000-04-20</v>
      </c>
      <c r="E438" s="16" t="str">
        <f>[1]!s_info_industry_csrc2023(A438,"",3)</f>
        <v>计算机、通信和其他电子设备制造业</v>
      </c>
      <c r="F438" s="16">
        <f>[1]!s_is(A438,83,"FY","YTD","20251231",1,"",100000000)</f>
        <v>66.406571579399994</v>
      </c>
      <c r="G438" s="16">
        <f>[1]!s_is(A438,83,"FY","YTD","20241231",1,"",100000000)</f>
        <v>67.5088289328</v>
      </c>
      <c r="H438" s="16">
        <f>[1]!s_is(A438,61,"FY","YTD","20251231",1,"",100000000)</f>
        <v>0.91318606810000003</v>
      </c>
      <c r="I438" s="16">
        <f>[1]!s_is(A438,61,"FY","YTD","20241231",1,"",100000000)</f>
        <v>0.1200777957</v>
      </c>
      <c r="J438" s="16">
        <f>[1]!s_fa_roe(A438,"20251231")</f>
        <v>1.4096</v>
      </c>
      <c r="K438" s="16">
        <f>[1]!s_stmnote_rdexp(A438,"20251231",1,10000)</f>
        <v>14506.523737000001</v>
      </c>
      <c r="L438" s="16">
        <f>[1]!s_margin_tradingbalance(A438,"",10000)</f>
        <v>113816.93799999999</v>
      </c>
      <c r="M438" s="16">
        <f>[1]!s_margin_seclendingbalance(A438,"",10000)</f>
        <v>799.54809999999998</v>
      </c>
      <c r="N438" s="17">
        <f>[1]!s_val_ev(A438,"",100000000)</f>
        <v>181.62943048619999</v>
      </c>
      <c r="O438" s="17">
        <f>[1]!share_freesharesmv(A438,"",100000000)</f>
        <v>137.0214068256</v>
      </c>
      <c r="P438" s="17">
        <f ca="1">[1]!s_dq_amount_btin(A438,TODAY()-1,100000000)</f>
        <v>21.210500119999999</v>
      </c>
      <c r="Q438" s="17">
        <f ca="1">[1]!s_dq_turn(A438,TODAY()-1)</f>
        <v>11.913504526814041</v>
      </c>
      <c r="R438" s="2">
        <f>[1]!s_pq_amount(A438,"20260101","",100000000)</f>
        <v>558.68135147999999</v>
      </c>
      <c r="S438" s="2">
        <f>[1]!s_pq_avgamount(A438,"20260101","",100000000)</f>
        <v>5.1255169860550458</v>
      </c>
      <c r="T438" s="17">
        <f>[1]!s_ipo_dilutedpe(A438)</f>
        <v>23.44</v>
      </c>
      <c r="U438" s="12">
        <f>[1]!s_ipo_collection_total(A438,100000000)</f>
        <v>2.625</v>
      </c>
      <c r="V438" s="18">
        <f>[1]!s_val_pe_ttm(A438,"")</f>
        <v>192.76260375976563</v>
      </c>
    </row>
    <row r="439" spans="1:22" x14ac:dyDescent="0.3">
      <c r="A439" s="12" t="s">
        <v>34</v>
      </c>
      <c r="B439" s="12" t="s">
        <v>35</v>
      </c>
      <c r="C439" s="16" t="str">
        <f>[1]!s_info_mkt(A439)</f>
        <v>北证</v>
      </c>
      <c r="D439" s="16" t="str">
        <f>[1]!s_ipo_listeddate(A439)</f>
        <v>2022-06-14</v>
      </c>
      <c r="E439" s="16" t="str">
        <f>[1]!s_info_industry_csrc2023(A439,"",3)</f>
        <v>计算机、通信和其他电子设备制造业</v>
      </c>
      <c r="F439" s="16">
        <f>[1]!s_is(A439,83,"FY","YTD","20251231",1,"",100000000)</f>
        <v>6.8331591614999994</v>
      </c>
      <c r="G439" s="16">
        <f>[1]!s_is(A439,83,"FY","YTD","20241231",1,"",100000000)</f>
        <v>6.1716435845000008</v>
      </c>
      <c r="H439" s="16">
        <f>[1]!s_is(A439,61,"FY","YTD","20251231",1,"",100000000)</f>
        <v>0.94029098180000004</v>
      </c>
      <c r="I439" s="16">
        <f>[1]!s_is(A439,61,"FY","YTD","20241231",1,"",100000000)</f>
        <v>0.87655305540000006</v>
      </c>
      <c r="J439" s="16">
        <f>[1]!s_fa_roe(A439,"20251231")</f>
        <v>9.0442999999999998</v>
      </c>
      <c r="K439" s="16">
        <f>[1]!s_stmnote_rdexp(A439,"20251231",1,10000)</f>
        <v>5465.6513359999999</v>
      </c>
      <c r="L439" s="16">
        <f>[1]!s_margin_tradingbalance(A439,"",10000)</f>
        <v>13993.8334</v>
      </c>
      <c r="M439" s="16">
        <f>[1]!s_margin_seclendingbalance(A439,"",10000)</f>
        <v>0</v>
      </c>
      <c r="N439" s="17">
        <f>[1]!s_val_ev(A439,"",100000000)</f>
        <v>45.659818729999998</v>
      </c>
      <c r="O439" s="17">
        <f>[1]!share_freesharesmv(A439,"",100000000)</f>
        <v>34.814873959000003</v>
      </c>
      <c r="P439" s="17">
        <f ca="1">[1]!s_dq_amount_btin(A439,TODAY()-1,100000000)</f>
        <v>2.4588513399999998</v>
      </c>
      <c r="Q439" s="17">
        <f ca="1">[1]!s_dq_turn(A439,TODAY()-1)</f>
        <v>6.5864772598686967</v>
      </c>
      <c r="R439" s="2">
        <f>[1]!s_pq_amount(A439,"20260101","",100000000)</f>
        <v>109.45126021999999</v>
      </c>
      <c r="S439" s="2">
        <f>[1]!s_pq_avgamount(A439,"20260101","",100000000)</f>
        <v>1.0041400020183486</v>
      </c>
      <c r="T439" s="17">
        <f>[1]!s_ipo_dilutedpe(A439)</f>
        <v>29.48</v>
      </c>
      <c r="U439" s="12">
        <f>[1]!s_ipo_collection_total(A439,100000000)</f>
        <v>3.4434782799999999</v>
      </c>
      <c r="V439" s="18">
        <f>[1]!s_val_pe_ttm(A439,"")</f>
        <v>54.220008850097656</v>
      </c>
    </row>
    <row r="440" spans="1:22" x14ac:dyDescent="0.3">
      <c r="A440" s="12" t="s">
        <v>1499</v>
      </c>
      <c r="B440" s="12" t="s">
        <v>1500</v>
      </c>
      <c r="C440" s="16" t="str">
        <f>[1]!s_info_mkt(A440)</f>
        <v>科创板</v>
      </c>
      <c r="D440" s="16" t="str">
        <f>[1]!s_ipo_listeddate(A440)</f>
        <v>2025-12-05</v>
      </c>
      <c r="E440" s="16" t="str">
        <f>[1]!s_info_industry_csrc2023(A440,"",3)</f>
        <v>计算机、通信和其他电子设备制造业</v>
      </c>
      <c r="F440" s="16">
        <f>[1]!s_is(A440,83,"FY","YTD","20251231",1,"",100000000)</f>
        <v>15.055250605199999</v>
      </c>
      <c r="G440" s="16">
        <f>[1]!s_is(A440,83,"FY","YTD","20241231",1,"",100000000)</f>
        <v>4.3845951872000004</v>
      </c>
      <c r="H440" s="16">
        <f>[1]!s_is(A440,61,"FY","YTD","20251231",1,"",100000000)</f>
        <v>-10.007864996</v>
      </c>
      <c r="I440" s="16">
        <f>[1]!s_is(A440,61,"FY","YTD","20241231",1,"",100000000)</f>
        <v>-16.1828829952</v>
      </c>
      <c r="J440" s="16">
        <f>[1]!s_fa_roe(A440,"20251231")</f>
        <v>-12.549799999999999</v>
      </c>
      <c r="K440" s="16">
        <f>[1]!s_stmnote_rdexp(A440,"20251231",1,10000)</f>
        <v>130502.619116</v>
      </c>
      <c r="L440" s="16">
        <f>[1]!s_margin_tradingbalance(A440,"",10000)</f>
        <v>130502.5042</v>
      </c>
      <c r="M440" s="16">
        <f>[1]!s_margin_seclendingbalance(A440,"",10000)</f>
        <v>0</v>
      </c>
      <c r="N440" s="17">
        <f>[1]!s_val_ev(A440,"",100000000)</f>
        <v>3144.4887717299998</v>
      </c>
      <c r="O440" s="17">
        <f>[1]!share_freesharesmv(A440,"",100000000)</f>
        <v>202.2085281</v>
      </c>
      <c r="P440" s="17">
        <f ca="1">[1]!s_dq_amount_btin(A440,TODAY()-1,100000000)</f>
        <v>26.614875749999999</v>
      </c>
      <c r="Q440" s="17">
        <f ca="1">[1]!s_dq_turn(A440,TODAY()-1)</f>
        <v>13.316634403610992</v>
      </c>
      <c r="R440" s="2">
        <f>[1]!s_pq_amount(A440,"20260101","",100000000)</f>
        <v>1946.0543605600001</v>
      </c>
      <c r="S440" s="2">
        <f>[1]!s_pq_avgamount(A440,"20260101","",100000000)</f>
        <v>17.853709729908257</v>
      </c>
      <c r="T440" s="17">
        <f>[1]!s_ipo_dilutedpe(A440)</f>
        <v>0</v>
      </c>
      <c r="U440" s="12">
        <f>[1]!s_ipo_collection_total(A440,100000000)</f>
        <v>79.995999999999995</v>
      </c>
      <c r="V440" s="18">
        <f>[1]!s_val_pe_ttm(A440,"")</f>
        <v>-366.0897216796875</v>
      </c>
    </row>
    <row r="441" spans="1:22" x14ac:dyDescent="0.3">
      <c r="A441" s="12" t="s">
        <v>1501</v>
      </c>
      <c r="B441" s="12" t="s">
        <v>1502</v>
      </c>
      <c r="C441" s="16" t="str">
        <f>[1]!s_info_mkt(A441)</f>
        <v>主板</v>
      </c>
      <c r="D441" s="16" t="str">
        <f>[1]!s_ipo_listeddate(A441)</f>
        <v>2022-05-06</v>
      </c>
      <c r="E441" s="16" t="str">
        <f>[1]!s_info_industry_csrc2023(A441,"",3)</f>
        <v>软件和信息技术服务业</v>
      </c>
      <c r="F441" s="16">
        <f>[1]!s_is(A441,83,"FY","YTD","20251231",1,"",100000000)</f>
        <v>46.851605528100002</v>
      </c>
      <c r="G441" s="16">
        <f>[1]!s_is(A441,83,"FY","YTD","20241231",1,"",100000000)</f>
        <v>44.7998839499</v>
      </c>
      <c r="H441" s="16">
        <f>[1]!s_is(A441,61,"FY","YTD","20251231",1,"",100000000)</f>
        <v>0.53233207240000002</v>
      </c>
      <c r="I441" s="16">
        <f>[1]!s_is(A441,61,"FY","YTD","20241231",1,"",100000000)</f>
        <v>0.69405959610000001</v>
      </c>
      <c r="J441" s="16">
        <f>[1]!s_fa_roe(A441,"20251231")</f>
        <v>2.3767</v>
      </c>
      <c r="K441" s="16">
        <f>[1]!s_stmnote_rdexp(A441,"20251231",1,10000)</f>
        <v>14411.173069999999</v>
      </c>
      <c r="L441" s="16">
        <f>[1]!s_margin_tradingbalance(A441,"",10000)</f>
        <v>0</v>
      </c>
      <c r="M441" s="16">
        <f>[1]!s_margin_seclendingbalance(A441,"",10000)</f>
        <v>0</v>
      </c>
      <c r="N441" s="17">
        <f>[1]!s_val_ev(A441,"",100000000)</f>
        <v>57.896437723599995</v>
      </c>
      <c r="O441" s="17">
        <f>[1]!share_freesharesmv(A441,"",100000000)</f>
        <v>18.273798723599999</v>
      </c>
      <c r="P441" s="17">
        <f ca="1">[1]!s_dq_amount_btin(A441,TODAY()-1,100000000)</f>
        <v>3.75353081</v>
      </c>
      <c r="Q441" s="17">
        <f ca="1">[1]!s_dq_turn(A441,TODAY()-1)</f>
        <v>6.6178718198376858</v>
      </c>
      <c r="R441" s="2">
        <f>[1]!s_pq_amount(A441,"20260101","",100000000)</f>
        <v>148.96666264999999</v>
      </c>
      <c r="S441" s="2">
        <f>[1]!s_pq_avgamount(A441,"20260101","",100000000)</f>
        <v>1.3666666298165138</v>
      </c>
      <c r="T441" s="17">
        <f>[1]!s_ipo_dilutedpe(A441)</f>
        <v>22.99</v>
      </c>
      <c r="U441" s="12">
        <f>[1]!s_ipo_collection_total(A441,100000000)</f>
        <v>11.08639</v>
      </c>
      <c r="V441" s="18">
        <f>[1]!s_val_pe_ttm(A441,"")</f>
        <v>121.79981231689453</v>
      </c>
    </row>
    <row r="442" spans="1:22" x14ac:dyDescent="0.3">
      <c r="A442" s="12" t="s">
        <v>1503</v>
      </c>
      <c r="B442" s="12" t="s">
        <v>1504</v>
      </c>
      <c r="C442" s="16" t="str">
        <f>[1]!s_info_mkt(A442)</f>
        <v>主板</v>
      </c>
      <c r="D442" s="16" t="str">
        <f>[1]!s_ipo_listeddate(A442)</f>
        <v>2022-02-28</v>
      </c>
      <c r="E442" s="16" t="str">
        <f>[1]!s_info_industry_csrc2023(A442,"",3)</f>
        <v>仪器仪表制造业</v>
      </c>
      <c r="F442" s="16">
        <f>[1]!s_is(A442,83,"FY","YTD","20251231",1,"",100000000)</f>
        <v>5.3629151845999994</v>
      </c>
      <c r="G442" s="16">
        <f>[1]!s_is(A442,83,"FY","YTD","20241231",1,"",100000000)</f>
        <v>7.6967478546000008</v>
      </c>
      <c r="H442" s="16">
        <f>[1]!s_is(A442,61,"FY","YTD","20251231",1,"",100000000)</f>
        <v>0.15289391259999999</v>
      </c>
      <c r="I442" s="16">
        <f>[1]!s_is(A442,61,"FY","YTD","20241231",1,"",100000000)</f>
        <v>0.17068711219999999</v>
      </c>
      <c r="J442" s="16">
        <f>[1]!s_fa_roe(A442,"20251231")</f>
        <v>1.5748</v>
      </c>
      <c r="K442" s="16">
        <f>[1]!s_stmnote_rdexp(A442,"20251231",1,10000)</f>
        <v>3981.2056770000004</v>
      </c>
      <c r="L442" s="16">
        <f>[1]!s_margin_tradingbalance(A442,"",10000)</f>
        <v>0</v>
      </c>
      <c r="M442" s="16">
        <f>[1]!s_margin_seclendingbalance(A442,"",10000)</f>
        <v>0</v>
      </c>
      <c r="N442" s="17">
        <f>[1]!s_val_ev(A442,"",100000000)</f>
        <v>55.142684184000004</v>
      </c>
      <c r="O442" s="17">
        <f>[1]!share_freesharesmv(A442,"",100000000)</f>
        <v>19.105036104</v>
      </c>
      <c r="P442" s="17">
        <f ca="1">[1]!s_dq_amount_btin(A442,TODAY()-1,100000000)</f>
        <v>3.1148973799999999</v>
      </c>
      <c r="Q442" s="17">
        <f ca="1">[1]!s_dq_turn(A442,TODAY()-1)</f>
        <v>10.268741558234268</v>
      </c>
      <c r="R442" s="2">
        <f>[1]!s_pq_amount(A442,"20260101","",100000000)</f>
        <v>211.01567288999999</v>
      </c>
      <c r="S442" s="2">
        <f>[1]!s_pq_avgamount(A442,"20260101","",100000000)</f>
        <v>1.9359236044954127</v>
      </c>
      <c r="T442" s="17">
        <f>[1]!s_ipo_dilutedpe(A442)</f>
        <v>22.99</v>
      </c>
      <c r="U442" s="12">
        <f>[1]!s_ipo_collection_total(A442,100000000)</f>
        <v>7.0887960000000003</v>
      </c>
      <c r="V442" s="18">
        <f>[1]!s_val_pe_ttm(A442,"")</f>
        <v>112.48030090332031</v>
      </c>
    </row>
    <row r="443" spans="1:22" x14ac:dyDescent="0.3">
      <c r="A443" s="12" t="s">
        <v>1505</v>
      </c>
      <c r="B443" s="12" t="s">
        <v>1506</v>
      </c>
      <c r="C443" s="16" t="str">
        <f>[1]!s_info_mkt(A443)</f>
        <v>主板</v>
      </c>
      <c r="D443" s="16" t="str">
        <f>[1]!s_ipo_listeddate(A443)</f>
        <v>2012-03-09</v>
      </c>
      <c r="E443" s="16" t="str">
        <f>[1]!s_info_industry_csrc2023(A443,"",3)</f>
        <v>汽车制造业</v>
      </c>
      <c r="F443" s="16">
        <f>[1]!s_is(A443,83,"FY","YTD","20251231",1,"",100000000)</f>
        <v>29.111539792199999</v>
      </c>
      <c r="G443" s="16">
        <f>[1]!s_is(A443,83,"FY","YTD","20241231",1,"",100000000)</f>
        <v>30.948015008000002</v>
      </c>
      <c r="H443" s="16">
        <f>[1]!s_is(A443,61,"FY","YTD","20251231",1,"",100000000)</f>
        <v>2.4884844665000001</v>
      </c>
      <c r="I443" s="16">
        <f>[1]!s_is(A443,61,"FY","YTD","20241231",1,"",100000000)</f>
        <v>3.5392229139999998</v>
      </c>
      <c r="J443" s="16">
        <f>[1]!s_fa_roe(A443,"20251231")</f>
        <v>5.6840999999999999</v>
      </c>
      <c r="K443" s="16">
        <f>[1]!s_stmnote_rdexp(A443,"20251231",1,10000)</f>
        <v>23551.835972999997</v>
      </c>
      <c r="L443" s="16">
        <f>[1]!s_margin_tradingbalance(A443,"",10000)</f>
        <v>35243.706899999997</v>
      </c>
      <c r="M443" s="16">
        <f>[1]!s_margin_seclendingbalance(A443,"",10000)</f>
        <v>14.089</v>
      </c>
      <c r="N443" s="17">
        <f>[1]!s_val_ev(A443,"",100000000)</f>
        <v>57.3</v>
      </c>
      <c r="O443" s="17">
        <f>[1]!share_freesharesmv(A443,"",100000000)</f>
        <v>33.219229129600002</v>
      </c>
      <c r="P443" s="17">
        <f ca="1">[1]!s_dq_amount_btin(A443,TODAY()-1,100000000)</f>
        <v>1.4871628100000001</v>
      </c>
      <c r="Q443" s="17">
        <f ca="1">[1]!s_dq_turn(A443,TODAY()-1)</f>
        <v>2.660884193807509</v>
      </c>
      <c r="R443" s="2">
        <f>[1]!s_pq_amount(A443,"20260101","",100000000)</f>
        <v>131.66498114999999</v>
      </c>
      <c r="S443" s="2">
        <f>[1]!s_pq_avgamount(A443,"20260101","",100000000)</f>
        <v>1.2079356068807339</v>
      </c>
      <c r="T443" s="17">
        <f>[1]!s_ipo_dilutedpe(A443)</f>
        <v>19.61</v>
      </c>
      <c r="U443" s="12">
        <f>[1]!s_ipo_collection_total(A443,100000000)</f>
        <v>15</v>
      </c>
      <c r="V443" s="18">
        <f>[1]!s_val_pe_ttm(A443,"")</f>
        <v>25.26710319519043</v>
      </c>
    </row>
    <row r="444" spans="1:22" x14ac:dyDescent="0.3">
      <c r="A444" s="12" t="s">
        <v>1507</v>
      </c>
      <c r="B444" s="12" t="s">
        <v>1508</v>
      </c>
      <c r="C444" s="16" t="str">
        <f>[1]!s_info_mkt(A444)</f>
        <v>创业板</v>
      </c>
      <c r="D444" s="16" t="str">
        <f>[1]!s_ipo_listeddate(A444)</f>
        <v>2025-11-18</v>
      </c>
      <c r="E444" s="16" t="str">
        <f>[1]!s_info_industry_csrc2023(A444,"",3)</f>
        <v>软件和信息技术服务业</v>
      </c>
      <c r="F444" s="16">
        <f>[1]!s_is(A444,83,"FY","YTD","20251231",1,"",100000000)</f>
        <v>72.173314902399994</v>
      </c>
      <c r="G444" s="16">
        <f>[1]!s_is(A444,83,"FY","YTD","20241231",1,"",100000000)</f>
        <v>60.897225871800003</v>
      </c>
      <c r="H444" s="16">
        <f>[1]!s_is(A444,61,"FY","YTD","20251231",1,"",100000000)</f>
        <v>6.2979997012000002</v>
      </c>
      <c r="I444" s="16">
        <f>[1]!s_is(A444,61,"FY","YTD","20241231",1,"",100000000)</f>
        <v>5.7030825477999993</v>
      </c>
      <c r="J444" s="16">
        <f>[1]!s_fa_roe(A444,"20251231")</f>
        <v>6.6007999999999996</v>
      </c>
      <c r="K444" s="16">
        <f>[1]!s_stmnote_rdexp(A444,"20251231",1,10000)</f>
        <v>51319.869022000006</v>
      </c>
      <c r="L444" s="16">
        <f>[1]!s_margin_tradingbalance(A444,"",10000)</f>
        <v>47982.7811</v>
      </c>
      <c r="M444" s="16">
        <f>[1]!s_margin_seclendingbalance(A444,"",10000)</f>
        <v>0</v>
      </c>
      <c r="N444" s="17">
        <f>[1]!s_val_ev(A444,"",100000000)</f>
        <v>842.60731095000006</v>
      </c>
      <c r="O444" s="17">
        <f>[1]!share_freesharesmv(A444,"",100000000)</f>
        <v>66.312011325</v>
      </c>
      <c r="P444" s="17">
        <f ca="1">[1]!s_dq_amount_btin(A444,TODAY()-1,100000000)</f>
        <v>6.8076542399999997</v>
      </c>
      <c r="Q444" s="17">
        <f ca="1">[1]!s_dq_turn(A444,TODAY()-1)</f>
        <v>10.478444766130007</v>
      </c>
      <c r="R444" s="2">
        <f>[1]!s_pq_amount(A444,"20260101","",100000000)</f>
        <v>1125.7614215900001</v>
      </c>
      <c r="S444" s="2">
        <f>[1]!s_pq_avgamount(A444,"20260101","",100000000)</f>
        <v>10.328086436605505</v>
      </c>
      <c r="T444" s="17">
        <f>[1]!s_ipo_dilutedpe(A444)</f>
        <v>32.22</v>
      </c>
      <c r="U444" s="12">
        <f>[1]!s_ipo_collection_total(A444,100000000)</f>
        <v>27.138314684600001</v>
      </c>
      <c r="V444" s="18">
        <f>[1]!s_val_pe_ttm(A444,"")</f>
        <v>120.93292999267578</v>
      </c>
    </row>
    <row r="445" spans="1:22" x14ac:dyDescent="0.3">
      <c r="A445" s="12" t="s">
        <v>1509</v>
      </c>
      <c r="B445" s="12" t="s">
        <v>1510</v>
      </c>
      <c r="C445" s="16" t="str">
        <f>[1]!s_info_mkt(A445)</f>
        <v>科创板</v>
      </c>
      <c r="D445" s="16" t="str">
        <f>[1]!s_ipo_listeddate(A445)</f>
        <v>2020-04-16</v>
      </c>
      <c r="E445" s="16" t="str">
        <f>[1]!s_info_industry_csrc2023(A445,"",3)</f>
        <v>研究和试验发展</v>
      </c>
      <c r="F445" s="16">
        <f>[1]!s_is(A445,83,"FY","YTD","20251231",1,"",100000000)</f>
        <v>5.2557176867999997</v>
      </c>
      <c r="G445" s="16">
        <f>[1]!s_is(A445,83,"FY","YTD","20241231",1,"",100000000)</f>
        <v>4.2698693769</v>
      </c>
      <c r="H445" s="16">
        <f>[1]!s_is(A445,61,"FY","YTD","20251231",1,"",100000000)</f>
        <v>1.0950544381</v>
      </c>
      <c r="I445" s="16">
        <f>[1]!s_is(A445,61,"FY","YTD","20241231",1,"",100000000)</f>
        <v>0.51357102960000001</v>
      </c>
      <c r="J445" s="16">
        <f>[1]!s_fa_roe(A445,"20251231")</f>
        <v>7.5674999999999999</v>
      </c>
      <c r="K445" s="16">
        <f>[1]!s_stmnote_rdexp(A445,"20251231",1,10000)</f>
        <v>7159.4062249999997</v>
      </c>
      <c r="L445" s="16">
        <f>[1]!s_margin_tradingbalance(A445,"",10000)</f>
        <v>57413.338000000003</v>
      </c>
      <c r="M445" s="16">
        <f>[1]!s_margin_seclendingbalance(A445,"",10000)</f>
        <v>46.5092</v>
      </c>
      <c r="N445" s="17">
        <f>[1]!s_val_ev(A445,"",100000000)</f>
        <v>110.307204</v>
      </c>
      <c r="O445" s="17">
        <f>[1]!share_freesharesmv(A445,"",100000000)</f>
        <v>59.850692414800008</v>
      </c>
      <c r="P445" s="17">
        <f ca="1">[1]!s_dq_amount_btin(A445,TODAY()-1,100000000)</f>
        <v>3.79410625</v>
      </c>
      <c r="Q445" s="17">
        <f ca="1">[1]!s_dq_turn(A445,TODAY()-1)</f>
        <v>3.4726637216731557</v>
      </c>
      <c r="R445" s="2">
        <f>[1]!s_pq_amount(A445,"20260101","",100000000)</f>
        <v>599.88639204000003</v>
      </c>
      <c r="S445" s="2">
        <f>[1]!s_pq_avgamount(A445,"20260101","",100000000)</f>
        <v>5.5035448811009164</v>
      </c>
      <c r="T445" s="17">
        <f>[1]!s_ipo_dilutedpe(A445)</f>
        <v>110.77</v>
      </c>
      <c r="U445" s="12">
        <f>[1]!s_ipo_collection_total(A445,100000000)</f>
        <v>8.3475359999999998</v>
      </c>
      <c r="V445" s="18">
        <f>[1]!s_val_pe_ttm(A445,"")</f>
        <v>89.884353637695313</v>
      </c>
    </row>
    <row r="446" spans="1:22" x14ac:dyDescent="0.3">
      <c r="A446" s="12" t="s">
        <v>1511</v>
      </c>
      <c r="B446" s="12" t="s">
        <v>1512</v>
      </c>
      <c r="C446" s="16" t="str">
        <f>[1]!s_info_mkt(A446)</f>
        <v>主板</v>
      </c>
      <c r="D446" s="16" t="str">
        <f>[1]!s_ipo_listeddate(A446)</f>
        <v>2004-04-19</v>
      </c>
      <c r="E446" s="16" t="str">
        <f>[1]!s_info_industry_csrc2023(A446,"",3)</f>
        <v>批发业</v>
      </c>
      <c r="F446" s="16">
        <f>[1]!s_is(A446,83,"FY","YTD","20251231",1,"",100000000)</f>
        <v>33.699083691300004</v>
      </c>
      <c r="G446" s="16">
        <f>[1]!s_is(A446,83,"FY","YTD","20241231",1,"",100000000)</f>
        <v>35.049860685100001</v>
      </c>
      <c r="H446" s="16">
        <f>[1]!s_is(A446,61,"FY","YTD","20251231",1,"",100000000)</f>
        <v>3.5984114167000003</v>
      </c>
      <c r="I446" s="16">
        <f>[1]!s_is(A446,61,"FY","YTD","20241231",1,"",100000000)</f>
        <v>3.6217865698000002</v>
      </c>
      <c r="J446" s="16">
        <f>[1]!s_fa_roe(A446,"20251231")</f>
        <v>14.134399999999999</v>
      </c>
      <c r="K446" s="16">
        <f>[1]!s_stmnote_rdexp(A446,"20251231",1,10000)</f>
        <v>11565.643631999999</v>
      </c>
      <c r="L446" s="16">
        <f>[1]!s_margin_tradingbalance(A446,"",10000)</f>
        <v>18883.625700000001</v>
      </c>
      <c r="M446" s="16">
        <f>[1]!s_margin_seclendingbalance(A446,"",10000)</f>
        <v>0</v>
      </c>
      <c r="N446" s="17">
        <f>[1]!s_val_ev(A446,"",100000000)</f>
        <v>43.243065340000001</v>
      </c>
      <c r="O446" s="17">
        <f>[1]!share_freesharesmv(A446,"",100000000)</f>
        <v>31.343329453400003</v>
      </c>
      <c r="P446" s="17">
        <f ca="1">[1]!s_dq_amount_btin(A446,TODAY()-1,100000000)</f>
        <v>1.4147242600000001</v>
      </c>
      <c r="Q446" s="17">
        <f ca="1">[1]!s_dq_turn(A446,TODAY()-1)</f>
        <v>3.3128541291309901</v>
      </c>
      <c r="R446" s="2">
        <f>[1]!s_pq_amount(A446,"20260101","",100000000)</f>
        <v>71.316474970000002</v>
      </c>
      <c r="S446" s="2">
        <f>[1]!s_pq_avgamount(A446,"20260101","",100000000)</f>
        <v>0.65427958688073395</v>
      </c>
      <c r="T446" s="17">
        <f>[1]!s_ipo_dilutedpe(A446)</f>
        <v>20</v>
      </c>
      <c r="U446" s="12">
        <f>[1]!s_ipo_collection_total(A446,100000000)</f>
        <v>4.0599999999999996</v>
      </c>
      <c r="V446" s="18">
        <f>[1]!s_val_pe_ttm(A446,"")</f>
        <v>12.816689491271973</v>
      </c>
    </row>
    <row r="447" spans="1:22" x14ac:dyDescent="0.3">
      <c r="A447" s="12" t="s">
        <v>1513</v>
      </c>
      <c r="B447" s="12" t="s">
        <v>1514</v>
      </c>
      <c r="C447" s="16" t="str">
        <f>[1]!s_info_mkt(A447)</f>
        <v>主板</v>
      </c>
      <c r="D447" s="16" t="str">
        <f>[1]!s_ipo_listeddate(A447)</f>
        <v>2018-09-26</v>
      </c>
      <c r="E447" s="16" t="str">
        <f>[1]!s_info_industry_csrc2023(A447,"",3)</f>
        <v>计算机、通信和其他电子设备制造业</v>
      </c>
      <c r="F447" s="16">
        <f>[1]!s_is(A447,83,"FY","YTD","20251231",1,"",100000000)</f>
        <v>17.603891162300002</v>
      </c>
      <c r="G447" s="16">
        <f>[1]!s_is(A447,83,"FY","YTD","20241231",1,"",100000000)</f>
        <v>19.0215423792</v>
      </c>
      <c r="H447" s="16">
        <f>[1]!s_is(A447,61,"FY","YTD","20251231",1,"",100000000)</f>
        <v>1.4460760874</v>
      </c>
      <c r="I447" s="16">
        <f>[1]!s_is(A447,61,"FY","YTD","20241231",1,"",100000000)</f>
        <v>2.2853856656999998</v>
      </c>
      <c r="J447" s="16">
        <f>[1]!s_fa_roe(A447,"20251231")</f>
        <v>9.1379000000000001</v>
      </c>
      <c r="K447" s="16">
        <f>[1]!s_stmnote_rdexp(A447,"20251231",1,10000)</f>
        <v>7664.0233859999998</v>
      </c>
      <c r="L447" s="16">
        <f>[1]!s_margin_tradingbalance(A447,"",10000)</f>
        <v>68997.404599999994</v>
      </c>
      <c r="M447" s="16">
        <f>[1]!s_margin_seclendingbalance(A447,"",10000)</f>
        <v>59.436599999999999</v>
      </c>
      <c r="N447" s="17">
        <f>[1]!s_val_ev(A447,"",100000000)</f>
        <v>132.55898232000001</v>
      </c>
      <c r="O447" s="17">
        <f>[1]!share_freesharesmv(A447,"",100000000)</f>
        <v>65.712834905999998</v>
      </c>
      <c r="P447" s="17">
        <f ca="1">[1]!s_dq_amount_btin(A447,TODAY()-1,100000000)</f>
        <v>7.5922738699999996</v>
      </c>
      <c r="Q447" s="17">
        <f ca="1">[1]!s_dq_turn(A447,TODAY()-1)</f>
        <v>5.7759966849935056</v>
      </c>
      <c r="R447" s="2">
        <f>[1]!s_pq_amount(A447,"20260101","",100000000)</f>
        <v>324.97195797000001</v>
      </c>
      <c r="S447" s="2">
        <f>[1]!s_pq_avgamount(A447,"20260101","",100000000)</f>
        <v>2.9813941098165135</v>
      </c>
      <c r="T447" s="17">
        <f>[1]!s_ipo_dilutedpe(A447)</f>
        <v>22.99</v>
      </c>
      <c r="U447" s="12">
        <f>[1]!s_ipo_collection_total(A447,100000000)</f>
        <v>4.5724</v>
      </c>
      <c r="V447" s="18">
        <f>[1]!s_val_pe_ttm(A447,"")</f>
        <v>94.27471923828125</v>
      </c>
    </row>
    <row r="448" spans="1:22" x14ac:dyDescent="0.3">
      <c r="A448" s="12" t="s">
        <v>1515</v>
      </c>
      <c r="B448" s="12" t="s">
        <v>1516</v>
      </c>
      <c r="C448" s="16" t="str">
        <f>[1]!s_info_mkt(A448)</f>
        <v>主板</v>
      </c>
      <c r="D448" s="16" t="str">
        <f>[1]!s_ipo_listeddate(A448)</f>
        <v>2016-12-16</v>
      </c>
      <c r="E448" s="16" t="str">
        <f>[1]!s_info_industry_csrc2023(A448,"",3)</f>
        <v>造纸和纸制品业</v>
      </c>
      <c r="F448" s="16">
        <f>[1]!s_is(A448,83,"FY","YTD","20251231",1,"",100000000)</f>
        <v>172.3803266907</v>
      </c>
      <c r="G448" s="16">
        <f>[1]!s_is(A448,83,"FY","YTD","20241231",1,"",100000000)</f>
        <v>171.56939849440002</v>
      </c>
      <c r="H448" s="16">
        <f>[1]!s_is(A448,61,"FY","YTD","20251231",1,"",100000000)</f>
        <v>15.9235396025</v>
      </c>
      <c r="I448" s="16">
        <f>[1]!s_is(A448,61,"FY","YTD","20241231",1,"",100000000)</f>
        <v>14.0855794783</v>
      </c>
      <c r="J448" s="16">
        <f>[1]!s_fa_roe(A448,"20251231")</f>
        <v>13.491899999999999</v>
      </c>
      <c r="K448" s="16">
        <f>[1]!s_stmnote_rdexp(A448,"20251231",1,10000)</f>
        <v>73719.516726000002</v>
      </c>
      <c r="L448" s="16">
        <f>[1]!s_margin_tradingbalance(A448,"",10000)</f>
        <v>40605.050199999998</v>
      </c>
      <c r="M448" s="16">
        <f>[1]!s_margin_seclendingbalance(A448,"",10000)</f>
        <v>944.7953</v>
      </c>
      <c r="N448" s="17">
        <f>[1]!s_val_ev(A448,"",100000000)</f>
        <v>416.51742167570001</v>
      </c>
      <c r="O448" s="17">
        <f>[1]!share_freesharesmv(A448,"",100000000)</f>
        <v>160.9276715012</v>
      </c>
      <c r="P448" s="17">
        <f ca="1">[1]!s_dq_amount_btin(A448,TODAY()-1,100000000)</f>
        <v>5.2132184300000004</v>
      </c>
      <c r="Q448" s="17">
        <f ca="1">[1]!s_dq_turn(A448,TODAY()-1)</f>
        <v>2.3297387603313524</v>
      </c>
      <c r="R448" s="2">
        <f>[1]!s_pq_amount(A448,"20260101","",100000000)</f>
        <v>493.27121926000001</v>
      </c>
      <c r="S448" s="2">
        <f>[1]!s_pq_avgamount(A448,"20260101","",100000000)</f>
        <v>4.5254240299082573</v>
      </c>
      <c r="T448" s="17">
        <f>[1]!s_ipo_dilutedpe(A448)</f>
        <v>22.99</v>
      </c>
      <c r="U448" s="12">
        <f>[1]!s_ipo_collection_total(A448,100000000)</f>
        <v>14.711677</v>
      </c>
      <c r="V448" s="18">
        <f>[1]!s_val_pe_ttm(A448,"")</f>
        <v>26.08045768737793</v>
      </c>
    </row>
    <row r="449" spans="1:22" x14ac:dyDescent="0.3">
      <c r="A449" s="12" t="s">
        <v>1517</v>
      </c>
      <c r="B449" s="12" t="s">
        <v>1518</v>
      </c>
      <c r="C449" s="16" t="str">
        <f>[1]!s_info_mkt(A449)</f>
        <v>主板</v>
      </c>
      <c r="D449" s="16" t="str">
        <f>[1]!s_ipo_listeddate(A449)</f>
        <v>2020-04-15</v>
      </c>
      <c r="E449" s="16" t="str">
        <f>[1]!s_info_industry_csrc2023(A449,"",3)</f>
        <v>仪器仪表制造业</v>
      </c>
      <c r="F449" s="16">
        <f>[1]!s_is(A449,83,"FY","YTD","20251231",1,"",100000000)</f>
        <v>8.0329830953000005</v>
      </c>
      <c r="G449" s="16">
        <f>[1]!s_is(A449,83,"FY","YTD","20241231",1,"",100000000)</f>
        <v>8.0749779588999999</v>
      </c>
      <c r="H449" s="16">
        <f>[1]!s_is(A449,61,"FY","YTD","20251231",1,"",100000000)</f>
        <v>0.89054414439999996</v>
      </c>
      <c r="I449" s="16">
        <f>[1]!s_is(A449,61,"FY","YTD","20241231",1,"",100000000)</f>
        <v>1.3842486719</v>
      </c>
      <c r="J449" s="16">
        <f>[1]!s_fa_roe(A449,"20251231")</f>
        <v>8.0473999999999997</v>
      </c>
      <c r="K449" s="16">
        <f>[1]!s_stmnote_rdexp(A449,"20251231",1,10000)</f>
        <v>8245.830331000001</v>
      </c>
      <c r="L449" s="16">
        <f>[1]!s_margin_tradingbalance(A449,"",10000)</f>
        <v>0</v>
      </c>
      <c r="M449" s="16">
        <f>[1]!s_margin_seclendingbalance(A449,"",10000)</f>
        <v>0</v>
      </c>
      <c r="N449" s="17">
        <f>[1]!s_val_ev(A449,"",100000000)</f>
        <v>248.77842365999999</v>
      </c>
      <c r="O449" s="17">
        <f>[1]!share_freesharesmv(A449,"",100000000)</f>
        <v>82.987572301499995</v>
      </c>
      <c r="P449" s="17">
        <f ca="1">[1]!s_dq_amount_btin(A449,TODAY()-1,100000000)</f>
        <v>14.127244989999999</v>
      </c>
      <c r="Q449" s="17">
        <f ca="1">[1]!s_dq_turn(A449,TODAY()-1)</f>
        <v>10.684645905946272</v>
      </c>
      <c r="R449" s="2">
        <f>[1]!s_pq_amount(A449,"20260101","",100000000)</f>
        <v>961.77167280000003</v>
      </c>
      <c r="S449" s="2">
        <f>[1]!s_pq_avgamount(A449,"20260101","",100000000)</f>
        <v>8.8235933284403671</v>
      </c>
      <c r="T449" s="17">
        <f>[1]!s_ipo_dilutedpe(A449)</f>
        <v>22.98</v>
      </c>
      <c r="U449" s="12">
        <f>[1]!s_ipo_collection_total(A449,100000000)</f>
        <v>4.9633432600000003</v>
      </c>
      <c r="V449" s="18">
        <f>[1]!s_val_pe_ttm(A449,"")</f>
        <v>320.36300659179688</v>
      </c>
    </row>
    <row r="450" spans="1:22" x14ac:dyDescent="0.3">
      <c r="A450" s="12" t="s">
        <v>1519</v>
      </c>
      <c r="B450" s="12" t="s">
        <v>1520</v>
      </c>
      <c r="C450" s="16" t="str">
        <f>[1]!s_info_mkt(A450)</f>
        <v>创业板</v>
      </c>
      <c r="D450" s="16" t="str">
        <f>[1]!s_ipo_listeddate(A450)</f>
        <v>2022-08-25</v>
      </c>
      <c r="E450" s="16" t="str">
        <f>[1]!s_info_industry_csrc2023(A450,"",3)</f>
        <v>化学原料和化学制品制造业</v>
      </c>
      <c r="F450" s="16">
        <f>[1]!s_is(A450,83,"FY","YTD","20251231",1,"",100000000)</f>
        <v>5.1212420490000001</v>
      </c>
      <c r="G450" s="16">
        <f>[1]!s_is(A450,83,"FY","YTD","20241231",1,"",100000000)</f>
        <v>5.3461727066</v>
      </c>
      <c r="H450" s="16">
        <f>[1]!s_is(A450,61,"FY","YTD","20251231",1,"",100000000)</f>
        <v>0.52642653740000001</v>
      </c>
      <c r="I450" s="16">
        <f>[1]!s_is(A450,61,"FY","YTD","20241231",1,"",100000000)</f>
        <v>0.56432141920000001</v>
      </c>
      <c r="J450" s="16">
        <f>[1]!s_fa_roe(A450,"20251231")</f>
        <v>7.0301</v>
      </c>
      <c r="K450" s="16">
        <f>[1]!s_stmnote_rdexp(A450,"20251231",1,10000)</f>
        <v>2256.6605170000003</v>
      </c>
      <c r="L450" s="16">
        <f>[1]!s_margin_tradingbalance(A450,"",10000)</f>
        <v>46172.171600000001</v>
      </c>
      <c r="M450" s="16">
        <f>[1]!s_margin_seclendingbalance(A450,"",10000)</f>
        <v>0</v>
      </c>
      <c r="N450" s="17">
        <f>[1]!s_val_ev(A450,"",100000000)</f>
        <v>95.8048</v>
      </c>
      <c r="O450" s="17">
        <f>[1]!share_freesharesmv(A450,"",100000000)</f>
        <v>29.340219999999999</v>
      </c>
      <c r="P450" s="17">
        <f ca="1">[1]!s_dq_amount_btin(A450,TODAY()-1,100000000)</f>
        <v>2.1525176199999998</v>
      </c>
      <c r="Q450" s="17">
        <f ca="1">[1]!s_dq_turn(A450,TODAY()-1)</f>
        <v>2.642050909177776</v>
      </c>
      <c r="R450" s="2">
        <f>[1]!s_pq_amount(A450,"20260101","",100000000)</f>
        <v>134.26804283999999</v>
      </c>
      <c r="S450" s="2">
        <f>[1]!s_pq_avgamount(A450,"20260101","",100000000)</f>
        <v>1.2318169067889908</v>
      </c>
      <c r="T450" s="17">
        <f>[1]!s_ipo_dilutedpe(A450)</f>
        <v>18.93</v>
      </c>
      <c r="U450" s="12">
        <f>[1]!s_ipo_collection_total(A450,100000000)</f>
        <v>2.99</v>
      </c>
      <c r="V450" s="18">
        <f>[1]!s_val_pe_ttm(A450,"")</f>
        <v>236.05867004394531</v>
      </c>
    </row>
    <row r="451" spans="1:22" x14ac:dyDescent="0.3">
      <c r="A451" s="12" t="s">
        <v>1521</v>
      </c>
      <c r="B451" s="12" t="s">
        <v>1522</v>
      </c>
      <c r="C451" s="16" t="str">
        <f>[1]!s_info_mkt(A451)</f>
        <v>主板</v>
      </c>
      <c r="D451" s="16" t="str">
        <f>[1]!s_ipo_listeddate(A451)</f>
        <v>1998-02-12</v>
      </c>
      <c r="E451" s="16" t="str">
        <f>[1]!s_info_industry_csrc2023(A451,"",3)</f>
        <v>生态保护和环境治理业</v>
      </c>
      <c r="F451" s="16">
        <f>[1]!s_is(A451,83,"FY","YTD","20251231",1,"",100000000)</f>
        <v>37.498911509700001</v>
      </c>
      <c r="G451" s="16">
        <f>[1]!s_is(A451,83,"FY","YTD","20241231",1,"",100000000)</f>
        <v>33.6714900865</v>
      </c>
      <c r="H451" s="16">
        <f>[1]!s_is(A451,61,"FY","YTD","20251231",1,"",100000000)</f>
        <v>2.7619636999999999</v>
      </c>
      <c r="I451" s="16">
        <f>[1]!s_is(A451,61,"FY","YTD","20241231",1,"",100000000)</f>
        <v>5.2810532427999997</v>
      </c>
      <c r="J451" s="16">
        <f>[1]!s_fa_roe(A451,"20251231")</f>
        <v>3.0739000000000001</v>
      </c>
      <c r="K451" s="16">
        <f>[1]!s_stmnote_rdexp(A451,"20251231",1,10000)</f>
        <v>10477.335391000001</v>
      </c>
      <c r="L451" s="16">
        <f>[1]!s_margin_tradingbalance(A451,"",10000)</f>
        <v>86339.145799999998</v>
      </c>
      <c r="M451" s="16">
        <f>[1]!s_margin_seclendingbalance(A451,"",10000)</f>
        <v>447.21600000000001</v>
      </c>
      <c r="N451" s="17">
        <f>[1]!s_val_ev(A451,"",100000000)</f>
        <v>89.564149499999999</v>
      </c>
      <c r="O451" s="17">
        <f>[1]!share_freesharesmv(A451,"",100000000)</f>
        <v>74.265795492000024</v>
      </c>
      <c r="P451" s="17">
        <f ca="1">[1]!s_dq_amount_btin(A451,TODAY()-1,100000000)</f>
        <v>2.2873681499999998</v>
      </c>
      <c r="Q451" s="17">
        <f ca="1">[1]!s_dq_turn(A451,TODAY()-1)</f>
        <v>2.6157056825510296</v>
      </c>
      <c r="R451" s="2">
        <f>[1]!s_pq_amount(A451,"20260101","",100000000)</f>
        <v>409.96095163000001</v>
      </c>
      <c r="S451" s="2">
        <f>[1]!s_pq_avgamount(A451,"20260101","",100000000)</f>
        <v>3.7611096479816513</v>
      </c>
      <c r="T451" s="17">
        <f>[1]!s_ipo_dilutedpe(A451)</f>
        <v>0</v>
      </c>
      <c r="U451" s="12">
        <f>[1]!s_ipo_collection_total(A451,100000000)</f>
        <v>1.8</v>
      </c>
      <c r="V451" s="18">
        <f>[1]!s_val_pe_ttm(A451,"")</f>
        <v>32.313888549804688</v>
      </c>
    </row>
    <row r="452" spans="1:22" x14ac:dyDescent="0.3">
      <c r="A452" s="12" t="s">
        <v>1523</v>
      </c>
      <c r="B452" s="12" t="s">
        <v>1524</v>
      </c>
      <c r="C452" s="16" t="str">
        <f>[1]!s_info_mkt(A452)</f>
        <v>主板</v>
      </c>
      <c r="D452" s="16" t="str">
        <f>[1]!s_ipo_listeddate(A452)</f>
        <v>2017-09-29</v>
      </c>
      <c r="E452" s="16" t="str">
        <f>[1]!s_info_industry_csrc2023(A452,"",3)</f>
        <v>计算机、通信和其他电子设备制造业</v>
      </c>
      <c r="F452" s="16">
        <f>[1]!s_is(A452,83,"FY","YTD","20251231",1,"",100000000)</f>
        <v>15.911765173099999</v>
      </c>
      <c r="G452" s="16">
        <f>[1]!s_is(A452,83,"FY","YTD","20241231",1,"",100000000)</f>
        <v>16.328285360799999</v>
      </c>
      <c r="H452" s="16">
        <f>[1]!s_is(A452,61,"FY","YTD","20251231",1,"",100000000)</f>
        <v>-2.4779249186999999</v>
      </c>
      <c r="I452" s="16">
        <f>[1]!s_is(A452,61,"FY","YTD","20241231",1,"",100000000)</f>
        <v>-2.9055857643</v>
      </c>
      <c r="J452" s="16">
        <f>[1]!s_fa_roe(A452,"20251231")</f>
        <v>-31.360399999999998</v>
      </c>
      <c r="K452" s="16">
        <f>[1]!s_stmnote_rdexp(A452,"20251231",1,10000)</f>
        <v>11865.296270999999</v>
      </c>
      <c r="L452" s="16">
        <f>[1]!s_margin_tradingbalance(A452,"",10000)</f>
        <v>47962.483899999999</v>
      </c>
      <c r="M452" s="16">
        <f>[1]!s_margin_seclendingbalance(A452,"",10000)</f>
        <v>44.991999999999997</v>
      </c>
      <c r="N452" s="17">
        <f>[1]!s_val_ev(A452,"",100000000)</f>
        <v>86.412832097400013</v>
      </c>
      <c r="O452" s="17">
        <f>[1]!share_freesharesmv(A452,"",100000000)</f>
        <v>53.504864620600003</v>
      </c>
      <c r="P452" s="17">
        <f ca="1">[1]!s_dq_amount_btin(A452,TODAY()-1,100000000)</f>
        <v>14.543655429999999</v>
      </c>
      <c r="Q452" s="17">
        <f ca="1">[1]!s_dq_turn(A452,TODAY()-1)</f>
        <v>22.790679897927877</v>
      </c>
      <c r="R452" s="2">
        <f>[1]!s_pq_amount(A452,"20260101","",100000000)</f>
        <v>886.09993119000001</v>
      </c>
      <c r="S452" s="2">
        <f>[1]!s_pq_avgamount(A452,"20260101","",100000000)</f>
        <v>8.1293571668807338</v>
      </c>
      <c r="T452" s="17">
        <f>[1]!s_ipo_dilutedpe(A452)</f>
        <v>22.9</v>
      </c>
      <c r="U452" s="12">
        <f>[1]!s_ipo_collection_total(A452,100000000)</f>
        <v>4.9455</v>
      </c>
      <c r="V452" s="18">
        <f>[1]!s_val_pe_ttm(A452,"")</f>
        <v>-38.631786346435547</v>
      </c>
    </row>
    <row r="453" spans="1:22" x14ac:dyDescent="0.3">
      <c r="A453" s="12" t="s">
        <v>1525</v>
      </c>
      <c r="B453" s="12" t="s">
        <v>1526</v>
      </c>
      <c r="C453" s="16" t="str">
        <f>[1]!s_info_mkt(A453)</f>
        <v>主板</v>
      </c>
      <c r="D453" s="16" t="str">
        <f>[1]!s_ipo_listeddate(A453)</f>
        <v>1996-02-05</v>
      </c>
      <c r="E453" s="16" t="str">
        <f>[1]!s_info_industry_csrc2023(A453,"",3)</f>
        <v>电气机械和器材制造业</v>
      </c>
      <c r="F453" s="16">
        <f>[1]!s_is(A453,83,"FY","YTD","20251231",1,"",100000000)</f>
        <v>172.02480686909999</v>
      </c>
      <c r="G453" s="16">
        <f>[1]!s_is(A453,83,"FY","YTD","20241231",1,"",100000000)</f>
        <v>141.02498333629998</v>
      </c>
      <c r="H453" s="16">
        <f>[1]!s_is(A453,61,"FY","YTD","20251231",1,"",100000000)</f>
        <v>17.5752771475</v>
      </c>
      <c r="I453" s="16">
        <f>[1]!s_is(A453,61,"FY","YTD","20241231",1,"",100000000)</f>
        <v>16.3101644843</v>
      </c>
      <c r="J453" s="16">
        <f>[1]!s_fa_roe(A453,"20251231")</f>
        <v>15.8803</v>
      </c>
      <c r="K453" s="16">
        <f>[1]!s_stmnote_rdexp(A453,"20251231",1,10000)</f>
        <v>91361.765327000001</v>
      </c>
      <c r="L453" s="16">
        <f>[1]!s_margin_tradingbalance(A453,"",10000)</f>
        <v>41762.940399999999</v>
      </c>
      <c r="M453" s="16">
        <f>[1]!s_margin_seclendingbalance(A453,"",10000)</f>
        <v>458.589</v>
      </c>
      <c r="N453" s="17">
        <f>[1]!s_val_ev(A453,"",100000000)</f>
        <v>549.39598111500004</v>
      </c>
      <c r="O453" s="17">
        <f>[1]!share_freesharesmv(A453,"",100000000)</f>
        <v>407.67419745500001</v>
      </c>
      <c r="P453" s="17">
        <f ca="1">[1]!s_dq_amount_btin(A453,TODAY()-1,100000000)</f>
        <v>8.5989133599999992</v>
      </c>
      <c r="Q453" s="17">
        <f ca="1">[1]!s_dq_turn(A453,TODAY()-1)</f>
        <v>1.5872993195730358</v>
      </c>
      <c r="R453" s="2">
        <f>[1]!s_pq_amount(A453,"20260101","",100000000)</f>
        <v>775.48781874999997</v>
      </c>
      <c r="S453" s="2">
        <f>[1]!s_pq_avgamount(A453,"20260101","",100000000)</f>
        <v>7.1145671444954131</v>
      </c>
      <c r="T453" s="17">
        <f>[1]!s_ipo_dilutedpe(A453)</f>
        <v>0</v>
      </c>
      <c r="U453" s="12">
        <f>[1]!s_ipo_collection_total(A453,100000000)</f>
        <v>0.72</v>
      </c>
      <c r="V453" s="18">
        <f>[1]!s_val_pe_ttm(A453,"")</f>
        <v>30.009931564331055</v>
      </c>
    </row>
    <row r="454" spans="1:22" x14ac:dyDescent="0.3">
      <c r="A454" s="12" t="s">
        <v>1527</v>
      </c>
      <c r="B454" s="12" t="s">
        <v>1528</v>
      </c>
      <c r="C454" s="16" t="str">
        <f>[1]!s_info_mkt(A454)</f>
        <v>主板</v>
      </c>
      <c r="D454" s="16" t="str">
        <f>[1]!s_ipo_listeddate(A454)</f>
        <v>2018-05-08</v>
      </c>
      <c r="E454" s="16" t="str">
        <f>[1]!s_info_industry_csrc2023(A454,"",3)</f>
        <v>研究和试验发展</v>
      </c>
      <c r="F454" s="16">
        <f>[1]!s_is(A454,83,"FY","YTD","20251231",1,"",100000000)</f>
        <v>454.56165774179999</v>
      </c>
      <c r="G454" s="16">
        <f>[1]!s_is(A454,83,"FY","YTD","20241231",1,"",100000000)</f>
        <v>392.41431359879999</v>
      </c>
      <c r="H454" s="16">
        <f>[1]!s_is(A454,61,"FY","YTD","20251231",1,"",100000000)</f>
        <v>191.50582400689999</v>
      </c>
      <c r="I454" s="16">
        <f>[1]!s_is(A454,61,"FY","YTD","20241231",1,"",100000000)</f>
        <v>94.503084277800014</v>
      </c>
      <c r="J454" s="16">
        <f>[1]!s_fa_roe(A454,"20251231")</f>
        <v>27.685300000000002</v>
      </c>
      <c r="K454" s="16">
        <f>[1]!s_stmnote_rdexp(A454,"20251231",1,10000)</f>
        <v>111945.29927600001</v>
      </c>
      <c r="L454" s="16">
        <f>[1]!s_margin_tradingbalance(A454,"",10000)</f>
        <v>531185.40879999998</v>
      </c>
      <c r="M454" s="16">
        <f>[1]!s_margin_seclendingbalance(A454,"",10000)</f>
        <v>2906.5342999999998</v>
      </c>
      <c r="N454" s="17">
        <f>[1]!s_val_ev(A454,"",100000000)</f>
        <v>3111.787727362831</v>
      </c>
      <c r="O454" s="17">
        <f>[1]!share_freesharesmv(A454,"",100000000)</f>
        <v>2133.033331008</v>
      </c>
      <c r="P454" s="17">
        <f ca="1">[1]!s_dq_amount_btin(A454,TODAY()-1,100000000)</f>
        <v>57.992706249999998</v>
      </c>
      <c r="Q454" s="17">
        <f ca="1">[1]!s_dq_turn(A454,TODAY()-1)</f>
        <v>2.3022978529057481</v>
      </c>
      <c r="R454" s="2">
        <f>[1]!s_pq_amount(A454,"20260101","",100000000)</f>
        <v>4568.2821092100003</v>
      </c>
      <c r="S454" s="2">
        <f>[1]!s_pq_avgamount(A454,"20260101","",100000000)</f>
        <v>41.910845038623854</v>
      </c>
      <c r="T454" s="17">
        <f>[1]!s_ipo_dilutedpe(A454)</f>
        <v>22.99</v>
      </c>
      <c r="U454" s="12">
        <f>[1]!s_ipo_collection_total(A454,100000000)</f>
        <v>22.506888095999997</v>
      </c>
      <c r="V454" s="18">
        <f>[1]!s_val_pe_ttm(A454,"")</f>
        <v>15.225504875183105</v>
      </c>
    </row>
    <row r="455" spans="1:22" x14ac:dyDescent="0.3">
      <c r="A455" s="12" t="s">
        <v>1529</v>
      </c>
      <c r="B455" s="12" t="s">
        <v>1530</v>
      </c>
      <c r="C455" s="16" t="str">
        <f>[1]!s_info_mkt(A455)</f>
        <v>创业板</v>
      </c>
      <c r="D455" s="16" t="str">
        <f>[1]!s_ipo_listeddate(A455)</f>
        <v>2022-03-29</v>
      </c>
      <c r="E455" s="16" t="str">
        <f>[1]!s_info_industry_csrc2023(A455,"",3)</f>
        <v>批发业</v>
      </c>
      <c r="F455" s="16">
        <f>[1]!s_is(A455,83,"FY","YTD","20251231",1,"",100000000)</f>
        <v>6.7489676162999999</v>
      </c>
      <c r="G455" s="16">
        <f>[1]!s_is(A455,83,"FY","YTD","20241231",1,"",100000000)</f>
        <v>7.2103143569000006</v>
      </c>
      <c r="H455" s="16">
        <f>[1]!s_is(A455,61,"FY","YTD","20251231",1,"",100000000)</f>
        <v>0.28632895660000002</v>
      </c>
      <c r="I455" s="16">
        <f>[1]!s_is(A455,61,"FY","YTD","20241231",1,"",100000000)</f>
        <v>1.0822002576</v>
      </c>
      <c r="J455" s="16">
        <f>[1]!s_fa_roe(A455,"20251231")</f>
        <v>1.6655</v>
      </c>
      <c r="K455" s="16">
        <f>[1]!s_stmnote_rdexp(A455,"20251231",1,10000)</f>
        <v>16945.837190999999</v>
      </c>
      <c r="L455" s="16">
        <f>[1]!s_margin_tradingbalance(A455,"",10000)</f>
        <v>85934.377299999993</v>
      </c>
      <c r="M455" s="16">
        <f>[1]!s_margin_seclendingbalance(A455,"",10000)</f>
        <v>206.4357</v>
      </c>
      <c r="N455" s="17">
        <f>[1]!s_val_ev(A455,"",100000000)</f>
        <v>103.49801189999999</v>
      </c>
      <c r="O455" s="17">
        <f>[1]!share_freesharesmv(A455,"",100000000)</f>
        <v>69.817623950799984</v>
      </c>
      <c r="P455" s="17">
        <f ca="1">[1]!s_dq_amount_btin(A455,TODAY()-1,100000000)</f>
        <v>1.8472033999999999</v>
      </c>
      <c r="Q455" s="17">
        <f ca="1">[1]!s_dq_turn(A455,TODAY()-1)</f>
        <v>2.2319185027564372</v>
      </c>
      <c r="R455" s="2">
        <f>[1]!s_pq_amount(A455,"20260101","",100000000)</f>
        <v>153.45656885</v>
      </c>
      <c r="S455" s="2">
        <f>[1]!s_pq_avgamount(A455,"20260101","",100000000)</f>
        <v>1.4078584298165138</v>
      </c>
      <c r="T455" s="17">
        <f>[1]!s_ipo_dilutedpe(A455)</f>
        <v>30.84</v>
      </c>
      <c r="U455" s="12">
        <f>[1]!s_ipo_collection_total(A455,100000000)</f>
        <v>11.77863</v>
      </c>
      <c r="V455" s="18">
        <f>[1]!s_val_pe_ttm(A455,"")</f>
        <v>403.18951416015625</v>
      </c>
    </row>
    <row r="456" spans="1:22" x14ac:dyDescent="0.3">
      <c r="A456" s="12" t="s">
        <v>1531</v>
      </c>
      <c r="B456" s="12" t="s">
        <v>1532</v>
      </c>
      <c r="C456" s="16" t="str">
        <f>[1]!s_info_mkt(A456)</f>
        <v>主板</v>
      </c>
      <c r="D456" s="16" t="str">
        <f>[1]!s_ipo_listeddate(A456)</f>
        <v>2023-05-24</v>
      </c>
      <c r="E456" s="16" t="str">
        <f>[1]!s_info_industry_csrc2023(A456,"",3)</f>
        <v>汽车制造业</v>
      </c>
      <c r="F456" s="16">
        <f>[1]!s_is(A456,83,"FY","YTD","20251231",1,"",100000000)</f>
        <v>16.418179092500001</v>
      </c>
      <c r="G456" s="16">
        <f>[1]!s_is(A456,83,"FY","YTD","20241231",1,"",100000000)</f>
        <v>15.623218270200001</v>
      </c>
      <c r="H456" s="16">
        <f>[1]!s_is(A456,61,"FY","YTD","20251231",1,"",100000000)</f>
        <v>1.0976480973</v>
      </c>
      <c r="I456" s="16">
        <f>[1]!s_is(A456,61,"FY","YTD","20241231",1,"",100000000)</f>
        <v>1.463002055</v>
      </c>
      <c r="J456" s="16">
        <f>[1]!s_fa_roe(A456,"20251231")</f>
        <v>6.9387999999999996</v>
      </c>
      <c r="K456" s="16">
        <f>[1]!s_stmnote_rdexp(A456,"20251231",1,10000)</f>
        <v>10530.004865000001</v>
      </c>
      <c r="L456" s="16">
        <f>[1]!s_margin_tradingbalance(A456,"",10000)</f>
        <v>8247.9861000000001</v>
      </c>
      <c r="M456" s="16">
        <f>[1]!s_margin_seclendingbalance(A456,"",10000)</f>
        <v>9.7428000000000008</v>
      </c>
      <c r="N456" s="17">
        <f>[1]!s_val_ev(A456,"",100000000)</f>
        <v>49.214110400000003</v>
      </c>
      <c r="O456" s="17">
        <f>[1]!share_freesharesmv(A456,"",100000000)</f>
        <v>14.06626004</v>
      </c>
      <c r="P456" s="17">
        <f ca="1">[1]!s_dq_amount_btin(A456,TODAY()-1,100000000)</f>
        <v>3.0859584299999998</v>
      </c>
      <c r="Q456" s="17">
        <f ca="1">[1]!s_dq_turn(A456,TODAY()-1)</f>
        <v>9.1780540728828921</v>
      </c>
      <c r="R456" s="2">
        <f>[1]!s_pq_amount(A456,"20260101","",100000000)</f>
        <v>116.22676609</v>
      </c>
      <c r="S456" s="2">
        <f>[1]!s_pq_avgamount(A456,"20260101","",100000000)</f>
        <v>1.0663006063302753</v>
      </c>
      <c r="T456" s="17">
        <f>[1]!s_ipo_dilutedpe(A456)</f>
        <v>37.729999999999997</v>
      </c>
      <c r="U456" s="12">
        <f>[1]!s_ipo_collection_total(A456,100000000)</f>
        <v>7.9265340000000002</v>
      </c>
      <c r="V456" s="18">
        <f>[1]!s_val_pe_ttm(A456,"")</f>
        <v>45.926795959472656</v>
      </c>
    </row>
    <row r="457" spans="1:22" x14ac:dyDescent="0.3">
      <c r="A457" s="12" t="s">
        <v>1533</v>
      </c>
      <c r="B457" s="12" t="s">
        <v>1534</v>
      </c>
      <c r="C457" s="16" t="str">
        <f>[1]!s_info_mkt(A457)</f>
        <v>主板</v>
      </c>
      <c r="D457" s="16" t="str">
        <f>[1]!s_ipo_listeddate(A457)</f>
        <v>2009-12-11</v>
      </c>
      <c r="E457" s="16" t="str">
        <f>[1]!s_info_industry_csrc2023(A457,"",3)</f>
        <v>金属制品业</v>
      </c>
      <c r="F457" s="16">
        <f>[1]!s_is(A457,83,"FY","YTD","20251231",1,"",100000000)</f>
        <v>120.5850912053</v>
      </c>
      <c r="G457" s="16">
        <f>[1]!s_is(A457,83,"FY","YTD","20241231",1,"",100000000)</f>
        <v>109.18288424290002</v>
      </c>
      <c r="H457" s="16">
        <f>[1]!s_is(A457,61,"FY","YTD","20251231",1,"",100000000)</f>
        <v>15.093729365</v>
      </c>
      <c r="I457" s="16">
        <f>[1]!s_is(A457,61,"FY","YTD","20241231",1,"",100000000)</f>
        <v>14.9037592527</v>
      </c>
      <c r="J457" s="16">
        <f>[1]!s_fa_roe(A457,"20251231")</f>
        <v>18.305800000000001</v>
      </c>
      <c r="K457" s="16">
        <f>[1]!s_stmnote_rdexp(A457,"20251231",1,10000)</f>
        <v>39647.281959</v>
      </c>
      <c r="L457" s="16">
        <f>[1]!s_margin_tradingbalance(A457,"",10000)</f>
        <v>30974.0713</v>
      </c>
      <c r="M457" s="16">
        <f>[1]!s_margin_seclendingbalance(A457,"",10000)</f>
        <v>763.00009999999997</v>
      </c>
      <c r="N457" s="17">
        <f>[1]!s_val_ev(A457,"",100000000)</f>
        <v>245.46528486400001</v>
      </c>
      <c r="O457" s="17">
        <f>[1]!share_freesharesmv(A457,"",100000000)</f>
        <v>148.6334732656</v>
      </c>
      <c r="P457" s="17">
        <f ca="1">[1]!s_dq_amount_btin(A457,TODAY()-1,100000000)</f>
        <v>4.1553451399999997</v>
      </c>
      <c r="Q457" s="17">
        <f ca="1">[1]!s_dq_turn(A457,TODAY()-1)</f>
        <v>1.7618603189529869</v>
      </c>
      <c r="R457" s="2">
        <f>[1]!s_pq_amount(A457,"20260101","",100000000)</f>
        <v>367.64220419999998</v>
      </c>
      <c r="S457" s="2">
        <f>[1]!s_pq_avgamount(A457,"20260101","",100000000)</f>
        <v>3.3728642587155964</v>
      </c>
      <c r="T457" s="17">
        <f>[1]!s_ipo_dilutedpe(A457)</f>
        <v>46</v>
      </c>
      <c r="U457" s="12">
        <f>[1]!s_ipo_collection_total(A457,100000000)</f>
        <v>9.1999999999999993</v>
      </c>
      <c r="V457" s="18">
        <f>[1]!s_val_pe_ttm(A457,"")</f>
        <v>16.203201293945313</v>
      </c>
    </row>
    <row r="458" spans="1:22" x14ac:dyDescent="0.3">
      <c r="A458" s="12" t="s">
        <v>1535</v>
      </c>
      <c r="B458" s="12" t="s">
        <v>1536</v>
      </c>
      <c r="C458" s="16" t="str">
        <f>[1]!s_info_mkt(A458)</f>
        <v>创业板</v>
      </c>
      <c r="D458" s="16" t="str">
        <f>[1]!s_ipo_listeddate(A458)</f>
        <v>2024-02-08</v>
      </c>
      <c r="E458" s="16" t="str">
        <f>[1]!s_info_industry_csrc2023(A458,"",3)</f>
        <v>计算机、通信和其他电子设备制造业</v>
      </c>
      <c r="F458" s="16">
        <f>[1]!s_is(A458,83,"FY","YTD","20251231",1,"",100000000)</f>
        <v>35.103285653500002</v>
      </c>
      <c r="G458" s="16">
        <f>[1]!s_is(A458,83,"FY","YTD","20241231",1,"",100000000)</f>
        <v>32.796025674799999</v>
      </c>
      <c r="H458" s="16">
        <f>[1]!s_is(A458,61,"FY","YTD","20251231",1,"",100000000)</f>
        <v>5.8784384327999994</v>
      </c>
      <c r="I458" s="16">
        <f>[1]!s_is(A458,61,"FY","YTD","20241231",1,"",100000000)</f>
        <v>5.9310425701999998</v>
      </c>
      <c r="J458" s="16">
        <f>[1]!s_fa_roe(A458,"20251231")</f>
        <v>15.8118</v>
      </c>
      <c r="K458" s="16">
        <f>[1]!s_stmnote_rdexp(A458,"20251231",1,10000)</f>
        <v>55503.302170000003</v>
      </c>
      <c r="L458" s="16">
        <f>[1]!s_margin_tradingbalance(A458,"",10000)</f>
        <v>25707.988700000002</v>
      </c>
      <c r="M458" s="16">
        <f>[1]!s_margin_seclendingbalance(A458,"",10000)</f>
        <v>109.3978</v>
      </c>
      <c r="N458" s="17">
        <f>[1]!s_val_ev(A458,"",100000000)</f>
        <v>144.89375039999999</v>
      </c>
      <c r="O458" s="17">
        <f>[1]!share_freesharesmv(A458,"",100000000)</f>
        <v>50.398520403699997</v>
      </c>
      <c r="P458" s="17">
        <f ca="1">[1]!s_dq_amount_btin(A458,TODAY()-1,100000000)</f>
        <v>2.25285337</v>
      </c>
      <c r="Q458" s="17">
        <f ca="1">[1]!s_dq_turn(A458,TODAY()-1)</f>
        <v>4.1593694001095605</v>
      </c>
      <c r="R458" s="2">
        <f>[1]!s_pq_amount(A458,"20260101","",100000000)</f>
        <v>184.82155334000001</v>
      </c>
      <c r="S458" s="2">
        <f>[1]!s_pq_avgamount(A458,"20260101","",100000000)</f>
        <v>1.6956105811009174</v>
      </c>
      <c r="T458" s="17">
        <f>[1]!s_ipo_dilutedpe(A458)</f>
        <v>21.93</v>
      </c>
      <c r="U458" s="12">
        <f>[1]!s_ipo_collection_total(A458,100000000)</f>
        <v>16.292676</v>
      </c>
      <c r="V458" s="18">
        <f>[1]!s_val_pe_ttm(A458,"")</f>
        <v>24.943988800048828</v>
      </c>
    </row>
    <row r="459" spans="1:22" x14ac:dyDescent="0.3">
      <c r="A459" s="12" t="s">
        <v>1537</v>
      </c>
      <c r="B459" s="12" t="s">
        <v>1538</v>
      </c>
      <c r="C459" s="16" t="str">
        <f>[1]!s_info_mkt(A459)</f>
        <v>科创板</v>
      </c>
      <c r="D459" s="16" t="str">
        <f>[1]!s_ipo_listeddate(A459)</f>
        <v>2019-07-22</v>
      </c>
      <c r="E459" s="16" t="str">
        <f>[1]!s_info_industry_csrc2023(A459,"",3)</f>
        <v>软件和信息技术服务业</v>
      </c>
      <c r="F459" s="16">
        <f>[1]!s_is(A459,83,"FY","YTD","20251231",1,"",100000000)</f>
        <v>25.652754318099998</v>
      </c>
      <c r="G459" s="16">
        <f>[1]!s_is(A459,83,"FY","YTD","20241231",1,"",100000000)</f>
        <v>20.0691968657</v>
      </c>
      <c r="H459" s="16">
        <f>[1]!s_is(A459,61,"FY","YTD","20251231",1,"",100000000)</f>
        <v>4.9784014233000002</v>
      </c>
      <c r="I459" s="16">
        <f>[1]!s_is(A459,61,"FY","YTD","20241231",1,"",100000000)</f>
        <v>3.3932392737999999</v>
      </c>
      <c r="J459" s="16">
        <f>[1]!s_fa_roe(A459,"20251231")</f>
        <v>15.066700000000001</v>
      </c>
      <c r="K459" s="16">
        <f>[1]!s_stmnote_rdexp(A459,"20251231",1,10000)</f>
        <v>60342.721253999996</v>
      </c>
      <c r="L459" s="16">
        <f>[1]!s_margin_tradingbalance(A459,"",10000)</f>
        <v>78202.084300000002</v>
      </c>
      <c r="M459" s="16">
        <f>[1]!s_margin_seclendingbalance(A459,"",10000)</f>
        <v>766.53160000000003</v>
      </c>
      <c r="N459" s="17">
        <f>[1]!s_val_ev(A459,"",100000000)</f>
        <v>299.91816435559997</v>
      </c>
      <c r="O459" s="17">
        <f>[1]!share_freesharesmv(A459,"",100000000)</f>
        <v>190.26309699599997</v>
      </c>
      <c r="P459" s="17">
        <f ca="1">[1]!s_dq_amount_btin(A459,TODAY()-1,100000000)</f>
        <v>11.392211619999999</v>
      </c>
      <c r="Q459" s="17">
        <f ca="1">[1]!s_dq_turn(A459,TODAY()-1)</f>
        <v>3.8489048014822114</v>
      </c>
      <c r="R459" s="2">
        <f>[1]!s_pq_amount(A459,"20260101","",100000000)</f>
        <v>798.29134481000006</v>
      </c>
      <c r="S459" s="2">
        <f>[1]!s_pq_avgamount(A459,"20260101","",100000000)</f>
        <v>7.3237738055963302</v>
      </c>
      <c r="T459" s="17">
        <f>[1]!s_ipo_dilutedpe(A459)</f>
        <v>56.67</v>
      </c>
      <c r="U459" s="12">
        <f>[1]!s_ipo_collection_total(A459,100000000)</f>
        <v>12.52</v>
      </c>
      <c r="V459" s="18">
        <f>[1]!s_val_pe_ttm(A459,"")</f>
        <v>55.563247680664063</v>
      </c>
    </row>
    <row r="460" spans="1:22" x14ac:dyDescent="0.3">
      <c r="A460" s="12" t="s">
        <v>36</v>
      </c>
      <c r="B460" s="12" t="s">
        <v>37</v>
      </c>
      <c r="C460" s="16" t="str">
        <f>[1]!s_info_mkt(A460)</f>
        <v>北证</v>
      </c>
      <c r="D460" s="16" t="str">
        <f>[1]!s_ipo_listeddate(A460)</f>
        <v>2025-12-31</v>
      </c>
      <c r="E460" s="16" t="str">
        <f>[1]!s_info_industry_csrc2023(A460,"",3)</f>
        <v>计算机、通信和其他电子设备制造业</v>
      </c>
      <c r="F460" s="16">
        <f>[1]!s_is(A460,83,"FY","YTD","20251231",1,"",100000000)</f>
        <v>22.1576948262</v>
      </c>
      <c r="G460" s="16">
        <f>[1]!s_is(A460,83,"FY","YTD","20241231",1,"",100000000)</f>
        <v>13.150329078499999</v>
      </c>
      <c r="H460" s="16">
        <f>[1]!s_is(A460,61,"FY","YTD","20251231",1,"",100000000)</f>
        <v>3.0471437444</v>
      </c>
      <c r="I460" s="16">
        <f>[1]!s_is(A460,61,"FY","YTD","20241231",1,"",100000000)</f>
        <v>1.4758183177999999</v>
      </c>
      <c r="J460" s="16">
        <f>[1]!s_fa_roe(A460,"20251231")</f>
        <v>38.394300000000001</v>
      </c>
      <c r="K460" s="16">
        <f>[1]!s_stmnote_rdexp(A460,"20251231",1,10000)</f>
        <v>7697.4009749999996</v>
      </c>
      <c r="L460" s="16">
        <f>[1]!s_margin_tradingbalance(A460,"",10000)</f>
        <v>35827.236700000001</v>
      </c>
      <c r="M460" s="16">
        <f>[1]!s_margin_seclendingbalance(A460,"",10000)</f>
        <v>0</v>
      </c>
      <c r="N460" s="17">
        <f>[1]!s_val_ev(A460,"",100000000)</f>
        <v>440.41610840520002</v>
      </c>
      <c r="O460" s="17">
        <f>[1]!share_freesharesmv(A460,"",100000000)</f>
        <v>94.989855458800008</v>
      </c>
      <c r="P460" s="17">
        <f ca="1">[1]!s_dq_amount_btin(A460,TODAY()-1,100000000)</f>
        <v>6.6173944799999997</v>
      </c>
      <c r="Q460" s="17">
        <f ca="1">[1]!s_dq_turn(A460,TODAY()-1)</f>
        <v>5.2356833561586154</v>
      </c>
      <c r="R460" s="2">
        <f>[1]!s_pq_amount(A460,"20260101","",100000000)</f>
        <v>756.37001837000003</v>
      </c>
      <c r="S460" s="2">
        <f>[1]!s_pq_avgamount(A460,"20260101","",100000000)</f>
        <v>6.9391744804587159</v>
      </c>
      <c r="T460" s="17">
        <f>[1]!s_ipo_dilutedpe(A460)</f>
        <v>14.99</v>
      </c>
      <c r="U460" s="12">
        <f>[1]!s_ipo_collection_total(A460,100000000)</f>
        <v>3.237975</v>
      </c>
      <c r="V460" s="18">
        <f>[1]!s_val_pe_ttm(A460,"")</f>
        <v>133.75791931152344</v>
      </c>
    </row>
    <row r="461" spans="1:22" x14ac:dyDescent="0.3">
      <c r="A461" s="12" t="s">
        <v>1539</v>
      </c>
      <c r="B461" s="12" t="s">
        <v>1540</v>
      </c>
      <c r="C461" s="16" t="str">
        <f>[1]!s_info_mkt(A461)</f>
        <v>创业板</v>
      </c>
      <c r="D461" s="16" t="str">
        <f>[1]!s_ipo_listeddate(A461)</f>
        <v>2014-08-01</v>
      </c>
      <c r="E461" s="16" t="str">
        <f>[1]!s_info_industry_csrc2023(A461,"",3)</f>
        <v>专业技术服务业</v>
      </c>
      <c r="F461" s="16">
        <f>[1]!s_is(A461,83,"FY","YTD","20251231",1,"",100000000)</f>
        <v>8.2272329379000002</v>
      </c>
      <c r="G461" s="16">
        <f>[1]!s_is(A461,83,"FY","YTD","20241231",1,"",100000000)</f>
        <v>10.7398221253</v>
      </c>
      <c r="H461" s="16">
        <f>[1]!s_is(A461,61,"FY","YTD","20251231",1,"",100000000)</f>
        <v>2.2375742068000002</v>
      </c>
      <c r="I461" s="16">
        <f>[1]!s_is(A461,61,"FY","YTD","20241231",1,"",100000000)</f>
        <v>3.1830322669000002</v>
      </c>
      <c r="J461" s="16">
        <f>[1]!s_fa_roe(A461,"20251231")</f>
        <v>8.2969000000000008</v>
      </c>
      <c r="K461" s="16">
        <f>[1]!s_stmnote_rdexp(A461,"20251231",1,10000)</f>
        <v>5526.1328279999998</v>
      </c>
      <c r="L461" s="16">
        <f>[1]!s_margin_tradingbalance(A461,"",10000)</f>
        <v>0</v>
      </c>
      <c r="M461" s="16">
        <f>[1]!s_margin_seclendingbalance(A461,"",10000)</f>
        <v>0</v>
      </c>
      <c r="N461" s="17">
        <f>[1]!s_val_ev(A461,"",100000000)</f>
        <v>40.4182204755</v>
      </c>
      <c r="O461" s="17">
        <f>[1]!share_freesharesmv(A461,"",100000000)</f>
        <v>19.486783845200002</v>
      </c>
      <c r="P461" s="17">
        <f ca="1">[1]!s_dq_amount_btin(A461,TODAY()-1,100000000)</f>
        <v>1.2297498600000001</v>
      </c>
      <c r="Q461" s="17">
        <f ca="1">[1]!s_dq_turn(A461,TODAY()-1)</f>
        <v>4.3821757784231021</v>
      </c>
      <c r="R461" s="2">
        <f>[1]!s_pq_amount(A461,"20260101","",100000000)</f>
        <v>96.960367169999998</v>
      </c>
      <c r="S461" s="2">
        <f>[1]!s_pq_avgamount(A461,"20260101","",100000000)</f>
        <v>0.88954465293577989</v>
      </c>
      <c r="T461" s="17">
        <f>[1]!s_ipo_dilutedpe(A461)</f>
        <v>20.97</v>
      </c>
      <c r="U461" s="12">
        <f>[1]!s_ipo_collection_total(A461,100000000)</f>
        <v>4.0900439999999998</v>
      </c>
      <c r="V461" s="18">
        <f>[1]!s_val_pe_ttm(A461,"")</f>
        <v>21.40948486328125</v>
      </c>
    </row>
    <row r="462" spans="1:22" x14ac:dyDescent="0.3">
      <c r="A462" s="12" t="s">
        <v>1541</v>
      </c>
      <c r="B462" s="12" t="s">
        <v>1542</v>
      </c>
      <c r="C462" s="16" t="str">
        <f>[1]!s_info_mkt(A462)</f>
        <v>创业板</v>
      </c>
      <c r="D462" s="16" t="str">
        <f>[1]!s_ipo_listeddate(A462)</f>
        <v>2017-08-09</v>
      </c>
      <c r="E462" s="16" t="str">
        <f>[1]!s_info_industry_csrc2023(A462,"",3)</f>
        <v>计算机、通信和其他电子设备制造业</v>
      </c>
      <c r="F462" s="16">
        <f>[1]!s_is(A462,83,"FY","YTD","20251231",1,"",100000000)</f>
        <v>4.1424288816999999</v>
      </c>
      <c r="G462" s="16">
        <f>[1]!s_is(A462,83,"FY","YTD","20241231",1,"",100000000)</f>
        <v>3.6018900468999999</v>
      </c>
      <c r="H462" s="16">
        <f>[1]!s_is(A462,61,"FY","YTD","20251231",1,"",100000000)</f>
        <v>0.15371626560000001</v>
      </c>
      <c r="I462" s="16">
        <f>[1]!s_is(A462,61,"FY","YTD","20241231",1,"",100000000)</f>
        <v>0.1157283974</v>
      </c>
      <c r="J462" s="16">
        <f>[1]!s_fa_roe(A462,"20251231")</f>
        <v>2.2404999999999999</v>
      </c>
      <c r="K462" s="16">
        <f>[1]!s_stmnote_rdexp(A462,"20251231",1,10000)</f>
        <v>1556.3230939999999</v>
      </c>
      <c r="L462" s="16">
        <f>[1]!s_margin_tradingbalance(A462,"",10000)</f>
        <v>0</v>
      </c>
      <c r="M462" s="16">
        <f>[1]!s_margin_seclendingbalance(A462,"",10000)</f>
        <v>0</v>
      </c>
      <c r="N462" s="17">
        <f>[1]!s_val_ev(A462,"",100000000)</f>
        <v>72.828000000000003</v>
      </c>
      <c r="O462" s="17">
        <f>[1]!share_freesharesmv(A462,"",100000000)</f>
        <v>30.802244129999998</v>
      </c>
      <c r="P462" s="17">
        <f ca="1">[1]!s_dq_amount_btin(A462,TODAY()-1,100000000)</f>
        <v>2.0824011100000002</v>
      </c>
      <c r="Q462" s="17">
        <f ca="1">[1]!s_dq_turn(A462,TODAY()-1)</f>
        <v>3.3093279849867625</v>
      </c>
      <c r="R462" s="2">
        <f>[1]!s_pq_amount(A462,"20260101","",100000000)</f>
        <v>189.55481497</v>
      </c>
      <c r="S462" s="2">
        <f>[1]!s_pq_avgamount(A462,"20260101","",100000000)</f>
        <v>1.7390349997247707</v>
      </c>
      <c r="T462" s="17">
        <f>[1]!s_ipo_dilutedpe(A462)</f>
        <v>22.98</v>
      </c>
      <c r="U462" s="12">
        <f>[1]!s_ipo_collection_total(A462,100000000)</f>
        <v>2.4462999999999999</v>
      </c>
      <c r="V462" s="18">
        <f>[1]!s_val_pe_ttm(A462,"")</f>
        <v>1047.1046142578125</v>
      </c>
    </row>
    <row r="463" spans="1:22" x14ac:dyDescent="0.3">
      <c r="A463" s="12" t="s">
        <v>1543</v>
      </c>
      <c r="B463" s="12" t="s">
        <v>1544</v>
      </c>
      <c r="C463" s="16" t="str">
        <f>[1]!s_info_mkt(A463)</f>
        <v>主板</v>
      </c>
      <c r="D463" s="16" t="str">
        <f>[1]!s_ipo_listeddate(A463)</f>
        <v>2015-12-23</v>
      </c>
      <c r="E463" s="16" t="str">
        <f>[1]!s_info_industry_csrc2023(A463,"",3)</f>
        <v>非金属矿物制品业</v>
      </c>
      <c r="F463" s="16">
        <f>[1]!s_is(A463,83,"FY","YTD","20251231",1,"",100000000)</f>
        <v>11.0795718809</v>
      </c>
      <c r="G463" s="16">
        <f>[1]!s_is(A463,83,"FY","YTD","20241231",1,"",100000000)</f>
        <v>11.125424087999999</v>
      </c>
      <c r="H463" s="16">
        <f>[1]!s_is(A463,61,"FY","YTD","20251231",1,"",100000000)</f>
        <v>-0.81979267690000002</v>
      </c>
      <c r="I463" s="16">
        <f>[1]!s_is(A463,61,"FY","YTD","20241231",1,"",100000000)</f>
        <v>-0.5788751137</v>
      </c>
      <c r="J463" s="16">
        <f>[1]!s_fa_roe(A463,"20251231")</f>
        <v>-9.7540999999999993</v>
      </c>
      <c r="K463" s="16">
        <f>[1]!s_stmnote_rdexp(A463,"20251231",1,10000)</f>
        <v>0</v>
      </c>
      <c r="L463" s="16">
        <f>[1]!s_margin_tradingbalance(A463,"",10000)</f>
        <v>0</v>
      </c>
      <c r="M463" s="16">
        <f>[1]!s_margin_seclendingbalance(A463,"",10000)</f>
        <v>0</v>
      </c>
      <c r="N463" s="17">
        <f>[1]!s_val_ev(A463,"",100000000)</f>
        <v>92.642131316000004</v>
      </c>
      <c r="O463" s="17">
        <f>[1]!share_freesharesmv(A463,"",100000000)</f>
        <v>65.320787425600003</v>
      </c>
      <c r="P463" s="17">
        <f ca="1">[1]!s_dq_amount_btin(A463,TODAY()-1,100000000)</f>
        <v>4.4854849200000002</v>
      </c>
      <c r="Q463" s="17">
        <f ca="1">[1]!s_dq_turn(A463,TODAY()-1)</f>
        <v>5.6234521339600558</v>
      </c>
      <c r="R463" s="2">
        <f>[1]!s_pq_amount(A463,"20260101","",100000000)</f>
        <v>470.82717100999997</v>
      </c>
      <c r="S463" s="2">
        <f>[1]!s_pq_avgamount(A463,"20260101","",100000000)</f>
        <v>4.3195153303669729</v>
      </c>
      <c r="T463" s="17">
        <f>[1]!s_ipo_dilutedpe(A463)</f>
        <v>22.9</v>
      </c>
      <c r="U463" s="12">
        <f>[1]!s_ipo_collection_total(A463,100000000)</f>
        <v>1.145</v>
      </c>
      <c r="V463" s="18">
        <f>[1]!s_val_pe_ttm(A463,"")</f>
        <v>-110.89363098144531</v>
      </c>
    </row>
    <row r="464" spans="1:22" x14ac:dyDescent="0.3">
      <c r="A464" s="12" t="s">
        <v>1545</v>
      </c>
      <c r="B464" s="12" t="s">
        <v>1546</v>
      </c>
      <c r="C464" s="16" t="str">
        <f>[1]!s_info_mkt(A464)</f>
        <v>创业板</v>
      </c>
      <c r="D464" s="16" t="str">
        <f>[1]!s_ipo_listeddate(A464)</f>
        <v>2024-10-24</v>
      </c>
      <c r="E464" s="16" t="str">
        <f>[1]!s_info_industry_csrc2023(A464,"",3)</f>
        <v>计算机、通信和其他电子设备制造业</v>
      </c>
      <c r="F464" s="16">
        <f>[1]!s_is(A464,83,"FY","YTD","20251231",1,"",100000000)</f>
        <v>11.173106416900001</v>
      </c>
      <c r="G464" s="16">
        <f>[1]!s_is(A464,83,"FY","YTD","20241231",1,"",100000000)</f>
        <v>9.4291359250000006</v>
      </c>
      <c r="H464" s="16">
        <f>[1]!s_is(A464,61,"FY","YTD","20251231",1,"",100000000)</f>
        <v>1.5469725881</v>
      </c>
      <c r="I464" s="16">
        <f>[1]!s_is(A464,61,"FY","YTD","20241231",1,"",100000000)</f>
        <v>1.8542532283000002</v>
      </c>
      <c r="J464" s="16">
        <f>[1]!s_fa_roe(A464,"20251231")</f>
        <v>10.009</v>
      </c>
      <c r="K464" s="16">
        <f>[1]!s_stmnote_rdexp(A464,"20251231",1,10000)</f>
        <v>9781.9254309999997</v>
      </c>
      <c r="L464" s="16">
        <f>[1]!s_margin_tradingbalance(A464,"",10000)</f>
        <v>177301.47020000001</v>
      </c>
      <c r="M464" s="16">
        <f>[1]!s_margin_seclendingbalance(A464,"",10000)</f>
        <v>148.4144</v>
      </c>
      <c r="N464" s="17">
        <f>[1]!s_val_ev(A464,"",100000000)</f>
        <v>389.98041599999999</v>
      </c>
      <c r="O464" s="17">
        <f>[1]!share_freesharesmv(A464,"",100000000)</f>
        <v>177.38916605760002</v>
      </c>
      <c r="P464" s="17">
        <f ca="1">[1]!s_dq_amount_btin(A464,TODAY()-1,100000000)</f>
        <v>7.1247382200000002</v>
      </c>
      <c r="Q464" s="17">
        <f ca="1">[1]!s_dq_turn(A464,TODAY()-1)</f>
        <v>4.1005170794016257</v>
      </c>
      <c r="R464" s="2">
        <f>[1]!s_pq_amount(A464,"20260101","",100000000)</f>
        <v>656.32551634000004</v>
      </c>
      <c r="S464" s="2">
        <f>[1]!s_pq_avgamount(A464,"20260101","",100000000)</f>
        <v>6.0213350122935783</v>
      </c>
      <c r="T464" s="17">
        <f>[1]!s_ipo_dilutedpe(A464)</f>
        <v>16.309999999999999</v>
      </c>
      <c r="U464" s="12">
        <f>[1]!s_ipo_collection_total(A464,100000000)</f>
        <v>6.139716</v>
      </c>
      <c r="V464" s="18">
        <f>[1]!s_val_pe_ttm(A464,"")</f>
        <v>345.85757446289063</v>
      </c>
    </row>
    <row r="465" spans="1:22" x14ac:dyDescent="0.3">
      <c r="A465" s="12" t="s">
        <v>1547</v>
      </c>
      <c r="B465" s="12" t="s">
        <v>1548</v>
      </c>
      <c r="C465" s="16" t="str">
        <f>[1]!s_info_mkt(A465)</f>
        <v>创业板</v>
      </c>
      <c r="D465" s="16" t="str">
        <f>[1]!s_ipo_listeddate(A465)</f>
        <v>2016-10-12</v>
      </c>
      <c r="E465" s="16" t="str">
        <f>[1]!s_info_industry_csrc2023(A465,"",3)</f>
        <v>计算机、通信和其他电子设备制造业</v>
      </c>
      <c r="F465" s="16">
        <f>[1]!s_is(A465,83,"FY","YTD","20251231",1,"",100000000)</f>
        <v>25.326393696700002</v>
      </c>
      <c r="G465" s="16">
        <f>[1]!s_is(A465,83,"FY","YTD","20241231",1,"",100000000)</f>
        <v>17.474534588499999</v>
      </c>
      <c r="H465" s="16">
        <f>[1]!s_is(A465,61,"FY","YTD","20251231",1,"",100000000)</f>
        <v>3.3485102195999996</v>
      </c>
      <c r="I465" s="16">
        <f>[1]!s_is(A465,61,"FY","YTD","20241231",1,"",100000000)</f>
        <v>0.72070022200000006</v>
      </c>
      <c r="J465" s="16">
        <f>[1]!s_fa_roe(A465,"20251231")</f>
        <v>18.021000000000001</v>
      </c>
      <c r="K465" s="16">
        <f>[1]!s_stmnote_rdexp(A465,"20251231",1,10000)</f>
        <v>12731.718959</v>
      </c>
      <c r="L465" s="16">
        <f>[1]!s_margin_tradingbalance(A465,"",10000)</f>
        <v>257331.22210000001</v>
      </c>
      <c r="M465" s="16">
        <f>[1]!s_margin_seclendingbalance(A465,"",10000)</f>
        <v>2288.5823999999998</v>
      </c>
      <c r="N465" s="17">
        <f>[1]!s_val_ev(A465,"",100000000)</f>
        <v>830.89658549720002</v>
      </c>
      <c r="O465" s="17">
        <f>[1]!share_freesharesmv(A465,"",100000000)</f>
        <v>625.38747057289993</v>
      </c>
      <c r="P465" s="17">
        <f ca="1">[1]!s_dq_amount_btin(A465,TODAY()-1,100000000)</f>
        <v>74.928866209999995</v>
      </c>
      <c r="Q465" s="17">
        <f ca="1">[1]!s_dq_turn(A465,TODAY()-1)</f>
        <v>10.023333714003</v>
      </c>
      <c r="R465" s="2">
        <f>[1]!s_pq_amount(A465,"20260101","",100000000)</f>
        <v>4778.9345609900001</v>
      </c>
      <c r="S465" s="2">
        <f>[1]!s_pq_avgamount(A465,"20260101","",100000000)</f>
        <v>43.843436339357794</v>
      </c>
      <c r="T465" s="17">
        <f>[1]!s_ipo_dilutedpe(A465)</f>
        <v>22.97</v>
      </c>
      <c r="U465" s="12">
        <f>[1]!s_ipo_collection_total(A465,100000000)</f>
        <v>2.428725</v>
      </c>
      <c r="V465" s="18">
        <f>[1]!s_val_pe_ttm(A465,"")</f>
        <v>221.44467163085938</v>
      </c>
    </row>
    <row r="466" spans="1:22" x14ac:dyDescent="0.3">
      <c r="A466" s="12" t="s">
        <v>1549</v>
      </c>
      <c r="B466" s="12" t="s">
        <v>1550</v>
      </c>
      <c r="C466" s="16" t="str">
        <f>[1]!s_info_mkt(A466)</f>
        <v>科创板</v>
      </c>
      <c r="D466" s="16" t="str">
        <f>[1]!s_ipo_listeddate(A466)</f>
        <v>2020-10-28</v>
      </c>
      <c r="E466" s="16" t="str">
        <f>[1]!s_info_industry_csrc2023(A466,"",3)</f>
        <v>医药制造业</v>
      </c>
      <c r="F466" s="16">
        <f>[1]!s_is(A466,83,"FY","YTD","20251231",1,"",100000000)</f>
        <v>1.2338665686000001</v>
      </c>
      <c r="G466" s="16">
        <f>[1]!s_is(A466,83,"FY","YTD","20241231",1,"",100000000)</f>
        <v>1.2947293598</v>
      </c>
      <c r="H466" s="16">
        <f>[1]!s_is(A466,61,"FY","YTD","20251231",1,"",100000000)</f>
        <v>-2.6805303202999999</v>
      </c>
      <c r="I466" s="16">
        <f>[1]!s_is(A466,61,"FY","YTD","20241231",1,"",100000000)</f>
        <v>-2.0138261039000001</v>
      </c>
      <c r="J466" s="16">
        <f>[1]!s_fa_roe(A466,"20251231")</f>
        <v>-26.563800000000001</v>
      </c>
      <c r="K466" s="16">
        <f>[1]!s_stmnote_rdexp(A466,"20251231",1,10000)</f>
        <v>14153.609624000001</v>
      </c>
      <c r="L466" s="16">
        <f>[1]!s_margin_tradingbalance(A466,"",10000)</f>
        <v>19072.175999999999</v>
      </c>
      <c r="M466" s="16">
        <f>[1]!s_margin_seclendingbalance(A466,"",10000)</f>
        <v>0</v>
      </c>
      <c r="N466" s="17">
        <f>[1]!s_val_ev(A466,"",100000000)</f>
        <v>69.858918784499991</v>
      </c>
      <c r="O466" s="17">
        <f>[1]!share_freesharesmv(A466,"",100000000)</f>
        <v>41.165054534500001</v>
      </c>
      <c r="P466" s="17">
        <f ca="1">[1]!s_dq_amount_btin(A466,TODAY()-1,100000000)</f>
        <v>2.3544426899999999</v>
      </c>
      <c r="Q466" s="17">
        <f ca="1">[1]!s_dq_turn(A466,TODAY()-1)</f>
        <v>3.4054858433163302</v>
      </c>
      <c r="R466" s="2">
        <f>[1]!s_pq_amount(A466,"20260101","",100000000)</f>
        <v>377.00781615</v>
      </c>
      <c r="S466" s="2">
        <f>[1]!s_pq_avgamount(A466,"20260101","",100000000)</f>
        <v>3.4587873041284407</v>
      </c>
      <c r="T466" s="17">
        <f>[1]!s_ipo_dilutedpe(A466)</f>
        <v>0</v>
      </c>
      <c r="U466" s="12">
        <f>[1]!s_ipo_collection_total(A466,100000000)</f>
        <v>18.441800000000001</v>
      </c>
      <c r="V466" s="18">
        <f>[1]!s_val_pe_ttm(A466,"")</f>
        <v>2017.7379150390625</v>
      </c>
    </row>
    <row r="467" spans="1:22" x14ac:dyDescent="0.3">
      <c r="A467" s="12" t="s">
        <v>1551</v>
      </c>
      <c r="B467" s="12" t="s">
        <v>1552</v>
      </c>
      <c r="C467" s="16" t="str">
        <f>[1]!s_info_mkt(A467)</f>
        <v>科创板</v>
      </c>
      <c r="D467" s="16" t="str">
        <f>[1]!s_ipo_listeddate(A467)</f>
        <v>2022-11-16</v>
      </c>
      <c r="E467" s="16" t="str">
        <f>[1]!s_info_industry_csrc2023(A467,"",3)</f>
        <v>计算机、通信和其他电子设备制造业</v>
      </c>
      <c r="F467" s="16">
        <f>[1]!s_is(A467,83,"FY","YTD","20251231",1,"",100000000)</f>
        <v>43.9836624832</v>
      </c>
      <c r="G467" s="16">
        <f>[1]!s_is(A467,83,"FY","YTD","20241231",1,"",100000000)</f>
        <v>36.091794472499998</v>
      </c>
      <c r="H467" s="16">
        <f>[1]!s_is(A467,61,"FY","YTD","20251231",1,"",100000000)</f>
        <v>0.81728642559999998</v>
      </c>
      <c r="I467" s="16">
        <f>[1]!s_is(A467,61,"FY","YTD","20241231",1,"",100000000)</f>
        <v>0.66327532770000008</v>
      </c>
      <c r="J467" s="16">
        <f>[1]!s_fa_roe(A467,"20251231")</f>
        <v>3.1926999999999999</v>
      </c>
      <c r="K467" s="16">
        <f>[1]!s_stmnote_rdexp(A467,"20251231",1,10000)</f>
        <v>29150.405999999999</v>
      </c>
      <c r="L467" s="16">
        <f>[1]!s_margin_tradingbalance(A467,"",10000)</f>
        <v>139252.0062</v>
      </c>
      <c r="M467" s="16">
        <f>[1]!s_margin_seclendingbalance(A467,"",10000)</f>
        <v>558.89530000000002</v>
      </c>
      <c r="N467" s="17">
        <f>[1]!s_val_ev(A467,"",100000000)</f>
        <v>327.27924625000003</v>
      </c>
      <c r="O467" s="17">
        <f>[1]!share_freesharesmv(A467,"",100000000)</f>
        <v>210.65212124999999</v>
      </c>
      <c r="P467" s="17">
        <f ca="1">[1]!s_dq_amount_btin(A467,TODAY()-1,100000000)</f>
        <v>26.972501909999998</v>
      </c>
      <c r="Q467" s="17">
        <f ca="1">[1]!s_dq_turn(A467,TODAY()-1)</f>
        <v>8.2979385146393181</v>
      </c>
      <c r="R467" s="2">
        <f>[1]!s_pq_amount(A467,"20260101","",100000000)</f>
        <v>1313.87275077</v>
      </c>
      <c r="S467" s="2">
        <f>[1]!s_pq_avgamount(A467,"20260101","",100000000)</f>
        <v>12.053878447431192</v>
      </c>
      <c r="T467" s="17">
        <f>[1]!s_ipo_dilutedpe(A467)</f>
        <v>25.83</v>
      </c>
      <c r="U467" s="12">
        <f>[1]!s_ipo_collection_total(A467,100000000)</f>
        <v>11.124000000000001</v>
      </c>
      <c r="V467" s="18">
        <f>[1]!s_val_pe_ttm(A467,"")</f>
        <v>390.85638427734375</v>
      </c>
    </row>
    <row r="468" spans="1:22" x14ac:dyDescent="0.3">
      <c r="A468" s="12" t="s">
        <v>1553</v>
      </c>
      <c r="B468" s="12" t="s">
        <v>1554</v>
      </c>
      <c r="C468" s="16" t="str">
        <f>[1]!s_info_mkt(A468)</f>
        <v>主板</v>
      </c>
      <c r="D468" s="16" t="str">
        <f>[1]!s_ipo_listeddate(A468)</f>
        <v>1997-06-18</v>
      </c>
      <c r="E468" s="16" t="str">
        <f>[1]!s_info_industry_csrc2023(A468,"",3)</f>
        <v>道路运输业</v>
      </c>
      <c r="F468" s="16">
        <f>[1]!s_is(A468,83,"FY","YTD","20251231",1,"",100000000)</f>
        <v>1.1289396035999999</v>
      </c>
      <c r="G468" s="16">
        <f>[1]!s_is(A468,83,"FY","YTD","20241231",1,"",100000000)</f>
        <v>1.1303914227</v>
      </c>
      <c r="H468" s="16">
        <f>[1]!s_is(A468,61,"FY","YTD","20251231",1,"",100000000)</f>
        <v>1.1400711063</v>
      </c>
      <c r="I468" s="16">
        <f>[1]!s_is(A468,61,"FY","YTD","20241231",1,"",100000000)</f>
        <v>1.5745114399000002</v>
      </c>
      <c r="J468" s="16">
        <f>[1]!s_fa_roe(A468,"20251231")</f>
        <v>2.1995</v>
      </c>
      <c r="K468" s="16">
        <f>[1]!s_stmnote_rdexp(A468,"20251231",1,10000)</f>
        <v>0</v>
      </c>
      <c r="L468" s="16">
        <f>[1]!s_margin_tradingbalance(A468,"",10000)</f>
        <v>50089.108699999997</v>
      </c>
      <c r="M468" s="16">
        <f>[1]!s_margin_seclendingbalance(A468,"",10000)</f>
        <v>24.414999999999999</v>
      </c>
      <c r="N468" s="17">
        <f>[1]!s_val_ev(A468,"",100000000)</f>
        <v>68.31188818679999</v>
      </c>
      <c r="O468" s="17">
        <f>[1]!share_freesharesmv(A468,"",100000000)</f>
        <v>49.808179521999996</v>
      </c>
      <c r="P468" s="17">
        <f ca="1">[1]!s_dq_amount_btin(A468,TODAY()-1,100000000)</f>
        <v>1.3663240999999999</v>
      </c>
      <c r="Q468" s="17">
        <f ca="1">[1]!s_dq_turn(A468,TODAY()-1)</f>
        <v>2.0318603292072455</v>
      </c>
      <c r="R468" s="2">
        <f>[1]!s_pq_amount(A468,"20260101","",100000000)</f>
        <v>116.39082411</v>
      </c>
      <c r="S468" s="2">
        <f>[1]!s_pq_avgamount(A468,"20260101","",100000000)</f>
        <v>1.0678057257798166</v>
      </c>
      <c r="T468" s="17">
        <f>[1]!s_ipo_dilutedpe(A468)</f>
        <v>0</v>
      </c>
      <c r="U468" s="12">
        <f>[1]!s_ipo_collection_total(A468,100000000)</f>
        <v>4.8600000000000003</v>
      </c>
      <c r="V468" s="18">
        <f>[1]!s_val_pe_ttm(A468,"")</f>
        <v>80.230911254882813</v>
      </c>
    </row>
    <row r="469" spans="1:22" x14ac:dyDescent="0.3">
      <c r="A469" s="12" t="s">
        <v>1555</v>
      </c>
      <c r="B469" s="12" t="s">
        <v>1556</v>
      </c>
      <c r="C469" s="16" t="str">
        <f>[1]!s_info_mkt(A469)</f>
        <v>科创板</v>
      </c>
      <c r="D469" s="16" t="str">
        <f>[1]!s_ipo_listeddate(A469)</f>
        <v>2022-08-29</v>
      </c>
      <c r="E469" s="16" t="str">
        <f>[1]!s_info_industry_csrc2023(A469,"",3)</f>
        <v>计算机、通信和其他电子设备制造业</v>
      </c>
      <c r="F469" s="16">
        <f>[1]!s_is(A469,83,"FY","YTD","20251231",1,"",100000000)</f>
        <v>4.7464955892000003</v>
      </c>
      <c r="G469" s="16">
        <f>[1]!s_is(A469,83,"FY","YTD","20241231",1,"",100000000)</f>
        <v>3.7229014186000002</v>
      </c>
      <c r="H469" s="16">
        <f>[1]!s_is(A469,61,"FY","YTD","20251231",1,"",100000000)</f>
        <v>-0.99493886890000005</v>
      </c>
      <c r="I469" s="16">
        <f>[1]!s_is(A469,61,"FY","YTD","20241231",1,"",100000000)</f>
        <v>-1.6099893974999999</v>
      </c>
      <c r="J469" s="16">
        <f>[1]!s_fa_roe(A469,"20251231")</f>
        <v>-7.5585000000000004</v>
      </c>
      <c r="K469" s="16">
        <f>[1]!s_stmnote_rdexp(A469,"20251231",1,10000)</f>
        <v>11488.457593000001</v>
      </c>
      <c r="L469" s="16">
        <f>[1]!s_margin_tradingbalance(A469,"",10000)</f>
        <v>65949.340100000001</v>
      </c>
      <c r="M469" s="16">
        <f>[1]!s_margin_seclendingbalance(A469,"",10000)</f>
        <v>0</v>
      </c>
      <c r="N469" s="17">
        <f>[1]!s_val_ev(A469,"",100000000)</f>
        <v>120.52198052999999</v>
      </c>
      <c r="O469" s="17">
        <f>[1]!share_freesharesmv(A469,"",100000000)</f>
        <v>85.034295486000005</v>
      </c>
      <c r="P469" s="17">
        <f ca="1">[1]!s_dq_amount_btin(A469,TODAY()-1,100000000)</f>
        <v>12.640039809999999</v>
      </c>
      <c r="Q469" s="17">
        <f ca="1">[1]!s_dq_turn(A469,TODAY()-1)</f>
        <v>10.518518750066876</v>
      </c>
      <c r="R469" s="2">
        <f>[1]!s_pq_amount(A469,"20260101","",100000000)</f>
        <v>632.62151597000002</v>
      </c>
      <c r="S469" s="2">
        <f>[1]!s_pq_avgamount(A469,"20260101","",100000000)</f>
        <v>5.8038671189908255</v>
      </c>
      <c r="T469" s="17">
        <f>[1]!s_ipo_dilutedpe(A469)</f>
        <v>40.700000000000003</v>
      </c>
      <c r="U469" s="12">
        <f>[1]!s_ipo_collection_total(A469,100000000)</f>
        <v>13.451726000000001</v>
      </c>
      <c r="V469" s="18">
        <f>[1]!s_val_pe_ttm(A469,"")</f>
        <v>-491.40887451171875</v>
      </c>
    </row>
    <row r="470" spans="1:22" x14ac:dyDescent="0.3">
      <c r="A470" s="12" t="s">
        <v>1557</v>
      </c>
      <c r="B470" s="12" t="s">
        <v>1558</v>
      </c>
      <c r="C470" s="16" t="str">
        <f>[1]!s_info_mkt(A470)</f>
        <v>主板</v>
      </c>
      <c r="D470" s="16" t="str">
        <f>[1]!s_ipo_listeddate(A470)</f>
        <v>2018-09-12</v>
      </c>
      <c r="E470" s="16" t="str">
        <f>[1]!s_info_industry_csrc2023(A470,"",3)</f>
        <v>化学原料和化学制品制造业</v>
      </c>
      <c r="F470" s="16">
        <f>[1]!s_is(A470,83,"FY","YTD","20251231",1,"",100000000)</f>
        <v>8.2835575015999989</v>
      </c>
      <c r="G470" s="16">
        <f>[1]!s_is(A470,83,"FY","YTD","20241231",1,"",100000000)</f>
        <v>8.5724707368999997</v>
      </c>
      <c r="H470" s="16">
        <f>[1]!s_is(A470,61,"FY","YTD","20251231",1,"",100000000)</f>
        <v>0.71997154809999997</v>
      </c>
      <c r="I470" s="16">
        <f>[1]!s_is(A470,61,"FY","YTD","20241231",1,"",100000000)</f>
        <v>0.56940617939999993</v>
      </c>
      <c r="J470" s="16">
        <f>[1]!s_fa_roe(A470,"20251231")</f>
        <v>5.8075000000000001</v>
      </c>
      <c r="K470" s="16">
        <f>[1]!s_stmnote_rdexp(A470,"20251231",1,10000)</f>
        <v>4088.1375659999994</v>
      </c>
      <c r="L470" s="16">
        <f>[1]!s_margin_tradingbalance(A470,"",10000)</f>
        <v>0</v>
      </c>
      <c r="M470" s="16">
        <f>[1]!s_margin_seclendingbalance(A470,"",10000)</f>
        <v>0</v>
      </c>
      <c r="N470" s="17">
        <f>[1]!s_val_ev(A470,"",100000000)</f>
        <v>52.011648000000001</v>
      </c>
      <c r="O470" s="17">
        <f>[1]!share_freesharesmv(A470,"",100000000)</f>
        <v>20.257400772</v>
      </c>
      <c r="P470" s="17">
        <f ca="1">[1]!s_dq_amount_btin(A470,TODAY()-1,100000000)</f>
        <v>1.3209232199999998</v>
      </c>
      <c r="Q470" s="17">
        <f ca="1">[1]!s_dq_turn(A470,TODAY()-1)</f>
        <v>2.5816785117056855</v>
      </c>
      <c r="R470" s="2">
        <f>[1]!s_pq_amount(A470,"20260101","",100000000)</f>
        <v>109.07581450000001</v>
      </c>
      <c r="S470" s="2">
        <f>[1]!s_pq_avgamount(A470,"20260101","",100000000)</f>
        <v>1.0006955458715596</v>
      </c>
      <c r="T470" s="17">
        <f>[1]!s_ipo_dilutedpe(A470)</f>
        <v>15.83</v>
      </c>
      <c r="U470" s="12">
        <f>[1]!s_ipo_collection_total(A470,100000000)</f>
        <v>4.0406399999999998</v>
      </c>
      <c r="V470" s="18">
        <f>[1]!s_val_pe_ttm(A470,"")</f>
        <v>64.143684387207031</v>
      </c>
    </row>
    <row r="471" spans="1:22" x14ac:dyDescent="0.3">
      <c r="A471" s="12" t="s">
        <v>1559</v>
      </c>
      <c r="B471" s="12" t="s">
        <v>1560</v>
      </c>
      <c r="C471" s="16" t="str">
        <f>[1]!s_info_mkt(A471)</f>
        <v>创业板</v>
      </c>
      <c r="D471" s="16" t="str">
        <f>[1]!s_ipo_listeddate(A471)</f>
        <v>2022-09-21</v>
      </c>
      <c r="E471" s="16" t="str">
        <f>[1]!s_info_industry_csrc2023(A471,"",3)</f>
        <v>医药制造业</v>
      </c>
      <c r="F471" s="16">
        <f>[1]!s_is(A471,83,"FY","YTD","20251231",1,"",100000000)</f>
        <v>9.0077108712000005</v>
      </c>
      <c r="G471" s="16">
        <f>[1]!s_is(A471,83,"FY","YTD","20241231",1,"",100000000)</f>
        <v>8.1212743113000005</v>
      </c>
      <c r="H471" s="16">
        <f>[1]!s_is(A471,61,"FY","YTD","20251231",1,"",100000000)</f>
        <v>0.51944936649999995</v>
      </c>
      <c r="I471" s="16">
        <f>[1]!s_is(A471,61,"FY","YTD","20241231",1,"",100000000)</f>
        <v>0.37497544350000001</v>
      </c>
      <c r="J471" s="16">
        <f>[1]!s_fa_roe(A471,"20251231")</f>
        <v>4.8764000000000003</v>
      </c>
      <c r="K471" s="16">
        <f>[1]!s_stmnote_rdexp(A471,"20251231",1,10000)</f>
        <v>552.25600599999996</v>
      </c>
      <c r="L471" s="16">
        <f>[1]!s_margin_tradingbalance(A471,"",10000)</f>
        <v>5128.29</v>
      </c>
      <c r="M471" s="16">
        <f>[1]!s_margin_seclendingbalance(A471,"",10000)</f>
        <v>0</v>
      </c>
      <c r="N471" s="17">
        <f>[1]!s_val_ev(A471,"",100000000)</f>
        <v>23.428482669899999</v>
      </c>
      <c r="O471" s="17">
        <f>[1]!share_freesharesmv(A471,"",100000000)</f>
        <v>8.4323444238</v>
      </c>
      <c r="P471" s="17">
        <f ca="1">[1]!s_dq_amount_btin(A471,TODAY()-1,100000000)</f>
        <v>0.56384871999999997</v>
      </c>
      <c r="Q471" s="17">
        <f ca="1">[1]!s_dq_turn(A471,TODAY()-1)</f>
        <v>2.5102211956073242</v>
      </c>
      <c r="R471" s="2">
        <f>[1]!s_pq_amount(A471,"20260101","",100000000)</f>
        <v>50.489873119999999</v>
      </c>
      <c r="S471" s="2">
        <f>[1]!s_pq_avgamount(A471,"20260101","",100000000)</f>
        <v>0.46320984513761471</v>
      </c>
      <c r="T471" s="17">
        <f>[1]!s_ipo_dilutedpe(A471)</f>
        <v>24.72</v>
      </c>
      <c r="U471" s="12">
        <f>[1]!s_ipo_collection_total(A471,100000000)</f>
        <v>5.2269199999999998</v>
      </c>
      <c r="V471" s="18">
        <f>[1]!s_val_pe_ttm(A471,"")</f>
        <v>48.662799835205078</v>
      </c>
    </row>
    <row r="472" spans="1:22" x14ac:dyDescent="0.3">
      <c r="A472" s="12" t="s">
        <v>1561</v>
      </c>
      <c r="B472" s="12" t="s">
        <v>1562</v>
      </c>
      <c r="C472" s="16" t="str">
        <f>[1]!s_info_mkt(A472)</f>
        <v>主板</v>
      </c>
      <c r="D472" s="16" t="str">
        <f>[1]!s_ipo_listeddate(A472)</f>
        <v>2017-03-17</v>
      </c>
      <c r="E472" s="16" t="str">
        <f>[1]!s_info_industry_csrc2023(A472,"",3)</f>
        <v>汽车制造业</v>
      </c>
      <c r="F472" s="16">
        <f>[1]!s_is(A472,83,"FY","YTD","20251231",1,"",100000000)</f>
        <v>155.24321623379998</v>
      </c>
      <c r="G472" s="16">
        <f>[1]!s_is(A472,83,"FY","YTD","20241231",1,"",100000000)</f>
        <v>132.63789037590001</v>
      </c>
      <c r="H472" s="16">
        <f>[1]!s_is(A472,61,"FY","YTD","20251231",1,"",100000000)</f>
        <v>8.1507081865999993</v>
      </c>
      <c r="I472" s="16">
        <f>[1]!s_is(A472,61,"FY","YTD","20241231",1,"",100000000)</f>
        <v>9.7663555552000005</v>
      </c>
      <c r="J472" s="16">
        <f>[1]!s_fa_roe(A472,"20251231")</f>
        <v>12.5221</v>
      </c>
      <c r="K472" s="16">
        <f>[1]!s_stmnote_rdexp(A472,"20251231",1,10000)</f>
        <v>69018.685891000001</v>
      </c>
      <c r="L472" s="16">
        <f>[1]!s_margin_tradingbalance(A472,"",10000)</f>
        <v>312505.34399999998</v>
      </c>
      <c r="M472" s="16">
        <f>[1]!s_margin_seclendingbalance(A472,"",10000)</f>
        <v>921.76239999999996</v>
      </c>
      <c r="N472" s="17">
        <f>[1]!s_val_ev(A472,"",100000000)</f>
        <v>375.6684899</v>
      </c>
      <c r="O472" s="17">
        <f>[1]!share_freesharesmv(A472,"",100000000)</f>
        <v>242.725202182</v>
      </c>
      <c r="P472" s="17">
        <f ca="1">[1]!s_dq_amount_btin(A472,TODAY()-1,100000000)</f>
        <v>18.915848660000002</v>
      </c>
      <c r="Q472" s="17">
        <f ca="1">[1]!s_dq_turn(A472,TODAY()-1)</f>
        <v>5.0655081747914252</v>
      </c>
      <c r="R472" s="2">
        <f>[1]!s_pq_amount(A472,"20260101","",100000000)</f>
        <v>1533.757535</v>
      </c>
      <c r="S472" s="2">
        <f>[1]!s_pq_avgamount(A472,"20260101","",100000000)</f>
        <v>14.071170045871561</v>
      </c>
      <c r="T472" s="17">
        <f>[1]!s_ipo_dilutedpe(A472)</f>
        <v>20.260000000000002</v>
      </c>
      <c r="U472" s="12">
        <f>[1]!s_ipo_collection_total(A472,100000000)</f>
        <v>5.5829849999999999</v>
      </c>
      <c r="V472" s="18">
        <f>[1]!s_val_pe_ttm(A472,"")</f>
        <v>46.647781372070313</v>
      </c>
    </row>
    <row r="473" spans="1:22" x14ac:dyDescent="0.3">
      <c r="A473" s="12" t="s">
        <v>1563</v>
      </c>
      <c r="B473" s="12" t="s">
        <v>1564</v>
      </c>
      <c r="C473" s="16" t="str">
        <f>[1]!s_info_mkt(A473)</f>
        <v>科创板</v>
      </c>
      <c r="D473" s="16" t="str">
        <f>[1]!s_ipo_listeddate(A473)</f>
        <v>2020-07-16</v>
      </c>
      <c r="E473" s="16" t="str">
        <f>[1]!s_info_industry_csrc2023(A473,"",3)</f>
        <v>计算机、通信和其他电子设备制造业</v>
      </c>
      <c r="F473" s="16">
        <f>[1]!s_is(A473,83,"FY","YTD","20251231",1,"",100000000)</f>
        <v>673.23191999999995</v>
      </c>
      <c r="G473" s="16">
        <f>[1]!s_is(A473,83,"FY","YTD","20241231",1,"",100000000)</f>
        <v>577.95569999999998</v>
      </c>
      <c r="H473" s="16">
        <f>[1]!s_is(A473,61,"FY","YTD","20251231",1,"",100000000)</f>
        <v>50.407339999999998</v>
      </c>
      <c r="I473" s="16">
        <f>[1]!s_is(A473,61,"FY","YTD","20241231",1,"",100000000)</f>
        <v>36.986649999999997</v>
      </c>
      <c r="J473" s="16">
        <f>[1]!s_fa_roe(A473,"20251231")</f>
        <v>3.3715999999999999</v>
      </c>
      <c r="K473" s="16">
        <f>[1]!s_stmnote_rdexp(A473,"20251231",1,10000)</f>
        <v>551859.6</v>
      </c>
      <c r="L473" s="16">
        <f>[1]!s_margin_tradingbalance(A473,"",10000)</f>
        <v>1366287.7009999999</v>
      </c>
      <c r="M473" s="16">
        <f>[1]!s_margin_seclendingbalance(A473,"",10000)</f>
        <v>4134.0474000000004</v>
      </c>
      <c r="N473" s="17">
        <f>[1]!s_val_ev(A473,"",100000000)</f>
        <v>6813.5648250633203</v>
      </c>
      <c r="O473" s="17">
        <f>[1]!share_freesharesmv(A473,"",100000000)</f>
        <v>2532.0844386179997</v>
      </c>
      <c r="P473" s="17">
        <f ca="1">[1]!s_dq_amount_btin(A473,TODAY()-1,100000000)</f>
        <v>172.89251565999999</v>
      </c>
      <c r="Q473" s="17">
        <f ca="1">[1]!s_dq_turn(A473,TODAY()-1)</f>
        <v>6.2260474953514438</v>
      </c>
      <c r="R473" s="2">
        <f>[1]!s_pq_amount(A473,"20260101","",100000000)</f>
        <v>8814.97658968</v>
      </c>
      <c r="S473" s="2">
        <f>[1]!s_pq_avgamount(A473,"20260101","",100000000)</f>
        <v>80.871344859449536</v>
      </c>
      <c r="T473" s="17">
        <f>[1]!s_ipo_dilutedpe(A473)</f>
        <v>113.12</v>
      </c>
      <c r="U473" s="12">
        <f>[1]!s_ipo_collection_total(A473,100000000)</f>
        <v>532.30193980000001</v>
      </c>
      <c r="V473" s="18">
        <f>[1]!s_val_pe_ttm(A473,"")</f>
        <v>223.46315002441406</v>
      </c>
    </row>
    <row r="474" spans="1:22" x14ac:dyDescent="0.3">
      <c r="A474" s="12" t="s">
        <v>1565</v>
      </c>
      <c r="B474" s="12" t="s">
        <v>1566</v>
      </c>
      <c r="C474" s="16" t="str">
        <f>[1]!s_info_mkt(A474)</f>
        <v>创业板</v>
      </c>
      <c r="D474" s="16" t="str">
        <f>[1]!s_ipo_listeddate(A474)</f>
        <v>2020-07-23</v>
      </c>
      <c r="E474" s="16" t="str">
        <f>[1]!s_info_industry_csrc2023(A474,"",3)</f>
        <v>有色金属冶炼和压延加工业</v>
      </c>
      <c r="F474" s="16">
        <f>[1]!s_is(A474,83,"FY","YTD","20251231",1,"",100000000)</f>
        <v>11.2572721505</v>
      </c>
      <c r="G474" s="16">
        <f>[1]!s_is(A474,83,"FY","YTD","20241231",1,"",100000000)</f>
        <v>12.577473055599999</v>
      </c>
      <c r="H474" s="16">
        <f>[1]!s_is(A474,61,"FY","YTD","20251231",1,"",100000000)</f>
        <v>1.5528613300999998</v>
      </c>
      <c r="I474" s="16">
        <f>[1]!s_is(A474,61,"FY","YTD","20241231",1,"",100000000)</f>
        <v>2.6700436318</v>
      </c>
      <c r="J474" s="16">
        <f>[1]!s_fa_roe(A474,"20251231")</f>
        <v>7.8589000000000002</v>
      </c>
      <c r="K474" s="16">
        <f>[1]!s_stmnote_rdexp(A474,"20251231",1,10000)</f>
        <v>5415.8612460000004</v>
      </c>
      <c r="L474" s="16">
        <f>[1]!s_margin_tradingbalance(A474,"",10000)</f>
        <v>31719.651399999999</v>
      </c>
      <c r="M474" s="16">
        <f>[1]!s_margin_seclendingbalance(A474,"",10000)</f>
        <v>143.089</v>
      </c>
      <c r="N474" s="17">
        <f>[1]!s_val_ev(A474,"",100000000)</f>
        <v>133.41277494999997</v>
      </c>
      <c r="O474" s="17">
        <f>[1]!share_freesharesmv(A474,"",100000000)</f>
        <v>76.307716299999996</v>
      </c>
      <c r="P474" s="17">
        <f ca="1">[1]!s_dq_amount_btin(A474,TODAY()-1,100000000)</f>
        <v>2.9620290200000001</v>
      </c>
      <c r="Q474" s="17">
        <f ca="1">[1]!s_dq_turn(A474,TODAY()-1)</f>
        <v>3.0228927990578578</v>
      </c>
      <c r="R474" s="2">
        <f>[1]!s_pq_amount(A474,"20260101","",100000000)</f>
        <v>352.94003572999998</v>
      </c>
      <c r="S474" s="2">
        <f>[1]!s_pq_avgamount(A474,"20260101","",100000000)</f>
        <v>3.2379819791743119</v>
      </c>
      <c r="T474" s="17">
        <f>[1]!s_ipo_dilutedpe(A474)</f>
        <v>22.99</v>
      </c>
      <c r="U474" s="12">
        <f>[1]!s_ipo_collection_total(A474,100000000)</f>
        <v>5.2549999999999999</v>
      </c>
      <c r="V474" s="18">
        <f>[1]!s_val_pe_ttm(A474,"")</f>
        <v>63.785778045654297</v>
      </c>
    </row>
    <row r="475" spans="1:22" x14ac:dyDescent="0.3">
      <c r="A475" s="12" t="s">
        <v>1567</v>
      </c>
      <c r="B475" s="12" t="s">
        <v>1568</v>
      </c>
      <c r="C475" s="16" t="str">
        <f>[1]!s_info_mkt(A475)</f>
        <v>主板</v>
      </c>
      <c r="D475" s="16" t="str">
        <f>[1]!s_ipo_listeddate(A475)</f>
        <v>2020-09-28</v>
      </c>
      <c r="E475" s="16" t="str">
        <f>[1]!s_info_industry_csrc2023(A475,"",3)</f>
        <v>计算机、通信和其他电子设备制造业</v>
      </c>
      <c r="F475" s="16">
        <f>[1]!s_is(A475,83,"FY","YTD","20251231",1,"",100000000)</f>
        <v>18.770695340899998</v>
      </c>
      <c r="G475" s="16">
        <f>[1]!s_is(A475,83,"FY","YTD","20241231",1,"",100000000)</f>
        <v>18.284239710399998</v>
      </c>
      <c r="H475" s="16">
        <f>[1]!s_is(A475,61,"FY","YTD","20251231",1,"",100000000)</f>
        <v>3.9363188329000001</v>
      </c>
      <c r="I475" s="16">
        <f>[1]!s_is(A475,61,"FY","YTD","20241231",1,"",100000000)</f>
        <v>4.3457599742999999</v>
      </c>
      <c r="J475" s="16">
        <f>[1]!s_fa_roe(A475,"20251231")</f>
        <v>9.5103000000000009</v>
      </c>
      <c r="K475" s="16">
        <f>[1]!s_stmnote_rdexp(A475,"20251231",1,10000)</f>
        <v>11794.619290000001</v>
      </c>
      <c r="L475" s="16">
        <f>[1]!s_margin_tradingbalance(A475,"",10000)</f>
        <v>82793.919899999994</v>
      </c>
      <c r="M475" s="16">
        <f>[1]!s_margin_seclendingbalance(A475,"",10000)</f>
        <v>328.40600000000001</v>
      </c>
      <c r="N475" s="17">
        <f>[1]!s_val_ev(A475,"",100000000)</f>
        <v>308.59209728100001</v>
      </c>
      <c r="O475" s="17">
        <f>[1]!share_freesharesmv(A475,"",100000000)</f>
        <v>238.48806644299998</v>
      </c>
      <c r="P475" s="17">
        <f ca="1">[1]!s_dq_amount_btin(A475,TODAY()-1,100000000)</f>
        <v>20.392842739999999</v>
      </c>
      <c r="Q475" s="17">
        <f ca="1">[1]!s_dq_turn(A475,TODAY()-1)</f>
        <v>6.7139666415805062</v>
      </c>
      <c r="R475" s="2">
        <f>[1]!s_pq_amount(A475,"20260101","",100000000)</f>
        <v>1217.45239285</v>
      </c>
      <c r="S475" s="2">
        <f>[1]!s_pq_avgamount(A475,"20260101","",100000000)</f>
        <v>11.169288007798166</v>
      </c>
      <c r="T475" s="17">
        <f>[1]!s_ipo_dilutedpe(A475)</f>
        <v>22.99</v>
      </c>
      <c r="U475" s="12">
        <f>[1]!s_ipo_collection_total(A475,100000000)</f>
        <v>5.0372300000000001</v>
      </c>
      <c r="V475" s="18">
        <f>[1]!s_val_pe_ttm(A475,"")</f>
        <v>81.228744506835938</v>
      </c>
    </row>
    <row r="476" spans="1:22" x14ac:dyDescent="0.3">
      <c r="A476" s="12" t="s">
        <v>1569</v>
      </c>
      <c r="B476" s="12" t="s">
        <v>1570</v>
      </c>
      <c r="C476" s="16" t="str">
        <f>[1]!s_info_mkt(A476)</f>
        <v>科创板</v>
      </c>
      <c r="D476" s="16" t="str">
        <f>[1]!s_ipo_listeddate(A476)</f>
        <v>2022-03-18</v>
      </c>
      <c r="E476" s="16" t="str">
        <f>[1]!s_info_industry_csrc2023(A476,"",3)</f>
        <v>计算机、通信和其他电子设备制造业</v>
      </c>
      <c r="F476" s="16">
        <f>[1]!s_is(A476,83,"FY","YTD","20251231",1,"",100000000)</f>
        <v>5.5218664720000001</v>
      </c>
      <c r="G476" s="16">
        <f>[1]!s_is(A476,83,"FY","YTD","20241231",1,"",100000000)</f>
        <v>4.7176666931</v>
      </c>
      <c r="H476" s="16">
        <f>[1]!s_is(A476,61,"FY","YTD","20251231",1,"",100000000)</f>
        <v>2.1915741544</v>
      </c>
      <c r="I476" s="16">
        <f>[1]!s_is(A476,61,"FY","YTD","20241231",1,"",100000000)</f>
        <v>1.6731892931000001</v>
      </c>
      <c r="J476" s="16">
        <f>[1]!s_fa_roe(A476,"20251231")</f>
        <v>11.847899999999999</v>
      </c>
      <c r="K476" s="16">
        <f>[1]!s_stmnote_rdexp(A476,"20251231",1,10000)</f>
        <v>7126.3727250000002</v>
      </c>
      <c r="L476" s="16">
        <f>[1]!s_margin_tradingbalance(A476,"",10000)</f>
        <v>82486.444900000002</v>
      </c>
      <c r="M476" s="16">
        <f>[1]!s_margin_seclendingbalance(A476,"",10000)</f>
        <v>273.11369999999999</v>
      </c>
      <c r="N476" s="17">
        <f>[1]!s_val_ev(A476,"",100000000)</f>
        <v>232.72965540549998</v>
      </c>
      <c r="O476" s="17">
        <f>[1]!share_freesharesmv(A476,"",100000000)</f>
        <v>103.3519156089</v>
      </c>
      <c r="P476" s="17">
        <f ca="1">[1]!s_dq_amount_btin(A476,TODAY()-1,100000000)</f>
        <v>8.7472364500000008</v>
      </c>
      <c r="Q476" s="17">
        <f ca="1">[1]!s_dq_turn(A476,TODAY()-1)</f>
        <v>3.7950195432168687</v>
      </c>
      <c r="R476" s="2">
        <f>[1]!s_pq_amount(A476,"20260101","",100000000)</f>
        <v>676.14268440000001</v>
      </c>
      <c r="S476" s="2">
        <f>[1]!s_pq_avgamount(A476,"20260101","",100000000)</f>
        <v>6.2031438935779821</v>
      </c>
      <c r="T476" s="17">
        <f>[1]!s_ipo_dilutedpe(A476)</f>
        <v>133.71</v>
      </c>
      <c r="U476" s="12">
        <f>[1]!s_ipo_collection_total(A476,100000000)</f>
        <v>8.8737488595000009</v>
      </c>
      <c r="V476" s="18">
        <f>[1]!s_val_pe_ttm(A476,"")</f>
        <v>113.93656158447266</v>
      </c>
    </row>
    <row r="477" spans="1:22" x14ac:dyDescent="0.3">
      <c r="A477" s="12" t="s">
        <v>1571</v>
      </c>
      <c r="B477" s="12" t="s">
        <v>1572</v>
      </c>
      <c r="C477" s="16" t="str">
        <f>[1]!s_info_mkt(A477)</f>
        <v>主板</v>
      </c>
      <c r="D477" s="16" t="str">
        <f>[1]!s_ipo_listeddate(A477)</f>
        <v>2017-10-31</v>
      </c>
      <c r="E477" s="16" t="str">
        <f>[1]!s_info_industry_csrc2023(A477,"",3)</f>
        <v>食品制造业</v>
      </c>
      <c r="F477" s="16">
        <f>[1]!s_is(A477,83,"FY","YTD","20251231",1,"",100000000)</f>
        <v>9.2061634554999987</v>
      </c>
      <c r="G477" s="16">
        <f>[1]!s_is(A477,83,"FY","YTD","20241231",1,"",100000000)</f>
        <v>8.9001574608000009</v>
      </c>
      <c r="H477" s="16">
        <f>[1]!s_is(A477,61,"FY","YTD","20251231",1,"",100000000)</f>
        <v>-0.74388659879999997</v>
      </c>
      <c r="I477" s="16">
        <f>[1]!s_is(A477,61,"FY","YTD","20241231",1,"",100000000)</f>
        <v>-1.6620834747</v>
      </c>
      <c r="J477" s="16">
        <f>[1]!s_fa_roe(A477,"20251231")</f>
        <v>-7.0536000000000003</v>
      </c>
      <c r="K477" s="16">
        <f>[1]!s_stmnote_rdexp(A477,"20251231",1,10000)</f>
        <v>3126.4468109999998</v>
      </c>
      <c r="L477" s="16">
        <f>[1]!s_margin_tradingbalance(A477,"",10000)</f>
        <v>0</v>
      </c>
      <c r="M477" s="16">
        <f>[1]!s_margin_seclendingbalance(A477,"",10000)</f>
        <v>0</v>
      </c>
      <c r="N477" s="17">
        <f>[1]!s_val_ev(A477,"",100000000)</f>
        <v>22.741965</v>
      </c>
      <c r="O477" s="17">
        <f>[1]!share_freesharesmv(A477,"",100000000)</f>
        <v>11.2000461275</v>
      </c>
      <c r="P477" s="17">
        <f ca="1">[1]!s_dq_amount_btin(A477,TODAY()-1,100000000)</f>
        <v>5.20831439</v>
      </c>
      <c r="Q477" s="17">
        <f ca="1">[1]!s_dq_turn(A477,TODAY()-1)</f>
        <v>26.5914921465586</v>
      </c>
      <c r="R477" s="2">
        <f>[1]!s_pq_amount(A477,"20260101","",100000000)</f>
        <v>111.6404194</v>
      </c>
      <c r="S477" s="2">
        <f>[1]!s_pq_avgamount(A477,"20260101","",100000000)</f>
        <v>1.0242240311926605</v>
      </c>
      <c r="T477" s="17">
        <f>[1]!s_ipo_dilutedpe(A477)</f>
        <v>22.94</v>
      </c>
      <c r="U477" s="12">
        <f>[1]!s_ipo_collection_total(A477,100000000)</f>
        <v>3.4942639999999998</v>
      </c>
      <c r="V477" s="18">
        <f>[1]!s_val_pe_ttm(A477,"")</f>
        <v>-28.494556427001953</v>
      </c>
    </row>
    <row r="478" spans="1:22" x14ac:dyDescent="0.3">
      <c r="A478" s="12" t="s">
        <v>1573</v>
      </c>
      <c r="B478" s="12" t="s">
        <v>1574</v>
      </c>
      <c r="C478" s="16" t="str">
        <f>[1]!s_info_mkt(A478)</f>
        <v>主板</v>
      </c>
      <c r="D478" s="16" t="str">
        <f>[1]!s_ipo_listeddate(A478)</f>
        <v>1996-09-27</v>
      </c>
      <c r="E478" s="16" t="str">
        <f>[1]!s_info_industry_csrc2023(A478,"",3)</f>
        <v>批发业</v>
      </c>
      <c r="F478" s="16">
        <f>[1]!s_is(A478,83,"FY","YTD","20251231",1,"",100000000)</f>
        <v>17.428475752099999</v>
      </c>
      <c r="G478" s="16">
        <f>[1]!s_is(A478,83,"FY","YTD","20241231",1,"",100000000)</f>
        <v>4.1009085345000003</v>
      </c>
      <c r="H478" s="16">
        <f>[1]!s_is(A478,61,"FY","YTD","20251231",1,"",100000000)</f>
        <v>0.36310582320000001</v>
      </c>
      <c r="I478" s="16">
        <f>[1]!s_is(A478,61,"FY","YTD","20241231",1,"",100000000)</f>
        <v>-2.3541628143</v>
      </c>
      <c r="J478" s="16">
        <f>[1]!s_fa_roe(A478,"20251231")</f>
        <v>121.6183</v>
      </c>
      <c r="K478" s="16">
        <f>[1]!s_stmnote_rdexp(A478,"20251231",1,10000)</f>
        <v>0</v>
      </c>
      <c r="L478" s="16">
        <f>[1]!s_margin_tradingbalance(A478,"",10000)</f>
        <v>0</v>
      </c>
      <c r="M478" s="16">
        <f>[1]!s_margin_seclendingbalance(A478,"",10000)</f>
        <v>0</v>
      </c>
      <c r="N478" s="17">
        <f>[1]!s_val_ev(A478,"",100000000)</f>
        <v>29.041734767499999</v>
      </c>
      <c r="O478" s="17">
        <f>[1]!share_freesharesmv(A478,"",100000000)</f>
        <v>18.384796787500001</v>
      </c>
      <c r="P478" s="17">
        <f ca="1">[1]!s_dq_amount_btin(A478,TODAY()-1,100000000)</f>
        <v>0.70502750999999997</v>
      </c>
      <c r="Q478" s="17">
        <f ca="1">[1]!s_dq_turn(A478,TODAY()-1)</f>
        <v>2.4355298526847893</v>
      </c>
      <c r="R478" s="2">
        <f>[1]!s_pq_amount(A478,"20260101","",100000000)</f>
        <v>51.121468540000002</v>
      </c>
      <c r="S478" s="2">
        <f>[1]!s_pq_avgamount(A478,"20260101","",100000000)</f>
        <v>0.47334693092592589</v>
      </c>
      <c r="T478" s="17">
        <f>[1]!s_ipo_dilutedpe(A478)</f>
        <v>0</v>
      </c>
      <c r="U478" s="12">
        <f>[1]!s_ipo_collection_total(A478,100000000)</f>
        <v>1.036</v>
      </c>
      <c r="V478" s="18">
        <f>[1]!s_val_pe_ttm(A478,"")</f>
        <v>48.250286102294922</v>
      </c>
    </row>
    <row r="479" spans="1:22" x14ac:dyDescent="0.3">
      <c r="A479" s="12" t="s">
        <v>1575</v>
      </c>
      <c r="B479" s="12" t="s">
        <v>1576</v>
      </c>
      <c r="C479" s="16" t="str">
        <f>[1]!s_info_mkt(A479)</f>
        <v>科创板</v>
      </c>
      <c r="D479" s="16" t="str">
        <f>[1]!s_ipo_listeddate(A479)</f>
        <v>2022-12-30</v>
      </c>
      <c r="E479" s="16" t="str">
        <f>[1]!s_info_industry_csrc2023(A479,"",3)</f>
        <v>计算机、通信和其他电子设备制造业</v>
      </c>
      <c r="F479" s="16">
        <f>[1]!s_is(A479,83,"FY","YTD","20251231",1,"",100000000)</f>
        <v>113.02479960229999</v>
      </c>
      <c r="G479" s="16">
        <f>[1]!s_is(A479,83,"FY","YTD","20241231",1,"",100000000)</f>
        <v>66.95185057350001</v>
      </c>
      <c r="H479" s="16">
        <f>[1]!s_is(A479,61,"FY","YTD","20251231",1,"",100000000)</f>
        <v>8.5303523509000012</v>
      </c>
      <c r="I479" s="16">
        <f>[1]!s_is(A479,61,"FY","YTD","20241231",1,"",100000000)</f>
        <v>1.6123337029</v>
      </c>
      <c r="J479" s="16">
        <f>[1]!s_fa_roe(A479,"20251231")</f>
        <v>21.727499999999999</v>
      </c>
      <c r="K479" s="16">
        <f>[1]!s_stmnote_rdexp(A479,"20251231",1,10000)</f>
        <v>63238.080000000002</v>
      </c>
      <c r="L479" s="16">
        <f>[1]!s_margin_tradingbalance(A479,"",10000)</f>
        <v>1237259.1753</v>
      </c>
      <c r="M479" s="16">
        <f>[1]!s_margin_seclendingbalance(A479,"",10000)</f>
        <v>5457.5466999999999</v>
      </c>
      <c r="N479" s="17">
        <f>[1]!s_val_ev(A479,"",100000000)</f>
        <v>1821.1904254719998</v>
      </c>
      <c r="O479" s="17">
        <f>[1]!share_freesharesmv(A479,"",100000000)</f>
        <v>1407.182175574</v>
      </c>
      <c r="P479" s="17">
        <f ca="1">[1]!s_dq_amount_btin(A479,TODAY()-1,100000000)</f>
        <v>175.29884494999999</v>
      </c>
      <c r="Q479" s="17">
        <f ca="1">[1]!s_dq_turn(A479,TODAY()-1)</f>
        <v>9.8213858869614388</v>
      </c>
      <c r="R479" s="2">
        <f>[1]!s_pq_amount(A479,"20260101","",100000000)</f>
        <v>9874.2950215100009</v>
      </c>
      <c r="S479" s="2">
        <f>[1]!s_pq_avgamount(A479,"20260101","",100000000)</f>
        <v>90.589862582660544</v>
      </c>
      <c r="T479" s="17">
        <f>[1]!s_ipo_dilutedpe(A479)</f>
        <v>51.64</v>
      </c>
      <c r="U479" s="12">
        <f>[1]!s_ipo_collection_total(A479,100000000)</f>
        <v>6.0203046686000006</v>
      </c>
      <c r="V479" s="18">
        <f>[1]!s_val_pe_ttm(A479,"")</f>
        <v>46.111839294433594</v>
      </c>
    </row>
    <row r="480" spans="1:22" x14ac:dyDescent="0.3">
      <c r="A480" s="12" t="s">
        <v>1577</v>
      </c>
      <c r="B480" s="12" t="s">
        <v>1578</v>
      </c>
      <c r="C480" s="16" t="str">
        <f>[1]!s_info_mkt(A480)</f>
        <v>科创板</v>
      </c>
      <c r="D480" s="16" t="str">
        <f>[1]!s_ipo_listeddate(A480)</f>
        <v>2021-04-06</v>
      </c>
      <c r="E480" s="16" t="str">
        <f>[1]!s_info_industry_csrc2023(A480,"",3)</f>
        <v>计算机、通信和其他电子设备制造业</v>
      </c>
      <c r="F480" s="16">
        <f>[1]!s_is(A480,83,"FY","YTD","20251231",1,"",100000000)</f>
        <v>5.6320699814999999</v>
      </c>
      <c r="G480" s="16">
        <f>[1]!s_is(A480,83,"FY","YTD","20241231",1,"",100000000)</f>
        <v>5.6076835905999998</v>
      </c>
      <c r="H480" s="16">
        <f>[1]!s_is(A480,61,"FY","YTD","20251231",1,"",100000000)</f>
        <v>-1.9006261468999999</v>
      </c>
      <c r="I480" s="16">
        <f>[1]!s_is(A480,61,"FY","YTD","20241231",1,"",100000000)</f>
        <v>-1.2394929302</v>
      </c>
      <c r="J480" s="16">
        <f>[1]!s_fa_roe(A480,"20251231")</f>
        <v>-109.4376</v>
      </c>
      <c r="K480" s="16">
        <f>[1]!s_stmnote_rdexp(A480,"20251231",1,10000)</f>
        <v>9539.7426579999992</v>
      </c>
      <c r="L480" s="16">
        <f>[1]!s_margin_tradingbalance(A480,"",10000)</f>
        <v>35352.192199999998</v>
      </c>
      <c r="M480" s="16">
        <f>[1]!s_margin_seclendingbalance(A480,"",10000)</f>
        <v>0</v>
      </c>
      <c r="N480" s="17">
        <f>[1]!s_val_ev(A480,"",100000000)</f>
        <v>154.83600000000001</v>
      </c>
      <c r="O480" s="17">
        <f>[1]!share_freesharesmv(A480,"",100000000)</f>
        <v>93.647367594000002</v>
      </c>
      <c r="P480" s="17">
        <f ca="1">[1]!s_dq_amount_btin(A480,TODAY()-1,100000000)</f>
        <v>8.9604624499999996</v>
      </c>
      <c r="Q480" s="17">
        <f ca="1">[1]!s_dq_turn(A480,TODAY()-1)</f>
        <v>6.0276775000000002</v>
      </c>
      <c r="R480" s="2">
        <f>[1]!s_pq_amount(A480,"20260101","",100000000)</f>
        <v>371.35154441999998</v>
      </c>
      <c r="S480" s="2">
        <f>[1]!s_pq_avgamount(A480,"20260101","",100000000)</f>
        <v>3.4068949029357798</v>
      </c>
      <c r="T480" s="17">
        <f>[1]!s_ipo_dilutedpe(A480)</f>
        <v>22.28</v>
      </c>
      <c r="U480" s="12">
        <f>[1]!s_ipo_collection_total(A480,100000000)</f>
        <v>2.8889999999999998</v>
      </c>
      <c r="V480" s="18">
        <f>[1]!s_val_pe_ttm(A480,"")</f>
        <v>-81.172958374023438</v>
      </c>
    </row>
    <row r="481" spans="1:22" x14ac:dyDescent="0.3">
      <c r="A481" s="12" t="s">
        <v>1579</v>
      </c>
      <c r="B481" s="12" t="s">
        <v>1580</v>
      </c>
      <c r="C481" s="16" t="str">
        <f>[1]!s_info_mkt(A481)</f>
        <v>科创板</v>
      </c>
      <c r="D481" s="16" t="str">
        <f>[1]!s_ipo_listeddate(A481)</f>
        <v>2020-07-22</v>
      </c>
      <c r="E481" s="16" t="str">
        <f>[1]!s_info_industry_csrc2023(A481,"",3)</f>
        <v>医药制造业</v>
      </c>
      <c r="F481" s="16">
        <f>[1]!s_is(A481,83,"FY","YTD","20251231",1,"",100000000)</f>
        <v>41.991183656499999</v>
      </c>
      <c r="G481" s="16">
        <f>[1]!s_is(A481,83,"FY","YTD","20241231",1,"",100000000)</f>
        <v>11.9356834808</v>
      </c>
      <c r="H481" s="16">
        <f>[1]!s_is(A481,61,"FY","YTD","20251231",1,"",100000000)</f>
        <v>28.993045867600003</v>
      </c>
      <c r="I481" s="16">
        <f>[1]!s_is(A481,61,"FY","YTD","20241231",1,"",100000000)</f>
        <v>7.0457905502999996</v>
      </c>
      <c r="J481" s="16">
        <f>[1]!s_fa_roe(A481,"20251231")</f>
        <v>41.357799999999997</v>
      </c>
      <c r="K481" s="16">
        <f>[1]!s_stmnote_rdexp(A481,"20251231",1,10000)</f>
        <v>54834.74</v>
      </c>
      <c r="L481" s="16">
        <f>[1]!s_margin_tradingbalance(A481,"",10000)</f>
        <v>35732.294999999998</v>
      </c>
      <c r="M481" s="16">
        <f>[1]!s_margin_seclendingbalance(A481,"",10000)</f>
        <v>344.495</v>
      </c>
      <c r="N481" s="17">
        <f>[1]!s_val_ev(A481,"",100000000)</f>
        <v>359.83450974350001</v>
      </c>
      <c r="O481" s="17">
        <f>[1]!share_freesharesmv(A481,"",100000000)</f>
        <v>57.423595982499997</v>
      </c>
      <c r="P481" s="17">
        <f ca="1">[1]!s_dq_amount_btin(A481,TODAY()-1,100000000)</f>
        <v>4.4911664800000004</v>
      </c>
      <c r="Q481" s="17">
        <f ca="1">[1]!s_dq_turn(A481,TODAY()-1)</f>
        <v>1.2553141458376988</v>
      </c>
      <c r="R481" s="2">
        <f>[1]!s_pq_amount(A481,"20260101","",100000000)</f>
        <v>536.2926999</v>
      </c>
      <c r="S481" s="2">
        <f>[1]!s_pq_avgamount(A481,"20260101","",100000000)</f>
        <v>4.9201165128440367</v>
      </c>
      <c r="T481" s="17">
        <f>[1]!s_ipo_dilutedpe(A481)</f>
        <v>75.73</v>
      </c>
      <c r="U481" s="12">
        <f>[1]!s_ipo_collection_total(A481,100000000)</f>
        <v>17.364837815599998</v>
      </c>
      <c r="V481" s="18">
        <f>[1]!s_val_pe_ttm(A481,"")</f>
        <v>12.097446441650391</v>
      </c>
    </row>
    <row r="482" spans="1:22" x14ac:dyDescent="0.3">
      <c r="A482" s="12" t="s">
        <v>1581</v>
      </c>
      <c r="B482" s="12" t="s">
        <v>1582</v>
      </c>
      <c r="C482" s="16" t="str">
        <f>[1]!s_info_mkt(A482)</f>
        <v>主板</v>
      </c>
      <c r="D482" s="16" t="str">
        <f>[1]!s_ipo_listeddate(A482)</f>
        <v>2021-03-01</v>
      </c>
      <c r="E482" s="16" t="str">
        <f>[1]!s_info_industry_csrc2023(A482,"",3)</f>
        <v>通用设备制造业</v>
      </c>
      <c r="F482" s="16">
        <f>[1]!s_is(A482,83,"FY","YTD","20251231",1,"",100000000)</f>
        <v>12.5427444448</v>
      </c>
      <c r="G482" s="16">
        <f>[1]!s_is(A482,83,"FY","YTD","20241231",1,"",100000000)</f>
        <v>10.984395107599999</v>
      </c>
      <c r="H482" s="16">
        <f>[1]!s_is(A482,61,"FY","YTD","20251231",1,"",100000000)</f>
        <v>2.2769534013000001</v>
      </c>
      <c r="I482" s="16">
        <f>[1]!s_is(A482,61,"FY","YTD","20241231",1,"",100000000)</f>
        <v>1.8747191472</v>
      </c>
      <c r="J482" s="16">
        <f>[1]!s_fa_roe(A482,"20251231")</f>
        <v>9.4979999999999993</v>
      </c>
      <c r="K482" s="16">
        <f>[1]!s_stmnote_rdexp(A482,"20251231",1,10000)</f>
        <v>7052.8869370000002</v>
      </c>
      <c r="L482" s="16">
        <f>[1]!s_margin_tradingbalance(A482,"",10000)</f>
        <v>0</v>
      </c>
      <c r="M482" s="16">
        <f>[1]!s_margin_seclendingbalance(A482,"",10000)</f>
        <v>0</v>
      </c>
      <c r="N482" s="17">
        <f>[1]!s_val_ev(A482,"",100000000)</f>
        <v>126.8641616</v>
      </c>
      <c r="O482" s="17">
        <f>[1]!share_freesharesmv(A482,"",100000000)</f>
        <v>46.647243318199997</v>
      </c>
      <c r="P482" s="17">
        <f ca="1">[1]!s_dq_amount_btin(A482,TODAY()-1,100000000)</f>
        <v>4.3695907500000004</v>
      </c>
      <c r="Q482" s="17">
        <f ca="1">[1]!s_dq_turn(A482,TODAY()-1)</f>
        <v>3.4205182547614386</v>
      </c>
      <c r="R482" s="2">
        <f>[1]!s_pq_amount(A482,"20260101","",100000000)</f>
        <v>467.65986535000002</v>
      </c>
      <c r="S482" s="2">
        <f>[1]!s_pq_avgamount(A482,"20260101","",100000000)</f>
        <v>4.2904574802752293</v>
      </c>
      <c r="T482" s="17">
        <f>[1]!s_ipo_dilutedpe(A482)</f>
        <v>22.99</v>
      </c>
      <c r="U482" s="12">
        <f>[1]!s_ipo_collection_total(A482,100000000)</f>
        <v>9.3539999999999992</v>
      </c>
      <c r="V482" s="18">
        <f>[1]!s_val_pe_ttm(A482,"")</f>
        <v>52.018527984619141</v>
      </c>
    </row>
    <row r="483" spans="1:22" x14ac:dyDescent="0.3">
      <c r="A483" s="12" t="s">
        <v>1583</v>
      </c>
      <c r="B483" s="12" t="s">
        <v>1584</v>
      </c>
      <c r="C483" s="16" t="str">
        <f>[1]!s_info_mkt(A483)</f>
        <v>科创板</v>
      </c>
      <c r="D483" s="16" t="str">
        <f>[1]!s_ipo_listeddate(A483)</f>
        <v>2023-07-18</v>
      </c>
      <c r="E483" s="16" t="str">
        <f>[1]!s_info_industry_csrc2023(A483,"",3)</f>
        <v>专用设备制造业</v>
      </c>
      <c r="F483" s="16">
        <f>[1]!s_is(A483,83,"FY","YTD","20251231",1,"",100000000)</f>
        <v>11.280611200699999</v>
      </c>
      <c r="G483" s="16">
        <f>[1]!s_is(A483,83,"FY","YTD","20241231",1,"",100000000)</f>
        <v>8.0312970763999996</v>
      </c>
      <c r="H483" s="16">
        <f>[1]!s_is(A483,61,"FY","YTD","20251231",1,"",100000000)</f>
        <v>0.65421196820000005</v>
      </c>
      <c r="I483" s="16">
        <f>[1]!s_is(A483,61,"FY","YTD","20241231",1,"",100000000)</f>
        <v>0.80160244510000001</v>
      </c>
      <c r="J483" s="16">
        <f>[1]!s_fa_roe(A483,"20251231")</f>
        <v>3.7978999999999998</v>
      </c>
      <c r="K483" s="16">
        <f>[1]!s_stmnote_rdexp(A483,"20251231",1,10000)</f>
        <v>18311.813363999998</v>
      </c>
      <c r="L483" s="16">
        <f>[1]!s_margin_tradingbalance(A483,"",10000)</f>
        <v>182780.8651</v>
      </c>
      <c r="M483" s="16">
        <f>[1]!s_margin_seclendingbalance(A483,"",10000)</f>
        <v>128.25559999999999</v>
      </c>
      <c r="N483" s="17">
        <f>[1]!s_val_ev(A483,"",100000000)</f>
        <v>532.76535163999995</v>
      </c>
      <c r="O483" s="17">
        <f>[1]!share_freesharesmv(A483,"",100000000)</f>
        <v>410.16937808</v>
      </c>
      <c r="P483" s="17">
        <f ca="1">[1]!s_dq_amount_btin(A483,TODAY()-1,100000000)</f>
        <v>43.884913359999999</v>
      </c>
      <c r="Q483" s="17">
        <f ca="1">[1]!s_dq_turn(A483,TODAY()-1)</f>
        <v>11.209968724440474</v>
      </c>
      <c r="R483" s="2">
        <f>[1]!s_pq_amount(A483,"20260101","",100000000)</f>
        <v>1744.41592752</v>
      </c>
      <c r="S483" s="2">
        <f>[1]!s_pq_avgamount(A483,"20260101","",100000000)</f>
        <v>16.003815848807339</v>
      </c>
      <c r="T483" s="17">
        <f>[1]!s_ipo_dilutedpe(A483)</f>
        <v>83.35</v>
      </c>
      <c r="U483" s="12">
        <f>[1]!s_ipo_collection_total(A483,100000000)</f>
        <v>10.992324570299999</v>
      </c>
      <c r="V483" s="18">
        <f>[1]!s_val_pe_ttm(A483,"")</f>
        <v>553.88134765625</v>
      </c>
    </row>
    <row r="484" spans="1:22" x14ac:dyDescent="0.3">
      <c r="A484" s="12" t="s">
        <v>1585</v>
      </c>
      <c r="B484" s="12" t="s">
        <v>1586</v>
      </c>
      <c r="C484" s="16" t="str">
        <f>[1]!s_info_mkt(A484)</f>
        <v>科创板</v>
      </c>
      <c r="D484" s="16" t="str">
        <f>[1]!s_ipo_listeddate(A484)</f>
        <v>2022-06-06</v>
      </c>
      <c r="E484" s="16" t="str">
        <f>[1]!s_info_industry_csrc2023(A484,"",3)</f>
        <v>非金属矿物制品业</v>
      </c>
      <c r="F484" s="16">
        <f>[1]!s_is(A484,83,"FY","YTD","20251231",1,"",100000000)</f>
        <v>19.9693812171</v>
      </c>
      <c r="G484" s="16">
        <f>[1]!s_is(A484,83,"FY","YTD","20241231",1,"",100000000)</f>
        <v>21.878127943300001</v>
      </c>
      <c r="H484" s="16">
        <f>[1]!s_is(A484,61,"FY","YTD","20251231",1,"",100000000)</f>
        <v>-1.4969079643000001</v>
      </c>
      <c r="I484" s="16">
        <f>[1]!s_is(A484,61,"FY","YTD","20241231",1,"",100000000)</f>
        <v>-0.59096852389999999</v>
      </c>
      <c r="J484" s="16">
        <f>[1]!s_fa_roe(A484,"20251231")</f>
        <v>-5.1871</v>
      </c>
      <c r="K484" s="16">
        <f>[1]!s_stmnote_rdexp(A484,"20251231",1,10000)</f>
        <v>10475.402223999999</v>
      </c>
      <c r="L484" s="16">
        <f>[1]!s_margin_tradingbalance(A484,"",10000)</f>
        <v>12976.1762</v>
      </c>
      <c r="M484" s="16">
        <f>[1]!s_margin_seclendingbalance(A484,"",10000)</f>
        <v>0</v>
      </c>
      <c r="N484" s="17">
        <f>[1]!s_val_ev(A484,"",100000000)</f>
        <v>54.112499999999997</v>
      </c>
      <c r="O484" s="17">
        <f>[1]!share_freesharesmv(A484,"",100000000)</f>
        <v>23.510798999999999</v>
      </c>
      <c r="P484" s="17">
        <f ca="1">[1]!s_dq_amount_btin(A484,TODAY()-1,100000000)</f>
        <v>1.0855052599999999</v>
      </c>
      <c r="Q484" s="17">
        <f ca="1">[1]!s_dq_turn(A484,TODAY()-1)</f>
        <v>2.0110063111111112</v>
      </c>
      <c r="R484" s="2">
        <f>[1]!s_pq_amount(A484,"20260101","",100000000)</f>
        <v>186.71548823000001</v>
      </c>
      <c r="S484" s="2">
        <f>[1]!s_pq_avgamount(A484,"20260101","",100000000)</f>
        <v>1.7129861305504588</v>
      </c>
      <c r="T484" s="17">
        <f>[1]!s_ipo_dilutedpe(A484)</f>
        <v>32.82</v>
      </c>
      <c r="U484" s="12">
        <f>[1]!s_ipo_collection_total(A484,100000000)</f>
        <v>11.385</v>
      </c>
      <c r="V484" s="18">
        <f>[1]!s_val_pe_ttm(A484,"")</f>
        <v>-32.511997222900391</v>
      </c>
    </row>
    <row r="485" spans="1:22" x14ac:dyDescent="0.3">
      <c r="A485" s="12" t="s">
        <v>1587</v>
      </c>
      <c r="B485" s="12" t="s">
        <v>1588</v>
      </c>
      <c r="C485" s="16" t="str">
        <f>[1]!s_info_mkt(A485)</f>
        <v>主板</v>
      </c>
      <c r="D485" s="16" t="str">
        <f>[1]!s_ipo_listeddate(A485)</f>
        <v>2010-02-10</v>
      </c>
      <c r="E485" s="16" t="str">
        <f>[1]!s_info_industry_csrc2023(A485,"",3)</f>
        <v>道路运输业</v>
      </c>
      <c r="F485" s="16">
        <f>[1]!s_is(A485,83,"FY","YTD","20251231",1,"",100000000)</f>
        <v>8.1627023207000011</v>
      </c>
      <c r="G485" s="16">
        <f>[1]!s_is(A485,83,"FY","YTD","20241231",1,"",100000000)</f>
        <v>8.5583936503999993</v>
      </c>
      <c r="H485" s="16">
        <f>[1]!s_is(A485,61,"FY","YTD","20251231",1,"",100000000)</f>
        <v>1.7134535790000001</v>
      </c>
      <c r="I485" s="16">
        <f>[1]!s_is(A485,61,"FY","YTD","20241231",1,"",100000000)</f>
        <v>1.2223127378</v>
      </c>
      <c r="J485" s="16">
        <f>[1]!s_fa_roe(A485,"20251231")</f>
        <v>10.386699999999999</v>
      </c>
      <c r="K485" s="16">
        <f>[1]!s_stmnote_rdexp(A485,"20251231",1,10000)</f>
        <v>412.32686200000001</v>
      </c>
      <c r="L485" s="16">
        <f>[1]!s_margin_tradingbalance(A485,"",10000)</f>
        <v>0</v>
      </c>
      <c r="M485" s="16">
        <f>[1]!s_margin_seclendingbalance(A485,"",10000)</f>
        <v>0</v>
      </c>
      <c r="N485" s="17">
        <f>[1]!s_val_ev(A485,"",100000000)</f>
        <v>31.662392636</v>
      </c>
      <c r="O485" s="17">
        <f>[1]!share_freesharesmv(A485,"",100000000)</f>
        <v>22.194201065000001</v>
      </c>
      <c r="P485" s="17">
        <f ca="1">[1]!s_dq_amount_btin(A485,TODAY()-1,100000000)</f>
        <v>1.3031594200000001</v>
      </c>
      <c r="Q485" s="17">
        <f ca="1">[1]!s_dq_turn(A485,TODAY()-1)</f>
        <v>4.163165807225651</v>
      </c>
      <c r="R485" s="2">
        <f>[1]!s_pq_amount(A485,"20260101","",100000000)</f>
        <v>188.81904383</v>
      </c>
      <c r="S485" s="2">
        <f>[1]!s_pq_avgamount(A485,"20260101","",100000000)</f>
        <v>1.8155677291346153</v>
      </c>
      <c r="T485" s="17">
        <f>[1]!s_ipo_dilutedpe(A485)</f>
        <v>42.29</v>
      </c>
      <c r="U485" s="12">
        <f>[1]!s_ipo_collection_total(A485,100000000)</f>
        <v>3.1436999999999999</v>
      </c>
      <c r="V485" s="18">
        <f>[1]!s_val_pe_ttm(A485,"")</f>
        <v>18.545087814331055</v>
      </c>
    </row>
    <row r="486" spans="1:22" x14ac:dyDescent="0.3">
      <c r="A486" s="12" t="s">
        <v>1589</v>
      </c>
      <c r="B486" s="12" t="s">
        <v>1590</v>
      </c>
      <c r="C486" s="16" t="str">
        <f>[1]!s_info_mkt(A486)</f>
        <v>主板</v>
      </c>
      <c r="D486" s="16" t="str">
        <f>[1]!s_ipo_listeddate(A486)</f>
        <v>2020-11-26</v>
      </c>
      <c r="E486" s="16" t="str">
        <f>[1]!s_info_industry_csrc2023(A486,"",3)</f>
        <v>软件和信息技术服务业</v>
      </c>
      <c r="F486" s="16">
        <f>[1]!s_is(A486,83,"FY","YTD","20251231",1,"",100000000)</f>
        <v>3.7592202901999996</v>
      </c>
      <c r="G486" s="16">
        <f>[1]!s_is(A486,83,"FY","YTD","20241231",1,"",100000000)</f>
        <v>3.0173912807000001</v>
      </c>
      <c r="H486" s="16">
        <f>[1]!s_is(A486,61,"FY","YTD","20251231",1,"",100000000)</f>
        <v>-0.1162040225</v>
      </c>
      <c r="I486" s="16">
        <f>[1]!s_is(A486,61,"FY","YTD","20241231",1,"",100000000)</f>
        <v>-0.51195661240000001</v>
      </c>
      <c r="J486" s="16">
        <f>[1]!s_fa_roe(A486,"20251231")</f>
        <v>-1.6167</v>
      </c>
      <c r="K486" s="16">
        <f>[1]!s_stmnote_rdexp(A486,"20251231",1,10000)</f>
        <v>2372.9867329999997</v>
      </c>
      <c r="L486" s="16">
        <f>[1]!s_margin_tradingbalance(A486,"",10000)</f>
        <v>0</v>
      </c>
      <c r="M486" s="16">
        <f>[1]!s_margin_seclendingbalance(A486,"",10000)</f>
        <v>0</v>
      </c>
      <c r="N486" s="17">
        <f>[1]!s_val_ev(A486,"",100000000)</f>
        <v>56.6002088746</v>
      </c>
      <c r="O486" s="17">
        <f>[1]!share_freesharesmv(A486,"",100000000)</f>
        <v>23.569140131199998</v>
      </c>
      <c r="P486" s="17">
        <f ca="1">[1]!s_dq_amount_btin(A486,TODAY()-1,100000000)</f>
        <v>4.2318697800000002</v>
      </c>
      <c r="Q486" s="17">
        <f ca="1">[1]!s_dq_turn(A486,TODAY()-1)</f>
        <v>9.0077175923644184</v>
      </c>
      <c r="R486" s="2">
        <f>[1]!s_pq_amount(A486,"20260101","",100000000)</f>
        <v>101.51602554999999</v>
      </c>
      <c r="S486" s="2">
        <f>[1]!s_pq_avgamount(A486,"20260101","",100000000)</f>
        <v>0.939963199537037</v>
      </c>
      <c r="T486" s="17">
        <f>[1]!s_ipo_dilutedpe(A486)</f>
        <v>22.99</v>
      </c>
      <c r="U486" s="12">
        <f>[1]!s_ipo_collection_total(A486,100000000)</f>
        <v>4.1451960000000003</v>
      </c>
      <c r="V486" s="18">
        <f>[1]!s_val_pe_ttm(A486,"")</f>
        <v>-6228.0029296875</v>
      </c>
    </row>
    <row r="487" spans="1:22" x14ac:dyDescent="0.3">
      <c r="A487" s="12" t="s">
        <v>1591</v>
      </c>
      <c r="B487" s="12" t="s">
        <v>1592</v>
      </c>
      <c r="C487" s="16" t="str">
        <f>[1]!s_info_mkt(A487)</f>
        <v>创业板</v>
      </c>
      <c r="D487" s="16" t="str">
        <f>[1]!s_ipo_listeddate(A487)</f>
        <v>2022-06-08</v>
      </c>
      <c r="E487" s="16" t="str">
        <f>[1]!s_info_industry_csrc2023(A487,"",3)</f>
        <v>通用设备制造业</v>
      </c>
      <c r="F487" s="16">
        <f>[1]!s_is(A487,83,"FY","YTD","20251231",1,"",100000000)</f>
        <v>6.2108702011999997</v>
      </c>
      <c r="G487" s="16">
        <f>[1]!s_is(A487,83,"FY","YTD","20241231",1,"",100000000)</f>
        <v>6.0663421434</v>
      </c>
      <c r="H487" s="16">
        <f>[1]!s_is(A487,61,"FY","YTD","20251231",1,"",100000000)</f>
        <v>4.8844269800000006E-2</v>
      </c>
      <c r="I487" s="16">
        <f>[1]!s_is(A487,61,"FY","YTD","20241231",1,"",100000000)</f>
        <v>0.10393725390000001</v>
      </c>
      <c r="J487" s="16">
        <f>[1]!s_fa_roe(A487,"20251231")</f>
        <v>0.81079999999999997</v>
      </c>
      <c r="K487" s="16">
        <f>[1]!s_stmnote_rdexp(A487,"20251231",1,10000)</f>
        <v>4693.0924139999997</v>
      </c>
      <c r="L487" s="16">
        <f>[1]!s_margin_tradingbalance(A487,"",10000)</f>
        <v>10023.951499999999</v>
      </c>
      <c r="M487" s="16">
        <f>[1]!s_margin_seclendingbalance(A487,"",10000)</f>
        <v>35.387900000000002</v>
      </c>
      <c r="N487" s="17">
        <f>[1]!s_val_ev(A487,"",100000000)</f>
        <v>32.622818815999999</v>
      </c>
      <c r="O487" s="17">
        <f>[1]!share_freesharesmv(A487,"",100000000)</f>
        <v>14.933821265999999</v>
      </c>
      <c r="P487" s="17">
        <f ca="1">[1]!s_dq_amount_btin(A487,TODAY()-1,100000000)</f>
        <v>0.97838619000000004</v>
      </c>
      <c r="Q487" s="17">
        <f ca="1">[1]!s_dq_turn(A487,TODAY()-1)</f>
        <v>3.4873837799482748</v>
      </c>
      <c r="R487" s="2">
        <f>[1]!s_pq_amount(A487,"20260101","",100000000)</f>
        <v>102.4318945</v>
      </c>
      <c r="S487" s="2">
        <f>[1]!s_pq_avgamount(A487,"20260101","",100000000)</f>
        <v>0.93974215137614681</v>
      </c>
      <c r="T487" s="17">
        <f>[1]!s_ipo_dilutedpe(A487)</f>
        <v>29.91</v>
      </c>
      <c r="U487" s="12">
        <f>[1]!s_ipo_collection_total(A487,100000000)</f>
        <v>4.0706899999999999</v>
      </c>
      <c r="V487" s="18">
        <f>[1]!s_val_pe_ttm(A487,"")</f>
        <v>-194.13034057617188</v>
      </c>
    </row>
    <row r="488" spans="1:22" x14ac:dyDescent="0.3">
      <c r="A488" s="12" t="s">
        <v>1593</v>
      </c>
      <c r="B488" s="12" t="s">
        <v>1594</v>
      </c>
      <c r="C488" s="16" t="str">
        <f>[1]!s_info_mkt(A488)</f>
        <v>科创板</v>
      </c>
      <c r="D488" s="16" t="str">
        <f>[1]!s_ipo_listeddate(A488)</f>
        <v>2023-04-18</v>
      </c>
      <c r="E488" s="16" t="str">
        <f>[1]!s_info_industry_csrc2023(A488,"",3)</f>
        <v>软件和信息技术服务业</v>
      </c>
      <c r="F488" s="16">
        <f>[1]!s_is(A488,83,"FY","YTD","20251231",1,"",100000000)</f>
        <v>4.6580881531999996</v>
      </c>
      <c r="G488" s="16">
        <f>[1]!s_is(A488,83,"FY","YTD","20241231",1,"",100000000)</f>
        <v>3.7881334742000004</v>
      </c>
      <c r="H488" s="16">
        <f>[1]!s_is(A488,61,"FY","YTD","20251231",1,"",100000000)</f>
        <v>0.31502214899999997</v>
      </c>
      <c r="I488" s="16">
        <f>[1]!s_is(A488,61,"FY","YTD","20241231",1,"",100000000)</f>
        <v>0.41448977299999995</v>
      </c>
      <c r="J488" s="16">
        <f>[1]!s_fa_roe(A488,"20251231")</f>
        <v>1.1034999999999999</v>
      </c>
      <c r="K488" s="16">
        <f>[1]!s_stmnote_rdexp(A488,"20251231",1,10000)</f>
        <v>10903.701696</v>
      </c>
      <c r="L488" s="16">
        <f>[1]!s_margin_tradingbalance(A488,"",10000)</f>
        <v>90857.615900000004</v>
      </c>
      <c r="M488" s="16">
        <f>[1]!s_margin_seclendingbalance(A488,"",10000)</f>
        <v>0</v>
      </c>
      <c r="N488" s="17">
        <f>[1]!s_val_ev(A488,"",100000000)</f>
        <v>226.78185528</v>
      </c>
      <c r="O488" s="17">
        <f>[1]!share_freesharesmv(A488,"",100000000)</f>
        <v>125.30493285</v>
      </c>
      <c r="P488" s="17">
        <f ca="1">[1]!s_dq_amount_btin(A488,TODAY()-1,100000000)</f>
        <v>25.854126399999998</v>
      </c>
      <c r="Q488" s="17">
        <f ca="1">[1]!s_dq_turn(A488,TODAY()-1)</f>
        <v>21.253020926063247</v>
      </c>
      <c r="R488" s="2">
        <f>[1]!s_pq_amount(A488,"20260101","",100000000)</f>
        <v>735.70789732000003</v>
      </c>
      <c r="S488" s="2">
        <f>[1]!s_pq_avgamount(A488,"20260101","",100000000)</f>
        <v>6.7496137368807343</v>
      </c>
      <c r="T488" s="17">
        <f>[1]!s_ipo_dilutedpe(A488)</f>
        <v>368.92</v>
      </c>
      <c r="U488" s="12">
        <f>[1]!s_ipo_collection_total(A488,100000000)</f>
        <v>25.374697040000001</v>
      </c>
      <c r="V488" s="18">
        <f>[1]!s_val_pe_ttm(A488,"")</f>
        <v>1719.03564453125</v>
      </c>
    </row>
    <row r="489" spans="1:22" x14ac:dyDescent="0.3">
      <c r="A489" s="12" t="s">
        <v>1595</v>
      </c>
      <c r="B489" s="12" t="s">
        <v>1596</v>
      </c>
      <c r="C489" s="16" t="str">
        <f>[1]!s_info_mkt(A489)</f>
        <v>创业板</v>
      </c>
      <c r="D489" s="16" t="str">
        <f>[1]!s_ipo_listeddate(A489)</f>
        <v>2023-09-20</v>
      </c>
      <c r="E489" s="16" t="str">
        <f>[1]!s_info_industry_csrc2023(A489,"",3)</f>
        <v>通用设备制造业</v>
      </c>
      <c r="F489" s="16">
        <f>[1]!s_is(A489,83,"FY","YTD","20251231",1,"",100000000)</f>
        <v>6.1864348005999998</v>
      </c>
      <c r="G489" s="16">
        <f>[1]!s_is(A489,83,"FY","YTD","20241231",1,"",100000000)</f>
        <v>5.1752747829999999</v>
      </c>
      <c r="H489" s="16">
        <f>[1]!s_is(A489,61,"FY","YTD","20251231",1,"",100000000)</f>
        <v>1.3454234121999999</v>
      </c>
      <c r="I489" s="16">
        <f>[1]!s_is(A489,61,"FY","YTD","20241231",1,"",100000000)</f>
        <v>1.1543747777</v>
      </c>
      <c r="J489" s="16">
        <f>[1]!s_fa_roe(A489,"20251231")</f>
        <v>8.8770000000000007</v>
      </c>
      <c r="K489" s="16">
        <f>[1]!s_stmnote_rdexp(A489,"20251231",1,10000)</f>
        <v>2656.314069</v>
      </c>
      <c r="L489" s="16">
        <f>[1]!s_margin_tradingbalance(A489,"",10000)</f>
        <v>10037.456399999999</v>
      </c>
      <c r="M489" s="16">
        <f>[1]!s_margin_seclendingbalance(A489,"",10000)</f>
        <v>43.122999999999998</v>
      </c>
      <c r="N489" s="17">
        <f>[1]!s_val_ev(A489,"",100000000)</f>
        <v>67.468500000000006</v>
      </c>
      <c r="O489" s="17">
        <f>[1]!share_freesharesmv(A489,"",100000000)</f>
        <v>19.541720583</v>
      </c>
      <c r="P489" s="17">
        <f ca="1">[1]!s_dq_amount_btin(A489,TODAY()-1,100000000)</f>
        <v>1.61287537</v>
      </c>
      <c r="Q489" s="17">
        <f ca="1">[1]!s_dq_turn(A489,TODAY()-1)</f>
        <v>8.004728190779776</v>
      </c>
      <c r="R489" s="2">
        <f>[1]!s_pq_amount(A489,"20260101","",100000000)</f>
        <v>196.98082918</v>
      </c>
      <c r="S489" s="2">
        <f>[1]!s_pq_avgamount(A489,"20260101","",100000000)</f>
        <v>1.8071635704587155</v>
      </c>
      <c r="T489" s="17">
        <f>[1]!s_ipo_dilutedpe(A489)</f>
        <v>51.06</v>
      </c>
      <c r="U489" s="12">
        <f>[1]!s_ipo_collection_total(A489,100000000)</f>
        <v>10.02</v>
      </c>
      <c r="V489" s="18">
        <f>[1]!s_val_pe_ttm(A489,"")</f>
        <v>46.267715454101563</v>
      </c>
    </row>
    <row r="490" spans="1:22" x14ac:dyDescent="0.3">
      <c r="A490" s="12" t="s">
        <v>1597</v>
      </c>
      <c r="B490" s="12" t="s">
        <v>1598</v>
      </c>
      <c r="C490" s="16" t="str">
        <f>[1]!s_info_mkt(A490)</f>
        <v>主板</v>
      </c>
      <c r="D490" s="16" t="str">
        <f>[1]!s_ipo_listeddate(A490)</f>
        <v>2014-11-27</v>
      </c>
      <c r="E490" s="16" t="str">
        <f>[1]!s_info_industry_csrc2023(A490,"",3)</f>
        <v>汽车制造业</v>
      </c>
      <c r="F490" s="16">
        <f>[1]!s_is(A490,83,"FY","YTD","20251231",1,"",100000000)</f>
        <v>19.879866541199998</v>
      </c>
      <c r="G490" s="16">
        <f>[1]!s_is(A490,83,"FY","YTD","20241231",1,"",100000000)</f>
        <v>16.4756744574</v>
      </c>
      <c r="H490" s="16">
        <f>[1]!s_is(A490,61,"FY","YTD","20251231",1,"",100000000)</f>
        <v>3.1658982102999995</v>
      </c>
      <c r="I490" s="16">
        <f>[1]!s_is(A490,61,"FY","YTD","20241231",1,"",100000000)</f>
        <v>1.8528097788</v>
      </c>
      <c r="J490" s="16">
        <f>[1]!s_fa_roe(A490,"20251231")</f>
        <v>12.5375</v>
      </c>
      <c r="K490" s="16">
        <f>[1]!s_stmnote_rdexp(A490,"20251231",1,10000)</f>
        <v>10774.038741</v>
      </c>
      <c r="L490" s="16">
        <f>[1]!s_margin_tradingbalance(A490,"",10000)</f>
        <v>27513.231800000001</v>
      </c>
      <c r="M490" s="16">
        <f>[1]!s_margin_seclendingbalance(A490,"",10000)</f>
        <v>38.7515</v>
      </c>
      <c r="N490" s="17">
        <f>[1]!s_val_ev(A490,"",100000000)</f>
        <v>106.46779234989999</v>
      </c>
      <c r="O490" s="17">
        <f>[1]!share_freesharesmv(A490,"",100000000)</f>
        <v>43.137973733899997</v>
      </c>
      <c r="P490" s="17">
        <f ca="1">[1]!s_dq_amount_btin(A490,TODAY()-1,100000000)</f>
        <v>8.3090638200000004</v>
      </c>
      <c r="Q490" s="17">
        <f ca="1">[1]!s_dq_turn(A490,TODAY()-1)</f>
        <v>7.9569454750216488</v>
      </c>
      <c r="R490" s="2">
        <f>[1]!s_pq_amount(A490,"20260101","",100000000)</f>
        <v>193.66963686</v>
      </c>
      <c r="S490" s="2">
        <f>[1]!s_pq_avgamount(A490,"20260101","",100000000)</f>
        <v>1.7767856592660549</v>
      </c>
      <c r="T490" s="17">
        <f>[1]!s_ipo_dilutedpe(A490)</f>
        <v>20</v>
      </c>
      <c r="U490" s="12">
        <f>[1]!s_ipo_collection_total(A490,100000000)</f>
        <v>2.5230000000000001</v>
      </c>
      <c r="V490" s="18">
        <f>[1]!s_val_pe_ttm(A490,"")</f>
        <v>32.600112915039063</v>
      </c>
    </row>
    <row r="491" spans="1:22" x14ac:dyDescent="0.3">
      <c r="A491" s="12" t="s">
        <v>1599</v>
      </c>
      <c r="B491" s="12" t="s">
        <v>1600</v>
      </c>
      <c r="C491" s="16" t="str">
        <f>[1]!s_info_mkt(A491)</f>
        <v>创业板</v>
      </c>
      <c r="D491" s="16" t="str">
        <f>[1]!s_ipo_listeddate(A491)</f>
        <v>2011-05-25</v>
      </c>
      <c r="E491" s="16" t="str">
        <f>[1]!s_info_industry_csrc2023(A491,"",3)</f>
        <v>橡胶和塑料制品业</v>
      </c>
      <c r="F491" s="16">
        <f>[1]!s_is(A491,83,"FY","YTD","20251231",1,"",100000000)</f>
        <v>21.9680707457</v>
      </c>
      <c r="G491" s="16">
        <f>[1]!s_is(A491,83,"FY","YTD","20241231",1,"",100000000)</f>
        <v>20.2150522303</v>
      </c>
      <c r="H491" s="16">
        <f>[1]!s_is(A491,61,"FY","YTD","20251231",1,"",100000000)</f>
        <v>1.1072486522</v>
      </c>
      <c r="I491" s="16">
        <f>[1]!s_is(A491,61,"FY","YTD","20241231",1,"",100000000)</f>
        <v>0.51445015049999998</v>
      </c>
      <c r="J491" s="16">
        <f>[1]!s_fa_roe(A491,"20251231")</f>
        <v>7.8855000000000004</v>
      </c>
      <c r="K491" s="16">
        <f>[1]!s_stmnote_rdexp(A491,"20251231",1,10000)</f>
        <v>11215.602542000001</v>
      </c>
      <c r="L491" s="16">
        <f>[1]!s_margin_tradingbalance(A491,"",10000)</f>
        <v>0</v>
      </c>
      <c r="M491" s="16">
        <f>[1]!s_margin_seclendingbalance(A491,"",10000)</f>
        <v>0</v>
      </c>
      <c r="N491" s="17">
        <f>[1]!s_val_ev(A491,"",100000000)</f>
        <v>86.507605480999999</v>
      </c>
      <c r="O491" s="17">
        <f>[1]!share_freesharesmv(A491,"",100000000)</f>
        <v>83.47816082540001</v>
      </c>
      <c r="P491" s="17">
        <f ca="1">[1]!s_dq_amount_btin(A491,TODAY()-1,100000000)</f>
        <v>15.034628209999999</v>
      </c>
      <c r="Q491" s="17">
        <f ca="1">[1]!s_dq_turn(A491,TODAY()-1)</f>
        <v>18.211529257091961</v>
      </c>
      <c r="R491" s="2">
        <f>[1]!s_pq_amount(A491,"20260101","",100000000)</f>
        <v>495.33825826999998</v>
      </c>
      <c r="S491" s="2">
        <f>[1]!s_pq_avgamount(A491,"20260101","",100000000)</f>
        <v>4.5443876905504581</v>
      </c>
      <c r="T491" s="17">
        <f>[1]!s_ipo_dilutedpe(A491)</f>
        <v>43.61</v>
      </c>
      <c r="U491" s="12">
        <f>[1]!s_ipo_collection_total(A491,100000000)</f>
        <v>4.5</v>
      </c>
      <c r="V491" s="18">
        <f>[1]!s_val_pe_ttm(A491,"")</f>
        <v>65.92041015625</v>
      </c>
    </row>
    <row r="492" spans="1:22" x14ac:dyDescent="0.3">
      <c r="A492" s="12" t="s">
        <v>1601</v>
      </c>
      <c r="B492" s="12" t="s">
        <v>1602</v>
      </c>
      <c r="C492" s="16" t="str">
        <f>[1]!s_info_mkt(A492)</f>
        <v>创业板</v>
      </c>
      <c r="D492" s="16" t="str">
        <f>[1]!s_ipo_listeddate(A492)</f>
        <v>2010-01-08</v>
      </c>
      <c r="E492" s="16" t="str">
        <f>[1]!s_info_industry_csrc2023(A492,"",3)</f>
        <v>计算机、通信和其他电子设备制造业</v>
      </c>
      <c r="F492" s="16">
        <f>[1]!s_is(A492,83,"FY","YTD","20251231",1,"",100000000)</f>
        <v>12.397897094500001</v>
      </c>
      <c r="G492" s="16">
        <f>[1]!s_is(A492,83,"FY","YTD","20241231",1,"",100000000)</f>
        <v>8.294986892999999</v>
      </c>
      <c r="H492" s="16">
        <f>[1]!s_is(A492,61,"FY","YTD","20251231",1,"",100000000)</f>
        <v>0.27147597870000001</v>
      </c>
      <c r="I492" s="16">
        <f>[1]!s_is(A492,61,"FY","YTD","20241231",1,"",100000000)</f>
        <v>-0.99248761849999989</v>
      </c>
      <c r="J492" s="16">
        <f>[1]!s_fa_roe(A492,"20251231")</f>
        <v>2.6002000000000001</v>
      </c>
      <c r="K492" s="16">
        <f>[1]!s_stmnote_rdexp(A492,"20251231",1,10000)</f>
        <v>4672.4117799999995</v>
      </c>
      <c r="L492" s="16">
        <f>[1]!s_margin_tradingbalance(A492,"",10000)</f>
        <v>82655.137499999997</v>
      </c>
      <c r="M492" s="16">
        <f>[1]!s_margin_seclendingbalance(A492,"",10000)</f>
        <v>89.735100000000003</v>
      </c>
      <c r="N492" s="17">
        <f>[1]!s_val_ev(A492,"",100000000)</f>
        <v>140.98139999999998</v>
      </c>
      <c r="O492" s="17">
        <f>[1]!share_freesharesmv(A492,"",100000000)</f>
        <v>105.881357925</v>
      </c>
      <c r="P492" s="17">
        <f ca="1">[1]!s_dq_amount_btin(A492,TODAY()-1,100000000)</f>
        <v>22.386499700000002</v>
      </c>
      <c r="Q492" s="17">
        <f ca="1">[1]!s_dq_turn(A492,TODAY()-1)</f>
        <v>15.976556723909958</v>
      </c>
      <c r="R492" s="2">
        <f>[1]!s_pq_amount(A492,"20260101","",100000000)</f>
        <v>1549.46364507</v>
      </c>
      <c r="S492" s="2">
        <f>[1]!s_pq_avgamount(A492,"20260101","",100000000)</f>
        <v>14.215262798807339</v>
      </c>
      <c r="T492" s="17">
        <f>[1]!s_ipo_dilutedpe(A492)</f>
        <v>76.47</v>
      </c>
      <c r="U492" s="12">
        <f>[1]!s_ipo_collection_total(A492,100000000)</f>
        <v>6.5519999999999996</v>
      </c>
      <c r="V492" s="18">
        <f>[1]!s_val_pe_ttm(A492,"")</f>
        <v>115.79853820800781</v>
      </c>
    </row>
    <row r="493" spans="1:22" x14ac:dyDescent="0.3">
      <c r="A493" s="12" t="s">
        <v>1603</v>
      </c>
      <c r="B493" s="12" t="s">
        <v>1604</v>
      </c>
      <c r="C493" s="16" t="str">
        <f>[1]!s_info_mkt(A493)</f>
        <v>创业板</v>
      </c>
      <c r="D493" s="16" t="str">
        <f>[1]!s_ipo_listeddate(A493)</f>
        <v>2022-10-13</v>
      </c>
      <c r="E493" s="16" t="str">
        <f>[1]!s_info_industry_csrc2023(A493,"",3)</f>
        <v>软件和信息技术服务业</v>
      </c>
      <c r="F493" s="16">
        <f>[1]!s_is(A493,83,"FY","YTD","20251231",1,"",100000000)</f>
        <v>22.450835309899997</v>
      </c>
      <c r="G493" s="16">
        <f>[1]!s_is(A493,83,"FY","YTD","20241231",1,"",100000000)</f>
        <v>17.430103535200001</v>
      </c>
      <c r="H493" s="16">
        <f>[1]!s_is(A493,61,"FY","YTD","20251231",1,"",100000000)</f>
        <v>0.97792255790000004</v>
      </c>
      <c r="I493" s="16">
        <f>[1]!s_is(A493,61,"FY","YTD","20241231",1,"",100000000)</f>
        <v>0.6558759166</v>
      </c>
      <c r="J493" s="16">
        <f>[1]!s_fa_roe(A493,"20251231")</f>
        <v>9.3265999999999991</v>
      </c>
      <c r="K493" s="16">
        <f>[1]!s_stmnote_rdexp(A493,"20251231",1,10000)</f>
        <v>13547.175062</v>
      </c>
      <c r="L493" s="16">
        <f>[1]!s_margin_tradingbalance(A493,"",10000)</f>
        <v>136237.42819999999</v>
      </c>
      <c r="M493" s="16">
        <f>[1]!s_margin_seclendingbalance(A493,"",10000)</f>
        <v>361.88459999999998</v>
      </c>
      <c r="N493" s="17">
        <f>[1]!s_val_ev(A493,"",100000000)</f>
        <v>172.8312</v>
      </c>
      <c r="O493" s="17">
        <f>[1]!share_freesharesmv(A493,"",100000000)</f>
        <v>40.386728086200009</v>
      </c>
      <c r="P493" s="17">
        <f ca="1">[1]!s_dq_amount_btin(A493,TODAY()-1,100000000)</f>
        <v>8.9363096599999992</v>
      </c>
      <c r="Q493" s="17">
        <f ca="1">[1]!s_dq_turn(A493,TODAY()-1)</f>
        <v>8.6195232980808516</v>
      </c>
      <c r="R493" s="2">
        <f>[1]!s_pq_amount(A493,"20260101","",100000000)</f>
        <v>739.18523144999995</v>
      </c>
      <c r="S493" s="2">
        <f>[1]!s_pq_avgamount(A493,"20260101","",100000000)</f>
        <v>6.7815158848623849</v>
      </c>
      <c r="T493" s="17">
        <f>[1]!s_ipo_dilutedpe(A493)</f>
        <v>50.5</v>
      </c>
      <c r="U493" s="12">
        <f>[1]!s_ipo_collection_total(A493,100000000)</f>
        <v>3.0407600000000001</v>
      </c>
      <c r="V493" s="18">
        <f>[1]!s_val_pe_ttm(A493,"")</f>
        <v>170.62422180175781</v>
      </c>
    </row>
    <row r="494" spans="1:22" x14ac:dyDescent="0.3">
      <c r="A494" s="12" t="s">
        <v>1605</v>
      </c>
      <c r="B494" s="12" t="s">
        <v>1606</v>
      </c>
      <c r="C494" s="16" t="str">
        <f>[1]!s_info_mkt(A494)</f>
        <v>科创板</v>
      </c>
      <c r="D494" s="16" t="str">
        <f>[1]!s_ipo_listeddate(A494)</f>
        <v>2022-08-18</v>
      </c>
      <c r="E494" s="16" t="str">
        <f>[1]!s_info_industry_csrc2023(A494,"",3)</f>
        <v>计算机、通信和其他电子设备制造业</v>
      </c>
      <c r="F494" s="16">
        <f>[1]!s_is(A494,83,"FY","YTD","20251231",1,"",100000000)</f>
        <v>17.831354679699999</v>
      </c>
      <c r="G494" s="16">
        <f>[1]!s_is(A494,83,"FY","YTD","20241231",1,"",100000000)</f>
        <v>15.010197181500001</v>
      </c>
      <c r="H494" s="16">
        <f>[1]!s_is(A494,61,"FY","YTD","20251231",1,"",100000000)</f>
        <v>1.5473058880999999</v>
      </c>
      <c r="I494" s="16">
        <f>[1]!s_is(A494,61,"FY","YTD","20241231",1,"",100000000)</f>
        <v>1.5976419329</v>
      </c>
      <c r="J494" s="16">
        <f>[1]!s_fa_roe(A494,"20251231")</f>
        <v>4.5846</v>
      </c>
      <c r="K494" s="16">
        <f>[1]!s_stmnote_rdexp(A494,"20251231",1,10000)</f>
        <v>11768.816695</v>
      </c>
      <c r="L494" s="16">
        <f>[1]!s_margin_tradingbalance(A494,"",10000)</f>
        <v>176444.36060000001</v>
      </c>
      <c r="M494" s="16">
        <f>[1]!s_margin_seclendingbalance(A494,"",10000)</f>
        <v>667.12199999999996</v>
      </c>
      <c r="N494" s="17">
        <f>[1]!s_val_ev(A494,"",100000000)</f>
        <v>297.77692038549998</v>
      </c>
      <c r="O494" s="17">
        <f>[1]!share_freesharesmv(A494,"",100000000)</f>
        <v>223.27869637400002</v>
      </c>
      <c r="P494" s="17">
        <f ca="1">[1]!s_dq_amount_btin(A494,TODAY()-1,100000000)</f>
        <v>33.976605110000001</v>
      </c>
      <c r="Q494" s="17">
        <f ca="1">[1]!s_dq_turn(A494,TODAY()-1)</f>
        <v>11.231666339755924</v>
      </c>
      <c r="R494" s="2">
        <f>[1]!s_pq_amount(A494,"20260101","",100000000)</f>
        <v>1205.8938446899999</v>
      </c>
      <c r="S494" s="2">
        <f>[1]!s_pq_avgamount(A494,"20260101","",100000000)</f>
        <v>11.063246281559634</v>
      </c>
      <c r="T494" s="17">
        <f>[1]!s_ipo_dilutedpe(A494)</f>
        <v>78.92</v>
      </c>
      <c r="U494" s="12">
        <f>[1]!s_ipo_collection_total(A494,100000000)</f>
        <v>14.8269942528</v>
      </c>
      <c r="V494" s="18">
        <f>[1]!s_val_pe_ttm(A494,"")</f>
        <v>293.86102294921875</v>
      </c>
    </row>
    <row r="495" spans="1:22" x14ac:dyDescent="0.3">
      <c r="A495" s="12" t="s">
        <v>1607</v>
      </c>
      <c r="B495" s="12" t="s">
        <v>1608</v>
      </c>
      <c r="C495" s="16" t="str">
        <f>[1]!s_info_mkt(A495)</f>
        <v>创业板</v>
      </c>
      <c r="D495" s="16" t="str">
        <f>[1]!s_ipo_listeddate(A495)</f>
        <v>2024-06-05</v>
      </c>
      <c r="E495" s="16" t="str">
        <f>[1]!s_info_industry_csrc2023(A495,"",3)</f>
        <v>通用设备制造业</v>
      </c>
      <c r="F495" s="16">
        <f>[1]!s_is(A495,83,"FY","YTD","20251231",1,"",100000000)</f>
        <v>4.696728663</v>
      </c>
      <c r="G495" s="16">
        <f>[1]!s_is(A495,83,"FY","YTD","20241231",1,"",100000000)</f>
        <v>5.2030051026999997</v>
      </c>
      <c r="H495" s="16">
        <f>[1]!s_is(A495,61,"FY","YTD","20251231",1,"",100000000)</f>
        <v>0.22253231409999999</v>
      </c>
      <c r="I495" s="16">
        <f>[1]!s_is(A495,61,"FY","YTD","20241231",1,"",100000000)</f>
        <v>0.68090947269999991</v>
      </c>
      <c r="J495" s="16">
        <f>[1]!s_fa_roe(A495,"20251231")</f>
        <v>3.0333000000000001</v>
      </c>
      <c r="K495" s="16">
        <f>[1]!s_stmnote_rdexp(A495,"20251231",1,10000)</f>
        <v>3460.1435409999995</v>
      </c>
      <c r="L495" s="16">
        <f>[1]!s_margin_tradingbalance(A495,"",10000)</f>
        <v>74809.436400000006</v>
      </c>
      <c r="M495" s="16">
        <f>[1]!s_margin_seclendingbalance(A495,"",10000)</f>
        <v>341.38</v>
      </c>
      <c r="N495" s="17">
        <f>[1]!s_val_ev(A495,"",100000000)</f>
        <v>210.61</v>
      </c>
      <c r="O495" s="17">
        <f>[1]!share_freesharesmv(A495,"",100000000)</f>
        <v>85.920268157100011</v>
      </c>
      <c r="P495" s="17">
        <f ca="1">[1]!s_dq_amount_btin(A495,TODAY()-1,100000000)</f>
        <v>17.422276270000001</v>
      </c>
      <c r="Q495" s="17">
        <f ca="1">[1]!s_dq_turn(A495,TODAY()-1)</f>
        <v>20.96130418560821</v>
      </c>
      <c r="R495" s="2">
        <f>[1]!s_pq_amount(A495,"20260101","",100000000)</f>
        <v>751.31244390999996</v>
      </c>
      <c r="S495" s="2">
        <f>[1]!s_pq_avgamount(A495,"20260101","",100000000)</f>
        <v>6.8927747147706429</v>
      </c>
      <c r="T495" s="17">
        <f>[1]!s_ipo_dilutedpe(A495)</f>
        <v>16.309999999999999</v>
      </c>
      <c r="U495" s="12">
        <f>[1]!s_ipo_collection_total(A495,100000000)</f>
        <v>3.05</v>
      </c>
      <c r="V495" s="18">
        <f>[1]!s_val_pe_ttm(A495,"")</f>
        <v>508.41665649414063</v>
      </c>
    </row>
    <row r="496" spans="1:22" x14ac:dyDescent="0.3">
      <c r="A496" s="12" t="s">
        <v>1609</v>
      </c>
      <c r="B496" s="12" t="s">
        <v>1610</v>
      </c>
      <c r="C496" s="16" t="str">
        <f>[1]!s_info_mkt(A496)</f>
        <v>创业板</v>
      </c>
      <c r="D496" s="16" t="str">
        <f>[1]!s_ipo_listeddate(A496)</f>
        <v>2020-08-24</v>
      </c>
      <c r="E496" s="16" t="str">
        <f>[1]!s_info_industry_csrc2023(A496,"",3)</f>
        <v>文化艺术业</v>
      </c>
      <c r="F496" s="16">
        <f>[1]!s_is(A496,83,"FY","YTD","20251231",1,"",100000000)</f>
        <v>2.3881029052000002</v>
      </c>
      <c r="G496" s="16">
        <f>[1]!s_is(A496,83,"FY","YTD","20241231",1,"",100000000)</f>
        <v>5.7918767654999996</v>
      </c>
      <c r="H496" s="16">
        <f>[1]!s_is(A496,61,"FY","YTD","20251231",1,"",100000000)</f>
        <v>-0.16592410529999999</v>
      </c>
      <c r="I496" s="16">
        <f>[1]!s_is(A496,61,"FY","YTD","20241231",1,"",100000000)</f>
        <v>0.41772464619999999</v>
      </c>
      <c r="J496" s="16">
        <f>[1]!s_fa_roe(A496,"20251231")</f>
        <v>-0.52610000000000001</v>
      </c>
      <c r="K496" s="16">
        <f>[1]!s_stmnote_rdexp(A496,"20251231",1,10000)</f>
        <v>3026.5966359999998</v>
      </c>
      <c r="L496" s="16">
        <f>[1]!s_margin_tradingbalance(A496,"",10000)</f>
        <v>19298.6554</v>
      </c>
      <c r="M496" s="16">
        <f>[1]!s_margin_seclendingbalance(A496,"",10000)</f>
        <v>27.707799999999999</v>
      </c>
      <c r="N496" s="17">
        <f>[1]!s_val_ev(A496,"",100000000)</f>
        <v>49.939441594999998</v>
      </c>
      <c r="O496" s="17">
        <f>[1]!share_freesharesmv(A496,"",100000000)</f>
        <v>17.552143560000001</v>
      </c>
      <c r="P496" s="17">
        <f ca="1">[1]!s_dq_amount_btin(A496,TODAY()-1,100000000)</f>
        <v>1.0072905599999999</v>
      </c>
      <c r="Q496" s="17">
        <f ca="1">[1]!s_dq_turn(A496,TODAY()-1)</f>
        <v>3.5066307713006224</v>
      </c>
      <c r="R496" s="2">
        <f>[1]!s_pq_amount(A496,"20260101","",100000000)</f>
        <v>94.880602870000004</v>
      </c>
      <c r="S496" s="2">
        <f>[1]!s_pq_avgamount(A496,"20260101","",100000000)</f>
        <v>0.87046424651376142</v>
      </c>
      <c r="T496" s="17">
        <f>[1]!s_ipo_dilutedpe(A496)</f>
        <v>41.2</v>
      </c>
      <c r="U496" s="12">
        <f>[1]!s_ipo_collection_total(A496,100000000)</f>
        <v>24.871203999999999</v>
      </c>
      <c r="V496" s="18">
        <f>[1]!s_val_pe_ttm(A496,"")</f>
        <v>-478.99539184570313</v>
      </c>
    </row>
    <row r="497" spans="1:22" x14ac:dyDescent="0.3">
      <c r="A497" s="12" t="s">
        <v>1611</v>
      </c>
      <c r="B497" s="12" t="s">
        <v>1612</v>
      </c>
      <c r="C497" s="16" t="str">
        <f>[1]!s_info_mkt(A497)</f>
        <v>主板</v>
      </c>
      <c r="D497" s="16" t="str">
        <f>[1]!s_ipo_listeddate(A497)</f>
        <v>2011-07-15</v>
      </c>
      <c r="E497" s="16" t="str">
        <f>[1]!s_info_industry_csrc2023(A497,"",3)</f>
        <v>化学原料和化学制品制造业</v>
      </c>
      <c r="F497" s="16">
        <f>[1]!s_is(A497,83,"FY","YTD","20251231",1,"",100000000)</f>
        <v>259.87541896570002</v>
      </c>
      <c r="G497" s="16">
        <f>[1]!s_is(A497,83,"FY","YTD","20241231",1,"",100000000)</f>
        <v>275.38748479669999</v>
      </c>
      <c r="H497" s="16">
        <f>[1]!s_is(A497,61,"FY","YTD","20251231",1,"",100000000)</f>
        <v>12.4456589088</v>
      </c>
      <c r="I497" s="16">
        <f>[1]!s_is(A497,61,"FY","YTD","20241231",1,"",100000000)</f>
        <v>21.685853260100004</v>
      </c>
      <c r="J497" s="16">
        <f>[1]!s_fa_roe(A497,"20251231")</f>
        <v>5.4246999999999996</v>
      </c>
      <c r="K497" s="16">
        <f>[1]!s_stmnote_rdexp(A497,"20251231",1,10000)</f>
        <v>113400.62043</v>
      </c>
      <c r="L497" s="16">
        <f>[1]!s_margin_tradingbalance(A497,"",10000)</f>
        <v>65753.689100000003</v>
      </c>
      <c r="M497" s="16">
        <f>[1]!s_margin_seclendingbalance(A497,"",10000)</f>
        <v>275.1705</v>
      </c>
      <c r="N497" s="17">
        <f>[1]!s_val_ev(A497,"",100000000)</f>
        <v>369.08159906879996</v>
      </c>
      <c r="O497" s="17">
        <f>[1]!share_freesharesmv(A497,"",100000000)</f>
        <v>243.60190266959995</v>
      </c>
      <c r="P497" s="17">
        <f ca="1">[1]!s_dq_amount_btin(A497,TODAY()-1,100000000)</f>
        <v>11.63009999</v>
      </c>
      <c r="Q497" s="17">
        <f ca="1">[1]!s_dq_turn(A497,TODAY()-1)</f>
        <v>3.8053409128195899</v>
      </c>
      <c r="R497" s="2">
        <f>[1]!s_pq_amount(A497,"20260101","",100000000)</f>
        <v>647.99551379000002</v>
      </c>
      <c r="S497" s="2">
        <f>[1]!s_pq_avgamount(A497,"20260101","",100000000)</f>
        <v>5.9449129705504582</v>
      </c>
      <c r="T497" s="17">
        <f>[1]!s_ipo_dilutedpe(A497)</f>
        <v>33.479999999999997</v>
      </c>
      <c r="U497" s="12">
        <f>[1]!s_ipo_collection_total(A497,100000000)</f>
        <v>13.2</v>
      </c>
      <c r="V497" s="18">
        <f>[1]!s_val_pe_ttm(A497,"")</f>
        <v>49.511276245117188</v>
      </c>
    </row>
    <row r="498" spans="1:22" x14ac:dyDescent="0.3">
      <c r="A498" s="12" t="s">
        <v>1613</v>
      </c>
      <c r="B498" s="12" t="s">
        <v>1614</v>
      </c>
      <c r="C498" s="16" t="str">
        <f>[1]!s_info_mkt(A498)</f>
        <v>创业板</v>
      </c>
      <c r="D498" s="16" t="str">
        <f>[1]!s_ipo_listeddate(A498)</f>
        <v>2022-12-30</v>
      </c>
      <c r="E498" s="16" t="str">
        <f>[1]!s_info_industry_csrc2023(A498,"",3)</f>
        <v>专业技术服务业</v>
      </c>
      <c r="F498" s="16">
        <f>[1]!s_is(A498,83,"FY","YTD","20251231",1,"",100000000)</f>
        <v>28.6652643756</v>
      </c>
      <c r="G498" s="16">
        <f>[1]!s_is(A498,83,"FY","YTD","20241231",1,"",100000000)</f>
        <v>7.8045840525000001</v>
      </c>
      <c r="H498" s="16">
        <f>[1]!s_is(A498,61,"FY","YTD","20251231",1,"",100000000)</f>
        <v>4.0275345998000001</v>
      </c>
      <c r="I498" s="16">
        <f>[1]!s_is(A498,61,"FY","YTD","20241231",1,"",100000000)</f>
        <v>1.0887557422</v>
      </c>
      <c r="J498" s="16">
        <f>[1]!s_fa_roe(A498,"20251231")</f>
        <v>11.7247</v>
      </c>
      <c r="K498" s="16">
        <f>[1]!s_stmnote_rdexp(A498,"20251231",1,10000)</f>
        <v>17814.699188999999</v>
      </c>
      <c r="L498" s="16">
        <f>[1]!s_margin_tradingbalance(A498,"",10000)</f>
        <v>70517.051500000001</v>
      </c>
      <c r="M498" s="16">
        <f>[1]!s_margin_seclendingbalance(A498,"",10000)</f>
        <v>317.33999999999997</v>
      </c>
      <c r="N498" s="17">
        <f>[1]!s_val_ev(A498,"",100000000)</f>
        <v>382.2887888624</v>
      </c>
      <c r="O498" s="17">
        <f>[1]!share_freesharesmv(A498,"",100000000)</f>
        <v>84.7571947048</v>
      </c>
      <c r="P498" s="17">
        <f ca="1">[1]!s_dq_amount_btin(A498,TODAY()-1,100000000)</f>
        <v>17.649376239999999</v>
      </c>
      <c r="Q498" s="17">
        <f ca="1">[1]!s_dq_turn(A498,TODAY()-1)</f>
        <v>9.6328354776165241</v>
      </c>
      <c r="R498" s="2">
        <f>[1]!s_pq_amount(A498,"20260101","",100000000)</f>
        <v>591.96748859000002</v>
      </c>
      <c r="S498" s="2">
        <f>[1]!s_pq_avgamount(A498,"20260101","",100000000)</f>
        <v>5.4308943907339451</v>
      </c>
      <c r="T498" s="17">
        <f>[1]!s_ipo_dilutedpe(A498)</f>
        <v>35.9</v>
      </c>
      <c r="U498" s="12">
        <f>[1]!s_ipo_collection_total(A498,100000000)</f>
        <v>7.17408</v>
      </c>
      <c r="V498" s="18">
        <f>[1]!s_val_pe_ttm(A498,"")</f>
        <v>81.206199645996094</v>
      </c>
    </row>
    <row r="499" spans="1:22" x14ac:dyDescent="0.3">
      <c r="A499" s="12" t="s">
        <v>1615</v>
      </c>
      <c r="B499" s="12" t="s">
        <v>1616</v>
      </c>
      <c r="C499" s="16" t="str">
        <f>[1]!s_info_mkt(A499)</f>
        <v>主板</v>
      </c>
      <c r="D499" s="16" t="str">
        <f>[1]!s_ipo_listeddate(A499)</f>
        <v>1998-03-03</v>
      </c>
      <c r="E499" s="16" t="str">
        <f>[1]!s_info_industry_csrc2023(A499,"",3)</f>
        <v>生态保护和环境治理业</v>
      </c>
      <c r="F499" s="16">
        <f>[1]!s_is(A499,83,"FY","YTD","20251231",1,"",100000000)</f>
        <v>14.465698623699998</v>
      </c>
      <c r="G499" s="16">
        <f>[1]!s_is(A499,83,"FY","YTD","20241231",1,"",100000000)</f>
        <v>14.490721562999999</v>
      </c>
      <c r="H499" s="16">
        <f>[1]!s_is(A499,61,"FY","YTD","20251231",1,"",100000000)</f>
        <v>0.3029860815</v>
      </c>
      <c r="I499" s="16">
        <f>[1]!s_is(A499,61,"FY","YTD","20241231",1,"",100000000)</f>
        <v>0.1303764449</v>
      </c>
      <c r="J499" s="16">
        <f>[1]!s_fa_roe(A499,"20251231")</f>
        <v>2.1080000000000001</v>
      </c>
      <c r="K499" s="16">
        <f>[1]!s_stmnote_rdexp(A499,"20251231",1,10000)</f>
        <v>362.617999</v>
      </c>
      <c r="L499" s="16">
        <f>[1]!s_margin_tradingbalance(A499,"",10000)</f>
        <v>0</v>
      </c>
      <c r="M499" s="16">
        <f>[1]!s_margin_seclendingbalance(A499,"",10000)</f>
        <v>0</v>
      </c>
      <c r="N499" s="17">
        <f>[1]!s_val_ev(A499,"",100000000)</f>
        <v>34.505915322</v>
      </c>
      <c r="O499" s="17">
        <f>[1]!share_freesharesmv(A499,"",100000000)</f>
        <v>23.431763818</v>
      </c>
      <c r="P499" s="17">
        <f ca="1">[1]!s_dq_amount_btin(A499,TODAY()-1,100000000)</f>
        <v>1.4727784799999999</v>
      </c>
      <c r="Q499" s="17">
        <f ca="1">[1]!s_dq_turn(A499,TODAY()-1)</f>
        <v>4.4037029431273709</v>
      </c>
      <c r="R499" s="2">
        <f>[1]!s_pq_amount(A499,"20260101","",100000000)</f>
        <v>202.69561920999999</v>
      </c>
      <c r="S499" s="2">
        <f>[1]!s_pq_avgamount(A499,"20260101","",100000000)</f>
        <v>1.8595928367889909</v>
      </c>
      <c r="T499" s="17">
        <f>[1]!s_ipo_dilutedpe(A499)</f>
        <v>0</v>
      </c>
      <c r="U499" s="12">
        <f>[1]!s_ipo_collection_total(A499,100000000)</f>
        <v>0</v>
      </c>
      <c r="V499" s="18">
        <f>[1]!s_val_pe_ttm(A499,"")</f>
        <v>75.385543823242188</v>
      </c>
    </row>
    <row r="500" spans="1:22" x14ac:dyDescent="0.3">
      <c r="A500" s="12" t="s">
        <v>1617</v>
      </c>
      <c r="B500" s="12" t="s">
        <v>1618</v>
      </c>
      <c r="C500" s="16" t="str">
        <f>[1]!s_info_mkt(A500)</f>
        <v>创业板</v>
      </c>
      <c r="D500" s="16" t="str">
        <f>[1]!s_ipo_listeddate(A500)</f>
        <v>2016-03-03</v>
      </c>
      <c r="E500" s="16" t="str">
        <f>[1]!s_info_industry_csrc2023(A500,"",3)</f>
        <v>计算机、通信和其他电子设备制造业</v>
      </c>
      <c r="F500" s="16">
        <f>[1]!s_is(A500,83,"FY","YTD","20251231",1,"",100000000)</f>
        <v>248.4185484022</v>
      </c>
      <c r="G500" s="16">
        <f>[1]!s_is(A500,83,"FY","YTD","20241231",1,"",100000000)</f>
        <v>86.4683113432</v>
      </c>
      <c r="H500" s="16">
        <f>[1]!s_is(A500,61,"FY","YTD","20251231",1,"",100000000)</f>
        <v>95.319227301699996</v>
      </c>
      <c r="I500" s="16">
        <f>[1]!s_is(A500,61,"FY","YTD","20241231",1,"",100000000)</f>
        <v>28.378136243699998</v>
      </c>
      <c r="J500" s="16">
        <f>[1]!s_fa_roe(A500,"20251231")</f>
        <v>72.621300000000005</v>
      </c>
      <c r="K500" s="16">
        <f>[1]!s_stmnote_rdexp(A500,"20251231",1,10000)</f>
        <v>70214.384824000008</v>
      </c>
      <c r="L500" s="16">
        <f>[1]!s_margin_tradingbalance(A500,"",10000)</f>
        <v>2494212.0545000001</v>
      </c>
      <c r="M500" s="16">
        <f>[1]!s_margin_seclendingbalance(A500,"",10000)</f>
        <v>12450.989</v>
      </c>
      <c r="N500" s="17">
        <f>[1]!s_val_ev(A500,"",100000000)</f>
        <v>8107.3237661232006</v>
      </c>
      <c r="O500" s="17">
        <f>[1]!share_freesharesmv(A500,"",100000000)</f>
        <v>7022.8829352220009</v>
      </c>
      <c r="P500" s="17">
        <f ca="1">[1]!s_dq_amount_btin(A500,TODAY()-1,100000000)</f>
        <v>247.39825475000001</v>
      </c>
      <c r="Q500" s="17">
        <f ca="1">[1]!s_dq_turn(A500,TODAY()-1)</f>
        <v>3.4183916194023998</v>
      </c>
      <c r="R500" s="2">
        <f>[1]!s_pq_amount(A500,"20260101","",100000000)</f>
        <v>22363.44587155</v>
      </c>
      <c r="S500" s="2">
        <f>[1]!s_pq_avgamount(A500,"20260101","",100000000)</f>
        <v>205.16922817935779</v>
      </c>
      <c r="T500" s="17">
        <f>[1]!s_ipo_dilutedpe(A500)</f>
        <v>18.579999999999998</v>
      </c>
      <c r="U500" s="12">
        <f>[1]!s_ipo_collection_total(A500,100000000)</f>
        <v>4.1651800000000003</v>
      </c>
      <c r="V500" s="18">
        <f>[1]!s_val_pe_ttm(A500,"")</f>
        <v>75.489860534667969</v>
      </c>
    </row>
    <row r="501" spans="1:22" x14ac:dyDescent="0.3">
      <c r="A501" s="12" t="s">
        <v>1619</v>
      </c>
      <c r="B501" s="12" t="s">
        <v>1620</v>
      </c>
      <c r="C501" s="16" t="str">
        <f>[1]!s_info_mkt(A501)</f>
        <v>科创板</v>
      </c>
      <c r="D501" s="16" t="str">
        <f>[1]!s_ipo_listeddate(A501)</f>
        <v>2020-02-21</v>
      </c>
      <c r="E501" s="16" t="str">
        <f>[1]!s_info_industry_csrc2023(A501,"",3)</f>
        <v>医药制造业</v>
      </c>
      <c r="F501" s="16">
        <f>[1]!s_is(A501,83,"FY","YTD","20251231",1,"",100000000)</f>
        <v>9.352171117100001</v>
      </c>
      <c r="G501" s="16">
        <f>[1]!s_is(A501,83,"FY","YTD","20241231",1,"",100000000)</f>
        <v>7.4316606008999999</v>
      </c>
      <c r="H501" s="16">
        <f>[1]!s_is(A501,61,"FY","YTD","20251231",1,"",100000000)</f>
        <v>-3.3194082374999998</v>
      </c>
      <c r="I501" s="16">
        <f>[1]!s_is(A501,61,"FY","YTD","20241231",1,"",100000000)</f>
        <v>-5.1030380736999996</v>
      </c>
      <c r="J501" s="16">
        <f>[1]!s_fa_roe(A501,"20251231")</f>
        <v>-61.236899999999999</v>
      </c>
      <c r="K501" s="16">
        <f>[1]!s_stmnote_rdexp(A501,"20251231",1,10000)</f>
        <v>80015.378191999989</v>
      </c>
      <c r="L501" s="16">
        <f>[1]!s_margin_tradingbalance(A501,"",10000)</f>
        <v>18926.096600000001</v>
      </c>
      <c r="M501" s="16">
        <f>[1]!s_margin_seclendingbalance(A501,"",10000)</f>
        <v>86.402100000000004</v>
      </c>
      <c r="N501" s="17">
        <f>[1]!s_val_ev(A501,"",100000000)</f>
        <v>70.642047999999988</v>
      </c>
      <c r="O501" s="17">
        <f>[1]!share_freesharesmv(A501,"",100000000)</f>
        <v>27.706351515799998</v>
      </c>
      <c r="P501" s="17">
        <f ca="1">[1]!s_dq_amount_btin(A501,TODAY()-1,100000000)</f>
        <v>0.75763937999999997</v>
      </c>
      <c r="Q501" s="17">
        <f ca="1">[1]!s_dq_turn(A501,TODAY()-1)</f>
        <v>1.084990340030912</v>
      </c>
      <c r="R501" s="2">
        <f>[1]!s_pq_amount(A501,"20260101","",100000000)</f>
        <v>63.587652030000001</v>
      </c>
      <c r="S501" s="2">
        <f>[1]!s_pq_avgamount(A501,"20260101","",100000000)</f>
        <v>0.58337295440366976</v>
      </c>
      <c r="T501" s="17">
        <f>[1]!s_ipo_dilutedpe(A501)</f>
        <v>0</v>
      </c>
      <c r="U501" s="12">
        <f>[1]!s_ipo_collection_total(A501,100000000)</f>
        <v>19.655999999999999</v>
      </c>
      <c r="V501" s="18">
        <f>[1]!s_val_pe_ttm(A501,"")</f>
        <v>-18.092721939086914</v>
      </c>
    </row>
    <row r="502" spans="1:22" x14ac:dyDescent="0.3">
      <c r="A502" s="12" t="s">
        <v>1621</v>
      </c>
      <c r="B502" s="12" t="s">
        <v>1622</v>
      </c>
      <c r="C502" s="16" t="str">
        <f>[1]!s_info_mkt(A502)</f>
        <v>科创板</v>
      </c>
      <c r="D502" s="16" t="str">
        <f>[1]!s_ipo_listeddate(A502)</f>
        <v>2022-12-02</v>
      </c>
      <c r="E502" s="16" t="str">
        <f>[1]!s_info_industry_csrc2023(A502,"",3)</f>
        <v>计算机、通信和其他电子设备制造业</v>
      </c>
      <c r="F502" s="16">
        <f>[1]!s_is(A502,83,"FY","YTD","20251231",1,"",100000000)</f>
        <v>5.5399037586000004</v>
      </c>
      <c r="G502" s="16">
        <f>[1]!s_is(A502,83,"FY","YTD","20241231",1,"",100000000)</f>
        <v>4.7320734176999997</v>
      </c>
      <c r="H502" s="16">
        <f>[1]!s_is(A502,61,"FY","YTD","20251231",1,"",100000000)</f>
        <v>-0.43646658399999999</v>
      </c>
      <c r="I502" s="16">
        <f>[1]!s_is(A502,61,"FY","YTD","20241231",1,"",100000000)</f>
        <v>0.42119864030000004</v>
      </c>
      <c r="J502" s="16">
        <f>[1]!s_fa_roe(A502,"20251231")</f>
        <v>-2.3683000000000001</v>
      </c>
      <c r="K502" s="16">
        <f>[1]!s_stmnote_rdexp(A502,"20251231",1,10000)</f>
        <v>16822.802199999998</v>
      </c>
      <c r="L502" s="16">
        <f>[1]!s_margin_tradingbalance(A502,"",10000)</f>
        <v>8002.9447</v>
      </c>
      <c r="M502" s="16">
        <f>[1]!s_margin_seclendingbalance(A502,"",10000)</f>
        <v>0</v>
      </c>
      <c r="N502" s="17">
        <f>[1]!s_val_ev(A502,"",100000000)</f>
        <v>41.529785670499997</v>
      </c>
      <c r="O502" s="17">
        <f>[1]!share_freesharesmv(A502,"",100000000)</f>
        <v>19.257707581599998</v>
      </c>
      <c r="P502" s="17">
        <f ca="1">[1]!s_dq_amount_btin(A502,TODAY()-1,100000000)</f>
        <v>0.54027866999999996</v>
      </c>
      <c r="Q502" s="17">
        <f ca="1">[1]!s_dq_turn(A502,TODAY()-1)</f>
        <v>1.3137928102748075</v>
      </c>
      <c r="R502" s="2">
        <f>[1]!s_pq_amount(A502,"20260101","",100000000)</f>
        <v>41.125331410000001</v>
      </c>
      <c r="S502" s="2">
        <f>[1]!s_pq_avgamount(A502,"20260101","",100000000)</f>
        <v>0.37729661844036699</v>
      </c>
      <c r="T502" s="17">
        <f>[1]!s_ipo_dilutedpe(A502)</f>
        <v>83.82</v>
      </c>
      <c r="U502" s="12">
        <f>[1]!s_ipo_collection_total(A502,100000000)</f>
        <v>15.099546</v>
      </c>
      <c r="V502" s="18">
        <f>[1]!s_val_pe_ttm(A502,"")</f>
        <v>-128.77442932128906</v>
      </c>
    </row>
    <row r="503" spans="1:22" x14ac:dyDescent="0.3">
      <c r="A503" s="12" t="s">
        <v>1623</v>
      </c>
      <c r="B503" s="12" t="s">
        <v>1624</v>
      </c>
      <c r="C503" s="16" t="str">
        <f>[1]!s_info_mkt(A503)</f>
        <v>主板</v>
      </c>
      <c r="D503" s="16" t="str">
        <f>[1]!s_ipo_listeddate(A503)</f>
        <v>2020-08-25</v>
      </c>
      <c r="E503" s="16" t="str">
        <f>[1]!s_info_industry_csrc2023(A503,"",3)</f>
        <v>橡胶和塑料制品业</v>
      </c>
      <c r="F503" s="16">
        <f>[1]!s_is(A503,83,"FY","YTD","20251231",1,"",100000000)</f>
        <v>3.1838685274</v>
      </c>
      <c r="G503" s="16">
        <f>[1]!s_is(A503,83,"FY","YTD","20241231",1,"",100000000)</f>
        <v>3.4230220494000001</v>
      </c>
      <c r="H503" s="16">
        <f>[1]!s_is(A503,61,"FY","YTD","20251231",1,"",100000000)</f>
        <v>0.26146610059999997</v>
      </c>
      <c r="I503" s="16">
        <f>[1]!s_is(A503,61,"FY","YTD","20241231",1,"",100000000)</f>
        <v>0.33066025600000004</v>
      </c>
      <c r="J503" s="16">
        <f>[1]!s_fa_roe(A503,"20251231")</f>
        <v>3.2035</v>
      </c>
      <c r="K503" s="16">
        <f>[1]!s_stmnote_rdexp(A503,"20251231",1,10000)</f>
        <v>2175.9833629999998</v>
      </c>
      <c r="L503" s="16">
        <f>[1]!s_margin_tradingbalance(A503,"",10000)</f>
        <v>0</v>
      </c>
      <c r="M503" s="16">
        <f>[1]!s_margin_seclendingbalance(A503,"",10000)</f>
        <v>0</v>
      </c>
      <c r="N503" s="17">
        <f>[1]!s_val_ev(A503,"",100000000)</f>
        <v>108.41708800000001</v>
      </c>
      <c r="O503" s="17">
        <f>[1]!share_freesharesmv(A503,"",100000000)</f>
        <v>27.104109471399997</v>
      </c>
      <c r="P503" s="17">
        <f ca="1">[1]!s_dq_amount_btin(A503,TODAY()-1,100000000)</f>
        <v>1.36117987</v>
      </c>
      <c r="Q503" s="17">
        <f ca="1">[1]!s_dq_turn(A503,TODAY()-1)</f>
        <v>1.2613365155131264</v>
      </c>
      <c r="R503" s="2">
        <f>[1]!s_pq_amount(A503,"20260101","",100000000)</f>
        <v>280.12217122999999</v>
      </c>
      <c r="S503" s="2">
        <f>[1]!s_pq_avgamount(A503,"20260101","",100000000)</f>
        <v>2.6934824156730772</v>
      </c>
      <c r="T503" s="17">
        <f>[1]!s_ipo_dilutedpe(A503)</f>
        <v>22.99</v>
      </c>
      <c r="U503" s="12">
        <f>[1]!s_ipo_collection_total(A503,100000000)</f>
        <v>4.2436319999999998</v>
      </c>
      <c r="V503" s="18">
        <f>[1]!s_val_pe_ttm(A503,"")</f>
        <v>720.796630859375</v>
      </c>
    </row>
    <row r="504" spans="1:22" x14ac:dyDescent="0.3">
      <c r="A504" s="12" t="s">
        <v>1625</v>
      </c>
      <c r="B504" s="12" t="s">
        <v>1626</v>
      </c>
      <c r="C504" s="16" t="str">
        <f>[1]!s_info_mkt(A504)</f>
        <v>创业板</v>
      </c>
      <c r="D504" s="16" t="str">
        <f>[1]!s_ipo_listeddate(A504)</f>
        <v>2017-04-21</v>
      </c>
      <c r="E504" s="16" t="str">
        <f>[1]!s_info_industry_csrc2023(A504,"",3)</f>
        <v>非金属矿物制品业</v>
      </c>
      <c r="F504" s="16">
        <f>[1]!s_is(A504,83,"FY","YTD","20251231",1,"",100000000)</f>
        <v>2.2821493589999999</v>
      </c>
      <c r="G504" s="16">
        <f>[1]!s_is(A504,83,"FY","YTD","20241231",1,"",100000000)</f>
        <v>3.4882832611999999</v>
      </c>
      <c r="H504" s="16">
        <f>[1]!s_is(A504,61,"FY","YTD","20251231",1,"",100000000)</f>
        <v>-1.5906528569</v>
      </c>
      <c r="I504" s="16">
        <f>[1]!s_is(A504,61,"FY","YTD","20241231",1,"",100000000)</f>
        <v>-1.4093841877000002</v>
      </c>
      <c r="J504" s="16">
        <f>[1]!s_fa_roe(A504,"20251231")</f>
        <v>-27.487400000000001</v>
      </c>
      <c r="K504" s="16">
        <f>[1]!s_stmnote_rdexp(A504,"20251231",1,10000)</f>
        <v>2314.0666660000002</v>
      </c>
      <c r="L504" s="16">
        <f>[1]!s_margin_tradingbalance(A504,"",10000)</f>
        <v>0</v>
      </c>
      <c r="M504" s="16">
        <f>[1]!s_margin_seclendingbalance(A504,"",10000)</f>
        <v>0</v>
      </c>
      <c r="N504" s="17">
        <f>[1]!s_val_ev(A504,"",100000000)</f>
        <v>36.273596855199997</v>
      </c>
      <c r="O504" s="17">
        <f>[1]!share_freesharesmv(A504,"",100000000)</f>
        <v>21.8651548496</v>
      </c>
      <c r="P504" s="17">
        <f ca="1">[1]!s_dq_amount_btin(A504,TODAY()-1,100000000)</f>
        <v>4.8972172</v>
      </c>
      <c r="Q504" s="17">
        <f ca="1">[1]!s_dq_turn(A504,TODAY()-1)</f>
        <v>19.620410386271711</v>
      </c>
      <c r="R504" s="2">
        <f>[1]!s_pq_amount(A504,"20260101","",100000000)</f>
        <v>156.63994918</v>
      </c>
      <c r="S504" s="2">
        <f>[1]!s_pq_avgamount(A504,"20260101","",100000000)</f>
        <v>1.4370637539449542</v>
      </c>
      <c r="T504" s="17">
        <f>[1]!s_ipo_dilutedpe(A504)</f>
        <v>22.99</v>
      </c>
      <c r="U504" s="12">
        <f>[1]!s_ipo_collection_total(A504,100000000)</f>
        <v>1.9487000000000001</v>
      </c>
      <c r="V504" s="18">
        <f>[1]!s_val_pe_ttm(A504,"")</f>
        <v>-23.158496856689453</v>
      </c>
    </row>
    <row r="505" spans="1:22" x14ac:dyDescent="0.3">
      <c r="A505" s="12" t="s">
        <v>1627</v>
      </c>
      <c r="B505" s="12" t="s">
        <v>1628</v>
      </c>
      <c r="C505" s="16" t="str">
        <f>[1]!s_info_mkt(A505)</f>
        <v>主板</v>
      </c>
      <c r="D505" s="16" t="str">
        <f>[1]!s_ipo_listeddate(A505)</f>
        <v>2016-10-21</v>
      </c>
      <c r="E505" s="16" t="str">
        <f>[1]!s_info_industry_csrc2023(A505,"",3)</f>
        <v>软件和信息技术服务业</v>
      </c>
      <c r="F505" s="16">
        <f>[1]!s_is(A505,83,"FY","YTD","20251231",1,"",100000000)</f>
        <v>15.247992583</v>
      </c>
      <c r="G505" s="16">
        <f>[1]!s_is(A505,83,"FY","YTD","20241231",1,"",100000000)</f>
        <v>15.098224995799999</v>
      </c>
      <c r="H505" s="16">
        <f>[1]!s_is(A505,61,"FY","YTD","20251231",1,"",100000000)</f>
        <v>2.2560653876000001</v>
      </c>
      <c r="I505" s="16">
        <f>[1]!s_is(A505,61,"FY","YTD","20241231",1,"",100000000)</f>
        <v>1.9173434334000001</v>
      </c>
      <c r="J505" s="16">
        <f>[1]!s_fa_roe(A505,"20251231")</f>
        <v>7.5045999999999999</v>
      </c>
      <c r="K505" s="16">
        <f>[1]!s_stmnote_rdexp(A505,"20251231",1,10000)</f>
        <v>39056.244406999998</v>
      </c>
      <c r="L505" s="16">
        <f>[1]!s_margin_tradingbalance(A505,"",10000)</f>
        <v>0</v>
      </c>
      <c r="M505" s="16">
        <f>[1]!s_margin_seclendingbalance(A505,"",10000)</f>
        <v>0</v>
      </c>
      <c r="N505" s="17">
        <f>[1]!s_val_ev(A505,"",100000000)</f>
        <v>129.445083829</v>
      </c>
      <c r="O505" s="17">
        <f>[1]!share_freesharesmv(A505,"",100000000)</f>
        <v>94.814966388999991</v>
      </c>
      <c r="P505" s="17">
        <f ca="1">[1]!s_dq_amount_btin(A505,TODAY()-1,100000000)</f>
        <v>19.42930209</v>
      </c>
      <c r="Q505" s="17">
        <f ca="1">[1]!s_dq_turn(A505,TODAY()-1)</f>
        <v>15.265650983782637</v>
      </c>
      <c r="R505" s="2">
        <f>[1]!s_pq_amount(A505,"20260101","",100000000)</f>
        <v>652.87849590999997</v>
      </c>
      <c r="S505" s="2">
        <f>[1]!s_pq_avgamount(A505,"20260101","",100000000)</f>
        <v>5.9897109716513768</v>
      </c>
      <c r="T505" s="17">
        <f>[1]!s_ipo_dilutedpe(A505)</f>
        <v>22.97</v>
      </c>
      <c r="U505" s="12">
        <f>[1]!s_ipo_collection_total(A505,100000000)</f>
        <v>2.140606</v>
      </c>
      <c r="V505" s="18">
        <f>[1]!s_val_pe_ttm(A505,"")</f>
        <v>57.354408264160156</v>
      </c>
    </row>
    <row r="506" spans="1:22" x14ac:dyDescent="0.3">
      <c r="A506" s="12" t="s">
        <v>1629</v>
      </c>
      <c r="B506" s="12" t="s">
        <v>1630</v>
      </c>
      <c r="C506" s="16" t="str">
        <f>[1]!s_info_mkt(A506)</f>
        <v>科创板</v>
      </c>
      <c r="D506" s="16" t="str">
        <f>[1]!s_ipo_listeddate(A506)</f>
        <v>2023-08-16</v>
      </c>
      <c r="E506" s="16" t="str">
        <f>[1]!s_info_industry_csrc2023(A506,"",3)</f>
        <v>计算机、通信和其他电子设备制造业</v>
      </c>
      <c r="F506" s="16">
        <f>[1]!s_is(A506,83,"FY","YTD","20251231",1,"",100000000)</f>
        <v>5.3040711674000001</v>
      </c>
      <c r="G506" s="16">
        <f>[1]!s_is(A506,83,"FY","YTD","20241231",1,"",100000000)</f>
        <v>4.1286142962000003</v>
      </c>
      <c r="H506" s="16">
        <f>[1]!s_is(A506,61,"FY","YTD","20251231",1,"",100000000)</f>
        <v>0.1575276967</v>
      </c>
      <c r="I506" s="16">
        <f>[1]!s_is(A506,61,"FY","YTD","20241231",1,"",100000000)</f>
        <v>-0.3305188771</v>
      </c>
      <c r="J506" s="16">
        <f>[1]!s_fa_roe(A506,"20251231")</f>
        <v>1.6563000000000001</v>
      </c>
      <c r="K506" s="16">
        <f>[1]!s_stmnote_rdexp(A506,"20251231",1,10000)</f>
        <v>10903.458248000001</v>
      </c>
      <c r="L506" s="16">
        <f>[1]!s_margin_tradingbalance(A506,"",10000)</f>
        <v>17098.2608</v>
      </c>
      <c r="M506" s="16">
        <f>[1]!s_margin_seclendingbalance(A506,"",10000)</f>
        <v>0</v>
      </c>
      <c r="N506" s="17">
        <f>[1]!s_val_ev(A506,"",100000000)</f>
        <v>32.787700205</v>
      </c>
      <c r="O506" s="17">
        <f>[1]!share_freesharesmv(A506,"",100000000)</f>
        <v>15.697622497499999</v>
      </c>
      <c r="P506" s="17">
        <f ca="1">[1]!s_dq_amount_btin(A506,TODAY()-1,100000000)</f>
        <v>0.83468697000000003</v>
      </c>
      <c r="Q506" s="17">
        <f ca="1">[1]!s_dq_turn(A506,TODAY()-1)</f>
        <v>5.3289499421534945</v>
      </c>
      <c r="R506" s="2">
        <f>[1]!s_pq_amount(A506,"20260101","",100000000)</f>
        <v>91.774568830000007</v>
      </c>
      <c r="S506" s="2">
        <f>[1]!s_pq_avgamount(A506,"20260101","",100000000)</f>
        <v>0.84196852137614686</v>
      </c>
      <c r="T506" s="17">
        <f>[1]!s_ipo_dilutedpe(A506)</f>
        <v>143.58000000000001</v>
      </c>
      <c r="U506" s="12">
        <f>[1]!s_ipo_collection_total(A506,100000000)</f>
        <v>7.8476999999999997</v>
      </c>
      <c r="V506" s="18">
        <f>[1]!s_val_pe_ttm(A506,"")</f>
        <v>173.4429931640625</v>
      </c>
    </row>
    <row r="507" spans="1:22" x14ac:dyDescent="0.3">
      <c r="A507" s="12" t="s">
        <v>1631</v>
      </c>
      <c r="B507" s="12" t="s">
        <v>1632</v>
      </c>
      <c r="C507" s="16" t="str">
        <f>[1]!s_info_mkt(A507)</f>
        <v>科创板</v>
      </c>
      <c r="D507" s="16" t="str">
        <f>[1]!s_ipo_listeddate(A507)</f>
        <v>2021-07-05</v>
      </c>
      <c r="E507" s="16" t="str">
        <f>[1]!s_info_industry_csrc2023(A507,"",3)</f>
        <v>铁路、船舶、航空航天和其他运输设备制造业</v>
      </c>
      <c r="F507" s="16">
        <f>[1]!s_is(A507,83,"FY","YTD","20251231",1,"",100000000)</f>
        <v>20.336439771600002</v>
      </c>
      <c r="G507" s="16">
        <f>[1]!s_is(A507,83,"FY","YTD","20241231",1,"",100000000)</f>
        <v>18.053719657000002</v>
      </c>
      <c r="H507" s="16">
        <f>[1]!s_is(A507,61,"FY","YTD","20251231",1,"",100000000)</f>
        <v>1.8597106218999999</v>
      </c>
      <c r="I507" s="16">
        <f>[1]!s_is(A507,61,"FY","YTD","20241231",1,"",100000000)</f>
        <v>1.8860911281999999</v>
      </c>
      <c r="J507" s="16">
        <f>[1]!s_fa_roe(A507,"20251231")</f>
        <v>9.7121999999999993</v>
      </c>
      <c r="K507" s="16">
        <f>[1]!s_stmnote_rdexp(A507,"20251231",1,10000)</f>
        <v>9866.994557</v>
      </c>
      <c r="L507" s="16">
        <f>[1]!s_margin_tradingbalance(A507,"",10000)</f>
        <v>41796.991900000001</v>
      </c>
      <c r="M507" s="16">
        <f>[1]!s_margin_seclendingbalance(A507,"",10000)</f>
        <v>15.6433</v>
      </c>
      <c r="N507" s="17">
        <f>[1]!s_val_ev(A507,"",100000000)</f>
        <v>112.48561554</v>
      </c>
      <c r="O507" s="17">
        <f>[1]!share_freesharesmv(A507,"",100000000)</f>
        <v>86.717176846800001</v>
      </c>
      <c r="P507" s="17">
        <f ca="1">[1]!s_dq_amount_btin(A507,TODAY()-1,100000000)</f>
        <v>5.5621490600000003</v>
      </c>
      <c r="Q507" s="17">
        <f ca="1">[1]!s_dq_turn(A507,TODAY()-1)</f>
        <v>4.8895077298520864</v>
      </c>
      <c r="R507" s="2">
        <f>[1]!s_pq_amount(A507,"20260101","",100000000)</f>
        <v>526.49824191000005</v>
      </c>
      <c r="S507" s="2">
        <f>[1]!s_pq_avgamount(A507,"20260101","",100000000)</f>
        <v>4.8302591000917428</v>
      </c>
      <c r="T507" s="17">
        <f>[1]!s_ipo_dilutedpe(A507)</f>
        <v>22.86</v>
      </c>
      <c r="U507" s="12">
        <f>[1]!s_ipo_collection_total(A507,100000000)</f>
        <v>4.0179999999999998</v>
      </c>
      <c r="V507" s="18">
        <f>[1]!s_val_pe_ttm(A507,"")</f>
        <v>56.375625610351563</v>
      </c>
    </row>
    <row r="508" spans="1:22" x14ac:dyDescent="0.3">
      <c r="A508" s="12" t="s">
        <v>1633</v>
      </c>
      <c r="B508" s="12" t="s">
        <v>1634</v>
      </c>
      <c r="C508" s="16" t="str">
        <f>[1]!s_info_mkt(A508)</f>
        <v>科创板</v>
      </c>
      <c r="D508" s="16" t="str">
        <f>[1]!s_ipo_listeddate(A508)</f>
        <v>2026-02-10</v>
      </c>
      <c r="E508" s="16" t="str">
        <f>[1]!s_info_industry_csrc2023(A508,"",3)</f>
        <v>铁路、船舶、航空航天和其他运输设备制造业</v>
      </c>
      <c r="F508" s="16">
        <f>[1]!s_is(A508,83,"FY","YTD","20251231",1,"",100000000)</f>
        <v>32.864693224299998</v>
      </c>
      <c r="G508" s="16">
        <f>[1]!s_is(A508,83,"FY","YTD","20241231",1,"",100000000)</f>
        <v>31.270227465000001</v>
      </c>
      <c r="H508" s="16">
        <f>[1]!s_is(A508,61,"FY","YTD","20251231",1,"",100000000)</f>
        <v>3.2705531642000003</v>
      </c>
      <c r="I508" s="16">
        <f>[1]!s_is(A508,61,"FY","YTD","20241231",1,"",100000000)</f>
        <v>3.3722258262999998</v>
      </c>
      <c r="J508" s="16">
        <f>[1]!s_fa_roe(A508,"20251231")</f>
        <v>8.8810000000000002</v>
      </c>
      <c r="K508" s="16">
        <f>[1]!s_stmnote_rdexp(A508,"20251231",1,10000)</f>
        <v>21702.544112</v>
      </c>
      <c r="L508" s="16">
        <f>[1]!s_margin_tradingbalance(A508,"",10000)</f>
        <v>77612.566699999996</v>
      </c>
      <c r="M508" s="16">
        <f>[1]!s_margin_seclendingbalance(A508,"",10000)</f>
        <v>0</v>
      </c>
      <c r="N508" s="17">
        <f>[1]!s_val_ev(A508,"",100000000)</f>
        <v>1212.37287522</v>
      </c>
      <c r="O508" s="17">
        <f>[1]!share_freesharesmv(A508,"",100000000)</f>
        <v>92.147404621999982</v>
      </c>
      <c r="P508" s="17">
        <f ca="1">[1]!s_dq_amount_btin(A508,TODAY()-1,100000000)</f>
        <v>12.69721277</v>
      </c>
      <c r="Q508" s="17">
        <f ca="1">[1]!s_dq_turn(A508,TODAY()-1)</f>
        <v>14.09770498180532</v>
      </c>
      <c r="R508" s="2">
        <f>[1]!s_pq_amount(A508,"20260101","",100000000)</f>
        <v>1461.4899572700001</v>
      </c>
      <c r="S508" s="2">
        <f>[1]!s_pq_avgamount(A508,"20260101","",100000000)</f>
        <v>17.608312738192769</v>
      </c>
      <c r="T508" s="17">
        <f>[1]!s_ipo_dilutedpe(A508)</f>
        <v>56.79</v>
      </c>
      <c r="U508" s="12">
        <f>[1]!s_ipo_collection_total(A508,100000000)</f>
        <v>16.449390000000001</v>
      </c>
      <c r="V508" s="18">
        <f>[1]!s_val_pe_ttm(A508,"")</f>
        <v>323.93508911132813</v>
      </c>
    </row>
    <row r="509" spans="1:22" x14ac:dyDescent="0.3">
      <c r="A509" s="12" t="s">
        <v>1635</v>
      </c>
      <c r="B509" s="12" t="s">
        <v>1636</v>
      </c>
      <c r="C509" s="16" t="str">
        <f>[1]!s_info_mkt(A509)</f>
        <v>主板</v>
      </c>
      <c r="D509" s="16" t="str">
        <f>[1]!s_ipo_listeddate(A509)</f>
        <v>2022-10-11</v>
      </c>
      <c r="E509" s="16" t="str">
        <f>[1]!s_info_industry_csrc2023(A509,"",3)</f>
        <v>计算机、通信和其他电子设备制造业</v>
      </c>
      <c r="F509" s="16">
        <f>[1]!s_is(A509,83,"FY","YTD","20251231",1,"",100000000)</f>
        <v>9.2405277975000004</v>
      </c>
      <c r="G509" s="16">
        <f>[1]!s_is(A509,83,"FY","YTD","20241231",1,"",100000000)</f>
        <v>7.8264516888999998</v>
      </c>
      <c r="H509" s="16">
        <f>[1]!s_is(A509,61,"FY","YTD","20251231",1,"",100000000)</f>
        <v>0.15759846650000001</v>
      </c>
      <c r="I509" s="16">
        <f>[1]!s_is(A509,61,"FY","YTD","20241231",1,"",100000000)</f>
        <v>0.66409314880000003</v>
      </c>
      <c r="J509" s="16">
        <f>[1]!s_fa_roe(A509,"20251231")</f>
        <v>1.4369000000000001</v>
      </c>
      <c r="K509" s="16">
        <f>[1]!s_stmnote_rdexp(A509,"20251231",1,10000)</f>
        <v>5475.56131</v>
      </c>
      <c r="L509" s="16">
        <f>[1]!s_margin_tradingbalance(A509,"",10000)</f>
        <v>0</v>
      </c>
      <c r="M509" s="16">
        <f>[1]!s_margin_seclendingbalance(A509,"",10000)</f>
        <v>0</v>
      </c>
      <c r="N509" s="17">
        <f>[1]!s_val_ev(A509,"",100000000)</f>
        <v>179.78011941760002</v>
      </c>
      <c r="O509" s="17">
        <f>[1]!share_freesharesmv(A509,"",100000000)</f>
        <v>59.413913977600004</v>
      </c>
      <c r="P509" s="17">
        <f ca="1">[1]!s_dq_amount_btin(A509,TODAY()-1,100000000)</f>
        <v>8.6598030900000005</v>
      </c>
      <c r="Q509" s="17">
        <f ca="1">[1]!s_dq_turn(A509,TODAY()-1)</f>
        <v>4.9127011853210307</v>
      </c>
      <c r="R509" s="2">
        <f>[1]!s_pq_amount(A509,"20260101","",100000000)</f>
        <v>764.27853808999998</v>
      </c>
      <c r="S509" s="2">
        <f>[1]!s_pq_avgamount(A509,"20260101","",100000000)</f>
        <v>7.0117297072477065</v>
      </c>
      <c r="T509" s="17">
        <f>[1]!s_ipo_dilutedpe(A509)</f>
        <v>22.99</v>
      </c>
      <c r="U509" s="12">
        <f>[1]!s_ipo_collection_total(A509,100000000)</f>
        <v>5.9649599999999996</v>
      </c>
      <c r="V509" s="18">
        <f>[1]!s_val_pe_ttm(A509,"")</f>
        <v>-2724.6513671875</v>
      </c>
    </row>
    <row r="510" spans="1:22" x14ac:dyDescent="0.3">
      <c r="A510" s="12" t="s">
        <v>1637</v>
      </c>
      <c r="B510" s="12" t="s">
        <v>1638</v>
      </c>
      <c r="C510" s="16" t="str">
        <f>[1]!s_info_mkt(A510)</f>
        <v>科创板</v>
      </c>
      <c r="D510" s="16" t="str">
        <f>[1]!s_ipo_listeddate(A510)</f>
        <v>2020-07-16</v>
      </c>
      <c r="E510" s="16" t="str">
        <f>[1]!s_info_industry_csrc2023(A510,"",3)</f>
        <v>软件和信息技术服务业</v>
      </c>
      <c r="F510" s="16">
        <f>[1]!s_is(A510,83,"FY","YTD","20251231",1,"",100000000)</f>
        <v>5.0504088132999998</v>
      </c>
      <c r="G510" s="16">
        <f>[1]!s_is(A510,83,"FY","YTD","20241231",1,"",100000000)</f>
        <v>4.4403952539999993</v>
      </c>
      <c r="H510" s="16">
        <f>[1]!s_is(A510,61,"FY","YTD","20251231",1,"",100000000)</f>
        <v>-0.39805646770000003</v>
      </c>
      <c r="I510" s="16">
        <f>[1]!s_is(A510,61,"FY","YTD","20241231",1,"",100000000)</f>
        <v>-0.53397196020000004</v>
      </c>
      <c r="J510" s="16">
        <f>[1]!s_fa_roe(A510,"20251231")</f>
        <v>-5.4039999999999999</v>
      </c>
      <c r="K510" s="16">
        <f>[1]!s_stmnote_rdexp(A510,"20251231",1,10000)</f>
        <v>3382.041119</v>
      </c>
      <c r="L510" s="16">
        <f>[1]!s_margin_tradingbalance(A510,"",10000)</f>
        <v>26622.782800000001</v>
      </c>
      <c r="M510" s="16">
        <f>[1]!s_margin_seclendingbalance(A510,"",10000)</f>
        <v>0</v>
      </c>
      <c r="N510" s="17">
        <f>[1]!s_val_ev(A510,"",100000000)</f>
        <v>39.556373926800006</v>
      </c>
      <c r="O510" s="17">
        <f>[1]!share_freesharesmv(A510,"",100000000)</f>
        <v>25.611262157800006</v>
      </c>
      <c r="P510" s="17">
        <f ca="1">[1]!s_dq_amount_btin(A510,TODAY()-1,100000000)</f>
        <v>1.43691836</v>
      </c>
      <c r="Q510" s="17">
        <f ca="1">[1]!s_dq_turn(A510,TODAY()-1)</f>
        <v>3.7376361591048224</v>
      </c>
      <c r="R510" s="2">
        <f>[1]!s_pq_amount(A510,"20260101","",100000000)</f>
        <v>186.9668246</v>
      </c>
      <c r="S510" s="2">
        <f>[1]!s_pq_avgamount(A510,"20260101","",100000000)</f>
        <v>1.7152919688073394</v>
      </c>
      <c r="T510" s="17">
        <f>[1]!s_ipo_dilutedpe(A510)</f>
        <v>41.8</v>
      </c>
      <c r="U510" s="12">
        <f>[1]!s_ipo_collection_total(A510,100000000)</f>
        <v>6.3523276388000003</v>
      </c>
      <c r="V510" s="18">
        <f>[1]!s_val_pe_ttm(A510,"")</f>
        <v>-79.57855224609375</v>
      </c>
    </row>
    <row r="511" spans="1:22" x14ac:dyDescent="0.3">
      <c r="A511" s="12" t="s">
        <v>1639</v>
      </c>
      <c r="B511" s="12" t="s">
        <v>1640</v>
      </c>
      <c r="C511" s="16" t="str">
        <f>[1]!s_info_mkt(A511)</f>
        <v>主板</v>
      </c>
      <c r="D511" s="16" t="str">
        <f>[1]!s_ipo_listeddate(A511)</f>
        <v>2010-02-05</v>
      </c>
      <c r="E511" s="16" t="str">
        <f>[1]!s_info_industry_csrc2023(A511,"",3)</f>
        <v>专用设备制造业</v>
      </c>
      <c r="F511" s="16">
        <f>[1]!s_is(A511,83,"FY","YTD","20251231",1,"",100000000)</f>
        <v>162.22988113759999</v>
      </c>
      <c r="G511" s="16">
        <f>[1]!s_is(A511,83,"FY","YTD","20241231",1,"",100000000)</f>
        <v>133.54918639620001</v>
      </c>
      <c r="H511" s="16">
        <f>[1]!s_is(A511,61,"FY","YTD","20251231",1,"",100000000)</f>
        <v>26.804746796999996</v>
      </c>
      <c r="I511" s="16">
        <f>[1]!s_is(A511,61,"FY","YTD","20241231",1,"",100000000)</f>
        <v>26.270349309499998</v>
      </c>
      <c r="J511" s="16">
        <f>[1]!s_fa_roe(A511,"20251231")</f>
        <v>12.1341</v>
      </c>
      <c r="K511" s="16">
        <f>[1]!s_stmnote_rdexp(A511,"20251231",1,10000)</f>
        <v>55109.987739999997</v>
      </c>
      <c r="L511" s="16">
        <f>[1]!s_margin_tradingbalance(A511,"",10000)</f>
        <v>84626.449699999997</v>
      </c>
      <c r="M511" s="16">
        <f>[1]!s_margin_seclendingbalance(A511,"",10000)</f>
        <v>1869.8708999999999</v>
      </c>
      <c r="N511" s="17">
        <f>[1]!s_val_ev(A511,"",100000000)</f>
        <v>1681.3760489526001</v>
      </c>
      <c r="O511" s="17">
        <f>[1]!share_freesharesmv(A511,"",100000000)</f>
        <v>943.45182361499997</v>
      </c>
      <c r="P511" s="17">
        <f ca="1">[1]!s_dq_amount_btin(A511,TODAY()-1,100000000)</f>
        <v>31.89690448</v>
      </c>
      <c r="Q511" s="17">
        <f ca="1">[1]!s_dq_turn(A511,TODAY()-1)</f>
        <v>2.7650697928074539</v>
      </c>
      <c r="R511" s="2">
        <f>[1]!s_pq_amount(A511,"20260101","",100000000)</f>
        <v>2714.60923748</v>
      </c>
      <c r="S511" s="2">
        <f>[1]!s_pq_avgamount(A511,"20260101","",100000000)</f>
        <v>24.904671903486239</v>
      </c>
      <c r="T511" s="17">
        <f>[1]!s_ipo_dilutedpe(A511)</f>
        <v>81.78</v>
      </c>
      <c r="U511" s="12">
        <f>[1]!s_ipo_collection_total(A511,100000000)</f>
        <v>17.254999999999999</v>
      </c>
      <c r="V511" s="18">
        <f>[1]!s_val_pe_ttm(A511,"")</f>
        <v>59.983806610107422</v>
      </c>
    </row>
    <row r="512" spans="1:22" x14ac:dyDescent="0.3">
      <c r="A512" s="12" t="s">
        <v>1641</v>
      </c>
      <c r="B512" s="12" t="s">
        <v>1642</v>
      </c>
      <c r="C512" s="16" t="str">
        <f>[1]!s_info_mkt(A512)</f>
        <v>主板</v>
      </c>
      <c r="D512" s="16" t="str">
        <f>[1]!s_ipo_listeddate(A512)</f>
        <v>2010-03-05</v>
      </c>
      <c r="E512" s="16" t="str">
        <f>[1]!s_info_industry_csrc2023(A512,"",3)</f>
        <v>电气机械和器材制造业</v>
      </c>
      <c r="F512" s="16">
        <f>[1]!s_is(A512,83,"FY","YTD","20251231",1,"",100000000)</f>
        <v>21.372278297699999</v>
      </c>
      <c r="G512" s="16">
        <f>[1]!s_is(A512,83,"FY","YTD","20241231",1,"",100000000)</f>
        <v>19.619250080099999</v>
      </c>
      <c r="H512" s="16">
        <f>[1]!s_is(A512,61,"FY","YTD","20251231",1,"",100000000)</f>
        <v>1.2637458115</v>
      </c>
      <c r="I512" s="16">
        <f>[1]!s_is(A512,61,"FY","YTD","20241231",1,"",100000000)</f>
        <v>1.0962975786</v>
      </c>
      <c r="J512" s="16">
        <f>[1]!s_fa_roe(A512,"20251231")</f>
        <v>5.1515000000000004</v>
      </c>
      <c r="K512" s="16">
        <f>[1]!s_stmnote_rdexp(A512,"20251231",1,10000)</f>
        <v>17119.494584</v>
      </c>
      <c r="L512" s="16">
        <f>[1]!s_margin_tradingbalance(A512,"",10000)</f>
        <v>94101.795899999997</v>
      </c>
      <c r="M512" s="16">
        <f>[1]!s_margin_seclendingbalance(A512,"",10000)</f>
        <v>278.66640000000001</v>
      </c>
      <c r="N512" s="17">
        <f>[1]!s_val_ev(A512,"",100000000)</f>
        <v>305.22678233599999</v>
      </c>
      <c r="O512" s="17">
        <f>[1]!share_freesharesmv(A512,"",100000000)</f>
        <v>178.84447432959996</v>
      </c>
      <c r="P512" s="17">
        <f ca="1">[1]!s_dq_amount_btin(A512,TODAY()-1,100000000)</f>
        <v>20.218031830000001</v>
      </c>
      <c r="Q512" s="17">
        <f ca="1">[1]!s_dq_turn(A512,TODAY()-1)</f>
        <v>6.8018248076307533</v>
      </c>
      <c r="R512" s="2">
        <f>[1]!s_pq_amount(A512,"20260101","",100000000)</f>
        <v>2209.5227682999998</v>
      </c>
      <c r="S512" s="2">
        <f>[1]!s_pq_avgamount(A512,"20260101","",100000000)</f>
        <v>20.270851085321098</v>
      </c>
      <c r="T512" s="17">
        <f>[1]!s_ipo_dilutedpe(A512)</f>
        <v>37.25</v>
      </c>
      <c r="U512" s="12">
        <f>[1]!s_ipo_collection_total(A512,100000000)</f>
        <v>3.7547999999999999</v>
      </c>
      <c r="V512" s="18">
        <f>[1]!s_val_pe_ttm(A512,"")</f>
        <v>232.96368408203125</v>
      </c>
    </row>
    <row r="513" spans="1:22" x14ac:dyDescent="0.3">
      <c r="A513" s="12" t="s">
        <v>1643</v>
      </c>
      <c r="B513" s="12" t="s">
        <v>1644</v>
      </c>
      <c r="C513" s="16" t="str">
        <f>[1]!s_info_mkt(A513)</f>
        <v>主板</v>
      </c>
      <c r="D513" s="16" t="str">
        <f>[1]!s_ipo_listeddate(A513)</f>
        <v>2017-05-09</v>
      </c>
      <c r="E513" s="16" t="str">
        <f>[1]!s_info_industry_csrc2023(A513,"",3)</f>
        <v>电气机械和器材制造业</v>
      </c>
      <c r="F513" s="16">
        <f>[1]!s_is(A513,83,"FY","YTD","20251231",1,"",100000000)</f>
        <v>27.619778332500001</v>
      </c>
      <c r="G513" s="16">
        <f>[1]!s_is(A513,83,"FY","YTD","20241231",1,"",100000000)</f>
        <v>24.159252263499997</v>
      </c>
      <c r="H513" s="16">
        <f>[1]!s_is(A513,61,"FY","YTD","20251231",1,"",100000000)</f>
        <v>0.61127989429999996</v>
      </c>
      <c r="I513" s="16">
        <f>[1]!s_is(A513,61,"FY","YTD","20241231",1,"",100000000)</f>
        <v>0.77906961879999992</v>
      </c>
      <c r="J513" s="16">
        <f>[1]!s_fa_roe(A513,"20251231")</f>
        <v>2.0756999999999999</v>
      </c>
      <c r="K513" s="16">
        <f>[1]!s_stmnote_rdexp(A513,"20251231",1,10000)</f>
        <v>26886.727245999999</v>
      </c>
      <c r="L513" s="16">
        <f>[1]!s_margin_tradingbalance(A513,"",10000)</f>
        <v>41586.167800000003</v>
      </c>
      <c r="M513" s="16">
        <f>[1]!s_margin_seclendingbalance(A513,"",10000)</f>
        <v>588.78920000000005</v>
      </c>
      <c r="N513" s="17">
        <f>[1]!s_val_ev(A513,"",100000000)</f>
        <v>267.49836449999998</v>
      </c>
      <c r="O513" s="17">
        <f>[1]!share_freesharesmv(A513,"",100000000)</f>
        <v>117.0697485</v>
      </c>
      <c r="P513" s="17">
        <f ca="1">[1]!s_dq_amount_btin(A513,TODAY()-1,100000000)</f>
        <v>8.1279019600000009</v>
      </c>
      <c r="Q513" s="17">
        <f ca="1">[1]!s_dq_turn(A513,TODAY()-1)</f>
        <v>3.0464001241398244</v>
      </c>
      <c r="R513" s="2">
        <f>[1]!s_pq_amount(A513,"20260101","",100000000)</f>
        <v>593.55277869999998</v>
      </c>
      <c r="S513" s="2">
        <f>[1]!s_pq_avgamount(A513,"20260101","",100000000)</f>
        <v>5.4454383366972481</v>
      </c>
      <c r="T513" s="17">
        <f>[1]!s_ipo_dilutedpe(A513)</f>
        <v>22.98</v>
      </c>
      <c r="U513" s="12">
        <f>[1]!s_ipo_collection_total(A513,100000000)</f>
        <v>8.984</v>
      </c>
      <c r="V513" s="18">
        <f>[1]!s_val_pe_ttm(A513,"")</f>
        <v>394.79751586914063</v>
      </c>
    </row>
    <row r="514" spans="1:22" x14ac:dyDescent="0.3">
      <c r="A514" s="12" t="s">
        <v>1645</v>
      </c>
      <c r="B514" s="12" t="s">
        <v>1646</v>
      </c>
      <c r="C514" s="16" t="str">
        <f>[1]!s_info_mkt(A514)</f>
        <v>创业板</v>
      </c>
      <c r="D514" s="16" t="str">
        <f>[1]!s_ipo_listeddate(A514)</f>
        <v>2022-12-16</v>
      </c>
      <c r="E514" s="16" t="str">
        <f>[1]!s_info_industry_csrc2023(A514,"",3)</f>
        <v>废弃资源综合利用业</v>
      </c>
      <c r="F514" s="16">
        <f>[1]!s_is(A514,83,"FY","YTD","20251231",1,"",100000000)</f>
        <v>8.6260202118000002</v>
      </c>
      <c r="G514" s="16">
        <f>[1]!s_is(A514,83,"FY","YTD","20241231",1,"",100000000)</f>
        <v>6.4116812997000006</v>
      </c>
      <c r="H514" s="16">
        <f>[1]!s_is(A514,61,"FY","YTD","20251231",1,"",100000000)</f>
        <v>0.60144479539999995</v>
      </c>
      <c r="I514" s="16">
        <f>[1]!s_is(A514,61,"FY","YTD","20241231",1,"",100000000)</f>
        <v>0.47243489869999999</v>
      </c>
      <c r="J514" s="16">
        <f>[1]!s_fa_roe(A514,"20251231")</f>
        <v>2.8917000000000002</v>
      </c>
      <c r="K514" s="16">
        <f>[1]!s_stmnote_rdexp(A514,"20251231",1,10000)</f>
        <v>1806.7184730000001</v>
      </c>
      <c r="L514" s="16">
        <f>[1]!s_margin_tradingbalance(A514,"",10000)</f>
        <v>16922.050599999999</v>
      </c>
      <c r="M514" s="16">
        <f>[1]!s_margin_seclendingbalance(A514,"",10000)</f>
        <v>6.75</v>
      </c>
      <c r="N514" s="17">
        <f>[1]!s_val_ev(A514,"",100000000)</f>
        <v>85.196058778400001</v>
      </c>
      <c r="O514" s="17">
        <f>[1]!share_freesharesmv(A514,"",100000000)</f>
        <v>36.895270893199999</v>
      </c>
      <c r="P514" s="17">
        <f ca="1">[1]!s_dq_amount_btin(A514,TODAY()-1,100000000)</f>
        <v>2.6359078299999998</v>
      </c>
      <c r="Q514" s="17">
        <f ca="1">[1]!s_dq_turn(A514,TODAY()-1)</f>
        <v>5.6804276320552241</v>
      </c>
      <c r="R514" s="2">
        <f>[1]!s_pq_amount(A514,"20260101","",100000000)</f>
        <v>298.49675653999998</v>
      </c>
      <c r="S514" s="2">
        <f>[1]!s_pq_avgamount(A514,"20260101","",100000000)</f>
        <v>2.7385023535779816</v>
      </c>
      <c r="T514" s="17">
        <f>[1]!s_ipo_dilutedpe(A514)</f>
        <v>26.88</v>
      </c>
      <c r="U514" s="12">
        <f>[1]!s_ipo_collection_total(A514,100000000)</f>
        <v>10.0596</v>
      </c>
      <c r="V514" s="18">
        <f>[1]!s_val_pe_ttm(A514,"")</f>
        <v>104.45989990234375</v>
      </c>
    </row>
    <row r="515" spans="1:22" x14ac:dyDescent="0.3">
      <c r="A515" s="12" t="s">
        <v>1647</v>
      </c>
      <c r="B515" s="12" t="s">
        <v>1648</v>
      </c>
      <c r="C515" s="16" t="str">
        <f>[1]!s_info_mkt(A515)</f>
        <v>主板</v>
      </c>
      <c r="D515" s="16" t="str">
        <f>[1]!s_ipo_listeddate(A515)</f>
        <v>2000-06-08</v>
      </c>
      <c r="E515" s="16" t="str">
        <f>[1]!s_info_industry_csrc2023(A515,"",3)</f>
        <v>计算机、通信和其他电子设备制造业</v>
      </c>
      <c r="F515" s="16">
        <f>[1]!s_is(A515,83,"FY","YTD","20251231",1,"",100000000)</f>
        <v>143.54760508180001</v>
      </c>
      <c r="G515" s="16">
        <f>[1]!s_is(A515,83,"FY","YTD","20241231",1,"",100000000)</f>
        <v>117.0917546684</v>
      </c>
      <c r="H515" s="16">
        <f>[1]!s_is(A515,61,"FY","YTD","20251231",1,"",100000000)</f>
        <v>14.707947041600001</v>
      </c>
      <c r="I515" s="16">
        <f>[1]!s_is(A515,61,"FY","YTD","20241231",1,"",100000000)</f>
        <v>12.2074989579</v>
      </c>
      <c r="J515" s="16">
        <f>[1]!s_fa_roe(A515,"20251231")</f>
        <v>13.8528</v>
      </c>
      <c r="K515" s="16">
        <f>[1]!s_stmnote_rdexp(A515,"20251231",1,10000)</f>
        <v>109156.11148699999</v>
      </c>
      <c r="L515" s="16">
        <f>[1]!s_margin_tradingbalance(A515,"",10000)</f>
        <v>1138067.9086</v>
      </c>
      <c r="M515" s="16">
        <f>[1]!s_margin_seclendingbalance(A515,"",10000)</f>
        <v>3867.1668</v>
      </c>
      <c r="N515" s="17">
        <f>[1]!s_val_ev(A515,"",100000000)</f>
        <v>1785.2700562785001</v>
      </c>
      <c r="O515" s="17">
        <f>[1]!share_freesharesmv(A515,"",100000000)</f>
        <v>1445.1507238965003</v>
      </c>
      <c r="P515" s="17">
        <f ca="1">[1]!s_dq_amount_btin(A515,TODAY()-1,100000000)</f>
        <v>137.89967734999999</v>
      </c>
      <c r="Q515" s="17">
        <f ca="1">[1]!s_dq_turn(A515,TODAY()-1)</f>
        <v>7.7690034137472264</v>
      </c>
      <c r="R515" s="2">
        <f>[1]!s_pq_amount(A515,"20260101","",100000000)</f>
        <v>11139.980672760001</v>
      </c>
      <c r="S515" s="2">
        <f>[1]!s_pq_avgamount(A515,"20260101","",100000000)</f>
        <v>102.20165754825688</v>
      </c>
      <c r="T515" s="17">
        <f>[1]!s_ipo_dilutedpe(A515)</f>
        <v>0</v>
      </c>
      <c r="U515" s="12">
        <f>[1]!s_ipo_collection_total(A515,100000000)</f>
        <v>4.194</v>
      </c>
      <c r="V515" s="18">
        <f>[1]!s_val_pe_ttm(A515,"")</f>
        <v>105.05592346191406</v>
      </c>
    </row>
    <row r="516" spans="1:22" x14ac:dyDescent="0.3">
      <c r="A516" s="12" t="s">
        <v>1649</v>
      </c>
      <c r="B516" s="12" t="s">
        <v>1650</v>
      </c>
      <c r="C516" s="16" t="str">
        <f>[1]!s_info_mkt(A516)</f>
        <v>主板</v>
      </c>
      <c r="D516" s="16" t="str">
        <f>[1]!s_ipo_listeddate(A516)</f>
        <v>2015-01-28</v>
      </c>
      <c r="E516" s="16" t="str">
        <f>[1]!s_info_industry_csrc2023(A516,"",3)</f>
        <v>专用设备制造业</v>
      </c>
      <c r="F516" s="16">
        <f>[1]!s_is(A516,83,"FY","YTD","20251231",1,"",100000000)</f>
        <v>42.169674984099998</v>
      </c>
      <c r="G516" s="16">
        <f>[1]!s_is(A516,83,"FY","YTD","20241231",1,"",100000000)</f>
        <v>34.097211094899997</v>
      </c>
      <c r="H516" s="16">
        <f>[1]!s_is(A516,61,"FY","YTD","20251231",1,"",100000000)</f>
        <v>2.1650540068000002</v>
      </c>
      <c r="I516" s="16">
        <f>[1]!s_is(A516,61,"FY","YTD","20241231",1,"",100000000)</f>
        <v>1.8920636311000001</v>
      </c>
      <c r="J516" s="16">
        <f>[1]!s_fa_roe(A516,"20251231")</f>
        <v>6.3003999999999998</v>
      </c>
      <c r="K516" s="16">
        <f>[1]!s_stmnote_rdexp(A516,"20251231",1,10000)</f>
        <v>29436.358023000001</v>
      </c>
      <c r="L516" s="16">
        <f>[1]!s_margin_tradingbalance(A516,"",10000)</f>
        <v>43406.251700000001</v>
      </c>
      <c r="M516" s="16">
        <f>[1]!s_margin_seclendingbalance(A516,"",10000)</f>
        <v>305.19720000000001</v>
      </c>
      <c r="N516" s="17">
        <f>[1]!s_val_ev(A516,"",100000000)</f>
        <v>177.037497</v>
      </c>
      <c r="O516" s="17">
        <f>[1]!share_freesharesmv(A516,"",100000000)</f>
        <v>54.559491398100008</v>
      </c>
      <c r="P516" s="17">
        <f ca="1">[1]!s_dq_amount_btin(A516,TODAY()-1,100000000)</f>
        <v>8.3709271100000002</v>
      </c>
      <c r="Q516" s="17">
        <f ca="1">[1]!s_dq_turn(A516,TODAY()-1)</f>
        <v>4.7584671355808874</v>
      </c>
      <c r="R516" s="2">
        <f>[1]!s_pq_amount(A516,"20260101","",100000000)</f>
        <v>1258.7985954999999</v>
      </c>
      <c r="S516" s="2">
        <f>[1]!s_pq_avgamount(A516,"20260101","",100000000)</f>
        <v>11.548610967889907</v>
      </c>
      <c r="T516" s="17">
        <f>[1]!s_ipo_dilutedpe(A516)</f>
        <v>22.97</v>
      </c>
      <c r="U516" s="12">
        <f>[1]!s_ipo_collection_total(A516,100000000)</f>
        <v>10.30396</v>
      </c>
      <c r="V516" s="18">
        <f>[1]!s_val_pe_ttm(A516,"")</f>
        <v>79.172966003417969</v>
      </c>
    </row>
    <row r="517" spans="1:22" x14ac:dyDescent="0.3">
      <c r="A517" s="12" t="s">
        <v>1651</v>
      </c>
      <c r="B517" s="12" t="s">
        <v>1652</v>
      </c>
      <c r="C517" s="16" t="str">
        <f>[1]!s_info_mkt(A517)</f>
        <v>主板</v>
      </c>
      <c r="D517" s="16" t="str">
        <f>[1]!s_ipo_listeddate(A517)</f>
        <v>2023-11-16</v>
      </c>
      <c r="E517" s="16" t="str">
        <f>[1]!s_info_industry_csrc2023(A517,"",3)</f>
        <v>通用设备制造业</v>
      </c>
      <c r="F517" s="16">
        <f>[1]!s_is(A517,83,"FY","YTD","20251231",1,"",100000000)</f>
        <v>7.7116109390999998</v>
      </c>
      <c r="G517" s="16">
        <f>[1]!s_is(A517,83,"FY","YTD","20241231",1,"",100000000)</f>
        <v>6.6551242150999999</v>
      </c>
      <c r="H517" s="16">
        <f>[1]!s_is(A517,61,"FY","YTD","20251231",1,"",100000000)</f>
        <v>-0.16735359460000002</v>
      </c>
      <c r="I517" s="16">
        <f>[1]!s_is(A517,61,"FY","YTD","20241231",1,"",100000000)</f>
        <v>0.62075260490000006</v>
      </c>
      <c r="J517" s="16">
        <f>[1]!s_fa_roe(A517,"20251231")</f>
        <v>-1.2763</v>
      </c>
      <c r="K517" s="16">
        <f>[1]!s_stmnote_rdexp(A517,"20251231",1,10000)</f>
        <v>4915.5868220000002</v>
      </c>
      <c r="L517" s="16">
        <f>[1]!s_margin_tradingbalance(A517,"",10000)</f>
        <v>8260.4169000000002</v>
      </c>
      <c r="M517" s="16">
        <f>[1]!s_margin_seclendingbalance(A517,"",10000)</f>
        <v>21.747599999999998</v>
      </c>
      <c r="N517" s="17">
        <f>[1]!s_val_ev(A517,"",100000000)</f>
        <v>39.533027400000002</v>
      </c>
      <c r="O517" s="17">
        <f>[1]!share_freesharesmv(A517,"",100000000)</f>
        <v>9.7493584749999993</v>
      </c>
      <c r="P517" s="17">
        <f ca="1">[1]!s_dq_amount_btin(A517,TODAY()-1,100000000)</f>
        <v>0.80517793000000004</v>
      </c>
      <c r="Q517" s="17">
        <f ca="1">[1]!s_dq_turn(A517,TODAY()-1)</f>
        <v>8.3748635060831536</v>
      </c>
      <c r="R517" s="2">
        <f>[1]!s_pq_amount(A517,"20260101","",100000000)</f>
        <v>79.404437139999999</v>
      </c>
      <c r="S517" s="2">
        <f>[1]!s_pq_avgamount(A517,"20260101","",100000000)</f>
        <v>0.728481074678899</v>
      </c>
      <c r="T517" s="17">
        <f>[1]!s_ipo_dilutedpe(A517)</f>
        <v>44.89</v>
      </c>
      <c r="U517" s="12">
        <f>[1]!s_ipo_collection_total(A517,100000000)</f>
        <v>8.3126499999999997</v>
      </c>
      <c r="V517" s="18">
        <f>[1]!s_val_pe_ttm(A517,"")</f>
        <v>-76.553024291992188</v>
      </c>
    </row>
    <row r="518" spans="1:22" x14ac:dyDescent="0.3">
      <c r="A518" s="12" t="s">
        <v>1653</v>
      </c>
      <c r="B518" s="12" t="s">
        <v>1654</v>
      </c>
      <c r="C518" s="16" t="str">
        <f>[1]!s_info_mkt(A518)</f>
        <v>创业板</v>
      </c>
      <c r="D518" s="16" t="str">
        <f>[1]!s_ipo_listeddate(A518)</f>
        <v>2010-05-20</v>
      </c>
      <c r="E518" s="16" t="str">
        <f>[1]!s_info_industry_csrc2023(A518,"",3)</f>
        <v>通用设备制造业</v>
      </c>
      <c r="F518" s="16">
        <f>[1]!s_is(A518,83,"FY","YTD","20251231",1,"",100000000)</f>
        <v>53.202966249799992</v>
      </c>
      <c r="G518" s="16">
        <f>[1]!s_is(A518,83,"FY","YTD","20241231",1,"",100000000)</f>
        <v>46.053073948599994</v>
      </c>
      <c r="H518" s="16">
        <f>[1]!s_is(A518,61,"FY","YTD","20251231",1,"",100000000)</f>
        <v>1.4325261246000001</v>
      </c>
      <c r="I518" s="16">
        <f>[1]!s_is(A518,61,"FY","YTD","20241231",1,"",100000000)</f>
        <v>2.3728741448999999</v>
      </c>
      <c r="J518" s="16">
        <f>[1]!s_fa_roe(A518,"20251231")</f>
        <v>2.7837999999999998</v>
      </c>
      <c r="K518" s="16">
        <f>[1]!s_stmnote_rdexp(A518,"20251231",1,10000)</f>
        <v>15776.722309000001</v>
      </c>
      <c r="L518" s="16">
        <f>[1]!s_margin_tradingbalance(A518,"",10000)</f>
        <v>123875.4911</v>
      </c>
      <c r="M518" s="16">
        <f>[1]!s_margin_seclendingbalance(A518,"",10000)</f>
        <v>900.21159999999998</v>
      </c>
      <c r="N518" s="17">
        <f>[1]!s_val_ev(A518,"",100000000)</f>
        <v>194.78892291299999</v>
      </c>
      <c r="O518" s="17">
        <f>[1]!share_freesharesmv(A518,"",100000000)</f>
        <v>165.103028298</v>
      </c>
      <c r="P518" s="17">
        <f ca="1">[1]!s_dq_amount_btin(A518,TODAY()-1,100000000)</f>
        <v>13.219004310000001</v>
      </c>
      <c r="Q518" s="17">
        <f ca="1">[1]!s_dq_turn(A518,TODAY()-1)</f>
        <v>7.5842620623299704</v>
      </c>
      <c r="R518" s="2">
        <f>[1]!s_pq_amount(A518,"20260101","",100000000)</f>
        <v>817.42369958999996</v>
      </c>
      <c r="S518" s="2">
        <f>[1]!s_pq_avgamount(A518,"20260101","",100000000)</f>
        <v>7.4992999962385323</v>
      </c>
      <c r="T518" s="17">
        <f>[1]!s_ipo_dilutedpe(A518)</f>
        <v>53.73</v>
      </c>
      <c r="U518" s="12">
        <f>[1]!s_ipo_collection_total(A518,100000000)</f>
        <v>9</v>
      </c>
      <c r="V518" s="18">
        <f>[1]!s_val_pe_ttm(A518,"")</f>
        <v>166.27796936035156</v>
      </c>
    </row>
    <row r="519" spans="1:22" x14ac:dyDescent="0.3">
      <c r="A519" s="12" t="s">
        <v>1655</v>
      </c>
      <c r="B519" s="12" t="s">
        <v>1656</v>
      </c>
      <c r="C519" s="16" t="str">
        <f>[1]!s_info_mkt(A519)</f>
        <v>科创板</v>
      </c>
      <c r="D519" s="16" t="str">
        <f>[1]!s_ipo_listeddate(A519)</f>
        <v>2021-07-22</v>
      </c>
      <c r="E519" s="16" t="str">
        <f>[1]!s_info_industry_csrc2023(A519,"",3)</f>
        <v>计算机、通信和其他电子设备制造业</v>
      </c>
      <c r="F519" s="16">
        <f>[1]!s_is(A519,83,"FY","YTD","20251231",1,"",100000000)</f>
        <v>31.510697297600004</v>
      </c>
      <c r="G519" s="16">
        <f>[1]!s_is(A519,83,"FY","YTD","20241231",1,"",100000000)</f>
        <v>24.146697032600002</v>
      </c>
      <c r="H519" s="16">
        <f>[1]!s_is(A519,61,"FY","YTD","20251231",1,"",100000000)</f>
        <v>2.9906771152</v>
      </c>
      <c r="I519" s="16">
        <f>[1]!s_is(A519,61,"FY","YTD","20241231",1,"",100000000)</f>
        <v>1.7526947821000001</v>
      </c>
      <c r="J519" s="16">
        <f>[1]!s_fa_roe(A519,"20251231")</f>
        <v>13.079499999999999</v>
      </c>
      <c r="K519" s="16">
        <f>[1]!s_stmnote_rdexp(A519,"20251231",1,10000)</f>
        <v>15066.776519999999</v>
      </c>
      <c r="L519" s="16">
        <f>[1]!s_margin_tradingbalance(A519,"",10000)</f>
        <v>117237.27529999999</v>
      </c>
      <c r="M519" s="16">
        <f>[1]!s_margin_seclendingbalance(A519,"",10000)</f>
        <v>728.53750000000002</v>
      </c>
      <c r="N519" s="17">
        <f>[1]!s_val_ev(A519,"",100000000)</f>
        <v>279.58896258239997</v>
      </c>
      <c r="O519" s="17">
        <f>[1]!share_freesharesmv(A519,"",100000000)</f>
        <v>167.1999593104</v>
      </c>
      <c r="P519" s="17">
        <f ca="1">[1]!s_dq_amount_btin(A519,TODAY()-1,100000000)</f>
        <v>14.59977188</v>
      </c>
      <c r="Q519" s="17">
        <f ca="1">[1]!s_dq_turn(A519,TODAY()-1)</f>
        <v>5.2747009469852184</v>
      </c>
      <c r="R519" s="2">
        <f>[1]!s_pq_amount(A519,"20260101","",100000000)</f>
        <v>1136.54317926</v>
      </c>
      <c r="S519" s="2">
        <f>[1]!s_pq_avgamount(A519,"20260101","",100000000)</f>
        <v>10.427001644587156</v>
      </c>
      <c r="T519" s="17">
        <f>[1]!s_ipo_dilutedpe(A519)</f>
        <v>24.49</v>
      </c>
      <c r="U519" s="12">
        <f>[1]!s_ipo_collection_total(A519,100000000)</f>
        <v>4.0553999999999997</v>
      </c>
      <c r="V519" s="18">
        <f>[1]!s_val_pe_ttm(A519,"")</f>
        <v>99.017005920410156</v>
      </c>
    </row>
    <row r="520" spans="1:22" x14ac:dyDescent="0.3">
      <c r="A520" s="12" t="s">
        <v>1657</v>
      </c>
      <c r="B520" s="12" t="s">
        <v>1658</v>
      </c>
      <c r="C520" s="16" t="str">
        <f>[1]!s_info_mkt(A520)</f>
        <v>科创板</v>
      </c>
      <c r="D520" s="16" t="str">
        <f>[1]!s_ipo_listeddate(A520)</f>
        <v>2020-07-14</v>
      </c>
      <c r="E520" s="16" t="str">
        <f>[1]!s_info_industry_csrc2023(A520,"",3)</f>
        <v>专用设备制造业</v>
      </c>
      <c r="F520" s="16">
        <f>[1]!s_is(A520,83,"FY","YTD","20251231",1,"",100000000)</f>
        <v>2.9541806311999999</v>
      </c>
      <c r="G520" s="16">
        <f>[1]!s_is(A520,83,"FY","YTD","20241231",1,"",100000000)</f>
        <v>1.5493946605000002</v>
      </c>
      <c r="H520" s="16">
        <f>[1]!s_is(A520,61,"FY","YTD","20251231",1,"",100000000)</f>
        <v>0.33434367269999998</v>
      </c>
      <c r="I520" s="16">
        <f>[1]!s_is(A520,61,"FY","YTD","20241231",1,"",100000000)</f>
        <v>0.1742158198</v>
      </c>
      <c r="J520" s="16">
        <f>[1]!s_fa_roe(A520,"20251231")</f>
        <v>4.4374000000000002</v>
      </c>
      <c r="K520" s="16">
        <f>[1]!s_stmnote_rdexp(A520,"20251231",1,10000)</f>
        <v>1496.8116130000001</v>
      </c>
      <c r="L520" s="16">
        <f>[1]!s_margin_tradingbalance(A520,"",10000)</f>
        <v>21134.524300000001</v>
      </c>
      <c r="M520" s="16">
        <f>[1]!s_margin_seclendingbalance(A520,"",10000)</f>
        <v>0</v>
      </c>
      <c r="N520" s="17">
        <f>[1]!s_val_ev(A520,"",100000000)</f>
        <v>52.404837540000003</v>
      </c>
      <c r="O520" s="17">
        <f>[1]!share_freesharesmv(A520,"",100000000)</f>
        <v>29.795156819999999</v>
      </c>
      <c r="P520" s="17">
        <f ca="1">[1]!s_dq_amount_btin(A520,TODAY()-1,100000000)</f>
        <v>1.2082626700000001</v>
      </c>
      <c r="Q520" s="17">
        <f ca="1">[1]!s_dq_turn(A520,TODAY()-1)</f>
        <v>2.3450771296866804</v>
      </c>
      <c r="R520" s="2">
        <f>[1]!s_pq_amount(A520,"20260101","",100000000)</f>
        <v>169.14711778</v>
      </c>
      <c r="S520" s="2">
        <f>[1]!s_pq_avgamount(A520,"20260101","",100000000)</f>
        <v>1.55180842</v>
      </c>
      <c r="T520" s="17">
        <f>[1]!s_ipo_dilutedpe(A520)</f>
        <v>31.44</v>
      </c>
      <c r="U520" s="12">
        <f>[1]!s_ipo_collection_total(A520,100000000)</f>
        <v>4.9586693300000002</v>
      </c>
      <c r="V520" s="18">
        <f>[1]!s_val_pe_ttm(A520,"")</f>
        <v>77.430183410644531</v>
      </c>
    </row>
    <row r="521" spans="1:22" x14ac:dyDescent="0.3">
      <c r="A521" s="12" t="s">
        <v>1659</v>
      </c>
      <c r="B521" s="12" t="s">
        <v>1660</v>
      </c>
      <c r="C521" s="16" t="str">
        <f>[1]!s_info_mkt(A521)</f>
        <v>主板</v>
      </c>
      <c r="D521" s="16" t="str">
        <f>[1]!s_ipo_listeddate(A521)</f>
        <v>2018-02-12</v>
      </c>
      <c r="E521" s="16" t="str">
        <f>[1]!s_info_industry_csrc2023(A521,"",3)</f>
        <v>酒、饮料和精制茶制造业</v>
      </c>
      <c r="F521" s="16">
        <f>[1]!s_is(A521,83,"FY","YTD","20251231",1,"",100000000)</f>
        <v>53.359807916499996</v>
      </c>
      <c r="G521" s="16">
        <f>[1]!s_is(A521,83,"FY","YTD","20241231",1,"",100000000)</f>
        <v>60.575448922600003</v>
      </c>
      <c r="H521" s="16">
        <f>[1]!s_is(A521,61,"FY","YTD","20251231",1,"",100000000)</f>
        <v>12.598489139200002</v>
      </c>
      <c r="I521" s="16">
        <f>[1]!s_is(A521,61,"FY","YTD","20241231",1,"",100000000)</f>
        <v>17.2198780029</v>
      </c>
      <c r="J521" s="16">
        <f>[1]!s_fa_roe(A521,"20251231")</f>
        <v>13.2401</v>
      </c>
      <c r="K521" s="16">
        <f>[1]!s_stmnote_rdexp(A521,"20251231",1,10000)</f>
        <v>4219.152846</v>
      </c>
      <c r="L521" s="16">
        <f>[1]!s_margin_tradingbalance(A521,"",10000)</f>
        <v>55455.755799999999</v>
      </c>
      <c r="M521" s="16">
        <f>[1]!s_margin_seclendingbalance(A521,"",10000)</f>
        <v>1253.0024000000001</v>
      </c>
      <c r="N521" s="17">
        <f>[1]!s_val_ev(A521,"",100000000)</f>
        <v>575.69479214879993</v>
      </c>
      <c r="O521" s="17">
        <f>[1]!share_freesharesmv(A521,"",100000000)</f>
        <v>232.9280172096</v>
      </c>
      <c r="P521" s="17">
        <f ca="1">[1]!s_dq_amount_btin(A521,TODAY()-1,100000000)</f>
        <v>6.8272009000000002</v>
      </c>
      <c r="Q521" s="17">
        <f ca="1">[1]!s_dq_turn(A521,TODAY()-1)</f>
        <v>1.2121839991556271</v>
      </c>
      <c r="R521" s="2">
        <f>[1]!s_pq_amount(A521,"20260101","",100000000)</f>
        <v>430.31545094000001</v>
      </c>
      <c r="S521" s="2">
        <f>[1]!s_pq_avgamount(A521,"20260101","",100000000)</f>
        <v>3.9478481737614679</v>
      </c>
      <c r="T521" s="17">
        <f>[1]!s_ipo_dilutedpe(A521)</f>
        <v>17.739999999999998</v>
      </c>
      <c r="U521" s="12">
        <f>[1]!s_ipo_collection_total(A521,100000000)</f>
        <v>42.360676499999997</v>
      </c>
      <c r="V521" s="18">
        <f>[1]!s_val_pe_ttm(A521,"")</f>
        <v>40.386207580566406</v>
      </c>
    </row>
    <row r="522" spans="1:22" x14ac:dyDescent="0.3">
      <c r="A522" s="12" t="s">
        <v>1661</v>
      </c>
      <c r="B522" s="12" t="s">
        <v>1662</v>
      </c>
      <c r="C522" s="16" t="str">
        <f>[1]!s_info_mkt(A522)</f>
        <v>主板</v>
      </c>
      <c r="D522" s="16" t="str">
        <f>[1]!s_ipo_listeddate(A522)</f>
        <v>2017-11-01</v>
      </c>
      <c r="E522" s="16" t="str">
        <f>[1]!s_info_industry_csrc2023(A522,"",3)</f>
        <v>通用设备制造业</v>
      </c>
      <c r="F522" s="16">
        <f>[1]!s_is(A522,83,"FY","YTD","20251231",1,"",100000000)</f>
        <v>7.3856964095000004</v>
      </c>
      <c r="G522" s="16">
        <f>[1]!s_is(A522,83,"FY","YTD","20241231",1,"",100000000)</f>
        <v>8.0573216263000003</v>
      </c>
      <c r="H522" s="16">
        <f>[1]!s_is(A522,61,"FY","YTD","20251231",1,"",100000000)</f>
        <v>-0.54487971759999998</v>
      </c>
      <c r="I522" s="16">
        <f>[1]!s_is(A522,61,"FY","YTD","20241231",1,"",100000000)</f>
        <v>0.35859241799999997</v>
      </c>
      <c r="J522" s="16">
        <f>[1]!s_fa_roe(A522,"20251231")</f>
        <v>-2.9670999999999998</v>
      </c>
      <c r="K522" s="16">
        <f>[1]!s_stmnote_rdexp(A522,"20251231",1,10000)</f>
        <v>5975.3184389999997</v>
      </c>
      <c r="L522" s="16">
        <f>[1]!s_margin_tradingbalance(A522,"",10000)</f>
        <v>0</v>
      </c>
      <c r="M522" s="16">
        <f>[1]!s_margin_seclendingbalance(A522,"",10000)</f>
        <v>0</v>
      </c>
      <c r="N522" s="17">
        <f>[1]!s_val_ev(A522,"",100000000)</f>
        <v>47.0344245</v>
      </c>
      <c r="O522" s="17">
        <f>[1]!share_freesharesmv(A522,"",100000000)</f>
        <v>27.934675347599999</v>
      </c>
      <c r="P522" s="17">
        <f ca="1">[1]!s_dq_amount_btin(A522,TODAY()-1,100000000)</f>
        <v>1.6783140700000001</v>
      </c>
      <c r="Q522" s="17">
        <f ca="1">[1]!s_dq_turn(A522,TODAY()-1)</f>
        <v>3.5962736535662301</v>
      </c>
      <c r="R522" s="2">
        <f>[1]!s_pq_amount(A522,"20260101","",100000000)</f>
        <v>332.62143447</v>
      </c>
      <c r="S522" s="2">
        <f>[1]!s_pq_avgamount(A522,"20260101","",100000000)</f>
        <v>3.0515727933027526</v>
      </c>
      <c r="T522" s="17">
        <f>[1]!s_ipo_dilutedpe(A522)</f>
        <v>22.99</v>
      </c>
      <c r="U522" s="12">
        <f>[1]!s_ipo_collection_total(A522,100000000)</f>
        <v>3.1968000000000001</v>
      </c>
      <c r="V522" s="18">
        <f>[1]!s_val_pe_ttm(A522,"")</f>
        <v>-75.973358154296875</v>
      </c>
    </row>
    <row r="523" spans="1:22" x14ac:dyDescent="0.3">
      <c r="A523" s="12" t="s">
        <v>1663</v>
      </c>
      <c r="B523" s="12" t="s">
        <v>1664</v>
      </c>
      <c r="C523" s="16" t="str">
        <f>[1]!s_info_mkt(A523)</f>
        <v>科创板</v>
      </c>
      <c r="D523" s="16" t="str">
        <f>[1]!s_ipo_listeddate(A523)</f>
        <v>2022-01-27</v>
      </c>
      <c r="E523" s="16" t="str">
        <f>[1]!s_info_industry_csrc2023(A523,"",3)</f>
        <v>计算机、通信和其他电子设备制造业</v>
      </c>
      <c r="F523" s="16">
        <f>[1]!s_is(A523,83,"FY","YTD","20251231",1,"",100000000)</f>
        <v>4.3170302947000003</v>
      </c>
      <c r="G523" s="16">
        <f>[1]!s_is(A523,83,"FY","YTD","20241231",1,"",100000000)</f>
        <v>3.0337828074000002</v>
      </c>
      <c r="H523" s="16">
        <f>[1]!s_is(A523,61,"FY","YTD","20251231",1,"",100000000)</f>
        <v>1.3298604273000001</v>
      </c>
      <c r="I523" s="16">
        <f>[1]!s_is(A523,61,"FY","YTD","20241231",1,"",100000000)</f>
        <v>0.19534934510000002</v>
      </c>
      <c r="J523" s="16">
        <f>[1]!s_fa_roe(A523,"20251231")</f>
        <v>6.0570000000000004</v>
      </c>
      <c r="K523" s="16">
        <f>[1]!s_stmnote_rdexp(A523,"20251231",1,10000)</f>
        <v>12398.176134000001</v>
      </c>
      <c r="L523" s="16">
        <f>[1]!s_margin_tradingbalance(A523,"",10000)</f>
        <v>176931.7458</v>
      </c>
      <c r="M523" s="16">
        <f>[1]!s_margin_seclendingbalance(A523,"",10000)</f>
        <v>359.4984</v>
      </c>
      <c r="N523" s="17">
        <f>[1]!s_val_ev(A523,"",100000000)</f>
        <v>255.0367185145</v>
      </c>
      <c r="O523" s="17">
        <f>[1]!share_freesharesmv(A523,"",100000000)</f>
        <v>201.34101100749999</v>
      </c>
      <c r="P523" s="17">
        <f ca="1">[1]!s_dq_amount_btin(A523,TODAY()-1,100000000)</f>
        <v>10.392148479999999</v>
      </c>
      <c r="Q523" s="17">
        <f ca="1">[1]!s_dq_turn(A523,TODAY()-1)</f>
        <v>4.1254714214423229</v>
      </c>
      <c r="R523" s="2">
        <f>[1]!s_pq_amount(A523,"20260101","",100000000)</f>
        <v>2669.9389211500002</v>
      </c>
      <c r="S523" s="2">
        <f>[1]!s_pq_avgamount(A523,"20260101","",100000000)</f>
        <v>24.721656677314815</v>
      </c>
      <c r="T523" s="17">
        <f>[1]!s_ipo_dilutedpe(A523)</f>
        <v>92.63</v>
      </c>
      <c r="U523" s="12">
        <f>[1]!s_ipo_collection_total(A523,100000000)</f>
        <v>16.899428</v>
      </c>
      <c r="V523" s="18">
        <f>[1]!s_val_pe_ttm(A523,"")</f>
        <v>169.9110107421875</v>
      </c>
    </row>
    <row r="524" spans="1:22" x14ac:dyDescent="0.3">
      <c r="A524" s="12" t="s">
        <v>38</v>
      </c>
      <c r="B524" s="12" t="s">
        <v>39</v>
      </c>
      <c r="C524" s="16" t="str">
        <f>[1]!s_info_mkt(A524)</f>
        <v>北证</v>
      </c>
      <c r="D524" s="16" t="str">
        <f>[1]!s_ipo_listeddate(A524)</f>
        <v>2026-04-13</v>
      </c>
      <c r="E524" s="16" t="str">
        <f>[1]!s_info_industry_csrc2023(A524,"",3)</f>
        <v>计算机、通信和其他电子设备制造业</v>
      </c>
      <c r="F524" s="16">
        <f>[1]!s_is(A524,83,"FY","YTD","20251231",1,"",100000000)</f>
        <v>4.3151179006999998</v>
      </c>
      <c r="G524" s="16">
        <f>[1]!s_is(A524,83,"FY","YTD","20241231",1,"",100000000)</f>
        <v>4.1904610542</v>
      </c>
      <c r="H524" s="16">
        <f>[1]!s_is(A524,61,"FY","YTD","20251231",1,"",100000000)</f>
        <v>0.65597229550000002</v>
      </c>
      <c r="I524" s="16">
        <f>[1]!s_is(A524,61,"FY","YTD","20241231",1,"",100000000)</f>
        <v>0.61220146369999995</v>
      </c>
      <c r="J524" s="16">
        <f>[1]!s_fa_roe(A524,"20251231")</f>
        <v>11.484400000000001</v>
      </c>
      <c r="K524" s="16">
        <f>[1]!s_stmnote_rdexp(A524,"20251231",1,10000)</f>
        <v>2526.2780640000001</v>
      </c>
      <c r="L524" s="16">
        <f>[1]!s_margin_tradingbalance(A524,"",10000)</f>
        <v>2426.9198999999999</v>
      </c>
      <c r="M524" s="16">
        <f>[1]!s_margin_seclendingbalance(A524,"",10000)</f>
        <v>0</v>
      </c>
      <c r="N524" s="17">
        <f>[1]!s_val_ev(A524,"",100000000)</f>
        <v>34.389009074000001</v>
      </c>
      <c r="O524" s="17">
        <f>[1]!share_freesharesmv(A524,"",100000000)</f>
        <v>13.456153723000002</v>
      </c>
      <c r="P524" s="17">
        <f ca="1">[1]!s_dq_amount_btin(A524,TODAY()-1,100000000)</f>
        <v>2.01083144</v>
      </c>
      <c r="Q524" s="17">
        <f ca="1">[1]!s_dq_turn(A524,TODAY()-1)</f>
        <v>15.108379267584263</v>
      </c>
      <c r="R524" s="2">
        <f>[1]!s_pq_amount(A524,"20260101","",100000000)</f>
        <v>140.06865754</v>
      </c>
      <c r="S524" s="2">
        <f>[1]!s_pq_avgamount(A524,"20260101","",100000000)</f>
        <v>3.0449708160869564</v>
      </c>
      <c r="T524" s="17">
        <f>[1]!s_ipo_dilutedpe(A524)</f>
        <v>14.99</v>
      </c>
      <c r="U524" s="12">
        <f>[1]!s_ipo_collection_total(A524,100000000)</f>
        <v>2.414085751</v>
      </c>
      <c r="V524" s="18">
        <f>[1]!s_val_pe_ttm(A524,"")</f>
        <v>52.082637786865234</v>
      </c>
    </row>
    <row r="525" spans="1:22" x14ac:dyDescent="0.3">
      <c r="A525" s="12" t="s">
        <v>1665</v>
      </c>
      <c r="B525" s="12" t="s">
        <v>1666</v>
      </c>
      <c r="C525" s="16" t="str">
        <f>[1]!s_info_mkt(A525)</f>
        <v>主板</v>
      </c>
      <c r="D525" s="16" t="str">
        <f>[1]!s_ipo_listeddate(A525)</f>
        <v>2017-04-12</v>
      </c>
      <c r="E525" s="16" t="str">
        <f>[1]!s_info_industry_csrc2023(A525,"",3)</f>
        <v>电气机械和器材制造业</v>
      </c>
      <c r="F525" s="16">
        <f>[1]!s_is(A525,83,"FY","YTD","20251231",1,"",100000000)</f>
        <v>21.546756605599999</v>
      </c>
      <c r="G525" s="16">
        <f>[1]!s_is(A525,83,"FY","YTD","20241231",1,"",100000000)</f>
        <v>20.771861068699998</v>
      </c>
      <c r="H525" s="16">
        <f>[1]!s_is(A525,61,"FY","YTD","20251231",1,"",100000000)</f>
        <v>1.9953015218999999</v>
      </c>
      <c r="I525" s="16">
        <f>[1]!s_is(A525,61,"FY","YTD","20241231",1,"",100000000)</f>
        <v>1.4369399375</v>
      </c>
      <c r="J525" s="16">
        <f>[1]!s_fa_roe(A525,"20251231")</f>
        <v>9.6960999999999995</v>
      </c>
      <c r="K525" s="16">
        <f>[1]!s_stmnote_rdexp(A525,"20251231",1,10000)</f>
        <v>5847.8261270000003</v>
      </c>
      <c r="L525" s="16">
        <f>[1]!s_margin_tradingbalance(A525,"",10000)</f>
        <v>43412.351799999997</v>
      </c>
      <c r="M525" s="16">
        <f>[1]!s_margin_seclendingbalance(A525,"",10000)</f>
        <v>19.3062</v>
      </c>
      <c r="N525" s="17">
        <f>[1]!s_val_ev(A525,"",100000000)</f>
        <v>51.272328889599997</v>
      </c>
      <c r="O525" s="17">
        <f>[1]!share_freesharesmv(A525,"",100000000)</f>
        <v>31.2378070368</v>
      </c>
      <c r="P525" s="17">
        <f ca="1">[1]!s_dq_amount_btin(A525,TODAY()-1,100000000)</f>
        <v>5.4580379099999998</v>
      </c>
      <c r="Q525" s="17">
        <f ca="1">[1]!s_dq_turn(A525,TODAY()-1)</f>
        <v>10.791025292883839</v>
      </c>
      <c r="R525" s="2">
        <f>[1]!s_pq_amount(A525,"20260101","",100000000)</f>
        <v>210.20146747999999</v>
      </c>
      <c r="S525" s="2">
        <f>[1]!s_pq_avgamount(A525,"20260101","",100000000)</f>
        <v>1.9284538300917431</v>
      </c>
      <c r="T525" s="17">
        <f>[1]!s_ipo_dilutedpe(A525)</f>
        <v>20.74</v>
      </c>
      <c r="U525" s="12">
        <f>[1]!s_ipo_collection_total(A525,100000000)</f>
        <v>3.7628441269999997</v>
      </c>
      <c r="V525" s="18">
        <f>[1]!s_val_pe_ttm(A525,"")</f>
        <v>26.647958755493164</v>
      </c>
    </row>
    <row r="526" spans="1:22" x14ac:dyDescent="0.3">
      <c r="A526" s="12" t="s">
        <v>1667</v>
      </c>
      <c r="B526" s="12" t="s">
        <v>1668</v>
      </c>
      <c r="C526" s="16" t="str">
        <f>[1]!s_info_mkt(A526)</f>
        <v>主板</v>
      </c>
      <c r="D526" s="16" t="str">
        <f>[1]!s_ipo_listeddate(A526)</f>
        <v>1998-06-02</v>
      </c>
      <c r="E526" s="16" t="str">
        <f>[1]!s_info_industry_csrc2023(A526,"",3)</f>
        <v>有色金属冶炼和压延加工业</v>
      </c>
      <c r="F526" s="16">
        <f>[1]!s_is(A526,83,"FY","YTD","20251231",1,"",100000000)</f>
        <v>1795.4202592573001</v>
      </c>
      <c r="G526" s="16">
        <f>[1]!s_is(A526,83,"FY","YTD","20241231",1,"",100000000)</f>
        <v>1780.1227387027</v>
      </c>
      <c r="H526" s="16">
        <f>[1]!s_is(A526,61,"FY","YTD","20251231",1,"",100000000)</f>
        <v>13.0145781451</v>
      </c>
      <c r="I526" s="16">
        <f>[1]!s_is(A526,61,"FY","YTD","20241231",1,"",100000000)</f>
        <v>12.646902044800001</v>
      </c>
      <c r="J526" s="16">
        <f>[1]!s_fa_roe(A526,"20251231")</f>
        <v>8.6300000000000008</v>
      </c>
      <c r="K526" s="16">
        <f>[1]!s_stmnote_rdexp(A526,"20251231",1,10000)</f>
        <v>398914.64973800001</v>
      </c>
      <c r="L526" s="16">
        <f>[1]!s_margin_tradingbalance(A526,"",10000)</f>
        <v>211017.48910000001</v>
      </c>
      <c r="M526" s="16">
        <f>[1]!s_margin_seclendingbalance(A526,"",10000)</f>
        <v>540.41020000000003</v>
      </c>
      <c r="N526" s="17">
        <f>[1]!s_val_ev(A526,"",100000000)</f>
        <v>452.53934186399999</v>
      </c>
      <c r="O526" s="17">
        <f>[1]!share_freesharesmv(A526,"",100000000)</f>
        <v>247.50902537819999</v>
      </c>
      <c r="P526" s="17">
        <f ca="1">[1]!s_dq_amount_btin(A526,TODAY()-1,100000000)</f>
        <v>19.324249779999999</v>
      </c>
      <c r="Q526" s="17">
        <f ca="1">[1]!s_dq_turn(A526,TODAY()-1)</f>
        <v>5.133621615758722</v>
      </c>
      <c r="R526" s="2">
        <f>[1]!s_pq_amount(A526,"20260101","",100000000)</f>
        <v>1786.5747028400001</v>
      </c>
      <c r="S526" s="2">
        <f>[1]!s_pq_avgamount(A526,"20260101","",100000000)</f>
        <v>16.390593604036699</v>
      </c>
      <c r="T526" s="17">
        <f>[1]!s_ipo_dilutedpe(A526)</f>
        <v>0</v>
      </c>
      <c r="U526" s="12">
        <f>[1]!s_ipo_collection_total(A526,100000000)</f>
        <v>7.5119999999999996</v>
      </c>
      <c r="V526" s="18">
        <f>[1]!s_val_pe_ttm(A526,"")</f>
        <v>31.931814193725586</v>
      </c>
    </row>
    <row r="527" spans="1:22" x14ac:dyDescent="0.3">
      <c r="A527" s="12" t="s">
        <v>1669</v>
      </c>
      <c r="B527" s="12" t="s">
        <v>1670</v>
      </c>
      <c r="C527" s="16" t="str">
        <f>[1]!s_info_mkt(A527)</f>
        <v>科创板</v>
      </c>
      <c r="D527" s="16" t="str">
        <f>[1]!s_ipo_listeddate(A527)</f>
        <v>2022-02-09</v>
      </c>
      <c r="E527" s="16" t="str">
        <f>[1]!s_info_industry_csrc2023(A527,"",3)</f>
        <v>软件和信息技术服务业</v>
      </c>
      <c r="F527" s="16">
        <f>[1]!s_is(A527,83,"FY","YTD","20251231",1,"",100000000)</f>
        <v>77.4058243817</v>
      </c>
      <c r="G527" s="16">
        <f>[1]!s_is(A527,83,"FY","YTD","20241231",1,"",100000000)</f>
        <v>35.950823440299999</v>
      </c>
      <c r="H527" s="16">
        <f>[1]!s_is(A527,61,"FY","YTD","20251231",1,"",100000000)</f>
        <v>-4.4578109642000001</v>
      </c>
      <c r="I527" s="16">
        <f>[1]!s_is(A527,61,"FY","YTD","20241231",1,"",100000000)</f>
        <v>9.5906397699999993E-2</v>
      </c>
      <c r="J527" s="16">
        <f>[1]!s_fa_roe(A527,"20251231")</f>
        <v>-22.9163</v>
      </c>
      <c r="K527" s="16">
        <f>[1]!s_stmnote_rdexp(A527,"20251231",1,10000)</f>
        <v>125077.78698800001</v>
      </c>
      <c r="L527" s="16">
        <f>[1]!s_margin_tradingbalance(A527,"",10000)</f>
        <v>18375.143199999999</v>
      </c>
      <c r="M527" s="16">
        <f>[1]!s_margin_seclendingbalance(A527,"",10000)</f>
        <v>22.950199999999999</v>
      </c>
      <c r="N527" s="17">
        <f>[1]!s_val_ev(A527,"",100000000)</f>
        <v>54.321357999999996</v>
      </c>
      <c r="O527" s="17">
        <f>[1]!share_freesharesmv(A527,"",100000000)</f>
        <v>28.396834215399998</v>
      </c>
      <c r="P527" s="17">
        <f ca="1">[1]!s_dq_amount_btin(A527,TODAY()-1,100000000)</f>
        <v>1.16172729</v>
      </c>
      <c r="Q527" s="17">
        <f ca="1">[1]!s_dq_turn(A527,TODAY()-1)</f>
        <v>2.1283642908927276</v>
      </c>
      <c r="R527" s="2">
        <f>[1]!s_pq_amount(A527,"20260101","",100000000)</f>
        <v>119.38913778</v>
      </c>
      <c r="S527" s="2">
        <f>[1]!s_pq_avgamount(A527,"20260101","",100000000)</f>
        <v>1.095313190642202</v>
      </c>
      <c r="T527" s="17">
        <f>[1]!s_ipo_dilutedpe(A527)</f>
        <v>87.17</v>
      </c>
      <c r="U527" s="12">
        <f>[1]!s_ipo_collection_total(A527,100000000)</f>
        <v>12.207051</v>
      </c>
      <c r="V527" s="18">
        <f>[1]!s_val_pe_ttm(A527,"")</f>
        <v>-13.425662040710449</v>
      </c>
    </row>
    <row r="528" spans="1:22" x14ac:dyDescent="0.3">
      <c r="A528" s="12" t="s">
        <v>1671</v>
      </c>
      <c r="B528" s="12" t="s">
        <v>1672</v>
      </c>
      <c r="C528" s="16" t="str">
        <f>[1]!s_info_mkt(A528)</f>
        <v>创业板</v>
      </c>
      <c r="D528" s="16" t="str">
        <f>[1]!s_ipo_listeddate(A528)</f>
        <v>2022-09-02</v>
      </c>
      <c r="E528" s="16" t="str">
        <f>[1]!s_info_industry_csrc2023(A528,"",3)</f>
        <v>化学原料和化学制品制造业</v>
      </c>
      <c r="F528" s="16">
        <f>[1]!s_is(A528,83,"FY","YTD","20251231",1,"",100000000)</f>
        <v>21.517385557499999</v>
      </c>
      <c r="G528" s="16">
        <f>[1]!s_is(A528,83,"FY","YTD","20241231",1,"",100000000)</f>
        <v>20.0641168537</v>
      </c>
      <c r="H528" s="16">
        <f>[1]!s_is(A528,61,"FY","YTD","20251231",1,"",100000000)</f>
        <v>1.9119759759999999</v>
      </c>
      <c r="I528" s="16">
        <f>[1]!s_is(A528,61,"FY","YTD","20241231",1,"",100000000)</f>
        <v>0.78156940559999999</v>
      </c>
      <c r="J528" s="16">
        <f>[1]!s_fa_roe(A528,"20251231")</f>
        <v>11.9803</v>
      </c>
      <c r="K528" s="16">
        <f>[1]!s_stmnote_rdexp(A528,"20251231",1,10000)</f>
        <v>5799.0647490000001</v>
      </c>
      <c r="L528" s="16">
        <f>[1]!s_margin_tradingbalance(A528,"",10000)</f>
        <v>8332.1201999999994</v>
      </c>
      <c r="M528" s="16">
        <f>[1]!s_margin_seclendingbalance(A528,"",10000)</f>
        <v>20.6981</v>
      </c>
      <c r="N528" s="17">
        <f>[1]!s_val_ev(A528,"",100000000)</f>
        <v>32.275059341199999</v>
      </c>
      <c r="O528" s="17">
        <f>[1]!share_freesharesmv(A528,"",100000000)</f>
        <v>15.0937633959</v>
      </c>
      <c r="P528" s="17">
        <f ca="1">[1]!s_dq_amount_btin(A528,TODAY()-1,100000000)</f>
        <v>0.62201898</v>
      </c>
      <c r="Q528" s="17">
        <f ca="1">[1]!s_dq_turn(A528,TODAY()-1)</f>
        <v>2.4835257534206634</v>
      </c>
      <c r="R528" s="2">
        <f>[1]!s_pq_amount(A528,"20260101","",100000000)</f>
        <v>72.887577070000006</v>
      </c>
      <c r="S528" s="2">
        <f>[1]!s_pq_avgamount(A528,"20260101","",100000000)</f>
        <v>0.6686933676146789</v>
      </c>
      <c r="T528" s="17">
        <f>[1]!s_ipo_dilutedpe(A528)</f>
        <v>80.650000000000006</v>
      </c>
      <c r="U528" s="12">
        <f>[1]!s_ipo_collection_total(A528,100000000)</f>
        <v>10.538</v>
      </c>
      <c r="V528" s="18">
        <f>[1]!s_val_pe_ttm(A528,"")</f>
        <v>16.515083312988281</v>
      </c>
    </row>
    <row r="529" spans="1:22" x14ac:dyDescent="0.3">
      <c r="A529" s="12" t="s">
        <v>1673</v>
      </c>
      <c r="B529" s="12" t="s">
        <v>1674</v>
      </c>
      <c r="C529" s="16" t="str">
        <f>[1]!s_info_mkt(A529)</f>
        <v>主板</v>
      </c>
      <c r="D529" s="16" t="str">
        <f>[1]!s_ipo_listeddate(A529)</f>
        <v>2021-04-12</v>
      </c>
      <c r="E529" s="16" t="str">
        <f>[1]!s_info_industry_csrc2023(A529,"",3)</f>
        <v>电气机械和器材制造业</v>
      </c>
      <c r="F529" s="16">
        <f>[1]!s_is(A529,83,"FY","YTD","20251231",1,"",100000000)</f>
        <v>12.397044038399999</v>
      </c>
      <c r="G529" s="16">
        <f>[1]!s_is(A529,83,"FY","YTD","20241231",1,"",100000000)</f>
        <v>12.986428708399998</v>
      </c>
      <c r="H529" s="16">
        <f>[1]!s_is(A529,61,"FY","YTD","20251231",1,"",100000000)</f>
        <v>0.58239782399999995</v>
      </c>
      <c r="I529" s="16">
        <f>[1]!s_is(A529,61,"FY","YTD","20241231",1,"",100000000)</f>
        <v>1.527750696</v>
      </c>
      <c r="J529" s="16">
        <f>[1]!s_fa_roe(A529,"20251231")</f>
        <v>4.5875000000000004</v>
      </c>
      <c r="K529" s="16">
        <f>[1]!s_stmnote_rdexp(A529,"20251231",1,10000)</f>
        <v>3889.8819640000002</v>
      </c>
      <c r="L529" s="16">
        <f>[1]!s_margin_tradingbalance(A529,"",10000)</f>
        <v>0</v>
      </c>
      <c r="M529" s="16">
        <f>[1]!s_margin_seclendingbalance(A529,"",10000)</f>
        <v>0</v>
      </c>
      <c r="N529" s="17">
        <f>[1]!s_val_ev(A529,"",100000000)</f>
        <v>45.082253999999999</v>
      </c>
      <c r="O529" s="17">
        <f>[1]!share_freesharesmv(A529,"",100000000)</f>
        <v>12.540284249999999</v>
      </c>
      <c r="P529" s="17">
        <f ca="1">[1]!s_dq_amount_btin(A529,TODAY()-1,100000000)</f>
        <v>1.4850932100000001</v>
      </c>
      <c r="Q529" s="17">
        <f ca="1">[1]!s_dq_turn(A529,TODAY()-1)</f>
        <v>3.3463422492140698</v>
      </c>
      <c r="R529" s="2">
        <f>[1]!s_pq_amount(A529,"20260101","",100000000)</f>
        <v>65.314702159999996</v>
      </c>
      <c r="S529" s="2">
        <f>[1]!s_pq_avgamount(A529,"20260101","",100000000)</f>
        <v>0.59921745100917434</v>
      </c>
      <c r="T529" s="17">
        <f>[1]!s_ipo_dilutedpe(A529)</f>
        <v>22.98</v>
      </c>
      <c r="U529" s="12">
        <f>[1]!s_ipo_collection_total(A529,100000000)</f>
        <v>5.8745079999999996</v>
      </c>
      <c r="V529" s="18">
        <f>[1]!s_val_pe_ttm(A529,"")</f>
        <v>115.81898498535156</v>
      </c>
    </row>
    <row r="530" spans="1:22" x14ac:dyDescent="0.3">
      <c r="A530" s="12" t="s">
        <v>1675</v>
      </c>
      <c r="B530" s="12" t="s">
        <v>1676</v>
      </c>
      <c r="C530" s="16" t="str">
        <f>[1]!s_info_mkt(A530)</f>
        <v>主板</v>
      </c>
      <c r="D530" s="16" t="str">
        <f>[1]!s_ipo_listeddate(A530)</f>
        <v>2007-03-02</v>
      </c>
      <c r="E530" s="16" t="str">
        <f>[1]!s_info_industry_csrc2023(A530,"",3)</f>
        <v>计算机、通信和其他电子设备制造业</v>
      </c>
      <c r="F530" s="16">
        <f>[1]!s_is(A530,83,"FY","YTD","20251231",1,"",100000000)</f>
        <v>21.994268781900001</v>
      </c>
      <c r="G530" s="16">
        <f>[1]!s_is(A530,83,"FY","YTD","20241231",1,"",100000000)</f>
        <v>19.645601067400001</v>
      </c>
      <c r="H530" s="16">
        <f>[1]!s_is(A530,61,"FY","YTD","20251231",1,"",100000000)</f>
        <v>1.1647056282999999</v>
      </c>
      <c r="I530" s="16">
        <f>[1]!s_is(A530,61,"FY","YTD","20241231",1,"",100000000)</f>
        <v>0.83189740900000009</v>
      </c>
      <c r="J530" s="16">
        <f>[1]!s_fa_roe(A530,"20251231")</f>
        <v>8.5025999999999993</v>
      </c>
      <c r="K530" s="16">
        <f>[1]!s_stmnote_rdexp(A530,"20251231",1,10000)</f>
        <v>8846.97811</v>
      </c>
      <c r="L530" s="16">
        <f>[1]!s_margin_tradingbalance(A530,"",10000)</f>
        <v>77793.328299999994</v>
      </c>
      <c r="M530" s="16">
        <f>[1]!s_margin_seclendingbalance(A530,"",10000)</f>
        <v>61.3645</v>
      </c>
      <c r="N530" s="17">
        <f>[1]!s_val_ev(A530,"",100000000)</f>
        <v>129.51050839999999</v>
      </c>
      <c r="O530" s="17">
        <f>[1]!share_freesharesmv(A530,"",100000000)</f>
        <v>103.96993071920001</v>
      </c>
      <c r="P530" s="17">
        <f ca="1">[1]!s_dq_amount_btin(A530,TODAY()-1,100000000)</f>
        <v>29.173915569999998</v>
      </c>
      <c r="Q530" s="17">
        <f ca="1">[1]!s_dq_turn(A530,TODAY()-1)</f>
        <v>22.736661035375874</v>
      </c>
      <c r="R530" s="2">
        <f>[1]!s_pq_amount(A530,"20260101","",100000000)</f>
        <v>1243.9381005600001</v>
      </c>
      <c r="S530" s="2">
        <f>[1]!s_pq_avgamount(A530,"20260101","",100000000)</f>
        <v>11.412276151926605</v>
      </c>
      <c r="T530" s="17">
        <f>[1]!s_ipo_dilutedpe(A530)</f>
        <v>27.21</v>
      </c>
      <c r="U530" s="12">
        <f>[1]!s_ipo_collection_total(A530,100000000)</f>
        <v>2.7749999999999999</v>
      </c>
      <c r="V530" s="18">
        <f>[1]!s_val_pe_ttm(A530,"")</f>
        <v>111.62841796875</v>
      </c>
    </row>
    <row r="531" spans="1:22" x14ac:dyDescent="0.3">
      <c r="A531" s="12" t="s">
        <v>1677</v>
      </c>
      <c r="B531" s="12" t="s">
        <v>1678</v>
      </c>
      <c r="C531" s="16" t="str">
        <f>[1]!s_info_mkt(A531)</f>
        <v>创业板</v>
      </c>
      <c r="D531" s="16" t="str">
        <f>[1]!s_ipo_listeddate(A531)</f>
        <v>2020-07-27</v>
      </c>
      <c r="E531" s="16" t="str">
        <f>[1]!s_info_industry_csrc2023(A531,"",3)</f>
        <v>计算机、通信和其他电子设备制造业</v>
      </c>
      <c r="F531" s="16">
        <f>[1]!s_is(A531,83,"FY","YTD","20251231",1,"",100000000)</f>
        <v>122.35545646040001</v>
      </c>
      <c r="G531" s="16">
        <f>[1]!s_is(A531,83,"FY","YTD","20241231",1,"",100000000)</f>
        <v>74.098407626799997</v>
      </c>
      <c r="H531" s="16">
        <f>[1]!s_is(A531,61,"FY","YTD","20251231",1,"",100000000)</f>
        <v>11.643839161199999</v>
      </c>
      <c r="I531" s="16">
        <f>[1]!s_is(A531,61,"FY","YTD","20241231",1,"",100000000)</f>
        <v>6.9178339603999994</v>
      </c>
      <c r="J531" s="16">
        <f>[1]!s_fa_roe(A531,"20251231")</f>
        <v>30.625699999999998</v>
      </c>
      <c r="K531" s="16">
        <f>[1]!s_stmnote_rdexp(A531,"20251231",1,10000)</f>
        <v>42330.417392000003</v>
      </c>
      <c r="L531" s="16">
        <f>[1]!s_margin_tradingbalance(A531,"",10000)</f>
        <v>699533.56510000001</v>
      </c>
      <c r="M531" s="16">
        <f>[1]!s_margin_seclendingbalance(A531,"",10000)</f>
        <v>4719.9025000000001</v>
      </c>
      <c r="N531" s="17">
        <f>[1]!s_val_ev(A531,"",100000000)</f>
        <v>1359.2547799039999</v>
      </c>
      <c r="O531" s="17">
        <f>[1]!share_freesharesmv(A531,"",100000000)</f>
        <v>895.18791819520004</v>
      </c>
      <c r="P531" s="17">
        <f ca="1">[1]!s_dq_amount_btin(A531,TODAY()-1,100000000)</f>
        <v>87.81038135</v>
      </c>
      <c r="Q531" s="17">
        <f ca="1">[1]!s_dq_turn(A531,TODAY()-1)</f>
        <v>6.5183613626848018</v>
      </c>
      <c r="R531" s="2">
        <f>[1]!s_pq_amount(A531,"20260101","",100000000)</f>
        <v>4975.4762960199996</v>
      </c>
      <c r="S531" s="2">
        <f>[1]!s_pq_avgamount(A531,"20260101","",100000000)</f>
        <v>45.64657152311927</v>
      </c>
      <c r="T531" s="17">
        <f>[1]!s_ipo_dilutedpe(A531)</f>
        <v>22.99</v>
      </c>
      <c r="U531" s="12">
        <f>[1]!s_ipo_collection_total(A531,100000000)</f>
        <v>4.8024684779999998</v>
      </c>
      <c r="V531" s="18">
        <f>[1]!s_val_pe_ttm(A531,"")</f>
        <v>77.870613098144531</v>
      </c>
    </row>
    <row r="532" spans="1:22" x14ac:dyDescent="0.3">
      <c r="A532" s="12" t="s">
        <v>1679</v>
      </c>
      <c r="B532" s="12" t="s">
        <v>1680</v>
      </c>
      <c r="C532" s="16" t="str">
        <f>[1]!s_info_mkt(A532)</f>
        <v>主板</v>
      </c>
      <c r="D532" s="16" t="str">
        <f>[1]!s_ipo_listeddate(A532)</f>
        <v>2017-01-17</v>
      </c>
      <c r="E532" s="16" t="str">
        <f>[1]!s_info_industry_csrc2023(A532,"",3)</f>
        <v>农副食品加工业</v>
      </c>
      <c r="F532" s="16">
        <f>[1]!s_is(A532,83,"FY","YTD","20251231",1,"",100000000)</f>
        <v>60.008414577099998</v>
      </c>
      <c r="G532" s="16">
        <f>[1]!s_is(A532,83,"FY","YTD","20241231",1,"",100000000)</f>
        <v>58.5412961858</v>
      </c>
      <c r="H532" s="16">
        <f>[1]!s_is(A532,61,"FY","YTD","20251231",1,"",100000000)</f>
        <v>-1.7942983497999998</v>
      </c>
      <c r="I532" s="16">
        <f>[1]!s_is(A532,61,"FY","YTD","20241231",1,"",100000000)</f>
        <v>0.26032657349999999</v>
      </c>
      <c r="J532" s="16">
        <f>[1]!s_fa_roe(A532,"20251231")</f>
        <v>-8.2588000000000008</v>
      </c>
      <c r="K532" s="16">
        <f>[1]!s_stmnote_rdexp(A532,"20251231",1,10000)</f>
        <v>10054.257395000001</v>
      </c>
      <c r="L532" s="16">
        <f>[1]!s_margin_tradingbalance(A532,"",10000)</f>
        <v>109562.8077</v>
      </c>
      <c r="M532" s="16">
        <f>[1]!s_margin_seclendingbalance(A532,"",10000)</f>
        <v>14.914199999999999</v>
      </c>
      <c r="N532" s="17">
        <f>[1]!s_val_ev(A532,"",100000000)</f>
        <v>56.295176271600006</v>
      </c>
      <c r="O532" s="17">
        <f>[1]!share_freesharesmv(A532,"",100000000)</f>
        <v>38.740568418300001</v>
      </c>
      <c r="P532" s="17">
        <f ca="1">[1]!s_dq_amount_btin(A532,TODAY()-1,100000000)</f>
        <v>0.96649211999999995</v>
      </c>
      <c r="Q532" s="17">
        <f ca="1">[1]!s_dq_turn(A532,TODAY()-1)</f>
        <v>1.7595605975564113</v>
      </c>
      <c r="R532" s="2">
        <f>[1]!s_pq_amount(A532,"20260101","",100000000)</f>
        <v>163.14763063000001</v>
      </c>
      <c r="S532" s="2">
        <f>[1]!s_pq_avgamount(A532,"20260101","",100000000)</f>
        <v>1.4967672534862384</v>
      </c>
      <c r="T532" s="17">
        <f>[1]!s_ipo_dilutedpe(A532)</f>
        <v>22.97</v>
      </c>
      <c r="U532" s="12">
        <f>[1]!s_ipo_collection_total(A532,100000000)</f>
        <v>3.2913000000000001</v>
      </c>
      <c r="V532" s="18">
        <f>[1]!s_val_pe_ttm(A532,"")</f>
        <v>-29.625032424926758</v>
      </c>
    </row>
    <row r="533" spans="1:22" x14ac:dyDescent="0.3">
      <c r="A533" s="12" t="s">
        <v>1681</v>
      </c>
      <c r="B533" s="12" t="s">
        <v>1682</v>
      </c>
      <c r="C533" s="16" t="str">
        <f>[1]!s_info_mkt(A533)</f>
        <v>科创板</v>
      </c>
      <c r="D533" s="16" t="str">
        <f>[1]!s_ipo_listeddate(A533)</f>
        <v>2021-04-28</v>
      </c>
      <c r="E533" s="16" t="str">
        <f>[1]!s_info_industry_csrc2023(A533,"",3)</f>
        <v>专用设备制造业</v>
      </c>
      <c r="F533" s="16">
        <f>[1]!s_is(A533,83,"FY","YTD","20251231",1,"",100000000)</f>
        <v>7.2684986912000005</v>
      </c>
      <c r="G533" s="16">
        <f>[1]!s_is(A533,83,"FY","YTD","20241231",1,"",100000000)</f>
        <v>9.3387038307000001</v>
      </c>
      <c r="H533" s="16">
        <f>[1]!s_is(A533,61,"FY","YTD","20251231",1,"",100000000)</f>
        <v>-1.2719581984000001</v>
      </c>
      <c r="I533" s="16">
        <f>[1]!s_is(A533,61,"FY","YTD","20241231",1,"",100000000)</f>
        <v>0.40457956820000002</v>
      </c>
      <c r="J533" s="16">
        <f>[1]!s_fa_roe(A533,"20251231")</f>
        <v>-9.6882000000000001</v>
      </c>
      <c r="K533" s="16">
        <f>[1]!s_stmnote_rdexp(A533,"20251231",1,10000)</f>
        <v>10667.637412</v>
      </c>
      <c r="L533" s="16">
        <f>[1]!s_margin_tradingbalance(A533,"",10000)</f>
        <v>40667.471700000002</v>
      </c>
      <c r="M533" s="16">
        <f>[1]!s_margin_seclendingbalance(A533,"",10000)</f>
        <v>76.548000000000002</v>
      </c>
      <c r="N533" s="17">
        <f>[1]!s_val_ev(A533,"",100000000)</f>
        <v>194.52090705000001</v>
      </c>
      <c r="O533" s="17">
        <f>[1]!share_freesharesmv(A533,"",100000000)</f>
        <v>60.877141282499998</v>
      </c>
      <c r="P533" s="17">
        <f ca="1">[1]!s_dq_amount_btin(A533,TODAY()-1,100000000)</f>
        <v>5.9585616699999999</v>
      </c>
      <c r="Q533" s="17">
        <f ca="1">[1]!s_dq_turn(A533,TODAY()-1)</f>
        <v>3.0849955482972851</v>
      </c>
      <c r="R533" s="2">
        <f>[1]!s_pq_amount(A533,"20260101","",100000000)</f>
        <v>246.84606707</v>
      </c>
      <c r="S533" s="2">
        <f>[1]!s_pq_avgamount(A533,"20260101","",100000000)</f>
        <v>2.2646428171559632</v>
      </c>
      <c r="T533" s="17">
        <f>[1]!s_ipo_dilutedpe(A533)</f>
        <v>19.510000000000002</v>
      </c>
      <c r="U533" s="12">
        <f>[1]!s_ipo_collection_total(A533,100000000)</f>
        <v>4.9994788799999998</v>
      </c>
      <c r="V533" s="18">
        <f>[1]!s_val_pe_ttm(A533,"")</f>
        <v>-165.46566772460938</v>
      </c>
    </row>
    <row r="534" spans="1:22" x14ac:dyDescent="0.3">
      <c r="A534" s="12" t="s">
        <v>1683</v>
      </c>
      <c r="B534" s="12" t="s">
        <v>1684</v>
      </c>
      <c r="C534" s="16" t="str">
        <f>[1]!s_info_mkt(A534)</f>
        <v>主板</v>
      </c>
      <c r="D534" s="16" t="str">
        <f>[1]!s_ipo_listeddate(A534)</f>
        <v>2015-04-24</v>
      </c>
      <c r="E534" s="16" t="str">
        <f>[1]!s_info_industry_csrc2023(A534,"",3)</f>
        <v>生态保护和环境治理业</v>
      </c>
      <c r="F534" s="16">
        <f>[1]!s_is(A534,83,"FY","YTD","20251231",1,"",100000000)</f>
        <v>12.764820876099998</v>
      </c>
      <c r="G534" s="16">
        <f>[1]!s_is(A534,83,"FY","YTD","20241231",1,"",100000000)</f>
        <v>12.372825090799999</v>
      </c>
      <c r="H534" s="16">
        <f>[1]!s_is(A534,61,"FY","YTD","20251231",1,"",100000000)</f>
        <v>0.47655616909999998</v>
      </c>
      <c r="I534" s="16">
        <f>[1]!s_is(A534,61,"FY","YTD","20241231",1,"",100000000)</f>
        <v>0.87545837379999991</v>
      </c>
      <c r="J534" s="16">
        <f>[1]!s_fa_roe(A534,"20251231")</f>
        <v>2.7945000000000002</v>
      </c>
      <c r="K534" s="16">
        <f>[1]!s_stmnote_rdexp(A534,"20251231",1,10000)</f>
        <v>3092.624581</v>
      </c>
      <c r="L534" s="16">
        <f>[1]!s_margin_tradingbalance(A534,"",10000)</f>
        <v>0</v>
      </c>
      <c r="M534" s="16">
        <f>[1]!s_margin_seclendingbalance(A534,"",10000)</f>
        <v>0</v>
      </c>
      <c r="N534" s="17">
        <f>[1]!s_val_ev(A534,"",100000000)</f>
        <v>55.807803188800001</v>
      </c>
      <c r="O534" s="17">
        <f>[1]!share_freesharesmv(A534,"",100000000)</f>
        <v>27.449179147000002</v>
      </c>
      <c r="P534" s="17">
        <f ca="1">[1]!s_dq_amount_btin(A534,TODAY()-1,100000000)</f>
        <v>3.16314173</v>
      </c>
      <c r="Q534" s="17">
        <f ca="1">[1]!s_dq_turn(A534,TODAY()-1)</f>
        <v>5.7162073719472533</v>
      </c>
      <c r="R534" s="2">
        <f>[1]!s_pq_amount(A534,"20260101","",100000000)</f>
        <v>313.60180151999998</v>
      </c>
      <c r="S534" s="2">
        <f>[1]!s_pq_avgamount(A534,"20260101","",100000000)</f>
        <v>2.8770807478899085</v>
      </c>
      <c r="T534" s="17">
        <f>[1]!s_ipo_dilutedpe(A534)</f>
        <v>22.91</v>
      </c>
      <c r="U534" s="12">
        <f>[1]!s_ipo_collection_total(A534,100000000)</f>
        <v>2.6924999999999999</v>
      </c>
      <c r="V534" s="18">
        <f>[1]!s_val_pe_ttm(A534,"")</f>
        <v>135.13182067871094</v>
      </c>
    </row>
    <row r="535" spans="1:22" x14ac:dyDescent="0.3">
      <c r="A535" s="12" t="s">
        <v>1685</v>
      </c>
      <c r="B535" s="12" t="s">
        <v>1686</v>
      </c>
      <c r="C535" s="16" t="str">
        <f>[1]!s_info_mkt(A535)</f>
        <v>科创板</v>
      </c>
      <c r="D535" s="16" t="str">
        <f>[1]!s_ipo_listeddate(A535)</f>
        <v>2021-02-01</v>
      </c>
      <c r="E535" s="16" t="str">
        <f>[1]!s_info_industry_csrc2023(A535,"",3)</f>
        <v>仪器仪表制造业</v>
      </c>
      <c r="F535" s="16">
        <f>[1]!s_is(A535,83,"FY","YTD","20251231",1,"",100000000)</f>
        <v>12.2076153805</v>
      </c>
      <c r="G535" s="16">
        <f>[1]!s_is(A535,83,"FY","YTD","20241231",1,"",100000000)</f>
        <v>11.304016165699998</v>
      </c>
      <c r="H535" s="16">
        <f>[1]!s_is(A535,61,"FY","YTD","20251231",1,"",100000000)</f>
        <v>1.5122599269999999</v>
      </c>
      <c r="I535" s="16">
        <f>[1]!s_is(A535,61,"FY","YTD","20241231",1,"",100000000)</f>
        <v>1.8340376213</v>
      </c>
      <c r="J535" s="16">
        <f>[1]!s_fa_roe(A535,"20251231")</f>
        <v>12.095700000000001</v>
      </c>
      <c r="K535" s="16">
        <f>[1]!s_stmnote_rdexp(A535,"20251231",1,10000)</f>
        <v>14592.788431999999</v>
      </c>
      <c r="L535" s="16">
        <f>[1]!s_margin_tradingbalance(A535,"",10000)</f>
        <v>23126.145700000001</v>
      </c>
      <c r="M535" s="16">
        <f>[1]!s_margin_seclendingbalance(A535,"",10000)</f>
        <v>87.802400000000006</v>
      </c>
      <c r="N535" s="17">
        <f>[1]!s_val_ev(A535,"",100000000)</f>
        <v>118.56305735039999</v>
      </c>
      <c r="O535" s="17">
        <f>[1]!share_freesharesmv(A535,"",100000000)</f>
        <v>57.033119582399998</v>
      </c>
      <c r="P535" s="17">
        <f ca="1">[1]!s_dq_amount_btin(A535,TODAY()-1,100000000)</f>
        <v>5.2801976899999996</v>
      </c>
      <c r="Q535" s="17">
        <f ca="1">[1]!s_dq_turn(A535,TODAY()-1)</f>
        <v>4.5078954374500775</v>
      </c>
      <c r="R535" s="2">
        <f>[1]!s_pq_amount(A535,"20260101","",100000000)</f>
        <v>309.25465997999999</v>
      </c>
      <c r="S535" s="2">
        <f>[1]!s_pq_avgamount(A535,"20260101","",100000000)</f>
        <v>2.837198715412844</v>
      </c>
      <c r="T535" s="17">
        <f>[1]!s_ipo_dilutedpe(A535)</f>
        <v>39.79</v>
      </c>
      <c r="U535" s="12">
        <f>[1]!s_ipo_collection_total(A535,100000000)</f>
        <v>5.2552500000000002</v>
      </c>
      <c r="V535" s="18">
        <f>[1]!s_val_pe_ttm(A535,"")</f>
        <v>70.287361145019531</v>
      </c>
    </row>
    <row r="536" spans="1:22" x14ac:dyDescent="0.3">
      <c r="A536" s="12" t="s">
        <v>1687</v>
      </c>
      <c r="B536" s="12" t="s">
        <v>1688</v>
      </c>
      <c r="C536" s="16" t="str">
        <f>[1]!s_info_mkt(A536)</f>
        <v>主板</v>
      </c>
      <c r="D536" s="16" t="str">
        <f>[1]!s_ipo_listeddate(A536)</f>
        <v>2021-04-26</v>
      </c>
      <c r="E536" s="16" t="str">
        <f>[1]!s_info_industry_csrc2023(A536,"",3)</f>
        <v>建筑装饰、装修和其他建筑业</v>
      </c>
      <c r="F536" s="16">
        <f>[1]!s_is(A536,83,"FY","YTD","20251231",1,"",100000000)</f>
        <v>18.855175484100002</v>
      </c>
      <c r="G536" s="16">
        <f>[1]!s_is(A536,83,"FY","YTD","20241231",1,"",100000000)</f>
        <v>6.8769216685000005</v>
      </c>
      <c r="H536" s="16">
        <f>[1]!s_is(A536,61,"FY","YTD","20251231",1,"",100000000)</f>
        <v>0.54381853840000005</v>
      </c>
      <c r="I536" s="16">
        <f>[1]!s_is(A536,61,"FY","YTD","20241231",1,"",100000000)</f>
        <v>-0.34840017450000005</v>
      </c>
      <c r="J536" s="16">
        <f>[1]!s_fa_roe(A536,"20251231")</f>
        <v>4.2263999999999999</v>
      </c>
      <c r="K536" s="16">
        <f>[1]!s_stmnote_rdexp(A536,"20251231",1,10000)</f>
        <v>2882.0573329999997</v>
      </c>
      <c r="L536" s="16">
        <f>[1]!s_margin_tradingbalance(A536,"",10000)</f>
        <v>0</v>
      </c>
      <c r="M536" s="16">
        <f>[1]!s_margin_seclendingbalance(A536,"",10000)</f>
        <v>0</v>
      </c>
      <c r="N536" s="17">
        <f>[1]!s_val_ev(A536,"",100000000)</f>
        <v>211.38080355</v>
      </c>
      <c r="O536" s="17">
        <f>[1]!share_freesharesmv(A536,"",100000000)</f>
        <v>106.5025329984</v>
      </c>
      <c r="P536" s="17">
        <f ca="1">[1]!s_dq_amount_btin(A536,TODAY()-1,100000000)</f>
        <v>6.3934642000000004</v>
      </c>
      <c r="Q536" s="17">
        <f ca="1">[1]!s_dq_turn(A536,TODAY()-1)</f>
        <v>3.0336220404922138</v>
      </c>
      <c r="R536" s="2">
        <f>[1]!s_pq_amount(A536,"20260101","",100000000)</f>
        <v>650.12481439999999</v>
      </c>
      <c r="S536" s="2">
        <f>[1]!s_pq_avgamount(A536,"20260101","",100000000)</f>
        <v>5.9644478385321102</v>
      </c>
      <c r="T536" s="17">
        <f>[1]!s_ipo_dilutedpe(A536)</f>
        <v>22.99</v>
      </c>
      <c r="U536" s="12">
        <f>[1]!s_ipo_collection_total(A536,100000000)</f>
        <v>5.9094090000000001</v>
      </c>
      <c r="V536" s="18">
        <f>[1]!s_val_pe_ttm(A536,"")</f>
        <v>244.38546752929688</v>
      </c>
    </row>
    <row r="537" spans="1:22" x14ac:dyDescent="0.3">
      <c r="A537" s="12" t="s">
        <v>1689</v>
      </c>
      <c r="B537" s="12" t="s">
        <v>1690</v>
      </c>
      <c r="C537" s="16" t="str">
        <f>[1]!s_info_mkt(A537)</f>
        <v>科创板</v>
      </c>
      <c r="D537" s="16" t="str">
        <f>[1]!s_ipo_listeddate(A537)</f>
        <v>2021-03-29</v>
      </c>
      <c r="E537" s="16" t="str">
        <f>[1]!s_info_industry_csrc2023(A537,"",3)</f>
        <v>计算机、通信和其他电子设备制造业</v>
      </c>
      <c r="F537" s="16">
        <f>[1]!s_is(A537,83,"FY","YTD","20251231",1,"",100000000)</f>
        <v>8.6755955036000003</v>
      </c>
      <c r="G537" s="16">
        <f>[1]!s_is(A537,83,"FY","YTD","20241231",1,"",100000000)</f>
        <v>5.6901092830999991</v>
      </c>
      <c r="H537" s="16">
        <f>[1]!s_is(A537,61,"FY","YTD","20251231",1,"",100000000)</f>
        <v>0.29791814259999999</v>
      </c>
      <c r="I537" s="16">
        <f>[1]!s_is(A537,61,"FY","YTD","20241231",1,"",100000000)</f>
        <v>-8.70808057E-2</v>
      </c>
      <c r="J537" s="16">
        <f>[1]!s_fa_roe(A537,"20251231")</f>
        <v>2.4455</v>
      </c>
      <c r="K537" s="16">
        <f>[1]!s_stmnote_rdexp(A537,"20251231",1,10000)</f>
        <v>6335.65</v>
      </c>
      <c r="L537" s="16">
        <f>[1]!s_margin_tradingbalance(A537,"",10000)</f>
        <v>91037.198099999994</v>
      </c>
      <c r="M537" s="16">
        <f>[1]!s_margin_seclendingbalance(A537,"",10000)</f>
        <v>0</v>
      </c>
      <c r="N537" s="17">
        <f>[1]!s_val_ev(A537,"",100000000)</f>
        <v>240.28654073199996</v>
      </c>
      <c r="O537" s="17">
        <f>[1]!share_freesharesmv(A537,"",100000000)</f>
        <v>113.24445945399999</v>
      </c>
      <c r="P537" s="17">
        <f ca="1">[1]!s_dq_amount_btin(A537,TODAY()-1,100000000)</f>
        <v>12.1540657</v>
      </c>
      <c r="Q537" s="17">
        <f ca="1">[1]!s_dq_turn(A537,TODAY()-1)</f>
        <v>5.3514486407883677</v>
      </c>
      <c r="R537" s="2">
        <f>[1]!s_pq_amount(A537,"20260101","",100000000)</f>
        <v>755.40146126000002</v>
      </c>
      <c r="S537" s="2">
        <f>[1]!s_pq_avgamount(A537,"20260101","",100000000)</f>
        <v>6.9302886354128441</v>
      </c>
      <c r="T537" s="17">
        <f>[1]!s_ipo_dilutedpe(A537)</f>
        <v>109.25</v>
      </c>
      <c r="U537" s="12">
        <f>[1]!s_ipo_collection_total(A537,100000000)</f>
        <v>3.5419999999999998</v>
      </c>
      <c r="V537" s="18">
        <f>[1]!s_val_pe_ttm(A537,"")</f>
        <v>-2507.523681640625</v>
      </c>
    </row>
    <row r="538" spans="1:22" x14ac:dyDescent="0.3">
      <c r="A538" s="12" t="s">
        <v>1691</v>
      </c>
      <c r="B538" s="12" t="s">
        <v>1692</v>
      </c>
      <c r="C538" s="16" t="str">
        <f>[1]!s_info_mkt(A538)</f>
        <v>科创板</v>
      </c>
      <c r="D538" s="16" t="str">
        <f>[1]!s_ipo_listeddate(A538)</f>
        <v>2020-07-09</v>
      </c>
      <c r="E538" s="16" t="str">
        <f>[1]!s_info_industry_csrc2023(A538,"",3)</f>
        <v>计算机、通信和其他电子设备制造业</v>
      </c>
      <c r="F538" s="16">
        <f>[1]!s_is(A538,83,"FY","YTD","20251231",1,"",100000000)</f>
        <v>3.1045706927999999</v>
      </c>
      <c r="G538" s="16">
        <f>[1]!s_is(A538,83,"FY","YTD","20241231",1,"",100000000)</f>
        <v>2.5336892288999997</v>
      </c>
      <c r="H538" s="16">
        <f>[1]!s_is(A538,61,"FY","YTD","20251231",1,"",100000000)</f>
        <v>5.3919086500000005E-2</v>
      </c>
      <c r="I538" s="16">
        <f>[1]!s_is(A538,61,"FY","YTD","20241231",1,"",100000000)</f>
        <v>-0.31841414280000002</v>
      </c>
      <c r="J538" s="16">
        <f>[1]!s_fa_roe(A538,"20251231")</f>
        <v>0.1663</v>
      </c>
      <c r="K538" s="16">
        <f>[1]!s_stmnote_rdexp(A538,"20251231",1,10000)</f>
        <v>12325.244009</v>
      </c>
      <c r="L538" s="16">
        <f>[1]!s_margin_tradingbalance(A538,"",10000)</f>
        <v>179358.37650000001</v>
      </c>
      <c r="M538" s="16">
        <f>[1]!s_margin_seclendingbalance(A538,"",10000)</f>
        <v>2134.4029</v>
      </c>
      <c r="N538" s="17">
        <f>[1]!s_val_ev(A538,"",100000000)</f>
        <v>543.1369435803</v>
      </c>
      <c r="O538" s="17">
        <f>[1]!share_freesharesmv(A538,"",100000000)</f>
        <v>323.54705591099997</v>
      </c>
      <c r="P538" s="17">
        <f ca="1">[1]!s_dq_amount_btin(A538,TODAY()-1,100000000)</f>
        <v>17.80292339</v>
      </c>
      <c r="Q538" s="17">
        <f ca="1">[1]!s_dq_turn(A538,TODAY()-1)</f>
        <v>4.1770716212145729</v>
      </c>
      <c r="R538" s="2">
        <f>[1]!s_pq_amount(A538,"20260101","",100000000)</f>
        <v>2055.2553407099999</v>
      </c>
      <c r="S538" s="2">
        <f>[1]!s_pq_avgamount(A538,"20260101","",100000000)</f>
        <v>18.855553584495414</v>
      </c>
      <c r="T538" s="17">
        <f>[1]!s_ipo_dilutedpe(A538)</f>
        <v>196.99</v>
      </c>
      <c r="U538" s="12">
        <f>[1]!s_ipo_collection_total(A538,100000000)</f>
        <v>7.2359999999999998</v>
      </c>
      <c r="V538" s="18">
        <f>[1]!s_val_pe_ttm(A538,"")</f>
        <v>8125.46337890625</v>
      </c>
    </row>
    <row r="539" spans="1:22" x14ac:dyDescent="0.3">
      <c r="A539" s="12" t="s">
        <v>1693</v>
      </c>
      <c r="B539" s="12" t="s">
        <v>1694</v>
      </c>
      <c r="C539" s="16" t="str">
        <f>[1]!s_info_mkt(A539)</f>
        <v>创业板</v>
      </c>
      <c r="D539" s="16" t="str">
        <f>[1]!s_ipo_listeddate(A539)</f>
        <v>2025-09-30</v>
      </c>
      <c r="E539" s="16" t="str">
        <f>[1]!s_info_industry_csrc2023(A539,"",3)</f>
        <v>批发业</v>
      </c>
      <c r="F539" s="16">
        <f>[1]!s_is(A539,83,"FY","YTD","20251231",1,"",100000000)</f>
        <v>32.376554086300004</v>
      </c>
      <c r="G539" s="16">
        <f>[1]!s_is(A539,83,"FY","YTD","20241231",1,"",100000000)</f>
        <v>25.772698998600003</v>
      </c>
      <c r="H539" s="16">
        <f>[1]!s_is(A539,61,"FY","YTD","20251231",1,"",100000000)</f>
        <v>0.98882046180000005</v>
      </c>
      <c r="I539" s="16">
        <f>[1]!s_is(A539,61,"FY","YTD","20241231",1,"",100000000)</f>
        <v>0.88272786590000007</v>
      </c>
      <c r="J539" s="16">
        <f>[1]!s_fa_roe(A539,"20251231")</f>
        <v>10.0684</v>
      </c>
      <c r="K539" s="16">
        <f>[1]!s_stmnote_rdexp(A539,"20251231",1,10000)</f>
        <v>5063.8703969999997</v>
      </c>
      <c r="L539" s="16">
        <f>[1]!s_margin_tradingbalance(A539,"",10000)</f>
        <v>27753.771400000001</v>
      </c>
      <c r="M539" s="16">
        <f>[1]!s_margin_seclendingbalance(A539,"",10000)</f>
        <v>0</v>
      </c>
      <c r="N539" s="17">
        <f>[1]!s_val_ev(A539,"",100000000)</f>
        <v>168.10827791520001</v>
      </c>
      <c r="O539" s="17">
        <f>[1]!share_freesharesmv(A539,"",100000000)</f>
        <v>38.001576700500003</v>
      </c>
      <c r="P539" s="17">
        <f ca="1">[1]!s_dq_amount_btin(A539,TODAY()-1,100000000)</f>
        <v>11.89170784</v>
      </c>
      <c r="Q539" s="17">
        <f ca="1">[1]!s_dq_turn(A539,TODAY()-1)</f>
        <v>31.721063697973864</v>
      </c>
      <c r="R539" s="2">
        <f>[1]!s_pq_amount(A539,"20260101","",100000000)</f>
        <v>541.06439839999996</v>
      </c>
      <c r="S539" s="2">
        <f>[1]!s_pq_avgamount(A539,"20260101","",100000000)</f>
        <v>4.9638935633027526</v>
      </c>
      <c r="T539" s="17">
        <f>[1]!s_ipo_dilutedpe(A539)</f>
        <v>20.91</v>
      </c>
      <c r="U539" s="12">
        <f>[1]!s_ipo_collection_total(A539,100000000)</f>
        <v>4.3953367500000002</v>
      </c>
      <c r="V539" s="18">
        <f>[1]!s_val_pe_ttm(A539,"")</f>
        <v>129.29302978515625</v>
      </c>
    </row>
    <row r="540" spans="1:22" x14ac:dyDescent="0.3">
      <c r="A540" s="12" t="s">
        <v>1695</v>
      </c>
      <c r="B540" s="12" t="s">
        <v>1696</v>
      </c>
      <c r="C540" s="16" t="str">
        <f>[1]!s_info_mkt(A540)</f>
        <v>创业板</v>
      </c>
      <c r="D540" s="16" t="str">
        <f>[1]!s_ipo_listeddate(A540)</f>
        <v>2009-10-30</v>
      </c>
      <c r="E540" s="16" t="str">
        <f>[1]!s_info_industry_csrc2023(A540,"",3)</f>
        <v>通用设备制造业</v>
      </c>
      <c r="F540" s="16">
        <f>[1]!s_is(A540,83,"FY","YTD","20251231",1,"",100000000)</f>
        <v>41.218054400500002</v>
      </c>
      <c r="G540" s="16">
        <f>[1]!s_is(A540,83,"FY","YTD","20241231",1,"",100000000)</f>
        <v>41.384853125600003</v>
      </c>
      <c r="H540" s="16">
        <f>[1]!s_is(A540,61,"FY","YTD","20251231",1,"",100000000)</f>
        <v>-3.9788093447000001</v>
      </c>
      <c r="I540" s="16">
        <f>[1]!s_is(A540,61,"FY","YTD","20241231",1,"",100000000)</f>
        <v>-1.9368201261000002</v>
      </c>
      <c r="J540" s="16">
        <f>[1]!s_fa_roe(A540,"20251231")</f>
        <v>-9.2814999999999994</v>
      </c>
      <c r="K540" s="16">
        <f>[1]!s_stmnote_rdexp(A540,"20251231",1,10000)</f>
        <v>36436.462283999994</v>
      </c>
      <c r="L540" s="16">
        <f>[1]!s_margin_tradingbalance(A540,"",10000)</f>
        <v>114213.73020000001</v>
      </c>
      <c r="M540" s="16">
        <f>[1]!s_margin_seclendingbalance(A540,"",10000)</f>
        <v>1157.1893</v>
      </c>
      <c r="N540" s="17">
        <f>[1]!s_val_ev(A540,"",100000000)</f>
        <v>279.46316107500002</v>
      </c>
      <c r="O540" s="17">
        <f>[1]!share_freesharesmv(A540,"",100000000)</f>
        <v>209.00878017600002</v>
      </c>
      <c r="P540" s="17">
        <f ca="1">[1]!s_dq_amount_btin(A540,TODAY()-1,100000000)</f>
        <v>20.291910529999999</v>
      </c>
      <c r="Q540" s="17">
        <f ca="1">[1]!s_dq_turn(A540,TODAY()-1)</f>
        <v>7.283670886036564</v>
      </c>
      <c r="R540" s="2">
        <f>[1]!s_pq_amount(A540,"20260101","",100000000)</f>
        <v>710.72521704999997</v>
      </c>
      <c r="S540" s="2">
        <f>[1]!s_pq_avgamount(A540,"20260101","",100000000)</f>
        <v>6.5204148353211009</v>
      </c>
      <c r="T540" s="17">
        <f>[1]!s_ipo_dilutedpe(A540)</f>
        <v>62.9</v>
      </c>
      <c r="U540" s="12">
        <f>[1]!s_ipo_collection_total(A540,100000000)</f>
        <v>6.1689999999999996</v>
      </c>
      <c r="V540" s="18">
        <f>[1]!s_val_pe_ttm(A540,"")</f>
        <v>-63.497596740722656</v>
      </c>
    </row>
    <row r="541" spans="1:22" x14ac:dyDescent="0.3">
      <c r="A541" s="12" t="s">
        <v>1697</v>
      </c>
      <c r="B541" s="12" t="s">
        <v>1698</v>
      </c>
      <c r="C541" s="16" t="str">
        <f>[1]!s_info_mkt(A541)</f>
        <v>主板</v>
      </c>
      <c r="D541" s="16" t="str">
        <f>[1]!s_ipo_listeddate(A541)</f>
        <v>2019-08-26</v>
      </c>
      <c r="E541" s="16" t="str">
        <f>[1]!s_info_industry_csrc2023(A541,"",3)</f>
        <v>橡胶和塑料制品业</v>
      </c>
      <c r="F541" s="16">
        <f>[1]!s_is(A541,83,"FY","YTD","20251231",1,"",100000000)</f>
        <v>26.200559631699999</v>
      </c>
      <c r="G541" s="16">
        <f>[1]!s_is(A541,83,"FY","YTD","20241231",1,"",100000000)</f>
        <v>30.1498961904</v>
      </c>
      <c r="H541" s="16">
        <f>[1]!s_is(A541,61,"FY","YTD","20251231",1,"",100000000)</f>
        <v>2.0541214857000001</v>
      </c>
      <c r="I541" s="16">
        <f>[1]!s_is(A541,61,"FY","YTD","20241231",1,"",100000000)</f>
        <v>4.4641501358999998</v>
      </c>
      <c r="J541" s="16">
        <f>[1]!s_fa_roe(A541,"20251231")</f>
        <v>6.3135000000000003</v>
      </c>
      <c r="K541" s="16">
        <f>[1]!s_stmnote_rdexp(A541,"20251231",1,10000)</f>
        <v>24707.660110000001</v>
      </c>
      <c r="L541" s="16">
        <f>[1]!s_margin_tradingbalance(A541,"",10000)</f>
        <v>0</v>
      </c>
      <c r="M541" s="16">
        <f>[1]!s_margin_seclendingbalance(A541,"",10000)</f>
        <v>0</v>
      </c>
      <c r="N541" s="17">
        <f>[1]!s_val_ev(A541,"",100000000)</f>
        <v>148.37470551800001</v>
      </c>
      <c r="O541" s="17">
        <f>[1]!share_freesharesmv(A541,"",100000000)</f>
        <v>33.367078973799998</v>
      </c>
      <c r="P541" s="17">
        <f ca="1">[1]!s_dq_amount_btin(A541,TODAY()-1,100000000)</f>
        <v>2.87390999</v>
      </c>
      <c r="Q541" s="17">
        <f ca="1">[1]!s_dq_turn(A541,TODAY()-1)</f>
        <v>1.9439869130187304</v>
      </c>
      <c r="R541" s="2">
        <f>[1]!s_pq_amount(A541,"20260101","",100000000)</f>
        <v>220.49465982000001</v>
      </c>
      <c r="S541" s="2">
        <f>[1]!s_pq_avgamount(A541,"20260101","",100000000)</f>
        <v>2.0228867873394494</v>
      </c>
      <c r="T541" s="17">
        <f>[1]!s_ipo_dilutedpe(A541)</f>
        <v>22.99</v>
      </c>
      <c r="U541" s="12">
        <f>[1]!s_ipo_collection_total(A541,100000000)</f>
        <v>5.5514000000000001</v>
      </c>
      <c r="V541" s="18">
        <f>[1]!s_val_pe_ttm(A541,"")</f>
        <v>58.103687286376953</v>
      </c>
    </row>
    <row r="542" spans="1:22" x14ac:dyDescent="0.3">
      <c r="A542" s="12" t="s">
        <v>1699</v>
      </c>
      <c r="B542" s="12" t="s">
        <v>1700</v>
      </c>
      <c r="C542" s="16" t="str">
        <f>[1]!s_info_mkt(A542)</f>
        <v>创业板</v>
      </c>
      <c r="D542" s="16" t="str">
        <f>[1]!s_ipo_listeddate(A542)</f>
        <v>2020-10-29</v>
      </c>
      <c r="E542" s="16" t="str">
        <f>[1]!s_info_industry_csrc2023(A542,"",3)</f>
        <v>铁路、船舶、航空航天和其他运输设备制造业</v>
      </c>
      <c r="F542" s="16">
        <f>[1]!s_is(A542,83,"FY","YTD","20251231",1,"",100000000)</f>
        <v>10.132311375900001</v>
      </c>
      <c r="G542" s="16">
        <f>[1]!s_is(A542,83,"FY","YTD","20241231",1,"",100000000)</f>
        <v>10.481280379199999</v>
      </c>
      <c r="H542" s="16">
        <f>[1]!s_is(A542,61,"FY","YTD","20251231",1,"",100000000)</f>
        <v>-1.0222524707</v>
      </c>
      <c r="I542" s="16">
        <f>[1]!s_is(A542,61,"FY","YTD","20241231",1,"",100000000)</f>
        <v>-0.49097762610000001</v>
      </c>
      <c r="J542" s="16">
        <f>[1]!s_fa_roe(A542,"20251231")</f>
        <v>-7.617</v>
      </c>
      <c r="K542" s="16">
        <f>[1]!s_stmnote_rdexp(A542,"20251231",1,10000)</f>
        <v>7107.0872209999998</v>
      </c>
      <c r="L542" s="16">
        <f>[1]!s_margin_tradingbalance(A542,"",10000)</f>
        <v>63086.754099999998</v>
      </c>
      <c r="M542" s="16">
        <f>[1]!s_margin_seclendingbalance(A542,"",10000)</f>
        <v>23.018000000000001</v>
      </c>
      <c r="N542" s="17">
        <f>[1]!s_val_ev(A542,"",100000000)</f>
        <v>115.2920135012</v>
      </c>
      <c r="O542" s="17">
        <f>[1]!share_freesharesmv(A542,"",100000000)</f>
        <v>86.622129844599996</v>
      </c>
      <c r="P542" s="17">
        <f ca="1">[1]!s_dq_amount_btin(A542,TODAY()-1,100000000)</f>
        <v>8.5245159000000008</v>
      </c>
      <c r="Q542" s="17">
        <f ca="1">[1]!s_dq_turn(A542,TODAY()-1)</f>
        <v>9.5317440302256937</v>
      </c>
      <c r="R542" s="2">
        <f>[1]!s_pq_amount(A542,"20260101","",100000000)</f>
        <v>1688.79035213</v>
      </c>
      <c r="S542" s="2">
        <f>[1]!s_pq_avgamount(A542,"20260101","",100000000)</f>
        <v>15.493489469082567</v>
      </c>
      <c r="T542" s="17">
        <f>[1]!s_ipo_dilutedpe(A542)</f>
        <v>61.67</v>
      </c>
      <c r="U542" s="12">
        <f>[1]!s_ipo_collection_total(A542,100000000)</f>
        <v>9.3924719999999997</v>
      </c>
      <c r="V542" s="18">
        <f>[1]!s_val_pe_ttm(A542,"")</f>
        <v>-83.7647705078125</v>
      </c>
    </row>
    <row r="543" spans="1:22" x14ac:dyDescent="0.3">
      <c r="A543" s="12" t="s">
        <v>1701</v>
      </c>
      <c r="B543" s="12" t="s">
        <v>1702</v>
      </c>
      <c r="C543" s="16" t="str">
        <f>[1]!s_info_mkt(A543)</f>
        <v>主板</v>
      </c>
      <c r="D543" s="16" t="str">
        <f>[1]!s_ipo_listeddate(A543)</f>
        <v>2017-12-01</v>
      </c>
      <c r="E543" s="16" t="str">
        <f>[1]!s_info_industry_csrc2023(A543,"",3)</f>
        <v>计算机、通信和其他电子设备制造业</v>
      </c>
      <c r="F543" s="16">
        <f>[1]!s_is(A543,83,"FY","YTD","20251231",1,"",100000000)</f>
        <v>55.296015541499997</v>
      </c>
      <c r="G543" s="16">
        <f>[1]!s_is(A543,83,"FY","YTD","20241231",1,"",100000000)</f>
        <v>45.659300853400005</v>
      </c>
      <c r="H543" s="16">
        <f>[1]!s_is(A543,61,"FY","YTD","20251231",1,"",100000000)</f>
        <v>3.0790736494999997</v>
      </c>
      <c r="I543" s="16">
        <f>[1]!s_is(A543,61,"FY","YTD","20241231",1,"",100000000)</f>
        <v>3.5328176491000001</v>
      </c>
      <c r="J543" s="16">
        <f>[1]!s_fa_roe(A543,"20251231")</f>
        <v>6.9813000000000001</v>
      </c>
      <c r="K543" s="16">
        <f>[1]!s_stmnote_rdexp(A543,"20251231",1,10000)</f>
        <v>23631.194772999999</v>
      </c>
      <c r="L543" s="16">
        <f>[1]!s_margin_tradingbalance(A543,"",10000)</f>
        <v>59827.746099999997</v>
      </c>
      <c r="M543" s="16">
        <f>[1]!s_margin_seclendingbalance(A543,"",10000)</f>
        <v>316.74239999999998</v>
      </c>
      <c r="N543" s="17">
        <f>[1]!s_val_ev(A543,"",100000000)</f>
        <v>222.2475609512</v>
      </c>
      <c r="O543" s="17">
        <f>[1]!share_freesharesmv(A543,"",100000000)</f>
        <v>67.183402352200005</v>
      </c>
      <c r="P543" s="17">
        <f ca="1">[1]!s_dq_amount_btin(A543,TODAY()-1,100000000)</f>
        <v>6.7330788000000004</v>
      </c>
      <c r="Q543" s="17">
        <f ca="1">[1]!s_dq_turn(A543,TODAY()-1)</f>
        <v>3.2426293510863746</v>
      </c>
      <c r="R543" s="2">
        <f>[1]!s_pq_amount(A543,"20260101","",100000000)</f>
        <v>429.79904190000002</v>
      </c>
      <c r="S543" s="2">
        <f>[1]!s_pq_avgamount(A543,"20260101","",100000000)</f>
        <v>3.943110476146789</v>
      </c>
      <c r="T543" s="17">
        <f>[1]!s_ipo_dilutedpe(A543)</f>
        <v>22.99</v>
      </c>
      <c r="U543" s="12">
        <f>[1]!s_ipo_collection_total(A543,100000000)</f>
        <v>10.9407494</v>
      </c>
      <c r="V543" s="18">
        <f>[1]!s_val_pe_ttm(A543,"")</f>
        <v>104.30158996582031</v>
      </c>
    </row>
    <row r="544" spans="1:22" x14ac:dyDescent="0.3">
      <c r="A544" s="12" t="s">
        <v>1703</v>
      </c>
      <c r="B544" s="12" t="s">
        <v>1704</v>
      </c>
      <c r="C544" s="16" t="str">
        <f>[1]!s_info_mkt(A544)</f>
        <v>科创板</v>
      </c>
      <c r="D544" s="16" t="str">
        <f>[1]!s_ipo_listeddate(A544)</f>
        <v>2022-03-22</v>
      </c>
      <c r="E544" s="16" t="str">
        <f>[1]!s_info_industry_csrc2023(A544,"",3)</f>
        <v>研究和试验发展</v>
      </c>
      <c r="F544" s="16">
        <f>[1]!s_is(A544,83,"FY","YTD","20251231",1,"",100000000)</f>
        <v>2.6769688725999998</v>
      </c>
      <c r="G544" s="16">
        <f>[1]!s_is(A544,83,"FY","YTD","20241231",1,"",100000000)</f>
        <v>2.4814922911999999</v>
      </c>
      <c r="H544" s="16">
        <f>[1]!s_is(A544,61,"FY","YTD","20251231",1,"",100000000)</f>
        <v>-2.3506240994000001</v>
      </c>
      <c r="I544" s="16">
        <f>[1]!s_is(A544,61,"FY","YTD","20241231",1,"",100000000)</f>
        <v>-3.2181300126000001</v>
      </c>
      <c r="J544" s="16">
        <f>[1]!s_fa_roe(A544,"20251231")</f>
        <v>-14.9346</v>
      </c>
      <c r="K544" s="16">
        <f>[1]!s_stmnote_rdexp(A544,"20251231",1,10000)</f>
        <v>4874.5854250000002</v>
      </c>
      <c r="L544" s="16">
        <f>[1]!s_margin_tradingbalance(A544,"",10000)</f>
        <v>10607.031499999999</v>
      </c>
      <c r="M544" s="16">
        <f>[1]!s_margin_seclendingbalance(A544,"",10000)</f>
        <v>0</v>
      </c>
      <c r="N544" s="17">
        <f>[1]!s_val_ev(A544,"",100000000)</f>
        <v>36.021536849999997</v>
      </c>
      <c r="O544" s="17">
        <f>[1]!share_freesharesmv(A544,"",100000000)</f>
        <v>26.402864261999998</v>
      </c>
      <c r="P544" s="17">
        <f ca="1">[1]!s_dq_amount_btin(A544,TODAY()-1,100000000)</f>
        <v>0.81577230999999994</v>
      </c>
      <c r="Q544" s="17">
        <f ca="1">[1]!s_dq_turn(A544,TODAY()-1)</f>
        <v>2.2983343723587324</v>
      </c>
      <c r="R544" s="2">
        <f>[1]!s_pq_amount(A544,"20260101","",100000000)</f>
        <v>84.458585319999997</v>
      </c>
      <c r="S544" s="2">
        <f>[1]!s_pq_avgamount(A544,"20260101","",100000000)</f>
        <v>0.77484940660550461</v>
      </c>
      <c r="T544" s="17">
        <f>[1]!s_ipo_dilutedpe(A544)</f>
        <v>244.67</v>
      </c>
      <c r="U544" s="12">
        <f>[1]!s_ipo_collection_total(A544,100000000)</f>
        <v>13.23</v>
      </c>
      <c r="V544" s="18">
        <f>[1]!s_val_pe_ttm(A544,"")</f>
        <v>-15.752634048461914</v>
      </c>
    </row>
    <row r="545" spans="1:22" x14ac:dyDescent="0.3">
      <c r="A545" s="12" t="s">
        <v>1705</v>
      </c>
      <c r="B545" s="12" t="s">
        <v>1706</v>
      </c>
      <c r="C545" s="16" t="str">
        <f>[1]!s_info_mkt(A545)</f>
        <v>主板</v>
      </c>
      <c r="D545" s="16" t="str">
        <f>[1]!s_ipo_listeddate(A545)</f>
        <v>2004-07-14</v>
      </c>
      <c r="E545" s="16" t="str">
        <f>[1]!s_info_industry_csrc2023(A545,"",3)</f>
        <v>铁路、船舶、航空航天和其他运输设备制造业</v>
      </c>
      <c r="F545" s="16">
        <f>[1]!s_is(A545,83,"FY","YTD","20251231",1,"",100000000)</f>
        <v>577.99963168110003</v>
      </c>
      <c r="G545" s="16">
        <f>[1]!s_is(A545,83,"FY","YTD","20241231",1,"",100000000)</f>
        <v>516.96616588619997</v>
      </c>
      <c r="H545" s="16">
        <f>[1]!s_is(A545,61,"FY","YTD","20251231",1,"",100000000)</f>
        <v>13.008857774400001</v>
      </c>
      <c r="I545" s="16">
        <f>[1]!s_is(A545,61,"FY","YTD","20241231",1,"",100000000)</f>
        <v>13.908699746600002</v>
      </c>
      <c r="J545" s="16">
        <f>[1]!s_fa_roe(A545,"20251231")</f>
        <v>3.2863000000000002</v>
      </c>
      <c r="K545" s="16">
        <f>[1]!s_stmnote_rdexp(A545,"20251231",1,10000)</f>
        <v>309412.37</v>
      </c>
      <c r="L545" s="16">
        <f>[1]!s_margin_tradingbalance(A545,"",10000)</f>
        <v>93256.013600000006</v>
      </c>
      <c r="M545" s="16">
        <f>[1]!s_margin_seclendingbalance(A545,"",10000)</f>
        <v>336.06650000000002</v>
      </c>
      <c r="N545" s="17">
        <f>[1]!s_val_ev(A545,"",100000000)</f>
        <v>751.01637244479991</v>
      </c>
      <c r="O545" s="17">
        <f>[1]!share_freesharesmv(A545,"",100000000)</f>
        <v>351.46951270969998</v>
      </c>
      <c r="P545" s="17">
        <f ca="1">[1]!s_dq_amount_btin(A545,TODAY()-1,100000000)</f>
        <v>23.489182029999998</v>
      </c>
      <c r="Q545" s="17">
        <f ca="1">[1]!s_dq_turn(A545,TODAY()-1)</f>
        <v>3.0998240311080707</v>
      </c>
      <c r="R545" s="2">
        <f>[1]!s_pq_amount(A545,"20260101","",100000000)</f>
        <v>1728.4094961200001</v>
      </c>
      <c r="S545" s="2">
        <f>[1]!s_pq_avgamount(A545,"20260101","",100000000)</f>
        <v>15.856967854311927</v>
      </c>
      <c r="T545" s="17">
        <f>[1]!s_ipo_dilutedpe(A545)</f>
        <v>20</v>
      </c>
      <c r="U545" s="12">
        <f>[1]!s_ipo_collection_total(A545,100000000)</f>
        <v>4.5759999999999996</v>
      </c>
      <c r="V545" s="18">
        <f>[1]!s_val_pe_ttm(A545,"")</f>
        <v>50.292224884033203</v>
      </c>
    </row>
    <row r="546" spans="1:22" x14ac:dyDescent="0.3">
      <c r="A546" s="12" t="s">
        <v>1707</v>
      </c>
      <c r="B546" s="12" t="s">
        <v>1708</v>
      </c>
      <c r="C546" s="16" t="str">
        <f>[1]!s_info_mkt(A546)</f>
        <v>创业板</v>
      </c>
      <c r="D546" s="16" t="str">
        <f>[1]!s_ipo_listeddate(A546)</f>
        <v>2017-07-14</v>
      </c>
      <c r="E546" s="16" t="str">
        <f>[1]!s_info_industry_csrc2023(A546,"",3)</f>
        <v>专业技术服务业</v>
      </c>
      <c r="F546" s="16">
        <f>[1]!s_is(A546,83,"FY","YTD","20251231",1,"",100000000)</f>
        <v>37.0538501837</v>
      </c>
      <c r="G546" s="16">
        <f>[1]!s_is(A546,83,"FY","YTD","20241231",1,"",100000000)</f>
        <v>38.6692076406</v>
      </c>
      <c r="H546" s="16">
        <f>[1]!s_is(A546,61,"FY","YTD","20251231",1,"",100000000)</f>
        <v>-6.1665514827000001</v>
      </c>
      <c r="I546" s="16">
        <f>[1]!s_is(A546,61,"FY","YTD","20241231",1,"",100000000)</f>
        <v>-9.0269086244000007</v>
      </c>
      <c r="J546" s="16">
        <f>[1]!s_fa_roe(A546,"20251231")</f>
        <v>-6.9958999999999998</v>
      </c>
      <c r="K546" s="16">
        <f>[1]!s_stmnote_rdexp(A546,"20251231",1,10000)</f>
        <v>50835.529935999999</v>
      </c>
      <c r="L546" s="16">
        <f>[1]!s_margin_tradingbalance(A546,"",10000)</f>
        <v>82301.434500000003</v>
      </c>
      <c r="M546" s="16">
        <f>[1]!s_margin_seclendingbalance(A546,"",10000)</f>
        <v>561.57740000000001</v>
      </c>
      <c r="N546" s="17">
        <f>[1]!s_val_ev(A546,"",100000000)</f>
        <v>148.58622504000002</v>
      </c>
      <c r="O546" s="17">
        <f>[1]!share_freesharesmv(A546,"",100000000)</f>
        <v>91.374351782400012</v>
      </c>
      <c r="P546" s="17">
        <f ca="1">[1]!s_dq_amount_btin(A546,TODAY()-1,100000000)</f>
        <v>3.7834562799999998</v>
      </c>
      <c r="Q546" s="17">
        <f ca="1">[1]!s_dq_turn(A546,TODAY()-1)</f>
        <v>2.5645036204203024</v>
      </c>
      <c r="R546" s="2">
        <f>[1]!s_pq_amount(A546,"20260101","",100000000)</f>
        <v>393.72398023</v>
      </c>
      <c r="S546" s="2">
        <f>[1]!s_pq_avgamount(A546,"20260101","",100000000)</f>
        <v>3.6121466076146787</v>
      </c>
      <c r="T546" s="17">
        <f>[1]!s_ipo_dilutedpe(A546)</f>
        <v>22.99</v>
      </c>
      <c r="U546" s="12">
        <f>[1]!s_ipo_collection_total(A546,100000000)</f>
        <v>5.4696400000000001</v>
      </c>
      <c r="V546" s="18">
        <f>[1]!s_val_pe_ttm(A546,"")</f>
        <v>-25.909549713134766</v>
      </c>
    </row>
    <row r="547" spans="1:22" x14ac:dyDescent="0.3">
      <c r="A547" s="12" t="s">
        <v>1709</v>
      </c>
      <c r="B547" s="12" t="s">
        <v>1710</v>
      </c>
      <c r="C547" s="16" t="str">
        <f>[1]!s_info_mkt(A547)</f>
        <v>主板</v>
      </c>
      <c r="D547" s="16" t="str">
        <f>[1]!s_ipo_listeddate(A547)</f>
        <v>2018-11-15</v>
      </c>
      <c r="E547" s="16" t="str">
        <f>[1]!s_info_industry_csrc2023(A547,"",3)</f>
        <v>软件和信息技术服务业</v>
      </c>
      <c r="F547" s="16">
        <f>[1]!s_is(A547,83,"FY","YTD","20251231",1,"",100000000)</f>
        <v>32.450021642099998</v>
      </c>
      <c r="G547" s="16">
        <f>[1]!s_is(A547,83,"FY","YTD","20241231",1,"",100000000)</f>
        <v>29.843438303400003</v>
      </c>
      <c r="H547" s="16">
        <f>[1]!s_is(A547,61,"FY","YTD","20251231",1,"",100000000)</f>
        <v>0.81369891090000002</v>
      </c>
      <c r="I547" s="16">
        <f>[1]!s_is(A547,61,"FY","YTD","20241231",1,"",100000000)</f>
        <v>1.4477829083000002</v>
      </c>
      <c r="J547" s="16">
        <f>[1]!s_fa_roe(A547,"20251231")</f>
        <v>3.972</v>
      </c>
      <c r="K547" s="16">
        <f>[1]!s_stmnote_rdexp(A547,"20251231",1,10000)</f>
        <v>10062.783873</v>
      </c>
      <c r="L547" s="16">
        <f>[1]!s_margin_tradingbalance(A547,"",10000)</f>
        <v>91257.947</v>
      </c>
      <c r="M547" s="16">
        <f>[1]!s_margin_seclendingbalance(A547,"",10000)</f>
        <v>256.48739999999998</v>
      </c>
      <c r="N547" s="17">
        <f>[1]!s_val_ev(A547,"",100000000)</f>
        <v>135.26669347619998</v>
      </c>
      <c r="O547" s="17">
        <f>[1]!share_freesharesmv(A547,"",100000000)</f>
        <v>79.1159619198</v>
      </c>
      <c r="P547" s="17">
        <f ca="1">[1]!s_dq_amount_btin(A547,TODAY()-1,100000000)</f>
        <v>9.2417548299999996</v>
      </c>
      <c r="Q547" s="17">
        <f ca="1">[1]!s_dq_turn(A547,TODAY()-1)</f>
        <v>8.4829705459624041</v>
      </c>
      <c r="R547" s="2">
        <f>[1]!s_pq_amount(A547,"20260101","",100000000)</f>
        <v>1228.0549719999999</v>
      </c>
      <c r="S547" s="2">
        <f>[1]!s_pq_avgamount(A547,"20260101","",100000000)</f>
        <v>11.266559376146789</v>
      </c>
      <c r="T547" s="17">
        <f>[1]!s_ipo_dilutedpe(A547)</f>
        <v>22.97</v>
      </c>
      <c r="U547" s="12">
        <f>[1]!s_ipo_collection_total(A547,100000000)</f>
        <v>6.6285400000000001</v>
      </c>
      <c r="V547" s="18">
        <f>[1]!s_val_pe_ttm(A547,"")</f>
        <v>216.25283813476563</v>
      </c>
    </row>
    <row r="548" spans="1:22" x14ac:dyDescent="0.3">
      <c r="A548" s="12" t="s">
        <v>1711</v>
      </c>
      <c r="B548" s="12" t="s">
        <v>1712</v>
      </c>
      <c r="C548" s="16" t="str">
        <f>[1]!s_info_mkt(A548)</f>
        <v>创业板</v>
      </c>
      <c r="D548" s="16" t="str">
        <f>[1]!s_ipo_listeddate(A548)</f>
        <v>2015-06-10</v>
      </c>
      <c r="E548" s="16" t="str">
        <f>[1]!s_info_industry_csrc2023(A548,"",3)</f>
        <v>批发业</v>
      </c>
      <c r="F548" s="16">
        <f>[1]!s_is(A548,83,"FY","YTD","20251231",1,"",100000000)</f>
        <v>352.50892429769999</v>
      </c>
      <c r="G548" s="16">
        <f>[1]!s_is(A548,83,"FY","YTD","20241231",1,"",100000000)</f>
        <v>242.71110536820001</v>
      </c>
      <c r="H548" s="16">
        <f>[1]!s_is(A548,61,"FY","YTD","20251231",1,"",100000000)</f>
        <v>5.4459413223000004</v>
      </c>
      <c r="I548" s="16">
        <f>[1]!s_is(A548,61,"FY","YTD","20241231",1,"",100000000)</f>
        <v>2.6407199981000002</v>
      </c>
      <c r="J548" s="16">
        <f>[1]!s_fa_roe(A548,"20251231")</f>
        <v>16.725200000000001</v>
      </c>
      <c r="K548" s="16">
        <f>[1]!s_stmnote_rdexp(A548,"20251231",1,10000)</f>
        <v>1870.9995449999999</v>
      </c>
      <c r="L548" s="16">
        <f>[1]!s_margin_tradingbalance(A548,"",10000)</f>
        <v>652955.06429999997</v>
      </c>
      <c r="M548" s="16">
        <f>[1]!s_margin_seclendingbalance(A548,"",10000)</f>
        <v>1631.1785</v>
      </c>
      <c r="N548" s="17">
        <f>[1]!s_val_ev(A548,"",100000000)</f>
        <v>1196.7211015529001</v>
      </c>
      <c r="O548" s="17">
        <f>[1]!share_freesharesmv(A548,"",100000000)</f>
        <v>831.66445683860002</v>
      </c>
      <c r="P548" s="17">
        <f ca="1">[1]!s_dq_amount_btin(A548,TODAY()-1,100000000)</f>
        <v>147.2749374</v>
      </c>
      <c r="Q548" s="17">
        <f ca="1">[1]!s_dq_turn(A548,TODAY()-1)</f>
        <v>12.942989706860342</v>
      </c>
      <c r="R548" s="2">
        <f>[1]!s_pq_amount(A548,"20260101","",100000000)</f>
        <v>6789.0841036499996</v>
      </c>
      <c r="S548" s="2">
        <f>[1]!s_pq_avgamount(A548,"20260101","",100000000)</f>
        <v>62.285175262844035</v>
      </c>
      <c r="T548" s="17">
        <f>[1]!s_ipo_dilutedpe(A548)</f>
        <v>13.33</v>
      </c>
      <c r="U548" s="12">
        <f>[1]!s_ipo_collection_total(A548,100000000)</f>
        <v>4.4000000000000004</v>
      </c>
      <c r="V548" s="18">
        <f>[1]!s_val_pe_ttm(A548,"")</f>
        <v>64.503486633300781</v>
      </c>
    </row>
    <row r="549" spans="1:22" x14ac:dyDescent="0.3">
      <c r="A549" s="12" t="s">
        <v>1713</v>
      </c>
      <c r="B549" s="12" t="s">
        <v>1714</v>
      </c>
      <c r="C549" s="16" t="str">
        <f>[1]!s_info_mkt(A549)</f>
        <v>创业板</v>
      </c>
      <c r="D549" s="16" t="str">
        <f>[1]!s_ipo_listeddate(A549)</f>
        <v>2020-07-03</v>
      </c>
      <c r="E549" s="16" t="str">
        <f>[1]!s_info_industry_csrc2023(A549,"",3)</f>
        <v>软件和信息技术服务业</v>
      </c>
      <c r="F549" s="16">
        <f>[1]!s_is(A549,83,"FY","YTD","20251231",1,"",100000000)</f>
        <v>3.5927143697000004</v>
      </c>
      <c r="G549" s="16">
        <f>[1]!s_is(A549,83,"FY","YTD","20241231",1,"",100000000)</f>
        <v>3.8388046755</v>
      </c>
      <c r="H549" s="16">
        <f>[1]!s_is(A549,61,"FY","YTD","20251231",1,"",100000000)</f>
        <v>0.40267138729999996</v>
      </c>
      <c r="I549" s="16">
        <f>[1]!s_is(A549,61,"FY","YTD","20241231",1,"",100000000)</f>
        <v>0.5493247738</v>
      </c>
      <c r="J549" s="16">
        <f>[1]!s_fa_roe(A549,"20251231")</f>
        <v>4.8198999999999996</v>
      </c>
      <c r="K549" s="16">
        <f>[1]!s_stmnote_rdexp(A549,"20251231",1,10000)</f>
        <v>4491.0442899999998</v>
      </c>
      <c r="L549" s="16">
        <f>[1]!s_margin_tradingbalance(A549,"",10000)</f>
        <v>0</v>
      </c>
      <c r="M549" s="16">
        <f>[1]!s_margin_seclendingbalance(A549,"",10000)</f>
        <v>0</v>
      </c>
      <c r="N549" s="17">
        <f>[1]!s_val_ev(A549,"",100000000)</f>
        <v>27.864369050000001</v>
      </c>
      <c r="O549" s="17">
        <f>[1]!share_freesharesmv(A549,"",100000000)</f>
        <v>16.930897356000003</v>
      </c>
      <c r="P549" s="17">
        <f ca="1">[1]!s_dq_amount_btin(A549,TODAY()-1,100000000)</f>
        <v>1.0314777799999999</v>
      </c>
      <c r="Q549" s="17">
        <f ca="1">[1]!s_dq_turn(A549,TODAY()-1)</f>
        <v>5.4201997348803932</v>
      </c>
      <c r="R549" s="2">
        <f>[1]!s_pq_amount(A549,"20260101","",100000000)</f>
        <v>116.44736712</v>
      </c>
      <c r="S549" s="2">
        <f>[1]!s_pq_avgamount(A549,"20260101","",100000000)</f>
        <v>1.0683244689908258</v>
      </c>
      <c r="T549" s="17">
        <f>[1]!s_ipo_dilutedpe(A549)</f>
        <v>21.15</v>
      </c>
      <c r="U549" s="12">
        <f>[1]!s_ipo_collection_total(A549,100000000)</f>
        <v>4.070767</v>
      </c>
      <c r="V549" s="18">
        <f>[1]!s_val_pe_ttm(A549,"")</f>
        <v>84.1043701171875</v>
      </c>
    </row>
    <row r="550" spans="1:22" x14ac:dyDescent="0.3">
      <c r="A550" s="12" t="s">
        <v>40</v>
      </c>
      <c r="B550" s="12" t="s">
        <v>41</v>
      </c>
      <c r="C550" s="16" t="str">
        <f>[1]!s_info_mkt(A550)</f>
        <v>北证</v>
      </c>
      <c r="D550" s="16" t="str">
        <f>[1]!s_ipo_listeddate(A550)</f>
        <v>2026-03-18</v>
      </c>
      <c r="E550" s="16" t="str">
        <f>[1]!s_info_industry_csrc2023(A550,"",3)</f>
        <v>化学原料和化学制品制造业</v>
      </c>
      <c r="F550" s="16">
        <f>[1]!s_is(A550,83,"FY","YTD","20251231",1,"",100000000)</f>
        <v>7.9627658836000004</v>
      </c>
      <c r="G550" s="16">
        <f>[1]!s_is(A550,83,"FY","YTD","20241231",1,"",100000000)</f>
        <v>7.0708875003999996</v>
      </c>
      <c r="H550" s="16">
        <f>[1]!s_is(A550,61,"FY","YTD","20251231",1,"",100000000)</f>
        <v>0.81829094819999992</v>
      </c>
      <c r="I550" s="16">
        <f>[1]!s_is(A550,61,"FY","YTD","20241231",1,"",100000000)</f>
        <v>0.58717693989999997</v>
      </c>
      <c r="J550" s="16">
        <f>[1]!s_fa_roe(A550,"20251231")</f>
        <v>10.1151</v>
      </c>
      <c r="K550" s="16">
        <f>[1]!s_stmnote_rdexp(A550,"20251231",1,10000)</f>
        <v>1723.2307579999999</v>
      </c>
      <c r="L550" s="16">
        <f>[1]!s_margin_tradingbalance(A550,"",10000)</f>
        <v>1194.4926</v>
      </c>
      <c r="M550" s="16">
        <f>[1]!s_margin_seclendingbalance(A550,"",10000)</f>
        <v>0</v>
      </c>
      <c r="N550" s="17">
        <f>[1]!s_val_ev(A550,"",100000000)</f>
        <v>38.904000000000003</v>
      </c>
      <c r="O550" s="17">
        <f>[1]!share_freesharesmv(A550,"",100000000)</f>
        <v>6.7109399999999999</v>
      </c>
      <c r="P550" s="17">
        <f ca="1">[1]!s_dq_amount_btin(A550,TODAY()-1,100000000)</f>
        <v>1.5443202700000001</v>
      </c>
      <c r="Q550" s="17">
        <f ca="1">[1]!s_dq_turn(A550,TODAY()-1)</f>
        <v>23.17900966183575</v>
      </c>
      <c r="R550" s="2">
        <f>[1]!s_pq_amount(A550,"20260101","",100000000)</f>
        <v>123.42599561999999</v>
      </c>
      <c r="S550" s="2">
        <f>[1]!s_pq_avgamount(A550,"20260101","",100000000)</f>
        <v>1.9591427876190477</v>
      </c>
      <c r="T550" s="17">
        <f>[1]!s_ipo_dilutedpe(A550)</f>
        <v>14.99</v>
      </c>
      <c r="U550" s="12">
        <f>[1]!s_ipo_collection_total(A550,100000000)</f>
        <v>1.6053999999999999</v>
      </c>
      <c r="V550" s="18">
        <f>[1]!s_val_pe_ttm(A550,"")</f>
        <v>48.298877716064453</v>
      </c>
    </row>
    <row r="551" spans="1:22" x14ac:dyDescent="0.3">
      <c r="A551" s="12" t="s">
        <v>1715</v>
      </c>
      <c r="B551" s="12" t="s">
        <v>1716</v>
      </c>
      <c r="C551" s="16" t="str">
        <f>[1]!s_info_mkt(A551)</f>
        <v>创业板</v>
      </c>
      <c r="D551" s="16" t="str">
        <f>[1]!s_ipo_listeddate(A551)</f>
        <v>2022-08-05</v>
      </c>
      <c r="E551" s="16" t="str">
        <f>[1]!s_info_industry_csrc2023(A551,"",3)</f>
        <v>软件和信息技术服务业</v>
      </c>
      <c r="F551" s="16">
        <f>[1]!s_is(A551,83,"FY","YTD","20251231",1,"",100000000)</f>
        <v>7.3497727304999998</v>
      </c>
      <c r="G551" s="16">
        <f>[1]!s_is(A551,83,"FY","YTD","20241231",1,"",100000000)</f>
        <v>5.4686676078999996</v>
      </c>
      <c r="H551" s="16">
        <f>[1]!s_is(A551,61,"FY","YTD","20251231",1,"",100000000)</f>
        <v>0.88687964489999993</v>
      </c>
      <c r="I551" s="16">
        <f>[1]!s_is(A551,61,"FY","YTD","20241231",1,"",100000000)</f>
        <v>0.80268462169999999</v>
      </c>
      <c r="J551" s="16">
        <f>[1]!s_fa_roe(A551,"20251231")</f>
        <v>2.8033999999999999</v>
      </c>
      <c r="K551" s="16">
        <f>[1]!s_stmnote_rdexp(A551,"20251231",1,10000)</f>
        <v>30277.224616000003</v>
      </c>
      <c r="L551" s="16">
        <f>[1]!s_margin_tradingbalance(A551,"",10000)</f>
        <v>53645.6204</v>
      </c>
      <c r="M551" s="16">
        <f>[1]!s_margin_seclendingbalance(A551,"",10000)</f>
        <v>145.0155</v>
      </c>
      <c r="N551" s="17">
        <f>[1]!s_val_ev(A551,"",100000000)</f>
        <v>205.28811519999999</v>
      </c>
      <c r="O551" s="17">
        <f>[1]!share_freesharesmv(A551,"",100000000)</f>
        <v>110.865476</v>
      </c>
      <c r="P551" s="17">
        <f ca="1">[1]!s_dq_amount_btin(A551,TODAY()-1,100000000)</f>
        <v>12.315724919999999</v>
      </c>
      <c r="Q551" s="17">
        <f ca="1">[1]!s_dq_turn(A551,TODAY()-1)</f>
        <v>6.7736671864496625</v>
      </c>
      <c r="R551" s="2">
        <f>[1]!s_pq_amount(A551,"20260101","",100000000)</f>
        <v>819.64462915000001</v>
      </c>
      <c r="S551" s="2">
        <f>[1]!s_pq_avgamount(A551,"20260101","",100000000)</f>
        <v>7.5196754967889907</v>
      </c>
      <c r="T551" s="17">
        <f>[1]!s_ipo_dilutedpe(A551)</f>
        <v>230.39</v>
      </c>
      <c r="U551" s="12">
        <f>[1]!s_ipo_collection_total(A551,100000000)</f>
        <v>29</v>
      </c>
      <c r="V551" s="18">
        <f>[1]!s_val_pe_ttm(A551,"")</f>
        <v>223.90301513671875</v>
      </c>
    </row>
    <row r="552" spans="1:22" x14ac:dyDescent="0.3">
      <c r="A552" s="12" t="s">
        <v>1717</v>
      </c>
      <c r="B552" s="12" t="s">
        <v>1718</v>
      </c>
      <c r="C552" s="16" t="str">
        <f>[1]!s_info_mkt(A552)</f>
        <v>创业板</v>
      </c>
      <c r="D552" s="16" t="str">
        <f>[1]!s_ipo_listeddate(A552)</f>
        <v>2021-07-15</v>
      </c>
      <c r="E552" s="16" t="str">
        <f>[1]!s_info_industry_csrc2023(A552,"",3)</f>
        <v>电气机械和器材制造业</v>
      </c>
      <c r="F552" s="16">
        <f>[1]!s_is(A552,83,"FY","YTD","20251231",1,"",100000000)</f>
        <v>21.723953184599999</v>
      </c>
      <c r="G552" s="16">
        <f>[1]!s_is(A552,83,"FY","YTD","20241231",1,"",100000000)</f>
        <v>14.2092738578</v>
      </c>
      <c r="H552" s="16">
        <f>[1]!s_is(A552,61,"FY","YTD","20251231",1,"",100000000)</f>
        <v>4.0508114383000002</v>
      </c>
      <c r="I552" s="16">
        <f>[1]!s_is(A552,61,"FY","YTD","20241231",1,"",100000000)</f>
        <v>1.8693925443000001</v>
      </c>
      <c r="J552" s="16">
        <f>[1]!s_fa_roe(A552,"20251231")</f>
        <v>29.572700000000001</v>
      </c>
      <c r="K552" s="16">
        <f>[1]!s_stmnote_rdexp(A552,"20251231",1,10000)</f>
        <v>18162.482312</v>
      </c>
      <c r="L552" s="16">
        <f>[1]!s_margin_tradingbalance(A552,"",10000)</f>
        <v>39159.542300000001</v>
      </c>
      <c r="M552" s="16">
        <f>[1]!s_margin_seclendingbalance(A552,"",10000)</f>
        <v>290.82619999999997</v>
      </c>
      <c r="N552" s="17">
        <f>[1]!s_val_ev(A552,"",100000000)</f>
        <v>189.6937347587</v>
      </c>
      <c r="O552" s="17">
        <f>[1]!share_freesharesmv(A552,"",100000000)</f>
        <v>120.7355757431</v>
      </c>
      <c r="P552" s="17">
        <f ca="1">[1]!s_dq_amount_btin(A552,TODAY()-1,100000000)</f>
        <v>7.4217453200000003</v>
      </c>
      <c r="Q552" s="17">
        <f ca="1">[1]!s_dq_turn(A552,TODAY()-1)</f>
        <v>5.1243685059287376</v>
      </c>
      <c r="R552" s="2">
        <f>[1]!s_pq_amount(A552,"20260101","",100000000)</f>
        <v>564.95075057999998</v>
      </c>
      <c r="S552" s="2">
        <f>[1]!s_pq_avgamount(A552,"20260101","",100000000)</f>
        <v>5.1830344089908253</v>
      </c>
      <c r="T552" s="17">
        <f>[1]!s_ipo_dilutedpe(A552)</f>
        <v>37.950000000000003</v>
      </c>
      <c r="U552" s="12">
        <f>[1]!s_ipo_collection_total(A552,100000000)</f>
        <v>4.4374459999999996</v>
      </c>
      <c r="V552" s="18">
        <f>[1]!s_val_pe_ttm(A552,"")</f>
        <v>41.399978637695313</v>
      </c>
    </row>
    <row r="553" spans="1:22" x14ac:dyDescent="0.3">
      <c r="A553" s="12" t="s">
        <v>1719</v>
      </c>
      <c r="B553" s="12" t="s">
        <v>1720</v>
      </c>
      <c r="C553" s="16" t="str">
        <f>[1]!s_info_mkt(A553)</f>
        <v>主板</v>
      </c>
      <c r="D553" s="16" t="str">
        <f>[1]!s_ipo_listeddate(A553)</f>
        <v>2021-03-22</v>
      </c>
      <c r="E553" s="16" t="str">
        <f>[1]!s_info_industry_csrc2023(A553,"",3)</f>
        <v>通用设备制造业</v>
      </c>
      <c r="F553" s="16">
        <f>[1]!s_is(A553,83,"FY","YTD","20251231",1,"",100000000)</f>
        <v>10.741362927400001</v>
      </c>
      <c r="G553" s="16">
        <f>[1]!s_is(A553,83,"FY","YTD","20241231",1,"",100000000)</f>
        <v>8.8349655660999993</v>
      </c>
      <c r="H553" s="16">
        <f>[1]!s_is(A553,61,"FY","YTD","20251231",1,"",100000000)</f>
        <v>1.2623032402000001</v>
      </c>
      <c r="I553" s="16">
        <f>[1]!s_is(A553,61,"FY","YTD","20241231",1,"",100000000)</f>
        <v>0.94733400620000008</v>
      </c>
      <c r="J553" s="16">
        <f>[1]!s_fa_roe(A553,"20251231")</f>
        <v>6.0103</v>
      </c>
      <c r="K553" s="16">
        <f>[1]!s_stmnote_rdexp(A553,"20251231",1,10000)</f>
        <v>4217.7324310000004</v>
      </c>
      <c r="L553" s="16">
        <f>[1]!s_margin_tradingbalance(A553,"",10000)</f>
        <v>0</v>
      </c>
      <c r="M553" s="16">
        <f>[1]!s_margin_seclendingbalance(A553,"",10000)</f>
        <v>0</v>
      </c>
      <c r="N553" s="17">
        <f>[1]!s_val_ev(A553,"",100000000)</f>
        <v>171.24171921220002</v>
      </c>
      <c r="O553" s="17">
        <f>[1]!share_freesharesmv(A553,"",100000000)</f>
        <v>40.341751777600003</v>
      </c>
      <c r="P553" s="17">
        <f ca="1">[1]!s_dq_amount_btin(A553,TODAY()-1,100000000)</f>
        <v>2.34240622</v>
      </c>
      <c r="Q553" s="17">
        <f ca="1">[1]!s_dq_turn(A553,TODAY()-1)</f>
        <v>1.4710303412331696</v>
      </c>
      <c r="R553" s="2">
        <f>[1]!s_pq_amount(A553,"20260101","",100000000)</f>
        <v>177.02036957999999</v>
      </c>
      <c r="S553" s="2">
        <f>[1]!s_pq_avgamount(A553,"20260101","",100000000)</f>
        <v>1.639077496111111</v>
      </c>
      <c r="T553" s="17">
        <f>[1]!s_ipo_dilutedpe(A553)</f>
        <v>22.99</v>
      </c>
      <c r="U553" s="12">
        <f>[1]!s_ipo_collection_total(A553,100000000)</f>
        <v>9.5873595999999992</v>
      </c>
      <c r="V553" s="18">
        <f>[1]!s_val_pe_ttm(A553,"")</f>
        <v>128.65643310546875</v>
      </c>
    </row>
    <row r="554" spans="1:22" x14ac:dyDescent="0.3">
      <c r="A554" s="12" t="s">
        <v>1721</v>
      </c>
      <c r="B554" s="12" t="s">
        <v>1722</v>
      </c>
      <c r="C554" s="16" t="str">
        <f>[1]!s_info_mkt(A554)</f>
        <v>创业板</v>
      </c>
      <c r="D554" s="16" t="str">
        <f>[1]!s_ipo_listeddate(A554)</f>
        <v>2012-05-11</v>
      </c>
      <c r="E554" s="16" t="str">
        <f>[1]!s_info_industry_csrc2023(A554,"",3)</f>
        <v>专用设备制造业</v>
      </c>
      <c r="F554" s="16">
        <f>[1]!s_is(A554,83,"FY","YTD","20251231",1,"",100000000)</f>
        <v>113.5748710293</v>
      </c>
      <c r="G554" s="16">
        <f>[1]!s_is(A554,83,"FY","YTD","20241231",1,"",100000000)</f>
        <v>175.766126579</v>
      </c>
      <c r="H554" s="16">
        <f>[1]!s_is(A554,61,"FY","YTD","20251231",1,"",100000000)</f>
        <v>8.8473466728999988</v>
      </c>
      <c r="I554" s="16">
        <f>[1]!s_is(A554,61,"FY","YTD","20241231",1,"",100000000)</f>
        <v>25.097299845199998</v>
      </c>
      <c r="J554" s="16">
        <f>[1]!s_fa_roe(A554,"20251231")</f>
        <v>5.2446000000000002</v>
      </c>
      <c r="K554" s="16">
        <f>[1]!s_stmnote_rdexp(A554,"20251231",1,10000)</f>
        <v>95498.377110000001</v>
      </c>
      <c r="L554" s="16">
        <f>[1]!s_margin_tradingbalance(A554,"",10000)</f>
        <v>138346.8916</v>
      </c>
      <c r="M554" s="16">
        <f>[1]!s_margin_seclendingbalance(A554,"",10000)</f>
        <v>648.375</v>
      </c>
      <c r="N554" s="17">
        <f>[1]!s_val_ev(A554,"",100000000)</f>
        <v>705.70776320330003</v>
      </c>
      <c r="O554" s="17">
        <f>[1]!share_freesharesmv(A554,"",100000000)</f>
        <v>318.14632161049997</v>
      </c>
      <c r="P554" s="17">
        <f ca="1">[1]!s_dq_amount_btin(A554,TODAY()-1,100000000)</f>
        <v>25.865094590000002</v>
      </c>
      <c r="Q554" s="17">
        <f ca="1">[1]!s_dq_turn(A554,TODAY()-1)</f>
        <v>3.9063685410253068</v>
      </c>
      <c r="R554" s="2">
        <f>[1]!s_pq_amount(A554,"20260101","",100000000)</f>
        <v>2203.6639761599999</v>
      </c>
      <c r="S554" s="2">
        <f>[1]!s_pq_avgamount(A554,"20260101","",100000000)</f>
        <v>20.217100698715598</v>
      </c>
      <c r="T554" s="17">
        <f>[1]!s_ipo_dilutedpe(A554)</f>
        <v>34.74</v>
      </c>
      <c r="U554" s="12">
        <f>[1]!s_ipo_collection_total(A554,100000000)</f>
        <v>11.0055</v>
      </c>
      <c r="V554" s="18">
        <f>[1]!s_val_pe_ttm(A554,"")</f>
        <v>170.30319213867188</v>
      </c>
    </row>
    <row r="555" spans="1:22" x14ac:dyDescent="0.3">
      <c r="A555" s="12" t="s">
        <v>1723</v>
      </c>
      <c r="B555" s="12" t="s">
        <v>1724</v>
      </c>
      <c r="C555" s="16" t="str">
        <f>[1]!s_info_mkt(A555)</f>
        <v>主板</v>
      </c>
      <c r="D555" s="16" t="str">
        <f>[1]!s_ipo_listeddate(A555)</f>
        <v>2017-01-11</v>
      </c>
      <c r="E555" s="16" t="str">
        <f>[1]!s_info_industry_csrc2023(A555,"",3)</f>
        <v>电气机械和器材制造业</v>
      </c>
      <c r="F555" s="16">
        <f>[1]!s_is(A555,83,"FY","YTD","20251231",1,"",100000000)</f>
        <v>15.7289680832</v>
      </c>
      <c r="G555" s="16">
        <f>[1]!s_is(A555,83,"FY","YTD","20241231",1,"",100000000)</f>
        <v>15.9686834854</v>
      </c>
      <c r="H555" s="16">
        <f>[1]!s_is(A555,61,"FY","YTD","20251231",1,"",100000000)</f>
        <v>1.5070254722</v>
      </c>
      <c r="I555" s="16">
        <f>[1]!s_is(A555,61,"FY","YTD","20241231",1,"",100000000)</f>
        <v>1.9194586516000001</v>
      </c>
      <c r="J555" s="16">
        <f>[1]!s_fa_roe(A555,"20251231")</f>
        <v>6.2798999999999996</v>
      </c>
      <c r="K555" s="16">
        <f>[1]!s_stmnote_rdexp(A555,"20251231",1,10000)</f>
        <v>9330.315340000001</v>
      </c>
      <c r="L555" s="16">
        <f>[1]!s_margin_tradingbalance(A555,"",10000)</f>
        <v>0</v>
      </c>
      <c r="M555" s="16">
        <f>[1]!s_margin_seclendingbalance(A555,"",10000)</f>
        <v>0</v>
      </c>
      <c r="N555" s="17">
        <f>[1]!s_val_ev(A555,"",100000000)</f>
        <v>41.396681747599999</v>
      </c>
      <c r="O555" s="17">
        <f>[1]!share_freesharesmv(A555,"",100000000)</f>
        <v>20.732450679599999</v>
      </c>
      <c r="P555" s="17">
        <f ca="1">[1]!s_dq_amount_btin(A555,TODAY()-1,100000000)</f>
        <v>1.59041791</v>
      </c>
      <c r="Q555" s="17">
        <f ca="1">[1]!s_dq_turn(A555,TODAY()-1)</f>
        <v>3.8951787704421124</v>
      </c>
      <c r="R555" s="2">
        <f>[1]!s_pq_amount(A555,"20260101","",100000000)</f>
        <v>162.29507448999999</v>
      </c>
      <c r="S555" s="2">
        <f>[1]!s_pq_avgamount(A555,"20260101","",100000000)</f>
        <v>1.488945637522936</v>
      </c>
      <c r="T555" s="17">
        <f>[1]!s_ipo_dilutedpe(A555)</f>
        <v>22.89</v>
      </c>
      <c r="U555" s="12">
        <f>[1]!s_ipo_collection_total(A555,100000000)</f>
        <v>7.8155000000000001</v>
      </c>
      <c r="V555" s="18">
        <f>[1]!s_val_pe_ttm(A555,"")</f>
        <v>23.453880310058594</v>
      </c>
    </row>
    <row r="556" spans="1:22" x14ac:dyDescent="0.3">
      <c r="A556" s="12" t="s">
        <v>1725</v>
      </c>
      <c r="B556" s="12" t="s">
        <v>1726</v>
      </c>
      <c r="C556" s="16" t="str">
        <f>[1]!s_info_mkt(A556)</f>
        <v>创业板</v>
      </c>
      <c r="D556" s="16" t="str">
        <f>[1]!s_ipo_listeddate(A556)</f>
        <v>2022-04-21</v>
      </c>
      <c r="E556" s="16" t="str">
        <f>[1]!s_info_industry_csrc2023(A556,"",3)</f>
        <v>生态保护和环境治理业</v>
      </c>
      <c r="F556" s="16">
        <f>[1]!s_is(A556,83,"FY","YTD","20251231",1,"",100000000)</f>
        <v>5.0821596635999997</v>
      </c>
      <c r="G556" s="16">
        <f>[1]!s_is(A556,83,"FY","YTD","20241231",1,"",100000000)</f>
        <v>5.5583552541999994</v>
      </c>
      <c r="H556" s="16">
        <f>[1]!s_is(A556,61,"FY","YTD","20251231",1,"",100000000)</f>
        <v>0.51193744009999997</v>
      </c>
      <c r="I556" s="16">
        <f>[1]!s_is(A556,61,"FY","YTD","20241231",1,"",100000000)</f>
        <v>0.50201490920000003</v>
      </c>
      <c r="J556" s="16">
        <f>[1]!s_fa_roe(A556,"20251231")</f>
        <v>2.9178000000000002</v>
      </c>
      <c r="K556" s="16">
        <f>[1]!s_stmnote_rdexp(A556,"20251231",1,10000)</f>
        <v>2967.6839410000002</v>
      </c>
      <c r="L556" s="16">
        <f>[1]!s_margin_tradingbalance(A556,"",10000)</f>
        <v>16216.528700000001</v>
      </c>
      <c r="M556" s="16">
        <f>[1]!s_margin_seclendingbalance(A556,"",10000)</f>
        <v>0</v>
      </c>
      <c r="N556" s="17">
        <f>[1]!s_val_ev(A556,"",100000000)</f>
        <v>65.459709251999996</v>
      </c>
      <c r="O556" s="17">
        <f>[1]!share_freesharesmv(A556,"",100000000)</f>
        <v>21.2252544282</v>
      </c>
      <c r="P556" s="17">
        <f ca="1">[1]!s_dq_amount_btin(A556,TODAY()-1,100000000)</f>
        <v>1.9855994800000001</v>
      </c>
      <c r="Q556" s="17">
        <f ca="1">[1]!s_dq_turn(A556,TODAY()-1)</f>
        <v>6.2432643238641488</v>
      </c>
      <c r="R556" s="2">
        <f>[1]!s_pq_amount(A556,"20260101","",100000000)</f>
        <v>170.58430602000001</v>
      </c>
      <c r="S556" s="2">
        <f>[1]!s_pq_avgamount(A556,"20260101","",100000000)</f>
        <v>1.5649936332110093</v>
      </c>
      <c r="T556" s="17">
        <f>[1]!s_ipo_dilutedpe(A556)</f>
        <v>34.880000000000003</v>
      </c>
      <c r="U556" s="12">
        <f>[1]!s_ipo_collection_total(A556,100000000)</f>
        <v>11.183007</v>
      </c>
      <c r="V556" s="18">
        <f>[1]!s_val_pe_ttm(A556,"")</f>
        <v>162.73796081542969</v>
      </c>
    </row>
    <row r="557" spans="1:22" x14ac:dyDescent="0.3">
      <c r="A557" s="12" t="s">
        <v>1727</v>
      </c>
      <c r="B557" s="12" t="s">
        <v>1728</v>
      </c>
      <c r="C557" s="16" t="str">
        <f>[1]!s_info_mkt(A557)</f>
        <v>主板</v>
      </c>
      <c r="D557" s="16" t="str">
        <f>[1]!s_ipo_listeddate(A557)</f>
        <v>2010-09-15</v>
      </c>
      <c r="E557" s="16" t="str">
        <f>[1]!s_info_industry_csrc2023(A557,"",3)</f>
        <v>计算机、通信和其他电子设备制造业</v>
      </c>
      <c r="F557" s="16">
        <f>[1]!s_is(A557,83,"FY","YTD","20251231",1,"",100000000)</f>
        <v>3323.4444314339003</v>
      </c>
      <c r="G557" s="16">
        <f>[1]!s_is(A557,83,"FY","YTD","20241231",1,"",100000000)</f>
        <v>2687.9473761258</v>
      </c>
      <c r="H557" s="16">
        <f>[1]!s_is(A557,61,"FY","YTD","20251231",1,"",100000000)</f>
        <v>165.99769785639998</v>
      </c>
      <c r="I557" s="16">
        <f>[1]!s_is(A557,61,"FY","YTD","20241231",1,"",100000000)</f>
        <v>133.6565102616</v>
      </c>
      <c r="J557" s="16">
        <f>[1]!s_fa_roe(A557,"20251231")</f>
        <v>21.523499999999999</v>
      </c>
      <c r="K557" s="16">
        <f>[1]!s_stmnote_rdexp(A557,"20251231",1,10000)</f>
        <v>1142804.1090589999</v>
      </c>
      <c r="L557" s="16">
        <f>[1]!s_margin_tradingbalance(A557,"",10000)</f>
        <v>653314.7831</v>
      </c>
      <c r="M557" s="16">
        <f>[1]!s_margin_seclendingbalance(A557,"",10000)</f>
        <v>3349.5605</v>
      </c>
      <c r="N557" s="17">
        <f>[1]!s_val_ev(A557,"",100000000)</f>
        <v>5095.0901545551005</v>
      </c>
      <c r="O557" s="17">
        <f>[1]!share_freesharesmv(A557,"",100000000)</f>
        <v>3173.2393211631006</v>
      </c>
      <c r="P557" s="17">
        <f ca="1">[1]!s_dq_amount_btin(A557,TODAY()-1,100000000)</f>
        <v>158.55359540000001</v>
      </c>
      <c r="Q557" s="17">
        <f ca="1">[1]!s_dq_turn(A557,TODAY()-1)</f>
        <v>3.1471027136571825</v>
      </c>
      <c r="R557" s="2">
        <f>[1]!s_pq_amount(A557,"20260101","",100000000)</f>
        <v>11280.02434163</v>
      </c>
      <c r="S557" s="2">
        <f>[1]!s_pq_avgamount(A557,"20260101","",100000000)</f>
        <v>103.48646184981651</v>
      </c>
      <c r="T557" s="17">
        <f>[1]!s_ipo_dilutedpe(A557)</f>
        <v>72</v>
      </c>
      <c r="U557" s="12">
        <f>[1]!s_ipo_collection_total(A557,100000000)</f>
        <v>12.6144</v>
      </c>
      <c r="V557" s="18">
        <f>[1]!s_val_pe_ttm(A557,"")</f>
        <v>29.595363616943359</v>
      </c>
    </row>
    <row r="558" spans="1:22" x14ac:dyDescent="0.3">
      <c r="A558" s="12" t="s">
        <v>1729</v>
      </c>
      <c r="B558" s="12" t="s">
        <v>1730</v>
      </c>
      <c r="C558" s="16" t="str">
        <f>[1]!s_info_mkt(A558)</f>
        <v>创业板</v>
      </c>
      <c r="D558" s="16" t="str">
        <f>[1]!s_ipo_listeddate(A558)</f>
        <v>2022-08-16</v>
      </c>
      <c r="E558" s="16" t="str">
        <f>[1]!s_info_industry_csrc2023(A558,"",3)</f>
        <v>专用设备制造业</v>
      </c>
      <c r="F558" s="16">
        <f>[1]!s_is(A558,83,"FY","YTD","20251231",1,"",100000000)</f>
        <v>11.558345614</v>
      </c>
      <c r="G558" s="16">
        <f>[1]!s_is(A558,83,"FY","YTD","20241231",1,"",100000000)</f>
        <v>8.5660202445000007</v>
      </c>
      <c r="H558" s="16">
        <f>[1]!s_is(A558,61,"FY","YTD","20251231",1,"",100000000)</f>
        <v>1.8672533647999998</v>
      </c>
      <c r="I558" s="16">
        <f>[1]!s_is(A558,61,"FY","YTD","20241231",1,"",100000000)</f>
        <v>0.70516160080000001</v>
      </c>
      <c r="J558" s="16">
        <f>[1]!s_fa_roe(A558,"20251231")</f>
        <v>12.0541</v>
      </c>
      <c r="K558" s="16">
        <f>[1]!s_stmnote_rdexp(A558,"20251231",1,10000)</f>
        <v>9351.2649730000012</v>
      </c>
      <c r="L558" s="16">
        <f>[1]!s_margin_tradingbalance(A558,"",10000)</f>
        <v>55426.164400000001</v>
      </c>
      <c r="M558" s="16">
        <f>[1]!s_margin_seclendingbalance(A558,"",10000)</f>
        <v>75.822900000000004</v>
      </c>
      <c r="N558" s="17">
        <f>[1]!s_val_ev(A558,"",100000000)</f>
        <v>251.7424</v>
      </c>
      <c r="O558" s="17">
        <f>[1]!share_freesharesmv(A558,"",100000000)</f>
        <v>146.07660340000001</v>
      </c>
      <c r="P558" s="17">
        <f ca="1">[1]!s_dq_amount_btin(A558,TODAY()-1,100000000)</f>
        <v>16.411146339999998</v>
      </c>
      <c r="Q558" s="17">
        <f ca="1">[1]!s_dq_turn(A558,TODAY()-1)</f>
        <v>9.0406514027732996</v>
      </c>
      <c r="R558" s="2">
        <f>[1]!s_pq_amount(A558,"20260101","",100000000)</f>
        <v>963.33448718</v>
      </c>
      <c r="S558" s="2">
        <f>[1]!s_pq_avgamount(A558,"20260101","",100000000)</f>
        <v>8.8379310750458711</v>
      </c>
      <c r="T558" s="17">
        <f>[1]!s_ipo_dilutedpe(A558)</f>
        <v>34.67</v>
      </c>
      <c r="U558" s="12">
        <f>[1]!s_ipo_collection_total(A558,100000000)</f>
        <v>8.8026999999999997</v>
      </c>
      <c r="V558" s="18">
        <f>[1]!s_val_pe_ttm(A558,"")</f>
        <v>115.21701812744141</v>
      </c>
    </row>
    <row r="559" spans="1:22" x14ac:dyDescent="0.3">
      <c r="A559" s="12" t="s">
        <v>1731</v>
      </c>
      <c r="B559" s="12" t="s">
        <v>1732</v>
      </c>
      <c r="C559" s="16" t="str">
        <f>[1]!s_info_mkt(A559)</f>
        <v>主板</v>
      </c>
      <c r="D559" s="16" t="str">
        <f>[1]!s_ipo_listeddate(A559)</f>
        <v>2007-08-10</v>
      </c>
      <c r="E559" s="16" t="str">
        <f>[1]!s_info_industry_csrc2023(A559,"",3)</f>
        <v>电气机械和器材制造业</v>
      </c>
      <c r="F559" s="16">
        <f>[1]!s_is(A559,83,"FY","YTD","20251231",1,"",100000000)</f>
        <v>40.649084101299998</v>
      </c>
      <c r="G559" s="16">
        <f>[1]!s_is(A559,83,"FY","YTD","20241231",1,"",100000000)</f>
        <v>33.705540100999997</v>
      </c>
      <c r="H559" s="16">
        <f>[1]!s_is(A559,61,"FY","YTD","20251231",1,"",100000000)</f>
        <v>2.8134966892</v>
      </c>
      <c r="I559" s="16">
        <f>[1]!s_is(A559,61,"FY","YTD","20241231",1,"",100000000)</f>
        <v>2.1716469333999999</v>
      </c>
      <c r="J559" s="16">
        <f>[1]!s_fa_roe(A559,"20251231")</f>
        <v>13.809799999999999</v>
      </c>
      <c r="K559" s="16">
        <f>[1]!s_stmnote_rdexp(A559,"20251231",1,10000)</f>
        <v>15900.385799000001</v>
      </c>
      <c r="L559" s="16">
        <f>[1]!s_margin_tradingbalance(A559,"",10000)</f>
        <v>34287.0478</v>
      </c>
      <c r="M559" s="16">
        <f>[1]!s_margin_seclendingbalance(A559,"",10000)</f>
        <v>0.2555</v>
      </c>
      <c r="N559" s="17">
        <f>[1]!s_val_ev(A559,"",100000000)</f>
        <v>95.774580316199987</v>
      </c>
      <c r="O559" s="17">
        <f>[1]!share_freesharesmv(A559,"",100000000)</f>
        <v>48.642608605599996</v>
      </c>
      <c r="P559" s="17">
        <f ca="1">[1]!s_dq_amount_btin(A559,TODAY()-1,100000000)</f>
        <v>4.5610572500000002</v>
      </c>
      <c r="Q559" s="17">
        <f ca="1">[1]!s_dq_turn(A559,TODAY()-1)</f>
        <v>4.7982920011781616</v>
      </c>
      <c r="R559" s="2">
        <f>[1]!s_pq_amount(A559,"20260101","",100000000)</f>
        <v>837.62007735999998</v>
      </c>
      <c r="S559" s="2">
        <f>[1]!s_pq_avgamount(A559,"20260101","",100000000)</f>
        <v>7.6845878656880737</v>
      </c>
      <c r="T559" s="17">
        <f>[1]!s_ipo_dilutedpe(A559)</f>
        <v>23.3</v>
      </c>
      <c r="U559" s="12">
        <f>[1]!s_ipo_collection_total(A559,100000000)</f>
        <v>2.4464999999999999</v>
      </c>
      <c r="V559" s="18">
        <f>[1]!s_val_pe_ttm(A559,"")</f>
        <v>34.44091796875</v>
      </c>
    </row>
    <row r="560" spans="1:22" x14ac:dyDescent="0.3">
      <c r="A560" s="12" t="s">
        <v>1733</v>
      </c>
      <c r="B560" s="12" t="s">
        <v>1734</v>
      </c>
      <c r="C560" s="16" t="str">
        <f>[1]!s_info_mkt(A560)</f>
        <v>主板</v>
      </c>
      <c r="D560" s="16" t="str">
        <f>[1]!s_ipo_listeddate(A560)</f>
        <v>2012-09-11</v>
      </c>
      <c r="E560" s="16" t="str">
        <f>[1]!s_info_industry_csrc2023(A560,"",3)</f>
        <v>通用设备制造业</v>
      </c>
      <c r="F560" s="16">
        <f>[1]!s_is(A560,83,"FY","YTD","20251231",1,"",100000000)</f>
        <v>28.2807857962</v>
      </c>
      <c r="G560" s="16">
        <f>[1]!s_is(A560,83,"FY","YTD","20241231",1,"",100000000)</f>
        <v>28.6268943816</v>
      </c>
      <c r="H560" s="16">
        <f>[1]!s_is(A560,61,"FY","YTD","20251231",1,"",100000000)</f>
        <v>5.6375640898999997</v>
      </c>
      <c r="I560" s="16">
        <f>[1]!s_is(A560,61,"FY","YTD","20241231",1,"",100000000)</f>
        <v>5.2422552698000002</v>
      </c>
      <c r="J560" s="16">
        <f>[1]!s_fa_roe(A560,"20251231")</f>
        <v>14.1607</v>
      </c>
      <c r="K560" s="16">
        <f>[1]!s_stmnote_rdexp(A560,"20251231",1,10000)</f>
        <v>16122.148300000001</v>
      </c>
      <c r="L560" s="16">
        <f>[1]!s_margin_tradingbalance(A560,"",10000)</f>
        <v>70645.225399999996</v>
      </c>
      <c r="M560" s="16">
        <f>[1]!s_margin_seclendingbalance(A560,"",10000)</f>
        <v>319.15699999999998</v>
      </c>
      <c r="N560" s="17">
        <f>[1]!s_val_ev(A560,"",100000000)</f>
        <v>118.51488654249999</v>
      </c>
      <c r="O560" s="17">
        <f>[1]!share_freesharesmv(A560,"",100000000)</f>
        <v>68.464407087299989</v>
      </c>
      <c r="P560" s="17">
        <f ca="1">[1]!s_dq_amount_btin(A560,TODAY()-1,100000000)</f>
        <v>2.4275871000000002</v>
      </c>
      <c r="Q560" s="17">
        <f ca="1">[1]!s_dq_turn(A560,TODAY()-1)</f>
        <v>2.4848118938840602</v>
      </c>
      <c r="R560" s="2">
        <f>[1]!s_pq_amount(A560,"20260101","",100000000)</f>
        <v>231.66982149</v>
      </c>
      <c r="S560" s="2">
        <f>[1]!s_pq_avgamount(A560,"20260101","",100000000)</f>
        <v>2.1254112063302752</v>
      </c>
      <c r="T560" s="17">
        <f>[1]!s_ipo_dilutedpe(A560)</f>
        <v>34.590000000000003</v>
      </c>
      <c r="U560" s="12">
        <f>[1]!s_ipo_collection_total(A560,100000000)</f>
        <v>5.2480000000000002</v>
      </c>
      <c r="V560" s="18">
        <f>[1]!s_val_pe_ttm(A560,"")</f>
        <v>24.083168029785156</v>
      </c>
    </row>
    <row r="561" spans="1:22" x14ac:dyDescent="0.3">
      <c r="A561" s="12" t="s">
        <v>1735</v>
      </c>
      <c r="B561" s="12" t="s">
        <v>1736</v>
      </c>
      <c r="C561" s="16" t="str">
        <f>[1]!s_info_mkt(A561)</f>
        <v>主板</v>
      </c>
      <c r="D561" s="16" t="str">
        <f>[1]!s_ipo_listeddate(A561)</f>
        <v>2004-06-07</v>
      </c>
      <c r="E561" s="16" t="str">
        <f>[1]!s_info_industry_csrc2023(A561,"",3)</f>
        <v>通用设备制造业</v>
      </c>
      <c r="F561" s="16">
        <f>[1]!s_is(A561,83,"FY","YTD","20251231",1,"",100000000)</f>
        <v>1.5635586596000002</v>
      </c>
      <c r="G561" s="16">
        <f>[1]!s_is(A561,83,"FY","YTD","20241231",1,"",100000000)</f>
        <v>1.1717032968000001</v>
      </c>
      <c r="H561" s="16">
        <f>[1]!s_is(A561,61,"FY","YTD","20251231",1,"",100000000)</f>
        <v>-1.5856164499999999E-2</v>
      </c>
      <c r="I561" s="16">
        <f>[1]!s_is(A561,61,"FY","YTD","20241231",1,"",100000000)</f>
        <v>-4.6838180800000004E-2</v>
      </c>
      <c r="J561" s="16">
        <f>[1]!s_fa_roe(A561,"20251231")</f>
        <v>-21.421800000000001</v>
      </c>
      <c r="K561" s="16">
        <f>[1]!s_stmnote_rdexp(A561,"20251231",1,10000)</f>
        <v>616.63413600000001</v>
      </c>
      <c r="L561" s="16">
        <f>[1]!s_margin_tradingbalance(A561,"",10000)</f>
        <v>0</v>
      </c>
      <c r="M561" s="16">
        <f>[1]!s_margin_seclendingbalance(A561,"",10000)</f>
        <v>0</v>
      </c>
      <c r="N561" s="17">
        <f>[1]!s_val_ev(A561,"",100000000)</f>
        <v>0.52812000000000003</v>
      </c>
      <c r="O561" s="17">
        <f>[1]!share_freesharesmv(A561,"",100000000)</f>
        <v>0.31548818790000005</v>
      </c>
      <c r="P561" s="17">
        <f ca="1">[1]!s_dq_amount_btin(A561,TODAY()-1,100000000)</f>
        <v>1.8528610000000001E-2</v>
      </c>
      <c r="Q561" s="17">
        <f ca="1">[1]!s_dq_turn(A561,TODAY()-1)</f>
        <v>3.6059907975460117</v>
      </c>
      <c r="R561" s="2">
        <f>[1]!s_pq_amount(A561,"20260101","",100000000)</f>
        <v>20.99245939</v>
      </c>
      <c r="S561" s="2">
        <f>[1]!s_pq_avgamount(A561,"20260101","",100000000)</f>
        <v>0.23324954877777779</v>
      </c>
      <c r="T561" s="17">
        <f>[1]!s_ipo_dilutedpe(A561)</f>
        <v>20</v>
      </c>
      <c r="U561" s="12">
        <f>[1]!s_ipo_collection_total(A561,100000000)</f>
        <v>2.79</v>
      </c>
      <c r="V561" s="18">
        <f>[1]!s_val_pe_ttm(A561,"")</f>
        <v>7.7934360504150391</v>
      </c>
    </row>
    <row r="562" spans="1:22" x14ac:dyDescent="0.3">
      <c r="A562" s="12" t="s">
        <v>1737</v>
      </c>
      <c r="B562" s="12" t="s">
        <v>1738</v>
      </c>
      <c r="C562" s="16" t="str">
        <f>[1]!s_info_mkt(A562)</f>
        <v>科创板</v>
      </c>
      <c r="D562" s="16" t="str">
        <f>[1]!s_ipo_listeddate(A562)</f>
        <v>2021-09-09</v>
      </c>
      <c r="E562" s="16" t="str">
        <f>[1]!s_info_industry_csrc2023(A562,"",3)</f>
        <v>医药制造业</v>
      </c>
      <c r="F562" s="16">
        <f>[1]!s_is(A562,83,"FY","YTD","20251231",1,"",100000000)</f>
        <v>3.1607681802999998</v>
      </c>
      <c r="G562" s="16">
        <f>[1]!s_is(A562,83,"FY","YTD","20241231",1,"",100000000)</f>
        <v>1.7353272107</v>
      </c>
      <c r="H562" s="16">
        <f>[1]!s_is(A562,61,"FY","YTD","20251231",1,"",100000000)</f>
        <v>0.64555772150000001</v>
      </c>
      <c r="I562" s="16">
        <f>[1]!s_is(A562,61,"FY","YTD","20241231",1,"",100000000)</f>
        <v>6.975282599999999E-2</v>
      </c>
      <c r="J562" s="16">
        <f>[1]!s_fa_roe(A562,"20251231")</f>
        <v>4.5537000000000001</v>
      </c>
      <c r="K562" s="16">
        <f>[1]!s_stmnote_rdexp(A562,"20251231",1,10000)</f>
        <v>8636.6741790000015</v>
      </c>
      <c r="L562" s="16">
        <f>[1]!s_margin_tradingbalance(A562,"",10000)</f>
        <v>78153.864700000006</v>
      </c>
      <c r="M562" s="16">
        <f>[1]!s_margin_seclendingbalance(A562,"",10000)</f>
        <v>169.95320000000001</v>
      </c>
      <c r="N562" s="17">
        <f>[1]!s_val_ev(A562,"",100000000)</f>
        <v>84.355755483999999</v>
      </c>
      <c r="O562" s="17">
        <f>[1]!share_freesharesmv(A562,"",100000000)</f>
        <v>45.814373589600002</v>
      </c>
      <c r="P562" s="17">
        <f ca="1">[1]!s_dq_amount_btin(A562,TODAY()-1,100000000)</f>
        <v>1.8181873500000001</v>
      </c>
      <c r="Q562" s="17">
        <f ca="1">[1]!s_dq_turn(A562,TODAY()-1)</f>
        <v>2.1737802972410161</v>
      </c>
      <c r="R562" s="2">
        <f>[1]!s_pq_amount(A562,"20260101","",100000000)</f>
        <v>313.31089301999998</v>
      </c>
      <c r="S562" s="2">
        <f>[1]!s_pq_avgamount(A562,"20260101","",100000000)</f>
        <v>2.8744118625688078</v>
      </c>
      <c r="T562" s="17">
        <f>[1]!s_ipo_dilutedpe(A562)</f>
        <v>0</v>
      </c>
      <c r="U562" s="12">
        <f>[1]!s_ipo_collection_total(A562,100000000)</f>
        <v>10.077450000000001</v>
      </c>
      <c r="V562" s="18">
        <f>[1]!s_val_pe_ttm(A562,"")</f>
        <v>123.07997894287109</v>
      </c>
    </row>
    <row r="563" spans="1:22" x14ac:dyDescent="0.3">
      <c r="A563" s="12" t="s">
        <v>1739</v>
      </c>
      <c r="B563" s="12" t="s">
        <v>1740</v>
      </c>
      <c r="C563" s="16" t="str">
        <f>[1]!s_info_mkt(A563)</f>
        <v>创业板</v>
      </c>
      <c r="D563" s="16" t="str">
        <f>[1]!s_ipo_listeddate(A563)</f>
        <v>2021-11-12</v>
      </c>
      <c r="E563" s="16" t="str">
        <f>[1]!s_info_industry_csrc2023(A563,"",3)</f>
        <v>土木工程建筑业</v>
      </c>
      <c r="F563" s="16">
        <f>[1]!s_is(A563,83,"FY","YTD","20251231",1,"",100000000)</f>
        <v>6.9284440023</v>
      </c>
      <c r="G563" s="16">
        <f>[1]!s_is(A563,83,"FY","YTD","20241231",1,"",100000000)</f>
        <v>9.0593294450999995</v>
      </c>
      <c r="H563" s="16">
        <f>[1]!s_is(A563,61,"FY","YTD","20251231",1,"",100000000)</f>
        <v>-2.4050150202</v>
      </c>
      <c r="I563" s="16">
        <f>[1]!s_is(A563,61,"FY","YTD","20241231",1,"",100000000)</f>
        <v>0.2345729902</v>
      </c>
      <c r="J563" s="16">
        <f>[1]!s_fa_roe(A563,"20251231")</f>
        <v>-20.001100000000001</v>
      </c>
      <c r="K563" s="16">
        <f>[1]!s_stmnote_rdexp(A563,"20251231",1,10000)</f>
        <v>1927.474191</v>
      </c>
      <c r="L563" s="16">
        <f>[1]!s_margin_tradingbalance(A563,"",10000)</f>
        <v>8707.4869999999992</v>
      </c>
      <c r="M563" s="16">
        <f>[1]!s_margin_seclendingbalance(A563,"",10000)</f>
        <v>0</v>
      </c>
      <c r="N563" s="17">
        <f>[1]!s_val_ev(A563,"",100000000)</f>
        <v>19.906881109299999</v>
      </c>
      <c r="O563" s="17">
        <f>[1]!share_freesharesmv(A563,"",100000000)</f>
        <v>16.065195109299999</v>
      </c>
      <c r="P563" s="17">
        <f ca="1">[1]!s_dq_amount_btin(A563,TODAY()-1,100000000)</f>
        <v>1.80446968</v>
      </c>
      <c r="Q563" s="17">
        <f ca="1">[1]!s_dq_turn(A563,TODAY()-1)</f>
        <v>10.513560419328428</v>
      </c>
      <c r="R563" s="2">
        <f>[1]!s_pq_amount(A563,"20260101","",100000000)</f>
        <v>82.701186710000002</v>
      </c>
      <c r="S563" s="2">
        <f>[1]!s_pq_avgamount(A563,"20260101","",100000000)</f>
        <v>0.75872648357798156</v>
      </c>
      <c r="T563" s="17">
        <f>[1]!s_ipo_dilutedpe(A563)</f>
        <v>17.59</v>
      </c>
      <c r="U563" s="12">
        <f>[1]!s_ipo_collection_total(A563,100000000)</f>
        <v>3.2630400000000002</v>
      </c>
      <c r="V563" s="18">
        <f>[1]!s_val_pe_ttm(A563,"")</f>
        <v>-7.300875186920166</v>
      </c>
    </row>
    <row r="564" spans="1:22" x14ac:dyDescent="0.3">
      <c r="A564" s="12" t="s">
        <v>1741</v>
      </c>
      <c r="B564" s="12" t="s">
        <v>1742</v>
      </c>
      <c r="C564" s="16" t="str">
        <f>[1]!s_info_mkt(A564)</f>
        <v>主板</v>
      </c>
      <c r="D564" s="16" t="str">
        <f>[1]!s_ipo_listeddate(A564)</f>
        <v>2007-06-13</v>
      </c>
      <c r="E564" s="16" t="str">
        <f>[1]!s_info_industry_csrc2023(A564,"",3)</f>
        <v>电气机械和器材制造业</v>
      </c>
      <c r="F564" s="16">
        <f>[1]!s_is(A564,83,"FY","YTD","20251231",1,"",100000000)</f>
        <v>6.7881103098000004</v>
      </c>
      <c r="G564" s="16">
        <f>[1]!s_is(A564,83,"FY","YTD","20241231",1,"",100000000)</f>
        <v>5.9474497746999999</v>
      </c>
      <c r="H564" s="16">
        <f>[1]!s_is(A564,61,"FY","YTD","20251231",1,"",100000000)</f>
        <v>0.43109342810000001</v>
      </c>
      <c r="I564" s="16">
        <f>[1]!s_is(A564,61,"FY","YTD","20241231",1,"",100000000)</f>
        <v>-0.23407520670000001</v>
      </c>
      <c r="J564" s="16">
        <f>[1]!s_fa_roe(A564,"20251231")</f>
        <v>2.8685999999999998</v>
      </c>
      <c r="K564" s="16">
        <f>[1]!s_stmnote_rdexp(A564,"20251231",1,10000)</f>
        <v>3636.0010259999999</v>
      </c>
      <c r="L564" s="16">
        <f>[1]!s_margin_tradingbalance(A564,"",10000)</f>
        <v>0</v>
      </c>
      <c r="M564" s="16">
        <f>[1]!s_margin_seclendingbalance(A564,"",10000)</f>
        <v>0</v>
      </c>
      <c r="N564" s="17">
        <f>[1]!s_val_ev(A564,"",100000000)</f>
        <v>60.926762097000008</v>
      </c>
      <c r="O564" s="17">
        <f>[1]!share_freesharesmv(A564,"",100000000)</f>
        <v>35.459615339000003</v>
      </c>
      <c r="P564" s="17">
        <f ca="1">[1]!s_dq_amount_btin(A564,TODAY()-1,100000000)</f>
        <v>10.14949212</v>
      </c>
      <c r="Q564" s="17">
        <f ca="1">[1]!s_dq_turn(A564,TODAY()-1)</f>
        <v>24.737660726355582</v>
      </c>
      <c r="R564" s="2">
        <f>[1]!s_pq_amount(A564,"20260101","",100000000)</f>
        <v>278.65727691000001</v>
      </c>
      <c r="S564" s="2">
        <f>[1]!s_pq_avgamount(A564,"20260101","",100000000)</f>
        <v>2.5564887789908255</v>
      </c>
      <c r="T564" s="17">
        <f>[1]!s_ipo_dilutedpe(A564)</f>
        <v>29.68</v>
      </c>
      <c r="U564" s="12">
        <f>[1]!s_ipo_collection_total(A564,100000000)</f>
        <v>3.4401999999999999</v>
      </c>
      <c r="V564" s="18">
        <f>[1]!s_val_pe_ttm(A564,"")</f>
        <v>140.96469116210938</v>
      </c>
    </row>
    <row r="565" spans="1:22" x14ac:dyDescent="0.3">
      <c r="A565" s="12" t="s">
        <v>1743</v>
      </c>
      <c r="B565" s="12" t="s">
        <v>1744</v>
      </c>
      <c r="C565" s="16" t="str">
        <f>[1]!s_info_mkt(A565)</f>
        <v>创业板</v>
      </c>
      <c r="D565" s="16" t="str">
        <f>[1]!s_ipo_listeddate(A565)</f>
        <v>2010-11-05</v>
      </c>
      <c r="E565" s="16" t="str">
        <f>[1]!s_info_industry_csrc2023(A565,"",3)</f>
        <v>仪器仪表制造业</v>
      </c>
      <c r="F565" s="16">
        <f>[1]!s_is(A565,83,"FY","YTD","20251231",1,"",100000000)</f>
        <v>9.2342283197999997</v>
      </c>
      <c r="G565" s="16">
        <f>[1]!s_is(A565,83,"FY","YTD","20241231",1,"",100000000)</f>
        <v>9.5251277551999998</v>
      </c>
      <c r="H565" s="16">
        <f>[1]!s_is(A565,61,"FY","YTD","20251231",1,"",100000000)</f>
        <v>0.12973912479999999</v>
      </c>
      <c r="I565" s="16">
        <f>[1]!s_is(A565,61,"FY","YTD","20241231",1,"",100000000)</f>
        <v>-1.5241356588999999</v>
      </c>
      <c r="J565" s="16">
        <f>[1]!s_fa_roe(A565,"20251231")</f>
        <v>0.79459999999999997</v>
      </c>
      <c r="K565" s="16">
        <f>[1]!s_stmnote_rdexp(A565,"20251231",1,10000)</f>
        <v>7100.130083</v>
      </c>
      <c r="L565" s="16">
        <f>[1]!s_margin_tradingbalance(A565,"",10000)</f>
        <v>0</v>
      </c>
      <c r="M565" s="16">
        <f>[1]!s_margin_seclendingbalance(A565,"",10000)</f>
        <v>0</v>
      </c>
      <c r="N565" s="17">
        <f>[1]!s_val_ev(A565,"",100000000)</f>
        <v>94.277494297000004</v>
      </c>
      <c r="O565" s="17">
        <f>[1]!share_freesharesmv(A565,"",100000000)</f>
        <v>78.639780347799999</v>
      </c>
      <c r="P565" s="17">
        <f ca="1">[1]!s_dq_amount_btin(A565,TODAY()-1,100000000)</f>
        <v>3.7910030400000001</v>
      </c>
      <c r="Q565" s="17">
        <f ca="1">[1]!s_dq_turn(A565,TODAY()-1)</f>
        <v>4.1154983713444278</v>
      </c>
      <c r="R565" s="2">
        <f>[1]!s_pq_amount(A565,"20260101","",100000000)</f>
        <v>457.70775164999998</v>
      </c>
      <c r="S565" s="2">
        <f>[1]!s_pq_avgamount(A565,"20260101","",100000000)</f>
        <v>4.1991536848623854</v>
      </c>
      <c r="T565" s="17">
        <f>[1]!s_ipo_dilutedpe(A565)</f>
        <v>85.6</v>
      </c>
      <c r="U565" s="12">
        <f>[1]!s_ipo_collection_total(A565,100000000)</f>
        <v>6.6</v>
      </c>
      <c r="V565" s="18">
        <f>[1]!s_val_pe_ttm(A565,"")</f>
        <v>3410.467529296875</v>
      </c>
    </row>
    <row r="566" spans="1:22" x14ac:dyDescent="0.3">
      <c r="A566" s="12" t="s">
        <v>1745</v>
      </c>
      <c r="B566" s="12" t="s">
        <v>1746</v>
      </c>
      <c r="C566" s="16" t="str">
        <f>[1]!s_info_mkt(A566)</f>
        <v>科创板</v>
      </c>
      <c r="D566" s="16" t="str">
        <f>[1]!s_ipo_listeddate(A566)</f>
        <v>2020-01-20</v>
      </c>
      <c r="E566" s="16" t="str">
        <f>[1]!s_info_industry_csrc2023(A566,"",3)</f>
        <v>互联网和相关服务</v>
      </c>
      <c r="F566" s="16">
        <f>[1]!s_is(A566,83,"FY","YTD","20251231",1,"",100000000)</f>
        <v>16.993570063099998</v>
      </c>
      <c r="G566" s="16">
        <f>[1]!s_is(A566,83,"FY","YTD","20241231",1,"",100000000)</f>
        <v>15.0297200027</v>
      </c>
      <c r="H566" s="16">
        <f>[1]!s_is(A566,61,"FY","YTD","20251231",1,"",100000000)</f>
        <v>-0.7355335945999999</v>
      </c>
      <c r="I566" s="16">
        <f>[1]!s_is(A566,61,"FY","YTD","20241231",1,"",100000000)</f>
        <v>-2.4104204062000001</v>
      </c>
      <c r="J566" s="16">
        <f>[1]!s_fa_roe(A566,"20251231")</f>
        <v>-3.0575000000000001</v>
      </c>
      <c r="K566" s="16">
        <f>[1]!s_stmnote_rdexp(A566,"20251231",1,10000)</f>
        <v>19411.045703</v>
      </c>
      <c r="L566" s="16">
        <f>[1]!s_margin_tradingbalance(A566,"",10000)</f>
        <v>119684.1008</v>
      </c>
      <c r="M566" s="16">
        <f>[1]!s_margin_seclendingbalance(A566,"",10000)</f>
        <v>552.25059999999996</v>
      </c>
      <c r="N566" s="17">
        <f>[1]!s_val_ev(A566,"",100000000)</f>
        <v>177.97037279030002</v>
      </c>
      <c r="O566" s="17">
        <f>[1]!share_freesharesmv(A566,"",100000000)</f>
        <v>140.23340374679998</v>
      </c>
      <c r="P566" s="17">
        <f ca="1">[1]!s_dq_amount_btin(A566,TODAY()-1,100000000)</f>
        <v>14.07468368</v>
      </c>
      <c r="Q566" s="17">
        <f ca="1">[1]!s_dq_turn(A566,TODAY()-1)</f>
        <v>8.9954340299212223</v>
      </c>
      <c r="R566" s="2">
        <f>[1]!s_pq_amount(A566,"20260101","",100000000)</f>
        <v>2317.7508017099999</v>
      </c>
      <c r="S566" s="2">
        <f>[1]!s_pq_avgamount(A566,"20260101","",100000000)</f>
        <v>21.263768823027522</v>
      </c>
      <c r="T566" s="17">
        <f>[1]!s_ipo_dilutedpe(A566)</f>
        <v>181.85</v>
      </c>
      <c r="U566" s="12">
        <f>[1]!s_ipo_collection_total(A566,100000000)</f>
        <v>19.439550000000001</v>
      </c>
      <c r="V566" s="18">
        <f>[1]!s_val_pe_ttm(A566,"")</f>
        <v>-682.399169921875</v>
      </c>
    </row>
    <row r="567" spans="1:22" x14ac:dyDescent="0.3">
      <c r="A567" s="12" t="s">
        <v>1747</v>
      </c>
      <c r="B567" s="12" t="s">
        <v>1748</v>
      </c>
      <c r="C567" s="16" t="str">
        <f>[1]!s_info_mkt(A567)</f>
        <v>创业板</v>
      </c>
      <c r="D567" s="16" t="str">
        <f>[1]!s_ipo_listeddate(A567)</f>
        <v>2017-09-19</v>
      </c>
      <c r="E567" s="16" t="str">
        <f>[1]!s_info_industry_csrc2023(A567,"",3)</f>
        <v>医药制造业</v>
      </c>
      <c r="F567" s="16">
        <f>[1]!s_is(A567,83,"FY","YTD","20251231",1,"",100000000)</f>
        <v>30.611353937699999</v>
      </c>
      <c r="G567" s="16">
        <f>[1]!s_is(A567,83,"FY","YTD","20241231",1,"",100000000)</f>
        <v>26.308082433999999</v>
      </c>
      <c r="H567" s="16">
        <f>[1]!s_is(A567,61,"FY","YTD","20251231",1,"",100000000)</f>
        <v>1.3971280662000001</v>
      </c>
      <c r="I567" s="16">
        <f>[1]!s_is(A567,61,"FY","YTD","20241231",1,"",100000000)</f>
        <v>0.5593506707</v>
      </c>
      <c r="J567" s="16">
        <f>[1]!s_fa_roe(A567,"20251231")</f>
        <v>3.915</v>
      </c>
      <c r="K567" s="16">
        <f>[1]!s_stmnote_rdexp(A567,"20251231",1,10000)</f>
        <v>25830.714517</v>
      </c>
      <c r="L567" s="16">
        <f>[1]!s_margin_tradingbalance(A567,"",10000)</f>
        <v>0</v>
      </c>
      <c r="M567" s="16">
        <f>[1]!s_margin_seclendingbalance(A567,"",10000)</f>
        <v>0</v>
      </c>
      <c r="N567" s="17">
        <f>[1]!s_val_ev(A567,"",100000000)</f>
        <v>70.047802106700004</v>
      </c>
      <c r="O567" s="17">
        <f>[1]!share_freesharesmv(A567,"",100000000)</f>
        <v>29.0034195462</v>
      </c>
      <c r="P567" s="17">
        <f ca="1">[1]!s_dq_amount_btin(A567,TODAY()-1,100000000)</f>
        <v>1.14522524</v>
      </c>
      <c r="Q567" s="17">
        <f ca="1">[1]!s_dq_turn(A567,TODAY()-1)</f>
        <v>2.739168882907276</v>
      </c>
      <c r="R567" s="2">
        <f>[1]!s_pq_amount(A567,"20260101","",100000000)</f>
        <v>95.702280200000004</v>
      </c>
      <c r="S567" s="2">
        <f>[1]!s_pq_avgamount(A567,"20260101","",100000000)</f>
        <v>0.87800257064220188</v>
      </c>
      <c r="T567" s="17">
        <f>[1]!s_ipo_dilutedpe(A567)</f>
        <v>22.99</v>
      </c>
      <c r="U567" s="12">
        <f>[1]!s_ipo_collection_total(A567,100000000)</f>
        <v>6.7229999999999999</v>
      </c>
      <c r="V567" s="18">
        <f>[1]!s_val_pe_ttm(A567,"")</f>
        <v>73.179275512695313</v>
      </c>
    </row>
    <row r="568" spans="1:22" x14ac:dyDescent="0.3">
      <c r="A568" s="12" t="s">
        <v>1749</v>
      </c>
      <c r="B568" s="12" t="s">
        <v>1750</v>
      </c>
      <c r="C568" s="16" t="str">
        <f>[1]!s_info_mkt(A568)</f>
        <v>主板</v>
      </c>
      <c r="D568" s="16" t="str">
        <f>[1]!s_ipo_listeddate(A568)</f>
        <v>2026-05-22</v>
      </c>
      <c r="E568" s="16" t="str">
        <f>[1]!s_info_industry_csrc2023(A568,"",3)</f>
        <v>电气机械和器材制造业</v>
      </c>
      <c r="F568" s="16">
        <f>[1]!s_is(A568,83,"FY","YTD","20251231",1,"",100000000)</f>
        <v>28.773447332399996</v>
      </c>
      <c r="G568" s="16">
        <f>[1]!s_is(A568,83,"FY","YTD","20241231",1,"",100000000)</f>
        <v>32.037770868000003</v>
      </c>
      <c r="H568" s="16">
        <f>[1]!s_is(A568,61,"FY","YTD","20251231",1,"",100000000)</f>
        <v>3.9122391637000002</v>
      </c>
      <c r="I568" s="16">
        <f>[1]!s_is(A568,61,"FY","YTD","20241231",1,"",100000000)</f>
        <v>4.5113569729999998</v>
      </c>
      <c r="J568" s="16">
        <f>[1]!s_fa_roe(A568,"20251231")</f>
        <v>32.327199999999998</v>
      </c>
      <c r="K568" s="16">
        <f>[1]!s_stmnote_rdexp(A568,"20251231",1,10000)</f>
        <v>8831.0292540000009</v>
      </c>
      <c r="L568" s="16">
        <f>[1]!s_margin_tradingbalance(A568,"",10000)</f>
        <v>14976.637000000001</v>
      </c>
      <c r="M568" s="16">
        <f>[1]!s_margin_seclendingbalance(A568,"",10000)</f>
        <v>0</v>
      </c>
      <c r="N568" s="17">
        <f>[1]!s_val_ev(A568,"",100000000)</f>
        <v>98.74271180800001</v>
      </c>
      <c r="O568" s="17">
        <f>[1]!share_freesharesmv(A568,"",100000000)</f>
        <v>23.200172236800004</v>
      </c>
      <c r="P568" s="17">
        <f ca="1">[1]!s_dq_amount_btin(A568,TODAY()-1,100000000)</f>
        <v>3.2331390600000001</v>
      </c>
      <c r="Q568" s="17">
        <f ca="1">[1]!s_dq_turn(A568,TODAY()-1)</f>
        <v>14.04343317603486</v>
      </c>
      <c r="R568" s="2">
        <f>[1]!s_pq_amount(A568,"20260101","",100000000)</f>
        <v>129.75935989999999</v>
      </c>
      <c r="S568" s="2">
        <f>[1]!s_pq_avgamount(A568,"20260101","",100000000)</f>
        <v>6.487967995</v>
      </c>
      <c r="T568" s="17">
        <f>[1]!s_ipo_dilutedpe(A568)</f>
        <v>21.04</v>
      </c>
      <c r="U568" s="12">
        <f>[1]!s_ipo_collection_total(A568,100000000)</f>
        <v>19.7529931708</v>
      </c>
      <c r="V568" s="18">
        <f>[1]!s_val_pe_ttm(A568,"")</f>
        <v>25.05457878112793</v>
      </c>
    </row>
    <row r="569" spans="1:22" x14ac:dyDescent="0.3">
      <c r="A569" s="12" t="s">
        <v>1751</v>
      </c>
      <c r="B569" s="12" t="s">
        <v>1752</v>
      </c>
      <c r="C569" s="16" t="str">
        <f>[1]!s_info_mkt(A569)</f>
        <v>科创板</v>
      </c>
      <c r="D569" s="16" t="str">
        <f>[1]!s_ipo_listeddate(A569)</f>
        <v>2022-12-21</v>
      </c>
      <c r="E569" s="16" t="str">
        <f>[1]!s_info_industry_csrc2023(A569,"",3)</f>
        <v>计算机、通信和其他电子设备制造业</v>
      </c>
      <c r="F569" s="16">
        <f>[1]!s_is(A569,83,"FY","YTD","20251231",1,"",100000000)</f>
        <v>6.0143450955999995</v>
      </c>
      <c r="G569" s="16">
        <f>[1]!s_is(A569,83,"FY","YTD","20241231",1,"",100000000)</f>
        <v>2.5217267320999999</v>
      </c>
      <c r="H569" s="16">
        <f>[1]!s_is(A569,61,"FY","YTD","20251231",1,"",100000000)</f>
        <v>1.9092403174999999</v>
      </c>
      <c r="I569" s="16">
        <f>[1]!s_is(A569,61,"FY","YTD","20241231",1,"",100000000)</f>
        <v>-6.1338759400000005E-2</v>
      </c>
      <c r="J569" s="16">
        <f>[1]!s_fa_roe(A569,"20251231")</f>
        <v>8.6684000000000001</v>
      </c>
      <c r="K569" s="16">
        <f>[1]!s_stmnote_rdexp(A569,"20251231",1,10000)</f>
        <v>8084.3055859999995</v>
      </c>
      <c r="L569" s="16">
        <f>[1]!s_margin_tradingbalance(A569,"",10000)</f>
        <v>368141.7843</v>
      </c>
      <c r="M569" s="16">
        <f>[1]!s_margin_seclendingbalance(A569,"",10000)</f>
        <v>1810.2408</v>
      </c>
      <c r="N569" s="17">
        <f>[1]!s_val_ev(A569,"",100000000)</f>
        <v>2083.3395085672</v>
      </c>
      <c r="O569" s="17">
        <f>[1]!share_freesharesmv(A569,"",100000000)</f>
        <v>1507.990030664</v>
      </c>
      <c r="P569" s="17">
        <f ca="1">[1]!s_dq_amount_btin(A569,TODAY()-1,100000000)</f>
        <v>73.418151600000002</v>
      </c>
      <c r="Q569" s="17">
        <f ca="1">[1]!s_dq_turn(A569,TODAY()-1)</f>
        <v>3.5827123335076645</v>
      </c>
      <c r="R569" s="2">
        <f>[1]!s_pq_amount(A569,"20260101","",100000000)</f>
        <v>4965.8805560399996</v>
      </c>
      <c r="S569" s="2">
        <f>[1]!s_pq_avgamount(A569,"20260101","",100000000)</f>
        <v>45.558537211376141</v>
      </c>
      <c r="T569" s="17">
        <f>[1]!s_ipo_dilutedpe(A569)</f>
        <v>69.260000000000005</v>
      </c>
      <c r="U569" s="12">
        <f>[1]!s_ipo_collection_total(A569,100000000)</f>
        <v>15.099</v>
      </c>
      <c r="V569" s="18">
        <f>[1]!s_val_pe_ttm(A569,"")</f>
        <v>585.13238525390625</v>
      </c>
    </row>
    <row r="570" spans="1:22" x14ac:dyDescent="0.3">
      <c r="A570" s="12" t="s">
        <v>42</v>
      </c>
      <c r="B570" s="12" t="s">
        <v>43</v>
      </c>
      <c r="C570" s="16" t="str">
        <f>[1]!s_info_mkt(A570)</f>
        <v>北证</v>
      </c>
      <c r="D570" s="16" t="str">
        <f>[1]!s_ipo_listeddate(A570)</f>
        <v>2024-10-11</v>
      </c>
      <c r="E570" s="16" t="str">
        <f>[1]!s_info_industry_csrc2023(A570,"",3)</f>
        <v>开采专业及辅助性活动</v>
      </c>
      <c r="F570" s="16">
        <f>[1]!s_is(A570,83,"FY","YTD","20251231",1,"",100000000)</f>
        <v>15.111989640999999</v>
      </c>
      <c r="G570" s="16">
        <f>[1]!s_is(A570,83,"FY","YTD","20241231",1,"",100000000)</f>
        <v>13.954683808599999</v>
      </c>
      <c r="H570" s="16">
        <f>[1]!s_is(A570,61,"FY","YTD","20251231",1,"",100000000)</f>
        <v>0.40340411310000002</v>
      </c>
      <c r="I570" s="16">
        <f>[1]!s_is(A570,61,"FY","YTD","20241231",1,"",100000000)</f>
        <v>0.71671046209999989</v>
      </c>
      <c r="J570" s="16">
        <f>[1]!s_fa_roe(A570,"20251231")</f>
        <v>4.4074</v>
      </c>
      <c r="K570" s="16">
        <f>[1]!s_stmnote_rdexp(A570,"20251231",1,10000)</f>
        <v>3015.0933370000002</v>
      </c>
      <c r="L570" s="16">
        <f>[1]!s_margin_tradingbalance(A570,"",10000)</f>
        <v>4170.6388999999999</v>
      </c>
      <c r="M570" s="16">
        <f>[1]!s_margin_seclendingbalance(A570,"",10000)</f>
        <v>0</v>
      </c>
      <c r="N570" s="17">
        <f>[1]!s_val_ev(A570,"",100000000)</f>
        <v>42.347713380000002</v>
      </c>
      <c r="O570" s="17">
        <f>[1]!share_freesharesmv(A570,"",100000000)</f>
        <v>11.73491338</v>
      </c>
      <c r="P570" s="17">
        <f ca="1">[1]!s_dq_amount_btin(A570,TODAY()-1,100000000)</f>
        <v>1.1353502600000001</v>
      </c>
      <c r="Q570" s="17">
        <f ca="1">[1]!s_dq_turn(A570,TODAY()-1)</f>
        <v>3.4008334679016952</v>
      </c>
      <c r="R570" s="2">
        <f>[1]!s_pq_amount(A570,"20260101","",100000000)</f>
        <v>105.28035482999999</v>
      </c>
      <c r="S570" s="2">
        <f>[1]!s_pq_avgamount(A570,"20260101","",100000000)</f>
        <v>0.96587481495412841</v>
      </c>
      <c r="T570" s="17">
        <f>[1]!s_ipo_dilutedpe(A570)</f>
        <v>15.48</v>
      </c>
      <c r="U570" s="12">
        <f>[1]!s_ipo_collection_total(A570,100000000)</f>
        <v>2.5229481100000002</v>
      </c>
      <c r="V570" s="18">
        <f>[1]!s_val_pe_ttm(A570,"")</f>
        <v>117.89564514160156</v>
      </c>
    </row>
    <row r="571" spans="1:22" x14ac:dyDescent="0.3">
      <c r="A571" s="12" t="s">
        <v>1753</v>
      </c>
      <c r="B571" s="12" t="s">
        <v>1754</v>
      </c>
      <c r="C571" s="16" t="str">
        <f>[1]!s_info_mkt(A571)</f>
        <v>科创板</v>
      </c>
      <c r="D571" s="16" t="str">
        <f>[1]!s_ipo_listeddate(A571)</f>
        <v>2023-06-27</v>
      </c>
      <c r="E571" s="16" t="str">
        <f>[1]!s_info_industry_csrc2023(A571,"",3)</f>
        <v>计算机、通信和其他电子设备制造业</v>
      </c>
      <c r="F571" s="16">
        <f>[1]!s_is(A571,83,"FY","YTD","20251231",1,"",100000000)</f>
        <v>5.3695520633000005</v>
      </c>
      <c r="G571" s="16">
        <f>[1]!s_is(A571,83,"FY","YTD","20241231",1,"",100000000)</f>
        <v>5.2709191198000003</v>
      </c>
      <c r="H571" s="16">
        <f>[1]!s_is(A571,61,"FY","YTD","20251231",1,"",100000000)</f>
        <v>-1.4035060945</v>
      </c>
      <c r="I571" s="16">
        <f>[1]!s_is(A571,61,"FY","YTD","20241231",1,"",100000000)</f>
        <v>-0.56768164610000005</v>
      </c>
      <c r="J571" s="16">
        <f>[1]!s_fa_roe(A571,"20251231")</f>
        <v>-10.271100000000001</v>
      </c>
      <c r="K571" s="16">
        <f>[1]!s_stmnote_rdexp(A571,"20251231",1,10000)</f>
        <v>15119.258090000001</v>
      </c>
      <c r="L571" s="16">
        <f>[1]!s_margin_tradingbalance(A571,"",10000)</f>
        <v>16161.984899999999</v>
      </c>
      <c r="M571" s="16">
        <f>[1]!s_margin_seclendingbalance(A571,"",10000)</f>
        <v>34.6494</v>
      </c>
      <c r="N571" s="17">
        <f>[1]!s_val_ev(A571,"",100000000)</f>
        <v>52.645600000000002</v>
      </c>
      <c r="O571" s="17">
        <f>[1]!share_freesharesmv(A571,"",100000000)</f>
        <v>31.200377235999998</v>
      </c>
      <c r="P571" s="17">
        <f ca="1">[1]!s_dq_amount_btin(A571,TODAY()-1,100000000)</f>
        <v>1.44900838</v>
      </c>
      <c r="Q571" s="17">
        <f ca="1">[1]!s_dq_turn(A571,TODAY()-1)</f>
        <v>4.6972096757503445</v>
      </c>
      <c r="R571" s="2">
        <f>[1]!s_pq_amount(A571,"20260101","",100000000)</f>
        <v>117.04972895</v>
      </c>
      <c r="S571" s="2">
        <f>[1]!s_pq_avgamount(A571,"20260101","",100000000)</f>
        <v>1.0738507243119266</v>
      </c>
      <c r="T571" s="17">
        <f>[1]!s_ipo_dilutedpe(A571)</f>
        <v>190.57</v>
      </c>
      <c r="U571" s="12">
        <f>[1]!s_ipo_collection_total(A571,100000000)</f>
        <v>10.4664</v>
      </c>
      <c r="V571" s="18">
        <f>[1]!s_val_pe_ttm(A571,"")</f>
        <v>-38.182662963867188</v>
      </c>
    </row>
    <row r="572" spans="1:22" x14ac:dyDescent="0.3">
      <c r="A572" s="12" t="s">
        <v>1755</v>
      </c>
      <c r="B572" s="12" t="s">
        <v>1756</v>
      </c>
      <c r="C572" s="16" t="str">
        <f>[1]!s_info_mkt(A572)</f>
        <v>主板</v>
      </c>
      <c r="D572" s="16" t="str">
        <f>[1]!s_ipo_listeddate(A572)</f>
        <v>2016-12-09</v>
      </c>
      <c r="E572" s="16" t="str">
        <f>[1]!s_info_industry_csrc2023(A572,"",3)</f>
        <v>专用设备制造业</v>
      </c>
      <c r="F572" s="16">
        <f>[1]!s_is(A572,83,"FY","YTD","20251231",1,"",100000000)</f>
        <v>4.3712501905000005</v>
      </c>
      <c r="G572" s="16">
        <f>[1]!s_is(A572,83,"FY","YTD","20241231",1,"",100000000)</f>
        <v>4.0833454954000006</v>
      </c>
      <c r="H572" s="16">
        <f>[1]!s_is(A572,61,"FY","YTD","20251231",1,"",100000000)</f>
        <v>1.0517993939000001</v>
      </c>
      <c r="I572" s="16">
        <f>[1]!s_is(A572,61,"FY","YTD","20241231",1,"",100000000)</f>
        <v>0.95981960219999995</v>
      </c>
      <c r="J572" s="16">
        <f>[1]!s_fa_roe(A572,"20251231")</f>
        <v>7.7659000000000002</v>
      </c>
      <c r="K572" s="16">
        <f>[1]!s_stmnote_rdexp(A572,"20251231",1,10000)</f>
        <v>2089.2518660000001</v>
      </c>
      <c r="L572" s="16">
        <f>[1]!s_margin_tradingbalance(A572,"",10000)</f>
        <v>0</v>
      </c>
      <c r="M572" s="16">
        <f>[1]!s_margin_seclendingbalance(A572,"",10000)</f>
        <v>0</v>
      </c>
      <c r="N572" s="17">
        <f>[1]!s_val_ev(A572,"",100000000)</f>
        <v>31.127510377499998</v>
      </c>
      <c r="O572" s="17">
        <f>[1]!share_freesharesmv(A572,"",100000000)</f>
        <v>24.134050560299997</v>
      </c>
      <c r="P572" s="17">
        <f ca="1">[1]!s_dq_amount_btin(A572,TODAY()-1,100000000)</f>
        <v>1.4219773499999999</v>
      </c>
      <c r="Q572" s="17">
        <f ca="1">[1]!s_dq_turn(A572,TODAY()-1)</f>
        <v>4.6128747933464567</v>
      </c>
      <c r="R572" s="2">
        <f>[1]!s_pq_amount(A572,"20260101","",100000000)</f>
        <v>108.12946991</v>
      </c>
      <c r="S572" s="2">
        <f>[1]!s_pq_avgamount(A572,"20260101","",100000000)</f>
        <v>0.99201348541284395</v>
      </c>
      <c r="T572" s="17">
        <f>[1]!s_ipo_dilutedpe(A572)</f>
        <v>22.95</v>
      </c>
      <c r="U572" s="12">
        <f>[1]!s_ipo_collection_total(A572,100000000)</f>
        <v>3.4774560000000001</v>
      </c>
      <c r="V572" s="18">
        <f>[1]!s_val_pe_ttm(A572,"")</f>
        <v>31.22776985168457</v>
      </c>
    </row>
    <row r="573" spans="1:22" x14ac:dyDescent="0.3">
      <c r="A573" s="12" t="s">
        <v>1757</v>
      </c>
      <c r="B573" s="12" t="s">
        <v>1758</v>
      </c>
      <c r="C573" s="16" t="str">
        <f>[1]!s_info_mkt(A573)</f>
        <v>科创板</v>
      </c>
      <c r="D573" s="16" t="str">
        <f>[1]!s_ipo_listeddate(A573)</f>
        <v>2022-09-15</v>
      </c>
      <c r="E573" s="16" t="str">
        <f>[1]!s_info_industry_csrc2023(A573,"",3)</f>
        <v>通用设备制造业</v>
      </c>
      <c r="F573" s="16">
        <f>[1]!s_is(A573,83,"FY","YTD","20251231",1,"",100000000)</f>
        <v>22.868601458099999</v>
      </c>
      <c r="G573" s="16">
        <f>[1]!s_is(A573,83,"FY","YTD","20241231",1,"",100000000)</f>
        <v>13.9360361109</v>
      </c>
      <c r="H573" s="16">
        <f>[1]!s_is(A573,61,"FY","YTD","20251231",1,"",100000000)</f>
        <v>0.30457856519999998</v>
      </c>
      <c r="I573" s="16">
        <f>[1]!s_is(A573,61,"FY","YTD","20241231",1,"",100000000)</f>
        <v>-0.58626845090000002</v>
      </c>
      <c r="J573" s="16">
        <f>[1]!s_fa_roe(A573,"20251231")</f>
        <v>3.0459999999999998</v>
      </c>
      <c r="K573" s="16">
        <f>[1]!s_stmnote_rdexp(A573,"20251231",1,10000)</f>
        <v>10356.236670999999</v>
      </c>
      <c r="L573" s="16">
        <f>[1]!s_margin_tradingbalance(A573,"",10000)</f>
        <v>12008.618700000001</v>
      </c>
      <c r="M573" s="16">
        <f>[1]!s_margin_seclendingbalance(A573,"",10000)</f>
        <v>0</v>
      </c>
      <c r="N573" s="17">
        <f>[1]!s_val_ev(A573,"",100000000)</f>
        <v>33.337284134400001</v>
      </c>
      <c r="O573" s="17">
        <f>[1]!share_freesharesmv(A573,"",100000000)</f>
        <v>15.0119653632</v>
      </c>
      <c r="P573" s="17">
        <f ca="1">[1]!s_dq_amount_btin(A573,TODAY()-1,100000000)</f>
        <v>0.59537488000000005</v>
      </c>
      <c r="Q573" s="17">
        <f ca="1">[1]!s_dq_turn(A573,TODAY()-1)</f>
        <v>1.8192084056847102</v>
      </c>
      <c r="R573" s="2">
        <f>[1]!s_pq_amount(A573,"20260101","",100000000)</f>
        <v>102.93362786</v>
      </c>
      <c r="S573" s="2">
        <f>[1]!s_pq_avgamount(A573,"20260101","",100000000)</f>
        <v>0.94434520972477065</v>
      </c>
      <c r="T573" s="17">
        <f>[1]!s_ipo_dilutedpe(A573)</f>
        <v>57.41</v>
      </c>
      <c r="U573" s="12">
        <f>[1]!s_ipo_collection_total(A573,100000000)</f>
        <v>9.8924494896000006</v>
      </c>
      <c r="V573" s="18">
        <f>[1]!s_val_pe_ttm(A573,"")</f>
        <v>111.01162719726563</v>
      </c>
    </row>
    <row r="574" spans="1:22" x14ac:dyDescent="0.3">
      <c r="A574" s="12" t="s">
        <v>1759</v>
      </c>
      <c r="B574" s="12" t="s">
        <v>1760</v>
      </c>
      <c r="C574" s="16" t="str">
        <f>[1]!s_info_mkt(A574)</f>
        <v>科创板</v>
      </c>
      <c r="D574" s="16" t="str">
        <f>[1]!s_ipo_listeddate(A574)</f>
        <v>2022-07-22</v>
      </c>
      <c r="E574" s="16" t="str">
        <f>[1]!s_info_industry_csrc2023(A574,"",3)</f>
        <v>计算机、通信和其他电子设备制造业</v>
      </c>
      <c r="F574" s="16">
        <f>[1]!s_is(A574,83,"FY","YTD","20251231",1,"",100000000)</f>
        <v>23.859994728699998</v>
      </c>
      <c r="G574" s="16">
        <f>[1]!s_is(A574,83,"FY","YTD","20241231",1,"",100000000)</f>
        <v>25.910867280100003</v>
      </c>
      <c r="H574" s="16">
        <f>[1]!s_is(A574,61,"FY","YTD","20251231",1,"",100000000)</f>
        <v>5.0752632610999999</v>
      </c>
      <c r="I574" s="16">
        <f>[1]!s_is(A574,61,"FY","YTD","20241231",1,"",100000000)</f>
        <v>4.8464896825999997</v>
      </c>
      <c r="J574" s="16">
        <f>[1]!s_fa_roe(A574,"20251231")</f>
        <v>8.0233000000000008</v>
      </c>
      <c r="K574" s="16">
        <f>[1]!s_stmnote_rdexp(A574,"20251231",1,10000)</f>
        <v>30277.488479000003</v>
      </c>
      <c r="L574" s="16">
        <f>[1]!s_margin_tradingbalance(A574,"",10000)</f>
        <v>48310.130499999999</v>
      </c>
      <c r="M574" s="16">
        <f>[1]!s_margin_seclendingbalance(A574,"",10000)</f>
        <v>850.54470000000003</v>
      </c>
      <c r="N574" s="17">
        <f>[1]!s_val_ev(A574,"",100000000)</f>
        <v>607.51798757000006</v>
      </c>
      <c r="O574" s="17">
        <f>[1]!share_freesharesmv(A574,"",100000000)</f>
        <v>181.51736293229999</v>
      </c>
      <c r="P574" s="17">
        <f ca="1">[1]!s_dq_amount_btin(A574,TODAY()-1,100000000)</f>
        <v>8.3092193600000002</v>
      </c>
      <c r="Q574" s="17">
        <f ca="1">[1]!s_dq_turn(A574,TODAY()-1)</f>
        <v>1.3926888404971083</v>
      </c>
      <c r="R574" s="2">
        <f>[1]!s_pq_amount(A574,"20260101","",100000000)</f>
        <v>928.75686801999996</v>
      </c>
      <c r="S574" s="2">
        <f>[1]!s_pq_avgamount(A574,"20260101","",100000000)</f>
        <v>8.5207052111926611</v>
      </c>
      <c r="T574" s="17">
        <f>[1]!s_ipo_dilutedpe(A574)</f>
        <v>80.78</v>
      </c>
      <c r="U574" s="12">
        <f>[1]!s_ipo_collection_total(A574,100000000)</f>
        <v>28.359088</v>
      </c>
      <c r="V574" s="18">
        <f>[1]!s_val_pe_ttm(A574,"")</f>
        <v>134.74911499023438</v>
      </c>
    </row>
    <row r="575" spans="1:22" x14ac:dyDescent="0.3">
      <c r="A575" s="12" t="s">
        <v>1761</v>
      </c>
      <c r="B575" s="12" t="s">
        <v>1762</v>
      </c>
      <c r="C575" s="16" t="str">
        <f>[1]!s_info_mkt(A575)</f>
        <v>创业板</v>
      </c>
      <c r="D575" s="16" t="str">
        <f>[1]!s_ipo_listeddate(A575)</f>
        <v>2020-07-13</v>
      </c>
      <c r="E575" s="16" t="str">
        <f>[1]!s_info_industry_csrc2023(A575,"",3)</f>
        <v>计算机、通信和其他电子设备制造业</v>
      </c>
      <c r="F575" s="16">
        <f>[1]!s_is(A575,83,"FY","YTD","20251231",1,"",100000000)</f>
        <v>19.3173024988</v>
      </c>
      <c r="G575" s="16">
        <f>[1]!s_is(A575,83,"FY","YTD","20241231",1,"",100000000)</f>
        <v>14.131777424300001</v>
      </c>
      <c r="H575" s="16">
        <f>[1]!s_is(A575,61,"FY","YTD","20251231",1,"",100000000)</f>
        <v>1.2812281751999999</v>
      </c>
      <c r="I575" s="16">
        <f>[1]!s_is(A575,61,"FY","YTD","20241231",1,"",100000000)</f>
        <v>1.4028485756</v>
      </c>
      <c r="J575" s="16">
        <f>[1]!s_fa_roe(A575,"20251231")</f>
        <v>6.6424000000000003</v>
      </c>
      <c r="K575" s="16">
        <f>[1]!s_stmnote_rdexp(A575,"20251231",1,10000)</f>
        <v>7519.8935180000008</v>
      </c>
      <c r="L575" s="16">
        <f>[1]!s_margin_tradingbalance(A575,"",10000)</f>
        <v>0</v>
      </c>
      <c r="M575" s="16">
        <f>[1]!s_margin_seclendingbalance(A575,"",10000)</f>
        <v>0</v>
      </c>
      <c r="N575" s="17">
        <f>[1]!s_val_ev(A575,"",100000000)</f>
        <v>99.972581562000002</v>
      </c>
      <c r="O575" s="17">
        <f>[1]!share_freesharesmv(A575,"",100000000)</f>
        <v>44.772902046000006</v>
      </c>
      <c r="P575" s="17">
        <f ca="1">[1]!s_dq_amount_btin(A575,TODAY()-1,100000000)</f>
        <v>8.1963402599999995</v>
      </c>
      <c r="Q575" s="17">
        <f ca="1">[1]!s_dq_turn(A575,TODAY()-1)</f>
        <v>8.5886459958381423</v>
      </c>
      <c r="R575" s="2">
        <f>[1]!s_pq_amount(A575,"20260101","",100000000)</f>
        <v>475.22069851999998</v>
      </c>
      <c r="S575" s="2">
        <f>[1]!s_pq_avgamount(A575,"20260101","",100000000)</f>
        <v>4.3598229222018352</v>
      </c>
      <c r="T575" s="17">
        <f>[1]!s_ipo_dilutedpe(A575)</f>
        <v>22.99</v>
      </c>
      <c r="U575" s="12">
        <f>[1]!s_ipo_collection_total(A575,100000000)</f>
        <v>4.6812959999999997</v>
      </c>
      <c r="V575" s="18">
        <f>[1]!s_val_pe_ttm(A575,"")</f>
        <v>77.55877685546875</v>
      </c>
    </row>
    <row r="576" spans="1:22" x14ac:dyDescent="0.3">
      <c r="A576" s="12" t="s">
        <v>1763</v>
      </c>
      <c r="B576" s="12" t="s">
        <v>1764</v>
      </c>
      <c r="C576" s="16" t="str">
        <f>[1]!s_info_mkt(A576)</f>
        <v>主板</v>
      </c>
      <c r="D576" s="16" t="str">
        <f>[1]!s_ipo_listeddate(A576)</f>
        <v>1993-10-08</v>
      </c>
      <c r="E576" s="16" t="str">
        <f>[1]!s_info_industry_csrc2023(A576,"",3)</f>
        <v>非金属矿物制品业</v>
      </c>
      <c r="F576" s="16">
        <f>[1]!s_is(A576,83,"FY","YTD","20251231",1,"",100000000)</f>
        <v>6.0521065978999999</v>
      </c>
      <c r="G576" s="16">
        <f>[1]!s_is(A576,83,"FY","YTD","20241231",1,"",100000000)</f>
        <v>3.5674501212000003</v>
      </c>
      <c r="H576" s="16">
        <f>[1]!s_is(A576,61,"FY","YTD","20251231",1,"",100000000)</f>
        <v>7.2344778799999995E-2</v>
      </c>
      <c r="I576" s="16">
        <f>[1]!s_is(A576,61,"FY","YTD","20241231",1,"",100000000)</f>
        <v>-0.1918821148</v>
      </c>
      <c r="J576" s="16">
        <f>[1]!s_fa_roe(A576,"20251231")</f>
        <v>3.0505</v>
      </c>
      <c r="K576" s="16">
        <f>[1]!s_stmnote_rdexp(A576,"20251231",1,10000)</f>
        <v>65.245764000000008</v>
      </c>
      <c r="L576" s="16">
        <f>[1]!s_margin_tradingbalance(A576,"",10000)</f>
        <v>0</v>
      </c>
      <c r="M576" s="16">
        <f>[1]!s_margin_seclendingbalance(A576,"",10000)</f>
        <v>0</v>
      </c>
      <c r="N576" s="17">
        <f>[1]!s_val_ev(A576,"",100000000)</f>
        <v>23.138037000000001</v>
      </c>
      <c r="O576" s="17">
        <f>[1]!share_freesharesmv(A576,"",100000000)</f>
        <v>18.394041010799999</v>
      </c>
      <c r="P576" s="17">
        <f ca="1">[1]!s_dq_amount_btin(A576,TODAY()-1,100000000)</f>
        <v>2.08268516</v>
      </c>
      <c r="Q576" s="17">
        <f ca="1">[1]!s_dq_turn(A576,TODAY()-1)</f>
        <v>9.0685203014412998</v>
      </c>
      <c r="R576" s="2">
        <f>[1]!s_pq_amount(A576,"20260101","",100000000)</f>
        <v>344.08332572</v>
      </c>
      <c r="S576" s="2">
        <f>[1]!s_pq_avgamount(A576,"20260101","",100000000)</f>
        <v>3.1859567196296297</v>
      </c>
      <c r="T576" s="17">
        <f>[1]!s_ipo_dilutedpe(A576)</f>
        <v>0</v>
      </c>
      <c r="U576" s="12">
        <f>[1]!s_ipo_collection_total(A576,100000000)</f>
        <v>0.4</v>
      </c>
      <c r="V576" s="18">
        <f>[1]!s_val_pe_ttm(A576,"")</f>
        <v>-258.67129516601563</v>
      </c>
    </row>
    <row r="577" spans="1:22" x14ac:dyDescent="0.3">
      <c r="A577" s="12" t="s">
        <v>1765</v>
      </c>
      <c r="B577" s="12" t="s">
        <v>1766</v>
      </c>
      <c r="C577" s="16" t="str">
        <f>[1]!s_info_mkt(A577)</f>
        <v>创业板</v>
      </c>
      <c r="D577" s="16" t="str">
        <f>[1]!s_ipo_listeddate(A577)</f>
        <v>2014-10-10</v>
      </c>
      <c r="E577" s="16" t="str">
        <f>[1]!s_info_industry_csrc2023(A577,"",3)</f>
        <v>专用设备制造业</v>
      </c>
      <c r="F577" s="16">
        <f>[1]!s_is(A577,83,"FY","YTD","20251231",1,"",100000000)</f>
        <v>13.850845746700001</v>
      </c>
      <c r="G577" s="16">
        <f>[1]!s_is(A577,83,"FY","YTD","20241231",1,"",100000000)</f>
        <v>17.056745973800002</v>
      </c>
      <c r="H577" s="16">
        <f>[1]!s_is(A577,61,"FY","YTD","20251231",1,"",100000000)</f>
        <v>0.54113848479999993</v>
      </c>
      <c r="I577" s="16">
        <f>[1]!s_is(A577,61,"FY","YTD","20241231",1,"",100000000)</f>
        <v>0.68398464799999992</v>
      </c>
      <c r="J577" s="16">
        <f>[1]!s_fa_roe(A577,"20251231")</f>
        <v>3.6541999999999999</v>
      </c>
      <c r="K577" s="16">
        <f>[1]!s_stmnote_rdexp(A577,"20251231",1,10000)</f>
        <v>5998.1225109999996</v>
      </c>
      <c r="L577" s="16">
        <f>[1]!s_margin_tradingbalance(A577,"",10000)</f>
        <v>0</v>
      </c>
      <c r="M577" s="16">
        <f>[1]!s_margin_seclendingbalance(A577,"",10000)</f>
        <v>0</v>
      </c>
      <c r="N577" s="17">
        <f>[1]!s_val_ev(A577,"",100000000)</f>
        <v>42.966225527700004</v>
      </c>
      <c r="O577" s="17">
        <f>[1]!share_freesharesmv(A577,"",100000000)</f>
        <v>19.252534597699999</v>
      </c>
      <c r="P577" s="17">
        <f ca="1">[1]!s_dq_amount_btin(A577,TODAY()-1,100000000)</f>
        <v>1.81759267</v>
      </c>
      <c r="Q577" s="17">
        <f ca="1">[1]!s_dq_turn(A577,TODAY()-1)</f>
        <v>4.2625654980541157</v>
      </c>
      <c r="R577" s="2">
        <f>[1]!s_pq_amount(A577,"20260101","",100000000)</f>
        <v>166.06715034999999</v>
      </c>
      <c r="S577" s="2">
        <f>[1]!s_pq_avgamount(A577,"20260101","",100000000)</f>
        <v>1.5235518380733946</v>
      </c>
      <c r="T577" s="17">
        <f>[1]!s_ipo_dilutedpe(A577)</f>
        <v>20.66</v>
      </c>
      <c r="U577" s="12">
        <f>[1]!s_ipo_collection_total(A577,100000000)</f>
        <v>2.2797000000000001</v>
      </c>
      <c r="V577" s="18">
        <f>[1]!s_val_pe_ttm(A577,"")</f>
        <v>83.686119079589844</v>
      </c>
    </row>
    <row r="578" spans="1:22" x14ac:dyDescent="0.3">
      <c r="A578" s="12" t="s">
        <v>1767</v>
      </c>
      <c r="B578" s="12" t="s">
        <v>1768</v>
      </c>
      <c r="C578" s="16" t="str">
        <f>[1]!s_info_mkt(A578)</f>
        <v>创业板</v>
      </c>
      <c r="D578" s="16" t="str">
        <f>[1]!s_ipo_listeddate(A578)</f>
        <v>2016-04-19</v>
      </c>
      <c r="E578" s="16" t="str">
        <f>[1]!s_info_industry_csrc2023(A578,"",3)</f>
        <v>仪器仪表制造业</v>
      </c>
      <c r="F578" s="16">
        <f>[1]!s_is(A578,83,"FY","YTD","20251231",1,"",100000000)</f>
        <v>5.4588732055999998</v>
      </c>
      <c r="G578" s="16">
        <f>[1]!s_is(A578,83,"FY","YTD","20241231",1,"",100000000)</f>
        <v>4.6568578164999996</v>
      </c>
      <c r="H578" s="16">
        <f>[1]!s_is(A578,61,"FY","YTD","20251231",1,"",100000000)</f>
        <v>0.87810509489999999</v>
      </c>
      <c r="I578" s="16">
        <f>[1]!s_is(A578,61,"FY","YTD","20241231",1,"",100000000)</f>
        <v>0.95424306739999998</v>
      </c>
      <c r="J578" s="16">
        <f>[1]!s_fa_roe(A578,"20251231")</f>
        <v>10.7475</v>
      </c>
      <c r="K578" s="16">
        <f>[1]!s_stmnote_rdexp(A578,"20251231",1,10000)</f>
        <v>10858.154289</v>
      </c>
      <c r="L578" s="16">
        <f>[1]!s_margin_tradingbalance(A578,"",10000)</f>
        <v>0</v>
      </c>
      <c r="M578" s="16">
        <f>[1]!s_margin_seclendingbalance(A578,"",10000)</f>
        <v>0</v>
      </c>
      <c r="N578" s="17">
        <f>[1]!s_val_ev(A578,"",100000000)</f>
        <v>63.881911076999998</v>
      </c>
      <c r="O578" s="17">
        <f>[1]!share_freesharesmv(A578,"",100000000)</f>
        <v>29.414469005400001</v>
      </c>
      <c r="P578" s="17">
        <f ca="1">[1]!s_dq_amount_btin(A578,TODAY()-1,100000000)</f>
        <v>3.3793177399999998</v>
      </c>
      <c r="Q578" s="17">
        <f ca="1">[1]!s_dq_turn(A578,TODAY()-1)</f>
        <v>7.1209940618354706</v>
      </c>
      <c r="R578" s="2">
        <f>[1]!s_pq_amount(A578,"20260101","",100000000)</f>
        <v>203.17423714</v>
      </c>
      <c r="S578" s="2">
        <f>[1]!s_pq_avgamount(A578,"20260101","",100000000)</f>
        <v>1.8639838269724771</v>
      </c>
      <c r="T578" s="17">
        <f>[1]!s_ipo_dilutedpe(A578)</f>
        <v>22.98</v>
      </c>
      <c r="U578" s="12">
        <f>[1]!s_ipo_collection_total(A578,100000000)</f>
        <v>2.8533680000000001</v>
      </c>
      <c r="V578" s="18">
        <f>[1]!s_val_pe_ttm(A578,"")</f>
        <v>112.53428649902344</v>
      </c>
    </row>
    <row r="579" spans="1:22" x14ac:dyDescent="0.3">
      <c r="A579" s="12" t="s">
        <v>1769</v>
      </c>
      <c r="B579" s="12" t="s">
        <v>1770</v>
      </c>
      <c r="C579" s="16" t="str">
        <f>[1]!s_info_mkt(A579)</f>
        <v>主板</v>
      </c>
      <c r="D579" s="16" t="str">
        <f>[1]!s_ipo_listeddate(A579)</f>
        <v>2017-09-21</v>
      </c>
      <c r="E579" s="16" t="str">
        <f>[1]!s_info_industry_csrc2023(A579,"",3)</f>
        <v>互联网和相关服务</v>
      </c>
      <c r="F579" s="16">
        <f>[1]!s_is(A579,83,"FY","YTD","20251231",1,"",100000000)</f>
        <v>32.427352780999996</v>
      </c>
      <c r="G579" s="16">
        <f>[1]!s_is(A579,83,"FY","YTD","20241231",1,"",100000000)</f>
        <v>25.833002309499999</v>
      </c>
      <c r="H579" s="16">
        <f>[1]!s_is(A579,61,"FY","YTD","20251231",1,"",100000000)</f>
        <v>-1.7645356591999999</v>
      </c>
      <c r="I579" s="16">
        <f>[1]!s_is(A579,61,"FY","YTD","20241231",1,"",100000000)</f>
        <v>0.49291684289999999</v>
      </c>
      <c r="J579" s="16">
        <f>[1]!s_fa_roe(A579,"20251231")</f>
        <v>-7.1826999999999996</v>
      </c>
      <c r="K579" s="16">
        <f>[1]!s_stmnote_rdexp(A579,"20251231",1,10000)</f>
        <v>19112.376344</v>
      </c>
      <c r="L579" s="16">
        <f>[1]!s_margin_tradingbalance(A579,"",10000)</f>
        <v>0</v>
      </c>
      <c r="M579" s="16">
        <f>[1]!s_margin_seclendingbalance(A579,"",10000)</f>
        <v>0</v>
      </c>
      <c r="N579" s="17">
        <f>[1]!s_val_ev(A579,"",100000000)</f>
        <v>91.466100413999996</v>
      </c>
      <c r="O579" s="17">
        <f>[1]!share_freesharesmv(A579,"",100000000)</f>
        <v>53.078107894399999</v>
      </c>
      <c r="P579" s="17">
        <f ca="1">[1]!s_dq_amount_btin(A579,TODAY()-1,100000000)</f>
        <v>4.4419872800000002</v>
      </c>
      <c r="Q579" s="17">
        <f ca="1">[1]!s_dq_turn(A579,TODAY()-1)</f>
        <v>4.9329364610250606</v>
      </c>
      <c r="R579" s="2">
        <f>[1]!s_pq_amount(A579,"20260101","",100000000)</f>
        <v>783.39087976999997</v>
      </c>
      <c r="S579" s="2">
        <f>[1]!s_pq_avgamount(A579,"20260101","",100000000)</f>
        <v>7.1870722914678895</v>
      </c>
      <c r="T579" s="17">
        <f>[1]!s_ipo_dilutedpe(A579)</f>
        <v>22.96</v>
      </c>
      <c r="U579" s="12">
        <f>[1]!s_ipo_collection_total(A579,100000000)</f>
        <v>1.6605000000000001</v>
      </c>
      <c r="V579" s="18">
        <f>[1]!s_val_pe_ttm(A579,"")</f>
        <v>-67.301658630371094</v>
      </c>
    </row>
    <row r="580" spans="1:22" x14ac:dyDescent="0.3">
      <c r="A580" s="12" t="s">
        <v>1771</v>
      </c>
      <c r="B580" s="12" t="s">
        <v>1772</v>
      </c>
      <c r="C580" s="16" t="str">
        <f>[1]!s_info_mkt(A580)</f>
        <v>创业板</v>
      </c>
      <c r="D580" s="16" t="str">
        <f>[1]!s_ipo_listeddate(A580)</f>
        <v>2011-08-19</v>
      </c>
      <c r="E580" s="16" t="str">
        <f>[1]!s_info_industry_csrc2023(A580,"",3)</f>
        <v>医药制造业</v>
      </c>
      <c r="F580" s="16">
        <f>[1]!s_is(A580,83,"FY","YTD","20251231",1,"",100000000)</f>
        <v>8.7513234658000005</v>
      </c>
      <c r="G580" s="16">
        <f>[1]!s_is(A580,83,"FY","YTD","20241231",1,"",100000000)</f>
        <v>10.3081053263</v>
      </c>
      <c r="H580" s="16">
        <f>[1]!s_is(A580,61,"FY","YTD","20251231",1,"",100000000)</f>
        <v>-3.5789555122000003</v>
      </c>
      <c r="I580" s="16">
        <f>[1]!s_is(A580,61,"FY","YTD","20241231",1,"",100000000)</f>
        <v>-2.4947772594999997</v>
      </c>
      <c r="J580" s="16">
        <f>[1]!s_fa_roe(A580,"20251231")</f>
        <v>-25.874400000000001</v>
      </c>
      <c r="K580" s="16">
        <f>[1]!s_stmnote_rdexp(A580,"20251231",1,10000)</f>
        <v>10666.831326000001</v>
      </c>
      <c r="L580" s="16">
        <f>[1]!s_margin_tradingbalance(A580,"",10000)</f>
        <v>176605.58470000001</v>
      </c>
      <c r="M580" s="16">
        <f>[1]!s_margin_seclendingbalance(A580,"",10000)</f>
        <v>0</v>
      </c>
      <c r="N580" s="17">
        <f>[1]!s_val_ev(A580,"",100000000)</f>
        <v>237.57723696300002</v>
      </c>
      <c r="O580" s="17">
        <f>[1]!share_freesharesmv(A580,"",100000000)</f>
        <v>164.658981025</v>
      </c>
      <c r="P580" s="17">
        <f ca="1">[1]!s_dq_amount_btin(A580,TODAY()-1,100000000)</f>
        <v>14.00097291</v>
      </c>
      <c r="Q580" s="17">
        <f ca="1">[1]!s_dq_turn(A580,TODAY()-1)</f>
        <v>5.8712527701097876</v>
      </c>
      <c r="R580" s="2">
        <f>[1]!s_pq_amount(A580,"20260101","",100000000)</f>
        <v>1013.16132778</v>
      </c>
      <c r="S580" s="2">
        <f>[1]!s_pq_avgamount(A580,"20260101","",100000000)</f>
        <v>9.2950580530275229</v>
      </c>
      <c r="T580" s="17">
        <f>[1]!s_ipo_dilutedpe(A580)</f>
        <v>51.8</v>
      </c>
      <c r="U580" s="12">
        <f>[1]!s_ipo_collection_total(A580,100000000)</f>
        <v>7.56</v>
      </c>
      <c r="V580" s="18">
        <f>[1]!s_val_pe_ttm(A580,"")</f>
        <v>-66.771354675292969</v>
      </c>
    </row>
    <row r="581" spans="1:22" x14ac:dyDescent="0.3">
      <c r="A581" s="12" t="s">
        <v>1773</v>
      </c>
      <c r="B581" s="12" t="s">
        <v>1774</v>
      </c>
      <c r="C581" s="16" t="str">
        <f>[1]!s_info_mkt(A581)</f>
        <v>科创板</v>
      </c>
      <c r="D581" s="16" t="str">
        <f>[1]!s_ipo_listeddate(A581)</f>
        <v>2021-07-08</v>
      </c>
      <c r="E581" s="16" t="str">
        <f>[1]!s_info_industry_csrc2023(A581,"",3)</f>
        <v>专用设备制造业</v>
      </c>
      <c r="F581" s="16">
        <f>[1]!s_is(A581,83,"FY","YTD","20251231",1,"",100000000)</f>
        <v>23.025047166500002</v>
      </c>
      <c r="G581" s="16">
        <f>[1]!s_is(A581,83,"FY","YTD","20241231",1,"",100000000)</f>
        <v>17.903561510899998</v>
      </c>
      <c r="H581" s="16">
        <f>[1]!s_is(A581,61,"FY","YTD","20251231",1,"",100000000)</f>
        <v>5.2828551243000001</v>
      </c>
      <c r="I581" s="16">
        <f>[1]!s_is(A581,61,"FY","YTD","20241231",1,"",100000000)</f>
        <v>4.1439522531000001</v>
      </c>
      <c r="J581" s="16">
        <f>[1]!s_fa_roe(A581,"20251231")</f>
        <v>15.7203</v>
      </c>
      <c r="K581" s="16">
        <f>[1]!s_stmnote_rdexp(A581,"20251231",1,10000)</f>
        <v>12046.760504</v>
      </c>
      <c r="L581" s="16">
        <f>[1]!s_margin_tradingbalance(A581,"",10000)</f>
        <v>17421.145100000002</v>
      </c>
      <c r="M581" s="16">
        <f>[1]!s_margin_seclendingbalance(A581,"",10000)</f>
        <v>268.92430000000002</v>
      </c>
      <c r="N581" s="17">
        <f>[1]!s_val_ev(A581,"",100000000)</f>
        <v>96.148607473800013</v>
      </c>
      <c r="O581" s="17">
        <f>[1]!share_freesharesmv(A581,"",100000000)</f>
        <v>50.808919921200001</v>
      </c>
      <c r="P581" s="17">
        <f ca="1">[1]!s_dq_amount_btin(A581,TODAY()-1,100000000)</f>
        <v>1.0620492500000001</v>
      </c>
      <c r="Q581" s="17">
        <f ca="1">[1]!s_dq_turn(A581,TODAY()-1)</f>
        <v>1.1256428610210696</v>
      </c>
      <c r="R581" s="2">
        <f>[1]!s_pq_amount(A581,"20260101","",100000000)</f>
        <v>147.69603258000001</v>
      </c>
      <c r="S581" s="2">
        <f>[1]!s_pq_avgamount(A581,"20260101","",100000000)</f>
        <v>1.3550094732110092</v>
      </c>
      <c r="T581" s="17">
        <f>[1]!s_ipo_dilutedpe(A581)</f>
        <v>14.48</v>
      </c>
      <c r="U581" s="12">
        <f>[1]!s_ipo_collection_total(A581,100000000)</f>
        <v>5.7531999999999996</v>
      </c>
      <c r="V581" s="18">
        <f>[1]!s_val_pe_ttm(A581,"")</f>
        <v>20.833246231079102</v>
      </c>
    </row>
    <row r="582" spans="1:22" x14ac:dyDescent="0.3">
      <c r="A582" s="12" t="s">
        <v>1775</v>
      </c>
      <c r="B582" s="12" t="s">
        <v>1776</v>
      </c>
      <c r="C582" s="16" t="str">
        <f>[1]!s_info_mkt(A582)</f>
        <v>科创板</v>
      </c>
      <c r="D582" s="16" t="str">
        <f>[1]!s_ipo_listeddate(A582)</f>
        <v>2021-12-10</v>
      </c>
      <c r="E582" s="16" t="str">
        <f>[1]!s_info_industry_csrc2023(A582,"",3)</f>
        <v>医药制造业</v>
      </c>
      <c r="F582" s="16">
        <f>[1]!s_is(A582,83,"FY","YTD","20251231",1,"",100000000)</f>
        <v>8.0113555829000003</v>
      </c>
      <c r="G582" s="16">
        <f>[1]!s_is(A582,83,"FY","YTD","20241231",1,"",100000000)</f>
        <v>3.5990062105999998</v>
      </c>
      <c r="H582" s="16">
        <f>[1]!s_is(A582,61,"FY","YTD","20251231",1,"",100000000)</f>
        <v>-7.6404949271000007</v>
      </c>
      <c r="I582" s="16">
        <f>[1]!s_is(A582,61,"FY","YTD","20241231",1,"",100000000)</f>
        <v>-8.4595628593000001</v>
      </c>
      <c r="J582" s="16">
        <f>[1]!s_fa_roe(A582,"20251231")</f>
        <v>-102.72150000000001</v>
      </c>
      <c r="K582" s="16">
        <f>[1]!s_stmnote_rdexp(A582,"20251231",1,10000)</f>
        <v>85560.876566999999</v>
      </c>
      <c r="L582" s="16">
        <f>[1]!s_margin_tradingbalance(A582,"",10000)</f>
        <v>29905.623200000002</v>
      </c>
      <c r="M582" s="16">
        <f>[1]!s_margin_seclendingbalance(A582,"",10000)</f>
        <v>112.4679</v>
      </c>
      <c r="N582" s="17">
        <f>[1]!s_val_ev(A582,"",100000000)</f>
        <v>176.57695362319998</v>
      </c>
      <c r="O582" s="17">
        <f>[1]!share_freesharesmv(A582,"",100000000)</f>
        <v>68.612310910000005</v>
      </c>
      <c r="P582" s="17">
        <f ca="1">[1]!s_dq_amount_btin(A582,TODAY()-1,100000000)</f>
        <v>2.6572538299999997</v>
      </c>
      <c r="Q582" s="17">
        <f ca="1">[1]!s_dq_turn(A582,TODAY()-1)</f>
        <v>1.532532965189624</v>
      </c>
      <c r="R582" s="2">
        <f>[1]!s_pq_amount(A582,"20260101","",100000000)</f>
        <v>236.24190021999999</v>
      </c>
      <c r="S582" s="2">
        <f>[1]!s_pq_avgamount(A582,"20260101","",100000000)</f>
        <v>2.1673568827522938</v>
      </c>
      <c r="T582" s="17">
        <f>[1]!s_ipo_dilutedpe(A582)</f>
        <v>0</v>
      </c>
      <c r="U582" s="12">
        <f>[1]!s_ipo_collection_total(A582,100000000)</f>
        <v>21.032052579999998</v>
      </c>
      <c r="V582" s="18">
        <f>[1]!s_val_pe_ttm(A582,"")</f>
        <v>-26.469596862792969</v>
      </c>
    </row>
    <row r="583" spans="1:22" x14ac:dyDescent="0.3">
      <c r="A583" s="12" t="s">
        <v>1777</v>
      </c>
      <c r="B583" s="12" t="s">
        <v>1778</v>
      </c>
      <c r="C583" s="16" t="str">
        <f>[1]!s_info_mkt(A583)</f>
        <v>主板</v>
      </c>
      <c r="D583" s="16" t="str">
        <f>[1]!s_ipo_listeddate(A583)</f>
        <v>2002-06-06</v>
      </c>
      <c r="E583" s="16" t="str">
        <f>[1]!s_info_industry_csrc2023(A583,"",3)</f>
        <v>电气机械和器材制造业</v>
      </c>
      <c r="F583" s="16">
        <f>[1]!s_is(A583,83,"FY","YTD","20251231",1,"",100000000)</f>
        <v>154.53535256180001</v>
      </c>
      <c r="G583" s="16">
        <f>[1]!s_is(A583,83,"FY","YTD","20241231",1,"",100000000)</f>
        <v>162.47040360899999</v>
      </c>
      <c r="H583" s="16">
        <f>[1]!s_is(A583,61,"FY","YTD","20251231",1,"",100000000)</f>
        <v>11.261554309300001</v>
      </c>
      <c r="I583" s="16">
        <f>[1]!s_is(A583,61,"FY","YTD","20241231",1,"",100000000)</f>
        <v>7.9282517651999997</v>
      </c>
      <c r="J583" s="16">
        <f>[1]!s_fa_roe(A583,"20251231")</f>
        <v>10.7262</v>
      </c>
      <c r="K583" s="16">
        <f>[1]!s_stmnote_rdexp(A583,"20251231",1,10000)</f>
        <v>89471.911275999999</v>
      </c>
      <c r="L583" s="16">
        <f>[1]!s_margin_tradingbalance(A583,"",10000)</f>
        <v>250163.84830000001</v>
      </c>
      <c r="M583" s="16">
        <f>[1]!s_margin_seclendingbalance(A583,"",10000)</f>
        <v>1498.1876999999999</v>
      </c>
      <c r="N583" s="17">
        <f>[1]!s_val_ev(A583,"",100000000)</f>
        <v>565.48653898200007</v>
      </c>
      <c r="O583" s="17">
        <f>[1]!share_freesharesmv(A583,"",100000000)</f>
        <v>344.20950022600005</v>
      </c>
      <c r="P583" s="17">
        <f ca="1">[1]!s_dq_amount_btin(A583,TODAY()-1,100000000)</f>
        <v>19.495349869999998</v>
      </c>
      <c r="Q583" s="17">
        <f ca="1">[1]!s_dq_turn(A583,TODAY()-1)</f>
        <v>3.5017640948558757</v>
      </c>
      <c r="R583" s="2">
        <f>[1]!s_pq_amount(A583,"20260101","",100000000)</f>
        <v>2511.3901118700001</v>
      </c>
      <c r="S583" s="2">
        <f>[1]!s_pq_avgamount(A583,"20260101","",100000000)</f>
        <v>23.04027625568807</v>
      </c>
      <c r="T583" s="17">
        <f>[1]!s_ipo_dilutedpe(A583)</f>
        <v>20</v>
      </c>
      <c r="U583" s="12">
        <f>[1]!s_ipo_collection_total(A583,100000000)</f>
        <v>2.8980000000000001</v>
      </c>
      <c r="V583" s="18">
        <f>[1]!s_val_pe_ttm(A583,"")</f>
        <v>49.864841461181641</v>
      </c>
    </row>
    <row r="584" spans="1:22" x14ac:dyDescent="0.3">
      <c r="A584" s="12" t="s">
        <v>1779</v>
      </c>
      <c r="B584" s="12" t="s">
        <v>1780</v>
      </c>
      <c r="C584" s="16" t="str">
        <f>[1]!s_info_mkt(A584)</f>
        <v>创业板</v>
      </c>
      <c r="D584" s="16" t="str">
        <f>[1]!s_ipo_listeddate(A584)</f>
        <v>2022-04-11</v>
      </c>
      <c r="E584" s="16" t="str">
        <f>[1]!s_info_industry_csrc2023(A584,"",3)</f>
        <v>通用设备制造业</v>
      </c>
      <c r="F584" s="16">
        <f>[1]!s_is(A584,83,"FY","YTD","20251231",1,"",100000000)</f>
        <v>8.050783258200001</v>
      </c>
      <c r="G584" s="16">
        <f>[1]!s_is(A584,83,"FY","YTD","20241231",1,"",100000000)</f>
        <v>9.1469686047999996</v>
      </c>
      <c r="H584" s="16">
        <f>[1]!s_is(A584,61,"FY","YTD","20251231",1,"",100000000)</f>
        <v>0.60629185909999994</v>
      </c>
      <c r="I584" s="16">
        <f>[1]!s_is(A584,61,"FY","YTD","20241231",1,"",100000000)</f>
        <v>0.75867017370000001</v>
      </c>
      <c r="J584" s="16">
        <f>[1]!s_fa_roe(A584,"20251231")</f>
        <v>2.9214000000000002</v>
      </c>
      <c r="K584" s="16">
        <f>[1]!s_stmnote_rdexp(A584,"20251231",1,10000)</f>
        <v>2383.7371039999998</v>
      </c>
      <c r="L584" s="16">
        <f>[1]!s_margin_tradingbalance(A584,"",10000)</f>
        <v>6531.5707000000002</v>
      </c>
      <c r="M584" s="16">
        <f>[1]!s_margin_seclendingbalance(A584,"",10000)</f>
        <v>32.119500000000002</v>
      </c>
      <c r="N584" s="17">
        <f>[1]!s_val_ev(A584,"",100000000)</f>
        <v>34.966948289999998</v>
      </c>
      <c r="O584" s="17">
        <f>[1]!share_freesharesmv(A584,"",100000000)</f>
        <v>11.531973713600001</v>
      </c>
      <c r="P584" s="17">
        <f ca="1">[1]!s_dq_amount_btin(A584,TODAY()-1,100000000)</f>
        <v>1.46960728</v>
      </c>
      <c r="Q584" s="17">
        <f ca="1">[1]!s_dq_turn(A584,TODAY()-1)</f>
        <v>4.3039701693526746</v>
      </c>
      <c r="R584" s="2">
        <f>[1]!s_pq_amount(A584,"20260101","",100000000)</f>
        <v>50.106008070000001</v>
      </c>
      <c r="S584" s="2">
        <f>[1]!s_pq_avgamount(A584,"20260101","",100000000)</f>
        <v>0.45968814743119268</v>
      </c>
      <c r="T584" s="17">
        <f>[1]!s_ipo_dilutedpe(A584)</f>
        <v>46.52</v>
      </c>
      <c r="U584" s="12">
        <f>[1]!s_ipo_collection_total(A584,100000000)</f>
        <v>12.9444</v>
      </c>
      <c r="V584" s="18">
        <f>[1]!s_val_pe_ttm(A584,"")</f>
        <v>76.163703918457031</v>
      </c>
    </row>
    <row r="585" spans="1:22" x14ac:dyDescent="0.3">
      <c r="A585" s="12" t="s">
        <v>1781</v>
      </c>
      <c r="B585" s="12" t="s">
        <v>1782</v>
      </c>
      <c r="C585" s="16" t="str">
        <f>[1]!s_info_mkt(A585)</f>
        <v>创业板</v>
      </c>
      <c r="D585" s="16" t="str">
        <f>[1]!s_ipo_listeddate(A585)</f>
        <v>2022-11-21</v>
      </c>
      <c r="E585" s="16" t="str">
        <f>[1]!s_info_industry_csrc2023(A585,"",3)</f>
        <v>计算机、通信和其他电子设备制造业</v>
      </c>
      <c r="F585" s="16">
        <f>[1]!s_is(A585,83,"FY","YTD","20251231",1,"",100000000)</f>
        <v>143.16257889600001</v>
      </c>
      <c r="G585" s="16">
        <f>[1]!s_is(A585,83,"FY","YTD","20241231",1,"",100000000)</f>
        <v>116.9876474891</v>
      </c>
      <c r="H585" s="16">
        <f>[1]!s_is(A585,61,"FY","YTD","20251231",1,"",100000000)</f>
        <v>6.9635004861000001</v>
      </c>
      <c r="I585" s="16">
        <f>[1]!s_is(A585,61,"FY","YTD","20241231",1,"",100000000)</f>
        <v>5.7408185446000006</v>
      </c>
      <c r="J585" s="16">
        <f>[1]!s_fa_roe(A585,"20251231")</f>
        <v>14.5619</v>
      </c>
      <c r="K585" s="16">
        <f>[1]!s_stmnote_rdexp(A585,"20251231",1,10000)</f>
        <v>208571.49916900002</v>
      </c>
      <c r="L585" s="16">
        <f>[1]!s_margin_tradingbalance(A585,"",10000)</f>
        <v>44193.941599999998</v>
      </c>
      <c r="M585" s="16">
        <f>[1]!s_margin_seclendingbalance(A585,"",10000)</f>
        <v>121.6777</v>
      </c>
      <c r="N585" s="17">
        <f>[1]!s_val_ev(A585,"",100000000)</f>
        <v>755.04545411399999</v>
      </c>
      <c r="O585" s="17">
        <f>[1]!share_freesharesmv(A585,"",100000000)</f>
        <v>90.605454113999997</v>
      </c>
      <c r="P585" s="17">
        <f ca="1">[1]!s_dq_amount_btin(A585,TODAY()-1,100000000)</f>
        <v>8.4102273000000007</v>
      </c>
      <c r="Q585" s="17">
        <f ca="1">[1]!s_dq_turn(A585,TODAY()-1)</f>
        <v>1.1209401394160474</v>
      </c>
      <c r="R585" s="2">
        <f>[1]!s_pq_amount(A585,"20260101","",100000000)</f>
        <v>1007.65890584</v>
      </c>
      <c r="S585" s="2">
        <f>[1]!s_pq_avgamount(A585,"20260101","",100000000)</f>
        <v>9.2445771177981655</v>
      </c>
      <c r="T585" s="17">
        <f>[1]!s_ipo_dilutedpe(A585)</f>
        <v>44.97</v>
      </c>
      <c r="U585" s="12">
        <f>[1]!s_ipo_collection_total(A585,100000000)</f>
        <v>22.077272668400003</v>
      </c>
      <c r="V585" s="18">
        <f>[1]!s_val_pe_ttm(A585,"")</f>
        <v>106.04593658447266</v>
      </c>
    </row>
    <row r="586" spans="1:22" x14ac:dyDescent="0.3">
      <c r="A586" s="12" t="s">
        <v>1783</v>
      </c>
      <c r="B586" s="12" t="s">
        <v>1784</v>
      </c>
      <c r="C586" s="16" t="str">
        <f>[1]!s_info_mkt(A586)</f>
        <v>主板</v>
      </c>
      <c r="D586" s="16" t="str">
        <f>[1]!s_ipo_listeddate(A586)</f>
        <v>2017-09-04</v>
      </c>
      <c r="E586" s="16" t="str">
        <f>[1]!s_info_industry_csrc2023(A586,"",3)</f>
        <v>铁路、船舶、航空航天和其他运输设备制造业</v>
      </c>
      <c r="F586" s="16">
        <f>[1]!s_is(A586,83,"FY","YTD","20251231",1,"",100000000)</f>
        <v>8.3470757077000002</v>
      </c>
      <c r="G586" s="16">
        <f>[1]!s_is(A586,83,"FY","YTD","20241231",1,"",100000000)</f>
        <v>6.6771836465999996</v>
      </c>
      <c r="H586" s="16">
        <f>[1]!s_is(A586,61,"FY","YTD","20251231",1,"",100000000)</f>
        <v>1.3443239104</v>
      </c>
      <c r="I586" s="16">
        <f>[1]!s_is(A586,61,"FY","YTD","20241231",1,"",100000000)</f>
        <v>0.7539077475</v>
      </c>
      <c r="J586" s="16">
        <f>[1]!s_fa_roe(A586,"20251231")</f>
        <v>13.2822</v>
      </c>
      <c r="K586" s="16">
        <f>[1]!s_stmnote_rdexp(A586,"20251231",1,10000)</f>
        <v>3075.1611780000003</v>
      </c>
      <c r="L586" s="16">
        <f>[1]!s_margin_tradingbalance(A586,"",10000)</f>
        <v>0</v>
      </c>
      <c r="M586" s="16">
        <f>[1]!s_margin_seclendingbalance(A586,"",10000)</f>
        <v>0</v>
      </c>
      <c r="N586" s="17">
        <f>[1]!s_val_ev(A586,"",100000000)</f>
        <v>46.922437685999995</v>
      </c>
      <c r="O586" s="17">
        <f>[1]!share_freesharesmv(A586,"",100000000)</f>
        <v>22.204402371</v>
      </c>
      <c r="P586" s="17">
        <f ca="1">[1]!s_dq_amount_btin(A586,TODAY()-1,100000000)</f>
        <v>5.53906601</v>
      </c>
      <c r="Q586" s="17">
        <f ca="1">[1]!s_dq_turn(A586,TODAY()-1)</f>
        <v>12.108694185966408</v>
      </c>
      <c r="R586" s="2">
        <f>[1]!s_pq_amount(A586,"20260101","",100000000)</f>
        <v>145.96138654000001</v>
      </c>
      <c r="S586" s="2">
        <f>[1]!s_pq_avgamount(A586,"20260101","",100000000)</f>
        <v>1.3390952893577981</v>
      </c>
      <c r="T586" s="17">
        <f>[1]!s_ipo_dilutedpe(A586)</f>
        <v>22.98</v>
      </c>
      <c r="U586" s="12">
        <f>[1]!s_ipo_collection_total(A586,100000000)</f>
        <v>4.1485500000000002</v>
      </c>
      <c r="V586" s="18">
        <f>[1]!s_val_pe_ttm(A586,"")</f>
        <v>33.926605224609375</v>
      </c>
    </row>
    <row r="587" spans="1:22" x14ac:dyDescent="0.3">
      <c r="A587" s="12" t="s">
        <v>1785</v>
      </c>
      <c r="B587" s="12" t="s">
        <v>1786</v>
      </c>
      <c r="C587" s="16" t="str">
        <f>[1]!s_info_mkt(A587)</f>
        <v>创业板</v>
      </c>
      <c r="D587" s="16" t="str">
        <f>[1]!s_ipo_listeddate(A587)</f>
        <v>2020-12-22</v>
      </c>
      <c r="E587" s="16" t="str">
        <f>[1]!s_info_industry_csrc2023(A587,"",3)</f>
        <v>互联网和相关服务</v>
      </c>
      <c r="F587" s="16">
        <f>[1]!s_is(A587,83,"FY","YTD","20251231",1,"",100000000)</f>
        <v>5.5295468246000006</v>
      </c>
      <c r="G587" s="16">
        <f>[1]!s_is(A587,83,"FY","YTD","20241231",1,"",100000000)</f>
        <v>6.0136096245000008</v>
      </c>
      <c r="H587" s="16">
        <f>[1]!s_is(A587,61,"FY","YTD","20251231",1,"",100000000)</f>
        <v>0.21143107170000003</v>
      </c>
      <c r="I587" s="16">
        <f>[1]!s_is(A587,61,"FY","YTD","20241231",1,"",100000000)</f>
        <v>0.18303031610000001</v>
      </c>
      <c r="J587" s="16">
        <f>[1]!s_fa_roe(A587,"20251231")</f>
        <v>2.5802999999999998</v>
      </c>
      <c r="K587" s="16">
        <f>[1]!s_stmnote_rdexp(A587,"20251231",1,10000)</f>
        <v>5217.422536</v>
      </c>
      <c r="L587" s="16">
        <f>[1]!s_margin_tradingbalance(A587,"",10000)</f>
        <v>17162.136600000002</v>
      </c>
      <c r="M587" s="16">
        <f>[1]!s_margin_seclendingbalance(A587,"",10000)</f>
        <v>37.357799999999997</v>
      </c>
      <c r="N587" s="17">
        <f>[1]!s_val_ev(A587,"",100000000)</f>
        <v>57.151535166600006</v>
      </c>
      <c r="O587" s="17">
        <f>[1]!share_freesharesmv(A587,"",100000000)</f>
        <v>30.141081990600004</v>
      </c>
      <c r="P587" s="17">
        <f ca="1">[1]!s_dq_amount_btin(A587,TODAY()-1,100000000)</f>
        <v>4.2271500800000004</v>
      </c>
      <c r="Q587" s="17">
        <f ca="1">[1]!s_dq_turn(A587,TODAY()-1)</f>
        <v>11.863762892639203</v>
      </c>
      <c r="R587" s="2">
        <f>[1]!s_pq_amount(A587,"20260101","",100000000)</f>
        <v>408.7437721</v>
      </c>
      <c r="S587" s="2">
        <f>[1]!s_pq_avgamount(A587,"20260101","",100000000)</f>
        <v>3.7499428633027523</v>
      </c>
      <c r="T587" s="17">
        <f>[1]!s_ipo_dilutedpe(A587)</f>
        <v>34.72</v>
      </c>
      <c r="U587" s="12">
        <f>[1]!s_ipo_collection_total(A587,100000000)</f>
        <v>5.932042</v>
      </c>
      <c r="V587" s="18">
        <f>[1]!s_val_pe_ttm(A587,"")</f>
        <v>192.37580871582031</v>
      </c>
    </row>
    <row r="588" spans="1:22" x14ac:dyDescent="0.3">
      <c r="A588" s="12" t="s">
        <v>1787</v>
      </c>
      <c r="B588" s="12" t="s">
        <v>1788</v>
      </c>
      <c r="C588" s="16" t="str">
        <f>[1]!s_info_mkt(A588)</f>
        <v>主板</v>
      </c>
      <c r="D588" s="16" t="str">
        <f>[1]!s_ipo_listeddate(A588)</f>
        <v>2001-03-19</v>
      </c>
      <c r="E588" s="16" t="str">
        <f>[1]!s_info_industry_csrc2023(A588,"",3)</f>
        <v>医药制造业</v>
      </c>
      <c r="F588" s="16">
        <f>[1]!s_is(A588,83,"FY","YTD","20251231",1,"",100000000)</f>
        <v>52.522150582600005</v>
      </c>
      <c r="G588" s="16">
        <f>[1]!s_is(A588,83,"FY","YTD","20241231",1,"",100000000)</f>
        <v>51.891371996499998</v>
      </c>
      <c r="H588" s="16">
        <f>[1]!s_is(A588,61,"FY","YTD","20251231",1,"",100000000)</f>
        <v>0.1032799777</v>
      </c>
      <c r="I588" s="16">
        <f>[1]!s_is(A588,61,"FY","YTD","20241231",1,"",100000000)</f>
        <v>8.5736627300000007E-2</v>
      </c>
      <c r="J588" s="16">
        <f>[1]!s_fa_roe(A588,"20251231")</f>
        <v>0.14280000000000001</v>
      </c>
      <c r="K588" s="16">
        <f>[1]!s_stmnote_rdexp(A588,"20251231",1,10000)</f>
        <v>4533.0399340000004</v>
      </c>
      <c r="L588" s="16">
        <f>[1]!s_margin_tradingbalance(A588,"",10000)</f>
        <v>55783.326999999997</v>
      </c>
      <c r="M588" s="16">
        <f>[1]!s_margin_seclendingbalance(A588,"",10000)</f>
        <v>21.5871</v>
      </c>
      <c r="N588" s="17">
        <f>[1]!s_val_ev(A588,"",100000000)</f>
        <v>194.98744332899997</v>
      </c>
      <c r="O588" s="17">
        <f>[1]!share_freesharesmv(A588,"",100000000)</f>
        <v>145.41243144000001</v>
      </c>
      <c r="P588" s="17">
        <f ca="1">[1]!s_dq_amount_btin(A588,TODAY()-1,100000000)</f>
        <v>8.0293638200000004</v>
      </c>
      <c r="Q588" s="17">
        <f ca="1">[1]!s_dq_turn(A588,TODAY()-1)</f>
        <v>4.045861011163522</v>
      </c>
      <c r="R588" s="2">
        <f>[1]!s_pq_amount(A588,"20260101","",100000000)</f>
        <v>351.73934013000002</v>
      </c>
      <c r="S588" s="2">
        <f>[1]!s_pq_avgamount(A588,"20260101","",100000000)</f>
        <v>3.2269664232110089</v>
      </c>
      <c r="T588" s="17">
        <f>[1]!s_ipo_dilutedpe(A588)</f>
        <v>30.83</v>
      </c>
      <c r="U588" s="12">
        <f>[1]!s_ipo_collection_total(A588,100000000)</f>
        <v>2.2625999999999999</v>
      </c>
      <c r="V588" s="18">
        <f>[1]!s_val_pe_ttm(A588,"")</f>
        <v>-1322.696044921875</v>
      </c>
    </row>
    <row r="589" spans="1:22" x14ac:dyDescent="0.3">
      <c r="A589" s="12" t="s">
        <v>1789</v>
      </c>
      <c r="B589" s="12" t="s">
        <v>1790</v>
      </c>
      <c r="C589" s="16" t="str">
        <f>[1]!s_info_mkt(A589)</f>
        <v>主板</v>
      </c>
      <c r="D589" s="16" t="str">
        <f>[1]!s_ipo_listeddate(A589)</f>
        <v>2020-12-18</v>
      </c>
      <c r="E589" s="16" t="str">
        <f>[1]!s_info_industry_csrc2023(A589,"",3)</f>
        <v>计算机、通信和其他电子设备制造业</v>
      </c>
      <c r="F589" s="16">
        <f>[1]!s_is(A589,83,"FY","YTD","20251231",1,"",100000000)</f>
        <v>4.2891713451999998</v>
      </c>
      <c r="G589" s="16">
        <f>[1]!s_is(A589,83,"FY","YTD","20241231",1,"",100000000)</f>
        <v>4.2256748988999995</v>
      </c>
      <c r="H589" s="16">
        <f>[1]!s_is(A589,61,"FY","YTD","20251231",1,"",100000000)</f>
        <v>0.43075871579999997</v>
      </c>
      <c r="I589" s="16">
        <f>[1]!s_is(A589,61,"FY","YTD","20241231",1,"",100000000)</f>
        <v>0.22772176629999999</v>
      </c>
      <c r="J589" s="16">
        <f>[1]!s_fa_roe(A589,"20251231")</f>
        <v>6.5457000000000001</v>
      </c>
      <c r="K589" s="16">
        <f>[1]!s_stmnote_rdexp(A589,"20251231",1,10000)</f>
        <v>3016.6274129999997</v>
      </c>
      <c r="L589" s="16">
        <f>[1]!s_margin_tradingbalance(A589,"",10000)</f>
        <v>0</v>
      </c>
      <c r="M589" s="16">
        <f>[1]!s_margin_seclendingbalance(A589,"",10000)</f>
        <v>0</v>
      </c>
      <c r="N589" s="17">
        <f>[1]!s_val_ev(A589,"",100000000)</f>
        <v>71.088794429999993</v>
      </c>
      <c r="O589" s="17">
        <f>[1]!share_freesharesmv(A589,"",100000000)</f>
        <v>41.999545387799998</v>
      </c>
      <c r="P589" s="17">
        <f ca="1">[1]!s_dq_amount_btin(A589,TODAY()-1,100000000)</f>
        <v>11.29867132</v>
      </c>
      <c r="Q589" s="17">
        <f ca="1">[1]!s_dq_turn(A589,TODAY()-1)</f>
        <v>20.955444660792356</v>
      </c>
      <c r="R589" s="2">
        <f>[1]!s_pq_amount(A589,"20260101","",100000000)</f>
        <v>379.87640546</v>
      </c>
      <c r="S589" s="2">
        <f>[1]!s_pq_avgamount(A589,"20260101","",100000000)</f>
        <v>3.4851046372477068</v>
      </c>
      <c r="T589" s="17">
        <f>[1]!s_ipo_dilutedpe(A589)</f>
        <v>22.98</v>
      </c>
      <c r="U589" s="12">
        <f>[1]!s_ipo_collection_total(A589,100000000)</f>
        <v>3.4651383</v>
      </c>
      <c r="V589" s="18">
        <f>[1]!s_val_pe_ttm(A589,"")</f>
        <v>142.58671569824219</v>
      </c>
    </row>
    <row r="590" spans="1:22" x14ac:dyDescent="0.3">
      <c r="A590" s="12" t="s">
        <v>1791</v>
      </c>
      <c r="B590" s="12" t="s">
        <v>1792</v>
      </c>
      <c r="C590" s="16" t="str">
        <f>[1]!s_info_mkt(A590)</f>
        <v>主板</v>
      </c>
      <c r="D590" s="16" t="str">
        <f>[1]!s_ipo_listeddate(A590)</f>
        <v>2009-12-22</v>
      </c>
      <c r="E590" s="16" t="str">
        <f>[1]!s_info_industry_csrc2023(A590,"",3)</f>
        <v>化学原料和化学制品制造业</v>
      </c>
      <c r="F590" s="16">
        <f>[1]!s_is(A590,83,"FY","YTD","20251231",1,"",100000000)</f>
        <v>52.135813376899996</v>
      </c>
      <c r="G590" s="16">
        <f>[1]!s_is(A590,83,"FY","YTD","20241231",1,"",100000000)</f>
        <v>45.893978326999999</v>
      </c>
      <c r="H590" s="16">
        <f>[1]!s_is(A590,61,"FY","YTD","20251231",1,"",100000000)</f>
        <v>-0.4610064982</v>
      </c>
      <c r="I590" s="16">
        <f>[1]!s_is(A590,61,"FY","YTD","20241231",1,"",100000000)</f>
        <v>-4.7835398167000003</v>
      </c>
      <c r="J590" s="16">
        <f>[1]!s_fa_roe(A590,"20251231")</f>
        <v>-1.7256</v>
      </c>
      <c r="K590" s="16">
        <f>[1]!s_stmnote_rdexp(A590,"20251231",1,10000)</f>
        <v>14899.179097</v>
      </c>
      <c r="L590" s="16">
        <f>[1]!s_margin_tradingbalance(A590,"",10000)</f>
        <v>124652.8731</v>
      </c>
      <c r="M590" s="16">
        <f>[1]!s_margin_seclendingbalance(A590,"",10000)</f>
        <v>657.81820000000005</v>
      </c>
      <c r="N590" s="17">
        <f>[1]!s_val_ev(A590,"",100000000)</f>
        <v>214.72212431560001</v>
      </c>
      <c r="O590" s="17">
        <f>[1]!share_freesharesmv(A590,"",100000000)</f>
        <v>149.30515848819999</v>
      </c>
      <c r="P590" s="17">
        <f ca="1">[1]!s_dq_amount_btin(A590,TODAY()-1,100000000)</f>
        <v>14.517176770000001</v>
      </c>
      <c r="Q590" s="17">
        <f ca="1">[1]!s_dq_turn(A590,TODAY()-1)</f>
        <v>7.864152561198468</v>
      </c>
      <c r="R590" s="2">
        <f>[1]!s_pq_amount(A590,"20260101","",100000000)</f>
        <v>1315.9947104099999</v>
      </c>
      <c r="S590" s="2">
        <f>[1]!s_pq_avgamount(A590,"20260101","",100000000)</f>
        <v>12.653795292403846</v>
      </c>
      <c r="T590" s="17">
        <f>[1]!s_ipo_dilutedpe(A590)</f>
        <v>64.52</v>
      </c>
      <c r="U590" s="12">
        <f>[1]!s_ipo_collection_total(A590,100000000)</f>
        <v>6.7</v>
      </c>
      <c r="V590" s="18">
        <f>[1]!s_val_pe_ttm(A590,"")</f>
        <v>447.46737670898438</v>
      </c>
    </row>
    <row r="591" spans="1:22" x14ac:dyDescent="0.3">
      <c r="A591" s="12" t="s">
        <v>1793</v>
      </c>
      <c r="B591" s="12" t="s">
        <v>1794</v>
      </c>
      <c r="C591" s="16" t="str">
        <f>[1]!s_info_mkt(A591)</f>
        <v>科创板</v>
      </c>
      <c r="D591" s="16" t="str">
        <f>[1]!s_ipo_listeddate(A591)</f>
        <v>2019-12-03</v>
      </c>
      <c r="E591" s="16" t="str">
        <f>[1]!s_info_industry_csrc2023(A591,"",3)</f>
        <v>专用设备制造业</v>
      </c>
      <c r="F591" s="16">
        <f>[1]!s_is(A591,83,"FY","YTD","20251231",1,"",100000000)</f>
        <v>4.4741898429000004</v>
      </c>
      <c r="G591" s="16">
        <f>[1]!s_is(A591,83,"FY","YTD","20241231",1,"",100000000)</f>
        <v>2.7485077733999996</v>
      </c>
      <c r="H591" s="16">
        <f>[1]!s_is(A591,61,"FY","YTD","20251231",1,"",100000000)</f>
        <v>0.6494165757</v>
      </c>
      <c r="I591" s="16">
        <f>[1]!s_is(A591,61,"FY","YTD","20241231",1,"",100000000)</f>
        <v>-0.19981182920000001</v>
      </c>
      <c r="J591" s="16">
        <f>[1]!s_fa_roe(A591,"20251231")</f>
        <v>7.7675000000000001</v>
      </c>
      <c r="K591" s="16">
        <f>[1]!s_stmnote_rdexp(A591,"20251231",1,10000)</f>
        <v>4720.0257979999997</v>
      </c>
      <c r="L591" s="16">
        <f>[1]!s_margin_tradingbalance(A591,"",10000)</f>
        <v>5203.5766999999996</v>
      </c>
      <c r="M591" s="16">
        <f>[1]!s_margin_seclendingbalance(A591,"",10000)</f>
        <v>0</v>
      </c>
      <c r="N591" s="17">
        <f>[1]!s_val_ev(A591,"",100000000)</f>
        <v>28.362425960000003</v>
      </c>
      <c r="O591" s="17">
        <f>[1]!share_freesharesmv(A591,"",100000000)</f>
        <v>9.5741427120000004</v>
      </c>
      <c r="P591" s="17">
        <f ca="1">[1]!s_dq_amount_btin(A591,TODAY()-1,100000000)</f>
        <v>0.66350956000000005</v>
      </c>
      <c r="Q591" s="17">
        <f ca="1">[1]!s_dq_turn(A591,TODAY()-1)</f>
        <v>2.3550198813811196</v>
      </c>
      <c r="R591" s="2">
        <f>[1]!s_pq_amount(A591,"20260101","",100000000)</f>
        <v>66.61004939</v>
      </c>
      <c r="S591" s="2">
        <f>[1]!s_pq_avgamount(A591,"20260101","",100000000)</f>
        <v>0.61110137055045877</v>
      </c>
      <c r="T591" s="17">
        <f>[1]!s_ipo_dilutedpe(A591)</f>
        <v>42.21</v>
      </c>
      <c r="U591" s="12">
        <f>[1]!s_ipo_collection_total(A591,100000000)</f>
        <v>5.1811100000000003</v>
      </c>
      <c r="V591" s="18">
        <f>[1]!s_val_pe_ttm(A591,"")</f>
        <v>50.0181884765625</v>
      </c>
    </row>
    <row r="592" spans="1:22" x14ac:dyDescent="0.3">
      <c r="A592" s="12" t="s">
        <v>1795</v>
      </c>
      <c r="B592" s="12" t="s">
        <v>1796</v>
      </c>
      <c r="C592" s="16" t="str">
        <f>[1]!s_info_mkt(A592)</f>
        <v>主板</v>
      </c>
      <c r="D592" s="16" t="str">
        <f>[1]!s_ipo_listeddate(A592)</f>
        <v>2015-03-19</v>
      </c>
      <c r="E592" s="16" t="str">
        <f>[1]!s_info_industry_csrc2023(A592,"",3)</f>
        <v>汽车制造业</v>
      </c>
      <c r="F592" s="16">
        <f>[1]!s_is(A592,83,"FY","YTD","20251231",1,"",100000000)</f>
        <v>295.8145867527</v>
      </c>
      <c r="G592" s="16">
        <f>[1]!s_is(A592,83,"FY","YTD","20241231",1,"",100000000)</f>
        <v>266.00328450939998</v>
      </c>
      <c r="H592" s="16">
        <f>[1]!s_is(A592,61,"FY","YTD","20251231",1,"",100000000)</f>
        <v>27.790711033400001</v>
      </c>
      <c r="I592" s="16">
        <f>[1]!s_is(A592,61,"FY","YTD","20241231",1,"",100000000)</f>
        <v>30.006059822399997</v>
      </c>
      <c r="J592" s="16">
        <f>[1]!s_fa_roe(A592,"20251231")</f>
        <v>12.7339</v>
      </c>
      <c r="K592" s="16">
        <f>[1]!s_stmnote_rdexp(A592,"20251231",1,10000)</f>
        <v>149604.104231</v>
      </c>
      <c r="L592" s="16">
        <f>[1]!s_margin_tradingbalance(A592,"",10000)</f>
        <v>322550.43400000001</v>
      </c>
      <c r="M592" s="16">
        <f>[1]!s_margin_seclendingbalance(A592,"",10000)</f>
        <v>1535.0719999999999</v>
      </c>
      <c r="N592" s="17">
        <f>[1]!s_val_ev(A592,"",100000000)</f>
        <v>1082.67156634</v>
      </c>
      <c r="O592" s="17">
        <f>[1]!share_freesharesmv(A592,"",100000000)</f>
        <v>450.42969215299996</v>
      </c>
      <c r="P592" s="17">
        <f ca="1">[1]!s_dq_amount_btin(A592,TODAY()-1,100000000)</f>
        <v>27.05768016</v>
      </c>
      <c r="Q592" s="17">
        <f ca="1">[1]!s_dq_turn(A592,TODAY()-1)</f>
        <v>2.5260562912401645</v>
      </c>
      <c r="R592" s="2">
        <f>[1]!s_pq_amount(A592,"20260101","",100000000)</f>
        <v>2679.6433553900001</v>
      </c>
      <c r="S592" s="2">
        <f>[1]!s_pq_avgamount(A592,"20260101","",100000000)</f>
        <v>24.583883994403667</v>
      </c>
      <c r="T592" s="17">
        <f>[1]!s_ipo_dilutedpe(A592)</f>
        <v>19.809999999999999</v>
      </c>
      <c r="U592" s="12">
        <f>[1]!s_ipo_collection_total(A592,100000000)</f>
        <v>14.67867</v>
      </c>
      <c r="V592" s="18">
        <f>[1]!s_val_pe_ttm(A592,"")</f>
        <v>39.150588989257813</v>
      </c>
    </row>
    <row r="593" spans="1:22" x14ac:dyDescent="0.3">
      <c r="A593" s="12" t="s">
        <v>1797</v>
      </c>
      <c r="B593" s="12" t="s">
        <v>1798</v>
      </c>
      <c r="C593" s="16" t="str">
        <f>[1]!s_info_mkt(A593)</f>
        <v>创业板</v>
      </c>
      <c r="D593" s="16" t="str">
        <f>[1]!s_ipo_listeddate(A593)</f>
        <v>2021-07-15</v>
      </c>
      <c r="E593" s="16" t="str">
        <f>[1]!s_info_industry_csrc2023(A593,"",3)</f>
        <v>专业技术服务业</v>
      </c>
      <c r="F593" s="16">
        <f>[1]!s_is(A593,83,"FY","YTD","20251231",1,"",100000000)</f>
        <v>7.2310289596000006</v>
      </c>
      <c r="G593" s="16">
        <f>[1]!s_is(A593,83,"FY","YTD","20241231",1,"",100000000)</f>
        <v>6.0494722634000002</v>
      </c>
      <c r="H593" s="16">
        <f>[1]!s_is(A593,61,"FY","YTD","20251231",1,"",100000000)</f>
        <v>-0.35125736219999998</v>
      </c>
      <c r="I593" s="16">
        <f>[1]!s_is(A593,61,"FY","YTD","20241231",1,"",100000000)</f>
        <v>-0.1379604928</v>
      </c>
      <c r="J593" s="16">
        <f>[1]!s_fa_roe(A593,"20251231")</f>
        <v>-3.7974000000000001</v>
      </c>
      <c r="K593" s="16">
        <f>[1]!s_stmnote_rdexp(A593,"20251231",1,10000)</f>
        <v>2157.7032079999999</v>
      </c>
      <c r="L593" s="16">
        <f>[1]!s_margin_tradingbalance(A593,"",10000)</f>
        <v>18963.3256</v>
      </c>
      <c r="M593" s="16">
        <f>[1]!s_margin_seclendingbalance(A593,"",10000)</f>
        <v>0</v>
      </c>
      <c r="N593" s="17">
        <f>[1]!s_val_ev(A593,"",100000000)</f>
        <v>29.282400000000006</v>
      </c>
      <c r="O593" s="17">
        <f>[1]!share_freesharesmv(A593,"",100000000)</f>
        <v>21.477739020000001</v>
      </c>
      <c r="P593" s="17">
        <f ca="1">[1]!s_dq_amount_btin(A593,TODAY()-1,100000000)</f>
        <v>1.54961203</v>
      </c>
      <c r="Q593" s="17">
        <f ca="1">[1]!s_dq_turn(A593,TODAY()-1)</f>
        <v>6.5993223947430115</v>
      </c>
      <c r="R593" s="2">
        <f>[1]!s_pq_amount(A593,"20260101","",100000000)</f>
        <v>193.5220601</v>
      </c>
      <c r="S593" s="2">
        <f>[1]!s_pq_avgamount(A593,"20260101","",100000000)</f>
        <v>1.7754317440366971</v>
      </c>
      <c r="T593" s="17">
        <f>[1]!s_ipo_dilutedpe(A593)</f>
        <v>15.11</v>
      </c>
      <c r="U593" s="12">
        <f>[1]!s_ipo_collection_total(A593,100000000)</f>
        <v>4.2135999999999996</v>
      </c>
      <c r="V593" s="18">
        <f>[1]!s_val_pe_ttm(A593,"")</f>
        <v>-85.604194641113281</v>
      </c>
    </row>
    <row r="594" spans="1:22" x14ac:dyDescent="0.3">
      <c r="A594" s="12" t="s">
        <v>1799</v>
      </c>
      <c r="B594" s="12" t="s">
        <v>1800</v>
      </c>
      <c r="C594" s="16" t="str">
        <f>[1]!s_info_mkt(A594)</f>
        <v>主板</v>
      </c>
      <c r="D594" s="16" t="str">
        <f>[1]!s_ipo_listeddate(A594)</f>
        <v>2023-04-10</v>
      </c>
      <c r="E594" s="16" t="str">
        <f>[1]!s_info_industry_csrc2023(A594,"",3)</f>
        <v>专用设备制造业</v>
      </c>
      <c r="F594" s="16">
        <f>[1]!s_is(A594,83,"FY","YTD","20251231",1,"",100000000)</f>
        <v>8.2984741879000001</v>
      </c>
      <c r="G594" s="16">
        <f>[1]!s_is(A594,83,"FY","YTD","20241231",1,"",100000000)</f>
        <v>7.7728153537999995</v>
      </c>
      <c r="H594" s="16">
        <f>[1]!s_is(A594,61,"FY","YTD","20251231",1,"",100000000)</f>
        <v>0.4997150897</v>
      </c>
      <c r="I594" s="16">
        <f>[1]!s_is(A594,61,"FY","YTD","20241231",1,"",100000000)</f>
        <v>0.59132077920000004</v>
      </c>
      <c r="J594" s="16">
        <f>[1]!s_fa_roe(A594,"20251231")</f>
        <v>3.5668000000000002</v>
      </c>
      <c r="K594" s="16">
        <f>[1]!s_stmnote_rdexp(A594,"20251231",1,10000)</f>
        <v>3728.1145310000002</v>
      </c>
      <c r="L594" s="16">
        <f>[1]!s_margin_tradingbalance(A594,"",10000)</f>
        <v>20234.3596</v>
      </c>
      <c r="M594" s="16">
        <f>[1]!s_margin_seclendingbalance(A594,"",10000)</f>
        <v>14.833</v>
      </c>
      <c r="N594" s="17">
        <f>[1]!s_val_ev(A594,"",100000000)</f>
        <v>44.798400000000001</v>
      </c>
      <c r="O594" s="17">
        <f>[1]!share_freesharesmv(A594,"",100000000)</f>
        <v>17.597783030399999</v>
      </c>
      <c r="P594" s="17">
        <f ca="1">[1]!s_dq_amount_btin(A594,TODAY()-1,100000000)</f>
        <v>1.2402690300000001</v>
      </c>
      <c r="Q594" s="17">
        <f ca="1">[1]!s_dq_turn(A594,TODAY()-1)</f>
        <v>4.5514040738497163</v>
      </c>
      <c r="R594" s="2">
        <f>[1]!s_pq_amount(A594,"20260101","",100000000)</f>
        <v>153.57096530999999</v>
      </c>
      <c r="S594" s="2">
        <f>[1]!s_pq_avgamount(A594,"20260101","",100000000)</f>
        <v>1.4089079386238532</v>
      </c>
      <c r="T594" s="17">
        <f>[1]!s_ipo_dilutedpe(A594)</f>
        <v>34.659999999999997</v>
      </c>
      <c r="U594" s="12">
        <f>[1]!s_ipo_collection_total(A594,100000000)</f>
        <v>7.8437999999999999</v>
      </c>
      <c r="V594" s="18">
        <f>[1]!s_val_pe_ttm(A594,"")</f>
        <v>101.02615356445313</v>
      </c>
    </row>
    <row r="595" spans="1:22" x14ac:dyDescent="0.3">
      <c r="A595" s="12" t="s">
        <v>1801</v>
      </c>
      <c r="B595" s="12" t="s">
        <v>1802</v>
      </c>
      <c r="C595" s="16" t="str">
        <f>[1]!s_info_mkt(A595)</f>
        <v>科创板</v>
      </c>
      <c r="D595" s="16" t="str">
        <f>[1]!s_ipo_listeddate(A595)</f>
        <v>2020-01-06</v>
      </c>
      <c r="E595" s="16" t="str">
        <f>[1]!s_info_industry_csrc2023(A595,"",3)</f>
        <v>计算机、通信和其他电子设备制造业</v>
      </c>
      <c r="F595" s="16">
        <f>[1]!s_is(A595,83,"FY","YTD","20251231",1,"",100000000)</f>
        <v>1.4267866361000001</v>
      </c>
      <c r="G595" s="16">
        <f>[1]!s_is(A595,83,"FY","YTD","20241231",1,"",100000000)</f>
        <v>1.5299479427</v>
      </c>
      <c r="H595" s="16">
        <f>[1]!s_is(A595,61,"FY","YTD","20251231",1,"",100000000)</f>
        <v>-0.67653456810000001</v>
      </c>
      <c r="I595" s="16">
        <f>[1]!s_is(A595,61,"FY","YTD","20241231",1,"",100000000)</f>
        <v>-0.80663829120000008</v>
      </c>
      <c r="J595" s="16">
        <f>[1]!s_fa_roe(A595,"20251231")</f>
        <v>-16.343399999999999</v>
      </c>
      <c r="K595" s="16">
        <f>[1]!s_stmnote_rdexp(A595,"20251231",1,10000)</f>
        <v>3829.9179090000002</v>
      </c>
      <c r="L595" s="16">
        <f>[1]!s_margin_tradingbalance(A595,"",10000)</f>
        <v>18464.1528</v>
      </c>
      <c r="M595" s="16">
        <f>[1]!s_margin_seclendingbalance(A595,"",10000)</f>
        <v>0</v>
      </c>
      <c r="N595" s="17">
        <f>[1]!s_val_ev(A595,"",100000000)</f>
        <v>50.829631999999997</v>
      </c>
      <c r="O595" s="17">
        <f>[1]!share_freesharesmv(A595,"",100000000)</f>
        <v>25.066373051699998</v>
      </c>
      <c r="P595" s="17">
        <f ca="1">[1]!s_dq_amount_btin(A595,TODAY()-1,100000000)</f>
        <v>0.96521820000000003</v>
      </c>
      <c r="Q595" s="17">
        <f ca="1">[1]!s_dq_turn(A595,TODAY()-1)</f>
        <v>1.9136092779503109</v>
      </c>
      <c r="R595" s="2">
        <f>[1]!s_pq_amount(A595,"20260101","",100000000)</f>
        <v>148.83528003000001</v>
      </c>
      <c r="S595" s="2">
        <f>[1]!s_pq_avgamount(A595,"20260101","",100000000)</f>
        <v>1.3654612846788992</v>
      </c>
      <c r="T595" s="17">
        <f>[1]!s_ipo_dilutedpe(A595)</f>
        <v>51.7</v>
      </c>
      <c r="U595" s="12">
        <f>[1]!s_ipo_collection_total(A595,100000000)</f>
        <v>5.1906400000000001</v>
      </c>
      <c r="V595" s="18">
        <f>[1]!s_val_pe_ttm(A595,"")</f>
        <v>-100.415283203125</v>
      </c>
    </row>
    <row r="596" spans="1:22" x14ac:dyDescent="0.3">
      <c r="A596" s="12" t="s">
        <v>1803</v>
      </c>
      <c r="B596" s="12" t="s">
        <v>1804</v>
      </c>
      <c r="C596" s="16" t="str">
        <f>[1]!s_info_mkt(A596)</f>
        <v>主板</v>
      </c>
      <c r="D596" s="16" t="str">
        <f>[1]!s_ipo_listeddate(A596)</f>
        <v>2010-03-12</v>
      </c>
      <c r="E596" s="16" t="str">
        <f>[1]!s_info_industry_csrc2023(A596,"",3)</f>
        <v>通用设备制造业</v>
      </c>
      <c r="F596" s="16">
        <f>[1]!s_is(A596,83,"FY","YTD","20251231",1,"",100000000)</f>
        <v>44.476544566199998</v>
      </c>
      <c r="G596" s="16">
        <f>[1]!s_is(A596,83,"FY","YTD","20241231",1,"",100000000)</f>
        <v>40.831139087499999</v>
      </c>
      <c r="H596" s="16">
        <f>[1]!s_is(A596,61,"FY","YTD","20251231",1,"",100000000)</f>
        <v>3.3017917781000001</v>
      </c>
      <c r="I596" s="16">
        <f>[1]!s_is(A596,61,"FY","YTD","20241231",1,"",100000000)</f>
        <v>3.5718089855000001</v>
      </c>
      <c r="J596" s="16">
        <f>[1]!s_fa_roe(A596,"20251231")</f>
        <v>9.2286999999999999</v>
      </c>
      <c r="K596" s="16">
        <f>[1]!s_stmnote_rdexp(A596,"20251231",1,10000)</f>
        <v>18050.108937000001</v>
      </c>
      <c r="L596" s="16">
        <f>[1]!s_margin_tradingbalance(A596,"",10000)</f>
        <v>18001.111400000002</v>
      </c>
      <c r="M596" s="16">
        <f>[1]!s_margin_seclendingbalance(A596,"",10000)</f>
        <v>30.87</v>
      </c>
      <c r="N596" s="17">
        <f>[1]!s_val_ev(A596,"",100000000)</f>
        <v>43.397352806400001</v>
      </c>
      <c r="O596" s="17">
        <f>[1]!share_freesharesmv(A596,"",100000000)</f>
        <v>22.777520719999998</v>
      </c>
      <c r="P596" s="17">
        <f ca="1">[1]!s_dq_amount_btin(A596,TODAY()-1,100000000)</f>
        <v>1.4844072500000001</v>
      </c>
      <c r="Q596" s="17">
        <f ca="1">[1]!s_dq_turn(A596,TODAY()-1)</f>
        <v>3.3848511791508518</v>
      </c>
      <c r="R596" s="2">
        <f>[1]!s_pq_amount(A596,"20260101","",100000000)</f>
        <v>89.146792070000004</v>
      </c>
      <c r="S596" s="2">
        <f>[1]!s_pq_avgamount(A596,"20260101","",100000000)</f>
        <v>0.81786047770642201</v>
      </c>
      <c r="T596" s="17">
        <f>[1]!s_ipo_dilutedpe(A596)</f>
        <v>44.35</v>
      </c>
      <c r="U596" s="12">
        <f>[1]!s_ipo_collection_total(A596,100000000)</f>
        <v>9.0785</v>
      </c>
      <c r="V596" s="18">
        <f>[1]!s_val_pe_ttm(A596,"")</f>
        <v>14.569972038269043</v>
      </c>
    </row>
    <row r="597" spans="1:22" x14ac:dyDescent="0.3">
      <c r="A597" s="12" t="s">
        <v>1805</v>
      </c>
      <c r="B597" s="12" t="s">
        <v>1806</v>
      </c>
      <c r="C597" s="16" t="str">
        <f>[1]!s_info_mkt(A597)</f>
        <v>科创板</v>
      </c>
      <c r="D597" s="16" t="str">
        <f>[1]!s_ipo_listeddate(A597)</f>
        <v>2019-09-06</v>
      </c>
      <c r="E597" s="16" t="str">
        <f>[1]!s_info_industry_csrc2023(A597,"",3)</f>
        <v>软件和信息技术服务业</v>
      </c>
      <c r="F597" s="16">
        <f>[1]!s_is(A597,83,"FY","YTD","20251231",1,"",100000000)</f>
        <v>5.5598732025000004</v>
      </c>
      <c r="G597" s="16">
        <f>[1]!s_is(A597,83,"FY","YTD","20241231",1,"",100000000)</f>
        <v>7.3675268707000008</v>
      </c>
      <c r="H597" s="16">
        <f>[1]!s_is(A597,61,"FY","YTD","20251231",1,"",100000000)</f>
        <v>-1.5364283137000001</v>
      </c>
      <c r="I597" s="16">
        <f>[1]!s_is(A597,61,"FY","YTD","20241231",1,"",100000000)</f>
        <v>-1.1866723376999999</v>
      </c>
      <c r="J597" s="16">
        <f>[1]!s_fa_roe(A597,"20251231")</f>
        <v>-14.555999999999999</v>
      </c>
      <c r="K597" s="16">
        <f>[1]!s_stmnote_rdexp(A597,"20251231",1,10000)</f>
        <v>11420.302909999999</v>
      </c>
      <c r="L597" s="16">
        <f>[1]!s_margin_tradingbalance(A597,"",10000)</f>
        <v>39115.701000000001</v>
      </c>
      <c r="M597" s="16">
        <f>[1]!s_margin_seclendingbalance(A597,"",10000)</f>
        <v>35.311700000000002</v>
      </c>
      <c r="N597" s="17">
        <f>[1]!s_val_ev(A597,"",100000000)</f>
        <v>71.189272493999994</v>
      </c>
      <c r="O597" s="17">
        <f>[1]!share_freesharesmv(A597,"",100000000)</f>
        <v>46.567999385999997</v>
      </c>
      <c r="P597" s="17">
        <f ca="1">[1]!s_dq_amount_btin(A597,TODAY()-1,100000000)</f>
        <v>2.8608895699999999</v>
      </c>
      <c r="Q597" s="17">
        <f ca="1">[1]!s_dq_turn(A597,TODAY()-1)</f>
        <v>4.0069663791555366</v>
      </c>
      <c r="R597" s="2">
        <f>[1]!s_pq_amount(A597,"20260101","",100000000)</f>
        <v>140.75742438</v>
      </c>
      <c r="S597" s="2">
        <f>[1]!s_pq_avgamount(A597,"20260101","",100000000)</f>
        <v>1.2913525172477063</v>
      </c>
      <c r="T597" s="17">
        <f>[1]!s_ipo_dilutedpe(A597)</f>
        <v>48.52</v>
      </c>
      <c r="U597" s="12">
        <f>[1]!s_ipo_collection_total(A597,100000000)</f>
        <v>7.2777960000000004</v>
      </c>
      <c r="V597" s="18">
        <f>[1]!s_val_pe_ttm(A597,"")</f>
        <v>-76.661705017089844</v>
      </c>
    </row>
    <row r="598" spans="1:22" x14ac:dyDescent="0.3">
      <c r="A598" s="12" t="s">
        <v>1807</v>
      </c>
      <c r="B598" s="12" t="s">
        <v>1808</v>
      </c>
      <c r="C598" s="16" t="str">
        <f>[1]!s_info_mkt(A598)</f>
        <v>主板</v>
      </c>
      <c r="D598" s="16" t="str">
        <f>[1]!s_ipo_listeddate(A598)</f>
        <v>2020-05-25</v>
      </c>
      <c r="E598" s="16" t="str">
        <f>[1]!s_info_industry_csrc2023(A598,"",3)</f>
        <v>软件和信息技术服务业</v>
      </c>
      <c r="F598" s="16">
        <f>[1]!s_is(A598,83,"FY","YTD","20251231",1,"",100000000)</f>
        <v>14.452245715899998</v>
      </c>
      <c r="G598" s="16">
        <f>[1]!s_is(A598,83,"FY","YTD","20241231",1,"",100000000)</f>
        <v>12.221254305499999</v>
      </c>
      <c r="H598" s="16">
        <f>[1]!s_is(A598,61,"FY","YTD","20251231",1,"",100000000)</f>
        <v>0.85314558109999994</v>
      </c>
      <c r="I598" s="16">
        <f>[1]!s_is(A598,61,"FY","YTD","20241231",1,"",100000000)</f>
        <v>1.7490108928000001</v>
      </c>
      <c r="J598" s="16">
        <f>[1]!s_fa_roe(A598,"20251231")</f>
        <v>3.4893999999999998</v>
      </c>
      <c r="K598" s="16">
        <f>[1]!s_stmnote_rdexp(A598,"20251231",1,10000)</f>
        <v>19165.309946000001</v>
      </c>
      <c r="L598" s="16">
        <f>[1]!s_margin_tradingbalance(A598,"",10000)</f>
        <v>0</v>
      </c>
      <c r="M598" s="16">
        <f>[1]!s_margin_seclendingbalance(A598,"",10000)</f>
        <v>0</v>
      </c>
      <c r="N598" s="17">
        <f>[1]!s_val_ev(A598,"",100000000)</f>
        <v>146.06112257639998</v>
      </c>
      <c r="O598" s="17">
        <f>[1]!share_freesharesmv(A598,"",100000000)</f>
        <v>48.386396141399992</v>
      </c>
      <c r="P598" s="17">
        <f ca="1">[1]!s_dq_amount_btin(A598,TODAY()-1,100000000)</f>
        <v>10.060213660000001</v>
      </c>
      <c r="Q598" s="17">
        <f ca="1">[1]!s_dq_turn(A598,TODAY()-1)</f>
        <v>12.749444435238759</v>
      </c>
      <c r="R598" s="2">
        <f>[1]!s_pq_amount(A598,"20260101","",100000000)</f>
        <v>493.11726788999999</v>
      </c>
      <c r="S598" s="2">
        <f>[1]!s_pq_avgamount(A598,"20260101","",100000000)</f>
        <v>4.5240116320183485</v>
      </c>
      <c r="T598" s="17">
        <f>[1]!s_ipo_dilutedpe(A598)</f>
        <v>22.99</v>
      </c>
      <c r="U598" s="12">
        <f>[1]!s_ipo_collection_total(A598,100000000)</f>
        <v>11.617236</v>
      </c>
      <c r="V598" s="18">
        <f>[1]!s_val_pe_ttm(A598,"")</f>
        <v>248.11550903320313</v>
      </c>
    </row>
    <row r="599" spans="1:22" x14ac:dyDescent="0.3">
      <c r="A599" s="12" t="s">
        <v>1809</v>
      </c>
      <c r="B599" s="12" t="s">
        <v>1810</v>
      </c>
      <c r="C599" s="16" t="str">
        <f>[1]!s_info_mkt(A599)</f>
        <v>创业板</v>
      </c>
      <c r="D599" s="16" t="str">
        <f>[1]!s_ipo_listeddate(A599)</f>
        <v>2021-10-18</v>
      </c>
      <c r="E599" s="16" t="str">
        <f>[1]!s_info_industry_csrc2023(A599,"",3)</f>
        <v>软件和信息技术服务业</v>
      </c>
      <c r="F599" s="16">
        <f>[1]!s_is(A599,83,"FY","YTD","20251231",1,"",100000000)</f>
        <v>13.4172998873</v>
      </c>
      <c r="G599" s="16">
        <f>[1]!s_is(A599,83,"FY","YTD","20241231",1,"",100000000)</f>
        <v>13.786610915899999</v>
      </c>
      <c r="H599" s="16">
        <f>[1]!s_is(A599,61,"FY","YTD","20251231",1,"",100000000)</f>
        <v>-1.4239610885</v>
      </c>
      <c r="I599" s="16">
        <f>[1]!s_is(A599,61,"FY","YTD","20241231",1,"",100000000)</f>
        <v>0.2750427875</v>
      </c>
      <c r="J599" s="16">
        <f>[1]!s_fa_roe(A599,"20251231")</f>
        <v>-14.160399999999999</v>
      </c>
      <c r="K599" s="16">
        <f>[1]!s_stmnote_rdexp(A599,"20251231",1,10000)</f>
        <v>3207.2856139999999</v>
      </c>
      <c r="L599" s="16">
        <f>[1]!s_margin_tradingbalance(A599,"",10000)</f>
        <v>17726.5137</v>
      </c>
      <c r="M599" s="16">
        <f>[1]!s_margin_seclendingbalance(A599,"",10000)</f>
        <v>0</v>
      </c>
      <c r="N599" s="17">
        <f>[1]!s_val_ev(A599,"",100000000)</f>
        <v>57.402109012500013</v>
      </c>
      <c r="O599" s="17">
        <f>[1]!share_freesharesmv(A599,"",100000000)</f>
        <v>26.098989021000005</v>
      </c>
      <c r="P599" s="17">
        <f ca="1">[1]!s_dq_amount_btin(A599,TODAY()-1,100000000)</f>
        <v>2.1014281299999999</v>
      </c>
      <c r="Q599" s="17">
        <f ca="1">[1]!s_dq_turn(A599,TODAY()-1)</f>
        <v>5.4177654430928213</v>
      </c>
      <c r="R599" s="2">
        <f>[1]!s_pq_amount(A599,"20260101","",100000000)</f>
        <v>393.31082594999998</v>
      </c>
      <c r="S599" s="2">
        <f>[1]!s_pq_avgamount(A599,"20260101","",100000000)</f>
        <v>3.6083562013761465</v>
      </c>
      <c r="T599" s="17">
        <f>[1]!s_ipo_dilutedpe(A599)</f>
        <v>17.47</v>
      </c>
      <c r="U599" s="12">
        <f>[1]!s_ipo_collection_total(A599,100000000)</f>
        <v>4.2880000000000003</v>
      </c>
      <c r="V599" s="18">
        <f>[1]!s_val_pe_ttm(A599,"")</f>
        <v>-42.273551940917969</v>
      </c>
    </row>
    <row r="600" spans="1:22" x14ac:dyDescent="0.3">
      <c r="A600" s="12" t="s">
        <v>1811</v>
      </c>
      <c r="B600" s="12" t="s">
        <v>1812</v>
      </c>
      <c r="C600" s="16" t="str">
        <f>[1]!s_info_mkt(A600)</f>
        <v>创业板</v>
      </c>
      <c r="D600" s="16" t="str">
        <f>[1]!s_ipo_listeddate(A600)</f>
        <v>2011-05-05</v>
      </c>
      <c r="E600" s="16" t="str">
        <f>[1]!s_info_industry_csrc2023(A600,"",3)</f>
        <v>软件和信息技术服务业</v>
      </c>
      <c r="F600" s="16">
        <f>[1]!s_is(A600,83,"FY","YTD","20251231",1,"",100000000)</f>
        <v>4.6535481036000004</v>
      </c>
      <c r="G600" s="16">
        <f>[1]!s_is(A600,83,"FY","YTD","20241231",1,"",100000000)</f>
        <v>4.6479641037999997</v>
      </c>
      <c r="H600" s="16">
        <f>[1]!s_is(A600,61,"FY","YTD","20251231",1,"",100000000)</f>
        <v>-27.167239345399999</v>
      </c>
      <c r="I600" s="16">
        <f>[1]!s_is(A600,61,"FY","YTD","20241231",1,"",100000000)</f>
        <v>-28.649623028200001</v>
      </c>
      <c r="J600" s="16">
        <f>[1]!s_fa_roe(A600,"20251231")</f>
        <v>0</v>
      </c>
      <c r="K600" s="16">
        <f>[1]!s_stmnote_rdexp(A600,"20251231",1,10000)</f>
        <v>14310.311903999998</v>
      </c>
      <c r="L600" s="16">
        <f>[1]!s_margin_tradingbalance(A600,"",10000)</f>
        <v>35186.951200000003</v>
      </c>
      <c r="M600" s="16">
        <f>[1]!s_margin_seclendingbalance(A600,"",10000)</f>
        <v>83.783699999999996</v>
      </c>
      <c r="N600" s="17">
        <f>[1]!s_val_ev(A600,"",100000000)</f>
        <v>74.724833403600002</v>
      </c>
      <c r="O600" s="17">
        <f>[1]!share_freesharesmv(A600,"",100000000)</f>
        <v>47.025812538000004</v>
      </c>
      <c r="P600" s="17">
        <f ca="1">[1]!s_dq_amount_btin(A600,TODAY()-1,100000000)</f>
        <v>2.6787586099999996</v>
      </c>
      <c r="Q600" s="17">
        <f ca="1">[1]!s_dq_turn(A600,TODAY()-1)</f>
        <v>3.7464532234536985</v>
      </c>
      <c r="R600" s="2">
        <f>[1]!s_pq_amount(A600,"20260101","",100000000)</f>
        <v>475.20314368999999</v>
      </c>
      <c r="S600" s="2">
        <f>[1]!s_pq_avgamount(A600,"20260101","",100000000)</f>
        <v>4.4000291082407408</v>
      </c>
      <c r="T600" s="17">
        <f>[1]!s_ipo_dilutedpe(A600)</f>
        <v>68.760000000000005</v>
      </c>
      <c r="U600" s="12">
        <f>[1]!s_ipo_collection_total(A600,100000000)</f>
        <v>5.1782000000000004</v>
      </c>
      <c r="V600" s="18">
        <f>[1]!s_val_pe_ttm(A600,"")</f>
        <v>-2.825533390045166</v>
      </c>
    </row>
    <row r="601" spans="1:22" x14ac:dyDescent="0.3">
      <c r="A601" s="12" t="s">
        <v>1813</v>
      </c>
      <c r="B601" s="12" t="s">
        <v>1814</v>
      </c>
      <c r="C601" s="16" t="str">
        <f>[1]!s_info_mkt(A601)</f>
        <v>主板</v>
      </c>
      <c r="D601" s="16" t="str">
        <f>[1]!s_ipo_listeddate(A601)</f>
        <v>1996-11-21</v>
      </c>
      <c r="E601" s="16" t="str">
        <f>[1]!s_info_industry_csrc2023(A601,"",3)</f>
        <v>石油和天然气开采业</v>
      </c>
      <c r="F601" s="16">
        <f>[1]!s_is(A601,83,"FY","YTD","20251231",1,"",100000000)</f>
        <v>72.741509406800006</v>
      </c>
      <c r="G601" s="16">
        <f>[1]!s_is(A601,83,"FY","YTD","20241231",1,"",100000000)</f>
        <v>83.620669464700001</v>
      </c>
      <c r="H601" s="16">
        <f>[1]!s_is(A601,61,"FY","YTD","20251231",1,"",100000000)</f>
        <v>12.072152814900001</v>
      </c>
      <c r="I601" s="16">
        <f>[1]!s_is(A601,61,"FY","YTD","20241231",1,"",100000000)</f>
        <v>20.355877380700001</v>
      </c>
      <c r="J601" s="16">
        <f>[1]!s_fa_roe(A601,"20251231")</f>
        <v>5.3106</v>
      </c>
      <c r="K601" s="16">
        <f>[1]!s_stmnote_rdexp(A601,"20251231",1,10000)</f>
        <v>0</v>
      </c>
      <c r="L601" s="16">
        <f>[1]!s_margin_tradingbalance(A601,"",10000)</f>
        <v>0</v>
      </c>
      <c r="M601" s="16">
        <f>[1]!s_margin_seclendingbalance(A601,"",10000)</f>
        <v>0</v>
      </c>
      <c r="N601" s="17">
        <f>[1]!s_val_ev(A601,"",100000000)</f>
        <v>333.90434500750001</v>
      </c>
      <c r="O601" s="17">
        <f>[1]!share_freesharesmv(A601,"",100000000)</f>
        <v>78.359097137199996</v>
      </c>
      <c r="P601" s="17">
        <f ca="1">[1]!s_dq_amount_btin(A601,TODAY()-1,100000000)</f>
        <v>1.32120788</v>
      </c>
      <c r="Q601" s="17">
        <f ca="1">[1]!s_dq_turn(A601,TODAY()-1)</f>
        <v>0.42939919312402774</v>
      </c>
      <c r="R601" s="2">
        <f>[1]!s_pq_amount(A601,"20260101","",100000000)</f>
        <v>188.76560430999999</v>
      </c>
      <c r="S601" s="2">
        <f>[1]!s_pq_avgamount(A601,"20260101","",100000000)</f>
        <v>1.7317945349541286</v>
      </c>
      <c r="T601" s="17">
        <f>[1]!s_ipo_dilutedpe(A601)</f>
        <v>0</v>
      </c>
      <c r="U601" s="12">
        <f>[1]!s_ipo_collection_total(A601,100000000)</f>
        <v>0</v>
      </c>
      <c r="V601" s="18">
        <f>[1]!s_val_pe_ttm(A601,"")</f>
        <v>43.964004516601563</v>
      </c>
    </row>
    <row r="602" spans="1:22" x14ac:dyDescent="0.3">
      <c r="A602" s="12" t="s">
        <v>1815</v>
      </c>
      <c r="B602" s="12" t="s">
        <v>1816</v>
      </c>
      <c r="C602" s="16" t="str">
        <f>[1]!s_info_mkt(A602)</f>
        <v>创业板</v>
      </c>
      <c r="D602" s="16" t="str">
        <f>[1]!s_ipo_listeddate(A602)</f>
        <v>2020-07-27</v>
      </c>
      <c r="E602" s="16" t="str">
        <f>[1]!s_info_industry_csrc2023(A602,"",3)</f>
        <v>食品制造业</v>
      </c>
      <c r="F602" s="16">
        <f>[1]!s_is(A602,83,"FY","YTD","20251231",1,"",100000000)</f>
        <v>3.6592271374000003</v>
      </c>
      <c r="G602" s="16">
        <f>[1]!s_is(A602,83,"FY","YTD","20241231",1,"",100000000)</f>
        <v>3.0279327736000003</v>
      </c>
      <c r="H602" s="16">
        <f>[1]!s_is(A602,61,"FY","YTD","20251231",1,"",100000000)</f>
        <v>0.9451940243000001</v>
      </c>
      <c r="I602" s="16">
        <f>[1]!s_is(A602,61,"FY","YTD","20241231",1,"",100000000)</f>
        <v>0.94356080459999991</v>
      </c>
      <c r="J602" s="16">
        <f>[1]!s_fa_roe(A602,"20251231")</f>
        <v>5.2042000000000002</v>
      </c>
      <c r="K602" s="16">
        <f>[1]!s_stmnote_rdexp(A602,"20251231",1,10000)</f>
        <v>3570.539115</v>
      </c>
      <c r="L602" s="16">
        <f>[1]!s_margin_tradingbalance(A602,"",10000)</f>
        <v>0</v>
      </c>
      <c r="M602" s="16">
        <f>[1]!s_margin_seclendingbalance(A602,"",10000)</f>
        <v>0</v>
      </c>
      <c r="N602" s="17">
        <f>[1]!s_val_ev(A602,"",100000000)</f>
        <v>41.105238407999998</v>
      </c>
      <c r="O602" s="17">
        <f>[1]!share_freesharesmv(A602,"",100000000)</f>
        <v>25.330087691999999</v>
      </c>
      <c r="P602" s="17">
        <f ca="1">[1]!s_dq_amount_btin(A602,TODAY()-1,100000000)</f>
        <v>1.2173814700000001</v>
      </c>
      <c r="Q602" s="17">
        <f ca="1">[1]!s_dq_turn(A602,TODAY()-1)</f>
        <v>4.0554591987851314</v>
      </c>
      <c r="R602" s="2">
        <f>[1]!s_pq_amount(A602,"20260101","",100000000)</f>
        <v>218.35971142</v>
      </c>
      <c r="S602" s="2">
        <f>[1]!s_pq_avgamount(A602,"20260101","",100000000)</f>
        <v>2.0033001047706422</v>
      </c>
      <c r="T602" s="17">
        <f>[1]!s_ipo_dilutedpe(A602)</f>
        <v>22.99</v>
      </c>
      <c r="U602" s="12">
        <f>[1]!s_ipo_collection_total(A602,100000000)</f>
        <v>4.88931</v>
      </c>
      <c r="V602" s="18">
        <f>[1]!s_val_pe_ttm(A602,"")</f>
        <v>46.112567901611328</v>
      </c>
    </row>
    <row r="603" spans="1:22" x14ac:dyDescent="0.3">
      <c r="A603" s="12" t="s">
        <v>1817</v>
      </c>
      <c r="B603" s="12" t="s">
        <v>1818</v>
      </c>
      <c r="C603" s="16" t="str">
        <f>[1]!s_info_mkt(A603)</f>
        <v>创业板</v>
      </c>
      <c r="D603" s="16" t="str">
        <f>[1]!s_ipo_listeddate(A603)</f>
        <v>2009-10-30</v>
      </c>
      <c r="E603" s="16" t="str">
        <f>[1]!s_info_industry_csrc2023(A603,"",3)</f>
        <v>电气机械和器材制造业</v>
      </c>
      <c r="F603" s="16">
        <f>[1]!s_is(A603,83,"FY","YTD","20251231",1,"",100000000)</f>
        <v>157.86323201920001</v>
      </c>
      <c r="G603" s="16">
        <f>[1]!s_is(A603,83,"FY","YTD","20241231",1,"",100000000)</f>
        <v>153.74476315519999</v>
      </c>
      <c r="H603" s="16">
        <f>[1]!s_is(A603,61,"FY","YTD","20251231",1,"",100000000)</f>
        <v>12.430648764500001</v>
      </c>
      <c r="I603" s="16">
        <f>[1]!s_is(A603,61,"FY","YTD","20241231",1,"",100000000)</f>
        <v>9.1655913865999992</v>
      </c>
      <c r="J603" s="16">
        <f>[1]!s_fa_roe(A603,"20251231")</f>
        <v>15.5185</v>
      </c>
      <c r="K603" s="16">
        <f>[1]!s_stmnote_rdexp(A603,"20251231",1,10000)</f>
        <v>55409.727876999998</v>
      </c>
      <c r="L603" s="16">
        <f>[1]!s_margin_tradingbalance(A603,"",10000)</f>
        <v>107357.0056</v>
      </c>
      <c r="M603" s="16">
        <f>[1]!s_margin_seclendingbalance(A603,"",10000)</f>
        <v>688.66679999999997</v>
      </c>
      <c r="N603" s="17">
        <f>[1]!s_val_ev(A603,"",100000000)</f>
        <v>424.43171439730003</v>
      </c>
      <c r="O603" s="17">
        <f>[1]!share_freesharesmv(A603,"",100000000)</f>
        <v>277.55284916070002</v>
      </c>
      <c r="P603" s="17">
        <f ca="1">[1]!s_dq_amount_btin(A603,TODAY()-1,100000000)</f>
        <v>16.222863459999999</v>
      </c>
      <c r="Q603" s="17">
        <f ca="1">[1]!s_dq_turn(A603,TODAY()-1)</f>
        <v>3.9613557764075722</v>
      </c>
      <c r="R603" s="2">
        <f>[1]!s_pq_amount(A603,"20260101","",100000000)</f>
        <v>1275.4504861600001</v>
      </c>
      <c r="S603" s="2">
        <f>[1]!s_pq_avgamount(A603,"20260101","",100000000)</f>
        <v>11.701380606972478</v>
      </c>
      <c r="T603" s="17">
        <f>[1]!s_ipo_dilutedpe(A603)</f>
        <v>52.76</v>
      </c>
      <c r="U603" s="12">
        <f>[1]!s_ipo_collection_total(A603,100000000)</f>
        <v>7.9968000000000004</v>
      </c>
      <c r="V603" s="18">
        <f>[1]!s_val_pe_ttm(A603,"")</f>
        <v>33.948554992675781</v>
      </c>
    </row>
    <row r="604" spans="1:22" x14ac:dyDescent="0.3">
      <c r="A604" s="12" t="s">
        <v>1819</v>
      </c>
      <c r="B604" s="12" t="s">
        <v>1820</v>
      </c>
      <c r="C604" s="16" t="str">
        <f>[1]!s_info_mkt(A604)</f>
        <v>创业板</v>
      </c>
      <c r="D604" s="16" t="str">
        <f>[1]!s_ipo_listeddate(A604)</f>
        <v>2010-11-12</v>
      </c>
      <c r="E604" s="16" t="str">
        <f>[1]!s_info_industry_csrc2023(A604,"",3)</f>
        <v>医药制造业</v>
      </c>
      <c r="F604" s="16">
        <f>[1]!s_is(A604,83,"FY","YTD","20251231",1,"",100000000)</f>
        <v>24.182349334600001</v>
      </c>
      <c r="G604" s="16">
        <f>[1]!s_is(A604,83,"FY","YTD","20241231",1,"",100000000)</f>
        <v>28.214413027100001</v>
      </c>
      <c r="H604" s="16">
        <f>[1]!s_is(A604,61,"FY","YTD","20251231",1,"",100000000)</f>
        <v>1.7774153469999998</v>
      </c>
      <c r="I604" s="16">
        <f>[1]!s_is(A604,61,"FY","YTD","20241231",1,"",100000000)</f>
        <v>1.4216041000999999</v>
      </c>
      <c r="J604" s="16">
        <f>[1]!s_fa_roe(A604,"20251231")</f>
        <v>1.9694</v>
      </c>
      <c r="K604" s="16">
        <f>[1]!s_stmnote_rdexp(A604,"20251231",1,10000)</f>
        <v>38111.917602000001</v>
      </c>
      <c r="L604" s="16">
        <f>[1]!s_margin_tradingbalance(A604,"",10000)</f>
        <v>152928.1684</v>
      </c>
      <c r="M604" s="16">
        <f>[1]!s_margin_seclendingbalance(A604,"",10000)</f>
        <v>1452.4893999999999</v>
      </c>
      <c r="N604" s="17">
        <f>[1]!s_val_ev(A604,"",100000000)</f>
        <v>198.9589585004</v>
      </c>
      <c r="O604" s="17">
        <f>[1]!share_freesharesmv(A604,"",100000000)</f>
        <v>196.19597404199996</v>
      </c>
      <c r="P604" s="17">
        <f ca="1">[1]!s_dq_amount_btin(A604,TODAY()-1,100000000)</f>
        <v>8.4645964800000009</v>
      </c>
      <c r="Q604" s="17">
        <f ca="1">[1]!s_dq_turn(A604,TODAY()-1)</f>
        <v>4.3466395210405349</v>
      </c>
      <c r="R604" s="2">
        <f>[1]!s_pq_amount(A604,"20260101","",100000000)</f>
        <v>835.02304451999998</v>
      </c>
      <c r="S604" s="2">
        <f>[1]!s_pq_avgamount(A604,"20260101","",100000000)</f>
        <v>7.8039536871028039</v>
      </c>
      <c r="T604" s="17">
        <f>[1]!s_ipo_dilutedpe(A604)</f>
        <v>133.80000000000001</v>
      </c>
      <c r="U604" s="12">
        <f>[1]!s_ipo_collection_total(A604,100000000)</f>
        <v>23.75</v>
      </c>
      <c r="V604" s="18">
        <f>[1]!s_val_pe_ttm(A604,"")</f>
        <v>69.621498107910156</v>
      </c>
    </row>
    <row r="605" spans="1:22" x14ac:dyDescent="0.3">
      <c r="A605" s="12" t="s">
        <v>1821</v>
      </c>
      <c r="B605" s="12" t="s">
        <v>1822</v>
      </c>
      <c r="C605" s="16" t="str">
        <f>[1]!s_info_mkt(A605)</f>
        <v>主板</v>
      </c>
      <c r="D605" s="16" t="str">
        <f>[1]!s_ipo_listeddate(A605)</f>
        <v>2008-06-12</v>
      </c>
      <c r="E605" s="16" t="str">
        <f>[1]!s_info_industry_csrc2023(A605,"",3)</f>
        <v>通用设备制造业</v>
      </c>
      <c r="F605" s="16">
        <f>[1]!s_is(A605,83,"FY","YTD","20251231",1,"",100000000)</f>
        <v>3.3905454180999999</v>
      </c>
      <c r="G605" s="16">
        <f>[1]!s_is(A605,83,"FY","YTD","20241231",1,"",100000000)</f>
        <v>3.3426347267000001</v>
      </c>
      <c r="H605" s="16">
        <f>[1]!s_is(A605,61,"FY","YTD","20251231",1,"",100000000)</f>
        <v>0.33751021729999997</v>
      </c>
      <c r="I605" s="16">
        <f>[1]!s_is(A605,61,"FY","YTD","20241231",1,"",100000000)</f>
        <v>8.5035960100000002E-2</v>
      </c>
      <c r="J605" s="16">
        <f>[1]!s_fa_roe(A605,"20251231")</f>
        <v>38.080500000000001</v>
      </c>
      <c r="K605" s="16">
        <f>[1]!s_stmnote_rdexp(A605,"20251231",1,10000)</f>
        <v>1550.2670349999999</v>
      </c>
      <c r="L605" s="16">
        <f>[1]!s_margin_tradingbalance(A605,"",10000)</f>
        <v>0</v>
      </c>
      <c r="M605" s="16">
        <f>[1]!s_margin_seclendingbalance(A605,"",10000)</f>
        <v>0</v>
      </c>
      <c r="N605" s="17">
        <f>[1]!s_val_ev(A605,"",100000000)</f>
        <v>30.319066159999998</v>
      </c>
      <c r="O605" s="17">
        <f>[1]!share_freesharesmv(A605,"",100000000)</f>
        <v>25.01184228</v>
      </c>
      <c r="P605" s="17">
        <f ca="1">[1]!s_dq_amount_btin(A605,TODAY()-1,100000000)</f>
        <v>1.6961012600000001</v>
      </c>
      <c r="Q605" s="17">
        <f ca="1">[1]!s_dq_turn(A605,TODAY()-1)</f>
        <v>5.6653493578444696</v>
      </c>
      <c r="R605" s="2">
        <f>[1]!s_pq_amount(A605,"20260101","",100000000)</f>
        <v>277.59817124</v>
      </c>
      <c r="S605" s="2">
        <f>[1]!s_pq_avgamount(A605,"20260101","",100000000)</f>
        <v>2.5467722132110091</v>
      </c>
      <c r="T605" s="17">
        <f>[1]!s_ipo_dilutedpe(A605)</f>
        <v>29.17</v>
      </c>
      <c r="U605" s="12">
        <f>[1]!s_ipo_collection_total(A605,100000000)</f>
        <v>2.94</v>
      </c>
      <c r="V605" s="18">
        <f>[1]!s_val_pe_ttm(A605,"")</f>
        <v>89.394805908203125</v>
      </c>
    </row>
    <row r="606" spans="1:22" x14ac:dyDescent="0.3">
      <c r="A606" s="12" t="s">
        <v>1823</v>
      </c>
      <c r="B606" s="12" t="s">
        <v>1824</v>
      </c>
      <c r="C606" s="16" t="str">
        <f>[1]!s_info_mkt(A606)</f>
        <v>主板</v>
      </c>
      <c r="D606" s="16" t="str">
        <f>[1]!s_ipo_listeddate(A606)</f>
        <v>2018-02-23</v>
      </c>
      <c r="E606" s="16" t="str">
        <f>[1]!s_info_industry_csrc2023(A606,"",3)</f>
        <v>电气机械和器材制造业</v>
      </c>
      <c r="F606" s="16">
        <f>[1]!s_is(A606,83,"FY","YTD","20251231",1,"",100000000)</f>
        <v>8.4540443242999999</v>
      </c>
      <c r="G606" s="16">
        <f>[1]!s_is(A606,83,"FY","YTD","20241231",1,"",100000000)</f>
        <v>8.919988676900001</v>
      </c>
      <c r="H606" s="16">
        <f>[1]!s_is(A606,61,"FY","YTD","20251231",1,"",100000000)</f>
        <v>-5.3818128200000002E-2</v>
      </c>
      <c r="I606" s="16">
        <f>[1]!s_is(A606,61,"FY","YTD","20241231",1,"",100000000)</f>
        <v>0.37368432140000002</v>
      </c>
      <c r="J606" s="16">
        <f>[1]!s_fa_roe(A606,"20251231")</f>
        <v>-0.53569999999999995</v>
      </c>
      <c r="K606" s="16">
        <f>[1]!s_stmnote_rdexp(A606,"20251231",1,10000)</f>
        <v>5808.7477130000007</v>
      </c>
      <c r="L606" s="16">
        <f>[1]!s_margin_tradingbalance(A606,"",10000)</f>
        <v>0</v>
      </c>
      <c r="M606" s="16">
        <f>[1]!s_margin_seclendingbalance(A606,"",10000)</f>
        <v>0</v>
      </c>
      <c r="N606" s="17">
        <f>[1]!s_val_ev(A606,"",100000000)</f>
        <v>50.441432679999998</v>
      </c>
      <c r="O606" s="17">
        <f>[1]!share_freesharesmv(A606,"",100000000)</f>
        <v>24.267337148000003</v>
      </c>
      <c r="P606" s="17">
        <f ca="1">[1]!s_dq_amount_btin(A606,TODAY()-1,100000000)</f>
        <v>5.1626169700000002</v>
      </c>
      <c r="Q606" s="17">
        <f ca="1">[1]!s_dq_turn(A606,TODAY()-1)</f>
        <v>10.37738715868023</v>
      </c>
      <c r="R606" s="2">
        <f>[1]!s_pq_amount(A606,"20260101","",100000000)</f>
        <v>311.50060123999998</v>
      </c>
      <c r="S606" s="2">
        <f>[1]!s_pq_avgamount(A606,"20260101","",100000000)</f>
        <v>2.8578036811009175</v>
      </c>
      <c r="T606" s="17">
        <f>[1]!s_ipo_dilutedpe(A606)</f>
        <v>22.99</v>
      </c>
      <c r="U606" s="12">
        <f>[1]!s_ipo_collection_total(A606,100000000)</f>
        <v>3.46591</v>
      </c>
      <c r="V606" s="18">
        <f>[1]!s_val_pe_ttm(A606,"")</f>
        <v>-613.21270751953125</v>
      </c>
    </row>
    <row r="607" spans="1:22" x14ac:dyDescent="0.3">
      <c r="A607" s="12" t="s">
        <v>1825</v>
      </c>
      <c r="B607" s="12" t="s">
        <v>1826</v>
      </c>
      <c r="C607" s="16" t="str">
        <f>[1]!s_info_mkt(A607)</f>
        <v>主板</v>
      </c>
      <c r="D607" s="16" t="str">
        <f>[1]!s_ipo_listeddate(A607)</f>
        <v>1992-12-04</v>
      </c>
      <c r="E607" s="16" t="str">
        <f>[1]!s_info_industry_csrc2023(A607,"",3)</f>
        <v>化学原料和化学制品制造业</v>
      </c>
      <c r="F607" s="16">
        <f>[1]!s_is(A607,83,"FY","YTD","20251231",1,"",100000000)</f>
        <v>464.3712505286</v>
      </c>
      <c r="G607" s="16">
        <f>[1]!s_is(A607,83,"FY","YTD","20241231",1,"",100000000)</f>
        <v>451.03027245120001</v>
      </c>
      <c r="H607" s="16">
        <f>[1]!s_is(A607,61,"FY","YTD","20251231",1,"",100000000)</f>
        <v>5.5471252232000001</v>
      </c>
      <c r="I607" s="16">
        <f>[1]!s_is(A607,61,"FY","YTD","20241231",1,"",100000000)</f>
        <v>9.1063662896000004</v>
      </c>
      <c r="J607" s="16">
        <f>[1]!s_fa_roe(A607,"20251231")</f>
        <v>2.4651000000000001</v>
      </c>
      <c r="K607" s="16">
        <f>[1]!s_stmnote_rdexp(A607,"20251231",1,10000)</f>
        <v>121325.363524</v>
      </c>
      <c r="L607" s="16">
        <f>[1]!s_margin_tradingbalance(A607,"",10000)</f>
        <v>59372.985099999998</v>
      </c>
      <c r="M607" s="16">
        <f>[1]!s_margin_seclendingbalance(A607,"",10000)</f>
        <v>68.555999999999997</v>
      </c>
      <c r="N607" s="17">
        <f>[1]!s_val_ev(A607,"",100000000)</f>
        <v>171.78469805399999</v>
      </c>
      <c r="O607" s="17">
        <f>[1]!share_freesharesmv(A607,"",100000000)</f>
        <v>56.548869087</v>
      </c>
      <c r="P607" s="17">
        <f ca="1">[1]!s_dq_amount_btin(A607,TODAY()-1,100000000)</f>
        <v>3.0959139000000002</v>
      </c>
      <c r="Q607" s="17">
        <f ca="1">[1]!s_dq_turn(A607,TODAY()-1)</f>
        <v>1.9333193230383541</v>
      </c>
      <c r="R607" s="2">
        <f>[1]!s_pq_amount(A607,"20260101","",100000000)</f>
        <v>334.89356256000002</v>
      </c>
      <c r="S607" s="2">
        <f>[1]!s_pq_avgamount(A607,"20260101","",100000000)</f>
        <v>3.0724180051376146</v>
      </c>
      <c r="T607" s="17">
        <f>[1]!s_ipo_dilutedpe(A607)</f>
        <v>0</v>
      </c>
      <c r="U607" s="12">
        <f>[1]!s_ipo_collection_total(A607,100000000)</f>
        <v>1.0880000000000001</v>
      </c>
      <c r="V607" s="18">
        <f>[1]!s_val_pe_ttm(A607,"")</f>
        <v>31.822729110717773</v>
      </c>
    </row>
    <row r="608" spans="1:22" x14ac:dyDescent="0.3">
      <c r="A608" s="12" t="s">
        <v>1827</v>
      </c>
      <c r="B608" s="12" t="s">
        <v>1828</v>
      </c>
      <c r="C608" s="16" t="str">
        <f>[1]!s_info_mkt(A608)</f>
        <v>创业板</v>
      </c>
      <c r="D608" s="16" t="str">
        <f>[1]!s_ipo_listeddate(A608)</f>
        <v>2019-03-29</v>
      </c>
      <c r="E608" s="16" t="str">
        <f>[1]!s_info_industry_csrc2023(A608,"",3)</f>
        <v>橡胶和塑料制品业</v>
      </c>
      <c r="F608" s="16">
        <f>[1]!s_is(A608,83,"FY","YTD","20251231",1,"",100000000)</f>
        <v>5.3103762917999999</v>
      </c>
      <c r="G608" s="16">
        <f>[1]!s_is(A608,83,"FY","YTD","20241231",1,"",100000000)</f>
        <v>4.1709409744999997</v>
      </c>
      <c r="H608" s="16">
        <f>[1]!s_is(A608,61,"FY","YTD","20251231",1,"",100000000)</f>
        <v>-1.1737930168000001</v>
      </c>
      <c r="I608" s="16">
        <f>[1]!s_is(A608,61,"FY","YTD","20241231",1,"",100000000)</f>
        <v>-1.4103896605000001</v>
      </c>
      <c r="J608" s="16">
        <f>[1]!s_fa_roe(A608,"20251231")</f>
        <v>-7.4291999999999998</v>
      </c>
      <c r="K608" s="16">
        <f>[1]!s_stmnote_rdexp(A608,"20251231",1,10000)</f>
        <v>3207.7745670000004</v>
      </c>
      <c r="L608" s="16">
        <f>[1]!s_margin_tradingbalance(A608,"",10000)</f>
        <v>26129.640500000001</v>
      </c>
      <c r="M608" s="16">
        <f>[1]!s_margin_seclendingbalance(A608,"",10000)</f>
        <v>8.1769999999999996</v>
      </c>
      <c r="N608" s="17">
        <f>[1]!s_val_ev(A608,"",100000000)</f>
        <v>63.243016309200002</v>
      </c>
      <c r="O608" s="17">
        <f>[1]!share_freesharesmv(A608,"",100000000)</f>
        <v>40.716818295300001</v>
      </c>
      <c r="P608" s="17">
        <f ca="1">[1]!s_dq_amount_btin(A608,TODAY()-1,100000000)</f>
        <v>4.1863551799999996</v>
      </c>
      <c r="Q608" s="17">
        <f ca="1">[1]!s_dq_turn(A608,TODAY()-1)</f>
        <v>7.6860070961399858</v>
      </c>
      <c r="R608" s="2">
        <f>[1]!s_pq_amount(A608,"20260101","",100000000)</f>
        <v>233.43408808000001</v>
      </c>
      <c r="S608" s="2">
        <f>[1]!s_pq_avgamount(A608,"20260101","",100000000)</f>
        <v>2.1415971383486236</v>
      </c>
      <c r="T608" s="17">
        <f>[1]!s_ipo_dilutedpe(A608)</f>
        <v>13.95</v>
      </c>
      <c r="U608" s="12">
        <f>[1]!s_ipo_collection_total(A608,100000000)</f>
        <v>3.8380000000000001</v>
      </c>
      <c r="V608" s="18">
        <f>[1]!s_val_pe_ttm(A608,"")</f>
        <v>-56.40045166015625</v>
      </c>
    </row>
    <row r="609" spans="1:22" x14ac:dyDescent="0.3">
      <c r="A609" s="12" t="s">
        <v>1829</v>
      </c>
      <c r="B609" s="12" t="s">
        <v>1830</v>
      </c>
      <c r="C609" s="16" t="str">
        <f>[1]!s_info_mkt(A609)</f>
        <v>主板</v>
      </c>
      <c r="D609" s="16" t="str">
        <f>[1]!s_ipo_listeddate(A609)</f>
        <v>2021-07-06</v>
      </c>
      <c r="E609" s="16" t="str">
        <f>[1]!s_info_industry_csrc2023(A609,"",3)</f>
        <v>建筑装饰、装修和其他建筑业</v>
      </c>
      <c r="F609" s="16">
        <f>[1]!s_is(A609,83,"FY","YTD","20251231",1,"",100000000)</f>
        <v>35.071938137399997</v>
      </c>
      <c r="G609" s="16">
        <f>[1]!s_is(A609,83,"FY","YTD","20241231",1,"",100000000)</f>
        <v>41.338446427500003</v>
      </c>
      <c r="H609" s="16">
        <f>[1]!s_is(A609,61,"FY","YTD","20251231",1,"",100000000)</f>
        <v>0.69944147749999996</v>
      </c>
      <c r="I609" s="16">
        <f>[1]!s_is(A609,61,"FY","YTD","20241231",1,"",100000000)</f>
        <v>-2.8681908102999998</v>
      </c>
      <c r="J609" s="16">
        <f>[1]!s_fa_roe(A609,"20251231")</f>
        <v>4.5282999999999998</v>
      </c>
      <c r="K609" s="16">
        <f>[1]!s_stmnote_rdexp(A609,"20251231",1,10000)</f>
        <v>6599.5580209999998</v>
      </c>
      <c r="L609" s="16">
        <f>[1]!s_margin_tradingbalance(A609,"",10000)</f>
        <v>0</v>
      </c>
      <c r="M609" s="16">
        <f>[1]!s_margin_seclendingbalance(A609,"",10000)</f>
        <v>0</v>
      </c>
      <c r="N609" s="17">
        <f>[1]!s_val_ev(A609,"",100000000)</f>
        <v>61.152000000000001</v>
      </c>
      <c r="O609" s="17">
        <f>[1]!share_freesharesmv(A609,"",100000000)</f>
        <v>31.473270191999998</v>
      </c>
      <c r="P609" s="17">
        <f ca="1">[1]!s_dq_amount_btin(A609,TODAY()-1,100000000)</f>
        <v>2.39320457</v>
      </c>
      <c r="Q609" s="17">
        <f ca="1">[1]!s_dq_turn(A609,TODAY()-1)</f>
        <v>3.888557142857143</v>
      </c>
      <c r="R609" s="2">
        <f>[1]!s_pq_amount(A609,"20260101","",100000000)</f>
        <v>427.92879743999998</v>
      </c>
      <c r="S609" s="2">
        <f>[1]!s_pq_avgamount(A609,"20260101","",100000000)</f>
        <v>3.9259522700917429</v>
      </c>
      <c r="T609" s="17">
        <f>[1]!s_ipo_dilutedpe(A609)</f>
        <v>18.45</v>
      </c>
      <c r="U609" s="12">
        <f>[1]!s_ipo_collection_total(A609,100000000)</f>
        <v>7.89</v>
      </c>
      <c r="V609" s="18">
        <f>[1]!s_val_pe_ttm(A609,"")</f>
        <v>102.00981140136719</v>
      </c>
    </row>
    <row r="610" spans="1:22" x14ac:dyDescent="0.3">
      <c r="A610" s="12" t="s">
        <v>1831</v>
      </c>
      <c r="B610" s="12" t="s">
        <v>1832</v>
      </c>
      <c r="C610" s="16" t="str">
        <f>[1]!s_info_mkt(A610)</f>
        <v>创业板</v>
      </c>
      <c r="D610" s="16" t="str">
        <f>[1]!s_ipo_listeddate(A610)</f>
        <v>2014-10-30</v>
      </c>
      <c r="E610" s="16" t="str">
        <f>[1]!s_info_industry_csrc2023(A610,"",3)</f>
        <v>电气机械和器材制造业</v>
      </c>
      <c r="F610" s="16">
        <f>[1]!s_is(A610,83,"FY","YTD","20251231",1,"",100000000)</f>
        <v>11.736327548</v>
      </c>
      <c r="G610" s="16">
        <f>[1]!s_is(A610,83,"FY","YTD","20241231",1,"",100000000)</f>
        <v>11.3985127033</v>
      </c>
      <c r="H610" s="16">
        <f>[1]!s_is(A610,61,"FY","YTD","20251231",1,"",100000000)</f>
        <v>2.3610984681000002</v>
      </c>
      <c r="I610" s="16">
        <f>[1]!s_is(A610,61,"FY","YTD","20241231",1,"",100000000)</f>
        <v>2.3410840518000002</v>
      </c>
      <c r="J610" s="16">
        <f>[1]!s_fa_roe(A610,"20251231")</f>
        <v>11.1678</v>
      </c>
      <c r="K610" s="16">
        <f>[1]!s_stmnote_rdexp(A610,"20251231",1,10000)</f>
        <v>3827.9500359999997</v>
      </c>
      <c r="L610" s="16">
        <f>[1]!s_margin_tradingbalance(A610,"",10000)</f>
        <v>41027.726300000002</v>
      </c>
      <c r="M610" s="16">
        <f>[1]!s_margin_seclendingbalance(A610,"",10000)</f>
        <v>22.409400000000002</v>
      </c>
      <c r="N610" s="17">
        <f>[1]!s_val_ev(A610,"",100000000)</f>
        <v>63.314999999999998</v>
      </c>
      <c r="O610" s="17">
        <f>[1]!share_freesharesmv(A610,"",100000000)</f>
        <v>37.920639225000002</v>
      </c>
      <c r="P610" s="17">
        <f ca="1">[1]!s_dq_amount_btin(A610,TODAY()-1,100000000)</f>
        <v>1.4571067799999999</v>
      </c>
      <c r="Q610" s="17">
        <f ca="1">[1]!s_dq_turn(A610,TODAY()-1)</f>
        <v>3.2966942802665926</v>
      </c>
      <c r="R610" s="2">
        <f>[1]!s_pq_amount(A610,"20260101","",100000000)</f>
        <v>192.54747004000001</v>
      </c>
      <c r="S610" s="2">
        <f>[1]!s_pq_avgamount(A610,"20260101","",100000000)</f>
        <v>1.7664905508256878</v>
      </c>
      <c r="T610" s="17">
        <f>[1]!s_ipo_dilutedpe(A610)</f>
        <v>21.99</v>
      </c>
      <c r="U610" s="12">
        <f>[1]!s_ipo_collection_total(A610,100000000)</f>
        <v>6.5620000000000003</v>
      </c>
      <c r="V610" s="18">
        <f>[1]!s_val_pe_ttm(A610,"")</f>
        <v>29.613346099853516</v>
      </c>
    </row>
    <row r="611" spans="1:22" x14ac:dyDescent="0.3">
      <c r="A611" s="12" t="s">
        <v>1833</v>
      </c>
      <c r="B611" s="12" t="s">
        <v>1834</v>
      </c>
      <c r="C611" s="16" t="str">
        <f>[1]!s_info_mkt(A611)</f>
        <v>主板</v>
      </c>
      <c r="D611" s="16" t="str">
        <f>[1]!s_ipo_listeddate(A611)</f>
        <v>2017-06-27</v>
      </c>
      <c r="E611" s="16" t="str">
        <f>[1]!s_info_industry_csrc2023(A611,"",3)</f>
        <v>橡胶和塑料制品业</v>
      </c>
      <c r="F611" s="16">
        <f>[1]!s_is(A611,83,"FY","YTD","20251231",1,"",100000000)</f>
        <v>20.518063674899999</v>
      </c>
      <c r="G611" s="16">
        <f>[1]!s_is(A611,83,"FY","YTD","20241231",1,"",100000000)</f>
        <v>18.968679949000002</v>
      </c>
      <c r="H611" s="16">
        <f>[1]!s_is(A611,61,"FY","YTD","20251231",1,"",100000000)</f>
        <v>0.64397172179999995</v>
      </c>
      <c r="I611" s="16">
        <f>[1]!s_is(A611,61,"FY","YTD","20241231",1,"",100000000)</f>
        <v>0.36596540430000002</v>
      </c>
      <c r="J611" s="16">
        <f>[1]!s_fa_roe(A611,"20251231")</f>
        <v>3.5608</v>
      </c>
      <c r="K611" s="16">
        <f>[1]!s_stmnote_rdexp(A611,"20251231",1,10000)</f>
        <v>12293.189332</v>
      </c>
      <c r="L611" s="16">
        <f>[1]!s_margin_tradingbalance(A611,"",10000)</f>
        <v>0</v>
      </c>
      <c r="M611" s="16">
        <f>[1]!s_margin_seclendingbalance(A611,"",10000)</f>
        <v>0</v>
      </c>
      <c r="N611" s="17">
        <f>[1]!s_val_ev(A611,"",100000000)</f>
        <v>84.725227573499993</v>
      </c>
      <c r="O611" s="17">
        <f>[1]!share_freesharesmv(A611,"",100000000)</f>
        <v>50.041064932799998</v>
      </c>
      <c r="P611" s="17">
        <f ca="1">[1]!s_dq_amount_btin(A611,TODAY()-1,100000000)</f>
        <v>7.55993388</v>
      </c>
      <c r="Q611" s="17">
        <f ca="1">[1]!s_dq_turn(A611,TODAY()-1)</f>
        <v>11.285193321288205</v>
      </c>
      <c r="R611" s="2">
        <f>[1]!s_pq_amount(A611,"20260101","",100000000)</f>
        <v>375.85867818000003</v>
      </c>
      <c r="S611" s="2">
        <f>[1]!s_pq_avgamount(A611,"20260101","",100000000)</f>
        <v>3.4482447539449543</v>
      </c>
      <c r="T611" s="17">
        <f>[1]!s_ipo_dilutedpe(A611)</f>
        <v>22.99</v>
      </c>
      <c r="U611" s="12">
        <f>[1]!s_ipo_collection_total(A611,100000000)</f>
        <v>2.5960991999999998</v>
      </c>
      <c r="V611" s="18">
        <f>[1]!s_val_pe_ttm(A611,"")</f>
        <v>118.84287261962891</v>
      </c>
    </row>
    <row r="612" spans="1:22" x14ac:dyDescent="0.3">
      <c r="A612" s="12" t="s">
        <v>1835</v>
      </c>
      <c r="B612" s="12" t="s">
        <v>1836</v>
      </c>
      <c r="C612" s="16" t="str">
        <f>[1]!s_info_mkt(A612)</f>
        <v>主板</v>
      </c>
      <c r="D612" s="16" t="str">
        <f>[1]!s_ipo_listeddate(A612)</f>
        <v>2021-09-17</v>
      </c>
      <c r="E612" s="16" t="str">
        <f>[1]!s_info_industry_csrc2023(A612,"",3)</f>
        <v>土木工程建筑业</v>
      </c>
      <c r="F612" s="16">
        <f>[1]!s_is(A612,83,"FY","YTD","20251231",1,"",100000000)</f>
        <v>15.693397575999999</v>
      </c>
      <c r="G612" s="16">
        <f>[1]!s_is(A612,83,"FY","YTD","20241231",1,"",100000000)</f>
        <v>12.9668414244</v>
      </c>
      <c r="H612" s="16">
        <f>[1]!s_is(A612,61,"FY","YTD","20251231",1,"",100000000)</f>
        <v>0.65612075780000001</v>
      </c>
      <c r="I612" s="16">
        <f>[1]!s_is(A612,61,"FY","YTD","20241231",1,"",100000000)</f>
        <v>0.92516653239999991</v>
      </c>
      <c r="J612" s="16">
        <f>[1]!s_fa_roe(A612,"20251231")</f>
        <v>3.6873999999999998</v>
      </c>
      <c r="K612" s="16">
        <f>[1]!s_stmnote_rdexp(A612,"20251231",1,10000)</f>
        <v>3598.88</v>
      </c>
      <c r="L612" s="16">
        <f>[1]!s_margin_tradingbalance(A612,"",10000)</f>
        <v>0</v>
      </c>
      <c r="M612" s="16">
        <f>[1]!s_margin_seclendingbalance(A612,"",10000)</f>
        <v>0</v>
      </c>
      <c r="N612" s="17">
        <f>[1]!s_val_ev(A612,"",100000000)</f>
        <v>90.888286566000005</v>
      </c>
      <c r="O612" s="17">
        <f>[1]!share_freesharesmv(A612,"",100000000)</f>
        <v>28.056286566000001</v>
      </c>
      <c r="P612" s="17">
        <f ca="1">[1]!s_dq_amount_btin(A612,TODAY()-1,100000000)</f>
        <v>3.7678255200000002</v>
      </c>
      <c r="Q612" s="17">
        <f ca="1">[1]!s_dq_turn(A612,TODAY()-1)</f>
        <v>4.1165230673405802</v>
      </c>
      <c r="R612" s="2">
        <f>[1]!s_pq_amount(A612,"20260101","",100000000)</f>
        <v>396.72774389</v>
      </c>
      <c r="S612" s="2">
        <f>[1]!s_pq_avgamount(A612,"20260101","",100000000)</f>
        <v>3.6397040723853213</v>
      </c>
      <c r="T612" s="17">
        <f>[1]!s_ipo_dilutedpe(A612)</f>
        <v>22.98</v>
      </c>
      <c r="U612" s="12">
        <f>[1]!s_ipo_collection_total(A612,100000000)</f>
        <v>5.9909338728999995</v>
      </c>
      <c r="V612" s="18">
        <f>[1]!s_val_pe_ttm(A612,"")</f>
        <v>268.05169677734375</v>
      </c>
    </row>
    <row r="613" spans="1:22" x14ac:dyDescent="0.3">
      <c r="A613" s="12" t="s">
        <v>1837</v>
      </c>
      <c r="B613" s="12" t="s">
        <v>1838</v>
      </c>
      <c r="C613" s="16" t="str">
        <f>[1]!s_info_mkt(A613)</f>
        <v>科创板</v>
      </c>
      <c r="D613" s="16" t="str">
        <f>[1]!s_ipo_listeddate(A613)</f>
        <v>2020-11-11</v>
      </c>
      <c r="E613" s="16" t="str">
        <f>[1]!s_info_industry_csrc2023(A613,"",3)</f>
        <v>计算机、通信和其他电子设备制造业</v>
      </c>
      <c r="F613" s="16">
        <f>[1]!s_is(A613,83,"FY","YTD","20251231",1,"",100000000)</f>
        <v>6.1839436314</v>
      </c>
      <c r="G613" s="16">
        <f>[1]!s_is(A613,83,"FY","YTD","20241231",1,"",100000000)</f>
        <v>4.8812558161000004</v>
      </c>
      <c r="H613" s="16">
        <f>[1]!s_is(A613,61,"FY","YTD","20251231",1,"",100000000)</f>
        <v>-9.1970633499999996E-2</v>
      </c>
      <c r="I613" s="16">
        <f>[1]!s_is(A613,61,"FY","YTD","20241231",1,"",100000000)</f>
        <v>-0.61618728340000006</v>
      </c>
      <c r="J613" s="16">
        <f>[1]!s_fa_roe(A613,"20251231")</f>
        <v>-0.81759999999999999</v>
      </c>
      <c r="K613" s="16">
        <f>[1]!s_stmnote_rdexp(A613,"20251231",1,10000)</f>
        <v>8075.8322959999996</v>
      </c>
      <c r="L613" s="16">
        <f>[1]!s_margin_tradingbalance(A613,"",10000)</f>
        <v>54873.356399999997</v>
      </c>
      <c r="M613" s="16">
        <f>[1]!s_margin_seclendingbalance(A613,"",10000)</f>
        <v>39.5</v>
      </c>
      <c r="N613" s="17">
        <f>[1]!s_val_ev(A613,"",100000000)</f>
        <v>92.076056695000005</v>
      </c>
      <c r="O613" s="17">
        <f>[1]!share_freesharesmv(A613,"",100000000)</f>
        <v>68.728234744999995</v>
      </c>
      <c r="P613" s="17">
        <f ca="1">[1]!s_dq_amount_btin(A613,TODAY()-1,100000000)</f>
        <v>8.5050635700000008</v>
      </c>
      <c r="Q613" s="17">
        <f ca="1">[1]!s_dq_turn(A613,TODAY()-1)</f>
        <v>9.1994116049715355</v>
      </c>
      <c r="R613" s="2">
        <f>[1]!s_pq_amount(A613,"20260101","",100000000)</f>
        <v>629.09052682000004</v>
      </c>
      <c r="S613" s="2">
        <f>[1]!s_pq_avgamount(A613,"20260101","",100000000)</f>
        <v>5.771472723119266</v>
      </c>
      <c r="T613" s="17">
        <f>[1]!s_ipo_dilutedpe(A613)</f>
        <v>36.58</v>
      </c>
      <c r="U613" s="12">
        <f>[1]!s_ipo_collection_total(A613,100000000)</f>
        <v>5.3605200000000002</v>
      </c>
      <c r="V613" s="18">
        <f>[1]!s_val_pe_ttm(A613,"")</f>
        <v>5098.40087890625</v>
      </c>
    </row>
    <row r="614" spans="1:22" x14ac:dyDescent="0.3">
      <c r="A614" s="12" t="s">
        <v>1839</v>
      </c>
      <c r="B614" s="12" t="s">
        <v>1840</v>
      </c>
      <c r="C614" s="16" t="str">
        <f>[1]!s_info_mkt(A614)</f>
        <v>创业板</v>
      </c>
      <c r="D614" s="16" t="str">
        <f>[1]!s_ipo_listeddate(A614)</f>
        <v>2010-10-13</v>
      </c>
      <c r="E614" s="16" t="str">
        <f>[1]!s_info_industry_csrc2023(A614,"",3)</f>
        <v>电气机械和器材制造业</v>
      </c>
      <c r="F614" s="16">
        <f>[1]!s_is(A614,83,"FY","YTD","20251231",1,"",100000000)</f>
        <v>1.248832597</v>
      </c>
      <c r="G614" s="16">
        <f>[1]!s_is(A614,83,"FY","YTD","20241231",1,"",100000000)</f>
        <v>0.61151347410000001</v>
      </c>
      <c r="H614" s="16">
        <f>[1]!s_is(A614,61,"FY","YTD","20251231",1,"",100000000)</f>
        <v>0.20322735190000002</v>
      </c>
      <c r="I614" s="16">
        <f>[1]!s_is(A614,61,"FY","YTD","20241231",1,"",100000000)</f>
        <v>-9.4951249172000001</v>
      </c>
      <c r="J614" s="16">
        <f>[1]!s_fa_roe(A614,"20251231")</f>
        <v>7.8910999999999998</v>
      </c>
      <c r="K614" s="16">
        <f>[1]!s_stmnote_rdexp(A614,"20251231",1,10000)</f>
        <v>0</v>
      </c>
      <c r="L614" s="16">
        <f>[1]!s_margin_tradingbalance(A614,"",10000)</f>
        <v>12366.924499999999</v>
      </c>
      <c r="M614" s="16">
        <f>[1]!s_margin_seclendingbalance(A614,"",10000)</f>
        <v>13.357799999999999</v>
      </c>
      <c r="N614" s="17">
        <f>[1]!s_val_ev(A614,"",100000000)</f>
        <v>66.18548870779999</v>
      </c>
      <c r="O614" s="17">
        <f>[1]!share_freesharesmv(A614,"",100000000)</f>
        <v>25.006554900600001</v>
      </c>
      <c r="P614" s="17">
        <f ca="1">[1]!s_dq_amount_btin(A614,TODAY()-1,100000000)</f>
        <v>0.61713872000000003</v>
      </c>
      <c r="Q614" s="17">
        <f ca="1">[1]!s_dq_turn(A614,TODAY()-1)</f>
        <v>1.7502272218619714</v>
      </c>
      <c r="R614" s="2">
        <f>[1]!s_pq_amount(A614,"20260101","",100000000)</f>
        <v>71.71315697</v>
      </c>
      <c r="S614" s="2">
        <f>[1]!s_pq_avgamount(A614,"20260101","",100000000)</f>
        <v>0.65791887128440363</v>
      </c>
      <c r="T614" s="17">
        <f>[1]!s_ipo_dilutedpe(A614)</f>
        <v>89.72</v>
      </c>
      <c r="U614" s="12">
        <f>[1]!s_ipo_collection_total(A614,100000000)</f>
        <v>8.25</v>
      </c>
      <c r="V614" s="18">
        <f>[1]!s_val_pe_ttm(A614,"")</f>
        <v>169.09663391113281</v>
      </c>
    </row>
    <row r="615" spans="1:22" x14ac:dyDescent="0.3">
      <c r="A615" s="12" t="s">
        <v>1841</v>
      </c>
      <c r="B615" s="12" t="s">
        <v>1842</v>
      </c>
      <c r="C615" s="16" t="str">
        <f>[1]!s_info_mkt(A615)</f>
        <v>主板</v>
      </c>
      <c r="D615" s="16" t="str">
        <f>[1]!s_ipo_listeddate(A615)</f>
        <v>2008-07-23</v>
      </c>
      <c r="E615" s="16" t="str">
        <f>[1]!s_info_industry_csrc2023(A615,"",3)</f>
        <v>软件和信息技术服务业</v>
      </c>
      <c r="F615" s="16">
        <f>[1]!s_is(A615,83,"FY","YTD","20251231",1,"",100000000)</f>
        <v>31.710082060900003</v>
      </c>
      <c r="G615" s="16">
        <f>[1]!s_is(A615,83,"FY","YTD","20241231",1,"",100000000)</f>
        <v>41.0717080505</v>
      </c>
      <c r="H615" s="16">
        <f>[1]!s_is(A615,61,"FY","YTD","20251231",1,"",100000000)</f>
        <v>0.63742956250000005</v>
      </c>
      <c r="I615" s="16">
        <f>[1]!s_is(A615,61,"FY","YTD","20241231",1,"",100000000)</f>
        <v>-1.0049870658</v>
      </c>
      <c r="J615" s="16">
        <f>[1]!s_fa_roe(A615,"20251231")</f>
        <v>2.5436000000000001</v>
      </c>
      <c r="K615" s="16">
        <f>[1]!s_stmnote_rdexp(A615,"20251231",1,10000)</f>
        <v>20020.182386</v>
      </c>
      <c r="L615" s="16">
        <f>[1]!s_margin_tradingbalance(A615,"",10000)</f>
        <v>167919.52369999999</v>
      </c>
      <c r="M615" s="16">
        <f>[1]!s_margin_seclendingbalance(A615,"",10000)</f>
        <v>989.25009999999997</v>
      </c>
      <c r="N615" s="17">
        <f>[1]!s_val_ev(A615,"",100000000)</f>
        <v>384.79428033959999</v>
      </c>
      <c r="O615" s="17">
        <f>[1]!share_freesharesmv(A615,"",100000000)</f>
        <v>314.08434218399998</v>
      </c>
      <c r="P615" s="17">
        <f ca="1">[1]!s_dq_amount_btin(A615,TODAY()-1,100000000)</f>
        <v>23.639616400000001</v>
      </c>
      <c r="Q615" s="17">
        <f ca="1">[1]!s_dq_turn(A615,TODAY()-1)</f>
        <v>6.8101415876572355</v>
      </c>
      <c r="R615" s="2">
        <f>[1]!s_pq_amount(A615,"20260101","",100000000)</f>
        <v>3978.5770601999998</v>
      </c>
      <c r="S615" s="2">
        <f>[1]!s_pq_avgamount(A615,"20260101","",100000000)</f>
        <v>36.500706974311932</v>
      </c>
      <c r="T615" s="17">
        <f>[1]!s_ipo_dilutedpe(A615)</f>
        <v>19.809999999999999</v>
      </c>
      <c r="U615" s="12">
        <f>[1]!s_ipo_collection_total(A615,100000000)</f>
        <v>3.0739999999999998</v>
      </c>
      <c r="V615" s="18">
        <f>[1]!s_val_pe_ttm(A615,"")</f>
        <v>642.94293212890625</v>
      </c>
    </row>
    <row r="616" spans="1:22" x14ac:dyDescent="0.3">
      <c r="A616" s="12" t="s">
        <v>1843</v>
      </c>
      <c r="B616" s="12" t="s">
        <v>1844</v>
      </c>
      <c r="C616" s="16" t="str">
        <f>[1]!s_info_mkt(A616)</f>
        <v>科创板</v>
      </c>
      <c r="D616" s="16" t="str">
        <f>[1]!s_ipo_listeddate(A616)</f>
        <v>2023-02-16</v>
      </c>
      <c r="E616" s="16" t="str">
        <f>[1]!s_info_industry_csrc2023(A616,"",3)</f>
        <v>计算机、通信和其他电子设备制造业</v>
      </c>
      <c r="F616" s="16">
        <f>[1]!s_is(A616,83,"FY","YTD","20251231",1,"",100000000)</f>
        <v>6.5812347087000003</v>
      </c>
      <c r="G616" s="16">
        <f>[1]!s_is(A616,83,"FY","YTD","20241231",1,"",100000000)</f>
        <v>4.5466460788000003</v>
      </c>
      <c r="H616" s="16">
        <f>[1]!s_is(A616,61,"FY","YTD","20251231",1,"",100000000)</f>
        <v>0.63046242929999996</v>
      </c>
      <c r="I616" s="16">
        <f>[1]!s_is(A616,61,"FY","YTD","20241231",1,"",100000000)</f>
        <v>0.53429778840000008</v>
      </c>
      <c r="J616" s="16">
        <f>[1]!s_fa_roe(A616,"20251231")</f>
        <v>7.1504000000000003</v>
      </c>
      <c r="K616" s="16">
        <f>[1]!s_stmnote_rdexp(A616,"20251231",1,10000)</f>
        <v>7250.2079139999996</v>
      </c>
      <c r="L616" s="16">
        <f>[1]!s_margin_tradingbalance(A616,"",10000)</f>
        <v>44750.144500000002</v>
      </c>
      <c r="M616" s="16">
        <f>[1]!s_margin_seclendingbalance(A616,"",10000)</f>
        <v>67.114999999999995</v>
      </c>
      <c r="N616" s="17">
        <f>[1]!s_val_ev(A616,"",100000000)</f>
        <v>93.933544879999999</v>
      </c>
      <c r="O616" s="17">
        <f>[1]!share_freesharesmv(A616,"",100000000)</f>
        <v>62.347945625800001</v>
      </c>
      <c r="P616" s="17">
        <f ca="1">[1]!s_dq_amount_btin(A616,TODAY()-1,100000000)</f>
        <v>6.91118247</v>
      </c>
      <c r="Q616" s="17">
        <f ca="1">[1]!s_dq_turn(A616,TODAY()-1)</f>
        <v>7.4790068842550426</v>
      </c>
      <c r="R616" s="2">
        <f>[1]!s_pq_amount(A616,"20260101","",100000000)</f>
        <v>504.35129698999998</v>
      </c>
      <c r="S616" s="2">
        <f>[1]!s_pq_avgamount(A616,"20260101","",100000000)</f>
        <v>4.6270761191743119</v>
      </c>
      <c r="T616" s="17">
        <f>[1]!s_ipo_dilutedpe(A616)</f>
        <v>65.36</v>
      </c>
      <c r="U616" s="12">
        <f>[1]!s_ipo_collection_total(A616,100000000)</f>
        <v>5.2535999999999996</v>
      </c>
      <c r="V616" s="18">
        <f>[1]!s_val_pe_ttm(A616,"")</f>
        <v>138.85279846191406</v>
      </c>
    </row>
    <row r="617" spans="1:22" x14ac:dyDescent="0.3">
      <c r="A617" s="12" t="s">
        <v>1845</v>
      </c>
      <c r="B617" s="12" t="s">
        <v>1846</v>
      </c>
      <c r="C617" s="16" t="str">
        <f>[1]!s_info_mkt(A617)</f>
        <v>创业板</v>
      </c>
      <c r="D617" s="16" t="str">
        <f>[1]!s_ipo_listeddate(A617)</f>
        <v>2018-09-21</v>
      </c>
      <c r="E617" s="16" t="str">
        <f>[1]!s_info_industry_csrc2023(A617,"",3)</f>
        <v>非金属矿物制品业</v>
      </c>
      <c r="F617" s="16">
        <f>[1]!s_is(A617,83,"FY","YTD","20251231",1,"",100000000)</f>
        <v>77.175217149600002</v>
      </c>
      <c r="G617" s="16">
        <f>[1]!s_is(A617,83,"FY","YTD","20241231",1,"",100000000)</f>
        <v>67.6328914045</v>
      </c>
      <c r="H617" s="16">
        <f>[1]!s_is(A617,61,"FY","YTD","20251231",1,"",100000000)</f>
        <v>7.0560644734000002</v>
      </c>
      <c r="I617" s="16">
        <f>[1]!s_is(A617,61,"FY","YTD","20241231",1,"",100000000)</f>
        <v>2.9104303595999998</v>
      </c>
      <c r="J617" s="16">
        <f>[1]!s_fa_roe(A617,"20251231")</f>
        <v>9.6814</v>
      </c>
      <c r="K617" s="16">
        <f>[1]!s_stmnote_rdexp(A617,"20251231",1,10000)</f>
        <v>50568.712225999996</v>
      </c>
      <c r="L617" s="16">
        <f>[1]!s_margin_tradingbalance(A617,"",10000)</f>
        <v>127398.18799999999</v>
      </c>
      <c r="M617" s="16">
        <f>[1]!s_margin_seclendingbalance(A617,"",10000)</f>
        <v>1071.8987999999999</v>
      </c>
      <c r="N617" s="17">
        <f>[1]!s_val_ev(A617,"",100000000)</f>
        <v>420.97772875110991</v>
      </c>
      <c r="O617" s="17">
        <f>[1]!share_freesharesmv(A617,"",100000000)</f>
        <v>225.25519548189999</v>
      </c>
      <c r="P617" s="17">
        <f ca="1">[1]!s_dq_amount_btin(A617,TODAY()-1,100000000)</f>
        <v>16.648798960000001</v>
      </c>
      <c r="Q617" s="17">
        <f ca="1">[1]!s_dq_turn(A617,TODAY()-1)</f>
        <v>4.4201943458235382</v>
      </c>
      <c r="R617" s="2">
        <f>[1]!s_pq_amount(A617,"20260101","",100000000)</f>
        <v>1666.8615989699999</v>
      </c>
      <c r="S617" s="2">
        <f>[1]!s_pq_avgamount(A617,"20260101","",100000000)</f>
        <v>15.292308247431192</v>
      </c>
      <c r="T617" s="17">
        <f>[1]!s_ipo_dilutedpe(A617)</f>
        <v>22.98</v>
      </c>
      <c r="U617" s="12">
        <f>[1]!s_ipo_collection_total(A617,100000000)</f>
        <v>2.2422399999999998</v>
      </c>
      <c r="V617" s="18">
        <f>[1]!s_val_pe_ttm(A617,"")</f>
        <v>62.323822021484375</v>
      </c>
    </row>
    <row r="618" spans="1:22" x14ac:dyDescent="0.3">
      <c r="A618" s="12" t="s">
        <v>1847</v>
      </c>
      <c r="B618" s="12" t="s">
        <v>1848</v>
      </c>
      <c r="C618" s="16" t="str">
        <f>[1]!s_info_mkt(A618)</f>
        <v>创业板</v>
      </c>
      <c r="D618" s="16" t="str">
        <f>[1]!s_ipo_listeddate(A618)</f>
        <v>2022-09-29</v>
      </c>
      <c r="E618" s="16" t="str">
        <f>[1]!s_info_industry_csrc2023(A618,"",3)</f>
        <v>计算机、通信和其他电子设备制造业</v>
      </c>
      <c r="F618" s="16">
        <f>[1]!s_is(A618,83,"FY","YTD","20251231",1,"",100000000)</f>
        <v>15.037906230000001</v>
      </c>
      <c r="G618" s="16">
        <f>[1]!s_is(A618,83,"FY","YTD","20241231",1,"",100000000)</f>
        <v>12.120563944200001</v>
      </c>
      <c r="H618" s="16">
        <f>[1]!s_is(A618,61,"FY","YTD","20251231",1,"",100000000)</f>
        <v>0.78793228999999998</v>
      </c>
      <c r="I618" s="16">
        <f>[1]!s_is(A618,61,"FY","YTD","20241231",1,"",100000000)</f>
        <v>0.89357313049999998</v>
      </c>
      <c r="J618" s="16">
        <f>[1]!s_fa_roe(A618,"20251231")</f>
        <v>6.7740999999999998</v>
      </c>
      <c r="K618" s="16">
        <f>[1]!s_stmnote_rdexp(A618,"20251231",1,10000)</f>
        <v>4009.7940060000001</v>
      </c>
      <c r="L618" s="16">
        <f>[1]!s_margin_tradingbalance(A618,"",10000)</f>
        <v>57185.083100000003</v>
      </c>
      <c r="M618" s="16">
        <f>[1]!s_margin_seclendingbalance(A618,"",10000)</f>
        <v>139.66050000000001</v>
      </c>
      <c r="N618" s="17">
        <f>[1]!s_val_ev(A618,"",100000000)</f>
        <v>309.69365575260002</v>
      </c>
      <c r="O618" s="17">
        <f>[1]!share_freesharesmv(A618,"",100000000)</f>
        <v>124.748311149</v>
      </c>
      <c r="P618" s="17">
        <f ca="1">[1]!s_dq_amount_btin(A618,TODAY()-1,100000000)</f>
        <v>11.67726425</v>
      </c>
      <c r="Q618" s="17">
        <f ca="1">[1]!s_dq_turn(A618,TODAY()-1)</f>
        <v>5.0309984956638711</v>
      </c>
      <c r="R618" s="2">
        <f>[1]!s_pq_amount(A618,"20260101","",100000000)</f>
        <v>588.47236012999997</v>
      </c>
      <c r="S618" s="2">
        <f>[1]!s_pq_avgamount(A618,"20260101","",100000000)</f>
        <v>5.3988289920183492</v>
      </c>
      <c r="T618" s="17">
        <f>[1]!s_ipo_dilutedpe(A618)</f>
        <v>36.33</v>
      </c>
      <c r="U618" s="12">
        <f>[1]!s_ipo_collection_total(A618,100000000)</f>
        <v>7.0001499999999997</v>
      </c>
      <c r="V618" s="18">
        <f>[1]!s_val_pe_ttm(A618,"")</f>
        <v>356.85470581054688</v>
      </c>
    </row>
    <row r="619" spans="1:22" x14ac:dyDescent="0.3">
      <c r="A619" s="12" t="s">
        <v>1849</v>
      </c>
      <c r="B619" s="12" t="s">
        <v>1850</v>
      </c>
      <c r="C619" s="16" t="str">
        <f>[1]!s_info_mkt(A619)</f>
        <v>主板</v>
      </c>
      <c r="D619" s="16" t="str">
        <f>[1]!s_ipo_listeddate(A619)</f>
        <v>2021-11-01</v>
      </c>
      <c r="E619" s="16" t="str">
        <f>[1]!s_info_industry_csrc2023(A619,"",3)</f>
        <v>通用设备制造业</v>
      </c>
      <c r="F619" s="16">
        <f>[1]!s_is(A619,83,"FY","YTD","20251231",1,"",100000000)</f>
        <v>17.860882107000002</v>
      </c>
      <c r="G619" s="16">
        <f>[1]!s_is(A619,83,"FY","YTD","20241231",1,"",100000000)</f>
        <v>15.3592486554</v>
      </c>
      <c r="H619" s="16">
        <f>[1]!s_is(A619,61,"FY","YTD","20251231",1,"",100000000)</f>
        <v>1.9574365659999999</v>
      </c>
      <c r="I619" s="16">
        <f>[1]!s_is(A619,61,"FY","YTD","20241231",1,"",100000000)</f>
        <v>1.5731988763999998</v>
      </c>
      <c r="J619" s="16">
        <f>[1]!s_fa_roe(A619,"20251231")</f>
        <v>8.5472000000000001</v>
      </c>
      <c r="K619" s="16">
        <f>[1]!s_stmnote_rdexp(A619,"20251231",1,10000)</f>
        <v>7334.8770780000004</v>
      </c>
      <c r="L619" s="16">
        <f>[1]!s_margin_tradingbalance(A619,"",10000)</f>
        <v>0</v>
      </c>
      <c r="M619" s="16">
        <f>[1]!s_margin_seclendingbalance(A619,"",10000)</f>
        <v>0</v>
      </c>
      <c r="N619" s="17">
        <f>[1]!s_val_ev(A619,"",100000000)</f>
        <v>64.16957252600001</v>
      </c>
      <c r="O619" s="17">
        <f>[1]!share_freesharesmv(A619,"",100000000)</f>
        <v>27.403924034799999</v>
      </c>
      <c r="P619" s="17">
        <f ca="1">[1]!s_dq_amount_btin(A619,TODAY()-1,100000000)</f>
        <v>1.39680341</v>
      </c>
      <c r="Q619" s="17">
        <f ca="1">[1]!s_dq_turn(A619,TODAY()-1)</f>
        <v>3.3879245973518222</v>
      </c>
      <c r="R619" s="2">
        <f>[1]!s_pq_amount(A619,"20260101","",100000000)</f>
        <v>157.95941981999999</v>
      </c>
      <c r="S619" s="2">
        <f>[1]!s_pq_avgamount(A619,"20260101","",100000000)</f>
        <v>1.449168989174312</v>
      </c>
      <c r="T619" s="17">
        <f>[1]!s_ipo_dilutedpe(A619)</f>
        <v>22.99</v>
      </c>
      <c r="U619" s="12">
        <f>[1]!s_ipo_collection_total(A619,100000000)</f>
        <v>5.82</v>
      </c>
      <c r="V619" s="18">
        <f>[1]!s_val_pe_ttm(A619,"")</f>
        <v>30.808210372924805</v>
      </c>
    </row>
    <row r="620" spans="1:22" x14ac:dyDescent="0.3">
      <c r="A620" s="12" t="s">
        <v>1851</v>
      </c>
      <c r="B620" s="12" t="s">
        <v>1852</v>
      </c>
      <c r="C620" s="16" t="str">
        <f>[1]!s_info_mkt(A620)</f>
        <v>主板</v>
      </c>
      <c r="D620" s="16" t="str">
        <f>[1]!s_ipo_listeddate(A620)</f>
        <v>2017-01-20</v>
      </c>
      <c r="E620" s="16" t="str">
        <f>[1]!s_info_industry_csrc2023(A620,"",3)</f>
        <v>专用设备制造业</v>
      </c>
      <c r="F620" s="16">
        <f>[1]!s_is(A620,83,"FY","YTD","20251231",1,"",100000000)</f>
        <v>31.960580664400002</v>
      </c>
      <c r="G620" s="16">
        <f>[1]!s_is(A620,83,"FY","YTD","20241231",1,"",100000000)</f>
        <v>27.248602436500001</v>
      </c>
      <c r="H620" s="16">
        <f>[1]!s_is(A620,61,"FY","YTD","20251231",1,"",100000000)</f>
        <v>3.9367520710000004</v>
      </c>
      <c r="I620" s="16">
        <f>[1]!s_is(A620,61,"FY","YTD","20241231",1,"",100000000)</f>
        <v>3.4413474650999998</v>
      </c>
      <c r="J620" s="16">
        <f>[1]!s_fa_roe(A620,"20251231")</f>
        <v>11.0939</v>
      </c>
      <c r="K620" s="16">
        <f>[1]!s_stmnote_rdexp(A620,"20251231",1,10000)</f>
        <v>15248.925371000001</v>
      </c>
      <c r="L620" s="16">
        <f>[1]!s_margin_tradingbalance(A620,"",10000)</f>
        <v>38774.282200000001</v>
      </c>
      <c r="M620" s="16">
        <f>[1]!s_margin_seclendingbalance(A620,"",10000)</f>
        <v>345.47340000000003</v>
      </c>
      <c r="N620" s="17">
        <f>[1]!s_val_ev(A620,"",100000000)</f>
        <v>214.05165307479999</v>
      </c>
      <c r="O620" s="17">
        <f>[1]!share_freesharesmv(A620,"",100000000)</f>
        <v>66.299815931400005</v>
      </c>
      <c r="P620" s="17">
        <f ca="1">[1]!s_dq_amount_btin(A620,TODAY()-1,100000000)</f>
        <v>3.9505261200000001</v>
      </c>
      <c r="Q620" s="17">
        <f ca="1">[1]!s_dq_turn(A620,TODAY()-1)</f>
        <v>1.8557926391775481</v>
      </c>
      <c r="R620" s="2">
        <f>[1]!s_pq_amount(A620,"20260101","",100000000)</f>
        <v>243.2632414</v>
      </c>
      <c r="S620" s="2">
        <f>[1]!s_pq_avgamount(A620,"20260101","",100000000)</f>
        <v>2.2317728568807338</v>
      </c>
      <c r="T620" s="17">
        <f>[1]!s_ipo_dilutedpe(A620)</f>
        <v>22.98</v>
      </c>
      <c r="U620" s="12">
        <f>[1]!s_ipo_collection_total(A620,100000000)</f>
        <v>2.8952</v>
      </c>
      <c r="V620" s="18">
        <f>[1]!s_val_pe_ttm(A620,"")</f>
        <v>48.018871307373047</v>
      </c>
    </row>
    <row r="621" spans="1:22" x14ac:dyDescent="0.3">
      <c r="A621" s="12" t="s">
        <v>1853</v>
      </c>
      <c r="B621" s="12" t="s">
        <v>1854</v>
      </c>
      <c r="C621" s="16" t="str">
        <f>[1]!s_info_mkt(A621)</f>
        <v>创业板</v>
      </c>
      <c r="D621" s="16" t="str">
        <f>[1]!s_ipo_listeddate(A621)</f>
        <v>2019-11-14</v>
      </c>
      <c r="E621" s="16" t="str">
        <f>[1]!s_info_industry_csrc2023(A621,"",3)</f>
        <v>计算机、通信和其他电子设备制造业</v>
      </c>
      <c r="F621" s="16">
        <f>[1]!s_is(A621,83,"FY","YTD","20251231",1,"",100000000)</f>
        <v>7.7361429629999998</v>
      </c>
      <c r="G621" s="16">
        <f>[1]!s_is(A621,83,"FY","YTD","20241231",1,"",100000000)</f>
        <v>6.6213857532000002</v>
      </c>
      <c r="H621" s="16">
        <f>[1]!s_is(A621,61,"FY","YTD","20251231",1,"",100000000)</f>
        <v>0.89930543610000002</v>
      </c>
      <c r="I621" s="16">
        <f>[1]!s_is(A621,61,"FY","YTD","20241231",1,"",100000000)</f>
        <v>0.6630249171</v>
      </c>
      <c r="J621" s="16">
        <f>[1]!s_fa_roe(A621,"20251231")</f>
        <v>5.7938999999999998</v>
      </c>
      <c r="K621" s="16">
        <f>[1]!s_stmnote_rdexp(A621,"20251231",1,10000)</f>
        <v>7259.0444620000007</v>
      </c>
      <c r="L621" s="16">
        <f>[1]!s_margin_tradingbalance(A621,"",10000)</f>
        <v>0</v>
      </c>
      <c r="M621" s="16">
        <f>[1]!s_margin_seclendingbalance(A621,"",10000)</f>
        <v>0</v>
      </c>
      <c r="N621" s="17">
        <f>[1]!s_val_ev(A621,"",100000000)</f>
        <v>79.48509574900001</v>
      </c>
      <c r="O621" s="17">
        <f>[1]!share_freesharesmv(A621,"",100000000)</f>
        <v>39.382342168200005</v>
      </c>
      <c r="P621" s="17">
        <f ca="1">[1]!s_dq_amount_btin(A621,TODAY()-1,100000000)</f>
        <v>8.0991315099999994</v>
      </c>
      <c r="Q621" s="17">
        <f ca="1">[1]!s_dq_turn(A621,TODAY()-1)</f>
        <v>15.432214454182764</v>
      </c>
      <c r="R621" s="2">
        <f>[1]!s_pq_amount(A621,"20260101","",100000000)</f>
        <v>215.33808931999999</v>
      </c>
      <c r="S621" s="2">
        <f>[1]!s_pq_avgamount(A621,"20260101","",100000000)</f>
        <v>1.9755788011009174</v>
      </c>
      <c r="T621" s="17">
        <f>[1]!s_ipo_dilutedpe(A621)</f>
        <v>22.99</v>
      </c>
      <c r="U621" s="12">
        <f>[1]!s_ipo_collection_total(A621,100000000)</f>
        <v>5.51</v>
      </c>
      <c r="V621" s="18">
        <f>[1]!s_val_pe_ttm(A621,"")</f>
        <v>88.063522338867188</v>
      </c>
    </row>
    <row r="622" spans="1:22" x14ac:dyDescent="0.3">
      <c r="A622" s="12" t="s">
        <v>1855</v>
      </c>
      <c r="B622" s="12" t="s">
        <v>1856</v>
      </c>
      <c r="C622" s="16" t="str">
        <f>[1]!s_info_mkt(A622)</f>
        <v>主板</v>
      </c>
      <c r="D622" s="16" t="str">
        <f>[1]!s_ipo_listeddate(A622)</f>
        <v>2016-07-26</v>
      </c>
      <c r="E622" s="16" t="str">
        <f>[1]!s_info_industry_csrc2023(A622,"",3)</f>
        <v>计算机、通信和其他电子设备制造业</v>
      </c>
      <c r="F622" s="16">
        <f>[1]!s_is(A622,83,"FY","YTD","20251231",1,"",100000000)</f>
        <v>11.8741613955</v>
      </c>
      <c r="G622" s="16">
        <f>[1]!s_is(A622,83,"FY","YTD","20241231",1,"",100000000)</f>
        <v>10.3053729149</v>
      </c>
      <c r="H622" s="16">
        <f>[1]!s_is(A622,61,"FY","YTD","20251231",1,"",100000000)</f>
        <v>-0.30025827170000002</v>
      </c>
      <c r="I622" s="16">
        <f>[1]!s_is(A622,61,"FY","YTD","20241231",1,"",100000000)</f>
        <v>0.85482878080000002</v>
      </c>
      <c r="J622" s="16">
        <f>[1]!s_fa_roe(A622,"20251231")</f>
        <v>-2.8138999999999998</v>
      </c>
      <c r="K622" s="16">
        <f>[1]!s_stmnote_rdexp(A622,"20251231",1,10000)</f>
        <v>5282.1198350000004</v>
      </c>
      <c r="L622" s="16">
        <f>[1]!s_margin_tradingbalance(A622,"",10000)</f>
        <v>0</v>
      </c>
      <c r="M622" s="16">
        <f>[1]!s_margin_seclendingbalance(A622,"",10000)</f>
        <v>0</v>
      </c>
      <c r="N622" s="17">
        <f>[1]!s_val_ev(A622,"",100000000)</f>
        <v>45.704273553900002</v>
      </c>
      <c r="O622" s="17">
        <f>[1]!share_freesharesmv(A622,"",100000000)</f>
        <v>35.148395065500004</v>
      </c>
      <c r="P622" s="17">
        <f ca="1">[1]!s_dq_amount_btin(A622,TODAY()-1,100000000)</f>
        <v>6.60140701</v>
      </c>
      <c r="Q622" s="17">
        <f ca="1">[1]!s_dq_turn(A622,TODAY()-1)</f>
        <v>17.65293472043048</v>
      </c>
      <c r="R622" s="2">
        <f>[1]!s_pq_amount(A622,"20260101","",100000000)</f>
        <v>297.95854829000001</v>
      </c>
      <c r="S622" s="2">
        <f>[1]!s_pq_avgamount(A622,"20260101","",100000000)</f>
        <v>2.7335646632110091</v>
      </c>
      <c r="T622" s="17">
        <f>[1]!s_ipo_dilutedpe(A622)</f>
        <v>22.96</v>
      </c>
      <c r="U622" s="12">
        <f>[1]!s_ipo_collection_total(A622,100000000)</f>
        <v>1.24</v>
      </c>
      <c r="V622" s="18">
        <f>[1]!s_val_pe_ttm(A622,"")</f>
        <v>-106.66091156005859</v>
      </c>
    </row>
    <row r="623" spans="1:22" x14ac:dyDescent="0.3">
      <c r="A623" s="12" t="s">
        <v>1857</v>
      </c>
      <c r="B623" s="12" t="s">
        <v>1858</v>
      </c>
      <c r="C623" s="16" t="str">
        <f>[1]!s_info_mkt(A623)</f>
        <v>创业板</v>
      </c>
      <c r="D623" s="16" t="str">
        <f>[1]!s_ipo_listeddate(A623)</f>
        <v>2021-08-04</v>
      </c>
      <c r="E623" s="16" t="str">
        <f>[1]!s_info_industry_csrc2023(A623,"",3)</f>
        <v>生态保护和环境治理业</v>
      </c>
      <c r="F623" s="16">
        <f>[1]!s_is(A623,83,"FY","YTD","20251231",1,"",100000000)</f>
        <v>10.1189294789</v>
      </c>
      <c r="G623" s="16">
        <f>[1]!s_is(A623,83,"FY","YTD","20241231",1,"",100000000)</f>
        <v>10.405143986799999</v>
      </c>
      <c r="H623" s="16">
        <f>[1]!s_is(A623,61,"FY","YTD","20251231",1,"",100000000)</f>
        <v>0.84098775980000007</v>
      </c>
      <c r="I623" s="16">
        <f>[1]!s_is(A623,61,"FY","YTD","20241231",1,"",100000000)</f>
        <v>1.332829219</v>
      </c>
      <c r="J623" s="16">
        <f>[1]!s_fa_roe(A623,"20251231")</f>
        <v>5.6649000000000003</v>
      </c>
      <c r="K623" s="16">
        <f>[1]!s_stmnote_rdexp(A623,"20251231",1,10000)</f>
        <v>6344.6270990000003</v>
      </c>
      <c r="L623" s="16">
        <f>[1]!s_margin_tradingbalance(A623,"",10000)</f>
        <v>9457.8780999999999</v>
      </c>
      <c r="M623" s="16">
        <f>[1]!s_margin_seclendingbalance(A623,"",10000)</f>
        <v>0</v>
      </c>
      <c r="N623" s="17">
        <f>[1]!s_val_ev(A623,"",100000000)</f>
        <v>55.469228661999999</v>
      </c>
      <c r="O623" s="17">
        <f>[1]!share_freesharesmv(A623,"",100000000)</f>
        <v>18.856290796900002</v>
      </c>
      <c r="P623" s="17">
        <f ca="1">[1]!s_dq_amount_btin(A623,TODAY()-1,100000000)</f>
        <v>2.0656016400000001</v>
      </c>
      <c r="Q623" s="17">
        <f ca="1">[1]!s_dq_turn(A623,TODAY()-1)</f>
        <v>8.0164223410570603</v>
      </c>
      <c r="R623" s="2">
        <f>[1]!s_pq_amount(A623,"20260101","",100000000)</f>
        <v>317.71345280999998</v>
      </c>
      <c r="S623" s="2">
        <f>[1]!s_pq_avgamount(A623,"20260101","",100000000)</f>
        <v>2.9148023193577983</v>
      </c>
      <c r="T623" s="17">
        <f>[1]!s_ipo_dilutedpe(A623)</f>
        <v>13.65</v>
      </c>
      <c r="U623" s="12">
        <f>[1]!s_ipo_collection_total(A623,100000000)</f>
        <v>1.8680499262000001</v>
      </c>
      <c r="V623" s="18">
        <f>[1]!s_val_pe_ttm(A623,"")</f>
        <v>146.3629150390625</v>
      </c>
    </row>
    <row r="624" spans="1:22" x14ac:dyDescent="0.3">
      <c r="A624" s="12" t="s">
        <v>1859</v>
      </c>
      <c r="B624" s="12" t="s">
        <v>1860</v>
      </c>
      <c r="C624" s="16" t="str">
        <f>[1]!s_info_mkt(A624)</f>
        <v>科创板</v>
      </c>
      <c r="D624" s="16" t="str">
        <f>[1]!s_ipo_listeddate(A624)</f>
        <v>2022-04-12</v>
      </c>
      <c r="E624" s="16" t="str">
        <f>[1]!s_info_industry_csrc2023(A624,"",3)</f>
        <v>医药制造业</v>
      </c>
      <c r="F624" s="16">
        <f>[1]!s_is(A624,83,"FY","YTD","20251231",1,"",100000000)</f>
        <v>0.204698718</v>
      </c>
      <c r="G624" s="16">
        <f>[1]!s_is(A624,83,"FY","YTD","20241231",1,"",100000000)</f>
        <v>3.6683628000000004E-3</v>
      </c>
      <c r="H624" s="16">
        <f>[1]!s_is(A624,61,"FY","YTD","20251231",1,"",100000000)</f>
        <v>-1.3725261124999999</v>
      </c>
      <c r="I624" s="16">
        <f>[1]!s_is(A624,61,"FY","YTD","20241231",1,"",100000000)</f>
        <v>-1.994957361</v>
      </c>
      <c r="J624" s="16">
        <f>[1]!s_fa_roe(A624,"20251231")</f>
        <v>-12.168799999999999</v>
      </c>
      <c r="K624" s="16">
        <f>[1]!s_stmnote_rdexp(A624,"20251231",1,10000)</f>
        <v>11270.76613</v>
      </c>
      <c r="L624" s="16">
        <f>[1]!s_margin_tradingbalance(A624,"",10000)</f>
        <v>32742.452399999998</v>
      </c>
      <c r="M624" s="16">
        <f>[1]!s_margin_seclendingbalance(A624,"",10000)</f>
        <v>0</v>
      </c>
      <c r="N624" s="17">
        <f>[1]!s_val_ev(A624,"",100000000)</f>
        <v>35.200045089</v>
      </c>
      <c r="O624" s="17">
        <f>[1]!share_freesharesmv(A624,"",100000000)</f>
        <v>26.604088861499996</v>
      </c>
      <c r="P624" s="17">
        <f ca="1">[1]!s_dq_amount_btin(A624,TODAY()-1,100000000)</f>
        <v>0.66022636999999995</v>
      </c>
      <c r="Q624" s="17">
        <f ca="1">[1]!s_dq_turn(A624,TODAY()-1)</f>
        <v>1.9050382344809951</v>
      </c>
      <c r="R624" s="2">
        <f>[1]!s_pq_amount(A624,"20260101","",100000000)</f>
        <v>73.740398810000002</v>
      </c>
      <c r="S624" s="2">
        <f>[1]!s_pq_avgamount(A624,"20260101","",100000000)</f>
        <v>0.67651742027522932</v>
      </c>
      <c r="T624" s="17">
        <f>[1]!s_ipo_dilutedpe(A624)</f>
        <v>0</v>
      </c>
      <c r="U624" s="12">
        <f>[1]!s_ipo_collection_total(A624,100000000)</f>
        <v>10.626992</v>
      </c>
      <c r="V624" s="18">
        <f>[1]!s_val_pe_ttm(A624,"")</f>
        <v>-26.067768096923828</v>
      </c>
    </row>
    <row r="625" spans="1:22" x14ac:dyDescent="0.3">
      <c r="A625" s="12" t="s">
        <v>1861</v>
      </c>
      <c r="B625" s="12" t="s">
        <v>1862</v>
      </c>
      <c r="C625" s="16" t="str">
        <f>[1]!s_info_mkt(A625)</f>
        <v>科创板</v>
      </c>
      <c r="D625" s="16" t="str">
        <f>[1]!s_ipo_listeddate(A625)</f>
        <v>2020-08-12</v>
      </c>
      <c r="E625" s="16" t="str">
        <f>[1]!s_info_industry_csrc2023(A625,"",3)</f>
        <v>计算机、通信和其他电子设备制造业</v>
      </c>
      <c r="F625" s="16">
        <f>[1]!s_is(A625,83,"FY","YTD","20251231",1,"",100000000)</f>
        <v>21.291247741300001</v>
      </c>
      <c r="G625" s="16">
        <f>[1]!s_is(A625,83,"FY","YTD","20241231",1,"",100000000)</f>
        <v>10.7452756256</v>
      </c>
      <c r="H625" s="16">
        <f>[1]!s_is(A625,61,"FY","YTD","20251231",1,"",100000000)</f>
        <v>3.7222851324000001</v>
      </c>
      <c r="I625" s="16">
        <f>[1]!s_is(A625,61,"FY","YTD","20241231",1,"",100000000)</f>
        <v>0.6493334462</v>
      </c>
      <c r="J625" s="16">
        <f>[1]!s_fa_roe(A625,"20251231")</f>
        <v>27.095800000000001</v>
      </c>
      <c r="K625" s="16">
        <f>[1]!s_stmnote_rdexp(A625,"20251231",1,10000)</f>
        <v>13272.781208</v>
      </c>
      <c r="L625" s="16">
        <f>[1]!s_margin_tradingbalance(A625,"",10000)</f>
        <v>308151.67460000003</v>
      </c>
      <c r="M625" s="16">
        <f>[1]!s_margin_seclendingbalance(A625,"",10000)</f>
        <v>1938.8050000000001</v>
      </c>
      <c r="N625" s="17">
        <f>[1]!s_val_ev(A625,"",100000000)</f>
        <v>792.96481384319998</v>
      </c>
      <c r="O625" s="17">
        <f>[1]!share_freesharesmv(A625,"",100000000)</f>
        <v>506.69778863760001</v>
      </c>
      <c r="P625" s="17">
        <f ca="1">[1]!s_dq_amount_btin(A625,TODAY()-1,100000000)</f>
        <v>57.098202280000002</v>
      </c>
      <c r="Q625" s="17">
        <f ca="1">[1]!s_dq_turn(A625,TODAY()-1)</f>
        <v>7.2775002167764686</v>
      </c>
      <c r="R625" s="2">
        <f>[1]!s_pq_amount(A625,"20260101","",100000000)</f>
        <v>4327.7799721700003</v>
      </c>
      <c r="S625" s="2">
        <f>[1]!s_pq_avgamount(A625,"20260101","",100000000)</f>
        <v>39.704403414403664</v>
      </c>
      <c r="T625" s="17">
        <f>[1]!s_ipo_dilutedpe(A625)</f>
        <v>0</v>
      </c>
      <c r="U625" s="12">
        <f>[1]!s_ipo_collection_total(A625,100000000)</f>
        <v>4.9771999999999998</v>
      </c>
      <c r="V625" s="18">
        <f>[1]!s_val_pe_ttm(A625,"")</f>
        <v>200.64390563964844</v>
      </c>
    </row>
    <row r="626" spans="1:22" x14ac:dyDescent="0.3">
      <c r="A626" s="12" t="s">
        <v>1863</v>
      </c>
      <c r="B626" s="12" t="s">
        <v>1864</v>
      </c>
      <c r="C626" s="16" t="str">
        <f>[1]!s_info_mkt(A626)</f>
        <v>创业板</v>
      </c>
      <c r="D626" s="16" t="str">
        <f>[1]!s_ipo_listeddate(A626)</f>
        <v>2023-04-03</v>
      </c>
      <c r="E626" s="16" t="str">
        <f>[1]!s_info_industry_csrc2023(A626,"",3)</f>
        <v>计算机、通信和其他电子设备制造业</v>
      </c>
      <c r="F626" s="16">
        <f>[1]!s_is(A626,83,"FY","YTD","20251231",1,"",100000000)</f>
        <v>7.4051835053999993</v>
      </c>
      <c r="G626" s="16">
        <f>[1]!s_is(A626,83,"FY","YTD","20241231",1,"",100000000)</f>
        <v>5.4640412927000002</v>
      </c>
      <c r="H626" s="16">
        <f>[1]!s_is(A626,61,"FY","YTD","20251231",1,"",100000000)</f>
        <v>0.33182717</v>
      </c>
      <c r="I626" s="16">
        <f>[1]!s_is(A626,61,"FY","YTD","20241231",1,"",100000000)</f>
        <v>0.16560773819999999</v>
      </c>
      <c r="J626" s="16">
        <f>[1]!s_fa_roe(A626,"20251231")</f>
        <v>2.6173000000000002</v>
      </c>
      <c r="K626" s="16">
        <f>[1]!s_stmnote_rdexp(A626,"20251231",1,10000)</f>
        <v>2594.9837600000001</v>
      </c>
      <c r="L626" s="16">
        <f>[1]!s_margin_tradingbalance(A626,"",10000)</f>
        <v>20124.043300000001</v>
      </c>
      <c r="M626" s="16">
        <f>[1]!s_margin_seclendingbalance(A626,"",10000)</f>
        <v>0</v>
      </c>
      <c r="N626" s="17">
        <f>[1]!s_val_ev(A626,"",100000000)</f>
        <v>62.016302500000002</v>
      </c>
      <c r="O626" s="17">
        <f>[1]!share_freesharesmv(A626,"",100000000)</f>
        <v>22.2563025</v>
      </c>
      <c r="P626" s="17">
        <f ca="1">[1]!s_dq_amount_btin(A626,TODAY()-1,100000000)</f>
        <v>2.24690894</v>
      </c>
      <c r="Q626" s="17">
        <f ca="1">[1]!s_dq_turn(A626,TODAY()-1)</f>
        <v>10.068139125984651</v>
      </c>
      <c r="R626" s="2">
        <f>[1]!s_pq_amount(A626,"20260101","",100000000)</f>
        <v>266.70910902999998</v>
      </c>
      <c r="S626" s="2">
        <f>[1]!s_pq_avgamount(A626,"20260101","",100000000)</f>
        <v>2.446872559908257</v>
      </c>
      <c r="T626" s="17">
        <f>[1]!s_ipo_dilutedpe(A626)</f>
        <v>45.72</v>
      </c>
      <c r="U626" s="12">
        <f>[1]!s_ipo_collection_total(A626,100000000)</f>
        <v>9.1257999999999999</v>
      </c>
      <c r="V626" s="18">
        <f>[1]!s_val_pe_ttm(A626,"")</f>
        <v>239.2586669921875</v>
      </c>
    </row>
    <row r="627" spans="1:22" x14ac:dyDescent="0.3">
      <c r="A627" s="12" t="s">
        <v>1865</v>
      </c>
      <c r="B627" s="12" t="s">
        <v>1866</v>
      </c>
      <c r="C627" s="16" t="str">
        <f>[1]!s_info_mkt(A627)</f>
        <v>科创板</v>
      </c>
      <c r="D627" s="16" t="str">
        <f>[1]!s_ipo_listeddate(A627)</f>
        <v>2021-03-09</v>
      </c>
      <c r="E627" s="16" t="str">
        <f>[1]!s_info_industry_csrc2023(A627,"",3)</f>
        <v>专用设备制造业</v>
      </c>
      <c r="F627" s="16">
        <f>[1]!s_is(A627,83,"FY","YTD","20251231",1,"",100000000)</f>
        <v>6.7242164242999998</v>
      </c>
      <c r="G627" s="16">
        <f>[1]!s_is(A627,83,"FY","YTD","20241231",1,"",100000000)</f>
        <v>5.0908529812000003</v>
      </c>
      <c r="H627" s="16">
        <f>[1]!s_is(A627,61,"FY","YTD","20251231",1,"",100000000)</f>
        <v>0.24418475120000002</v>
      </c>
      <c r="I627" s="16">
        <f>[1]!s_is(A627,61,"FY","YTD","20241231",1,"",100000000)</f>
        <v>-1.0570093372</v>
      </c>
      <c r="J627" s="16">
        <f>[1]!s_fa_roe(A627,"20251231")</f>
        <v>2.9769000000000001</v>
      </c>
      <c r="K627" s="16">
        <f>[1]!s_stmnote_rdexp(A627,"20251231",1,10000)</f>
        <v>5122.2359610000003</v>
      </c>
      <c r="L627" s="16">
        <f>[1]!s_margin_tradingbalance(A627,"",10000)</f>
        <v>33117.798199999997</v>
      </c>
      <c r="M627" s="16">
        <f>[1]!s_margin_seclendingbalance(A627,"",10000)</f>
        <v>0</v>
      </c>
      <c r="N627" s="17">
        <f>[1]!s_val_ev(A627,"",100000000)</f>
        <v>73.675910099999996</v>
      </c>
      <c r="O627" s="17">
        <f>[1]!share_freesharesmv(A627,"",100000000)</f>
        <v>47.989195799999997</v>
      </c>
      <c r="P627" s="17">
        <f ca="1">[1]!s_dq_amount_btin(A627,TODAY()-1,100000000)</f>
        <v>4.4249744800000004</v>
      </c>
      <c r="Q627" s="17">
        <f ca="1">[1]!s_dq_turn(A627,TODAY()-1)</f>
        <v>6.0476625724098119</v>
      </c>
      <c r="R627" s="2">
        <f>[1]!s_pq_amount(A627,"20260101","",100000000)</f>
        <v>394.24004341</v>
      </c>
      <c r="S627" s="2">
        <f>[1]!s_pq_avgamount(A627,"20260101","",100000000)</f>
        <v>3.616881132201835</v>
      </c>
      <c r="T627" s="17">
        <f>[1]!s_ipo_dilutedpe(A627)</f>
        <v>32</v>
      </c>
      <c r="U627" s="12">
        <f>[1]!s_ipo_collection_total(A627,100000000)</f>
        <v>3.3408739999999999</v>
      </c>
      <c r="V627" s="18">
        <f>[1]!s_val_pe_ttm(A627,"")</f>
        <v>198.15245056152344</v>
      </c>
    </row>
    <row r="628" spans="1:22" x14ac:dyDescent="0.3">
      <c r="A628" s="12" t="s">
        <v>1867</v>
      </c>
      <c r="B628" s="12" t="s">
        <v>1868</v>
      </c>
      <c r="C628" s="16" t="str">
        <f>[1]!s_info_mkt(A628)</f>
        <v>科创板</v>
      </c>
      <c r="D628" s="16" t="str">
        <f>[1]!s_ipo_listeddate(A628)</f>
        <v>2022-05-27</v>
      </c>
      <c r="E628" s="16" t="str">
        <f>[1]!s_info_industry_csrc2023(A628,"",3)</f>
        <v>软件和信息技术服务业</v>
      </c>
      <c r="F628" s="16">
        <f>[1]!s_is(A628,83,"FY","YTD","20251231",1,"",100000000)</f>
        <v>5.0059852233999997</v>
      </c>
      <c r="G628" s="16">
        <f>[1]!s_is(A628,83,"FY","YTD","20241231",1,"",100000000)</f>
        <v>3.9768460776999999</v>
      </c>
      <c r="H628" s="16">
        <f>[1]!s_is(A628,61,"FY","YTD","20251231",1,"",100000000)</f>
        <v>-5.5560980804</v>
      </c>
      <c r="I628" s="16">
        <f>[1]!s_is(A628,61,"FY","YTD","20241231",1,"",100000000)</f>
        <v>-6.9568756063999997</v>
      </c>
      <c r="J628" s="16">
        <f>[1]!s_fa_roe(A628,"20251231")</f>
        <v>-60.045999999999999</v>
      </c>
      <c r="K628" s="16">
        <f>[1]!s_stmnote_rdexp(A628,"20251231",1,10000)</f>
        <v>21890.026721000002</v>
      </c>
      <c r="L628" s="16">
        <f>[1]!s_margin_tradingbalance(A628,"",10000)</f>
        <v>92866.749100000001</v>
      </c>
      <c r="M628" s="16">
        <f>[1]!s_margin_seclendingbalance(A628,"",10000)</f>
        <v>419.3682</v>
      </c>
      <c r="N628" s="17">
        <f>[1]!s_val_ev(A628,"",100000000)</f>
        <v>148.40447944830001</v>
      </c>
      <c r="O628" s="17">
        <f>[1]!share_freesharesmv(A628,"",100000000)</f>
        <v>119.1356420523</v>
      </c>
      <c r="P628" s="17">
        <f ca="1">[1]!s_dq_amount_btin(A628,TODAY()-1,100000000)</f>
        <v>7.0322354899999997</v>
      </c>
      <c r="Q628" s="17">
        <f ca="1">[1]!s_dq_turn(A628,TODAY()-1)</f>
        <v>5.9325978427994297</v>
      </c>
      <c r="R628" s="2">
        <f>[1]!s_pq_amount(A628,"20260101","",100000000)</f>
        <v>587.74455971999998</v>
      </c>
      <c r="S628" s="2">
        <f>[1]!s_pq_avgamount(A628,"20260101","",100000000)</f>
        <v>5.3921519240366971</v>
      </c>
      <c r="T628" s="17">
        <f>[1]!s_ipo_dilutedpe(A628)</f>
        <v>0</v>
      </c>
      <c r="U628" s="12">
        <f>[1]!s_ipo_collection_total(A628,100000000)</f>
        <v>17.280491000000001</v>
      </c>
      <c r="V628" s="18">
        <f>[1]!s_val_pe_ttm(A628,"")</f>
        <v>-33.372493743896484</v>
      </c>
    </row>
    <row r="629" spans="1:22" x14ac:dyDescent="0.3">
      <c r="A629" s="12" t="s">
        <v>1869</v>
      </c>
      <c r="B629" s="12" t="s">
        <v>1870</v>
      </c>
      <c r="C629" s="16" t="str">
        <f>[1]!s_info_mkt(A629)</f>
        <v>创业板</v>
      </c>
      <c r="D629" s="16" t="str">
        <f>[1]!s_ipo_listeddate(A629)</f>
        <v>2009-10-30</v>
      </c>
      <c r="E629" s="16" t="str">
        <f>[1]!s_info_industry_csrc2023(A629,"",3)</f>
        <v>软件和信息技术服务业</v>
      </c>
      <c r="F629" s="16">
        <f>[1]!s_is(A629,83,"FY","YTD","20251231",1,"",100000000)</f>
        <v>46.607925654700004</v>
      </c>
      <c r="G629" s="16">
        <f>[1]!s_is(A629,83,"FY","YTD","20241231",1,"",100000000)</f>
        <v>49.319914666199999</v>
      </c>
      <c r="H629" s="16">
        <f>[1]!s_is(A629,61,"FY","YTD","20251231",1,"",100000000)</f>
        <v>7.9952720390999996</v>
      </c>
      <c r="I629" s="16">
        <f>[1]!s_is(A629,61,"FY","YTD","20241231",1,"",100000000)</f>
        <v>6.7452203338999999</v>
      </c>
      <c r="J629" s="16">
        <f>[1]!s_fa_roe(A629,"20251231")</f>
        <v>7.8883000000000001</v>
      </c>
      <c r="K629" s="16">
        <f>[1]!s_stmnote_rdexp(A629,"20251231",1,10000)</f>
        <v>40899.032511999998</v>
      </c>
      <c r="L629" s="16">
        <f>[1]!s_margin_tradingbalance(A629,"",10000)</f>
        <v>254307.04740000001</v>
      </c>
      <c r="M629" s="16">
        <f>[1]!s_margin_seclendingbalance(A629,"",10000)</f>
        <v>941.89</v>
      </c>
      <c r="N629" s="17">
        <f>[1]!s_val_ev(A629,"",100000000)</f>
        <v>371.35789481760003</v>
      </c>
      <c r="O629" s="17">
        <f>[1]!share_freesharesmv(A629,"",100000000)</f>
        <v>311.37380666400003</v>
      </c>
      <c r="P629" s="17">
        <f ca="1">[1]!s_dq_amount_btin(A629,TODAY()-1,100000000)</f>
        <v>23.296673720000001</v>
      </c>
      <c r="Q629" s="17">
        <f ca="1">[1]!s_dq_turn(A629,TODAY()-1)</f>
        <v>6.7488922536068205</v>
      </c>
      <c r="R629" s="2">
        <f>[1]!s_pq_amount(A629,"20260101","",100000000)</f>
        <v>5149.8931994699997</v>
      </c>
      <c r="S629" s="2">
        <f>[1]!s_pq_avgamount(A629,"20260101","",100000000)</f>
        <v>47.246726600642205</v>
      </c>
      <c r="T629" s="17">
        <f>[1]!s_ipo_dilutedpe(A629)</f>
        <v>63.16</v>
      </c>
      <c r="U629" s="12">
        <f>[1]!s_ipo_collection_total(A629,100000000)</f>
        <v>5.52</v>
      </c>
      <c r="V629" s="18">
        <f>[1]!s_val_pe_ttm(A629,"")</f>
        <v>50.980278015136719</v>
      </c>
    </row>
    <row r="630" spans="1:22" x14ac:dyDescent="0.3">
      <c r="A630" s="12" t="s">
        <v>1871</v>
      </c>
      <c r="B630" s="12" t="s">
        <v>1872</v>
      </c>
      <c r="C630" s="16" t="str">
        <f>[1]!s_info_mkt(A630)</f>
        <v>创业板</v>
      </c>
      <c r="D630" s="16" t="str">
        <f>[1]!s_ipo_listeddate(A630)</f>
        <v>2020-11-05</v>
      </c>
      <c r="E630" s="16" t="str">
        <f>[1]!s_info_industry_csrc2023(A630,"",3)</f>
        <v>计算机、通信和其他电子设备制造业</v>
      </c>
      <c r="F630" s="16">
        <f>[1]!s_is(A630,83,"FY","YTD","20251231",1,"",100000000)</f>
        <v>37.204389294499997</v>
      </c>
      <c r="G630" s="16">
        <f>[1]!s_is(A630,83,"FY","YTD","20241231",1,"",100000000)</f>
        <v>33.958639203400004</v>
      </c>
      <c r="H630" s="16">
        <f>[1]!s_is(A630,61,"FY","YTD","20251231",1,"",100000000)</f>
        <v>-2.4632947408000003</v>
      </c>
      <c r="I630" s="16">
        <f>[1]!s_is(A630,61,"FY","YTD","20241231",1,"",100000000)</f>
        <v>-3.4365525967999999</v>
      </c>
      <c r="J630" s="16">
        <f>[1]!s_fa_roe(A630,"20251231")</f>
        <v>-14.265499999999999</v>
      </c>
      <c r="K630" s="16">
        <f>[1]!s_stmnote_rdexp(A630,"20251231",1,10000)</f>
        <v>21109.635393</v>
      </c>
      <c r="L630" s="16">
        <f>[1]!s_margin_tradingbalance(A630,"",10000)</f>
        <v>294623.70150000002</v>
      </c>
      <c r="M630" s="16">
        <f>[1]!s_margin_seclendingbalance(A630,"",10000)</f>
        <v>0</v>
      </c>
      <c r="N630" s="17">
        <f>[1]!s_val_ev(A630,"",100000000)</f>
        <v>442.26567069539999</v>
      </c>
      <c r="O630" s="17">
        <f>[1]!share_freesharesmv(A630,"",100000000)</f>
        <v>280.05656078940001</v>
      </c>
      <c r="P630" s="17">
        <f ca="1">[1]!s_dq_amount_btin(A630,TODAY()-1,100000000)</f>
        <v>36.927755980000001</v>
      </c>
      <c r="Q630" s="17">
        <f ca="1">[1]!s_dq_turn(A630,TODAY()-1)</f>
        <v>11.045667774851541</v>
      </c>
      <c r="R630" s="2">
        <f>[1]!s_pq_amount(A630,"20260101","",100000000)</f>
        <v>1639.0852054100001</v>
      </c>
      <c r="S630" s="2">
        <f>[1]!s_pq_avgamount(A630,"20260101","",100000000)</f>
        <v>15.037478948715597</v>
      </c>
      <c r="T630" s="17">
        <f>[1]!s_ipo_dilutedpe(A630)</f>
        <v>30.58</v>
      </c>
      <c r="U630" s="12">
        <f>[1]!s_ipo_collection_total(A630,100000000)</f>
        <v>5.6288600000000004</v>
      </c>
      <c r="V630" s="18">
        <f>[1]!s_val_pe_ttm(A630,"")</f>
        <v>-166.85125732421875</v>
      </c>
    </row>
    <row r="631" spans="1:22" x14ac:dyDescent="0.3">
      <c r="A631" s="12" t="s">
        <v>1873</v>
      </c>
      <c r="B631" s="12" t="s">
        <v>1874</v>
      </c>
      <c r="C631" s="16" t="str">
        <f>[1]!s_info_mkt(A631)</f>
        <v>科创板</v>
      </c>
      <c r="D631" s="16" t="str">
        <f>[1]!s_ipo_listeddate(A631)</f>
        <v>2020-07-22</v>
      </c>
      <c r="E631" s="16" t="str">
        <f>[1]!s_info_industry_csrc2023(A631,"",3)</f>
        <v>非金属矿物制品业</v>
      </c>
      <c r="F631" s="16">
        <f>[1]!s_is(A631,83,"FY","YTD","20251231",1,"",100000000)</f>
        <v>16.448557060799999</v>
      </c>
      <c r="G631" s="16">
        <f>[1]!s_is(A631,83,"FY","YTD","20241231",1,"",100000000)</f>
        <v>13.187271192799999</v>
      </c>
      <c r="H631" s="16">
        <f>[1]!s_is(A631,61,"FY","YTD","20251231",1,"",100000000)</f>
        <v>0.57404402240000008</v>
      </c>
      <c r="I631" s="16">
        <f>[1]!s_is(A631,61,"FY","YTD","20241231",1,"",100000000)</f>
        <v>0.31873366989999996</v>
      </c>
      <c r="J631" s="16">
        <f>[1]!s_fa_roe(A631,"20251231")</f>
        <v>5.3075000000000001</v>
      </c>
      <c r="K631" s="16">
        <f>[1]!s_stmnote_rdexp(A631,"20251231",1,10000)</f>
        <v>12603.481902</v>
      </c>
      <c r="L631" s="16">
        <f>[1]!s_margin_tradingbalance(A631,"",10000)</f>
        <v>16737.5291</v>
      </c>
      <c r="M631" s="16">
        <f>[1]!s_margin_seclendingbalance(A631,"",10000)</f>
        <v>29.667999999999999</v>
      </c>
      <c r="N631" s="17">
        <f>[1]!s_val_ev(A631,"",100000000)</f>
        <v>35.1334528776</v>
      </c>
      <c r="O631" s="17">
        <f>[1]!share_freesharesmv(A631,"",100000000)</f>
        <v>21.355891227000001</v>
      </c>
      <c r="P631" s="17">
        <f ca="1">[1]!s_dq_amount_btin(A631,TODAY()-1,100000000)</f>
        <v>1.4063529400000001</v>
      </c>
      <c r="Q631" s="17">
        <f ca="1">[1]!s_dq_turn(A631,TODAY()-1)</f>
        <v>4.0011197211312268</v>
      </c>
      <c r="R631" s="2">
        <f>[1]!s_pq_amount(A631,"20260101","",100000000)</f>
        <v>125.78222061</v>
      </c>
      <c r="S631" s="2">
        <f>[1]!s_pq_avgamount(A631,"20260101","",100000000)</f>
        <v>1.1539653266972478</v>
      </c>
      <c r="T631" s="17">
        <f>[1]!s_ipo_dilutedpe(A631)</f>
        <v>49.01</v>
      </c>
      <c r="U631" s="12">
        <f>[1]!s_ipo_collection_total(A631,100000000)</f>
        <v>5.6139999999999999</v>
      </c>
      <c r="V631" s="18">
        <f>[1]!s_val_pe_ttm(A631,"")</f>
        <v>56.441837310791016</v>
      </c>
    </row>
    <row r="632" spans="1:22" x14ac:dyDescent="0.3">
      <c r="A632" s="12" t="s">
        <v>1875</v>
      </c>
      <c r="B632" s="12" t="s">
        <v>1876</v>
      </c>
      <c r="C632" s="16" t="str">
        <f>[1]!s_info_mkt(A632)</f>
        <v>主板</v>
      </c>
      <c r="D632" s="16" t="str">
        <f>[1]!s_ipo_listeddate(A632)</f>
        <v>1997-05-19</v>
      </c>
      <c r="E632" s="16" t="str">
        <f>[1]!s_info_industry_csrc2023(A632,"",3)</f>
        <v>零售业</v>
      </c>
      <c r="F632" s="16">
        <f>[1]!s_is(A632,83,"FY","YTD","20251231",1,"",100000000)</f>
        <v>82.828784419499996</v>
      </c>
      <c r="G632" s="16">
        <f>[1]!s_is(A632,83,"FY","YTD","20241231",1,"",100000000)</f>
        <v>103.80736744089999</v>
      </c>
      <c r="H632" s="16">
        <f>[1]!s_is(A632,61,"FY","YTD","20251231",1,"",100000000)</f>
        <v>-9.5652483339999996</v>
      </c>
      <c r="I632" s="16">
        <f>[1]!s_is(A632,61,"FY","YTD","20241231",1,"",100000000)</f>
        <v>-5.2826442411999999</v>
      </c>
      <c r="J632" s="16">
        <f>[1]!s_fa_roe(A632,"20251231")</f>
        <v>-73.321200000000005</v>
      </c>
      <c r="K632" s="16">
        <f>[1]!s_stmnote_rdexp(A632,"20251231",1,10000)</f>
        <v>826.54374000000007</v>
      </c>
      <c r="L632" s="16">
        <f>[1]!s_margin_tradingbalance(A632,"",10000)</f>
        <v>0</v>
      </c>
      <c r="M632" s="16">
        <f>[1]!s_margin_seclendingbalance(A632,"",10000)</f>
        <v>0</v>
      </c>
      <c r="N632" s="17">
        <f>[1]!s_val_ev(A632,"",100000000)</f>
        <v>41.470220734000002</v>
      </c>
      <c r="O632" s="17">
        <f>[1]!share_freesharesmv(A632,"",100000000)</f>
        <v>26.130697390599998</v>
      </c>
      <c r="P632" s="17">
        <f ca="1">[1]!s_dq_amount_btin(A632,TODAY()-1,100000000)</f>
        <v>6.8586055100000003</v>
      </c>
      <c r="Q632" s="17">
        <f ca="1">[1]!s_dq_turn(A632,TODAY()-1)</f>
        <v>16.905441886095225</v>
      </c>
      <c r="R632" s="2">
        <f>[1]!s_pq_amount(A632,"20260101","",100000000)</f>
        <v>274.38177946000002</v>
      </c>
      <c r="S632" s="2">
        <f>[1]!s_pq_avgamount(A632,"20260101","",100000000)</f>
        <v>2.5172640317431192</v>
      </c>
      <c r="T632" s="17">
        <f>[1]!s_ipo_dilutedpe(A632)</f>
        <v>0</v>
      </c>
      <c r="U632" s="12">
        <f>[1]!s_ipo_collection_total(A632,100000000)</f>
        <v>2.1</v>
      </c>
      <c r="V632" s="18">
        <f>[1]!s_val_pe_ttm(A632,"")</f>
        <v>-4.3420777320861816</v>
      </c>
    </row>
    <row r="633" spans="1:22" x14ac:dyDescent="0.3">
      <c r="A633" s="12" t="s">
        <v>1877</v>
      </c>
      <c r="B633" s="12" t="s">
        <v>1878</v>
      </c>
      <c r="C633" s="16" t="str">
        <f>[1]!s_info_mkt(A633)</f>
        <v>科创板</v>
      </c>
      <c r="D633" s="16" t="str">
        <f>[1]!s_ipo_listeddate(A633)</f>
        <v>2022-01-06</v>
      </c>
      <c r="E633" s="16" t="str">
        <f>[1]!s_info_industry_csrc2023(A633,"",3)</f>
        <v>软件和信息技术服务业</v>
      </c>
      <c r="F633" s="16">
        <f>[1]!s_is(A633,83,"FY","YTD","20251231",1,"",100000000)</f>
        <v>5.3188190441000005</v>
      </c>
      <c r="G633" s="16">
        <f>[1]!s_is(A633,83,"FY","YTD","20241231",1,"",100000000)</f>
        <v>5.7420184127000002</v>
      </c>
      <c r="H633" s="16">
        <f>[1]!s_is(A633,61,"FY","YTD","20251231",1,"",100000000)</f>
        <v>-2.5412554399</v>
      </c>
      <c r="I633" s="16">
        <f>[1]!s_is(A633,61,"FY","YTD","20241231",1,"",100000000)</f>
        <v>-1.8059001337</v>
      </c>
      <c r="J633" s="16">
        <f>[1]!s_fa_roe(A633,"20251231")</f>
        <v>-12.2582</v>
      </c>
      <c r="K633" s="16">
        <f>[1]!s_stmnote_rdexp(A633,"20251231",1,10000)</f>
        <v>33631.343424999999</v>
      </c>
      <c r="L633" s="16">
        <f>[1]!s_margin_tradingbalance(A633,"",10000)</f>
        <v>64720.770700000001</v>
      </c>
      <c r="M633" s="16">
        <f>[1]!s_margin_seclendingbalance(A633,"",10000)</f>
        <v>317.93959999999998</v>
      </c>
      <c r="N633" s="17">
        <f>[1]!s_val_ev(A633,"",100000000)</f>
        <v>133.15676552190001</v>
      </c>
      <c r="O633" s="17">
        <f>[1]!share_freesharesmv(A633,"",100000000)</f>
        <v>94.418362450800004</v>
      </c>
      <c r="P633" s="17">
        <f ca="1">[1]!s_dq_amount_btin(A633,TODAY()-1,100000000)</f>
        <v>6.2696213199999997</v>
      </c>
      <c r="Q633" s="17">
        <f ca="1">[1]!s_dq_turn(A633,TODAY()-1)</f>
        <v>4.7123280058706447</v>
      </c>
      <c r="R633" s="2">
        <f>[1]!s_pq_amount(A633,"20260101","",100000000)</f>
        <v>675.14943090999998</v>
      </c>
      <c r="S633" s="2">
        <f>[1]!s_pq_avgamount(A633,"20260101","",100000000)</f>
        <v>6.194031476238532</v>
      </c>
      <c r="T633" s="17">
        <f>[1]!s_ipo_dilutedpe(A633)</f>
        <v>418.95</v>
      </c>
      <c r="U633" s="12">
        <f>[1]!s_ipo_collection_total(A633,100000000)</f>
        <v>25.187999999999999</v>
      </c>
      <c r="V633" s="18">
        <f>[1]!s_val_pe_ttm(A633,"")</f>
        <v>-49.677963256835938</v>
      </c>
    </row>
    <row r="634" spans="1:22" x14ac:dyDescent="0.3">
      <c r="A634" s="12" t="s">
        <v>1879</v>
      </c>
      <c r="B634" s="12" t="s">
        <v>1880</v>
      </c>
      <c r="C634" s="16" t="str">
        <f>[1]!s_info_mkt(A634)</f>
        <v>主板</v>
      </c>
      <c r="D634" s="16" t="str">
        <f>[1]!s_ipo_listeddate(A634)</f>
        <v>1993-08-09</v>
      </c>
      <c r="E634" s="16" t="str">
        <f>[1]!s_info_industry_csrc2023(A634,"",3)</f>
        <v>卫生</v>
      </c>
      <c r="F634" s="16">
        <f>[1]!s_is(A634,83,"FY","YTD","20251231",1,"",100000000)</f>
        <v>40.745149275500005</v>
      </c>
      <c r="G634" s="16">
        <f>[1]!s_is(A634,83,"FY","YTD","20241231",1,"",100000000)</f>
        <v>48.154667523400001</v>
      </c>
      <c r="H634" s="16">
        <f>[1]!s_is(A634,61,"FY","YTD","20251231",1,"",100000000)</f>
        <v>-3.1307539564999995</v>
      </c>
      <c r="I634" s="16">
        <f>[1]!s_is(A634,61,"FY","YTD","20241231",1,"",100000000)</f>
        <v>-2.5412850812999999</v>
      </c>
      <c r="J634" s="16">
        <f>[1]!s_fa_roe(A634,"20251231")</f>
        <v>-8.9539000000000009</v>
      </c>
      <c r="K634" s="16">
        <f>[1]!s_stmnote_rdexp(A634,"20251231",1,10000)</f>
        <v>0</v>
      </c>
      <c r="L634" s="16">
        <f>[1]!s_margin_tradingbalance(A634,"",10000)</f>
        <v>32146.851600000002</v>
      </c>
      <c r="M634" s="16">
        <f>[1]!s_margin_seclendingbalance(A634,"",10000)</f>
        <v>3.5464000000000002</v>
      </c>
      <c r="N634" s="17">
        <f>[1]!s_val_ev(A634,"",100000000)</f>
        <v>93.361994600100005</v>
      </c>
      <c r="O634" s="17">
        <f>[1]!share_freesharesmv(A634,"",100000000)</f>
        <v>65.249142462899997</v>
      </c>
      <c r="P634" s="17">
        <f ca="1">[1]!s_dq_amount_btin(A634,TODAY()-1,100000000)</f>
        <v>2.06658191</v>
      </c>
      <c r="Q634" s="17">
        <f ca="1">[1]!s_dq_turn(A634,TODAY()-1)</f>
        <v>2.2374492157786965</v>
      </c>
      <c r="R634" s="2">
        <f>[1]!s_pq_amount(A634,"20260101","",100000000)</f>
        <v>316.30176557999999</v>
      </c>
      <c r="S634" s="2">
        <f>[1]!s_pq_avgamount(A634,"20260101","",100000000)</f>
        <v>2.9018510603669725</v>
      </c>
      <c r="T634" s="17">
        <f>[1]!s_ipo_dilutedpe(A634)</f>
        <v>0</v>
      </c>
      <c r="U634" s="12">
        <f>[1]!s_ipo_collection_total(A634,100000000)</f>
        <v>0</v>
      </c>
      <c r="V634" s="18">
        <f>[1]!s_val_pe_ttm(A634,"")</f>
        <v>-36.603492736816406</v>
      </c>
    </row>
    <row r="635" spans="1:22" x14ac:dyDescent="0.3">
      <c r="A635" s="12" t="s">
        <v>1881</v>
      </c>
      <c r="B635" s="12" t="s">
        <v>1882</v>
      </c>
      <c r="C635" s="16" t="str">
        <f>[1]!s_info_mkt(A635)</f>
        <v>科创板</v>
      </c>
      <c r="D635" s="16" t="str">
        <f>[1]!s_ipo_listeddate(A635)</f>
        <v>2023-08-18</v>
      </c>
      <c r="E635" s="16" t="str">
        <f>[1]!s_info_industry_csrc2023(A635,"",3)</f>
        <v>计算机、通信和其他电子设备制造业</v>
      </c>
      <c r="F635" s="16">
        <f>[1]!s_is(A635,83,"FY","YTD","20251231",1,"",100000000)</f>
        <v>2.5456781109</v>
      </c>
      <c r="G635" s="16">
        <f>[1]!s_is(A635,83,"FY","YTD","20241231",1,"",100000000)</f>
        <v>1.3013442061</v>
      </c>
      <c r="H635" s="16">
        <f>[1]!s_is(A635,61,"FY","YTD","20251231",1,"",100000000)</f>
        <v>-0.90782595700000002</v>
      </c>
      <c r="I635" s="16">
        <f>[1]!s_is(A635,61,"FY","YTD","20241231",1,"",100000000)</f>
        <v>-0.97189285810000003</v>
      </c>
      <c r="J635" s="16">
        <f>[1]!s_fa_roe(A635,"20251231")</f>
        <v>-10.680999999999999</v>
      </c>
      <c r="K635" s="16">
        <f>[1]!s_stmnote_rdexp(A635,"20251231",1,10000)</f>
        <v>8379.5925470000002</v>
      </c>
      <c r="L635" s="16">
        <f>[1]!s_margin_tradingbalance(A635,"",10000)</f>
        <v>46688.856</v>
      </c>
      <c r="M635" s="16">
        <f>[1]!s_margin_seclendingbalance(A635,"",10000)</f>
        <v>0</v>
      </c>
      <c r="N635" s="17">
        <f>[1]!s_val_ev(A635,"",100000000)</f>
        <v>78.901053138799995</v>
      </c>
      <c r="O635" s="17">
        <f>[1]!share_freesharesmv(A635,"",100000000)</f>
        <v>32.7232175384</v>
      </c>
      <c r="P635" s="17">
        <f ca="1">[1]!s_dq_amount_btin(A635,TODAY()-1,100000000)</f>
        <v>5.3181883599999997</v>
      </c>
      <c r="Q635" s="17">
        <f ca="1">[1]!s_dq_turn(A635,TODAY()-1)</f>
        <v>12.817496749854657</v>
      </c>
      <c r="R635" s="2">
        <f>[1]!s_pq_amount(A635,"20260101","",100000000)</f>
        <v>349.81373566000002</v>
      </c>
      <c r="S635" s="2">
        <f>[1]!s_pq_avgamount(A635,"20260101","",100000000)</f>
        <v>3.5334720773737369</v>
      </c>
      <c r="T635" s="17">
        <f>[1]!s_ipo_dilutedpe(A635)</f>
        <v>60.69</v>
      </c>
      <c r="U635" s="12">
        <f>[1]!s_ipo_collection_total(A635,100000000)</f>
        <v>7.5213159399</v>
      </c>
      <c r="V635" s="18">
        <f>[1]!s_val_pe_ttm(A635,"")</f>
        <v>-82.219841003417969</v>
      </c>
    </row>
    <row r="636" spans="1:22" x14ac:dyDescent="0.3">
      <c r="A636" s="12" t="s">
        <v>1883</v>
      </c>
      <c r="B636" s="12" t="s">
        <v>1884</v>
      </c>
      <c r="C636" s="16" t="str">
        <f>[1]!s_info_mkt(A636)</f>
        <v>创业板</v>
      </c>
      <c r="D636" s="16" t="str">
        <f>[1]!s_ipo_listeddate(A636)</f>
        <v>2017-01-26</v>
      </c>
      <c r="E636" s="16" t="str">
        <f>[1]!s_info_industry_csrc2023(A636,"",3)</f>
        <v>软件和信息技术服务业</v>
      </c>
      <c r="F636" s="16">
        <f>[1]!s_is(A636,83,"FY","YTD","20251231",1,"",100000000)</f>
        <v>7.2986819659000002</v>
      </c>
      <c r="G636" s="16">
        <f>[1]!s_is(A636,83,"FY","YTD","20241231",1,"",100000000)</f>
        <v>7.8788011514000003</v>
      </c>
      <c r="H636" s="16">
        <f>[1]!s_is(A636,61,"FY","YTD","20251231",1,"",100000000)</f>
        <v>-1.7140887558000002</v>
      </c>
      <c r="I636" s="16">
        <f>[1]!s_is(A636,61,"FY","YTD","20241231",1,"",100000000)</f>
        <v>0.2587011857</v>
      </c>
      <c r="J636" s="16">
        <f>[1]!s_fa_roe(A636,"20251231")</f>
        <v>-12.4392</v>
      </c>
      <c r="K636" s="16">
        <f>[1]!s_stmnote_rdexp(A636,"20251231",1,10000)</f>
        <v>3055.2475749999999</v>
      </c>
      <c r="L636" s="16">
        <f>[1]!s_margin_tradingbalance(A636,"",10000)</f>
        <v>0</v>
      </c>
      <c r="M636" s="16">
        <f>[1]!s_margin_seclendingbalance(A636,"",10000)</f>
        <v>0</v>
      </c>
      <c r="N636" s="17">
        <f>[1]!s_val_ev(A636,"",100000000)</f>
        <v>40.251526804599997</v>
      </c>
      <c r="O636" s="17">
        <f>[1]!share_freesharesmv(A636,"",100000000)</f>
        <v>29.980733550199997</v>
      </c>
      <c r="P636" s="17">
        <f ca="1">[1]!s_dq_amount_btin(A636,TODAY()-1,100000000)</f>
        <v>1.9550448</v>
      </c>
      <c r="Q636" s="17">
        <f ca="1">[1]!s_dq_turn(A636,TODAY()-1)</f>
        <v>6.0514347981507317</v>
      </c>
      <c r="R636" s="2">
        <f>[1]!s_pq_amount(A636,"20260101","",100000000)</f>
        <v>353.06425920999999</v>
      </c>
      <c r="S636" s="2">
        <f>[1]!s_pq_avgamount(A636,"20260101","",100000000)</f>
        <v>3.2391216441284407</v>
      </c>
      <c r="T636" s="17">
        <f>[1]!s_ipo_dilutedpe(A636)</f>
        <v>22.99</v>
      </c>
      <c r="U636" s="12">
        <f>[1]!s_ipo_collection_total(A636,100000000)</f>
        <v>1.1693499999999999</v>
      </c>
      <c r="V636" s="18">
        <f>[1]!s_val_pe_ttm(A636,"")</f>
        <v>-22.444244384765625</v>
      </c>
    </row>
    <row r="637" spans="1:22" x14ac:dyDescent="0.3">
      <c r="A637" s="12" t="s">
        <v>1885</v>
      </c>
      <c r="B637" s="12" t="s">
        <v>1886</v>
      </c>
      <c r="C637" s="16" t="str">
        <f>[1]!s_info_mkt(A637)</f>
        <v>创业板</v>
      </c>
      <c r="D637" s="16" t="str">
        <f>[1]!s_ipo_listeddate(A637)</f>
        <v>2017-11-10</v>
      </c>
      <c r="E637" s="16" t="str">
        <f>[1]!s_info_industry_csrc2023(A637,"",3)</f>
        <v>研究和试验发展</v>
      </c>
      <c r="F637" s="16">
        <f>[1]!s_is(A637,83,"FY","YTD","20251231",1,"",100000000)</f>
        <v>19.744778169100002</v>
      </c>
      <c r="G637" s="16">
        <f>[1]!s_is(A637,83,"FY","YTD","20241231",1,"",100000000)</f>
        <v>16.8861964707</v>
      </c>
      <c r="H637" s="16">
        <f>[1]!s_is(A637,61,"FY","YTD","20251231",1,"",100000000)</f>
        <v>1.8373551438999998</v>
      </c>
      <c r="I637" s="16">
        <f>[1]!s_is(A637,61,"FY","YTD","20241231",1,"",100000000)</f>
        <v>2.1953983388</v>
      </c>
      <c r="J637" s="16">
        <f>[1]!s_fa_roe(A637,"20251231")</f>
        <v>3.9565000000000001</v>
      </c>
      <c r="K637" s="16">
        <f>[1]!s_stmnote_rdexp(A637,"20251231",1,10000)</f>
        <v>10871.710368</v>
      </c>
      <c r="L637" s="16">
        <f>[1]!s_margin_tradingbalance(A637,"",10000)</f>
        <v>64451.514199999998</v>
      </c>
      <c r="M637" s="16">
        <f>[1]!s_margin_seclendingbalance(A637,"",10000)</f>
        <v>197.73599999999999</v>
      </c>
      <c r="N637" s="17">
        <f>[1]!s_val_ev(A637,"",100000000)</f>
        <v>77.647417946100006</v>
      </c>
      <c r="O637" s="17">
        <f>[1]!share_freesharesmv(A637,"",100000000)</f>
        <v>63.883610161199996</v>
      </c>
      <c r="P637" s="17">
        <f ca="1">[1]!s_dq_amount_btin(A637,TODAY()-1,100000000)</f>
        <v>2.5517856399999999</v>
      </c>
      <c r="Q637" s="17">
        <f ca="1">[1]!s_dq_turn(A637,TODAY()-1)</f>
        <v>3.8216545741756138</v>
      </c>
      <c r="R637" s="2">
        <f>[1]!s_pq_amount(A637,"20260101","",100000000)</f>
        <v>368.24624571999999</v>
      </c>
      <c r="S637" s="2">
        <f>[1]!s_pq_avgamount(A637,"20260101","",100000000)</f>
        <v>3.3784059240366973</v>
      </c>
      <c r="T637" s="17">
        <f>[1]!s_ipo_dilutedpe(A637)</f>
        <v>22.99</v>
      </c>
      <c r="U637" s="12">
        <f>[1]!s_ipo_collection_total(A637,100000000)</f>
        <v>2.0753334088000002</v>
      </c>
      <c r="V637" s="18">
        <f>[1]!s_val_pe_ttm(A637,"")</f>
        <v>39.448699951171875</v>
      </c>
    </row>
    <row r="638" spans="1:22" x14ac:dyDescent="0.3">
      <c r="A638" s="12" t="s">
        <v>1887</v>
      </c>
      <c r="B638" s="12" t="s">
        <v>1888</v>
      </c>
      <c r="C638" s="16" t="str">
        <f>[1]!s_info_mkt(A638)</f>
        <v>主板</v>
      </c>
      <c r="D638" s="16" t="str">
        <f>[1]!s_ipo_listeddate(A638)</f>
        <v>2017-12-12</v>
      </c>
      <c r="E638" s="16" t="str">
        <f>[1]!s_info_industry_csrc2023(A638,"",3)</f>
        <v>计算机、通信和其他电子设备制造业</v>
      </c>
      <c r="F638" s="16">
        <f>[1]!s_is(A638,83,"FY","YTD","20251231",1,"",100000000)</f>
        <v>43.922283427299995</v>
      </c>
      <c r="G638" s="16">
        <f>[1]!s_is(A638,83,"FY","YTD","20241231",1,"",100000000)</f>
        <v>39.450400200099999</v>
      </c>
      <c r="H638" s="16">
        <f>[1]!s_is(A638,61,"FY","YTD","20251231",1,"",100000000)</f>
        <v>2.84896087</v>
      </c>
      <c r="I638" s="16">
        <f>[1]!s_is(A638,61,"FY","YTD","20241231",1,"",100000000)</f>
        <v>2.1131334606999999</v>
      </c>
      <c r="J638" s="16">
        <f>[1]!s_fa_roe(A638,"20251231")</f>
        <v>9.1725999999999992</v>
      </c>
      <c r="K638" s="16">
        <f>[1]!s_stmnote_rdexp(A638,"20251231",1,10000)</f>
        <v>17444.438174000003</v>
      </c>
      <c r="L638" s="16">
        <f>[1]!s_margin_tradingbalance(A638,"",10000)</f>
        <v>65996.625100000005</v>
      </c>
      <c r="M638" s="16">
        <f>[1]!s_margin_seclendingbalance(A638,"",10000)</f>
        <v>33.732500000000002</v>
      </c>
      <c r="N638" s="17">
        <f>[1]!s_val_ev(A638,"",100000000)</f>
        <v>115.05886868499999</v>
      </c>
      <c r="O638" s="17">
        <f>[1]!share_freesharesmv(A638,"",100000000)</f>
        <v>80.112328285000004</v>
      </c>
      <c r="P638" s="17">
        <f ca="1">[1]!s_dq_amount_btin(A638,TODAY()-1,100000000)</f>
        <v>15.742367850000001</v>
      </c>
      <c r="Q638" s="17">
        <f ca="1">[1]!s_dq_turn(A638,TODAY()-1)</f>
        <v>13.94256477866046</v>
      </c>
      <c r="R638" s="2">
        <f>[1]!s_pq_amount(A638,"20260101","",100000000)</f>
        <v>779.64242788000001</v>
      </c>
      <c r="S638" s="2">
        <f>[1]!s_pq_avgamount(A638,"20260101","",100000000)</f>
        <v>7.1526828245871554</v>
      </c>
      <c r="T638" s="17">
        <f>[1]!s_ipo_dilutedpe(A638)</f>
        <v>22.98</v>
      </c>
      <c r="U638" s="12">
        <f>[1]!s_ipo_collection_total(A638,100000000)</f>
        <v>8.1241000000000003</v>
      </c>
      <c r="V638" s="18">
        <f>[1]!s_val_pe_ttm(A638,"")</f>
        <v>37.684284210205078</v>
      </c>
    </row>
    <row r="639" spans="1:22" x14ac:dyDescent="0.3">
      <c r="A639" s="12" t="s">
        <v>1889</v>
      </c>
      <c r="B639" s="12" t="s">
        <v>1890</v>
      </c>
      <c r="C639" s="16" t="str">
        <f>[1]!s_info_mkt(A639)</f>
        <v>科创板</v>
      </c>
      <c r="D639" s="16" t="str">
        <f>[1]!s_ipo_listeddate(A639)</f>
        <v>2019-07-22</v>
      </c>
      <c r="E639" s="16" t="str">
        <f>[1]!s_info_industry_csrc2023(A639,"",3)</f>
        <v>软件和信息技术服务业</v>
      </c>
      <c r="F639" s="16">
        <f>[1]!s_is(A639,83,"FY","YTD","20251231",1,"",100000000)</f>
        <v>4.4781306043999995</v>
      </c>
      <c r="G639" s="16">
        <f>[1]!s_is(A639,83,"FY","YTD","20241231",1,"",100000000)</f>
        <v>15.752713173800002</v>
      </c>
      <c r="H639" s="16">
        <f>[1]!s_is(A639,61,"FY","YTD","20251231",1,"",100000000)</f>
        <v>-18.601873038499999</v>
      </c>
      <c r="I639" s="16">
        <f>[1]!s_is(A639,61,"FY","YTD","20241231",1,"",100000000)</f>
        <v>-13.928890491600001</v>
      </c>
      <c r="J639" s="16">
        <f>[1]!s_fa_roe(A639,"20251231")</f>
        <v>0</v>
      </c>
      <c r="K639" s="16">
        <f>[1]!s_stmnote_rdexp(A639,"20251231",1,10000)</f>
        <v>29573.767911000003</v>
      </c>
      <c r="L639" s="16">
        <f>[1]!s_margin_tradingbalance(A639,"",10000)</f>
        <v>33060.527000000002</v>
      </c>
      <c r="M639" s="16">
        <f>[1]!s_margin_seclendingbalance(A639,"",10000)</f>
        <v>39.866700000000002</v>
      </c>
      <c r="N639" s="17">
        <f>[1]!s_val_ev(A639,"",100000000)</f>
        <v>34.384231649600004</v>
      </c>
      <c r="O639" s="17">
        <f>[1]!share_freesharesmv(A639,"",100000000)</f>
        <v>24.430058842000001</v>
      </c>
      <c r="P639" s="17">
        <f ca="1">[1]!s_dq_amount_btin(A639,TODAY()-1,100000000)</f>
        <v>1.3238037400000002</v>
      </c>
      <c r="Q639" s="17">
        <f ca="1">[1]!s_dq_turn(A639,TODAY()-1)</f>
        <v>3.8399395776969754</v>
      </c>
      <c r="R639" s="2">
        <f>[1]!s_pq_amount(A639,"20260101","",100000000)</f>
        <v>525.25079416999995</v>
      </c>
      <c r="S639" s="2">
        <f>[1]!s_pq_avgamount(A639,"20260101","",100000000)</f>
        <v>4.8634332793518515</v>
      </c>
      <c r="T639" s="17">
        <f>[1]!s_ipo_dilutedpe(A639)</f>
        <v>46.15</v>
      </c>
      <c r="U639" s="12">
        <f>[1]!s_ipo_collection_total(A639,100000000)</f>
        <v>7.1587500000000004</v>
      </c>
      <c r="V639" s="18">
        <f>[1]!s_val_pe_ttm(A639,"")</f>
        <v>-1.8548798561096191</v>
      </c>
    </row>
    <row r="640" spans="1:22" x14ac:dyDescent="0.3">
      <c r="A640" s="12" t="s">
        <v>1891</v>
      </c>
      <c r="B640" s="12" t="s">
        <v>1892</v>
      </c>
      <c r="C640" s="16" t="str">
        <f>[1]!s_info_mkt(A640)</f>
        <v>科创板</v>
      </c>
      <c r="D640" s="16" t="str">
        <f>[1]!s_ipo_listeddate(A640)</f>
        <v>2025-12-16</v>
      </c>
      <c r="E640" s="16" t="str">
        <f>[1]!s_info_industry_csrc2023(A640,"",3)</f>
        <v>计算机、通信和其他电子设备制造业</v>
      </c>
      <c r="F640" s="16">
        <f>[1]!s_is(A640,83,"FY","YTD","20251231",1,"",100000000)</f>
        <v>18.8239592983</v>
      </c>
      <c r="G640" s="16">
        <f>[1]!s_is(A640,83,"FY","YTD","20241231",1,"",100000000)</f>
        <v>21.013196583699997</v>
      </c>
      <c r="H640" s="16">
        <f>[1]!s_is(A640,61,"FY","YTD","20251231",1,"",100000000)</f>
        <v>-1.1909456584</v>
      </c>
      <c r="I640" s="16">
        <f>[1]!s_is(A640,61,"FY","YTD","20241231",1,"",100000000)</f>
        <v>-0.64709162180000002</v>
      </c>
      <c r="J640" s="16">
        <f>[1]!s_fa_roe(A640,"20251231")</f>
        <v>-6.3280000000000003</v>
      </c>
      <c r="K640" s="16">
        <f>[1]!s_stmnote_rdexp(A640,"20251231",1,10000)</f>
        <v>30082.170864999996</v>
      </c>
      <c r="L640" s="16">
        <f>[1]!s_margin_tradingbalance(A640,"",10000)</f>
        <v>12777.0759</v>
      </c>
      <c r="M640" s="16">
        <f>[1]!s_margin_seclendingbalance(A640,"",10000)</f>
        <v>0</v>
      </c>
      <c r="N640" s="17">
        <f>[1]!s_val_ev(A640,"",100000000)</f>
        <v>132.88475664879999</v>
      </c>
      <c r="O640" s="17">
        <f>[1]!share_freesharesmv(A640,"",100000000)</f>
        <v>16.923424532299997</v>
      </c>
      <c r="P640" s="17">
        <f ca="1">[1]!s_dq_amount_btin(A640,TODAY()-1,100000000)</f>
        <v>1.2514869200000001</v>
      </c>
      <c r="Q640" s="17">
        <f ca="1">[1]!s_dq_turn(A640,TODAY()-1)</f>
        <v>7.4674735812955948</v>
      </c>
      <c r="R640" s="2">
        <f>[1]!s_pq_amount(A640,"20260101","",100000000)</f>
        <v>157.39950028000001</v>
      </c>
      <c r="S640" s="2">
        <f>[1]!s_pq_avgamount(A640,"20260101","",100000000)</f>
        <v>1.4440321126605504</v>
      </c>
      <c r="T640" s="17">
        <f>[1]!s_ipo_dilutedpe(A640)</f>
        <v>0</v>
      </c>
      <c r="U640" s="12">
        <f>[1]!s_ipo_collection_total(A640,100000000)</f>
        <v>20.667755013200001</v>
      </c>
      <c r="V640" s="18">
        <f>[1]!s_val_pe_ttm(A640,"")</f>
        <v>-97.122352600097656</v>
      </c>
    </row>
    <row r="641" spans="1:22" x14ac:dyDescent="0.3">
      <c r="A641" s="12" t="s">
        <v>1893</v>
      </c>
      <c r="B641" s="12" t="s">
        <v>1894</v>
      </c>
      <c r="C641" s="16" t="str">
        <f>[1]!s_info_mkt(A641)</f>
        <v>创业板</v>
      </c>
      <c r="D641" s="16" t="str">
        <f>[1]!s_ipo_listeddate(A641)</f>
        <v>2012-07-18</v>
      </c>
      <c r="E641" s="16" t="str">
        <f>[1]!s_info_industry_csrc2023(A641,"",3)</f>
        <v>有色金属冶炼和压延加工业</v>
      </c>
      <c r="F641" s="16">
        <f>[1]!s_is(A641,83,"FY","YTD","20251231",1,"",100000000)</f>
        <v>63.949906331400001</v>
      </c>
      <c r="G641" s="16">
        <f>[1]!s_is(A641,83,"FY","YTD","20241231",1,"",100000000)</f>
        <v>53.521748668199997</v>
      </c>
      <c r="H641" s="16">
        <f>[1]!s_is(A641,61,"FY","YTD","20251231",1,"",100000000)</f>
        <v>0.46259642509999999</v>
      </c>
      <c r="I641" s="16">
        <f>[1]!s_is(A641,61,"FY","YTD","20241231",1,"",100000000)</f>
        <v>0.57690129469999996</v>
      </c>
      <c r="J641" s="16">
        <f>[1]!s_fa_roe(A641,"20251231")</f>
        <v>2.7136999999999998</v>
      </c>
      <c r="K641" s="16">
        <f>[1]!s_stmnote_rdexp(A641,"20251231",1,10000)</f>
        <v>30583.172927</v>
      </c>
      <c r="L641" s="16">
        <f>[1]!s_margin_tradingbalance(A641,"",10000)</f>
        <v>55706.055999999997</v>
      </c>
      <c r="M641" s="16">
        <f>[1]!s_margin_seclendingbalance(A641,"",10000)</f>
        <v>84.648300000000006</v>
      </c>
      <c r="N641" s="17">
        <f>[1]!s_val_ev(A641,"",100000000)</f>
        <v>105.70240426159999</v>
      </c>
      <c r="O641" s="17">
        <f>[1]!share_freesharesmv(A641,"",100000000)</f>
        <v>63.640732228600008</v>
      </c>
      <c r="P641" s="17">
        <f ca="1">[1]!s_dq_amount_btin(A641,TODAY()-1,100000000)</f>
        <v>4.9433840499999997</v>
      </c>
      <c r="Q641" s="17">
        <f ca="1">[1]!s_dq_turn(A641,TODAY()-1)</f>
        <v>5.3965002947174545</v>
      </c>
      <c r="R641" s="2">
        <f>[1]!s_pq_amount(A641,"20260101","",100000000)</f>
        <v>816.25544852999997</v>
      </c>
      <c r="S641" s="2">
        <f>[1]!s_pq_avgamount(A641,"20260101","",100000000)</f>
        <v>7.488582096605505</v>
      </c>
      <c r="T641" s="17">
        <f>[1]!s_ipo_dilutedpe(A641)</f>
        <v>32.950000000000003</v>
      </c>
      <c r="U641" s="12">
        <f>[1]!s_ipo_collection_total(A641,100000000)</f>
        <v>9.36</v>
      </c>
      <c r="V641" s="18">
        <f>[1]!s_val_pe_ttm(A641,"")</f>
        <v>122.46719360351563</v>
      </c>
    </row>
    <row r="642" spans="1:22" x14ac:dyDescent="0.3">
      <c r="A642" s="12" t="s">
        <v>1895</v>
      </c>
      <c r="B642" s="12" t="s">
        <v>1896</v>
      </c>
      <c r="C642" s="16" t="str">
        <f>[1]!s_info_mkt(A642)</f>
        <v>创业板</v>
      </c>
      <c r="D642" s="16" t="str">
        <f>[1]!s_ipo_listeddate(A642)</f>
        <v>2009-10-30</v>
      </c>
      <c r="E642" s="16" t="str">
        <f>[1]!s_info_industry_csrc2023(A642,"",3)</f>
        <v>专业技术服务业</v>
      </c>
      <c r="F642" s="16">
        <f>[1]!s_is(A642,83,"FY","YTD","20251231",1,"",100000000)</f>
        <v>66.207359067100001</v>
      </c>
      <c r="G642" s="16">
        <f>[1]!s_is(A642,83,"FY","YTD","20241231",1,"",100000000)</f>
        <v>60.840165421899997</v>
      </c>
      <c r="H642" s="16">
        <f>[1]!s_is(A642,61,"FY","YTD","20251231",1,"",100000000)</f>
        <v>10.164180936699999</v>
      </c>
      <c r="I642" s="16">
        <f>[1]!s_is(A642,61,"FY","YTD","20241231",1,"",100000000)</f>
        <v>9.2107310855999991</v>
      </c>
      <c r="J642" s="16">
        <f>[1]!s_fa_roe(A642,"20251231")</f>
        <v>13.936500000000001</v>
      </c>
      <c r="K642" s="16">
        <f>[1]!s_stmnote_rdexp(A642,"20251231",1,10000)</f>
        <v>58067.790298</v>
      </c>
      <c r="L642" s="16">
        <f>[1]!s_margin_tradingbalance(A642,"",10000)</f>
        <v>46357.216200000003</v>
      </c>
      <c r="M642" s="16">
        <f>[1]!s_margin_seclendingbalance(A642,"",10000)</f>
        <v>234.92250000000001</v>
      </c>
      <c r="N642" s="17">
        <f>[1]!s_val_ev(A642,"",100000000)</f>
        <v>241.9906971732</v>
      </c>
      <c r="O642" s="17">
        <f>[1]!share_freesharesmv(A642,"",100000000)</f>
        <v>194.30461907220001</v>
      </c>
      <c r="P642" s="17">
        <f ca="1">[1]!s_dq_amount_btin(A642,TODAY()-1,100000000)</f>
        <v>4.4372509999999998</v>
      </c>
      <c r="Q642" s="17">
        <f ca="1">[1]!s_dq_turn(A642,TODAY()-1)</f>
        <v>2.1695642290828738</v>
      </c>
      <c r="R642" s="2">
        <f>[1]!s_pq_amount(A642,"20260101","",100000000)</f>
        <v>510.11061346999998</v>
      </c>
      <c r="S642" s="2">
        <f>[1]!s_pq_avgamount(A642,"20260101","",100000000)</f>
        <v>4.6799138850458721</v>
      </c>
      <c r="T642" s="17">
        <f>[1]!s_ipo_dilutedpe(A642)</f>
        <v>59.95</v>
      </c>
      <c r="U642" s="12">
        <f>[1]!s_ipo_collection_total(A642,100000000)</f>
        <v>5.4138000000000002</v>
      </c>
      <c r="V642" s="18">
        <f>[1]!s_val_pe_ttm(A642,"")</f>
        <v>22.860776901245117</v>
      </c>
    </row>
    <row r="643" spans="1:22" x14ac:dyDescent="0.3">
      <c r="A643" s="12" t="s">
        <v>1897</v>
      </c>
      <c r="B643" s="12" t="s">
        <v>1898</v>
      </c>
      <c r="C643" s="16" t="str">
        <f>[1]!s_info_mkt(A643)</f>
        <v>科创板</v>
      </c>
      <c r="D643" s="16" t="str">
        <f>[1]!s_ipo_listeddate(A643)</f>
        <v>2020-07-08</v>
      </c>
      <c r="E643" s="16" t="str">
        <f>[1]!s_info_industry_csrc2023(A643,"",3)</f>
        <v>专用设备制造业</v>
      </c>
      <c r="F643" s="16">
        <f>[1]!s_is(A643,83,"FY","YTD","20251231",1,"",100000000)</f>
        <v>12.074005594999999</v>
      </c>
      <c r="G643" s="16">
        <f>[1]!s_is(A643,83,"FY","YTD","20241231",1,"",100000000)</f>
        <v>11.2389564259</v>
      </c>
      <c r="H643" s="16">
        <f>[1]!s_is(A643,61,"FY","YTD","20251231",1,"",100000000)</f>
        <v>1.1935953083999999</v>
      </c>
      <c r="I643" s="16">
        <f>[1]!s_is(A643,61,"FY","YTD","20241231",1,"",100000000)</f>
        <v>0.85602699180000008</v>
      </c>
      <c r="J643" s="16">
        <f>[1]!s_fa_roe(A643,"20251231")</f>
        <v>6.4817999999999998</v>
      </c>
      <c r="K643" s="16">
        <f>[1]!s_stmnote_rdexp(A643,"20251231",1,10000)</f>
        <v>3847.0684549999996</v>
      </c>
      <c r="L643" s="16">
        <f>[1]!s_margin_tradingbalance(A643,"",10000)</f>
        <v>41942.176200000002</v>
      </c>
      <c r="M643" s="16">
        <f>[1]!s_margin_seclendingbalance(A643,"",10000)</f>
        <v>23.751000000000001</v>
      </c>
      <c r="N643" s="17">
        <f>[1]!s_val_ev(A643,"",100000000)</f>
        <v>60.96210068700001</v>
      </c>
      <c r="O643" s="17">
        <f>[1]!share_freesharesmv(A643,"",100000000)</f>
        <v>40.682139687000003</v>
      </c>
      <c r="P643" s="17">
        <f ca="1">[1]!s_dq_amount_btin(A643,TODAY()-1,100000000)</f>
        <v>0.86199893999999999</v>
      </c>
      <c r="Q643" s="17">
        <f ca="1">[1]!s_dq_turn(A643,TODAY()-1)</f>
        <v>1.4153063612914341</v>
      </c>
      <c r="R643" s="2">
        <f>[1]!s_pq_amount(A643,"20260101","",100000000)</f>
        <v>125.03804996</v>
      </c>
      <c r="S643" s="2">
        <f>[1]!s_pq_avgamount(A643,"20260101","",100000000)</f>
        <v>1.1471380730275229</v>
      </c>
      <c r="T643" s="17">
        <f>[1]!s_ipo_dilutedpe(A643)</f>
        <v>33.71</v>
      </c>
      <c r="U643" s="12">
        <f>[1]!s_ipo_collection_total(A643,100000000)</f>
        <v>7.9911213999999999</v>
      </c>
      <c r="V643" s="18">
        <f>[1]!s_val_pe_ttm(A643,"")</f>
        <v>52.803722381591797</v>
      </c>
    </row>
    <row r="644" spans="1:22" x14ac:dyDescent="0.3">
      <c r="A644" s="12" t="s">
        <v>44</v>
      </c>
      <c r="B644" s="12" t="s">
        <v>45</v>
      </c>
      <c r="C644" s="16" t="str">
        <f>[1]!s_info_mkt(A644)</f>
        <v>北证</v>
      </c>
      <c r="D644" s="16" t="str">
        <f>[1]!s_ipo_listeddate(A644)</f>
        <v>2023-04-13</v>
      </c>
      <c r="E644" s="16" t="str">
        <f>[1]!s_info_industry_csrc2023(A644,"",3)</f>
        <v>电气机械和器材制造业</v>
      </c>
      <c r="F644" s="16">
        <f>[1]!s_is(A644,83,"FY","YTD","20251231",1,"",100000000)</f>
        <v>2.6784795821</v>
      </c>
      <c r="G644" s="16">
        <f>[1]!s_is(A644,83,"FY","YTD","20241231",1,"",100000000)</f>
        <v>2.2371707581</v>
      </c>
      <c r="H644" s="16">
        <f>[1]!s_is(A644,61,"FY","YTD","20251231",1,"",100000000)</f>
        <v>0.29924726200000001</v>
      </c>
      <c r="I644" s="16">
        <f>[1]!s_is(A644,61,"FY","YTD","20241231",1,"",100000000)</f>
        <v>0.38700349000000001</v>
      </c>
      <c r="J644" s="16">
        <f>[1]!s_fa_roe(A644,"20251231")</f>
        <v>4.3101000000000003</v>
      </c>
      <c r="K644" s="16">
        <f>[1]!s_stmnote_rdexp(A644,"20251231",1,10000)</f>
        <v>2766.144726</v>
      </c>
      <c r="L644" s="16">
        <f>[1]!s_margin_tradingbalance(A644,"",10000)</f>
        <v>7821.3747000000003</v>
      </c>
      <c r="M644" s="16">
        <f>[1]!s_margin_seclendingbalance(A644,"",10000)</f>
        <v>0</v>
      </c>
      <c r="N644" s="17">
        <f>[1]!s_val_ev(A644,"",100000000)</f>
        <v>59.166466192000001</v>
      </c>
      <c r="O644" s="17">
        <f>[1]!share_freesharesmv(A644,"",100000000)</f>
        <v>25.933872015999995</v>
      </c>
      <c r="P644" s="17">
        <f ca="1">[1]!s_dq_amount_btin(A644,TODAY()-1,100000000)</f>
        <v>1.3803933900000001</v>
      </c>
      <c r="Q644" s="17">
        <f ca="1">[1]!s_dq_turn(A644,TODAY()-1)</f>
        <v>2.7846242723784207</v>
      </c>
      <c r="R644" s="2">
        <f>[1]!s_pq_amount(A644,"20260101","",100000000)</f>
        <v>121.40585428</v>
      </c>
      <c r="S644" s="2">
        <f>[1]!s_pq_avgamount(A644,"20260101","",100000000)</f>
        <v>1.1138151768807341</v>
      </c>
      <c r="T644" s="17">
        <f>[1]!s_ipo_dilutedpe(A644)</f>
        <v>14.61</v>
      </c>
      <c r="U644" s="12">
        <f>[1]!s_ipo_collection_total(A644,100000000)</f>
        <v>4.0721867999999999</v>
      </c>
      <c r="V644" s="18">
        <f>[1]!s_val_pe_ttm(A644,"")</f>
        <v>243.08023071289063</v>
      </c>
    </row>
    <row r="645" spans="1:22" x14ac:dyDescent="0.3">
      <c r="A645" s="12" t="s">
        <v>1899</v>
      </c>
      <c r="B645" s="12" t="s">
        <v>1900</v>
      </c>
      <c r="C645" s="16" t="str">
        <f>[1]!s_info_mkt(A645)</f>
        <v>创业板</v>
      </c>
      <c r="D645" s="16" t="str">
        <f>[1]!s_ipo_listeddate(A645)</f>
        <v>2019-12-04</v>
      </c>
      <c r="E645" s="16" t="str">
        <f>[1]!s_info_industry_csrc2023(A645,"",3)</f>
        <v>通用设备制造业</v>
      </c>
      <c r="F645" s="16">
        <f>[1]!s_is(A645,83,"FY","YTD","20251231",1,"",100000000)</f>
        <v>5.4329140825</v>
      </c>
      <c r="G645" s="16">
        <f>[1]!s_is(A645,83,"FY","YTD","20241231",1,"",100000000)</f>
        <v>4.4598753695999998</v>
      </c>
      <c r="H645" s="16">
        <f>[1]!s_is(A645,61,"FY","YTD","20251231",1,"",100000000)</f>
        <v>2.0214911850999999</v>
      </c>
      <c r="I645" s="16">
        <f>[1]!s_is(A645,61,"FY","YTD","20241231",1,"",100000000)</f>
        <v>0.61980619270000004</v>
      </c>
      <c r="J645" s="16">
        <f>[1]!s_fa_roe(A645,"20251231")</f>
        <v>11.8247</v>
      </c>
      <c r="K645" s="16">
        <f>[1]!s_stmnote_rdexp(A645,"20251231",1,10000)</f>
        <v>5680.8132909999995</v>
      </c>
      <c r="L645" s="16">
        <f>[1]!s_margin_tradingbalance(A645,"",10000)</f>
        <v>0</v>
      </c>
      <c r="M645" s="16">
        <f>[1]!s_margin_seclendingbalance(A645,"",10000)</f>
        <v>0</v>
      </c>
      <c r="N645" s="17">
        <f>[1]!s_val_ev(A645,"",100000000)</f>
        <v>81.056482239999994</v>
      </c>
      <c r="O645" s="17">
        <f>[1]!share_freesharesmv(A645,"",100000000)</f>
        <v>37.3622750384</v>
      </c>
      <c r="P645" s="17">
        <f ca="1">[1]!s_dq_amount_btin(A645,TODAY()-1,100000000)</f>
        <v>2.7197520399999999</v>
      </c>
      <c r="Q645" s="17">
        <f ca="1">[1]!s_dq_turn(A645,TODAY()-1)</f>
        <v>5.7053917106614103</v>
      </c>
      <c r="R645" s="2">
        <f>[1]!s_pq_amount(A645,"20260101","",100000000)</f>
        <v>291.39909841999997</v>
      </c>
      <c r="S645" s="2">
        <f>[1]!s_pq_avgamount(A645,"20260101","",100000000)</f>
        <v>2.673386224036697</v>
      </c>
      <c r="T645" s="17">
        <f>[1]!s_ipo_dilutedpe(A645)</f>
        <v>22.99</v>
      </c>
      <c r="U645" s="12">
        <f>[1]!s_ipo_collection_total(A645,100000000)</f>
        <v>7.3634709999999997</v>
      </c>
      <c r="V645" s="18">
        <f>[1]!s_val_pe_ttm(A645,"")</f>
        <v>42.358589172363281</v>
      </c>
    </row>
    <row r="646" spans="1:22" x14ac:dyDescent="0.3">
      <c r="A646" s="12" t="s">
        <v>1901</v>
      </c>
      <c r="B646" s="12" t="s">
        <v>1902</v>
      </c>
      <c r="C646" s="16" t="str">
        <f>[1]!s_info_mkt(A646)</f>
        <v>创业板</v>
      </c>
      <c r="D646" s="16" t="str">
        <f>[1]!s_ipo_listeddate(A646)</f>
        <v>2021-09-24</v>
      </c>
      <c r="E646" s="16" t="str">
        <f>[1]!s_info_industry_csrc2023(A646,"",3)</f>
        <v>非金属矿物制品业</v>
      </c>
      <c r="F646" s="16">
        <f>[1]!s_is(A646,83,"FY","YTD","20251231",1,"",100000000)</f>
        <v>6.3244499215999994</v>
      </c>
      <c r="G646" s="16">
        <f>[1]!s_is(A646,83,"FY","YTD","20241231",1,"",100000000)</f>
        <v>6.8621941116999992</v>
      </c>
      <c r="H646" s="16">
        <f>[1]!s_is(A646,61,"FY","YTD","20251231",1,"",100000000)</f>
        <v>1.0930151551</v>
      </c>
      <c r="I646" s="16">
        <f>[1]!s_is(A646,61,"FY","YTD","20241231",1,"",100000000)</f>
        <v>2.008250087</v>
      </c>
      <c r="J646" s="16">
        <f>[1]!s_fa_roe(A646,"20251231")</f>
        <v>2.0541</v>
      </c>
      <c r="K646" s="16">
        <f>[1]!s_stmnote_rdexp(A646,"20251231",1,10000)</f>
        <v>6506.0968659999999</v>
      </c>
      <c r="L646" s="16">
        <f>[1]!s_margin_tradingbalance(A646,"",10000)</f>
        <v>87250.699699999997</v>
      </c>
      <c r="M646" s="16">
        <f>[1]!s_margin_seclendingbalance(A646,"",10000)</f>
        <v>336.27780000000001</v>
      </c>
      <c r="N646" s="17">
        <f>[1]!s_val_ev(A646,"",100000000)</f>
        <v>199.36859175799998</v>
      </c>
      <c r="O646" s="17">
        <f>[1]!share_freesharesmv(A646,"",100000000)</f>
        <v>105.22639741599998</v>
      </c>
      <c r="P646" s="17">
        <f ca="1">[1]!s_dq_amount_btin(A646,TODAY()-1,100000000)</f>
        <v>23.001981780000001</v>
      </c>
      <c r="Q646" s="17">
        <f ca="1">[1]!s_dq_turn(A646,TODAY()-1)</f>
        <v>15.383932106220135</v>
      </c>
      <c r="R646" s="2">
        <f>[1]!s_pq_amount(A646,"20260101","",100000000)</f>
        <v>1029.2695220200001</v>
      </c>
      <c r="S646" s="2">
        <f>[1]!s_pq_avgamount(A646,"20260101","",100000000)</f>
        <v>9.4428396515596322</v>
      </c>
      <c r="T646" s="17">
        <f>[1]!s_ipo_dilutedpe(A646)</f>
        <v>18.54</v>
      </c>
      <c r="U646" s="12">
        <f>[1]!s_ipo_collection_total(A646,100000000)</f>
        <v>3.1121755689999997</v>
      </c>
      <c r="V646" s="18">
        <f>[1]!s_val_pe_ttm(A646,"")</f>
        <v>152.51780700683594</v>
      </c>
    </row>
    <row r="647" spans="1:22" x14ac:dyDescent="0.3">
      <c r="A647" s="12" t="s">
        <v>1903</v>
      </c>
      <c r="B647" s="12" t="s">
        <v>1904</v>
      </c>
      <c r="C647" s="16" t="str">
        <f>[1]!s_info_mkt(A647)</f>
        <v>创业板</v>
      </c>
      <c r="D647" s="16" t="str">
        <f>[1]!s_ipo_listeddate(A647)</f>
        <v>2020-12-07</v>
      </c>
      <c r="E647" s="16" t="str">
        <f>[1]!s_info_industry_csrc2023(A647,"",3)</f>
        <v>电气机械和器材制造业</v>
      </c>
      <c r="F647" s="16">
        <f>[1]!s_is(A647,83,"FY","YTD","20251231",1,"",100000000)</f>
        <v>21.239309049999999</v>
      </c>
      <c r="G647" s="16">
        <f>[1]!s_is(A647,83,"FY","YTD","20241231",1,"",100000000)</f>
        <v>18.3149074502</v>
      </c>
      <c r="H647" s="16">
        <f>[1]!s_is(A647,61,"FY","YTD","20251231",1,"",100000000)</f>
        <v>2.3136326358999999</v>
      </c>
      <c r="I647" s="16">
        <f>[1]!s_is(A647,61,"FY","YTD","20241231",1,"",100000000)</f>
        <v>1.5301847975</v>
      </c>
      <c r="J647" s="16">
        <f>[1]!s_fa_roe(A647,"20251231")</f>
        <v>12.0877</v>
      </c>
      <c r="K647" s="16">
        <f>[1]!s_stmnote_rdexp(A647,"20251231",1,10000)</f>
        <v>6735.5924199999999</v>
      </c>
      <c r="L647" s="16">
        <f>[1]!s_margin_tradingbalance(A647,"",10000)</f>
        <v>28938.107</v>
      </c>
      <c r="M647" s="16">
        <f>[1]!s_margin_seclendingbalance(A647,"",10000)</f>
        <v>185.75479999999999</v>
      </c>
      <c r="N647" s="17">
        <f>[1]!s_val_ev(A647,"",100000000)</f>
        <v>202.000914016</v>
      </c>
      <c r="O647" s="17">
        <f>[1]!share_freesharesmv(A647,"",100000000)</f>
        <v>49.544386261199996</v>
      </c>
      <c r="P647" s="17">
        <f ca="1">[1]!s_dq_amount_btin(A647,TODAY()-1,100000000)</f>
        <v>8.7409657599999999</v>
      </c>
      <c r="Q647" s="17">
        <f ca="1">[1]!s_dq_turn(A647,TODAY()-1)</f>
        <v>5.9088367900675589</v>
      </c>
      <c r="R647" s="2">
        <f>[1]!s_pq_amount(A647,"20260101","",100000000)</f>
        <v>570.53983815000004</v>
      </c>
      <c r="S647" s="2">
        <f>[1]!s_pq_avgamount(A647,"20260101","",100000000)</f>
        <v>5.2343104417431192</v>
      </c>
      <c r="T647" s="17">
        <f>[1]!s_ipo_dilutedpe(A647)</f>
        <v>24.47</v>
      </c>
      <c r="U647" s="12">
        <f>[1]!s_ipo_collection_total(A647,100000000)</f>
        <v>4.0455625</v>
      </c>
      <c r="V647" s="18">
        <f>[1]!s_val_pe_ttm(A647,"")</f>
        <v>81.676040649414063</v>
      </c>
    </row>
    <row r="648" spans="1:22" x14ac:dyDescent="0.3">
      <c r="A648" s="12" t="s">
        <v>1905</v>
      </c>
      <c r="B648" s="12" t="s">
        <v>1906</v>
      </c>
      <c r="C648" s="16" t="str">
        <f>[1]!s_info_mkt(A648)</f>
        <v>创业板</v>
      </c>
      <c r="D648" s="16" t="str">
        <f>[1]!s_ipo_listeddate(A648)</f>
        <v>2022-11-11</v>
      </c>
      <c r="E648" s="16" t="str">
        <f>[1]!s_info_industry_csrc2023(A648,"",3)</f>
        <v>软件和信息技术服务业</v>
      </c>
      <c r="F648" s="16">
        <f>[1]!s_is(A648,83,"FY","YTD","20251231",1,"",100000000)</f>
        <v>11.8150428795</v>
      </c>
      <c r="G648" s="16">
        <f>[1]!s_is(A648,83,"FY","YTD","20241231",1,"",100000000)</f>
        <v>6.5777788766</v>
      </c>
      <c r="H648" s="16">
        <f>[1]!s_is(A648,61,"FY","YTD","20251231",1,"",100000000)</f>
        <v>0.26447736119999998</v>
      </c>
      <c r="I648" s="16">
        <f>[1]!s_is(A648,61,"FY","YTD","20241231",1,"",100000000)</f>
        <v>-0.75691720430000009</v>
      </c>
      <c r="J648" s="16">
        <f>[1]!s_fa_roe(A648,"20251231")</f>
        <v>2.2014999999999998</v>
      </c>
      <c r="K648" s="16">
        <f>[1]!s_stmnote_rdexp(A648,"20251231",1,10000)</f>
        <v>5341.4597520000007</v>
      </c>
      <c r="L648" s="16">
        <f>[1]!s_margin_tradingbalance(A648,"",10000)</f>
        <v>181525.3965</v>
      </c>
      <c r="M648" s="16">
        <f>[1]!s_margin_seclendingbalance(A648,"",10000)</f>
        <v>82.363</v>
      </c>
      <c r="N648" s="17">
        <f>[1]!s_val_ev(A648,"",100000000)</f>
        <v>479.21730258050002</v>
      </c>
      <c r="O648" s="17">
        <f>[1]!share_freesharesmv(A648,"",100000000)</f>
        <v>238.42948447890001</v>
      </c>
      <c r="P648" s="17">
        <f ca="1">[1]!s_dq_amount_btin(A648,TODAY()-1,100000000)</f>
        <v>41.671987020000003</v>
      </c>
      <c r="Q648" s="17">
        <f ca="1">[1]!s_dq_turn(A648,TODAY()-1)</f>
        <v>13.263267685841647</v>
      </c>
      <c r="R648" s="2">
        <f>[1]!s_pq_amount(A648,"20260101","",100000000)</f>
        <v>2762.9102025699999</v>
      </c>
      <c r="S648" s="2">
        <f>[1]!s_pq_avgamount(A648,"20260101","",100000000)</f>
        <v>25.347800023577982</v>
      </c>
      <c r="T648" s="17">
        <f>[1]!s_ipo_dilutedpe(A648)</f>
        <v>45.12</v>
      </c>
      <c r="U648" s="12">
        <f>[1]!s_ipo_collection_total(A648,100000000)</f>
        <v>9.1676583699999998</v>
      </c>
      <c r="V648" s="18">
        <f>[1]!s_val_pe_ttm(A648,"")</f>
        <v>1367.0859375</v>
      </c>
    </row>
    <row r="649" spans="1:22" x14ac:dyDescent="0.3">
      <c r="A649" s="12" t="s">
        <v>1907</v>
      </c>
      <c r="B649" s="12" t="s">
        <v>1908</v>
      </c>
      <c r="C649" s="16" t="str">
        <f>[1]!s_info_mkt(A649)</f>
        <v>主板</v>
      </c>
      <c r="D649" s="16" t="str">
        <f>[1]!s_ipo_listeddate(A649)</f>
        <v>2008-09-19</v>
      </c>
      <c r="E649" s="16" t="str">
        <f>[1]!s_info_industry_csrc2023(A649,"",3)</f>
        <v>计算机、通信和其他电子设备制造业</v>
      </c>
      <c r="F649" s="16">
        <f>[1]!s_is(A649,83,"FY","YTD","20251231",1,"",100000000)</f>
        <v>69.2846824887</v>
      </c>
      <c r="G649" s="16">
        <f>[1]!s_is(A649,83,"FY","YTD","20241231",1,"",100000000)</f>
        <v>62.7768843184</v>
      </c>
      <c r="H649" s="16">
        <f>[1]!s_is(A649,61,"FY","YTD","20251231",1,"",100000000)</f>
        <v>11.7241960048</v>
      </c>
      <c r="I649" s="16">
        <f>[1]!s_is(A649,61,"FY","YTD","20241231",1,"",100000000)</f>
        <v>10.298476275800001</v>
      </c>
      <c r="J649" s="16">
        <f>[1]!s_fa_roe(A649,"20251231")</f>
        <v>12.4719</v>
      </c>
      <c r="K649" s="16">
        <f>[1]!s_stmnote_rdexp(A649,"20251231",1,10000)</f>
        <v>41476.318993000001</v>
      </c>
      <c r="L649" s="16">
        <f>[1]!s_margin_tradingbalance(A649,"",10000)</f>
        <v>279629.4853</v>
      </c>
      <c r="M649" s="16">
        <f>[1]!s_margin_seclendingbalance(A649,"",10000)</f>
        <v>931.12379999999996</v>
      </c>
      <c r="N649" s="17">
        <f>[1]!s_val_ev(A649,"",100000000)</f>
        <v>513.69954243739994</v>
      </c>
      <c r="O649" s="17">
        <f>[1]!share_freesharesmv(A649,"",100000000)</f>
        <v>457.43729415640001</v>
      </c>
      <c r="P649" s="17">
        <f ca="1">[1]!s_dq_amount_btin(A649,TODAY()-1,100000000)</f>
        <v>27.712619719999999</v>
      </c>
      <c r="Q649" s="17">
        <f ca="1">[1]!s_dq_turn(A649,TODAY()-1)</f>
        <v>5.5362410242032034</v>
      </c>
      <c r="R649" s="2">
        <f>[1]!s_pq_amount(A649,"20260101","",100000000)</f>
        <v>2307.0498008899999</v>
      </c>
      <c r="S649" s="2">
        <f>[1]!s_pq_avgamount(A649,"20260101","",100000000)</f>
        <v>21.165594503577982</v>
      </c>
      <c r="T649" s="17">
        <f>[1]!s_ipo_dilutedpe(A649)</f>
        <v>23.63</v>
      </c>
      <c r="U649" s="12">
        <f>[1]!s_ipo_collection_total(A649,100000000)</f>
        <v>2.5534300000000001</v>
      </c>
      <c r="V649" s="18">
        <f>[1]!s_val_pe_ttm(A649,"")</f>
        <v>42.871181488037109</v>
      </c>
    </row>
    <row r="650" spans="1:22" x14ac:dyDescent="0.3">
      <c r="A650" s="12" t="s">
        <v>1909</v>
      </c>
      <c r="B650" s="12" t="s">
        <v>1910</v>
      </c>
      <c r="C650" s="16" t="str">
        <f>[1]!s_info_mkt(A650)</f>
        <v>主板</v>
      </c>
      <c r="D650" s="16" t="str">
        <f>[1]!s_ipo_listeddate(A650)</f>
        <v>2009-09-03</v>
      </c>
      <c r="E650" s="16" t="str">
        <f>[1]!s_info_industry_csrc2023(A650,"",3)</f>
        <v>计算机、通信和其他电子设备制造业</v>
      </c>
      <c r="F650" s="16">
        <f>[1]!s_is(A650,83,"FY","YTD","20251231",1,"",100000000)</f>
        <v>3.2742686275999997</v>
      </c>
      <c r="G650" s="16">
        <f>[1]!s_is(A650,83,"FY","YTD","20241231",1,"",100000000)</f>
        <v>2.2028243550999997</v>
      </c>
      <c r="H650" s="16">
        <f>[1]!s_is(A650,61,"FY","YTD","20251231",1,"",100000000)</f>
        <v>-0.14588264270000001</v>
      </c>
      <c r="I650" s="16">
        <f>[1]!s_is(A650,61,"FY","YTD","20241231",1,"",100000000)</f>
        <v>-0.17574844829999997</v>
      </c>
      <c r="J650" s="16">
        <f>[1]!s_fa_roe(A650,"20251231")</f>
        <v>-6.5312000000000001</v>
      </c>
      <c r="K650" s="16">
        <f>[1]!s_stmnote_rdexp(A650,"20251231",1,10000)</f>
        <v>1037.0838900000001</v>
      </c>
      <c r="L650" s="16">
        <f>[1]!s_margin_tradingbalance(A650,"",10000)</f>
        <v>0</v>
      </c>
      <c r="M650" s="16">
        <f>[1]!s_margin_seclendingbalance(A650,"",10000)</f>
        <v>0</v>
      </c>
      <c r="N650" s="17">
        <f>[1]!s_val_ev(A650,"",100000000)</f>
        <v>119.83649623079999</v>
      </c>
      <c r="O650" s="17">
        <f>[1]!share_freesharesmv(A650,"",100000000)</f>
        <v>69.425405387999987</v>
      </c>
      <c r="P650" s="17">
        <f ca="1">[1]!s_dq_amount_btin(A650,TODAY()-1,100000000)</f>
        <v>0.83932251000000002</v>
      </c>
      <c r="Q650" s="17">
        <f ca="1">[1]!s_dq_turn(A650,TODAY()-1)</f>
        <v>0.73675688364523728</v>
      </c>
      <c r="R650" s="2">
        <f>[1]!s_pq_amount(A650,"20260101","",100000000)</f>
        <v>98.738884299999995</v>
      </c>
      <c r="S650" s="2">
        <f>[1]!s_pq_avgamount(A650,"20260101","",100000000)</f>
        <v>0.90586132385321094</v>
      </c>
      <c r="T650" s="17">
        <f>[1]!s_ipo_dilutedpe(A650)</f>
        <v>33.79</v>
      </c>
      <c r="U650" s="12">
        <f>[1]!s_ipo_collection_total(A650,100000000)</f>
        <v>2.9378000000000002</v>
      </c>
      <c r="V650" s="18">
        <f>[1]!s_val_pe_ttm(A650,"")</f>
        <v>357.47918701171875</v>
      </c>
    </row>
    <row r="651" spans="1:22" x14ac:dyDescent="0.3">
      <c r="A651" s="12" t="s">
        <v>1911</v>
      </c>
      <c r="B651" s="12" t="s">
        <v>1912</v>
      </c>
      <c r="C651" s="16" t="str">
        <f>[1]!s_info_mkt(A651)</f>
        <v>科创板</v>
      </c>
      <c r="D651" s="16" t="str">
        <f>[1]!s_ipo_listeddate(A651)</f>
        <v>2022-01-27</v>
      </c>
      <c r="E651" s="16" t="str">
        <f>[1]!s_info_industry_csrc2023(A651,"",3)</f>
        <v>软件和信息技术服务业</v>
      </c>
      <c r="F651" s="16">
        <f>[1]!s_is(A651,83,"FY","YTD","20251231",1,"",100000000)</f>
        <v>1.3933788390999999</v>
      </c>
      <c r="G651" s="16">
        <f>[1]!s_is(A651,83,"FY","YTD","20241231",1,"",100000000)</f>
        <v>0.98437840909999996</v>
      </c>
      <c r="H651" s="16">
        <f>[1]!s_is(A651,61,"FY","YTD","20251231",1,"",100000000)</f>
        <v>0.1189765154</v>
      </c>
      <c r="I651" s="16">
        <f>[1]!s_is(A651,61,"FY","YTD","20241231",1,"",100000000)</f>
        <v>0.1157132743</v>
      </c>
      <c r="J651" s="16">
        <f>[1]!s_fa_roe(A651,"20251231")</f>
        <v>1.4396</v>
      </c>
      <c r="K651" s="16">
        <f>[1]!s_stmnote_rdexp(A651,"20251231",1,10000)</f>
        <v>1585.3839</v>
      </c>
      <c r="L651" s="16">
        <f>[1]!s_margin_tradingbalance(A651,"",10000)</f>
        <v>10633.1805</v>
      </c>
      <c r="M651" s="16">
        <f>[1]!s_margin_seclendingbalance(A651,"",10000)</f>
        <v>0</v>
      </c>
      <c r="N651" s="17">
        <f>[1]!s_val_ev(A651,"",100000000)</f>
        <v>40.772513779999997</v>
      </c>
      <c r="O651" s="17">
        <f>[1]!share_freesharesmv(A651,"",100000000)</f>
        <v>21.916159890700001</v>
      </c>
      <c r="P651" s="17">
        <f ca="1">[1]!s_dq_amount_btin(A651,TODAY()-1,100000000)</f>
        <v>1.12507939</v>
      </c>
      <c r="Q651" s="17">
        <f ca="1">[1]!s_dq_turn(A651,TODAY()-1)</f>
        <v>2.8280814673870225</v>
      </c>
      <c r="R651" s="2">
        <f>[1]!s_pq_amount(A651,"20260101","",100000000)</f>
        <v>117.06309434000001</v>
      </c>
      <c r="S651" s="2">
        <f>[1]!s_pq_avgamount(A651,"20260101","",100000000)</f>
        <v>1.0739733425688074</v>
      </c>
      <c r="T651" s="17">
        <f>[1]!s_ipo_dilutedpe(A651)</f>
        <v>45.52</v>
      </c>
      <c r="U651" s="12">
        <f>[1]!s_ipo_collection_total(A651,100000000)</f>
        <v>6.0065671199999997</v>
      </c>
      <c r="V651" s="18">
        <f>[1]!s_val_pe_ttm(A651,"")</f>
        <v>320.80255126953125</v>
      </c>
    </row>
    <row r="652" spans="1:22" x14ac:dyDescent="0.3">
      <c r="A652" s="12" t="s">
        <v>1913</v>
      </c>
      <c r="B652" s="12" t="s">
        <v>1914</v>
      </c>
      <c r="C652" s="16" t="str">
        <f>[1]!s_info_mkt(A652)</f>
        <v>创业板</v>
      </c>
      <c r="D652" s="16" t="str">
        <f>[1]!s_ipo_listeddate(A652)</f>
        <v>2009-12-25</v>
      </c>
      <c r="E652" s="16" t="str">
        <f>[1]!s_info_industry_csrc2023(A652,"",3)</f>
        <v>有色金属冶炼和压延加工业</v>
      </c>
      <c r="F652" s="16">
        <f>[1]!s_is(A652,83,"FY","YTD","20251231",1,"",100000000)</f>
        <v>36.969686075799999</v>
      </c>
      <c r="G652" s="16">
        <f>[1]!s_is(A652,83,"FY","YTD","20241231",1,"",100000000)</f>
        <v>35.239174182500001</v>
      </c>
      <c r="H652" s="16">
        <f>[1]!s_is(A652,61,"FY","YTD","20251231",1,"",100000000)</f>
        <v>0.87447304879999999</v>
      </c>
      <c r="I652" s="16">
        <f>[1]!s_is(A652,61,"FY","YTD","20241231",1,"",100000000)</f>
        <v>2.4865516433999999</v>
      </c>
      <c r="J652" s="16">
        <f>[1]!s_fa_roe(A652,"20251231")</f>
        <v>2.4016000000000002</v>
      </c>
      <c r="K652" s="16">
        <f>[1]!s_stmnote_rdexp(A652,"20251231",1,10000)</f>
        <v>27376.224614999999</v>
      </c>
      <c r="L652" s="16">
        <f>[1]!s_margin_tradingbalance(A652,"",10000)</f>
        <v>65262.4948</v>
      </c>
      <c r="M652" s="16">
        <f>[1]!s_margin_seclendingbalance(A652,"",10000)</f>
        <v>182.16630000000001</v>
      </c>
      <c r="N652" s="17">
        <f>[1]!s_val_ev(A652,"",100000000)</f>
        <v>149.03181228100001</v>
      </c>
      <c r="O652" s="17">
        <f>[1]!share_freesharesmv(A652,"",100000000)</f>
        <v>84.915565283999996</v>
      </c>
      <c r="P652" s="17">
        <f ca="1">[1]!s_dq_amount_btin(A652,TODAY()-1,100000000)</f>
        <v>3.7380094000000001</v>
      </c>
      <c r="Q652" s="17">
        <f ca="1">[1]!s_dq_turn(A652,TODAY()-1)</f>
        <v>2.6202155971705596</v>
      </c>
      <c r="R652" s="2">
        <f>[1]!s_pq_amount(A652,"20260101","",100000000)</f>
        <v>623.97047978000001</v>
      </c>
      <c r="S652" s="2">
        <f>[1]!s_pq_avgamount(A652,"20260101","",100000000)</f>
        <v>5.7244998144954131</v>
      </c>
      <c r="T652" s="17">
        <f>[1]!s_ipo_dilutedpe(A652)</f>
        <v>75.12</v>
      </c>
      <c r="U652" s="12">
        <f>[1]!s_ipo_collection_total(A652,100000000)</f>
        <v>5.859</v>
      </c>
      <c r="V652" s="18">
        <f>[1]!s_val_pe_ttm(A652,"")</f>
        <v>149.34844970703125</v>
      </c>
    </row>
    <row r="653" spans="1:22" x14ac:dyDescent="0.3">
      <c r="A653" s="12" t="s">
        <v>1915</v>
      </c>
      <c r="B653" s="12" t="s">
        <v>1916</v>
      </c>
      <c r="C653" s="16" t="str">
        <f>[1]!s_info_mkt(A653)</f>
        <v>科创板</v>
      </c>
      <c r="D653" s="16" t="str">
        <f>[1]!s_ipo_listeddate(A653)</f>
        <v>2022-09-29</v>
      </c>
      <c r="E653" s="16" t="str">
        <f>[1]!s_info_industry_csrc2023(A653,"",3)</f>
        <v>研究和试验发展</v>
      </c>
      <c r="F653" s="16">
        <f>[1]!s_is(A653,83,"FY","YTD","20251231",1,"",100000000)</f>
        <v>1.4643949306999999</v>
      </c>
      <c r="G653" s="16">
        <f>[1]!s_is(A653,83,"FY","YTD","20241231",1,"",100000000)</f>
        <v>1.2755513478</v>
      </c>
      <c r="H653" s="16">
        <f>[1]!s_is(A653,61,"FY","YTD","20251231",1,"",100000000)</f>
        <v>-0.77783391560000004</v>
      </c>
      <c r="I653" s="16">
        <f>[1]!s_is(A653,61,"FY","YTD","20241231",1,"",100000000)</f>
        <v>-0.54416282100000002</v>
      </c>
      <c r="J653" s="16">
        <f>[1]!s_fa_roe(A653,"20251231")</f>
        <v>-3.7608999999999999</v>
      </c>
      <c r="K653" s="16">
        <f>[1]!s_stmnote_rdexp(A653,"20251231",1,10000)</f>
        <v>6406.2418939999998</v>
      </c>
      <c r="L653" s="16">
        <f>[1]!s_margin_tradingbalance(A653,"",10000)</f>
        <v>3997.7501999999999</v>
      </c>
      <c r="M653" s="16">
        <f>[1]!s_margin_seclendingbalance(A653,"",10000)</f>
        <v>0</v>
      </c>
      <c r="N653" s="17">
        <f>[1]!s_val_ev(A653,"",100000000)</f>
        <v>25.249122952199997</v>
      </c>
      <c r="O653" s="17">
        <f>[1]!share_freesharesmv(A653,"",100000000)</f>
        <v>8.1154469521999992</v>
      </c>
      <c r="P653" s="17">
        <f ca="1">[1]!s_dq_amount_btin(A653,TODAY()-1,100000000)</f>
        <v>0.42391446999999999</v>
      </c>
      <c r="Q653" s="17">
        <f ca="1">[1]!s_dq_turn(A653,TODAY()-1)</f>
        <v>1.6899388402828517</v>
      </c>
      <c r="R653" s="2">
        <f>[1]!s_pq_amount(A653,"20260101","",100000000)</f>
        <v>53.459804939999998</v>
      </c>
      <c r="S653" s="2">
        <f>[1]!s_pq_avgamount(A653,"20260101","",100000000)</f>
        <v>0.49045692605504587</v>
      </c>
      <c r="T653" s="17">
        <f>[1]!s_ipo_dilutedpe(A653)</f>
        <v>50.06</v>
      </c>
      <c r="U653" s="12">
        <f>[1]!s_ipo_collection_total(A653,100000000)</f>
        <v>18.629824934000002</v>
      </c>
      <c r="V653" s="18">
        <f>[1]!s_val_pe_ttm(A653,"")</f>
        <v>-32.971187591552734</v>
      </c>
    </row>
    <row r="654" spans="1:22" x14ac:dyDescent="0.3">
      <c r="A654" s="12" t="s">
        <v>1917</v>
      </c>
      <c r="B654" s="12" t="s">
        <v>1918</v>
      </c>
      <c r="C654" s="16" t="str">
        <f>[1]!s_info_mkt(A654)</f>
        <v>创业板</v>
      </c>
      <c r="D654" s="16" t="str">
        <f>[1]!s_ipo_listeddate(A654)</f>
        <v>2017-10-19</v>
      </c>
      <c r="E654" s="16" t="str">
        <f>[1]!s_info_industry_csrc2023(A654,"",3)</f>
        <v>计算机、通信和其他电子设备制造业</v>
      </c>
      <c r="F654" s="16">
        <f>[1]!s_is(A654,83,"FY","YTD","20251231",1,"",100000000)</f>
        <v>29.1034557246</v>
      </c>
      <c r="G654" s="16">
        <f>[1]!s_is(A654,83,"FY","YTD","20241231",1,"",100000000)</f>
        <v>21.591444788499999</v>
      </c>
      <c r="H654" s="16">
        <f>[1]!s_is(A654,61,"FY","YTD","20251231",1,"",100000000)</f>
        <v>0.51317958450000001</v>
      </c>
      <c r="I654" s="16">
        <f>[1]!s_is(A654,61,"FY","YTD","20241231",1,"",100000000)</f>
        <v>1.1967886799</v>
      </c>
      <c r="J654" s="16">
        <f>[1]!s_fa_roe(A654,"20251231")</f>
        <v>2.3542999999999998</v>
      </c>
      <c r="K654" s="16">
        <f>[1]!s_stmnote_rdexp(A654,"20251231",1,10000)</f>
        <v>28862.520068000002</v>
      </c>
      <c r="L654" s="16">
        <f>[1]!s_margin_tradingbalance(A654,"",10000)</f>
        <v>78187.297900000005</v>
      </c>
      <c r="M654" s="16">
        <f>[1]!s_margin_seclendingbalance(A654,"",10000)</f>
        <v>56.165799999999997</v>
      </c>
      <c r="N654" s="17">
        <f>[1]!s_val_ev(A654,"",100000000)</f>
        <v>117.33995503860001</v>
      </c>
      <c r="O654" s="17">
        <f>[1]!share_freesharesmv(A654,"",100000000)</f>
        <v>82.829333332200008</v>
      </c>
      <c r="P654" s="17">
        <f ca="1">[1]!s_dq_amount_btin(A654,TODAY()-1,100000000)</f>
        <v>11.120989509999999</v>
      </c>
      <c r="Q654" s="17">
        <f ca="1">[1]!s_dq_turn(A654,TODAY()-1)</f>
        <v>11.81080656530176</v>
      </c>
      <c r="R654" s="2">
        <f>[1]!s_pq_amount(A654,"20260101","",100000000)</f>
        <v>495.65358922000001</v>
      </c>
      <c r="S654" s="2">
        <f>[1]!s_pq_avgamount(A654,"20260101","",100000000)</f>
        <v>4.5472806350458717</v>
      </c>
      <c r="T654" s="17">
        <f>[1]!s_ipo_dilutedpe(A654)</f>
        <v>22.65</v>
      </c>
      <c r="U654" s="12">
        <f>[1]!s_ipo_collection_total(A654,100000000)</f>
        <v>8.5139999999999993</v>
      </c>
      <c r="V654" s="18">
        <f>[1]!s_val_pe_ttm(A654,"")</f>
        <v>614.5435791015625</v>
      </c>
    </row>
    <row r="655" spans="1:22" x14ac:dyDescent="0.3">
      <c r="A655" s="12" t="s">
        <v>1919</v>
      </c>
      <c r="B655" s="12" t="s">
        <v>1920</v>
      </c>
      <c r="C655" s="16" t="str">
        <f>[1]!s_info_mkt(A655)</f>
        <v>创业板</v>
      </c>
      <c r="D655" s="16" t="str">
        <f>[1]!s_ipo_listeddate(A655)</f>
        <v>2022-03-09</v>
      </c>
      <c r="E655" s="16" t="str">
        <f>[1]!s_info_industry_csrc2023(A655,"",3)</f>
        <v>电气机械和器材制造业</v>
      </c>
      <c r="F655" s="16">
        <f>[1]!s_is(A655,83,"FY","YTD","20251231",1,"",100000000)</f>
        <v>6.0320135940999995</v>
      </c>
      <c r="G655" s="16">
        <f>[1]!s_is(A655,83,"FY","YTD","20241231",1,"",100000000)</f>
        <v>7.0204256905999998</v>
      </c>
      <c r="H655" s="16">
        <f>[1]!s_is(A655,61,"FY","YTD","20251231",1,"",100000000)</f>
        <v>0.83379567489999995</v>
      </c>
      <c r="I655" s="16">
        <f>[1]!s_is(A655,61,"FY","YTD","20241231",1,"",100000000)</f>
        <v>1.2967175756</v>
      </c>
      <c r="J655" s="16">
        <f>[1]!s_fa_roe(A655,"20251231")</f>
        <v>5.8231999999999999</v>
      </c>
      <c r="K655" s="16">
        <f>[1]!s_stmnote_rdexp(A655,"20251231",1,10000)</f>
        <v>1958.5760239999997</v>
      </c>
      <c r="L655" s="16">
        <f>[1]!s_margin_tradingbalance(A655,"",10000)</f>
        <v>8866.7669999999998</v>
      </c>
      <c r="M655" s="16">
        <f>[1]!s_margin_seclendingbalance(A655,"",10000)</f>
        <v>0</v>
      </c>
      <c r="N655" s="17">
        <f>[1]!s_val_ev(A655,"",100000000)</f>
        <v>47.644832479999998</v>
      </c>
      <c r="O655" s="17">
        <f>[1]!share_freesharesmv(A655,"",100000000)</f>
        <v>12.505339231000001</v>
      </c>
      <c r="P655" s="17">
        <f ca="1">[1]!s_dq_amount_btin(A655,TODAY()-1,100000000)</f>
        <v>3.6211348399999999</v>
      </c>
      <c r="Q655" s="17">
        <f ca="1">[1]!s_dq_turn(A655,TODAY()-1)</f>
        <v>9.8215332684153491</v>
      </c>
      <c r="R655" s="2">
        <f>[1]!s_pq_amount(A655,"20260101","",100000000)</f>
        <v>154.53368863</v>
      </c>
      <c r="S655" s="2">
        <f>[1]!s_pq_avgamount(A655,"20260101","",100000000)</f>
        <v>1.4177402626605504</v>
      </c>
      <c r="T655" s="17">
        <f>[1]!s_ipo_dilutedpe(A655)</f>
        <v>38.200000000000003</v>
      </c>
      <c r="U655" s="12">
        <f>[1]!s_ipo_collection_total(A655,100000000)</f>
        <v>8.6082893200000008</v>
      </c>
      <c r="V655" s="18">
        <f>[1]!s_val_pe_ttm(A655,"")</f>
        <v>53.951736450195313</v>
      </c>
    </row>
    <row r="656" spans="1:22" x14ac:dyDescent="0.3">
      <c r="A656" s="12" t="s">
        <v>1921</v>
      </c>
      <c r="B656" s="12" t="s">
        <v>1922</v>
      </c>
      <c r="C656" s="16" t="str">
        <f>[1]!s_info_mkt(A656)</f>
        <v>科创板</v>
      </c>
      <c r="D656" s="16" t="str">
        <f>[1]!s_ipo_listeddate(A656)</f>
        <v>2020-05-18</v>
      </c>
      <c r="E656" s="16" t="str">
        <f>[1]!s_info_industry_csrc2023(A656,"",3)</f>
        <v>医药制造业</v>
      </c>
      <c r="F656" s="16">
        <f>[1]!s_is(A656,83,"FY","YTD","20251231",1,"",100000000)</f>
        <v>9.6606535948999994</v>
      </c>
      <c r="G656" s="16">
        <f>[1]!s_is(A656,83,"FY","YTD","20241231",1,"",100000000)</f>
        <v>8.9653445345999998</v>
      </c>
      <c r="H656" s="16">
        <f>[1]!s_is(A656,61,"FY","YTD","20251231",1,"",100000000)</f>
        <v>2.6160615189</v>
      </c>
      <c r="I656" s="16">
        <f>[1]!s_is(A656,61,"FY","YTD","20241231",1,"",100000000)</f>
        <v>2.1932777908000003</v>
      </c>
      <c r="J656" s="16">
        <f>[1]!s_fa_roe(A656,"20251231")</f>
        <v>11.1829</v>
      </c>
      <c r="K656" s="16">
        <f>[1]!s_stmnote_rdexp(A656,"20251231",1,10000)</f>
        <v>6706.6393549999993</v>
      </c>
      <c r="L656" s="16">
        <f>[1]!s_margin_tradingbalance(A656,"",10000)</f>
        <v>17134.268700000001</v>
      </c>
      <c r="M656" s="16">
        <f>[1]!s_margin_seclendingbalance(A656,"",10000)</f>
        <v>22.453399999999998</v>
      </c>
      <c r="N656" s="17">
        <f>[1]!s_val_ev(A656,"",100000000)</f>
        <v>50.355846900000003</v>
      </c>
      <c r="O656" s="17">
        <f>[1]!share_freesharesmv(A656,"",100000000)</f>
        <v>15.731385759199998</v>
      </c>
      <c r="P656" s="17">
        <f ca="1">[1]!s_dq_amount_btin(A656,TODAY()-1,100000000)</f>
        <v>0.30066554000000001</v>
      </c>
      <c r="Q656" s="17">
        <f ca="1">[1]!s_dq_turn(A656,TODAY()-1)</f>
        <v>0.60406075783823232</v>
      </c>
      <c r="R656" s="2">
        <f>[1]!s_pq_amount(A656,"20260101","",100000000)</f>
        <v>75.78662147</v>
      </c>
      <c r="S656" s="2">
        <f>[1]!s_pq_avgamount(A656,"20260101","",100000000)</f>
        <v>0.69529010522935775</v>
      </c>
      <c r="T656" s="17">
        <f>[1]!s_ipo_dilutedpe(A656)</f>
        <v>48.2</v>
      </c>
      <c r="U656" s="12">
        <f>[1]!s_ipo_collection_total(A656,100000000)</f>
        <v>11.071616260000001</v>
      </c>
      <c r="V656" s="18">
        <f>[1]!s_val_pe_ttm(A656,"")</f>
        <v>19.819662094116211</v>
      </c>
    </row>
    <row r="657" spans="1:22" x14ac:dyDescent="0.3">
      <c r="A657" s="12" t="s">
        <v>1923</v>
      </c>
      <c r="B657" s="12" t="s">
        <v>1924</v>
      </c>
      <c r="C657" s="16" t="str">
        <f>[1]!s_info_mkt(A657)</f>
        <v>主板</v>
      </c>
      <c r="D657" s="16" t="str">
        <f>[1]!s_ipo_listeddate(A657)</f>
        <v>2017-01-19</v>
      </c>
      <c r="E657" s="16" t="str">
        <f>[1]!s_info_industry_csrc2023(A657,"",3)</f>
        <v>专用设备制造业</v>
      </c>
      <c r="F657" s="16">
        <f>[1]!s_is(A657,83,"FY","YTD","20251231",1,"",100000000)</f>
        <v>65.869576625799994</v>
      </c>
      <c r="G657" s="16">
        <f>[1]!s_is(A657,83,"FY","YTD","20241231",1,"",100000000)</f>
        <v>60.936538383399999</v>
      </c>
      <c r="H657" s="16">
        <f>[1]!s_is(A657,61,"FY","YTD","20251231",1,"",100000000)</f>
        <v>8.5593992709000002</v>
      </c>
      <c r="I657" s="16">
        <f>[1]!s_is(A657,61,"FY","YTD","20241231",1,"",100000000)</f>
        <v>8.1226850917999993</v>
      </c>
      <c r="J657" s="16">
        <f>[1]!s_fa_roe(A657,"20251231")</f>
        <v>17.585799999999999</v>
      </c>
      <c r="K657" s="16">
        <f>[1]!s_stmnote_rdexp(A657,"20251231",1,10000)</f>
        <v>55333.862391999995</v>
      </c>
      <c r="L657" s="16">
        <f>[1]!s_margin_tradingbalance(A657,"",10000)</f>
        <v>0</v>
      </c>
      <c r="M657" s="16">
        <f>[1]!s_margin_seclendingbalance(A657,"",10000)</f>
        <v>0</v>
      </c>
      <c r="N657" s="17">
        <f>[1]!s_val_ev(A657,"",100000000)</f>
        <v>203.3325097188</v>
      </c>
      <c r="O657" s="17">
        <f>[1]!share_freesharesmv(A657,"",100000000)</f>
        <v>69.523081522399991</v>
      </c>
      <c r="P657" s="17">
        <f ca="1">[1]!s_dq_amount_btin(A657,TODAY()-1,100000000)</f>
        <v>3.1644743499999999</v>
      </c>
      <c r="Q657" s="17">
        <f ca="1">[1]!s_dq_turn(A657,TODAY()-1)</f>
        <v>1.5698450138922335</v>
      </c>
      <c r="R657" s="2">
        <f>[1]!s_pq_amount(A657,"20260101","",100000000)</f>
        <v>183.64572715</v>
      </c>
      <c r="S657" s="2">
        <f>[1]!s_pq_avgamount(A657,"20260101","",100000000)</f>
        <v>1.6848231848623854</v>
      </c>
      <c r="T657" s="17">
        <f>[1]!s_ipo_dilutedpe(A657)</f>
        <v>22.99</v>
      </c>
      <c r="U657" s="12">
        <f>[1]!s_ipo_collection_total(A657,100000000)</f>
        <v>9.1559240000000006</v>
      </c>
      <c r="V657" s="18">
        <f>[1]!s_val_pe_ttm(A657,"")</f>
        <v>23.454828262329102</v>
      </c>
    </row>
    <row r="658" spans="1:22" x14ac:dyDescent="0.3">
      <c r="A658" s="12" t="s">
        <v>1925</v>
      </c>
      <c r="B658" s="12" t="s">
        <v>1926</v>
      </c>
      <c r="C658" s="16" t="str">
        <f>[1]!s_info_mkt(A658)</f>
        <v>主板</v>
      </c>
      <c r="D658" s="16" t="str">
        <f>[1]!s_ipo_listeddate(A658)</f>
        <v>2017-10-23</v>
      </c>
      <c r="E658" s="16" t="str">
        <f>[1]!s_info_industry_csrc2023(A658,"",3)</f>
        <v>汽车制造业</v>
      </c>
      <c r="F658" s="16">
        <f>[1]!s_is(A658,83,"FY","YTD","20251231",1,"",100000000)</f>
        <v>6.3882551774999996</v>
      </c>
      <c r="G658" s="16">
        <f>[1]!s_is(A658,83,"FY","YTD","20241231",1,"",100000000)</f>
        <v>8.6710041742000001</v>
      </c>
      <c r="H658" s="16">
        <f>[1]!s_is(A658,61,"FY","YTD","20251231",1,"",100000000)</f>
        <v>-1.0184672499</v>
      </c>
      <c r="I658" s="16">
        <f>[1]!s_is(A658,61,"FY","YTD","20241231",1,"",100000000)</f>
        <v>-0.1153499441</v>
      </c>
      <c r="J658" s="16">
        <f>[1]!s_fa_roe(A658,"20251231")</f>
        <v>-10.497999999999999</v>
      </c>
      <c r="K658" s="16">
        <f>[1]!s_stmnote_rdexp(A658,"20251231",1,10000)</f>
        <v>2701.0083359999999</v>
      </c>
      <c r="L658" s="16">
        <f>[1]!s_margin_tradingbalance(A658,"",10000)</f>
        <v>0</v>
      </c>
      <c r="M658" s="16">
        <f>[1]!s_margin_seclendingbalance(A658,"",10000)</f>
        <v>0</v>
      </c>
      <c r="N658" s="17">
        <f>[1]!s_val_ev(A658,"",100000000)</f>
        <v>28.313600000000001</v>
      </c>
      <c r="O658" s="17">
        <f>[1]!share_freesharesmv(A658,"",100000000)</f>
        <v>15.575296034000003</v>
      </c>
      <c r="P658" s="17">
        <f ca="1">[1]!s_dq_amount_btin(A658,TODAY()-1,100000000)</f>
        <v>0.72051951999999997</v>
      </c>
      <c r="Q658" s="17">
        <f ca="1">[1]!s_dq_turn(A658,TODAY()-1)</f>
        <v>2.5495993303571427</v>
      </c>
      <c r="R658" s="2">
        <f>[1]!s_pq_amount(A658,"20260101","",100000000)</f>
        <v>116.72375784</v>
      </c>
      <c r="S658" s="2">
        <f>[1]!s_pq_avgamount(A658,"20260101","",100000000)</f>
        <v>1.0807755355555555</v>
      </c>
      <c r="T658" s="17">
        <f>[1]!s_ipo_dilutedpe(A658)</f>
        <v>22.98</v>
      </c>
      <c r="U658" s="12">
        <f>[1]!s_ipo_collection_total(A658,100000000)</f>
        <v>5.6128</v>
      </c>
      <c r="V658" s="18">
        <f>[1]!s_val_pe_ttm(A658,"")</f>
        <v>-29.289676666259766</v>
      </c>
    </row>
    <row r="659" spans="1:22" x14ac:dyDescent="0.3">
      <c r="A659" s="12" t="s">
        <v>1927</v>
      </c>
      <c r="B659" s="12" t="s">
        <v>1928</v>
      </c>
      <c r="C659" s="16" t="str">
        <f>[1]!s_info_mkt(A659)</f>
        <v>主板</v>
      </c>
      <c r="D659" s="16" t="str">
        <f>[1]!s_ipo_listeddate(A659)</f>
        <v>2019-10-25</v>
      </c>
      <c r="E659" s="16" t="str">
        <f>[1]!s_info_industry_csrc2023(A659,"",3)</f>
        <v>汽车制造业</v>
      </c>
      <c r="F659" s="16">
        <f>[1]!s_is(A659,83,"FY","YTD","20251231",1,"",100000000)</f>
        <v>79.268433883900002</v>
      </c>
      <c r="G659" s="16">
        <f>[1]!s_is(A659,83,"FY","YTD","20241231",1,"",100000000)</f>
        <v>67.442240144899998</v>
      </c>
      <c r="H659" s="16">
        <f>[1]!s_is(A659,61,"FY","YTD","20251231",1,"",100000000)</f>
        <v>1.5498622925999999</v>
      </c>
      <c r="I659" s="16">
        <f>[1]!s_is(A659,61,"FY","YTD","20241231",1,"",100000000)</f>
        <v>3.5944176608</v>
      </c>
      <c r="J659" s="16">
        <f>[1]!s_fa_roe(A659,"20251231")</f>
        <v>3.6638000000000002</v>
      </c>
      <c r="K659" s="16">
        <f>[1]!s_stmnote_rdexp(A659,"20251231",1,10000)</f>
        <v>35184.195249000004</v>
      </c>
      <c r="L659" s="16">
        <f>[1]!s_margin_tradingbalance(A659,"",10000)</f>
        <v>66411.87</v>
      </c>
      <c r="M659" s="16">
        <f>[1]!s_margin_seclendingbalance(A659,"",10000)</f>
        <v>321.72500000000002</v>
      </c>
      <c r="N659" s="17">
        <f>[1]!s_val_ev(A659,"",100000000)</f>
        <v>116.55505367280001</v>
      </c>
      <c r="O659" s="17">
        <f>[1]!share_freesharesmv(A659,"",100000000)</f>
        <v>79.631610688799995</v>
      </c>
      <c r="P659" s="17">
        <f ca="1">[1]!s_dq_amount_btin(A659,TODAY()-1,100000000)</f>
        <v>7.6090802799999997</v>
      </c>
      <c r="Q659" s="17">
        <f ca="1">[1]!s_dq_turn(A659,TODAY()-1)</f>
        <v>9.2576353075069271</v>
      </c>
      <c r="R659" s="2">
        <f>[1]!s_pq_amount(A659,"20260101","",100000000)</f>
        <v>325.52958109999997</v>
      </c>
      <c r="S659" s="2">
        <f>[1]!s_pq_avgamount(A659,"20260101","",100000000)</f>
        <v>2.9865099183486241</v>
      </c>
      <c r="T659" s="17">
        <f>[1]!s_ipo_dilutedpe(A659)</f>
        <v>21.28</v>
      </c>
      <c r="U659" s="12">
        <f>[1]!s_ipo_collection_total(A659,100000000)</f>
        <v>7.4945519999999997</v>
      </c>
      <c r="V659" s="18">
        <f>[1]!s_val_pe_ttm(A659,"")</f>
        <v>224.07051086425781</v>
      </c>
    </row>
    <row r="660" spans="1:22" x14ac:dyDescent="0.3">
      <c r="A660" s="12" t="s">
        <v>1929</v>
      </c>
      <c r="B660" s="12" t="s">
        <v>1930</v>
      </c>
      <c r="C660" s="16" t="str">
        <f>[1]!s_info_mkt(A660)</f>
        <v>创业板</v>
      </c>
      <c r="D660" s="16" t="str">
        <f>[1]!s_ipo_listeddate(A660)</f>
        <v>2022-04-07</v>
      </c>
      <c r="E660" s="16" t="str">
        <f>[1]!s_info_industry_csrc2023(A660,"",3)</f>
        <v>专用设备制造业</v>
      </c>
      <c r="F660" s="16">
        <f>[1]!s_is(A660,83,"FY","YTD","20251231",1,"",100000000)</f>
        <v>5.7575570688999997</v>
      </c>
      <c r="G660" s="16">
        <f>[1]!s_is(A660,83,"FY","YTD","20241231",1,"",100000000)</f>
        <v>4.1895678323999999</v>
      </c>
      <c r="H660" s="16">
        <f>[1]!s_is(A660,61,"FY","YTD","20251231",1,"",100000000)</f>
        <v>-0.1622042256</v>
      </c>
      <c r="I660" s="16">
        <f>[1]!s_is(A660,61,"FY","YTD","20241231",1,"",100000000)</f>
        <v>-7.4396559999999994E-3</v>
      </c>
      <c r="J660" s="16">
        <f>[1]!s_fa_roe(A660,"20251231")</f>
        <v>-1.3902000000000001</v>
      </c>
      <c r="K660" s="16">
        <f>[1]!s_stmnote_rdexp(A660,"20251231",1,10000)</f>
        <v>5692.5854909999998</v>
      </c>
      <c r="L660" s="16">
        <f>[1]!s_margin_tradingbalance(A660,"",10000)</f>
        <v>4807.5505999999996</v>
      </c>
      <c r="M660" s="16">
        <f>[1]!s_margin_seclendingbalance(A660,"",10000)</f>
        <v>0</v>
      </c>
      <c r="N660" s="17">
        <f>[1]!s_val_ev(A660,"",100000000)</f>
        <v>30.676970828700004</v>
      </c>
      <c r="O660" s="17">
        <f>[1]!share_freesharesmv(A660,"",100000000)</f>
        <v>9.1431878621999996</v>
      </c>
      <c r="P660" s="17">
        <f ca="1">[1]!s_dq_amount_btin(A660,TODAY()-1,100000000)</f>
        <v>0.42885184999999998</v>
      </c>
      <c r="Q660" s="17">
        <f ca="1">[1]!s_dq_turn(A660,TODAY()-1)</f>
        <v>2.9433472539912851</v>
      </c>
      <c r="R660" s="2">
        <f>[1]!s_pq_amount(A660,"20260101","",100000000)</f>
        <v>61.572389549999997</v>
      </c>
      <c r="S660" s="2">
        <f>[1]!s_pq_avgamount(A660,"20260101","",100000000)</f>
        <v>0.56488430779816512</v>
      </c>
      <c r="T660" s="17">
        <f>[1]!s_ipo_dilutedpe(A660)</f>
        <v>60.08</v>
      </c>
      <c r="U660" s="12">
        <f>[1]!s_ipo_collection_total(A660,100000000)</f>
        <v>7.7176841553999997</v>
      </c>
      <c r="V660" s="18">
        <f>[1]!s_val_pe_ttm(A660,"")</f>
        <v>-259.9349365234375</v>
      </c>
    </row>
    <row r="661" spans="1:22" x14ac:dyDescent="0.3">
      <c r="A661" s="12" t="s">
        <v>1931</v>
      </c>
      <c r="B661" s="12" t="s">
        <v>1932</v>
      </c>
      <c r="C661" s="16" t="str">
        <f>[1]!s_info_mkt(A661)</f>
        <v>创业板</v>
      </c>
      <c r="D661" s="16" t="str">
        <f>[1]!s_ipo_listeddate(A661)</f>
        <v>2017-02-09</v>
      </c>
      <c r="E661" s="16" t="str">
        <f>[1]!s_info_industry_csrc2023(A661,"",3)</f>
        <v>通用设备制造业</v>
      </c>
      <c r="F661" s="16">
        <f>[1]!s_is(A661,83,"FY","YTD","20251231",1,"",100000000)</f>
        <v>25.100805134699996</v>
      </c>
      <c r="G661" s="16">
        <f>[1]!s_is(A661,83,"FY","YTD","20241231",1,"",100000000)</f>
        <v>28.716357398000003</v>
      </c>
      <c r="H661" s="16">
        <f>[1]!s_is(A661,61,"FY","YTD","20251231",1,"",100000000)</f>
        <v>0.73872498980000001</v>
      </c>
      <c r="I661" s="16">
        <f>[1]!s_is(A661,61,"FY","YTD","20241231",1,"",100000000)</f>
        <v>-2.4524128215999998</v>
      </c>
      <c r="J661" s="16">
        <f>[1]!s_fa_roe(A661,"20251231")</f>
        <v>2.6078000000000001</v>
      </c>
      <c r="K661" s="16">
        <f>[1]!s_stmnote_rdexp(A661,"20251231",1,10000)</f>
        <v>13035.239731</v>
      </c>
      <c r="L661" s="16">
        <f>[1]!s_margin_tradingbalance(A661,"",10000)</f>
        <v>57027.509899999997</v>
      </c>
      <c r="M661" s="16">
        <f>[1]!s_margin_seclendingbalance(A661,"",10000)</f>
        <v>396.6336</v>
      </c>
      <c r="N661" s="17">
        <f>[1]!s_val_ev(A661,"",100000000)</f>
        <v>185.11299309720002</v>
      </c>
      <c r="O661" s="17">
        <f>[1]!share_freesharesmv(A661,"",100000000)</f>
        <v>116.95078944950001</v>
      </c>
      <c r="P661" s="17">
        <f ca="1">[1]!s_dq_amount_btin(A661,TODAY()-1,100000000)</f>
        <v>17.350283439999998</v>
      </c>
      <c r="Q661" s="17">
        <f ca="1">[1]!s_dq_turn(A661,TODAY()-1)</f>
        <v>13.417310183936349</v>
      </c>
      <c r="R661" s="2">
        <f>[1]!s_pq_amount(A661,"20260101","",100000000)</f>
        <v>708.52082547999998</v>
      </c>
      <c r="S661" s="2">
        <f>[1]!s_pq_avgamount(A661,"20260101","",100000000)</f>
        <v>6.5001910594495413</v>
      </c>
      <c r="T661" s="17">
        <f>[1]!s_ipo_dilutedpe(A661)</f>
        <v>22.98</v>
      </c>
      <c r="U661" s="12">
        <f>[1]!s_ipo_collection_total(A661,100000000)</f>
        <v>3.3956879999999998</v>
      </c>
      <c r="V661" s="18">
        <f>[1]!s_val_pe_ttm(A661,"")</f>
        <v>156.74127197265625</v>
      </c>
    </row>
    <row r="662" spans="1:22" x14ac:dyDescent="0.3">
      <c r="A662" s="12" t="s">
        <v>1933</v>
      </c>
      <c r="B662" s="12" t="s">
        <v>1934</v>
      </c>
      <c r="C662" s="16" t="str">
        <f>[1]!s_info_mkt(A662)</f>
        <v>创业板</v>
      </c>
      <c r="D662" s="16" t="str">
        <f>[1]!s_ipo_listeddate(A662)</f>
        <v>2017-09-26</v>
      </c>
      <c r="E662" s="16" t="str">
        <f>[1]!s_info_industry_csrc2023(A662,"",3)</f>
        <v>新闻和出版业</v>
      </c>
      <c r="F662" s="16">
        <f>[1]!s_is(A662,83,"FY","YTD","20251231",1,"",100000000)</f>
        <v>5.0768746974000001</v>
      </c>
      <c r="G662" s="16">
        <f>[1]!s_is(A662,83,"FY","YTD","20241231",1,"",100000000)</f>
        <v>5.3095069273000002</v>
      </c>
      <c r="H662" s="16">
        <f>[1]!s_is(A662,61,"FY","YTD","20251231",1,"",100000000)</f>
        <v>0.24981982920000001</v>
      </c>
      <c r="I662" s="16">
        <f>[1]!s_is(A662,61,"FY","YTD","20241231",1,"",100000000)</f>
        <v>0.42936394780000003</v>
      </c>
      <c r="J662" s="16">
        <f>[1]!s_fa_roe(A662,"20251231")</f>
        <v>2.9377</v>
      </c>
      <c r="K662" s="16">
        <f>[1]!s_stmnote_rdexp(A662,"20251231",1,10000)</f>
        <v>944.02122599999996</v>
      </c>
      <c r="L662" s="16">
        <f>[1]!s_margin_tradingbalance(A662,"",10000)</f>
        <v>0</v>
      </c>
      <c r="M662" s="16">
        <f>[1]!s_margin_seclendingbalance(A662,"",10000)</f>
        <v>0</v>
      </c>
      <c r="N662" s="17">
        <f>[1]!s_val_ev(A662,"",100000000)</f>
        <v>35.257823247600001</v>
      </c>
      <c r="O662" s="17">
        <f>[1]!share_freesharesmv(A662,"",100000000)</f>
        <v>18.158877776700002</v>
      </c>
      <c r="P662" s="17">
        <f ca="1">[1]!s_dq_amount_btin(A662,TODAY()-1,100000000)</f>
        <v>1.73891522</v>
      </c>
      <c r="Q662" s="17">
        <f ca="1">[1]!s_dq_turn(A662,TODAY()-1)</f>
        <v>5.1988391924744866</v>
      </c>
      <c r="R662" s="2">
        <f>[1]!s_pq_amount(A662,"20260101","",100000000)</f>
        <v>224.97298956</v>
      </c>
      <c r="S662" s="2">
        <f>[1]!s_pq_avgamount(A662,"20260101","",100000000)</f>
        <v>2.0639723812844037</v>
      </c>
      <c r="T662" s="17">
        <f>[1]!s_ipo_dilutedpe(A662)</f>
        <v>22.98</v>
      </c>
      <c r="U662" s="12">
        <f>[1]!s_ipo_collection_total(A662,100000000)</f>
        <v>1.8002849999999999</v>
      </c>
      <c r="V662" s="18">
        <f>[1]!s_val_pe_ttm(A662,"")</f>
        <v>139.94406127929688</v>
      </c>
    </row>
    <row r="663" spans="1:22" x14ac:dyDescent="0.3">
      <c r="A663" s="12" t="s">
        <v>1935</v>
      </c>
      <c r="B663" s="12" t="s">
        <v>1936</v>
      </c>
      <c r="C663" s="16" t="str">
        <f>[1]!s_info_mkt(A663)</f>
        <v>创业板</v>
      </c>
      <c r="D663" s="16" t="str">
        <f>[1]!s_ipo_listeddate(A663)</f>
        <v>2021-11-22</v>
      </c>
      <c r="E663" s="16" t="str">
        <f>[1]!s_info_industry_csrc2023(A663,"",3)</f>
        <v>汽车制造业</v>
      </c>
      <c r="F663" s="16">
        <f>[1]!s_is(A663,83,"FY","YTD","20251231",1,"",100000000)</f>
        <v>4.5922410004000005</v>
      </c>
      <c r="G663" s="16">
        <f>[1]!s_is(A663,83,"FY","YTD","20241231",1,"",100000000)</f>
        <v>4.2224105155</v>
      </c>
      <c r="H663" s="16">
        <f>[1]!s_is(A663,61,"FY","YTD","20251231",1,"",100000000)</f>
        <v>1.1273370833</v>
      </c>
      <c r="I663" s="16">
        <f>[1]!s_is(A663,61,"FY","YTD","20241231",1,"",100000000)</f>
        <v>0.90931213219999996</v>
      </c>
      <c r="J663" s="16">
        <f>[1]!s_fa_roe(A663,"20251231")</f>
        <v>10.909800000000001</v>
      </c>
      <c r="K663" s="16">
        <f>[1]!s_stmnote_rdexp(A663,"20251231",1,10000)</f>
        <v>1811.8298460000001</v>
      </c>
      <c r="L663" s="16">
        <f>[1]!s_margin_tradingbalance(A663,"",10000)</f>
        <v>13650.7047</v>
      </c>
      <c r="M663" s="16">
        <f>[1]!s_margin_seclendingbalance(A663,"",10000)</f>
        <v>23.471499999999999</v>
      </c>
      <c r="N663" s="17">
        <f>[1]!s_val_ev(A663,"",100000000)</f>
        <v>38.67136</v>
      </c>
      <c r="O663" s="17">
        <f>[1]!share_freesharesmv(A663,"",100000000)</f>
        <v>10.5379456</v>
      </c>
      <c r="P663" s="17">
        <f ca="1">[1]!s_dq_amount_btin(A663,TODAY()-1,100000000)</f>
        <v>1.2937898400000001</v>
      </c>
      <c r="Q663" s="17">
        <f ca="1">[1]!s_dq_turn(A663,TODAY()-1)</f>
        <v>4.1552371893948399</v>
      </c>
      <c r="R663" s="2">
        <f>[1]!s_pq_amount(A663,"20260101","",100000000)</f>
        <v>105.55185987999999</v>
      </c>
      <c r="S663" s="2">
        <f>[1]!s_pq_avgamount(A663,"20260101","",100000000)</f>
        <v>0.96836568697247716</v>
      </c>
      <c r="T663" s="17">
        <f>[1]!s_ipo_dilutedpe(A663)</f>
        <v>29.99</v>
      </c>
      <c r="U663" s="12">
        <f>[1]!s_ipo_collection_total(A663,100000000)</f>
        <v>3.5760000000000001</v>
      </c>
      <c r="V663" s="18">
        <f>[1]!s_val_pe_ttm(A663,"")</f>
        <v>38.549427032470703</v>
      </c>
    </row>
    <row r="664" spans="1:22" x14ac:dyDescent="0.3">
      <c r="A664" s="12" t="s">
        <v>1937</v>
      </c>
      <c r="B664" s="12" t="s">
        <v>1938</v>
      </c>
      <c r="C664" s="16" t="str">
        <f>[1]!s_info_mkt(A664)</f>
        <v>主板</v>
      </c>
      <c r="D664" s="16" t="str">
        <f>[1]!s_ipo_listeddate(A664)</f>
        <v>2020-04-28</v>
      </c>
      <c r="E664" s="16" t="str">
        <f>[1]!s_info_industry_csrc2023(A664,"",3)</f>
        <v>医药制造业</v>
      </c>
      <c r="F664" s="16">
        <f>[1]!s_is(A664,83,"FY","YTD","20251231",1,"",100000000)</f>
        <v>17.028429016800001</v>
      </c>
      <c r="G664" s="16">
        <f>[1]!s_is(A664,83,"FY","YTD","20241231",1,"",100000000)</f>
        <v>21.4438583612</v>
      </c>
      <c r="H664" s="16">
        <f>[1]!s_is(A664,61,"FY","YTD","20251231",1,"",100000000)</f>
        <v>0.46254223689999996</v>
      </c>
      <c r="I664" s="16">
        <f>[1]!s_is(A664,61,"FY","YTD","20241231",1,"",100000000)</f>
        <v>2.7402780974000001</v>
      </c>
      <c r="J664" s="16">
        <f>[1]!s_fa_roe(A664,"20251231")</f>
        <v>3.1116999999999999</v>
      </c>
      <c r="K664" s="16">
        <f>[1]!s_stmnote_rdexp(A664,"20251231",1,10000)</f>
        <v>2791.3455389999999</v>
      </c>
      <c r="L664" s="16">
        <f>[1]!s_margin_tradingbalance(A664,"",10000)</f>
        <v>0</v>
      </c>
      <c r="M664" s="16">
        <f>[1]!s_margin_seclendingbalance(A664,"",10000)</f>
        <v>0</v>
      </c>
      <c r="N664" s="17">
        <f>[1]!s_val_ev(A664,"",100000000)</f>
        <v>63.956685782400001</v>
      </c>
      <c r="O664" s="17">
        <f>[1]!share_freesharesmv(A664,"",100000000)</f>
        <v>28.599174188000003</v>
      </c>
      <c r="P664" s="17">
        <f ca="1">[1]!s_dq_amount_btin(A664,TODAY()-1,100000000)</f>
        <v>3.04988357</v>
      </c>
      <c r="Q664" s="17">
        <f ca="1">[1]!s_dq_turn(A664,TODAY()-1)</f>
        <v>4.8749973925330901</v>
      </c>
      <c r="R664" s="2">
        <f>[1]!s_pq_amount(A664,"20260101","",100000000)</f>
        <v>125.59866744999999</v>
      </c>
      <c r="S664" s="2">
        <f>[1]!s_pq_avgamount(A664,"20260101","",100000000)</f>
        <v>1.1522813527522937</v>
      </c>
      <c r="T664" s="17">
        <f>[1]!s_ipo_dilutedpe(A664)</f>
        <v>22.97</v>
      </c>
      <c r="U664" s="12">
        <f>[1]!s_ipo_collection_total(A664,100000000)</f>
        <v>2.9943900000000001</v>
      </c>
      <c r="V664" s="18">
        <f>[1]!s_val_pe_ttm(A664,"")</f>
        <v>131.27668762207031</v>
      </c>
    </row>
    <row r="665" spans="1:22" x14ac:dyDescent="0.3">
      <c r="A665" s="12" t="s">
        <v>1939</v>
      </c>
      <c r="B665" s="12" t="s">
        <v>1940</v>
      </c>
      <c r="C665" s="16" t="str">
        <f>[1]!s_info_mkt(A665)</f>
        <v>主板</v>
      </c>
      <c r="D665" s="16" t="str">
        <f>[1]!s_ipo_listeddate(A665)</f>
        <v>2020-08-05</v>
      </c>
      <c r="E665" s="16" t="str">
        <f>[1]!s_info_industry_csrc2023(A665,"",3)</f>
        <v>金属制品业</v>
      </c>
      <c r="F665" s="16">
        <f>[1]!s_is(A665,83,"FY","YTD","20251231",1,"",100000000)</f>
        <v>69.968205447299994</v>
      </c>
      <c r="G665" s="16">
        <f>[1]!s_is(A665,83,"FY","YTD","20241231",1,"",100000000)</f>
        <v>69.272533674200005</v>
      </c>
      <c r="H665" s="16">
        <f>[1]!s_is(A665,61,"FY","YTD","20251231",1,"",100000000)</f>
        <v>0.65292245979999997</v>
      </c>
      <c r="I665" s="16">
        <f>[1]!s_is(A665,61,"FY","YTD","20241231",1,"",100000000)</f>
        <v>2.2940714523999999</v>
      </c>
      <c r="J665" s="16">
        <f>[1]!s_fa_roe(A665,"20251231")</f>
        <v>2.6059999999999999</v>
      </c>
      <c r="K665" s="16">
        <f>[1]!s_stmnote_rdexp(A665,"20251231",1,10000)</f>
        <v>21312.261566000001</v>
      </c>
      <c r="L665" s="16">
        <f>[1]!s_margin_tradingbalance(A665,"",10000)</f>
        <v>0</v>
      </c>
      <c r="M665" s="16">
        <f>[1]!s_margin_seclendingbalance(A665,"",10000)</f>
        <v>0</v>
      </c>
      <c r="N665" s="17">
        <f>[1]!s_val_ev(A665,"",100000000)</f>
        <v>33.753720000000001</v>
      </c>
      <c r="O665" s="17">
        <f>[1]!share_freesharesmv(A665,"",100000000)</f>
        <v>9.5992340400000007</v>
      </c>
      <c r="P665" s="17">
        <f ca="1">[1]!s_dq_amount_btin(A665,TODAY()-1,100000000)</f>
        <v>0.60894272999999999</v>
      </c>
      <c r="Q665" s="17">
        <f ca="1">[1]!s_dq_turn(A665,TODAY()-1)</f>
        <v>1.8340688670759846</v>
      </c>
      <c r="R665" s="2">
        <f>[1]!s_pq_amount(A665,"20260101","",100000000)</f>
        <v>56.770139280000002</v>
      </c>
      <c r="S665" s="2">
        <f>[1]!s_pq_avgamount(A665,"20260101","",100000000)</f>
        <v>0.52082696587155963</v>
      </c>
      <c r="T665" s="17">
        <f>[1]!s_ipo_dilutedpe(A665)</f>
        <v>20.66</v>
      </c>
      <c r="U665" s="12">
        <f>[1]!s_ipo_collection_total(A665,100000000)</f>
        <v>8.4131999999999998</v>
      </c>
      <c r="V665" s="18">
        <f>[1]!s_val_pe_ttm(A665,"")</f>
        <v>-1315.021728515625</v>
      </c>
    </row>
    <row r="666" spans="1:22" x14ac:dyDescent="0.3">
      <c r="A666" s="12" t="s">
        <v>1941</v>
      </c>
      <c r="B666" s="12" t="s">
        <v>1942</v>
      </c>
      <c r="C666" s="16" t="str">
        <f>[1]!s_info_mkt(A666)</f>
        <v>主板</v>
      </c>
      <c r="D666" s="16" t="str">
        <f>[1]!s_ipo_listeddate(A666)</f>
        <v>2003-01-14</v>
      </c>
      <c r="E666" s="16" t="str">
        <f>[1]!s_info_industry_csrc2023(A666,"",3)</f>
        <v>批发业</v>
      </c>
      <c r="F666" s="16">
        <f>[1]!s_is(A666,83,"FY","YTD","20251231",1,"",100000000)</f>
        <v>3.2823872225000001</v>
      </c>
      <c r="G666" s="16">
        <f>[1]!s_is(A666,83,"FY","YTD","20241231",1,"",100000000)</f>
        <v>3.4046796789999996</v>
      </c>
      <c r="H666" s="16">
        <f>[1]!s_is(A666,61,"FY","YTD","20251231",1,"",100000000)</f>
        <v>-0.87621043219999994</v>
      </c>
      <c r="I666" s="16">
        <f>[1]!s_is(A666,61,"FY","YTD","20241231",1,"",100000000)</f>
        <v>-0.93850240739999991</v>
      </c>
      <c r="J666" s="16">
        <f>[1]!s_fa_roe(A666,"20251231")</f>
        <v>-11.976900000000001</v>
      </c>
      <c r="K666" s="16">
        <f>[1]!s_stmnote_rdexp(A666,"20251231",1,10000)</f>
        <v>739.97358700000007</v>
      </c>
      <c r="L666" s="16">
        <f>[1]!s_margin_tradingbalance(A666,"",10000)</f>
        <v>0</v>
      </c>
      <c r="M666" s="16">
        <f>[1]!s_margin_seclendingbalance(A666,"",10000)</f>
        <v>0</v>
      </c>
      <c r="N666" s="17">
        <f>[1]!s_val_ev(A666,"",100000000)</f>
        <v>31.294641375599998</v>
      </c>
      <c r="O666" s="17">
        <f>[1]!share_freesharesmv(A666,"",100000000)</f>
        <v>29.3052582756</v>
      </c>
      <c r="P666" s="17">
        <f ca="1">[1]!s_dq_amount_btin(A666,TODAY()-1,100000000)</f>
        <v>1.38665327</v>
      </c>
      <c r="Q666" s="17">
        <f ca="1">[1]!s_dq_turn(A666,TODAY()-1)</f>
        <v>4.4872711044865792</v>
      </c>
      <c r="R666" s="2">
        <f>[1]!s_pq_amount(A666,"20260101","",100000000)</f>
        <v>126.57468227</v>
      </c>
      <c r="S666" s="2">
        <f>[1]!s_pq_avgamount(A666,"20260101","",100000000)</f>
        <v>1.1612356171559632</v>
      </c>
      <c r="T666" s="17">
        <f>[1]!s_ipo_dilutedpe(A666)</f>
        <v>18.079999999999998</v>
      </c>
      <c r="U666" s="12">
        <f>[1]!s_ipo_collection_total(A666,100000000)</f>
        <v>3.0105</v>
      </c>
      <c r="V666" s="18">
        <f>[1]!s_val_pe_ttm(A666,"")</f>
        <v>-31.830928802490234</v>
      </c>
    </row>
    <row r="667" spans="1:22" x14ac:dyDescent="0.3">
      <c r="A667" s="12" t="s">
        <v>46</v>
      </c>
      <c r="B667" s="12" t="s">
        <v>47</v>
      </c>
      <c r="C667" s="16" t="str">
        <f>[1]!s_info_mkt(A667)</f>
        <v>北证</v>
      </c>
      <c r="D667" s="16" t="str">
        <f>[1]!s_ipo_listeddate(A667)</f>
        <v>2023-02-21</v>
      </c>
      <c r="E667" s="16" t="str">
        <f>[1]!s_info_industry_csrc2023(A667,"",3)</f>
        <v>食品制造业</v>
      </c>
      <c r="F667" s="16">
        <f>[1]!s_is(A667,83,"FY","YTD","20251231",1,"",100000000)</f>
        <v>7.3928729795000008</v>
      </c>
      <c r="G667" s="16">
        <f>[1]!s_is(A667,83,"FY","YTD","20241231",1,"",100000000)</f>
        <v>6.165196740599999</v>
      </c>
      <c r="H667" s="16">
        <f>[1]!s_is(A667,61,"FY","YTD","20251231",1,"",100000000)</f>
        <v>0.66724607889999998</v>
      </c>
      <c r="I667" s="16">
        <f>[1]!s_is(A667,61,"FY","YTD","20241231",1,"",100000000)</f>
        <v>0.8671656459</v>
      </c>
      <c r="J667" s="16">
        <f>[1]!s_fa_roe(A667,"20251231")</f>
        <v>10.363200000000001</v>
      </c>
      <c r="K667" s="16">
        <f>[1]!s_stmnote_rdexp(A667,"20251231",1,10000)</f>
        <v>2766.5768819999998</v>
      </c>
      <c r="L667" s="16">
        <f>[1]!s_margin_tradingbalance(A667,"",10000)</f>
        <v>1678.0903000000001</v>
      </c>
      <c r="M667" s="16">
        <f>[1]!s_margin_seclendingbalance(A667,"",10000)</f>
        <v>0</v>
      </c>
      <c r="N667" s="17">
        <f>[1]!s_val_ev(A667,"",100000000)</f>
        <v>19.808810112</v>
      </c>
      <c r="O667" s="17">
        <f>[1]!share_freesharesmv(A667,"",100000000)</f>
        <v>7.3173669119999989</v>
      </c>
      <c r="P667" s="17">
        <f ca="1">[1]!s_dq_amount_btin(A667,TODAY()-1,100000000)</f>
        <v>0.50507446</v>
      </c>
      <c r="Q667" s="17">
        <f ca="1">[1]!s_dq_turn(A667,TODAY()-1)</f>
        <v>3.9017420038588226</v>
      </c>
      <c r="R667" s="2">
        <f>[1]!s_pq_amount(A667,"20260101","",100000000)</f>
        <v>56.302304399999997</v>
      </c>
      <c r="S667" s="2">
        <f>[1]!s_pq_avgamount(A667,"20260101","",100000000)</f>
        <v>0.51653490275229352</v>
      </c>
      <c r="T667" s="17">
        <f>[1]!s_ipo_dilutedpe(A667)</f>
        <v>16.43</v>
      </c>
      <c r="U667" s="12">
        <f>[1]!s_ipo_collection_total(A667,100000000)</f>
        <v>1.766745</v>
      </c>
      <c r="V667" s="18">
        <f>[1]!s_val_pe_ttm(A667,"")</f>
        <v>35.598548889160156</v>
      </c>
    </row>
    <row r="668" spans="1:22" x14ac:dyDescent="0.3">
      <c r="A668" s="12" t="s">
        <v>1943</v>
      </c>
      <c r="B668" s="12" t="s">
        <v>1944</v>
      </c>
      <c r="C668" s="16" t="str">
        <f>[1]!s_info_mkt(A668)</f>
        <v>主板</v>
      </c>
      <c r="D668" s="16" t="str">
        <f>[1]!s_ipo_listeddate(A668)</f>
        <v>2017-08-29</v>
      </c>
      <c r="E668" s="16" t="str">
        <f>[1]!s_info_industry_csrc2023(A668,"",3)</f>
        <v>通用设备制造业</v>
      </c>
      <c r="F668" s="16">
        <f>[1]!s_is(A668,83,"FY","YTD","20251231",1,"",100000000)</f>
        <v>10.408923378500001</v>
      </c>
      <c r="G668" s="16">
        <f>[1]!s_is(A668,83,"FY","YTD","20241231",1,"",100000000)</f>
        <v>9.7634298908999995</v>
      </c>
      <c r="H668" s="16">
        <f>[1]!s_is(A668,61,"FY","YTD","20251231",1,"",100000000)</f>
        <v>0.62705997340000008</v>
      </c>
      <c r="I668" s="16">
        <f>[1]!s_is(A668,61,"FY","YTD","20241231",1,"",100000000)</f>
        <v>0.72550353379999999</v>
      </c>
      <c r="J668" s="16">
        <f>[1]!s_fa_roe(A668,"20251231")</f>
        <v>5.2782999999999998</v>
      </c>
      <c r="K668" s="16">
        <f>[1]!s_stmnote_rdexp(A668,"20251231",1,10000)</f>
        <v>6295.6492509999998</v>
      </c>
      <c r="L668" s="16">
        <f>[1]!s_margin_tradingbalance(A668,"",10000)</f>
        <v>66620.076700000005</v>
      </c>
      <c r="M668" s="16">
        <f>[1]!s_margin_seclendingbalance(A668,"",10000)</f>
        <v>355.41739999999999</v>
      </c>
      <c r="N668" s="17">
        <f>[1]!s_val_ev(A668,"",100000000)</f>
        <v>161.73815741000001</v>
      </c>
      <c r="O668" s="17">
        <f>[1]!share_freesharesmv(A668,"",100000000)</f>
        <v>88.955993571000008</v>
      </c>
      <c r="P668" s="17">
        <f ca="1">[1]!s_dq_amount_btin(A668,TODAY()-1,100000000)</f>
        <v>14.679435679999999</v>
      </c>
      <c r="Q668" s="17">
        <f ca="1">[1]!s_dq_turn(A668,TODAY()-1)</f>
        <v>8.9868802413482367</v>
      </c>
      <c r="R668" s="2">
        <f>[1]!s_pq_amount(A668,"20260101","",100000000)</f>
        <v>852.33093973999996</v>
      </c>
      <c r="S668" s="2">
        <f>[1]!s_pq_avgamount(A668,"20260101","",100000000)</f>
        <v>7.8195499058715594</v>
      </c>
      <c r="T668" s="17">
        <f>[1]!s_ipo_dilutedpe(A668)</f>
        <v>22.99</v>
      </c>
      <c r="U668" s="12">
        <f>[1]!s_ipo_collection_total(A668,100000000)</f>
        <v>2.35</v>
      </c>
      <c r="V668" s="18">
        <f>[1]!s_val_pe_ttm(A668,"")</f>
        <v>286.92343139648438</v>
      </c>
    </row>
    <row r="669" spans="1:22" x14ac:dyDescent="0.3">
      <c r="A669" s="12" t="s">
        <v>1945</v>
      </c>
      <c r="B669" s="12" t="s">
        <v>1946</v>
      </c>
      <c r="C669" s="16" t="str">
        <f>[1]!s_info_mkt(A669)</f>
        <v>主板</v>
      </c>
      <c r="D669" s="16" t="str">
        <f>[1]!s_ipo_listeddate(A669)</f>
        <v>2014-09-26</v>
      </c>
      <c r="E669" s="16" t="str">
        <f>[1]!s_info_industry_csrc2023(A669,"",3)</f>
        <v>汽车制造业</v>
      </c>
      <c r="F669" s="16">
        <f>[1]!s_is(A669,83,"FY","YTD","20251231",1,"",100000000)</f>
        <v>25.0345747816</v>
      </c>
      <c r="G669" s="16">
        <f>[1]!s_is(A669,83,"FY","YTD","20241231",1,"",100000000)</f>
        <v>22.130665602499999</v>
      </c>
      <c r="H669" s="16">
        <f>[1]!s_is(A669,61,"FY","YTD","20251231",1,"",100000000)</f>
        <v>2.1776480724000002</v>
      </c>
      <c r="I669" s="16">
        <f>[1]!s_is(A669,61,"FY","YTD","20241231",1,"",100000000)</f>
        <v>2.7744407852999999</v>
      </c>
      <c r="J669" s="16">
        <f>[1]!s_fa_roe(A669,"20251231")</f>
        <v>6.0351999999999997</v>
      </c>
      <c r="K669" s="16">
        <f>[1]!s_stmnote_rdexp(A669,"20251231",1,10000)</f>
        <v>11951.30358</v>
      </c>
      <c r="L669" s="16">
        <f>[1]!s_margin_tradingbalance(A669,"",10000)</f>
        <v>191214.6875</v>
      </c>
      <c r="M669" s="16">
        <f>[1]!s_margin_seclendingbalance(A669,"",10000)</f>
        <v>987.89</v>
      </c>
      <c r="N669" s="17">
        <f>[1]!s_val_ev(A669,"",100000000)</f>
        <v>367.38766981999999</v>
      </c>
      <c r="O669" s="17">
        <f>[1]!share_freesharesmv(A669,"",100000000)</f>
        <v>273.00771097500001</v>
      </c>
      <c r="P669" s="17">
        <f ca="1">[1]!s_dq_amount_btin(A669,TODAY()-1,100000000)</f>
        <v>13.48445886</v>
      </c>
      <c r="Q669" s="17">
        <f ca="1">[1]!s_dq_turn(A669,TODAY()-1)</f>
        <v>3.7246720342314181</v>
      </c>
      <c r="R669" s="2">
        <f>[1]!s_pq_amount(A669,"20260101","",100000000)</f>
        <v>1480.2621107699999</v>
      </c>
      <c r="S669" s="2">
        <f>[1]!s_pq_avgamount(A669,"20260101","",100000000)</f>
        <v>13.58038633733945</v>
      </c>
      <c r="T669" s="17">
        <f>[1]!s_ipo_dilutedpe(A669)</f>
        <v>19.239999999999998</v>
      </c>
      <c r="U669" s="12">
        <f>[1]!s_ipo_collection_total(A669,100000000)</f>
        <v>4.2279999999999998</v>
      </c>
      <c r="V669" s="18">
        <f>[1]!s_val_pe_ttm(A669,"")</f>
        <v>256.84402465820313</v>
      </c>
    </row>
    <row r="670" spans="1:22" x14ac:dyDescent="0.3">
      <c r="A670" s="12" t="s">
        <v>1947</v>
      </c>
      <c r="B670" s="12" t="s">
        <v>1948</v>
      </c>
      <c r="C670" s="16" t="str">
        <f>[1]!s_info_mkt(A670)</f>
        <v>主板</v>
      </c>
      <c r="D670" s="16" t="str">
        <f>[1]!s_ipo_listeddate(A670)</f>
        <v>2022-04-29</v>
      </c>
      <c r="E670" s="16" t="str">
        <f>[1]!s_info_industry_csrc2023(A670,"",3)</f>
        <v>商务服务业</v>
      </c>
      <c r="F670" s="16">
        <f>[1]!s_is(A670,83,"FY","YTD","20251231",1,"",100000000)</f>
        <v>57.8557831408</v>
      </c>
      <c r="G670" s="16">
        <f>[1]!s_is(A670,83,"FY","YTD","20241231",1,"",100000000)</f>
        <v>38.9922105208</v>
      </c>
      <c r="H670" s="16">
        <f>[1]!s_is(A670,61,"FY","YTD","20251231",1,"",100000000)</f>
        <v>1.068532764</v>
      </c>
      <c r="I670" s="16">
        <f>[1]!s_is(A670,61,"FY","YTD","20241231",1,"",100000000)</f>
        <v>0.87776342739999991</v>
      </c>
      <c r="J670" s="16">
        <f>[1]!s_fa_roe(A670,"20251231")</f>
        <v>6.3169000000000004</v>
      </c>
      <c r="K670" s="16">
        <f>[1]!s_stmnote_rdexp(A670,"20251231",1,10000)</f>
        <v>664.09043099999997</v>
      </c>
      <c r="L670" s="16">
        <f>[1]!s_margin_tradingbalance(A670,"",10000)</f>
        <v>0</v>
      </c>
      <c r="M670" s="16">
        <f>[1]!s_margin_seclendingbalance(A670,"",10000)</f>
        <v>0</v>
      </c>
      <c r="N670" s="17">
        <f>[1]!s_val_ev(A670,"",100000000)</f>
        <v>28.749723771199999</v>
      </c>
      <c r="O670" s="17">
        <f>[1]!share_freesharesmv(A670,"",100000000)</f>
        <v>16.418283771199999</v>
      </c>
      <c r="P670" s="17">
        <f ca="1">[1]!s_dq_amount_btin(A670,TODAY()-1,100000000)</f>
        <v>0.51779814999999996</v>
      </c>
      <c r="Q670" s="17">
        <f ca="1">[1]!s_dq_turn(A670,TODAY()-1)</f>
        <v>2.3527317337770977</v>
      </c>
      <c r="R670" s="2">
        <f>[1]!s_pq_amount(A670,"20260101","",100000000)</f>
        <v>75.563477379999995</v>
      </c>
      <c r="S670" s="2">
        <f>[1]!s_pq_avgamount(A670,"20260101","",100000000)</f>
        <v>0.69324291174311925</v>
      </c>
      <c r="T670" s="17">
        <f>[1]!s_ipo_dilutedpe(A670)</f>
        <v>19.88</v>
      </c>
      <c r="U670" s="12">
        <f>[1]!s_ipo_collection_total(A670,100000000)</f>
        <v>7.9104619999999999</v>
      </c>
      <c r="V670" s="18">
        <f>[1]!s_val_pe_ttm(A670,"")</f>
        <v>27.654262542724609</v>
      </c>
    </row>
    <row r="671" spans="1:22" x14ac:dyDescent="0.3">
      <c r="A671" s="12" t="s">
        <v>1949</v>
      </c>
      <c r="B671" s="12" t="s">
        <v>1950</v>
      </c>
      <c r="C671" s="16" t="str">
        <f>[1]!s_info_mkt(A671)</f>
        <v>创业板</v>
      </c>
      <c r="D671" s="16" t="str">
        <f>[1]!s_ipo_listeddate(A671)</f>
        <v>2018-02-08</v>
      </c>
      <c r="E671" s="16" t="str">
        <f>[1]!s_info_industry_csrc2023(A671,"",3)</f>
        <v>化学原料和化学制品制造业</v>
      </c>
      <c r="F671" s="16">
        <f>[1]!s_is(A671,83,"FY","YTD","20251231",1,"",100000000)</f>
        <v>49.772764571700002</v>
      </c>
      <c r="G671" s="16">
        <f>[1]!s_is(A671,83,"FY","YTD","20241231",1,"",100000000)</f>
        <v>42.372289333000005</v>
      </c>
      <c r="H671" s="16">
        <f>[1]!s_is(A671,61,"FY","YTD","20251231",1,"",100000000)</f>
        <v>1.4834924543000001</v>
      </c>
      <c r="I671" s="16">
        <f>[1]!s_is(A671,61,"FY","YTD","20241231",1,"",100000000)</f>
        <v>1.0995451277999999</v>
      </c>
      <c r="J671" s="16">
        <f>[1]!s_fa_roe(A671,"20251231")</f>
        <v>6.8569000000000004</v>
      </c>
      <c r="K671" s="16">
        <f>[1]!s_stmnote_rdexp(A671,"20251231",1,10000)</f>
        <v>11054.014421</v>
      </c>
      <c r="L671" s="16">
        <f>[1]!s_margin_tradingbalance(A671,"",10000)</f>
        <v>34665.806400000001</v>
      </c>
      <c r="M671" s="16">
        <f>[1]!s_margin_seclendingbalance(A671,"",10000)</f>
        <v>43.839700000000001</v>
      </c>
      <c r="N671" s="17">
        <f>[1]!s_val_ev(A671,"",100000000)</f>
        <v>89.232196917500005</v>
      </c>
      <c r="O671" s="17">
        <f>[1]!share_freesharesmv(A671,"",100000000)</f>
        <v>48.026435957499999</v>
      </c>
      <c r="P671" s="17">
        <f ca="1">[1]!s_dq_amount_btin(A671,TODAY()-1,100000000)</f>
        <v>2.6867325800000001</v>
      </c>
      <c r="Q671" s="17">
        <f ca="1">[1]!s_dq_turn(A671,TODAY()-1)</f>
        <v>3.2891350133660264</v>
      </c>
      <c r="R671" s="2">
        <f>[1]!s_pq_amount(A671,"20260101","",100000000)</f>
        <v>320.42616528999997</v>
      </c>
      <c r="S671" s="2">
        <f>[1]!s_pq_avgamount(A671,"20260101","",100000000)</f>
        <v>2.9396895898165138</v>
      </c>
      <c r="T671" s="17">
        <f>[1]!s_ipo_dilutedpe(A671)</f>
        <v>22.99</v>
      </c>
      <c r="U671" s="12">
        <f>[1]!s_ipo_collection_total(A671,100000000)</f>
        <v>8.4920000000000009</v>
      </c>
      <c r="V671" s="18">
        <f>[1]!s_val_pe_ttm(A671,"")</f>
        <v>63.205802917480469</v>
      </c>
    </row>
    <row r="672" spans="1:22" x14ac:dyDescent="0.3">
      <c r="A672" s="12" t="s">
        <v>1951</v>
      </c>
      <c r="B672" s="12" t="s">
        <v>1952</v>
      </c>
      <c r="C672" s="16" t="str">
        <f>[1]!s_info_mkt(A672)</f>
        <v>主板</v>
      </c>
      <c r="D672" s="16" t="str">
        <f>[1]!s_ipo_listeddate(A672)</f>
        <v>2018-06-12</v>
      </c>
      <c r="E672" s="16" t="str">
        <f>[1]!s_info_industry_csrc2023(A672,"",3)</f>
        <v>通用设备制造业</v>
      </c>
      <c r="F672" s="16">
        <f>[1]!s_is(A672,83,"FY","YTD","20251231",1,"",100000000)</f>
        <v>5.5058743709</v>
      </c>
      <c r="G672" s="16">
        <f>[1]!s_is(A672,83,"FY","YTD","20241231",1,"",100000000)</f>
        <v>5.8516464751999999</v>
      </c>
      <c r="H672" s="16">
        <f>[1]!s_is(A672,61,"FY","YTD","20251231",1,"",100000000)</f>
        <v>-0.41560025659999994</v>
      </c>
      <c r="I672" s="16">
        <f>[1]!s_is(A672,61,"FY","YTD","20241231",1,"",100000000)</f>
        <v>-2.1812764629000001</v>
      </c>
      <c r="J672" s="16">
        <f>[1]!s_fa_roe(A672,"20251231")</f>
        <v>-1.9268000000000001</v>
      </c>
      <c r="K672" s="16">
        <f>[1]!s_stmnote_rdexp(A672,"20251231",1,10000)</f>
        <v>9194.270407</v>
      </c>
      <c r="L672" s="16">
        <f>[1]!s_margin_tradingbalance(A672,"",10000)</f>
        <v>0</v>
      </c>
      <c r="M672" s="16">
        <f>[1]!s_margin_seclendingbalance(A672,"",10000)</f>
        <v>0</v>
      </c>
      <c r="N672" s="17">
        <f>[1]!s_val_ev(A672,"",100000000)</f>
        <v>57.199115885999994</v>
      </c>
      <c r="O672" s="17">
        <f>[1]!share_freesharesmv(A672,"",100000000)</f>
        <v>36.425106255999999</v>
      </c>
      <c r="P672" s="17">
        <f ca="1">[1]!s_dq_amount_btin(A672,TODAY()-1,100000000)</f>
        <v>1.7795095700000001</v>
      </c>
      <c r="Q672" s="17">
        <f ca="1">[1]!s_dq_turn(A672,TODAY()-1)</f>
        <v>3.1491192398672663</v>
      </c>
      <c r="R672" s="2">
        <f>[1]!s_pq_amount(A672,"20260101","",100000000)</f>
        <v>165.47544542</v>
      </c>
      <c r="S672" s="2">
        <f>[1]!s_pq_avgamount(A672,"20260101","",100000000)</f>
        <v>1.5181233524770641</v>
      </c>
      <c r="T672" s="17">
        <f>[1]!s_ipo_dilutedpe(A672)</f>
        <v>19.5</v>
      </c>
      <c r="U672" s="12">
        <f>[1]!s_ipo_collection_total(A672,100000000)</f>
        <v>6.0456279400000001</v>
      </c>
      <c r="V672" s="18">
        <f>[1]!s_val_pe_ttm(A672,"")</f>
        <v>-57.293285369873047</v>
      </c>
    </row>
    <row r="673" spans="1:22" x14ac:dyDescent="0.3">
      <c r="A673" s="12" t="s">
        <v>1953</v>
      </c>
      <c r="B673" s="12" t="s">
        <v>1954</v>
      </c>
      <c r="C673" s="16" t="str">
        <f>[1]!s_info_mkt(A673)</f>
        <v>创业板</v>
      </c>
      <c r="D673" s="16" t="str">
        <f>[1]!s_ipo_listeddate(A673)</f>
        <v>2017-01-04</v>
      </c>
      <c r="E673" s="16" t="str">
        <f>[1]!s_info_industry_csrc2023(A673,"",3)</f>
        <v>化学原料和化学制品制造业</v>
      </c>
      <c r="F673" s="16">
        <f>[1]!s_is(A673,83,"FY","YTD","20251231",1,"",100000000)</f>
        <v>16.6373778906</v>
      </c>
      <c r="G673" s="16">
        <f>[1]!s_is(A673,83,"FY","YTD","20241231",1,"",100000000)</f>
        <v>17.295930740599999</v>
      </c>
      <c r="H673" s="16">
        <f>[1]!s_is(A673,61,"FY","YTD","20251231",1,"",100000000)</f>
        <v>-0.70421791319999993</v>
      </c>
      <c r="I673" s="16">
        <f>[1]!s_is(A673,61,"FY","YTD","20241231",1,"",100000000)</f>
        <v>0.3581122068</v>
      </c>
      <c r="J673" s="16">
        <f>[1]!s_fa_roe(A673,"20251231")</f>
        <v>-3.7513000000000001</v>
      </c>
      <c r="K673" s="16">
        <f>[1]!s_stmnote_rdexp(A673,"20251231",1,10000)</f>
        <v>6146.9103380000006</v>
      </c>
      <c r="L673" s="16">
        <f>[1]!s_margin_tradingbalance(A673,"",10000)</f>
        <v>48780.814599999998</v>
      </c>
      <c r="M673" s="16">
        <f>[1]!s_margin_seclendingbalance(A673,"",10000)</f>
        <v>0.1472</v>
      </c>
      <c r="N673" s="17">
        <f>[1]!s_val_ev(A673,"",100000000)</f>
        <v>108.10493004</v>
      </c>
      <c r="O673" s="17">
        <f>[1]!share_freesharesmv(A673,"",100000000)</f>
        <v>62.212867511999995</v>
      </c>
      <c r="P673" s="17">
        <f ca="1">[1]!s_dq_amount_btin(A673,TODAY()-1,100000000)</f>
        <v>10.274079609999999</v>
      </c>
      <c r="Q673" s="17">
        <f ca="1">[1]!s_dq_turn(A673,TODAY()-1)</f>
        <v>12.523295982569044</v>
      </c>
      <c r="R673" s="2">
        <f>[1]!s_pq_amount(A673,"20260101","",100000000)</f>
        <v>341.86893300999998</v>
      </c>
      <c r="S673" s="2">
        <f>[1]!s_pq_avgamount(A673,"20260101","",100000000)</f>
        <v>3.1364122294495416</v>
      </c>
      <c r="T673" s="17">
        <f>[1]!s_ipo_dilutedpe(A673)</f>
        <v>22.99</v>
      </c>
      <c r="U673" s="12">
        <f>[1]!s_ipo_collection_total(A673,100000000)</f>
        <v>2.2320000000000002</v>
      </c>
      <c r="V673" s="18">
        <f>[1]!s_val_pe_ttm(A673,"")</f>
        <v>-137.88912963867188</v>
      </c>
    </row>
    <row r="674" spans="1:22" x14ac:dyDescent="0.3">
      <c r="A674" s="12" t="s">
        <v>1955</v>
      </c>
      <c r="B674" s="12" t="s">
        <v>1956</v>
      </c>
      <c r="C674" s="16" t="str">
        <f>[1]!s_info_mkt(A674)</f>
        <v>创业板</v>
      </c>
      <c r="D674" s="16" t="str">
        <f>[1]!s_ipo_listeddate(A674)</f>
        <v>2021-09-01</v>
      </c>
      <c r="E674" s="16" t="str">
        <f>[1]!s_info_industry_csrc2023(A674,"",3)</f>
        <v>专用设备制造业</v>
      </c>
      <c r="F674" s="16">
        <f>[1]!s_is(A674,83,"FY","YTD","20251231",1,"",100000000)</f>
        <v>6.6150273673999997</v>
      </c>
      <c r="G674" s="16">
        <f>[1]!s_is(A674,83,"FY","YTD","20241231",1,"",100000000)</f>
        <v>6.1638278738999999</v>
      </c>
      <c r="H674" s="16">
        <f>[1]!s_is(A674,61,"FY","YTD","20251231",1,"",100000000)</f>
        <v>0.16620652630000002</v>
      </c>
      <c r="I674" s="16">
        <f>[1]!s_is(A674,61,"FY","YTD","20241231",1,"",100000000)</f>
        <v>0.48357399020000003</v>
      </c>
      <c r="J674" s="16">
        <f>[1]!s_fa_roe(A674,"20251231")</f>
        <v>2.3469000000000002</v>
      </c>
      <c r="K674" s="16">
        <f>[1]!s_stmnote_rdexp(A674,"20251231",1,10000)</f>
        <v>3449.0761990000001</v>
      </c>
      <c r="L674" s="16">
        <f>[1]!s_margin_tradingbalance(A674,"",10000)</f>
        <v>24462.855</v>
      </c>
      <c r="M674" s="16">
        <f>[1]!s_margin_seclendingbalance(A674,"",10000)</f>
        <v>0</v>
      </c>
      <c r="N674" s="17">
        <f>[1]!s_val_ev(A674,"",100000000)</f>
        <v>56.407350080900002</v>
      </c>
      <c r="O674" s="17">
        <f>[1]!share_freesharesmv(A674,"",100000000)</f>
        <v>21.773118931200003</v>
      </c>
      <c r="P674" s="17">
        <f ca="1">[1]!s_dq_amount_btin(A674,TODAY()-1,100000000)</f>
        <v>1.6658150199999999</v>
      </c>
      <c r="Q674" s="17">
        <f ca="1">[1]!s_dq_turn(A674,TODAY()-1)</f>
        <v>3.2185015079002173</v>
      </c>
      <c r="R674" s="2">
        <f>[1]!s_pq_amount(A674,"20260101","",100000000)</f>
        <v>231.9859118</v>
      </c>
      <c r="S674" s="2">
        <f>[1]!s_pq_avgamount(A674,"20260101","",100000000)</f>
        <v>2.1283111174311928</v>
      </c>
      <c r="T674" s="17">
        <f>[1]!s_ipo_dilutedpe(A674)</f>
        <v>15.84</v>
      </c>
      <c r="U674" s="12">
        <f>[1]!s_ipo_collection_total(A674,100000000)</f>
        <v>2.4262280000000001</v>
      </c>
      <c r="V674" s="18">
        <f>[1]!s_val_pe_ttm(A674,"")</f>
        <v>267.9747314453125</v>
      </c>
    </row>
    <row r="675" spans="1:22" x14ac:dyDescent="0.3">
      <c r="A675" s="12" t="s">
        <v>1957</v>
      </c>
      <c r="B675" s="12" t="s">
        <v>1958</v>
      </c>
      <c r="C675" s="16" t="str">
        <f>[1]!s_info_mkt(A675)</f>
        <v>主板</v>
      </c>
      <c r="D675" s="16" t="str">
        <f>[1]!s_ipo_listeddate(A675)</f>
        <v>2008-02-01</v>
      </c>
      <c r="E675" s="16" t="str">
        <f>[1]!s_info_industry_csrc2023(A675,"",3)</f>
        <v>化学原料和化学制品制造业</v>
      </c>
      <c r="F675" s="16">
        <f>[1]!s_is(A675,83,"FY","YTD","20251231",1,"",100000000)</f>
        <v>4.7293509426</v>
      </c>
      <c r="G675" s="16">
        <f>[1]!s_is(A675,83,"FY","YTD","20241231",1,"",100000000)</f>
        <v>3.4753619912000002</v>
      </c>
      <c r="H675" s="16">
        <f>[1]!s_is(A675,61,"FY","YTD","20251231",1,"",100000000)</f>
        <v>-0.14779320880000002</v>
      </c>
      <c r="I675" s="16">
        <f>[1]!s_is(A675,61,"FY","YTD","20241231",1,"",100000000)</f>
        <v>-0.39042575829999998</v>
      </c>
      <c r="J675" s="16">
        <f>[1]!s_fa_roe(A675,"20251231")</f>
        <v>-41.881100000000004</v>
      </c>
      <c r="K675" s="16">
        <f>[1]!s_stmnote_rdexp(A675,"20251231",1,10000)</f>
        <v>772.555252</v>
      </c>
      <c r="L675" s="16">
        <f>[1]!s_margin_tradingbalance(A675,"",10000)</f>
        <v>0</v>
      </c>
      <c r="M675" s="16">
        <f>[1]!s_margin_seclendingbalance(A675,"",10000)</f>
        <v>0</v>
      </c>
      <c r="N675" s="17">
        <f>[1]!s_val_ev(A675,"",100000000)</f>
        <v>16.520574757799999</v>
      </c>
      <c r="O675" s="17">
        <f>[1]!share_freesharesmv(A675,"",100000000)</f>
        <v>10.401861375199999</v>
      </c>
      <c r="P675" s="17">
        <f ca="1">[1]!s_dq_amount_btin(A675,TODAY()-1,100000000)</f>
        <v>0.24171027</v>
      </c>
      <c r="Q675" s="17">
        <f ca="1">[1]!s_dq_turn(A675,TODAY()-1)</f>
        <v>1.4890544887601673</v>
      </c>
      <c r="R675" s="2">
        <f>[1]!s_pq_amount(A675,"20260101","",100000000)</f>
        <v>31.413338960000001</v>
      </c>
      <c r="S675" s="2">
        <f>[1]!s_pq_avgamount(A675,"20260101","",100000000)</f>
        <v>0.28819577027522936</v>
      </c>
      <c r="T675" s="17">
        <f>[1]!s_ipo_dilutedpe(A675)</f>
        <v>29.97</v>
      </c>
      <c r="U675" s="12">
        <f>[1]!s_ipo_collection_total(A675,100000000)</f>
        <v>6.3989000000000003</v>
      </c>
      <c r="V675" s="18">
        <f>[1]!s_val_pe_ttm(A675,"")</f>
        <v>-172.40597534179688</v>
      </c>
    </row>
    <row r="676" spans="1:22" x14ac:dyDescent="0.3">
      <c r="A676" s="12" t="s">
        <v>1959</v>
      </c>
      <c r="B676" s="12" t="s">
        <v>1960</v>
      </c>
      <c r="C676" s="16" t="str">
        <f>[1]!s_info_mkt(A676)</f>
        <v>科创板</v>
      </c>
      <c r="D676" s="16" t="str">
        <f>[1]!s_ipo_listeddate(A676)</f>
        <v>2022-08-18</v>
      </c>
      <c r="E676" s="16" t="str">
        <f>[1]!s_info_industry_csrc2023(A676,"",3)</f>
        <v>软件和信息技术服务业</v>
      </c>
      <c r="F676" s="16">
        <f>[1]!s_is(A676,83,"FY","YTD","20251231",1,"",100000000)</f>
        <v>3.8767000332000001</v>
      </c>
      <c r="G676" s="16">
        <f>[1]!s_is(A676,83,"FY","YTD","20241231",1,"",100000000)</f>
        <v>4.4227811554000001</v>
      </c>
      <c r="H676" s="16">
        <f>[1]!s_is(A676,61,"FY","YTD","20251231",1,"",100000000)</f>
        <v>-3.33566483E-2</v>
      </c>
      <c r="I676" s="16">
        <f>[1]!s_is(A676,61,"FY","YTD","20241231",1,"",100000000)</f>
        <v>0.36120132560000001</v>
      </c>
      <c r="J676" s="16">
        <f>[1]!s_fa_roe(A676,"20251231")</f>
        <v>-0.32219999999999999</v>
      </c>
      <c r="K676" s="16">
        <f>[1]!s_stmnote_rdexp(A676,"20251231",1,10000)</f>
        <v>12528.761569</v>
      </c>
      <c r="L676" s="16">
        <f>[1]!s_margin_tradingbalance(A676,"",10000)</f>
        <v>19136.758300000001</v>
      </c>
      <c r="M676" s="16">
        <f>[1]!s_margin_seclendingbalance(A676,"",10000)</f>
        <v>0</v>
      </c>
      <c r="N676" s="17">
        <f>[1]!s_val_ev(A676,"",100000000)</f>
        <v>33.317040090399999</v>
      </c>
      <c r="O676" s="17">
        <f>[1]!share_freesharesmv(A676,"",100000000)</f>
        <v>22.214795962399997</v>
      </c>
      <c r="P676" s="17">
        <f ca="1">[1]!s_dq_amount_btin(A676,TODAY()-1,100000000)</f>
        <v>0.64646227000000001</v>
      </c>
      <c r="Q676" s="17">
        <f ca="1">[1]!s_dq_turn(A676,TODAY()-1)</f>
        <v>1.9763348311056244</v>
      </c>
      <c r="R676" s="2">
        <f>[1]!s_pq_amount(A676,"20260101","",100000000)</f>
        <v>218.74759585000001</v>
      </c>
      <c r="S676" s="2">
        <f>[1]!s_pq_avgamount(A676,"20260101","",100000000)</f>
        <v>2.0068586775229358</v>
      </c>
      <c r="T676" s="17">
        <f>[1]!s_ipo_dilutedpe(A676)</f>
        <v>48.67</v>
      </c>
      <c r="U676" s="12">
        <f>[1]!s_ipo_collection_total(A676,100000000)</f>
        <v>6.5058720552000002</v>
      </c>
      <c r="V676" s="18">
        <f>[1]!s_val_pe_ttm(A676,"")</f>
        <v>-141.80169677734375</v>
      </c>
    </row>
    <row r="677" spans="1:22" x14ac:dyDescent="0.3">
      <c r="A677" s="12" t="s">
        <v>1961</v>
      </c>
      <c r="B677" s="12" t="s">
        <v>1962</v>
      </c>
      <c r="C677" s="16" t="str">
        <f>[1]!s_info_mkt(A677)</f>
        <v>创业板</v>
      </c>
      <c r="D677" s="16" t="str">
        <f>[1]!s_ipo_listeddate(A677)</f>
        <v>2024-12-11</v>
      </c>
      <c r="E677" s="16" t="str">
        <f>[1]!s_info_industry_csrc2023(A677,"",3)</f>
        <v>化学原料和化学制品制造业</v>
      </c>
      <c r="F677" s="16">
        <f>[1]!s_is(A677,83,"FY","YTD","20251231",1,"",100000000)</f>
        <v>14.646744742699999</v>
      </c>
      <c r="G677" s="16">
        <f>[1]!s_is(A677,83,"FY","YTD","20241231",1,"",100000000)</f>
        <v>13.2787789531</v>
      </c>
      <c r="H677" s="16">
        <f>[1]!s_is(A677,61,"FY","YTD","20251231",1,"",100000000)</f>
        <v>1.7229445609</v>
      </c>
      <c r="I677" s="16">
        <f>[1]!s_is(A677,61,"FY","YTD","20241231",1,"",100000000)</f>
        <v>2.1312578663999999</v>
      </c>
      <c r="J677" s="16">
        <f>[1]!s_fa_roe(A677,"20251231")</f>
        <v>10.199</v>
      </c>
      <c r="K677" s="16">
        <f>[1]!s_stmnote_rdexp(A677,"20251231",1,10000)</f>
        <v>5268.0650270000006</v>
      </c>
      <c r="L677" s="16">
        <f>[1]!s_margin_tradingbalance(A677,"",10000)</f>
        <v>27515.718499999999</v>
      </c>
      <c r="M677" s="16">
        <f>[1]!s_margin_seclendingbalance(A677,"",10000)</f>
        <v>0</v>
      </c>
      <c r="N677" s="17">
        <f>[1]!s_val_ev(A677,"",100000000)</f>
        <v>98.419178000000002</v>
      </c>
      <c r="O677" s="17">
        <f>[1]!share_freesharesmv(A677,"",100000000)</f>
        <v>32.238870323</v>
      </c>
      <c r="P677" s="17">
        <f ca="1">[1]!s_dq_amount_btin(A677,TODAY()-1,100000000)</f>
        <v>4.1482659000000002</v>
      </c>
      <c r="Q677" s="17">
        <f ca="1">[1]!s_dq_turn(A677,TODAY()-1)</f>
        <v>10.307276076110918</v>
      </c>
      <c r="R677" s="2">
        <f>[1]!s_pq_amount(A677,"20260101","",100000000)</f>
        <v>183.57374953999999</v>
      </c>
      <c r="S677" s="2">
        <f>[1]!s_pq_avgamount(A677,"20260101","",100000000)</f>
        <v>1.6841628398165136</v>
      </c>
      <c r="T677" s="17">
        <f>[1]!s_ipo_dilutedpe(A677)</f>
        <v>15.86</v>
      </c>
      <c r="U677" s="12">
        <f>[1]!s_ipo_collection_total(A677,100000000)</f>
        <v>7.1343199999999998</v>
      </c>
      <c r="V677" s="18">
        <f>[1]!s_val_pe_ttm(A677,"")</f>
        <v>56.480514526367188</v>
      </c>
    </row>
    <row r="678" spans="1:22" x14ac:dyDescent="0.3">
      <c r="A678" s="12" t="s">
        <v>1963</v>
      </c>
      <c r="B678" s="12" t="s">
        <v>1964</v>
      </c>
      <c r="C678" s="16" t="str">
        <f>[1]!s_info_mkt(A678)</f>
        <v>创业板</v>
      </c>
      <c r="D678" s="16" t="str">
        <f>[1]!s_ipo_listeddate(A678)</f>
        <v>2022-08-18</v>
      </c>
      <c r="E678" s="16" t="str">
        <f>[1]!s_info_industry_csrc2023(A678,"",3)</f>
        <v>计算机、通信和其他电子设备制造业</v>
      </c>
      <c r="F678" s="16">
        <f>[1]!s_is(A678,83,"FY","YTD","20251231",1,"",100000000)</f>
        <v>32.768818362700003</v>
      </c>
      <c r="G678" s="16">
        <f>[1]!s_is(A678,83,"FY","YTD","20241231",1,"",100000000)</f>
        <v>23.465963240800001</v>
      </c>
      <c r="H678" s="16">
        <f>[1]!s_is(A678,61,"FY","YTD","20251231",1,"",100000000)</f>
        <v>-0.96796008529999999</v>
      </c>
      <c r="I678" s="16">
        <f>[1]!s_is(A678,61,"FY","YTD","20241231",1,"",100000000)</f>
        <v>-2.1480825844</v>
      </c>
      <c r="J678" s="16">
        <f>[1]!s_fa_roe(A678,"20251231")</f>
        <v>-9.8294999999999995</v>
      </c>
      <c r="K678" s="16">
        <f>[1]!s_stmnote_rdexp(A678,"20251231",1,10000)</f>
        <v>12433.960222</v>
      </c>
      <c r="L678" s="16">
        <f>[1]!s_margin_tradingbalance(A678,"",10000)</f>
        <v>27737.469499999999</v>
      </c>
      <c r="M678" s="16">
        <f>[1]!s_margin_seclendingbalance(A678,"",10000)</f>
        <v>0</v>
      </c>
      <c r="N678" s="17">
        <f>[1]!s_val_ev(A678,"",100000000)</f>
        <v>73.436746499999998</v>
      </c>
      <c r="O678" s="17">
        <f>[1]!share_freesharesmv(A678,"",100000000)</f>
        <v>36.905604555300002</v>
      </c>
      <c r="P678" s="17">
        <f ca="1">[1]!s_dq_amount_btin(A678,TODAY()-1,100000000)</f>
        <v>3.38393867</v>
      </c>
      <c r="Q678" s="17">
        <f ca="1">[1]!s_dq_turn(A678,TODAY()-1)</f>
        <v>5.841668209861238</v>
      </c>
      <c r="R678" s="2">
        <f>[1]!s_pq_amount(A678,"20260101","",100000000)</f>
        <v>217.96258222</v>
      </c>
      <c r="S678" s="2">
        <f>[1]!s_pq_avgamount(A678,"20260101","",100000000)</f>
        <v>1.9996567176146791</v>
      </c>
      <c r="T678" s="17">
        <f>[1]!s_ipo_dilutedpe(A678)</f>
        <v>45.59</v>
      </c>
      <c r="U678" s="12">
        <f>[1]!s_ipo_collection_total(A678,100000000)</f>
        <v>0</v>
      </c>
      <c r="V678" s="18">
        <f>[1]!s_val_pe_ttm(A678,"")</f>
        <v>-130.70709228515625</v>
      </c>
    </row>
    <row r="679" spans="1:22" x14ac:dyDescent="0.3">
      <c r="A679" s="12" t="s">
        <v>1965</v>
      </c>
      <c r="B679" s="12" t="s">
        <v>1966</v>
      </c>
      <c r="C679" s="16" t="str">
        <f>[1]!s_info_mkt(A679)</f>
        <v>主板</v>
      </c>
      <c r="D679" s="16" t="str">
        <f>[1]!s_ipo_listeddate(A679)</f>
        <v>2014-12-29</v>
      </c>
      <c r="E679" s="16" t="str">
        <f>[1]!s_info_industry_csrc2023(A679,"",3)</f>
        <v>生态保护和环境治理业</v>
      </c>
      <c r="F679" s="16">
        <f>[1]!s_is(A679,83,"FY","YTD","20251231",1,"",100000000)</f>
        <v>147.32257180580001</v>
      </c>
      <c r="G679" s="16">
        <f>[1]!s_is(A679,83,"FY","YTD","20241231",1,"",100000000)</f>
        <v>144.9954507258</v>
      </c>
      <c r="H679" s="16">
        <f>[1]!s_is(A679,61,"FY","YTD","20251231",1,"",100000000)</f>
        <v>8.3809538426000003</v>
      </c>
      <c r="I679" s="16">
        <f>[1]!s_is(A679,61,"FY","YTD","20241231",1,"",100000000)</f>
        <v>4.8181719549000004</v>
      </c>
      <c r="J679" s="16">
        <f>[1]!s_fa_roe(A679,"20251231")</f>
        <v>8.9669000000000008</v>
      </c>
      <c r="K679" s="16">
        <f>[1]!s_stmnote_rdexp(A679,"20251231",1,10000)</f>
        <v>45854.856175000001</v>
      </c>
      <c r="L679" s="16">
        <f>[1]!s_margin_tradingbalance(A679,"",10000)</f>
        <v>201399.30119999999</v>
      </c>
      <c r="M679" s="16">
        <f>[1]!s_margin_seclendingbalance(A679,"",10000)</f>
        <v>429.12560000000002</v>
      </c>
      <c r="N679" s="17">
        <f>[1]!s_val_ev(A679,"",100000000)</f>
        <v>243.86983656570004</v>
      </c>
      <c r="O679" s="17">
        <f>[1]!share_freesharesmv(A679,"",100000000)</f>
        <v>207.90158244820003</v>
      </c>
      <c r="P679" s="17">
        <f ca="1">[1]!s_dq_amount_btin(A679,TODAY()-1,100000000)</f>
        <v>12.594424739999999</v>
      </c>
      <c r="Q679" s="17">
        <f ca="1">[1]!s_dq_turn(A679,TODAY()-1)</f>
        <v>5.2349220852742304</v>
      </c>
      <c r="R679" s="2">
        <f>[1]!s_pq_amount(A679,"20260101","",100000000)</f>
        <v>1027.7804759200001</v>
      </c>
      <c r="S679" s="2">
        <f>[1]!s_pq_avgamount(A679,"20260101","",100000000)</f>
        <v>9.4291786781651385</v>
      </c>
      <c r="T679" s="17">
        <f>[1]!s_ipo_dilutedpe(A679)</f>
        <v>22.79</v>
      </c>
      <c r="U679" s="12">
        <f>[1]!s_ipo_collection_total(A679,100000000)</f>
        <v>7.3649199999999997</v>
      </c>
      <c r="V679" s="18">
        <f>[1]!s_val_pe_ttm(A679,"")</f>
        <v>20.050687789916992</v>
      </c>
    </row>
    <row r="680" spans="1:22" x14ac:dyDescent="0.3">
      <c r="A680" s="12" t="s">
        <v>1967</v>
      </c>
      <c r="B680" s="12" t="s">
        <v>1968</v>
      </c>
      <c r="C680" s="16" t="str">
        <f>[1]!s_info_mkt(A680)</f>
        <v>科创板</v>
      </c>
      <c r="D680" s="16" t="str">
        <f>[1]!s_ipo_listeddate(A680)</f>
        <v>2021-02-09</v>
      </c>
      <c r="E680" s="16" t="str">
        <f>[1]!s_info_industry_csrc2023(A680,"",3)</f>
        <v>计算机、通信和其他电子设备制造业</v>
      </c>
      <c r="F680" s="16">
        <f>[1]!s_is(A680,83,"FY","YTD","20251231",1,"",100000000)</f>
        <v>10.260455415800001</v>
      </c>
      <c r="G680" s="16">
        <f>[1]!s_is(A680,83,"FY","YTD","20241231",1,"",100000000)</f>
        <v>8.7313205806000003</v>
      </c>
      <c r="H680" s="16">
        <f>[1]!s_is(A680,61,"FY","YTD","20251231",1,"",100000000)</f>
        <v>1.3247854533000001</v>
      </c>
      <c r="I680" s="16">
        <f>[1]!s_is(A680,61,"FY","YTD","20241231",1,"",100000000)</f>
        <v>1.1275279106</v>
      </c>
      <c r="J680" s="16">
        <f>[1]!s_fa_roe(A680,"20251231")</f>
        <v>12.1485</v>
      </c>
      <c r="K680" s="16">
        <f>[1]!s_stmnote_rdexp(A680,"20251231",1,10000)</f>
        <v>12972.055564</v>
      </c>
      <c r="L680" s="16">
        <f>[1]!s_margin_tradingbalance(A680,"",10000)</f>
        <v>14301.278899999999</v>
      </c>
      <c r="M680" s="16">
        <f>[1]!s_margin_seclendingbalance(A680,"",10000)</f>
        <v>43.767600000000002</v>
      </c>
      <c r="N680" s="17">
        <f>[1]!s_val_ev(A680,"",100000000)</f>
        <v>62.213051246799992</v>
      </c>
      <c r="O680" s="17">
        <f>[1]!share_freesharesmv(A680,"",100000000)</f>
        <v>19.617555446800001</v>
      </c>
      <c r="P680" s="17">
        <f ca="1">[1]!s_dq_amount_btin(A680,TODAY()-1,100000000)</f>
        <v>1.3493334400000001</v>
      </c>
      <c r="Q680" s="17">
        <f ca="1">[1]!s_dq_turn(A680,TODAY()-1)</f>
        <v>2.198214783863929</v>
      </c>
      <c r="R680" s="2">
        <f>[1]!s_pq_amount(A680,"20260101","",100000000)</f>
        <v>59.063077839999998</v>
      </c>
      <c r="S680" s="2">
        <f>[1]!s_pq_avgamount(A680,"20260101","",100000000)</f>
        <v>0.54186309944954125</v>
      </c>
      <c r="T680" s="17">
        <f>[1]!s_ipo_dilutedpe(A680)</f>
        <v>36.22</v>
      </c>
      <c r="U680" s="12">
        <f>[1]!s_ipo_collection_total(A680,100000000)</f>
        <v>5.1677499999999998</v>
      </c>
      <c r="V680" s="18">
        <f>[1]!s_val_pe_ttm(A680,"")</f>
        <v>46.602573394775391</v>
      </c>
    </row>
    <row r="681" spans="1:22" x14ac:dyDescent="0.3">
      <c r="A681" s="12" t="s">
        <v>1969</v>
      </c>
      <c r="B681" s="12" t="s">
        <v>1970</v>
      </c>
      <c r="C681" s="16" t="str">
        <f>[1]!s_info_mkt(A681)</f>
        <v>主板</v>
      </c>
      <c r="D681" s="16" t="str">
        <f>[1]!s_ipo_listeddate(A681)</f>
        <v>2021-01-20</v>
      </c>
      <c r="E681" s="16" t="str">
        <f>[1]!s_info_industry_csrc2023(A681,"",3)</f>
        <v>汽车制造业</v>
      </c>
      <c r="F681" s="16">
        <f>[1]!s_is(A681,83,"FY","YTD","20251231",1,"",100000000)</f>
        <v>18.8441146254</v>
      </c>
      <c r="G681" s="16">
        <f>[1]!s_is(A681,83,"FY","YTD","20241231",1,"",100000000)</f>
        <v>13.886664135699998</v>
      </c>
      <c r="H681" s="16">
        <f>[1]!s_is(A681,61,"FY","YTD","20251231",1,"",100000000)</f>
        <v>1.3298688478</v>
      </c>
      <c r="I681" s="16">
        <f>[1]!s_is(A681,61,"FY","YTD","20241231",1,"",100000000)</f>
        <v>-0.3197968813</v>
      </c>
      <c r="J681" s="16">
        <f>[1]!s_fa_roe(A681,"20251231")</f>
        <v>8.3376000000000001</v>
      </c>
      <c r="K681" s="16">
        <f>[1]!s_stmnote_rdexp(A681,"20251231",1,10000)</f>
        <v>8935.2274670000006</v>
      </c>
      <c r="L681" s="16">
        <f>[1]!s_margin_tradingbalance(A681,"",10000)</f>
        <v>0</v>
      </c>
      <c r="M681" s="16">
        <f>[1]!s_margin_seclendingbalance(A681,"",10000)</f>
        <v>0</v>
      </c>
      <c r="N681" s="17">
        <f>[1]!s_val_ev(A681,"",100000000)</f>
        <v>64.781799128800003</v>
      </c>
      <c r="O681" s="17">
        <f>[1]!share_freesharesmv(A681,"",100000000)</f>
        <v>22.311793982399998</v>
      </c>
      <c r="P681" s="17">
        <f ca="1">[1]!s_dq_amount_btin(A681,TODAY()-1,100000000)</f>
        <v>1.09672309</v>
      </c>
      <c r="Q681" s="17">
        <f ca="1">[1]!s_dq_turn(A681,TODAY()-1)</f>
        <v>1.7226978747301664</v>
      </c>
      <c r="R681" s="2">
        <f>[1]!s_pq_amount(A681,"20260101","",100000000)</f>
        <v>168.77708909</v>
      </c>
      <c r="S681" s="2">
        <f>[1]!s_pq_avgamount(A681,"20260101","",100000000)</f>
        <v>1.5484136613761468</v>
      </c>
      <c r="T681" s="17">
        <f>[1]!s_ipo_dilutedpe(A681)</f>
        <v>22.98</v>
      </c>
      <c r="U681" s="12">
        <f>[1]!s_ipo_collection_total(A681,100000000)</f>
        <v>4.7119999999999997</v>
      </c>
      <c r="V681" s="18">
        <f>[1]!s_val_pe_ttm(A681,"")</f>
        <v>37.997207641601563</v>
      </c>
    </row>
    <row r="682" spans="1:22" x14ac:dyDescent="0.3">
      <c r="A682" s="12" t="s">
        <v>1971</v>
      </c>
      <c r="B682" s="12" t="s">
        <v>1972</v>
      </c>
      <c r="C682" s="16" t="str">
        <f>[1]!s_info_mkt(A682)</f>
        <v>主板</v>
      </c>
      <c r="D682" s="16" t="str">
        <f>[1]!s_ipo_listeddate(A682)</f>
        <v>2014-06-30</v>
      </c>
      <c r="E682" s="16" t="str">
        <f>[1]!s_info_industry_csrc2023(A682,"",3)</f>
        <v>汽车制造业</v>
      </c>
      <c r="F682" s="16">
        <f>[1]!s_is(A682,83,"FY","YTD","20251231",1,"",100000000)</f>
        <v>8.6367713410000011</v>
      </c>
      <c r="G682" s="16">
        <f>[1]!s_is(A682,83,"FY","YTD","20241231",1,"",100000000)</f>
        <v>7.8288261711000002</v>
      </c>
      <c r="H682" s="16">
        <f>[1]!s_is(A682,61,"FY","YTD","20251231",1,"",100000000)</f>
        <v>0.92373189609999995</v>
      </c>
      <c r="I682" s="16">
        <f>[1]!s_is(A682,61,"FY","YTD","20241231",1,"",100000000)</f>
        <v>0.6302777758</v>
      </c>
      <c r="J682" s="16">
        <f>[1]!s_fa_roe(A682,"20251231")</f>
        <v>6.6535000000000002</v>
      </c>
      <c r="K682" s="16">
        <f>[1]!s_stmnote_rdexp(A682,"20251231",1,10000)</f>
        <v>2838.3104600000001</v>
      </c>
      <c r="L682" s="16">
        <f>[1]!s_margin_tradingbalance(A682,"",10000)</f>
        <v>0</v>
      </c>
      <c r="M682" s="16">
        <f>[1]!s_margin_seclendingbalance(A682,"",10000)</f>
        <v>0</v>
      </c>
      <c r="N682" s="17">
        <f>[1]!s_val_ev(A682,"",100000000)</f>
        <v>32.671671125000003</v>
      </c>
      <c r="O682" s="17">
        <f>[1]!share_freesharesmv(A682,"",100000000)</f>
        <v>9.2115864929999987</v>
      </c>
      <c r="P682" s="17">
        <f ca="1">[1]!s_dq_amount_btin(A682,TODAY()-1,100000000)</f>
        <v>0.69345361000000005</v>
      </c>
      <c r="Q682" s="17">
        <f ca="1">[1]!s_dq_turn(A682,TODAY()-1)</f>
        <v>2.181517123115936</v>
      </c>
      <c r="R682" s="2">
        <f>[1]!s_pq_amount(A682,"20260101","",100000000)</f>
        <v>62.363621809999998</v>
      </c>
      <c r="S682" s="2">
        <f>[1]!s_pq_avgamount(A682,"20260101","",100000000)</f>
        <v>0.57214331935779816</v>
      </c>
      <c r="T682" s="17">
        <f>[1]!s_ipo_dilutedpe(A682)</f>
        <v>13.43</v>
      </c>
      <c r="U682" s="12">
        <f>[1]!s_ipo_collection_total(A682,100000000)</f>
        <v>1.986</v>
      </c>
      <c r="V682" s="18">
        <f>[1]!s_val_pe_ttm(A682,"")</f>
        <v>31.450944900512695</v>
      </c>
    </row>
    <row r="683" spans="1:22" x14ac:dyDescent="0.3">
      <c r="A683" s="12" t="s">
        <v>49</v>
      </c>
      <c r="B683" s="12" t="s">
        <v>50</v>
      </c>
      <c r="C683" s="16" t="str">
        <f>[1]!s_info_mkt(A683)</f>
        <v>北证</v>
      </c>
      <c r="D683" s="16" t="str">
        <f>[1]!s_ipo_listeddate(A683)</f>
        <v>2026-05-15</v>
      </c>
      <c r="E683" s="16" t="str">
        <f>[1]!s_info_industry_csrc2023(A683,"",3)</f>
        <v>专用设备制造业</v>
      </c>
      <c r="F683" s="16">
        <f>[1]!s_is(A683,83,"FY","YTD","20251231",1,"",100000000)</f>
        <v>5.9767460096000002</v>
      </c>
      <c r="G683" s="16">
        <f>[1]!s_is(A683,83,"FY","YTD","20241231",1,"",100000000)</f>
        <v>5.4546744071000006</v>
      </c>
      <c r="H683" s="16">
        <f>[1]!s_is(A683,61,"FY","YTD","20251231",1,"",100000000)</f>
        <v>1.3067775681</v>
      </c>
      <c r="I683" s="16">
        <f>[1]!s_is(A683,61,"FY","YTD","20241231",1,"",100000000)</f>
        <v>1.2052418609</v>
      </c>
      <c r="J683" s="16">
        <f>[1]!s_fa_roe(A683,"20251231")</f>
        <v>25.741</v>
      </c>
      <c r="K683" s="16">
        <f>[1]!s_stmnote_rdexp(A683,"20251231",1,10000)</f>
        <v>3993.631582</v>
      </c>
      <c r="L683" s="16">
        <f>[1]!s_margin_tradingbalance(A683,"",10000)</f>
        <v>8563.6823999999997</v>
      </c>
      <c r="M683" s="16">
        <f>[1]!s_margin_seclendingbalance(A683,"",10000)</f>
        <v>0</v>
      </c>
      <c r="N683" s="17">
        <f>[1]!s_val_ev(A683,"",100000000)</f>
        <v>102.20401314999999</v>
      </c>
      <c r="O683" s="17">
        <f>[1]!share_freesharesmv(A683,"",100000000)</f>
        <v>21.027010149999999</v>
      </c>
      <c r="P683" s="17">
        <f ca="1">[1]!s_dq_amount_btin(A683,TODAY()-1,100000000)</f>
        <v>6.5887596799999999</v>
      </c>
      <c r="Q683" s="17">
        <f ca="1">[1]!s_dq_turn(A683,TODAY()-1)</f>
        <v>30.113957643188353</v>
      </c>
      <c r="R683" s="2">
        <f>[1]!s_pq_amount(A683,"20260101","",100000000)</f>
        <v>214.85097977000001</v>
      </c>
      <c r="S683" s="2">
        <f>[1]!s_pq_avgamount(A683,"20260101","",100000000)</f>
        <v>8.5940391908000002</v>
      </c>
      <c r="T683" s="17">
        <f>[1]!s_ipo_dilutedpe(A683)</f>
        <v>14.99</v>
      </c>
      <c r="U683" s="12">
        <f>[1]!s_ipo_collection_total(A683,100000000)</f>
        <v>4.0509992459999999</v>
      </c>
      <c r="V683" s="18">
        <f>[1]!s_val_pe_ttm(A683,"")</f>
        <v>78.210716247558594</v>
      </c>
    </row>
    <row r="684" spans="1:22" x14ac:dyDescent="0.3">
      <c r="A684" s="12" t="s">
        <v>1973</v>
      </c>
      <c r="B684" s="12" t="s">
        <v>1974</v>
      </c>
      <c r="C684" s="16" t="str">
        <f>[1]!s_info_mkt(A684)</f>
        <v>创业板</v>
      </c>
      <c r="D684" s="16" t="str">
        <f>[1]!s_ipo_listeddate(A684)</f>
        <v>2017-06-15</v>
      </c>
      <c r="E684" s="16" t="str">
        <f>[1]!s_info_industry_csrc2023(A684,"",3)</f>
        <v>计算机、通信和其他电子设备制造业</v>
      </c>
      <c r="F684" s="16">
        <f>[1]!s_is(A684,83,"FY","YTD","20251231",1,"",100000000)</f>
        <v>46.041007431200001</v>
      </c>
      <c r="G684" s="16">
        <f>[1]!s_is(A684,83,"FY","YTD","20241231",1,"",100000000)</f>
        <v>36.049628478400003</v>
      </c>
      <c r="H684" s="16">
        <f>[1]!s_is(A684,61,"FY","YTD","20251231",1,"",100000000)</f>
        <v>4.9950304066000006</v>
      </c>
      <c r="I684" s="16">
        <f>[1]!s_is(A684,61,"FY","YTD","20241231",1,"",100000000)</f>
        <v>4.0056402702999998</v>
      </c>
      <c r="J684" s="16">
        <f>[1]!s_fa_roe(A684,"20251231")</f>
        <v>10.548299999999999</v>
      </c>
      <c r="K684" s="16">
        <f>[1]!s_stmnote_rdexp(A684,"20251231",1,10000)</f>
        <v>26205.319038999998</v>
      </c>
      <c r="L684" s="16">
        <f>[1]!s_margin_tradingbalance(A684,"",10000)</f>
        <v>253730.11840000001</v>
      </c>
      <c r="M684" s="16">
        <f>[1]!s_margin_seclendingbalance(A684,"",10000)</f>
        <v>1481.0102999999999</v>
      </c>
      <c r="N684" s="17">
        <f>[1]!s_val_ev(A684,"",100000000)</f>
        <v>825.67796549599996</v>
      </c>
      <c r="O684" s="17">
        <f>[1]!share_freesharesmv(A684,"",100000000)</f>
        <v>621.24922907999996</v>
      </c>
      <c r="P684" s="17">
        <f ca="1">[1]!s_dq_amount_btin(A684,TODAY()-1,100000000)</f>
        <v>80.161660240000003</v>
      </c>
      <c r="Q684" s="17">
        <f ca="1">[1]!s_dq_turn(A684,TODAY()-1)</f>
        <v>11.589147340110284</v>
      </c>
      <c r="R684" s="2">
        <f>[1]!s_pq_amount(A684,"20260101","",100000000)</f>
        <v>2922.0697353999999</v>
      </c>
      <c r="S684" s="2">
        <f>[1]!s_pq_avgamount(A684,"20260101","",100000000)</f>
        <v>28.096824378846154</v>
      </c>
      <c r="T684" s="17">
        <f>[1]!s_ipo_dilutedpe(A684)</f>
        <v>22.98</v>
      </c>
      <c r="U684" s="12">
        <f>[1]!s_ipo_collection_total(A684,100000000)</f>
        <v>2.5376159999999999</v>
      </c>
      <c r="V684" s="18">
        <f>[1]!s_val_pe_ttm(A684,"")</f>
        <v>149.56922912597656</v>
      </c>
    </row>
    <row r="685" spans="1:22" x14ac:dyDescent="0.3">
      <c r="A685" s="12" t="s">
        <v>1975</v>
      </c>
      <c r="B685" s="12" t="s">
        <v>1976</v>
      </c>
      <c r="C685" s="16" t="str">
        <f>[1]!s_info_mkt(A685)</f>
        <v>主板</v>
      </c>
      <c r="D685" s="16" t="str">
        <f>[1]!s_ipo_listeddate(A685)</f>
        <v>2021-06-30</v>
      </c>
      <c r="E685" s="16" t="str">
        <f>[1]!s_info_industry_csrc2023(A685,"",3)</f>
        <v>互联网和相关服务</v>
      </c>
      <c r="F685" s="16">
        <f>[1]!s_is(A685,83,"FY","YTD","20251231",1,"",100000000)</f>
        <v>20.5375100702</v>
      </c>
      <c r="G685" s="16">
        <f>[1]!s_is(A685,83,"FY","YTD","20241231",1,"",100000000)</f>
        <v>19.453339944700001</v>
      </c>
      <c r="H685" s="16">
        <f>[1]!s_is(A685,61,"FY","YTD","20251231",1,"",100000000)</f>
        <v>1.3624202418</v>
      </c>
      <c r="I685" s="16">
        <f>[1]!s_is(A685,61,"FY","YTD","20241231",1,"",100000000)</f>
        <v>1.1257879311000001</v>
      </c>
      <c r="J685" s="16">
        <f>[1]!s_fa_roe(A685,"20251231")</f>
        <v>5.4078999999999997</v>
      </c>
      <c r="K685" s="16">
        <f>[1]!s_stmnote_rdexp(A685,"20251231",1,10000)</f>
        <v>51108.854381999998</v>
      </c>
      <c r="L685" s="16">
        <f>[1]!s_margin_tradingbalance(A685,"",10000)</f>
        <v>15930.876200000001</v>
      </c>
      <c r="M685" s="16">
        <f>[1]!s_margin_seclendingbalance(A685,"",10000)</f>
        <v>138.64859999999999</v>
      </c>
      <c r="N685" s="17">
        <f>[1]!s_val_ev(A685,"",100000000)</f>
        <v>184.11491950000001</v>
      </c>
      <c r="O685" s="17">
        <f>[1]!share_freesharesmv(A685,"",100000000)</f>
        <v>48.29754248910001</v>
      </c>
      <c r="P685" s="17">
        <f ca="1">[1]!s_dq_amount_btin(A685,TODAY()-1,100000000)</f>
        <v>2.2144326099999998</v>
      </c>
      <c r="Q685" s="17">
        <f ca="1">[1]!s_dq_turn(A685,TODAY()-1)</f>
        <v>1.2091815516519253</v>
      </c>
      <c r="R685" s="2">
        <f>[1]!s_pq_amount(A685,"20260101","",100000000)</f>
        <v>417.79688026999997</v>
      </c>
      <c r="S685" s="2">
        <f>[1]!s_pq_avgamount(A685,"20260101","",100000000)</f>
        <v>3.8329989015596331</v>
      </c>
      <c r="T685" s="17">
        <f>[1]!s_ipo_dilutedpe(A685)</f>
        <v>19.8</v>
      </c>
      <c r="U685" s="12">
        <f>[1]!s_ipo_collection_total(A685,100000000)</f>
        <v>5.410647</v>
      </c>
      <c r="V685" s="18">
        <f>[1]!s_val_pe_ttm(A685,"")</f>
        <v>128.95681762695313</v>
      </c>
    </row>
    <row r="686" spans="1:22" x14ac:dyDescent="0.3">
      <c r="A686" s="12" t="s">
        <v>1977</v>
      </c>
      <c r="B686" s="12" t="s">
        <v>1978</v>
      </c>
      <c r="C686" s="16" t="str">
        <f>[1]!s_info_mkt(A686)</f>
        <v>主板</v>
      </c>
      <c r="D686" s="16" t="str">
        <f>[1]!s_ipo_listeddate(A686)</f>
        <v>2017-05-17</v>
      </c>
      <c r="E686" s="16" t="str">
        <f>[1]!s_info_industry_csrc2023(A686,"",3)</f>
        <v>通用设备制造业</v>
      </c>
      <c r="F686" s="16">
        <f>[1]!s_is(A686,83,"FY","YTD","20251231",1,"",100000000)</f>
        <v>18.444160672500001</v>
      </c>
      <c r="G686" s="16">
        <f>[1]!s_is(A686,83,"FY","YTD","20241231",1,"",100000000)</f>
        <v>15.988434787100001</v>
      </c>
      <c r="H686" s="16">
        <f>[1]!s_is(A686,61,"FY","YTD","20251231",1,"",100000000)</f>
        <v>1.1567971634000001</v>
      </c>
      <c r="I686" s="16">
        <f>[1]!s_is(A686,61,"FY","YTD","20241231",1,"",100000000)</f>
        <v>0.95913059400000011</v>
      </c>
      <c r="J686" s="16">
        <f>[1]!s_fa_roe(A686,"20251231")</f>
        <v>11.2218</v>
      </c>
      <c r="K686" s="16">
        <f>[1]!s_stmnote_rdexp(A686,"20251231",1,10000)</f>
        <v>4695.025388</v>
      </c>
      <c r="L686" s="16">
        <f>[1]!s_margin_tradingbalance(A686,"",10000)</f>
        <v>0</v>
      </c>
      <c r="M686" s="16">
        <f>[1]!s_margin_seclendingbalance(A686,"",10000)</f>
        <v>0</v>
      </c>
      <c r="N686" s="17">
        <f>[1]!s_val_ev(A686,"",100000000)</f>
        <v>74.964929270400006</v>
      </c>
      <c r="O686" s="17">
        <f>[1]!share_freesharesmv(A686,"",100000000)</f>
        <v>55.741880748</v>
      </c>
      <c r="P686" s="17">
        <f ca="1">[1]!s_dq_amount_btin(A686,TODAY()-1,100000000)</f>
        <v>10.19302581</v>
      </c>
      <c r="Q686" s="17">
        <f ca="1">[1]!s_dq_turn(A686,TODAY()-1)</f>
        <v>13.41946258911787</v>
      </c>
      <c r="R686" s="2">
        <f>[1]!s_pq_amount(A686,"20260101","",100000000)</f>
        <v>426.61835499</v>
      </c>
      <c r="S686" s="2">
        <f>[1]!s_pq_avgamount(A686,"20260101","",100000000)</f>
        <v>3.9139298622935779</v>
      </c>
      <c r="T686" s="17">
        <f>[1]!s_ipo_dilutedpe(A686)</f>
        <v>22.99</v>
      </c>
      <c r="U686" s="12">
        <f>[1]!s_ipo_collection_total(A686,100000000)</f>
        <v>2.003412</v>
      </c>
      <c r="V686" s="18">
        <f>[1]!s_val_pe_ttm(A686,"")</f>
        <v>62.922523498535156</v>
      </c>
    </row>
    <row r="687" spans="1:22" x14ac:dyDescent="0.3">
      <c r="A687" s="12" t="s">
        <v>1979</v>
      </c>
      <c r="B687" s="12" t="s">
        <v>1980</v>
      </c>
      <c r="C687" s="16" t="str">
        <f>[1]!s_info_mkt(A687)</f>
        <v>创业板</v>
      </c>
      <c r="D687" s="16" t="str">
        <f>[1]!s_ipo_listeddate(A687)</f>
        <v>2010-10-13</v>
      </c>
      <c r="E687" s="16" t="str">
        <f>[1]!s_info_industry_csrc2023(A687,"",3)</f>
        <v>计算机、通信和其他电子设备制造业</v>
      </c>
      <c r="F687" s="16">
        <f>[1]!s_is(A687,83,"FY","YTD","20251231",1,"",100000000)</f>
        <v>8.5789900675999995</v>
      </c>
      <c r="G687" s="16">
        <f>[1]!s_is(A687,83,"FY","YTD","20241231",1,"",100000000)</f>
        <v>7.9892696085999999</v>
      </c>
      <c r="H687" s="16">
        <f>[1]!s_is(A687,61,"FY","YTD","20251231",1,"",100000000)</f>
        <v>1.7772376966999999</v>
      </c>
      <c r="I687" s="16">
        <f>[1]!s_is(A687,61,"FY","YTD","20241231",1,"",100000000)</f>
        <v>1.4718565657</v>
      </c>
      <c r="J687" s="16">
        <f>[1]!s_fa_roe(A687,"20251231")</f>
        <v>11.9895</v>
      </c>
      <c r="K687" s="16">
        <f>[1]!s_stmnote_rdexp(A687,"20251231",1,10000)</f>
        <v>5013.0628159999997</v>
      </c>
      <c r="L687" s="16">
        <f>[1]!s_margin_tradingbalance(A687,"",10000)</f>
        <v>0</v>
      </c>
      <c r="M687" s="16">
        <f>[1]!s_margin_seclendingbalance(A687,"",10000)</f>
        <v>0</v>
      </c>
      <c r="N687" s="17">
        <f>[1]!s_val_ev(A687,"",100000000)</f>
        <v>97.460942176000003</v>
      </c>
      <c r="O687" s="17">
        <f>[1]!share_freesharesmv(A687,"",100000000)</f>
        <v>32.223943502399997</v>
      </c>
      <c r="P687" s="17">
        <f ca="1">[1]!s_dq_amount_btin(A687,TODAY()-1,100000000)</f>
        <v>3.0620875999999999</v>
      </c>
      <c r="Q687" s="17">
        <f ca="1">[1]!s_dq_turn(A687,TODAY()-1)</f>
        <v>4.419448310677061</v>
      </c>
      <c r="R687" s="2">
        <f>[1]!s_pq_amount(A687,"20260101","",100000000)</f>
        <v>335.41880497</v>
      </c>
      <c r="S687" s="2">
        <f>[1]!s_pq_avgamount(A687,"20260101","",100000000)</f>
        <v>3.077236742844037</v>
      </c>
      <c r="T687" s="17">
        <f>[1]!s_ipo_dilutedpe(A687)</f>
        <v>72.87</v>
      </c>
      <c r="U687" s="12">
        <f>[1]!s_ipo_collection_total(A687,100000000)</f>
        <v>7.38</v>
      </c>
      <c r="V687" s="18">
        <f>[1]!s_val_pe_ttm(A687,"")</f>
        <v>50.738945007324219</v>
      </c>
    </row>
    <row r="688" spans="1:22" x14ac:dyDescent="0.3">
      <c r="A688" s="12" t="s">
        <v>1981</v>
      </c>
      <c r="B688" s="12" t="s">
        <v>1982</v>
      </c>
      <c r="C688" s="16" t="str">
        <f>[1]!s_info_mkt(A688)</f>
        <v>创业板</v>
      </c>
      <c r="D688" s="16" t="str">
        <f>[1]!s_ipo_listeddate(A688)</f>
        <v>2016-07-08</v>
      </c>
      <c r="E688" s="16" t="str">
        <f>[1]!s_info_industry_csrc2023(A688,"",3)</f>
        <v>软件和信息技术服务业</v>
      </c>
      <c r="F688" s="16">
        <f>[1]!s_is(A688,83,"FY","YTD","20251231",1,"",100000000)</f>
        <v>14.721425543499999</v>
      </c>
      <c r="G688" s="16">
        <f>[1]!s_is(A688,83,"FY","YTD","20241231",1,"",100000000)</f>
        <v>19.000129459700002</v>
      </c>
      <c r="H688" s="16">
        <f>[1]!s_is(A688,61,"FY","YTD","20251231",1,"",100000000)</f>
        <v>-1.8404321906999999</v>
      </c>
      <c r="I688" s="16">
        <f>[1]!s_is(A688,61,"FY","YTD","20241231",1,"",100000000)</f>
        <v>-8.2322265000000006E-2</v>
      </c>
      <c r="J688" s="16">
        <f>[1]!s_fa_roe(A688,"20251231")</f>
        <v>-10.0923</v>
      </c>
      <c r="K688" s="16">
        <f>[1]!s_stmnote_rdexp(A688,"20251231",1,10000)</f>
        <v>20580.899181000001</v>
      </c>
      <c r="L688" s="16">
        <f>[1]!s_margin_tradingbalance(A688,"",10000)</f>
        <v>71807.040999999997</v>
      </c>
      <c r="M688" s="16">
        <f>[1]!s_margin_seclendingbalance(A688,"",10000)</f>
        <v>23.071999999999999</v>
      </c>
      <c r="N688" s="17">
        <f>[1]!s_val_ev(A688,"",100000000)</f>
        <v>86.879227854999996</v>
      </c>
      <c r="O688" s="17">
        <f>[1]!share_freesharesmv(A688,"",100000000)</f>
        <v>66.367110984999997</v>
      </c>
      <c r="P688" s="17">
        <f ca="1">[1]!s_dq_amount_btin(A688,TODAY()-1,100000000)</f>
        <v>4.2459995800000003</v>
      </c>
      <c r="Q688" s="17">
        <f ca="1">[1]!s_dq_turn(A688,TODAY()-1)</f>
        <v>5.0561825781070286</v>
      </c>
      <c r="R688" s="2">
        <f>[1]!s_pq_amount(A688,"20260101","",100000000)</f>
        <v>1175.2367545499999</v>
      </c>
      <c r="S688" s="2">
        <f>[1]!s_pq_avgamount(A688,"20260101","",100000000)</f>
        <v>10.781988573853212</v>
      </c>
      <c r="T688" s="17">
        <f>[1]!s_ipo_dilutedpe(A688)</f>
        <v>22.84</v>
      </c>
      <c r="U688" s="12">
        <f>[1]!s_ipo_collection_total(A688,100000000)</f>
        <v>2.3115000000000001</v>
      </c>
      <c r="V688" s="18">
        <f>[1]!s_val_pe_ttm(A688,"")</f>
        <v>-44.441181182861328</v>
      </c>
    </row>
    <row r="689" spans="1:22" x14ac:dyDescent="0.3">
      <c r="A689" s="12" t="s">
        <v>1983</v>
      </c>
      <c r="B689" s="12" t="s">
        <v>1984</v>
      </c>
      <c r="C689" s="16" t="str">
        <f>[1]!s_info_mkt(A689)</f>
        <v>创业板</v>
      </c>
      <c r="D689" s="16" t="str">
        <f>[1]!s_ipo_listeddate(A689)</f>
        <v>2021-12-15</v>
      </c>
      <c r="E689" s="16" t="str">
        <f>[1]!s_info_industry_csrc2023(A689,"",3)</f>
        <v>专用设备制造业</v>
      </c>
      <c r="F689" s="16">
        <f>[1]!s_is(A689,83,"FY","YTD","20251231",1,"",100000000)</f>
        <v>6.7743736330999997</v>
      </c>
      <c r="G689" s="16">
        <f>[1]!s_is(A689,83,"FY","YTD","20241231",1,"",100000000)</f>
        <v>6.4580940308999999</v>
      </c>
      <c r="H689" s="16">
        <f>[1]!s_is(A689,61,"FY","YTD","20251231",1,"",100000000)</f>
        <v>0.98056162629999999</v>
      </c>
      <c r="I689" s="16">
        <f>[1]!s_is(A689,61,"FY","YTD","20241231",1,"",100000000)</f>
        <v>1.0125768919</v>
      </c>
      <c r="J689" s="16">
        <f>[1]!s_fa_roe(A689,"20251231")</f>
        <v>8.6948000000000008</v>
      </c>
      <c r="K689" s="16">
        <f>[1]!s_stmnote_rdexp(A689,"20251231",1,10000)</f>
        <v>3302.2563909999999</v>
      </c>
      <c r="L689" s="16">
        <f>[1]!s_margin_tradingbalance(A689,"",10000)</f>
        <v>7959.9874</v>
      </c>
      <c r="M689" s="16">
        <f>[1]!s_margin_seclendingbalance(A689,"",10000)</f>
        <v>19.2441</v>
      </c>
      <c r="N689" s="17">
        <f>[1]!s_val_ev(A689,"",100000000)</f>
        <v>34.524000000000001</v>
      </c>
      <c r="O689" s="17">
        <f>[1]!share_freesharesmv(A689,"",100000000)</f>
        <v>9.8585871300000001</v>
      </c>
      <c r="P689" s="17">
        <f ca="1">[1]!s_dq_amount_btin(A689,TODAY()-1,100000000)</f>
        <v>0.41601324000000001</v>
      </c>
      <c r="Q689" s="17">
        <f ca="1">[1]!s_dq_turn(A689,TODAY()-1)</f>
        <v>2.1358211928972142</v>
      </c>
      <c r="R689" s="2">
        <f>[1]!s_pq_amount(A689,"20260101","",100000000)</f>
        <v>86.28192473</v>
      </c>
      <c r="S689" s="2">
        <f>[1]!s_pq_avgamount(A689,"20260101","",100000000)</f>
        <v>0.79157729110091746</v>
      </c>
      <c r="T689" s="17">
        <f>[1]!s_ipo_dilutedpe(A689)</f>
        <v>42.59</v>
      </c>
      <c r="U689" s="12">
        <f>[1]!s_ipo_collection_total(A689,100000000)</f>
        <v>7.851</v>
      </c>
      <c r="V689" s="18">
        <f>[1]!s_val_pe_ttm(A689,"")</f>
        <v>36.5660400390625</v>
      </c>
    </row>
    <row r="690" spans="1:22" x14ac:dyDescent="0.3">
      <c r="A690" s="12" t="s">
        <v>1985</v>
      </c>
      <c r="B690" s="12" t="s">
        <v>1986</v>
      </c>
      <c r="C690" s="16" t="str">
        <f>[1]!s_info_mkt(A690)</f>
        <v>主板</v>
      </c>
      <c r="D690" s="16" t="str">
        <f>[1]!s_ipo_listeddate(A690)</f>
        <v>2016-07-28</v>
      </c>
      <c r="E690" s="16" t="str">
        <f>[1]!s_info_industry_csrc2023(A690,"",3)</f>
        <v>软件和信息技术服务业</v>
      </c>
      <c r="F690" s="16">
        <f>[1]!s_is(A690,83,"FY","YTD","20251231",1,"",100000000)</f>
        <v>23.214509982300001</v>
      </c>
      <c r="G690" s="16">
        <f>[1]!s_is(A690,83,"FY","YTD","20241231",1,"",100000000)</f>
        <v>16.732017968299999</v>
      </c>
      <c r="H690" s="16">
        <f>[1]!s_is(A690,61,"FY","YTD","20251231",1,"",100000000)</f>
        <v>-0.3566734245</v>
      </c>
      <c r="I690" s="16">
        <f>[1]!s_is(A690,61,"FY","YTD","20241231",1,"",100000000)</f>
        <v>-0.61762103609999996</v>
      </c>
      <c r="J690" s="16">
        <f>[1]!s_fa_roe(A690,"20251231")</f>
        <v>-15.8634</v>
      </c>
      <c r="K690" s="16">
        <f>[1]!s_stmnote_rdexp(A690,"20251231",1,10000)</f>
        <v>5393.7261549999994</v>
      </c>
      <c r="L690" s="16">
        <f>[1]!s_margin_tradingbalance(A690,"",10000)</f>
        <v>0</v>
      </c>
      <c r="M690" s="16">
        <f>[1]!s_margin_seclendingbalance(A690,"",10000)</f>
        <v>0</v>
      </c>
      <c r="N690" s="17">
        <f>[1]!s_val_ev(A690,"",100000000)</f>
        <v>46.803278411999997</v>
      </c>
      <c r="O690" s="17">
        <f>[1]!share_freesharesmv(A690,"",100000000)</f>
        <v>37.214633411999998</v>
      </c>
      <c r="P690" s="17">
        <f ca="1">[1]!s_dq_amount_btin(A690,TODAY()-1,100000000)</f>
        <v>1.6358108200000001</v>
      </c>
      <c r="Q690" s="17">
        <f ca="1">[1]!s_dq_turn(A690,TODAY()-1)</f>
        <v>3.5366719429970517</v>
      </c>
      <c r="R690" s="2">
        <f>[1]!s_pq_amount(A690,"20260101","",100000000)</f>
        <v>295.74040296999999</v>
      </c>
      <c r="S690" s="2">
        <f>[1]!s_pq_avgamount(A690,"20260101","",100000000)</f>
        <v>2.7132147061467893</v>
      </c>
      <c r="T690" s="17">
        <f>[1]!s_ipo_dilutedpe(A690)</f>
        <v>22.98</v>
      </c>
      <c r="U690" s="12">
        <f>[1]!s_ipo_collection_total(A690,100000000)</f>
        <v>2.3980000000000001</v>
      </c>
      <c r="V690" s="18">
        <f>[1]!s_val_pe_ttm(A690,"")</f>
        <v>-106.18515777587891</v>
      </c>
    </row>
    <row r="691" spans="1:22" x14ac:dyDescent="0.3">
      <c r="A691" s="12" t="s">
        <v>1987</v>
      </c>
      <c r="B691" s="12" t="s">
        <v>1988</v>
      </c>
      <c r="C691" s="16" t="str">
        <f>[1]!s_info_mkt(A691)</f>
        <v>创业板</v>
      </c>
      <c r="D691" s="16" t="str">
        <f>[1]!s_ipo_listeddate(A691)</f>
        <v>2019-11-25</v>
      </c>
      <c r="E691" s="16" t="str">
        <f>[1]!s_info_industry_csrc2023(A691,"",3)</f>
        <v>橡胶和塑料制品业</v>
      </c>
      <c r="F691" s="16">
        <f>[1]!s_is(A691,83,"FY","YTD","20251231",1,"",100000000)</f>
        <v>30.155957147199999</v>
      </c>
      <c r="G691" s="16">
        <f>[1]!s_is(A691,83,"FY","YTD","20241231",1,"",100000000)</f>
        <v>26.9054667019</v>
      </c>
      <c r="H691" s="16">
        <f>[1]!s_is(A691,61,"FY","YTD","20251231",1,"",100000000)</f>
        <v>0.60350568059999998</v>
      </c>
      <c r="I691" s="16">
        <f>[1]!s_is(A691,61,"FY","YTD","20241231",1,"",100000000)</f>
        <v>0.54882106060000002</v>
      </c>
      <c r="J691" s="16">
        <f>[1]!s_fa_roe(A691,"20251231")</f>
        <v>2.6692</v>
      </c>
      <c r="K691" s="16">
        <f>[1]!s_stmnote_rdexp(A691,"20251231",1,10000)</f>
        <v>22715.959344999999</v>
      </c>
      <c r="L691" s="16">
        <f>[1]!s_margin_tradingbalance(A691,"",10000)</f>
        <v>0</v>
      </c>
      <c r="M691" s="16">
        <f>[1]!s_margin_seclendingbalance(A691,"",10000)</f>
        <v>0</v>
      </c>
      <c r="N691" s="17">
        <f>[1]!s_val_ev(A691,"",100000000)</f>
        <v>460.10001054499998</v>
      </c>
      <c r="O691" s="17">
        <f>[1]!share_freesharesmv(A691,"",100000000)</f>
        <v>279.09095994500001</v>
      </c>
      <c r="P691" s="17">
        <f ca="1">[1]!s_dq_amount_btin(A691,TODAY()-1,100000000)</f>
        <v>33.225526479999999</v>
      </c>
      <c r="Q691" s="17">
        <f ca="1">[1]!s_dq_turn(A691,TODAY()-1)</f>
        <v>10.250462682764145</v>
      </c>
      <c r="R691" s="2">
        <f>[1]!s_pq_amount(A691,"20260101","",100000000)</f>
        <v>1469.13566339</v>
      </c>
      <c r="S691" s="2">
        <f>[1]!s_pq_avgamount(A691,"20260101","",100000000)</f>
        <v>13.478308838440366</v>
      </c>
      <c r="T691" s="17">
        <f>[1]!s_ipo_dilutedpe(A691)</f>
        <v>22.98</v>
      </c>
      <c r="U691" s="12">
        <f>[1]!s_ipo_collection_total(A691,100000000)</f>
        <v>3.2919670000000001</v>
      </c>
      <c r="V691" s="18">
        <f>[1]!s_val_pe_ttm(A691,"")</f>
        <v>697.77618408203125</v>
      </c>
    </row>
    <row r="692" spans="1:22" x14ac:dyDescent="0.3">
      <c r="A692" s="12" t="s">
        <v>1989</v>
      </c>
      <c r="B692" s="12" t="s">
        <v>1990</v>
      </c>
      <c r="C692" s="16" t="str">
        <f>[1]!s_info_mkt(A692)</f>
        <v>主板</v>
      </c>
      <c r="D692" s="16" t="str">
        <f>[1]!s_ipo_listeddate(A692)</f>
        <v>2010-06-01</v>
      </c>
      <c r="E692" s="16" t="str">
        <f>[1]!s_info_industry_csrc2023(A692,"",3)</f>
        <v>零售业</v>
      </c>
      <c r="F692" s="16">
        <f>[1]!s_is(A692,83,"FY","YTD","20251231",1,"",100000000)</f>
        <v>115.59200729940001</v>
      </c>
      <c r="G692" s="16">
        <f>[1]!s_is(A692,83,"FY","YTD","20241231",1,"",100000000)</f>
        <v>117.86061908569999</v>
      </c>
      <c r="H692" s="16">
        <f>[1]!s_is(A692,61,"FY","YTD","20251231",1,"",100000000)</f>
        <v>0.83187111380000001</v>
      </c>
      <c r="I692" s="16">
        <f>[1]!s_is(A692,61,"FY","YTD","20241231",1,"",100000000)</f>
        <v>0.76717389269999992</v>
      </c>
      <c r="J692" s="16">
        <f>[1]!s_fa_roe(A692,"20251231")</f>
        <v>2.0366</v>
      </c>
      <c r="K692" s="16">
        <f>[1]!s_stmnote_rdexp(A692,"20251231",1,10000)</f>
        <v>8560.2900209999989</v>
      </c>
      <c r="L692" s="16">
        <f>[1]!s_margin_tradingbalance(A692,"",10000)</f>
        <v>30240.974099999999</v>
      </c>
      <c r="M692" s="16">
        <f>[1]!s_margin_seclendingbalance(A692,"",10000)</f>
        <v>16.011399999999998</v>
      </c>
      <c r="N692" s="17">
        <f>[1]!s_val_ev(A692,"",100000000)</f>
        <v>53.766996499999998</v>
      </c>
      <c r="O692" s="17">
        <f>[1]!share_freesharesmv(A692,"",100000000)</f>
        <v>27.116832743999996</v>
      </c>
      <c r="P692" s="17">
        <f ca="1">[1]!s_dq_amount_btin(A692,TODAY()-1,100000000)</f>
        <v>1.4030614699999999</v>
      </c>
      <c r="Q692" s="17">
        <f ca="1">[1]!s_dq_turn(A692,TODAY()-1)</f>
        <v>2.5957091525324398</v>
      </c>
      <c r="R692" s="2">
        <f>[1]!s_pq_amount(A692,"20260101","",100000000)</f>
        <v>146.26868543</v>
      </c>
      <c r="S692" s="2">
        <f>[1]!s_pq_avgamount(A692,"20260101","",100000000)</f>
        <v>1.3419145452293577</v>
      </c>
      <c r="T692" s="17">
        <f>[1]!s_ipo_dilutedpe(A692)</f>
        <v>46.51</v>
      </c>
      <c r="U692" s="12">
        <f>[1]!s_ipo_collection_total(A692,100000000)</f>
        <v>20.04</v>
      </c>
      <c r="V692" s="18">
        <f>[1]!s_val_pe_ttm(A692,"")</f>
        <v>66.990676879882813</v>
      </c>
    </row>
    <row r="693" spans="1:22" x14ac:dyDescent="0.3">
      <c r="A693" s="12" t="s">
        <v>1991</v>
      </c>
      <c r="B693" s="12" t="s">
        <v>1992</v>
      </c>
      <c r="C693" s="16" t="str">
        <f>[1]!s_info_mkt(A693)</f>
        <v>主板</v>
      </c>
      <c r="D693" s="16" t="str">
        <f>[1]!s_ipo_listeddate(A693)</f>
        <v>2020-08-07</v>
      </c>
      <c r="E693" s="16" t="str">
        <f>[1]!s_info_industry_csrc2023(A693,"",3)</f>
        <v>电气机械和器材制造业</v>
      </c>
      <c r="F693" s="16">
        <f>[1]!s_is(A693,83,"FY","YTD","20251231",1,"",100000000)</f>
        <v>28.142855707300001</v>
      </c>
      <c r="G693" s="16">
        <f>[1]!s_is(A693,83,"FY","YTD","20241231",1,"",100000000)</f>
        <v>29.185384494699999</v>
      </c>
      <c r="H693" s="16">
        <f>[1]!s_is(A693,61,"FY","YTD","20251231",1,"",100000000)</f>
        <v>0.92299445260000001</v>
      </c>
      <c r="I693" s="16">
        <f>[1]!s_is(A693,61,"FY","YTD","20241231",1,"",100000000)</f>
        <v>1.2137076909</v>
      </c>
      <c r="J693" s="16">
        <f>[1]!s_fa_roe(A693,"20251231")</f>
        <v>5.1578999999999997</v>
      </c>
      <c r="K693" s="16">
        <f>[1]!s_stmnote_rdexp(A693,"20251231",1,10000)</f>
        <v>14728.014049000001</v>
      </c>
      <c r="L693" s="16">
        <f>[1]!s_margin_tradingbalance(A693,"",10000)</f>
        <v>0</v>
      </c>
      <c r="M693" s="16">
        <f>[1]!s_margin_seclendingbalance(A693,"",10000)</f>
        <v>0</v>
      </c>
      <c r="N693" s="17">
        <f>[1]!s_val_ev(A693,"",100000000)</f>
        <v>36.275671625000001</v>
      </c>
      <c r="O693" s="17">
        <f>[1]!share_freesharesmv(A693,"",100000000)</f>
        <v>21.241599194999999</v>
      </c>
      <c r="P693" s="17">
        <f ca="1">[1]!s_dq_amount_btin(A693,TODAY()-1,100000000)</f>
        <v>1.32257614</v>
      </c>
      <c r="Q693" s="17">
        <f ca="1">[1]!s_dq_turn(A693,TODAY()-1)</f>
        <v>3.6517148426469692</v>
      </c>
      <c r="R693" s="2">
        <f>[1]!s_pq_amount(A693,"20260101","",100000000)</f>
        <v>163.49722004</v>
      </c>
      <c r="S693" s="2">
        <f>[1]!s_pq_avgamount(A693,"20260101","",100000000)</f>
        <v>1.4999744957798165</v>
      </c>
      <c r="T693" s="17">
        <f>[1]!s_ipo_dilutedpe(A693)</f>
        <v>22.98</v>
      </c>
      <c r="U693" s="12">
        <f>[1]!s_ipo_collection_total(A693,100000000)</f>
        <v>7.1142000000000003</v>
      </c>
      <c r="V693" s="18">
        <f>[1]!s_val_pe_ttm(A693,"")</f>
        <v>46.832283020019531</v>
      </c>
    </row>
    <row r="694" spans="1:22" x14ac:dyDescent="0.3">
      <c r="A694" s="12" t="s">
        <v>1993</v>
      </c>
      <c r="B694" s="12" t="s">
        <v>1994</v>
      </c>
      <c r="C694" s="16" t="str">
        <f>[1]!s_info_mkt(A694)</f>
        <v>创业板</v>
      </c>
      <c r="D694" s="16" t="str">
        <f>[1]!s_ipo_listeddate(A694)</f>
        <v>2021-07-07</v>
      </c>
      <c r="E694" s="16" t="str">
        <f>[1]!s_info_industry_csrc2023(A694,"",3)</f>
        <v>专用设备制造业</v>
      </c>
      <c r="F694" s="16">
        <f>[1]!s_is(A694,83,"FY","YTD","20251231",1,"",100000000)</f>
        <v>42.091988442500003</v>
      </c>
      <c r="G694" s="16">
        <f>[1]!s_is(A694,83,"FY","YTD","20241231",1,"",100000000)</f>
        <v>30.161843069099998</v>
      </c>
      <c r="H694" s="16">
        <f>[1]!s_is(A694,61,"FY","YTD","20251231",1,"",100000000)</f>
        <v>2.1677717318000003</v>
      </c>
      <c r="I694" s="16">
        <f>[1]!s_is(A694,61,"FY","YTD","20241231",1,"",100000000)</f>
        <v>1.1556161969000001</v>
      </c>
      <c r="J694" s="16">
        <f>[1]!s_fa_roe(A694,"20251231")</f>
        <v>8.2417999999999996</v>
      </c>
      <c r="K694" s="16">
        <f>[1]!s_stmnote_rdexp(A694,"20251231",1,10000)</f>
        <v>19216.668900000001</v>
      </c>
      <c r="L694" s="16">
        <f>[1]!s_margin_tradingbalance(A694,"",10000)</f>
        <v>116232.7712</v>
      </c>
      <c r="M694" s="16">
        <f>[1]!s_margin_seclendingbalance(A694,"",10000)</f>
        <v>523.25279999999998</v>
      </c>
      <c r="N694" s="17">
        <f>[1]!s_val_ev(A694,"",100000000)</f>
        <v>435.32662539090006</v>
      </c>
      <c r="O694" s="17">
        <f>[1]!share_freesharesmv(A694,"",100000000)</f>
        <v>196.75775620319999</v>
      </c>
      <c r="P694" s="17">
        <f ca="1">[1]!s_dq_amount_btin(A694,TODAY()-1,100000000)</f>
        <v>25.6645094</v>
      </c>
      <c r="Q694" s="17">
        <f ca="1">[1]!s_dq_turn(A694,TODAY()-1)</f>
        <v>7.72639523789055</v>
      </c>
      <c r="R694" s="2">
        <f>[1]!s_pq_amount(A694,"20260101","",100000000)</f>
        <v>1519.3491234099999</v>
      </c>
      <c r="S694" s="2">
        <f>[1]!s_pq_avgamount(A694,"20260101","",100000000)</f>
        <v>13.93898278357798</v>
      </c>
      <c r="T694" s="17">
        <f>[1]!s_ipo_dilutedpe(A694)</f>
        <v>18.23</v>
      </c>
      <c r="U694" s="12">
        <f>[1]!s_ipo_collection_total(A694,100000000)</f>
        <v>4.9748289999999997</v>
      </c>
      <c r="V694" s="18">
        <f>[1]!s_val_pe_ttm(A694,"")</f>
        <v>227.98202514648438</v>
      </c>
    </row>
    <row r="695" spans="1:22" x14ac:dyDescent="0.3">
      <c r="A695" s="12" t="s">
        <v>1995</v>
      </c>
      <c r="B695" s="12" t="s">
        <v>1996</v>
      </c>
      <c r="C695" s="16" t="str">
        <f>[1]!s_info_mkt(A695)</f>
        <v>创业板</v>
      </c>
      <c r="D695" s="16" t="str">
        <f>[1]!s_ipo_listeddate(A695)</f>
        <v>2022-11-01</v>
      </c>
      <c r="E695" s="16" t="str">
        <f>[1]!s_info_industry_csrc2023(A695,"",3)</f>
        <v>研究和试验发展</v>
      </c>
      <c r="F695" s="16">
        <f>[1]!s_is(A695,83,"FY","YTD","20251231",1,"",100000000)</f>
        <v>6.8835086364999993</v>
      </c>
      <c r="G695" s="16">
        <f>[1]!s_is(A695,83,"FY","YTD","20241231",1,"",100000000)</f>
        <v>5.4447126203999998</v>
      </c>
      <c r="H695" s="16">
        <f>[1]!s_is(A695,61,"FY","YTD","20251231",1,"",100000000)</f>
        <v>0.34294767320000002</v>
      </c>
      <c r="I695" s="16">
        <f>[1]!s_is(A695,61,"FY","YTD","20241231",1,"",100000000)</f>
        <v>0.17083154829999997</v>
      </c>
      <c r="J695" s="16">
        <f>[1]!s_fa_roe(A695,"20251231")</f>
        <v>3.3673000000000002</v>
      </c>
      <c r="K695" s="16">
        <f>[1]!s_stmnote_rdexp(A695,"20251231",1,10000)</f>
        <v>3714.8768170000003</v>
      </c>
      <c r="L695" s="16">
        <f>[1]!s_margin_tradingbalance(A695,"",10000)</f>
        <v>20909.527300000002</v>
      </c>
      <c r="M695" s="16">
        <f>[1]!s_margin_seclendingbalance(A695,"",10000)</f>
        <v>6.7060000000000004</v>
      </c>
      <c r="N695" s="17">
        <f>[1]!s_val_ev(A695,"",100000000)</f>
        <v>48.269048008999995</v>
      </c>
      <c r="O695" s="17">
        <f>[1]!share_freesharesmv(A695,"",100000000)</f>
        <v>26.469757222999998</v>
      </c>
      <c r="P695" s="17">
        <f ca="1">[1]!s_dq_amount_btin(A695,TODAY()-1,100000000)</f>
        <v>2.0397544299999999</v>
      </c>
      <c r="Q695" s="17">
        <f ca="1">[1]!s_dq_turn(A695,TODAY()-1)</f>
        <v>4.72563370396868</v>
      </c>
      <c r="R695" s="2">
        <f>[1]!s_pq_amount(A695,"20260101","",100000000)</f>
        <v>413.64295791000001</v>
      </c>
      <c r="S695" s="2">
        <f>[1]!s_pq_avgamount(A695,"20260101","",100000000)</f>
        <v>3.7948895221100916</v>
      </c>
      <c r="T695" s="17">
        <f>[1]!s_ipo_dilutedpe(A695)</f>
        <v>43.78</v>
      </c>
      <c r="U695" s="12">
        <f>[1]!s_ipo_collection_total(A695,100000000)</f>
        <v>7.7</v>
      </c>
      <c r="V695" s="18">
        <f>[1]!s_val_pe_ttm(A695,"")</f>
        <v>104.70476531982422</v>
      </c>
    </row>
    <row r="696" spans="1:22" x14ac:dyDescent="0.3">
      <c r="A696" s="12" t="s">
        <v>1997</v>
      </c>
      <c r="B696" s="12" t="s">
        <v>1998</v>
      </c>
      <c r="C696" s="16" t="str">
        <f>[1]!s_info_mkt(A696)</f>
        <v>主板</v>
      </c>
      <c r="D696" s="16" t="str">
        <f>[1]!s_ipo_listeddate(A696)</f>
        <v>1997-01-24</v>
      </c>
      <c r="E696" s="16" t="str">
        <f>[1]!s_info_industry_csrc2023(A696,"",3)</f>
        <v>零售业</v>
      </c>
      <c r="F696" s="16">
        <f>[1]!s_is(A696,83,"FY","YTD","20251231",1,"",100000000)</f>
        <v>4.2096981759999998</v>
      </c>
      <c r="G696" s="16">
        <f>[1]!s_is(A696,83,"FY","YTD","20241231",1,"",100000000)</f>
        <v>3.7224687816000004</v>
      </c>
      <c r="H696" s="16">
        <f>[1]!s_is(A696,61,"FY","YTD","20251231",1,"",100000000)</f>
        <v>-0.97321082049999996</v>
      </c>
      <c r="I696" s="16">
        <f>[1]!s_is(A696,61,"FY","YTD","20241231",1,"",100000000)</f>
        <v>-0.77639855769999999</v>
      </c>
      <c r="J696" s="16">
        <f>[1]!s_fa_roe(A696,"20251231")</f>
        <v>-47.28</v>
      </c>
      <c r="K696" s="16">
        <f>[1]!s_stmnote_rdexp(A696,"20251231",1,10000)</f>
        <v>0</v>
      </c>
      <c r="L696" s="16">
        <f>[1]!s_margin_tradingbalance(A696,"",10000)</f>
        <v>0</v>
      </c>
      <c r="M696" s="16">
        <f>[1]!s_margin_seclendingbalance(A696,"",10000)</f>
        <v>0</v>
      </c>
      <c r="N696" s="17">
        <f>[1]!s_val_ev(A696,"",100000000)</f>
        <v>27.01512</v>
      </c>
      <c r="O696" s="17">
        <f>[1]!share_freesharesmv(A696,"",100000000)</f>
        <v>19.435120000000001</v>
      </c>
      <c r="P696" s="17">
        <f ca="1">[1]!s_dq_amount_btin(A696,TODAY()-1,100000000)</f>
        <v>3.4363442399999999</v>
      </c>
      <c r="Q696" s="17">
        <f ca="1">[1]!s_dq_turn(A696,TODAY()-1)</f>
        <v>12.443059764309764</v>
      </c>
      <c r="R696" s="2">
        <f>[1]!s_pq_amount(A696,"20260101","",100000000)</f>
        <v>50.850250260000003</v>
      </c>
      <c r="S696" s="2">
        <f>[1]!s_pq_avgamount(A696,"20260101","",100000000)</f>
        <v>0.46651605743119268</v>
      </c>
      <c r="T696" s="17">
        <f>[1]!s_ipo_dilutedpe(A696)</f>
        <v>0</v>
      </c>
      <c r="U696" s="12">
        <f>[1]!s_ipo_collection_total(A696,100000000)</f>
        <v>3.43</v>
      </c>
      <c r="V696" s="18">
        <f>[1]!s_val_pe_ttm(A696,"")</f>
        <v>-27.879707336425781</v>
      </c>
    </row>
    <row r="697" spans="1:22" x14ac:dyDescent="0.3">
      <c r="A697" s="12" t="s">
        <v>1999</v>
      </c>
      <c r="B697" s="12" t="s">
        <v>2000</v>
      </c>
      <c r="C697" s="16" t="str">
        <f>[1]!s_info_mkt(A697)</f>
        <v>科创板</v>
      </c>
      <c r="D697" s="16" t="str">
        <f>[1]!s_ipo_listeddate(A697)</f>
        <v>2025-10-28</v>
      </c>
      <c r="E697" s="16" t="str">
        <f>[1]!s_info_industry_csrc2023(A697,"",3)</f>
        <v>医药制造业</v>
      </c>
      <c r="F697" s="16">
        <f>[1]!s_is(A697,83,"FY","YTD","20251231",1,"",100000000)</f>
        <v>0.47861353229999998</v>
      </c>
      <c r="G697" s="16">
        <f>[1]!s_is(A697,83,"FY","YTD","20241231",1,"",100000000)</f>
        <v>0.25216117360000001</v>
      </c>
      <c r="H697" s="16">
        <f>[1]!s_is(A697,61,"FY","YTD","20251231",1,"",100000000)</f>
        <v>-1.5703734783000001</v>
      </c>
      <c r="I697" s="16">
        <f>[1]!s_is(A697,61,"FY","YTD","20241231",1,"",100000000)</f>
        <v>-1.5136811923</v>
      </c>
      <c r="J697" s="16">
        <f>[1]!s_fa_roe(A697,"20251231")</f>
        <v>-8.9755000000000003</v>
      </c>
      <c r="K697" s="16">
        <f>[1]!s_stmnote_rdexp(A697,"20251231",1,10000)</f>
        <v>9266.0591420000001</v>
      </c>
      <c r="L697" s="16">
        <f>[1]!s_margin_tradingbalance(A697,"",10000)</f>
        <v>20024.650699999998</v>
      </c>
      <c r="M697" s="16">
        <f>[1]!s_margin_seclendingbalance(A697,"",10000)</f>
        <v>0</v>
      </c>
      <c r="N697" s="17">
        <f>[1]!s_val_ev(A697,"",100000000)</f>
        <v>165.12925000000001</v>
      </c>
      <c r="O697" s="17">
        <f>[1]!share_freesharesmv(A697,"",100000000)</f>
        <v>21.376750014099997</v>
      </c>
      <c r="P697" s="17">
        <f ca="1">[1]!s_dq_amount_btin(A697,TODAY()-1,100000000)</f>
        <v>0.79597006999999997</v>
      </c>
      <c r="Q697" s="17">
        <f ca="1">[1]!s_dq_turn(A697,TODAY()-1)</f>
        <v>3.7399363470717897</v>
      </c>
      <c r="R697" s="2">
        <f>[1]!s_pq_amount(A697,"20260101","",100000000)</f>
        <v>134.87656375</v>
      </c>
      <c r="S697" s="2">
        <f>[1]!s_pq_avgamount(A697,"20260101","",100000000)</f>
        <v>1.2373996674311927</v>
      </c>
      <c r="T697" s="17">
        <f>[1]!s_ipo_dilutedpe(A697)</f>
        <v>0</v>
      </c>
      <c r="U697" s="12">
        <f>[1]!s_ipo_collection_total(A697,100000000)</f>
        <v>25.994563472399999</v>
      </c>
      <c r="V697" s="18">
        <f>[1]!s_val_pe_ttm(A697,"")</f>
        <v>-113.97020721435547</v>
      </c>
    </row>
    <row r="698" spans="1:22" x14ac:dyDescent="0.3">
      <c r="A698" s="12" t="s">
        <v>2001</v>
      </c>
      <c r="B698" s="12" t="s">
        <v>2002</v>
      </c>
      <c r="C698" s="16" t="str">
        <f>[1]!s_info_mkt(A698)</f>
        <v>科创板</v>
      </c>
      <c r="D698" s="16" t="str">
        <f>[1]!s_ipo_listeddate(A698)</f>
        <v>2022-12-09</v>
      </c>
      <c r="E698" s="16" t="str">
        <f>[1]!s_info_industry_csrc2023(A698,"",3)</f>
        <v>电气机械和器材制造业</v>
      </c>
      <c r="F698" s="16">
        <f>[1]!s_is(A698,83,"FY","YTD","20251231",1,"",100000000)</f>
        <v>145.9269578942</v>
      </c>
      <c r="G698" s="16">
        <f>[1]!s_is(A698,83,"FY","YTD","20241231",1,"",100000000)</f>
        <v>124.87581880329999</v>
      </c>
      <c r="H698" s="16">
        <f>[1]!s_is(A698,61,"FY","YTD","20251231",1,"",100000000)</f>
        <v>4.1968079686999999</v>
      </c>
      <c r="I698" s="16">
        <f>[1]!s_is(A698,61,"FY","YTD","20241231",1,"",100000000)</f>
        <v>4.1800968539000003</v>
      </c>
      <c r="J698" s="16">
        <f>[1]!s_fa_roe(A698,"20251231")</f>
        <v>8.6944999999999997</v>
      </c>
      <c r="K698" s="16">
        <f>[1]!s_stmnote_rdexp(A698,"20251231",1,10000)</f>
        <v>78685.563399000006</v>
      </c>
      <c r="L698" s="16">
        <f>[1]!s_margin_tradingbalance(A698,"",10000)</f>
        <v>126570.8996</v>
      </c>
      <c r="M698" s="16">
        <f>[1]!s_margin_seclendingbalance(A698,"",10000)</f>
        <v>352.73899999999998</v>
      </c>
      <c r="N698" s="17">
        <f>[1]!s_val_ev(A698,"",100000000)</f>
        <v>238.59676526939998</v>
      </c>
      <c r="O698" s="17">
        <f>[1]!share_freesharesmv(A698,"",100000000)</f>
        <v>198.60538291739996</v>
      </c>
      <c r="P698" s="17">
        <f ca="1">[1]!s_dq_amount_btin(A698,TODAY()-1,100000000)</f>
        <v>13.77067448</v>
      </c>
      <c r="Q698" s="17">
        <f ca="1">[1]!s_dq_turn(A698,TODAY()-1)</f>
        <v>5.7860047167079163</v>
      </c>
      <c r="R698" s="2">
        <f>[1]!s_pq_amount(A698,"20260101","",100000000)</f>
        <v>1306.8702286400001</v>
      </c>
      <c r="S698" s="2">
        <f>[1]!s_pq_avgamount(A698,"20260101","",100000000)</f>
        <v>11.989635125137616</v>
      </c>
      <c r="T698" s="17">
        <f>[1]!s_ipo_dilutedpe(A698)</f>
        <v>50.32</v>
      </c>
      <c r="U698" s="12">
        <f>[1]!s_ipo_collection_total(A698,100000000)</f>
        <v>30.8</v>
      </c>
      <c r="V698" s="18">
        <f>[1]!s_val_pe_ttm(A698,"")</f>
        <v>38.507568359375</v>
      </c>
    </row>
    <row r="699" spans="1:22" x14ac:dyDescent="0.3">
      <c r="A699" s="12" t="s">
        <v>2003</v>
      </c>
      <c r="B699" s="12" t="s">
        <v>2004</v>
      </c>
      <c r="C699" s="16" t="str">
        <f>[1]!s_info_mkt(A699)</f>
        <v>创业板</v>
      </c>
      <c r="D699" s="16" t="str">
        <f>[1]!s_ipo_listeddate(A699)</f>
        <v>2023-07-10</v>
      </c>
      <c r="E699" s="16" t="str">
        <f>[1]!s_info_industry_csrc2023(A699,"",3)</f>
        <v>通用设备制造业</v>
      </c>
      <c r="F699" s="16">
        <f>[1]!s_is(A699,83,"FY","YTD","20251231",1,"",100000000)</f>
        <v>11.008542204600001</v>
      </c>
      <c r="G699" s="16">
        <f>[1]!s_is(A699,83,"FY","YTD","20241231",1,"",100000000)</f>
        <v>10.3261097657</v>
      </c>
      <c r="H699" s="16">
        <f>[1]!s_is(A699,61,"FY","YTD","20251231",1,"",100000000)</f>
        <v>0.89120437060000002</v>
      </c>
      <c r="I699" s="16">
        <f>[1]!s_is(A699,61,"FY","YTD","20241231",1,"",100000000)</f>
        <v>0.69671087190000003</v>
      </c>
      <c r="J699" s="16">
        <f>[1]!s_fa_roe(A699,"20251231")</f>
        <v>5.8128000000000002</v>
      </c>
      <c r="K699" s="16">
        <f>[1]!s_stmnote_rdexp(A699,"20251231",1,10000)</f>
        <v>4185.4314909999994</v>
      </c>
      <c r="L699" s="16">
        <f>[1]!s_margin_tradingbalance(A699,"",10000)</f>
        <v>27296.0085</v>
      </c>
      <c r="M699" s="16">
        <f>[1]!s_margin_seclendingbalance(A699,"",10000)</f>
        <v>32.615499999999997</v>
      </c>
      <c r="N699" s="17">
        <f>[1]!s_val_ev(A699,"",100000000)</f>
        <v>79.892188164000004</v>
      </c>
      <c r="O699" s="17">
        <f>[1]!share_freesharesmv(A699,"",100000000)</f>
        <v>29.43473805</v>
      </c>
      <c r="P699" s="17">
        <f ca="1">[1]!s_dq_amount_btin(A699,TODAY()-1,100000000)</f>
        <v>3.8641515599999998</v>
      </c>
      <c r="Q699" s="17">
        <f ca="1">[1]!s_dq_turn(A699,TODAY()-1)</f>
        <v>11.407476407973562</v>
      </c>
      <c r="R699" s="2">
        <f>[1]!s_pq_amount(A699,"20260101","",100000000)</f>
        <v>326.47044319000003</v>
      </c>
      <c r="S699" s="2">
        <f>[1]!s_pq_avgamount(A699,"20260101","",100000000)</f>
        <v>2.995141680642202</v>
      </c>
      <c r="T699" s="17">
        <f>[1]!s_ipo_dilutedpe(A699)</f>
        <v>34.46</v>
      </c>
      <c r="U699" s="12">
        <f>[1]!s_ipo_collection_total(A699,100000000)</f>
        <v>8.1078705810000002</v>
      </c>
      <c r="V699" s="18">
        <f>[1]!s_val_pe_ttm(A699,"")</f>
        <v>60.926795959472656</v>
      </c>
    </row>
    <row r="700" spans="1:22" x14ac:dyDescent="0.3">
      <c r="A700" s="12" t="s">
        <v>2005</v>
      </c>
      <c r="B700" s="12" t="s">
        <v>2006</v>
      </c>
      <c r="C700" s="16" t="str">
        <f>[1]!s_info_mkt(A700)</f>
        <v>主板</v>
      </c>
      <c r="D700" s="16" t="str">
        <f>[1]!s_ipo_listeddate(A700)</f>
        <v>2018-04-10</v>
      </c>
      <c r="E700" s="16" t="str">
        <f>[1]!s_info_industry_csrc2023(A700,"",3)</f>
        <v>电气机械和器材制造业</v>
      </c>
      <c r="F700" s="16">
        <f>[1]!s_is(A700,83,"FY","YTD","20251231",1,"",100000000)</f>
        <v>125.8652078583</v>
      </c>
      <c r="G700" s="16">
        <f>[1]!s_is(A700,83,"FY","YTD","20241231",1,"",100000000)</f>
        <v>129.85437181090001</v>
      </c>
      <c r="H700" s="16">
        <f>[1]!s_is(A700,61,"FY","YTD","20251231",1,"",100000000)</f>
        <v>3.1547198543000001</v>
      </c>
      <c r="I700" s="16">
        <f>[1]!s_is(A700,61,"FY","YTD","20241231",1,"",100000000)</f>
        <v>2.3609707176999999</v>
      </c>
      <c r="J700" s="16">
        <f>[1]!s_fa_roe(A700,"20251231")</f>
        <v>12.463699999999999</v>
      </c>
      <c r="K700" s="16">
        <f>[1]!s_stmnote_rdexp(A700,"20251231",1,10000)</f>
        <v>6159.5589549999995</v>
      </c>
      <c r="L700" s="16">
        <f>[1]!s_margin_tradingbalance(A700,"",10000)</f>
        <v>18205.940699999999</v>
      </c>
      <c r="M700" s="16">
        <f>[1]!s_margin_seclendingbalance(A700,"",10000)</f>
        <v>34.907600000000002</v>
      </c>
      <c r="N700" s="17">
        <f>[1]!s_val_ev(A700,"",100000000)</f>
        <v>79.188727231599998</v>
      </c>
      <c r="O700" s="17">
        <f>[1]!share_freesharesmv(A700,"",100000000)</f>
        <v>32.986677351600001</v>
      </c>
      <c r="P700" s="17">
        <f ca="1">[1]!s_dq_amount_btin(A700,TODAY()-1,100000000)</f>
        <v>3.1490361500000001</v>
      </c>
      <c r="Q700" s="17">
        <f ca="1">[1]!s_dq_turn(A700,TODAY()-1)</f>
        <v>3.9774858494544847</v>
      </c>
      <c r="R700" s="2">
        <f>[1]!s_pq_amount(A700,"20260101","",100000000)</f>
        <v>456.23336995</v>
      </c>
      <c r="S700" s="2">
        <f>[1]!s_pq_avgamount(A700,"20260101","",100000000)</f>
        <v>4.185627247247707</v>
      </c>
      <c r="T700" s="17">
        <f>[1]!s_ipo_dilutedpe(A700)</f>
        <v>18.71</v>
      </c>
      <c r="U700" s="12">
        <f>[1]!s_ipo_collection_total(A700,100000000)</f>
        <v>7.87636</v>
      </c>
      <c r="V700" s="18">
        <f>[1]!s_val_pe_ttm(A700,"")</f>
        <v>25.950702667236328</v>
      </c>
    </row>
    <row r="701" spans="1:22" x14ac:dyDescent="0.3">
      <c r="A701" s="12" t="s">
        <v>2007</v>
      </c>
      <c r="B701" s="12" t="s">
        <v>2008</v>
      </c>
      <c r="C701" s="16" t="str">
        <f>[1]!s_info_mkt(A701)</f>
        <v>主板</v>
      </c>
      <c r="D701" s="16" t="str">
        <f>[1]!s_ipo_listeddate(A701)</f>
        <v>2020-12-22</v>
      </c>
      <c r="E701" s="16" t="str">
        <f>[1]!s_info_industry_csrc2023(A701,"",3)</f>
        <v>专用设备制造业</v>
      </c>
      <c r="F701" s="16">
        <f>[1]!s_is(A701,83,"FY","YTD","20251231",1,"",100000000)</f>
        <v>3.4548603798000004</v>
      </c>
      <c r="G701" s="16">
        <f>[1]!s_is(A701,83,"FY","YTD","20241231",1,"",100000000)</f>
        <v>3.1834948992000003</v>
      </c>
      <c r="H701" s="16">
        <f>[1]!s_is(A701,61,"FY","YTD","20251231",1,"",100000000)</f>
        <v>0.30782546489999996</v>
      </c>
      <c r="I701" s="16">
        <f>[1]!s_is(A701,61,"FY","YTD","20241231",1,"",100000000)</f>
        <v>0.32520676269999998</v>
      </c>
      <c r="J701" s="16">
        <f>[1]!s_fa_roe(A701,"20251231")</f>
        <v>2.8311000000000002</v>
      </c>
      <c r="K701" s="16">
        <f>[1]!s_stmnote_rdexp(A701,"20251231",1,10000)</f>
        <v>2171.7929389999999</v>
      </c>
      <c r="L701" s="16">
        <f>[1]!s_margin_tradingbalance(A701,"",10000)</f>
        <v>0</v>
      </c>
      <c r="M701" s="16">
        <f>[1]!s_margin_seclendingbalance(A701,"",10000)</f>
        <v>0</v>
      </c>
      <c r="N701" s="17">
        <f>[1]!s_val_ev(A701,"",100000000)</f>
        <v>46.063200000000002</v>
      </c>
      <c r="O701" s="17">
        <f>[1]!share_freesharesmv(A701,"",100000000)</f>
        <v>22.913657208599997</v>
      </c>
      <c r="P701" s="17">
        <f ca="1">[1]!s_dq_amount_btin(A701,TODAY()-1,100000000)</f>
        <v>3.40213426</v>
      </c>
      <c r="Q701" s="17">
        <f ca="1">[1]!s_dq_turn(A701,TODAY()-1)</f>
        <v>7.3925000000000001</v>
      </c>
      <c r="R701" s="2">
        <f>[1]!s_pq_amount(A701,"20260101","",100000000)</f>
        <v>143.47797735</v>
      </c>
      <c r="S701" s="2">
        <f>[1]!s_pq_avgamount(A701,"20260101","",100000000)</f>
        <v>1.3163117188073394</v>
      </c>
      <c r="T701" s="17">
        <f>[1]!s_ipo_dilutedpe(A701)</f>
        <v>22.98</v>
      </c>
      <c r="U701" s="12">
        <f>[1]!s_ipo_collection_total(A701,100000000)</f>
        <v>4.8280000000000003</v>
      </c>
      <c r="V701" s="18">
        <f>[1]!s_val_pe_ttm(A701,"")</f>
        <v>149.70481872558594</v>
      </c>
    </row>
    <row r="702" spans="1:22" x14ac:dyDescent="0.3">
      <c r="A702" s="12" t="s">
        <v>2009</v>
      </c>
      <c r="B702" s="12" t="s">
        <v>2010</v>
      </c>
      <c r="C702" s="16" t="str">
        <f>[1]!s_info_mkt(A702)</f>
        <v>科创板</v>
      </c>
      <c r="D702" s="16" t="str">
        <f>[1]!s_ipo_listeddate(A702)</f>
        <v>2020-12-16</v>
      </c>
      <c r="E702" s="16" t="str">
        <f>[1]!s_info_industry_csrc2023(A702,"",3)</f>
        <v>铁路、船舶、航空航天和其他运输设备制造业</v>
      </c>
      <c r="F702" s="16">
        <f>[1]!s_is(A702,83,"FY","YTD","20251231",1,"",100000000)</f>
        <v>6.9657932527000002</v>
      </c>
      <c r="G702" s="16">
        <f>[1]!s_is(A702,83,"FY","YTD","20241231",1,"",100000000)</f>
        <v>7.0323745645000004</v>
      </c>
      <c r="H702" s="16">
        <f>[1]!s_is(A702,61,"FY","YTD","20251231",1,"",100000000)</f>
        <v>1.0193053626999999</v>
      </c>
      <c r="I702" s="16">
        <f>[1]!s_is(A702,61,"FY","YTD","20241231",1,"",100000000)</f>
        <v>1.2652530610999999</v>
      </c>
      <c r="J702" s="16">
        <f>[1]!s_fa_roe(A702,"20251231")</f>
        <v>8.6750000000000007</v>
      </c>
      <c r="K702" s="16">
        <f>[1]!s_stmnote_rdexp(A702,"20251231",1,10000)</f>
        <v>7259.4071069999991</v>
      </c>
      <c r="L702" s="16">
        <f>[1]!s_margin_tradingbalance(A702,"",10000)</f>
        <v>14962.7757</v>
      </c>
      <c r="M702" s="16">
        <f>[1]!s_margin_seclendingbalance(A702,"",10000)</f>
        <v>32.005400000000002</v>
      </c>
      <c r="N702" s="17">
        <f>[1]!s_val_ev(A702,"",100000000)</f>
        <v>68.333653643199995</v>
      </c>
      <c r="O702" s="17">
        <f>[1]!share_freesharesmv(A702,"",100000000)</f>
        <v>51.918429238500003</v>
      </c>
      <c r="P702" s="17">
        <f ca="1">[1]!s_dq_amount_btin(A702,TODAY()-1,100000000)</f>
        <v>1.83006691</v>
      </c>
      <c r="Q702" s="17">
        <f ca="1">[1]!s_dq_turn(A702,TODAY()-1)</f>
        <v>2.6886191446647838</v>
      </c>
      <c r="R702" s="2">
        <f>[1]!s_pq_amount(A702,"20260101","",100000000)</f>
        <v>376.42674626000002</v>
      </c>
      <c r="S702" s="2">
        <f>[1]!s_pq_avgamount(A702,"20260101","",100000000)</f>
        <v>3.4534563877064222</v>
      </c>
      <c r="T702" s="17">
        <f>[1]!s_ipo_dilutedpe(A702)</f>
        <v>53.35</v>
      </c>
      <c r="U702" s="12">
        <f>[1]!s_ipo_collection_total(A702,100000000)</f>
        <v>5.2778200000000002</v>
      </c>
      <c r="V702" s="18">
        <f>[1]!s_val_pe_ttm(A702,"")</f>
        <v>74.851158142089844</v>
      </c>
    </row>
    <row r="703" spans="1:22" x14ac:dyDescent="0.3">
      <c r="A703" s="12" t="s">
        <v>53</v>
      </c>
      <c r="B703" s="12" t="s">
        <v>54</v>
      </c>
      <c r="C703" s="16" t="str">
        <f>[1]!s_info_mkt(A703)</f>
        <v>北证</v>
      </c>
      <c r="D703" s="16" t="str">
        <f>[1]!s_ipo_listeddate(A703)</f>
        <v>2025-09-08</v>
      </c>
      <c r="E703" s="16" t="str">
        <f>[1]!s_info_industry_csrc2023(A703,"",3)</f>
        <v>电气机械和器材制造业</v>
      </c>
      <c r="F703" s="16">
        <f>[1]!s_is(A703,83,"FY","YTD","20251231",1,"",100000000)</f>
        <v>5.5079531988000001</v>
      </c>
      <c r="G703" s="16">
        <f>[1]!s_is(A703,83,"FY","YTD","20241231",1,"",100000000)</f>
        <v>4.2006274147000005</v>
      </c>
      <c r="H703" s="16">
        <f>[1]!s_is(A703,61,"FY","YTD","20251231",1,"",100000000)</f>
        <v>0.60398871100000007</v>
      </c>
      <c r="I703" s="16">
        <f>[1]!s_is(A703,61,"FY","YTD","20241231",1,"",100000000)</f>
        <v>0.5633501943</v>
      </c>
      <c r="J703" s="16">
        <f>[1]!s_fa_roe(A703,"20251231")</f>
        <v>16.272500000000001</v>
      </c>
      <c r="K703" s="16">
        <f>[1]!s_stmnote_rdexp(A703,"20251231",1,10000)</f>
        <v>1926.7015609999999</v>
      </c>
      <c r="L703" s="16">
        <f>[1]!s_margin_tradingbalance(A703,"",10000)</f>
        <v>2251.8647999999998</v>
      </c>
      <c r="M703" s="16">
        <f>[1]!s_margin_seclendingbalance(A703,"",10000)</f>
        <v>0</v>
      </c>
      <c r="N703" s="17">
        <f>[1]!s_val_ev(A703,"",100000000)</f>
        <v>45.704194745999992</v>
      </c>
      <c r="O703" s="17">
        <f>[1]!share_freesharesmv(A703,"",100000000)</f>
        <v>12.118220763899998</v>
      </c>
      <c r="P703" s="17">
        <f ca="1">[1]!s_dq_amount_btin(A703,TODAY()-1,100000000)</f>
        <v>1.5016088700000001</v>
      </c>
      <c r="Q703" s="17">
        <f ca="1">[1]!s_dq_turn(A703,TODAY()-1)</f>
        <v>12.431703068884874</v>
      </c>
      <c r="R703" s="2">
        <f>[1]!s_pq_amount(A703,"20260101","",100000000)</f>
        <v>123.56685435999999</v>
      </c>
      <c r="S703" s="2">
        <f>[1]!s_pq_avgamount(A703,"20260101","",100000000)</f>
        <v>1.1336408656880734</v>
      </c>
      <c r="T703" s="17">
        <f>[1]!s_ipo_dilutedpe(A703)</f>
        <v>12.31</v>
      </c>
      <c r="U703" s="12">
        <f>[1]!s_ipo_collection_total(A703,100000000)</f>
        <v>1.8278099999999999</v>
      </c>
      <c r="V703" s="18">
        <f>[1]!s_val_pe_ttm(A703,"")</f>
        <v>76.637992858886719</v>
      </c>
    </row>
    <row r="704" spans="1:22" x14ac:dyDescent="0.3">
      <c r="A704" s="12" t="s">
        <v>51</v>
      </c>
      <c r="B704" s="12" t="s">
        <v>52</v>
      </c>
      <c r="C704" s="16" t="str">
        <f>[1]!s_info_mkt(A704)</f>
        <v>北证</v>
      </c>
      <c r="D704" s="16" t="str">
        <f>[1]!s_ipo_listeddate(A704)</f>
        <v>2026-04-27</v>
      </c>
      <c r="E704" s="16" t="str">
        <f>[1]!s_info_industry_csrc2023(A704,"",3)</f>
        <v>专用设备制造业</v>
      </c>
      <c r="F704" s="16">
        <f>[1]!s_is(A704,83,"FY","YTD","20251231",1,"",100000000)</f>
        <v>10.6443611716</v>
      </c>
      <c r="G704" s="16">
        <f>[1]!s_is(A704,83,"FY","YTD","20241231",1,"",100000000)</f>
        <v>7.9964044584999998</v>
      </c>
      <c r="H704" s="16">
        <f>[1]!s_is(A704,61,"FY","YTD","20251231",1,"",100000000)</f>
        <v>1.5383334033000002</v>
      </c>
      <c r="I704" s="16">
        <f>[1]!s_is(A704,61,"FY","YTD","20241231",1,"",100000000)</f>
        <v>1.1475927831000001</v>
      </c>
      <c r="J704" s="16">
        <f>[1]!s_fa_roe(A704,"20251231")</f>
        <v>26.217099999999999</v>
      </c>
      <c r="K704" s="16">
        <f>[1]!s_stmnote_rdexp(A704,"20251231",1,10000)</f>
        <v>6325.3098520000003</v>
      </c>
      <c r="L704" s="16">
        <f>[1]!s_margin_tradingbalance(A704,"",10000)</f>
        <v>2007.9236000000001</v>
      </c>
      <c r="M704" s="16">
        <f>[1]!s_margin_seclendingbalance(A704,"",10000)</f>
        <v>0</v>
      </c>
      <c r="N704" s="17">
        <f>[1]!s_val_ev(A704,"",100000000)</f>
        <v>56.849519999999998</v>
      </c>
      <c r="O704" s="17">
        <f>[1]!share_freesharesmv(A704,"",100000000)</f>
        <v>11.852568</v>
      </c>
      <c r="P704" s="17">
        <f ca="1">[1]!s_dq_amount_btin(A704,TODAY()-1,100000000)</f>
        <v>0.97994150000000002</v>
      </c>
      <c r="Q704" s="17">
        <f ca="1">[1]!s_dq_turn(A704,TODAY()-1)</f>
        <v>8.3661415146489766</v>
      </c>
      <c r="R704" s="2">
        <f>[1]!s_pq_amount(A704,"20260101","",100000000)</f>
        <v>103.94386523999999</v>
      </c>
      <c r="S704" s="2">
        <f>[1]!s_pq_avgamount(A704,"20260101","",100000000)</f>
        <v>2.8873295899999998</v>
      </c>
      <c r="T704" s="17">
        <f>[1]!s_ipo_dilutedpe(A704)</f>
        <v>14.98</v>
      </c>
      <c r="U704" s="12">
        <f>[1]!s_ipo_collection_total(A704,100000000)</f>
        <v>5.0483159999999998</v>
      </c>
      <c r="V704" s="18">
        <f>[1]!s_val_pe_ttm(A704,"")</f>
        <v>26.606355667114258</v>
      </c>
    </row>
    <row r="705" spans="1:22" x14ac:dyDescent="0.3">
      <c r="A705" s="12" t="s">
        <v>2011</v>
      </c>
      <c r="B705" s="12" t="s">
        <v>2012</v>
      </c>
      <c r="C705" s="16" t="str">
        <f>[1]!s_info_mkt(A705)</f>
        <v>主板</v>
      </c>
      <c r="D705" s="16" t="str">
        <f>[1]!s_ipo_listeddate(A705)</f>
        <v>2023-03-03</v>
      </c>
      <c r="E705" s="16" t="str">
        <f>[1]!s_info_industry_csrc2023(A705,"",3)</f>
        <v>专用设备制造业</v>
      </c>
      <c r="F705" s="16">
        <f>[1]!s_is(A705,83,"FY","YTD","20251231",1,"",100000000)</f>
        <v>6.9817600538999995</v>
      </c>
      <c r="G705" s="16">
        <f>[1]!s_is(A705,83,"FY","YTD","20241231",1,"",100000000)</f>
        <v>4.0666631260999999</v>
      </c>
      <c r="H705" s="16">
        <f>[1]!s_is(A705,61,"FY","YTD","20251231",1,"",100000000)</f>
        <v>1.7652527668</v>
      </c>
      <c r="I705" s="16">
        <f>[1]!s_is(A705,61,"FY","YTD","20241231",1,"",100000000)</f>
        <v>0.78481491790000002</v>
      </c>
      <c r="J705" s="16">
        <f>[1]!s_fa_roe(A705,"20251231")</f>
        <v>12.0473</v>
      </c>
      <c r="K705" s="16">
        <f>[1]!s_stmnote_rdexp(A705,"20251231",1,10000)</f>
        <v>5970.2872689999995</v>
      </c>
      <c r="L705" s="16">
        <f>[1]!s_margin_tradingbalance(A705,"",10000)</f>
        <v>0</v>
      </c>
      <c r="M705" s="16">
        <f>[1]!s_margin_seclendingbalance(A705,"",10000)</f>
        <v>0</v>
      </c>
      <c r="N705" s="17">
        <f>[1]!s_val_ev(A705,"",100000000)</f>
        <v>305.19600000000003</v>
      </c>
      <c r="O705" s="17">
        <f>[1]!share_freesharesmv(A705,"",100000000)</f>
        <v>170.50193044400004</v>
      </c>
      <c r="P705" s="17">
        <f ca="1">[1]!s_dq_amount_btin(A705,TODAY()-1,100000000)</f>
        <v>8.2772781700000007</v>
      </c>
      <c r="Q705" s="17">
        <f ca="1">[1]!s_dq_turn(A705,TODAY()-1)</f>
        <v>2.6812597701149423</v>
      </c>
      <c r="R705" s="2">
        <f>[1]!s_pq_amount(A705,"20260101","",100000000)</f>
        <v>867.63979366000001</v>
      </c>
      <c r="S705" s="2">
        <f>[1]!s_pq_avgamount(A705,"20260101","",100000000)</f>
        <v>7.9599981069724777</v>
      </c>
      <c r="T705" s="17">
        <f>[1]!s_ipo_dilutedpe(A705)</f>
        <v>22.99</v>
      </c>
      <c r="U705" s="12">
        <f>[1]!s_ipo_collection_total(A705,100000000)</f>
        <v>8.7870000000000008</v>
      </c>
      <c r="V705" s="18">
        <f>[1]!s_val_pe_ttm(A705,"")</f>
        <v>130.77821350097656</v>
      </c>
    </row>
    <row r="706" spans="1:22" x14ac:dyDescent="0.3">
      <c r="A706" s="12" t="s">
        <v>2013</v>
      </c>
      <c r="B706" s="12" t="s">
        <v>2014</v>
      </c>
      <c r="C706" s="16" t="str">
        <f>[1]!s_info_mkt(A706)</f>
        <v>科创板</v>
      </c>
      <c r="D706" s="16" t="str">
        <f>[1]!s_ipo_listeddate(A706)</f>
        <v>2020-01-23</v>
      </c>
      <c r="E706" s="16" t="str">
        <f>[1]!s_info_industry_csrc2023(A706,"",3)</f>
        <v>医药制造业</v>
      </c>
      <c r="F706" s="16">
        <f>[1]!s_is(A706,83,"FY","YTD","20251231",1,"",100000000)</f>
        <v>8.1048465117999999</v>
      </c>
      <c r="G706" s="16">
        <f>[1]!s_is(A706,83,"FY","YTD","20241231",1,"",100000000)</f>
        <v>5.3295437130000005</v>
      </c>
      <c r="H706" s="16">
        <f>[1]!s_is(A706,61,"FY","YTD","20251231",1,"",100000000)</f>
        <v>-1.6294616757</v>
      </c>
      <c r="I706" s="16">
        <f>[1]!s_is(A706,61,"FY","YTD","20241231",1,"",100000000)</f>
        <v>-1.3783077559000001</v>
      </c>
      <c r="J706" s="16">
        <f>[1]!s_fa_roe(A706,"20251231")</f>
        <v>-13.961</v>
      </c>
      <c r="K706" s="16">
        <f>[1]!s_stmnote_rdexp(A706,"20251231",1,10000)</f>
        <v>42990.724495999995</v>
      </c>
      <c r="L706" s="16">
        <f>[1]!s_margin_tradingbalance(A706,"",10000)</f>
        <v>30753.8109</v>
      </c>
      <c r="M706" s="16">
        <f>[1]!s_margin_seclendingbalance(A706,"",10000)</f>
        <v>670.96190000000001</v>
      </c>
      <c r="N706" s="17">
        <f>[1]!s_val_ev(A706,"",100000000)</f>
        <v>237.4167720234</v>
      </c>
      <c r="O706" s="17">
        <f>[1]!share_freesharesmv(A706,"",100000000)</f>
        <v>157.96404423119998</v>
      </c>
      <c r="P706" s="17">
        <f ca="1">[1]!s_dq_amount_btin(A706,TODAY()-1,100000000)</f>
        <v>3.03325193</v>
      </c>
      <c r="Q706" s="17">
        <f ca="1">[1]!s_dq_turn(A706,TODAY()-1)</f>
        <v>1.2865412481048095</v>
      </c>
      <c r="R706" s="2">
        <f>[1]!s_pq_amount(A706,"20260101","",100000000)</f>
        <v>371.43154708999998</v>
      </c>
      <c r="S706" s="2">
        <f>[1]!s_pq_avgamount(A706,"20260101","",100000000)</f>
        <v>3.4076288723853212</v>
      </c>
      <c r="T706" s="17">
        <f>[1]!s_ipo_dilutedpe(A706)</f>
        <v>0</v>
      </c>
      <c r="U706" s="12">
        <f>[1]!s_ipo_collection_total(A706,100000000)</f>
        <v>20.256</v>
      </c>
      <c r="V706" s="18">
        <f>[1]!s_val_pe_ttm(A706,"")</f>
        <v>47.680881500244141</v>
      </c>
    </row>
    <row r="707" spans="1:22" x14ac:dyDescent="0.3">
      <c r="A707" s="12" t="s">
        <v>2015</v>
      </c>
      <c r="B707" s="12" t="s">
        <v>2016</v>
      </c>
      <c r="C707" s="16" t="str">
        <f>[1]!s_info_mkt(A707)</f>
        <v>主板</v>
      </c>
      <c r="D707" s="16" t="str">
        <f>[1]!s_ipo_listeddate(A707)</f>
        <v>2019-07-25</v>
      </c>
      <c r="E707" s="16" t="str">
        <f>[1]!s_info_industry_csrc2023(A707,"",3)</f>
        <v>化学原料和化学制品制造业</v>
      </c>
      <c r="F707" s="16">
        <f>[1]!s_is(A707,83,"FY","YTD","20251231",1,"",100000000)</f>
        <v>34.593180840000002</v>
      </c>
      <c r="G707" s="16">
        <f>[1]!s_is(A707,83,"FY","YTD","20241231",1,"",100000000)</f>
        <v>29.697705665400001</v>
      </c>
      <c r="H707" s="16">
        <f>[1]!s_is(A707,61,"FY","YTD","20251231",1,"",100000000)</f>
        <v>2.4723914099000002</v>
      </c>
      <c r="I707" s="16">
        <f>[1]!s_is(A707,61,"FY","YTD","20241231",1,"",100000000)</f>
        <v>3.4162870773000003</v>
      </c>
      <c r="J707" s="16">
        <f>[1]!s_fa_roe(A707,"20251231")</f>
        <v>7.3676000000000004</v>
      </c>
      <c r="K707" s="16">
        <f>[1]!s_stmnote_rdexp(A707,"20251231",1,10000)</f>
        <v>8537.1565840000003</v>
      </c>
      <c r="L707" s="16">
        <f>[1]!s_margin_tradingbalance(A707,"",10000)</f>
        <v>0</v>
      </c>
      <c r="M707" s="16">
        <f>[1]!s_margin_seclendingbalance(A707,"",10000)</f>
        <v>0</v>
      </c>
      <c r="N707" s="17">
        <f>[1]!s_val_ev(A707,"",100000000)</f>
        <v>89.944299999999998</v>
      </c>
      <c r="O707" s="17">
        <f>[1]!share_freesharesmv(A707,"",100000000)</f>
        <v>17.271100000000001</v>
      </c>
      <c r="P707" s="17">
        <f ca="1">[1]!s_dq_amount_btin(A707,TODAY()-1,100000000)</f>
        <v>0.58645183000000001</v>
      </c>
      <c r="Q707" s="17">
        <f ca="1">[1]!s_dq_turn(A707,TODAY()-1)</f>
        <v>0.65936483790523692</v>
      </c>
      <c r="R707" s="2">
        <f>[1]!s_pq_amount(A707,"20260101","",100000000)</f>
        <v>70.966544040000002</v>
      </c>
      <c r="S707" s="2">
        <f>[1]!s_pq_avgamount(A707,"20260101","",100000000)</f>
        <v>0.65106921137614682</v>
      </c>
      <c r="T707" s="17">
        <f>[1]!s_ipo_dilutedpe(A707)</f>
        <v>22.99</v>
      </c>
      <c r="U707" s="12">
        <f>[1]!s_ipo_collection_total(A707,100000000)</f>
        <v>8.4214000000000002</v>
      </c>
      <c r="V707" s="18">
        <f>[1]!s_val_pe_ttm(A707,"")</f>
        <v>42.184986114501953</v>
      </c>
    </row>
    <row r="708" spans="1:22" x14ac:dyDescent="0.3">
      <c r="A708" s="12" t="s">
        <v>2017</v>
      </c>
      <c r="B708" s="12" t="s">
        <v>2018</v>
      </c>
      <c r="C708" s="16" t="str">
        <f>[1]!s_info_mkt(A708)</f>
        <v>主板</v>
      </c>
      <c r="D708" s="16" t="str">
        <f>[1]!s_ipo_listeddate(A708)</f>
        <v>2011-08-30</v>
      </c>
      <c r="E708" s="16" t="str">
        <f>[1]!s_info_industry_csrc2023(A708,"",3)</f>
        <v>专用设备制造业</v>
      </c>
      <c r="F708" s="16">
        <f>[1]!s_is(A708,83,"FY","YTD","20251231",1,"",100000000)</f>
        <v>52.2853655475</v>
      </c>
      <c r="G708" s="16">
        <f>[1]!s_is(A708,83,"FY","YTD","20241231",1,"",100000000)</f>
        <v>47.778556026899999</v>
      </c>
      <c r="H708" s="16">
        <f>[1]!s_is(A708,61,"FY","YTD","20251231",1,"",100000000)</f>
        <v>7.2525921997000005</v>
      </c>
      <c r="I708" s="16">
        <f>[1]!s_is(A708,61,"FY","YTD","20241231",1,"",100000000)</f>
        <v>5.0057844968000005</v>
      </c>
      <c r="J708" s="16">
        <f>[1]!s_fa_roe(A708,"20251231")</f>
        <v>13.4917</v>
      </c>
      <c r="K708" s="16">
        <f>[1]!s_stmnote_rdexp(A708,"20251231",1,10000)</f>
        <v>9838.257286</v>
      </c>
      <c r="L708" s="16">
        <f>[1]!s_margin_tradingbalance(A708,"",10000)</f>
        <v>170815.12289999999</v>
      </c>
      <c r="M708" s="16">
        <f>[1]!s_margin_seclendingbalance(A708,"",10000)</f>
        <v>616.48379999999997</v>
      </c>
      <c r="N708" s="17">
        <f>[1]!s_val_ev(A708,"",100000000)</f>
        <v>228.11946011599997</v>
      </c>
      <c r="O708" s="17">
        <f>[1]!share_freesharesmv(A708,"",100000000)</f>
        <v>157.47384269659997</v>
      </c>
      <c r="P708" s="17">
        <f ca="1">[1]!s_dq_amount_btin(A708,TODAY()-1,100000000)</f>
        <v>11.09025454</v>
      </c>
      <c r="Q708" s="17">
        <f ca="1">[1]!s_dq_turn(A708,TODAY()-1)</f>
        <v>5.9121908071387166</v>
      </c>
      <c r="R708" s="2">
        <f>[1]!s_pq_amount(A708,"20260101","",100000000)</f>
        <v>962.69208369</v>
      </c>
      <c r="S708" s="2">
        <f>[1]!s_pq_avgamount(A708,"20260101","",100000000)</f>
        <v>8.8320374650458717</v>
      </c>
      <c r="T708" s="17">
        <f>[1]!s_ipo_dilutedpe(A708)</f>
        <v>50</v>
      </c>
      <c r="U708" s="12">
        <f>[1]!s_ipo_collection_total(A708,100000000)</f>
        <v>5.27</v>
      </c>
      <c r="V708" s="18">
        <f>[1]!s_val_pe_ttm(A708,"")</f>
        <v>51.827972412109375</v>
      </c>
    </row>
    <row r="709" spans="1:22" x14ac:dyDescent="0.3">
      <c r="A709" s="12" t="s">
        <v>2019</v>
      </c>
      <c r="B709" s="12" t="s">
        <v>2020</v>
      </c>
      <c r="C709" s="16" t="str">
        <f>[1]!s_info_mkt(A709)</f>
        <v>主板</v>
      </c>
      <c r="D709" s="16" t="str">
        <f>[1]!s_ipo_listeddate(A709)</f>
        <v>2010-09-21</v>
      </c>
      <c r="E709" s="16" t="str">
        <f>[1]!s_info_industry_csrc2023(A709,"",3)</f>
        <v>通用设备制造业</v>
      </c>
      <c r="F709" s="16">
        <f>[1]!s_is(A709,83,"FY","YTD","20251231",1,"",100000000)</f>
        <v>14.908942888</v>
      </c>
      <c r="G709" s="16">
        <f>[1]!s_is(A709,83,"FY","YTD","20241231",1,"",100000000)</f>
        <v>24.8315661179</v>
      </c>
      <c r="H709" s="16">
        <f>[1]!s_is(A709,61,"FY","YTD","20251231",1,"",100000000)</f>
        <v>-1.6845704665999999</v>
      </c>
      <c r="I709" s="16">
        <f>[1]!s_is(A709,61,"FY","YTD","20241231",1,"",100000000)</f>
        <v>-4.0914595493999997</v>
      </c>
      <c r="J709" s="16">
        <f>[1]!s_fa_roe(A709,"20251231")</f>
        <v>-18.081600000000002</v>
      </c>
      <c r="K709" s="16">
        <f>[1]!s_stmnote_rdexp(A709,"20251231",1,10000)</f>
        <v>8093.1867870000005</v>
      </c>
      <c r="L709" s="16">
        <f>[1]!s_margin_tradingbalance(A709,"",10000)</f>
        <v>0</v>
      </c>
      <c r="M709" s="16">
        <f>[1]!s_margin_seclendingbalance(A709,"",10000)</f>
        <v>0</v>
      </c>
      <c r="N709" s="17">
        <f>[1]!s_val_ev(A709,"",100000000)</f>
        <v>43.765697323000005</v>
      </c>
      <c r="O709" s="17">
        <f>[1]!share_freesharesmv(A709,"",100000000)</f>
        <v>30.767230707300001</v>
      </c>
      <c r="P709" s="17">
        <f ca="1">[1]!s_dq_amount_btin(A709,TODAY()-1,100000000)</f>
        <v>0.88145187000000003</v>
      </c>
      <c r="Q709" s="17">
        <f ca="1">[1]!s_dq_turn(A709,TODAY()-1)</f>
        <v>2.0070614218620877</v>
      </c>
      <c r="R709" s="2">
        <f>[1]!s_pq_amount(A709,"20260101","",100000000)</f>
        <v>108.63801891</v>
      </c>
      <c r="S709" s="2">
        <f>[1]!s_pq_avgamount(A709,"20260101","",100000000)</f>
        <v>0.99667907256880728</v>
      </c>
      <c r="T709" s="17">
        <f>[1]!s_ipo_dilutedpe(A709)</f>
        <v>55.95</v>
      </c>
      <c r="U709" s="12">
        <f>[1]!s_ipo_collection_total(A709,100000000)</f>
        <v>13.3</v>
      </c>
      <c r="V709" s="18">
        <f>[1]!s_val_pe_ttm(A709,"")</f>
        <v>-23.23779296875</v>
      </c>
    </row>
    <row r="710" spans="1:22" x14ac:dyDescent="0.3">
      <c r="A710" s="12" t="s">
        <v>2021</v>
      </c>
      <c r="B710" s="12" t="s">
        <v>2022</v>
      </c>
      <c r="C710" s="16" t="str">
        <f>[1]!s_info_mkt(A710)</f>
        <v>创业板</v>
      </c>
      <c r="D710" s="16" t="str">
        <f>[1]!s_ipo_listeddate(A710)</f>
        <v>2023-11-28</v>
      </c>
      <c r="E710" s="16" t="str">
        <f>[1]!s_info_industry_csrc2023(A710,"",3)</f>
        <v>专用设备制造业</v>
      </c>
      <c r="F710" s="16">
        <f>[1]!s_is(A710,83,"FY","YTD","20251231",1,"",100000000)</f>
        <v>4.8146139433999995</v>
      </c>
      <c r="G710" s="16">
        <f>[1]!s_is(A710,83,"FY","YTD","20241231",1,"",100000000)</f>
        <v>3.4867598991000004</v>
      </c>
      <c r="H710" s="16">
        <f>[1]!s_is(A710,61,"FY","YTD","20251231",1,"",100000000)</f>
        <v>1.1176180790000001</v>
      </c>
      <c r="I710" s="16">
        <f>[1]!s_is(A710,61,"FY","YTD","20241231",1,"",100000000)</f>
        <v>0.7731208920999999</v>
      </c>
      <c r="J710" s="16">
        <f>[1]!s_fa_roe(A710,"20251231")</f>
        <v>10.942399999999999</v>
      </c>
      <c r="K710" s="16">
        <f>[1]!s_stmnote_rdexp(A710,"20251231",1,10000)</f>
        <v>4499.5516669999997</v>
      </c>
      <c r="L710" s="16">
        <f>[1]!s_margin_tradingbalance(A710,"",10000)</f>
        <v>27255.620299999999</v>
      </c>
      <c r="M710" s="16">
        <f>[1]!s_margin_seclendingbalance(A710,"",10000)</f>
        <v>57.335000000000001</v>
      </c>
      <c r="N710" s="17">
        <f>[1]!s_val_ev(A710,"",100000000)</f>
        <v>122.04110296</v>
      </c>
      <c r="O710" s="17">
        <f>[1]!share_freesharesmv(A710,"",100000000)</f>
        <v>56.257683583999999</v>
      </c>
      <c r="P710" s="17">
        <f ca="1">[1]!s_dq_amount_btin(A710,TODAY()-1,100000000)</f>
        <v>6.3919549199999999</v>
      </c>
      <c r="Q710" s="17">
        <f ca="1">[1]!s_dq_turn(A710,TODAY()-1)</f>
        <v>11.461727636674107</v>
      </c>
      <c r="R710" s="2">
        <f>[1]!s_pq_amount(A710,"20260101","",100000000)</f>
        <v>355.14639577000003</v>
      </c>
      <c r="S710" s="2">
        <f>[1]!s_pq_avgamount(A710,"20260101","",100000000)</f>
        <v>3.2582238144036699</v>
      </c>
      <c r="T710" s="17">
        <f>[1]!s_ipo_dilutedpe(A710)</f>
        <v>22.03</v>
      </c>
      <c r="U710" s="12">
        <f>[1]!s_ipo_collection_total(A710,100000000)</f>
        <v>5.997986</v>
      </c>
      <c r="V710" s="18">
        <f>[1]!s_val_pe_ttm(A710,"")</f>
        <v>101.818603515625</v>
      </c>
    </row>
    <row r="711" spans="1:22" x14ac:dyDescent="0.3">
      <c r="A711" s="12" t="s">
        <v>2023</v>
      </c>
      <c r="B711" s="12" t="s">
        <v>2024</v>
      </c>
      <c r="C711" s="16" t="str">
        <f>[1]!s_info_mkt(A711)</f>
        <v>科创板</v>
      </c>
      <c r="D711" s="16" t="str">
        <f>[1]!s_ipo_listeddate(A711)</f>
        <v>2020-02-18</v>
      </c>
      <c r="E711" s="16" t="str">
        <f>[1]!s_info_industry_csrc2023(A711,"",3)</f>
        <v>专用设备制造业</v>
      </c>
      <c r="F711" s="16">
        <f>[1]!s_is(A711,83,"FY","YTD","20251231",1,"",100000000)</f>
        <v>13.464106273900001</v>
      </c>
      <c r="G711" s="16">
        <f>[1]!s_is(A711,83,"FY","YTD","20241231",1,"",100000000)</f>
        <v>9.0534538603999994</v>
      </c>
      <c r="H711" s="16">
        <f>[1]!s_is(A711,61,"FY","YTD","20251231",1,"",100000000)</f>
        <v>5.3609607824000003</v>
      </c>
      <c r="I711" s="16">
        <f>[1]!s_is(A711,61,"FY","YTD","20241231",1,"",100000000)</f>
        <v>3.3391484995999998</v>
      </c>
      <c r="J711" s="16">
        <f>[1]!s_fa_roe(A711,"20251231")</f>
        <v>14.0176</v>
      </c>
      <c r="K711" s="16">
        <f>[1]!s_stmnote_rdexp(A711,"20251231",1,10000)</f>
        <v>26571.672794999999</v>
      </c>
      <c r="L711" s="16">
        <f>[1]!s_margin_tradingbalance(A711,"",10000)</f>
        <v>55024.913099999998</v>
      </c>
      <c r="M711" s="16">
        <f>[1]!s_margin_seclendingbalance(A711,"",10000)</f>
        <v>1649.3625</v>
      </c>
      <c r="N711" s="17">
        <f>[1]!s_val_ev(A711,"",100000000)</f>
        <v>752.15656124999998</v>
      </c>
      <c r="O711" s="17">
        <f>[1]!share_freesharesmv(A711,"",100000000)</f>
        <v>485.90632125000002</v>
      </c>
      <c r="P711" s="17">
        <f ca="1">[1]!s_dq_amount_btin(A711,TODAY()-1,100000000)</f>
        <v>23.384149319999999</v>
      </c>
      <c r="Q711" s="17">
        <f ca="1">[1]!s_dq_turn(A711,TODAY()-1)</f>
        <v>3.1714507629045827</v>
      </c>
      <c r="R711" s="2">
        <f>[1]!s_pq_amount(A711,"20260101","",100000000)</f>
        <v>1139.71090091</v>
      </c>
      <c r="S711" s="2">
        <f>[1]!s_pq_avgamount(A711,"20260101","",100000000)</f>
        <v>10.456063311100916</v>
      </c>
      <c r="T711" s="17">
        <f>[1]!s_ipo_dilutedpe(A711)</f>
        <v>72.58</v>
      </c>
      <c r="U711" s="12">
        <f>[1]!s_ipo_collection_total(A711,100000000)</f>
        <v>16.429752607699999</v>
      </c>
      <c r="V711" s="18">
        <f>[1]!s_val_pe_ttm(A711,"")</f>
        <v>132.33522033691406</v>
      </c>
    </row>
    <row r="712" spans="1:22" x14ac:dyDescent="0.3">
      <c r="A712" s="12" t="s">
        <v>2025</v>
      </c>
      <c r="B712" s="12" t="s">
        <v>2026</v>
      </c>
      <c r="C712" s="16" t="str">
        <f>[1]!s_info_mkt(A712)</f>
        <v>科创板</v>
      </c>
      <c r="D712" s="16" t="str">
        <f>[1]!s_ipo_listeddate(A712)</f>
        <v>2021-12-15</v>
      </c>
      <c r="E712" s="16" t="str">
        <f>[1]!s_info_industry_csrc2023(A712,"",3)</f>
        <v>医药制造业</v>
      </c>
      <c r="F712" s="16">
        <f>[1]!s_is(A712,83,"FY","YTD","20251231",1,"",100000000)</f>
        <v>382.24999000000003</v>
      </c>
      <c r="G712" s="16">
        <f>[1]!s_is(A712,83,"FY","YTD","20241231",1,"",100000000)</f>
        <v>272.13954999999999</v>
      </c>
      <c r="H712" s="16">
        <f>[1]!s_is(A712,61,"FY","YTD","20251231",1,"",100000000)</f>
        <v>14.607100000000001</v>
      </c>
      <c r="I712" s="16">
        <f>[1]!s_is(A712,61,"FY","YTD","20241231",1,"",100000000)</f>
        <v>-49.782870000000003</v>
      </c>
      <c r="J712" s="16">
        <f>[1]!s_fa_roe(A712,"20251231")</f>
        <v>5.3296000000000001</v>
      </c>
      <c r="K712" s="16">
        <f>[1]!s_stmnote_rdexp(A712,"20251231",1,10000)</f>
        <v>1550752.4</v>
      </c>
      <c r="L712" s="16">
        <f>[1]!s_margin_tradingbalance(A712,"",10000)</f>
        <v>105232.6238</v>
      </c>
      <c r="M712" s="16">
        <f>[1]!s_margin_seclendingbalance(A712,"",10000)</f>
        <v>372.9162</v>
      </c>
      <c r="N712" s="17">
        <f>[1]!s_val_ev(A712,"",100000000)</f>
        <v>2276.1994414636079</v>
      </c>
      <c r="O712" s="17">
        <f>[1]!share_freesharesmv(A712,"",100000000)</f>
        <v>251.07358837200002</v>
      </c>
      <c r="P712" s="17">
        <f ca="1">[1]!s_dq_amount_btin(A712,TODAY()-1,100000000)</f>
        <v>11.90341911</v>
      </c>
      <c r="Q712" s="17">
        <f ca="1">[1]!s_dq_turn(A712,TODAY()-1)</f>
        <v>4.7544162691909957</v>
      </c>
      <c r="R712" s="2">
        <f>[1]!s_pq_amount(A712,"20260101","",100000000)</f>
        <v>943.36084059999996</v>
      </c>
      <c r="S712" s="2">
        <f>[1]!s_pq_avgamount(A712,"20260101","",100000000)</f>
        <v>8.6546866110091738</v>
      </c>
      <c r="T712" s="17">
        <f>[1]!s_ipo_dilutedpe(A712)</f>
        <v>0</v>
      </c>
      <c r="U712" s="12">
        <f>[1]!s_ipo_collection_total(A712,100000000)</f>
        <v>221.59643076</v>
      </c>
      <c r="V712" s="18">
        <f>[1]!s_val_pe_ttm(A712,"")</f>
        <v>106.35629272460938</v>
      </c>
    </row>
    <row r="713" spans="1:22" x14ac:dyDescent="0.3">
      <c r="A713" s="12" t="s">
        <v>2027</v>
      </c>
      <c r="B713" s="12" t="s">
        <v>2028</v>
      </c>
      <c r="C713" s="16" t="str">
        <f>[1]!s_info_mkt(A713)</f>
        <v>创业板</v>
      </c>
      <c r="D713" s="16" t="str">
        <f>[1]!s_ipo_listeddate(A713)</f>
        <v>2020-08-24</v>
      </c>
      <c r="E713" s="16" t="str">
        <f>[1]!s_info_industry_csrc2023(A713,"",3)</f>
        <v>计算机、通信和其他电子设备制造业</v>
      </c>
      <c r="F713" s="16">
        <f>[1]!s_is(A713,83,"FY","YTD","20251231",1,"",100000000)</f>
        <v>305.14403376920001</v>
      </c>
      <c r="G713" s="16">
        <f>[1]!s_is(A713,83,"FY","YTD","20241231",1,"",100000000)</f>
        <v>247.10080329339999</v>
      </c>
      <c r="H713" s="16">
        <f>[1]!s_is(A713,61,"FY","YTD","20251231",1,"",100000000)</f>
        <v>25.451318804</v>
      </c>
      <c r="I713" s="16">
        <f>[1]!s_is(A713,61,"FY","YTD","20241231",1,"",100000000)</f>
        <v>21.144295269499999</v>
      </c>
      <c r="J713" s="16">
        <f>[1]!s_fa_roe(A713,"20251231")</f>
        <v>26.123100000000001</v>
      </c>
      <c r="K713" s="16">
        <f>[1]!s_stmnote_rdexp(A713,"20251231",1,10000)</f>
        <v>289278.54538000003</v>
      </c>
      <c r="L713" s="16">
        <f>[1]!s_margin_tradingbalance(A713,"",10000)</f>
        <v>37967.389600000002</v>
      </c>
      <c r="M713" s="16">
        <f>[1]!s_margin_seclendingbalance(A713,"",10000)</f>
        <v>423.15809999999999</v>
      </c>
      <c r="N713" s="17">
        <f>[1]!s_val_ev(A713,"",100000000)</f>
        <v>628.03324753820004</v>
      </c>
      <c r="O713" s="17">
        <f>[1]!share_freesharesmv(A713,"",100000000)</f>
        <v>250.6786183202</v>
      </c>
      <c r="P713" s="17">
        <f ca="1">[1]!s_dq_amount_btin(A713,TODAY()-1,100000000)</f>
        <v>5.5116248700000003</v>
      </c>
      <c r="Q713" s="17">
        <f ca="1">[1]!s_dq_turn(A713,TODAY()-1)</f>
        <v>1.5510541715922186</v>
      </c>
      <c r="R713" s="2">
        <f>[1]!s_pq_amount(A713,"20260101","",100000000)</f>
        <v>709.96808263000003</v>
      </c>
      <c r="S713" s="2">
        <f>[1]!s_pq_avgamount(A713,"20260101","",100000000)</f>
        <v>6.513468647981651</v>
      </c>
      <c r="T713" s="17">
        <f>[1]!s_ipo_dilutedpe(A713)</f>
        <v>46.81</v>
      </c>
      <c r="U713" s="12">
        <f>[1]!s_ipo_collection_total(A713,100000000)</f>
        <v>27.191199999999998</v>
      </c>
      <c r="V713" s="18">
        <f>[1]!s_val_pe_ttm(A713,"")</f>
        <v>24.912416458129883</v>
      </c>
    </row>
    <row r="714" spans="1:22" x14ac:dyDescent="0.3">
      <c r="A714" s="12" t="s">
        <v>2029</v>
      </c>
      <c r="B714" s="12" t="s">
        <v>2030</v>
      </c>
      <c r="C714" s="16" t="str">
        <f>[1]!s_info_mkt(A714)</f>
        <v>创业板</v>
      </c>
      <c r="D714" s="16" t="str">
        <f>[1]!s_ipo_listeddate(A714)</f>
        <v>2015-04-24</v>
      </c>
      <c r="E714" s="16" t="str">
        <f>[1]!s_info_industry_csrc2023(A714,"",3)</f>
        <v>电气机械和器材制造业</v>
      </c>
      <c r="F714" s="16">
        <f>[1]!s_is(A714,83,"FY","YTD","20251231",1,"",100000000)</f>
        <v>119.43958058129999</v>
      </c>
      <c r="G714" s="16">
        <f>[1]!s_is(A714,83,"FY","YTD","20241231",1,"",100000000)</f>
        <v>79.605072621299996</v>
      </c>
      <c r="H714" s="16">
        <f>[1]!s_is(A714,61,"FY","YTD","20251231",1,"",100000000)</f>
        <v>2.0602252225000002</v>
      </c>
      <c r="I714" s="16">
        <f>[1]!s_is(A714,61,"FY","YTD","20241231",1,"",100000000)</f>
        <v>-2.5245572832000001</v>
      </c>
      <c r="J714" s="16">
        <f>[1]!s_fa_roe(A714,"20251231")</f>
        <v>3.9434</v>
      </c>
      <c r="K714" s="16">
        <f>[1]!s_stmnote_rdexp(A714,"20251231",1,10000)</f>
        <v>53541.926039999998</v>
      </c>
      <c r="L714" s="16">
        <f>[1]!s_margin_tradingbalance(A714,"",10000)</f>
        <v>96432.470199999996</v>
      </c>
      <c r="M714" s="16">
        <f>[1]!s_margin_seclendingbalance(A714,"",10000)</f>
        <v>362.43400000000003</v>
      </c>
      <c r="N714" s="17">
        <f>[1]!s_val_ev(A714,"",100000000)</f>
        <v>408.71480831999997</v>
      </c>
      <c r="O714" s="17">
        <f>[1]!share_freesharesmv(A714,"",100000000)</f>
        <v>279.91376543199999</v>
      </c>
      <c r="P714" s="17">
        <f ca="1">[1]!s_dq_amount_btin(A714,TODAY()-1,100000000)</f>
        <v>26.632293279999999</v>
      </c>
      <c r="Q714" s="17">
        <f ca="1">[1]!s_dq_turn(A714,TODAY()-1)</f>
        <v>8.0830162415310003</v>
      </c>
      <c r="R714" s="2">
        <f>[1]!s_pq_amount(A714,"20260101","",100000000)</f>
        <v>2504.1774121100002</v>
      </c>
      <c r="S714" s="2">
        <f>[1]!s_pq_avgamount(A714,"20260101","",100000000)</f>
        <v>22.97410469825688</v>
      </c>
      <c r="T714" s="17">
        <f>[1]!s_ipo_dilutedpe(A714)</f>
        <v>22.99</v>
      </c>
      <c r="U714" s="12">
        <f>[1]!s_ipo_collection_total(A714,100000000)</f>
        <v>3.1227</v>
      </c>
      <c r="V714" s="18">
        <f>[1]!s_val_pe_ttm(A714,"")</f>
        <v>71.145881652832031</v>
      </c>
    </row>
    <row r="715" spans="1:22" x14ac:dyDescent="0.3">
      <c r="A715" s="12" t="s">
        <v>2031</v>
      </c>
      <c r="B715" s="12" t="s">
        <v>2032</v>
      </c>
      <c r="C715" s="16" t="str">
        <f>[1]!s_info_mkt(A715)</f>
        <v>主板</v>
      </c>
      <c r="D715" s="16" t="str">
        <f>[1]!s_ipo_listeddate(A715)</f>
        <v>2020-09-15</v>
      </c>
      <c r="E715" s="16" t="str">
        <f>[1]!s_info_industry_csrc2023(A715,"",3)</f>
        <v>汽车制造业</v>
      </c>
      <c r="F715" s="16">
        <f>[1]!s_is(A715,83,"FY","YTD","20251231",1,"",100000000)</f>
        <v>24.192785593000004</v>
      </c>
      <c r="G715" s="16">
        <f>[1]!s_is(A715,83,"FY","YTD","20241231",1,"",100000000)</f>
        <v>22.763100878099998</v>
      </c>
      <c r="H715" s="16">
        <f>[1]!s_is(A715,61,"FY","YTD","20251231",1,"",100000000)</f>
        <v>1.8766170178000001</v>
      </c>
      <c r="I715" s="16">
        <f>[1]!s_is(A715,61,"FY","YTD","20241231",1,"",100000000)</f>
        <v>1.3704743409</v>
      </c>
      <c r="J715" s="16">
        <f>[1]!s_fa_roe(A715,"20251231")</f>
        <v>9.8606999999999996</v>
      </c>
      <c r="K715" s="16">
        <f>[1]!s_stmnote_rdexp(A715,"20251231",1,10000)</f>
        <v>8065.2956930000009</v>
      </c>
      <c r="L715" s="16">
        <f>[1]!s_margin_tradingbalance(A715,"",10000)</f>
        <v>0</v>
      </c>
      <c r="M715" s="16">
        <f>[1]!s_margin_seclendingbalance(A715,"",10000)</f>
        <v>0</v>
      </c>
      <c r="N715" s="17">
        <f>[1]!s_val_ev(A715,"",100000000)</f>
        <v>81.636553180000007</v>
      </c>
      <c r="O715" s="17">
        <f>[1]!share_freesharesmv(A715,"",100000000)</f>
        <v>51.377842880000003</v>
      </c>
      <c r="P715" s="17">
        <f ca="1">[1]!s_dq_amount_btin(A715,TODAY()-1,100000000)</f>
        <v>2.11757975</v>
      </c>
      <c r="Q715" s="17">
        <f ca="1">[1]!s_dq_turn(A715,TODAY()-1)</f>
        <v>2.6099850336674888</v>
      </c>
      <c r="R715" s="2">
        <f>[1]!s_pq_amount(A715,"20260101","",100000000)</f>
        <v>129.09743180000001</v>
      </c>
      <c r="S715" s="2">
        <f>[1]!s_pq_avgamount(A715,"20260101","",100000000)</f>
        <v>1.1843801082568808</v>
      </c>
      <c r="T715" s="17">
        <f>[1]!s_ipo_dilutedpe(A715)</f>
        <v>22.992699999999999</v>
      </c>
      <c r="U715" s="12">
        <f>[1]!s_ipo_collection_total(A715,100000000)</f>
        <v>4.6619999999999999</v>
      </c>
      <c r="V715" s="18">
        <f>[1]!s_val_pe_ttm(A715,"")</f>
        <v>40.589725494384766</v>
      </c>
    </row>
    <row r="716" spans="1:22" x14ac:dyDescent="0.3">
      <c r="A716" s="12" t="s">
        <v>2033</v>
      </c>
      <c r="B716" s="12" t="s">
        <v>2034</v>
      </c>
      <c r="C716" s="16" t="str">
        <f>[1]!s_info_mkt(A716)</f>
        <v>主板</v>
      </c>
      <c r="D716" s="16" t="str">
        <f>[1]!s_ipo_listeddate(A716)</f>
        <v>2000-10-18</v>
      </c>
      <c r="E716" s="16" t="str">
        <f>[1]!s_info_industry_csrc2023(A716,"",3)</f>
        <v>医药制造业</v>
      </c>
      <c r="F716" s="16">
        <f>[1]!s_is(A716,83,"FY","YTD","20251231",1,"",100000000)</f>
        <v>316.29416193830002</v>
      </c>
      <c r="G716" s="16">
        <f>[1]!s_is(A716,83,"FY","YTD","20241231",1,"",100000000)</f>
        <v>279.84605342060001</v>
      </c>
      <c r="H716" s="16">
        <f>[1]!s_is(A716,61,"FY","YTD","20251231",1,"",100000000)</f>
        <v>77.110548119800001</v>
      </c>
      <c r="I716" s="16">
        <f>[1]!s_is(A716,61,"FY","YTD","20241231",1,"",100000000)</f>
        <v>63.365270147499999</v>
      </c>
      <c r="J716" s="16">
        <f>[1]!s_fa_roe(A716,"20251231")</f>
        <v>14.4413</v>
      </c>
      <c r="K716" s="16">
        <f>[1]!s_stmnote_rdexp(A716,"20251231",1,10000)</f>
        <v>872385.24462299992</v>
      </c>
      <c r="L716" s="16">
        <f>[1]!s_margin_tradingbalance(A716,"",10000)</f>
        <v>549594.30379999999</v>
      </c>
      <c r="M716" s="16">
        <f>[1]!s_margin_seclendingbalance(A716,"",10000)</f>
        <v>2693.1010000000001</v>
      </c>
      <c r="N716" s="17">
        <f>[1]!s_val_ev(A716,"",100000000)</f>
        <v>3211.4008663848322</v>
      </c>
      <c r="O716" s="17">
        <f>[1]!share_freesharesmv(A716,"",100000000)</f>
        <v>1882.6014521286002</v>
      </c>
      <c r="P716" s="17">
        <f ca="1">[1]!s_dq_amount_btin(A716,TODAY()-1,100000000)</f>
        <v>57.484802100000003</v>
      </c>
      <c r="Q716" s="17">
        <f ca="1">[1]!s_dq_turn(A716,TODAY()-1)</f>
        <v>1.8591126152026831</v>
      </c>
      <c r="R716" s="2">
        <f>[1]!s_pq_amount(A716,"20260101","",100000000)</f>
        <v>3894.0827803699999</v>
      </c>
      <c r="S716" s="2">
        <f>[1]!s_pq_avgamount(A716,"20260101","",100000000)</f>
        <v>35.725530095137614</v>
      </c>
      <c r="T716" s="17">
        <f>[1]!s_ipo_dilutedpe(A716)</f>
        <v>31.44</v>
      </c>
      <c r="U716" s="12">
        <f>[1]!s_ipo_collection_total(A716,100000000)</f>
        <v>4.7919999999999998</v>
      </c>
      <c r="V716" s="18">
        <f>[1]!s_val_pe_ttm(A716,"")</f>
        <v>39.581554412841797</v>
      </c>
    </row>
    <row r="717" spans="1:22" x14ac:dyDescent="0.3">
      <c r="A717" s="12" t="s">
        <v>2035</v>
      </c>
      <c r="B717" s="12" t="s">
        <v>2036</v>
      </c>
      <c r="C717" s="16" t="str">
        <f>[1]!s_info_mkt(A717)</f>
        <v>主板</v>
      </c>
      <c r="D717" s="16" t="str">
        <f>[1]!s_ipo_listeddate(A717)</f>
        <v>2003-03-06</v>
      </c>
      <c r="E717" s="16" t="str">
        <f>[1]!s_info_industry_csrc2023(A717,"",3)</f>
        <v>化学原料和化学制品制造业</v>
      </c>
      <c r="F717" s="16">
        <f>[1]!s_is(A717,83,"FY","YTD","20251231",1,"",100000000)</f>
        <v>198.76595028740002</v>
      </c>
      <c r="G717" s="16">
        <f>[1]!s_is(A717,83,"FY","YTD","20241231",1,"",100000000)</f>
        <v>241.37151589679999</v>
      </c>
      <c r="H717" s="16">
        <f>[1]!s_is(A717,61,"FY","YTD","20251231",1,"",100000000)</f>
        <v>-8.8494973270999999</v>
      </c>
      <c r="I717" s="16">
        <f>[1]!s_is(A717,61,"FY","YTD","20241231",1,"",100000000)</f>
        <v>-4.8747435351999995</v>
      </c>
      <c r="J717" s="16">
        <f>[1]!s_fa_roe(A717,"20251231")</f>
        <v>-16.704000000000001</v>
      </c>
      <c r="K717" s="16">
        <f>[1]!s_stmnote_rdexp(A717,"20251231",1,10000)</f>
        <v>1747.813623</v>
      </c>
      <c r="L717" s="16">
        <f>[1]!s_margin_tradingbalance(A717,"",10000)</f>
        <v>0</v>
      </c>
      <c r="M717" s="16">
        <f>[1]!s_margin_seclendingbalance(A717,"",10000)</f>
        <v>0</v>
      </c>
      <c r="N717" s="17">
        <f>[1]!s_val_ev(A717,"",100000000)</f>
        <v>68.787177037199996</v>
      </c>
      <c r="O717" s="17">
        <f>[1]!share_freesharesmv(A717,"",100000000)</f>
        <v>14.6236865679</v>
      </c>
      <c r="P717" s="17">
        <f ca="1">[1]!s_dq_amount_btin(A717,TODAY()-1,100000000)</f>
        <v>2.4481398200000002</v>
      </c>
      <c r="Q717" s="17">
        <f ca="1">[1]!s_dq_turn(A717,TODAY()-1)</f>
        <v>3.5376652559589536</v>
      </c>
      <c r="R717" s="2">
        <f>[1]!s_pq_amount(A717,"20260101","",100000000)</f>
        <v>273.88492704999999</v>
      </c>
      <c r="S717" s="2">
        <f>[1]!s_pq_avgamount(A717,"20260101","",100000000)</f>
        <v>2.5359715467592596</v>
      </c>
      <c r="T717" s="17">
        <f>[1]!s_ipo_dilutedpe(A717)</f>
        <v>20</v>
      </c>
      <c r="U717" s="12">
        <f>[1]!s_ipo_collection_total(A717,100000000)</f>
        <v>4.1909999999999998</v>
      </c>
      <c r="V717" s="18">
        <f>[1]!s_val_pe_ttm(A717,"")</f>
        <v>-9.3595848083496094</v>
      </c>
    </row>
    <row r="718" spans="1:22" x14ac:dyDescent="0.3">
      <c r="A718" s="12" t="s">
        <v>2037</v>
      </c>
      <c r="B718" s="12" t="s">
        <v>2038</v>
      </c>
      <c r="C718" s="16" t="str">
        <f>[1]!s_info_mkt(A718)</f>
        <v>创业板</v>
      </c>
      <c r="D718" s="16" t="str">
        <f>[1]!s_ipo_listeddate(A718)</f>
        <v>2020-07-24</v>
      </c>
      <c r="E718" s="16" t="str">
        <f>[1]!s_info_industry_csrc2023(A718,"",3)</f>
        <v>通用设备制造业</v>
      </c>
      <c r="F718" s="16">
        <f>[1]!s_is(A718,83,"FY","YTD","20251231",1,"",100000000)</f>
        <v>3.1227096502</v>
      </c>
      <c r="G718" s="16">
        <f>[1]!s_is(A718,83,"FY","YTD","20241231",1,"",100000000)</f>
        <v>1.5759201518999999</v>
      </c>
      <c r="H718" s="16">
        <f>[1]!s_is(A718,61,"FY","YTD","20251231",1,"",100000000)</f>
        <v>-1.9393079278999998</v>
      </c>
      <c r="I718" s="16">
        <f>[1]!s_is(A718,61,"FY","YTD","20241231",1,"",100000000)</f>
        <v>-2.3779626246000003</v>
      </c>
      <c r="J718" s="16">
        <f>[1]!s_fa_roe(A718,"20251231")</f>
        <v>-25.2881</v>
      </c>
      <c r="K718" s="16">
        <f>[1]!s_stmnote_rdexp(A718,"20251231",1,10000)</f>
        <v>7076.5329040000006</v>
      </c>
      <c r="L718" s="16">
        <f>[1]!s_margin_tradingbalance(A718,"",10000)</f>
        <v>0</v>
      </c>
      <c r="M718" s="16">
        <f>[1]!s_margin_seclendingbalance(A718,"",10000)</f>
        <v>0</v>
      </c>
      <c r="N718" s="17">
        <f>[1]!s_val_ev(A718,"",100000000)</f>
        <v>44.363915779800003</v>
      </c>
      <c r="O718" s="17">
        <f>[1]!share_freesharesmv(A718,"",100000000)</f>
        <v>29.681002336100008</v>
      </c>
      <c r="P718" s="17">
        <f ca="1">[1]!s_dq_amount_btin(A718,TODAY()-1,100000000)</f>
        <v>4.1892267500000004</v>
      </c>
      <c r="Q718" s="17">
        <f ca="1">[1]!s_dq_turn(A718,TODAY()-1)</f>
        <v>14.066352022492334</v>
      </c>
      <c r="R718" s="2">
        <f>[1]!s_pq_amount(A718,"20260101","",100000000)</f>
        <v>191.93719806999999</v>
      </c>
      <c r="S718" s="2">
        <f>[1]!s_pq_avgamount(A718,"20260101","",100000000)</f>
        <v>1.7608917254128442</v>
      </c>
      <c r="T718" s="17">
        <f>[1]!s_ipo_dilutedpe(A718)</f>
        <v>22.99</v>
      </c>
      <c r="U718" s="12">
        <f>[1]!s_ipo_collection_total(A718,100000000)</f>
        <v>6.2057687000000001</v>
      </c>
      <c r="V718" s="18">
        <f>[1]!s_val_pe_ttm(A718,"")</f>
        <v>-23.822210311889648</v>
      </c>
    </row>
    <row r="719" spans="1:22" x14ac:dyDescent="0.3">
      <c r="A719" s="12" t="s">
        <v>2039</v>
      </c>
      <c r="B719" s="12" t="s">
        <v>2040</v>
      </c>
      <c r="C719" s="16" t="str">
        <f>[1]!s_info_mkt(A719)</f>
        <v>科创板</v>
      </c>
      <c r="D719" s="16" t="str">
        <f>[1]!s_ipo_listeddate(A719)</f>
        <v>2019-07-22</v>
      </c>
      <c r="E719" s="16" t="str">
        <f>[1]!s_info_industry_csrc2023(A719,"",3)</f>
        <v>通用设备制造业</v>
      </c>
      <c r="F719" s="16">
        <f>[1]!s_is(A719,83,"FY","YTD","20251231",1,"",100000000)</f>
        <v>7.5370361901999994</v>
      </c>
      <c r="G719" s="16">
        <f>[1]!s_is(A719,83,"FY","YTD","20241231",1,"",100000000)</f>
        <v>6.7854482559000004</v>
      </c>
      <c r="H719" s="16">
        <f>[1]!s_is(A719,61,"FY","YTD","20251231",1,"",100000000)</f>
        <v>0.94509112640000004</v>
      </c>
      <c r="I719" s="16">
        <f>[1]!s_is(A719,61,"FY","YTD","20241231",1,"",100000000)</f>
        <v>0.99175574489999996</v>
      </c>
      <c r="J719" s="16">
        <f>[1]!s_fa_roe(A719,"20251231")</f>
        <v>4.8026999999999997</v>
      </c>
      <c r="K719" s="16">
        <f>[1]!s_stmnote_rdexp(A719,"20251231",1,10000)</f>
        <v>5742.7644009999995</v>
      </c>
      <c r="L719" s="16">
        <f>[1]!s_margin_tradingbalance(A719,"",10000)</f>
        <v>149355.13219999999</v>
      </c>
      <c r="M719" s="16">
        <f>[1]!s_margin_seclendingbalance(A719,"",10000)</f>
        <v>0</v>
      </c>
      <c r="N719" s="17">
        <f>[1]!s_val_ev(A719,"",100000000)</f>
        <v>177.04808209999999</v>
      </c>
      <c r="O719" s="17">
        <f>[1]!share_freesharesmv(A719,"",100000000)</f>
        <v>116.02422860509998</v>
      </c>
      <c r="P719" s="17">
        <f ca="1">[1]!s_dq_amount_btin(A719,TODAY()-1,100000000)</f>
        <v>6.8877440600000002</v>
      </c>
      <c r="Q719" s="17">
        <f ca="1">[1]!s_dq_turn(A719,TODAY()-1)</f>
        <v>3.871083611020941</v>
      </c>
      <c r="R719" s="2">
        <f>[1]!s_pq_amount(A719,"20260101","",100000000)</f>
        <v>853.31958689999999</v>
      </c>
      <c r="S719" s="2">
        <f>[1]!s_pq_avgamount(A719,"20260101","",100000000)</f>
        <v>7.8286200633027514</v>
      </c>
      <c r="T719" s="17">
        <f>[1]!s_ipo_dilutedpe(A719)</f>
        <v>34.119999999999997</v>
      </c>
      <c r="U719" s="12">
        <f>[1]!s_ipo_collection_total(A719,100000000)</f>
        <v>5.3360000000000003</v>
      </c>
      <c r="V719" s="18">
        <f>[1]!s_val_pe_ttm(A719,"")</f>
        <v>173.98452758789063</v>
      </c>
    </row>
    <row r="720" spans="1:22" x14ac:dyDescent="0.3">
      <c r="A720" s="12" t="s">
        <v>2041</v>
      </c>
      <c r="B720" s="12" t="s">
        <v>2042</v>
      </c>
      <c r="C720" s="16" t="str">
        <f>[1]!s_info_mkt(A720)</f>
        <v>创业板</v>
      </c>
      <c r="D720" s="16" t="str">
        <f>[1]!s_ipo_listeddate(A720)</f>
        <v>2022-08-19</v>
      </c>
      <c r="E720" s="16" t="str">
        <f>[1]!s_info_industry_csrc2023(A720,"",3)</f>
        <v>互联网和相关服务</v>
      </c>
      <c r="F720" s="16">
        <f>[1]!s_is(A720,83,"FY","YTD","20251231",1,"",100000000)</f>
        <v>38.300671586299998</v>
      </c>
      <c r="G720" s="16">
        <f>[1]!s_is(A720,83,"FY","YTD","20241231",1,"",100000000)</f>
        <v>25.468101900400001</v>
      </c>
      <c r="H720" s="16">
        <f>[1]!s_is(A720,61,"FY","YTD","20251231",1,"",100000000)</f>
        <v>1.5810646415</v>
      </c>
      <c r="I720" s="16">
        <f>[1]!s_is(A720,61,"FY","YTD","20241231",1,"",100000000)</f>
        <v>2.3182522730000001</v>
      </c>
      <c r="J720" s="16">
        <f>[1]!s_fa_roe(A720,"20251231")</f>
        <v>4.3475999999999999</v>
      </c>
      <c r="K720" s="16">
        <f>[1]!s_stmnote_rdexp(A720,"20251231",1,10000)</f>
        <v>15927.012628999999</v>
      </c>
      <c r="L720" s="16">
        <f>[1]!s_margin_tradingbalance(A720,"",10000)</f>
        <v>148949.77910000001</v>
      </c>
      <c r="M720" s="16">
        <f>[1]!s_margin_seclendingbalance(A720,"",10000)</f>
        <v>421.15699999999998</v>
      </c>
      <c r="N720" s="17">
        <f>[1]!s_val_ev(A720,"",100000000)</f>
        <v>236.27501894400001</v>
      </c>
      <c r="O720" s="17">
        <f>[1]!share_freesharesmv(A720,"",100000000)</f>
        <v>162.83071338400001</v>
      </c>
      <c r="P720" s="17">
        <f ca="1">[1]!s_dq_amount_btin(A720,TODAY()-1,100000000)</f>
        <v>21.934272400000001</v>
      </c>
      <c r="Q720" s="17">
        <f ca="1">[1]!s_dq_turn(A720,TODAY()-1)</f>
        <v>11.485931425985541</v>
      </c>
      <c r="R720" s="2">
        <f>[1]!s_pq_amount(A720,"20260101","",100000000)</f>
        <v>3055.59400873</v>
      </c>
      <c r="S720" s="2">
        <f>[1]!s_pq_avgamount(A720,"20260101","",100000000)</f>
        <v>28.826358572924526</v>
      </c>
      <c r="T720" s="17">
        <f>[1]!s_ipo_dilutedpe(A720)</f>
        <v>34.229999999999997</v>
      </c>
      <c r="U720" s="12">
        <f>[1]!s_ipo_collection_total(A720,100000000)</f>
        <v>13.726217240999999</v>
      </c>
      <c r="V720" s="18">
        <f>[1]!s_val_pe_ttm(A720,"")</f>
        <v>611.696533203125</v>
      </c>
    </row>
    <row r="721" spans="1:22" x14ac:dyDescent="0.3">
      <c r="A721" s="12" t="s">
        <v>2043</v>
      </c>
      <c r="B721" s="12" t="s">
        <v>2044</v>
      </c>
      <c r="C721" s="16" t="str">
        <f>[1]!s_info_mkt(A721)</f>
        <v>主板</v>
      </c>
      <c r="D721" s="16" t="str">
        <f>[1]!s_ipo_listeddate(A721)</f>
        <v>2002-10-24</v>
      </c>
      <c r="E721" s="16" t="str">
        <f>[1]!s_info_industry_csrc2023(A721,"",3)</f>
        <v>电气机械和器材制造业</v>
      </c>
      <c r="F721" s="16">
        <f>[1]!s_is(A721,83,"FY","YTD","20251231",1,"",100000000)</f>
        <v>524.99857493339994</v>
      </c>
      <c r="G721" s="16">
        <f>[1]!s_is(A721,83,"FY","YTD","20241231",1,"",100000000)</f>
        <v>480.54688251390002</v>
      </c>
      <c r="H721" s="16">
        <f>[1]!s_is(A721,61,"FY","YTD","20251231",1,"",100000000)</f>
        <v>29.022942754899997</v>
      </c>
      <c r="I721" s="16">
        <f>[1]!s_is(A721,61,"FY","YTD","20241231",1,"",100000000)</f>
        <v>28.379185478699998</v>
      </c>
      <c r="J721" s="16">
        <f>[1]!s_fa_roe(A721,"20251231")</f>
        <v>8.0044000000000004</v>
      </c>
      <c r="K721" s="16">
        <f>[1]!s_stmnote_rdexp(A721,"20251231",1,10000)</f>
        <v>207945.844274</v>
      </c>
      <c r="L721" s="16">
        <f>[1]!s_margin_tradingbalance(A721,"",10000)</f>
        <v>662809.50150000001</v>
      </c>
      <c r="M721" s="16">
        <f>[1]!s_margin_seclendingbalance(A721,"",10000)</f>
        <v>1714.596</v>
      </c>
      <c r="N721" s="17">
        <f>[1]!s_val_ev(A721,"",100000000)</f>
        <v>1930.0230282059997</v>
      </c>
      <c r="O721" s="17">
        <f>[1]!share_freesharesmv(A721,"",100000000)</f>
        <v>1492.2593653694998</v>
      </c>
      <c r="P721" s="17">
        <f ca="1">[1]!s_dq_amount_btin(A721,TODAY()-1,100000000)</f>
        <v>160.63657265000001</v>
      </c>
      <c r="Q721" s="17">
        <f ca="1">[1]!s_dq_turn(A721,TODAY()-1)</f>
        <v>8.3395999361786082</v>
      </c>
      <c r="R721" s="2">
        <f>[1]!s_pq_amount(A721,"20260101","",100000000)</f>
        <v>8415.1731912899995</v>
      </c>
      <c r="S721" s="2">
        <f>[1]!s_pq_avgamount(A721,"20260101","",100000000)</f>
        <v>77.20342377330276</v>
      </c>
      <c r="T721" s="17">
        <f>[1]!s_ipo_dilutedpe(A721)</f>
        <v>20</v>
      </c>
      <c r="U721" s="12">
        <f>[1]!s_ipo_collection_total(A721,100000000)</f>
        <v>3.78</v>
      </c>
      <c r="V721" s="18">
        <f>[1]!s_val_pe_ttm(A721,"")</f>
        <v>60.433433532714844</v>
      </c>
    </row>
    <row r="722" spans="1:22" x14ac:dyDescent="0.3">
      <c r="A722" s="12" t="s">
        <v>2045</v>
      </c>
      <c r="B722" s="12" t="s">
        <v>2046</v>
      </c>
      <c r="C722" s="16" t="str">
        <f>[1]!s_info_mkt(A722)</f>
        <v>主板</v>
      </c>
      <c r="D722" s="16" t="str">
        <f>[1]!s_ipo_listeddate(A722)</f>
        <v>2010-09-29</v>
      </c>
      <c r="E722" s="16" t="str">
        <f>[1]!s_info_industry_csrc2023(A722,"",3)</f>
        <v>计算机、通信和其他电子设备制造业</v>
      </c>
      <c r="F722" s="16">
        <f>[1]!s_is(A722,83,"FY","YTD","20251231",1,"",100000000)</f>
        <v>54.8433302591</v>
      </c>
      <c r="G722" s="16">
        <f>[1]!s_is(A722,83,"FY","YTD","20241231",1,"",100000000)</f>
        <v>48.081525035200002</v>
      </c>
      <c r="H722" s="16">
        <f>[1]!s_is(A722,61,"FY","YTD","20251231",1,"",100000000)</f>
        <v>6.7459423119000004</v>
      </c>
      <c r="I722" s="16">
        <f>[1]!s_is(A722,61,"FY","YTD","20241231",1,"",100000000)</f>
        <v>6.5466429672000004</v>
      </c>
      <c r="J722" s="16">
        <f>[1]!s_fa_roe(A722,"20251231")</f>
        <v>11.126899999999999</v>
      </c>
      <c r="K722" s="16">
        <f>[1]!s_stmnote_rdexp(A722,"20251231",1,10000)</f>
        <v>27133.260174000003</v>
      </c>
      <c r="L722" s="16">
        <f>[1]!s_margin_tradingbalance(A722,"",10000)</f>
        <v>197584.7439</v>
      </c>
      <c r="M722" s="16">
        <f>[1]!s_margin_seclendingbalance(A722,"",10000)</f>
        <v>1866.7047</v>
      </c>
      <c r="N722" s="17">
        <f>[1]!s_val_ev(A722,"",100000000)</f>
        <v>919.0761706446001</v>
      </c>
      <c r="O722" s="17">
        <f>[1]!share_freesharesmv(A722,"",100000000)</f>
        <v>567.53682232620008</v>
      </c>
      <c r="P722" s="17">
        <f ca="1">[1]!s_dq_amount_btin(A722,TODAY()-1,100000000)</f>
        <v>55.008561790000002</v>
      </c>
      <c r="Q722" s="17">
        <f ca="1">[1]!s_dq_turn(A722,TODAY()-1)</f>
        <v>6.2040197056508672</v>
      </c>
      <c r="R722" s="2">
        <f>[1]!s_pq_amount(A722,"20260101","",100000000)</f>
        <v>2086.73071695</v>
      </c>
      <c r="S722" s="2">
        <f>[1]!s_pq_avgamount(A722,"20260101","",100000000)</f>
        <v>19.144318504128439</v>
      </c>
      <c r="T722" s="17">
        <f>[1]!s_ipo_dilutedpe(A722)</f>
        <v>52.03</v>
      </c>
      <c r="U722" s="12">
        <f>[1]!s_ipo_collection_total(A722,100000000)</f>
        <v>8.1999999999999993</v>
      </c>
      <c r="V722" s="18">
        <f>[1]!s_val_pe_ttm(A722,"")</f>
        <v>134.25367736816406</v>
      </c>
    </row>
    <row r="723" spans="1:22" x14ac:dyDescent="0.3">
      <c r="A723" s="12" t="s">
        <v>2047</v>
      </c>
      <c r="B723" s="12" t="s">
        <v>2048</v>
      </c>
      <c r="C723" s="16" t="str">
        <f>[1]!s_info_mkt(A723)</f>
        <v>科创板</v>
      </c>
      <c r="D723" s="16" t="str">
        <f>[1]!s_ipo_listeddate(A723)</f>
        <v>2020-09-03</v>
      </c>
      <c r="E723" s="16" t="str">
        <f>[1]!s_info_industry_csrc2023(A723,"",3)</f>
        <v>计算机、通信和其他电子设备制造业</v>
      </c>
      <c r="F723" s="16">
        <f>[1]!s_is(A723,83,"FY","YTD","20251231",1,"",100000000)</f>
        <v>5.7689362367999992</v>
      </c>
      <c r="G723" s="16">
        <f>[1]!s_is(A723,83,"FY","YTD","20241231",1,"",100000000)</f>
        <v>5.3281607022999999</v>
      </c>
      <c r="H723" s="16">
        <f>[1]!s_is(A723,61,"FY","YTD","20251231",1,"",100000000)</f>
        <v>0.72296064180000008</v>
      </c>
      <c r="I723" s="16">
        <f>[1]!s_is(A723,61,"FY","YTD","20241231",1,"",100000000)</f>
        <v>0.90432815870000005</v>
      </c>
      <c r="J723" s="16">
        <f>[1]!s_fa_roe(A723,"20251231")</f>
        <v>4.1981000000000002</v>
      </c>
      <c r="K723" s="16">
        <f>[1]!s_stmnote_rdexp(A723,"20251231",1,10000)</f>
        <v>15429.392138999998</v>
      </c>
      <c r="L723" s="16">
        <f>[1]!s_margin_tradingbalance(A723,"",10000)</f>
        <v>48273.949699999997</v>
      </c>
      <c r="M723" s="16">
        <f>[1]!s_margin_seclendingbalance(A723,"",10000)</f>
        <v>26.8262</v>
      </c>
      <c r="N723" s="17">
        <f>[1]!s_val_ev(A723,"",100000000)</f>
        <v>148.9600584472</v>
      </c>
      <c r="O723" s="17">
        <f>[1]!share_freesharesmv(A723,"",100000000)</f>
        <v>100.05105721379999</v>
      </c>
      <c r="P723" s="17">
        <f ca="1">[1]!s_dq_amount_btin(A723,TODAY()-1,100000000)</f>
        <v>10.636986980000001</v>
      </c>
      <c r="Q723" s="17">
        <f ca="1">[1]!s_dq_turn(A723,TODAY()-1)</f>
        <v>7.7786348705158064</v>
      </c>
      <c r="R723" s="2">
        <f>[1]!s_pq_amount(A723,"20260101","",100000000)</f>
        <v>391.16084465</v>
      </c>
      <c r="S723" s="2">
        <f>[1]!s_pq_avgamount(A723,"20260101","",100000000)</f>
        <v>3.5886316022935776</v>
      </c>
      <c r="T723" s="17">
        <f>[1]!s_ipo_dilutedpe(A723)</f>
        <v>51.45</v>
      </c>
      <c r="U723" s="12">
        <f>[1]!s_ipo_collection_total(A723,100000000)</f>
        <v>11.440423940000001</v>
      </c>
      <c r="V723" s="18">
        <f>[1]!s_val_pe_ttm(A723,"")</f>
        <v>117.33979034423828</v>
      </c>
    </row>
    <row r="724" spans="1:22" x14ac:dyDescent="0.3">
      <c r="A724" s="12" t="s">
        <v>2049</v>
      </c>
      <c r="B724" s="12" t="s">
        <v>2050</v>
      </c>
      <c r="C724" s="16" t="str">
        <f>[1]!s_info_mkt(A724)</f>
        <v>创业板</v>
      </c>
      <c r="D724" s="16" t="str">
        <f>[1]!s_ipo_listeddate(A724)</f>
        <v>2020-09-10</v>
      </c>
      <c r="E724" s="16" t="str">
        <f>[1]!s_info_industry_csrc2023(A724,"",3)</f>
        <v>金属制品业</v>
      </c>
      <c r="F724" s="16">
        <f>[1]!s_is(A724,83,"FY","YTD","20251231",1,"",100000000)</f>
        <v>2.6704274285</v>
      </c>
      <c r="G724" s="16">
        <f>[1]!s_is(A724,83,"FY","YTD","20241231",1,"",100000000)</f>
        <v>2.9742720680999999</v>
      </c>
      <c r="H724" s="16">
        <f>[1]!s_is(A724,61,"FY","YTD","20251231",1,"",100000000)</f>
        <v>0.55224078479999994</v>
      </c>
      <c r="I724" s="16">
        <f>[1]!s_is(A724,61,"FY","YTD","20241231",1,"",100000000)</f>
        <v>0.71225797260000001</v>
      </c>
      <c r="J724" s="16">
        <f>[1]!s_fa_roe(A724,"20251231")</f>
        <v>6.2827999999999999</v>
      </c>
      <c r="K724" s="16">
        <f>[1]!s_stmnote_rdexp(A724,"20251231",1,10000)</f>
        <v>1540.172814</v>
      </c>
      <c r="L724" s="16">
        <f>[1]!s_margin_tradingbalance(A724,"",10000)</f>
        <v>20826.2228</v>
      </c>
      <c r="M724" s="16">
        <f>[1]!s_margin_seclendingbalance(A724,"",10000)</f>
        <v>24.291499999999999</v>
      </c>
      <c r="N724" s="17">
        <f>[1]!s_val_ev(A724,"",100000000)</f>
        <v>65.338368939999995</v>
      </c>
      <c r="O724" s="17">
        <f>[1]!share_freesharesmv(A724,"",100000000)</f>
        <v>25.290841525699996</v>
      </c>
      <c r="P724" s="17">
        <f ca="1">[1]!s_dq_amount_btin(A724,TODAY()-1,100000000)</f>
        <v>2.14770013</v>
      </c>
      <c r="Q724" s="17">
        <f ca="1">[1]!s_dq_turn(A724,TODAY()-1)</f>
        <v>4.9162557697825884</v>
      </c>
      <c r="R724" s="2">
        <f>[1]!s_pq_amount(A724,"20260101","",100000000)</f>
        <v>388.26851359</v>
      </c>
      <c r="S724" s="2">
        <f>[1]!s_pq_avgamount(A724,"20260101","",100000000)</f>
        <v>3.5620964549541281</v>
      </c>
      <c r="T724" s="17">
        <f>[1]!s_ipo_dilutedpe(A724)</f>
        <v>29.46</v>
      </c>
      <c r="U724" s="12">
        <f>[1]!s_ipo_collection_total(A724,100000000)</f>
        <v>3.794</v>
      </c>
      <c r="V724" s="18">
        <f>[1]!s_val_pe_ttm(A724,"")</f>
        <v>105.91135406494141</v>
      </c>
    </row>
    <row r="725" spans="1:22" x14ac:dyDescent="0.3">
      <c r="A725" s="12" t="s">
        <v>55</v>
      </c>
      <c r="B725" s="12" t="s">
        <v>56</v>
      </c>
      <c r="C725" s="16" t="str">
        <f>[1]!s_info_mkt(A725)</f>
        <v>北证</v>
      </c>
      <c r="D725" s="16" t="str">
        <f>[1]!s_ipo_listeddate(A725)</f>
        <v>2026-06-05</v>
      </c>
      <c r="E725" s="16" t="str">
        <f>[1]!s_info_industry_csrc2023(A725,"",3)</f>
        <v>仪器仪表制造业</v>
      </c>
      <c r="F725" s="16">
        <f>[1]!s_is(A725,83,"FY","YTD","20251231",1,"",100000000)</f>
        <v>3.1838809594999997</v>
      </c>
      <c r="G725" s="16">
        <f>[1]!s_is(A725,83,"FY","YTD","20241231",1,"",100000000)</f>
        <v>3.0060267685000004</v>
      </c>
      <c r="H725" s="16">
        <f>[1]!s_is(A725,61,"FY","YTD","20251231",1,"",100000000)</f>
        <v>0.59048200360000003</v>
      </c>
      <c r="I725" s="16">
        <f>[1]!s_is(A725,61,"FY","YTD","20241231",1,"",100000000)</f>
        <v>0.5526366345</v>
      </c>
      <c r="J725" s="16">
        <f>[1]!s_fa_roe(A725,"20251231")</f>
        <v>25.7075</v>
      </c>
      <c r="K725" s="16">
        <f>[1]!s_stmnote_rdexp(A725,"20251231",1,10000)</f>
        <v>1736.826812</v>
      </c>
      <c r="L725" s="16">
        <f>[1]!s_margin_tradingbalance(A725,"",10000)</f>
        <v>1076.6489999999999</v>
      </c>
      <c r="M725" s="16">
        <f>[1]!s_margin_seclendingbalance(A725,"",10000)</f>
        <v>0</v>
      </c>
      <c r="N725" s="17">
        <f>[1]!s_val_ev(A725,"",100000000)</f>
        <v>49.549759999999999</v>
      </c>
      <c r="O725" s="17">
        <f>[1]!share_freesharesmv(A725,"",100000000)</f>
        <v>8.2967040000000001</v>
      </c>
      <c r="P725" s="17">
        <f ca="1">[1]!s_dq_amount_btin(A725,TODAY()-1,100000000)</f>
        <v>2.1013069999999998</v>
      </c>
      <c r="Q725" s="17">
        <f ca="1">[1]!s_dq_turn(A725,TODAY()-1)</f>
        <v>26.063055555555554</v>
      </c>
      <c r="R725" s="2">
        <f>[1]!s_pq_amount(A725,"20260101","",100000000)</f>
        <v>43.648719720000003</v>
      </c>
      <c r="S725" s="2">
        <f>[1]!s_pq_avgamount(A725,"20260101","",100000000)</f>
        <v>4.3648719719999995</v>
      </c>
      <c r="T725" s="17">
        <f>[1]!s_ipo_dilutedpe(A725)</f>
        <v>14.99</v>
      </c>
      <c r="U725" s="12">
        <f>[1]!s_ipo_collection_total(A725,100000000)</f>
        <v>1.61216</v>
      </c>
      <c r="V725" s="18">
        <f>[1]!s_val_pe_ttm(A725,"")</f>
        <v>88.277091979980469</v>
      </c>
    </row>
    <row r="726" spans="1:22" x14ac:dyDescent="0.3">
      <c r="A726" s="12" t="s">
        <v>2051</v>
      </c>
      <c r="B726" s="12" t="s">
        <v>2052</v>
      </c>
      <c r="C726" s="16" t="str">
        <f>[1]!s_info_mkt(A726)</f>
        <v>主板</v>
      </c>
      <c r="D726" s="16" t="str">
        <f>[1]!s_ipo_listeddate(A726)</f>
        <v>1997-07-18</v>
      </c>
      <c r="E726" s="16" t="str">
        <f>[1]!s_info_industry_csrc2023(A726,"",3)</f>
        <v>酒、饮料和精制茶制造业</v>
      </c>
      <c r="F726" s="16">
        <f>[1]!s_is(A726,83,"FY","YTD","20251231",1,"",100000000)</f>
        <v>11.078476477400001</v>
      </c>
      <c r="G726" s="16">
        <f>[1]!s_is(A726,83,"FY","YTD","20241231",1,"",100000000)</f>
        <v>14.233291324400001</v>
      </c>
      <c r="H726" s="16">
        <f>[1]!s_is(A726,61,"FY","YTD","20251231",1,"",100000000)</f>
        <v>-0.33951823749999999</v>
      </c>
      <c r="I726" s="16">
        <f>[1]!s_is(A726,61,"FY","YTD","20241231",1,"",100000000)</f>
        <v>0.1249328941</v>
      </c>
      <c r="J726" s="16">
        <f>[1]!s_fa_roe(A726,"20251231")</f>
        <v>-0.88129999999999997</v>
      </c>
      <c r="K726" s="16">
        <f>[1]!s_stmnote_rdexp(A726,"20251231",1,10000)</f>
        <v>1987.7523600000002</v>
      </c>
      <c r="L726" s="16">
        <f>[1]!s_margin_tradingbalance(A726,"",10000)</f>
        <v>51797.404300000002</v>
      </c>
      <c r="M726" s="16">
        <f>[1]!s_margin_seclendingbalance(A726,"",10000)</f>
        <v>26.378699999999998</v>
      </c>
      <c r="N726" s="17">
        <f>[1]!s_val_ev(A726,"",100000000)</f>
        <v>127.89204652799999</v>
      </c>
      <c r="O726" s="17">
        <f>[1]!share_freesharesmv(A726,"",100000000)</f>
        <v>88.233681590399996</v>
      </c>
      <c r="P726" s="17">
        <f ca="1">[1]!s_dq_amount_btin(A726,TODAY()-1,100000000)</f>
        <v>5.9286281900000004</v>
      </c>
      <c r="Q726" s="17">
        <f ca="1">[1]!s_dq_turn(A726,TODAY()-1)</f>
        <v>4.7606467415965916</v>
      </c>
      <c r="R726" s="2">
        <f>[1]!s_pq_amount(A726,"20260101","",100000000)</f>
        <v>573.18805863</v>
      </c>
      <c r="S726" s="2">
        <f>[1]!s_pq_avgamount(A726,"20260101","",100000000)</f>
        <v>5.258606042477064</v>
      </c>
      <c r="T726" s="17">
        <f>[1]!s_ipo_dilutedpe(A726)</f>
        <v>0</v>
      </c>
      <c r="U726" s="12">
        <f>[1]!s_ipo_collection_total(A726,100000000)</f>
        <v>4.4000000000000004</v>
      </c>
      <c r="V726" s="18">
        <f>[1]!s_val_pe_ttm(A726,"")</f>
        <v>-393.70391845703125</v>
      </c>
    </row>
    <row r="727" spans="1:22" x14ac:dyDescent="0.3">
      <c r="A727" s="12" t="s">
        <v>2053</v>
      </c>
      <c r="B727" s="12" t="s">
        <v>2054</v>
      </c>
      <c r="C727" s="16" t="str">
        <f>[1]!s_info_mkt(A727)</f>
        <v>主板</v>
      </c>
      <c r="D727" s="16" t="str">
        <f>[1]!s_ipo_listeddate(A727)</f>
        <v>2017-08-17</v>
      </c>
      <c r="E727" s="16" t="str">
        <f>[1]!s_info_industry_csrc2023(A727,"",3)</f>
        <v>软件和信息技术服务业</v>
      </c>
      <c r="F727" s="16">
        <f>[1]!s_is(A727,83,"FY","YTD","20251231",1,"",100000000)</f>
        <v>4.1159903052999995</v>
      </c>
      <c r="G727" s="16">
        <f>[1]!s_is(A727,83,"FY","YTD","20241231",1,"",100000000)</f>
        <v>4.5782494775</v>
      </c>
      <c r="H727" s="16">
        <f>[1]!s_is(A727,61,"FY","YTD","20251231",1,"",100000000)</f>
        <v>-2.2758232537</v>
      </c>
      <c r="I727" s="16">
        <f>[1]!s_is(A727,61,"FY","YTD","20241231",1,"",100000000)</f>
        <v>-0.68304071020000001</v>
      </c>
      <c r="J727" s="16">
        <f>[1]!s_fa_roe(A727,"20251231")</f>
        <v>-6.9321999999999999</v>
      </c>
      <c r="K727" s="16">
        <f>[1]!s_stmnote_rdexp(A727,"20251231",1,10000)</f>
        <v>2655.6165460000002</v>
      </c>
      <c r="L727" s="16">
        <f>[1]!s_margin_tradingbalance(A727,"",10000)</f>
        <v>59265.575499999999</v>
      </c>
      <c r="M727" s="16">
        <f>[1]!s_margin_seclendingbalance(A727,"",10000)</f>
        <v>58.027200000000001</v>
      </c>
      <c r="N727" s="17">
        <f>[1]!s_val_ev(A727,"",100000000)</f>
        <v>61.711173725600005</v>
      </c>
      <c r="O727" s="17">
        <f>[1]!share_freesharesmv(A727,"",100000000)</f>
        <v>38.272655437800005</v>
      </c>
      <c r="P727" s="17">
        <f ca="1">[1]!s_dq_amount_btin(A727,TODAY()-1,100000000)</f>
        <v>1.13246318</v>
      </c>
      <c r="Q727" s="17">
        <f ca="1">[1]!s_dq_turn(A727,TODAY()-1)</f>
        <v>1.8705432755707592</v>
      </c>
      <c r="R727" s="2">
        <f>[1]!s_pq_amount(A727,"20260101","",100000000)</f>
        <v>97.216546140000005</v>
      </c>
      <c r="S727" s="2">
        <f>[1]!s_pq_avgamount(A727,"20260101","",100000000)</f>
        <v>0.89189491871559634</v>
      </c>
      <c r="T727" s="17">
        <f>[1]!s_ipo_dilutedpe(A727)</f>
        <v>22.99</v>
      </c>
      <c r="U727" s="12">
        <f>[1]!s_ipo_collection_total(A727,100000000)</f>
        <v>6.444</v>
      </c>
      <c r="V727" s="18">
        <f>[1]!s_val_pe_ttm(A727,"")</f>
        <v>-29.660009384155273</v>
      </c>
    </row>
    <row r="728" spans="1:22" x14ac:dyDescent="0.3">
      <c r="A728" s="12" t="s">
        <v>2055</v>
      </c>
      <c r="B728" s="12" t="s">
        <v>2056</v>
      </c>
      <c r="C728" s="16" t="str">
        <f>[1]!s_info_mkt(A728)</f>
        <v>科创板</v>
      </c>
      <c r="D728" s="16" t="str">
        <f>[1]!s_ipo_listeddate(A728)</f>
        <v>2020-06-22</v>
      </c>
      <c r="E728" s="16" t="str">
        <f>[1]!s_info_industry_csrc2023(A728,"",3)</f>
        <v>医药制造业</v>
      </c>
      <c r="F728" s="16">
        <f>[1]!s_is(A728,83,"FY","YTD","20251231",1,"",100000000)</f>
        <v>15.601529967100001</v>
      </c>
      <c r="G728" s="16">
        <f>[1]!s_is(A728,83,"FY","YTD","20241231",1,"",100000000)</f>
        <v>25.127081413200003</v>
      </c>
      <c r="H728" s="16">
        <f>[1]!s_is(A728,61,"FY","YTD","20251231",1,"",100000000)</f>
        <v>-5.6485229648999997</v>
      </c>
      <c r="I728" s="16">
        <f>[1]!s_is(A728,61,"FY","YTD","20241231",1,"",100000000)</f>
        <v>1.1195108888</v>
      </c>
      <c r="J728" s="16">
        <f>[1]!s_fa_roe(A728,"20251231")</f>
        <v>-419.69630000000001</v>
      </c>
      <c r="K728" s="16">
        <f>[1]!s_stmnote_rdexp(A728,"20251231",1,10000)</f>
        <v>84803.683038999996</v>
      </c>
      <c r="L728" s="16">
        <f>[1]!s_margin_tradingbalance(A728,"",10000)</f>
        <v>20766.730299999999</v>
      </c>
      <c r="M728" s="16">
        <f>[1]!s_margin_seclendingbalance(A728,"",10000)</f>
        <v>262.26679999999999</v>
      </c>
      <c r="N728" s="17">
        <f>[1]!s_val_ev(A728,"",100000000)</f>
        <v>160.66667990239998</v>
      </c>
      <c r="O728" s="17">
        <f>[1]!share_freesharesmv(A728,"",100000000)</f>
        <v>35.577795427999995</v>
      </c>
      <c r="P728" s="17">
        <f ca="1">[1]!s_dq_amount_btin(A728,TODAY()-1,100000000)</f>
        <v>1.0537939300000001</v>
      </c>
      <c r="Q728" s="17">
        <f ca="1">[1]!s_dq_turn(A728,TODAY()-1)</f>
        <v>0.69453064345968896</v>
      </c>
      <c r="R728" s="2">
        <f>[1]!s_pq_amount(A728,"20260101","",100000000)</f>
        <v>135.35876052</v>
      </c>
      <c r="S728" s="2">
        <f>[1]!s_pq_avgamount(A728,"20260101","",100000000)</f>
        <v>1.2418234910091743</v>
      </c>
      <c r="T728" s="17">
        <f>[1]!s_ipo_dilutedpe(A728)</f>
        <v>0</v>
      </c>
      <c r="U728" s="12">
        <f>[1]!s_ipo_collection_total(A728,100000000)</f>
        <v>12.82</v>
      </c>
      <c r="V728" s="18">
        <f>[1]!s_val_pe_ttm(A728,"")</f>
        <v>-19.975826263427734</v>
      </c>
    </row>
    <row r="729" spans="1:22" x14ac:dyDescent="0.3">
      <c r="A729" s="12" t="s">
        <v>2057</v>
      </c>
      <c r="B729" s="12" t="s">
        <v>2058</v>
      </c>
      <c r="C729" s="16" t="str">
        <f>[1]!s_info_mkt(A729)</f>
        <v>主板</v>
      </c>
      <c r="D729" s="16" t="str">
        <f>[1]!s_ipo_listeddate(A729)</f>
        <v>2017-10-20</v>
      </c>
      <c r="E729" s="16" t="str">
        <f>[1]!s_info_industry_csrc2023(A729,"",3)</f>
        <v>化学原料和化学制品制造业</v>
      </c>
      <c r="F729" s="16">
        <f>[1]!s_is(A729,83,"FY","YTD","20251231",1,"",100000000)</f>
        <v>21.704394114199999</v>
      </c>
      <c r="G729" s="16">
        <f>[1]!s_is(A729,83,"FY","YTD","20241231",1,"",100000000)</f>
        <v>18.849973599999998</v>
      </c>
      <c r="H729" s="16">
        <f>[1]!s_is(A729,61,"FY","YTD","20251231",1,"",100000000)</f>
        <v>0.89324922309999999</v>
      </c>
      <c r="I729" s="16">
        <f>[1]!s_is(A729,61,"FY","YTD","20241231",1,"",100000000)</f>
        <v>0.67033856079999998</v>
      </c>
      <c r="J729" s="16">
        <f>[1]!s_fa_roe(A729,"20251231")</f>
        <v>5.9981999999999998</v>
      </c>
      <c r="K729" s="16">
        <f>[1]!s_stmnote_rdexp(A729,"20251231",1,10000)</f>
        <v>8587.7788400000009</v>
      </c>
      <c r="L729" s="16">
        <f>[1]!s_margin_tradingbalance(A729,"",10000)</f>
        <v>0</v>
      </c>
      <c r="M729" s="16">
        <f>[1]!s_margin_seclendingbalance(A729,"",10000)</f>
        <v>0</v>
      </c>
      <c r="N729" s="17">
        <f>[1]!s_val_ev(A729,"",100000000)</f>
        <v>95.515061895999992</v>
      </c>
      <c r="O729" s="17">
        <f>[1]!share_freesharesmv(A729,"",100000000)</f>
        <v>63.449355495999995</v>
      </c>
      <c r="P729" s="17">
        <f ca="1">[1]!s_dq_amount_btin(A729,TODAY()-1,100000000)</f>
        <v>3.9386280899999999</v>
      </c>
      <c r="Q729" s="17">
        <f ca="1">[1]!s_dq_turn(A729,TODAY()-1)</f>
        <v>4.1940732331140431</v>
      </c>
      <c r="R729" s="2">
        <f>[1]!s_pq_amount(A729,"20260101","",100000000)</f>
        <v>405.22752334</v>
      </c>
      <c r="S729" s="2">
        <f>[1]!s_pq_avgamount(A729,"20260101","",100000000)</f>
        <v>3.7176837003669725</v>
      </c>
      <c r="T729" s="17">
        <f>[1]!s_ipo_dilutedpe(A729)</f>
        <v>22.99</v>
      </c>
      <c r="U729" s="12">
        <f>[1]!s_ipo_collection_total(A729,100000000)</f>
        <v>2.9579780000000002</v>
      </c>
      <c r="V729" s="18">
        <f>[1]!s_val_pe_ttm(A729,"")</f>
        <v>99.396720886230469</v>
      </c>
    </row>
    <row r="730" spans="1:22" x14ac:dyDescent="0.3">
      <c r="A730" s="12" t="s">
        <v>2059</v>
      </c>
      <c r="B730" s="12" t="s">
        <v>2060</v>
      </c>
      <c r="C730" s="16" t="str">
        <f>[1]!s_info_mkt(A730)</f>
        <v>主板</v>
      </c>
      <c r="D730" s="16" t="str">
        <f>[1]!s_ipo_listeddate(A730)</f>
        <v>2007-11-20</v>
      </c>
      <c r="E730" s="16" t="str">
        <f>[1]!s_info_industry_csrc2023(A730,"",3)</f>
        <v>计算机、通信和其他电子设备制造业</v>
      </c>
      <c r="F730" s="16">
        <f>[1]!s_is(A730,83,"FY","YTD","20251231",1,"",100000000)</f>
        <v>172.13915293790001</v>
      </c>
      <c r="G730" s="16">
        <f>[1]!s_is(A730,83,"FY","YTD","20241231",1,"",100000000)</f>
        <v>144.61617106209999</v>
      </c>
      <c r="H730" s="16">
        <f>[1]!s_is(A730,61,"FY","YTD","20251231",1,"",100000000)</f>
        <v>7.1050857642999992</v>
      </c>
      <c r="I730" s="16">
        <f>[1]!s_is(A730,61,"FY","YTD","20241231",1,"",100000000)</f>
        <v>6.1625102139000001</v>
      </c>
      <c r="J730" s="16">
        <f>[1]!s_fa_roe(A730,"20251231")</f>
        <v>4.1223000000000001</v>
      </c>
      <c r="K730" s="16">
        <f>[1]!s_stmnote_rdexp(A730,"20251231",1,10000)</f>
        <v>103753.40187999999</v>
      </c>
      <c r="L730" s="16">
        <f>[1]!s_margin_tradingbalance(A730,"",10000)</f>
        <v>255091.55300000001</v>
      </c>
      <c r="M730" s="16">
        <f>[1]!s_margin_seclendingbalance(A730,"",10000)</f>
        <v>1419.8345999999999</v>
      </c>
      <c r="N730" s="17">
        <f>[1]!s_val_ev(A730,"",100000000)</f>
        <v>651.72337109759997</v>
      </c>
      <c r="O730" s="17">
        <f>[1]!share_freesharesmv(A730,"",100000000)</f>
        <v>508.84172113889997</v>
      </c>
      <c r="P730" s="17">
        <f ca="1">[1]!s_dq_amount_btin(A730,TODAY()-1,100000000)</f>
        <v>92.392106889999994</v>
      </c>
      <c r="Q730" s="17">
        <f ca="1">[1]!s_dq_turn(A730,TODAY()-1)</f>
        <v>14.18091610134393</v>
      </c>
      <c r="R730" s="2">
        <f>[1]!s_pq_amount(A730,"20260101","",100000000)</f>
        <v>4256.5509007700002</v>
      </c>
      <c r="S730" s="2">
        <f>[1]!s_pq_avgamount(A730,"20260101","",100000000)</f>
        <v>39.050925695137614</v>
      </c>
      <c r="T730" s="17">
        <f>[1]!s_ipo_dilutedpe(A730)</f>
        <v>29.97</v>
      </c>
      <c r="U730" s="12">
        <f>[1]!s_ipo_collection_total(A730,100000000)</f>
        <v>4.6420000000000003</v>
      </c>
      <c r="V730" s="18">
        <f>[1]!s_val_pe_ttm(A730,"")</f>
        <v>79.885322570800781</v>
      </c>
    </row>
    <row r="731" spans="1:22" x14ac:dyDescent="0.3">
      <c r="A731" s="12" t="s">
        <v>2061</v>
      </c>
      <c r="B731" s="12" t="s">
        <v>2062</v>
      </c>
      <c r="C731" s="16" t="str">
        <f>[1]!s_info_mkt(A731)</f>
        <v>主板</v>
      </c>
      <c r="D731" s="16" t="str">
        <f>[1]!s_ipo_listeddate(A731)</f>
        <v>2011-04-12</v>
      </c>
      <c r="E731" s="16" t="str">
        <f>[1]!s_info_industry_csrc2023(A731,"",3)</f>
        <v>纺织服装、服饰业</v>
      </c>
      <c r="F731" s="16">
        <f>[1]!s_is(A731,83,"FY","YTD","20251231",1,"",100000000)</f>
        <v>1.4005760390000002</v>
      </c>
      <c r="G731" s="16">
        <f>[1]!s_is(A731,83,"FY","YTD","20241231",1,"",100000000)</f>
        <v>1.3229526089000001</v>
      </c>
      <c r="H731" s="16">
        <f>[1]!s_is(A731,61,"FY","YTD","20251231",1,"",100000000)</f>
        <v>8.6726995000000001E-2</v>
      </c>
      <c r="I731" s="16">
        <f>[1]!s_is(A731,61,"FY","YTD","20241231",1,"",100000000)</f>
        <v>-0.51397403409999998</v>
      </c>
      <c r="J731" s="16">
        <f>[1]!s_fa_roe(A731,"20251231")</f>
        <v>22.133400000000002</v>
      </c>
      <c r="K731" s="16">
        <f>[1]!s_stmnote_rdexp(A731,"20251231",1,10000)</f>
        <v>0</v>
      </c>
      <c r="L731" s="16">
        <f>[1]!s_margin_tradingbalance(A731,"",10000)</f>
        <v>0</v>
      </c>
      <c r="M731" s="16">
        <f>[1]!s_margin_seclendingbalance(A731,"",10000)</f>
        <v>0</v>
      </c>
      <c r="N731" s="17">
        <f>[1]!s_val_ev(A731,"",100000000)</f>
        <v>23.732848000000001</v>
      </c>
      <c r="O731" s="17">
        <f>[1]!share_freesharesmv(A731,"",100000000)</f>
        <v>19.557844352</v>
      </c>
      <c r="P731" s="17">
        <f ca="1">[1]!s_dq_amount_btin(A731,TODAY()-1,100000000)</f>
        <v>0.27640100000000001</v>
      </c>
      <c r="Q731" s="17">
        <f ca="1">[1]!s_dq_turn(A731,TODAY()-1)</f>
        <v>1.21355617455896</v>
      </c>
      <c r="R731" s="2">
        <f>[1]!s_pq_amount(A731,"20260101","",100000000)</f>
        <v>46.56503043</v>
      </c>
      <c r="S731" s="2">
        <f>[1]!s_pq_avgamount(A731,"20260101","",100000000)</f>
        <v>0.44774067721153848</v>
      </c>
      <c r="T731" s="17">
        <f>[1]!s_ipo_dilutedpe(A731)</f>
        <v>37.81</v>
      </c>
      <c r="U731" s="12">
        <f>[1]!s_ipo_collection_total(A731,100000000)</f>
        <v>3.9397920000000002</v>
      </c>
      <c r="V731" s="18">
        <f>[1]!s_val_pe_ttm(A731,"")</f>
        <v>273.81671142578125</v>
      </c>
    </row>
    <row r="732" spans="1:22" x14ac:dyDescent="0.3">
      <c r="A732" s="12" t="s">
        <v>57</v>
      </c>
      <c r="B732" s="12" t="s">
        <v>58</v>
      </c>
      <c r="C732" s="16" t="str">
        <f>[1]!s_info_mkt(A732)</f>
        <v>北证</v>
      </c>
      <c r="D732" s="16" t="str">
        <f>[1]!s_ipo_listeddate(A732)</f>
        <v>2022-09-27</v>
      </c>
      <c r="E732" s="16" t="str">
        <f>[1]!s_info_industry_csrc2023(A732,"",3)</f>
        <v>专业技术服务业</v>
      </c>
      <c r="F732" s="16">
        <f>[1]!s_is(A732,83,"FY","YTD","20251231",1,"",100000000)</f>
        <v>1.9405701340000001</v>
      </c>
      <c r="G732" s="16">
        <f>[1]!s_is(A732,83,"FY","YTD","20241231",1,"",100000000)</f>
        <v>2.0283238840999998</v>
      </c>
      <c r="H732" s="16">
        <f>[1]!s_is(A732,61,"FY","YTD","20251231",1,"",100000000)</f>
        <v>0.2153812823</v>
      </c>
      <c r="I732" s="16">
        <f>[1]!s_is(A732,61,"FY","YTD","20241231",1,"",100000000)</f>
        <v>0.29345452770000002</v>
      </c>
      <c r="J732" s="16">
        <f>[1]!s_fa_roe(A732,"20251231")</f>
        <v>6.3159000000000001</v>
      </c>
      <c r="K732" s="16">
        <f>[1]!s_stmnote_rdexp(A732,"20251231",1,10000)</f>
        <v>2380.0933570000002</v>
      </c>
      <c r="L732" s="16">
        <f>[1]!s_margin_tradingbalance(A732,"",10000)</f>
        <v>1162.0144</v>
      </c>
      <c r="M732" s="16">
        <f>[1]!s_margin_seclendingbalance(A732,"",10000)</f>
        <v>0</v>
      </c>
      <c r="N732" s="17">
        <f>[1]!s_val_ev(A732,"",100000000)</f>
        <v>25.163647062400003</v>
      </c>
      <c r="O732" s="17">
        <f>[1]!share_freesharesmv(A732,"",100000000)</f>
        <v>5.1372042832</v>
      </c>
      <c r="P732" s="17">
        <f ca="1">[1]!s_dq_amount_btin(A732,TODAY()-1,100000000)</f>
        <v>1.5390561899999999</v>
      </c>
      <c r="Q732" s="17">
        <f ca="1">[1]!s_dq_turn(A732,TODAY()-1)</f>
        <v>14.921261294072011</v>
      </c>
      <c r="R732" s="2">
        <f>[1]!s_pq_amount(A732,"20260101","",100000000)</f>
        <v>25.965039409999999</v>
      </c>
      <c r="S732" s="2">
        <f>[1]!s_pq_avgamount(A732,"20260101","",100000000)</f>
        <v>0.23821137073394497</v>
      </c>
      <c r="T732" s="17">
        <f>[1]!s_ipo_dilutedpe(A732)</f>
        <v>23.84</v>
      </c>
      <c r="U732" s="12">
        <f>[1]!s_ipo_collection_total(A732,100000000)</f>
        <v>0.85099999999999998</v>
      </c>
      <c r="V732" s="18">
        <f>[1]!s_val_pe_ttm(A732,"")</f>
        <v>106.79877471923828</v>
      </c>
    </row>
    <row r="733" spans="1:22" x14ac:dyDescent="0.3">
      <c r="A733" s="12" t="s">
        <v>2063</v>
      </c>
      <c r="B733" s="12" t="s">
        <v>2064</v>
      </c>
      <c r="C733" s="16" t="str">
        <f>[1]!s_info_mkt(A733)</f>
        <v>主板</v>
      </c>
      <c r="D733" s="16" t="str">
        <f>[1]!s_ipo_listeddate(A733)</f>
        <v>1997-04-28</v>
      </c>
      <c r="E733" s="16" t="str">
        <f>[1]!s_info_industry_csrc2023(A733,"",3)</f>
        <v>有色金属冶炼和压延加工业</v>
      </c>
      <c r="F733" s="16">
        <f>[1]!s_is(A733,83,"FY","YTD","20251231",1,"",100000000)</f>
        <v>279.16109130320001</v>
      </c>
      <c r="G733" s="16">
        <f>[1]!s_is(A733,83,"FY","YTD","20241231",1,"",100000000)</f>
        <v>241.06974254900001</v>
      </c>
      <c r="H733" s="16">
        <f>[1]!s_is(A733,61,"FY","YTD","20251231",1,"",100000000)</f>
        <v>7.9061558090999995</v>
      </c>
      <c r="I733" s="16">
        <f>[1]!s_is(A733,61,"FY","YTD","20241231",1,"",100000000)</f>
        <v>6.1281849450000001</v>
      </c>
      <c r="J733" s="16">
        <f>[1]!s_fa_roe(A733,"20251231")</f>
        <v>12.1431</v>
      </c>
      <c r="K733" s="16">
        <f>[1]!s_stmnote_rdexp(A733,"20251231",1,10000)</f>
        <v>41356.288382999999</v>
      </c>
      <c r="L733" s="16">
        <f>[1]!s_margin_tradingbalance(A733,"",10000)</f>
        <v>73922.9611</v>
      </c>
      <c r="M733" s="16">
        <f>[1]!s_margin_seclendingbalance(A733,"",10000)</f>
        <v>581.47479999999996</v>
      </c>
      <c r="N733" s="17">
        <f>[1]!s_val_ev(A733,"",100000000)</f>
        <v>287.80265332849996</v>
      </c>
      <c r="O733" s="17">
        <f>[1]!share_freesharesmv(A733,"",100000000)</f>
        <v>141.06629485779999</v>
      </c>
      <c r="P733" s="17">
        <f ca="1">[1]!s_dq_amount_btin(A733,TODAY()-1,100000000)</f>
        <v>16.684167250000002</v>
      </c>
      <c r="Q733" s="17">
        <f ca="1">[1]!s_dq_turn(A733,TODAY()-1)</f>
        <v>5.7883449984643534</v>
      </c>
      <c r="R733" s="2">
        <f>[1]!s_pq_amount(A733,"20260101","",100000000)</f>
        <v>1345.4751387900001</v>
      </c>
      <c r="S733" s="2">
        <f>[1]!s_pq_avgamount(A733,"20260101","",100000000)</f>
        <v>12.343808612752294</v>
      </c>
      <c r="T733" s="17">
        <f>[1]!s_ipo_dilutedpe(A733)</f>
        <v>0</v>
      </c>
      <c r="U733" s="12">
        <f>[1]!s_ipo_collection_total(A733,100000000)</f>
        <v>4.0114000000000001</v>
      </c>
      <c r="V733" s="18">
        <f>[1]!s_val_pe_ttm(A733,"")</f>
        <v>27.819391250610352</v>
      </c>
    </row>
    <row r="734" spans="1:22" x14ac:dyDescent="0.3">
      <c r="A734" s="12" t="s">
        <v>2065</v>
      </c>
      <c r="B734" s="12" t="s">
        <v>2066</v>
      </c>
      <c r="C734" s="16" t="str">
        <f>[1]!s_info_mkt(A734)</f>
        <v>创业板</v>
      </c>
      <c r="D734" s="16" t="str">
        <f>[1]!s_ipo_listeddate(A734)</f>
        <v>2021-01-06</v>
      </c>
      <c r="E734" s="16" t="str">
        <f>[1]!s_info_industry_csrc2023(A734,"",3)</f>
        <v>专业技术服务业</v>
      </c>
      <c r="F734" s="16">
        <f>[1]!s_is(A734,83,"FY","YTD","20251231",1,"",100000000)</f>
        <v>9.0525170369000012</v>
      </c>
      <c r="G734" s="16">
        <f>[1]!s_is(A734,83,"FY","YTD","20241231",1,"",100000000)</f>
        <v>10.3476325506</v>
      </c>
      <c r="H734" s="16">
        <f>[1]!s_is(A734,61,"FY","YTD","20251231",1,"",100000000)</f>
        <v>-1.2162774474</v>
      </c>
      <c r="I734" s="16">
        <f>[1]!s_is(A734,61,"FY","YTD","20241231",1,"",100000000)</f>
        <v>-0.76057367799999998</v>
      </c>
      <c r="J734" s="16">
        <f>[1]!s_fa_roe(A734,"20251231")</f>
        <v>-11.143599999999999</v>
      </c>
      <c r="K734" s="16">
        <f>[1]!s_stmnote_rdexp(A734,"20251231",1,10000)</f>
        <v>4538.4426350000003</v>
      </c>
      <c r="L734" s="16">
        <f>[1]!s_margin_tradingbalance(A734,"",10000)</f>
        <v>18865.260200000001</v>
      </c>
      <c r="M734" s="16">
        <f>[1]!s_margin_seclendingbalance(A734,"",10000)</f>
        <v>0</v>
      </c>
      <c r="N734" s="17">
        <f>[1]!s_val_ev(A734,"",100000000)</f>
        <v>24.808</v>
      </c>
      <c r="O734" s="17">
        <f>[1]!share_freesharesmv(A734,"",100000000)</f>
        <v>15.372327746300002</v>
      </c>
      <c r="P734" s="17">
        <f ca="1">[1]!s_dq_amount_btin(A734,TODAY()-1,100000000)</f>
        <v>0.53626746000000003</v>
      </c>
      <c r="Q734" s="17">
        <f ca="1">[1]!s_dq_turn(A734,TODAY()-1)</f>
        <v>3.2901271199558604</v>
      </c>
      <c r="R734" s="2">
        <f>[1]!s_pq_amount(A734,"20260101","",100000000)</f>
        <v>64.460496129999996</v>
      </c>
      <c r="S734" s="2">
        <f>[1]!s_pq_avgamount(A734,"20260101","",100000000)</f>
        <v>0.591380698440367</v>
      </c>
      <c r="T734" s="17">
        <f>[1]!s_ipo_dilutedpe(A734)</f>
        <v>37.15</v>
      </c>
      <c r="U734" s="12">
        <f>[1]!s_ipo_collection_total(A734,100000000)</f>
        <v>7.61</v>
      </c>
      <c r="V734" s="18">
        <f>[1]!s_val_pe_ttm(A734,"")</f>
        <v>-21.140422821044922</v>
      </c>
    </row>
    <row r="735" spans="1:22" x14ac:dyDescent="0.3">
      <c r="A735" s="12" t="s">
        <v>2067</v>
      </c>
      <c r="B735" s="12" t="s">
        <v>2068</v>
      </c>
      <c r="C735" s="16" t="str">
        <f>[1]!s_info_mkt(A735)</f>
        <v>主板</v>
      </c>
      <c r="D735" s="16" t="str">
        <f>[1]!s_ipo_listeddate(A735)</f>
        <v>1998-08-12</v>
      </c>
      <c r="E735" s="16" t="str">
        <f>[1]!s_info_industry_csrc2023(A735,"",3)</f>
        <v>酒、饮料和精制茶制造业</v>
      </c>
      <c r="F735" s="16">
        <f>[1]!s_is(A735,83,"FY","YTD","20251231",1,"",100000000)</f>
        <v>7.2202858936999998</v>
      </c>
      <c r="G735" s="16">
        <f>[1]!s_is(A735,83,"FY","YTD","20241231",1,"",100000000)</f>
        <v>9.2518462987000003</v>
      </c>
      <c r="H735" s="16">
        <f>[1]!s_is(A735,61,"FY","YTD","20251231",1,"",100000000)</f>
        <v>-1.9857795958000002</v>
      </c>
      <c r="I735" s="16">
        <f>[1]!s_is(A735,61,"FY","YTD","20241231",1,"",100000000)</f>
        <v>-2.575896229</v>
      </c>
      <c r="J735" s="16">
        <f>[1]!s_fa_roe(A735,"20251231")</f>
        <v>-9.6098999999999997</v>
      </c>
      <c r="K735" s="16">
        <f>[1]!s_stmnote_rdexp(A735,"20251231",1,10000)</f>
        <v>1737.5924690000002</v>
      </c>
      <c r="L735" s="16">
        <f>[1]!s_margin_tradingbalance(A735,"",10000)</f>
        <v>18043.0684</v>
      </c>
      <c r="M735" s="16">
        <f>[1]!s_margin_seclendingbalance(A735,"",10000)</f>
        <v>20.630400000000002</v>
      </c>
      <c r="N735" s="17">
        <f>[1]!s_val_ev(A735,"",100000000)</f>
        <v>44.2039465728</v>
      </c>
      <c r="O735" s="17">
        <f>[1]!share_freesharesmv(A735,"",100000000)</f>
        <v>32.225070527999996</v>
      </c>
      <c r="P735" s="17">
        <f ca="1">[1]!s_dq_amount_btin(A735,TODAY()-1,100000000)</f>
        <v>1.38013125</v>
      </c>
      <c r="Q735" s="17">
        <f ca="1">[1]!s_dq_turn(A735,TODAY()-1)</f>
        <v>3.1660317046468438</v>
      </c>
      <c r="R735" s="2">
        <f>[1]!s_pq_amount(A735,"20260101","",100000000)</f>
        <v>163.13023279000001</v>
      </c>
      <c r="S735" s="2">
        <f>[1]!s_pq_avgamount(A735,"20260101","",100000000)</f>
        <v>1.4966076402752293</v>
      </c>
      <c r="T735" s="17">
        <f>[1]!s_ipo_dilutedpe(A735)</f>
        <v>0</v>
      </c>
      <c r="U735" s="12">
        <f>[1]!s_ipo_collection_total(A735,100000000)</f>
        <v>3.7050000000000001</v>
      </c>
      <c r="V735" s="18">
        <f>[1]!s_val_pe_ttm(A735,"")</f>
        <v>-25.275056838989258</v>
      </c>
    </row>
    <row r="736" spans="1:22" x14ac:dyDescent="0.3">
      <c r="A736" s="12" t="s">
        <v>2069</v>
      </c>
      <c r="B736" s="12" t="s">
        <v>2070</v>
      </c>
      <c r="C736" s="16" t="str">
        <f>[1]!s_info_mkt(A736)</f>
        <v>创业板</v>
      </c>
      <c r="D736" s="16" t="str">
        <f>[1]!s_ipo_listeddate(A736)</f>
        <v>2021-08-11</v>
      </c>
      <c r="E736" s="16" t="str">
        <f>[1]!s_info_industry_csrc2023(A736,"",3)</f>
        <v>计算机、通信和其他电子设备制造业</v>
      </c>
      <c r="F736" s="16">
        <f>[1]!s_is(A736,83,"FY","YTD","20251231",1,"",100000000)</f>
        <v>7.0053909344000003</v>
      </c>
      <c r="G736" s="16">
        <f>[1]!s_is(A736,83,"FY","YTD","20241231",1,"",100000000)</f>
        <v>6.8265589197000001</v>
      </c>
      <c r="H736" s="16">
        <f>[1]!s_is(A736,61,"FY","YTD","20251231",1,"",100000000)</f>
        <v>0.20160726620000002</v>
      </c>
      <c r="I736" s="16">
        <f>[1]!s_is(A736,61,"FY","YTD","20241231",1,"",100000000)</f>
        <v>0.39062978789999997</v>
      </c>
      <c r="J736" s="16">
        <f>[1]!s_fa_roe(A736,"20251231")</f>
        <v>2.9514999999999998</v>
      </c>
      <c r="K736" s="16">
        <f>[1]!s_stmnote_rdexp(A736,"20251231",1,10000)</f>
        <v>4786.8737620000002</v>
      </c>
      <c r="L736" s="16">
        <f>[1]!s_margin_tradingbalance(A736,"",10000)</f>
        <v>20577.794900000001</v>
      </c>
      <c r="M736" s="16">
        <f>[1]!s_margin_seclendingbalance(A736,"",10000)</f>
        <v>37.863</v>
      </c>
      <c r="N736" s="17">
        <f>[1]!s_val_ev(A736,"",100000000)</f>
        <v>39.588948000000002</v>
      </c>
      <c r="O736" s="17">
        <f>[1]!share_freesharesmv(A736,"",100000000)</f>
        <v>25.894321146599999</v>
      </c>
      <c r="P736" s="17">
        <f ca="1">[1]!s_dq_amount_btin(A736,TODAY()-1,100000000)</f>
        <v>5.0007192299999996</v>
      </c>
      <c r="Q736" s="17">
        <f ca="1">[1]!s_dq_turn(A736,TODAY()-1)</f>
        <v>17.328686799289418</v>
      </c>
      <c r="R736" s="2">
        <f>[1]!s_pq_amount(A736,"20260101","",100000000)</f>
        <v>192.28495157</v>
      </c>
      <c r="S736" s="2">
        <f>[1]!s_pq_avgamount(A736,"20260101","",100000000)</f>
        <v>1.7640821244954128</v>
      </c>
      <c r="T736" s="17">
        <f>[1]!s_ipo_dilutedpe(A736)</f>
        <v>15.32</v>
      </c>
      <c r="U736" s="12">
        <f>[1]!s_ipo_collection_total(A736,100000000)</f>
        <v>1.9503079999999999</v>
      </c>
      <c r="V736" s="18">
        <f>[1]!s_val_pe_ttm(A736,"")</f>
        <v>176.65615844726563</v>
      </c>
    </row>
    <row r="737" spans="1:22" x14ac:dyDescent="0.3">
      <c r="A737" s="12" t="s">
        <v>2071</v>
      </c>
      <c r="B737" s="12" t="s">
        <v>2072</v>
      </c>
      <c r="C737" s="16" t="str">
        <f>[1]!s_info_mkt(A737)</f>
        <v>科创板</v>
      </c>
      <c r="D737" s="16" t="str">
        <f>[1]!s_ipo_listeddate(A737)</f>
        <v>2019-07-22</v>
      </c>
      <c r="E737" s="16" t="str">
        <f>[1]!s_info_industry_csrc2023(A737,"",3)</f>
        <v>有色金属冶炼和压延加工业</v>
      </c>
      <c r="F737" s="16">
        <f>[1]!s_is(A737,83,"FY","YTD","20251231",1,"",100000000)</f>
        <v>52.256770204399999</v>
      </c>
      <c r="G737" s="16">
        <f>[1]!s_is(A737,83,"FY","YTD","20241231",1,"",100000000)</f>
        <v>46.124715880399997</v>
      </c>
      <c r="H737" s="16">
        <f>[1]!s_is(A737,61,"FY","YTD","20251231",1,"",100000000)</f>
        <v>8.3927132805999989</v>
      </c>
      <c r="I737" s="16">
        <f>[1]!s_is(A737,61,"FY","YTD","20241231",1,"",100000000)</f>
        <v>8.0078910935999996</v>
      </c>
      <c r="J737" s="16">
        <f>[1]!s_fa_roe(A737,"20251231")</f>
        <v>12.152699999999999</v>
      </c>
      <c r="K737" s="16">
        <f>[1]!s_stmnote_rdexp(A737,"20251231",1,10000)</f>
        <v>39121.039105000003</v>
      </c>
      <c r="L737" s="16">
        <f>[1]!s_margin_tradingbalance(A737,"",10000)</f>
        <v>230690.0257</v>
      </c>
      <c r="M737" s="16">
        <f>[1]!s_margin_seclendingbalance(A737,"",10000)</f>
        <v>1080.9015999999999</v>
      </c>
      <c r="N737" s="17">
        <f>[1]!s_val_ev(A737,"",100000000)</f>
        <v>391.747691691</v>
      </c>
      <c r="O737" s="17">
        <f>[1]!share_freesharesmv(A737,"",100000000)</f>
        <v>263.06639845199999</v>
      </c>
      <c r="P737" s="17">
        <f ca="1">[1]!s_dq_amount_btin(A737,TODAY()-1,100000000)</f>
        <v>11.02217435</v>
      </c>
      <c r="Q737" s="17">
        <f ca="1">[1]!s_dq_turn(A737,TODAY()-1)</f>
        <v>2.8232986541051512</v>
      </c>
      <c r="R737" s="2">
        <f>[1]!s_pq_amount(A737,"20260101","",100000000)</f>
        <v>1674.65591374</v>
      </c>
      <c r="S737" s="2">
        <f>[1]!s_pq_avgamount(A737,"20260101","",100000000)</f>
        <v>15.36381572238532</v>
      </c>
      <c r="T737" s="17">
        <f>[1]!s_ipo_dilutedpe(A737)</f>
        <v>67.8</v>
      </c>
      <c r="U737" s="12">
        <f>[1]!s_ipo_collection_total(A737,100000000)</f>
        <v>6.63</v>
      </c>
      <c r="V737" s="18">
        <f>[1]!s_val_pe_ttm(A737,"")</f>
        <v>54.934902191162109</v>
      </c>
    </row>
    <row r="738" spans="1:22" x14ac:dyDescent="0.3">
      <c r="A738" s="12" t="s">
        <v>2073</v>
      </c>
      <c r="B738" s="12" t="s">
        <v>2074</v>
      </c>
      <c r="C738" s="16" t="str">
        <f>[1]!s_info_mkt(A738)</f>
        <v>主板</v>
      </c>
      <c r="D738" s="16" t="str">
        <f>[1]!s_ipo_listeddate(A738)</f>
        <v>1997-02-26</v>
      </c>
      <c r="E738" s="16" t="str">
        <f>[1]!s_info_industry_csrc2023(A738,"",3)</f>
        <v>批发业</v>
      </c>
      <c r="F738" s="16">
        <f>[1]!s_is(A738,83,"FY","YTD","20251231",1,"",100000000)</f>
        <v>323.77797594660001</v>
      </c>
      <c r="G738" s="16">
        <f>[1]!s_is(A738,83,"FY","YTD","20241231",1,"",100000000)</f>
        <v>437.85518003940001</v>
      </c>
      <c r="H738" s="16">
        <f>[1]!s_is(A738,61,"FY","YTD","20251231",1,"",100000000)</f>
        <v>0.15242223599999999</v>
      </c>
      <c r="I738" s="16">
        <f>[1]!s_is(A738,61,"FY","YTD","20241231",1,"",100000000)</f>
        <v>-8.1061132896999997</v>
      </c>
      <c r="J738" s="16">
        <f>[1]!s_fa_roe(A738,"20251231")</f>
        <v>0.7167</v>
      </c>
      <c r="K738" s="16">
        <f>[1]!s_stmnote_rdexp(A738,"20251231",1,10000)</f>
        <v>6151.6549709999999</v>
      </c>
      <c r="L738" s="16">
        <f>[1]!s_margin_tradingbalance(A738,"",10000)</f>
        <v>0</v>
      </c>
      <c r="M738" s="16">
        <f>[1]!s_margin_seclendingbalance(A738,"",10000)</f>
        <v>0</v>
      </c>
      <c r="N738" s="17">
        <f>[1]!s_val_ev(A738,"",100000000)</f>
        <v>33.2151613682</v>
      </c>
      <c r="O738" s="17">
        <f>[1]!share_freesharesmv(A738,"",100000000)</f>
        <v>19.774605931499998</v>
      </c>
      <c r="P738" s="17">
        <f ca="1">[1]!s_dq_amount_btin(A738,TODAY()-1,100000000)</f>
        <v>1.04259803</v>
      </c>
      <c r="Q738" s="17">
        <f ca="1">[1]!s_dq_turn(A738,TODAY()-1)</f>
        <v>3.1745648747421384</v>
      </c>
      <c r="R738" s="2">
        <f>[1]!s_pq_amount(A738,"20260101","",100000000)</f>
        <v>114.87731633</v>
      </c>
      <c r="S738" s="2">
        <f>[1]!s_pq_avgamount(A738,"20260101","",100000000)</f>
        <v>1.0539203333027523</v>
      </c>
      <c r="T738" s="17">
        <f>[1]!s_ipo_dilutedpe(A738)</f>
        <v>17</v>
      </c>
      <c r="U738" s="12">
        <f>[1]!s_ipo_collection_total(A738,100000000)</f>
        <v>2.6455000000000002</v>
      </c>
      <c r="V738" s="18">
        <f>[1]!s_val_pe_ttm(A738,"")</f>
        <v>185.16133117675781</v>
      </c>
    </row>
    <row r="739" spans="1:22" x14ac:dyDescent="0.3">
      <c r="A739" s="12" t="s">
        <v>2075</v>
      </c>
      <c r="B739" s="12" t="s">
        <v>2076</v>
      </c>
      <c r="C739" s="16" t="str">
        <f>[1]!s_info_mkt(A739)</f>
        <v>创业板</v>
      </c>
      <c r="D739" s="16" t="str">
        <f>[1]!s_ipo_listeddate(A739)</f>
        <v>2022-07-07</v>
      </c>
      <c r="E739" s="16" t="str">
        <f>[1]!s_info_industry_csrc2023(A739,"",3)</f>
        <v>软件和信息技术服务业</v>
      </c>
      <c r="F739" s="16">
        <f>[1]!s_is(A739,83,"FY","YTD","20251231",1,"",100000000)</f>
        <v>11.511490459200001</v>
      </c>
      <c r="G739" s="16">
        <f>[1]!s_is(A739,83,"FY","YTD","20241231",1,"",100000000)</f>
        <v>11.1794329866</v>
      </c>
      <c r="H739" s="16">
        <f>[1]!s_is(A739,61,"FY","YTD","20251231",1,"",100000000)</f>
        <v>0.54511533170000004</v>
      </c>
      <c r="I739" s="16">
        <f>[1]!s_is(A739,61,"FY","YTD","20241231",1,"",100000000)</f>
        <v>0.86813492120000002</v>
      </c>
      <c r="J739" s="16">
        <f>[1]!s_fa_roe(A739,"20251231")</f>
        <v>3.5326</v>
      </c>
      <c r="K739" s="16">
        <f>[1]!s_stmnote_rdexp(A739,"20251231",1,10000)</f>
        <v>5464.4311070000003</v>
      </c>
      <c r="L739" s="16">
        <f>[1]!s_margin_tradingbalance(A739,"",10000)</f>
        <v>16362.7065</v>
      </c>
      <c r="M739" s="16">
        <f>[1]!s_margin_seclendingbalance(A739,"",10000)</f>
        <v>6.3756000000000004</v>
      </c>
      <c r="N739" s="17">
        <f>[1]!s_val_ev(A739,"",100000000)</f>
        <v>35.784017892000001</v>
      </c>
      <c r="O739" s="17">
        <f>[1]!share_freesharesmv(A739,"",100000000)</f>
        <v>14.948336592</v>
      </c>
      <c r="P739" s="17">
        <f ca="1">[1]!s_dq_amount_btin(A739,TODAY()-1,100000000)</f>
        <v>0.64923688000000002</v>
      </c>
      <c r="Q739" s="17">
        <f ca="1">[1]!s_dq_turn(A739,TODAY()-1)</f>
        <v>3.2991433898080369</v>
      </c>
      <c r="R739" s="2">
        <f>[1]!s_pq_amount(A739,"20260101","",100000000)</f>
        <v>77.158585729999999</v>
      </c>
      <c r="S739" s="2">
        <f>[1]!s_pq_avgamount(A739,"20260101","",100000000)</f>
        <v>0.70787693330275225</v>
      </c>
      <c r="T739" s="17">
        <f>[1]!s_ipo_dilutedpe(A739)</f>
        <v>26.53</v>
      </c>
      <c r="U739" s="12">
        <f>[1]!s_ipo_collection_total(A739,100000000)</f>
        <v>7.6766820200000003</v>
      </c>
      <c r="V739" s="18">
        <f>[1]!s_val_pe_ttm(A739,"")</f>
        <v>71.593009948730469</v>
      </c>
    </row>
    <row r="740" spans="1:22" x14ac:dyDescent="0.3">
      <c r="A740" s="12" t="s">
        <v>2077</v>
      </c>
      <c r="B740" s="12" t="s">
        <v>2078</v>
      </c>
      <c r="C740" s="16" t="str">
        <f>[1]!s_info_mkt(A740)</f>
        <v>创业板</v>
      </c>
      <c r="D740" s="16" t="str">
        <f>[1]!s_ipo_listeddate(A740)</f>
        <v>2023-08-04</v>
      </c>
      <c r="E740" s="16" t="str">
        <f>[1]!s_info_industry_csrc2023(A740,"",3)</f>
        <v>电气机械和器材制造业</v>
      </c>
      <c r="F740" s="16">
        <f>[1]!s_is(A740,83,"FY","YTD","20251231",1,"",100000000)</f>
        <v>16.698143548699999</v>
      </c>
      <c r="G740" s="16">
        <f>[1]!s_is(A740,83,"FY","YTD","20241231",1,"",100000000)</f>
        <v>16.409591817999999</v>
      </c>
      <c r="H740" s="16">
        <f>[1]!s_is(A740,61,"FY","YTD","20251231",1,"",100000000)</f>
        <v>1.8446026575999999</v>
      </c>
      <c r="I740" s="16">
        <f>[1]!s_is(A740,61,"FY","YTD","20241231",1,"",100000000)</f>
        <v>2.3059020257</v>
      </c>
      <c r="J740" s="16">
        <f>[1]!s_fa_roe(A740,"20251231")</f>
        <v>7.2603</v>
      </c>
      <c r="K740" s="16">
        <f>[1]!s_stmnote_rdexp(A740,"20251231",1,10000)</f>
        <v>12030.883456</v>
      </c>
      <c r="L740" s="16">
        <f>[1]!s_margin_tradingbalance(A740,"",10000)</f>
        <v>29195.9143</v>
      </c>
      <c r="M740" s="16">
        <f>[1]!s_margin_seclendingbalance(A740,"",10000)</f>
        <v>0</v>
      </c>
      <c r="N740" s="17">
        <f>[1]!s_val_ev(A740,"",100000000)</f>
        <v>351.39099640520004</v>
      </c>
      <c r="O740" s="17">
        <f>[1]!share_freesharesmv(A740,"",100000000)</f>
        <v>98.582496405200004</v>
      </c>
      <c r="P740" s="17">
        <f ca="1">[1]!s_dq_amount_btin(A740,TODAY()-1,100000000)</f>
        <v>10.081505529999999</v>
      </c>
      <c r="Q740" s="17">
        <f ca="1">[1]!s_dq_turn(A740,TODAY()-1)</f>
        <v>10.207876599145637</v>
      </c>
      <c r="R740" s="2">
        <f>[1]!s_pq_amount(A740,"20260101","",100000000)</f>
        <v>615.96836712000004</v>
      </c>
      <c r="S740" s="2">
        <f>[1]!s_pq_avgamount(A740,"20260101","",100000000)</f>
        <v>6.2219026981818191</v>
      </c>
      <c r="T740" s="17">
        <f>[1]!s_ipo_dilutedpe(A740)</f>
        <v>25.16</v>
      </c>
      <c r="U740" s="12">
        <f>[1]!s_ipo_collection_total(A740,100000000)</f>
        <v>13.359785</v>
      </c>
      <c r="V740" s="18">
        <f>[1]!s_val_pe_ttm(A740,"")</f>
        <v>240.18930053710938</v>
      </c>
    </row>
    <row r="741" spans="1:22" x14ac:dyDescent="0.3">
      <c r="A741" s="12" t="s">
        <v>2079</v>
      </c>
      <c r="B741" s="12" t="s">
        <v>2080</v>
      </c>
      <c r="C741" s="16" t="str">
        <f>[1]!s_info_mkt(A741)</f>
        <v>创业板</v>
      </c>
      <c r="D741" s="16" t="str">
        <f>[1]!s_ipo_listeddate(A741)</f>
        <v>2021-10-20</v>
      </c>
      <c r="E741" s="16" t="str">
        <f>[1]!s_info_industry_csrc2023(A741,"",3)</f>
        <v>计算机、通信和其他电子设备制造业</v>
      </c>
      <c r="F741" s="16">
        <f>[1]!s_is(A741,83,"FY","YTD","20251231",1,"",100000000)</f>
        <v>9.1121416898999996</v>
      </c>
      <c r="G741" s="16">
        <f>[1]!s_is(A741,83,"FY","YTD","20241231",1,"",100000000)</f>
        <v>8.1883939970000004</v>
      </c>
      <c r="H741" s="16">
        <f>[1]!s_is(A741,61,"FY","YTD","20251231",1,"",100000000)</f>
        <v>1.0146402308</v>
      </c>
      <c r="I741" s="16">
        <f>[1]!s_is(A741,61,"FY","YTD","20241231",1,"",100000000)</f>
        <v>1.0972004859</v>
      </c>
      <c r="J741" s="16">
        <f>[1]!s_fa_roe(A741,"20251231")</f>
        <v>5.2114000000000003</v>
      </c>
      <c r="K741" s="16">
        <f>[1]!s_stmnote_rdexp(A741,"20251231",1,10000)</f>
        <v>5548.3601799999997</v>
      </c>
      <c r="L741" s="16">
        <f>[1]!s_margin_tradingbalance(A741,"",10000)</f>
        <v>45006.735200000003</v>
      </c>
      <c r="M741" s="16">
        <f>[1]!s_margin_seclendingbalance(A741,"",10000)</f>
        <v>0</v>
      </c>
      <c r="N741" s="17">
        <f>[1]!s_val_ev(A741,"",100000000)</f>
        <v>268.09074600000002</v>
      </c>
      <c r="O741" s="17">
        <f>[1]!share_freesharesmv(A741,"",100000000)</f>
        <v>99.776505900000004</v>
      </c>
      <c r="P741" s="17">
        <f ca="1">[1]!s_dq_amount_btin(A741,TODAY()-1,100000000)</f>
        <v>8.3918053700000002</v>
      </c>
      <c r="Q741" s="17">
        <f ca="1">[1]!s_dq_turn(A741,TODAY()-1)</f>
        <v>5.9989006437868184</v>
      </c>
      <c r="R741" s="2">
        <f>[1]!s_pq_amount(A741,"20260101","",100000000)</f>
        <v>431.78520558000002</v>
      </c>
      <c r="S741" s="2">
        <f>[1]!s_pq_avgamount(A741,"20260101","",100000000)</f>
        <v>3.9613321612844037</v>
      </c>
      <c r="T741" s="17">
        <f>[1]!s_ipo_dilutedpe(A741)</f>
        <v>47.19</v>
      </c>
      <c r="U741" s="12">
        <f>[1]!s_ipo_collection_total(A741,100000000)</f>
        <v>14.499000000000001</v>
      </c>
      <c r="V741" s="18">
        <f>[1]!s_val_pe_ttm(A741,"")</f>
        <v>220.46401977539063</v>
      </c>
    </row>
    <row r="742" spans="1:22" x14ac:dyDescent="0.3">
      <c r="A742" s="12" t="s">
        <v>2081</v>
      </c>
      <c r="B742" s="12" t="s">
        <v>2082</v>
      </c>
      <c r="C742" s="16" t="str">
        <f>[1]!s_info_mkt(A742)</f>
        <v>科创板</v>
      </c>
      <c r="D742" s="16" t="str">
        <f>[1]!s_ipo_listeddate(A742)</f>
        <v>2022-03-07</v>
      </c>
      <c r="E742" s="16" t="str">
        <f>[1]!s_info_industry_csrc2023(A742,"",3)</f>
        <v>其他制造业</v>
      </c>
      <c r="F742" s="16">
        <f>[1]!s_is(A742,83,"FY","YTD","20251231",1,"",100000000)</f>
        <v>12.4376080287</v>
      </c>
      <c r="G742" s="16">
        <f>[1]!s_is(A742,83,"FY","YTD","20241231",1,"",100000000)</f>
        <v>11.3924532222</v>
      </c>
      <c r="H742" s="16">
        <f>[1]!s_is(A742,61,"FY","YTD","20251231",1,"",100000000)</f>
        <v>3.0722807313999998</v>
      </c>
      <c r="I742" s="16">
        <f>[1]!s_is(A742,61,"FY","YTD","20241231",1,"",100000000)</f>
        <v>4.1392240945000003</v>
      </c>
      <c r="J742" s="16">
        <f>[1]!s_fa_roe(A742,"20251231")</f>
        <v>6.6151</v>
      </c>
      <c r="K742" s="16">
        <f>[1]!s_stmnote_rdexp(A742,"20251231",1,10000)</f>
        <v>14984.191209999999</v>
      </c>
      <c r="L742" s="16">
        <f>[1]!s_margin_tradingbalance(A742,"",10000)</f>
        <v>37270.862099999998</v>
      </c>
      <c r="M742" s="16">
        <f>[1]!s_margin_seclendingbalance(A742,"",10000)</f>
        <v>252.0574</v>
      </c>
      <c r="N742" s="17">
        <f>[1]!s_val_ev(A742,"",100000000)</f>
        <v>203.5830371575</v>
      </c>
      <c r="O742" s="17">
        <f>[1]!share_freesharesmv(A742,"",100000000)</f>
        <v>105.15826502500001</v>
      </c>
      <c r="P742" s="17">
        <f ca="1">[1]!s_dq_amount_btin(A742,TODAY()-1,100000000)</f>
        <v>2.1281515899999999</v>
      </c>
      <c r="Q742" s="17">
        <f ca="1">[1]!s_dq_turn(A742,TODAY()-1)</f>
        <v>1.0446585485187858</v>
      </c>
      <c r="R742" s="2">
        <f>[1]!s_pq_amount(A742,"20260101","",100000000)</f>
        <v>307.47361826999997</v>
      </c>
      <c r="S742" s="2">
        <f>[1]!s_pq_avgamount(A742,"20260101","",100000000)</f>
        <v>2.8208588832110091</v>
      </c>
      <c r="T742" s="17">
        <f>[1]!s_ipo_dilutedpe(A742)</f>
        <v>81.599999999999994</v>
      </c>
      <c r="U742" s="12">
        <f>[1]!s_ipo_collection_total(A742,100000000)</f>
        <v>31.583335859999998</v>
      </c>
      <c r="V742" s="18">
        <f>[1]!s_val_pe_ttm(A742,"")</f>
        <v>62.905071258544922</v>
      </c>
    </row>
    <row r="743" spans="1:22" x14ac:dyDescent="0.3">
      <c r="A743" s="12" t="s">
        <v>2083</v>
      </c>
      <c r="B743" s="12" t="s">
        <v>2084</v>
      </c>
      <c r="C743" s="16" t="str">
        <f>[1]!s_info_mkt(A743)</f>
        <v>创业板</v>
      </c>
      <c r="D743" s="16" t="str">
        <f>[1]!s_ipo_listeddate(A743)</f>
        <v>2018-01-09</v>
      </c>
      <c r="E743" s="16" t="str">
        <f>[1]!s_info_industry_csrc2023(A743,"",3)</f>
        <v>机动车、电子产品和日用产品修理业</v>
      </c>
      <c r="F743" s="16">
        <f>[1]!s_is(A743,83,"FY","YTD","20251231",1,"",100000000)</f>
        <v>4.2279646802999995</v>
      </c>
      <c r="G743" s="16">
        <f>[1]!s_is(A743,83,"FY","YTD","20241231",1,"",100000000)</f>
        <v>4.7564956394999998</v>
      </c>
      <c r="H743" s="16">
        <f>[1]!s_is(A743,61,"FY","YTD","20251231",1,"",100000000)</f>
        <v>-0.29051174070000002</v>
      </c>
      <c r="I743" s="16">
        <f>[1]!s_is(A743,61,"FY","YTD","20241231",1,"",100000000)</f>
        <v>-0.15477595320000001</v>
      </c>
      <c r="J743" s="16">
        <f>[1]!s_fa_roe(A743,"20251231")</f>
        <v>-35.171799999999998</v>
      </c>
      <c r="K743" s="16">
        <f>[1]!s_stmnote_rdexp(A743,"20251231",1,10000)</f>
        <v>638.709295</v>
      </c>
      <c r="L743" s="16">
        <f>[1]!s_margin_tradingbalance(A743,"",10000)</f>
        <v>0</v>
      </c>
      <c r="M743" s="16">
        <f>[1]!s_margin_seclendingbalance(A743,"",10000)</f>
        <v>0</v>
      </c>
      <c r="N743" s="17">
        <f>[1]!s_val_ev(A743,"",100000000)</f>
        <v>45.5190324792</v>
      </c>
      <c r="O743" s="17">
        <f>[1]!share_freesharesmv(A743,"",100000000)</f>
        <v>33.123715130999997</v>
      </c>
      <c r="P743" s="17">
        <f ca="1">[1]!s_dq_amount_btin(A743,TODAY()-1,100000000)</f>
        <v>2.78014933</v>
      </c>
      <c r="Q743" s="17">
        <f ca="1">[1]!s_dq_turn(A743,TODAY()-1)</f>
        <v>6.3534397096783763</v>
      </c>
      <c r="R743" s="2">
        <f>[1]!s_pq_amount(A743,"20260101","",100000000)</f>
        <v>300.68040387000002</v>
      </c>
      <c r="S743" s="2">
        <f>[1]!s_pq_avgamount(A743,"20260101","",100000000)</f>
        <v>2.8100972324299067</v>
      </c>
      <c r="T743" s="17">
        <f>[1]!s_ipo_dilutedpe(A743)</f>
        <v>22.99</v>
      </c>
      <c r="U743" s="12">
        <f>[1]!s_ipo_collection_total(A743,100000000)</f>
        <v>2.6041069600000002</v>
      </c>
      <c r="V743" s="18">
        <f>[1]!s_val_pe_ttm(A743,"")</f>
        <v>-156.67633056640625</v>
      </c>
    </row>
    <row r="744" spans="1:22" x14ac:dyDescent="0.3">
      <c r="A744" s="12" t="s">
        <v>2085</v>
      </c>
      <c r="B744" s="12" t="s">
        <v>2086</v>
      </c>
      <c r="C744" s="16" t="str">
        <f>[1]!s_info_mkt(A744)</f>
        <v>创业板</v>
      </c>
      <c r="D744" s="16" t="str">
        <f>[1]!s_ipo_listeddate(A744)</f>
        <v>2022-11-22</v>
      </c>
      <c r="E744" s="16" t="str">
        <f>[1]!s_info_industry_csrc2023(A744,"",3)</f>
        <v>专业技术服务业</v>
      </c>
      <c r="F744" s="16">
        <f>[1]!s_is(A744,83,"FY","YTD","20251231",1,"",100000000)</f>
        <v>7.3659191997000004</v>
      </c>
      <c r="G744" s="16">
        <f>[1]!s_is(A744,83,"FY","YTD","20241231",1,"",100000000)</f>
        <v>5.2987561987000005</v>
      </c>
      <c r="H744" s="16">
        <f>[1]!s_is(A744,61,"FY","YTD","20251231",1,"",100000000)</f>
        <v>0.62919041079999993</v>
      </c>
      <c r="I744" s="16">
        <f>[1]!s_is(A744,61,"FY","YTD","20241231",1,"",100000000)</f>
        <v>0.33698285310000003</v>
      </c>
      <c r="J744" s="16">
        <f>[1]!s_fa_roe(A744,"20251231")</f>
        <v>3.5707</v>
      </c>
      <c r="K744" s="16">
        <f>[1]!s_stmnote_rdexp(A744,"20251231",1,10000)</f>
        <v>3973.641721</v>
      </c>
      <c r="L744" s="16">
        <f>[1]!s_margin_tradingbalance(A744,"",10000)</f>
        <v>11775.6301</v>
      </c>
      <c r="M744" s="16">
        <f>[1]!s_margin_seclendingbalance(A744,"",10000)</f>
        <v>41.6601</v>
      </c>
      <c r="N744" s="17">
        <f>[1]!s_val_ev(A744,"",100000000)</f>
        <v>63.576437148500005</v>
      </c>
      <c r="O744" s="17">
        <f>[1]!share_freesharesmv(A744,"",100000000)</f>
        <v>17.571864869999999</v>
      </c>
      <c r="P744" s="17">
        <f ca="1">[1]!s_dq_amount_btin(A744,TODAY()-1,100000000)</f>
        <v>1.48045556</v>
      </c>
      <c r="Q744" s="17">
        <f ca="1">[1]!s_dq_turn(A744,TODAY()-1)</f>
        <v>3.4972879819283644</v>
      </c>
      <c r="R744" s="2">
        <f>[1]!s_pq_amount(A744,"20260101","",100000000)</f>
        <v>159.92709844999999</v>
      </c>
      <c r="S744" s="2">
        <f>[1]!s_pq_avgamount(A744,"20260101","",100000000)</f>
        <v>1.4672210866972477</v>
      </c>
      <c r="T744" s="17">
        <f>[1]!s_ipo_dilutedpe(A744)</f>
        <v>19.22</v>
      </c>
      <c r="U744" s="12">
        <f>[1]!s_ipo_collection_total(A744,100000000)</f>
        <v>10.416</v>
      </c>
      <c r="V744" s="18">
        <f>[1]!s_val_pe_ttm(A744,"")</f>
        <v>146.12022399902344</v>
      </c>
    </row>
    <row r="745" spans="1:22" x14ac:dyDescent="0.3">
      <c r="A745" s="12" t="s">
        <v>2087</v>
      </c>
      <c r="B745" s="12" t="s">
        <v>2088</v>
      </c>
      <c r="C745" s="16" t="str">
        <f>[1]!s_info_mkt(A745)</f>
        <v>主板</v>
      </c>
      <c r="D745" s="16" t="str">
        <f>[1]!s_ipo_listeddate(A745)</f>
        <v>2011-06-10</v>
      </c>
      <c r="E745" s="16" t="str">
        <f>[1]!s_info_industry_csrc2023(A745,"",3)</f>
        <v>计算机、通信和其他电子设备制造业</v>
      </c>
      <c r="F745" s="16">
        <f>[1]!s_is(A745,83,"FY","YTD","20251231",1,"",100000000)</f>
        <v>7.5539492051000003</v>
      </c>
      <c r="G745" s="16">
        <f>[1]!s_is(A745,83,"FY","YTD","20241231",1,"",100000000)</f>
        <v>7.2234429104999993</v>
      </c>
      <c r="H745" s="16">
        <f>[1]!s_is(A745,61,"FY","YTD","20251231",1,"",100000000)</f>
        <v>0.1091530833</v>
      </c>
      <c r="I745" s="16">
        <f>[1]!s_is(A745,61,"FY","YTD","20241231",1,"",100000000)</f>
        <v>-0.38530088179999999</v>
      </c>
      <c r="J745" s="16">
        <f>[1]!s_fa_roe(A745,"20251231")</f>
        <v>0.82589999999999997</v>
      </c>
      <c r="K745" s="16">
        <f>[1]!s_stmnote_rdexp(A745,"20251231",1,10000)</f>
        <v>6601.6197950000005</v>
      </c>
      <c r="L745" s="16">
        <f>[1]!s_margin_tradingbalance(A745,"",10000)</f>
        <v>0</v>
      </c>
      <c r="M745" s="16">
        <f>[1]!s_margin_seclendingbalance(A745,"",10000)</f>
        <v>0</v>
      </c>
      <c r="N745" s="17">
        <f>[1]!s_val_ev(A745,"",100000000)</f>
        <v>46.535245491600001</v>
      </c>
      <c r="O745" s="17">
        <f>[1]!share_freesharesmv(A745,"",100000000)</f>
        <v>34.276017899700001</v>
      </c>
      <c r="P745" s="17">
        <f ca="1">[1]!s_dq_amount_btin(A745,TODAY()-1,100000000)</f>
        <v>2.5271643799999999</v>
      </c>
      <c r="Q745" s="17">
        <f ca="1">[1]!s_dq_turn(A745,TODAY()-1)</f>
        <v>6.7542911689115916</v>
      </c>
      <c r="R745" s="2">
        <f>[1]!s_pq_amount(A745,"20260101","",100000000)</f>
        <v>180.81224069000001</v>
      </c>
      <c r="S745" s="2">
        <f>[1]!s_pq_avgamount(A745,"20260101","",100000000)</f>
        <v>1.6588278962385321</v>
      </c>
      <c r="T745" s="17">
        <f>[1]!s_ipo_dilutedpe(A745)</f>
        <v>29.64</v>
      </c>
      <c r="U745" s="12">
        <f>[1]!s_ipo_collection_total(A745,100000000)</f>
        <v>3.36</v>
      </c>
      <c r="V745" s="18">
        <f>[1]!s_val_pe_ttm(A745,"")</f>
        <v>371.45355224609375</v>
      </c>
    </row>
    <row r="746" spans="1:22" x14ac:dyDescent="0.3">
      <c r="A746" s="12" t="s">
        <v>2089</v>
      </c>
      <c r="B746" s="12" t="s">
        <v>2090</v>
      </c>
      <c r="C746" s="16" t="str">
        <f>[1]!s_info_mkt(A746)</f>
        <v>主板</v>
      </c>
      <c r="D746" s="16" t="str">
        <f>[1]!s_ipo_listeddate(A746)</f>
        <v>2011-01-11</v>
      </c>
      <c r="E746" s="16" t="str">
        <f>[1]!s_info_industry_csrc2023(A746,"",3)</f>
        <v>汽车制造业</v>
      </c>
      <c r="F746" s="16">
        <f>[1]!s_is(A746,83,"FY","YTD","20251231",1,"",100000000)</f>
        <v>45.449962172900001</v>
      </c>
      <c r="G746" s="16">
        <f>[1]!s_is(A746,83,"FY","YTD","20241231",1,"",100000000)</f>
        <v>47.232055768400002</v>
      </c>
      <c r="H746" s="16">
        <f>[1]!s_is(A746,61,"FY","YTD","20251231",1,"",100000000)</f>
        <v>3.1692317524</v>
      </c>
      <c r="I746" s="16">
        <f>[1]!s_is(A746,61,"FY","YTD","20241231",1,"",100000000)</f>
        <v>3.2962373460000003</v>
      </c>
      <c r="J746" s="16">
        <f>[1]!s_fa_roe(A746,"20251231")</f>
        <v>9.2812999999999999</v>
      </c>
      <c r="K746" s="16">
        <f>[1]!s_stmnote_rdexp(A746,"20251231",1,10000)</f>
        <v>29887.535749999999</v>
      </c>
      <c r="L746" s="16">
        <f>[1]!s_margin_tradingbalance(A746,"",10000)</f>
        <v>67289.973400000003</v>
      </c>
      <c r="M746" s="16">
        <f>[1]!s_margin_seclendingbalance(A746,"",10000)</f>
        <v>711.20699999999999</v>
      </c>
      <c r="N746" s="17">
        <f>[1]!s_val_ev(A746,"",100000000)</f>
        <v>262.73462940479999</v>
      </c>
      <c r="O746" s="17">
        <f>[1]!share_freesharesmv(A746,"",100000000)</f>
        <v>162.55810823420001</v>
      </c>
      <c r="P746" s="17">
        <f ca="1">[1]!s_dq_amount_btin(A746,TODAY()-1,100000000)</f>
        <v>15.512447939999999</v>
      </c>
      <c r="Q746" s="17">
        <f ca="1">[1]!s_dq_turn(A746,TODAY()-1)</f>
        <v>6.1999039954136759</v>
      </c>
      <c r="R746" s="2">
        <f>[1]!s_pq_amount(A746,"20260101","",100000000)</f>
        <v>1719.7068266000001</v>
      </c>
      <c r="S746" s="2">
        <f>[1]!s_pq_avgamount(A746,"20260101","",100000000)</f>
        <v>15.777126849541284</v>
      </c>
      <c r="T746" s="17">
        <f>[1]!s_ipo_dilutedpe(A746)</f>
        <v>69.63</v>
      </c>
      <c r="U746" s="12">
        <f>[1]!s_ipo_collection_total(A746,100000000)</f>
        <v>8.64</v>
      </c>
      <c r="V746" s="18">
        <f>[1]!s_val_pe_ttm(A746,"")</f>
        <v>104.21067047119141</v>
      </c>
    </row>
    <row r="747" spans="1:22" x14ac:dyDescent="0.3">
      <c r="A747" s="12" t="s">
        <v>2091</v>
      </c>
      <c r="B747" s="12" t="s">
        <v>2092</v>
      </c>
      <c r="C747" s="16" t="str">
        <f>[1]!s_info_mkt(A747)</f>
        <v>科创板</v>
      </c>
      <c r="D747" s="16" t="str">
        <f>[1]!s_ipo_listeddate(A747)</f>
        <v>2020-08-12</v>
      </c>
      <c r="E747" s="16" t="str">
        <f>[1]!s_info_industry_csrc2023(A747,"",3)</f>
        <v>化学纤维制造业</v>
      </c>
      <c r="F747" s="16">
        <f>[1]!s_is(A747,83,"FY","YTD","20251231",1,"",100000000)</f>
        <v>32.950519302800004</v>
      </c>
      <c r="G747" s="16">
        <f>[1]!s_is(A747,83,"FY","YTD","20241231",1,"",100000000)</f>
        <v>29.579115547600001</v>
      </c>
      <c r="H747" s="16">
        <f>[1]!s_is(A747,61,"FY","YTD","20251231",1,"",100000000)</f>
        <v>5.6072003692999992</v>
      </c>
      <c r="I747" s="16">
        <f>[1]!s_is(A747,61,"FY","YTD","20241231",1,"",100000000)</f>
        <v>4.8896191911000004</v>
      </c>
      <c r="J747" s="16">
        <f>[1]!s_fa_roe(A747,"20251231")</f>
        <v>3.8397000000000001</v>
      </c>
      <c r="K747" s="16">
        <f>[1]!s_stmnote_rdexp(A747,"20251231",1,10000)</f>
        <v>23789.198796000001</v>
      </c>
      <c r="L747" s="16">
        <f>[1]!s_margin_tradingbalance(A747,"",10000)</f>
        <v>82333.4902</v>
      </c>
      <c r="M747" s="16">
        <f>[1]!s_margin_seclendingbalance(A747,"",10000)</f>
        <v>636.0797</v>
      </c>
      <c r="N747" s="17">
        <f>[1]!s_val_ev(A747,"",100000000)</f>
        <v>319.4592497626</v>
      </c>
      <c r="O747" s="17">
        <f>[1]!share_freesharesmv(A747,"",100000000)</f>
        <v>144.399222909</v>
      </c>
      <c r="P747" s="17">
        <f ca="1">[1]!s_dq_amount_btin(A747,TODAY()-1,100000000)</f>
        <v>2.8337643799999999</v>
      </c>
      <c r="Q747" s="17">
        <f ca="1">[1]!s_dq_turn(A747,TODAY()-1)</f>
        <v>1.0918724350540732</v>
      </c>
      <c r="R747" s="2">
        <f>[1]!s_pq_amount(A747,"20260101","",100000000)</f>
        <v>348.43122524</v>
      </c>
      <c r="S747" s="2">
        <f>[1]!s_pq_avgamount(A747,"20260101","",100000000)</f>
        <v>3.196616745321101</v>
      </c>
      <c r="T747" s="17">
        <f>[1]!s_ipo_dilutedpe(A747)</f>
        <v>120.7</v>
      </c>
      <c r="U747" s="12">
        <f>[1]!s_ipo_collection_total(A747,100000000)</f>
        <v>55.606210231000006</v>
      </c>
      <c r="V747" s="18">
        <f>[1]!s_val_pe_ttm(A747,"")</f>
        <v>54.192775726318359</v>
      </c>
    </row>
    <row r="748" spans="1:22" x14ac:dyDescent="0.3">
      <c r="A748" s="12" t="s">
        <v>59</v>
      </c>
      <c r="B748" s="12" t="s">
        <v>60</v>
      </c>
      <c r="C748" s="16" t="str">
        <f>[1]!s_info_mkt(A748)</f>
        <v>北证</v>
      </c>
      <c r="D748" s="16" t="str">
        <f>[1]!s_ipo_listeddate(A748)</f>
        <v>2022-11-24</v>
      </c>
      <c r="E748" s="16" t="str">
        <f>[1]!s_info_industry_csrc2023(A748,"",3)</f>
        <v>金属制品业</v>
      </c>
      <c r="F748" s="16">
        <f>[1]!s_is(A748,83,"FY","YTD","20251231",1,"",100000000)</f>
        <v>8.2274394445999999</v>
      </c>
      <c r="G748" s="16">
        <f>[1]!s_is(A748,83,"FY","YTD","20241231",1,"",100000000)</f>
        <v>9.4740523971000012</v>
      </c>
      <c r="H748" s="16">
        <f>[1]!s_is(A748,61,"FY","YTD","20251231",1,"",100000000)</f>
        <v>0.17736171679999999</v>
      </c>
      <c r="I748" s="16">
        <f>[1]!s_is(A748,61,"FY","YTD","20241231",1,"",100000000)</f>
        <v>0.27845569199999998</v>
      </c>
      <c r="J748" s="16">
        <f>[1]!s_fa_roe(A748,"20251231")</f>
        <v>6.3700999999999999</v>
      </c>
      <c r="K748" s="16">
        <f>[1]!s_stmnote_rdexp(A748,"20251231",1,10000)</f>
        <v>2666.4365029999999</v>
      </c>
      <c r="L748" s="16">
        <f>[1]!s_margin_tradingbalance(A748,"",10000)</f>
        <v>790.23509999999999</v>
      </c>
      <c r="M748" s="16">
        <f>[1]!s_margin_seclendingbalance(A748,"",10000)</f>
        <v>0</v>
      </c>
      <c r="N748" s="17">
        <f>[1]!s_val_ev(A748,"",100000000)</f>
        <v>12.538899889200001</v>
      </c>
      <c r="O748" s="17">
        <f>[1]!share_freesharesmv(A748,"",100000000)</f>
        <v>3.7831541022000001</v>
      </c>
      <c r="P748" s="17">
        <f ca="1">[1]!s_dq_amount_btin(A748,TODAY()-1,100000000)</f>
        <v>1.1325413099999999</v>
      </c>
      <c r="Q748" s="17">
        <f ca="1">[1]!s_dq_turn(A748,TODAY()-1)</f>
        <v>13.71798441684057</v>
      </c>
      <c r="R748" s="2">
        <f>[1]!s_pq_amount(A748,"20260101","",100000000)</f>
        <v>61.923378540000002</v>
      </c>
      <c r="S748" s="2">
        <f>[1]!s_pq_avgamount(A748,"20260101","",100000000)</f>
        <v>0.56810439027522941</v>
      </c>
      <c r="T748" s="17">
        <f>[1]!s_ipo_dilutedpe(A748)</f>
        <v>22.07</v>
      </c>
      <c r="U748" s="12">
        <f>[1]!s_ipo_collection_total(A748,100000000)</f>
        <v>1.0828800000000001</v>
      </c>
      <c r="V748" s="18">
        <f>[1]!s_val_pe_ttm(A748,"")</f>
        <v>73.756576538085938</v>
      </c>
    </row>
    <row r="749" spans="1:22" x14ac:dyDescent="0.3">
      <c r="A749" s="12" t="s">
        <v>2093</v>
      </c>
      <c r="B749" s="12" t="s">
        <v>2094</v>
      </c>
      <c r="C749" s="16" t="str">
        <f>[1]!s_info_mkt(A749)</f>
        <v>主板</v>
      </c>
      <c r="D749" s="16" t="str">
        <f>[1]!s_ipo_listeddate(A749)</f>
        <v>1997-07-03</v>
      </c>
      <c r="E749" s="16" t="str">
        <f>[1]!s_info_industry_csrc2023(A749,"",3)</f>
        <v>计算机、通信和其他电子设备制造业</v>
      </c>
      <c r="F749" s="16">
        <f>[1]!s_is(A749,83,"FY","YTD","20251231",1,"",100000000)</f>
        <v>57.549739679799998</v>
      </c>
      <c r="G749" s="16">
        <f>[1]!s_is(A749,83,"FY","YTD","20241231",1,"",100000000)</f>
        <v>52.192827762700006</v>
      </c>
      <c r="H749" s="16">
        <f>[1]!s_is(A749,61,"FY","YTD","20251231",1,"",100000000)</f>
        <v>10.2541683183</v>
      </c>
      <c r="I749" s="16">
        <f>[1]!s_is(A749,61,"FY","YTD","20241231",1,"",100000000)</f>
        <v>9.7018412262999991</v>
      </c>
      <c r="J749" s="16">
        <f>[1]!s_fa_roe(A749,"20251231")</f>
        <v>6.7252999999999998</v>
      </c>
      <c r="K749" s="16">
        <f>[1]!s_stmnote_rdexp(A749,"20251231",1,10000)</f>
        <v>39922.848377999995</v>
      </c>
      <c r="L749" s="16">
        <f>[1]!s_margin_tradingbalance(A749,"",10000)</f>
        <v>153732.13039999999</v>
      </c>
      <c r="M749" s="16">
        <f>[1]!s_margin_seclendingbalance(A749,"",10000)</f>
        <v>771.38509999999997</v>
      </c>
      <c r="N749" s="17">
        <f>[1]!s_val_ev(A749,"",100000000)</f>
        <v>331.3379027949</v>
      </c>
      <c r="O749" s="17">
        <f>[1]!share_freesharesmv(A749,"",100000000)</f>
        <v>228.55133294729995</v>
      </c>
      <c r="P749" s="17">
        <f ca="1">[1]!s_dq_amount_btin(A749,TODAY()-1,100000000)</f>
        <v>27.65741135</v>
      </c>
      <c r="Q749" s="17">
        <f ca="1">[1]!s_dq_turn(A749,TODAY()-1)</f>
        <v>8.3864798562756953</v>
      </c>
      <c r="R749" s="2">
        <f>[1]!s_pq_amount(A749,"20260101","",100000000)</f>
        <v>1258.6069695199999</v>
      </c>
      <c r="S749" s="2">
        <f>[1]!s_pq_avgamount(A749,"20260101","",100000000)</f>
        <v>11.546852931376147</v>
      </c>
      <c r="T749" s="17">
        <f>[1]!s_ipo_dilutedpe(A749)</f>
        <v>0</v>
      </c>
      <c r="U749" s="12">
        <f>[1]!s_ipo_collection_total(A749,100000000)</f>
        <v>5.4669999999999996</v>
      </c>
      <c r="V749" s="18">
        <f>[1]!s_val_pe_ttm(A749,"")</f>
        <v>33.713321685791016</v>
      </c>
    </row>
    <row r="750" spans="1:22" x14ac:dyDescent="0.3">
      <c r="A750" s="12" t="s">
        <v>2095</v>
      </c>
      <c r="B750" s="12" t="s">
        <v>2096</v>
      </c>
      <c r="C750" s="16" t="str">
        <f>[1]!s_info_mkt(A750)</f>
        <v>创业板</v>
      </c>
      <c r="D750" s="16" t="str">
        <f>[1]!s_ipo_listeddate(A750)</f>
        <v>2015-04-23</v>
      </c>
      <c r="E750" s="16" t="str">
        <f>[1]!s_info_industry_csrc2023(A750,"",3)</f>
        <v>软件和信息技术服务业</v>
      </c>
      <c r="F750" s="16">
        <f>[1]!s_is(A750,83,"FY","YTD","20251231",1,"",100000000)</f>
        <v>11.958979629000002</v>
      </c>
      <c r="G750" s="16">
        <f>[1]!s_is(A750,83,"FY","YTD","20241231",1,"",100000000)</f>
        <v>9.8494121410000002</v>
      </c>
      <c r="H750" s="16">
        <f>[1]!s_is(A750,61,"FY","YTD","20251231",1,"",100000000)</f>
        <v>0.8705022631999999</v>
      </c>
      <c r="I750" s="16">
        <f>[1]!s_is(A750,61,"FY","YTD","20241231",1,"",100000000)</f>
        <v>0.48807121799999997</v>
      </c>
      <c r="J750" s="16">
        <f>[1]!s_fa_roe(A750,"20251231")</f>
        <v>5.2991000000000001</v>
      </c>
      <c r="K750" s="16">
        <f>[1]!s_stmnote_rdexp(A750,"20251231",1,10000)</f>
        <v>8119.0775920000005</v>
      </c>
      <c r="L750" s="16">
        <f>[1]!s_margin_tradingbalance(A750,"",10000)</f>
        <v>0</v>
      </c>
      <c r="M750" s="16">
        <f>[1]!s_margin_seclendingbalance(A750,"",10000)</f>
        <v>0</v>
      </c>
      <c r="N750" s="17">
        <f>[1]!s_val_ev(A750,"",100000000)</f>
        <v>85.617833680000004</v>
      </c>
      <c r="O750" s="17">
        <f>[1]!share_freesharesmv(A750,"",100000000)</f>
        <v>55.838276718800003</v>
      </c>
      <c r="P750" s="17">
        <f ca="1">[1]!s_dq_amount_btin(A750,TODAY()-1,100000000)</f>
        <v>2.6177340099999999</v>
      </c>
      <c r="Q750" s="17">
        <f ca="1">[1]!s_dq_turn(A750,TODAY()-1)</f>
        <v>3.1474463803536037</v>
      </c>
      <c r="R750" s="2">
        <f>[1]!s_pq_amount(A750,"20260101","",100000000)</f>
        <v>236.91622731999999</v>
      </c>
      <c r="S750" s="2">
        <f>[1]!s_pq_avgamount(A750,"20260101","",100000000)</f>
        <v>2.1735433699082569</v>
      </c>
      <c r="T750" s="17">
        <f>[1]!s_ipo_dilutedpe(A750)</f>
        <v>22.97</v>
      </c>
      <c r="U750" s="12">
        <f>[1]!s_ipo_collection_total(A750,100000000)</f>
        <v>6.0759999999999996</v>
      </c>
      <c r="V750" s="18">
        <f>[1]!s_val_pe_ttm(A750,"")</f>
        <v>102.85887145996094</v>
      </c>
    </row>
    <row r="751" spans="1:22" x14ac:dyDescent="0.3">
      <c r="A751" s="12" t="s">
        <v>2097</v>
      </c>
      <c r="B751" s="12" t="s">
        <v>2098</v>
      </c>
      <c r="C751" s="16" t="str">
        <f>[1]!s_info_mkt(A751)</f>
        <v>创业板</v>
      </c>
      <c r="D751" s="16" t="str">
        <f>[1]!s_ipo_listeddate(A751)</f>
        <v>2016-03-31</v>
      </c>
      <c r="E751" s="16" t="str">
        <f>[1]!s_info_industry_csrc2023(A751,"",3)</f>
        <v>计算机、通信和其他电子设备制造业</v>
      </c>
      <c r="F751" s="16">
        <f>[1]!s_is(A751,83,"FY","YTD","20251231",1,"",100000000)</f>
        <v>7.2006462779999998</v>
      </c>
      <c r="G751" s="16">
        <f>[1]!s_is(A751,83,"FY","YTD","20241231",1,"",100000000)</f>
        <v>4.6634238304000002</v>
      </c>
      <c r="H751" s="16">
        <f>[1]!s_is(A751,61,"FY","YTD","20251231",1,"",100000000)</f>
        <v>-1.6462265216999998</v>
      </c>
      <c r="I751" s="16">
        <f>[1]!s_is(A751,61,"FY","YTD","20241231",1,"",100000000)</f>
        <v>-1.6511947555000002</v>
      </c>
      <c r="J751" s="16">
        <f>[1]!s_fa_roe(A751,"20251231")</f>
        <v>-2.3603999999999998</v>
      </c>
      <c r="K751" s="16">
        <f>[1]!s_stmnote_rdexp(A751,"20251231",1,10000)</f>
        <v>42763.375131000001</v>
      </c>
      <c r="L751" s="16">
        <f>[1]!s_margin_tradingbalance(A751,"",10000)</f>
        <v>134351.55780000001</v>
      </c>
      <c r="M751" s="16">
        <f>[1]!s_margin_seclendingbalance(A751,"",10000)</f>
        <v>534.40200000000004</v>
      </c>
      <c r="N751" s="17">
        <f>[1]!s_val_ev(A751,"",100000000)</f>
        <v>290.15819260960001</v>
      </c>
      <c r="O751" s="17">
        <f>[1]!share_freesharesmv(A751,"",100000000)</f>
        <v>183.98809110080001</v>
      </c>
      <c r="P751" s="17">
        <f ca="1">[1]!s_dq_amount_btin(A751,TODAY()-1,100000000)</f>
        <v>7.5486951400000004</v>
      </c>
      <c r="Q751" s="17">
        <f ca="1">[1]!s_dq_turn(A751,TODAY()-1)</f>
        <v>3.3677318143601163</v>
      </c>
      <c r="R751" s="2">
        <f>[1]!s_pq_amount(A751,"20260101","",100000000)</f>
        <v>818.64478396000004</v>
      </c>
      <c r="S751" s="2">
        <f>[1]!s_pq_avgamount(A751,"20260101","",100000000)</f>
        <v>7.5105026051376154</v>
      </c>
      <c r="T751" s="17">
        <f>[1]!s_ipo_dilutedpe(A751)</f>
        <v>21.25</v>
      </c>
      <c r="U751" s="12">
        <f>[1]!s_ipo_collection_total(A751,100000000)</f>
        <v>4.5693999999999999</v>
      </c>
      <c r="V751" s="18">
        <f>[1]!s_val_pe_ttm(A751,"")</f>
        <v>-174.94192504882813</v>
      </c>
    </row>
    <row r="752" spans="1:22" x14ac:dyDescent="0.3">
      <c r="A752" s="12" t="s">
        <v>2099</v>
      </c>
      <c r="B752" s="12" t="s">
        <v>2100</v>
      </c>
      <c r="C752" s="16" t="str">
        <f>[1]!s_info_mkt(A752)</f>
        <v>主板</v>
      </c>
      <c r="D752" s="16" t="str">
        <f>[1]!s_ipo_listeddate(A752)</f>
        <v>2011-03-03</v>
      </c>
      <c r="E752" s="16" t="str">
        <f>[1]!s_info_industry_csrc2023(A752,"",3)</f>
        <v>通用设备制造业</v>
      </c>
      <c r="F752" s="16">
        <f>[1]!s_is(A752,83,"FY","YTD","20251231",1,"",100000000)</f>
        <v>22.849216974899999</v>
      </c>
      <c r="G752" s="16">
        <f>[1]!s_is(A752,83,"FY","YTD","20241231",1,"",100000000)</f>
        <v>20.573936123800003</v>
      </c>
      <c r="H752" s="16">
        <f>[1]!s_is(A752,61,"FY","YTD","20251231",1,"",100000000)</f>
        <v>1.0564320262</v>
      </c>
      <c r="I752" s="16">
        <f>[1]!s_is(A752,61,"FY","YTD","20241231",1,"",100000000)</f>
        <v>0.75000944060000008</v>
      </c>
      <c r="J752" s="16">
        <f>[1]!s_fa_roe(A752,"20251231")</f>
        <v>6.0740999999999996</v>
      </c>
      <c r="K752" s="16">
        <f>[1]!s_stmnote_rdexp(A752,"20251231",1,10000)</f>
        <v>14104.554334999999</v>
      </c>
      <c r="L752" s="16">
        <f>[1]!s_margin_tradingbalance(A752,"",10000)</f>
        <v>0</v>
      </c>
      <c r="M752" s="16">
        <f>[1]!s_margin_seclendingbalance(A752,"",10000)</f>
        <v>0</v>
      </c>
      <c r="N752" s="17">
        <f>[1]!s_val_ev(A752,"",100000000)</f>
        <v>59.649505103999999</v>
      </c>
      <c r="O752" s="17">
        <f>[1]!share_freesharesmv(A752,"",100000000)</f>
        <v>49.588934286499999</v>
      </c>
      <c r="P752" s="17">
        <f ca="1">[1]!s_dq_amount_btin(A752,TODAY()-1,100000000)</f>
        <v>4.8149287899999997</v>
      </c>
      <c r="Q752" s="17">
        <f ca="1">[1]!s_dq_turn(A752,TODAY()-1)</f>
        <v>8.9686311034261958</v>
      </c>
      <c r="R752" s="2">
        <f>[1]!s_pq_amount(A752,"20260101","",100000000)</f>
        <v>305.29346257999998</v>
      </c>
      <c r="S752" s="2">
        <f>[1]!s_pq_avgamount(A752,"20260101","",100000000)</f>
        <v>2.8008574548623852</v>
      </c>
      <c r="T752" s="17">
        <f>[1]!s_ipo_dilutedpe(A752)</f>
        <v>57.14</v>
      </c>
      <c r="U752" s="12">
        <f>[1]!s_ipo_collection_total(A752,100000000)</f>
        <v>8.8000000000000007</v>
      </c>
      <c r="V752" s="18">
        <f>[1]!s_val_pe_ttm(A752,"")</f>
        <v>58.544345855712891</v>
      </c>
    </row>
    <row r="753" spans="1:22" x14ac:dyDescent="0.3">
      <c r="A753" s="12" t="s">
        <v>2101</v>
      </c>
      <c r="B753" s="12" t="s">
        <v>2102</v>
      </c>
      <c r="C753" s="16" t="str">
        <f>[1]!s_info_mkt(A753)</f>
        <v>科创板</v>
      </c>
      <c r="D753" s="16" t="str">
        <f>[1]!s_ipo_listeddate(A753)</f>
        <v>2021-03-30</v>
      </c>
      <c r="E753" s="16" t="str">
        <f>[1]!s_info_industry_csrc2023(A753,"",3)</f>
        <v>软件和信息技术服务业</v>
      </c>
      <c r="F753" s="16">
        <f>[1]!s_is(A753,83,"FY","YTD","20251231",1,"",100000000)</f>
        <v>4.3717677876999996</v>
      </c>
      <c r="G753" s="16">
        <f>[1]!s_is(A753,83,"FY","YTD","20241231",1,"",100000000)</f>
        <v>4.4741507091999999</v>
      </c>
      <c r="H753" s="16">
        <f>[1]!s_is(A753,61,"FY","YTD","20251231",1,"",100000000)</f>
        <v>0.4663695276</v>
      </c>
      <c r="I753" s="16">
        <f>[1]!s_is(A753,61,"FY","YTD","20241231",1,"",100000000)</f>
        <v>0.3147932343</v>
      </c>
      <c r="J753" s="16">
        <f>[1]!s_fa_roe(A753,"20251231")</f>
        <v>5.8699000000000003</v>
      </c>
      <c r="K753" s="16">
        <f>[1]!s_stmnote_rdexp(A753,"20251231",1,10000)</f>
        <v>9758.2454170000001</v>
      </c>
      <c r="L753" s="16">
        <f>[1]!s_margin_tradingbalance(A753,"",10000)</f>
        <v>32290.100999999999</v>
      </c>
      <c r="M753" s="16">
        <f>[1]!s_margin_seclendingbalance(A753,"",10000)</f>
        <v>0</v>
      </c>
      <c r="N753" s="17">
        <f>[1]!s_val_ev(A753,"",100000000)</f>
        <v>65.273540170000004</v>
      </c>
      <c r="O753" s="17">
        <f>[1]!share_freesharesmv(A753,"",100000000)</f>
        <v>32.876645003100002</v>
      </c>
      <c r="P753" s="17">
        <f ca="1">[1]!s_dq_amount_btin(A753,TODAY()-1,100000000)</f>
        <v>0.83728358999999997</v>
      </c>
      <c r="Q753" s="17">
        <f ca="1">[1]!s_dq_turn(A753,TODAY()-1)</f>
        <v>1.2917177707905529</v>
      </c>
      <c r="R753" s="2">
        <f>[1]!s_pq_amount(A753,"20260101","",100000000)</f>
        <v>187.77500280000001</v>
      </c>
      <c r="S753" s="2">
        <f>[1]!s_pq_avgamount(A753,"20260101","",100000000)</f>
        <v>1.722706447706422</v>
      </c>
      <c r="T753" s="17">
        <f>[1]!s_ipo_dilutedpe(A753)</f>
        <v>42.5</v>
      </c>
      <c r="U753" s="12">
        <f>[1]!s_ipo_collection_total(A753,100000000)</f>
        <v>6.8068</v>
      </c>
      <c r="V753" s="18">
        <f>[1]!s_val_pe_ttm(A753,"")</f>
        <v>205.23292541503906</v>
      </c>
    </row>
    <row r="754" spans="1:22" x14ac:dyDescent="0.3">
      <c r="A754" s="12" t="s">
        <v>2103</v>
      </c>
      <c r="B754" s="12" t="s">
        <v>2104</v>
      </c>
      <c r="C754" s="16" t="str">
        <f>[1]!s_info_mkt(A754)</f>
        <v>科创板</v>
      </c>
      <c r="D754" s="16" t="str">
        <f>[1]!s_ipo_listeddate(A754)</f>
        <v>2019-07-22</v>
      </c>
      <c r="E754" s="16" t="str">
        <f>[1]!s_info_industry_csrc2023(A754,"",3)</f>
        <v>计算机、通信和其他电子设备制造业</v>
      </c>
      <c r="F754" s="16">
        <f>[1]!s_is(A754,83,"FY","YTD","20251231",1,"",100000000)</f>
        <v>54.563167836300003</v>
      </c>
      <c r="G754" s="16">
        <f>[1]!s_is(A754,83,"FY","YTD","20241231",1,"",100000000)</f>
        <v>36.389110682899997</v>
      </c>
      <c r="H754" s="16">
        <f>[1]!s_is(A754,61,"FY","YTD","20251231",1,"",100000000)</f>
        <v>22.355699701799999</v>
      </c>
      <c r="I754" s="16">
        <f>[1]!s_is(A754,61,"FY","YTD","20241231",1,"",100000000)</f>
        <v>14.117789235899998</v>
      </c>
      <c r="J754" s="16">
        <f>[1]!s_fa_roe(A754,"20251231")</f>
        <v>18.379200000000001</v>
      </c>
      <c r="K754" s="16">
        <f>[1]!s_stmnote_rdexp(A754,"20251231",1,10000)</f>
        <v>91503.021599999993</v>
      </c>
      <c r="L754" s="16">
        <f>[1]!s_margin_tradingbalance(A754,"",10000)</f>
        <v>1693936.3968</v>
      </c>
      <c r="M754" s="16">
        <f>[1]!s_margin_seclendingbalance(A754,"",10000)</f>
        <v>4311.3825999999999</v>
      </c>
      <c r="N754" s="17">
        <f>[1]!s_val_ev(A754,"",100000000)</f>
        <v>3388.3093151489197</v>
      </c>
      <c r="O754" s="17">
        <f>[1]!share_freesharesmv(A754,"",100000000)</f>
        <v>2870.4081189899998</v>
      </c>
      <c r="P754" s="17">
        <f ca="1">[1]!s_dq_amount_btin(A754,TODAY()-1,100000000)</f>
        <v>217.97711131</v>
      </c>
      <c r="Q754" s="17">
        <f ca="1">[1]!s_dq_turn(A754,TODAY()-1)</f>
        <v>7.1153011122637837</v>
      </c>
      <c r="R754" s="2">
        <f>[1]!s_pq_amount(A754,"20260101","",100000000)</f>
        <v>11599.55222616</v>
      </c>
      <c r="S754" s="2">
        <f>[1]!s_pq_avgamount(A754,"20260101","",100000000)</f>
        <v>106.41791033174313</v>
      </c>
      <c r="T754" s="17">
        <f>[1]!s_ipo_dilutedpe(A754)</f>
        <v>40.119999999999997</v>
      </c>
      <c r="U754" s="12">
        <f>[1]!s_ipo_collection_total(A754,100000000)</f>
        <v>28.019384471999999</v>
      </c>
      <c r="V754" s="18">
        <f>[1]!s_val_pe_ttm(A754,"")</f>
        <v>128.97611999511719</v>
      </c>
    </row>
    <row r="755" spans="1:22" x14ac:dyDescent="0.3">
      <c r="A755" s="12" t="s">
        <v>2105</v>
      </c>
      <c r="B755" s="12" t="s">
        <v>2106</v>
      </c>
      <c r="C755" s="16" t="str">
        <f>[1]!s_info_mkt(A755)</f>
        <v>科创板</v>
      </c>
      <c r="D755" s="16" t="str">
        <f>[1]!s_ipo_listeddate(A755)</f>
        <v>2020-09-28</v>
      </c>
      <c r="E755" s="16" t="str">
        <f>[1]!s_info_industry_csrc2023(A755,"",3)</f>
        <v>专用设备制造业</v>
      </c>
      <c r="F755" s="16">
        <f>[1]!s_is(A755,83,"FY","YTD","20251231",1,"",100000000)</f>
        <v>3.2673388343999998</v>
      </c>
      <c r="G755" s="16">
        <f>[1]!s_is(A755,83,"FY","YTD","20241231",1,"",100000000)</f>
        <v>2.7236724838999997</v>
      </c>
      <c r="H755" s="16">
        <f>[1]!s_is(A755,61,"FY","YTD","20251231",1,"",100000000)</f>
        <v>0.85185424040000002</v>
      </c>
      <c r="I755" s="16">
        <f>[1]!s_is(A755,61,"FY","YTD","20241231",1,"",100000000)</f>
        <v>0.51894845590000005</v>
      </c>
      <c r="J755" s="16">
        <f>[1]!s_fa_roe(A755,"20251231")</f>
        <v>14.853899999999999</v>
      </c>
      <c r="K755" s="16">
        <f>[1]!s_stmnote_rdexp(A755,"20251231",1,10000)</f>
        <v>5130.2319639999996</v>
      </c>
      <c r="L755" s="16">
        <f>[1]!s_margin_tradingbalance(A755,"",10000)</f>
        <v>11520.140799999999</v>
      </c>
      <c r="M755" s="16">
        <f>[1]!s_margin_seclendingbalance(A755,"",10000)</f>
        <v>0</v>
      </c>
      <c r="N755" s="17">
        <f>[1]!s_val_ev(A755,"",100000000)</f>
        <v>22.4801012</v>
      </c>
      <c r="O755" s="17">
        <f>[1]!share_freesharesmv(A755,"",100000000)</f>
        <v>10.870441189999999</v>
      </c>
      <c r="P755" s="17">
        <f ca="1">[1]!s_dq_amount_btin(A755,TODAY()-1,100000000)</f>
        <v>0.32438776000000002</v>
      </c>
      <c r="Q755" s="17">
        <f ca="1">[1]!s_dq_turn(A755,TODAY()-1)</f>
        <v>1.4531714385698584</v>
      </c>
      <c r="R755" s="2">
        <f>[1]!s_pq_amount(A755,"20260101","",100000000)</f>
        <v>60.807660329999997</v>
      </c>
      <c r="S755" s="2">
        <f>[1]!s_pq_avgamount(A755,"20260101","",100000000)</f>
        <v>0.55786844339449537</v>
      </c>
      <c r="T755" s="17">
        <f>[1]!s_ipo_dilutedpe(A755)</f>
        <v>38.21</v>
      </c>
      <c r="U755" s="12">
        <f>[1]!s_ipo_collection_total(A755,100000000)</f>
        <v>3.7240000000000002</v>
      </c>
      <c r="V755" s="18">
        <f>[1]!s_val_pe_ttm(A755,"")</f>
        <v>27.518209457397461</v>
      </c>
    </row>
    <row r="756" spans="1:22" x14ac:dyDescent="0.3">
      <c r="A756" s="12" t="s">
        <v>2107</v>
      </c>
      <c r="B756" s="12" t="s">
        <v>2108</v>
      </c>
      <c r="C756" s="16" t="str">
        <f>[1]!s_info_mkt(A756)</f>
        <v>创业板</v>
      </c>
      <c r="D756" s="16" t="str">
        <f>[1]!s_ipo_listeddate(A756)</f>
        <v>2011-11-02</v>
      </c>
      <c r="E756" s="16" t="str">
        <f>[1]!s_info_industry_csrc2023(A756,"",3)</f>
        <v>电气机械和器材制造业</v>
      </c>
      <c r="F756" s="16">
        <f>[1]!s_is(A756,83,"FY","YTD","20251231",1,"",100000000)</f>
        <v>18.409526248399999</v>
      </c>
      <c r="G756" s="16">
        <f>[1]!s_is(A756,83,"FY","YTD","20241231",1,"",100000000)</f>
        <v>16.885008555999999</v>
      </c>
      <c r="H756" s="16">
        <f>[1]!s_is(A756,61,"FY","YTD","20251231",1,"",100000000)</f>
        <v>0.56008942610000001</v>
      </c>
      <c r="I756" s="16">
        <f>[1]!s_is(A756,61,"FY","YTD","20241231",1,"",100000000)</f>
        <v>0.83575721819999993</v>
      </c>
      <c r="J756" s="16">
        <f>[1]!s_fa_roe(A756,"20251231")</f>
        <v>4.5103</v>
      </c>
      <c r="K756" s="16">
        <f>[1]!s_stmnote_rdexp(A756,"20251231",1,10000)</f>
        <v>8313.6987950000002</v>
      </c>
      <c r="L756" s="16">
        <f>[1]!s_margin_tradingbalance(A756,"",10000)</f>
        <v>0</v>
      </c>
      <c r="M756" s="16">
        <f>[1]!s_margin_seclendingbalance(A756,"",10000)</f>
        <v>0</v>
      </c>
      <c r="N756" s="17">
        <f>[1]!s_val_ev(A756,"",100000000)</f>
        <v>35.648670217599999</v>
      </c>
      <c r="O756" s="17">
        <f>[1]!share_freesharesmv(A756,"",100000000)</f>
        <v>21.963981410799999</v>
      </c>
      <c r="P756" s="17">
        <f ca="1">[1]!s_dq_amount_btin(A756,TODAY()-1,100000000)</f>
        <v>0.78328514000000005</v>
      </c>
      <c r="Q756" s="17">
        <f ca="1">[1]!s_dq_turn(A756,TODAY()-1)</f>
        <v>2.9258034955828061</v>
      </c>
      <c r="R756" s="2">
        <f>[1]!s_pq_amount(A756,"20260101","",100000000)</f>
        <v>162.89013563</v>
      </c>
      <c r="S756" s="2">
        <f>[1]!s_pq_avgamount(A756,"20260101","",100000000)</f>
        <v>1.4944049140366971</v>
      </c>
      <c r="T756" s="17">
        <f>[1]!s_ipo_dilutedpe(A756)</f>
        <v>36.28</v>
      </c>
      <c r="U756" s="12">
        <f>[1]!s_ipo_collection_total(A756,100000000)</f>
        <v>3.1625000000000001</v>
      </c>
      <c r="V756" s="18">
        <f>[1]!s_val_pe_ttm(A756,"")</f>
        <v>97.556877136230469</v>
      </c>
    </row>
    <row r="757" spans="1:22" x14ac:dyDescent="0.3">
      <c r="A757" s="12" t="s">
        <v>2109</v>
      </c>
      <c r="B757" s="12" t="s">
        <v>2110</v>
      </c>
      <c r="C757" s="16" t="str">
        <f>[1]!s_info_mkt(A757)</f>
        <v>创业板</v>
      </c>
      <c r="D757" s="16" t="str">
        <f>[1]!s_ipo_listeddate(A757)</f>
        <v>2016-12-23</v>
      </c>
      <c r="E757" s="16" t="str">
        <f>[1]!s_info_industry_csrc2023(A757,"",3)</f>
        <v>软件和信息技术服务业</v>
      </c>
      <c r="F757" s="16">
        <f>[1]!s_is(A757,83,"FY","YTD","20251231",1,"",100000000)</f>
        <v>8.3875799789999999</v>
      </c>
      <c r="G757" s="16">
        <f>[1]!s_is(A757,83,"FY","YTD","20241231",1,"",100000000)</f>
        <v>11.2247944151</v>
      </c>
      <c r="H757" s="16">
        <f>[1]!s_is(A757,61,"FY","YTD","20251231",1,"",100000000)</f>
        <v>-0.94315109890000004</v>
      </c>
      <c r="I757" s="16">
        <f>[1]!s_is(A757,61,"FY","YTD","20241231",1,"",100000000)</f>
        <v>0.12593940140000001</v>
      </c>
      <c r="J757" s="16">
        <f>[1]!s_fa_roe(A757,"20251231")</f>
        <v>-11.0585</v>
      </c>
      <c r="K757" s="16">
        <f>[1]!s_stmnote_rdexp(A757,"20251231",1,10000)</f>
        <v>20789.909669000001</v>
      </c>
      <c r="L757" s="16">
        <f>[1]!s_margin_tradingbalance(A757,"",10000)</f>
        <v>17694.501100000001</v>
      </c>
      <c r="M757" s="16">
        <f>[1]!s_margin_seclendingbalance(A757,"",10000)</f>
        <v>20.689399999999999</v>
      </c>
      <c r="N757" s="17">
        <f>[1]!s_val_ev(A757,"",100000000)</f>
        <v>61.100999999999999</v>
      </c>
      <c r="O757" s="17">
        <f>[1]!share_freesharesmv(A757,"",100000000)</f>
        <v>28.102294722199996</v>
      </c>
      <c r="P757" s="17">
        <f ca="1">[1]!s_dq_amount_btin(A757,TODAY()-1,100000000)</f>
        <v>1.51808327</v>
      </c>
      <c r="Q757" s="17">
        <f ca="1">[1]!s_dq_turn(A757,TODAY()-1)</f>
        <v>2.5752749094850533</v>
      </c>
      <c r="R757" s="2">
        <f>[1]!s_pq_amount(A757,"20260101","",100000000)</f>
        <v>154.78363071999999</v>
      </c>
      <c r="S757" s="2">
        <f>[1]!s_pq_avgamount(A757,"20260101","",100000000)</f>
        <v>1.4200333093577981</v>
      </c>
      <c r="T757" s="17">
        <f>[1]!s_ipo_dilutedpe(A757)</f>
        <v>22.99</v>
      </c>
      <c r="U757" s="12">
        <f>[1]!s_ipo_collection_total(A757,100000000)</f>
        <v>2.6640000000000001</v>
      </c>
      <c r="V757" s="18">
        <f>[1]!s_val_pe_ttm(A757,"")</f>
        <v>-73.517791748046875</v>
      </c>
    </row>
    <row r="758" spans="1:22" x14ac:dyDescent="0.3">
      <c r="A758" s="12" t="s">
        <v>2111</v>
      </c>
      <c r="B758" s="12" t="s">
        <v>2112</v>
      </c>
      <c r="C758" s="16" t="str">
        <f>[1]!s_info_mkt(A758)</f>
        <v>主板</v>
      </c>
      <c r="D758" s="16" t="str">
        <f>[1]!s_ipo_listeddate(A758)</f>
        <v>2008-05-08</v>
      </c>
      <c r="E758" s="16" t="str">
        <f>[1]!s_info_industry_csrc2023(A758,"",3)</f>
        <v>印刷和记录媒介复制业</v>
      </c>
      <c r="F758" s="16">
        <f>[1]!s_is(A758,83,"FY","YTD","20251231",1,"",100000000)</f>
        <v>10.1327897586</v>
      </c>
      <c r="G758" s="16">
        <f>[1]!s_is(A758,83,"FY","YTD","20241231",1,"",100000000)</f>
        <v>5.1012455188999999</v>
      </c>
      <c r="H758" s="16">
        <f>[1]!s_is(A758,61,"FY","YTD","20251231",1,"",100000000)</f>
        <v>-1.4580668559999999</v>
      </c>
      <c r="I758" s="16">
        <f>[1]!s_is(A758,61,"FY","YTD","20241231",1,"",100000000)</f>
        <v>-2.9334934130999999</v>
      </c>
      <c r="J758" s="16">
        <f>[1]!s_fa_roe(A758,"20251231")</f>
        <v>-12.3827</v>
      </c>
      <c r="K758" s="16">
        <f>[1]!s_stmnote_rdexp(A758,"20251231",1,10000)</f>
        <v>3423.6898619999997</v>
      </c>
      <c r="L758" s="16">
        <f>[1]!s_margin_tradingbalance(A758,"",10000)</f>
        <v>46918.768499999998</v>
      </c>
      <c r="M758" s="16">
        <f>[1]!s_margin_seclendingbalance(A758,"",10000)</f>
        <v>26.641999999999999</v>
      </c>
      <c r="N758" s="17">
        <f>[1]!s_val_ev(A758,"",100000000)</f>
        <v>61.775840255999995</v>
      </c>
      <c r="O758" s="17">
        <f>[1]!share_freesharesmv(A758,"",100000000)</f>
        <v>61.397942293499995</v>
      </c>
      <c r="P758" s="17">
        <f ca="1">[1]!s_dq_amount_btin(A758,TODAY()-1,100000000)</f>
        <v>4.99259655</v>
      </c>
      <c r="Q758" s="17">
        <f ca="1">[1]!s_dq_turn(A758,TODAY()-1)</f>
        <v>8.1045599748491846</v>
      </c>
      <c r="R758" s="2">
        <f>[1]!s_pq_amount(A758,"20260101","",100000000)</f>
        <v>958.06284055000003</v>
      </c>
      <c r="S758" s="2">
        <f>[1]!s_pq_avgamount(A758,"20260101","",100000000)</f>
        <v>8.7895673444954134</v>
      </c>
      <c r="T758" s="17">
        <f>[1]!s_ipo_dilutedpe(A758)</f>
        <v>23.53</v>
      </c>
      <c r="U758" s="12">
        <f>[1]!s_ipo_collection_total(A758,100000000)</f>
        <v>2.7759999999999998</v>
      </c>
      <c r="V758" s="18">
        <f>[1]!s_val_pe_ttm(A758,"")</f>
        <v>-23.571126937866211</v>
      </c>
    </row>
    <row r="759" spans="1:22" x14ac:dyDescent="0.3">
      <c r="A759" s="12" t="s">
        <v>2113</v>
      </c>
      <c r="B759" s="12" t="s">
        <v>2114</v>
      </c>
      <c r="C759" s="16" t="str">
        <f>[1]!s_info_mkt(A759)</f>
        <v>主板</v>
      </c>
      <c r="D759" s="16" t="str">
        <f>[1]!s_ipo_listeddate(A759)</f>
        <v>2015-06-30</v>
      </c>
      <c r="E759" s="16" t="str">
        <f>[1]!s_info_industry_csrc2023(A759,"",3)</f>
        <v>橡胶和塑料制品业</v>
      </c>
      <c r="F759" s="16">
        <f>[1]!s_is(A759,83,"FY","YTD","20251231",1,"",100000000)</f>
        <v>212.51230845630002</v>
      </c>
      <c r="G759" s="16">
        <f>[1]!s_is(A759,83,"FY","YTD","20241231",1,"",100000000)</f>
        <v>192.19866050919998</v>
      </c>
      <c r="H759" s="16">
        <f>[1]!s_is(A759,61,"FY","YTD","20251231",1,"",100000000)</f>
        <v>8.4128880433000006</v>
      </c>
      <c r="I759" s="16">
        <f>[1]!s_is(A759,61,"FY","YTD","20241231",1,"",100000000)</f>
        <v>6.7637878854999993</v>
      </c>
      <c r="J759" s="16">
        <f>[1]!s_fa_roe(A759,"20251231")</f>
        <v>15.721500000000001</v>
      </c>
      <c r="K759" s="16">
        <f>[1]!s_stmnote_rdexp(A759,"20251231",1,10000)</f>
        <v>69449.007563000006</v>
      </c>
      <c r="L759" s="16">
        <f>[1]!s_margin_tradingbalance(A759,"",10000)</f>
        <v>48092.012900000002</v>
      </c>
      <c r="M759" s="16">
        <f>[1]!s_margin_seclendingbalance(A759,"",10000)</f>
        <v>23.507999999999999</v>
      </c>
      <c r="N759" s="17">
        <f>[1]!s_val_ev(A759,"",100000000)</f>
        <v>237.268409152</v>
      </c>
      <c r="O759" s="17">
        <f>[1]!share_freesharesmv(A759,"",100000000)</f>
        <v>93.743937625000001</v>
      </c>
      <c r="P759" s="17">
        <f ca="1">[1]!s_dq_amount_btin(A759,TODAY()-1,100000000)</f>
        <v>7.6850787399999998</v>
      </c>
      <c r="Q759" s="17">
        <f ca="1">[1]!s_dq_turn(A759,TODAY()-1)</f>
        <v>5.5306664898082261</v>
      </c>
      <c r="R759" s="2">
        <f>[1]!s_pq_amount(A759,"20260101","",100000000)</f>
        <v>295.57307149000002</v>
      </c>
      <c r="S759" s="2">
        <f>[1]!s_pq_avgamount(A759,"20260101","",100000000)</f>
        <v>2.7116795549541282</v>
      </c>
      <c r="T759" s="17">
        <f>[1]!s_ipo_dilutedpe(A759)</f>
        <v>22.99</v>
      </c>
      <c r="U759" s="12">
        <f>[1]!s_ipo_collection_total(A759,100000000)</f>
        <v>3.4940000000000002</v>
      </c>
      <c r="V759" s="18">
        <f>[1]!s_val_pe_ttm(A759,"")</f>
        <v>24.456727981567383</v>
      </c>
    </row>
    <row r="760" spans="1:22" x14ac:dyDescent="0.3">
      <c r="A760" s="12" t="s">
        <v>2115</v>
      </c>
      <c r="B760" s="12" t="s">
        <v>2116</v>
      </c>
      <c r="C760" s="16" t="str">
        <f>[1]!s_info_mkt(A760)</f>
        <v>科创板</v>
      </c>
      <c r="D760" s="16" t="str">
        <f>[1]!s_ipo_listeddate(A760)</f>
        <v>2022-07-25</v>
      </c>
      <c r="E760" s="16" t="str">
        <f>[1]!s_info_industry_csrc2023(A760,"",3)</f>
        <v>医药制造业</v>
      </c>
      <c r="F760" s="16">
        <f>[1]!s_is(A760,83,"FY","YTD","20251231",1,"",100000000)</f>
        <v>0.37289660959999998</v>
      </c>
      <c r="G760" s="16">
        <f>[1]!s_is(A760,83,"FY","YTD","20241231",1,"",100000000)</f>
        <v>1.6879039756000001</v>
      </c>
      <c r="H760" s="16">
        <f>[1]!s_is(A760,61,"FY","YTD","20251231",1,"",100000000)</f>
        <v>-3.1686580067999999</v>
      </c>
      <c r="I760" s="16">
        <f>[1]!s_is(A760,61,"FY","YTD","20241231",1,"",100000000)</f>
        <v>-2.4020384485999999</v>
      </c>
      <c r="J760" s="16">
        <f>[1]!s_fa_roe(A760,"20251231")</f>
        <v>-18.934899999999999</v>
      </c>
      <c r="K760" s="16">
        <f>[1]!s_stmnote_rdexp(A760,"20251231",1,10000)</f>
        <v>32579.245614999996</v>
      </c>
      <c r="L760" s="16">
        <f>[1]!s_margin_tradingbalance(A760,"",10000)</f>
        <v>13992.932500000001</v>
      </c>
      <c r="M760" s="16">
        <f>[1]!s_margin_seclendingbalance(A760,"",10000)</f>
        <v>295.13170000000002</v>
      </c>
      <c r="N760" s="17">
        <f>[1]!s_val_ev(A760,"",100000000)</f>
        <v>99.631865487599995</v>
      </c>
      <c r="O760" s="17">
        <f>[1]!share_freesharesmv(A760,"",100000000)</f>
        <v>72.539410933799999</v>
      </c>
      <c r="P760" s="17">
        <f ca="1">[1]!s_dq_amount_btin(A760,TODAY()-1,100000000)</f>
        <v>2.24104481</v>
      </c>
      <c r="Q760" s="17">
        <f ca="1">[1]!s_dq_turn(A760,TODAY()-1)</f>
        <v>2.2600425660806733</v>
      </c>
      <c r="R760" s="2">
        <f>[1]!s_pq_amount(A760,"20260101","",100000000)</f>
        <v>384.17605336999998</v>
      </c>
      <c r="S760" s="2">
        <f>[1]!s_pq_avgamount(A760,"20260101","",100000000)</f>
        <v>3.5245509483486241</v>
      </c>
      <c r="T760" s="17">
        <f>[1]!s_ipo_dilutedpe(A760)</f>
        <v>0</v>
      </c>
      <c r="U760" s="12">
        <f>[1]!s_ipo_collection_total(A760,100000000)</f>
        <v>20.838000000000001</v>
      </c>
      <c r="V760" s="18">
        <f>[1]!s_val_pe_ttm(A760,"")</f>
        <v>-32.802349090576172</v>
      </c>
    </row>
    <row r="761" spans="1:22" x14ac:dyDescent="0.3">
      <c r="A761" s="12" t="s">
        <v>2117</v>
      </c>
      <c r="B761" s="12" t="s">
        <v>2118</v>
      </c>
      <c r="C761" s="16" t="str">
        <f>[1]!s_info_mkt(A761)</f>
        <v>主板</v>
      </c>
      <c r="D761" s="16" t="str">
        <f>[1]!s_ipo_listeddate(A761)</f>
        <v>2009-12-09</v>
      </c>
      <c r="E761" s="16" t="str">
        <f>[1]!s_info_industry_csrc2023(A761,"",3)</f>
        <v>软件和信息技术服务业</v>
      </c>
      <c r="F761" s="16">
        <f>[1]!s_is(A761,83,"FY","YTD","20251231",1,"",100000000)</f>
        <v>5.8644272453999999</v>
      </c>
      <c r="G761" s="16">
        <f>[1]!s_is(A761,83,"FY","YTD","20241231",1,"",100000000)</f>
        <v>6.0742871527999993</v>
      </c>
      <c r="H761" s="16">
        <f>[1]!s_is(A761,61,"FY","YTD","20251231",1,"",100000000)</f>
        <v>6.1664232999999999E-2</v>
      </c>
      <c r="I761" s="16">
        <f>[1]!s_is(A761,61,"FY","YTD","20241231",1,"",100000000)</f>
        <v>9.9555170999999998E-2</v>
      </c>
      <c r="J761" s="16">
        <f>[1]!s_fa_roe(A761,"20251231")</f>
        <v>8.3942999999999994</v>
      </c>
      <c r="K761" s="16">
        <f>[1]!s_stmnote_rdexp(A761,"20251231",1,10000)</f>
        <v>668.16580499999998</v>
      </c>
      <c r="L761" s="16">
        <f>[1]!s_margin_tradingbalance(A761,"",10000)</f>
        <v>0</v>
      </c>
      <c r="M761" s="16">
        <f>[1]!s_margin_seclendingbalance(A761,"",10000)</f>
        <v>0</v>
      </c>
      <c r="N761" s="17">
        <f>[1]!s_val_ev(A761,"",100000000)</f>
        <v>17.297280000000001</v>
      </c>
      <c r="O761" s="17">
        <f>[1]!share_freesharesmv(A761,"",100000000)</f>
        <v>13.938944536000001</v>
      </c>
      <c r="P761" s="17">
        <f ca="1">[1]!s_dq_amount_btin(A761,TODAY()-1,100000000)</f>
        <v>0.91319240999999995</v>
      </c>
      <c r="Q761" s="17">
        <f ca="1">[1]!s_dq_turn(A761,TODAY()-1)</f>
        <v>6.2073151693883242</v>
      </c>
      <c r="R761" s="2">
        <f>[1]!s_pq_amount(A761,"20260101","",100000000)</f>
        <v>133.86122481000001</v>
      </c>
      <c r="S761" s="2">
        <f>[1]!s_pq_avgamount(A761,"20260101","",100000000)</f>
        <v>1.2280846312844036</v>
      </c>
      <c r="T761" s="17">
        <f>[1]!s_ipo_dilutedpe(A761)</f>
        <v>60.65</v>
      </c>
      <c r="U761" s="12">
        <f>[1]!s_ipo_collection_total(A761,100000000)</f>
        <v>5.64</v>
      </c>
      <c r="V761" s="18">
        <f>[1]!s_val_pe_ttm(A761,"")</f>
        <v>413.86807250976563</v>
      </c>
    </row>
    <row r="762" spans="1:22" x14ac:dyDescent="0.3">
      <c r="A762" s="12" t="s">
        <v>2119</v>
      </c>
      <c r="B762" s="12" t="s">
        <v>2120</v>
      </c>
      <c r="C762" s="16" t="str">
        <f>[1]!s_info_mkt(A762)</f>
        <v>创业板</v>
      </c>
      <c r="D762" s="16" t="str">
        <f>[1]!s_ipo_listeddate(A762)</f>
        <v>2012-09-12</v>
      </c>
      <c r="E762" s="16" t="str">
        <f>[1]!s_info_industry_csrc2023(A762,"",3)</f>
        <v>软件和信息技术服务业</v>
      </c>
      <c r="F762" s="16">
        <f>[1]!s_is(A762,83,"FY","YTD","20251231",1,"",100000000)</f>
        <v>3.0585633864999999</v>
      </c>
      <c r="G762" s="16">
        <f>[1]!s_is(A762,83,"FY","YTD","20241231",1,"",100000000)</f>
        <v>5.1673553688</v>
      </c>
      <c r="H762" s="16">
        <f>[1]!s_is(A762,61,"FY","YTD","20251231",1,"",100000000)</f>
        <v>-3.3800707672000003</v>
      </c>
      <c r="I762" s="16">
        <f>[1]!s_is(A762,61,"FY","YTD","20241231",1,"",100000000)</f>
        <v>-1.4478457365000001</v>
      </c>
      <c r="J762" s="16">
        <f>[1]!s_fa_roe(A762,"20251231")</f>
        <v>-27.495799999999999</v>
      </c>
      <c r="K762" s="16">
        <f>[1]!s_stmnote_rdexp(A762,"20251231",1,10000)</f>
        <v>13692.340113</v>
      </c>
      <c r="L762" s="16">
        <f>[1]!s_margin_tradingbalance(A762,"",10000)</f>
        <v>70396.560100000002</v>
      </c>
      <c r="M762" s="16">
        <f>[1]!s_margin_seclendingbalance(A762,"",10000)</f>
        <v>347.99599999999998</v>
      </c>
      <c r="N762" s="17">
        <f>[1]!s_val_ev(A762,"",100000000)</f>
        <v>42.624828157799996</v>
      </c>
      <c r="O762" s="17">
        <f>[1]!share_freesharesmv(A762,"",100000000)</f>
        <v>35.901333690599998</v>
      </c>
      <c r="P762" s="17">
        <f ca="1">[1]!s_dq_amount_btin(A762,TODAY()-1,100000000)</f>
        <v>1.4216081</v>
      </c>
      <c r="Q762" s="17">
        <f ca="1">[1]!s_dq_turn(A762,TODAY()-1)</f>
        <v>3.7045487173664031</v>
      </c>
      <c r="R762" s="2">
        <f>[1]!s_pq_amount(A762,"20260101","",100000000)</f>
        <v>481.01367303000001</v>
      </c>
      <c r="S762" s="2">
        <f>[1]!s_pq_avgamount(A762,"20260101","",100000000)</f>
        <v>4.4538303058333328</v>
      </c>
      <c r="T762" s="17">
        <f>[1]!s_ipo_dilutedpe(A762)</f>
        <v>39.369999999999997</v>
      </c>
      <c r="U762" s="12">
        <f>[1]!s_ipo_collection_total(A762,100000000)</f>
        <v>4.1749999999999998</v>
      </c>
      <c r="V762" s="18">
        <f>[1]!s_val_pe_ttm(A762,"")</f>
        <v>-12.721904754638672</v>
      </c>
    </row>
    <row r="763" spans="1:22" x14ac:dyDescent="0.3">
      <c r="A763" s="12" t="s">
        <v>2121</v>
      </c>
      <c r="B763" s="12" t="s">
        <v>2122</v>
      </c>
      <c r="C763" s="16" t="str">
        <f>[1]!s_info_mkt(A763)</f>
        <v>主板</v>
      </c>
      <c r="D763" s="16" t="str">
        <f>[1]!s_ipo_listeddate(A763)</f>
        <v>2021-03-08</v>
      </c>
      <c r="E763" s="16" t="str">
        <f>[1]!s_info_industry_csrc2023(A763,"",3)</f>
        <v>有色金属冶炼和压延加工业</v>
      </c>
      <c r="F763" s="16">
        <f>[1]!s_is(A763,83,"FY","YTD","20251231",1,"",100000000)</f>
        <v>58.463923798300002</v>
      </c>
      <c r="G763" s="16">
        <f>[1]!s_is(A763,83,"FY","YTD","20241231",1,"",100000000)</f>
        <v>40.995434713000002</v>
      </c>
      <c r="H763" s="16">
        <f>[1]!s_is(A763,61,"FY","YTD","20251231",1,"",100000000)</f>
        <v>0.6750360809</v>
      </c>
      <c r="I763" s="16">
        <f>[1]!s_is(A763,61,"FY","YTD","20241231",1,"",100000000)</f>
        <v>0.37509624409999998</v>
      </c>
      <c r="J763" s="16">
        <f>[1]!s_fa_roe(A763,"20251231")</f>
        <v>3.1413000000000002</v>
      </c>
      <c r="K763" s="16">
        <f>[1]!s_stmnote_rdexp(A763,"20251231",1,10000)</f>
        <v>13910.809947</v>
      </c>
      <c r="L763" s="16">
        <f>[1]!s_margin_tradingbalance(A763,"",10000)</f>
        <v>20911.027999999998</v>
      </c>
      <c r="M763" s="16">
        <f>[1]!s_margin_seclendingbalance(A763,"",10000)</f>
        <v>31.103999999999999</v>
      </c>
      <c r="N763" s="17">
        <f>[1]!s_val_ev(A763,"",100000000)</f>
        <v>53.450279999999999</v>
      </c>
      <c r="O763" s="17">
        <f>[1]!share_freesharesmv(A763,"",100000000)</f>
        <v>28.8344448</v>
      </c>
      <c r="P763" s="17">
        <f ca="1">[1]!s_dq_amount_btin(A763,TODAY()-1,100000000)</f>
        <v>2.02671826</v>
      </c>
      <c r="Q763" s="17">
        <f ca="1">[1]!s_dq_turn(A763,TODAY()-1)</f>
        <v>3.8051339637509849</v>
      </c>
      <c r="R763" s="2">
        <f>[1]!s_pq_amount(A763,"20260101","",100000000)</f>
        <v>161.02737754</v>
      </c>
      <c r="S763" s="2">
        <f>[1]!s_pq_avgamount(A763,"20260101","",100000000)</f>
        <v>1.4773153902752292</v>
      </c>
      <c r="T763" s="17">
        <f>[1]!s_ipo_dilutedpe(A763)</f>
        <v>22.99</v>
      </c>
      <c r="U763" s="12">
        <f>[1]!s_ipo_collection_total(A763,100000000)</f>
        <v>6.298</v>
      </c>
      <c r="V763" s="18">
        <f>[1]!s_val_pe_ttm(A763,"")</f>
        <v>75.45123291015625</v>
      </c>
    </row>
    <row r="764" spans="1:22" x14ac:dyDescent="0.3">
      <c r="A764" s="12" t="s">
        <v>2123</v>
      </c>
      <c r="B764" s="12" t="s">
        <v>2124</v>
      </c>
      <c r="C764" s="16" t="str">
        <f>[1]!s_info_mkt(A764)</f>
        <v>创业板</v>
      </c>
      <c r="D764" s="16" t="str">
        <f>[1]!s_ipo_listeddate(A764)</f>
        <v>2014-01-29</v>
      </c>
      <c r="E764" s="16" t="str">
        <f>[1]!s_info_industry_csrc2023(A764,"",3)</f>
        <v>软件和信息技术服务业</v>
      </c>
      <c r="F764" s="16">
        <f>[1]!s_is(A764,83,"FY","YTD","20251231",1,"",100000000)</f>
        <v>71.776499910799998</v>
      </c>
      <c r="G764" s="16">
        <f>[1]!s_is(A764,83,"FY","YTD","20241231",1,"",100000000)</f>
        <v>72.812103493899997</v>
      </c>
      <c r="H764" s="16">
        <f>[1]!s_is(A764,61,"FY","YTD","20251231",1,"",100000000)</f>
        <v>-7.5920772062999999</v>
      </c>
      <c r="I764" s="16">
        <f>[1]!s_is(A764,61,"FY","YTD","20241231",1,"",100000000)</f>
        <v>3.8144482185000004</v>
      </c>
      <c r="J764" s="16">
        <f>[1]!s_fa_roe(A764,"20251231")</f>
        <v>-6.1981999999999999</v>
      </c>
      <c r="K764" s="16">
        <f>[1]!s_stmnote_rdexp(A764,"20251231",1,10000)</f>
        <v>28029.847300999998</v>
      </c>
      <c r="L764" s="16">
        <f>[1]!s_margin_tradingbalance(A764,"",10000)</f>
        <v>155120.8701</v>
      </c>
      <c r="M764" s="16">
        <f>[1]!s_margin_seclendingbalance(A764,"",10000)</f>
        <v>1071.77</v>
      </c>
      <c r="N764" s="17">
        <f>[1]!s_val_ev(A764,"",100000000)</f>
        <v>231.889477263</v>
      </c>
      <c r="O764" s="17">
        <f>[1]!share_freesharesmv(A764,"",100000000)</f>
        <v>183.54582993900004</v>
      </c>
      <c r="P764" s="17">
        <f ca="1">[1]!s_dq_amount_btin(A764,TODAY()-1,100000000)</f>
        <v>10.951366439999999</v>
      </c>
      <c r="Q764" s="17">
        <f ca="1">[1]!s_dq_turn(A764,TODAY()-1)</f>
        <v>4.7450575570340252</v>
      </c>
      <c r="R764" s="2">
        <f>[1]!s_pq_amount(A764,"20260101","",100000000)</f>
        <v>2618.9930735399998</v>
      </c>
      <c r="S764" s="2">
        <f>[1]!s_pq_avgamount(A764,"20260101","",100000000)</f>
        <v>24.027459390275229</v>
      </c>
      <c r="T764" s="17">
        <f>[1]!s_ipo_dilutedpe(A764)</f>
        <v>37.79</v>
      </c>
      <c r="U764" s="12">
        <f>[1]!s_ipo_collection_total(A764,100000000)</f>
        <v>5.2260350000000004</v>
      </c>
      <c r="V764" s="18">
        <f>[1]!s_val_pe_ttm(A764,"")</f>
        <v>-28.773368835449219</v>
      </c>
    </row>
    <row r="765" spans="1:22" x14ac:dyDescent="0.3">
      <c r="A765" s="12" t="s">
        <v>2125</v>
      </c>
      <c r="B765" s="12" t="s">
        <v>2126</v>
      </c>
      <c r="C765" s="16" t="str">
        <f>[1]!s_info_mkt(A765)</f>
        <v>主板</v>
      </c>
      <c r="D765" s="16" t="str">
        <f>[1]!s_ipo_listeddate(A765)</f>
        <v>1999-06-16</v>
      </c>
      <c r="E765" s="16" t="str">
        <f>[1]!s_info_industry_csrc2023(A765,"",3)</f>
        <v>化学原料和化学制品制造业</v>
      </c>
      <c r="F765" s="16">
        <f>[1]!s_is(A765,83,"FY","YTD","20251231",1,"",100000000)</f>
        <v>292.99516687409999</v>
      </c>
      <c r="G765" s="16">
        <f>[1]!s_is(A765,83,"FY","YTD","20241231",1,"",100000000)</f>
        <v>283.96484979360002</v>
      </c>
      <c r="H765" s="16">
        <f>[1]!s_is(A765,61,"FY","YTD","20251231",1,"",100000000)</f>
        <v>14.9205147443</v>
      </c>
      <c r="I765" s="16">
        <f>[1]!s_is(A765,61,"FY","YTD","20241231",1,"",100000000)</f>
        <v>16.013821096699999</v>
      </c>
      <c r="J765" s="16">
        <f>[1]!s_fa_roe(A765,"20251231")</f>
        <v>6.8644999999999996</v>
      </c>
      <c r="K765" s="16">
        <f>[1]!s_stmnote_rdexp(A765,"20251231",1,10000)</f>
        <v>131946.115444</v>
      </c>
      <c r="L765" s="16">
        <f>[1]!s_margin_tradingbalance(A765,"",10000)</f>
        <v>156778.41320000001</v>
      </c>
      <c r="M765" s="16">
        <f>[1]!s_margin_seclendingbalance(A765,"",10000)</f>
        <v>1754.9419</v>
      </c>
      <c r="N765" s="17">
        <f>[1]!s_val_ev(A765,"",100000000)</f>
        <v>464.47245473049998</v>
      </c>
      <c r="O765" s="17">
        <f>[1]!share_freesharesmv(A765,"",100000000)</f>
        <v>310.10406988</v>
      </c>
      <c r="P765" s="17">
        <f ca="1">[1]!s_dq_amount_btin(A765,TODAY()-1,100000000)</f>
        <v>29.199160020000001</v>
      </c>
      <c r="Q765" s="17">
        <f ca="1">[1]!s_dq_turn(A765,TODAY()-1)</f>
        <v>6.3739716673140183</v>
      </c>
      <c r="R765" s="2">
        <f>[1]!s_pq_amount(A765,"20260101","",100000000)</f>
        <v>1280.0428490100001</v>
      </c>
      <c r="S765" s="2">
        <f>[1]!s_pq_avgamount(A765,"20260101","",100000000)</f>
        <v>11.743512376238533</v>
      </c>
      <c r="T765" s="17">
        <f>[1]!s_ipo_dilutedpe(A765)</f>
        <v>0</v>
      </c>
      <c r="U765" s="12">
        <f>[1]!s_ipo_collection_total(A765,100000000)</f>
        <v>1.88</v>
      </c>
      <c r="V765" s="18">
        <f>[1]!s_val_pe_ttm(A765,"")</f>
        <v>32.297885894775391</v>
      </c>
    </row>
    <row r="766" spans="1:22" x14ac:dyDescent="0.3">
      <c r="A766" s="12" t="s">
        <v>2127</v>
      </c>
      <c r="B766" s="12" t="s">
        <v>2128</v>
      </c>
      <c r="C766" s="16" t="str">
        <f>[1]!s_info_mkt(A766)</f>
        <v>创业板</v>
      </c>
      <c r="D766" s="16" t="str">
        <f>[1]!s_ipo_listeddate(A766)</f>
        <v>2014-01-28</v>
      </c>
      <c r="E766" s="16" t="str">
        <f>[1]!s_info_industry_csrc2023(A766,"",3)</f>
        <v>医药制造业</v>
      </c>
      <c r="F766" s="16">
        <f>[1]!s_is(A766,83,"FY","YTD","20251231",1,"",100000000)</f>
        <v>8.3225565869000011</v>
      </c>
      <c r="G766" s="16">
        <f>[1]!s_is(A766,83,"FY","YTD","20241231",1,"",100000000)</f>
        <v>8.2620121590999993</v>
      </c>
      <c r="H766" s="16">
        <f>[1]!s_is(A766,61,"FY","YTD","20251231",1,"",100000000)</f>
        <v>-0.19779507690000001</v>
      </c>
      <c r="I766" s="16">
        <f>[1]!s_is(A766,61,"FY","YTD","20241231",1,"",100000000)</f>
        <v>0.31091854420000004</v>
      </c>
      <c r="J766" s="16">
        <f>[1]!s_fa_roe(A766,"20251231")</f>
        <v>-0.76649999999999996</v>
      </c>
      <c r="K766" s="16">
        <f>[1]!s_stmnote_rdexp(A766,"20251231",1,10000)</f>
        <v>10495.277740000001</v>
      </c>
      <c r="L766" s="16">
        <f>[1]!s_margin_tradingbalance(A766,"",10000)</f>
        <v>0</v>
      </c>
      <c r="M766" s="16">
        <f>[1]!s_margin_seclendingbalance(A766,"",10000)</f>
        <v>0</v>
      </c>
      <c r="N766" s="17">
        <f>[1]!s_val_ev(A766,"",100000000)</f>
        <v>28.282240412899998</v>
      </c>
      <c r="O766" s="17">
        <f>[1]!share_freesharesmv(A766,"",100000000)</f>
        <v>19.7900934844</v>
      </c>
      <c r="P766" s="17">
        <f ca="1">[1]!s_dq_amount_btin(A766,TODAY()-1,100000000)</f>
        <v>0.68407739999999995</v>
      </c>
      <c r="Q766" s="17">
        <f ca="1">[1]!s_dq_turn(A766,TODAY()-1)</f>
        <v>2.4067977026316059</v>
      </c>
      <c r="R766" s="2">
        <f>[1]!s_pq_amount(A766,"20260101","",100000000)</f>
        <v>74.670982550000005</v>
      </c>
      <c r="S766" s="2">
        <f>[1]!s_pq_avgamount(A766,"20260101","",100000000)</f>
        <v>0.68505488577981655</v>
      </c>
      <c r="T766" s="17">
        <f>[1]!s_ipo_dilutedpe(A766)</f>
        <v>23.83</v>
      </c>
      <c r="U766" s="12">
        <f>[1]!s_ipo_collection_total(A766,100000000)</f>
        <v>3.1922600000000001</v>
      </c>
      <c r="V766" s="18">
        <f>[1]!s_val_pe_ttm(A766,"")</f>
        <v>-346.4000244140625</v>
      </c>
    </row>
    <row r="767" spans="1:22" x14ac:dyDescent="0.3">
      <c r="A767" s="12" t="s">
        <v>2129</v>
      </c>
      <c r="B767" s="12" t="s">
        <v>2130</v>
      </c>
      <c r="C767" s="16" t="str">
        <f>[1]!s_info_mkt(A767)</f>
        <v>主板</v>
      </c>
      <c r="D767" s="16" t="str">
        <f>[1]!s_ipo_listeddate(A767)</f>
        <v>1996-10-10</v>
      </c>
      <c r="E767" s="16" t="str">
        <f>[1]!s_info_industry_csrc2023(A767,"",3)</f>
        <v>综合</v>
      </c>
      <c r="F767" s="16">
        <f>[1]!s_is(A767,83,"FY","YTD","20251231",1,"",100000000)</f>
        <v>2.0760240149999998</v>
      </c>
      <c r="G767" s="16">
        <f>[1]!s_is(A767,83,"FY","YTD","20241231",1,"",100000000)</f>
        <v>3.0536798452999996</v>
      </c>
      <c r="H767" s="16">
        <f>[1]!s_is(A767,61,"FY","YTD","20251231",1,"",100000000)</f>
        <v>-4.1756366346</v>
      </c>
      <c r="I767" s="16">
        <f>[1]!s_is(A767,61,"FY","YTD","20241231",1,"",100000000)</f>
        <v>-2.4972879138000001</v>
      </c>
      <c r="J767" s="16">
        <f>[1]!s_fa_roe(A767,"20251231")</f>
        <v>0</v>
      </c>
      <c r="K767" s="16">
        <f>[1]!s_stmnote_rdexp(A767,"20251231",1,10000)</f>
        <v>0</v>
      </c>
      <c r="L767" s="16">
        <f>[1]!s_margin_tradingbalance(A767,"",10000)</f>
        <v>0</v>
      </c>
      <c r="M767" s="16">
        <f>[1]!s_margin_seclendingbalance(A767,"",10000)</f>
        <v>0</v>
      </c>
      <c r="N767" s="17">
        <f>[1]!s_val_ev(A767,"",100000000)</f>
        <v>35.433037804800001</v>
      </c>
      <c r="O767" s="17">
        <f>[1]!share_freesharesmv(A767,"",100000000)</f>
        <v>26.037755084800001</v>
      </c>
      <c r="P767" s="17">
        <f ca="1">[1]!s_dq_amount_btin(A767,TODAY()-1,100000000)</f>
        <v>0.98913401000000001</v>
      </c>
      <c r="Q767" s="17">
        <f ca="1">[1]!s_dq_turn(A767,TODAY()-1)</f>
        <v>2.8838211476772595</v>
      </c>
      <c r="R767" s="2">
        <f>[1]!s_pq_amount(A767,"20260101","",100000000)</f>
        <v>153.60496828000001</v>
      </c>
      <c r="S767" s="2">
        <f>[1]!s_pq_avgamount(A767,"20260101","",100000000)</f>
        <v>1.4222682248148149</v>
      </c>
      <c r="T767" s="17">
        <f>[1]!s_ipo_dilutedpe(A767)</f>
        <v>0</v>
      </c>
      <c r="U767" s="12">
        <f>[1]!s_ipo_collection_total(A767,100000000)</f>
        <v>0.9</v>
      </c>
      <c r="V767" s="18">
        <f>[1]!s_val_pe_ttm(A767,"")</f>
        <v>-8.2052164077758789</v>
      </c>
    </row>
    <row r="768" spans="1:22" x14ac:dyDescent="0.3">
      <c r="A768" s="12" t="s">
        <v>2131</v>
      </c>
      <c r="B768" s="12" t="s">
        <v>2132</v>
      </c>
      <c r="C768" s="16" t="str">
        <f>[1]!s_info_mkt(A768)</f>
        <v>创业板</v>
      </c>
      <c r="D768" s="16" t="str">
        <f>[1]!s_ipo_listeddate(A768)</f>
        <v>2025-09-25</v>
      </c>
      <c r="E768" s="16" t="str">
        <f>[1]!s_info_industry_csrc2023(A768,"",3)</f>
        <v>批发业</v>
      </c>
      <c r="F768" s="16">
        <f>[1]!s_is(A768,83,"FY","YTD","20251231",1,"",100000000)</f>
        <v>194.300033837</v>
      </c>
      <c r="G768" s="16">
        <f>[1]!s_is(A768,83,"FY","YTD","20241231",1,"",100000000)</f>
        <v>179.2275098522</v>
      </c>
      <c r="H768" s="16">
        <f>[1]!s_is(A768,61,"FY","YTD","20251231",1,"",100000000)</f>
        <v>2.6963203189999998</v>
      </c>
      <c r="I768" s="16">
        <f>[1]!s_is(A768,61,"FY","YTD","20241231",1,"",100000000)</f>
        <v>2.2831156788999998</v>
      </c>
      <c r="J768" s="16">
        <f>[1]!s_fa_roe(A768,"20251231")</f>
        <v>14.9702</v>
      </c>
      <c r="K768" s="16">
        <f>[1]!s_stmnote_rdexp(A768,"20251231",1,10000)</f>
        <v>2849.120488</v>
      </c>
      <c r="L768" s="16">
        <f>[1]!s_margin_tradingbalance(A768,"",10000)</f>
        <v>6756.4039000000002</v>
      </c>
      <c r="M768" s="16">
        <f>[1]!s_margin_seclendingbalance(A768,"",10000)</f>
        <v>0</v>
      </c>
      <c r="N768" s="17">
        <f>[1]!s_val_ev(A768,"",100000000)</f>
        <v>90.197869776900006</v>
      </c>
      <c r="O768" s="17">
        <f>[1]!share_freesharesmv(A768,"",100000000)</f>
        <v>11.500228418499999</v>
      </c>
      <c r="P768" s="17">
        <f ca="1">[1]!s_dq_amount_btin(A768,TODAY()-1,100000000)</f>
        <v>0.73219548000000001</v>
      </c>
      <c r="Q768" s="17">
        <f ca="1">[1]!s_dq_turn(A768,TODAY()-1)</f>
        <v>6.3789809358907039</v>
      </c>
      <c r="R768" s="2">
        <f>[1]!s_pq_amount(A768,"20260101","",100000000)</f>
        <v>109.50576533</v>
      </c>
      <c r="S768" s="2">
        <f>[1]!s_pq_avgamount(A768,"20260101","",100000000)</f>
        <v>1.0046400488990825</v>
      </c>
      <c r="T768" s="17">
        <f>[1]!s_ipo_dilutedpe(A768)</f>
        <v>13.29</v>
      </c>
      <c r="U768" s="12">
        <f>[1]!s_ipo_collection_total(A768,100000000)</f>
        <v>4.4551260285000005</v>
      </c>
      <c r="V768" s="18">
        <f>[1]!s_val_pe_ttm(A768,"")</f>
        <v>31.582344055175781</v>
      </c>
    </row>
    <row r="769" spans="1:22" x14ac:dyDescent="0.3">
      <c r="A769" s="12" t="s">
        <v>2133</v>
      </c>
      <c r="B769" s="12" t="s">
        <v>2134</v>
      </c>
      <c r="C769" s="16" t="str">
        <f>[1]!s_info_mkt(A769)</f>
        <v>创业板</v>
      </c>
      <c r="D769" s="16" t="str">
        <f>[1]!s_ipo_listeddate(A769)</f>
        <v>2015-05-15</v>
      </c>
      <c r="E769" s="16" t="str">
        <f>[1]!s_info_industry_csrc2023(A769,"",3)</f>
        <v>计算机、通信和其他电子设备制造业</v>
      </c>
      <c r="F769" s="16">
        <f>[1]!s_is(A769,83,"FY","YTD","20251231",1,"",100000000)</f>
        <v>5.5256585420000004</v>
      </c>
      <c r="G769" s="16">
        <f>[1]!s_is(A769,83,"FY","YTD","20241231",1,"",100000000)</f>
        <v>5.5116587114</v>
      </c>
      <c r="H769" s="16">
        <f>[1]!s_is(A769,61,"FY","YTD","20251231",1,"",100000000)</f>
        <v>-1.6646567912000001</v>
      </c>
      <c r="I769" s="16">
        <f>[1]!s_is(A769,61,"FY","YTD","20241231",1,"",100000000)</f>
        <v>-1.8897745243999999</v>
      </c>
      <c r="J769" s="16">
        <f>[1]!s_fa_roe(A769,"20251231")</f>
        <v>-30.176600000000001</v>
      </c>
      <c r="K769" s="16">
        <f>[1]!s_stmnote_rdexp(A769,"20251231",1,10000)</f>
        <v>2930.4041899999997</v>
      </c>
      <c r="L769" s="16">
        <f>[1]!s_margin_tradingbalance(A769,"",10000)</f>
        <v>0</v>
      </c>
      <c r="M769" s="16">
        <f>[1]!s_margin_seclendingbalance(A769,"",10000)</f>
        <v>0</v>
      </c>
      <c r="N769" s="17">
        <f>[1]!s_val_ev(A769,"",100000000)</f>
        <v>27.097610221500002</v>
      </c>
      <c r="O769" s="17">
        <f>[1]!share_freesharesmv(A769,"",100000000)</f>
        <v>23.456918051500001</v>
      </c>
      <c r="P769" s="17">
        <f ca="1">[1]!s_dq_amount_btin(A769,TODAY()-1,100000000)</f>
        <v>0.71055219000000003</v>
      </c>
      <c r="Q769" s="17">
        <f ca="1">[1]!s_dq_turn(A769,TODAY()-1)</f>
        <v>2.6534722937652395</v>
      </c>
      <c r="R769" s="2">
        <f>[1]!s_pq_amount(A769,"20260101","",100000000)</f>
        <v>79.445589249999998</v>
      </c>
      <c r="S769" s="2">
        <f>[1]!s_pq_avgamount(A769,"20260101","",100000000)</f>
        <v>0.72885861697247711</v>
      </c>
      <c r="T769" s="17">
        <f>[1]!s_ipo_dilutedpe(A769)</f>
        <v>22.96</v>
      </c>
      <c r="U769" s="12">
        <f>[1]!s_ipo_collection_total(A769,100000000)</f>
        <v>2.7057440000000001</v>
      </c>
      <c r="V769" s="18">
        <f>[1]!s_val_pe_ttm(A769,"")</f>
        <v>-16.936683654785156</v>
      </c>
    </row>
    <row r="770" spans="1:22" x14ac:dyDescent="0.3">
      <c r="A770" s="12" t="s">
        <v>2135</v>
      </c>
      <c r="B770" s="12" t="s">
        <v>2136</v>
      </c>
      <c r="C770" s="16" t="str">
        <f>[1]!s_info_mkt(A770)</f>
        <v>主板</v>
      </c>
      <c r="D770" s="16" t="str">
        <f>[1]!s_ipo_listeddate(A770)</f>
        <v>2007-04-30</v>
      </c>
      <c r="E770" s="16" t="str">
        <f>[1]!s_info_industry_csrc2023(A770,"",3)</f>
        <v>汽车制造业</v>
      </c>
      <c r="F770" s="16">
        <f>[1]!s_is(A770,83,"FY","YTD","20251231",1,"",100000000)</f>
        <v>2318.0928110682003</v>
      </c>
      <c r="G770" s="16">
        <f>[1]!s_is(A770,83,"FY","YTD","20241231",1,"",100000000)</f>
        <v>2156.9050458982001</v>
      </c>
      <c r="H770" s="16">
        <f>[1]!s_is(A770,61,"FY","YTD","20251231",1,"",100000000)</f>
        <v>109.30504451020001</v>
      </c>
      <c r="I770" s="16">
        <f>[1]!s_is(A770,61,"FY","YTD","20241231",1,"",100000000)</f>
        <v>114.0328898459</v>
      </c>
      <c r="J770" s="16">
        <f>[1]!s_fa_roe(A770,"20251231")</f>
        <v>12.152699999999999</v>
      </c>
      <c r="K770" s="16">
        <f>[1]!s_stmnote_rdexp(A770,"20251231",1,10000)</f>
        <v>957644.08401200012</v>
      </c>
      <c r="L770" s="16">
        <f>[1]!s_margin_tradingbalance(A770,"",10000)</f>
        <v>191549.45970000001</v>
      </c>
      <c r="M770" s="16">
        <f>[1]!s_margin_seclendingbalance(A770,"",10000)</f>
        <v>2286.4751999999999</v>
      </c>
      <c r="N770" s="17">
        <f>[1]!s_val_ev(A770,"",100000000)</f>
        <v>2692.8219317651397</v>
      </c>
      <c r="O770" s="17">
        <f>[1]!share_freesharesmv(A770,"",100000000)</f>
        <v>1467.3654501618</v>
      </c>
      <c r="P770" s="17">
        <f ca="1">[1]!s_dq_amount_btin(A770,TODAY()-1,100000000)</f>
        <v>41.155475879999997</v>
      </c>
      <c r="Q770" s="17">
        <f ca="1">[1]!s_dq_turn(A770,TODAY()-1)</f>
        <v>2.6732067665516128</v>
      </c>
      <c r="R770" s="2">
        <f>[1]!s_pq_amount(A770,"20260101","",100000000)</f>
        <v>3890.9650769199998</v>
      </c>
      <c r="S770" s="2">
        <f>[1]!s_pq_avgamount(A770,"20260101","",100000000)</f>
        <v>35.69692731119266</v>
      </c>
      <c r="T770" s="17">
        <f>[1]!s_ipo_dilutedpe(A770)</f>
        <v>0</v>
      </c>
      <c r="U770" s="12">
        <f>[1]!s_ipo_collection_total(A770,100000000)</f>
        <v>0</v>
      </c>
      <c r="V770" s="18">
        <f>[1]!s_val_pe_ttm(A770,"")</f>
        <v>23.054805755615234</v>
      </c>
    </row>
    <row r="771" spans="1:22" x14ac:dyDescent="0.3">
      <c r="A771" s="12" t="s">
        <v>2137</v>
      </c>
      <c r="B771" s="12" t="s">
        <v>2138</v>
      </c>
      <c r="C771" s="16" t="str">
        <f>[1]!s_info_mkt(A771)</f>
        <v>主板</v>
      </c>
      <c r="D771" s="16" t="str">
        <f>[1]!s_ipo_listeddate(A771)</f>
        <v>2022-05-12</v>
      </c>
      <c r="E771" s="16" t="str">
        <f>[1]!s_info_industry_csrc2023(A771,"",3)</f>
        <v>电气机械和器材制造业</v>
      </c>
      <c r="F771" s="16">
        <f>[1]!s_is(A771,83,"FY","YTD","20251231",1,"",100000000)</f>
        <v>22.564365384000002</v>
      </c>
      <c r="G771" s="16">
        <f>[1]!s_is(A771,83,"FY","YTD","20241231",1,"",100000000)</f>
        <v>15.809261382599999</v>
      </c>
      <c r="H771" s="16">
        <f>[1]!s_is(A771,61,"FY","YTD","20251231",1,"",100000000)</f>
        <v>0.70388875200000001</v>
      </c>
      <c r="I771" s="16">
        <f>[1]!s_is(A771,61,"FY","YTD","20241231",1,"",100000000)</f>
        <v>0.91608570989999993</v>
      </c>
      <c r="J771" s="16">
        <f>[1]!s_fa_roe(A771,"20251231")</f>
        <v>6.5347</v>
      </c>
      <c r="K771" s="16">
        <f>[1]!s_stmnote_rdexp(A771,"20251231",1,10000)</f>
        <v>8511.4828710000002</v>
      </c>
      <c r="L771" s="16">
        <f>[1]!s_margin_tradingbalance(A771,"",10000)</f>
        <v>0</v>
      </c>
      <c r="M771" s="16">
        <f>[1]!s_margin_seclendingbalance(A771,"",10000)</f>
        <v>0</v>
      </c>
      <c r="N771" s="17">
        <f>[1]!s_val_ev(A771,"",100000000)</f>
        <v>45.585270348000002</v>
      </c>
      <c r="O771" s="17">
        <f>[1]!share_freesharesmv(A771,"",100000000)</f>
        <v>13.381420056000003</v>
      </c>
      <c r="P771" s="17">
        <f ca="1">[1]!s_dq_amount_btin(A771,TODAY()-1,100000000)</f>
        <v>0.91017119999999996</v>
      </c>
      <c r="Q771" s="17">
        <f ca="1">[1]!s_dq_turn(A771,TODAY()-1)</f>
        <v>2.0636881298493872</v>
      </c>
      <c r="R771" s="2">
        <f>[1]!s_pq_amount(A771,"20260101","",100000000)</f>
        <v>182.20577065000001</v>
      </c>
      <c r="S771" s="2">
        <f>[1]!s_pq_avgamount(A771,"20260101","",100000000)</f>
        <v>1.6716125747706423</v>
      </c>
      <c r="T771" s="17">
        <f>[1]!s_ipo_dilutedpe(A771)</f>
        <v>22.97</v>
      </c>
      <c r="U771" s="12">
        <f>[1]!s_ipo_collection_total(A771,100000000)</f>
        <v>3.4119999999999999</v>
      </c>
      <c r="V771" s="18">
        <f>[1]!s_val_pe_ttm(A771,"")</f>
        <v>91.440628051757813</v>
      </c>
    </row>
    <row r="772" spans="1:22" x14ac:dyDescent="0.3">
      <c r="A772" s="12" t="s">
        <v>2139</v>
      </c>
      <c r="B772" s="12" t="s">
        <v>2140</v>
      </c>
      <c r="C772" s="16" t="str">
        <f>[1]!s_info_mkt(A772)</f>
        <v>主板</v>
      </c>
      <c r="D772" s="16" t="str">
        <f>[1]!s_ipo_listeddate(A772)</f>
        <v>2016-05-25</v>
      </c>
      <c r="E772" s="16" t="str">
        <f>[1]!s_info_industry_csrc2023(A772,"",3)</f>
        <v>非金属矿物制品业</v>
      </c>
      <c r="F772" s="16">
        <f>[1]!s_is(A772,83,"FY","YTD","20251231",1,"",100000000)</f>
        <v>22.948350290800001</v>
      </c>
      <c r="G772" s="16">
        <f>[1]!s_is(A772,83,"FY","YTD","20241231",1,"",100000000)</f>
        <v>27.405840847199997</v>
      </c>
      <c r="H772" s="16">
        <f>[1]!s_is(A772,61,"FY","YTD","20251231",1,"",100000000)</f>
        <v>-5.3038364393000004</v>
      </c>
      <c r="I772" s="16">
        <f>[1]!s_is(A772,61,"FY","YTD","20241231",1,"",100000000)</f>
        <v>-5.6906844234000005</v>
      </c>
      <c r="J772" s="16">
        <f>[1]!s_fa_roe(A772,"20251231")</f>
        <v>-32.173900000000003</v>
      </c>
      <c r="K772" s="16">
        <f>[1]!s_stmnote_rdexp(A772,"20251231",1,10000)</f>
        <v>9606.4106979999997</v>
      </c>
      <c r="L772" s="16">
        <f>[1]!s_margin_tradingbalance(A772,"",10000)</f>
        <v>0</v>
      </c>
      <c r="M772" s="16">
        <f>[1]!s_margin_seclendingbalance(A772,"",10000)</f>
        <v>0</v>
      </c>
      <c r="N772" s="17">
        <f>[1]!s_val_ev(A772,"",100000000)</f>
        <v>33.029668024500005</v>
      </c>
      <c r="O772" s="17">
        <f>[1]!share_freesharesmv(A772,"",100000000)</f>
        <v>20.741087031000003</v>
      </c>
      <c r="P772" s="17">
        <f ca="1">[1]!s_dq_amount_btin(A772,TODAY()-1,100000000)</f>
        <v>0.96567859</v>
      </c>
      <c r="Q772" s="17">
        <f ca="1">[1]!s_dq_turn(A772,TODAY()-1)</f>
        <v>3.4139139395256053</v>
      </c>
      <c r="R772" s="2">
        <f>[1]!s_pq_amount(A772,"20260101","",100000000)</f>
        <v>120.71304444</v>
      </c>
      <c r="S772" s="2">
        <f>[1]!s_pq_avgamount(A772,"20260101","",100000000)</f>
        <v>1.1074591233027522</v>
      </c>
      <c r="T772" s="17">
        <f>[1]!s_ipo_dilutedpe(A772)</f>
        <v>22.98</v>
      </c>
      <c r="U772" s="12">
        <f>[1]!s_ipo_collection_total(A772,100000000)</f>
        <v>2.2831199999999998</v>
      </c>
      <c r="V772" s="18">
        <f>[1]!s_val_pe_ttm(A772,"")</f>
        <v>-6.593597412109375</v>
      </c>
    </row>
    <row r="773" spans="1:22" x14ac:dyDescent="0.3">
      <c r="A773" s="12" t="s">
        <v>2141</v>
      </c>
      <c r="B773" s="12" t="s">
        <v>2142</v>
      </c>
      <c r="C773" s="16" t="str">
        <f>[1]!s_info_mkt(A773)</f>
        <v>科创板</v>
      </c>
      <c r="D773" s="16" t="str">
        <f>[1]!s_ipo_listeddate(A773)</f>
        <v>2020-09-02</v>
      </c>
      <c r="E773" s="16" t="str">
        <f>[1]!s_info_industry_csrc2023(A773,"",3)</f>
        <v>医药制造业</v>
      </c>
      <c r="F773" s="16">
        <f>[1]!s_is(A773,83,"FY","YTD","20251231",1,"",100000000)</f>
        <v>13.3139024833</v>
      </c>
      <c r="G773" s="16">
        <f>[1]!s_is(A773,83,"FY","YTD","20241231",1,"",100000000)</f>
        <v>13.4975530266</v>
      </c>
      <c r="H773" s="16">
        <f>[1]!s_is(A773,61,"FY","YTD","20251231",1,"",100000000)</f>
        <v>2.8405938418000001</v>
      </c>
      <c r="I773" s="16">
        <f>[1]!s_is(A773,61,"FY","YTD","20241231",1,"",100000000)</f>
        <v>2.382341593</v>
      </c>
      <c r="J773" s="16">
        <f>[1]!s_fa_roe(A773,"20251231")</f>
        <v>10.089600000000001</v>
      </c>
      <c r="K773" s="16">
        <f>[1]!s_stmnote_rdexp(A773,"20251231",1,10000)</f>
        <v>28550.162889999996</v>
      </c>
      <c r="L773" s="16">
        <f>[1]!s_margin_tradingbalance(A773,"",10000)</f>
        <v>10139.804899999999</v>
      </c>
      <c r="M773" s="16">
        <f>[1]!s_margin_seclendingbalance(A773,"",10000)</f>
        <v>12.229200000000001</v>
      </c>
      <c r="N773" s="17">
        <f>[1]!s_val_ev(A773,"",100000000)</f>
        <v>79.457168425599988</v>
      </c>
      <c r="O773" s="17">
        <f>[1]!share_freesharesmv(A773,"",100000000)</f>
        <v>41.816430675599996</v>
      </c>
      <c r="P773" s="17">
        <f ca="1">[1]!s_dq_amount_btin(A773,TODAY()-1,100000000)</f>
        <v>1.0094455</v>
      </c>
      <c r="Q773" s="17">
        <f ca="1">[1]!s_dq_turn(A773,TODAY()-1)</f>
        <v>1.270491892427863</v>
      </c>
      <c r="R773" s="2">
        <f>[1]!s_pq_amount(A773,"20260101","",100000000)</f>
        <v>166.28337187</v>
      </c>
      <c r="S773" s="2">
        <f>[1]!s_pq_avgamount(A773,"20260101","",100000000)</f>
        <v>1.5255355217431195</v>
      </c>
      <c r="T773" s="17">
        <f>[1]!s_ipo_dilutedpe(A773)</f>
        <v>60.64</v>
      </c>
      <c r="U773" s="12">
        <f>[1]!s_ipo_collection_total(A773,100000000)</f>
        <v>13.347924000000001</v>
      </c>
      <c r="V773" s="18">
        <f>[1]!s_val_pe_ttm(A773,"")</f>
        <v>28.967245101928711</v>
      </c>
    </row>
    <row r="774" spans="1:22" x14ac:dyDescent="0.3">
      <c r="A774" s="12" t="s">
        <v>2143</v>
      </c>
      <c r="B774" s="12" t="s">
        <v>2144</v>
      </c>
      <c r="C774" s="16" t="str">
        <f>[1]!s_info_mkt(A774)</f>
        <v>主板</v>
      </c>
      <c r="D774" s="16" t="str">
        <f>[1]!s_ipo_listeddate(A774)</f>
        <v>1994-01-06</v>
      </c>
      <c r="E774" s="16" t="str">
        <f>[1]!s_info_industry_csrc2023(A774,"",3)</f>
        <v>专用设备制造业</v>
      </c>
      <c r="F774" s="16">
        <f>[1]!s_is(A774,83,"FY","YTD","20251231",1,"",100000000)</f>
        <v>42.2105195348</v>
      </c>
      <c r="G774" s="16">
        <f>[1]!s_is(A774,83,"FY","YTD","20241231",1,"",100000000)</f>
        <v>41.920652910999998</v>
      </c>
      <c r="H774" s="16">
        <f>[1]!s_is(A774,61,"FY","YTD","20251231",1,"",100000000)</f>
        <v>2.9496496172000004</v>
      </c>
      <c r="I774" s="16">
        <f>[1]!s_is(A774,61,"FY","YTD","20241231",1,"",100000000)</f>
        <v>2.5062953613999999</v>
      </c>
      <c r="J774" s="16">
        <f>[1]!s_fa_roe(A774,"20251231")</f>
        <v>10.677</v>
      </c>
      <c r="K774" s="16">
        <f>[1]!s_stmnote_rdexp(A774,"20251231",1,10000)</f>
        <v>23710.536047999998</v>
      </c>
      <c r="L774" s="16">
        <f>[1]!s_margin_tradingbalance(A774,"",10000)</f>
        <v>54228.207799999996</v>
      </c>
      <c r="M774" s="16">
        <f>[1]!s_margin_seclendingbalance(A774,"",10000)</f>
        <v>52.839500000000001</v>
      </c>
      <c r="N774" s="17">
        <f>[1]!s_val_ev(A774,"",100000000)</f>
        <v>75.763775089800006</v>
      </c>
      <c r="O774" s="17">
        <f>[1]!share_freesharesmv(A774,"",100000000)</f>
        <v>48.782158109400008</v>
      </c>
      <c r="P774" s="17">
        <f ca="1">[1]!s_dq_amount_btin(A774,TODAY()-1,100000000)</f>
        <v>3.4138901499999998</v>
      </c>
      <c r="Q774" s="17">
        <f ca="1">[1]!s_dq_turn(A774,TODAY()-1)</f>
        <v>4.5686273511904414</v>
      </c>
      <c r="R774" s="2">
        <f>[1]!s_pq_amount(A774,"20260101","",100000000)</f>
        <v>384.96877253999997</v>
      </c>
      <c r="S774" s="2">
        <f>[1]!s_pq_avgamount(A774,"20260101","",100000000)</f>
        <v>3.5318236012844038</v>
      </c>
      <c r="T774" s="17">
        <f>[1]!s_ipo_dilutedpe(A774)</f>
        <v>0</v>
      </c>
      <c r="U774" s="12">
        <f>[1]!s_ipo_collection_total(A774,100000000)</f>
        <v>1.38</v>
      </c>
      <c r="V774" s="18">
        <f>[1]!s_val_pe_ttm(A774,"")</f>
        <v>22.303676605224609</v>
      </c>
    </row>
    <row r="775" spans="1:22" x14ac:dyDescent="0.3">
      <c r="A775" s="12" t="s">
        <v>2145</v>
      </c>
      <c r="B775" s="12" t="s">
        <v>2146</v>
      </c>
      <c r="C775" s="16" t="str">
        <f>[1]!s_info_mkt(A775)</f>
        <v>主板</v>
      </c>
      <c r="D775" s="16" t="str">
        <f>[1]!s_ipo_listeddate(A775)</f>
        <v>2019-05-23</v>
      </c>
      <c r="E775" s="16" t="str">
        <f>[1]!s_info_industry_csrc2023(A775,"",3)</f>
        <v>计算机、通信和其他电子设备制造业</v>
      </c>
      <c r="F775" s="16">
        <f>[1]!s_is(A775,83,"FY","YTD","20251231",1,"",100000000)</f>
        <v>32.384521888599998</v>
      </c>
      <c r="G775" s="16">
        <f>[1]!s_is(A775,83,"FY","YTD","20241231",1,"",100000000)</f>
        <v>35.252198098600005</v>
      </c>
      <c r="H775" s="16">
        <f>[1]!s_is(A775,61,"FY","YTD","20251231",1,"",100000000)</f>
        <v>0.51765526250000005</v>
      </c>
      <c r="I775" s="16">
        <f>[1]!s_is(A775,61,"FY","YTD","20241231",1,"",100000000)</f>
        <v>2.2192109096000001</v>
      </c>
      <c r="J775" s="16">
        <f>[1]!s_fa_roe(A775,"20251231")</f>
        <v>1.5303</v>
      </c>
      <c r="K775" s="16">
        <f>[1]!s_stmnote_rdexp(A775,"20251231",1,10000)</f>
        <v>17742.568618000001</v>
      </c>
      <c r="L775" s="16">
        <f>[1]!s_margin_tradingbalance(A775,"",10000)</f>
        <v>0</v>
      </c>
      <c r="M775" s="16">
        <f>[1]!s_margin_seclendingbalance(A775,"",10000)</f>
        <v>0</v>
      </c>
      <c r="N775" s="17">
        <f>[1]!s_val_ev(A775,"",100000000)</f>
        <v>82.279697402400004</v>
      </c>
      <c r="O775" s="17">
        <f>[1]!share_freesharesmv(A775,"",100000000)</f>
        <v>38.264056423500008</v>
      </c>
      <c r="P775" s="17">
        <f ca="1">[1]!s_dq_amount_btin(A775,TODAY()-1,100000000)</f>
        <v>2.8040775199999999</v>
      </c>
      <c r="Q775" s="17">
        <f ca="1">[1]!s_dq_turn(A775,TODAY()-1)</f>
        <v>4.1901824211309062</v>
      </c>
      <c r="R775" s="2">
        <f>[1]!s_pq_amount(A775,"20260101","",100000000)</f>
        <v>111.74857249</v>
      </c>
      <c r="S775" s="2">
        <f>[1]!s_pq_avgamount(A775,"20260101","",100000000)</f>
        <v>1.0252162613761469</v>
      </c>
      <c r="T775" s="17">
        <f>[1]!s_ipo_dilutedpe(A775)</f>
        <v>22.99</v>
      </c>
      <c r="U775" s="12">
        <f>[1]!s_ipo_collection_total(A775,100000000)</f>
        <v>17.981871000000002</v>
      </c>
      <c r="V775" s="18">
        <f>[1]!s_val_pe_ttm(A775,"")</f>
        <v>873.83990478515625</v>
      </c>
    </row>
    <row r="776" spans="1:22" x14ac:dyDescent="0.3">
      <c r="A776" s="12" t="s">
        <v>2147</v>
      </c>
      <c r="B776" s="12" t="s">
        <v>2148</v>
      </c>
      <c r="C776" s="16" t="str">
        <f>[1]!s_info_mkt(A776)</f>
        <v>创业板</v>
      </c>
      <c r="D776" s="16" t="str">
        <f>[1]!s_ipo_listeddate(A776)</f>
        <v>2021-12-23</v>
      </c>
      <c r="E776" s="16" t="str">
        <f>[1]!s_info_industry_csrc2023(A776,"",3)</f>
        <v>计算机、通信和其他电子设备制造业</v>
      </c>
      <c r="F776" s="16">
        <f>[1]!s_is(A776,83,"FY","YTD","20251231",1,"",100000000)</f>
        <v>7.6238672159000007</v>
      </c>
      <c r="G776" s="16">
        <f>[1]!s_is(A776,83,"FY","YTD","20241231",1,"",100000000)</f>
        <v>5.9608760482000003</v>
      </c>
      <c r="H776" s="16">
        <f>[1]!s_is(A776,61,"FY","YTD","20251231",1,"",100000000)</f>
        <v>-1.1621455709000001</v>
      </c>
      <c r="I776" s="16">
        <f>[1]!s_is(A776,61,"FY","YTD","20241231",1,"",100000000)</f>
        <v>-0.93452916590000001</v>
      </c>
      <c r="J776" s="16">
        <f>[1]!s_fa_roe(A776,"20251231")</f>
        <v>-15.395</v>
      </c>
      <c r="K776" s="16">
        <f>[1]!s_stmnote_rdexp(A776,"20251231",1,10000)</f>
        <v>4544.309346</v>
      </c>
      <c r="L776" s="16">
        <f>[1]!s_margin_tradingbalance(A776,"",10000)</f>
        <v>40658.874499999998</v>
      </c>
      <c r="M776" s="16">
        <f>[1]!s_margin_seclendingbalance(A776,"",10000)</f>
        <v>0</v>
      </c>
      <c r="N776" s="17">
        <f>[1]!s_val_ev(A776,"",100000000)</f>
        <v>96.779916999999998</v>
      </c>
      <c r="O776" s="17">
        <f>[1]!share_freesharesmv(A776,"",100000000)</f>
        <v>38.634217</v>
      </c>
      <c r="P776" s="17">
        <f ca="1">[1]!s_dq_amount_btin(A776,TODAY()-1,100000000)</f>
        <v>4.5533800400000004</v>
      </c>
      <c r="Q776" s="17">
        <f ca="1">[1]!s_dq_turn(A776,TODAY()-1)</f>
        <v>5.2697261060924054</v>
      </c>
      <c r="R776" s="2">
        <f>[1]!s_pq_amount(A776,"20260101","",100000000)</f>
        <v>307.56864308000002</v>
      </c>
      <c r="S776" s="2">
        <f>[1]!s_pq_avgamount(A776,"20260101","",100000000)</f>
        <v>2.8217306704587157</v>
      </c>
      <c r="T776" s="17">
        <f>[1]!s_ipo_dilutedpe(A776)</f>
        <v>79.930000000000007</v>
      </c>
      <c r="U776" s="12">
        <f>[1]!s_ipo_collection_total(A776,100000000)</f>
        <v>6.4979519999999997</v>
      </c>
      <c r="V776" s="18">
        <f>[1]!s_val_pe_ttm(A776,"")</f>
        <v>-85.248725891113281</v>
      </c>
    </row>
    <row r="777" spans="1:22" x14ac:dyDescent="0.3">
      <c r="A777" s="12" t="s">
        <v>2149</v>
      </c>
      <c r="B777" s="12" t="s">
        <v>2150</v>
      </c>
      <c r="C777" s="16" t="str">
        <f>[1]!s_info_mkt(A777)</f>
        <v>主板</v>
      </c>
      <c r="D777" s="16" t="str">
        <f>[1]!s_ipo_listeddate(A777)</f>
        <v>2017-04-13</v>
      </c>
      <c r="E777" s="16" t="str">
        <f>[1]!s_info_industry_csrc2023(A777,"",3)</f>
        <v>计算机、通信和其他电子设备制造业</v>
      </c>
      <c r="F777" s="16">
        <f>[1]!s_is(A777,83,"FY","YTD","20251231",1,"",100000000)</f>
        <v>8.4286303997999994</v>
      </c>
      <c r="G777" s="16">
        <f>[1]!s_is(A777,83,"FY","YTD","20241231",1,"",100000000)</f>
        <v>8.1515616034000011</v>
      </c>
      <c r="H777" s="16">
        <f>[1]!s_is(A777,61,"FY","YTD","20251231",1,"",100000000)</f>
        <v>-0.70286404920000001</v>
      </c>
      <c r="I777" s="16">
        <f>[1]!s_is(A777,61,"FY","YTD","20241231",1,"",100000000)</f>
        <v>0.10977948429999999</v>
      </c>
      <c r="J777" s="16">
        <f>[1]!s_fa_roe(A777,"20251231")</f>
        <v>-6.3148999999999997</v>
      </c>
      <c r="K777" s="16">
        <f>[1]!s_stmnote_rdexp(A777,"20251231",1,10000)</f>
        <v>4576.7243229999995</v>
      </c>
      <c r="L777" s="16">
        <f>[1]!s_margin_tradingbalance(A777,"",10000)</f>
        <v>0</v>
      </c>
      <c r="M777" s="16">
        <f>[1]!s_margin_seclendingbalance(A777,"",10000)</f>
        <v>0</v>
      </c>
      <c r="N777" s="17">
        <f>[1]!s_val_ev(A777,"",100000000)</f>
        <v>34.835100894</v>
      </c>
      <c r="O777" s="17">
        <f>[1]!share_freesharesmv(A777,"",100000000)</f>
        <v>24.079989812999997</v>
      </c>
      <c r="P777" s="17">
        <f ca="1">[1]!s_dq_amount_btin(A777,TODAY()-1,100000000)</f>
        <v>2.1125320799999998</v>
      </c>
      <c r="Q777" s="17">
        <f ca="1">[1]!s_dq_turn(A777,TODAY()-1)</f>
        <v>7.5039347558054086</v>
      </c>
      <c r="R777" s="2">
        <f>[1]!s_pq_amount(A777,"20260101","",100000000)</f>
        <v>132.9450764</v>
      </c>
      <c r="S777" s="2">
        <f>[1]!s_pq_avgamount(A777,"20260101","",100000000)</f>
        <v>1.2196796000000001</v>
      </c>
      <c r="T777" s="17">
        <f>[1]!s_ipo_dilutedpe(A777)</f>
        <v>22.7</v>
      </c>
      <c r="U777" s="12">
        <f>[1]!s_ipo_collection_total(A777,100000000)</f>
        <v>5.2923</v>
      </c>
      <c r="V777" s="18">
        <f>[1]!s_val_pe_ttm(A777,"")</f>
        <v>-43.587913513183594</v>
      </c>
    </row>
    <row r="778" spans="1:22" x14ac:dyDescent="0.3">
      <c r="A778" s="12" t="s">
        <v>2151</v>
      </c>
      <c r="B778" s="12" t="s">
        <v>2152</v>
      </c>
      <c r="C778" s="16" t="str">
        <f>[1]!s_info_mkt(A778)</f>
        <v>主板</v>
      </c>
      <c r="D778" s="16" t="str">
        <f>[1]!s_ipo_listeddate(A778)</f>
        <v>2012-10-11</v>
      </c>
      <c r="E778" s="16" t="str">
        <f>[1]!s_info_industry_csrc2023(A778,"",3)</f>
        <v>金属制品业</v>
      </c>
      <c r="F778" s="16">
        <f>[1]!s_is(A778,83,"FY","YTD","20251231",1,"",100000000)</f>
        <v>240.20203616000001</v>
      </c>
      <c r="G778" s="16">
        <f>[1]!s_is(A778,83,"FY","YTD","20241231",1,"",100000000)</f>
        <v>136.72912690000001</v>
      </c>
      <c r="H778" s="16">
        <f>[1]!s_is(A778,61,"FY","YTD","20251231",1,"",100000000)</f>
        <v>10.066967699999999</v>
      </c>
      <c r="I778" s="16">
        <f>[1]!s_is(A778,61,"FY","YTD","20241231",1,"",100000000)</f>
        <v>7.9051465500000004</v>
      </c>
      <c r="J778" s="16">
        <f>[1]!s_fa_roe(A778,"20251231")</f>
        <v>10.710800000000001</v>
      </c>
      <c r="K778" s="16">
        <f>[1]!s_stmnote_rdexp(A778,"20251231",1,10000)</f>
        <v>16022.585499999999</v>
      </c>
      <c r="L778" s="16">
        <f>[1]!s_margin_tradingbalance(A778,"",10000)</f>
        <v>55962.689299999998</v>
      </c>
      <c r="M778" s="16">
        <f>[1]!s_margin_seclendingbalance(A778,"",10000)</f>
        <v>317.58240000000001</v>
      </c>
      <c r="N778" s="17">
        <f>[1]!s_val_ev(A778,"",100000000)</f>
        <v>114.67726901120001</v>
      </c>
      <c r="O778" s="17">
        <f>[1]!share_freesharesmv(A778,"",100000000)</f>
        <v>76.128986976000007</v>
      </c>
      <c r="P778" s="17">
        <f ca="1">[1]!s_dq_amount_btin(A778,TODAY()-1,100000000)</f>
        <v>1.6457032300000001</v>
      </c>
      <c r="Q778" s="17">
        <f ca="1">[1]!s_dq_turn(A778,TODAY()-1)</f>
        <v>1.4364930225655943</v>
      </c>
      <c r="R778" s="2">
        <f>[1]!s_pq_amount(A778,"20260101","",100000000)</f>
        <v>182.67537078999999</v>
      </c>
      <c r="S778" s="2">
        <f>[1]!s_pq_avgamount(A778,"20260101","",100000000)</f>
        <v>1.6759208329357798</v>
      </c>
      <c r="T778" s="17">
        <f>[1]!s_ipo_dilutedpe(A778)</f>
        <v>29.45</v>
      </c>
      <c r="U778" s="12">
        <f>[1]!s_ipo_collection_total(A778,100000000)</f>
        <v>16.56072</v>
      </c>
      <c r="V778" s="18">
        <f>[1]!s_val_pe_ttm(A778,"")</f>
        <v>13.346359252929688</v>
      </c>
    </row>
    <row r="779" spans="1:22" x14ac:dyDescent="0.3">
      <c r="A779" s="12" t="s">
        <v>2153</v>
      </c>
      <c r="B779" s="12" t="s">
        <v>2154</v>
      </c>
      <c r="C779" s="16" t="str">
        <f>[1]!s_info_mkt(A779)</f>
        <v>科创板</v>
      </c>
      <c r="D779" s="16" t="str">
        <f>[1]!s_ipo_listeddate(A779)</f>
        <v>2020-09-16</v>
      </c>
      <c r="E779" s="16" t="str">
        <f>[1]!s_info_industry_csrc2023(A779,"",3)</f>
        <v>通用设备制造业</v>
      </c>
      <c r="F779" s="16">
        <f>[1]!s_is(A779,83,"FY","YTD","20251231",1,"",100000000)</f>
        <v>8.7860425219000007</v>
      </c>
      <c r="G779" s="16">
        <f>[1]!s_is(A779,83,"FY","YTD","20241231",1,"",100000000)</f>
        <v>7.6518198361999996</v>
      </c>
      <c r="H779" s="16">
        <f>[1]!s_is(A779,61,"FY","YTD","20251231",1,"",100000000)</f>
        <v>0.49984606770000001</v>
      </c>
      <c r="I779" s="16">
        <f>[1]!s_is(A779,61,"FY","YTD","20241231",1,"",100000000)</f>
        <v>0.2582939823</v>
      </c>
      <c r="J779" s="16">
        <f>[1]!s_fa_roe(A779,"20251231")</f>
        <v>4.9226000000000001</v>
      </c>
      <c r="K779" s="16">
        <f>[1]!s_stmnote_rdexp(A779,"20251231",1,10000)</f>
        <v>5569.4784289999998</v>
      </c>
      <c r="L779" s="16">
        <f>[1]!s_margin_tradingbalance(A779,"",10000)</f>
        <v>22831.795300000002</v>
      </c>
      <c r="M779" s="16">
        <f>[1]!s_margin_seclendingbalance(A779,"",10000)</f>
        <v>71.122399999999999</v>
      </c>
      <c r="N779" s="17">
        <f>[1]!s_val_ev(A779,"",100000000)</f>
        <v>78.472238993999994</v>
      </c>
      <c r="O779" s="17">
        <f>[1]!share_freesharesmv(A779,"",100000000)</f>
        <v>26.5610439264</v>
      </c>
      <c r="P779" s="17">
        <f ca="1">[1]!s_dq_amount_btin(A779,TODAY()-1,100000000)</f>
        <v>0.91543523999999998</v>
      </c>
      <c r="Q779" s="17">
        <f ca="1">[1]!s_dq_turn(A779,TODAY()-1)</f>
        <v>1.1853115077691598</v>
      </c>
      <c r="R779" s="2">
        <f>[1]!s_pq_amount(A779,"20260101","",100000000)</f>
        <v>131.41988818999999</v>
      </c>
      <c r="S779" s="2">
        <f>[1]!s_pq_avgamount(A779,"20260101","",100000000)</f>
        <v>1.2056870476146788</v>
      </c>
      <c r="T779" s="17">
        <f>[1]!s_ipo_dilutedpe(A779)</f>
        <v>42.47</v>
      </c>
      <c r="U779" s="12">
        <f>[1]!s_ipo_collection_total(A779,100000000)</f>
        <v>4.47255</v>
      </c>
      <c r="V779" s="18">
        <f>[1]!s_val_pe_ttm(A779,"")</f>
        <v>121.80075073242188</v>
      </c>
    </row>
    <row r="780" spans="1:22" x14ac:dyDescent="0.3">
      <c r="A780" s="12" t="s">
        <v>2155</v>
      </c>
      <c r="B780" s="12" t="s">
        <v>2156</v>
      </c>
      <c r="C780" s="16" t="str">
        <f>[1]!s_info_mkt(A780)</f>
        <v>主板</v>
      </c>
      <c r="D780" s="16" t="str">
        <f>[1]!s_ipo_listeddate(A780)</f>
        <v>2025-04-24</v>
      </c>
      <c r="E780" s="16" t="str">
        <f>[1]!s_info_industry_csrc2023(A780,"",3)</f>
        <v>专用设备制造业</v>
      </c>
      <c r="F780" s="16">
        <f>[1]!s_is(A780,83,"FY","YTD","20251231",1,"",100000000)</f>
        <v>9.4292097850999994</v>
      </c>
      <c r="G780" s="16">
        <f>[1]!s_is(A780,83,"FY","YTD","20241231",1,"",100000000)</f>
        <v>11.364763193</v>
      </c>
      <c r="H780" s="16">
        <f>[1]!s_is(A780,61,"FY","YTD","20251231",1,"",100000000)</f>
        <v>0.81155676629999995</v>
      </c>
      <c r="I780" s="16">
        <f>[1]!s_is(A780,61,"FY","YTD","20241231",1,"",100000000)</f>
        <v>1.5487169182</v>
      </c>
      <c r="J780" s="16">
        <f>[1]!s_fa_roe(A780,"20251231")</f>
        <v>8.2804000000000002</v>
      </c>
      <c r="K780" s="16">
        <f>[1]!s_stmnote_rdexp(A780,"20251231",1,10000)</f>
        <v>4868.9648590000006</v>
      </c>
      <c r="L780" s="16">
        <f>[1]!s_margin_tradingbalance(A780,"",10000)</f>
        <v>18915.731800000001</v>
      </c>
      <c r="M780" s="16">
        <f>[1]!s_margin_seclendingbalance(A780,"",10000)</f>
        <v>60.223700000000001</v>
      </c>
      <c r="N780" s="17">
        <f>[1]!s_val_ev(A780,"",100000000)</f>
        <v>98.422799999999995</v>
      </c>
      <c r="O780" s="17">
        <f>[1]!share_freesharesmv(A780,"",100000000)</f>
        <v>27.890560950000001</v>
      </c>
      <c r="P780" s="17">
        <f ca="1">[1]!s_dq_amount_btin(A780,TODAY()-1,100000000)</f>
        <v>3.55225122</v>
      </c>
      <c r="Q780" s="17">
        <f ca="1">[1]!s_dq_turn(A780,TODAY()-1)</f>
        <v>6.5988925299849672</v>
      </c>
      <c r="R780" s="2">
        <f>[1]!s_pq_amount(A780,"20260101","",100000000)</f>
        <v>412.92018142000001</v>
      </c>
      <c r="S780" s="2">
        <f>[1]!s_pq_avgamount(A780,"20260101","",100000000)</f>
        <v>3.7882585451376145</v>
      </c>
      <c r="T780" s="17">
        <f>[1]!s_ipo_dilutedpe(A780)</f>
        <v>15.32</v>
      </c>
      <c r="U780" s="12">
        <f>[1]!s_ipo_collection_total(A780,100000000)</f>
        <v>5.6040000000000001</v>
      </c>
      <c r="V780" s="18">
        <f>[1]!s_val_pe_ttm(A780,"")</f>
        <v>115.47584533691406</v>
      </c>
    </row>
    <row r="781" spans="1:22" x14ac:dyDescent="0.3">
      <c r="A781" s="12" t="s">
        <v>2157</v>
      </c>
      <c r="B781" s="12" t="s">
        <v>2158</v>
      </c>
      <c r="C781" s="16" t="str">
        <f>[1]!s_info_mkt(A781)</f>
        <v>创业板</v>
      </c>
      <c r="D781" s="16" t="str">
        <f>[1]!s_ipo_listeddate(A781)</f>
        <v>2015-06-10</v>
      </c>
      <c r="E781" s="16" t="str">
        <f>[1]!s_info_industry_csrc2023(A781,"",3)</f>
        <v>橡胶和塑料制品业</v>
      </c>
      <c r="F781" s="16">
        <f>[1]!s_is(A781,83,"FY","YTD","20251231",1,"",100000000)</f>
        <v>3.9175200218000001</v>
      </c>
      <c r="G781" s="16">
        <f>[1]!s_is(A781,83,"FY","YTD","20241231",1,"",100000000)</f>
        <v>3.8376644932999997</v>
      </c>
      <c r="H781" s="16">
        <f>[1]!s_is(A781,61,"FY","YTD","20251231",1,"",100000000)</f>
        <v>-0.27354269440000001</v>
      </c>
      <c r="I781" s="16">
        <f>[1]!s_is(A781,61,"FY","YTD","20241231",1,"",100000000)</f>
        <v>-0.24335425829999999</v>
      </c>
      <c r="J781" s="16">
        <f>[1]!s_fa_roe(A781,"20251231")</f>
        <v>-50.414900000000003</v>
      </c>
      <c r="K781" s="16">
        <f>[1]!s_stmnote_rdexp(A781,"20251231",1,10000)</f>
        <v>1649.386156</v>
      </c>
      <c r="L781" s="16">
        <f>[1]!s_margin_tradingbalance(A781,"",10000)</f>
        <v>0</v>
      </c>
      <c r="M781" s="16">
        <f>[1]!s_margin_seclendingbalance(A781,"",10000)</f>
        <v>0</v>
      </c>
      <c r="N781" s="17">
        <f>[1]!s_val_ev(A781,"",100000000)</f>
        <v>50.618530800000002</v>
      </c>
      <c r="O781" s="17">
        <f>[1]!share_freesharesmv(A781,"",100000000)</f>
        <v>36.856446659999996</v>
      </c>
      <c r="P781" s="17">
        <f ca="1">[1]!s_dq_amount_btin(A781,TODAY()-1,100000000)</f>
        <v>1.9510504</v>
      </c>
      <c r="Q781" s="17">
        <f ca="1">[1]!s_dq_turn(A781,TODAY()-1)</f>
        <v>3.8529126175270183</v>
      </c>
      <c r="R781" s="2">
        <f>[1]!s_pq_amount(A781,"20260101","",100000000)</f>
        <v>165.25730136000001</v>
      </c>
      <c r="S781" s="2">
        <f>[1]!s_pq_avgamount(A781,"20260101","",100000000)</f>
        <v>1.516122030825688</v>
      </c>
      <c r="T781" s="17">
        <f>[1]!s_ipo_dilutedpe(A781)</f>
        <v>22.99</v>
      </c>
      <c r="U781" s="12">
        <f>[1]!s_ipo_collection_total(A781,100000000)</f>
        <v>2.4738280000000001</v>
      </c>
      <c r="V781" s="18">
        <f>[1]!s_val_pe_ttm(A781,"")</f>
        <v>-145.65887451171875</v>
      </c>
    </row>
    <row r="782" spans="1:22" x14ac:dyDescent="0.3">
      <c r="A782" s="12" t="s">
        <v>2159</v>
      </c>
      <c r="B782" s="12" t="s">
        <v>2160</v>
      </c>
      <c r="C782" s="16" t="str">
        <f>[1]!s_info_mkt(A782)</f>
        <v>创业板</v>
      </c>
      <c r="D782" s="16" t="str">
        <f>[1]!s_ipo_listeddate(A782)</f>
        <v>2022-02-28</v>
      </c>
      <c r="E782" s="16" t="str">
        <f>[1]!s_info_industry_csrc2023(A782,"",3)</f>
        <v>专用设备制造业</v>
      </c>
      <c r="F782" s="16">
        <f>[1]!s_is(A782,83,"FY","YTD","20251231",1,"",100000000)</f>
        <v>57.729354884700001</v>
      </c>
      <c r="G782" s="16">
        <f>[1]!s_is(A782,83,"FY","YTD","20241231",1,"",100000000)</f>
        <v>33.430913978200003</v>
      </c>
      <c r="H782" s="16">
        <f>[1]!s_is(A782,61,"FY","YTD","20251231",1,"",100000000)</f>
        <v>8.2426791874000003</v>
      </c>
      <c r="I782" s="16">
        <f>[1]!s_is(A782,61,"FY","YTD","20241231",1,"",100000000)</f>
        <v>3.0117984898000003</v>
      </c>
      <c r="J782" s="16">
        <f>[1]!s_fa_roe(A782,"20251231")</f>
        <v>14.722</v>
      </c>
      <c r="K782" s="16">
        <f>[1]!s_stmnote_rdexp(A782,"20251231",1,10000)</f>
        <v>45754.141431000004</v>
      </c>
      <c r="L782" s="16">
        <f>[1]!s_margin_tradingbalance(A782,"",10000)</f>
        <v>50861.537400000001</v>
      </c>
      <c r="M782" s="16">
        <f>[1]!s_margin_seclendingbalance(A782,"",10000)</f>
        <v>620.07119999999998</v>
      </c>
      <c r="N782" s="17">
        <f>[1]!s_val_ev(A782,"",100000000)</f>
        <v>1549.4900054806399</v>
      </c>
      <c r="O782" s="17">
        <f>[1]!share_freesharesmv(A782,"",100000000)</f>
        <v>222.88530601000005</v>
      </c>
      <c r="P782" s="17">
        <f ca="1">[1]!s_dq_amount_btin(A782,TODAY()-1,100000000)</f>
        <v>13.74633281</v>
      </c>
      <c r="Q782" s="17">
        <f ca="1">[1]!s_dq_turn(A782,TODAY()-1)</f>
        <v>0.96415449610975912</v>
      </c>
      <c r="R782" s="2">
        <f>[1]!s_pq_amount(A782,"20260101","",100000000)</f>
        <v>1143.68458162</v>
      </c>
      <c r="S782" s="2">
        <f>[1]!s_pq_avgamount(A782,"20260101","",100000000)</f>
        <v>10.492519097431192</v>
      </c>
      <c r="T782" s="17">
        <f>[1]!s_ipo_dilutedpe(A782)</f>
        <v>108.4</v>
      </c>
      <c r="U782" s="12">
        <f>[1]!s_ipo_collection_total(A782,100000000)</f>
        <v>32.155200000000001</v>
      </c>
      <c r="V782" s="18">
        <f>[1]!s_val_pe_ttm(A782,"")</f>
        <v>159.93173217773438</v>
      </c>
    </row>
    <row r="783" spans="1:22" x14ac:dyDescent="0.3">
      <c r="A783" s="12" t="s">
        <v>2161</v>
      </c>
      <c r="B783" s="12" t="s">
        <v>2162</v>
      </c>
      <c r="C783" s="16" t="str">
        <f>[1]!s_info_mkt(A783)</f>
        <v>科创板</v>
      </c>
      <c r="D783" s="16" t="str">
        <f>[1]!s_ipo_listeddate(A783)</f>
        <v>2022-01-21</v>
      </c>
      <c r="E783" s="16" t="str">
        <f>[1]!s_info_industry_csrc2023(A783,"",3)</f>
        <v>软件和信息技术服务业</v>
      </c>
      <c r="F783" s="16">
        <f>[1]!s_is(A783,83,"FY","YTD","20251231",1,"",100000000)</f>
        <v>9.394349931699999</v>
      </c>
      <c r="G783" s="16">
        <f>[1]!s_is(A783,83,"FY","YTD","20241231",1,"",100000000)</f>
        <v>5.4551060786000001</v>
      </c>
      <c r="H783" s="16">
        <f>[1]!s_is(A783,61,"FY","YTD","20251231",1,"",100000000)</f>
        <v>-1.1391856681000001</v>
      </c>
      <c r="I783" s="16">
        <f>[1]!s_is(A783,61,"FY","YTD","20241231",1,"",100000000)</f>
        <v>-2.9059734358999996</v>
      </c>
      <c r="J783" s="16">
        <f>[1]!s_fa_roe(A783,"20251231")</f>
        <v>-7.8468</v>
      </c>
      <c r="K783" s="16">
        <f>[1]!s_stmnote_rdexp(A783,"20251231",1,10000)</f>
        <v>26116.035592</v>
      </c>
      <c r="L783" s="16">
        <f>[1]!s_margin_tradingbalance(A783,"",10000)</f>
        <v>14203.202799999999</v>
      </c>
      <c r="M783" s="16">
        <f>[1]!s_margin_seclendingbalance(A783,"",10000)</f>
        <v>61.520600000000002</v>
      </c>
      <c r="N783" s="17">
        <f>[1]!s_val_ev(A783,"",100000000)</f>
        <v>72.166372159600002</v>
      </c>
      <c r="O783" s="17">
        <f>[1]!share_freesharesmv(A783,"",100000000)</f>
        <v>39.266651128100001</v>
      </c>
      <c r="P783" s="17">
        <f ca="1">[1]!s_dq_amount_btin(A783,TODAY()-1,100000000)</f>
        <v>1.85019913</v>
      </c>
      <c r="Q783" s="17">
        <f ca="1">[1]!s_dq_turn(A783,TODAY()-1)</f>
        <v>2.6166447262660242</v>
      </c>
      <c r="R783" s="2">
        <f>[1]!s_pq_amount(A783,"20260101","",100000000)</f>
        <v>182.27995723999999</v>
      </c>
      <c r="S783" s="2">
        <f>[1]!s_pq_avgamount(A783,"20260101","",100000000)</f>
        <v>1.6722931856880734</v>
      </c>
      <c r="T783" s="17">
        <f>[1]!s_ipo_dilutedpe(A783)</f>
        <v>0</v>
      </c>
      <c r="U783" s="12">
        <f>[1]!s_ipo_collection_total(A783,100000000)</f>
        <v>13.431357</v>
      </c>
      <c r="V783" s="18">
        <f>[1]!s_val_pe_ttm(A783,"")</f>
        <v>-76.533500671386719</v>
      </c>
    </row>
    <row r="784" spans="1:22" x14ac:dyDescent="0.3">
      <c r="A784" s="12" t="s">
        <v>61</v>
      </c>
      <c r="B784" s="12" t="s">
        <v>62</v>
      </c>
      <c r="C784" s="16" t="str">
        <f>[1]!s_info_mkt(A784)</f>
        <v>北证</v>
      </c>
      <c r="D784" s="16" t="str">
        <f>[1]!s_ipo_listeddate(A784)</f>
        <v>2026-05-27</v>
      </c>
      <c r="E784" s="16" t="str">
        <f>[1]!s_info_industry_csrc2023(A784,"",3)</f>
        <v>计算机、通信和其他电子设备制造业</v>
      </c>
      <c r="F784" s="16">
        <f>[1]!s_is(A784,83,"FY","YTD","20251231",1,"",100000000)</f>
        <v>6.4238273692999996</v>
      </c>
      <c r="G784" s="16">
        <f>[1]!s_is(A784,83,"FY","YTD","20241231",1,"",100000000)</f>
        <v>6.0400015436999999</v>
      </c>
      <c r="H784" s="16">
        <f>[1]!s_is(A784,61,"FY","YTD","20251231",1,"",100000000)</f>
        <v>0.8554727298</v>
      </c>
      <c r="I784" s="16">
        <f>[1]!s_is(A784,61,"FY","YTD","20241231",1,"",100000000)</f>
        <v>0.69308567799999998</v>
      </c>
      <c r="J784" s="16">
        <f>[1]!s_fa_roe(A784,"20251231")</f>
        <v>12.704700000000001</v>
      </c>
      <c r="K784" s="16">
        <f>[1]!s_stmnote_rdexp(A784,"20251231",1,10000)</f>
        <v>2819.9207270000002</v>
      </c>
      <c r="L784" s="16">
        <f>[1]!s_margin_tradingbalance(A784,"",10000)</f>
        <v>2371.1122999999998</v>
      </c>
      <c r="M784" s="16">
        <f>[1]!s_margin_seclendingbalance(A784,"",10000)</f>
        <v>0</v>
      </c>
      <c r="N784" s="17">
        <f>[1]!s_val_ev(A784,"",100000000)</f>
        <v>59.130165546799994</v>
      </c>
      <c r="O784" s="17">
        <f>[1]!share_freesharesmv(A784,"",100000000)</f>
        <v>16.043615631999998</v>
      </c>
      <c r="P784" s="17">
        <f ca="1">[1]!s_dq_amount_btin(A784,TODAY()-1,100000000)</f>
        <v>4.5097801100000003</v>
      </c>
      <c r="Q784" s="17">
        <f ca="1">[1]!s_dq_turn(A784,TODAY()-1)</f>
        <v>28.786398163194288</v>
      </c>
      <c r="R784" s="2">
        <f>[1]!s_pq_amount(A784,"20260101","",100000000)</f>
        <v>133.70349497000001</v>
      </c>
      <c r="S784" s="2">
        <f>[1]!s_pq_avgamount(A784,"20260101","",100000000)</f>
        <v>7.8649114688235295</v>
      </c>
      <c r="T784" s="17">
        <f>[1]!s_ipo_dilutedpe(A784)</f>
        <v>14.98</v>
      </c>
      <c r="U784" s="12">
        <f>[1]!s_ipo_collection_total(A784,100000000)</f>
        <v>3.13126185</v>
      </c>
      <c r="V784" s="18">
        <f>[1]!s_val_pe_ttm(A784,"")</f>
        <v>67.938095092773438</v>
      </c>
    </row>
    <row r="785" spans="1:22" x14ac:dyDescent="0.3">
      <c r="A785" s="12" t="s">
        <v>2163</v>
      </c>
      <c r="B785" s="12" t="s">
        <v>2164</v>
      </c>
      <c r="C785" s="16" t="str">
        <f>[1]!s_info_mkt(A785)</f>
        <v>主板</v>
      </c>
      <c r="D785" s="16" t="str">
        <f>[1]!s_ipo_listeddate(A785)</f>
        <v>2021-01-19</v>
      </c>
      <c r="E785" s="16" t="str">
        <f>[1]!s_info_industry_csrc2023(A785,"",3)</f>
        <v>汽车制造业</v>
      </c>
      <c r="F785" s="16">
        <f>[1]!s_is(A785,83,"FY","YTD","20251231",1,"",100000000)</f>
        <v>18.673332309100001</v>
      </c>
      <c r="G785" s="16">
        <f>[1]!s_is(A785,83,"FY","YTD","20241231",1,"",100000000)</f>
        <v>17.1178806044</v>
      </c>
      <c r="H785" s="16">
        <f>[1]!s_is(A785,61,"FY","YTD","20251231",1,"",100000000)</f>
        <v>2.0683918765000002</v>
      </c>
      <c r="I785" s="16">
        <f>[1]!s_is(A785,61,"FY","YTD","20241231",1,"",100000000)</f>
        <v>2.6582783627</v>
      </c>
      <c r="J785" s="16">
        <f>[1]!s_fa_roe(A785,"20251231")</f>
        <v>10.2249</v>
      </c>
      <c r="K785" s="16">
        <f>[1]!s_stmnote_rdexp(A785,"20251231",1,10000)</f>
        <v>10894.704226</v>
      </c>
      <c r="L785" s="16">
        <f>[1]!s_margin_tradingbalance(A785,"",10000)</f>
        <v>0</v>
      </c>
      <c r="M785" s="16">
        <f>[1]!s_margin_seclendingbalance(A785,"",10000)</f>
        <v>0</v>
      </c>
      <c r="N785" s="17">
        <f>[1]!s_val_ev(A785,"",100000000)</f>
        <v>65.242699999999999</v>
      </c>
      <c r="O785" s="17">
        <f>[1]!share_freesharesmv(A785,"",100000000)</f>
        <v>10.294427777699999</v>
      </c>
      <c r="P785" s="17">
        <f ca="1">[1]!s_dq_amount_btin(A785,TODAY()-1,100000000)</f>
        <v>0.28210640999999997</v>
      </c>
      <c r="Q785" s="17">
        <f ca="1">[1]!s_dq_turn(A785,TODAY()-1)</f>
        <v>0.43567905236907728</v>
      </c>
      <c r="R785" s="2">
        <f>[1]!s_pq_amount(A785,"20260101","",100000000)</f>
        <v>66.054505250000005</v>
      </c>
      <c r="S785" s="2">
        <f>[1]!s_pq_avgamount(A785,"20260101","",100000000)</f>
        <v>0.60600463532110094</v>
      </c>
      <c r="T785" s="17">
        <f>[1]!s_ipo_dilutedpe(A785)</f>
        <v>22.96</v>
      </c>
      <c r="U785" s="12">
        <f>[1]!s_ipo_collection_total(A785,100000000)</f>
        <v>2.5583800000000001</v>
      </c>
      <c r="V785" s="18">
        <f>[1]!s_val_pe_ttm(A785,"")</f>
        <v>32.715450286865234</v>
      </c>
    </row>
    <row r="786" spans="1:22" x14ac:dyDescent="0.3">
      <c r="A786" s="12" t="s">
        <v>2165</v>
      </c>
      <c r="B786" s="12" t="s">
        <v>2166</v>
      </c>
      <c r="C786" s="16" t="str">
        <f>[1]!s_info_mkt(A786)</f>
        <v>主板</v>
      </c>
      <c r="D786" s="16" t="str">
        <f>[1]!s_ipo_listeddate(A786)</f>
        <v>2005-05-26</v>
      </c>
      <c r="E786" s="16" t="str">
        <f>[1]!s_info_industry_csrc2023(A786,"",3)</f>
        <v>通用设备制造业</v>
      </c>
      <c r="F786" s="16">
        <f>[1]!s_is(A786,83,"FY","YTD","20251231",1,"",100000000)</f>
        <v>30.1879279875</v>
      </c>
      <c r="G786" s="16">
        <f>[1]!s_is(A786,83,"FY","YTD","20241231",1,"",100000000)</f>
        <v>26.575673286399997</v>
      </c>
      <c r="H786" s="16">
        <f>[1]!s_is(A786,61,"FY","YTD","20251231",1,"",100000000)</f>
        <v>2.6034282269999998</v>
      </c>
      <c r="I786" s="16">
        <f>[1]!s_is(A786,61,"FY","YTD","20241231",1,"",100000000)</f>
        <v>2.7980389492</v>
      </c>
      <c r="J786" s="16">
        <f>[1]!s_fa_roe(A786,"20251231")</f>
        <v>6.6342999999999996</v>
      </c>
      <c r="K786" s="16">
        <f>[1]!s_stmnote_rdexp(A786,"20251231",1,10000)</f>
        <v>36586.479698000003</v>
      </c>
      <c r="L786" s="16">
        <f>[1]!s_margin_tradingbalance(A786,"",10000)</f>
        <v>133569.79569999999</v>
      </c>
      <c r="M786" s="16">
        <f>[1]!s_margin_seclendingbalance(A786,"",10000)</f>
        <v>602.73720000000003</v>
      </c>
      <c r="N786" s="17">
        <f>[1]!s_val_ev(A786,"",100000000)</f>
        <v>341.4999549126</v>
      </c>
      <c r="O786" s="17">
        <f>[1]!share_freesharesmv(A786,"",100000000)</f>
        <v>170.51425694489998</v>
      </c>
      <c r="P786" s="17">
        <f ca="1">[1]!s_dq_amount_btin(A786,TODAY()-1,100000000)</f>
        <v>16.683495059999998</v>
      </c>
      <c r="Q786" s="17">
        <f ca="1">[1]!s_dq_turn(A786,TODAY()-1)</f>
        <v>4.902764737424147</v>
      </c>
      <c r="R786" s="2">
        <f>[1]!s_pq_amount(A786,"20260101","",100000000)</f>
        <v>1162.1659049899999</v>
      </c>
      <c r="S786" s="2">
        <f>[1]!s_pq_avgamount(A786,"20260101","",100000000)</f>
        <v>10.662072522844037</v>
      </c>
      <c r="T786" s="17">
        <f>[1]!s_ipo_dilutedpe(A786)</f>
        <v>20.61</v>
      </c>
      <c r="U786" s="12">
        <f>[1]!s_ipo_collection_total(A786,100000000)</f>
        <v>1.5974999999999999</v>
      </c>
      <c r="V786" s="18">
        <f>[1]!s_val_pe_ttm(A786,"")</f>
        <v>209.79248046875</v>
      </c>
    </row>
    <row r="787" spans="1:22" x14ac:dyDescent="0.3">
      <c r="A787" s="12" t="s">
        <v>2167</v>
      </c>
      <c r="B787" s="12" t="s">
        <v>2168</v>
      </c>
      <c r="C787" s="16" t="str">
        <f>[1]!s_info_mkt(A787)</f>
        <v>科创板</v>
      </c>
      <c r="D787" s="16" t="str">
        <f>[1]!s_ipo_listeddate(A787)</f>
        <v>2020-09-08</v>
      </c>
      <c r="E787" s="16" t="str">
        <f>[1]!s_info_industry_csrc2023(A787,"",3)</f>
        <v>软件和信息技术服务业</v>
      </c>
      <c r="F787" s="16">
        <f>[1]!s_is(A787,83,"FY","YTD","20251231",1,"",100000000)</f>
        <v>10.666266974199999</v>
      </c>
      <c r="G787" s="16">
        <f>[1]!s_is(A787,83,"FY","YTD","20241231",1,"",100000000)</f>
        <v>7.1113537242999998</v>
      </c>
      <c r="H787" s="16">
        <f>[1]!s_is(A787,61,"FY","YTD","20251231",1,"",100000000)</f>
        <v>0.30236379930000001</v>
      </c>
      <c r="I787" s="16">
        <f>[1]!s_is(A787,61,"FY","YTD","20241231",1,"",100000000)</f>
        <v>0.26958258280000003</v>
      </c>
      <c r="J787" s="16">
        <f>[1]!s_fa_roe(A787,"20251231")</f>
        <v>1.1676</v>
      </c>
      <c r="K787" s="16">
        <f>[1]!s_stmnote_rdexp(A787,"20251231",1,10000)</f>
        <v>23984.643049999999</v>
      </c>
      <c r="L787" s="16">
        <f>[1]!s_margin_tradingbalance(A787,"",10000)</f>
        <v>25853.0121</v>
      </c>
      <c r="M787" s="16">
        <f>[1]!s_margin_seclendingbalance(A787,"",10000)</f>
        <v>11.3033</v>
      </c>
      <c r="N787" s="17">
        <f>[1]!s_val_ev(A787,"",100000000)</f>
        <v>60.744947507599996</v>
      </c>
      <c r="O787" s="17">
        <f>[1]!share_freesharesmv(A787,"",100000000)</f>
        <v>36.535494354399994</v>
      </c>
      <c r="P787" s="17">
        <f ca="1">[1]!s_dq_amount_btin(A787,TODAY()-1,100000000)</f>
        <v>1.5891494799999999</v>
      </c>
      <c r="Q787" s="17">
        <f ca="1">[1]!s_dq_turn(A787,TODAY()-1)</f>
        <v>2.6269992387438448</v>
      </c>
      <c r="R787" s="2">
        <f>[1]!s_pq_amount(A787,"20260101","",100000000)</f>
        <v>292.57749295000002</v>
      </c>
      <c r="S787" s="2">
        <f>[1]!s_pq_avgamount(A787,"20260101","",100000000)</f>
        <v>2.6841971830275231</v>
      </c>
      <c r="T787" s="17">
        <f>[1]!s_ipo_dilutedpe(A787)</f>
        <v>191.42</v>
      </c>
      <c r="U787" s="12">
        <f>[1]!s_ipo_collection_total(A787,100000000)</f>
        <v>28.719011999999999</v>
      </c>
      <c r="V787" s="18">
        <f>[1]!s_val_pe_ttm(A787,"")</f>
        <v>128.32737731933594</v>
      </c>
    </row>
    <row r="788" spans="1:22" x14ac:dyDescent="0.3">
      <c r="A788" s="12" t="s">
        <v>2169</v>
      </c>
      <c r="B788" s="12" t="s">
        <v>2170</v>
      </c>
      <c r="C788" s="16" t="str">
        <f>[1]!s_info_mkt(A788)</f>
        <v>主板</v>
      </c>
      <c r="D788" s="16" t="str">
        <f>[1]!s_ipo_listeddate(A788)</f>
        <v>2021-08-16</v>
      </c>
      <c r="E788" s="16" t="str">
        <f>[1]!s_info_industry_csrc2023(A788,"",3)</f>
        <v>生态保护和环境治理业</v>
      </c>
      <c r="F788" s="16">
        <f>[1]!s_is(A788,83,"FY","YTD","20251231",1,"",100000000)</f>
        <v>3.6002613352999999</v>
      </c>
      <c r="G788" s="16">
        <f>[1]!s_is(A788,83,"FY","YTD","20241231",1,"",100000000)</f>
        <v>3.5631897124000003</v>
      </c>
      <c r="H788" s="16">
        <f>[1]!s_is(A788,61,"FY","YTD","20251231",1,"",100000000)</f>
        <v>-1.5727401112999999</v>
      </c>
      <c r="I788" s="16">
        <f>[1]!s_is(A788,61,"FY","YTD","20241231",1,"",100000000)</f>
        <v>-1.6790684124000002</v>
      </c>
      <c r="J788" s="16">
        <f>[1]!s_fa_roe(A788,"20251231")</f>
        <v>-19.8217</v>
      </c>
      <c r="K788" s="16">
        <f>[1]!s_stmnote_rdexp(A788,"20251231",1,10000)</f>
        <v>2409.2088989999997</v>
      </c>
      <c r="L788" s="16">
        <f>[1]!s_margin_tradingbalance(A788,"",10000)</f>
        <v>0</v>
      </c>
      <c r="M788" s="16">
        <f>[1]!s_margin_seclendingbalance(A788,"",10000)</f>
        <v>0</v>
      </c>
      <c r="N788" s="17">
        <f>[1]!s_val_ev(A788,"",100000000)</f>
        <v>23.4349440246</v>
      </c>
      <c r="O788" s="17">
        <f>[1]!share_freesharesmv(A788,"",100000000)</f>
        <v>9.0498332646000001</v>
      </c>
      <c r="P788" s="17">
        <f ca="1">[1]!s_dq_amount_btin(A788,TODAY()-1,100000000)</f>
        <v>2.3941537799999999</v>
      </c>
      <c r="Q788" s="17">
        <f ca="1">[1]!s_dq_turn(A788,TODAY()-1)</f>
        <v>9.982537464328038</v>
      </c>
      <c r="R788" s="2">
        <f>[1]!s_pq_amount(A788,"20260101","",100000000)</f>
        <v>139.78592474999999</v>
      </c>
      <c r="S788" s="2">
        <f>[1]!s_pq_avgamount(A788,"20260101","",100000000)</f>
        <v>1.2824396766055046</v>
      </c>
      <c r="T788" s="17">
        <f>[1]!s_ipo_dilutedpe(A788)</f>
        <v>22.24</v>
      </c>
      <c r="U788" s="12">
        <f>[1]!s_ipo_collection_total(A788,100000000)</f>
        <v>6.1595910942999996</v>
      </c>
      <c r="V788" s="18">
        <f>[1]!s_val_pe_ttm(A788,"")</f>
        <v>-11.044183731079102</v>
      </c>
    </row>
    <row r="789" spans="1:22" x14ac:dyDescent="0.3">
      <c r="A789" s="12" t="s">
        <v>2171</v>
      </c>
      <c r="B789" s="12" t="s">
        <v>2172</v>
      </c>
      <c r="C789" s="16" t="str">
        <f>[1]!s_info_mkt(A789)</f>
        <v>主板</v>
      </c>
      <c r="D789" s="16" t="str">
        <f>[1]!s_ipo_listeddate(A789)</f>
        <v>1995-10-10</v>
      </c>
      <c r="E789" s="16" t="str">
        <f>[1]!s_info_industry_csrc2023(A789,"",3)</f>
        <v>通用设备制造业</v>
      </c>
      <c r="F789" s="16">
        <f>[1]!s_is(A789,83,"FY","YTD","20251231",1,"",100000000)</f>
        <v>786.15277439830004</v>
      </c>
      <c r="G789" s="16">
        <f>[1]!s_is(A789,83,"FY","YTD","20241231",1,"",100000000)</f>
        <v>696.95135723470003</v>
      </c>
      <c r="H789" s="16">
        <f>[1]!s_is(A789,61,"FY","YTD","20251231",1,"",100000000)</f>
        <v>38.313012221299999</v>
      </c>
      <c r="I789" s="16">
        <f>[1]!s_is(A789,61,"FY","YTD","20241231",1,"",100000000)</f>
        <v>29.221009084799999</v>
      </c>
      <c r="J789" s="16">
        <f>[1]!s_fa_roe(A789,"20251231")</f>
        <v>9.1188000000000002</v>
      </c>
      <c r="K789" s="16">
        <f>[1]!s_stmnote_rdexp(A789,"20251231",1,10000)</f>
        <v>388131.89790500002</v>
      </c>
      <c r="L789" s="16">
        <f>[1]!s_margin_tradingbalance(A789,"",10000)</f>
        <v>222773.1164</v>
      </c>
      <c r="M789" s="16">
        <f>[1]!s_margin_seclendingbalance(A789,"",10000)</f>
        <v>2622.7339999999999</v>
      </c>
      <c r="N789" s="17">
        <f>[1]!s_val_ev(A789,"",100000000)</f>
        <v>1084.9351135696002</v>
      </c>
      <c r="O789" s="17">
        <f>[1]!share_freesharesmv(A789,"",100000000)</f>
        <v>414.71155337920004</v>
      </c>
      <c r="P789" s="17">
        <f ca="1">[1]!s_dq_amount_btin(A789,TODAY()-1,100000000)</f>
        <v>30.214736139999999</v>
      </c>
      <c r="Q789" s="17">
        <f ca="1">[1]!s_dq_turn(A789,TODAY()-1)</f>
        <v>4.0525546856893504</v>
      </c>
      <c r="R789" s="2">
        <f>[1]!s_pq_amount(A789,"20260101","",100000000)</f>
        <v>3610.8706637</v>
      </c>
      <c r="S789" s="2">
        <f>[1]!s_pq_avgamount(A789,"20260101","",100000000)</f>
        <v>33.127253795412848</v>
      </c>
      <c r="T789" s="17">
        <f>[1]!s_ipo_dilutedpe(A789)</f>
        <v>18.8</v>
      </c>
      <c r="U789" s="12">
        <f>[1]!s_ipo_collection_total(A789,100000000)</f>
        <v>2.46</v>
      </c>
      <c r="V789" s="18">
        <f>[1]!s_val_pe_ttm(A789,"")</f>
        <v>26.414705276489258</v>
      </c>
    </row>
    <row r="790" spans="1:22" x14ac:dyDescent="0.3">
      <c r="A790" s="12" t="s">
        <v>2173</v>
      </c>
      <c r="B790" s="12" t="s">
        <v>2174</v>
      </c>
      <c r="C790" s="16" t="str">
        <f>[1]!s_info_mkt(A790)</f>
        <v>主板</v>
      </c>
      <c r="D790" s="16" t="str">
        <f>[1]!s_ipo_listeddate(A790)</f>
        <v>2020-02-07</v>
      </c>
      <c r="E790" s="16" t="str">
        <f>[1]!s_info_industry_csrc2023(A790,"",3)</f>
        <v>计算机、通信和其他电子设备制造业</v>
      </c>
      <c r="F790" s="16">
        <f>[1]!s_is(A790,83,"FY","YTD","20251231",1,"",100000000)</f>
        <v>44.020908882400001</v>
      </c>
      <c r="G790" s="16">
        <f>[1]!s_is(A790,83,"FY","YTD","20241231",1,"",100000000)</f>
        <v>31.363706784200001</v>
      </c>
      <c r="H790" s="16">
        <f>[1]!s_is(A790,61,"FY","YTD","20251231",1,"",100000000)</f>
        <v>10.399521249999999</v>
      </c>
      <c r="I790" s="16">
        <f>[1]!s_is(A790,61,"FY","YTD","20241231",1,"",100000000)</f>
        <v>5.9486221026999999</v>
      </c>
      <c r="J790" s="16">
        <f>[1]!s_fa_roe(A790,"20251231")</f>
        <v>26.234000000000002</v>
      </c>
      <c r="K790" s="16">
        <f>[1]!s_stmnote_rdexp(A790,"20251231",1,10000)</f>
        <v>68386.331640999997</v>
      </c>
      <c r="L790" s="16">
        <f>[1]!s_margin_tradingbalance(A790,"",10000)</f>
        <v>200572.3806</v>
      </c>
      <c r="M790" s="16">
        <f>[1]!s_margin_seclendingbalance(A790,"",10000)</f>
        <v>1394.6952000000001</v>
      </c>
      <c r="N790" s="17">
        <f>[1]!s_val_ev(A790,"",100000000)</f>
        <v>760.56884435999996</v>
      </c>
      <c r="O790" s="17">
        <f>[1]!share_freesharesmv(A790,"",100000000)</f>
        <v>363.08632727279991</v>
      </c>
      <c r="P790" s="17">
        <f ca="1">[1]!s_dq_amount_btin(A790,TODAY()-1,100000000)</f>
        <v>23.112509840000001</v>
      </c>
      <c r="Q790" s="17">
        <f ca="1">[1]!s_dq_turn(A790,TODAY()-1)</f>
        <v>3.047987159329514</v>
      </c>
      <c r="R790" s="2">
        <f>[1]!s_pq_amount(A790,"20260101","",100000000)</f>
        <v>1836.4401051100001</v>
      </c>
      <c r="S790" s="2">
        <f>[1]!s_pq_avgamount(A790,"20260101","",100000000)</f>
        <v>16.848074358807338</v>
      </c>
      <c r="T790" s="17">
        <f>[1]!s_ipo_dilutedpe(A790)</f>
        <v>22.98</v>
      </c>
      <c r="U790" s="12">
        <f>[1]!s_ipo_collection_total(A790,100000000)</f>
        <v>4.0655999999999999</v>
      </c>
      <c r="V790" s="18">
        <f>[1]!s_val_pe_ttm(A790,"")</f>
        <v>65.585090637207031</v>
      </c>
    </row>
    <row r="791" spans="1:22" x14ac:dyDescent="0.3">
      <c r="A791" s="12" t="s">
        <v>2175</v>
      </c>
      <c r="B791" s="12" t="s">
        <v>2176</v>
      </c>
      <c r="C791" s="16" t="str">
        <f>[1]!s_info_mkt(A791)</f>
        <v>科创板</v>
      </c>
      <c r="D791" s="16" t="str">
        <f>[1]!s_ipo_listeddate(A791)</f>
        <v>2021-06-28</v>
      </c>
      <c r="E791" s="16" t="str">
        <f>[1]!s_info_industry_csrc2023(A791,"",3)</f>
        <v>计算机、通信和其他电子设备制造业</v>
      </c>
      <c r="F791" s="16">
        <f>[1]!s_is(A791,83,"FY","YTD","20251231",1,"",100000000)</f>
        <v>7.6847488828000001</v>
      </c>
      <c r="G791" s="16">
        <f>[1]!s_is(A791,83,"FY","YTD","20241231",1,"",100000000)</f>
        <v>7.8749327286000002</v>
      </c>
      <c r="H791" s="16">
        <f>[1]!s_is(A791,61,"FY","YTD","20251231",1,"",100000000)</f>
        <v>0.37081942359999998</v>
      </c>
      <c r="I791" s="16">
        <f>[1]!s_is(A791,61,"FY","YTD","20241231",1,"",100000000)</f>
        <v>1.2585735623999998</v>
      </c>
      <c r="J791" s="16">
        <f>[1]!s_fa_roe(A791,"20251231")</f>
        <v>2.9497</v>
      </c>
      <c r="K791" s="16">
        <f>[1]!s_stmnote_rdexp(A791,"20251231",1,10000)</f>
        <v>19432.260987000001</v>
      </c>
      <c r="L791" s="16">
        <f>[1]!s_margin_tradingbalance(A791,"",10000)</f>
        <v>54974.373299999999</v>
      </c>
      <c r="M791" s="16">
        <f>[1]!s_margin_seclendingbalance(A791,"",10000)</f>
        <v>34.299999999999997</v>
      </c>
      <c r="N791" s="17">
        <f>[1]!s_val_ev(A791,"",100000000)</f>
        <v>81.886778750000005</v>
      </c>
      <c r="O791" s="17">
        <f>[1]!share_freesharesmv(A791,"",100000000)</f>
        <v>51.370057725000002</v>
      </c>
      <c r="P791" s="17">
        <f ca="1">[1]!s_dq_amount_btin(A791,TODAY()-1,100000000)</f>
        <v>3.02241464</v>
      </c>
      <c r="Q791" s="17">
        <f ca="1">[1]!s_dq_turn(A791,TODAY()-1)</f>
        <v>3.7433188199505283</v>
      </c>
      <c r="R791" s="2">
        <f>[1]!s_pq_amount(A791,"20260101","",100000000)</f>
        <v>431.12572882000001</v>
      </c>
      <c r="S791" s="2">
        <f>[1]!s_pq_avgamount(A791,"20260101","",100000000)</f>
        <v>3.9552819157798167</v>
      </c>
      <c r="T791" s="17">
        <f>[1]!s_ipo_dilutedpe(A791)</f>
        <v>44.31</v>
      </c>
      <c r="U791" s="12">
        <f>[1]!s_ipo_collection_total(A791,100000000)</f>
        <v>5.8368000000000002</v>
      </c>
      <c r="V791" s="18">
        <f>[1]!s_val_pe_ttm(A791,"")</f>
        <v>318.433837890625</v>
      </c>
    </row>
    <row r="792" spans="1:22" x14ac:dyDescent="0.3">
      <c r="A792" s="12" t="s">
        <v>2177</v>
      </c>
      <c r="B792" s="12" t="s">
        <v>2178</v>
      </c>
      <c r="C792" s="16" t="str">
        <f>[1]!s_info_mkt(A792)</f>
        <v>主板</v>
      </c>
      <c r="D792" s="16" t="str">
        <f>[1]!s_ipo_listeddate(A792)</f>
        <v>2006-11-24</v>
      </c>
      <c r="E792" s="16" t="str">
        <f>[1]!s_info_industry_csrc2023(A792,"",3)</f>
        <v>金属制品业</v>
      </c>
      <c r="F792" s="16">
        <f>[1]!s_is(A792,83,"FY","YTD","20251231",1,"",100000000)</f>
        <v>26.205890608400001</v>
      </c>
      <c r="G792" s="16">
        <f>[1]!s_is(A792,83,"FY","YTD","20241231",1,"",100000000)</f>
        <v>28.539574827199999</v>
      </c>
      <c r="H792" s="16">
        <f>[1]!s_is(A792,61,"FY","YTD","20251231",1,"",100000000)</f>
        <v>-1.1809827143</v>
      </c>
      <c r="I792" s="16">
        <f>[1]!s_is(A792,61,"FY","YTD","20241231",1,"",100000000)</f>
        <v>-1.2381200998999999</v>
      </c>
      <c r="J792" s="16">
        <f>[1]!s_fa_roe(A792,"20251231")</f>
        <v>-8.4219000000000008</v>
      </c>
      <c r="K792" s="16">
        <f>[1]!s_stmnote_rdexp(A792,"20251231",1,10000)</f>
        <v>8709.9694790000012</v>
      </c>
      <c r="L792" s="16">
        <f>[1]!s_margin_tradingbalance(A792,"",10000)</f>
        <v>0</v>
      </c>
      <c r="M792" s="16">
        <f>[1]!s_margin_seclendingbalance(A792,"",10000)</f>
        <v>0</v>
      </c>
      <c r="N792" s="17">
        <f>[1]!s_val_ev(A792,"",100000000)</f>
        <v>22.353538984</v>
      </c>
      <c r="O792" s="17">
        <f>[1]!share_freesharesmv(A792,"",100000000)</f>
        <v>13.101882179</v>
      </c>
      <c r="P792" s="17">
        <f ca="1">[1]!s_dq_amount_btin(A792,TODAY()-1,100000000)</f>
        <v>0.98781397999999998</v>
      </c>
      <c r="Q792" s="17">
        <f ca="1">[1]!s_dq_turn(A792,TODAY()-1)</f>
        <v>4.5657177093851011</v>
      </c>
      <c r="R792" s="2">
        <f>[1]!s_pq_amount(A792,"20260101","",100000000)</f>
        <v>87.346707480000006</v>
      </c>
      <c r="S792" s="2">
        <f>[1]!s_pq_avgamount(A792,"20260101","",100000000)</f>
        <v>0.80134594018348615</v>
      </c>
      <c r="T792" s="17">
        <f>[1]!s_ipo_dilutedpe(A792)</f>
        <v>27.69</v>
      </c>
      <c r="U792" s="12">
        <f>[1]!s_ipo_collection_total(A792,100000000)</f>
        <v>3.57335</v>
      </c>
      <c r="V792" s="18">
        <f>[1]!s_val_pe_ttm(A792,"")</f>
        <v>-16.614715576171875</v>
      </c>
    </row>
    <row r="793" spans="1:22" x14ac:dyDescent="0.3">
      <c r="A793" s="12" t="s">
        <v>2179</v>
      </c>
      <c r="B793" s="12" t="s">
        <v>2180</v>
      </c>
      <c r="C793" s="16" t="str">
        <f>[1]!s_info_mkt(A793)</f>
        <v>主板</v>
      </c>
      <c r="D793" s="16" t="str">
        <f>[1]!s_ipo_listeddate(A793)</f>
        <v>2016-11-11</v>
      </c>
      <c r="E793" s="16" t="str">
        <f>[1]!s_info_industry_csrc2023(A793,"",3)</f>
        <v>化学原料和化学制品制造业</v>
      </c>
      <c r="F793" s="16">
        <f>[1]!s_is(A793,83,"FY","YTD","20251231",1,"",100000000)</f>
        <v>23.606398072399998</v>
      </c>
      <c r="G793" s="16">
        <f>[1]!s_is(A793,83,"FY","YTD","20241231",1,"",100000000)</f>
        <v>23.5449284908</v>
      </c>
      <c r="H793" s="16">
        <f>[1]!s_is(A793,61,"FY","YTD","20251231",1,"",100000000)</f>
        <v>2.5222439949000002</v>
      </c>
      <c r="I793" s="16">
        <f>[1]!s_is(A793,61,"FY","YTD","20241231",1,"",100000000)</f>
        <v>1.8074565488999998</v>
      </c>
      <c r="J793" s="16">
        <f>[1]!s_fa_roe(A793,"20251231")</f>
        <v>7.6105999999999998</v>
      </c>
      <c r="K793" s="16">
        <f>[1]!s_stmnote_rdexp(A793,"20251231",1,10000)</f>
        <v>14543.839313999999</v>
      </c>
      <c r="L793" s="16">
        <f>[1]!s_margin_tradingbalance(A793,"",10000)</f>
        <v>0</v>
      </c>
      <c r="M793" s="16">
        <f>[1]!s_margin_seclendingbalance(A793,"",10000)</f>
        <v>0</v>
      </c>
      <c r="N793" s="17">
        <f>[1]!s_val_ev(A793,"",100000000)</f>
        <v>84.551012790800002</v>
      </c>
      <c r="O793" s="17">
        <f>[1]!share_freesharesmv(A793,"",100000000)</f>
        <v>43.462091795599996</v>
      </c>
      <c r="P793" s="17">
        <f ca="1">[1]!s_dq_amount_btin(A793,TODAY()-1,100000000)</f>
        <v>2.28948785</v>
      </c>
      <c r="Q793" s="17">
        <f ca="1">[1]!s_dq_turn(A793,TODAY()-1)</f>
        <v>2.7163966171318394</v>
      </c>
      <c r="R793" s="2">
        <f>[1]!s_pq_amount(A793,"20260101","",100000000)</f>
        <v>369.55412634999999</v>
      </c>
      <c r="S793" s="2">
        <f>[1]!s_pq_avgamount(A793,"20260101","",100000000)</f>
        <v>3.3904048288990825</v>
      </c>
      <c r="T793" s="17">
        <f>[1]!s_ipo_dilutedpe(A793)</f>
        <v>14.81</v>
      </c>
      <c r="U793" s="12">
        <f>[1]!s_ipo_collection_total(A793,100000000)</f>
        <v>3.5655600000000001</v>
      </c>
      <c r="V793" s="18">
        <f>[1]!s_val_pe_ttm(A793,"")</f>
        <v>33.946613311767578</v>
      </c>
    </row>
    <row r="794" spans="1:22" x14ac:dyDescent="0.3">
      <c r="A794" s="12" t="s">
        <v>2181</v>
      </c>
      <c r="B794" s="12" t="s">
        <v>2182</v>
      </c>
      <c r="C794" s="16" t="str">
        <f>[1]!s_info_mkt(A794)</f>
        <v>创业板</v>
      </c>
      <c r="D794" s="16" t="str">
        <f>[1]!s_ipo_listeddate(A794)</f>
        <v>2017-09-08</v>
      </c>
      <c r="E794" s="16" t="str">
        <f>[1]!s_info_industry_csrc2023(A794,"",3)</f>
        <v>汽车制造业</v>
      </c>
      <c r="F794" s="16">
        <f>[1]!s_is(A794,83,"FY","YTD","20251231",1,"",100000000)</f>
        <v>7.0545191907000007</v>
      </c>
      <c r="G794" s="16">
        <f>[1]!s_is(A794,83,"FY","YTD","20241231",1,"",100000000)</f>
        <v>6.654695223200001</v>
      </c>
      <c r="H794" s="16">
        <f>[1]!s_is(A794,61,"FY","YTD","20251231",1,"",100000000)</f>
        <v>3.5046195963</v>
      </c>
      <c r="I794" s="16">
        <f>[1]!s_is(A794,61,"FY","YTD","20241231",1,"",100000000)</f>
        <v>1.3967944469999998</v>
      </c>
      <c r="J794" s="16">
        <f>[1]!s_fa_roe(A794,"20251231")</f>
        <v>12.8443</v>
      </c>
      <c r="K794" s="16">
        <f>[1]!s_stmnote_rdexp(A794,"20251231",1,10000)</f>
        <v>4606.7735039999998</v>
      </c>
      <c r="L794" s="16">
        <f>[1]!s_margin_tradingbalance(A794,"",10000)</f>
        <v>0</v>
      </c>
      <c r="M794" s="16">
        <f>[1]!s_margin_seclendingbalance(A794,"",10000)</f>
        <v>0</v>
      </c>
      <c r="N794" s="17">
        <f>[1]!s_val_ev(A794,"",100000000)</f>
        <v>57.570648211999995</v>
      </c>
      <c r="O794" s="17">
        <f>[1]!share_freesharesmv(A794,"",100000000)</f>
        <v>16.753147648999999</v>
      </c>
      <c r="P794" s="17">
        <f ca="1">[1]!s_dq_amount_btin(A794,TODAY()-1,100000000)</f>
        <v>0.61612860999999997</v>
      </c>
      <c r="Q794" s="17">
        <f ca="1">[1]!s_dq_turn(A794,TODAY()-1)</f>
        <v>1.0812920599880356</v>
      </c>
      <c r="R794" s="2">
        <f>[1]!s_pq_amount(A794,"20260101","",100000000)</f>
        <v>115.19194718999999</v>
      </c>
      <c r="S794" s="2">
        <f>[1]!s_pq_avgamount(A794,"20260101","",100000000)</f>
        <v>1.0568068549541285</v>
      </c>
      <c r="T794" s="17">
        <f>[1]!s_ipo_dilutedpe(A794)</f>
        <v>22.99</v>
      </c>
      <c r="U794" s="12">
        <f>[1]!s_ipo_collection_total(A794,100000000)</f>
        <v>10.451914589999999</v>
      </c>
      <c r="V794" s="18">
        <f>[1]!s_val_pe_ttm(A794,"")</f>
        <v>19.034675598144531</v>
      </c>
    </row>
    <row r="795" spans="1:22" x14ac:dyDescent="0.3">
      <c r="A795" s="12" t="s">
        <v>2183</v>
      </c>
      <c r="B795" s="12" t="s">
        <v>2184</v>
      </c>
      <c r="C795" s="16" t="str">
        <f>[1]!s_info_mkt(A795)</f>
        <v>主板</v>
      </c>
      <c r="D795" s="16" t="str">
        <f>[1]!s_ipo_listeddate(A795)</f>
        <v>2016-08-26</v>
      </c>
      <c r="E795" s="16" t="str">
        <f>[1]!s_info_industry_csrc2023(A795,"",3)</f>
        <v>土木工程建筑业</v>
      </c>
      <c r="F795" s="16">
        <f>[1]!s_is(A795,83,"FY","YTD","20251231",1,"",100000000)</f>
        <v>4.1020390501000001</v>
      </c>
      <c r="G795" s="16">
        <f>[1]!s_is(A795,83,"FY","YTD","20241231",1,"",100000000)</f>
        <v>0.91640810680000007</v>
      </c>
      <c r="H795" s="16">
        <f>[1]!s_is(A795,61,"FY","YTD","20251231",1,"",100000000)</f>
        <v>-2.2806358953000001</v>
      </c>
      <c r="I795" s="16">
        <f>[1]!s_is(A795,61,"FY","YTD","20241231",1,"",100000000)</f>
        <v>-8.1331228903999992</v>
      </c>
      <c r="J795" s="16">
        <f>[1]!s_fa_roe(A795,"20251231")</f>
        <v>-56.723599999999998</v>
      </c>
      <c r="K795" s="16">
        <f>[1]!s_stmnote_rdexp(A795,"20251231",1,10000)</f>
        <v>788.12957099999994</v>
      </c>
      <c r="L795" s="16">
        <f>[1]!s_margin_tradingbalance(A795,"",10000)</f>
        <v>0</v>
      </c>
      <c r="M795" s="16">
        <f>[1]!s_margin_seclendingbalance(A795,"",10000)</f>
        <v>0</v>
      </c>
      <c r="N795" s="17">
        <f>[1]!s_val_ev(A795,"",100000000)</f>
        <v>51.574867688299996</v>
      </c>
      <c r="O795" s="17">
        <f>[1]!share_freesharesmv(A795,"",100000000)</f>
        <v>40.523690390700004</v>
      </c>
      <c r="P795" s="17">
        <f ca="1">[1]!s_dq_amount_btin(A795,TODAY()-1,100000000)</f>
        <v>3.3330142199999999</v>
      </c>
      <c r="Q795" s="17">
        <f ca="1">[1]!s_dq_turn(A795,TODAY()-1)</f>
        <v>8.2708698600391806</v>
      </c>
      <c r="R795" s="2">
        <f>[1]!s_pq_amount(A795,"20260101","",100000000)</f>
        <v>276.98002147</v>
      </c>
      <c r="S795" s="2">
        <f>[1]!s_pq_avgamount(A795,"20260101","",100000000)</f>
        <v>2.5646298284259261</v>
      </c>
      <c r="T795" s="17">
        <f>[1]!s_ipo_dilutedpe(A795)</f>
        <v>22.97</v>
      </c>
      <c r="U795" s="12">
        <f>[1]!s_ipo_collection_total(A795,100000000)</f>
        <v>3.8886099999999999</v>
      </c>
      <c r="V795" s="18">
        <f>[1]!s_val_pe_ttm(A795,"")</f>
        <v>-23.059585571289063</v>
      </c>
    </row>
    <row r="796" spans="1:22" x14ac:dyDescent="0.3">
      <c r="A796" s="12" t="s">
        <v>2185</v>
      </c>
      <c r="B796" s="12" t="s">
        <v>2186</v>
      </c>
      <c r="C796" s="16" t="str">
        <f>[1]!s_info_mkt(A796)</f>
        <v>创业板</v>
      </c>
      <c r="D796" s="16" t="str">
        <f>[1]!s_ipo_listeddate(A796)</f>
        <v>2017-01-10</v>
      </c>
      <c r="E796" s="16" t="str">
        <f>[1]!s_info_industry_csrc2023(A796,"",3)</f>
        <v>皮革、毛皮、羽毛及其制品和制鞋业</v>
      </c>
      <c r="F796" s="16">
        <f>[1]!s_is(A796,83,"FY","YTD","20251231",1,"",100000000)</f>
        <v>5.1668187923</v>
      </c>
      <c r="G796" s="16">
        <f>[1]!s_is(A796,83,"FY","YTD","20241231",1,"",100000000)</f>
        <v>5.8657086398000002</v>
      </c>
      <c r="H796" s="16">
        <f>[1]!s_is(A796,61,"FY","YTD","20251231",1,"",100000000)</f>
        <v>-1.5122998621999999</v>
      </c>
      <c r="I796" s="16">
        <f>[1]!s_is(A796,61,"FY","YTD","20241231",1,"",100000000)</f>
        <v>-1.7589803294999999</v>
      </c>
      <c r="J796" s="16">
        <f>[1]!s_fa_roe(A796,"20251231")</f>
        <v>-62.97</v>
      </c>
      <c r="K796" s="16">
        <f>[1]!s_stmnote_rdexp(A796,"20251231",1,10000)</f>
        <v>1394.4205060000002</v>
      </c>
      <c r="L796" s="16">
        <f>[1]!s_margin_tradingbalance(A796,"",10000)</f>
        <v>0</v>
      </c>
      <c r="M796" s="16">
        <f>[1]!s_margin_seclendingbalance(A796,"",10000)</f>
        <v>0</v>
      </c>
      <c r="N796" s="17">
        <f>[1]!s_val_ev(A796,"",100000000)</f>
        <v>30.019859498000002</v>
      </c>
      <c r="O796" s="17">
        <f>[1]!share_freesharesmv(A796,"",100000000)</f>
        <v>23.671301448000001</v>
      </c>
      <c r="P796" s="17">
        <f ca="1">[1]!s_dq_amount_btin(A796,TODAY()-1,100000000)</f>
        <v>1.4235602000000001</v>
      </c>
      <c r="Q796" s="17">
        <f ca="1">[1]!s_dq_turn(A796,TODAY()-1)</f>
        <v>5.5323116525843314</v>
      </c>
      <c r="R796" s="2">
        <f>[1]!s_pq_amount(A796,"20260101","",100000000)</f>
        <v>150.47483265</v>
      </c>
      <c r="S796" s="2">
        <f>[1]!s_pq_avgamount(A796,"20260101","",100000000)</f>
        <v>1.3805030518348624</v>
      </c>
      <c r="T796" s="17">
        <f>[1]!s_ipo_dilutedpe(A796)</f>
        <v>22.98</v>
      </c>
      <c r="U796" s="12">
        <f>[1]!s_ipo_collection_total(A796,100000000)</f>
        <v>1.8420000000000001</v>
      </c>
      <c r="V796" s="18">
        <f>[1]!s_val_pe_ttm(A796,"")</f>
        <v>-22.156061172485352</v>
      </c>
    </row>
    <row r="797" spans="1:22" x14ac:dyDescent="0.3">
      <c r="A797" s="12" t="s">
        <v>2187</v>
      </c>
      <c r="B797" s="12" t="s">
        <v>2188</v>
      </c>
      <c r="C797" s="16" t="str">
        <f>[1]!s_info_mkt(A797)</f>
        <v>主板</v>
      </c>
      <c r="D797" s="16" t="str">
        <f>[1]!s_ipo_listeddate(A797)</f>
        <v>1996-10-09</v>
      </c>
      <c r="E797" s="16" t="str">
        <f>[1]!s_info_industry_csrc2023(A797,"",3)</f>
        <v>通用设备制造业</v>
      </c>
      <c r="F797" s="16">
        <f>[1]!s_is(A797,83,"FY","YTD","20251231",1,"",100000000)</f>
        <v>198.18534508169998</v>
      </c>
      <c r="G797" s="16">
        <f>[1]!s_is(A797,83,"FY","YTD","20241231",1,"",100000000)</f>
        <v>173.25421119860002</v>
      </c>
      <c r="H797" s="16">
        <f>[1]!s_is(A797,61,"FY","YTD","20251231",1,"",100000000)</f>
        <v>12.246492706600002</v>
      </c>
      <c r="I797" s="16">
        <f>[1]!s_is(A797,61,"FY","YTD","20241231",1,"",100000000)</f>
        <v>13.196315888699999</v>
      </c>
      <c r="J797" s="16">
        <f>[1]!s_fa_roe(A797,"20251231")</f>
        <v>11.6027</v>
      </c>
      <c r="K797" s="16">
        <f>[1]!s_stmnote_rdexp(A797,"20251231",1,10000)</f>
        <v>132468.82999999999</v>
      </c>
      <c r="L797" s="16">
        <f>[1]!s_margin_tradingbalance(A797,"",10000)</f>
        <v>35804.527499999997</v>
      </c>
      <c r="M797" s="16">
        <f>[1]!s_margin_seclendingbalance(A797,"",10000)</f>
        <v>259.9538</v>
      </c>
      <c r="N797" s="17">
        <f>[1]!s_val_ev(A797,"",100000000)</f>
        <v>152.93194706370002</v>
      </c>
      <c r="O797" s="17">
        <f>[1]!share_freesharesmv(A797,"",100000000)</f>
        <v>98.12746327230002</v>
      </c>
      <c r="P797" s="17">
        <f ca="1">[1]!s_dq_amount_btin(A797,TODAY()-1,100000000)</f>
        <v>3.2827423599999999</v>
      </c>
      <c r="Q797" s="17">
        <f ca="1">[1]!s_dq_turn(A797,TODAY()-1)</f>
        <v>2.1591453127348363</v>
      </c>
      <c r="R797" s="2">
        <f>[1]!s_pq_amount(A797,"20260101","",100000000)</f>
        <v>428.75679789999998</v>
      </c>
      <c r="S797" s="2">
        <f>[1]!s_pq_avgamount(A797,"20260101","",100000000)</f>
        <v>3.9335486045871564</v>
      </c>
      <c r="T797" s="17">
        <f>[1]!s_ipo_dilutedpe(A797)</f>
        <v>0</v>
      </c>
      <c r="U797" s="12">
        <f>[1]!s_ipo_collection_total(A797,100000000)</f>
        <v>1.47082</v>
      </c>
      <c r="V797" s="18">
        <f>[1]!s_val_pe_ttm(A797,"")</f>
        <v>12.449748992919922</v>
      </c>
    </row>
    <row r="798" spans="1:22" x14ac:dyDescent="0.3">
      <c r="A798" s="12" t="s">
        <v>2189</v>
      </c>
      <c r="B798" s="12" t="s">
        <v>2190</v>
      </c>
      <c r="C798" s="16" t="str">
        <f>[1]!s_info_mkt(A798)</f>
        <v>主板</v>
      </c>
      <c r="D798" s="16" t="str">
        <f>[1]!s_ipo_listeddate(A798)</f>
        <v>2026-05-15</v>
      </c>
      <c r="E798" s="16" t="str">
        <f>[1]!s_info_industry_csrc2023(A798,"",3)</f>
        <v>电气机械和器材制造业</v>
      </c>
      <c r="F798" s="16">
        <f>[1]!s_is(A798,83,"FY","YTD","20251231",1,"",100000000)</f>
        <v>31.2621404018</v>
      </c>
      <c r="G798" s="16">
        <f>[1]!s_is(A798,83,"FY","YTD","20241231",1,"",100000000)</f>
        <v>23.9037802615</v>
      </c>
      <c r="H798" s="16">
        <f>[1]!s_is(A798,61,"FY","YTD","20251231",1,"",100000000)</f>
        <v>3.0117617494999998</v>
      </c>
      <c r="I798" s="16">
        <f>[1]!s_is(A798,61,"FY","YTD","20241231",1,"",100000000)</f>
        <v>2.7098809049999999</v>
      </c>
      <c r="J798" s="16">
        <f>[1]!s_fa_roe(A798,"20251231")</f>
        <v>17.985499999999998</v>
      </c>
      <c r="K798" s="16">
        <f>[1]!s_stmnote_rdexp(A798,"20251231",1,10000)</f>
        <v>11385.972607</v>
      </c>
      <c r="L798" s="16">
        <f>[1]!s_margin_tradingbalance(A798,"",10000)</f>
        <v>16791.103599999999</v>
      </c>
      <c r="M798" s="16">
        <f>[1]!s_margin_seclendingbalance(A798,"",10000)</f>
        <v>0</v>
      </c>
      <c r="N798" s="17">
        <f>[1]!s_val_ev(A798,"",100000000)</f>
        <v>149.02653373180001</v>
      </c>
      <c r="O798" s="17">
        <f>[1]!share_freesharesmv(A798,"",100000000)</f>
        <v>28.713616183700005</v>
      </c>
      <c r="P798" s="17">
        <f ca="1">[1]!s_dq_amount_btin(A798,TODAY()-1,100000000)</f>
        <v>3.3479076499999998</v>
      </c>
      <c r="Q798" s="17">
        <f ca="1">[1]!s_dq_turn(A798,TODAY()-1)</f>
        <v>11.791387713547541</v>
      </c>
      <c r="R798" s="2">
        <f>[1]!s_pq_amount(A798,"20260101","",100000000)</f>
        <v>246.30397529000001</v>
      </c>
      <c r="S798" s="2">
        <f>[1]!s_pq_avgamount(A798,"20260101","",100000000)</f>
        <v>9.8521590115999995</v>
      </c>
      <c r="T798" s="17">
        <f>[1]!s_ipo_dilutedpe(A798)</f>
        <v>25.36</v>
      </c>
      <c r="U798" s="12">
        <f>[1]!s_ipo_collection_total(A798,100000000)</f>
        <v>18.936866869199999</v>
      </c>
      <c r="V798" s="18">
        <f>[1]!s_val_pe_ttm(A798,"")</f>
        <v>50.4197998046875</v>
      </c>
    </row>
    <row r="799" spans="1:22" x14ac:dyDescent="0.3">
      <c r="A799" s="12" t="s">
        <v>2191</v>
      </c>
      <c r="B799" s="12" t="s">
        <v>2192</v>
      </c>
      <c r="C799" s="16" t="str">
        <f>[1]!s_info_mkt(A799)</f>
        <v>创业板</v>
      </c>
      <c r="D799" s="16" t="str">
        <f>[1]!s_ipo_listeddate(A799)</f>
        <v>2020-12-02</v>
      </c>
      <c r="E799" s="16" t="str">
        <f>[1]!s_info_industry_csrc2023(A799,"",3)</f>
        <v>计算机、通信和其他电子设备制造业</v>
      </c>
      <c r="F799" s="16">
        <f>[1]!s_is(A799,83,"FY","YTD","20251231",1,"",100000000)</f>
        <v>16.038839610099998</v>
      </c>
      <c r="G799" s="16">
        <f>[1]!s_is(A799,83,"FY","YTD","20241231",1,"",100000000)</f>
        <v>15.919407999400001</v>
      </c>
      <c r="H799" s="16">
        <f>[1]!s_is(A799,61,"FY","YTD","20251231",1,"",100000000)</f>
        <v>1.0262111405000001</v>
      </c>
      <c r="I799" s="16">
        <f>[1]!s_is(A799,61,"FY","YTD","20241231",1,"",100000000)</f>
        <v>1.5420766844</v>
      </c>
      <c r="J799" s="16">
        <f>[1]!s_fa_roe(A799,"20251231")</f>
        <v>7.5427999999999997</v>
      </c>
      <c r="K799" s="16">
        <f>[1]!s_stmnote_rdexp(A799,"20251231",1,10000)</f>
        <v>6938.3423469999998</v>
      </c>
      <c r="L799" s="16">
        <f>[1]!s_margin_tradingbalance(A799,"",10000)</f>
        <v>16532.363000000001</v>
      </c>
      <c r="M799" s="16">
        <f>[1]!s_margin_seclendingbalance(A799,"",10000)</f>
        <v>21.045999999999999</v>
      </c>
      <c r="N799" s="17">
        <f>[1]!s_val_ev(A799,"",100000000)</f>
        <v>36.754042178699997</v>
      </c>
      <c r="O799" s="17">
        <f>[1]!share_freesharesmv(A799,"",100000000)</f>
        <v>13.711206778500001</v>
      </c>
      <c r="P799" s="17">
        <f ca="1">[1]!s_dq_amount_btin(A799,TODAY()-1,100000000)</f>
        <v>1.1301824300000001</v>
      </c>
      <c r="Q799" s="17">
        <f ca="1">[1]!s_dq_turn(A799,TODAY()-1)</f>
        <v>4.7880461575515065</v>
      </c>
      <c r="R799" s="2">
        <f>[1]!s_pq_amount(A799,"20260101","",100000000)</f>
        <v>138.02333974999999</v>
      </c>
      <c r="S799" s="2">
        <f>[1]!s_pq_avgamount(A799,"20260101","",100000000)</f>
        <v>1.2662691720183485</v>
      </c>
      <c r="T799" s="17">
        <f>[1]!s_ipo_dilutedpe(A799)</f>
        <v>50</v>
      </c>
      <c r="U799" s="12">
        <f>[1]!s_ipo_collection_total(A799,100000000)</f>
        <v>6.01938</v>
      </c>
      <c r="V799" s="18">
        <f>[1]!s_val_pe_ttm(A799,"")</f>
        <v>49.969383239746094</v>
      </c>
    </row>
    <row r="800" spans="1:22" x14ac:dyDescent="0.3">
      <c r="A800" s="12" t="s">
        <v>2193</v>
      </c>
      <c r="B800" s="12" t="s">
        <v>2194</v>
      </c>
      <c r="C800" s="16" t="str">
        <f>[1]!s_info_mkt(A800)</f>
        <v>主板</v>
      </c>
      <c r="D800" s="16" t="str">
        <f>[1]!s_ipo_listeddate(A800)</f>
        <v>1994-02-02</v>
      </c>
      <c r="E800" s="16" t="str">
        <f>[1]!s_info_industry_csrc2023(A800,"",3)</f>
        <v>计算机、通信和其他电子设备制造业</v>
      </c>
      <c r="F800" s="16">
        <f>[1]!s_is(A800,83,"FY","YTD","20251231",1,"",100000000)</f>
        <v>157.47393092499999</v>
      </c>
      <c r="G800" s="16">
        <f>[1]!s_is(A800,83,"FY","YTD","20241231",1,"",100000000)</f>
        <v>148.27166508530001</v>
      </c>
      <c r="H800" s="16">
        <f>[1]!s_is(A800,61,"FY","YTD","20251231",1,"",100000000)</f>
        <v>11.356790070499999</v>
      </c>
      <c r="I800" s="16">
        <f>[1]!s_is(A800,61,"FY","YTD","20241231",1,"",100000000)</f>
        <v>9.3034557217999989</v>
      </c>
      <c r="J800" s="16">
        <f>[1]!s_fa_roe(A800,"20251231")</f>
        <v>9.0951000000000004</v>
      </c>
      <c r="K800" s="16">
        <f>[1]!s_stmnote_rdexp(A800,"20251231",1,10000)</f>
        <v>45980.111369999999</v>
      </c>
      <c r="L800" s="16">
        <f>[1]!s_margin_tradingbalance(A800,"",10000)</f>
        <v>362455.07169999997</v>
      </c>
      <c r="M800" s="16">
        <f>[1]!s_margin_seclendingbalance(A800,"",10000)</f>
        <v>2613.6480999999999</v>
      </c>
      <c r="N800" s="17">
        <f>[1]!s_val_ev(A800,"",100000000)</f>
        <v>693.35245111199993</v>
      </c>
      <c r="O800" s="17">
        <f>[1]!share_freesharesmv(A800,"",100000000)</f>
        <v>456.06956544120004</v>
      </c>
      <c r="P800" s="17">
        <f ca="1">[1]!s_dq_amount_btin(A800,TODAY()-1,100000000)</f>
        <v>82.430171290000004</v>
      </c>
      <c r="Q800" s="17">
        <f ca="1">[1]!s_dq_turn(A800,TODAY()-1)</f>
        <v>11.981782702453458</v>
      </c>
      <c r="R800" s="2">
        <f>[1]!s_pq_amount(A800,"20260101","",100000000)</f>
        <v>4684.1223468300004</v>
      </c>
      <c r="S800" s="2">
        <f>[1]!s_pq_avgamount(A800,"20260101","",100000000)</f>
        <v>42.973599512201837</v>
      </c>
      <c r="T800" s="17">
        <f>[1]!s_ipo_dilutedpe(A800)</f>
        <v>0</v>
      </c>
      <c r="U800" s="12">
        <f>[1]!s_ipo_collection_total(A800,100000000)</f>
        <v>1.1938875</v>
      </c>
      <c r="V800" s="18">
        <f>[1]!s_val_pe_ttm(A800,"")</f>
        <v>57.831027984619141</v>
      </c>
    </row>
    <row r="801" spans="1:22" x14ac:dyDescent="0.3">
      <c r="A801" s="12" t="s">
        <v>2195</v>
      </c>
      <c r="B801" s="12" t="s">
        <v>2196</v>
      </c>
      <c r="C801" s="16" t="str">
        <f>[1]!s_info_mkt(A801)</f>
        <v>主板</v>
      </c>
      <c r="D801" s="16" t="str">
        <f>[1]!s_ipo_listeddate(A801)</f>
        <v>2014-01-17</v>
      </c>
      <c r="E801" s="16" t="str">
        <f>[1]!s_info_industry_csrc2023(A801,"",3)</f>
        <v>通用设备制造业</v>
      </c>
      <c r="F801" s="16">
        <f>[1]!s_is(A801,83,"FY","YTD","20251231",1,"",100000000)</f>
        <v>77.677361467299988</v>
      </c>
      <c r="G801" s="16">
        <f>[1]!s_is(A801,83,"FY","YTD","20241231",1,"",100000000)</f>
        <v>62.377468099399998</v>
      </c>
      <c r="H801" s="16">
        <f>[1]!s_is(A801,61,"FY","YTD","20251231",1,"",100000000)</f>
        <v>16.009040351900001</v>
      </c>
      <c r="I801" s="16">
        <f>[1]!s_is(A801,61,"FY","YTD","20241231",1,"",100000000)</f>
        <v>11.555777300599999</v>
      </c>
      <c r="J801" s="16">
        <f>[1]!s_fa_roe(A801,"20251231")</f>
        <v>35.729399999999998</v>
      </c>
      <c r="K801" s="16">
        <f>[1]!s_stmnote_rdexp(A801,"20251231",1,10000)</f>
        <v>19890.458387999999</v>
      </c>
      <c r="L801" s="16">
        <f>[1]!s_margin_tradingbalance(A801,"",10000)</f>
        <v>10896.947099999999</v>
      </c>
      <c r="M801" s="16">
        <f>[1]!s_margin_seclendingbalance(A801,"",10000)</f>
        <v>256.27159999999998</v>
      </c>
      <c r="N801" s="17">
        <f>[1]!s_val_ev(A801,"",100000000)</f>
        <v>445.47755376539999</v>
      </c>
      <c r="O801" s="17">
        <f>[1]!share_freesharesmv(A801,"",100000000)</f>
        <v>160.67838764380002</v>
      </c>
      <c r="P801" s="17">
        <f ca="1">[1]!s_dq_amount_btin(A801,TODAY()-1,100000000)</f>
        <v>2.4791049799999998</v>
      </c>
      <c r="Q801" s="17">
        <f ca="1">[1]!s_dq_turn(A801,TODAY()-1)</f>
        <v>0.57115076621825744</v>
      </c>
      <c r="R801" s="2">
        <f>[1]!s_pq_amount(A801,"20260101","",100000000)</f>
        <v>399.39719996999997</v>
      </c>
      <c r="S801" s="2">
        <f>[1]!s_pq_avgamount(A801,"20260101","",100000000)</f>
        <v>3.6641944951376146</v>
      </c>
      <c r="T801" s="17">
        <f>[1]!s_ipo_dilutedpe(A801)</f>
        <v>46.47</v>
      </c>
      <c r="U801" s="12">
        <f>[1]!s_ipo_collection_total(A801,100000000)</f>
        <v>14.5695</v>
      </c>
      <c r="V801" s="18">
        <f>[1]!s_val_pe_ttm(A801,"")</f>
        <v>26.463037490844727</v>
      </c>
    </row>
    <row r="802" spans="1:22" x14ac:dyDescent="0.3">
      <c r="A802" s="12" t="s">
        <v>63</v>
      </c>
      <c r="B802" s="12" t="s">
        <v>64</v>
      </c>
      <c r="C802" s="16" t="str">
        <f>[1]!s_info_mkt(A802)</f>
        <v>北证</v>
      </c>
      <c r="D802" s="16" t="str">
        <f>[1]!s_ipo_listeddate(A802)</f>
        <v>2024-05-30</v>
      </c>
      <c r="E802" s="16" t="str">
        <f>[1]!s_info_industry_csrc2023(A802,"",3)</f>
        <v>通用设备制造业</v>
      </c>
      <c r="F802" s="16">
        <f>[1]!s_is(A802,83,"FY","YTD","20251231",1,"",100000000)</f>
        <v>3.5315991110000002</v>
      </c>
      <c r="G802" s="16">
        <f>[1]!s_is(A802,83,"FY","YTD","20241231",1,"",100000000)</f>
        <v>3.4570389654000002</v>
      </c>
      <c r="H802" s="16">
        <f>[1]!s_is(A802,61,"FY","YTD","20251231",1,"",100000000)</f>
        <v>0.62676195150000003</v>
      </c>
      <c r="I802" s="16">
        <f>[1]!s_is(A802,61,"FY","YTD","20241231",1,"",100000000)</f>
        <v>0.57572252719999994</v>
      </c>
      <c r="J802" s="16">
        <f>[1]!s_fa_roe(A802,"20251231")</f>
        <v>8.8550000000000004</v>
      </c>
      <c r="K802" s="16">
        <f>[1]!s_stmnote_rdexp(A802,"20251231",1,10000)</f>
        <v>1097.6964050000001</v>
      </c>
      <c r="L802" s="16">
        <f>[1]!s_margin_tradingbalance(A802,"",10000)</f>
        <v>5112.1889000000001</v>
      </c>
      <c r="M802" s="16">
        <f>[1]!s_margin_seclendingbalance(A802,"",10000)</f>
        <v>0</v>
      </c>
      <c r="N802" s="17">
        <f>[1]!s_val_ev(A802,"",100000000)</f>
        <v>39.330945297</v>
      </c>
      <c r="O802" s="17">
        <f>[1]!share_freesharesmv(A802,"",100000000)</f>
        <v>17.3382676236</v>
      </c>
      <c r="P802" s="17">
        <f ca="1">[1]!s_dq_amount_btin(A802,TODAY()-1,100000000)</f>
        <v>0.80264561999999995</v>
      </c>
      <c r="Q802" s="17">
        <f ca="1">[1]!s_dq_turn(A802,TODAY()-1)</f>
        <v>2.9360865255232773</v>
      </c>
      <c r="R802" s="2">
        <f>[1]!s_pq_amount(A802,"20260101","",100000000)</f>
        <v>98.235629470000006</v>
      </c>
      <c r="S802" s="2">
        <f>[1]!s_pq_avgamount(A802,"20260101","",100000000)</f>
        <v>0.90124430706422021</v>
      </c>
      <c r="T802" s="17">
        <f>[1]!s_ipo_dilutedpe(A802)</f>
        <v>14.33</v>
      </c>
      <c r="U802" s="12">
        <f>[1]!s_ipo_collection_total(A802,100000000)</f>
        <v>1.19255</v>
      </c>
      <c r="V802" s="18">
        <f>[1]!s_val_pe_ttm(A802,"")</f>
        <v>66.154869079589844</v>
      </c>
    </row>
    <row r="803" spans="1:22" x14ac:dyDescent="0.3">
      <c r="A803" s="12" t="s">
        <v>2197</v>
      </c>
      <c r="B803" s="12" t="s">
        <v>2198</v>
      </c>
      <c r="C803" s="16" t="str">
        <f>[1]!s_info_mkt(A803)</f>
        <v>主板</v>
      </c>
      <c r="D803" s="16" t="str">
        <f>[1]!s_ipo_listeddate(A803)</f>
        <v>2021-05-06</v>
      </c>
      <c r="E803" s="16" t="str">
        <f>[1]!s_info_industry_csrc2023(A803,"",3)</f>
        <v>纺织业</v>
      </c>
      <c r="F803" s="16">
        <f>[1]!s_is(A803,83,"FY","YTD","20251231",1,"",100000000)</f>
        <v>10.2350647409</v>
      </c>
      <c r="G803" s="16">
        <f>[1]!s_is(A803,83,"FY","YTD","20241231",1,"",100000000)</f>
        <v>10.0234598469</v>
      </c>
      <c r="H803" s="16">
        <f>[1]!s_is(A803,61,"FY","YTD","20251231",1,"",100000000)</f>
        <v>1.9141957957</v>
      </c>
      <c r="I803" s="16">
        <f>[1]!s_is(A803,61,"FY","YTD","20241231",1,"",100000000)</f>
        <v>1.8513440418</v>
      </c>
      <c r="J803" s="16">
        <f>[1]!s_fa_roe(A803,"20251231")</f>
        <v>9.0352999999999994</v>
      </c>
      <c r="K803" s="16">
        <f>[1]!s_stmnote_rdexp(A803,"20251231",1,10000)</f>
        <v>4271.6610890000002</v>
      </c>
      <c r="L803" s="16">
        <f>[1]!s_margin_tradingbalance(A803,"",10000)</f>
        <v>0</v>
      </c>
      <c r="M803" s="16">
        <f>[1]!s_margin_seclendingbalance(A803,"",10000)</f>
        <v>0</v>
      </c>
      <c r="N803" s="17">
        <f>[1]!s_val_ev(A803,"",100000000)</f>
        <v>31.167292967999998</v>
      </c>
      <c r="O803" s="17">
        <f>[1]!share_freesharesmv(A803,"",100000000)</f>
        <v>10.408171379999997</v>
      </c>
      <c r="P803" s="17">
        <f ca="1">[1]!s_dq_amount_btin(A803,TODAY()-1,100000000)</f>
        <v>1.1145233299999999</v>
      </c>
      <c r="Q803" s="17">
        <f ca="1">[1]!s_dq_turn(A803,TODAY()-1)</f>
        <v>3.6102719463745232</v>
      </c>
      <c r="R803" s="2">
        <f>[1]!s_pq_amount(A803,"20260101","",100000000)</f>
        <v>65.278951489999997</v>
      </c>
      <c r="S803" s="2">
        <f>[1]!s_pq_avgamount(A803,"20260101","",100000000)</f>
        <v>0.59888946321100922</v>
      </c>
      <c r="T803" s="17">
        <f>[1]!s_ipo_dilutedpe(A803)</f>
        <v>22.99</v>
      </c>
      <c r="U803" s="12">
        <f>[1]!s_ipo_collection_total(A803,100000000)</f>
        <v>7.8775284399999999</v>
      </c>
      <c r="V803" s="18">
        <f>[1]!s_val_pe_ttm(A803,"")</f>
        <v>18.648826599121094</v>
      </c>
    </row>
    <row r="804" spans="1:22" x14ac:dyDescent="0.3">
      <c r="A804" s="12" t="s">
        <v>2199</v>
      </c>
      <c r="B804" s="12" t="s">
        <v>2200</v>
      </c>
      <c r="C804" s="16" t="str">
        <f>[1]!s_info_mkt(A804)</f>
        <v>科创板</v>
      </c>
      <c r="D804" s="16" t="str">
        <f>[1]!s_ipo_listeddate(A804)</f>
        <v>2021-06-03</v>
      </c>
      <c r="E804" s="16" t="str">
        <f>[1]!s_info_industry_csrc2023(A804,"",3)</f>
        <v>医药制造业</v>
      </c>
      <c r="F804" s="16">
        <f>[1]!s_is(A804,83,"FY","YTD","20251231",1,"",100000000)</f>
        <v>7.4145541290999999</v>
      </c>
      <c r="G804" s="16">
        <f>[1]!s_is(A804,83,"FY","YTD","20241231",1,"",100000000)</f>
        <v>4.5607000009999998</v>
      </c>
      <c r="H804" s="16">
        <f>[1]!s_is(A804,61,"FY","YTD","20251231",1,"",100000000)</f>
        <v>1.5792437341000001</v>
      </c>
      <c r="I804" s="16">
        <f>[1]!s_is(A804,61,"FY","YTD","20241231",1,"",100000000)</f>
        <v>0.50023708919999998</v>
      </c>
      <c r="J804" s="16">
        <f>[1]!s_fa_roe(A804,"20251231")</f>
        <v>15.9847</v>
      </c>
      <c r="K804" s="16">
        <f>[1]!s_stmnote_rdexp(A804,"20251231",1,10000)</f>
        <v>5594.9881450000003</v>
      </c>
      <c r="L804" s="16">
        <f>[1]!s_margin_tradingbalance(A804,"",10000)</f>
        <v>36711.479700000004</v>
      </c>
      <c r="M804" s="16">
        <f>[1]!s_margin_seclendingbalance(A804,"",10000)</f>
        <v>23.5777</v>
      </c>
      <c r="N804" s="17">
        <f>[1]!s_val_ev(A804,"",100000000)</f>
        <v>52.264735526799996</v>
      </c>
      <c r="O804" s="17">
        <f>[1]!share_freesharesmv(A804,"",100000000)</f>
        <v>36.383341606799995</v>
      </c>
      <c r="P804" s="17">
        <f ca="1">[1]!s_dq_amount_btin(A804,TODAY()-1,100000000)</f>
        <v>0.902447</v>
      </c>
      <c r="Q804" s="17">
        <f ca="1">[1]!s_dq_turn(A804,TODAY()-1)</f>
        <v>1.7288883636207399</v>
      </c>
      <c r="R804" s="2">
        <f>[1]!s_pq_amount(A804,"20260101","",100000000)</f>
        <v>134.35452586</v>
      </c>
      <c r="S804" s="2">
        <f>[1]!s_pq_avgamount(A804,"20260101","",100000000)</f>
        <v>1.2326103289908257</v>
      </c>
      <c r="T804" s="17">
        <f>[1]!s_ipo_dilutedpe(A804)</f>
        <v>27.7</v>
      </c>
      <c r="U804" s="12">
        <f>[1]!s_ipo_collection_total(A804,100000000)</f>
        <v>3.58</v>
      </c>
      <c r="V804" s="18">
        <f>[1]!s_val_pe_ttm(A804,"")</f>
        <v>29.500280380249023</v>
      </c>
    </row>
    <row r="805" spans="1:22" x14ac:dyDescent="0.3">
      <c r="A805" s="12" t="s">
        <v>2201</v>
      </c>
      <c r="B805" s="12" t="s">
        <v>2202</v>
      </c>
      <c r="C805" s="16" t="str">
        <f>[1]!s_info_mkt(A805)</f>
        <v>科创板</v>
      </c>
      <c r="D805" s="16" t="str">
        <f>[1]!s_ipo_listeddate(A805)</f>
        <v>2022-04-28</v>
      </c>
      <c r="E805" s="16" t="str">
        <f>[1]!s_info_industry_csrc2023(A805,"",3)</f>
        <v>仪器仪表制造业</v>
      </c>
      <c r="F805" s="16">
        <f>[1]!s_is(A805,83,"FY","YTD","20251231",1,"",100000000)</f>
        <v>10.1729312997</v>
      </c>
      <c r="G805" s="16">
        <f>[1]!s_is(A805,83,"FY","YTD","20241231",1,"",100000000)</f>
        <v>8.1066874164999998</v>
      </c>
      <c r="H805" s="16">
        <f>[1]!s_is(A805,61,"FY","YTD","20251231",1,"",100000000)</f>
        <v>-1.3004403783</v>
      </c>
      <c r="I805" s="16">
        <f>[1]!s_is(A805,61,"FY","YTD","20241231",1,"",100000000)</f>
        <v>-1.6509442446</v>
      </c>
      <c r="J805" s="16">
        <f>[1]!s_fa_roe(A805,"20251231")</f>
        <v>-10.2767</v>
      </c>
      <c r="K805" s="16">
        <f>[1]!s_stmnote_rdexp(A805,"20251231",1,10000)</f>
        <v>13359.67</v>
      </c>
      <c r="L805" s="16">
        <f>[1]!s_margin_tradingbalance(A805,"",10000)</f>
        <v>21566.5409</v>
      </c>
      <c r="M805" s="16">
        <f>[1]!s_margin_seclendingbalance(A805,"",10000)</f>
        <v>33.884500000000003</v>
      </c>
      <c r="N805" s="17">
        <f>[1]!s_val_ev(A805,"",100000000)</f>
        <v>58.366782682</v>
      </c>
      <c r="O805" s="17">
        <f>[1]!share_freesharesmv(A805,"",100000000)</f>
        <v>41.538331506000006</v>
      </c>
      <c r="P805" s="17">
        <f ca="1">[1]!s_dq_amount_btin(A805,TODAY()-1,100000000)</f>
        <v>1.74017095</v>
      </c>
      <c r="Q805" s="17">
        <f ca="1">[1]!s_dq_turn(A805,TODAY()-1)</f>
        <v>3.0084409313202034</v>
      </c>
      <c r="R805" s="2">
        <f>[1]!s_pq_amount(A805,"20260101","",100000000)</f>
        <v>166.50333479</v>
      </c>
      <c r="S805" s="2">
        <f>[1]!s_pq_avgamount(A805,"20260101","",100000000)</f>
        <v>1.5275535301834864</v>
      </c>
      <c r="T805" s="17">
        <f>[1]!s_ipo_dilutedpe(A805)</f>
        <v>36.020000000000003</v>
      </c>
      <c r="U805" s="12">
        <f>[1]!s_ipo_collection_total(A805,100000000)</f>
        <v>8.9340159999999997</v>
      </c>
      <c r="V805" s="18">
        <f>[1]!s_val_pe_ttm(A805,"")</f>
        <v>-53.678211212158203</v>
      </c>
    </row>
    <row r="806" spans="1:22" x14ac:dyDescent="0.3">
      <c r="A806" s="12" t="s">
        <v>2203</v>
      </c>
      <c r="B806" s="12" t="s">
        <v>2204</v>
      </c>
      <c r="C806" s="16" t="str">
        <f>[1]!s_info_mkt(A806)</f>
        <v>科创板</v>
      </c>
      <c r="D806" s="16" t="str">
        <f>[1]!s_ipo_listeddate(A806)</f>
        <v>2021-06-25</v>
      </c>
      <c r="E806" s="16" t="str">
        <f>[1]!s_info_industry_csrc2023(A806,"",3)</f>
        <v>医药制造业</v>
      </c>
      <c r="F806" s="16">
        <f>[1]!s_is(A806,83,"FY","YTD","20251231",1,"",100000000)</f>
        <v>6.0507292767999994</v>
      </c>
      <c r="G806" s="16">
        <f>[1]!s_is(A806,83,"FY","YTD","20241231",1,"",100000000)</f>
        <v>12.290840971500002</v>
      </c>
      <c r="H806" s="16">
        <f>[1]!s_is(A806,61,"FY","YTD","20251231",1,"",100000000)</f>
        <v>-2.6258072419</v>
      </c>
      <c r="I806" s="16">
        <f>[1]!s_is(A806,61,"FY","YTD","20241231",1,"",100000000)</f>
        <v>2.3209382572999999</v>
      </c>
      <c r="J806" s="16">
        <f>[1]!s_fa_roe(A806,"20251231")</f>
        <v>-6.5086000000000004</v>
      </c>
      <c r="K806" s="16">
        <f>[1]!s_stmnote_rdexp(A806,"20251231",1,10000)</f>
        <v>24884.388277000002</v>
      </c>
      <c r="L806" s="16">
        <f>[1]!s_margin_tradingbalance(A806,"",10000)</f>
        <v>15943.8729</v>
      </c>
      <c r="M806" s="16">
        <f>[1]!s_margin_seclendingbalance(A806,"",10000)</f>
        <v>58.801200000000001</v>
      </c>
      <c r="N806" s="17">
        <f>[1]!s_val_ev(A806,"",100000000)</f>
        <v>58.863476195399997</v>
      </c>
      <c r="O806" s="17">
        <f>[1]!share_freesharesmv(A806,"",100000000)</f>
        <v>19.597686773700001</v>
      </c>
      <c r="P806" s="17">
        <f ca="1">[1]!s_dq_amount_btin(A806,TODAY()-1,100000000)</f>
        <v>0.48824496000000001</v>
      </c>
      <c r="Q806" s="17">
        <f ca="1">[1]!s_dq_turn(A806,TODAY()-1)</f>
        <v>0.82780952569375987</v>
      </c>
      <c r="R806" s="2">
        <f>[1]!s_pq_amount(A806,"20260101","",100000000)</f>
        <v>48.75021314</v>
      </c>
      <c r="S806" s="2">
        <f>[1]!s_pq_avgamount(A806,"20260101","",100000000)</f>
        <v>0.44724966183486237</v>
      </c>
      <c r="T806" s="17">
        <f>[1]!s_ipo_dilutedpe(A806)</f>
        <v>37.340000000000003</v>
      </c>
      <c r="U806" s="12">
        <f>[1]!s_ipo_collection_total(A806,100000000)</f>
        <v>15.006759445</v>
      </c>
      <c r="V806" s="18">
        <f>[1]!s_val_pe_ttm(A806,"")</f>
        <v>-22.036413192749023</v>
      </c>
    </row>
    <row r="807" spans="1:22" x14ac:dyDescent="0.3">
      <c r="A807" s="12" t="s">
        <v>2205</v>
      </c>
      <c r="B807" s="12" t="s">
        <v>2206</v>
      </c>
      <c r="C807" s="16" t="str">
        <f>[1]!s_info_mkt(A807)</f>
        <v>主板</v>
      </c>
      <c r="D807" s="16" t="str">
        <f>[1]!s_ipo_listeddate(A807)</f>
        <v>2020-08-21</v>
      </c>
      <c r="E807" s="16" t="str">
        <f>[1]!s_info_industry_csrc2023(A807,"",3)</f>
        <v>建筑装饰、装修和其他建筑业</v>
      </c>
      <c r="F807" s="16">
        <f>[1]!s_is(A807,83,"FY","YTD","20251231",1,"",100000000)</f>
        <v>3.4731528733999997</v>
      </c>
      <c r="G807" s="16">
        <f>[1]!s_is(A807,83,"FY","YTD","20241231",1,"",100000000)</f>
        <v>3.4101129773000003</v>
      </c>
      <c r="H807" s="16">
        <f>[1]!s_is(A807,61,"FY","YTD","20251231",1,"",100000000)</f>
        <v>-2.4439530256999999</v>
      </c>
      <c r="I807" s="16">
        <f>[1]!s_is(A807,61,"FY","YTD","20241231",1,"",100000000)</f>
        <v>-2.6199287426</v>
      </c>
      <c r="J807" s="16">
        <f>[1]!s_fa_roe(A807,"20251231")</f>
        <v>-19.983599999999999</v>
      </c>
      <c r="K807" s="16">
        <f>[1]!s_stmnote_rdexp(A807,"20251231",1,10000)</f>
        <v>1297.0229380000001</v>
      </c>
      <c r="L807" s="16">
        <f>[1]!s_margin_tradingbalance(A807,"",10000)</f>
        <v>0</v>
      </c>
      <c r="M807" s="16">
        <f>[1]!s_margin_seclendingbalance(A807,"",10000)</f>
        <v>0</v>
      </c>
      <c r="N807" s="17">
        <f>[1]!s_val_ev(A807,"",100000000)</f>
        <v>64.243471999999997</v>
      </c>
      <c r="O807" s="17">
        <f>[1]!share_freesharesmv(A807,"",100000000)</f>
        <v>40.143358892400002</v>
      </c>
      <c r="P807" s="17">
        <f ca="1">[1]!s_dq_amount_btin(A807,TODAY()-1,100000000)</f>
        <v>1.5399036100000001</v>
      </c>
      <c r="Q807" s="17">
        <f ca="1">[1]!s_dq_turn(A807,TODAY()-1)</f>
        <v>2.4224868792894632</v>
      </c>
      <c r="R807" s="2">
        <f>[1]!s_pq_amount(A807,"20260101","",100000000)</f>
        <v>319.93602353</v>
      </c>
      <c r="S807" s="2">
        <f>[1]!s_pq_avgamount(A807,"20260101","",100000000)</f>
        <v>2.9351928764220183</v>
      </c>
      <c r="T807" s="17">
        <f>[1]!s_ipo_dilutedpe(A807)</f>
        <v>22.38</v>
      </c>
      <c r="U807" s="12">
        <f>[1]!s_ipo_collection_total(A807,100000000)</f>
        <v>11.400233699999999</v>
      </c>
      <c r="V807" s="18">
        <f>[1]!s_val_pe_ttm(A807,"")</f>
        <v>-29.803342819213867</v>
      </c>
    </row>
    <row r="808" spans="1:22" x14ac:dyDescent="0.3">
      <c r="A808" s="12" t="s">
        <v>2207</v>
      </c>
      <c r="B808" s="12" t="s">
        <v>2208</v>
      </c>
      <c r="C808" s="16" t="str">
        <f>[1]!s_info_mkt(A808)</f>
        <v>主板</v>
      </c>
      <c r="D808" s="16" t="str">
        <f>[1]!s_ipo_listeddate(A808)</f>
        <v>2014-01-21</v>
      </c>
      <c r="E808" s="16" t="str">
        <f>[1]!s_info_industry_csrc2023(A808,"",3)</f>
        <v>电气机械和器材制造业</v>
      </c>
      <c r="F808" s="16">
        <f>[1]!s_is(A808,83,"FY","YTD","20251231",1,"",100000000)</f>
        <v>44.845222286599999</v>
      </c>
      <c r="G808" s="16">
        <f>[1]!s_is(A808,83,"FY","YTD","20241231",1,"",100000000)</f>
        <v>42.378661954999998</v>
      </c>
      <c r="H808" s="16">
        <f>[1]!s_is(A808,61,"FY","YTD","20251231",1,"",100000000)</f>
        <v>2.6521326826</v>
      </c>
      <c r="I808" s="16">
        <f>[1]!s_is(A808,61,"FY","YTD","20241231",1,"",100000000)</f>
        <v>3.1211317150999998</v>
      </c>
      <c r="J808" s="16">
        <f>[1]!s_fa_roe(A808,"20251231")</f>
        <v>6.4420000000000002</v>
      </c>
      <c r="K808" s="16">
        <f>[1]!s_stmnote_rdexp(A808,"20251231",1,10000)</f>
        <v>33379.093128</v>
      </c>
      <c r="L808" s="16">
        <f>[1]!s_margin_tradingbalance(A808,"",10000)</f>
        <v>37627.665500000003</v>
      </c>
      <c r="M808" s="16">
        <f>[1]!s_margin_seclendingbalance(A808,"",10000)</f>
        <v>108.5095</v>
      </c>
      <c r="N808" s="17">
        <f>[1]!s_val_ev(A808,"",100000000)</f>
        <v>138.14437745999999</v>
      </c>
      <c r="O808" s="17">
        <f>[1]!share_freesharesmv(A808,"",100000000)</f>
        <v>104.03846501700001</v>
      </c>
      <c r="P808" s="17">
        <f ca="1">[1]!s_dq_amount_btin(A808,TODAY()-1,100000000)</f>
        <v>5.0818527900000001</v>
      </c>
      <c r="Q808" s="17">
        <f ca="1">[1]!s_dq_turn(A808,TODAY()-1)</f>
        <v>4.5372608769434546</v>
      </c>
      <c r="R808" s="2">
        <f>[1]!s_pq_amount(A808,"20260101","",100000000)</f>
        <v>718.33820390999995</v>
      </c>
      <c r="S808" s="2">
        <f>[1]!s_pq_avgamount(A808,"20260101","",100000000)</f>
        <v>6.5902587514678892</v>
      </c>
      <c r="T808" s="17">
        <f>[1]!s_ipo_dilutedpe(A808)</f>
        <v>24.64</v>
      </c>
      <c r="U808" s="12">
        <f>[1]!s_ipo_collection_total(A808,100000000)</f>
        <v>4.1141399999999999</v>
      </c>
      <c r="V808" s="18">
        <f>[1]!s_val_pe_ttm(A808,"")</f>
        <v>63.204143524169922</v>
      </c>
    </row>
    <row r="809" spans="1:22" x14ac:dyDescent="0.3">
      <c r="A809" s="12" t="s">
        <v>2209</v>
      </c>
      <c r="B809" s="12" t="s">
        <v>2210</v>
      </c>
      <c r="C809" s="16" t="str">
        <f>[1]!s_info_mkt(A809)</f>
        <v>主板</v>
      </c>
      <c r="D809" s="16" t="str">
        <f>[1]!s_ipo_listeddate(A809)</f>
        <v>2000-05-29</v>
      </c>
      <c r="E809" s="16" t="str">
        <f>[1]!s_info_industry_csrc2023(A809,"",3)</f>
        <v>金属制品业</v>
      </c>
      <c r="F809" s="16">
        <f>[1]!s_is(A809,83,"FY","YTD","20251231",1,"",100000000)</f>
        <v>79.31530159350001</v>
      </c>
      <c r="G809" s="16">
        <f>[1]!s_is(A809,83,"FY","YTD","20241231",1,"",100000000)</f>
        <v>75.732867922700009</v>
      </c>
      <c r="H809" s="16">
        <f>[1]!s_is(A809,61,"FY","YTD","20251231",1,"",100000000)</f>
        <v>3.6487576695999997</v>
      </c>
      <c r="I809" s="16">
        <f>[1]!s_is(A809,61,"FY","YTD","20241231",1,"",100000000)</f>
        <v>3.7239642319000001</v>
      </c>
      <c r="J809" s="16">
        <f>[1]!s_fa_roe(A809,"20251231")</f>
        <v>6.4539999999999997</v>
      </c>
      <c r="K809" s="16">
        <f>[1]!s_stmnote_rdexp(A809,"20251231",1,10000)</f>
        <v>51955.783117999999</v>
      </c>
      <c r="L809" s="16">
        <f>[1]!s_margin_tradingbalance(A809,"",10000)</f>
        <v>104996.59480000001</v>
      </c>
      <c r="M809" s="16">
        <f>[1]!s_margin_seclendingbalance(A809,"",10000)</f>
        <v>358.411</v>
      </c>
      <c r="N809" s="17">
        <f>[1]!s_val_ev(A809,"",100000000)</f>
        <v>263.47026476759999</v>
      </c>
      <c r="O809" s="17">
        <f>[1]!share_freesharesmv(A809,"",100000000)</f>
        <v>169.78737326759997</v>
      </c>
      <c r="P809" s="17">
        <f ca="1">[1]!s_dq_amount_btin(A809,TODAY()-1,100000000)</f>
        <v>18.470866740000002</v>
      </c>
      <c r="Q809" s="17">
        <f ca="1">[1]!s_dq_turn(A809,TODAY()-1)</f>
        <v>7.0685371026468395</v>
      </c>
      <c r="R809" s="2">
        <f>[1]!s_pq_amount(A809,"20260101","",100000000)</f>
        <v>1298.15190362</v>
      </c>
      <c r="S809" s="2">
        <f>[1]!s_pq_avgamount(A809,"20260101","",100000000)</f>
        <v>11.909650491926605</v>
      </c>
      <c r="T809" s="17">
        <f>[1]!s_ipo_dilutedpe(A809)</f>
        <v>50.94</v>
      </c>
      <c r="U809" s="12">
        <f>[1]!s_ipo_collection_total(A809,100000000)</f>
        <v>8.9879999999999995</v>
      </c>
      <c r="V809" s="18">
        <f>[1]!s_val_pe_ttm(A809,"")</f>
        <v>69.053436279296875</v>
      </c>
    </row>
    <row r="810" spans="1:22" x14ac:dyDescent="0.3">
      <c r="A810" s="12" t="s">
        <v>2211</v>
      </c>
      <c r="B810" s="12" t="s">
        <v>2212</v>
      </c>
      <c r="C810" s="16" t="str">
        <f>[1]!s_info_mkt(A810)</f>
        <v>主板</v>
      </c>
      <c r="D810" s="16" t="str">
        <f>[1]!s_ipo_listeddate(A810)</f>
        <v>2012-01-17</v>
      </c>
      <c r="E810" s="16" t="str">
        <f>[1]!s_info_industry_csrc2023(A810,"",3)</f>
        <v>医药制造业</v>
      </c>
      <c r="F810" s="16">
        <f>[1]!s_is(A810,83,"FY","YTD","20251231",1,"",100000000)</f>
        <v>43.877859819499996</v>
      </c>
      <c r="G810" s="16">
        <f>[1]!s_is(A810,83,"FY","YTD","20241231",1,"",100000000)</f>
        <v>37.213492352800003</v>
      </c>
      <c r="H810" s="16">
        <f>[1]!s_is(A810,61,"FY","YTD","20251231",1,"",100000000)</f>
        <v>2.5957977978</v>
      </c>
      <c r="I810" s="16">
        <f>[1]!s_is(A810,61,"FY","YTD","20241231",1,"",100000000)</f>
        <v>3.9545524018</v>
      </c>
      <c r="J810" s="16">
        <f>[1]!s_fa_roe(A810,"20251231")</f>
        <v>6.1055000000000001</v>
      </c>
      <c r="K810" s="16">
        <f>[1]!s_stmnote_rdexp(A810,"20251231",1,10000)</f>
        <v>108477.61744500001</v>
      </c>
      <c r="L810" s="16">
        <f>[1]!s_margin_tradingbalance(A810,"",10000)</f>
        <v>8354.9050999999999</v>
      </c>
      <c r="M810" s="16">
        <f>[1]!s_margin_seclendingbalance(A810,"",10000)</f>
        <v>625.22400000000005</v>
      </c>
      <c r="N810" s="17">
        <f>[1]!s_val_ev(A810,"",100000000)</f>
        <v>549.09578069099996</v>
      </c>
      <c r="O810" s="17">
        <f>[1]!share_freesharesmv(A810,"",100000000)</f>
        <v>132.5490640534</v>
      </c>
      <c r="P810" s="17">
        <f ca="1">[1]!s_dq_amount_btin(A810,TODAY()-1,100000000)</f>
        <v>1.76813726</v>
      </c>
      <c r="Q810" s="17">
        <f ca="1">[1]!s_dq_turn(A810,TODAY()-1)</f>
        <v>0.6688158987892483</v>
      </c>
      <c r="R810" s="2">
        <f>[1]!s_pq_amount(A810,"20260101","",100000000)</f>
        <v>263.98531443000002</v>
      </c>
      <c r="S810" s="2">
        <f>[1]!s_pq_avgamount(A810,"20260101","",100000000)</f>
        <v>2.4218836186238533</v>
      </c>
      <c r="T810" s="17">
        <f>[1]!s_ipo_dilutedpe(A810)</f>
        <v>32.869999999999997</v>
      </c>
      <c r="U810" s="12">
        <f>[1]!s_ipo_collection_total(A810,100000000)</f>
        <v>8.02</v>
      </c>
      <c r="V810" s="18">
        <f>[1]!s_val_pe_ttm(A810,"")</f>
        <v>71.5361328125</v>
      </c>
    </row>
    <row r="811" spans="1:22" x14ac:dyDescent="0.3">
      <c r="A811" s="12" t="s">
        <v>65</v>
      </c>
      <c r="B811" s="12" t="s">
        <v>66</v>
      </c>
      <c r="C811" s="16" t="str">
        <f>[1]!s_info_mkt(A811)</f>
        <v>北证</v>
      </c>
      <c r="D811" s="16" t="str">
        <f>[1]!s_ipo_listeddate(A811)</f>
        <v>2026-04-29</v>
      </c>
      <c r="E811" s="16" t="str">
        <f>[1]!s_info_industry_csrc2023(A811,"",3)</f>
        <v>通用设备制造业</v>
      </c>
      <c r="F811" s="16">
        <f>[1]!s_is(A811,83,"FY","YTD","20251231",1,"",100000000)</f>
        <v>12.9120835065</v>
      </c>
      <c r="G811" s="16">
        <f>[1]!s_is(A811,83,"FY","YTD","20241231",1,"",100000000)</f>
        <v>10.8229011978</v>
      </c>
      <c r="H811" s="16">
        <f>[1]!s_is(A811,61,"FY","YTD","20251231",1,"",100000000)</f>
        <v>8.4386542987999995</v>
      </c>
      <c r="I811" s="16">
        <f>[1]!s_is(A811,61,"FY","YTD","20241231",1,"",100000000)</f>
        <v>1.9276543696000001</v>
      </c>
      <c r="J811" s="16">
        <f>[1]!s_fa_roe(A811,"20251231")</f>
        <v>40.795999999999999</v>
      </c>
      <c r="K811" s="16">
        <f>[1]!s_stmnote_rdexp(A811,"20251231",1,10000)</f>
        <v>11030.194928000001</v>
      </c>
      <c r="L811" s="16">
        <f>[1]!s_margin_tradingbalance(A811,"",10000)</f>
        <v>20650.991699999999</v>
      </c>
      <c r="M811" s="16">
        <f>[1]!s_margin_seclendingbalance(A811,"",10000)</f>
        <v>0</v>
      </c>
      <c r="N811" s="17">
        <f>[1]!s_val_ev(A811,"",100000000)</f>
        <v>216.69863271</v>
      </c>
      <c r="O811" s="17">
        <f>[1]!share_freesharesmv(A811,"",100000000)</f>
        <v>113.34102679829999</v>
      </c>
      <c r="P811" s="17">
        <f ca="1">[1]!s_dq_amount_btin(A811,TODAY()-1,100000000)</f>
        <v>9.2155273999999991</v>
      </c>
      <c r="Q811" s="17">
        <f ca="1">[1]!s_dq_turn(A811,TODAY()-1)</f>
        <v>8.1133476129209789</v>
      </c>
      <c r="R811" s="2">
        <f>[1]!s_pq_amount(A811,"20260101","",100000000)</f>
        <v>564.26601452</v>
      </c>
      <c r="S811" s="2">
        <f>[1]!s_pq_avgamount(A811,"20260101","",100000000)</f>
        <v>16.596059250588237</v>
      </c>
      <c r="T811" s="17">
        <f>[1]!s_ipo_dilutedpe(A811)</f>
        <v>35.229999999999997</v>
      </c>
      <c r="U811" s="12">
        <f>[1]!s_ipo_collection_total(A811,100000000)</f>
        <v>8.4291999999999998</v>
      </c>
      <c r="V811" s="18">
        <f>[1]!s_val_pe_ttm(A811,"")</f>
        <v>21.693260192871094</v>
      </c>
    </row>
    <row r="812" spans="1:22" x14ac:dyDescent="0.3">
      <c r="A812" s="12" t="s">
        <v>2213</v>
      </c>
      <c r="B812" s="12" t="s">
        <v>2214</v>
      </c>
      <c r="C812" s="16" t="str">
        <f>[1]!s_info_mkt(A812)</f>
        <v>主板</v>
      </c>
      <c r="D812" s="16" t="str">
        <f>[1]!s_ipo_listeddate(A812)</f>
        <v>2010-04-02</v>
      </c>
      <c r="E812" s="16" t="str">
        <f>[1]!s_info_industry_csrc2023(A812,"",3)</f>
        <v>橡胶和塑料制品业</v>
      </c>
      <c r="F812" s="16">
        <f>[1]!s_is(A812,83,"FY","YTD","20251231",1,"",100000000)</f>
        <v>57.396925526000004</v>
      </c>
      <c r="G812" s="16">
        <f>[1]!s_is(A812,83,"FY","YTD","20241231",1,"",100000000)</f>
        <v>62.531682365800002</v>
      </c>
      <c r="H812" s="16">
        <f>[1]!s_is(A812,61,"FY","YTD","20251231",1,"",100000000)</f>
        <v>-7.5894083072000003</v>
      </c>
      <c r="I812" s="16">
        <f>[1]!s_is(A812,61,"FY","YTD","20241231",1,"",100000000)</f>
        <v>-4.4560886562000004</v>
      </c>
      <c r="J812" s="16">
        <f>[1]!s_fa_roe(A812,"20251231")</f>
        <v>-9.8876000000000008</v>
      </c>
      <c r="K812" s="16">
        <f>[1]!s_stmnote_rdexp(A812,"20251231",1,10000)</f>
        <v>32809.370874</v>
      </c>
      <c r="L812" s="16">
        <f>[1]!s_margin_tradingbalance(A812,"",10000)</f>
        <v>37174.605199999998</v>
      </c>
      <c r="M812" s="16">
        <f>[1]!s_margin_seclendingbalance(A812,"",10000)</f>
        <v>2.9483999999999999</v>
      </c>
      <c r="N812" s="17">
        <f>[1]!s_val_ev(A812,"",100000000)</f>
        <v>56.425080655999992</v>
      </c>
      <c r="O812" s="17">
        <f>[1]!share_freesharesmv(A812,"",100000000)</f>
        <v>39.922130752000001</v>
      </c>
      <c r="P812" s="17">
        <f ca="1">[1]!s_dq_amount_btin(A812,TODAY()-1,100000000)</f>
        <v>1.0993709199999999</v>
      </c>
      <c r="Q812" s="17">
        <f ca="1">[1]!s_dq_turn(A812,TODAY()-1)</f>
        <v>1.9899774184149863</v>
      </c>
      <c r="R812" s="2">
        <f>[1]!s_pq_amount(A812,"20260101","",100000000)</f>
        <v>224.69769890000001</v>
      </c>
      <c r="S812" s="2">
        <f>[1]!s_pq_avgamount(A812,"20260101","",100000000)</f>
        <v>2.0614467788990827</v>
      </c>
      <c r="T812" s="17">
        <f>[1]!s_ipo_dilutedpe(A812)</f>
        <v>47.03</v>
      </c>
      <c r="U812" s="12">
        <f>[1]!s_ipo_collection_total(A812,100000000)</f>
        <v>7</v>
      </c>
      <c r="V812" s="18">
        <f>[1]!s_val_pe_ttm(A812,"")</f>
        <v>-6.7574920654296875</v>
      </c>
    </row>
    <row r="813" spans="1:22" x14ac:dyDescent="0.3">
      <c r="A813" s="12" t="s">
        <v>2215</v>
      </c>
      <c r="B813" s="12" t="s">
        <v>2216</v>
      </c>
      <c r="C813" s="16" t="str">
        <f>[1]!s_info_mkt(A813)</f>
        <v>主板</v>
      </c>
      <c r="D813" s="16" t="str">
        <f>[1]!s_ipo_listeddate(A813)</f>
        <v>2017-08-10</v>
      </c>
      <c r="E813" s="16" t="str">
        <f>[1]!s_info_industry_csrc2023(A813,"",3)</f>
        <v>软件和信息技术服务业</v>
      </c>
      <c r="F813" s="16">
        <f>[1]!s_is(A813,83,"FY","YTD","20251231",1,"",100000000)</f>
        <v>18.363614143099998</v>
      </c>
      <c r="G813" s="16">
        <f>[1]!s_is(A813,83,"FY","YTD","20241231",1,"",100000000)</f>
        <v>16.648341621099998</v>
      </c>
      <c r="H813" s="16">
        <f>[1]!s_is(A813,61,"FY","YTD","20251231",1,"",100000000)</f>
        <v>-1.6302833856000001</v>
      </c>
      <c r="I813" s="16">
        <f>[1]!s_is(A813,61,"FY","YTD","20241231",1,"",100000000)</f>
        <v>0.18861419660000001</v>
      </c>
      <c r="J813" s="16">
        <f>[1]!s_fa_roe(A813,"20251231")</f>
        <v>-16.926400000000001</v>
      </c>
      <c r="K813" s="16">
        <f>[1]!s_stmnote_rdexp(A813,"20251231",1,10000)</f>
        <v>8030.0608329999995</v>
      </c>
      <c r="L813" s="16">
        <f>[1]!s_margin_tradingbalance(A813,"",10000)</f>
        <v>21349.381099999999</v>
      </c>
      <c r="M813" s="16">
        <f>[1]!s_margin_seclendingbalance(A813,"",10000)</f>
        <v>29.877199999999998</v>
      </c>
      <c r="N813" s="17">
        <f>[1]!s_val_ev(A813,"",100000000)</f>
        <v>30.545800706800001</v>
      </c>
      <c r="O813" s="17">
        <f>[1]!share_freesharesmv(A813,"",100000000)</f>
        <v>21.226344388600001</v>
      </c>
      <c r="P813" s="17">
        <f ca="1">[1]!s_dq_amount_btin(A813,TODAY()-1,100000000)</f>
        <v>1.20361794</v>
      </c>
      <c r="Q813" s="17">
        <f ca="1">[1]!s_dq_turn(A813,TODAY()-1)</f>
        <v>3.9157007389684577</v>
      </c>
      <c r="R813" s="2">
        <f>[1]!s_pq_amount(A813,"20260101","",100000000)</f>
        <v>122.24293532</v>
      </c>
      <c r="S813" s="2">
        <f>[1]!s_pq_avgamount(A813,"20260101","",100000000)</f>
        <v>1.1214948194495413</v>
      </c>
      <c r="T813" s="17">
        <f>[1]!s_ipo_dilutedpe(A813)</f>
        <v>22.99</v>
      </c>
      <c r="U813" s="12">
        <f>[1]!s_ipo_collection_total(A813,100000000)</f>
        <v>3.036</v>
      </c>
      <c r="V813" s="18">
        <f>[1]!s_val_pe_ttm(A813,"")</f>
        <v>-18.915924072265625</v>
      </c>
    </row>
    <row r="814" spans="1:22" x14ac:dyDescent="0.3">
      <c r="A814" s="12" t="s">
        <v>2217</v>
      </c>
      <c r="B814" s="12" t="s">
        <v>2218</v>
      </c>
      <c r="C814" s="16" t="str">
        <f>[1]!s_info_mkt(A814)</f>
        <v>科创板</v>
      </c>
      <c r="D814" s="16" t="str">
        <f>[1]!s_ipo_listeddate(A814)</f>
        <v>2020-09-21</v>
      </c>
      <c r="E814" s="16" t="str">
        <f>[1]!s_info_industry_csrc2023(A814,"",3)</f>
        <v>仪器仪表制造业</v>
      </c>
      <c r="F814" s="16">
        <f>[1]!s_is(A814,83,"FY","YTD","20251231",1,"",100000000)</f>
        <v>15.3601669763</v>
      </c>
      <c r="G814" s="16">
        <f>[1]!s_is(A814,83,"FY","YTD","20241231",1,"",100000000)</f>
        <v>10.3421273962</v>
      </c>
      <c r="H814" s="16">
        <f>[1]!s_is(A814,61,"FY","YTD","20251231",1,"",100000000)</f>
        <v>3.8882092625999998</v>
      </c>
      <c r="I814" s="16">
        <f>[1]!s_is(A814,61,"FY","YTD","20241231",1,"",100000000)</f>
        <v>2.2053053952999999</v>
      </c>
      <c r="J814" s="16">
        <f>[1]!s_fa_roe(A814,"20251231")</f>
        <v>19.390599999999999</v>
      </c>
      <c r="K814" s="16">
        <f>[1]!s_stmnote_rdexp(A814,"20251231",1,10000)</f>
        <v>12277.040341</v>
      </c>
      <c r="L814" s="16">
        <f>[1]!s_margin_tradingbalance(A814,"",10000)</f>
        <v>101551.6756</v>
      </c>
      <c r="M814" s="16">
        <f>[1]!s_margin_seclendingbalance(A814,"",10000)</f>
        <v>331.57709999999997</v>
      </c>
      <c r="N814" s="17">
        <f>[1]!s_val_ev(A814,"",100000000)</f>
        <v>363.19726195999999</v>
      </c>
      <c r="O814" s="17">
        <f>[1]!share_freesharesmv(A814,"",100000000)</f>
        <v>180.22229436000001</v>
      </c>
      <c r="P814" s="17">
        <f ca="1">[1]!s_dq_amount_btin(A814,TODAY()-1,100000000)</f>
        <v>12.743437999999999</v>
      </c>
      <c r="Q814" s="17">
        <f ca="1">[1]!s_dq_turn(A814,TODAY()-1)</f>
        <v>3.5467165741515663</v>
      </c>
      <c r="R814" s="2">
        <f>[1]!s_pq_amount(A814,"20260101","",100000000)</f>
        <v>777.15884868000001</v>
      </c>
      <c r="S814" s="2">
        <f>[1]!s_pq_avgamount(A814,"20260101","",100000000)</f>
        <v>7.1298976943119268</v>
      </c>
      <c r="T814" s="17">
        <f>[1]!s_ipo_dilutedpe(A814)</f>
        <v>56.8</v>
      </c>
      <c r="U814" s="12">
        <f>[1]!s_ipo_collection_total(A814,100000000)</f>
        <v>6.3026900000000001</v>
      </c>
      <c r="V814" s="18">
        <f>[1]!s_val_pe_ttm(A814,"")</f>
        <v>76.815521240234375</v>
      </c>
    </row>
    <row r="815" spans="1:22" x14ac:dyDescent="0.3">
      <c r="A815" s="12" t="s">
        <v>2219</v>
      </c>
      <c r="B815" s="12" t="s">
        <v>2220</v>
      </c>
      <c r="C815" s="16" t="str">
        <f>[1]!s_info_mkt(A815)</f>
        <v>主板</v>
      </c>
      <c r="D815" s="16" t="str">
        <f>[1]!s_ipo_listeddate(A815)</f>
        <v>2005-06-07</v>
      </c>
      <c r="E815" s="16" t="str">
        <f>[1]!s_info_industry_csrc2023(A815,"",3)</f>
        <v>通用设备制造业</v>
      </c>
      <c r="F815" s="16">
        <f>[1]!s_is(A815,83,"FY","YTD","20251231",1,"",100000000)</f>
        <v>310.1174451027</v>
      </c>
      <c r="G815" s="16">
        <f>[1]!s_is(A815,83,"FY","YTD","20241231",1,"",100000000)</f>
        <v>279.47164515930001</v>
      </c>
      <c r="H815" s="16">
        <f>[1]!s_is(A815,61,"FY","YTD","20251231",1,"",100000000)</f>
        <v>40.628914121000001</v>
      </c>
      <c r="I815" s="16">
        <f>[1]!s_is(A815,61,"FY","YTD","20241231",1,"",100000000)</f>
        <v>30.991651280599999</v>
      </c>
      <c r="J815" s="16">
        <f>[1]!s_fa_roe(A815,"20251231")</f>
        <v>15.9183</v>
      </c>
      <c r="K815" s="16">
        <f>[1]!s_stmnote_rdexp(A815,"20251231",1,10000)</f>
        <v>137407.13240499998</v>
      </c>
      <c r="L815" s="16">
        <f>[1]!s_margin_tradingbalance(A815,"",10000)</f>
        <v>669954.73149999999</v>
      </c>
      <c r="M815" s="16">
        <f>[1]!s_margin_seclendingbalance(A815,"",10000)</f>
        <v>1509.9865</v>
      </c>
      <c r="N815" s="17">
        <f>[1]!s_val_ev(A815,"",100000000)</f>
        <v>1821.7982945633871</v>
      </c>
      <c r="O815" s="17">
        <f>[1]!share_freesharesmv(A815,"",100000000)</f>
        <v>947.42872825580014</v>
      </c>
      <c r="P815" s="17">
        <f ca="1">[1]!s_dq_amount_btin(A815,TODAY()-1,100000000)</f>
        <v>56.7836961</v>
      </c>
      <c r="Q815" s="17">
        <f ca="1">[1]!s_dq_turn(A815,TODAY()-1)</f>
        <v>3.3890401608930238</v>
      </c>
      <c r="R815" s="2">
        <f>[1]!s_pq_amount(A815,"20260101","",100000000)</f>
        <v>7880.7769687199998</v>
      </c>
      <c r="S815" s="2">
        <f>[1]!s_pq_avgamount(A815,"20260101","",100000000)</f>
        <v>72.300706135045871</v>
      </c>
      <c r="T815" s="17">
        <f>[1]!s_ipo_dilutedpe(A815)</f>
        <v>19.97</v>
      </c>
      <c r="U815" s="12">
        <f>[1]!s_ipo_collection_total(A815,100000000)</f>
        <v>2.2170000000000001</v>
      </c>
      <c r="V815" s="18">
        <f>[1]!s_val_pe_ttm(A815,"")</f>
        <v>47.093219757080078</v>
      </c>
    </row>
    <row r="816" spans="1:22" x14ac:dyDescent="0.3">
      <c r="A816" s="12" t="s">
        <v>2221</v>
      </c>
      <c r="B816" s="12" t="s">
        <v>2222</v>
      </c>
      <c r="C816" s="16" t="str">
        <f>[1]!s_info_mkt(A816)</f>
        <v>主板</v>
      </c>
      <c r="D816" s="16" t="str">
        <f>[1]!s_ipo_listeddate(A816)</f>
        <v>2022-09-09</v>
      </c>
      <c r="E816" s="16" t="str">
        <f>[1]!s_info_industry_csrc2023(A816,"",3)</f>
        <v>农副食品加工业</v>
      </c>
      <c r="F816" s="16">
        <f>[1]!s_is(A816,83,"FY","YTD","20251231",1,"",100000000)</f>
        <v>13.857172388599999</v>
      </c>
      <c r="G816" s="16">
        <f>[1]!s_is(A816,83,"FY","YTD","20241231",1,"",100000000)</f>
        <v>14.8821196724</v>
      </c>
      <c r="H816" s="16">
        <f>[1]!s_is(A816,61,"FY","YTD","20251231",1,"",100000000)</f>
        <v>0.94700620840000005</v>
      </c>
      <c r="I816" s="16">
        <f>[1]!s_is(A816,61,"FY","YTD","20241231",1,"",100000000)</f>
        <v>1.0913571273</v>
      </c>
      <c r="J816" s="16">
        <f>[1]!s_fa_roe(A816,"20251231")</f>
        <v>8.6857000000000006</v>
      </c>
      <c r="K816" s="16">
        <f>[1]!s_stmnote_rdexp(A816,"20251231",1,10000)</f>
        <v>1043.640036</v>
      </c>
      <c r="L816" s="16">
        <f>[1]!s_margin_tradingbalance(A816,"",10000)</f>
        <v>0</v>
      </c>
      <c r="M816" s="16">
        <f>[1]!s_margin_seclendingbalance(A816,"",10000)</f>
        <v>0</v>
      </c>
      <c r="N816" s="17">
        <f>[1]!s_val_ev(A816,"",100000000)</f>
        <v>20.420655</v>
      </c>
      <c r="O816" s="17">
        <f>[1]!share_freesharesmv(A816,"",100000000)</f>
        <v>14.7663094103</v>
      </c>
      <c r="P816" s="17">
        <f ca="1">[1]!s_dq_amount_btin(A816,TODAY()-1,100000000)</f>
        <v>0.43793533000000001</v>
      </c>
      <c r="Q816" s="17">
        <f ca="1">[1]!s_dq_turn(A816,TODAY()-1)</f>
        <v>2.1591613491340018</v>
      </c>
      <c r="R816" s="2">
        <f>[1]!s_pq_amount(A816,"20260101","",100000000)</f>
        <v>50.034078950000001</v>
      </c>
      <c r="S816" s="2">
        <f>[1]!s_pq_avgamount(A816,"20260101","",100000000)</f>
        <v>0.48109691298076918</v>
      </c>
      <c r="T816" s="17">
        <f>[1]!s_ipo_dilutedpe(A816)</f>
        <v>22.98</v>
      </c>
      <c r="U816" s="12">
        <f>[1]!s_ipo_collection_total(A816,100000000)</f>
        <v>4.3402700000000003</v>
      </c>
      <c r="V816" s="18">
        <f>[1]!s_val_pe_ttm(A816,"")</f>
        <v>23.662897109985352</v>
      </c>
    </row>
    <row r="817" spans="1:22" x14ac:dyDescent="0.3">
      <c r="A817" s="12" t="s">
        <v>2223</v>
      </c>
      <c r="B817" s="12" t="s">
        <v>2224</v>
      </c>
      <c r="C817" s="16" t="str">
        <f>[1]!s_info_mkt(A817)</f>
        <v>科创板</v>
      </c>
      <c r="D817" s="16" t="str">
        <f>[1]!s_ipo_listeddate(A817)</f>
        <v>2019-07-22</v>
      </c>
      <c r="E817" s="16" t="str">
        <f>[1]!s_info_industry_csrc2023(A817,"",3)</f>
        <v>专用设备制造业</v>
      </c>
      <c r="F817" s="16">
        <f>[1]!s_is(A817,83,"FY","YTD","20251231",1,"",100000000)</f>
        <v>123.84638268110001</v>
      </c>
      <c r="G817" s="16">
        <f>[1]!s_is(A817,83,"FY","YTD","20241231",1,"",100000000)</f>
        <v>90.651650976900001</v>
      </c>
      <c r="H817" s="16">
        <f>[1]!s_is(A817,61,"FY","YTD","20251231",1,"",100000000)</f>
        <v>21.114729904299999</v>
      </c>
      <c r="I817" s="16">
        <f>[1]!s_is(A817,61,"FY","YTD","20241231",1,"",100000000)</f>
        <v>16.1567574681</v>
      </c>
      <c r="J817" s="16">
        <f>[1]!s_fa_roe(A817,"20251231")</f>
        <v>9.9524000000000008</v>
      </c>
      <c r="K817" s="16">
        <f>[1]!s_stmnote_rdexp(A817,"20251231",1,10000)</f>
        <v>374363.33928399999</v>
      </c>
      <c r="L817" s="16">
        <f>[1]!s_margin_tradingbalance(A817,"",10000)</f>
        <v>518627.22279999999</v>
      </c>
      <c r="M817" s="16">
        <f>[1]!s_margin_seclendingbalance(A817,"",10000)</f>
        <v>4259.1239999999998</v>
      </c>
      <c r="N817" s="17">
        <f>[1]!s_val_ev(A817,"",100000000)</f>
        <v>3373.1027531999998</v>
      </c>
      <c r="O817" s="17">
        <f>[1]!share_freesharesmv(A817,"",100000000)</f>
        <v>2605.1222988</v>
      </c>
      <c r="P817" s="17">
        <f ca="1">[1]!s_dq_amount_btin(A817,TODAY()-1,100000000)</f>
        <v>93.634248119999995</v>
      </c>
      <c r="Q817" s="17">
        <f ca="1">[1]!s_dq_turn(A817,TODAY()-1)</f>
        <v>2.7903469323817336</v>
      </c>
      <c r="R817" s="2">
        <f>[1]!s_pq_amount(A817,"20260101","",100000000)</f>
        <v>6402.9473421399998</v>
      </c>
      <c r="S817" s="2">
        <f>[1]!s_pq_avgamount(A817,"20260101","",100000000)</f>
        <v>58.742636166422017</v>
      </c>
      <c r="T817" s="17">
        <f>[1]!s_ipo_dilutedpe(A817)</f>
        <v>170.75</v>
      </c>
      <c r="U817" s="12">
        <f>[1]!s_ipo_collection_total(A817,100000000)</f>
        <v>15.516353582400001</v>
      </c>
      <c r="V817" s="18">
        <f>[1]!s_val_pe_ttm(A817,"")</f>
        <v>123.60768890380859</v>
      </c>
    </row>
    <row r="818" spans="1:22" x14ac:dyDescent="0.3">
      <c r="A818" s="12" t="s">
        <v>2225</v>
      </c>
      <c r="B818" s="12" t="s">
        <v>2226</v>
      </c>
      <c r="C818" s="16" t="str">
        <f>[1]!s_info_mkt(A818)</f>
        <v>科创板</v>
      </c>
      <c r="D818" s="16" t="str">
        <f>[1]!s_ipo_listeddate(A818)</f>
        <v>2020-11-12</v>
      </c>
      <c r="E818" s="16" t="str">
        <f>[1]!s_info_industry_csrc2023(A818,"",3)</f>
        <v>仪器仪表制造业</v>
      </c>
      <c r="F818" s="16">
        <f>[1]!s_is(A818,83,"FY","YTD","20251231",1,"",100000000)</f>
        <v>7.2365476407000004</v>
      </c>
      <c r="G818" s="16">
        <f>[1]!s_is(A818,83,"FY","YTD","20241231",1,"",100000000)</f>
        <v>5.4746847317999991</v>
      </c>
      <c r="H818" s="16">
        <f>[1]!s_is(A818,61,"FY","YTD","20251231",1,"",100000000)</f>
        <v>0.72480977689999992</v>
      </c>
      <c r="I818" s="16">
        <f>[1]!s_is(A818,61,"FY","YTD","20241231",1,"",100000000)</f>
        <v>0.4889156925</v>
      </c>
      <c r="J818" s="16">
        <f>[1]!s_fa_roe(A818,"20251231")</f>
        <v>7.0049000000000001</v>
      </c>
      <c r="K818" s="16">
        <f>[1]!s_stmnote_rdexp(A818,"20251231",1,10000)</f>
        <v>8383.0927430000011</v>
      </c>
      <c r="L818" s="16">
        <f>[1]!s_margin_tradingbalance(A818,"",10000)</f>
        <v>33535.661899999999</v>
      </c>
      <c r="M818" s="16">
        <f>[1]!s_margin_seclendingbalance(A818,"",10000)</f>
        <v>32.506100000000004</v>
      </c>
      <c r="N818" s="17">
        <f>[1]!s_val_ev(A818,"",100000000)</f>
        <v>101.81381970540001</v>
      </c>
      <c r="O818" s="17">
        <f>[1]!share_freesharesmv(A818,"",100000000)</f>
        <v>40.793626592400003</v>
      </c>
      <c r="P818" s="17">
        <f ca="1">[1]!s_dq_amount_btin(A818,TODAY()-1,100000000)</f>
        <v>3.9263157500000001</v>
      </c>
      <c r="Q818" s="17">
        <f ca="1">[1]!s_dq_turn(A818,TODAY()-1)</f>
        <v>3.8709199686287481</v>
      </c>
      <c r="R818" s="2">
        <f>[1]!s_pq_amount(A818,"20260101","",100000000)</f>
        <v>399.62447757000001</v>
      </c>
      <c r="S818" s="2">
        <f>[1]!s_pq_avgamount(A818,"20260101","",100000000)</f>
        <v>3.6662796107339446</v>
      </c>
      <c r="T818" s="17">
        <f>[1]!s_ipo_dilutedpe(A818)</f>
        <v>41.62</v>
      </c>
      <c r="U818" s="12">
        <f>[1]!s_ipo_collection_total(A818,100000000)</f>
        <v>4.2713999999999999</v>
      </c>
      <c r="V818" s="18">
        <f>[1]!s_val_pe_ttm(A818,"")</f>
        <v>136.34831237792969</v>
      </c>
    </row>
    <row r="819" spans="1:22" x14ac:dyDescent="0.3">
      <c r="A819" s="12" t="s">
        <v>2227</v>
      </c>
      <c r="B819" s="12" t="s">
        <v>2228</v>
      </c>
      <c r="C819" s="16" t="str">
        <f>[1]!s_info_mkt(A819)</f>
        <v>创业板</v>
      </c>
      <c r="D819" s="16" t="str">
        <f>[1]!s_ipo_listeddate(A819)</f>
        <v>2011-07-19</v>
      </c>
      <c r="E819" s="16" t="str">
        <f>[1]!s_info_industry_csrc2023(A819,"",3)</f>
        <v>专用设备制造业</v>
      </c>
      <c r="F819" s="16">
        <f>[1]!s_is(A819,83,"FY","YTD","20251231",1,"",100000000)</f>
        <v>10.953907473499999</v>
      </c>
      <c r="G819" s="16">
        <f>[1]!s_is(A819,83,"FY","YTD","20241231",1,"",100000000)</f>
        <v>10.604811983799999</v>
      </c>
      <c r="H819" s="16">
        <f>[1]!s_is(A819,61,"FY","YTD","20251231",1,"",100000000)</f>
        <v>-0.69427752590000003</v>
      </c>
      <c r="I819" s="16">
        <f>[1]!s_is(A819,61,"FY","YTD","20241231",1,"",100000000)</f>
        <v>-0.7144131588</v>
      </c>
      <c r="J819" s="16">
        <f>[1]!s_fa_roe(A819,"20251231")</f>
        <v>-5.8932000000000002</v>
      </c>
      <c r="K819" s="16">
        <f>[1]!s_stmnote_rdexp(A819,"20251231",1,10000)</f>
        <v>8168.3058250000004</v>
      </c>
      <c r="L819" s="16">
        <f>[1]!s_margin_tradingbalance(A819,"",10000)</f>
        <v>0</v>
      </c>
      <c r="M819" s="16">
        <f>[1]!s_margin_seclendingbalance(A819,"",10000)</f>
        <v>0</v>
      </c>
      <c r="N819" s="17">
        <f>[1]!s_val_ev(A819,"",100000000)</f>
        <v>50.248780806599996</v>
      </c>
      <c r="O819" s="17">
        <f>[1]!share_freesharesmv(A819,"",100000000)</f>
        <v>35.540485730999997</v>
      </c>
      <c r="P819" s="17">
        <f ca="1">[1]!s_dq_amount_btin(A819,TODAY()-1,100000000)</f>
        <v>2.5455994199999998</v>
      </c>
      <c r="Q819" s="17">
        <f ca="1">[1]!s_dq_turn(A819,TODAY()-1)</f>
        <v>6.4396261782119053</v>
      </c>
      <c r="R819" s="2">
        <f>[1]!s_pq_amount(A819,"20260101","",100000000)</f>
        <v>297.23703992999998</v>
      </c>
      <c r="S819" s="2">
        <f>[1]!s_pq_avgamount(A819,"20260101","",100000000)</f>
        <v>2.7269453204587157</v>
      </c>
      <c r="T819" s="17">
        <f>[1]!s_ipo_dilutedpe(A819)</f>
        <v>31.25</v>
      </c>
      <c r="U819" s="12">
        <f>[1]!s_ipo_collection_total(A819,100000000)</f>
        <v>2.625</v>
      </c>
      <c r="V819" s="18">
        <f>[1]!s_val_pe_ttm(A819,"")</f>
        <v>-55.100257873535156</v>
      </c>
    </row>
    <row r="820" spans="1:22" x14ac:dyDescent="0.3">
      <c r="A820" s="12" t="s">
        <v>2229</v>
      </c>
      <c r="B820" s="12" t="s">
        <v>2230</v>
      </c>
      <c r="C820" s="16" t="str">
        <f>[1]!s_info_mkt(A820)</f>
        <v>创业板</v>
      </c>
      <c r="D820" s="16" t="str">
        <f>[1]!s_ipo_listeddate(A820)</f>
        <v>2023-03-06</v>
      </c>
      <c r="E820" s="16" t="str">
        <f>[1]!s_info_industry_csrc2023(A820,"",3)</f>
        <v>铁路、船舶、航空航天和其他运输设备制造业</v>
      </c>
      <c r="F820" s="16">
        <f>[1]!s_is(A820,83,"FY","YTD","20251231",1,"",100000000)</f>
        <v>9.8988270262999993</v>
      </c>
      <c r="G820" s="16">
        <f>[1]!s_is(A820,83,"FY","YTD","20241231",1,"",100000000)</f>
        <v>8.3099822586999998</v>
      </c>
      <c r="H820" s="16">
        <f>[1]!s_is(A820,61,"FY","YTD","20251231",1,"",100000000)</f>
        <v>0.4404006761</v>
      </c>
      <c r="I820" s="16">
        <f>[1]!s_is(A820,61,"FY","YTD","20241231",1,"",100000000)</f>
        <v>1.4212335175999999</v>
      </c>
      <c r="J820" s="16">
        <f>[1]!s_fa_roe(A820,"20251231")</f>
        <v>1.5583</v>
      </c>
      <c r="K820" s="16">
        <f>[1]!s_stmnote_rdexp(A820,"20251231",1,10000)</f>
        <v>4292.5858340000004</v>
      </c>
      <c r="L820" s="16">
        <f>[1]!s_margin_tradingbalance(A820,"",10000)</f>
        <v>22326.430899999999</v>
      </c>
      <c r="M820" s="16">
        <f>[1]!s_margin_seclendingbalance(A820,"",10000)</f>
        <v>61.678800000000003</v>
      </c>
      <c r="N820" s="17">
        <f>[1]!s_val_ev(A820,"",100000000)</f>
        <v>83.539282156799999</v>
      </c>
      <c r="O820" s="17">
        <f>[1]!share_freesharesmv(A820,"",100000000)</f>
        <v>42.814572249599998</v>
      </c>
      <c r="P820" s="17">
        <f ca="1">[1]!s_dq_amount_btin(A820,TODAY()-1,100000000)</f>
        <v>3.0771103000000002</v>
      </c>
      <c r="Q820" s="17">
        <f ca="1">[1]!s_dq_turn(A820,TODAY()-1)</f>
        <v>5.4535950978602816</v>
      </c>
      <c r="R820" s="2">
        <f>[1]!s_pq_amount(A820,"20260101","",100000000)</f>
        <v>209.74659722000001</v>
      </c>
      <c r="S820" s="2">
        <f>[1]!s_pq_avgamount(A820,"20260101","",100000000)</f>
        <v>1.924280708440367</v>
      </c>
      <c r="T820" s="17">
        <f>[1]!s_ipo_dilutedpe(A820)</f>
        <v>73.75</v>
      </c>
      <c r="U820" s="12">
        <f>[1]!s_ipo_collection_total(A820,100000000)</f>
        <v>22.931139000000002</v>
      </c>
      <c r="V820" s="18">
        <f>[1]!s_val_pe_ttm(A820,"")</f>
        <v>644.52978515625</v>
      </c>
    </row>
    <row r="821" spans="1:22" x14ac:dyDescent="0.3">
      <c r="A821" s="12" t="s">
        <v>2231</v>
      </c>
      <c r="B821" s="12" t="s">
        <v>2232</v>
      </c>
      <c r="C821" s="16" t="str">
        <f>[1]!s_info_mkt(A821)</f>
        <v>科创板</v>
      </c>
      <c r="D821" s="16" t="str">
        <f>[1]!s_ipo_listeddate(A821)</f>
        <v>2021-09-01</v>
      </c>
      <c r="E821" s="16" t="str">
        <f>[1]!s_info_industry_csrc2023(A821,"",3)</f>
        <v>计算机、通信和其他电子设备制造业</v>
      </c>
      <c r="F821" s="16">
        <f>[1]!s_is(A821,83,"FY","YTD","20251231",1,"",100000000)</f>
        <v>13.4770660748</v>
      </c>
      <c r="G821" s="16">
        <f>[1]!s_is(A821,83,"FY","YTD","20241231",1,"",100000000)</f>
        <v>13.31360321</v>
      </c>
      <c r="H821" s="16">
        <f>[1]!s_is(A821,61,"FY","YTD","20251231",1,"",100000000)</f>
        <v>0.17114869160000001</v>
      </c>
      <c r="I821" s="16">
        <f>[1]!s_is(A821,61,"FY","YTD","20241231",1,"",100000000)</f>
        <v>-0.14467323539999999</v>
      </c>
      <c r="J821" s="16">
        <f>[1]!s_fa_roe(A821,"20251231")</f>
        <v>1.5845</v>
      </c>
      <c r="K821" s="16">
        <f>[1]!s_stmnote_rdexp(A821,"20251231",1,10000)</f>
        <v>11535.770559000001</v>
      </c>
      <c r="L821" s="16">
        <f>[1]!s_margin_tradingbalance(A821,"",10000)</f>
        <v>42127.135399999999</v>
      </c>
      <c r="M821" s="16">
        <f>[1]!s_margin_seclendingbalance(A821,"",10000)</f>
        <v>65.7744</v>
      </c>
      <c r="N821" s="17">
        <f>[1]!s_val_ev(A821,"",100000000)</f>
        <v>85.961646815199998</v>
      </c>
      <c r="O821" s="17">
        <f>[1]!share_freesharesmv(A821,"",100000000)</f>
        <v>70.719969286000008</v>
      </c>
      <c r="P821" s="17">
        <f ca="1">[1]!s_dq_amount_btin(A821,TODAY()-1,100000000)</f>
        <v>8.3630552700000003</v>
      </c>
      <c r="Q821" s="17">
        <f ca="1">[1]!s_dq_turn(A821,TODAY()-1)</f>
        <v>9.8185754050812069</v>
      </c>
      <c r="R821" s="2">
        <f>[1]!s_pq_amount(A821,"20260101","",100000000)</f>
        <v>388.36855761999999</v>
      </c>
      <c r="S821" s="2">
        <f>[1]!s_pq_avgamount(A821,"20260101","",100000000)</f>
        <v>3.563014290091743</v>
      </c>
      <c r="T821" s="17">
        <f>[1]!s_ipo_dilutedpe(A821)</f>
        <v>118.05</v>
      </c>
      <c r="U821" s="12">
        <f>[1]!s_ipo_collection_total(A821,100000000)</f>
        <v>6.7738791834000001</v>
      </c>
      <c r="V821" s="18">
        <f>[1]!s_val_pe_ttm(A821,"")</f>
        <v>507.4388427734375</v>
      </c>
    </row>
    <row r="822" spans="1:22" x14ac:dyDescent="0.3">
      <c r="A822" s="12" t="s">
        <v>2233</v>
      </c>
      <c r="B822" s="12" t="s">
        <v>2234</v>
      </c>
      <c r="C822" s="16" t="str">
        <f>[1]!s_info_mkt(A822)</f>
        <v>主板</v>
      </c>
      <c r="D822" s="16" t="str">
        <f>[1]!s_ipo_listeddate(A822)</f>
        <v>2006-08-02</v>
      </c>
      <c r="E822" s="16" t="str">
        <f>[1]!s_info_industry_csrc2023(A822,"",3)</f>
        <v>化学原料和化学制品制造业</v>
      </c>
      <c r="F822" s="16">
        <f>[1]!s_is(A822,83,"FY","YTD","20251231",1,"",100000000)</f>
        <v>31.304998799099998</v>
      </c>
      <c r="G822" s="16">
        <f>[1]!s_is(A822,83,"FY","YTD","20241231",1,"",100000000)</f>
        <v>27.104008718499998</v>
      </c>
      <c r="H822" s="16">
        <f>[1]!s_is(A822,61,"FY","YTD","20251231",1,"",100000000)</f>
        <v>1.7625216791999998</v>
      </c>
      <c r="I822" s="16">
        <f>[1]!s_is(A822,61,"FY","YTD","20241231",1,"",100000000)</f>
        <v>1.7225917487</v>
      </c>
      <c r="J822" s="16">
        <f>[1]!s_fa_roe(A822,"20251231")</f>
        <v>5.6062000000000003</v>
      </c>
      <c r="K822" s="16">
        <f>[1]!s_stmnote_rdexp(A822,"20251231",1,10000)</f>
        <v>14652.893563999998</v>
      </c>
      <c r="L822" s="16">
        <f>[1]!s_margin_tradingbalance(A822,"",10000)</f>
        <v>57775.923799999997</v>
      </c>
      <c r="M822" s="16">
        <f>[1]!s_margin_seclendingbalance(A822,"",10000)</f>
        <v>35.877600000000001</v>
      </c>
      <c r="N822" s="17">
        <f>[1]!s_val_ev(A822,"",100000000)</f>
        <v>91.823035390800001</v>
      </c>
      <c r="O822" s="17">
        <f>[1]!share_freesharesmv(A822,"",100000000)</f>
        <v>61.386304526399996</v>
      </c>
      <c r="P822" s="17">
        <f ca="1">[1]!s_dq_amount_btin(A822,TODAY()-1,100000000)</f>
        <v>5.5516275100000003</v>
      </c>
      <c r="Q822" s="17">
        <f ca="1">[1]!s_dq_turn(A822,TODAY()-1)</f>
        <v>6.0517823254475447</v>
      </c>
      <c r="R822" s="2">
        <f>[1]!s_pq_amount(A822,"20260101","",100000000)</f>
        <v>239.97415995</v>
      </c>
      <c r="S822" s="2">
        <f>[1]!s_pq_avgamount(A822,"20260101","",100000000)</f>
        <v>2.2015977977064218</v>
      </c>
      <c r="T822" s="17">
        <f>[1]!s_ipo_dilutedpe(A822)</f>
        <v>27.57</v>
      </c>
      <c r="U822" s="12">
        <f>[1]!s_ipo_collection_total(A822,100000000)</f>
        <v>1.4039999999999999</v>
      </c>
      <c r="V822" s="18">
        <f>[1]!s_val_pe_ttm(A822,"")</f>
        <v>51.180843353271484</v>
      </c>
    </row>
    <row r="823" spans="1:22" x14ac:dyDescent="0.3">
      <c r="A823" s="12" t="s">
        <v>2235</v>
      </c>
      <c r="B823" s="12" t="s">
        <v>2236</v>
      </c>
      <c r="C823" s="16" t="str">
        <f>[1]!s_info_mkt(A823)</f>
        <v>主板</v>
      </c>
      <c r="D823" s="16" t="str">
        <f>[1]!s_ipo_listeddate(A823)</f>
        <v>2007-09-21</v>
      </c>
      <c r="E823" s="16" t="str">
        <f>[1]!s_info_industry_csrc2023(A823,"",3)</f>
        <v>有色金属冶炼和压延加工业</v>
      </c>
      <c r="F823" s="16">
        <f>[1]!s_is(A823,83,"FY","YTD","20251231",1,"",100000000)</f>
        <v>605.76690087110001</v>
      </c>
      <c r="G823" s="16">
        <f>[1]!s_is(A823,83,"FY","YTD","20241231",1,"",100000000)</f>
        <v>537.50764935559994</v>
      </c>
      <c r="H823" s="16">
        <f>[1]!s_is(A823,61,"FY","YTD","20251231",1,"",100000000)</f>
        <v>3.8320050822000002</v>
      </c>
      <c r="I823" s="16">
        <f>[1]!s_is(A823,61,"FY","YTD","20241231",1,"",100000000)</f>
        <v>2.2985507497</v>
      </c>
      <c r="J823" s="16">
        <f>[1]!s_fa_roe(A823,"20251231")</f>
        <v>4.7092999999999998</v>
      </c>
      <c r="K823" s="16">
        <f>[1]!s_stmnote_rdexp(A823,"20251231",1,10000)</f>
        <v>108500.377464</v>
      </c>
      <c r="L823" s="16">
        <f>[1]!s_margin_tradingbalance(A823,"",10000)</f>
        <v>112721.9678</v>
      </c>
      <c r="M823" s="16">
        <f>[1]!s_margin_seclendingbalance(A823,"",10000)</f>
        <v>981.48599999999999</v>
      </c>
      <c r="N823" s="17">
        <f>[1]!s_val_ev(A823,"",100000000)</f>
        <v>249.6078447136</v>
      </c>
      <c r="O823" s="17">
        <f>[1]!share_freesharesmv(A823,"",100000000)</f>
        <v>187.25687131120003</v>
      </c>
      <c r="P823" s="17">
        <f ca="1">[1]!s_dq_amount_btin(A823,TODAY()-1,100000000)</f>
        <v>32.391089010000002</v>
      </c>
      <c r="Q823" s="17">
        <f ca="1">[1]!s_dq_turn(A823,TODAY()-1)</f>
        <v>13.142812336600608</v>
      </c>
      <c r="R823" s="2">
        <f>[1]!s_pq_amount(A823,"20260101","",100000000)</f>
        <v>1036.17196513</v>
      </c>
      <c r="S823" s="2">
        <f>[1]!s_pq_avgamount(A823,"20260101","",100000000)</f>
        <v>9.5061648177064217</v>
      </c>
      <c r="T823" s="17">
        <f>[1]!s_ipo_dilutedpe(A823)</f>
        <v>29.98</v>
      </c>
      <c r="U823" s="12">
        <f>[1]!s_ipo_collection_total(A823,100000000)</f>
        <v>4.0810000000000004</v>
      </c>
      <c r="V823" s="18">
        <f>[1]!s_val_pe_ttm(A823,"")</f>
        <v>63.738025665283203</v>
      </c>
    </row>
    <row r="824" spans="1:22" x14ac:dyDescent="0.3">
      <c r="A824" s="12" t="s">
        <v>2237</v>
      </c>
      <c r="B824" s="12" t="s">
        <v>2238</v>
      </c>
      <c r="C824" s="16" t="str">
        <f>[1]!s_info_mkt(A824)</f>
        <v>创业板</v>
      </c>
      <c r="D824" s="16" t="str">
        <f>[1]!s_ipo_listeddate(A824)</f>
        <v>2011-02-01</v>
      </c>
      <c r="E824" s="16" t="str">
        <f>[1]!s_info_industry_csrc2023(A824,"",3)</f>
        <v>软件和信息技术服务业</v>
      </c>
      <c r="F824" s="16">
        <f>[1]!s_is(A824,83,"FY","YTD","20251231",1,"",100000000)</f>
        <v>34.153696909799997</v>
      </c>
      <c r="G824" s="16">
        <f>[1]!s_is(A824,83,"FY","YTD","20241231",1,"",100000000)</f>
        <v>32.351507211099999</v>
      </c>
      <c r="H824" s="16">
        <f>[1]!s_is(A824,61,"FY","YTD","20251231",1,"",100000000)</f>
        <v>2.2659878408999998</v>
      </c>
      <c r="I824" s="16">
        <f>[1]!s_is(A824,61,"FY","YTD","20241231",1,"",100000000)</f>
        <v>1.8839191649</v>
      </c>
      <c r="J824" s="16">
        <f>[1]!s_fa_roe(A824,"20251231")</f>
        <v>4.2108999999999996</v>
      </c>
      <c r="K824" s="16">
        <f>[1]!s_stmnote_rdexp(A824,"20251231",1,10000)</f>
        <v>46842.692043000003</v>
      </c>
      <c r="L824" s="16">
        <f>[1]!s_margin_tradingbalance(A824,"",10000)</f>
        <v>163382.0362</v>
      </c>
      <c r="M824" s="16">
        <f>[1]!s_margin_seclendingbalance(A824,"",10000)</f>
        <v>465.82240000000002</v>
      </c>
      <c r="N824" s="17">
        <f>[1]!s_val_ev(A824,"",100000000)</f>
        <v>186.0270443268</v>
      </c>
      <c r="O824" s="17">
        <f>[1]!share_freesharesmv(A824,"",100000000)</f>
        <v>175.40093207639998</v>
      </c>
      <c r="P824" s="17">
        <f ca="1">[1]!s_dq_amount_btin(A824,TODAY()-1,100000000)</f>
        <v>11.775357830000001</v>
      </c>
      <c r="Q824" s="17">
        <f ca="1">[1]!s_dq_turn(A824,TODAY()-1)</f>
        <v>6.5982653621750149</v>
      </c>
      <c r="R824" s="2">
        <f>[1]!s_pq_amount(A824,"20260101","",100000000)</f>
        <v>2568.6875677899998</v>
      </c>
      <c r="S824" s="2">
        <f>[1]!s_pq_avgamount(A824,"20260101","",100000000)</f>
        <v>23.565940988899083</v>
      </c>
      <c r="T824" s="17">
        <f>[1]!s_ipo_dilutedpe(A824)</f>
        <v>72.400000000000006</v>
      </c>
      <c r="U824" s="12">
        <f>[1]!s_ipo_collection_total(A824,100000000)</f>
        <v>7.5960000000000001</v>
      </c>
      <c r="V824" s="18">
        <f>[1]!s_val_pe_ttm(A824,"")</f>
        <v>80.752548217773438</v>
      </c>
    </row>
    <row r="825" spans="1:22" x14ac:dyDescent="0.3">
      <c r="A825" s="12" t="s">
        <v>2239</v>
      </c>
      <c r="B825" s="12" t="s">
        <v>2240</v>
      </c>
      <c r="C825" s="16" t="str">
        <f>[1]!s_info_mkt(A825)</f>
        <v>创业板</v>
      </c>
      <c r="D825" s="16" t="str">
        <f>[1]!s_ipo_listeddate(A825)</f>
        <v>2022-08-17</v>
      </c>
      <c r="E825" s="16" t="str">
        <f>[1]!s_info_industry_csrc2023(A825,"",3)</f>
        <v>计算机、通信和其他电子设备制造业</v>
      </c>
      <c r="F825" s="16">
        <f>[1]!s_is(A825,83,"FY","YTD","20251231",1,"",100000000)</f>
        <v>21.3278966781</v>
      </c>
      <c r="G825" s="16">
        <f>[1]!s_is(A825,83,"FY","YTD","20241231",1,"",100000000)</f>
        <v>19.912003917500002</v>
      </c>
      <c r="H825" s="16">
        <f>[1]!s_is(A825,61,"FY","YTD","20251231",1,"",100000000)</f>
        <v>2.1471043240999999</v>
      </c>
      <c r="I825" s="16">
        <f>[1]!s_is(A825,61,"FY","YTD","20241231",1,"",100000000)</f>
        <v>1.8304599793</v>
      </c>
      <c r="J825" s="16">
        <f>[1]!s_fa_roe(A825,"20251231")</f>
        <v>6.2855999999999996</v>
      </c>
      <c r="K825" s="16">
        <f>[1]!s_stmnote_rdexp(A825,"20251231",1,10000)</f>
        <v>18460.811011000002</v>
      </c>
      <c r="L825" s="16">
        <f>[1]!s_margin_tradingbalance(A825,"",10000)</f>
        <v>19865.685300000001</v>
      </c>
      <c r="M825" s="16">
        <f>[1]!s_margin_seclendingbalance(A825,"",10000)</f>
        <v>29.210999999999999</v>
      </c>
      <c r="N825" s="17">
        <f>[1]!s_val_ev(A825,"",100000000)</f>
        <v>67.122262059999997</v>
      </c>
      <c r="O825" s="17">
        <f>[1]!share_freesharesmv(A825,"",100000000)</f>
        <v>22.9049444684</v>
      </c>
      <c r="P825" s="17">
        <f ca="1">[1]!s_dq_amount_btin(A825,TODAY()-1,100000000)</f>
        <v>1.77903553</v>
      </c>
      <c r="Q825" s="17">
        <f ca="1">[1]!s_dq_turn(A825,TODAY()-1)</f>
        <v>3.2093211725486293</v>
      </c>
      <c r="R825" s="2">
        <f>[1]!s_pq_amount(A825,"20260101","",100000000)</f>
        <v>267.90517664999999</v>
      </c>
      <c r="S825" s="2">
        <f>[1]!s_pq_avgamount(A825,"20260101","",100000000)</f>
        <v>2.4578456573394494</v>
      </c>
      <c r="T825" s="17">
        <f>[1]!s_ipo_dilutedpe(A825)</f>
        <v>43.44</v>
      </c>
      <c r="U825" s="12">
        <f>[1]!s_ipo_collection_total(A825,100000000)</f>
        <v>16.081689231600002</v>
      </c>
      <c r="V825" s="18">
        <f>[1]!s_val_pe_ttm(A825,"")</f>
        <v>33.918357849121094</v>
      </c>
    </row>
    <row r="826" spans="1:22" x14ac:dyDescent="0.3">
      <c r="A826" s="12" t="s">
        <v>2241</v>
      </c>
      <c r="B826" s="12" t="s">
        <v>2242</v>
      </c>
      <c r="C826" s="16" t="str">
        <f>[1]!s_info_mkt(A826)</f>
        <v>创业板</v>
      </c>
      <c r="D826" s="16" t="str">
        <f>[1]!s_ipo_listeddate(A826)</f>
        <v>2012-03-29</v>
      </c>
      <c r="E826" s="16" t="str">
        <f>[1]!s_info_industry_csrc2023(A826,"",3)</f>
        <v>专用设备制造业</v>
      </c>
      <c r="F826" s="16">
        <f>[1]!s_is(A826,83,"FY","YTD","20251231",1,"",100000000)</f>
        <v>19.481730626499999</v>
      </c>
      <c r="G826" s="16">
        <f>[1]!s_is(A826,83,"FY","YTD","20241231",1,"",100000000)</f>
        <v>22.182303139499997</v>
      </c>
      <c r="H826" s="16">
        <f>[1]!s_is(A826,61,"FY","YTD","20251231",1,"",100000000)</f>
        <v>0.97387347700000004</v>
      </c>
      <c r="I826" s="16">
        <f>[1]!s_is(A826,61,"FY","YTD","20241231",1,"",100000000)</f>
        <v>2.8383651182</v>
      </c>
      <c r="J826" s="16">
        <f>[1]!s_fa_roe(A826,"20251231")</f>
        <v>3.0375999999999999</v>
      </c>
      <c r="K826" s="16">
        <f>[1]!s_stmnote_rdexp(A826,"20251231",1,10000)</f>
        <v>4567.9905259999996</v>
      </c>
      <c r="L826" s="16">
        <f>[1]!s_margin_tradingbalance(A826,"",10000)</f>
        <v>0</v>
      </c>
      <c r="M826" s="16">
        <f>[1]!s_margin_seclendingbalance(A826,"",10000)</f>
        <v>0</v>
      </c>
      <c r="N826" s="17">
        <f>[1]!s_val_ev(A826,"",100000000)</f>
        <v>65.165077366399998</v>
      </c>
      <c r="O826" s="17">
        <f>[1]!share_freesharesmv(A826,"",100000000)</f>
        <v>41.911383811000007</v>
      </c>
      <c r="P826" s="17">
        <f ca="1">[1]!s_dq_amount_btin(A826,TODAY()-1,100000000)</f>
        <v>5.8996221499999999</v>
      </c>
      <c r="Q826" s="17">
        <f ca="1">[1]!s_dq_turn(A826,TODAY()-1)</f>
        <v>9.0132489534869844</v>
      </c>
      <c r="R826" s="2">
        <f>[1]!s_pq_amount(A826,"20260101","",100000000)</f>
        <v>137.55509766</v>
      </c>
      <c r="S826" s="2">
        <f>[1]!s_pq_avgamount(A826,"20260101","",100000000)</f>
        <v>1.2619733730275229</v>
      </c>
      <c r="T826" s="17">
        <f>[1]!s_ipo_dilutedpe(A826)</f>
        <v>16.43</v>
      </c>
      <c r="U826" s="12">
        <f>[1]!s_ipo_collection_total(A826,100000000)</f>
        <v>21.35</v>
      </c>
      <c r="V826" s="18">
        <f>[1]!s_val_pe_ttm(A826,"")</f>
        <v>58.182144165039063</v>
      </c>
    </row>
    <row r="827" spans="1:22" x14ac:dyDescent="0.3">
      <c r="A827" s="12" t="s">
        <v>2243</v>
      </c>
      <c r="B827" s="12" t="s">
        <v>2244</v>
      </c>
      <c r="C827" s="16" t="str">
        <f>[1]!s_info_mkt(A827)</f>
        <v>主板</v>
      </c>
      <c r="D827" s="16" t="str">
        <f>[1]!s_ipo_listeddate(A827)</f>
        <v>2014-11-06</v>
      </c>
      <c r="E827" s="16" t="str">
        <f>[1]!s_info_industry_csrc2023(A827,"",3)</f>
        <v>计算机、通信和其他电子设备制造业</v>
      </c>
      <c r="F827" s="16">
        <f>[1]!s_is(A827,83,"FY","YTD","20251231",1,"",100000000)</f>
        <v>149.63644356950002</v>
      </c>
      <c r="G827" s="16">
        <f>[1]!s_is(A827,83,"FY","YTD","20241231",1,"",100000000)</f>
        <v>131.47685135790002</v>
      </c>
      <c r="H827" s="16">
        <f>[1]!s_is(A827,61,"FY","YTD","20251231",1,"",100000000)</f>
        <v>21.762928652500001</v>
      </c>
      <c r="I827" s="16">
        <f>[1]!s_is(A827,61,"FY","YTD","20241231",1,"",100000000)</f>
        <v>19.1115225713</v>
      </c>
      <c r="J827" s="16">
        <f>[1]!s_fa_roe(A827,"20251231")</f>
        <v>10.2089</v>
      </c>
      <c r="K827" s="16">
        <f>[1]!s_stmnote_rdexp(A827,"20251231",1,10000)</f>
        <v>163893.67530499998</v>
      </c>
      <c r="L827" s="16">
        <f>[1]!s_margin_tradingbalance(A827,"",10000)</f>
        <v>923707.3996</v>
      </c>
      <c r="M827" s="16">
        <f>[1]!s_margin_seclendingbalance(A827,"",10000)</f>
        <v>1663.6368</v>
      </c>
      <c r="N827" s="17">
        <f>[1]!s_val_ev(A827,"",100000000)</f>
        <v>1297.4910772512001</v>
      </c>
      <c r="O827" s="17">
        <f>[1]!share_freesharesmv(A827,"",100000000)</f>
        <v>1083.3027450288</v>
      </c>
      <c r="P827" s="17">
        <f ca="1">[1]!s_dq_amount_btin(A827,TODAY()-1,100000000)</f>
        <v>49.575799709999998</v>
      </c>
      <c r="Q827" s="17">
        <f ca="1">[1]!s_dq_turn(A827,TODAY()-1)</f>
        <v>3.8496104985803914</v>
      </c>
      <c r="R827" s="2">
        <f>[1]!s_pq_amount(A827,"20260101","",100000000)</f>
        <v>4961.0995727500003</v>
      </c>
      <c r="S827" s="2">
        <f>[1]!s_pq_avgamount(A827,"20260101","",100000000)</f>
        <v>45.514674979357792</v>
      </c>
      <c r="T827" s="17">
        <f>[1]!s_ipo_dilutedpe(A827)</f>
        <v>22.98</v>
      </c>
      <c r="U827" s="12">
        <f>[1]!s_ipo_collection_total(A827,100000000)</f>
        <v>3.9674999999999998</v>
      </c>
      <c r="V827" s="18">
        <f>[1]!s_val_pe_ttm(A827,"")</f>
        <v>58.507110595703125</v>
      </c>
    </row>
    <row r="828" spans="1:22" x14ac:dyDescent="0.3">
      <c r="A828" s="12" t="s">
        <v>2245</v>
      </c>
      <c r="B828" s="12" t="s">
        <v>2246</v>
      </c>
      <c r="C828" s="16" t="str">
        <f>[1]!s_info_mkt(A828)</f>
        <v>主板</v>
      </c>
      <c r="D828" s="16" t="str">
        <f>[1]!s_ipo_listeddate(A828)</f>
        <v>2011-11-25</v>
      </c>
      <c r="E828" s="16" t="str">
        <f>[1]!s_info_industry_csrc2023(A828,"",3)</f>
        <v>电气机械和器材制造业</v>
      </c>
      <c r="F828" s="16">
        <f>[1]!s_is(A828,83,"FY","YTD","20251231",1,"",100000000)</f>
        <v>3.8601621571</v>
      </c>
      <c r="G828" s="16">
        <f>[1]!s_is(A828,83,"FY","YTD","20241231",1,"",100000000)</f>
        <v>3.7841881677</v>
      </c>
      <c r="H828" s="16">
        <f>[1]!s_is(A828,61,"FY","YTD","20251231",1,"",100000000)</f>
        <v>-3.2712186438000002</v>
      </c>
      <c r="I828" s="16">
        <f>[1]!s_is(A828,61,"FY","YTD","20241231",1,"",100000000)</f>
        <v>-2.4935978969999999</v>
      </c>
      <c r="J828" s="16">
        <f>[1]!s_fa_roe(A828,"20251231")</f>
        <v>-15.761100000000001</v>
      </c>
      <c r="K828" s="16">
        <f>[1]!s_stmnote_rdexp(A828,"20251231",1,10000)</f>
        <v>2136.1776640000003</v>
      </c>
      <c r="L828" s="16">
        <f>[1]!s_margin_tradingbalance(A828,"",10000)</f>
        <v>0</v>
      </c>
      <c r="M828" s="16">
        <f>[1]!s_margin_seclendingbalance(A828,"",10000)</f>
        <v>0</v>
      </c>
      <c r="N828" s="17">
        <f>[1]!s_val_ev(A828,"",100000000)</f>
        <v>58.613049439199997</v>
      </c>
      <c r="O828" s="17">
        <f>[1]!share_freesharesmv(A828,"",100000000)</f>
        <v>38.023228744800001</v>
      </c>
      <c r="P828" s="17">
        <f ca="1">[1]!s_dq_amount_btin(A828,TODAY()-1,100000000)</f>
        <v>1.8428635</v>
      </c>
      <c r="Q828" s="17">
        <f ca="1">[1]!s_dq_turn(A828,TODAY()-1)</f>
        <v>3.3753529804697506</v>
      </c>
      <c r="R828" s="2">
        <f>[1]!s_pq_amount(A828,"20260101","",100000000)</f>
        <v>243.38292942999999</v>
      </c>
      <c r="S828" s="2">
        <f>[1]!s_pq_avgamount(A828,"20260101","",100000000)</f>
        <v>2.2328709122018351</v>
      </c>
      <c r="T828" s="17">
        <f>[1]!s_ipo_dilutedpe(A828)</f>
        <v>55.81</v>
      </c>
      <c r="U828" s="12">
        <f>[1]!s_ipo_collection_total(A828,100000000)</f>
        <v>11.240399999999999</v>
      </c>
      <c r="V828" s="18">
        <f>[1]!s_val_pe_ttm(A828,"")</f>
        <v>-17.065855026245117</v>
      </c>
    </row>
    <row r="829" spans="1:22" x14ac:dyDescent="0.3">
      <c r="A829" s="12" t="s">
        <v>2247</v>
      </c>
      <c r="B829" s="12" t="s">
        <v>2248</v>
      </c>
      <c r="C829" s="16" t="str">
        <f>[1]!s_info_mkt(A829)</f>
        <v>创业板</v>
      </c>
      <c r="D829" s="16" t="str">
        <f>[1]!s_ipo_listeddate(A829)</f>
        <v>2018-03-23</v>
      </c>
      <c r="E829" s="16" t="str">
        <f>[1]!s_info_industry_csrc2023(A829,"",3)</f>
        <v>软件和信息技术服务业</v>
      </c>
      <c r="F829" s="16">
        <f>[1]!s_is(A829,83,"FY","YTD","20251231",1,"",100000000)</f>
        <v>18.299720812899999</v>
      </c>
      <c r="G829" s="16">
        <f>[1]!s_is(A829,83,"FY","YTD","20241231",1,"",100000000)</f>
        <v>16.521708046300002</v>
      </c>
      <c r="H829" s="16">
        <f>[1]!s_is(A829,61,"FY","YTD","20251231",1,"",100000000)</f>
        <v>2.9065107177999998</v>
      </c>
      <c r="I829" s="16">
        <f>[1]!s_is(A829,61,"FY","YTD","20241231",1,"",100000000)</f>
        <v>2.3013918708999999</v>
      </c>
      <c r="J829" s="16">
        <f>[1]!s_fa_roe(A829,"20251231")</f>
        <v>10.0852</v>
      </c>
      <c r="K829" s="16">
        <f>[1]!s_stmnote_rdexp(A829,"20251231",1,10000)</f>
        <v>35872.633286999997</v>
      </c>
      <c r="L829" s="16">
        <f>[1]!s_margin_tradingbalance(A829,"",10000)</f>
        <v>63637.404499999997</v>
      </c>
      <c r="M829" s="16">
        <f>[1]!s_margin_seclendingbalance(A829,"",10000)</f>
        <v>163.61799999999999</v>
      </c>
      <c r="N829" s="17">
        <f>[1]!s_val_ev(A829,"",100000000)</f>
        <v>100.34930416</v>
      </c>
      <c r="O829" s="17">
        <f>[1]!share_freesharesmv(A829,"",100000000)</f>
        <v>56.6849268032</v>
      </c>
      <c r="P829" s="17">
        <f ca="1">[1]!s_dq_amount_btin(A829,TODAY()-1,100000000)</f>
        <v>3.4440816000000001</v>
      </c>
      <c r="Q829" s="17">
        <f ca="1">[1]!s_dq_turn(A829,TODAY()-1)</f>
        <v>3.5699141209399148</v>
      </c>
      <c r="R829" s="2">
        <f>[1]!s_pq_amount(A829,"20260101","",100000000)</f>
        <v>705.49686557999996</v>
      </c>
      <c r="S829" s="2">
        <f>[1]!s_pq_avgamount(A829,"20260101","",100000000)</f>
        <v>6.4724483080733943</v>
      </c>
      <c r="T829" s="17">
        <f>[1]!s_ipo_dilutedpe(A829)</f>
        <v>22.97</v>
      </c>
      <c r="U829" s="12">
        <f>[1]!s_ipo_collection_total(A829,100000000)</f>
        <v>2.8687170000000002</v>
      </c>
      <c r="V829" s="18">
        <f>[1]!s_val_pe_ttm(A829,"")</f>
        <v>41.385917663574219</v>
      </c>
    </row>
    <row r="830" spans="1:22" x14ac:dyDescent="0.3">
      <c r="A830" s="12" t="s">
        <v>2249</v>
      </c>
      <c r="B830" s="12" t="s">
        <v>2250</v>
      </c>
      <c r="C830" s="16" t="str">
        <f>[1]!s_info_mkt(A830)</f>
        <v>主板</v>
      </c>
      <c r="D830" s="16" t="str">
        <f>[1]!s_ipo_listeddate(A830)</f>
        <v>2010-03-31</v>
      </c>
      <c r="E830" s="16" t="str">
        <f>[1]!s_info_industry_csrc2023(A830,"",3)</f>
        <v>软件和信息技术服务业</v>
      </c>
      <c r="F830" s="16">
        <f>[1]!s_is(A830,83,"FY","YTD","20251231",1,"",100000000)</f>
        <v>18.667271224500002</v>
      </c>
      <c r="G830" s="16">
        <f>[1]!s_is(A830,83,"FY","YTD","20241231",1,"",100000000)</f>
        <v>16.8225344797</v>
      </c>
      <c r="H830" s="16">
        <f>[1]!s_is(A830,61,"FY","YTD","20251231",1,"",100000000)</f>
        <v>1.3889579657</v>
      </c>
      <c r="I830" s="16">
        <f>[1]!s_is(A830,61,"FY","YTD","20241231",1,"",100000000)</f>
        <v>2.5183054047</v>
      </c>
      <c r="J830" s="16">
        <f>[1]!s_fa_roe(A830,"20251231")</f>
        <v>6.0585000000000004</v>
      </c>
      <c r="K830" s="16">
        <f>[1]!s_stmnote_rdexp(A830,"20251231",1,10000)</f>
        <v>19253.448402999999</v>
      </c>
      <c r="L830" s="16">
        <f>[1]!s_margin_tradingbalance(A830,"",10000)</f>
        <v>0</v>
      </c>
      <c r="M830" s="16">
        <f>[1]!s_margin_seclendingbalance(A830,"",10000)</f>
        <v>0</v>
      </c>
      <c r="N830" s="17">
        <f>[1]!s_val_ev(A830,"",100000000)</f>
        <v>92.348786535199991</v>
      </c>
      <c r="O830" s="17">
        <f>[1]!share_freesharesmv(A830,"",100000000)</f>
        <v>42.932093672000001</v>
      </c>
      <c r="P830" s="17">
        <f ca="1">[1]!s_dq_amount_btin(A830,TODAY()-1,100000000)</f>
        <v>5.3068990800000009</v>
      </c>
      <c r="Q830" s="17">
        <f ca="1">[1]!s_dq_turn(A830,TODAY()-1)</f>
        <v>9.6273669958205819</v>
      </c>
      <c r="R830" s="2">
        <f>[1]!s_pq_amount(A830,"20260101","",100000000)</f>
        <v>403.19102432</v>
      </c>
      <c r="S830" s="2">
        <f>[1]!s_pq_avgamount(A830,"20260101","",100000000)</f>
        <v>3.699000223119266</v>
      </c>
      <c r="T830" s="17">
        <f>[1]!s_ipo_dilutedpe(A830)</f>
        <v>59.22</v>
      </c>
      <c r="U830" s="12">
        <f>[1]!s_ipo_collection_total(A830,100000000)</f>
        <v>6.63</v>
      </c>
      <c r="V830" s="18">
        <f>[1]!s_val_pe_ttm(A830,"")</f>
        <v>59.8734130859375</v>
      </c>
    </row>
    <row r="831" spans="1:22" x14ac:dyDescent="0.3">
      <c r="A831" s="12" t="s">
        <v>2251</v>
      </c>
      <c r="B831" s="12" t="s">
        <v>2252</v>
      </c>
      <c r="C831" s="16" t="str">
        <f>[1]!s_info_mkt(A831)</f>
        <v>创业板</v>
      </c>
      <c r="D831" s="16" t="str">
        <f>[1]!s_ipo_listeddate(A831)</f>
        <v>2022-05-24</v>
      </c>
      <c r="E831" s="16" t="str">
        <f>[1]!s_info_industry_csrc2023(A831,"",3)</f>
        <v>计算机、通信和其他电子设备制造业</v>
      </c>
      <c r="F831" s="16">
        <f>[1]!s_is(A831,83,"FY","YTD","20251231",1,"",100000000)</f>
        <v>8.7701687757000002</v>
      </c>
      <c r="G831" s="16">
        <f>[1]!s_is(A831,83,"FY","YTD","20241231",1,"",100000000)</f>
        <v>5.9700653469000002</v>
      </c>
      <c r="H831" s="16">
        <f>[1]!s_is(A831,61,"FY","YTD","20251231",1,"",100000000)</f>
        <v>1.0058683895</v>
      </c>
      <c r="I831" s="16">
        <f>[1]!s_is(A831,61,"FY","YTD","20241231",1,"",100000000)</f>
        <v>0.5581943546</v>
      </c>
      <c r="J831" s="16">
        <f>[1]!s_fa_roe(A831,"20251231")</f>
        <v>11.098599999999999</v>
      </c>
      <c r="K831" s="16">
        <f>[1]!s_stmnote_rdexp(A831,"20251231",1,10000)</f>
        <v>4668.7824340000006</v>
      </c>
      <c r="L831" s="16">
        <f>[1]!s_margin_tradingbalance(A831,"",10000)</f>
        <v>105002.60279999999</v>
      </c>
      <c r="M831" s="16">
        <f>[1]!s_margin_seclendingbalance(A831,"",10000)</f>
        <v>0</v>
      </c>
      <c r="N831" s="17">
        <f>[1]!s_val_ev(A831,"",100000000)</f>
        <v>210.08831186</v>
      </c>
      <c r="O831" s="17">
        <f>[1]!share_freesharesmv(A831,"",100000000)</f>
        <v>122.30945098400001</v>
      </c>
      <c r="P831" s="17">
        <f ca="1">[1]!s_dq_amount_btin(A831,TODAY()-1,100000000)</f>
        <v>18.341256959999999</v>
      </c>
      <c r="Q831" s="17">
        <f ca="1">[1]!s_dq_turn(A831,TODAY()-1)</f>
        <v>12.109117808721019</v>
      </c>
      <c r="R831" s="2">
        <f>[1]!s_pq_amount(A831,"20260101","",100000000)</f>
        <v>1612.53739576</v>
      </c>
      <c r="S831" s="2">
        <f>[1]!s_pq_avgamount(A831,"20260101","",100000000)</f>
        <v>14.793921062018349</v>
      </c>
      <c r="T831" s="17">
        <f>[1]!s_ipo_dilutedpe(A831)</f>
        <v>30.06</v>
      </c>
      <c r="U831" s="12">
        <f>[1]!s_ipo_collection_total(A831,100000000)</f>
        <v>4.5839999999999996</v>
      </c>
      <c r="V831" s="18">
        <f>[1]!s_val_pe_ttm(A831,"")</f>
        <v>193.53315734863281</v>
      </c>
    </row>
    <row r="832" spans="1:22" x14ac:dyDescent="0.3">
      <c r="A832" s="12" t="s">
        <v>2253</v>
      </c>
      <c r="B832" s="12" t="s">
        <v>2254</v>
      </c>
      <c r="C832" s="16" t="str">
        <f>[1]!s_info_mkt(A832)</f>
        <v>创业板</v>
      </c>
      <c r="D832" s="16" t="str">
        <f>[1]!s_ipo_listeddate(A832)</f>
        <v>2016-02-04</v>
      </c>
      <c r="E832" s="16" t="str">
        <f>[1]!s_info_industry_csrc2023(A832,"",3)</f>
        <v>医药制造业</v>
      </c>
      <c r="F832" s="16">
        <f>[1]!s_is(A832,83,"FY","YTD","20251231",1,"",100000000)</f>
        <v>11.048365023199999</v>
      </c>
      <c r="G832" s="16">
        <f>[1]!s_is(A832,83,"FY","YTD","20241231",1,"",100000000)</f>
        <v>11.4254982203</v>
      </c>
      <c r="H832" s="16">
        <f>[1]!s_is(A832,61,"FY","YTD","20251231",1,"",100000000)</f>
        <v>-0.23266931899999999</v>
      </c>
      <c r="I832" s="16">
        <f>[1]!s_is(A832,61,"FY","YTD","20241231",1,"",100000000)</f>
        <v>0.7458997503</v>
      </c>
      <c r="J832" s="16">
        <f>[1]!s_fa_roe(A832,"20251231")</f>
        <v>-1.4100999999999999</v>
      </c>
      <c r="K832" s="16">
        <f>[1]!s_stmnote_rdexp(A832,"20251231",1,10000)</f>
        <v>5597.1868270000004</v>
      </c>
      <c r="L832" s="16">
        <f>[1]!s_margin_tradingbalance(A832,"",10000)</f>
        <v>0</v>
      </c>
      <c r="M832" s="16">
        <f>[1]!s_margin_seclendingbalance(A832,"",10000)</f>
        <v>0</v>
      </c>
      <c r="N832" s="17">
        <f>[1]!s_val_ev(A832,"",100000000)</f>
        <v>36.914843759200004</v>
      </c>
      <c r="O832" s="17">
        <f>[1]!share_freesharesmv(A832,"",100000000)</f>
        <v>18.932920879699999</v>
      </c>
      <c r="P832" s="17">
        <f ca="1">[1]!s_dq_amount_btin(A832,TODAY()-1,100000000)</f>
        <v>0.71660119</v>
      </c>
      <c r="Q832" s="17">
        <f ca="1">[1]!s_dq_turn(A832,TODAY()-1)</f>
        <v>3.9299073329872263</v>
      </c>
      <c r="R832" s="2">
        <f>[1]!s_pq_amount(A832,"20260101","",100000000)</f>
        <v>116.61358799</v>
      </c>
      <c r="S832" s="2">
        <f>[1]!s_pq_avgamount(A832,"20260101","",100000000)</f>
        <v>1.0698494311009175</v>
      </c>
      <c r="T832" s="17">
        <f>[1]!s_ipo_dilutedpe(A832)</f>
        <v>22.99</v>
      </c>
      <c r="U832" s="12">
        <f>[1]!s_ipo_collection_total(A832,100000000)</f>
        <v>2.9462760000000001</v>
      </c>
      <c r="V832" s="18">
        <f>[1]!s_val_pe_ttm(A832,"")</f>
        <v>-71.869804382324219</v>
      </c>
    </row>
    <row r="833" spans="1:22" x14ac:dyDescent="0.3">
      <c r="A833" s="12" t="s">
        <v>67</v>
      </c>
      <c r="B833" s="12" t="s">
        <v>68</v>
      </c>
      <c r="C833" s="16" t="str">
        <f>[1]!s_info_mkt(A833)</f>
        <v>北证</v>
      </c>
      <c r="D833" s="16" t="str">
        <f>[1]!s_ipo_listeddate(A833)</f>
        <v>2021-01-11</v>
      </c>
      <c r="E833" s="16" t="str">
        <f>[1]!s_info_industry_csrc2023(A833,"",3)</f>
        <v>仪器仪表制造业</v>
      </c>
      <c r="F833" s="16">
        <f>[1]!s_is(A833,83,"FY","YTD","20251231",1,"",100000000)</f>
        <v>2.3189949362000002</v>
      </c>
      <c r="G833" s="16">
        <f>[1]!s_is(A833,83,"FY","YTD","20241231",1,"",100000000)</f>
        <v>1.9394984959999999</v>
      </c>
      <c r="H833" s="16">
        <f>[1]!s_is(A833,61,"FY","YTD","20251231",1,"",100000000)</f>
        <v>0.69025707030000005</v>
      </c>
      <c r="I833" s="16">
        <f>[1]!s_is(A833,61,"FY","YTD","20241231",1,"",100000000)</f>
        <v>0.50437343649999999</v>
      </c>
      <c r="J833" s="16">
        <f>[1]!s_fa_roe(A833,"20251231")</f>
        <v>19.434100000000001</v>
      </c>
      <c r="K833" s="16">
        <f>[1]!s_stmnote_rdexp(A833,"20251231",1,10000)</f>
        <v>3156.2393790000001</v>
      </c>
      <c r="L833" s="16">
        <f>[1]!s_margin_tradingbalance(A833,"",10000)</f>
        <v>3446.0196000000001</v>
      </c>
      <c r="M833" s="16">
        <f>[1]!s_margin_seclendingbalance(A833,"",10000)</f>
        <v>0</v>
      </c>
      <c r="N833" s="17">
        <f>[1]!s_val_ev(A833,"",100000000)</f>
        <v>53.1573687936</v>
      </c>
      <c r="O833" s="17">
        <f>[1]!share_freesharesmv(A833,"",100000000)</f>
        <v>19.085852123199999</v>
      </c>
      <c r="P833" s="17">
        <f ca="1">[1]!s_dq_amount_btin(A833,TODAY()-1,100000000)</f>
        <v>1.13984335</v>
      </c>
      <c r="Q833" s="17">
        <f ca="1">[1]!s_dq_turn(A833,TODAY()-1)</f>
        <v>4.1597603167555848</v>
      </c>
      <c r="R833" s="2">
        <f>[1]!s_pq_amount(A833,"20260101","",100000000)</f>
        <v>115.50551491</v>
      </c>
      <c r="S833" s="2">
        <f>[1]!s_pq_avgamount(A833,"20260101","",100000000)</f>
        <v>1.0596836230275228</v>
      </c>
      <c r="T833" s="17">
        <f>[1]!s_ipo_dilutedpe(A833)</f>
        <v>25.43</v>
      </c>
      <c r="U833" s="12">
        <f>[1]!s_ipo_collection_total(A833,100000000)</f>
        <v>1.5145964934</v>
      </c>
      <c r="V833" s="18">
        <f>[1]!s_val_pe_ttm(A833,"")</f>
        <v>75.342132568359375</v>
      </c>
    </row>
    <row r="834" spans="1:22" x14ac:dyDescent="0.3">
      <c r="A834" s="12" t="s">
        <v>2255</v>
      </c>
      <c r="B834" s="12" t="s">
        <v>2256</v>
      </c>
      <c r="C834" s="16" t="str">
        <f>[1]!s_info_mkt(A834)</f>
        <v>创业板</v>
      </c>
      <c r="D834" s="16" t="str">
        <f>[1]!s_ipo_listeddate(A834)</f>
        <v>2026-04-01</v>
      </c>
      <c r="E834" s="16" t="str">
        <f>[1]!s_info_industry_csrc2023(A834,"",3)</f>
        <v>化学原料和化学制品制造业</v>
      </c>
      <c r="F834" s="16">
        <f>[1]!s_is(A834,83,"FY","YTD","20251231",1,"",100000000)</f>
        <v>9.8518345697999994</v>
      </c>
      <c r="G834" s="16">
        <f>[1]!s_is(A834,83,"FY","YTD","20241231",1,"",100000000)</f>
        <v>8.1690542872999998</v>
      </c>
      <c r="H834" s="16">
        <f>[1]!s_is(A834,61,"FY","YTD","20251231",1,"",100000000)</f>
        <v>2.0678639750999999</v>
      </c>
      <c r="I834" s="16">
        <f>[1]!s_is(A834,61,"FY","YTD","20241231",1,"",100000000)</f>
        <v>1.4578663305999999</v>
      </c>
      <c r="J834" s="16">
        <f>[1]!s_fa_roe(A834,"20251231")</f>
        <v>18.826899999999998</v>
      </c>
      <c r="K834" s="16">
        <f>[1]!s_stmnote_rdexp(A834,"20251231",1,10000)</f>
        <v>6809.9656209999994</v>
      </c>
      <c r="L834" s="16">
        <f>[1]!s_margin_tradingbalance(A834,"",10000)</f>
        <v>15134.9125</v>
      </c>
      <c r="M834" s="16">
        <f>[1]!s_margin_seclendingbalance(A834,"",10000)</f>
        <v>0</v>
      </c>
      <c r="N834" s="17">
        <f>[1]!s_val_ev(A834,"",100000000)</f>
        <v>90.887615999999994</v>
      </c>
      <c r="O834" s="17">
        <f>[1]!share_freesharesmv(A834,"",100000000)</f>
        <v>20.542535999999998</v>
      </c>
      <c r="P834" s="17">
        <f ca="1">[1]!s_dq_amount_btin(A834,TODAY()-1,100000000)</f>
        <v>2.9335285600000001</v>
      </c>
      <c r="Q834" s="17">
        <f ca="1">[1]!s_dq_turn(A834,TODAY()-1)</f>
        <v>14.393189234279546</v>
      </c>
      <c r="R834" s="2">
        <f>[1]!s_pq_amount(A834,"20260101","",100000000)</f>
        <v>241.94340138999999</v>
      </c>
      <c r="S834" s="2">
        <f>[1]!s_pq_avgamount(A834,"20260101","",100000000)</f>
        <v>4.5649698375471699</v>
      </c>
      <c r="T834" s="17">
        <f>[1]!s_ipo_dilutedpe(A834)</f>
        <v>34.909999999999997</v>
      </c>
      <c r="U834" s="12">
        <f>[1]!s_ipo_collection_total(A834,100000000)</f>
        <v>12.367658580000001</v>
      </c>
      <c r="V834" s="18">
        <f>[1]!s_val_pe_ttm(A834,"")</f>
        <v>43.016155242919922</v>
      </c>
    </row>
    <row r="835" spans="1:22" x14ac:dyDescent="0.3">
      <c r="A835" s="12" t="s">
        <v>2257</v>
      </c>
      <c r="B835" s="12" t="s">
        <v>2258</v>
      </c>
      <c r="C835" s="16" t="str">
        <f>[1]!s_info_mkt(A835)</f>
        <v>创业板</v>
      </c>
      <c r="D835" s="16" t="str">
        <f>[1]!s_ipo_listeddate(A835)</f>
        <v>2015-01-22</v>
      </c>
      <c r="E835" s="16" t="str">
        <f>[1]!s_info_industry_csrc2023(A835,"",3)</f>
        <v>专业技术服务业</v>
      </c>
      <c r="F835" s="16">
        <f>[1]!s_is(A835,83,"FY","YTD","20251231",1,"",100000000)</f>
        <v>22.476447373100001</v>
      </c>
      <c r="G835" s="16">
        <f>[1]!s_is(A835,83,"FY","YTD","20241231",1,"",100000000)</f>
        <v>20.255060774300002</v>
      </c>
      <c r="H835" s="16">
        <f>[1]!s_is(A835,61,"FY","YTD","20251231",1,"",100000000)</f>
        <v>2.5744277652999998</v>
      </c>
      <c r="I835" s="16">
        <f>[1]!s_is(A835,61,"FY","YTD","20241231",1,"",100000000)</f>
        <v>2.294113362</v>
      </c>
      <c r="J835" s="16">
        <f>[1]!s_fa_roe(A835,"20251231")</f>
        <v>9.5231999999999992</v>
      </c>
      <c r="K835" s="16">
        <f>[1]!s_stmnote_rdexp(A835,"20251231",1,10000)</f>
        <v>17418.962908000001</v>
      </c>
      <c r="L835" s="16">
        <f>[1]!s_margin_tradingbalance(A835,"",10000)</f>
        <v>48490.904199999997</v>
      </c>
      <c r="M835" s="16">
        <f>[1]!s_margin_seclendingbalance(A835,"",10000)</f>
        <v>192.1627</v>
      </c>
      <c r="N835" s="17">
        <f>[1]!s_val_ev(A835,"",100000000)</f>
        <v>101.25186817460001</v>
      </c>
      <c r="O835" s="17">
        <f>[1]!share_freesharesmv(A835,"",100000000)</f>
        <v>70.0689522049</v>
      </c>
      <c r="P835" s="17">
        <f ca="1">[1]!s_dq_amount_btin(A835,TODAY()-1,100000000)</f>
        <v>6.3133365699999997</v>
      </c>
      <c r="Q835" s="17">
        <f ca="1">[1]!s_dq_turn(A835,TODAY()-1)</f>
        <v>6.2957460204670586</v>
      </c>
      <c r="R835" s="2">
        <f>[1]!s_pq_amount(A835,"20260101","",100000000)</f>
        <v>535.09008102999996</v>
      </c>
      <c r="S835" s="2">
        <f>[1]!s_pq_avgamount(A835,"20260101","",100000000)</f>
        <v>4.9090833122018349</v>
      </c>
      <c r="T835" s="17">
        <f>[1]!s_ipo_dilutedpe(A835)</f>
        <v>22.96</v>
      </c>
      <c r="U835" s="12">
        <f>[1]!s_ipo_collection_total(A835,100000000)</f>
        <v>1.80236</v>
      </c>
      <c r="V835" s="18">
        <f>[1]!s_val_pe_ttm(A835,"")</f>
        <v>38.930759429931641</v>
      </c>
    </row>
    <row r="836" spans="1:22" x14ac:dyDescent="0.3">
      <c r="A836" s="12" t="s">
        <v>2259</v>
      </c>
      <c r="B836" s="12" t="s">
        <v>2260</v>
      </c>
      <c r="C836" s="16" t="str">
        <f>[1]!s_info_mkt(A836)</f>
        <v>科创板</v>
      </c>
      <c r="D836" s="16" t="str">
        <f>[1]!s_ipo_listeddate(A836)</f>
        <v>2021-02-08</v>
      </c>
      <c r="E836" s="16" t="str">
        <f>[1]!s_info_industry_csrc2023(A836,"",3)</f>
        <v>医药制造业</v>
      </c>
      <c r="F836" s="16">
        <f>[1]!s_is(A836,83,"FY","YTD","20251231",1,"",100000000)</f>
        <v>13.207827122399999</v>
      </c>
      <c r="G836" s="16">
        <f>[1]!s_is(A836,83,"FY","YTD","20241231",1,"",100000000)</f>
        <v>12.302969844300002</v>
      </c>
      <c r="H836" s="16">
        <f>[1]!s_is(A836,61,"FY","YTD","20251231",1,"",100000000)</f>
        <v>0.3059839211</v>
      </c>
      <c r="I836" s="16">
        <f>[1]!s_is(A836,61,"FY","YTD","20241231",1,"",100000000)</f>
        <v>1.4236922809000001</v>
      </c>
      <c r="J836" s="16">
        <f>[1]!s_fa_roe(A836,"20251231")</f>
        <v>1.7236</v>
      </c>
      <c r="K836" s="16">
        <f>[1]!s_stmnote_rdexp(A836,"20251231",1,10000)</f>
        <v>15391.272559000001</v>
      </c>
      <c r="L836" s="16">
        <f>[1]!s_margin_tradingbalance(A836,"",10000)</f>
        <v>22168.365600000001</v>
      </c>
      <c r="M836" s="16">
        <f>[1]!s_margin_seclendingbalance(A836,"",10000)</f>
        <v>19.254200000000001</v>
      </c>
      <c r="N836" s="17">
        <f>[1]!s_val_ev(A836,"",100000000)</f>
        <v>27.6588074796</v>
      </c>
      <c r="O836" s="17">
        <f>[1]!share_freesharesmv(A836,"",100000000)</f>
        <v>20.907540517800001</v>
      </c>
      <c r="P836" s="17">
        <f ca="1">[1]!s_dq_amount_btin(A836,TODAY()-1,100000000)</f>
        <v>0.33594343999999998</v>
      </c>
      <c r="Q836" s="17">
        <f ca="1">[1]!s_dq_turn(A836,TODAY()-1)</f>
        <v>1.2247536219696014</v>
      </c>
      <c r="R836" s="2">
        <f>[1]!s_pq_amount(A836,"20260101","",100000000)</f>
        <v>84.951694090000004</v>
      </c>
      <c r="S836" s="2">
        <f>[1]!s_pq_avgamount(A836,"20260101","",100000000)</f>
        <v>0.77937334027522931</v>
      </c>
      <c r="T836" s="17">
        <f>[1]!s_ipo_dilutedpe(A836)</f>
        <v>60.19</v>
      </c>
      <c r="U836" s="12">
        <f>[1]!s_ipo_collection_total(A836,100000000)</f>
        <v>8.0589080000000006</v>
      </c>
      <c r="V836" s="18">
        <f>[1]!s_val_pe_ttm(A836,"")</f>
        <v>249.98690795898438</v>
      </c>
    </row>
    <row r="837" spans="1:22" x14ac:dyDescent="0.3">
      <c r="A837" s="12" t="s">
        <v>2261</v>
      </c>
      <c r="B837" s="12" t="s">
        <v>2262</v>
      </c>
      <c r="C837" s="16" t="str">
        <f>[1]!s_info_mkt(A837)</f>
        <v>创业板</v>
      </c>
      <c r="D837" s="16" t="str">
        <f>[1]!s_ipo_listeddate(A837)</f>
        <v>2019-06-06</v>
      </c>
      <c r="E837" s="16" t="str">
        <f>[1]!s_info_industry_csrc2023(A837,"",3)</f>
        <v>商务服务业</v>
      </c>
      <c r="F837" s="16">
        <f>[1]!s_is(A837,83,"FY","YTD","20251231",1,"",100000000)</f>
        <v>6.2719236832000007</v>
      </c>
      <c r="G837" s="16">
        <f>[1]!s_is(A837,83,"FY","YTD","20241231",1,"",100000000)</f>
        <v>6.5102966258000006</v>
      </c>
      <c r="H837" s="16">
        <f>[1]!s_is(A837,61,"FY","YTD","20251231",1,"",100000000)</f>
        <v>-0.9084840998999999</v>
      </c>
      <c r="I837" s="16">
        <f>[1]!s_is(A837,61,"FY","YTD","20241231",1,"",100000000)</f>
        <v>-0.48714972420000002</v>
      </c>
      <c r="J837" s="16">
        <f>[1]!s_fa_roe(A837,"20251231")</f>
        <v>-15.551299999999999</v>
      </c>
      <c r="K837" s="16">
        <f>[1]!s_stmnote_rdexp(A837,"20251231",1,10000)</f>
        <v>1949.401975</v>
      </c>
      <c r="L837" s="16">
        <f>[1]!s_margin_tradingbalance(A837,"",10000)</f>
        <v>19055.850399999999</v>
      </c>
      <c r="M837" s="16">
        <f>[1]!s_margin_seclendingbalance(A837,"",10000)</f>
        <v>1.1332</v>
      </c>
      <c r="N837" s="17">
        <f>[1]!s_val_ev(A837,"",100000000)</f>
        <v>47.660101202</v>
      </c>
      <c r="O837" s="17">
        <f>[1]!share_freesharesmv(A837,"",100000000)</f>
        <v>22.058784280100003</v>
      </c>
      <c r="P837" s="17">
        <f ca="1">[1]!s_dq_amount_btin(A837,TODAY()-1,100000000)</f>
        <v>1.29663481</v>
      </c>
      <c r="Q837" s="17">
        <f ca="1">[1]!s_dq_turn(A837,TODAY()-1)</f>
        <v>3.7000100736781874</v>
      </c>
      <c r="R837" s="2">
        <f>[1]!s_pq_amount(A837,"20260101","",100000000)</f>
        <v>447.02984385000002</v>
      </c>
      <c r="S837" s="2">
        <f>[1]!s_pq_avgamount(A837,"20260101","",100000000)</f>
        <v>4.1011912279816514</v>
      </c>
      <c r="T837" s="17">
        <f>[1]!s_ipo_dilutedpe(A837)</f>
        <v>22.98</v>
      </c>
      <c r="U837" s="12">
        <f>[1]!s_ipo_collection_total(A837,100000000)</f>
        <v>3.4936741814999999</v>
      </c>
      <c r="V837" s="18">
        <f>[1]!s_val_pe_ttm(A837,"")</f>
        <v>-53.172843933105469</v>
      </c>
    </row>
    <row r="838" spans="1:22" x14ac:dyDescent="0.3">
      <c r="A838" s="12" t="s">
        <v>2263</v>
      </c>
      <c r="B838" s="12" t="s">
        <v>2264</v>
      </c>
      <c r="C838" s="16" t="str">
        <f>[1]!s_info_mkt(A838)</f>
        <v>创业板</v>
      </c>
      <c r="D838" s="16" t="str">
        <f>[1]!s_ipo_listeddate(A838)</f>
        <v>2011-02-01</v>
      </c>
      <c r="E838" s="16" t="str">
        <f>[1]!s_info_industry_csrc2023(A838,"",3)</f>
        <v>化学原料和化学制品制造业</v>
      </c>
      <c r="F838" s="16">
        <f>[1]!s_is(A838,83,"FY","YTD","20251231",1,"",100000000)</f>
        <v>19.042790053699999</v>
      </c>
      <c r="G838" s="16">
        <f>[1]!s_is(A838,83,"FY","YTD","20241231",1,"",100000000)</f>
        <v>18.829685635499999</v>
      </c>
      <c r="H838" s="16">
        <f>[1]!s_is(A838,61,"FY","YTD","20251231",1,"",100000000)</f>
        <v>2.2819536895999999</v>
      </c>
      <c r="I838" s="16">
        <f>[1]!s_is(A838,61,"FY","YTD","20241231",1,"",100000000)</f>
        <v>2.8445045267000002</v>
      </c>
      <c r="J838" s="16">
        <f>[1]!s_fa_roe(A838,"20251231")</f>
        <v>6.7241</v>
      </c>
      <c r="K838" s="16">
        <f>[1]!s_stmnote_rdexp(A838,"20251231",1,10000)</f>
        <v>9154.803484</v>
      </c>
      <c r="L838" s="16">
        <f>[1]!s_margin_tradingbalance(A838,"",10000)</f>
        <v>70496.840400000001</v>
      </c>
      <c r="M838" s="16">
        <f>[1]!s_margin_seclendingbalance(A838,"",10000)</f>
        <v>39.158000000000001</v>
      </c>
      <c r="N838" s="17">
        <f>[1]!s_val_ev(A838,"",100000000)</f>
        <v>104.382689176</v>
      </c>
      <c r="O838" s="17">
        <f>[1]!share_freesharesmv(A838,"",100000000)</f>
        <v>80.161734259799999</v>
      </c>
      <c r="P838" s="17">
        <f ca="1">[1]!s_dq_amount_btin(A838,TODAY()-1,100000000)</f>
        <v>16.38090965</v>
      </c>
      <c r="Q838" s="17">
        <f ca="1">[1]!s_dq_turn(A838,TODAY()-1)</f>
        <v>15.566594969197205</v>
      </c>
      <c r="R838" s="2">
        <f>[1]!s_pq_amount(A838,"20260101","",100000000)</f>
        <v>456.67014065000001</v>
      </c>
      <c r="S838" s="2">
        <f>[1]!s_pq_avgamount(A838,"20260101","",100000000)</f>
        <v>4.1896343178899089</v>
      </c>
      <c r="T838" s="17">
        <f>[1]!s_ipo_dilutedpe(A838)</f>
        <v>88.89</v>
      </c>
      <c r="U838" s="12">
        <f>[1]!s_ipo_collection_total(A838,100000000)</f>
        <v>4.08</v>
      </c>
      <c r="V838" s="18">
        <f>[1]!s_val_pe_ttm(A838,"")</f>
        <v>46.809005737304688</v>
      </c>
    </row>
    <row r="839" spans="1:22" x14ac:dyDescent="0.3">
      <c r="A839" s="12" t="s">
        <v>2265</v>
      </c>
      <c r="B839" s="12" t="s">
        <v>2266</v>
      </c>
      <c r="C839" s="16" t="str">
        <f>[1]!s_info_mkt(A839)</f>
        <v>创业板</v>
      </c>
      <c r="D839" s="16" t="str">
        <f>[1]!s_ipo_listeddate(A839)</f>
        <v>2022-07-06</v>
      </c>
      <c r="E839" s="16" t="str">
        <f>[1]!s_info_industry_csrc2023(A839,"",3)</f>
        <v>橡胶和塑料制品业</v>
      </c>
      <c r="F839" s="16">
        <f>[1]!s_is(A839,83,"FY","YTD","20251231",1,"",100000000)</f>
        <v>4.4082213514999999</v>
      </c>
      <c r="G839" s="16">
        <f>[1]!s_is(A839,83,"FY","YTD","20241231",1,"",100000000)</f>
        <v>4.0444624012999997</v>
      </c>
      <c r="H839" s="16">
        <f>[1]!s_is(A839,61,"FY","YTD","20251231",1,"",100000000)</f>
        <v>0.8713550362000001</v>
      </c>
      <c r="I839" s="16">
        <f>[1]!s_is(A839,61,"FY","YTD","20241231",1,"",100000000)</f>
        <v>0.87003152819999996</v>
      </c>
      <c r="J839" s="16">
        <f>[1]!s_fa_roe(A839,"20251231")</f>
        <v>9.1271000000000004</v>
      </c>
      <c r="K839" s="16">
        <f>[1]!s_stmnote_rdexp(A839,"20251231",1,10000)</f>
        <v>3052.8321820000001</v>
      </c>
      <c r="L839" s="16">
        <f>[1]!s_margin_tradingbalance(A839,"",10000)</f>
        <v>11057.425800000001</v>
      </c>
      <c r="M839" s="16">
        <f>[1]!s_margin_seclendingbalance(A839,"",10000)</f>
        <v>24.768999999999998</v>
      </c>
      <c r="N839" s="17">
        <f>[1]!s_val_ev(A839,"",100000000)</f>
        <v>27.479507720000001</v>
      </c>
      <c r="O839" s="17">
        <f>[1]!share_freesharesmv(A839,"",100000000)</f>
        <v>11.046957152699999</v>
      </c>
      <c r="P839" s="17">
        <f ca="1">[1]!s_dq_amount_btin(A839,TODAY()-1,100000000)</f>
        <v>0.71778339999999996</v>
      </c>
      <c r="Q839" s="17">
        <f ca="1">[1]!s_dq_turn(A839,TODAY()-1)</f>
        <v>4.8383846074493126</v>
      </c>
      <c r="R839" s="2">
        <f>[1]!s_pq_amount(A839,"20260101","",100000000)</f>
        <v>70.754065999999995</v>
      </c>
      <c r="S839" s="2">
        <f>[1]!s_pq_avgamount(A839,"20260101","",100000000)</f>
        <v>0.64911987155963302</v>
      </c>
      <c r="T839" s="17">
        <f>[1]!s_ipo_dilutedpe(A839)</f>
        <v>37.99</v>
      </c>
      <c r="U839" s="12">
        <f>[1]!s_ipo_collection_total(A839,100000000)</f>
        <v>5.3436240000000002</v>
      </c>
      <c r="V839" s="18">
        <f>[1]!s_val_pe_ttm(A839,"")</f>
        <v>33.756214141845703</v>
      </c>
    </row>
    <row r="840" spans="1:22" x14ac:dyDescent="0.3">
      <c r="A840" s="12" t="s">
        <v>2267</v>
      </c>
      <c r="B840" s="12" t="s">
        <v>2268</v>
      </c>
      <c r="C840" s="16" t="str">
        <f>[1]!s_info_mkt(A840)</f>
        <v>主板</v>
      </c>
      <c r="D840" s="16" t="str">
        <f>[1]!s_ipo_listeddate(A840)</f>
        <v>2017-02-08</v>
      </c>
      <c r="E840" s="16" t="str">
        <f>[1]!s_info_industry_csrc2023(A840,"",3)</f>
        <v>土木工程建筑业</v>
      </c>
      <c r="F840" s="16">
        <f>[1]!s_is(A840,83,"FY","YTD","20251231",1,"",100000000)</f>
        <v>4.6189815407000001</v>
      </c>
      <c r="G840" s="16">
        <f>[1]!s_is(A840,83,"FY","YTD","20241231",1,"",100000000)</f>
        <v>5.1754199631000004</v>
      </c>
      <c r="H840" s="16">
        <f>[1]!s_is(A840,61,"FY","YTD","20251231",1,"",100000000)</f>
        <v>0.66119599649999994</v>
      </c>
      <c r="I840" s="16">
        <f>[1]!s_is(A840,61,"FY","YTD","20241231",1,"",100000000)</f>
        <v>0.9723684534</v>
      </c>
      <c r="J840" s="16">
        <f>[1]!s_fa_roe(A840,"20251231")</f>
        <v>6.3788999999999998</v>
      </c>
      <c r="K840" s="16">
        <f>[1]!s_stmnote_rdexp(A840,"20251231",1,10000)</f>
        <v>2914.5525299999999</v>
      </c>
      <c r="L840" s="16">
        <f>[1]!s_margin_tradingbalance(A840,"",10000)</f>
        <v>0</v>
      </c>
      <c r="M840" s="16">
        <f>[1]!s_margin_seclendingbalance(A840,"",10000)</f>
        <v>0</v>
      </c>
      <c r="N840" s="17">
        <f>[1]!s_val_ev(A840,"",100000000)</f>
        <v>44.681996174399998</v>
      </c>
      <c r="O840" s="17">
        <f>[1]!share_freesharesmv(A840,"",100000000)</f>
        <v>35.202218875199996</v>
      </c>
      <c r="P840" s="17">
        <f ca="1">[1]!s_dq_amount_btin(A840,TODAY()-1,100000000)</f>
        <v>3.4405036299999998</v>
      </c>
      <c r="Q840" s="17">
        <f ca="1">[1]!s_dq_turn(A840,TODAY()-1)</f>
        <v>7.6821566614936332</v>
      </c>
      <c r="R840" s="2">
        <f>[1]!s_pq_amount(A840,"20260101","",100000000)</f>
        <v>187.89903919</v>
      </c>
      <c r="S840" s="2">
        <f>[1]!s_pq_avgamount(A840,"20260101","",100000000)</f>
        <v>1.7238443962385321</v>
      </c>
      <c r="T840" s="17">
        <f>[1]!s_ipo_dilutedpe(A840)</f>
        <v>22.99</v>
      </c>
      <c r="U840" s="12">
        <f>[1]!s_ipo_collection_total(A840,100000000)</f>
        <v>3.54487518</v>
      </c>
      <c r="V840" s="18">
        <f>[1]!s_val_pe_ttm(A840,"")</f>
        <v>76.6282958984375</v>
      </c>
    </row>
    <row r="841" spans="1:22" x14ac:dyDescent="0.3">
      <c r="A841" s="12" t="s">
        <v>2269</v>
      </c>
      <c r="B841" s="12" t="s">
        <v>2270</v>
      </c>
      <c r="C841" s="16" t="str">
        <f>[1]!s_info_mkt(A841)</f>
        <v>主板</v>
      </c>
      <c r="D841" s="16" t="str">
        <f>[1]!s_ipo_listeddate(A841)</f>
        <v>2016-11-07</v>
      </c>
      <c r="E841" s="16" t="str">
        <f>[1]!s_info_industry_csrc2023(A841,"",3)</f>
        <v>通用设备制造业</v>
      </c>
      <c r="F841" s="16">
        <f>[1]!s_is(A841,83,"FY","YTD","20251231",1,"",100000000)</f>
        <v>33.679191019699999</v>
      </c>
      <c r="G841" s="16">
        <f>[1]!s_is(A841,83,"FY","YTD","20241231",1,"",100000000)</f>
        <v>33.5182863438</v>
      </c>
      <c r="H841" s="16">
        <f>[1]!s_is(A841,61,"FY","YTD","20251231",1,"",100000000)</f>
        <v>4.2898872904000003</v>
      </c>
      <c r="I841" s="16">
        <f>[1]!s_is(A841,61,"FY","YTD","20241231",1,"",100000000)</f>
        <v>5.2299287147000006</v>
      </c>
      <c r="J841" s="16">
        <f>[1]!s_fa_roe(A841,"20251231")</f>
        <v>15.184100000000001</v>
      </c>
      <c r="K841" s="16">
        <f>[1]!s_stmnote_rdexp(A841,"20251231",1,10000)</f>
        <v>15312.852640999999</v>
      </c>
      <c r="L841" s="16">
        <f>[1]!s_margin_tradingbalance(A841,"",10000)</f>
        <v>8837.6273000000001</v>
      </c>
      <c r="M841" s="16">
        <f>[1]!s_margin_seclendingbalance(A841,"",10000)</f>
        <v>120.416</v>
      </c>
      <c r="N841" s="17">
        <f>[1]!s_val_ev(A841,"",100000000)</f>
        <v>110.664</v>
      </c>
      <c r="O841" s="17">
        <f>[1]!share_freesharesmv(A841,"",100000000)</f>
        <v>25.792975124000002</v>
      </c>
      <c r="P841" s="17">
        <f ca="1">[1]!s_dq_amount_btin(A841,TODAY()-1,100000000)</f>
        <v>1.0606180700000001</v>
      </c>
      <c r="Q841" s="17">
        <f ca="1">[1]!s_dq_turn(A841,TODAY()-1)</f>
        <v>0.96883505747126442</v>
      </c>
      <c r="R841" s="2">
        <f>[1]!s_pq_amount(A841,"20260101","",100000000)</f>
        <v>133.44694892999999</v>
      </c>
      <c r="S841" s="2">
        <f>[1]!s_pq_avgamount(A841,"20260101","",100000000)</f>
        <v>1.2242839351376147</v>
      </c>
      <c r="T841" s="17">
        <f>[1]!s_ipo_dilutedpe(A841)</f>
        <v>22.98</v>
      </c>
      <c r="U841" s="12">
        <f>[1]!s_ipo_collection_total(A841,100000000)</f>
        <v>0.78300000000000003</v>
      </c>
      <c r="V841" s="18">
        <f>[1]!s_val_pe_ttm(A841,"")</f>
        <v>25.069742202758789</v>
      </c>
    </row>
    <row r="842" spans="1:22" x14ac:dyDescent="0.3">
      <c r="A842" s="12" t="s">
        <v>2271</v>
      </c>
      <c r="B842" s="12" t="s">
        <v>2272</v>
      </c>
      <c r="C842" s="16" t="str">
        <f>[1]!s_info_mkt(A842)</f>
        <v>科创板</v>
      </c>
      <c r="D842" s="16" t="str">
        <f>[1]!s_ipo_listeddate(A842)</f>
        <v>2024-05-09</v>
      </c>
      <c r="E842" s="16" t="str">
        <f>[1]!s_info_industry_csrc2023(A842,"",3)</f>
        <v>计算机、通信和其他电子设备制造业</v>
      </c>
      <c r="F842" s="16">
        <f>[1]!s_is(A842,83,"FY","YTD","20251231",1,"",100000000)</f>
        <v>5.4612759624000002</v>
      </c>
      <c r="G842" s="16">
        <f>[1]!s_is(A842,83,"FY","YTD","20241231",1,"",100000000)</f>
        <v>4.3675635245999995</v>
      </c>
      <c r="H842" s="16">
        <f>[1]!s_is(A842,61,"FY","YTD","20251231",1,"",100000000)</f>
        <v>-0.40027886560000003</v>
      </c>
      <c r="I842" s="16">
        <f>[1]!s_is(A842,61,"FY","YTD","20241231",1,"",100000000)</f>
        <v>0.28169302060000001</v>
      </c>
      <c r="J842" s="16">
        <f>[1]!s_fa_roe(A842,"20251231")</f>
        <v>-4.8146000000000004</v>
      </c>
      <c r="K842" s="16">
        <f>[1]!s_stmnote_rdexp(A842,"20251231",1,10000)</f>
        <v>2637.2584510000002</v>
      </c>
      <c r="L842" s="16">
        <f>[1]!s_margin_tradingbalance(A842,"",10000)</f>
        <v>38882.049400000004</v>
      </c>
      <c r="M842" s="16">
        <f>[1]!s_margin_seclendingbalance(A842,"",10000)</f>
        <v>0</v>
      </c>
      <c r="N842" s="17">
        <f>[1]!s_val_ev(A842,"",100000000)</f>
        <v>105.48554349840001</v>
      </c>
      <c r="O842" s="17">
        <f>[1]!share_freesharesmv(A842,"",100000000)</f>
        <v>45.9911833524</v>
      </c>
      <c r="P842" s="17">
        <f ca="1">[1]!s_dq_amount_btin(A842,TODAY()-1,100000000)</f>
        <v>9.6946236399999997</v>
      </c>
      <c r="Q842" s="17">
        <f ca="1">[1]!s_dq_turn(A842,TODAY()-1)</f>
        <v>20.956008908383644</v>
      </c>
      <c r="R842" s="2">
        <f>[1]!s_pq_amount(A842,"20260101","",100000000)</f>
        <v>485.49118031</v>
      </c>
      <c r="S842" s="2">
        <f>[1]!s_pq_avgamount(A842,"20260101","",100000000)</f>
        <v>4.4540475257798162</v>
      </c>
      <c r="T842" s="17">
        <f>[1]!s_ipo_dilutedpe(A842)</f>
        <v>41.44</v>
      </c>
      <c r="U842" s="12">
        <f>[1]!s_ipo_collection_total(A842,100000000)</f>
        <v>3.8410757760000003</v>
      </c>
      <c r="V842" s="18">
        <f>[1]!s_val_pe_ttm(A842,"")</f>
        <v>5589.7421875</v>
      </c>
    </row>
    <row r="843" spans="1:22" x14ac:dyDescent="0.3">
      <c r="A843" s="12" t="s">
        <v>69</v>
      </c>
      <c r="B843" s="12" t="s">
        <v>70</v>
      </c>
      <c r="C843" s="16" t="str">
        <f>[1]!s_info_mkt(A843)</f>
        <v>北证</v>
      </c>
      <c r="D843" s="16" t="str">
        <f>[1]!s_ipo_listeddate(A843)</f>
        <v>2023-03-15</v>
      </c>
      <c r="E843" s="16" t="str">
        <f>[1]!s_info_industry_csrc2023(A843,"",3)</f>
        <v>医药制造业</v>
      </c>
      <c r="F843" s="16">
        <f>[1]!s_is(A843,83,"FY","YTD","20251231",1,"",100000000)</f>
        <v>1.44939727E-2</v>
      </c>
      <c r="G843" s="16">
        <f>[1]!s_is(A843,83,"FY","YTD","20241231",1,"",100000000)</f>
        <v>8.8562820999999996E-3</v>
      </c>
      <c r="H843" s="16">
        <f>[1]!s_is(A843,61,"FY","YTD","20251231",1,"",100000000)</f>
        <v>-5.7945105335000004</v>
      </c>
      <c r="I843" s="16">
        <f>[1]!s_is(A843,61,"FY","YTD","20241231",1,"",100000000)</f>
        <v>-3.5660624608999996</v>
      </c>
      <c r="J843" s="16">
        <f>[1]!s_fa_roe(A843,"20251231")</f>
        <v>-220.2953</v>
      </c>
      <c r="K843" s="16">
        <f>[1]!s_stmnote_rdexp(A843,"20251231",1,10000)</f>
        <v>20988.697337999998</v>
      </c>
      <c r="L843" s="16">
        <f>[1]!s_margin_tradingbalance(A843,"",10000)</f>
        <v>1192.0443</v>
      </c>
      <c r="M843" s="16">
        <f>[1]!s_margin_seclendingbalance(A843,"",10000)</f>
        <v>0</v>
      </c>
      <c r="N843" s="17">
        <f>[1]!s_val_ev(A843,"",100000000)</f>
        <v>11.687104</v>
      </c>
      <c r="O843" s="17">
        <f>[1]!share_freesharesmv(A843,"",100000000)</f>
        <v>7.8111171423999997</v>
      </c>
      <c r="P843" s="17">
        <f ca="1">[1]!s_dq_amount_btin(A843,TODAY()-1,100000000)</f>
        <v>0.34498120999999998</v>
      </c>
      <c r="Q843" s="17">
        <f ca="1">[1]!s_dq_turn(A843,TODAY()-1)</f>
        <v>4.3263352361718042</v>
      </c>
      <c r="R843" s="2">
        <f>[1]!s_pq_amount(A843,"20260101","",100000000)</f>
        <v>65.076330069999997</v>
      </c>
      <c r="S843" s="2">
        <f>[1]!s_pq_avgamount(A843,"20260101","",100000000)</f>
        <v>0.60255861175925929</v>
      </c>
      <c r="T843" s="17">
        <f>[1]!s_ipo_dilutedpe(A843)</f>
        <v>0</v>
      </c>
      <c r="U843" s="12">
        <f>[1]!s_ipo_collection_total(A843,100000000)</f>
        <v>2.94</v>
      </c>
      <c r="V843" s="18">
        <f>[1]!s_val_pe_ttm(A843,"")</f>
        <v>-2.0875916481018066</v>
      </c>
    </row>
    <row r="844" spans="1:22" x14ac:dyDescent="0.3">
      <c r="A844" s="12" t="s">
        <v>2273</v>
      </c>
      <c r="B844" s="12" t="s">
        <v>2274</v>
      </c>
      <c r="C844" s="16" t="str">
        <f>[1]!s_info_mkt(A844)</f>
        <v>科创板</v>
      </c>
      <c r="D844" s="16" t="str">
        <f>[1]!s_ipo_listeddate(A844)</f>
        <v>2026-04-24</v>
      </c>
      <c r="E844" s="16" t="str">
        <f>[1]!s_info_industry_csrc2023(A844,"",3)</f>
        <v>仪器仪表制造业</v>
      </c>
      <c r="F844" s="16">
        <f>[1]!s_is(A844,83,"FY","YTD","20251231",1,"",100000000)</f>
        <v>11.9406840351</v>
      </c>
      <c r="G844" s="16">
        <f>[1]!s_is(A844,83,"FY","YTD","20241231",1,"",100000000)</f>
        <v>7.8862990711999998</v>
      </c>
      <c r="H844" s="16">
        <f>[1]!s_is(A844,61,"FY","YTD","20251231",1,"",100000000)</f>
        <v>1.7365155789</v>
      </c>
      <c r="I844" s="16">
        <f>[1]!s_is(A844,61,"FY","YTD","20241231",1,"",100000000)</f>
        <v>1.4049484130000001</v>
      </c>
      <c r="J844" s="16">
        <f>[1]!s_fa_roe(A844,"20251231")</f>
        <v>22.035</v>
      </c>
      <c r="K844" s="16">
        <f>[1]!s_stmnote_rdexp(A844,"20251231",1,10000)</f>
        <v>0</v>
      </c>
      <c r="L844" s="16">
        <f>[1]!s_margin_tradingbalance(A844,"",10000)</f>
        <v>229051.82490000001</v>
      </c>
      <c r="M844" s="16">
        <f>[1]!s_margin_seclendingbalance(A844,"",10000)</f>
        <v>0</v>
      </c>
      <c r="N844" s="17">
        <f>[1]!s_val_ev(A844,"",100000000)</f>
        <v>2436.2800079100002</v>
      </c>
      <c r="O844" s="17">
        <f>[1]!share_freesharesmv(A844,"",100000000)</f>
        <v>457.89749712000003</v>
      </c>
      <c r="P844" s="17">
        <f ca="1">[1]!s_dq_amount_btin(A844,TODAY()-1,100000000)</f>
        <v>30.408524960000001</v>
      </c>
      <c r="Q844" s="17">
        <f ca="1">[1]!s_dq_turn(A844,TODAY()-1)</f>
        <v>6.629707987253826</v>
      </c>
      <c r="R844" s="2">
        <f>[1]!s_pq_amount(A844,"20260101","",100000000)</f>
        <v>1594.1690559000001</v>
      </c>
      <c r="S844" s="2">
        <f>[1]!s_pq_avgamount(A844,"20260101","",100000000)</f>
        <v>43.085650159459455</v>
      </c>
      <c r="T844" s="17">
        <f>[1]!s_ipo_dilutedpe(A844)</f>
        <v>63.64</v>
      </c>
      <c r="U844" s="12">
        <f>[1]!s_ipo_collection_total(A844,100000000)</f>
        <v>21.015866939599999</v>
      </c>
      <c r="V844" s="18">
        <f>[1]!s_val_pe_ttm(A844,"")</f>
        <v>891.67181396484375</v>
      </c>
    </row>
    <row r="845" spans="1:22" x14ac:dyDescent="0.3">
      <c r="A845" s="12" t="s">
        <v>2275</v>
      </c>
      <c r="B845" s="12" t="s">
        <v>2276</v>
      </c>
      <c r="C845" s="16" t="str">
        <f>[1]!s_info_mkt(A845)</f>
        <v>主板</v>
      </c>
      <c r="D845" s="16" t="str">
        <f>[1]!s_ipo_listeddate(A845)</f>
        <v>2006-07-25</v>
      </c>
      <c r="E845" s="16" t="str">
        <f>[1]!s_info_industry_csrc2023(A845,"",3)</f>
        <v>计算机、通信和其他电子设备制造业</v>
      </c>
      <c r="F845" s="16">
        <f>[1]!s_is(A845,83,"FY","YTD","20251231",1,"",100000000)</f>
        <v>45.050619561200001</v>
      </c>
      <c r="G845" s="16">
        <f>[1]!s_is(A845,83,"FY","YTD","20241231",1,"",100000000)</f>
        <v>51.778536531699999</v>
      </c>
      <c r="H845" s="16">
        <f>[1]!s_is(A845,61,"FY","YTD","20251231",1,"",100000000)</f>
        <v>-0.33845683469999999</v>
      </c>
      <c r="I845" s="16">
        <f>[1]!s_is(A845,61,"FY","YTD","20241231",1,"",100000000)</f>
        <v>-12.2475845196</v>
      </c>
      <c r="J845" s="16">
        <f>[1]!s_fa_roe(A845,"20251231")</f>
        <v>-2.5369000000000002</v>
      </c>
      <c r="K845" s="16">
        <f>[1]!s_stmnote_rdexp(A845,"20251231",1,10000)</f>
        <v>18308.862874999999</v>
      </c>
      <c r="L845" s="16">
        <f>[1]!s_margin_tradingbalance(A845,"",10000)</f>
        <v>22245.2088</v>
      </c>
      <c r="M845" s="16">
        <f>[1]!s_margin_seclendingbalance(A845,"",10000)</f>
        <v>0.53920000000000001</v>
      </c>
      <c r="N845" s="17">
        <f>[1]!s_val_ev(A845,"",100000000)</f>
        <v>40.259035132200005</v>
      </c>
      <c r="O845" s="17">
        <f>[1]!share_freesharesmv(A845,"",100000000)</f>
        <v>38.204760396600001</v>
      </c>
      <c r="P845" s="17">
        <f ca="1">[1]!s_dq_amount_btin(A845,TODAY()-1,100000000)</f>
        <v>1.7414957099999999</v>
      </c>
      <c r="Q845" s="17">
        <f ca="1">[1]!s_dq_turn(A845,TODAY()-1)</f>
        <v>4.3629706322151875</v>
      </c>
      <c r="R845" s="2">
        <f>[1]!s_pq_amount(A845,"20260101","",100000000)</f>
        <v>182.91154853</v>
      </c>
      <c r="S845" s="2">
        <f>[1]!s_pq_avgamount(A845,"20260101","",100000000)</f>
        <v>1.6936254493518519</v>
      </c>
      <c r="T845" s="17">
        <f>[1]!s_ipo_dilutedpe(A845)</f>
        <v>29.33</v>
      </c>
      <c r="U845" s="12">
        <f>[1]!s_ipo_collection_total(A845,100000000)</f>
        <v>1.3238399999999999</v>
      </c>
      <c r="V845" s="18">
        <f>[1]!s_val_pe_ttm(A845,"")</f>
        <v>-99.034744262695313</v>
      </c>
    </row>
    <row r="846" spans="1:22" x14ac:dyDescent="0.3">
      <c r="A846" s="12" t="s">
        <v>2277</v>
      </c>
      <c r="B846" s="12" t="s">
        <v>2278</v>
      </c>
      <c r="C846" s="16" t="str">
        <f>[1]!s_info_mkt(A846)</f>
        <v>主板</v>
      </c>
      <c r="D846" s="16" t="str">
        <f>[1]!s_ipo_listeddate(A846)</f>
        <v>2002-07-03</v>
      </c>
      <c r="E846" s="16" t="str">
        <f>[1]!s_info_industry_csrc2023(A846,"",3)</f>
        <v>电气机械和器材制造业</v>
      </c>
      <c r="F846" s="16">
        <f>[1]!s_is(A846,83,"FY","YTD","20251231",1,"",100000000)</f>
        <v>45.213810221999999</v>
      </c>
      <c r="G846" s="16">
        <f>[1]!s_is(A846,83,"FY","YTD","20241231",1,"",100000000)</f>
        <v>43.559212114600001</v>
      </c>
      <c r="H846" s="16">
        <f>[1]!s_is(A846,61,"FY","YTD","20251231",1,"",100000000)</f>
        <v>0.60537073640000005</v>
      </c>
      <c r="I846" s="16">
        <f>[1]!s_is(A846,61,"FY","YTD","20241231",1,"",100000000)</f>
        <v>-9.9103444650999997</v>
      </c>
      <c r="J846" s="16">
        <f>[1]!s_fa_roe(A846,"20251231")</f>
        <v>1.925</v>
      </c>
      <c r="K846" s="16">
        <f>[1]!s_stmnote_rdexp(A846,"20251231",1,10000)</f>
        <v>38781.298491000001</v>
      </c>
      <c r="L846" s="16">
        <f>[1]!s_margin_tradingbalance(A846,"",10000)</f>
        <v>25228.727599999998</v>
      </c>
      <c r="M846" s="16">
        <f>[1]!s_margin_seclendingbalance(A846,"",10000)</f>
        <v>102.6198</v>
      </c>
      <c r="N846" s="17">
        <f>[1]!s_val_ev(A846,"",100000000)</f>
        <v>103.453100675</v>
      </c>
      <c r="O846" s="17">
        <f>[1]!share_freesharesmv(A846,"",100000000)</f>
        <v>66.115654031399998</v>
      </c>
      <c r="P846" s="17">
        <f ca="1">[1]!s_dq_amount_btin(A846,TODAY()-1,100000000)</f>
        <v>4.10322341</v>
      </c>
      <c r="Q846" s="17">
        <f ca="1">[1]!s_dq_turn(A846,TODAY()-1)</f>
        <v>4.0083942198087215</v>
      </c>
      <c r="R846" s="2">
        <f>[1]!s_pq_amount(A846,"20260101","",100000000)</f>
        <v>1046.9658287499999</v>
      </c>
      <c r="S846" s="2">
        <f>[1]!s_pq_avgamount(A846,"20260101","",100000000)</f>
        <v>9.6051910894495407</v>
      </c>
      <c r="T846" s="17">
        <f>[1]!s_ipo_dilutedpe(A846)</f>
        <v>19.989999999999998</v>
      </c>
      <c r="U846" s="12">
        <f>[1]!s_ipo_collection_total(A846,100000000)</f>
        <v>1.9039999999999999</v>
      </c>
      <c r="V846" s="18">
        <f>[1]!s_val_pe_ttm(A846,"")</f>
        <v>137.68925476074219</v>
      </c>
    </row>
    <row r="847" spans="1:22" x14ac:dyDescent="0.3">
      <c r="A847" s="12" t="s">
        <v>2279</v>
      </c>
      <c r="B847" s="12" t="s">
        <v>2280</v>
      </c>
      <c r="C847" s="16" t="str">
        <f>[1]!s_info_mkt(A847)</f>
        <v>科创板</v>
      </c>
      <c r="D847" s="16" t="str">
        <f>[1]!s_ipo_listeddate(A847)</f>
        <v>2020-12-29</v>
      </c>
      <c r="E847" s="16" t="str">
        <f>[1]!s_info_industry_csrc2023(A847,"",3)</f>
        <v>仪器仪表制造业</v>
      </c>
      <c r="F847" s="16">
        <f>[1]!s_is(A847,83,"FY","YTD","20251231",1,"",100000000)</f>
        <v>19.462034778900001</v>
      </c>
      <c r="G847" s="16">
        <f>[1]!s_is(A847,83,"FY","YTD","20241231",1,"",100000000)</f>
        <v>16.4017401089</v>
      </c>
      <c r="H847" s="16">
        <f>[1]!s_is(A847,61,"FY","YTD","20251231",1,"",100000000)</f>
        <v>2.6277413900999997</v>
      </c>
      <c r="I847" s="16">
        <f>[1]!s_is(A847,61,"FY","YTD","20241231",1,"",100000000)</f>
        <v>2.4502726943000002</v>
      </c>
      <c r="J847" s="16">
        <f>[1]!s_fa_roe(A847,"20251231")</f>
        <v>11.8317</v>
      </c>
      <c r="K847" s="16">
        <f>[1]!s_stmnote_rdexp(A847,"20251231",1,10000)</f>
        <v>24328.735949000002</v>
      </c>
      <c r="L847" s="16">
        <f>[1]!s_margin_tradingbalance(A847,"",10000)</f>
        <v>46054.545100000003</v>
      </c>
      <c r="M847" s="16">
        <f>[1]!s_margin_seclendingbalance(A847,"",10000)</f>
        <v>103.3329</v>
      </c>
      <c r="N847" s="17">
        <f>[1]!s_val_ev(A847,"",100000000)</f>
        <v>127.83580291019999</v>
      </c>
      <c r="O847" s="17">
        <f>[1]!share_freesharesmv(A847,"",100000000)</f>
        <v>58.6307254962</v>
      </c>
      <c r="P847" s="17">
        <f ca="1">[1]!s_dq_amount_btin(A847,TODAY()-1,100000000)</f>
        <v>3.9318186100000001</v>
      </c>
      <c r="Q847" s="17">
        <f ca="1">[1]!s_dq_turn(A847,TODAY()-1)</f>
        <v>3.0995650023674584</v>
      </c>
      <c r="R847" s="2">
        <f>[1]!s_pq_amount(A847,"20260101","",100000000)</f>
        <v>519.62473595999995</v>
      </c>
      <c r="S847" s="2">
        <f>[1]!s_pq_avgamount(A847,"20260101","",100000000)</f>
        <v>4.7671994124770638</v>
      </c>
      <c r="T847" s="17">
        <f>[1]!s_ipo_dilutedpe(A847)</f>
        <v>33.619999999999997</v>
      </c>
      <c r="U847" s="12">
        <f>[1]!s_ipo_collection_total(A847,100000000)</f>
        <v>4.8375000000000004</v>
      </c>
      <c r="V847" s="18">
        <f>[1]!s_val_pe_ttm(A847,"")</f>
        <v>50.245410919189453</v>
      </c>
    </row>
    <row r="848" spans="1:22" x14ac:dyDescent="0.3">
      <c r="A848" s="12" t="s">
        <v>2281</v>
      </c>
      <c r="B848" s="12" t="s">
        <v>2282</v>
      </c>
      <c r="C848" s="16" t="str">
        <f>[1]!s_info_mkt(A848)</f>
        <v>主板</v>
      </c>
      <c r="D848" s="16" t="str">
        <f>[1]!s_ipo_listeddate(A848)</f>
        <v>2008-05-12</v>
      </c>
      <c r="E848" s="16" t="str">
        <f>[1]!s_info_industry_csrc2023(A848,"",3)</f>
        <v>软件和信息技术服务业</v>
      </c>
      <c r="F848" s="16">
        <f>[1]!s_is(A848,83,"FY","YTD","20251231",1,"",100000000)</f>
        <v>271.05390547659999</v>
      </c>
      <c r="G848" s="16">
        <f>[1]!s_is(A848,83,"FY","YTD","20241231",1,"",100000000)</f>
        <v>233.43093018689999</v>
      </c>
      <c r="H848" s="16">
        <f>[1]!s_is(A848,61,"FY","YTD","20251231",1,"",100000000)</f>
        <v>8.3939086136000007</v>
      </c>
      <c r="I848" s="16">
        <f>[1]!s_is(A848,61,"FY","YTD","20241231",1,"",100000000)</f>
        <v>5.6016266315999994</v>
      </c>
      <c r="J848" s="16">
        <f>[1]!s_fa_roe(A848,"20251231")</f>
        <v>4.5884</v>
      </c>
      <c r="K848" s="16">
        <f>[1]!s_stmnote_rdexp(A848,"20251231",1,10000)</f>
        <v>536415.17722700001</v>
      </c>
      <c r="L848" s="16">
        <f>[1]!s_margin_tradingbalance(A848,"",10000)</f>
        <v>595314.95319999999</v>
      </c>
      <c r="M848" s="16">
        <f>[1]!s_margin_seclendingbalance(A848,"",10000)</f>
        <v>1555.2248</v>
      </c>
      <c r="N848" s="17">
        <f>[1]!s_val_ev(A848,"",100000000)</f>
        <v>1023.5262202501</v>
      </c>
      <c r="O848" s="17">
        <f>[1]!share_freesharesmv(A848,"",100000000)</f>
        <v>796.00861728220013</v>
      </c>
      <c r="P848" s="17">
        <f ca="1">[1]!s_dq_amount_btin(A848,TODAY()-1,100000000)</f>
        <v>28.250975159999999</v>
      </c>
      <c r="Q848" s="17">
        <f ca="1">[1]!s_dq_turn(A848,TODAY()-1)</f>
        <v>3.0316964926617622</v>
      </c>
      <c r="R848" s="2">
        <f>[1]!s_pq_amount(A848,"20260101","",100000000)</f>
        <v>3629.2026886100002</v>
      </c>
      <c r="S848" s="2">
        <f>[1]!s_pq_avgamount(A848,"20260101","",100000000)</f>
        <v>33.29543751018349</v>
      </c>
      <c r="T848" s="17">
        <f>[1]!s_ipo_dilutedpe(A848)</f>
        <v>29.98</v>
      </c>
      <c r="U848" s="12">
        <f>[1]!s_ipo_collection_total(A848,100000000)</f>
        <v>3.3928799999999999</v>
      </c>
      <c r="V848" s="18">
        <f>[1]!s_val_pe_ttm(A848,"")</f>
        <v>118.61222839355469</v>
      </c>
    </row>
    <row r="849" spans="1:22" x14ac:dyDescent="0.3">
      <c r="A849" s="12" t="s">
        <v>2283</v>
      </c>
      <c r="B849" s="12" t="s">
        <v>2284</v>
      </c>
      <c r="C849" s="16" t="str">
        <f>[1]!s_info_mkt(A849)</f>
        <v>主板</v>
      </c>
      <c r="D849" s="16" t="str">
        <f>[1]!s_ipo_listeddate(A849)</f>
        <v>2017-04-21</v>
      </c>
      <c r="E849" s="16" t="str">
        <f>[1]!s_info_industry_csrc2023(A849,"",3)</f>
        <v>医药制造业</v>
      </c>
      <c r="F849" s="16">
        <f>[1]!s_is(A849,83,"FY","YTD","20251231",1,"",100000000)</f>
        <v>4.7128778166999998</v>
      </c>
      <c r="G849" s="16">
        <f>[1]!s_is(A849,83,"FY","YTD","20241231",1,"",100000000)</f>
        <v>5.6163485283000005</v>
      </c>
      <c r="H849" s="16">
        <f>[1]!s_is(A849,61,"FY","YTD","20251231",1,"",100000000)</f>
        <v>-3.3345212797000001</v>
      </c>
      <c r="I849" s="16">
        <f>[1]!s_is(A849,61,"FY","YTD","20241231",1,"",100000000)</f>
        <v>-0.89625540619999999</v>
      </c>
      <c r="J849" s="16">
        <f>[1]!s_fa_roe(A849,"20251231")</f>
        <v>-48.247999999999998</v>
      </c>
      <c r="K849" s="16">
        <f>[1]!s_stmnote_rdexp(A849,"20251231",1,10000)</f>
        <v>1215.303502</v>
      </c>
      <c r="L849" s="16">
        <f>[1]!s_margin_tradingbalance(A849,"",10000)</f>
        <v>0</v>
      </c>
      <c r="M849" s="16">
        <f>[1]!s_margin_seclendingbalance(A849,"",10000)</f>
        <v>0</v>
      </c>
      <c r="N849" s="17">
        <f>[1]!s_val_ev(A849,"",100000000)</f>
        <v>45.155748000000003</v>
      </c>
      <c r="O849" s="17">
        <f>[1]!share_freesharesmv(A849,"",100000000)</f>
        <v>22.845048372299999</v>
      </c>
      <c r="P849" s="17">
        <f ca="1">[1]!s_dq_amount_btin(A849,TODAY()-1,100000000)</f>
        <v>3.7501786799999999</v>
      </c>
      <c r="Q849" s="17">
        <f ca="1">[1]!s_dq_turn(A849,TODAY()-1)</f>
        <v>8.2939527432919498</v>
      </c>
      <c r="R849" s="2">
        <f>[1]!s_pq_amount(A849,"20260101","",100000000)</f>
        <v>142.02966011999999</v>
      </c>
      <c r="S849" s="2">
        <f>[1]!s_pq_avgamount(A849,"20260101","",100000000)</f>
        <v>1.3030244047706423</v>
      </c>
      <c r="T849" s="17">
        <f>[1]!s_ipo_dilutedpe(A849)</f>
        <v>22.98</v>
      </c>
      <c r="U849" s="12">
        <f>[1]!s_ipo_collection_total(A849,100000000)</f>
        <v>3.6381290000000002</v>
      </c>
      <c r="V849" s="18">
        <f>[1]!s_val_pe_ttm(A849,"")</f>
        <v>-15.289774894714355</v>
      </c>
    </row>
    <row r="850" spans="1:22" x14ac:dyDescent="0.3">
      <c r="A850" s="12" t="s">
        <v>2285</v>
      </c>
      <c r="B850" s="12" t="s">
        <v>2286</v>
      </c>
      <c r="C850" s="16" t="str">
        <f>[1]!s_info_mkt(A850)</f>
        <v>主板</v>
      </c>
      <c r="D850" s="16" t="str">
        <f>[1]!s_ipo_listeddate(A850)</f>
        <v>2003-03-11</v>
      </c>
      <c r="E850" s="16" t="str">
        <f>[1]!s_info_industry_csrc2023(A850,"",3)</f>
        <v>计算机、通信和其他电子设备制造业</v>
      </c>
      <c r="F850" s="16">
        <f>[1]!s_is(A850,83,"FY","YTD","20251231",1,"",100000000)</f>
        <v>130.51573759839999</v>
      </c>
      <c r="G850" s="16">
        <f>[1]!s_is(A850,83,"FY","YTD","20241231",1,"",100000000)</f>
        <v>112.20869038950001</v>
      </c>
      <c r="H850" s="16">
        <f>[1]!s_is(A850,61,"FY","YTD","20251231",1,"",100000000)</f>
        <v>3.9855084002999996</v>
      </c>
      <c r="I850" s="16">
        <f>[1]!s_is(A850,61,"FY","YTD","20241231",1,"",100000000)</f>
        <v>2.1986784846999998</v>
      </c>
      <c r="J850" s="16">
        <f>[1]!s_fa_roe(A850,"20251231")</f>
        <v>3.2961</v>
      </c>
      <c r="K850" s="16">
        <f>[1]!s_stmnote_rdexp(A850,"20251231",1,10000)</f>
        <v>117214.961381</v>
      </c>
      <c r="L850" s="16">
        <f>[1]!s_margin_tradingbalance(A850,"",10000)</f>
        <v>204178.60269999999</v>
      </c>
      <c r="M850" s="16">
        <f>[1]!s_margin_seclendingbalance(A850,"",10000)</f>
        <v>727.00540000000001</v>
      </c>
      <c r="N850" s="17">
        <f>[1]!s_val_ev(A850,"",100000000)</f>
        <v>696.08125276349995</v>
      </c>
      <c r="O850" s="17">
        <f>[1]!share_freesharesmv(A850,"",100000000)</f>
        <v>471.5040157967</v>
      </c>
      <c r="P850" s="17">
        <f ca="1">[1]!s_dq_amount_btin(A850,TODAY()-1,100000000)</f>
        <v>59.785110549999999</v>
      </c>
      <c r="Q850" s="17">
        <f ca="1">[1]!s_dq_turn(A850,TODAY()-1)</f>
        <v>8.6650141598904344</v>
      </c>
      <c r="R850" s="2">
        <f>[1]!s_pq_amount(A850,"20260101","",100000000)</f>
        <v>2211.1568547500001</v>
      </c>
      <c r="S850" s="2">
        <f>[1]!s_pq_avgamount(A850,"20260101","",100000000)</f>
        <v>20.285842704128438</v>
      </c>
      <c r="T850" s="17">
        <f>[1]!s_ipo_dilutedpe(A850)</f>
        <v>20</v>
      </c>
      <c r="U850" s="12">
        <f>[1]!s_ipo_collection_total(A850,100000000)</f>
        <v>3.016</v>
      </c>
      <c r="V850" s="18">
        <f>[1]!s_val_pe_ttm(A850,"")</f>
        <v>151.71046447753906</v>
      </c>
    </row>
    <row r="851" spans="1:22" x14ac:dyDescent="0.3">
      <c r="A851" s="12" t="s">
        <v>2287</v>
      </c>
      <c r="B851" s="12" t="s">
        <v>2288</v>
      </c>
      <c r="C851" s="16" t="str">
        <f>[1]!s_info_mkt(A851)</f>
        <v>科创板</v>
      </c>
      <c r="D851" s="16" t="str">
        <f>[1]!s_ipo_listeddate(A851)</f>
        <v>2024-09-26</v>
      </c>
      <c r="E851" s="16" t="str">
        <f>[1]!s_info_industry_csrc2023(A851,"",3)</f>
        <v>软件和信息技术服务业</v>
      </c>
      <c r="F851" s="16">
        <f>[1]!s_is(A851,83,"FY","YTD","20251231",1,"",100000000)</f>
        <v>18.096405408500001</v>
      </c>
      <c r="G851" s="16">
        <f>[1]!s_is(A851,83,"FY","YTD","20241231",1,"",100000000)</f>
        <v>14.381429573</v>
      </c>
      <c r="H851" s="16">
        <f>[1]!s_is(A851,61,"FY","YTD","20251231",1,"",100000000)</f>
        <v>4.5414256912999997</v>
      </c>
      <c r="I851" s="16">
        <f>[1]!s_is(A851,61,"FY","YTD","20241231",1,"",100000000)</f>
        <v>4.0053008122000007</v>
      </c>
      <c r="J851" s="16">
        <f>[1]!s_fa_roe(A851,"20251231")</f>
        <v>16.279199999999999</v>
      </c>
      <c r="K851" s="16">
        <f>[1]!s_stmnote_rdexp(A851,"20251231",1,10000)</f>
        <v>52783.649436</v>
      </c>
      <c r="L851" s="16">
        <f>[1]!s_margin_tradingbalance(A851,"",10000)</f>
        <v>101333.7674</v>
      </c>
      <c r="M851" s="16">
        <f>[1]!s_margin_seclendingbalance(A851,"",10000)</f>
        <v>40.103999999999999</v>
      </c>
      <c r="N851" s="17">
        <f>[1]!s_val_ev(A851,"",100000000)</f>
        <v>240.74680000000001</v>
      </c>
      <c r="O851" s="17">
        <f>[1]!share_freesharesmv(A851,"",100000000)</f>
        <v>153.8929970426</v>
      </c>
      <c r="P851" s="17">
        <f ca="1">[1]!s_dq_amount_btin(A851,TODAY()-1,100000000)</f>
        <v>5.1272757499999999</v>
      </c>
      <c r="Q851" s="17">
        <f ca="1">[1]!s_dq_turn(A851,TODAY()-1)</f>
        <v>3.086435032579312</v>
      </c>
      <c r="R851" s="2">
        <f>[1]!s_pq_amount(A851,"20260101","",100000000)</f>
        <v>965.47887350999997</v>
      </c>
      <c r="S851" s="2">
        <f>[1]!s_pq_avgamount(A851,"20260101","",100000000)</f>
        <v>8.8576043441284398</v>
      </c>
      <c r="T851" s="17">
        <f>[1]!s_ipo_dilutedpe(A851)</f>
        <v>18.55</v>
      </c>
      <c r="U851" s="12">
        <f>[1]!s_ipo_collection_total(A851,100000000)</f>
        <v>13.795</v>
      </c>
      <c r="V851" s="18">
        <f>[1]!s_val_pe_ttm(A851,"")</f>
        <v>48.808567047119141</v>
      </c>
    </row>
    <row r="852" spans="1:22" x14ac:dyDescent="0.3">
      <c r="A852" s="12" t="s">
        <v>2289</v>
      </c>
      <c r="B852" s="12" t="s">
        <v>2290</v>
      </c>
      <c r="C852" s="16" t="str">
        <f>[1]!s_info_mkt(A852)</f>
        <v>科创板</v>
      </c>
      <c r="D852" s="16" t="str">
        <f>[1]!s_ipo_listeddate(A852)</f>
        <v>2022-11-07</v>
      </c>
      <c r="E852" s="16" t="str">
        <f>[1]!s_info_industry_csrc2023(A852,"",3)</f>
        <v>专用设备制造业</v>
      </c>
      <c r="F852" s="16">
        <f>[1]!s_is(A852,83,"FY","YTD","20251231",1,"",100000000)</f>
        <v>2.9490842979000003</v>
      </c>
      <c r="G852" s="16">
        <f>[1]!s_is(A852,83,"FY","YTD","20241231",1,"",100000000)</f>
        <v>2.6818556838999998</v>
      </c>
      <c r="H852" s="16">
        <f>[1]!s_is(A852,61,"FY","YTD","20251231",1,"",100000000)</f>
        <v>0.80333220500000002</v>
      </c>
      <c r="I852" s="16">
        <f>[1]!s_is(A852,61,"FY","YTD","20241231",1,"",100000000)</f>
        <v>0.64015936020000008</v>
      </c>
      <c r="J852" s="16">
        <f>[1]!s_fa_roe(A852,"20251231")</f>
        <v>7.8445</v>
      </c>
      <c r="K852" s="16">
        <f>[1]!s_stmnote_rdexp(A852,"20251231",1,10000)</f>
        <v>2409.5895479999999</v>
      </c>
      <c r="L852" s="16">
        <f>[1]!s_margin_tradingbalance(A852,"",10000)</f>
        <v>21531.566299999999</v>
      </c>
      <c r="M852" s="16">
        <f>[1]!s_margin_seclendingbalance(A852,"",10000)</f>
        <v>0</v>
      </c>
      <c r="N852" s="17">
        <f>[1]!s_val_ev(A852,"",100000000)</f>
        <v>79.327030782500003</v>
      </c>
      <c r="O852" s="17">
        <f>[1]!share_freesharesmv(A852,"",100000000)</f>
        <v>31.909592544999999</v>
      </c>
      <c r="P852" s="17">
        <f ca="1">[1]!s_dq_amount_btin(A852,TODAY()-1,100000000)</f>
        <v>3.8867550099999999</v>
      </c>
      <c r="Q852" s="17">
        <f ca="1">[1]!s_dq_turn(A852,TODAY()-1)</f>
        <v>4.9800418010496204</v>
      </c>
      <c r="R852" s="2">
        <f>[1]!s_pq_amount(A852,"20260101","",100000000)</f>
        <v>210.06511571999999</v>
      </c>
      <c r="S852" s="2">
        <f>[1]!s_pq_avgamount(A852,"20260101","",100000000)</f>
        <v>1.9272028965137615</v>
      </c>
      <c r="T852" s="17">
        <f>[1]!s_ipo_dilutedpe(A852)</f>
        <v>68.87</v>
      </c>
      <c r="U852" s="12">
        <f>[1]!s_ipo_collection_total(A852,100000000)</f>
        <v>7.7592499999999998</v>
      </c>
      <c r="V852" s="18">
        <f>[1]!s_val_pe_ttm(A852,"")</f>
        <v>110.40031433105469</v>
      </c>
    </row>
    <row r="853" spans="1:22" x14ac:dyDescent="0.3">
      <c r="A853" s="12" t="s">
        <v>2291</v>
      </c>
      <c r="B853" s="12" t="s">
        <v>2292</v>
      </c>
      <c r="C853" s="16" t="str">
        <f>[1]!s_info_mkt(A853)</f>
        <v>创业板</v>
      </c>
      <c r="D853" s="16" t="str">
        <f>[1]!s_ipo_listeddate(A853)</f>
        <v>2019-01-28</v>
      </c>
      <c r="E853" s="16" t="str">
        <f>[1]!s_info_industry_csrc2023(A853,"",3)</f>
        <v>研究和试验发展</v>
      </c>
      <c r="F853" s="16">
        <f>[1]!s_is(A853,83,"FY","YTD","20251231",1,"",100000000)</f>
        <v>140.95078734950002</v>
      </c>
      <c r="G853" s="16">
        <f>[1]!s_is(A853,83,"FY","YTD","20241231",1,"",100000000)</f>
        <v>122.75774875030001</v>
      </c>
      <c r="H853" s="16">
        <f>[1]!s_is(A853,61,"FY","YTD","20251231",1,"",100000000)</f>
        <v>16.638988794399999</v>
      </c>
      <c r="I853" s="16">
        <f>[1]!s_is(A853,61,"FY","YTD","20241231",1,"",100000000)</f>
        <v>17.933508145000001</v>
      </c>
      <c r="J853" s="16">
        <f>[1]!s_fa_roe(A853,"20251231")</f>
        <v>11.601800000000001</v>
      </c>
      <c r="K853" s="16">
        <f>[1]!s_stmnote_rdexp(A853,"20251231",1,10000)</f>
        <v>57601.959375999999</v>
      </c>
      <c r="L853" s="16">
        <f>[1]!s_margin_tradingbalance(A853,"",10000)</f>
        <v>122209.103</v>
      </c>
      <c r="M853" s="16">
        <f>[1]!s_margin_seclendingbalance(A853,"",10000)</f>
        <v>151.31030000000001</v>
      </c>
      <c r="N853" s="17">
        <f>[1]!s_val_ev(A853,"",100000000)</f>
        <v>383.13375562042933</v>
      </c>
      <c r="O853" s="17">
        <f>[1]!share_freesharesmv(A853,"",100000000)</f>
        <v>214.33098365160001</v>
      </c>
      <c r="P853" s="17">
        <f ca="1">[1]!s_dq_amount_btin(A853,TODAY()-1,100000000)</f>
        <v>9.4437000100000006</v>
      </c>
      <c r="Q853" s="17">
        <f ca="1">[1]!s_dq_turn(A853,TODAY()-1)</f>
        <v>2.9480795049771111</v>
      </c>
      <c r="R853" s="2">
        <f>[1]!s_pq_amount(A853,"20260101","",100000000)</f>
        <v>894.07825270000001</v>
      </c>
      <c r="S853" s="2">
        <f>[1]!s_pq_avgamount(A853,"20260101","",100000000)</f>
        <v>8.2025527770642199</v>
      </c>
      <c r="T853" s="17">
        <f>[1]!s_ipo_dilutedpe(A853)</f>
        <v>22.99</v>
      </c>
      <c r="U853" s="12">
        <f>[1]!s_ipo_collection_total(A853,100000000)</f>
        <v>5.0272579999999998</v>
      </c>
      <c r="V853" s="18">
        <f>[1]!s_val_pe_ttm(A853,"")</f>
        <v>24.635492324829102</v>
      </c>
    </row>
    <row r="854" spans="1:22" x14ac:dyDescent="0.3">
      <c r="A854" s="12" t="s">
        <v>2293</v>
      </c>
      <c r="B854" s="12" t="s">
        <v>2294</v>
      </c>
      <c r="C854" s="16" t="str">
        <f>[1]!s_info_mkt(A854)</f>
        <v>主板</v>
      </c>
      <c r="D854" s="16" t="str">
        <f>[1]!s_ipo_listeddate(A854)</f>
        <v>1994-02-04</v>
      </c>
      <c r="E854" s="16" t="str">
        <f>[1]!s_info_industry_csrc2023(A854,"",3)</f>
        <v>新闻和出版业</v>
      </c>
      <c r="F854" s="16">
        <f>[1]!s_is(A854,83,"FY","YTD","20251231",1,"",100000000)</f>
        <v>14.510596228099999</v>
      </c>
      <c r="G854" s="16">
        <f>[1]!s_is(A854,83,"FY","YTD","20241231",1,"",100000000)</f>
        <v>14.322500913099999</v>
      </c>
      <c r="H854" s="16">
        <f>[1]!s_is(A854,61,"FY","YTD","20251231",1,"",100000000)</f>
        <v>0.42257766350000003</v>
      </c>
      <c r="I854" s="16">
        <f>[1]!s_is(A854,61,"FY","YTD","20241231",1,"",100000000)</f>
        <v>0.40458216869999997</v>
      </c>
      <c r="J854" s="16">
        <f>[1]!s_fa_roe(A854,"20251231")</f>
        <v>1.7084999999999999</v>
      </c>
      <c r="K854" s="16">
        <f>[1]!s_stmnote_rdexp(A854,"20251231",1,10000)</f>
        <v>0</v>
      </c>
      <c r="L854" s="16">
        <f>[1]!s_margin_tradingbalance(A854,"",10000)</f>
        <v>29690.898000000001</v>
      </c>
      <c r="M854" s="16">
        <f>[1]!s_margin_seclendingbalance(A854,"",10000)</f>
        <v>1.2116</v>
      </c>
      <c r="N854" s="17">
        <f>[1]!s_val_ev(A854,"",100000000)</f>
        <v>48.691773810000001</v>
      </c>
      <c r="O854" s="17">
        <f>[1]!share_freesharesmv(A854,"",100000000)</f>
        <v>23.620041810000004</v>
      </c>
      <c r="P854" s="17">
        <f ca="1">[1]!s_dq_amount_btin(A854,TODAY()-1,100000000)</f>
        <v>0.75802281999999999</v>
      </c>
      <c r="Q854" s="17">
        <f ca="1">[1]!s_dq_turn(A854,TODAY()-1)</f>
        <v>1.5602545287515786</v>
      </c>
      <c r="R854" s="2">
        <f>[1]!s_pq_amount(A854,"20260101","",100000000)</f>
        <v>126.81600856</v>
      </c>
      <c r="S854" s="2">
        <f>[1]!s_pq_avgamount(A854,"20260101","",100000000)</f>
        <v>1.1634496198165138</v>
      </c>
      <c r="T854" s="17">
        <f>[1]!s_ipo_dilutedpe(A854)</f>
        <v>15.8</v>
      </c>
      <c r="U854" s="12">
        <f>[1]!s_ipo_collection_total(A854,100000000)</f>
        <v>0.60750000000000004</v>
      </c>
      <c r="V854" s="18">
        <f>[1]!s_val_pe_ttm(A854,"")</f>
        <v>114.3009033203125</v>
      </c>
    </row>
    <row r="855" spans="1:22" x14ac:dyDescent="0.3">
      <c r="A855" s="12" t="s">
        <v>2295</v>
      </c>
      <c r="B855" s="12" t="s">
        <v>2296</v>
      </c>
      <c r="C855" s="16" t="str">
        <f>[1]!s_info_mkt(A855)</f>
        <v>科创板</v>
      </c>
      <c r="D855" s="16" t="str">
        <f>[1]!s_ipo_listeddate(A855)</f>
        <v>2021-04-13</v>
      </c>
      <c r="E855" s="16" t="str">
        <f>[1]!s_info_industry_csrc2023(A855,"",3)</f>
        <v>电气机械和器材制造业</v>
      </c>
      <c r="F855" s="16">
        <f>[1]!s_is(A855,83,"FY","YTD","20251231",1,"",100000000)</f>
        <v>20.085171903499997</v>
      </c>
      <c r="G855" s="16">
        <f>[1]!s_is(A855,83,"FY","YTD","20241231",1,"",100000000)</f>
        <v>19.1762440993</v>
      </c>
      <c r="H855" s="16">
        <f>[1]!s_is(A855,61,"FY","YTD","20251231",1,"",100000000)</f>
        <v>0.95412703830000001</v>
      </c>
      <c r="I855" s="16">
        <f>[1]!s_is(A855,61,"FY","YTD","20241231",1,"",100000000)</f>
        <v>1.7434481528999999</v>
      </c>
      <c r="J855" s="16">
        <f>[1]!s_fa_roe(A855,"20251231")</f>
        <v>6.9108999999999998</v>
      </c>
      <c r="K855" s="16">
        <f>[1]!s_stmnote_rdexp(A855,"20251231",1,10000)</f>
        <v>10031.812822</v>
      </c>
      <c r="L855" s="16">
        <f>[1]!s_margin_tradingbalance(A855,"",10000)</f>
        <v>67279.016699999993</v>
      </c>
      <c r="M855" s="16">
        <f>[1]!s_margin_seclendingbalance(A855,"",10000)</f>
        <v>56.326999999999998</v>
      </c>
      <c r="N855" s="17">
        <f>[1]!s_val_ev(A855,"",100000000)</f>
        <v>128.52967409999999</v>
      </c>
      <c r="O855" s="17">
        <f>[1]!share_freesharesmv(A855,"",100000000)</f>
        <v>79.898032499999985</v>
      </c>
      <c r="P855" s="17">
        <f ca="1">[1]!s_dq_amount_btin(A855,TODAY()-1,100000000)</f>
        <v>3.2249638200000001</v>
      </c>
      <c r="Q855" s="17">
        <f ca="1">[1]!s_dq_turn(A855,TODAY()-1)</f>
        <v>2.5218406696325699</v>
      </c>
      <c r="R855" s="2">
        <f>[1]!s_pq_amount(A855,"20260101","",100000000)</f>
        <v>370.49879867999999</v>
      </c>
      <c r="S855" s="2">
        <f>[1]!s_pq_avgamount(A855,"20260101","",100000000)</f>
        <v>3.3990715475229361</v>
      </c>
      <c r="T855" s="17">
        <f>[1]!s_ipo_dilutedpe(A855)</f>
        <v>20.53</v>
      </c>
      <c r="U855" s="12">
        <f>[1]!s_ipo_collection_total(A855,100000000)</f>
        <v>5.0665519999999997</v>
      </c>
      <c r="V855" s="18">
        <f>[1]!s_val_pe_ttm(A855,"")</f>
        <v>179.74790954589844</v>
      </c>
    </row>
    <row r="856" spans="1:22" x14ac:dyDescent="0.3">
      <c r="A856" s="12" t="s">
        <v>2297</v>
      </c>
      <c r="B856" s="12" t="s">
        <v>2298</v>
      </c>
      <c r="C856" s="16" t="str">
        <f>[1]!s_info_mkt(A856)</f>
        <v>主板</v>
      </c>
      <c r="D856" s="16" t="str">
        <f>[1]!s_ipo_listeddate(A856)</f>
        <v>2020-12-11</v>
      </c>
      <c r="E856" s="16" t="str">
        <f>[1]!s_info_industry_csrc2023(A856,"",3)</f>
        <v>通用设备制造业</v>
      </c>
      <c r="F856" s="16">
        <f>[1]!s_is(A856,83,"FY","YTD","20251231",1,"",100000000)</f>
        <v>7.3399323317999992</v>
      </c>
      <c r="G856" s="16">
        <f>[1]!s_is(A856,83,"FY","YTD","20241231",1,"",100000000)</f>
        <v>6.2391147413999999</v>
      </c>
      <c r="H856" s="16">
        <f>[1]!s_is(A856,61,"FY","YTD","20251231",1,"",100000000)</f>
        <v>1.5454999819999999</v>
      </c>
      <c r="I856" s="16">
        <f>[1]!s_is(A856,61,"FY","YTD","20241231",1,"",100000000)</f>
        <v>1.8177936108000001</v>
      </c>
      <c r="J856" s="16">
        <f>[1]!s_fa_roe(A856,"20251231")</f>
        <v>12.623100000000001</v>
      </c>
      <c r="K856" s="16">
        <f>[1]!s_stmnote_rdexp(A856,"20251231",1,10000)</f>
        <v>3332.545783</v>
      </c>
      <c r="L856" s="16">
        <f>[1]!s_margin_tradingbalance(A856,"",10000)</f>
        <v>0</v>
      </c>
      <c r="M856" s="16">
        <f>[1]!s_margin_seclendingbalance(A856,"",10000)</f>
        <v>0</v>
      </c>
      <c r="N856" s="17">
        <f>[1]!s_val_ev(A856,"",100000000)</f>
        <v>48.272104859999999</v>
      </c>
      <c r="O856" s="17">
        <f>[1]!share_freesharesmv(A856,"",100000000)</f>
        <v>22.941373349999999</v>
      </c>
      <c r="P856" s="17">
        <f ca="1">[1]!s_dq_amount_btin(A856,TODAY()-1,100000000)</f>
        <v>3.0237001000000001</v>
      </c>
      <c r="Q856" s="17">
        <f ca="1">[1]!s_dq_turn(A856,TODAY()-1)</f>
        <v>8.0162606757948591</v>
      </c>
      <c r="R856" s="2">
        <f>[1]!s_pq_amount(A856,"20260101","",100000000)</f>
        <v>113.0971562</v>
      </c>
      <c r="S856" s="2">
        <f>[1]!s_pq_avgamount(A856,"20260101","",100000000)</f>
        <v>1.0375885889908256</v>
      </c>
      <c r="T856" s="17">
        <f>[1]!s_ipo_dilutedpe(A856)</f>
        <v>22.99</v>
      </c>
      <c r="U856" s="12">
        <f>[1]!s_ipo_collection_total(A856,100000000)</f>
        <v>4.2893400000000002</v>
      </c>
      <c r="V856" s="18">
        <f>[1]!s_val_pe_ttm(A856,"")</f>
        <v>31.476783752441406</v>
      </c>
    </row>
    <row r="857" spans="1:22" x14ac:dyDescent="0.3">
      <c r="A857" s="12" t="s">
        <v>2299</v>
      </c>
      <c r="B857" s="12" t="s">
        <v>2300</v>
      </c>
      <c r="C857" s="16" t="str">
        <f>[1]!s_info_mkt(A857)</f>
        <v>主板</v>
      </c>
      <c r="D857" s="16" t="str">
        <f>[1]!s_ipo_listeddate(A857)</f>
        <v>2024-07-03</v>
      </c>
      <c r="E857" s="16" t="str">
        <f>[1]!s_info_industry_csrc2023(A857,"",3)</f>
        <v>电气机械和器材制造业</v>
      </c>
      <c r="F857" s="16">
        <f>[1]!s_is(A857,83,"FY","YTD","20251231",1,"",100000000)</f>
        <v>20.042842356199998</v>
      </c>
      <c r="G857" s="16">
        <f>[1]!s_is(A857,83,"FY","YTD","20241231",1,"",100000000)</f>
        <v>15.2834220645</v>
      </c>
      <c r="H857" s="16">
        <f>[1]!s_is(A857,61,"FY","YTD","20251231",1,"",100000000)</f>
        <v>1.1503637506</v>
      </c>
      <c r="I857" s="16">
        <f>[1]!s_is(A857,61,"FY","YTD","20241231",1,"",100000000)</f>
        <v>1.0995823271</v>
      </c>
      <c r="J857" s="16">
        <f>[1]!s_fa_roe(A857,"20251231")</f>
        <v>8.5580999999999996</v>
      </c>
      <c r="K857" s="16">
        <f>[1]!s_stmnote_rdexp(A857,"20251231",1,10000)</f>
        <v>7606.3825980000001</v>
      </c>
      <c r="L857" s="16">
        <f>[1]!s_margin_tradingbalance(A857,"",10000)</f>
        <v>12962.748100000001</v>
      </c>
      <c r="M857" s="16">
        <f>[1]!s_margin_seclendingbalance(A857,"",10000)</f>
        <v>24.84</v>
      </c>
      <c r="N857" s="17">
        <f>[1]!s_val_ev(A857,"",100000000)</f>
        <v>36.171387000000003</v>
      </c>
      <c r="O857" s="17">
        <f>[1]!share_freesharesmv(A857,"",100000000)</f>
        <v>10.59565725</v>
      </c>
      <c r="P857" s="17">
        <f ca="1">[1]!s_dq_amount_btin(A857,TODAY()-1,100000000)</f>
        <v>0.32743878999999998</v>
      </c>
      <c r="Q857" s="17">
        <f ca="1">[1]!s_dq_turn(A857,TODAY()-1)</f>
        <v>2.3911885687089938</v>
      </c>
      <c r="R857" s="2">
        <f>[1]!s_pq_amount(A857,"20260101","",100000000)</f>
        <v>46.330733930000001</v>
      </c>
      <c r="S857" s="2">
        <f>[1]!s_pq_avgamount(A857,"20260101","",100000000)</f>
        <v>0.42505260486238533</v>
      </c>
      <c r="T857" s="17">
        <f>[1]!s_ipo_dilutedpe(A857)</f>
        <v>18.02</v>
      </c>
      <c r="U857" s="12">
        <f>[1]!s_ipo_collection_total(A857,100000000)</f>
        <v>5.9623999999999997</v>
      </c>
      <c r="V857" s="18">
        <f>[1]!s_val_pe_ttm(A857,"")</f>
        <v>32.692375183105469</v>
      </c>
    </row>
    <row r="858" spans="1:22" x14ac:dyDescent="0.3">
      <c r="A858" s="12" t="s">
        <v>2301</v>
      </c>
      <c r="B858" s="12" t="s">
        <v>2302</v>
      </c>
      <c r="C858" s="16" t="str">
        <f>[1]!s_info_mkt(A858)</f>
        <v>主板</v>
      </c>
      <c r="D858" s="16" t="str">
        <f>[1]!s_ipo_listeddate(A858)</f>
        <v>2018-07-20</v>
      </c>
      <c r="E858" s="16" t="str">
        <f>[1]!s_info_industry_csrc2023(A858,"",3)</f>
        <v>计算机、通信和其他电子设备制造业</v>
      </c>
      <c r="F858" s="16">
        <f>[1]!s_is(A858,83,"FY","YTD","20251231",1,"",100000000)</f>
        <v>142.52103033</v>
      </c>
      <c r="G858" s="16">
        <f>[1]!s_is(A858,83,"FY","YTD","20241231",1,"",100000000)</f>
        <v>121.97409931</v>
      </c>
      <c r="H858" s="16">
        <f>[1]!s_is(A858,61,"FY","YTD","20251231",1,"",100000000)</f>
        <v>8.1373726600000005</v>
      </c>
      <c r="I858" s="16">
        <f>[1]!s_is(A858,61,"FY","YTD","20241231",1,"",100000000)</f>
        <v>6.7587879900000001</v>
      </c>
      <c r="J858" s="16">
        <f>[1]!s_fa_roe(A858,"20251231")</f>
        <v>6.3986999999999998</v>
      </c>
      <c r="K858" s="16">
        <f>[1]!s_stmnote_rdexp(A858,"20251231",1,10000)</f>
        <v>89432.773799999995</v>
      </c>
      <c r="L858" s="16">
        <f>[1]!s_margin_tradingbalance(A858,"",10000)</f>
        <v>231282.44270000001</v>
      </c>
      <c r="M858" s="16">
        <f>[1]!s_margin_seclendingbalance(A858,"",10000)</f>
        <v>2876.4549999999999</v>
      </c>
      <c r="N858" s="17">
        <f>[1]!s_val_ev(A858,"",100000000)</f>
        <v>2714.4209252576275</v>
      </c>
      <c r="O858" s="17">
        <f>[1]!share_freesharesmv(A858,"",100000000)</f>
        <v>507.734436405</v>
      </c>
      <c r="P858" s="17">
        <f ca="1">[1]!s_dq_amount_btin(A858,TODAY()-1,100000000)</f>
        <v>74.618045859999995</v>
      </c>
      <c r="Q858" s="17">
        <f ca="1">[1]!s_dq_turn(A858,TODAY()-1)</f>
        <v>3.9117950368815086</v>
      </c>
      <c r="R858" s="2">
        <f>[1]!s_pq_amount(A858,"20260101","",100000000)</f>
        <v>5431.6757195600003</v>
      </c>
      <c r="S858" s="2">
        <f>[1]!s_pq_avgamount(A858,"20260101","",100000000)</f>
        <v>49.831887335412844</v>
      </c>
      <c r="T858" s="17">
        <f>[1]!s_ipo_dilutedpe(A858)</f>
        <v>16.38</v>
      </c>
      <c r="U858" s="12">
        <f>[1]!s_ipo_collection_total(A858,100000000)</f>
        <v>20.243645220999998</v>
      </c>
      <c r="V858" s="18">
        <f>[1]!s_val_pe_ttm(A858,"")</f>
        <v>337.3729248046875</v>
      </c>
    </row>
    <row r="859" spans="1:22" x14ac:dyDescent="0.3">
      <c r="A859" s="12" t="s">
        <v>2303</v>
      </c>
      <c r="B859" s="12" t="s">
        <v>2304</v>
      </c>
      <c r="C859" s="16" t="str">
        <f>[1]!s_info_mkt(A859)</f>
        <v>创业板</v>
      </c>
      <c r="D859" s="16" t="str">
        <f>[1]!s_ipo_listeddate(A859)</f>
        <v>2021-11-02</v>
      </c>
      <c r="E859" s="16" t="str">
        <f>[1]!s_info_industry_csrc2023(A859,"",3)</f>
        <v>化学原料和化学制品制造业</v>
      </c>
      <c r="F859" s="16">
        <f>[1]!s_is(A859,83,"FY","YTD","20251231",1,"",100000000)</f>
        <v>6.5157825227999995</v>
      </c>
      <c r="G859" s="16">
        <f>[1]!s_is(A859,83,"FY","YTD","20241231",1,"",100000000)</f>
        <v>5.7183903050999998</v>
      </c>
      <c r="H859" s="16">
        <f>[1]!s_is(A859,61,"FY","YTD","20251231",1,"",100000000)</f>
        <v>1.0027183984000001</v>
      </c>
      <c r="I859" s="16">
        <f>[1]!s_is(A859,61,"FY","YTD","20241231",1,"",100000000)</f>
        <v>1.0299548338</v>
      </c>
      <c r="J859" s="16">
        <f>[1]!s_fa_roe(A859,"20251231")</f>
        <v>5.2144000000000004</v>
      </c>
      <c r="K859" s="16">
        <f>[1]!s_stmnote_rdexp(A859,"20251231",1,10000)</f>
        <v>3589.9601360000001</v>
      </c>
      <c r="L859" s="16">
        <f>[1]!s_margin_tradingbalance(A859,"",10000)</f>
        <v>13768.2125</v>
      </c>
      <c r="M859" s="16">
        <f>[1]!s_margin_seclendingbalance(A859,"",10000)</f>
        <v>42.066000000000003</v>
      </c>
      <c r="N859" s="17">
        <f>[1]!s_val_ev(A859,"",100000000)</f>
        <v>70.67138468520001</v>
      </c>
      <c r="O859" s="17">
        <f>[1]!share_freesharesmv(A859,"",100000000)</f>
        <v>19.382799910199999</v>
      </c>
      <c r="P859" s="17">
        <f ca="1">[1]!s_dq_amount_btin(A859,TODAY()-1,100000000)</f>
        <v>4.2369492299999996</v>
      </c>
      <c r="Q859" s="17">
        <f ca="1">[1]!s_dq_turn(A859,TODAY()-1)</f>
        <v>14.004348973769595</v>
      </c>
      <c r="R859" s="2">
        <f>[1]!s_pq_amount(A859,"20260101","",100000000)</f>
        <v>160.78921159000001</v>
      </c>
      <c r="S859" s="2">
        <f>[1]!s_pq_avgamount(A859,"20260101","",100000000)</f>
        <v>1.4751303815596331</v>
      </c>
      <c r="T859" s="17">
        <f>[1]!s_ipo_dilutedpe(A859)</f>
        <v>54.59</v>
      </c>
      <c r="U859" s="12">
        <f>[1]!s_ipo_collection_total(A859,100000000)</f>
        <v>12.103333575399999</v>
      </c>
      <c r="V859" s="18">
        <f>[1]!s_val_pe_ttm(A859,"")</f>
        <v>75.409904479980469</v>
      </c>
    </row>
    <row r="860" spans="1:22" x14ac:dyDescent="0.3">
      <c r="A860" s="12" t="s">
        <v>2305</v>
      </c>
      <c r="B860" s="12" t="s">
        <v>2306</v>
      </c>
      <c r="C860" s="16" t="str">
        <f>[1]!s_info_mkt(A860)</f>
        <v>科创板</v>
      </c>
      <c r="D860" s="16" t="str">
        <f>[1]!s_ipo_listeddate(A860)</f>
        <v>2023-09-08</v>
      </c>
      <c r="E860" s="16" t="str">
        <f>[1]!s_info_industry_csrc2023(A860,"",3)</f>
        <v>计算机、通信和其他电子设备制造业</v>
      </c>
      <c r="F860" s="16">
        <f>[1]!s_is(A860,83,"FY","YTD","20251231",1,"",100000000)</f>
        <v>12.115316162000001</v>
      </c>
      <c r="G860" s="16">
        <f>[1]!s_is(A860,83,"FY","YTD","20241231",1,"",100000000)</f>
        <v>10.29504485</v>
      </c>
      <c r="H860" s="16">
        <f>[1]!s_is(A860,61,"FY","YTD","20251231",1,"",100000000)</f>
        <v>-0.16596195329999999</v>
      </c>
      <c r="I860" s="16">
        <f>[1]!s_is(A860,61,"FY","YTD","20241231",1,"",100000000)</f>
        <v>0.1001517972</v>
      </c>
      <c r="J860" s="16">
        <f>[1]!s_fa_roe(A860,"20251231")</f>
        <v>-0.55020000000000002</v>
      </c>
      <c r="K860" s="16">
        <f>[1]!s_stmnote_rdexp(A860,"20251231",1,10000)</f>
        <v>8230.0079829999995</v>
      </c>
      <c r="L860" s="16">
        <f>[1]!s_margin_tradingbalance(A860,"",10000)</f>
        <v>102779.8607</v>
      </c>
      <c r="M860" s="16">
        <f>[1]!s_margin_seclendingbalance(A860,"",10000)</f>
        <v>663.03610000000003</v>
      </c>
      <c r="N860" s="17">
        <f>[1]!s_val_ev(A860,"",100000000)</f>
        <v>513.64886520000005</v>
      </c>
      <c r="O860" s="17">
        <f>[1]!share_freesharesmv(A860,"",100000000)</f>
        <v>177.09021630000001</v>
      </c>
      <c r="P860" s="17">
        <f ca="1">[1]!s_dq_amount_btin(A860,TODAY()-1,100000000)</f>
        <v>41.04156322</v>
      </c>
      <c r="Q860" s="17">
        <f ca="1">[1]!s_dq_turn(A860,TODAY()-1)</f>
        <v>20.706080068689449</v>
      </c>
      <c r="R860" s="2">
        <f>[1]!s_pq_amount(A860,"20260101","",100000000)</f>
        <v>954.40519556000004</v>
      </c>
      <c r="S860" s="2">
        <f>[1]!s_pq_avgamount(A860,"20260101","",100000000)</f>
        <v>8.7560109684403677</v>
      </c>
      <c r="T860" s="17">
        <f>[1]!s_ipo_dilutedpe(A860)</f>
        <v>0</v>
      </c>
      <c r="U860" s="12">
        <f>[1]!s_ipo_collection_total(A860,100000000)</f>
        <v>19.1307242</v>
      </c>
      <c r="V860" s="18">
        <f>[1]!s_val_pe_ttm(A860,"")</f>
        <v>-5684.67919921875</v>
      </c>
    </row>
    <row r="861" spans="1:22" x14ac:dyDescent="0.3">
      <c r="A861" s="12" t="s">
        <v>2307</v>
      </c>
      <c r="B861" s="12" t="s">
        <v>2308</v>
      </c>
      <c r="C861" s="16" t="str">
        <f>[1]!s_info_mkt(A861)</f>
        <v>主板</v>
      </c>
      <c r="D861" s="16" t="str">
        <f>[1]!s_ipo_listeddate(A861)</f>
        <v>2010-03-16</v>
      </c>
      <c r="E861" s="16" t="str">
        <f>[1]!s_info_industry_csrc2023(A861,"",3)</f>
        <v>专用设备制造业</v>
      </c>
      <c r="F861" s="16">
        <f>[1]!s_is(A861,83,"FY","YTD","20251231",1,"",100000000)</f>
        <v>393.53112419780001</v>
      </c>
      <c r="G861" s="16">
        <f>[1]!s_is(A861,83,"FY","YTD","20241231",1,"",100000000)</f>
        <v>298.38069162260001</v>
      </c>
      <c r="H861" s="16">
        <f>[1]!s_is(A861,61,"FY","YTD","20251231",1,"",100000000)</f>
        <v>55.219930048599998</v>
      </c>
      <c r="I861" s="16">
        <f>[1]!s_is(A861,61,"FY","YTD","20241231",1,"",100000000)</f>
        <v>56.2118910903</v>
      </c>
      <c r="J861" s="16">
        <f>[1]!s_fa_roe(A861,"20251231")</f>
        <v>16.050599999999999</v>
      </c>
      <c r="K861" s="16">
        <f>[1]!s_stmnote_rdexp(A861,"20251231",1,10000)</f>
        <v>727714.96128100005</v>
      </c>
      <c r="L861" s="16">
        <f>[1]!s_margin_tradingbalance(A861,"",10000)</f>
        <v>278291.6041</v>
      </c>
      <c r="M861" s="16">
        <f>[1]!s_margin_seclendingbalance(A861,"",10000)</f>
        <v>5199.6082999999999</v>
      </c>
      <c r="N861" s="17">
        <f>[1]!s_val_ev(A861,"",100000000)</f>
        <v>5226.3330944063991</v>
      </c>
      <c r="O861" s="17">
        <f>[1]!share_freesharesmv(A861,"",100000000)</f>
        <v>2812.5554427768006</v>
      </c>
      <c r="P861" s="17">
        <f ca="1">[1]!s_dq_amount_btin(A861,TODAY()-1,100000000)</f>
        <v>75.285277620000002</v>
      </c>
      <c r="Q861" s="17">
        <f ca="1">[1]!s_dq_turn(A861,TODAY()-1)</f>
        <v>1.4444041221469732</v>
      </c>
      <c r="R861" s="2">
        <f>[1]!s_pq_amount(A861,"20260101","",100000000)</f>
        <v>6099.1629421999996</v>
      </c>
      <c r="S861" s="2">
        <f>[1]!s_pq_avgamount(A861,"20260101","",100000000)</f>
        <v>55.955623322935779</v>
      </c>
      <c r="T861" s="17">
        <f>[1]!s_ipo_dilutedpe(A861)</f>
        <v>47.83</v>
      </c>
      <c r="U861" s="12">
        <f>[1]!s_ipo_collection_total(A861,100000000)</f>
        <v>5.4648000000000003</v>
      </c>
      <c r="V861" s="18">
        <f>[1]!s_val_pe_ttm(A861,"")</f>
        <v>93.728652954101563</v>
      </c>
    </row>
    <row r="862" spans="1:22" x14ac:dyDescent="0.3">
      <c r="A862" s="12" t="s">
        <v>2309</v>
      </c>
      <c r="B862" s="12" t="s">
        <v>2310</v>
      </c>
      <c r="C862" s="16" t="str">
        <f>[1]!s_info_mkt(A862)</f>
        <v>主板</v>
      </c>
      <c r="D862" s="16" t="str">
        <f>[1]!s_ipo_listeddate(A862)</f>
        <v>1998-12-10</v>
      </c>
      <c r="E862" s="16" t="str">
        <f>[1]!s_info_industry_csrc2023(A862,"",3)</f>
        <v>农副食品加工业</v>
      </c>
      <c r="F862" s="16">
        <f>[1]!s_is(A862,83,"FY","YTD","20251231",1,"",100000000)</f>
        <v>6.2943888330999993</v>
      </c>
      <c r="G862" s="16">
        <f>[1]!s_is(A862,83,"FY","YTD","20241231",1,"",100000000)</f>
        <v>5.1566312627999995</v>
      </c>
      <c r="H862" s="16">
        <f>[1]!s_is(A862,61,"FY","YTD","20251231",1,"",100000000)</f>
        <v>0.59020198229999998</v>
      </c>
      <c r="I862" s="16">
        <f>[1]!s_is(A862,61,"FY","YTD","20241231",1,"",100000000)</f>
        <v>0.25445146149999998</v>
      </c>
      <c r="J862" s="16">
        <f>[1]!s_fa_roe(A862,"20251231")</f>
        <v>3.5409000000000002</v>
      </c>
      <c r="K862" s="16">
        <f>[1]!s_stmnote_rdexp(A862,"20251231",1,10000)</f>
        <v>232.70581099999998</v>
      </c>
      <c r="L862" s="16">
        <f>[1]!s_margin_tradingbalance(A862,"",10000)</f>
        <v>6723.1208999999999</v>
      </c>
      <c r="M862" s="16">
        <f>[1]!s_margin_seclendingbalance(A862,"",10000)</f>
        <v>0</v>
      </c>
      <c r="N862" s="17">
        <f>[1]!s_val_ev(A862,"",100000000)</f>
        <v>56.252111999999997</v>
      </c>
      <c r="O862" s="17">
        <f>[1]!share_freesharesmv(A862,"",100000000)</f>
        <v>26.253782011999999</v>
      </c>
      <c r="P862" s="17">
        <f ca="1">[1]!s_dq_amount_btin(A862,TODAY()-1,100000000)</f>
        <v>1.5010920000000001</v>
      </c>
      <c r="Q862" s="17">
        <f ca="1">[1]!s_dq_turn(A862,TODAY()-1)</f>
        <v>2.7134814778154461</v>
      </c>
      <c r="R862" s="2">
        <f>[1]!s_pq_amount(A862,"20260101","",100000000)</f>
        <v>119.73783677</v>
      </c>
      <c r="S862" s="2">
        <f>[1]!s_pq_avgamount(A862,"20260101","",100000000)</f>
        <v>1.098512263944954</v>
      </c>
      <c r="T862" s="17">
        <f>[1]!s_ipo_dilutedpe(A862)</f>
        <v>13.2</v>
      </c>
      <c r="U862" s="12">
        <f>[1]!s_ipo_collection_total(A862,100000000)</f>
        <v>3.01</v>
      </c>
      <c r="V862" s="18">
        <f>[1]!s_val_pe_ttm(A862,"")</f>
        <v>81.860809326171875</v>
      </c>
    </row>
    <row r="863" spans="1:22" x14ac:dyDescent="0.3">
      <c r="A863" s="12" t="s">
        <v>2311</v>
      </c>
      <c r="B863" s="12" t="s">
        <v>2312</v>
      </c>
      <c r="C863" s="16" t="str">
        <f>[1]!s_info_mkt(A863)</f>
        <v>科创板</v>
      </c>
      <c r="D863" s="16" t="str">
        <f>[1]!s_ipo_listeddate(A863)</f>
        <v>2020-07-15</v>
      </c>
      <c r="E863" s="16" t="str">
        <f>[1]!s_info_industry_csrc2023(A863,"",3)</f>
        <v>医药制造业</v>
      </c>
      <c r="F863" s="16">
        <f>[1]!s_is(A863,83,"FY","YTD","20251231",1,"",100000000)</f>
        <v>24.984203339699999</v>
      </c>
      <c r="G863" s="16">
        <f>[1]!s_is(A863,83,"FY","YTD","20241231",1,"",100000000)</f>
        <v>19.4831731572</v>
      </c>
      <c r="H863" s="16">
        <f>[1]!s_is(A863,61,"FY","YTD","20251231",1,"",100000000)</f>
        <v>-8.7517433270999998</v>
      </c>
      <c r="I863" s="16">
        <f>[1]!s_is(A863,61,"FY","YTD","20241231",1,"",100000000)</f>
        <v>-12.809264343599999</v>
      </c>
      <c r="J863" s="16">
        <f>[1]!s_fa_roe(A863,"20251231")</f>
        <v>-14.7201</v>
      </c>
      <c r="K863" s="16">
        <f>[1]!s_stmnote_rdexp(A863,"20251231",1,10000)</f>
        <v>134212.31735599999</v>
      </c>
      <c r="L863" s="16">
        <f>[1]!s_margin_tradingbalance(A863,"",10000)</f>
        <v>130902.16439999999</v>
      </c>
      <c r="M863" s="16">
        <f>[1]!s_margin_seclendingbalance(A863,"",10000)</f>
        <v>1059.7156</v>
      </c>
      <c r="N863" s="17">
        <f>[1]!s_val_ev(A863,"",100000000)</f>
        <v>267.67953413155675</v>
      </c>
      <c r="O863" s="17">
        <f>[1]!share_freesharesmv(A863,"",100000000)</f>
        <v>149.58796121879999</v>
      </c>
      <c r="P863" s="17">
        <f ca="1">[1]!s_dq_amount_btin(A863,TODAY()-1,100000000)</f>
        <v>4.5986884899999998</v>
      </c>
      <c r="Q863" s="17">
        <f ca="1">[1]!s_dq_turn(A863,TODAY()-1)</f>
        <v>1.9164188032426981</v>
      </c>
      <c r="R863" s="2">
        <f>[1]!s_pq_amount(A863,"20260101","",100000000)</f>
        <v>651.33663536999995</v>
      </c>
      <c r="S863" s="2">
        <f>[1]!s_pq_avgamount(A863,"20260101","",100000000)</f>
        <v>5.9755654621100911</v>
      </c>
      <c r="T863" s="17">
        <f>[1]!s_ipo_dilutedpe(A863)</f>
        <v>0</v>
      </c>
      <c r="U863" s="12">
        <f>[1]!s_ipo_collection_total(A863,100000000)</f>
        <v>48.357149999999997</v>
      </c>
      <c r="V863" s="18">
        <f>[1]!s_val_pe_ttm(A863,"")</f>
        <v>-46.746662139892578</v>
      </c>
    </row>
    <row r="864" spans="1:22" x14ac:dyDescent="0.3">
      <c r="A864" s="12" t="s">
        <v>2313</v>
      </c>
      <c r="B864" s="12" t="s">
        <v>2314</v>
      </c>
      <c r="C864" s="16" t="str">
        <f>[1]!s_info_mkt(A864)</f>
        <v>创业板</v>
      </c>
      <c r="D864" s="16" t="str">
        <f>[1]!s_ipo_listeddate(A864)</f>
        <v>2014-10-10</v>
      </c>
      <c r="E864" s="16" t="str">
        <f>[1]!s_info_industry_csrc2023(A864,"",3)</f>
        <v>专用设备制造业</v>
      </c>
      <c r="F864" s="16">
        <f>[1]!s_is(A864,83,"FY","YTD","20251231",1,"",100000000)</f>
        <v>7.8513885434000006</v>
      </c>
      <c r="G864" s="16">
        <f>[1]!s_is(A864,83,"FY","YTD","20241231",1,"",100000000)</f>
        <v>7.2874643115</v>
      </c>
      <c r="H864" s="16">
        <f>[1]!s_is(A864,61,"FY","YTD","20251231",1,"",100000000)</f>
        <v>0.83978477099999993</v>
      </c>
      <c r="I864" s="16">
        <f>[1]!s_is(A864,61,"FY","YTD","20241231",1,"",100000000)</f>
        <v>0.83171973709999991</v>
      </c>
      <c r="J864" s="16">
        <f>[1]!s_fa_roe(A864,"20251231")</f>
        <v>10.6675</v>
      </c>
      <c r="K864" s="16">
        <f>[1]!s_stmnote_rdexp(A864,"20251231",1,10000)</f>
        <v>4354.154039</v>
      </c>
      <c r="L864" s="16">
        <f>[1]!s_margin_tradingbalance(A864,"",10000)</f>
        <v>0</v>
      </c>
      <c r="M864" s="16">
        <f>[1]!s_margin_seclendingbalance(A864,"",10000)</f>
        <v>0</v>
      </c>
      <c r="N864" s="17">
        <f>[1]!s_val_ev(A864,"",100000000)</f>
        <v>108.30815712</v>
      </c>
      <c r="O864" s="17">
        <f>[1]!share_freesharesmv(A864,"",100000000)</f>
        <v>72.3547359648</v>
      </c>
      <c r="P864" s="17">
        <f ca="1">[1]!s_dq_amount_btin(A864,TODAY()-1,100000000)</f>
        <v>7.4684234199999997</v>
      </c>
      <c r="Q864" s="17">
        <f ca="1">[1]!s_dq_turn(A864,TODAY()-1)</f>
        <v>6.9690754050633954</v>
      </c>
      <c r="R864" s="2">
        <f>[1]!s_pq_amount(A864,"20260101","",100000000)</f>
        <v>463.49464846000001</v>
      </c>
      <c r="S864" s="2">
        <f>[1]!s_pq_avgamount(A864,"20260101","",100000000)</f>
        <v>4.2522444812844036</v>
      </c>
      <c r="T864" s="17">
        <f>[1]!s_ipo_dilutedpe(A864)</f>
        <v>21.11</v>
      </c>
      <c r="U864" s="12">
        <f>[1]!s_ipo_collection_total(A864,100000000)</f>
        <v>1.52</v>
      </c>
      <c r="V864" s="18">
        <f>[1]!s_val_pe_ttm(A864,"")</f>
        <v>127.69305419921875</v>
      </c>
    </row>
    <row r="865" spans="1:22" x14ac:dyDescent="0.3">
      <c r="A865" s="12" t="s">
        <v>2315</v>
      </c>
      <c r="B865" s="12" t="s">
        <v>2316</v>
      </c>
      <c r="C865" s="16" t="str">
        <f>[1]!s_info_mkt(A865)</f>
        <v>创业板</v>
      </c>
      <c r="D865" s="16" t="str">
        <f>[1]!s_ipo_listeddate(A865)</f>
        <v>2021-07-02</v>
      </c>
      <c r="E865" s="16" t="str">
        <f>[1]!s_info_industry_csrc2023(A865,"",3)</f>
        <v>专用设备制造业</v>
      </c>
      <c r="F865" s="16">
        <f>[1]!s_is(A865,83,"FY","YTD","20251231",1,"",100000000)</f>
        <v>8.2558335186999994</v>
      </c>
      <c r="G865" s="16">
        <f>[1]!s_is(A865,83,"FY","YTD","20241231",1,"",100000000)</f>
        <v>6.7885195286000002</v>
      </c>
      <c r="H865" s="16">
        <f>[1]!s_is(A865,61,"FY","YTD","20251231",1,"",100000000)</f>
        <v>0.52736742650000001</v>
      </c>
      <c r="I865" s="16">
        <f>[1]!s_is(A865,61,"FY","YTD","20241231",1,"",100000000)</f>
        <v>0.15756018029999999</v>
      </c>
      <c r="J865" s="16">
        <f>[1]!s_fa_roe(A865,"20251231")</f>
        <v>4.2923</v>
      </c>
      <c r="K865" s="16">
        <f>[1]!s_stmnote_rdexp(A865,"20251231",1,10000)</f>
        <v>2963.6421850000002</v>
      </c>
      <c r="L865" s="16">
        <f>[1]!s_margin_tradingbalance(A865,"",10000)</f>
        <v>11032.350899999999</v>
      </c>
      <c r="M865" s="16">
        <f>[1]!s_margin_seclendingbalance(A865,"",10000)</f>
        <v>8.3469999999999995</v>
      </c>
      <c r="N865" s="17">
        <f>[1]!s_val_ev(A865,"",100000000)</f>
        <v>25.000360863800001</v>
      </c>
      <c r="O865" s="17">
        <f>[1]!share_freesharesmv(A865,"",100000000)</f>
        <v>14.6385192723</v>
      </c>
      <c r="P865" s="17">
        <f ca="1">[1]!s_dq_amount_btin(A865,TODAY()-1,100000000)</f>
        <v>0.38189733999999997</v>
      </c>
      <c r="Q865" s="17">
        <f ca="1">[1]!s_dq_turn(A865,TODAY()-1)</f>
        <v>2.2941779870662815</v>
      </c>
      <c r="R865" s="2">
        <f>[1]!s_pq_amount(A865,"20260101","",100000000)</f>
        <v>110.31959596</v>
      </c>
      <c r="S865" s="2">
        <f>[1]!s_pq_avgamount(A865,"20260101","",100000000)</f>
        <v>1.1143393531313133</v>
      </c>
      <c r="T865" s="17">
        <f>[1]!s_ipo_dilutedpe(A865)</f>
        <v>34.82</v>
      </c>
      <c r="U865" s="12">
        <f>[1]!s_ipo_collection_total(A865,100000000)</f>
        <v>5.1664000000000003</v>
      </c>
      <c r="V865" s="18">
        <f>[1]!s_val_pe_ttm(A865,"")</f>
        <v>74.743484497070313</v>
      </c>
    </row>
    <row r="866" spans="1:22" x14ac:dyDescent="0.3">
      <c r="A866" s="12" t="s">
        <v>2317</v>
      </c>
      <c r="B866" s="12" t="s">
        <v>2318</v>
      </c>
      <c r="C866" s="16" t="str">
        <f>[1]!s_info_mkt(A866)</f>
        <v>主板</v>
      </c>
      <c r="D866" s="16" t="str">
        <f>[1]!s_ipo_listeddate(A866)</f>
        <v>2024-03-28</v>
      </c>
      <c r="E866" s="16" t="str">
        <f>[1]!s_info_industry_csrc2023(A866,"",3)</f>
        <v>非金属矿物制品业</v>
      </c>
      <c r="F866" s="16">
        <f>[1]!s_is(A866,83,"FY","YTD","20251231",1,"",100000000)</f>
        <v>11.8940169618</v>
      </c>
      <c r="G866" s="16">
        <f>[1]!s_is(A866,83,"FY","YTD","20241231",1,"",100000000)</f>
        <v>10.570326340099999</v>
      </c>
      <c r="H866" s="16">
        <f>[1]!s_is(A866,61,"FY","YTD","20251231",1,"",100000000)</f>
        <v>2.4163178244000001</v>
      </c>
      <c r="I866" s="16">
        <f>[1]!s_is(A866,61,"FY","YTD","20241231",1,"",100000000)</f>
        <v>2.1748804354</v>
      </c>
      <c r="J866" s="16">
        <f>[1]!s_fa_roe(A866,"20251231")</f>
        <v>12.548400000000001</v>
      </c>
      <c r="K866" s="16">
        <f>[1]!s_stmnote_rdexp(A866,"20251231",1,10000)</f>
        <v>4991.8837679999997</v>
      </c>
      <c r="L866" s="16">
        <f>[1]!s_margin_tradingbalance(A866,"",10000)</f>
        <v>33455.813199999997</v>
      </c>
      <c r="M866" s="16">
        <f>[1]!s_margin_seclendingbalance(A866,"",10000)</f>
        <v>55.534500000000001</v>
      </c>
      <c r="N866" s="17">
        <f>[1]!s_val_ev(A866,"",100000000)</f>
        <v>245.23518412999996</v>
      </c>
      <c r="O866" s="17">
        <f>[1]!share_freesharesmv(A866,"",100000000)</f>
        <v>61.309997399999993</v>
      </c>
      <c r="P866" s="17">
        <f ca="1">[1]!s_dq_amount_btin(A866,TODAY()-1,100000000)</f>
        <v>5.0828280899999996</v>
      </c>
      <c r="Q866" s="17">
        <f ca="1">[1]!s_dq_turn(A866,TODAY()-1)</f>
        <v>8.4735740145374727</v>
      </c>
      <c r="R866" s="2">
        <f>[1]!s_pq_amount(A866,"20260101","",100000000)</f>
        <v>217.85928766000001</v>
      </c>
      <c r="S866" s="2">
        <f>[1]!s_pq_avgamount(A866,"20260101","",100000000)</f>
        <v>1.9987090611009175</v>
      </c>
      <c r="T866" s="17">
        <f>[1]!s_ipo_dilutedpe(A866)</f>
        <v>25.88</v>
      </c>
      <c r="U866" s="12">
        <f>[1]!s_ipo_collection_total(A866,100000000)</f>
        <v>8.0654819999999994</v>
      </c>
      <c r="V866" s="18">
        <f>[1]!s_val_pe_ttm(A866,"")</f>
        <v>100.29401397705078</v>
      </c>
    </row>
    <row r="867" spans="1:22" x14ac:dyDescent="0.3">
      <c r="A867" s="12" t="s">
        <v>2319</v>
      </c>
      <c r="B867" s="12" t="s">
        <v>2320</v>
      </c>
      <c r="C867" s="16" t="str">
        <f>[1]!s_info_mkt(A867)</f>
        <v>主板</v>
      </c>
      <c r="D867" s="16" t="str">
        <f>[1]!s_ipo_listeddate(A867)</f>
        <v>2016-12-19</v>
      </c>
      <c r="E867" s="16" t="str">
        <f>[1]!s_info_industry_csrc2023(A867,"",3)</f>
        <v>黑色金属冶炼和压延加工业</v>
      </c>
      <c r="F867" s="16">
        <f>[1]!s_is(A867,83,"FY","YTD","20251231",1,"",100000000)</f>
        <v>23.351201130900002</v>
      </c>
      <c r="G867" s="16">
        <f>[1]!s_is(A867,83,"FY","YTD","20241231",1,"",100000000)</f>
        <v>26.516500945400001</v>
      </c>
      <c r="H867" s="16">
        <f>[1]!s_is(A867,61,"FY","YTD","20251231",1,"",100000000)</f>
        <v>0.79618917620000007</v>
      </c>
      <c r="I867" s="16">
        <f>[1]!s_is(A867,61,"FY","YTD","20241231",1,"",100000000)</f>
        <v>1.2571425052</v>
      </c>
      <c r="J867" s="16">
        <f>[1]!s_fa_roe(A867,"20251231")</f>
        <v>3.0461999999999998</v>
      </c>
      <c r="K867" s="16">
        <f>[1]!s_stmnote_rdexp(A867,"20251231",1,10000)</f>
        <v>5353.248415</v>
      </c>
      <c r="L867" s="16">
        <f>[1]!s_margin_tradingbalance(A867,"",10000)</f>
        <v>0</v>
      </c>
      <c r="M867" s="16">
        <f>[1]!s_margin_seclendingbalance(A867,"",10000)</f>
        <v>0</v>
      </c>
      <c r="N867" s="17">
        <f>[1]!s_val_ev(A867,"",100000000)</f>
        <v>34.061796502</v>
      </c>
      <c r="O867" s="17">
        <f>[1]!share_freesharesmv(A867,"",100000000)</f>
        <v>20.684392160199998</v>
      </c>
      <c r="P867" s="17">
        <f ca="1">[1]!s_dq_amount_btin(A867,TODAY()-1,100000000)</f>
        <v>1.3416122899999998</v>
      </c>
      <c r="Q867" s="17">
        <f ca="1">[1]!s_dq_turn(A867,TODAY()-1)</f>
        <v>3.9943228356147142</v>
      </c>
      <c r="R867" s="2">
        <f>[1]!s_pq_amount(A867,"20260101","",100000000)</f>
        <v>192.97502102000001</v>
      </c>
      <c r="S867" s="2">
        <f>[1]!s_pq_avgamount(A867,"20260101","",100000000)</f>
        <v>1.770413036880734</v>
      </c>
      <c r="T867" s="17">
        <f>[1]!s_ipo_dilutedpe(A867)</f>
        <v>22.98</v>
      </c>
      <c r="U867" s="12">
        <f>[1]!s_ipo_collection_total(A867,100000000)</f>
        <v>7.5093500000000004</v>
      </c>
      <c r="V867" s="18">
        <f>[1]!s_val_pe_ttm(A867,"")</f>
        <v>107.30680847167969</v>
      </c>
    </row>
    <row r="868" spans="1:22" x14ac:dyDescent="0.3">
      <c r="A868" s="12" t="s">
        <v>2321</v>
      </c>
      <c r="B868" s="12" t="s">
        <v>2322</v>
      </c>
      <c r="C868" s="16" t="str">
        <f>[1]!s_info_mkt(A868)</f>
        <v>主板</v>
      </c>
      <c r="D868" s="16" t="str">
        <f>[1]!s_ipo_listeddate(A868)</f>
        <v>1997-01-08</v>
      </c>
      <c r="E868" s="16" t="str">
        <f>[1]!s_info_industry_csrc2023(A868,"",3)</f>
        <v>零售业</v>
      </c>
      <c r="F868" s="16">
        <f>[1]!s_is(A868,83,"FY","YTD","20251231",1,"",100000000)</f>
        <v>59.720903173800004</v>
      </c>
      <c r="G868" s="16">
        <f>[1]!s_is(A868,83,"FY","YTD","20241231",1,"",100000000)</f>
        <v>61.163201107600003</v>
      </c>
      <c r="H868" s="16">
        <f>[1]!s_is(A868,61,"FY","YTD","20251231",1,"",100000000)</f>
        <v>0.7448930278</v>
      </c>
      <c r="I868" s="16">
        <f>[1]!s_is(A868,61,"FY","YTD","20241231",1,"",100000000)</f>
        <v>1.3492066200999999</v>
      </c>
      <c r="J868" s="16">
        <f>[1]!s_fa_roe(A868,"20251231")</f>
        <v>3.3157000000000001</v>
      </c>
      <c r="K868" s="16">
        <f>[1]!s_stmnote_rdexp(A868,"20251231",1,10000)</f>
        <v>0</v>
      </c>
      <c r="L868" s="16">
        <f>[1]!s_margin_tradingbalance(A868,"",10000)</f>
        <v>0</v>
      </c>
      <c r="M868" s="16">
        <f>[1]!s_margin_seclendingbalance(A868,"",10000)</f>
        <v>0</v>
      </c>
      <c r="N868" s="17">
        <f>[1]!s_val_ev(A868,"",100000000)</f>
        <v>34.250828304000002</v>
      </c>
      <c r="O868" s="17">
        <f>[1]!share_freesharesmv(A868,"",100000000)</f>
        <v>19.823878654800001</v>
      </c>
      <c r="P868" s="17">
        <f ca="1">[1]!s_dq_amount_btin(A868,TODAY()-1,100000000)</f>
        <v>1.4001433700000001</v>
      </c>
      <c r="Q868" s="17">
        <f ca="1">[1]!s_dq_turn(A868,TODAY()-1)</f>
        <v>4.0821467661753283</v>
      </c>
      <c r="R868" s="2">
        <f>[1]!s_pq_amount(A868,"20260101","",100000000)</f>
        <v>300.75166381999998</v>
      </c>
      <c r="S868" s="2">
        <f>[1]!s_pq_avgamount(A868,"20260101","",100000000)</f>
        <v>2.7591895763302747</v>
      </c>
      <c r="T868" s="17">
        <f>[1]!s_ipo_dilutedpe(A868)</f>
        <v>0</v>
      </c>
      <c r="U868" s="12">
        <f>[1]!s_ipo_collection_total(A868,100000000)</f>
        <v>1.0327500000000001</v>
      </c>
      <c r="V868" s="18">
        <f>[1]!s_val_pe_ttm(A868,"")</f>
        <v>57.538730621337891</v>
      </c>
    </row>
    <row r="869" spans="1:22" x14ac:dyDescent="0.3">
      <c r="A869" s="12" t="s">
        <v>2323</v>
      </c>
      <c r="B869" s="12" t="s">
        <v>2324</v>
      </c>
      <c r="C869" s="16" t="str">
        <f>[1]!s_info_mkt(A869)</f>
        <v>创业板</v>
      </c>
      <c r="D869" s="16" t="str">
        <f>[1]!s_ipo_listeddate(A869)</f>
        <v>2012-03-21</v>
      </c>
      <c r="E869" s="16" t="str">
        <f>[1]!s_info_industry_csrc2023(A869,"",3)</f>
        <v>汽车制造业</v>
      </c>
      <c r="F869" s="16">
        <f>[1]!s_is(A869,83,"FY","YTD","20251231",1,"",100000000)</f>
        <v>23.987491005999999</v>
      </c>
      <c r="G869" s="16">
        <f>[1]!s_is(A869,83,"FY","YTD","20241231",1,"",100000000)</f>
        <v>21.450318847599998</v>
      </c>
      <c r="H869" s="16">
        <f>[1]!s_is(A869,61,"FY","YTD","20251231",1,"",100000000)</f>
        <v>4.6670375779000004</v>
      </c>
      <c r="I869" s="16">
        <f>[1]!s_is(A869,61,"FY","YTD","20241231",1,"",100000000)</f>
        <v>4.0107977713</v>
      </c>
      <c r="J869" s="16">
        <f>[1]!s_fa_roe(A869,"20251231")</f>
        <v>14.513400000000001</v>
      </c>
      <c r="K869" s="16">
        <f>[1]!s_stmnote_rdexp(A869,"20251231",1,10000)</f>
        <v>18530.050300999999</v>
      </c>
      <c r="L869" s="16">
        <f>[1]!s_margin_tradingbalance(A869,"",10000)</f>
        <v>0</v>
      </c>
      <c r="M869" s="16">
        <f>[1]!s_margin_seclendingbalance(A869,"",10000)</f>
        <v>0</v>
      </c>
      <c r="N869" s="17">
        <f>[1]!s_val_ev(A869,"",100000000)</f>
        <v>160.52467165040002</v>
      </c>
      <c r="O869" s="17">
        <f>[1]!share_freesharesmv(A869,"",100000000)</f>
        <v>90.344685180400006</v>
      </c>
      <c r="P869" s="17">
        <f ca="1">[1]!s_dq_amount_btin(A869,TODAY()-1,100000000)</f>
        <v>8.8959741700000006</v>
      </c>
      <c r="Q869" s="17">
        <f ca="1">[1]!s_dq_turn(A869,TODAY()-1)</f>
        <v>5.6912665791280981</v>
      </c>
      <c r="R869" s="2">
        <f>[1]!s_pq_amount(A869,"20260101","",100000000)</f>
        <v>415.68223234999999</v>
      </c>
      <c r="S869" s="2">
        <f>[1]!s_pq_avgamount(A869,"20260101","",100000000)</f>
        <v>3.8135984619266057</v>
      </c>
      <c r="T869" s="17">
        <f>[1]!s_ipo_dilutedpe(A869)</f>
        <v>29.5</v>
      </c>
      <c r="U869" s="12">
        <f>[1]!s_ipo_collection_total(A869,100000000)</f>
        <v>5.5</v>
      </c>
      <c r="V869" s="18">
        <f>[1]!s_val_pe_ttm(A869,"")</f>
        <v>36.500045776367188</v>
      </c>
    </row>
    <row r="870" spans="1:22" x14ac:dyDescent="0.3">
      <c r="A870" s="12" t="s">
        <v>71</v>
      </c>
      <c r="B870" s="12" t="s">
        <v>72</v>
      </c>
      <c r="C870" s="16" t="str">
        <f>[1]!s_info_mkt(A870)</f>
        <v>北证</v>
      </c>
      <c r="D870" s="16" t="str">
        <f>[1]!s_ipo_listeddate(A870)</f>
        <v>2026-04-16</v>
      </c>
      <c r="E870" s="16" t="str">
        <f>[1]!s_info_industry_csrc2023(A870,"",3)</f>
        <v>专用设备制造业</v>
      </c>
      <c r="F870" s="16">
        <f>[1]!s_is(A870,83,"FY","YTD","20251231",1,"",100000000)</f>
        <v>2.9739136032999998</v>
      </c>
      <c r="G870" s="16">
        <f>[1]!s_is(A870,83,"FY","YTD","20241231",1,"",100000000)</f>
        <v>2.3446539588999999</v>
      </c>
      <c r="H870" s="16">
        <f>[1]!s_is(A870,61,"FY","YTD","20251231",1,"",100000000)</f>
        <v>0.79206425150000004</v>
      </c>
      <c r="I870" s="16">
        <f>[1]!s_is(A870,61,"FY","YTD","20241231",1,"",100000000)</f>
        <v>0.68871809849999999</v>
      </c>
      <c r="J870" s="16">
        <f>[1]!s_fa_roe(A870,"20251231")</f>
        <v>21.904299999999999</v>
      </c>
      <c r="K870" s="16">
        <f>[1]!s_stmnote_rdexp(A870,"20251231",1,10000)</f>
        <v>1106.917316</v>
      </c>
      <c r="L870" s="16">
        <f>[1]!s_margin_tradingbalance(A870,"",10000)</f>
        <v>697.28340000000003</v>
      </c>
      <c r="M870" s="16">
        <f>[1]!s_margin_seclendingbalance(A870,"",10000)</f>
        <v>0</v>
      </c>
      <c r="N870" s="17">
        <f>[1]!s_val_ev(A870,"",100000000)</f>
        <v>15.282672</v>
      </c>
      <c r="O870" s="17">
        <f>[1]!share_freesharesmv(A870,"",100000000)</f>
        <v>5.4121766025999998</v>
      </c>
      <c r="P870" s="17">
        <f ca="1">[1]!s_dq_amount_btin(A870,TODAY()-1,100000000)</f>
        <v>0.27280103999999999</v>
      </c>
      <c r="Q870" s="17">
        <f ca="1">[1]!s_dq_turn(A870,TODAY()-1)</f>
        <v>5.1140280819187485</v>
      </c>
      <c r="R870" s="2">
        <f>[1]!s_pq_amount(A870,"20260101","",100000000)</f>
        <v>37.758867369999997</v>
      </c>
      <c r="S870" s="2">
        <f>[1]!s_pq_avgamount(A870,"20260101","",100000000)</f>
        <v>0.87811319465116278</v>
      </c>
      <c r="T870" s="17">
        <f>[1]!s_ipo_dilutedpe(A870)</f>
        <v>14.99</v>
      </c>
      <c r="U870" s="12">
        <f>[1]!s_ipo_collection_total(A870,100000000)</f>
        <v>2.8514400000000002</v>
      </c>
      <c r="V870" s="18">
        <f>[1]!s_val_pe_ttm(A870,"")</f>
        <v>19.071269989013672</v>
      </c>
    </row>
    <row r="871" spans="1:22" x14ac:dyDescent="0.3">
      <c r="A871" s="12" t="s">
        <v>2325</v>
      </c>
      <c r="B871" s="12" t="s">
        <v>2326</v>
      </c>
      <c r="C871" s="16" t="str">
        <f>[1]!s_info_mkt(A871)</f>
        <v>创业板</v>
      </c>
      <c r="D871" s="16" t="str">
        <f>[1]!s_ipo_listeddate(A871)</f>
        <v>2024-03-28</v>
      </c>
      <c r="E871" s="16" t="str">
        <f>[1]!s_info_industry_csrc2023(A871,"",3)</f>
        <v>计算机、通信和其他电子设备制造业</v>
      </c>
      <c r="F871" s="16">
        <f>[1]!s_is(A871,83,"FY","YTD","20251231",1,"",100000000)</f>
        <v>29.720630506700001</v>
      </c>
      <c r="G871" s="16">
        <f>[1]!s_is(A871,83,"FY","YTD","20241231",1,"",100000000)</f>
        <v>23.5353012767</v>
      </c>
      <c r="H871" s="16">
        <f>[1]!s_is(A871,61,"FY","YTD","20251231",1,"",100000000)</f>
        <v>3.0836780158999999</v>
      </c>
      <c r="I871" s="16">
        <f>[1]!s_is(A871,61,"FY","YTD","20241231",1,"",100000000)</f>
        <v>2.5625987722999999</v>
      </c>
      <c r="J871" s="16">
        <f>[1]!s_fa_roe(A871,"20251231")</f>
        <v>9.9384999999999994</v>
      </c>
      <c r="K871" s="16">
        <f>[1]!s_stmnote_rdexp(A871,"20251231",1,10000)</f>
        <v>65195.054166999995</v>
      </c>
      <c r="L871" s="16">
        <f>[1]!s_margin_tradingbalance(A871,"",10000)</f>
        <v>57692.181799999998</v>
      </c>
      <c r="M871" s="16">
        <f>[1]!s_margin_seclendingbalance(A871,"",10000)</f>
        <v>625.14080000000001</v>
      </c>
      <c r="N871" s="17">
        <f>[1]!s_val_ev(A871,"",100000000)</f>
        <v>475.02003732480006</v>
      </c>
      <c r="O871" s="17">
        <f>[1]!share_freesharesmv(A871,"",100000000)</f>
        <v>196.83311042560001</v>
      </c>
      <c r="P871" s="17">
        <f ca="1">[1]!s_dq_amount_btin(A871,TODAY()-1,100000000)</f>
        <v>12.91156938</v>
      </c>
      <c r="Q871" s="17">
        <f ca="1">[1]!s_dq_turn(A871,TODAY()-1)</f>
        <v>6.1552621482711274</v>
      </c>
      <c r="R871" s="2">
        <f>[1]!s_pq_amount(A871,"20260101","",100000000)</f>
        <v>857.99084671000003</v>
      </c>
      <c r="S871" s="2">
        <f>[1]!s_pq_avgamount(A871,"20260101","",100000000)</f>
        <v>7.871475657889909</v>
      </c>
      <c r="T871" s="17">
        <f>[1]!s_ipo_dilutedpe(A871)</f>
        <v>15.34</v>
      </c>
      <c r="U871" s="12">
        <f>[1]!s_ipo_collection_total(A871,100000000)</f>
        <v>6.8054010079999996</v>
      </c>
      <c r="V871" s="18">
        <f>[1]!s_val_pe_ttm(A871,"")</f>
        <v>99.500732421875</v>
      </c>
    </row>
    <row r="872" spans="1:22" x14ac:dyDescent="0.3">
      <c r="A872" s="12" t="s">
        <v>2327</v>
      </c>
      <c r="B872" s="12" t="s">
        <v>2328</v>
      </c>
      <c r="C872" s="16" t="str">
        <f>[1]!s_info_mkt(A872)</f>
        <v>科创板</v>
      </c>
      <c r="D872" s="16" t="str">
        <f>[1]!s_ipo_listeddate(A872)</f>
        <v>2020-12-02</v>
      </c>
      <c r="E872" s="16" t="str">
        <f>[1]!s_info_industry_csrc2023(A872,"",3)</f>
        <v>医药制造业</v>
      </c>
      <c r="F872" s="16">
        <f>[1]!s_is(A872,83,"FY","YTD","20251231",1,"",100000000)</f>
        <v>51.873381338500003</v>
      </c>
      <c r="G872" s="16">
        <f>[1]!s_is(A872,83,"FY","YTD","20241231",1,"",100000000)</f>
        <v>35.579301558800005</v>
      </c>
      <c r="H872" s="16">
        <f>[1]!s_is(A872,61,"FY","YTD","20251231",1,"",100000000)</f>
        <v>21.891049572399996</v>
      </c>
      <c r="I872" s="16">
        <f>[1]!s_is(A872,61,"FY","YTD","20241231",1,"",100000000)</f>
        <v>14.298470789200001</v>
      </c>
      <c r="J872" s="16">
        <f>[1]!s_fa_roe(A872,"20251231")</f>
        <v>35.405200000000001</v>
      </c>
      <c r="K872" s="16">
        <f>[1]!s_stmnote_rdexp(A872,"20251231",1,10000)</f>
        <v>53973.081855999997</v>
      </c>
      <c r="L872" s="16">
        <f>[1]!s_margin_tradingbalance(A872,"",10000)</f>
        <v>103278.9595</v>
      </c>
      <c r="M872" s="16">
        <f>[1]!s_margin_seclendingbalance(A872,"",10000)</f>
        <v>554.61649999999997</v>
      </c>
      <c r="N872" s="17">
        <f>[1]!s_val_ev(A872,"",100000000)</f>
        <v>382.5</v>
      </c>
      <c r="O872" s="17">
        <f>[1]!share_freesharesmv(A872,"",100000000)</f>
        <v>196.737056</v>
      </c>
      <c r="P872" s="17">
        <f ca="1">[1]!s_dq_amount_btin(A872,TODAY()-1,100000000)</f>
        <v>4.3610792399999996</v>
      </c>
      <c r="Q872" s="17">
        <f ca="1">[1]!s_dq_turn(A872,TODAY()-1)</f>
        <v>1.1359862222222221</v>
      </c>
      <c r="R872" s="2">
        <f>[1]!s_pq_amount(A872,"20260101","",100000000)</f>
        <v>474.56320819000001</v>
      </c>
      <c r="S872" s="2">
        <f>[1]!s_pq_avgamount(A872,"20260101","",100000000)</f>
        <v>4.3537909008256879</v>
      </c>
      <c r="T872" s="17">
        <f>[1]!s_ipo_dilutedpe(A872)</f>
        <v>0</v>
      </c>
      <c r="U872" s="12">
        <f>[1]!s_ipo_collection_total(A872,100000000)</f>
        <v>20.457000000000001</v>
      </c>
      <c r="V872" s="18">
        <f>[1]!s_val_pe_ttm(A872,"")</f>
        <v>15.84080696105957</v>
      </c>
    </row>
    <row r="873" spans="1:22" x14ac:dyDescent="0.3">
      <c r="A873" s="12" t="s">
        <v>2329</v>
      </c>
      <c r="B873" s="12" t="s">
        <v>2330</v>
      </c>
      <c r="C873" s="16" t="str">
        <f>[1]!s_info_mkt(A873)</f>
        <v>科创板</v>
      </c>
      <c r="D873" s="16" t="str">
        <f>[1]!s_ipo_listeddate(A873)</f>
        <v>2022-07-07</v>
      </c>
      <c r="E873" s="16" t="str">
        <f>[1]!s_info_industry_csrc2023(A873,"",3)</f>
        <v>计算机、通信和其他电子设备制造业</v>
      </c>
      <c r="F873" s="16">
        <f>[1]!s_is(A873,83,"FY","YTD","20251231",1,"",100000000)</f>
        <v>9.4074363764999998</v>
      </c>
      <c r="G873" s="16">
        <f>[1]!s_is(A873,83,"FY","YTD","20241231",1,"",100000000)</f>
        <v>5.6445903904999994</v>
      </c>
      <c r="H873" s="16">
        <f>[1]!s_is(A873,61,"FY","YTD","20251231",1,"",100000000)</f>
        <v>1.2790997381</v>
      </c>
      <c r="I873" s="16">
        <f>[1]!s_is(A873,61,"FY","YTD","20241231",1,"",100000000)</f>
        <v>-0.62906948020000009</v>
      </c>
      <c r="J873" s="16">
        <f>[1]!s_fa_roe(A873,"20251231")</f>
        <v>4.3773999999999997</v>
      </c>
      <c r="K873" s="16">
        <f>[1]!s_stmnote_rdexp(A873,"20251231",1,10000)</f>
        <v>20253.406933000002</v>
      </c>
      <c r="L873" s="16">
        <f>[1]!s_margin_tradingbalance(A873,"",10000)</f>
        <v>189547.72560000001</v>
      </c>
      <c r="M873" s="16">
        <f>[1]!s_margin_seclendingbalance(A873,"",10000)</f>
        <v>989.08050000000003</v>
      </c>
      <c r="N873" s="17">
        <f>[1]!s_val_ev(A873,"",100000000)</f>
        <v>536.450192152</v>
      </c>
      <c r="O873" s="17">
        <f>[1]!share_freesharesmv(A873,"",100000000)</f>
        <v>275.54044802800001</v>
      </c>
      <c r="P873" s="17">
        <f ca="1">[1]!s_dq_amount_btin(A873,TODAY()-1,100000000)</f>
        <v>33.852808600000003</v>
      </c>
      <c r="Q873" s="17">
        <f ca="1">[1]!s_dq_turn(A873,TODAY()-1)</f>
        <v>7.9982507772336016</v>
      </c>
      <c r="R873" s="2">
        <f>[1]!s_pq_amount(A873,"20260101","",100000000)</f>
        <v>1328.0139911900001</v>
      </c>
      <c r="S873" s="2">
        <f>[1]!s_pq_avgamount(A873,"20260101","",100000000)</f>
        <v>12.183614598073394</v>
      </c>
      <c r="T873" s="17">
        <f>[1]!s_ipo_dilutedpe(A873)</f>
        <v>0</v>
      </c>
      <c r="U873" s="12">
        <f>[1]!s_ipo_collection_total(A873,100000000)</f>
        <v>12.3963099</v>
      </c>
      <c r="V873" s="18">
        <f>[1]!s_val_pe_ttm(A873,"")</f>
        <v>398.57647705078125</v>
      </c>
    </row>
    <row r="874" spans="1:22" x14ac:dyDescent="0.3">
      <c r="A874" s="12" t="s">
        <v>2331</v>
      </c>
      <c r="B874" s="12" t="s">
        <v>2332</v>
      </c>
      <c r="C874" s="16" t="str">
        <f>[1]!s_info_mkt(A874)</f>
        <v>主板</v>
      </c>
      <c r="D874" s="16" t="str">
        <f>[1]!s_ipo_listeddate(A874)</f>
        <v>2010-09-21</v>
      </c>
      <c r="E874" s="16" t="str">
        <f>[1]!s_info_industry_csrc2023(A874,"",3)</f>
        <v>食品制造业</v>
      </c>
      <c r="F874" s="16">
        <f>[1]!s_is(A874,83,"FY","YTD","20251231",1,"",100000000)</f>
        <v>21.206847393</v>
      </c>
      <c r="G874" s="16">
        <f>[1]!s_is(A874,83,"FY","YTD","20241231",1,"",100000000)</f>
        <v>24.479972114200002</v>
      </c>
      <c r="H874" s="16">
        <f>[1]!s_is(A874,61,"FY","YTD","20251231",1,"",100000000)</f>
        <v>0.32662490370000002</v>
      </c>
      <c r="I874" s="16">
        <f>[1]!s_is(A874,61,"FY","YTD","20241231",1,"",100000000)</f>
        <v>0.94615297099999995</v>
      </c>
      <c r="J874" s="16">
        <f>[1]!s_fa_roe(A874,"20251231")</f>
        <v>1.2976000000000001</v>
      </c>
      <c r="K874" s="16">
        <f>[1]!s_stmnote_rdexp(A874,"20251231",1,10000)</f>
        <v>6753.4764109999996</v>
      </c>
      <c r="L874" s="16">
        <f>[1]!s_margin_tradingbalance(A874,"",10000)</f>
        <v>23198.460899999998</v>
      </c>
      <c r="M874" s="16">
        <f>[1]!s_margin_seclendingbalance(A874,"",10000)</f>
        <v>19.156500000000001</v>
      </c>
      <c r="N874" s="17">
        <f>[1]!s_val_ev(A874,"",100000000)</f>
        <v>48.854381400000001</v>
      </c>
      <c r="O874" s="17">
        <f>[1]!share_freesharesmv(A874,"",100000000)</f>
        <v>26.813647278000001</v>
      </c>
      <c r="P874" s="17">
        <f ca="1">[1]!s_dq_amount_btin(A874,TODAY()-1,100000000)</f>
        <v>0.67913064000000001</v>
      </c>
      <c r="Q874" s="17">
        <f ca="1">[1]!s_dq_turn(A874,TODAY()-1)</f>
        <v>1.5102503897947381</v>
      </c>
      <c r="R874" s="2">
        <f>[1]!s_pq_amount(A874,"20260101","",100000000)</f>
        <v>61.2110603</v>
      </c>
      <c r="S874" s="2">
        <f>[1]!s_pq_avgamount(A874,"20260101","",100000000)</f>
        <v>0.5615693605504587</v>
      </c>
      <c r="T874" s="17">
        <f>[1]!s_ipo_dilutedpe(A874)</f>
        <v>67.459999999999994</v>
      </c>
      <c r="U874" s="12">
        <f>[1]!s_ipo_collection_total(A874,100000000)</f>
        <v>5.97</v>
      </c>
      <c r="V874" s="18">
        <f>[1]!s_val_pe_ttm(A874,"")</f>
        <v>126.22818756103516</v>
      </c>
    </row>
    <row r="875" spans="1:22" x14ac:dyDescent="0.3">
      <c r="A875" s="12" t="s">
        <v>2333</v>
      </c>
      <c r="B875" s="12" t="s">
        <v>2334</v>
      </c>
      <c r="C875" s="16" t="str">
        <f>[1]!s_info_mkt(A875)</f>
        <v>主板</v>
      </c>
      <c r="D875" s="16" t="str">
        <f>[1]!s_ipo_listeddate(A875)</f>
        <v>1999-03-25</v>
      </c>
      <c r="E875" s="16" t="str">
        <f>[1]!s_info_industry_csrc2023(A875,"",3)</f>
        <v>电信、广播电视和卫星传输服务</v>
      </c>
      <c r="F875" s="16">
        <f>[1]!s_is(A875,83,"FY","YTD","20251231",1,"",100000000)</f>
        <v>43.365401193000004</v>
      </c>
      <c r="G875" s="16">
        <f>[1]!s_is(A875,83,"FY","YTD","20241231",1,"",100000000)</f>
        <v>39.016536286499999</v>
      </c>
      <c r="H875" s="16">
        <f>[1]!s_is(A875,61,"FY","YTD","20251231",1,"",100000000)</f>
        <v>1.3767986862999999</v>
      </c>
      <c r="I875" s="16">
        <f>[1]!s_is(A875,61,"FY","YTD","20241231",1,"",100000000)</f>
        <v>0.95937511409999998</v>
      </c>
      <c r="J875" s="16">
        <f>[1]!s_fa_roe(A875,"20251231")</f>
        <v>1.3317000000000001</v>
      </c>
      <c r="K875" s="16">
        <f>[1]!s_stmnote_rdexp(A875,"20251231",1,10000)</f>
        <v>11122.967017000001</v>
      </c>
      <c r="L875" s="16">
        <f>[1]!s_margin_tradingbalance(A875,"",10000)</f>
        <v>120975.27929999999</v>
      </c>
      <c r="M875" s="16">
        <f>[1]!s_margin_seclendingbalance(A875,"",10000)</f>
        <v>285.108</v>
      </c>
      <c r="N875" s="17">
        <f>[1]!s_val_ev(A875,"",100000000)</f>
        <v>100.07947746279999</v>
      </c>
      <c r="O875" s="17">
        <f>[1]!share_freesharesmv(A875,"",100000000)</f>
        <v>83.401007239799995</v>
      </c>
      <c r="P875" s="17">
        <f ca="1">[1]!s_dq_amount_btin(A875,TODAY()-1,100000000)</f>
        <v>3.3543059799999999</v>
      </c>
      <c r="Q875" s="17">
        <f ca="1">[1]!s_dq_turn(A875,TODAY()-1)</f>
        <v>3.3073501240119856</v>
      </c>
      <c r="R875" s="2">
        <f>[1]!s_pq_amount(A875,"20260101","",100000000)</f>
        <v>745.00686836</v>
      </c>
      <c r="S875" s="2">
        <f>[1]!s_pq_avgamount(A875,"20260101","",100000000)</f>
        <v>6.8349253977981652</v>
      </c>
      <c r="T875" s="17">
        <f>[1]!s_ipo_dilutedpe(A875)</f>
        <v>0</v>
      </c>
      <c r="U875" s="12">
        <f>[1]!s_ipo_collection_total(A875,100000000)</f>
        <v>4.59</v>
      </c>
      <c r="V875" s="18">
        <f>[1]!s_val_pe_ttm(A875,"")</f>
        <v>238.19265747070313</v>
      </c>
    </row>
    <row r="876" spans="1:22" x14ac:dyDescent="0.3">
      <c r="A876" s="12" t="s">
        <v>2335</v>
      </c>
      <c r="B876" s="12" t="s">
        <v>2336</v>
      </c>
      <c r="C876" s="16" t="str">
        <f>[1]!s_info_mkt(A876)</f>
        <v>创业板</v>
      </c>
      <c r="D876" s="16" t="str">
        <f>[1]!s_ipo_listeddate(A876)</f>
        <v>2021-12-28</v>
      </c>
      <c r="E876" s="16" t="str">
        <f>[1]!s_info_industry_csrc2023(A876,"",3)</f>
        <v>计算机、通信和其他电子设备制造业</v>
      </c>
      <c r="F876" s="16">
        <f>[1]!s_is(A876,83,"FY","YTD","20251231",1,"",100000000)</f>
        <v>9.4577769987</v>
      </c>
      <c r="G876" s="16">
        <f>[1]!s_is(A876,83,"FY","YTD","20241231",1,"",100000000)</f>
        <v>5.5463168713000002</v>
      </c>
      <c r="H876" s="16">
        <f>[1]!s_is(A876,61,"FY","YTD","20251231",1,"",100000000)</f>
        <v>-1.5690230656999999</v>
      </c>
      <c r="I876" s="16">
        <f>[1]!s_is(A876,61,"FY","YTD","20241231",1,"",100000000)</f>
        <v>-0.86361630109999998</v>
      </c>
      <c r="J876" s="16">
        <f>[1]!s_fa_roe(A876,"20251231")</f>
        <v>-7.4234</v>
      </c>
      <c r="K876" s="16">
        <f>[1]!s_stmnote_rdexp(A876,"20251231",1,10000)</f>
        <v>10020.165768000001</v>
      </c>
      <c r="L876" s="16">
        <f>[1]!s_margin_tradingbalance(A876,"",10000)</f>
        <v>42646.681600000004</v>
      </c>
      <c r="M876" s="16">
        <f>[1]!s_margin_seclendingbalance(A876,"",10000)</f>
        <v>0</v>
      </c>
      <c r="N876" s="17">
        <f>[1]!s_val_ev(A876,"",100000000)</f>
        <v>109.6714817562</v>
      </c>
      <c r="O876" s="17">
        <f>[1]!share_freesharesmv(A876,"",100000000)</f>
        <v>39.26607972</v>
      </c>
      <c r="P876" s="17">
        <f ca="1">[1]!s_dq_amount_btin(A876,TODAY()-1,100000000)</f>
        <v>4.4076744799999998</v>
      </c>
      <c r="Q876" s="17">
        <f ca="1">[1]!s_dq_turn(A876,TODAY()-1)</f>
        <v>4.162430572218307</v>
      </c>
      <c r="R876" s="2">
        <f>[1]!s_pq_amount(A876,"20260101","",100000000)</f>
        <v>428.11110303999999</v>
      </c>
      <c r="S876" s="2">
        <f>[1]!s_pq_avgamount(A876,"20260101","",100000000)</f>
        <v>3.92762479853211</v>
      </c>
      <c r="T876" s="17">
        <f>[1]!s_ipo_dilutedpe(A876)</f>
        <v>40.18</v>
      </c>
      <c r="U876" s="12">
        <f>[1]!s_ipo_collection_total(A876,100000000)</f>
        <v>19.853999999999999</v>
      </c>
      <c r="V876" s="18">
        <f>[1]!s_val_pe_ttm(A876,"")</f>
        <v>-96.734222412109375</v>
      </c>
    </row>
    <row r="877" spans="1:22" x14ac:dyDescent="0.3">
      <c r="A877" s="12" t="s">
        <v>2337</v>
      </c>
      <c r="B877" s="12" t="s">
        <v>2338</v>
      </c>
      <c r="C877" s="16" t="str">
        <f>[1]!s_info_mkt(A877)</f>
        <v>主板</v>
      </c>
      <c r="D877" s="16" t="str">
        <f>[1]!s_ipo_listeddate(A877)</f>
        <v>2007-12-26</v>
      </c>
      <c r="E877" s="16" t="str">
        <f>[1]!s_info_industry_csrc2023(A877,"",3)</f>
        <v>通用设备制造业</v>
      </c>
      <c r="F877" s="16">
        <f>[1]!s_is(A877,83,"FY","YTD","20251231",1,"",100000000)</f>
        <v>730.23477737270002</v>
      </c>
      <c r="G877" s="16">
        <f>[1]!s_is(A877,83,"FY","YTD","20241231",1,"",100000000)</f>
        <v>566.99162790540004</v>
      </c>
      <c r="H877" s="16">
        <f>[1]!s_is(A877,61,"FY","YTD","20251231",1,"",100000000)</f>
        <v>27.743566634800001</v>
      </c>
      <c r="I877" s="16">
        <f>[1]!s_is(A877,61,"FY","YTD","20241231",1,"",100000000)</f>
        <v>18.604461630799999</v>
      </c>
      <c r="J877" s="16">
        <f>[1]!s_fa_roe(A877,"20251231")</f>
        <v>6.7695999999999996</v>
      </c>
      <c r="K877" s="16">
        <f>[1]!s_stmnote_rdexp(A877,"20251231",1,10000)</f>
        <v>282169.577437</v>
      </c>
      <c r="L877" s="16">
        <f>[1]!s_margin_tradingbalance(A877,"",10000)</f>
        <v>335860.81559999997</v>
      </c>
      <c r="M877" s="16">
        <f>[1]!s_margin_seclendingbalance(A877,"",10000)</f>
        <v>2974.4654999999998</v>
      </c>
      <c r="N877" s="17">
        <f>[1]!s_val_ev(A877,"",100000000)</f>
        <v>849.13313754289811</v>
      </c>
      <c r="O877" s="17">
        <f>[1]!share_freesharesmv(A877,"",100000000)</f>
        <v>559.30604820479994</v>
      </c>
      <c r="P877" s="17">
        <f ca="1">[1]!s_dq_amount_btin(A877,TODAY()-1,100000000)</f>
        <v>32.481260399999996</v>
      </c>
      <c r="Q877" s="17">
        <f ca="1">[1]!s_dq_turn(A877,TODAY()-1)</f>
        <v>4.285267764695849</v>
      </c>
      <c r="R877" s="2">
        <f>[1]!s_pq_amount(A877,"20260101","",100000000)</f>
        <v>7672.5544094300003</v>
      </c>
      <c r="S877" s="2">
        <f>[1]!s_pq_avgamount(A877,"20260101","",100000000)</f>
        <v>70.390407425963303</v>
      </c>
      <c r="T877" s="17">
        <f>[1]!s_ipo_dilutedpe(A877)</f>
        <v>29.98</v>
      </c>
      <c r="U877" s="12">
        <f>[1]!s_ipo_collection_total(A877,100000000)</f>
        <v>18</v>
      </c>
      <c r="V877" s="18">
        <f>[1]!s_val_pe_ttm(A877,"")</f>
        <v>30.511978149414063</v>
      </c>
    </row>
    <row r="878" spans="1:22" x14ac:dyDescent="0.3">
      <c r="A878" s="12" t="s">
        <v>2339</v>
      </c>
      <c r="B878" s="12" t="s">
        <v>2340</v>
      </c>
      <c r="C878" s="16" t="str">
        <f>[1]!s_info_mkt(A878)</f>
        <v>科创板</v>
      </c>
      <c r="D878" s="16" t="str">
        <f>[1]!s_ipo_listeddate(A878)</f>
        <v>2022-10-18</v>
      </c>
      <c r="E878" s="16" t="str">
        <f>[1]!s_info_industry_csrc2023(A878,"",3)</f>
        <v>软件和信息技术服务业</v>
      </c>
      <c r="F878" s="16">
        <f>[1]!s_is(A878,83,"FY","YTD","20251231",1,"",100000000)</f>
        <v>4.4753032812999995</v>
      </c>
      <c r="G878" s="16">
        <f>[1]!s_is(A878,83,"FY","YTD","20241231",1,"",100000000)</f>
        <v>3.7149204270999996</v>
      </c>
      <c r="H878" s="16">
        <f>[1]!s_is(A878,61,"FY","YTD","20251231",1,"",100000000)</f>
        <v>-2.4517017050000001</v>
      </c>
      <c r="I878" s="16">
        <f>[1]!s_is(A878,61,"FY","YTD","20241231",1,"",100000000)</f>
        <v>-3.4346276355000001</v>
      </c>
      <c r="J878" s="16">
        <f>[1]!s_fa_roe(A878,"20251231")</f>
        <v>-25.0016</v>
      </c>
      <c r="K878" s="16">
        <f>[1]!s_stmnote_rdexp(A878,"20251231",1,10000)</f>
        <v>25053.263209000001</v>
      </c>
      <c r="L878" s="16">
        <f>[1]!s_margin_tradingbalance(A878,"",10000)</f>
        <v>109837.1378</v>
      </c>
      <c r="M878" s="16">
        <f>[1]!s_margin_seclendingbalance(A878,"",10000)</f>
        <v>84.114699999999999</v>
      </c>
      <c r="N878" s="17">
        <f>[1]!s_val_ev(A878,"",100000000)</f>
        <v>154.26658902599999</v>
      </c>
      <c r="O878" s="17">
        <f>[1]!share_freesharesmv(A878,"",100000000)</f>
        <v>102.92014131299999</v>
      </c>
      <c r="P878" s="17">
        <f ca="1">[1]!s_dq_amount_btin(A878,TODAY()-1,100000000)</f>
        <v>11.93674418</v>
      </c>
      <c r="Q878" s="17">
        <f ca="1">[1]!s_dq_turn(A878,TODAY()-1)</f>
        <v>7.7539810736231196</v>
      </c>
      <c r="R878" s="2">
        <f>[1]!s_pq_amount(A878,"20260101","",100000000)</f>
        <v>1548.4366639</v>
      </c>
      <c r="S878" s="2">
        <f>[1]!s_pq_avgamount(A878,"20260101","",100000000)</f>
        <v>14.205840953211009</v>
      </c>
      <c r="T878" s="17">
        <f>[1]!s_ipo_dilutedpe(A878)</f>
        <v>0</v>
      </c>
      <c r="U878" s="12">
        <f>[1]!s_ipo_collection_total(A878,100000000)</f>
        <v>14.30169804</v>
      </c>
      <c r="V878" s="18">
        <f>[1]!s_val_pe_ttm(A878,"")</f>
        <v>-70.897331237792969</v>
      </c>
    </row>
    <row r="879" spans="1:22" x14ac:dyDescent="0.3">
      <c r="A879" s="12" t="s">
        <v>2341</v>
      </c>
      <c r="B879" s="12" t="s">
        <v>2342</v>
      </c>
      <c r="C879" s="16" t="str">
        <f>[1]!s_info_mkt(A879)</f>
        <v>科创板</v>
      </c>
      <c r="D879" s="16" t="str">
        <f>[1]!s_ipo_listeddate(A879)</f>
        <v>2021-10-25</v>
      </c>
      <c r="E879" s="16" t="str">
        <f>[1]!s_info_industry_csrc2023(A879,"",3)</f>
        <v>通用设备制造业</v>
      </c>
      <c r="F879" s="16">
        <f>[1]!s_is(A879,83,"FY","YTD","20251231",1,"",100000000)</f>
        <v>6.4972930850999999</v>
      </c>
      <c r="G879" s="16">
        <f>[1]!s_is(A879,83,"FY","YTD","20241231",1,"",100000000)</f>
        <v>5.5712515228999999</v>
      </c>
      <c r="H879" s="16">
        <f>[1]!s_is(A879,61,"FY","YTD","20251231",1,"",100000000)</f>
        <v>0.26173187889999999</v>
      </c>
      <c r="I879" s="16">
        <f>[1]!s_is(A879,61,"FY","YTD","20241231",1,"",100000000)</f>
        <v>0.31240238530000003</v>
      </c>
      <c r="J879" s="16">
        <f>[1]!s_fa_roe(A879,"20251231")</f>
        <v>2.4860000000000002</v>
      </c>
      <c r="K879" s="16">
        <f>[1]!s_stmnote_rdexp(A879,"20251231",1,10000)</f>
        <v>3879.3806950000003</v>
      </c>
      <c r="L879" s="16">
        <f>[1]!s_margin_tradingbalance(A879,"",10000)</f>
        <v>15233.3869</v>
      </c>
      <c r="M879" s="16">
        <f>[1]!s_margin_seclendingbalance(A879,"",10000)</f>
        <v>29.8368</v>
      </c>
      <c r="N879" s="17">
        <f>[1]!s_val_ev(A879,"",100000000)</f>
        <v>34.616529937000003</v>
      </c>
      <c r="O879" s="17">
        <f>[1]!share_freesharesmv(A879,"",100000000)</f>
        <v>19.0595331052</v>
      </c>
      <c r="P879" s="17">
        <f ca="1">[1]!s_dq_amount_btin(A879,TODAY()-1,100000000)</f>
        <v>1.1486642300000001</v>
      </c>
      <c r="Q879" s="17">
        <f ca="1">[1]!s_dq_turn(A879,TODAY()-1)</f>
        <v>3.3395145972282436</v>
      </c>
      <c r="R879" s="2">
        <f>[1]!s_pq_amount(A879,"20260101","",100000000)</f>
        <v>97.273985620000005</v>
      </c>
      <c r="S879" s="2">
        <f>[1]!s_pq_avgamount(A879,"20260101","",100000000)</f>
        <v>0.89242188642201836</v>
      </c>
      <c r="T879" s="17">
        <f>[1]!s_ipo_dilutedpe(A879)</f>
        <v>59.66</v>
      </c>
      <c r="U879" s="12">
        <f>[1]!s_ipo_collection_total(A879,100000000)</f>
        <v>9.2352809282999999</v>
      </c>
      <c r="V879" s="18">
        <f>[1]!s_val_pe_ttm(A879,"")</f>
        <v>107.43651580810547</v>
      </c>
    </row>
    <row r="880" spans="1:22" x14ac:dyDescent="0.3">
      <c r="A880" s="12" t="s">
        <v>2343</v>
      </c>
      <c r="B880" s="12" t="s">
        <v>2344</v>
      </c>
      <c r="C880" s="16" t="str">
        <f>[1]!s_info_mkt(A880)</f>
        <v>科创板</v>
      </c>
      <c r="D880" s="16" t="str">
        <f>[1]!s_ipo_listeddate(A880)</f>
        <v>2020-01-17</v>
      </c>
      <c r="E880" s="16" t="str">
        <f>[1]!s_info_industry_csrc2023(A880,"",3)</f>
        <v>医药制造业</v>
      </c>
      <c r="F880" s="16">
        <f>[1]!s_is(A880,83,"FY","YTD","20251231",1,"",100000000)</f>
        <v>36.955678676300003</v>
      </c>
      <c r="G880" s="16">
        <f>[1]!s_is(A880,83,"FY","YTD","20241231",1,"",100000000)</f>
        <v>28.171582422399997</v>
      </c>
      <c r="H880" s="16">
        <f>[1]!s_is(A880,61,"FY","YTD","20251231",1,"",100000000)</f>
        <v>10.312362525800001</v>
      </c>
      <c r="I880" s="16">
        <f>[1]!s_is(A880,61,"FY","YTD","20241231",1,"",100000000)</f>
        <v>8.2760223389000007</v>
      </c>
      <c r="J880" s="16">
        <f>[1]!s_fa_roe(A880,"20251231")</f>
        <v>34.357999999999997</v>
      </c>
      <c r="K880" s="16">
        <f>[1]!s_stmnote_rdexp(A880,"20251231",1,10000)</f>
        <v>42326.135316</v>
      </c>
      <c r="L880" s="16">
        <f>[1]!s_margin_tradingbalance(A880,"",10000)</f>
        <v>140208.85440000001</v>
      </c>
      <c r="M880" s="16">
        <f>[1]!s_margin_seclendingbalance(A880,"",10000)</f>
        <v>539.0761</v>
      </c>
      <c r="N880" s="17">
        <f>[1]!s_val_ev(A880,"",100000000)</f>
        <v>227.85136773599999</v>
      </c>
      <c r="O880" s="17">
        <f>[1]!share_freesharesmv(A880,"",100000000)</f>
        <v>89.812561384399999</v>
      </c>
      <c r="P880" s="17">
        <f ca="1">[1]!s_dq_amount_btin(A880,TODAY()-1,100000000)</f>
        <v>2.0048473499999999</v>
      </c>
      <c r="Q880" s="17">
        <f ca="1">[1]!s_dq_turn(A880,TODAY()-1)</f>
        <v>0.89006482969624801</v>
      </c>
      <c r="R880" s="2">
        <f>[1]!s_pq_amount(A880,"20260101","",100000000)</f>
        <v>199.48749544</v>
      </c>
      <c r="S880" s="2">
        <f>[1]!s_pq_avgamount(A880,"20260101","",100000000)</f>
        <v>1.8301605086238533</v>
      </c>
      <c r="T880" s="17">
        <f>[1]!s_ipo_dilutedpe(A880)</f>
        <v>209.46</v>
      </c>
      <c r="U880" s="12">
        <f>[1]!s_ipo_collection_total(A880,100000000)</f>
        <v>3.8315999999999999</v>
      </c>
      <c r="V880" s="18">
        <f>[1]!s_val_pe_ttm(A880,"")</f>
        <v>22.479375839233398</v>
      </c>
    </row>
    <row r="881" spans="1:22" x14ac:dyDescent="0.3">
      <c r="A881" s="12" t="s">
        <v>2345</v>
      </c>
      <c r="B881" s="12" t="s">
        <v>2346</v>
      </c>
      <c r="C881" s="16" t="str">
        <f>[1]!s_info_mkt(A881)</f>
        <v>主板</v>
      </c>
      <c r="D881" s="16" t="str">
        <f>[1]!s_ipo_listeddate(A881)</f>
        <v>1993-09-15</v>
      </c>
      <c r="E881" s="16" t="str">
        <f>[1]!s_info_industry_csrc2023(A881,"",3)</f>
        <v>房地产业</v>
      </c>
      <c r="F881" s="16">
        <f>[1]!s_is(A881,83,"FY","YTD","20251231",1,"",100000000)</f>
        <v>14.8287229936</v>
      </c>
      <c r="G881" s="16">
        <f>[1]!s_is(A881,83,"FY","YTD","20241231",1,"",100000000)</f>
        <v>4.0702219144000003</v>
      </c>
      <c r="H881" s="16">
        <f>[1]!s_is(A881,61,"FY","YTD","20251231",1,"",100000000)</f>
        <v>0.9995600375</v>
      </c>
      <c r="I881" s="16">
        <f>[1]!s_is(A881,61,"FY","YTD","20241231",1,"",100000000)</f>
        <v>-1.7671094765000002</v>
      </c>
      <c r="J881" s="16">
        <f>[1]!s_fa_roe(A881,"20251231")</f>
        <v>2.806</v>
      </c>
      <c r="K881" s="16">
        <f>[1]!s_stmnote_rdexp(A881,"20251231",1,10000)</f>
        <v>0</v>
      </c>
      <c r="L881" s="16">
        <f>[1]!s_margin_tradingbalance(A881,"",10000)</f>
        <v>54686.979200000002</v>
      </c>
      <c r="M881" s="16">
        <f>[1]!s_margin_seclendingbalance(A881,"",10000)</f>
        <v>284.55720000000002</v>
      </c>
      <c r="N881" s="17">
        <f>[1]!s_val_ev(A881,"",100000000)</f>
        <v>265.04569848</v>
      </c>
      <c r="O881" s="17">
        <f>[1]!share_freesharesmv(A881,"",100000000)</f>
        <v>79.834231136200003</v>
      </c>
      <c r="P881" s="17">
        <f ca="1">[1]!s_dq_amount_btin(A881,TODAY()-1,100000000)</f>
        <v>2.8509035200000001</v>
      </c>
      <c r="Q881" s="17">
        <f ca="1">[1]!s_dq_turn(A881,TODAY()-1)</f>
        <v>1.1076385617836395</v>
      </c>
      <c r="R881" s="2">
        <f>[1]!s_pq_amount(A881,"20260101","",100000000)</f>
        <v>205.67450758999999</v>
      </c>
      <c r="S881" s="2">
        <f>[1]!s_pq_avgamount(A881,"20260101","",100000000)</f>
        <v>1.8869220879816515</v>
      </c>
      <c r="T881" s="17">
        <f>[1]!s_ipo_dilutedpe(A881)</f>
        <v>0</v>
      </c>
      <c r="U881" s="12">
        <f>[1]!s_ipo_collection_total(A881,100000000)</f>
        <v>4.2560000000000002</v>
      </c>
      <c r="V881" s="18">
        <f>[1]!s_val_pe_ttm(A881,"")</f>
        <v>1252.5782470703125</v>
      </c>
    </row>
    <row r="882" spans="1:22" x14ac:dyDescent="0.3">
      <c r="A882" s="12" t="s">
        <v>2347</v>
      </c>
      <c r="B882" s="12" t="s">
        <v>2348</v>
      </c>
      <c r="C882" s="16" t="str">
        <f>[1]!s_info_mkt(A882)</f>
        <v>主板</v>
      </c>
      <c r="D882" s="16" t="str">
        <f>[1]!s_ipo_listeddate(A882)</f>
        <v>2000-01-27</v>
      </c>
      <c r="E882" s="16" t="str">
        <f>[1]!s_info_industry_csrc2023(A882,"",3)</f>
        <v>零售业</v>
      </c>
      <c r="F882" s="16">
        <f>[1]!s_is(A882,83,"FY","YTD","20251231",1,"",100000000)</f>
        <v>436.12009891019994</v>
      </c>
      <c r="G882" s="16">
        <f>[1]!s_is(A882,83,"FY","YTD","20241231",1,"",100000000)</f>
        <v>419.05707385910006</v>
      </c>
      <c r="H882" s="16">
        <f>[1]!s_is(A882,61,"FY","YTD","20251231",1,"",100000000)</f>
        <v>34.1433532641</v>
      </c>
      <c r="I882" s="16">
        <f>[1]!s_is(A882,61,"FY","YTD","20241231",1,"",100000000)</f>
        <v>35.121046780599997</v>
      </c>
      <c r="J882" s="16">
        <f>[1]!s_fa_roe(A882,"20251231")</f>
        <v>14.2646</v>
      </c>
      <c r="K882" s="16">
        <f>[1]!s_stmnote_rdexp(A882,"20251231",1,10000)</f>
        <v>247168.09070500001</v>
      </c>
      <c r="L882" s="16">
        <f>[1]!s_margin_tradingbalance(A882,"",10000)</f>
        <v>102911.4953</v>
      </c>
      <c r="M882" s="16">
        <f>[1]!s_margin_seclendingbalance(A882,"",10000)</f>
        <v>367.50420000000003</v>
      </c>
      <c r="N882" s="17">
        <f>[1]!s_val_ev(A882,"",100000000)</f>
        <v>497.00902272320002</v>
      </c>
      <c r="O882" s="17">
        <f>[1]!share_freesharesmv(A882,"",100000000)</f>
        <v>208.03683827939997</v>
      </c>
      <c r="P882" s="17">
        <f ca="1">[1]!s_dq_amount_btin(A882,TODAY()-1,100000000)</f>
        <v>4.4610589699999998</v>
      </c>
      <c r="Q882" s="17">
        <f ca="1">[1]!s_dq_turn(A882,TODAY()-1)</f>
        <v>0.89625593887034383</v>
      </c>
      <c r="R882" s="2">
        <f>[1]!s_pq_amount(A882,"20260101","",100000000)</f>
        <v>431.74533437999997</v>
      </c>
      <c r="S882" s="2">
        <f>[1]!s_pq_avgamount(A882,"20260101","",100000000)</f>
        <v>3.9609663704587157</v>
      </c>
      <c r="T882" s="17">
        <f>[1]!s_ipo_dilutedpe(A882)</f>
        <v>0</v>
      </c>
      <c r="U882" s="12">
        <f>[1]!s_ipo_collection_total(A882,100000000)</f>
        <v>2.88</v>
      </c>
      <c r="V882" s="18">
        <f>[1]!s_val_pe_ttm(A882,"")</f>
        <v>14.192893028259277</v>
      </c>
    </row>
    <row r="883" spans="1:22" x14ac:dyDescent="0.3">
      <c r="A883" s="12" t="s">
        <v>2349</v>
      </c>
      <c r="B883" s="12" t="s">
        <v>2350</v>
      </c>
      <c r="C883" s="16" t="str">
        <f>[1]!s_info_mkt(A883)</f>
        <v>主板</v>
      </c>
      <c r="D883" s="16" t="str">
        <f>[1]!s_ipo_listeddate(A883)</f>
        <v>2017-09-15</v>
      </c>
      <c r="E883" s="16" t="str">
        <f>[1]!s_info_industry_csrc2023(A883,"",3)</f>
        <v>电力、热力生产和供应业</v>
      </c>
      <c r="F883" s="16">
        <f>[1]!s_is(A883,83,"FY","YTD","20251231",1,"",100000000)</f>
        <v>13.328521774</v>
      </c>
      <c r="G883" s="16">
        <f>[1]!s_is(A883,83,"FY","YTD","20241231",1,"",100000000)</f>
        <v>10.6982112932</v>
      </c>
      <c r="H883" s="16">
        <f>[1]!s_is(A883,61,"FY","YTD","20251231",1,"",100000000)</f>
        <v>0.62278913250000001</v>
      </c>
      <c r="I883" s="16">
        <f>[1]!s_is(A883,61,"FY","YTD","20241231",1,"",100000000)</f>
        <v>0.66765316590000001</v>
      </c>
      <c r="J883" s="16">
        <f>[1]!s_fa_roe(A883,"20251231")</f>
        <v>5.1848000000000001</v>
      </c>
      <c r="K883" s="16">
        <f>[1]!s_stmnote_rdexp(A883,"20251231",1,10000)</f>
        <v>5385.752896</v>
      </c>
      <c r="L883" s="16">
        <f>[1]!s_margin_tradingbalance(A883,"",10000)</f>
        <v>0</v>
      </c>
      <c r="M883" s="16">
        <f>[1]!s_margin_seclendingbalance(A883,"",10000)</f>
        <v>0</v>
      </c>
      <c r="N883" s="17">
        <f>[1]!s_val_ev(A883,"",100000000)</f>
        <v>26.864916000000001</v>
      </c>
      <c r="O883" s="17">
        <f>[1]!share_freesharesmv(A883,"",100000000)</f>
        <v>16.343907198899998</v>
      </c>
      <c r="P883" s="17">
        <f ca="1">[1]!s_dq_amount_btin(A883,TODAY()-1,100000000)</f>
        <v>1.8418667</v>
      </c>
      <c r="Q883" s="17">
        <f ca="1">[1]!s_dq_turn(A883,TODAY()-1)</f>
        <v>9.0005766781584438</v>
      </c>
      <c r="R883" s="2">
        <f>[1]!s_pq_amount(A883,"20260101","",100000000)</f>
        <v>211.76878051</v>
      </c>
      <c r="S883" s="2">
        <f>[1]!s_pq_avgamount(A883,"20260101","",100000000)</f>
        <v>1.9428328487155961</v>
      </c>
      <c r="T883" s="17">
        <f>[1]!s_ipo_dilutedpe(A883)</f>
        <v>22.97</v>
      </c>
      <c r="U883" s="12">
        <f>[1]!s_ipo_collection_total(A883,100000000)</f>
        <v>2.5680000000000001</v>
      </c>
      <c r="V883" s="18">
        <f>[1]!s_val_pe_ttm(A883,"")</f>
        <v>41.339515686035156</v>
      </c>
    </row>
    <row r="884" spans="1:22" x14ac:dyDescent="0.3">
      <c r="A884" s="12" t="s">
        <v>2351</v>
      </c>
      <c r="B884" s="12" t="s">
        <v>2352</v>
      </c>
      <c r="C884" s="16" t="str">
        <f>[1]!s_info_mkt(A884)</f>
        <v>创业板</v>
      </c>
      <c r="D884" s="16" t="str">
        <f>[1]!s_ipo_listeddate(A884)</f>
        <v>2023-07-12</v>
      </c>
      <c r="E884" s="16" t="str">
        <f>[1]!s_info_industry_csrc2023(A884,"",3)</f>
        <v>化学原料和化学制品制造业</v>
      </c>
      <c r="F884" s="16">
        <f>[1]!s_is(A884,83,"FY","YTD","20251231",1,"",100000000)</f>
        <v>6.0226131927999997</v>
      </c>
      <c r="G884" s="16">
        <f>[1]!s_is(A884,83,"FY","YTD","20241231",1,"",100000000)</f>
        <v>4.5187466810000005</v>
      </c>
      <c r="H884" s="16">
        <f>[1]!s_is(A884,61,"FY","YTD","20251231",1,"",100000000)</f>
        <v>1.1465071919000001</v>
      </c>
      <c r="I884" s="16">
        <f>[1]!s_is(A884,61,"FY","YTD","20241231",1,"",100000000)</f>
        <v>1.3405291706</v>
      </c>
      <c r="J884" s="16">
        <f>[1]!s_fa_roe(A884,"20251231")</f>
        <v>4.9619999999999997</v>
      </c>
      <c r="K884" s="16">
        <f>[1]!s_stmnote_rdexp(A884,"20251231",1,10000)</f>
        <v>4092.8280500000001</v>
      </c>
      <c r="L884" s="16">
        <f>[1]!s_margin_tradingbalance(A884,"",10000)</f>
        <v>10600.388800000001</v>
      </c>
      <c r="M884" s="16">
        <f>[1]!s_margin_seclendingbalance(A884,"",10000)</f>
        <v>36.692799999999998</v>
      </c>
      <c r="N884" s="17">
        <f>[1]!s_val_ev(A884,"",100000000)</f>
        <v>57.099600000000002</v>
      </c>
      <c r="O884" s="17">
        <f>[1]!share_freesharesmv(A884,"",100000000)</f>
        <v>22.260794542500001</v>
      </c>
      <c r="P884" s="17">
        <f ca="1">[1]!s_dq_amount_btin(A884,TODAY()-1,100000000)</f>
        <v>0.86711943000000002</v>
      </c>
      <c r="Q884" s="17">
        <f ca="1">[1]!s_dq_turn(A884,TODAY()-1)</f>
        <v>3.8920716237053874</v>
      </c>
      <c r="R884" s="2">
        <f>[1]!s_pq_amount(A884,"20260101","",100000000)</f>
        <v>113.68982483000001</v>
      </c>
      <c r="S884" s="2">
        <f>[1]!s_pq_avgamount(A884,"20260101","",100000000)</f>
        <v>1.0430259158715596</v>
      </c>
      <c r="T884" s="17">
        <f>[1]!s_ipo_dilutedpe(A884)</f>
        <v>57.38</v>
      </c>
      <c r="U884" s="12">
        <f>[1]!s_ipo_collection_total(A884,100000000)</f>
        <v>18.273599999999998</v>
      </c>
      <c r="V884" s="18">
        <f>[1]!s_val_pe_ttm(A884,"")</f>
        <v>50.398406982421875</v>
      </c>
    </row>
    <row r="885" spans="1:22" x14ac:dyDescent="0.3">
      <c r="A885" s="12" t="s">
        <v>2353</v>
      </c>
      <c r="B885" s="12" t="s">
        <v>2354</v>
      </c>
      <c r="C885" s="16" t="str">
        <f>[1]!s_info_mkt(A885)</f>
        <v>创业板</v>
      </c>
      <c r="D885" s="16" t="str">
        <f>[1]!s_ipo_listeddate(A885)</f>
        <v>2024-08-28</v>
      </c>
      <c r="E885" s="16" t="str">
        <f>[1]!s_info_industry_csrc2023(A885,"",3)</f>
        <v>铁路、船舶、航空航天和其他运输设备制造业</v>
      </c>
      <c r="F885" s="16">
        <f>[1]!s_is(A885,83,"FY","YTD","20251231",1,"",100000000)</f>
        <v>7.6375771495000002</v>
      </c>
      <c r="G885" s="16">
        <f>[1]!s_is(A885,83,"FY","YTD","20241231",1,"",100000000)</f>
        <v>6.2683421958000007</v>
      </c>
      <c r="H885" s="16">
        <f>[1]!s_is(A885,61,"FY","YTD","20251231",1,"",100000000)</f>
        <v>0.57321735730000001</v>
      </c>
      <c r="I885" s="16">
        <f>[1]!s_is(A885,61,"FY","YTD","20241231",1,"",100000000)</f>
        <v>1.0040513352</v>
      </c>
      <c r="J885" s="16">
        <f>[1]!s_fa_roe(A885,"20251231")</f>
        <v>4.5090000000000003</v>
      </c>
      <c r="K885" s="16">
        <f>[1]!s_stmnote_rdexp(A885,"20251231",1,10000)</f>
        <v>4716.1831529999999</v>
      </c>
      <c r="L885" s="16">
        <f>[1]!s_margin_tradingbalance(A885,"",10000)</f>
        <v>12462.5185</v>
      </c>
      <c r="M885" s="16">
        <f>[1]!s_margin_seclendingbalance(A885,"",10000)</f>
        <v>15.848800000000001</v>
      </c>
      <c r="N885" s="17">
        <f>[1]!s_val_ev(A885,"",100000000)</f>
        <v>30.5764728555</v>
      </c>
      <c r="O885" s="17">
        <f>[1]!share_freesharesmv(A885,"",100000000)</f>
        <v>14.246604294999999</v>
      </c>
      <c r="P885" s="17">
        <f ca="1">[1]!s_dq_amount_btin(A885,TODAY()-1,100000000)</f>
        <v>0.37987801999999998</v>
      </c>
      <c r="Q885" s="17">
        <f ca="1">[1]!s_dq_turn(A885,TODAY()-1)</f>
        <v>1.9508204993775404</v>
      </c>
      <c r="R885" s="2">
        <f>[1]!s_pq_amount(A885,"20260101","",100000000)</f>
        <v>76.652753090000004</v>
      </c>
      <c r="S885" s="2">
        <f>[1]!s_pq_avgamount(A885,"20260101","",100000000)</f>
        <v>0.70323626688073393</v>
      </c>
      <c r="T885" s="17">
        <f>[1]!s_ipo_dilutedpe(A885)</f>
        <v>19.149999999999999</v>
      </c>
      <c r="U885" s="12">
        <f>[1]!s_ipo_collection_total(A885,100000000)</f>
        <v>3.7525671683999997</v>
      </c>
      <c r="V885" s="18">
        <f>[1]!s_val_pe_ttm(A885,"")</f>
        <v>61.073566436767578</v>
      </c>
    </row>
    <row r="886" spans="1:22" x14ac:dyDescent="0.3">
      <c r="A886" s="12" t="s">
        <v>2355</v>
      </c>
      <c r="B886" s="12" t="s">
        <v>2356</v>
      </c>
      <c r="C886" s="16" t="str">
        <f>[1]!s_info_mkt(A886)</f>
        <v>创业板</v>
      </c>
      <c r="D886" s="16" t="str">
        <f>[1]!s_ipo_listeddate(A886)</f>
        <v>2020-09-01</v>
      </c>
      <c r="E886" s="16" t="str">
        <f>[1]!s_info_industry_csrc2023(A886,"",3)</f>
        <v>金属制品业</v>
      </c>
      <c r="F886" s="16">
        <f>[1]!s_is(A886,83,"FY","YTD","20251231",1,"",100000000)</f>
        <v>31.494245384299997</v>
      </c>
      <c r="G886" s="16">
        <f>[1]!s_is(A886,83,"FY","YTD","20241231",1,"",100000000)</f>
        <v>26.628292465700003</v>
      </c>
      <c r="H886" s="16">
        <f>[1]!s_is(A886,61,"FY","YTD","20251231",1,"",100000000)</f>
        <v>2.4803937387000001</v>
      </c>
      <c r="I886" s="16">
        <f>[1]!s_is(A886,61,"FY","YTD","20241231",1,"",100000000)</f>
        <v>2.2580098208999999</v>
      </c>
      <c r="J886" s="16">
        <f>[1]!s_fa_roe(A886,"20251231")</f>
        <v>22.092300000000002</v>
      </c>
      <c r="K886" s="16">
        <f>[1]!s_stmnote_rdexp(A886,"20251231",1,10000)</f>
        <v>10961.881995</v>
      </c>
      <c r="L886" s="16">
        <f>[1]!s_margin_tradingbalance(A886,"",10000)</f>
        <v>10855.3603</v>
      </c>
      <c r="M886" s="16">
        <f>[1]!s_margin_seclendingbalance(A886,"",10000)</f>
        <v>2.9407000000000001</v>
      </c>
      <c r="N886" s="17">
        <f>[1]!s_val_ev(A886,"",100000000)</f>
        <v>47.267000000000003</v>
      </c>
      <c r="O886" s="17">
        <f>[1]!share_freesharesmv(A886,"",100000000)</f>
        <v>12.993182660000002</v>
      </c>
      <c r="P886" s="17">
        <f ca="1">[1]!s_dq_amount_btin(A886,TODAY()-1,100000000)</f>
        <v>1.9604691400000001</v>
      </c>
      <c r="Q886" s="17">
        <f ca="1">[1]!s_dq_turn(A886,TODAY()-1)</f>
        <v>7.7275157321720194</v>
      </c>
      <c r="R886" s="2">
        <f>[1]!s_pq_amount(A886,"20260101","",100000000)</f>
        <v>145.24468675</v>
      </c>
      <c r="S886" s="2">
        <f>[1]!s_pq_avgamount(A886,"20260101","",100000000)</f>
        <v>1.3325200619266055</v>
      </c>
      <c r="T886" s="17">
        <f>[1]!s_ipo_dilutedpe(A886)</f>
        <v>20.49</v>
      </c>
      <c r="U886" s="12">
        <f>[1]!s_ipo_collection_total(A886,100000000)</f>
        <v>3.5425</v>
      </c>
      <c r="V886" s="18">
        <f>[1]!s_val_pe_ttm(A886,"")</f>
        <v>19.489986419677734</v>
      </c>
    </row>
    <row r="887" spans="1:22" x14ac:dyDescent="0.3">
      <c r="A887" s="12" t="s">
        <v>2357</v>
      </c>
      <c r="B887" s="12" t="s">
        <v>2358</v>
      </c>
      <c r="C887" s="16" t="str">
        <f>[1]!s_info_mkt(A887)</f>
        <v>创业板</v>
      </c>
      <c r="D887" s="16" t="str">
        <f>[1]!s_ipo_listeddate(A887)</f>
        <v>2021-06-17</v>
      </c>
      <c r="E887" s="16" t="str">
        <f>[1]!s_info_industry_csrc2023(A887,"",3)</f>
        <v>造纸和纸制品业</v>
      </c>
      <c r="F887" s="16">
        <f>[1]!s_is(A887,83,"FY","YTD","20251231",1,"",100000000)</f>
        <v>11.502293095299999</v>
      </c>
      <c r="G887" s="16">
        <f>[1]!s_is(A887,83,"FY","YTD","20241231",1,"",100000000)</f>
        <v>10.7853631741</v>
      </c>
      <c r="H887" s="16">
        <f>[1]!s_is(A887,61,"FY","YTD","20251231",1,"",100000000)</f>
        <v>0.36118668310000002</v>
      </c>
      <c r="I887" s="16">
        <f>[1]!s_is(A887,61,"FY","YTD","20241231",1,"",100000000)</f>
        <v>0.31172830979999999</v>
      </c>
      <c r="J887" s="16">
        <f>[1]!s_fa_roe(A887,"20251231")</f>
        <v>2.6998000000000002</v>
      </c>
      <c r="K887" s="16">
        <f>[1]!s_stmnote_rdexp(A887,"20251231",1,10000)</f>
        <v>4835.890265</v>
      </c>
      <c r="L887" s="16">
        <f>[1]!s_margin_tradingbalance(A887,"",10000)</f>
        <v>5978.9674000000005</v>
      </c>
      <c r="M887" s="16">
        <f>[1]!s_margin_seclendingbalance(A887,"",10000)</f>
        <v>16.9068</v>
      </c>
      <c r="N887" s="17">
        <f>[1]!s_val_ev(A887,"",100000000)</f>
        <v>24.358656</v>
      </c>
      <c r="O887" s="17">
        <f>[1]!share_freesharesmv(A887,"",100000000)</f>
        <v>9.5955629056000014</v>
      </c>
      <c r="P887" s="17">
        <f ca="1">[1]!s_dq_amount_btin(A887,TODAY()-1,100000000)</f>
        <v>0.69053472999999999</v>
      </c>
      <c r="Q887" s="17">
        <f ca="1">[1]!s_dq_turn(A887,TODAY()-1)</f>
        <v>5.0604817314298769</v>
      </c>
      <c r="R887" s="2">
        <f>[1]!s_pq_amount(A887,"20260101","",100000000)</f>
        <v>42.277500910000001</v>
      </c>
      <c r="S887" s="2">
        <f>[1]!s_pq_avgamount(A887,"20260101","",100000000)</f>
        <v>0.3878669808256881</v>
      </c>
      <c r="T887" s="17">
        <f>[1]!s_ipo_dilutedpe(A887)</f>
        <v>16.920000000000002</v>
      </c>
      <c r="U887" s="12">
        <f>[1]!s_ipo_collection_total(A887,100000000)</f>
        <v>8.5234380000000005</v>
      </c>
      <c r="V887" s="18">
        <f>[1]!s_val_pe_ttm(A887,"")</f>
        <v>125.50302886962891</v>
      </c>
    </row>
    <row r="888" spans="1:22" x14ac:dyDescent="0.3">
      <c r="A888" s="12" t="s">
        <v>2359</v>
      </c>
      <c r="B888" s="12" t="s">
        <v>2360</v>
      </c>
      <c r="C888" s="16" t="str">
        <f>[1]!s_info_mkt(A888)</f>
        <v>科创板</v>
      </c>
      <c r="D888" s="16" t="str">
        <f>[1]!s_ipo_listeddate(A888)</f>
        <v>2021-12-28</v>
      </c>
      <c r="E888" s="16" t="str">
        <f>[1]!s_info_industry_csrc2023(A888,"",3)</f>
        <v>研究和试验发展</v>
      </c>
      <c r="F888" s="16">
        <f>[1]!s_is(A888,83,"FY","YTD","20251231",1,"",100000000)</f>
        <v>4.2102433723999999</v>
      </c>
      <c r="G888" s="16">
        <f>[1]!s_is(A888,83,"FY","YTD","20241231",1,"",100000000)</f>
        <v>3.8123951399</v>
      </c>
      <c r="H888" s="16">
        <f>[1]!s_is(A888,61,"FY","YTD","20251231",1,"",100000000)</f>
        <v>0.31436529760000004</v>
      </c>
      <c r="I888" s="16">
        <f>[1]!s_is(A888,61,"FY","YTD","20241231",1,"",100000000)</f>
        <v>6.4955040499999991E-2</v>
      </c>
      <c r="J888" s="16">
        <f>[1]!s_fa_roe(A888,"20251231")</f>
        <v>1.8534999999999999</v>
      </c>
      <c r="K888" s="16">
        <f>[1]!s_stmnote_rdexp(A888,"20251231",1,10000)</f>
        <v>8668.8501840000008</v>
      </c>
      <c r="L888" s="16">
        <f>[1]!s_margin_tradingbalance(A888,"",10000)</f>
        <v>5009.4571999999998</v>
      </c>
      <c r="M888" s="16">
        <f>[1]!s_margin_seclendingbalance(A888,"",10000)</f>
        <v>0</v>
      </c>
      <c r="N888" s="17">
        <f>[1]!s_val_ev(A888,"",100000000)</f>
        <v>24.831378890500002</v>
      </c>
      <c r="O888" s="17">
        <f>[1]!share_freesharesmv(A888,"",100000000)</f>
        <v>7.5874694350000009</v>
      </c>
      <c r="P888" s="17">
        <f ca="1">[1]!s_dq_amount_btin(A888,TODAY()-1,100000000)</f>
        <v>0.2754721</v>
      </c>
      <c r="Q888" s="17">
        <f ca="1">[1]!s_dq_turn(A888,TODAY()-1)</f>
        <v>1.1025144544217755</v>
      </c>
      <c r="R888" s="2">
        <f>[1]!s_pq_amount(A888,"20260101","",100000000)</f>
        <v>39.26746284</v>
      </c>
      <c r="S888" s="2">
        <f>[1]!s_pq_avgamount(A888,"20260101","",100000000)</f>
        <v>0.36025195266055049</v>
      </c>
      <c r="T888" s="17">
        <f>[1]!s_ipo_dilutedpe(A888)</f>
        <v>201.59</v>
      </c>
      <c r="U888" s="12">
        <f>[1]!s_ipo_collection_total(A888,100000000)</f>
        <v>16.493199579999999</v>
      </c>
      <c r="V888" s="18">
        <f>[1]!s_val_pe_ttm(A888,"")</f>
        <v>75.048782348632813</v>
      </c>
    </row>
    <row r="889" spans="1:22" x14ac:dyDescent="0.3">
      <c r="A889" s="12" t="s">
        <v>2361</v>
      </c>
      <c r="B889" s="12" t="s">
        <v>2362</v>
      </c>
      <c r="C889" s="16" t="str">
        <f>[1]!s_info_mkt(A889)</f>
        <v>科创板</v>
      </c>
      <c r="D889" s="16" t="str">
        <f>[1]!s_ipo_listeddate(A889)</f>
        <v>2020-08-17</v>
      </c>
      <c r="E889" s="16" t="str">
        <f>[1]!s_info_industry_csrc2023(A889,"",3)</f>
        <v>专用设备制造业</v>
      </c>
      <c r="F889" s="16">
        <f>[1]!s_is(A889,83,"FY","YTD","20251231",1,"",100000000)</f>
        <v>3.428933953</v>
      </c>
      <c r="G889" s="16">
        <f>[1]!s_is(A889,83,"FY","YTD","20241231",1,"",100000000)</f>
        <v>1.8689612699</v>
      </c>
      <c r="H889" s="16">
        <f>[1]!s_is(A889,61,"FY","YTD","20251231",1,"",100000000)</f>
        <v>0.10795947869999999</v>
      </c>
      <c r="I889" s="16">
        <f>[1]!s_is(A889,61,"FY","YTD","20241231",1,"",100000000)</f>
        <v>-0.50381684680000005</v>
      </c>
      <c r="J889" s="16">
        <f>[1]!s_fa_roe(A889,"20251231")</f>
        <v>0.93159999999999998</v>
      </c>
      <c r="K889" s="16">
        <f>[1]!s_stmnote_rdexp(A889,"20251231",1,10000)</f>
        <v>2896.81</v>
      </c>
      <c r="L889" s="16">
        <f>[1]!s_margin_tradingbalance(A889,"",10000)</f>
        <v>19109.557799999999</v>
      </c>
      <c r="M889" s="16">
        <f>[1]!s_margin_seclendingbalance(A889,"",10000)</f>
        <v>0</v>
      </c>
      <c r="N889" s="17">
        <f>[1]!s_val_ev(A889,"",100000000)</f>
        <v>50.450188953599998</v>
      </c>
      <c r="O889" s="17">
        <f>[1]!share_freesharesmv(A889,"",100000000)</f>
        <v>28.708846819200001</v>
      </c>
      <c r="P889" s="17">
        <f ca="1">[1]!s_dq_amount_btin(A889,TODAY()-1,100000000)</f>
        <v>1.10088816</v>
      </c>
      <c r="Q889" s="17">
        <f ca="1">[1]!s_dq_turn(A889,TODAY()-1)</f>
        <v>2.2011051308872456</v>
      </c>
      <c r="R889" s="2">
        <f>[1]!s_pq_amount(A889,"20260101","",100000000)</f>
        <v>149.6492514</v>
      </c>
      <c r="S889" s="2">
        <f>[1]!s_pq_avgamount(A889,"20260101","",100000000)</f>
        <v>1.3729289119266055</v>
      </c>
      <c r="T889" s="17">
        <f>[1]!s_ipo_dilutedpe(A889)</f>
        <v>56.67</v>
      </c>
      <c r="U889" s="12">
        <f>[1]!s_ipo_collection_total(A889,100000000)</f>
        <v>8.4120399999999993</v>
      </c>
      <c r="V889" s="18">
        <f>[1]!s_val_pe_ttm(A889,"")</f>
        <v>-1357.853515625</v>
      </c>
    </row>
    <row r="890" spans="1:22" x14ac:dyDescent="0.3">
      <c r="A890" s="12" t="s">
        <v>2363</v>
      </c>
      <c r="B890" s="12" t="s">
        <v>2364</v>
      </c>
      <c r="C890" s="16" t="str">
        <f>[1]!s_info_mkt(A890)</f>
        <v>主板</v>
      </c>
      <c r="D890" s="16" t="str">
        <f>[1]!s_ipo_listeddate(A890)</f>
        <v>1995-11-15</v>
      </c>
      <c r="E890" s="16" t="str">
        <f>[1]!s_info_industry_csrc2023(A890,"",3)</f>
        <v>铁路、船舶、航空航天和其他运输设备制造业</v>
      </c>
      <c r="F890" s="16">
        <f>[1]!s_is(A890,83,"FY","YTD","20251231",1,"",100000000)</f>
        <v>139.09957152250001</v>
      </c>
      <c r="G890" s="16">
        <f>[1]!s_is(A890,83,"FY","YTD","20241231",1,"",100000000)</f>
        <v>142.80488297939999</v>
      </c>
      <c r="H890" s="16">
        <f>[1]!s_is(A890,61,"FY","YTD","20251231",1,"",100000000)</f>
        <v>2.2697552269000001</v>
      </c>
      <c r="I890" s="16">
        <f>[1]!s_is(A890,61,"FY","YTD","20241231",1,"",100000000)</f>
        <v>5.4802038566999993</v>
      </c>
      <c r="J890" s="16">
        <f>[1]!s_fa_roe(A890,"20251231")</f>
        <v>1.0928</v>
      </c>
      <c r="K890" s="16">
        <f>[1]!s_stmnote_rdexp(A890,"20251231",1,10000)</f>
        <v>85128.812311999995</v>
      </c>
      <c r="L890" s="16">
        <f>[1]!s_margin_tradingbalance(A890,"",10000)</f>
        <v>279246.79969999997</v>
      </c>
      <c r="M890" s="16">
        <f>[1]!s_margin_seclendingbalance(A890,"",10000)</f>
        <v>3429.2107999999998</v>
      </c>
      <c r="N890" s="17">
        <f>[1]!s_val_ev(A890,"",100000000)</f>
        <v>681.63524240440006</v>
      </c>
      <c r="O890" s="17">
        <f>[1]!share_freesharesmv(A890,"",100000000)</f>
        <v>507.50034925660003</v>
      </c>
      <c r="P890" s="17">
        <f ca="1">[1]!s_dq_amount_btin(A890,TODAY()-1,100000000)</f>
        <v>39.144048650000002</v>
      </c>
      <c r="Q890" s="17">
        <f ca="1">[1]!s_dq_turn(A890,TODAY()-1)</f>
        <v>5.7826820996169728</v>
      </c>
      <c r="R890" s="2">
        <f>[1]!s_pq_amount(A890,"20260101","",100000000)</f>
        <v>6479.5239050099999</v>
      </c>
      <c r="S890" s="2">
        <f>[1]!s_pq_avgamount(A890,"20260101","",100000000)</f>
        <v>59.445173440458717</v>
      </c>
      <c r="T890" s="17">
        <f>[1]!s_ipo_dilutedpe(A890)</f>
        <v>0</v>
      </c>
      <c r="U890" s="12">
        <f>[1]!s_ipo_collection_total(A890,100000000)</f>
        <v>0</v>
      </c>
      <c r="V890" s="18">
        <f>[1]!s_val_pe_ttm(A890,"")</f>
        <v>298.260986328125</v>
      </c>
    </row>
    <row r="891" spans="1:22" x14ac:dyDescent="0.3">
      <c r="A891" s="12" t="s">
        <v>2365</v>
      </c>
      <c r="B891" s="12" t="s">
        <v>2366</v>
      </c>
      <c r="C891" s="16" t="str">
        <f>[1]!s_info_mkt(A891)</f>
        <v>创业板</v>
      </c>
      <c r="D891" s="16" t="str">
        <f>[1]!s_ipo_listeddate(A891)</f>
        <v>2020-12-25</v>
      </c>
      <c r="E891" s="16" t="str">
        <f>[1]!s_info_industry_csrc2023(A891,"",3)</f>
        <v>橡胶和塑料制品业</v>
      </c>
      <c r="F891" s="16">
        <f>[1]!s_is(A891,83,"FY","YTD","20251231",1,"",100000000)</f>
        <v>4.2190944339999996</v>
      </c>
      <c r="G891" s="16">
        <f>[1]!s_is(A891,83,"FY","YTD","20241231",1,"",100000000)</f>
        <v>4.0654641902999993</v>
      </c>
      <c r="H891" s="16">
        <f>[1]!s_is(A891,61,"FY","YTD","20251231",1,"",100000000)</f>
        <v>0.269671418</v>
      </c>
      <c r="I891" s="16">
        <f>[1]!s_is(A891,61,"FY","YTD","20241231",1,"",100000000)</f>
        <v>0.25438507360000001</v>
      </c>
      <c r="J891" s="16">
        <f>[1]!s_fa_roe(A891,"20251231")</f>
        <v>2.2886000000000002</v>
      </c>
      <c r="K891" s="16">
        <f>[1]!s_stmnote_rdexp(A891,"20251231",1,10000)</f>
        <v>1175.625939</v>
      </c>
      <c r="L891" s="16">
        <f>[1]!s_margin_tradingbalance(A891,"",10000)</f>
        <v>14223.6729</v>
      </c>
      <c r="M891" s="16">
        <f>[1]!s_margin_seclendingbalance(A891,"",10000)</f>
        <v>35.534300000000002</v>
      </c>
      <c r="N891" s="17">
        <f>[1]!s_val_ev(A891,"",100000000)</f>
        <v>50.856000000000002</v>
      </c>
      <c r="O891" s="17">
        <f>[1]!share_freesharesmv(A891,"",100000000)</f>
        <v>26.401494158399998</v>
      </c>
      <c r="P891" s="17">
        <f ca="1">[1]!s_dq_amount_btin(A891,TODAY()-1,100000000)</f>
        <v>1.45641094</v>
      </c>
      <c r="Q891" s="17">
        <f ca="1">[1]!s_dq_turn(A891,TODAY()-1)</f>
        <v>4.350092372313842</v>
      </c>
      <c r="R891" s="2">
        <f>[1]!s_pq_amount(A891,"20260101","",100000000)</f>
        <v>102.71763065</v>
      </c>
      <c r="S891" s="2">
        <f>[1]!s_pq_avgamount(A891,"20260101","",100000000)</f>
        <v>0.94236358394495412</v>
      </c>
      <c r="T891" s="17">
        <f>[1]!s_ipo_dilutedpe(A891)</f>
        <v>26.11</v>
      </c>
      <c r="U891" s="12">
        <f>[1]!s_ipo_collection_total(A891,100000000)</f>
        <v>6.7324999999999999</v>
      </c>
      <c r="V891" s="18">
        <f>[1]!s_val_pe_ttm(A891,"")</f>
        <v>202.06541442871094</v>
      </c>
    </row>
    <row r="892" spans="1:22" x14ac:dyDescent="0.3">
      <c r="A892" s="12" t="s">
        <v>2367</v>
      </c>
      <c r="B892" s="12" t="s">
        <v>2368</v>
      </c>
      <c r="C892" s="16" t="str">
        <f>[1]!s_info_mkt(A892)</f>
        <v>主板</v>
      </c>
      <c r="D892" s="16" t="str">
        <f>[1]!s_ipo_listeddate(A892)</f>
        <v>2007-02-08</v>
      </c>
      <c r="E892" s="16" t="str">
        <f>[1]!s_info_industry_csrc2023(A892,"",3)</f>
        <v>电气机械和器材制造业</v>
      </c>
      <c r="F892" s="16">
        <f>[1]!s_is(A892,83,"FY","YTD","20251231",1,"",100000000)</f>
        <v>18.733301872599998</v>
      </c>
      <c r="G892" s="16">
        <f>[1]!s_is(A892,83,"FY","YTD","20241231",1,"",100000000)</f>
        <v>21.772864651199999</v>
      </c>
      <c r="H892" s="16">
        <f>[1]!s_is(A892,61,"FY","YTD","20251231",1,"",100000000)</f>
        <v>0.1393495629</v>
      </c>
      <c r="I892" s="16">
        <f>[1]!s_is(A892,61,"FY","YTD","20241231",1,"",100000000)</f>
        <v>1.2077122009999999</v>
      </c>
      <c r="J892" s="16">
        <f>[1]!s_fa_roe(A892,"20251231")</f>
        <v>1.8571</v>
      </c>
      <c r="K892" s="16">
        <f>[1]!s_stmnote_rdexp(A892,"20251231",1,10000)</f>
        <v>6808.5854159999999</v>
      </c>
      <c r="L892" s="16">
        <f>[1]!s_margin_tradingbalance(A892,"",10000)</f>
        <v>25487.244200000001</v>
      </c>
      <c r="M892" s="16">
        <f>[1]!s_margin_seclendingbalance(A892,"",10000)</f>
        <v>0.34360000000000002</v>
      </c>
      <c r="N892" s="17">
        <f>[1]!s_val_ev(A892,"",100000000)</f>
        <v>51.678866247399995</v>
      </c>
      <c r="O892" s="17">
        <f>[1]!share_freesharesmv(A892,"",100000000)</f>
        <v>39.247398638</v>
      </c>
      <c r="P892" s="17">
        <f ca="1">[1]!s_dq_amount_btin(A892,TODAY()-1,100000000)</f>
        <v>3.1384511700000002</v>
      </c>
      <c r="Q892" s="17">
        <f ca="1">[1]!s_dq_turn(A892,TODAY()-1)</f>
        <v>6.9176194785132976</v>
      </c>
      <c r="R892" s="2">
        <f>[1]!s_pq_amount(A892,"20260101","",100000000)</f>
        <v>1139.9862898900001</v>
      </c>
      <c r="S892" s="2">
        <f>[1]!s_pq_avgamount(A892,"20260101","",100000000)</f>
        <v>10.458589815504586</v>
      </c>
      <c r="T892" s="17">
        <f>[1]!s_ipo_dilutedpe(A892)</f>
        <v>31.61</v>
      </c>
      <c r="U892" s="12">
        <f>[1]!s_ipo_collection_total(A892,100000000)</f>
        <v>1.96</v>
      </c>
      <c r="V892" s="18">
        <f>[1]!s_val_pe_ttm(A892,"")</f>
        <v>318.22634887695313</v>
      </c>
    </row>
    <row r="893" spans="1:22" x14ac:dyDescent="0.3">
      <c r="A893" s="12" t="s">
        <v>2369</v>
      </c>
      <c r="B893" s="12" t="s">
        <v>2370</v>
      </c>
      <c r="C893" s="16" t="str">
        <f>[1]!s_info_mkt(A893)</f>
        <v>主板</v>
      </c>
      <c r="D893" s="16" t="str">
        <f>[1]!s_ipo_listeddate(A893)</f>
        <v>2010-03-23</v>
      </c>
      <c r="E893" s="16" t="str">
        <f>[1]!s_info_industry_csrc2023(A893,"",3)</f>
        <v>石油、煤炭及其他燃料加工业</v>
      </c>
      <c r="F893" s="16">
        <f>[1]!s_is(A893,83,"FY","YTD","20251231",1,"",100000000)</f>
        <v>22.106807679999999</v>
      </c>
      <c r="G893" s="16">
        <f>[1]!s_is(A893,83,"FY","YTD","20241231",1,"",100000000)</f>
        <v>7.3214994891999998</v>
      </c>
      <c r="H893" s="16">
        <f>[1]!s_is(A893,61,"FY","YTD","20251231",1,"",100000000)</f>
        <v>0.19751585719999998</v>
      </c>
      <c r="I893" s="16">
        <f>[1]!s_is(A893,61,"FY","YTD","20241231",1,"",100000000)</f>
        <v>-0.58528981450000006</v>
      </c>
      <c r="J893" s="16">
        <f>[1]!s_fa_roe(A893,"20251231")</f>
        <v>4.5949999999999998</v>
      </c>
      <c r="K893" s="16">
        <f>[1]!s_stmnote_rdexp(A893,"20251231",1,10000)</f>
        <v>4758.3835770000005</v>
      </c>
      <c r="L893" s="16">
        <f>[1]!s_margin_tradingbalance(A893,"",10000)</f>
        <v>0</v>
      </c>
      <c r="M893" s="16">
        <f>[1]!s_margin_seclendingbalance(A893,"",10000)</f>
        <v>0</v>
      </c>
      <c r="N893" s="17">
        <f>[1]!s_val_ev(A893,"",100000000)</f>
        <v>24.740780427000004</v>
      </c>
      <c r="O893" s="17">
        <f>[1]!share_freesharesmv(A893,"",100000000)</f>
        <v>18.865656621000003</v>
      </c>
      <c r="P893" s="17">
        <f ca="1">[1]!s_dq_amount_btin(A893,TODAY()-1,100000000)</f>
        <v>0.77235423999999997</v>
      </c>
      <c r="Q893" s="17">
        <f ca="1">[1]!s_dq_turn(A893,TODAY()-1)</f>
        <v>3.3303352796525392</v>
      </c>
      <c r="R893" s="2">
        <f>[1]!s_pq_amount(A893,"20260101","",100000000)</f>
        <v>118.77238251999999</v>
      </c>
      <c r="S893" s="2">
        <f>[1]!s_pq_avgamount(A893,"20260101","",100000000)</f>
        <v>1.0896548855045871</v>
      </c>
      <c r="T893" s="17">
        <f>[1]!s_ipo_dilutedpe(A893)</f>
        <v>61.88</v>
      </c>
      <c r="U893" s="12">
        <f>[1]!s_ipo_collection_total(A893,100000000)</f>
        <v>5.3460000000000001</v>
      </c>
      <c r="V893" s="18">
        <f>[1]!s_val_pe_ttm(A893,"")</f>
        <v>101.43102264404297</v>
      </c>
    </row>
    <row r="894" spans="1:22" x14ac:dyDescent="0.3">
      <c r="A894" s="12" t="s">
        <v>2371</v>
      </c>
      <c r="B894" s="12" t="s">
        <v>2372</v>
      </c>
      <c r="C894" s="16" t="str">
        <f>[1]!s_info_mkt(A894)</f>
        <v>创业板</v>
      </c>
      <c r="D894" s="16" t="str">
        <f>[1]!s_ipo_listeddate(A894)</f>
        <v>2023-08-28</v>
      </c>
      <c r="E894" s="16" t="str">
        <f>[1]!s_info_industry_csrc2023(A894,"",3)</f>
        <v>仪器仪表制造业</v>
      </c>
      <c r="F894" s="16">
        <f>[1]!s_is(A894,83,"FY","YTD","20251231",1,"",100000000)</f>
        <v>2.2557577517</v>
      </c>
      <c r="G894" s="16">
        <f>[1]!s_is(A894,83,"FY","YTD","20241231",1,"",100000000)</f>
        <v>1.6200035294999999</v>
      </c>
      <c r="H894" s="16">
        <f>[1]!s_is(A894,61,"FY","YTD","20251231",1,"",100000000)</f>
        <v>0.664919975</v>
      </c>
      <c r="I894" s="16">
        <f>[1]!s_is(A894,61,"FY","YTD","20241231",1,"",100000000)</f>
        <v>0.51603407239999999</v>
      </c>
      <c r="J894" s="16">
        <f>[1]!s_fa_roe(A894,"20251231")</f>
        <v>4.3388999999999998</v>
      </c>
      <c r="K894" s="16">
        <f>[1]!s_stmnote_rdexp(A894,"20251231",1,10000)</f>
        <v>5009.7814609999996</v>
      </c>
      <c r="L894" s="16">
        <f>[1]!s_margin_tradingbalance(A894,"",10000)</f>
        <v>22535.0105</v>
      </c>
      <c r="M894" s="16">
        <f>[1]!s_margin_seclendingbalance(A894,"",10000)</f>
        <v>37.152000000000001</v>
      </c>
      <c r="N894" s="17">
        <f>[1]!s_val_ev(A894,"",100000000)</f>
        <v>58.798810000000003</v>
      </c>
      <c r="O894" s="17">
        <f>[1]!share_freesharesmv(A894,"",100000000)</f>
        <v>20.424520874099997</v>
      </c>
      <c r="P894" s="17">
        <f ca="1">[1]!s_dq_amount_btin(A894,TODAY()-1,100000000)</f>
        <v>2.8644922799999999</v>
      </c>
      <c r="Q894" s="17">
        <f ca="1">[1]!s_dq_turn(A894,TODAY()-1)</f>
        <v>9.5937392900812668</v>
      </c>
      <c r="R894" s="2">
        <f>[1]!s_pq_amount(A894,"20260101","",100000000)</f>
        <v>99.181616750000003</v>
      </c>
      <c r="S894" s="2">
        <f>[1]!s_pq_avgamount(A894,"20260101","",100000000)</f>
        <v>0.90992308944954126</v>
      </c>
      <c r="T894" s="17">
        <f>[1]!s_ipo_dilutedpe(A894)</f>
        <v>56.76</v>
      </c>
      <c r="U894" s="12">
        <f>[1]!s_ipo_collection_total(A894,100000000)</f>
        <v>11.129</v>
      </c>
      <c r="V894" s="18">
        <f>[1]!s_val_pe_ttm(A894,"")</f>
        <v>97.820281982421875</v>
      </c>
    </row>
    <row r="895" spans="1:22" x14ac:dyDescent="0.3">
      <c r="A895" s="12" t="s">
        <v>2373</v>
      </c>
      <c r="B895" s="12" t="s">
        <v>2374</v>
      </c>
      <c r="C895" s="16" t="str">
        <f>[1]!s_info_mkt(A895)</f>
        <v>主板</v>
      </c>
      <c r="D895" s="16" t="str">
        <f>[1]!s_ipo_listeddate(A895)</f>
        <v>1997-10-15</v>
      </c>
      <c r="E895" s="16" t="str">
        <f>[1]!s_info_industry_csrc2023(A895,"",3)</f>
        <v>黑色金属冶炼和压延加工业</v>
      </c>
      <c r="F895" s="16">
        <f>[1]!s_is(A895,83,"FY","YTD","20251231",1,"",100000000)</f>
        <v>59.231737362700002</v>
      </c>
      <c r="G895" s="16">
        <f>[1]!s_is(A895,83,"FY","YTD","20241231",1,"",100000000)</f>
        <v>57.171907243999996</v>
      </c>
      <c r="H895" s="16">
        <f>[1]!s_is(A895,61,"FY","YTD","20251231",1,"",100000000)</f>
        <v>-9.0008959988000008</v>
      </c>
      <c r="I895" s="16">
        <f>[1]!s_is(A895,61,"FY","YTD","20241231",1,"",100000000)</f>
        <v>-8.6308234927999994</v>
      </c>
      <c r="J895" s="16">
        <f>[1]!s_fa_roe(A895,"20251231")</f>
        <v>-21.7836</v>
      </c>
      <c r="K895" s="16">
        <f>[1]!s_stmnote_rdexp(A895,"20251231",1,10000)</f>
        <v>24861.417063999997</v>
      </c>
      <c r="L895" s="16">
        <f>[1]!s_margin_tradingbalance(A895,"",10000)</f>
        <v>0</v>
      </c>
      <c r="M895" s="16">
        <f>[1]!s_margin_seclendingbalance(A895,"",10000)</f>
        <v>0</v>
      </c>
      <c r="N895" s="17">
        <f>[1]!s_val_ev(A895,"",100000000)</f>
        <v>73.240084282500007</v>
      </c>
      <c r="O895" s="17">
        <f>[1]!share_freesharesmv(A895,"",100000000)</f>
        <v>26.660204055000001</v>
      </c>
      <c r="P895" s="17">
        <f ca="1">[1]!s_dq_amount_btin(A895,TODAY()-1,100000000)</f>
        <v>0.82090030000000003</v>
      </c>
      <c r="Q895" s="17">
        <f ca="1">[1]!s_dq_turn(A895,TODAY()-1)</f>
        <v>1.1107242167584135</v>
      </c>
      <c r="R895" s="2">
        <f>[1]!s_pq_amount(A895,"20260101","",100000000)</f>
        <v>71.117496630000005</v>
      </c>
      <c r="S895" s="2">
        <f>[1]!s_pq_avgamount(A895,"20260101","",100000000)</f>
        <v>0.65245409752293582</v>
      </c>
      <c r="T895" s="17">
        <f>[1]!s_ipo_dilutedpe(A895)</f>
        <v>0</v>
      </c>
      <c r="U895" s="12">
        <f>[1]!s_ipo_collection_total(A895,100000000)</f>
        <v>4.6399999999999997</v>
      </c>
      <c r="V895" s="18">
        <f>[1]!s_val_pe_ttm(A895,"")</f>
        <v>-7.3004159927368164</v>
      </c>
    </row>
    <row r="896" spans="1:22" x14ac:dyDescent="0.3">
      <c r="A896" s="12" t="s">
        <v>2375</v>
      </c>
      <c r="B896" s="12" t="s">
        <v>2376</v>
      </c>
      <c r="C896" s="16" t="str">
        <f>[1]!s_info_mkt(A896)</f>
        <v>主板</v>
      </c>
      <c r="D896" s="16" t="str">
        <f>[1]!s_ipo_listeddate(A896)</f>
        <v>2017-03-10</v>
      </c>
      <c r="E896" s="16" t="str">
        <f>[1]!s_info_industry_csrc2023(A896,"",3)</f>
        <v>农副食品加工业</v>
      </c>
      <c r="F896" s="16">
        <f>[1]!s_is(A896,83,"FY","YTD","20251231",1,"",100000000)</f>
        <v>61.945556860500005</v>
      </c>
      <c r="G896" s="16">
        <f>[1]!s_is(A896,83,"FY","YTD","20241231",1,"",100000000)</f>
        <v>59.425344491300002</v>
      </c>
      <c r="H896" s="16">
        <f>[1]!s_is(A896,61,"FY","YTD","20251231",1,"",100000000)</f>
        <v>2.3356596481</v>
      </c>
      <c r="I896" s="16">
        <f>[1]!s_is(A896,61,"FY","YTD","20241231",1,"",100000000)</f>
        <v>1.7691401708000001</v>
      </c>
      <c r="J896" s="16">
        <f>[1]!s_fa_roe(A896,"20251231")</f>
        <v>10.6991</v>
      </c>
      <c r="K896" s="16">
        <f>[1]!s_stmnote_rdexp(A896,"20251231",1,10000)</f>
        <v>496.771726</v>
      </c>
      <c r="L896" s="16">
        <f>[1]!s_margin_tradingbalance(A896,"",10000)</f>
        <v>0</v>
      </c>
      <c r="M896" s="16">
        <f>[1]!s_margin_seclendingbalance(A896,"",10000)</f>
        <v>0</v>
      </c>
      <c r="N896" s="17">
        <f>[1]!s_val_ev(A896,"",100000000)</f>
        <v>26.347972163000001</v>
      </c>
      <c r="O896" s="17">
        <f>[1]!share_freesharesmv(A896,"",100000000)</f>
        <v>15.1365507366</v>
      </c>
      <c r="P896" s="17">
        <f ca="1">[1]!s_dq_amount_btin(A896,TODAY()-1,100000000)</f>
        <v>0.35963254</v>
      </c>
      <c r="Q896" s="17">
        <f ca="1">[1]!s_dq_turn(A896,TODAY()-1)</f>
        <v>1.657751604473267</v>
      </c>
      <c r="R896" s="2">
        <f>[1]!s_pq_amount(A896,"20260101","",100000000)</f>
        <v>76.843757449999998</v>
      </c>
      <c r="S896" s="2">
        <f>[1]!s_pq_avgamount(A896,"20260101","",100000000)</f>
        <v>0.70498860045871559</v>
      </c>
      <c r="T896" s="17">
        <f>[1]!s_ipo_dilutedpe(A896)</f>
        <v>22.99</v>
      </c>
      <c r="U896" s="12">
        <f>[1]!s_ipo_collection_total(A896,100000000)</f>
        <v>11.824999999999999</v>
      </c>
      <c r="V896" s="18">
        <f>[1]!s_val_pe_ttm(A896,"")</f>
        <v>18.177810668945313</v>
      </c>
    </row>
    <row r="897" spans="1:22" x14ac:dyDescent="0.3">
      <c r="A897" s="12" t="s">
        <v>2377</v>
      </c>
      <c r="B897" s="12" t="s">
        <v>2378</v>
      </c>
      <c r="C897" s="16" t="str">
        <f>[1]!s_info_mkt(A897)</f>
        <v>主板</v>
      </c>
      <c r="D897" s="16" t="str">
        <f>[1]!s_ipo_listeddate(A897)</f>
        <v>2015-05-27</v>
      </c>
      <c r="E897" s="16" t="str">
        <f>[1]!s_info_industry_csrc2023(A897,"",3)</f>
        <v>批发业</v>
      </c>
      <c r="F897" s="16">
        <f>[1]!s_is(A897,83,"FY","YTD","20251231",1,"",100000000)</f>
        <v>69.985299762600008</v>
      </c>
      <c r="G897" s="16">
        <f>[1]!s_is(A897,83,"FY","YTD","20241231",1,"",100000000)</f>
        <v>83.117803573900005</v>
      </c>
      <c r="H897" s="16">
        <f>[1]!s_is(A897,61,"FY","YTD","20251231",1,"",100000000)</f>
        <v>-5.4839397850999996</v>
      </c>
      <c r="I897" s="16">
        <f>[1]!s_is(A897,61,"FY","YTD","20241231",1,"",100000000)</f>
        <v>0.55280607969999995</v>
      </c>
      <c r="J897" s="16">
        <f>[1]!s_fa_roe(A897,"20251231")</f>
        <v>-13.472899999999999</v>
      </c>
      <c r="K897" s="16">
        <f>[1]!s_stmnote_rdexp(A897,"20251231",1,10000)</f>
        <v>11594.507457</v>
      </c>
      <c r="L897" s="16">
        <f>[1]!s_margin_tradingbalance(A897,"",10000)</f>
        <v>41845.315199999997</v>
      </c>
      <c r="M897" s="16">
        <f>[1]!s_margin_seclendingbalance(A897,"",10000)</f>
        <v>160.73330000000001</v>
      </c>
      <c r="N897" s="17">
        <f>[1]!s_val_ev(A897,"",100000000)</f>
        <v>62.818337313600004</v>
      </c>
      <c r="O897" s="17">
        <f>[1]!share_freesharesmv(A897,"",100000000)</f>
        <v>46.3638834116</v>
      </c>
      <c r="P897" s="17">
        <f ca="1">[1]!s_dq_amount_btin(A897,TODAY()-1,100000000)</f>
        <v>2.0118705700000001</v>
      </c>
      <c r="Q897" s="17">
        <f ca="1">[1]!s_dq_turn(A897,TODAY()-1)</f>
        <v>3.2210758891925235</v>
      </c>
      <c r="R897" s="2">
        <f>[1]!s_pq_amount(A897,"20260101","",100000000)</f>
        <v>440.38200032999998</v>
      </c>
      <c r="S897" s="2">
        <f>[1]!s_pq_avgamount(A897,"20260101","",100000000)</f>
        <v>4.0402018378899083</v>
      </c>
      <c r="T897" s="17">
        <f>[1]!s_ipo_dilutedpe(A897)</f>
        <v>22.97</v>
      </c>
      <c r="U897" s="12">
        <f>[1]!s_ipo_collection_total(A897,100000000)</f>
        <v>4.0119999999999996</v>
      </c>
      <c r="V897" s="18">
        <f>[1]!s_val_pe_ttm(A897,"")</f>
        <v>-11.792519569396973</v>
      </c>
    </row>
    <row r="898" spans="1:22" x14ac:dyDescent="0.3">
      <c r="A898" s="12" t="s">
        <v>73</v>
      </c>
      <c r="B898" s="12" t="s">
        <v>74</v>
      </c>
      <c r="C898" s="16" t="str">
        <f>[1]!s_info_mkt(A898)</f>
        <v>北证</v>
      </c>
      <c r="D898" s="16" t="str">
        <f>[1]!s_ipo_listeddate(A898)</f>
        <v>2023-10-27</v>
      </c>
      <c r="E898" s="16" t="str">
        <f>[1]!s_info_industry_csrc2023(A898,"",3)</f>
        <v>金属制品业</v>
      </c>
      <c r="F898" s="16">
        <f>[1]!s_is(A898,83,"FY","YTD","20251231",1,"",100000000)</f>
        <v>2.9234475374</v>
      </c>
      <c r="G898" s="16">
        <f>[1]!s_is(A898,83,"FY","YTD","20241231",1,"",100000000)</f>
        <v>2.4687987049000002</v>
      </c>
      <c r="H898" s="16">
        <f>[1]!s_is(A898,61,"FY","YTD","20251231",1,"",100000000)</f>
        <v>3.7269170899999995E-2</v>
      </c>
      <c r="I898" s="16">
        <f>[1]!s_is(A898,61,"FY","YTD","20241231",1,"",100000000)</f>
        <v>0.17166856460000002</v>
      </c>
      <c r="J898" s="16">
        <f>[1]!s_fa_roe(A898,"20251231")</f>
        <v>1.0657000000000001</v>
      </c>
      <c r="K898" s="16">
        <f>[1]!s_stmnote_rdexp(A898,"20251231",1,10000)</f>
        <v>1853.47982</v>
      </c>
      <c r="L898" s="16">
        <f>[1]!s_margin_tradingbalance(A898,"",10000)</f>
        <v>1973.8956000000001</v>
      </c>
      <c r="M898" s="16">
        <f>[1]!s_margin_seclendingbalance(A898,"",10000)</f>
        <v>0</v>
      </c>
      <c r="N898" s="17">
        <f>[1]!s_val_ev(A898,"",100000000)</f>
        <v>19.701699999999999</v>
      </c>
      <c r="O898" s="17">
        <f>[1]!share_freesharesmv(A898,"",100000000)</f>
        <v>6.1075540999999998</v>
      </c>
      <c r="P898" s="17">
        <f ca="1">[1]!s_dq_amount_btin(A898,TODAY()-1,100000000)</f>
        <v>0.35135962999999998</v>
      </c>
      <c r="Q898" s="17">
        <f ca="1">[1]!s_dq_turn(A898,TODAY()-1)</f>
        <v>3.4890685605025951</v>
      </c>
      <c r="R898" s="2">
        <f>[1]!s_pq_amount(A898,"20260101","",100000000)</f>
        <v>41.007006390000001</v>
      </c>
      <c r="S898" s="2">
        <f>[1]!s_pq_avgamount(A898,"20260101","",100000000)</f>
        <v>0.37621106779816516</v>
      </c>
      <c r="T898" s="17">
        <f>[1]!s_ipo_dilutedpe(A898)</f>
        <v>18.350000000000001</v>
      </c>
      <c r="U898" s="12">
        <f>[1]!s_ipo_collection_total(A898,100000000)</f>
        <v>0.73140000000000005</v>
      </c>
      <c r="V898" s="18">
        <f>[1]!s_val_pe_ttm(A898,"")</f>
        <v>-2923.6708984375</v>
      </c>
    </row>
    <row r="899" spans="1:22" x14ac:dyDescent="0.3">
      <c r="A899" s="12" t="s">
        <v>2379</v>
      </c>
      <c r="B899" s="12" t="s">
        <v>2380</v>
      </c>
      <c r="C899" s="16" t="str">
        <f>[1]!s_info_mkt(A899)</f>
        <v>主板</v>
      </c>
      <c r="D899" s="16" t="str">
        <f>[1]!s_ipo_listeddate(A899)</f>
        <v>2016-11-11</v>
      </c>
      <c r="E899" s="16" t="str">
        <f>[1]!s_info_industry_csrc2023(A899,"",3)</f>
        <v>批发业</v>
      </c>
      <c r="F899" s="16">
        <f>[1]!s_is(A899,83,"FY","YTD","20251231",1,"",100000000)</f>
        <v>32.277227734</v>
      </c>
      <c r="G899" s="16">
        <f>[1]!s_is(A899,83,"FY","YTD","20241231",1,"",100000000)</f>
        <v>29.558100308299998</v>
      </c>
      <c r="H899" s="16">
        <f>[1]!s_is(A899,61,"FY","YTD","20251231",1,"",100000000)</f>
        <v>-1.4597254999</v>
      </c>
      <c r="I899" s="16">
        <f>[1]!s_is(A899,61,"FY","YTD","20241231",1,"",100000000)</f>
        <v>-2.0918147541000001</v>
      </c>
      <c r="J899" s="16">
        <f>[1]!s_fa_roe(A899,"20251231")</f>
        <v>-5.2275</v>
      </c>
      <c r="K899" s="16">
        <f>[1]!s_stmnote_rdexp(A899,"20251231",1,10000)</f>
        <v>22536.698337000002</v>
      </c>
      <c r="L899" s="16">
        <f>[1]!s_margin_tradingbalance(A899,"",10000)</f>
        <v>0</v>
      </c>
      <c r="M899" s="16">
        <f>[1]!s_margin_seclendingbalance(A899,"",10000)</f>
        <v>0</v>
      </c>
      <c r="N899" s="17">
        <f>[1]!s_val_ev(A899,"",100000000)</f>
        <v>65.434845839999994</v>
      </c>
      <c r="O899" s="17">
        <f>[1]!share_freesharesmv(A899,"",100000000)</f>
        <v>26.0258316864</v>
      </c>
      <c r="P899" s="17">
        <f ca="1">[1]!s_dq_amount_btin(A899,TODAY()-1,100000000)</f>
        <v>0.87056484999999995</v>
      </c>
      <c r="Q899" s="17">
        <f ca="1">[1]!s_dq_turn(A899,TODAY()-1)</f>
        <v>1.683642184640824</v>
      </c>
      <c r="R899" s="2">
        <f>[1]!s_pq_amount(A899,"20260101","",100000000)</f>
        <v>131.57205458000001</v>
      </c>
      <c r="S899" s="2">
        <f>[1]!s_pq_avgamount(A899,"20260101","",100000000)</f>
        <v>1.2070830695412844</v>
      </c>
      <c r="T899" s="17">
        <f>[1]!s_ipo_dilutedpe(A899)</f>
        <v>22.95</v>
      </c>
      <c r="U899" s="12">
        <f>[1]!s_ipo_collection_total(A899,100000000)</f>
        <v>1.405664</v>
      </c>
      <c r="V899" s="18">
        <f>[1]!s_val_pe_ttm(A899,"")</f>
        <v>-44.441139221191406</v>
      </c>
    </row>
    <row r="900" spans="1:22" x14ac:dyDescent="0.3">
      <c r="A900" s="12" t="s">
        <v>2381</v>
      </c>
      <c r="B900" s="12" t="s">
        <v>2382</v>
      </c>
      <c r="C900" s="16" t="str">
        <f>[1]!s_info_mkt(A900)</f>
        <v>主板</v>
      </c>
      <c r="D900" s="16" t="str">
        <f>[1]!s_ipo_listeddate(A900)</f>
        <v>2014-09-12</v>
      </c>
      <c r="E900" s="16" t="str">
        <f>[1]!s_info_industry_csrc2023(A900,"",3)</f>
        <v>计算机、通信和其他电子设备制造业</v>
      </c>
      <c r="F900" s="16">
        <f>[1]!s_is(A900,83,"FY","YTD","20251231",1,"",100000000)</f>
        <v>4.2502477979000002</v>
      </c>
      <c r="G900" s="16">
        <f>[1]!s_is(A900,83,"FY","YTD","20241231",1,"",100000000)</f>
        <v>3.7631926935000002</v>
      </c>
      <c r="H900" s="16">
        <f>[1]!s_is(A900,61,"FY","YTD","20251231",1,"",100000000)</f>
        <v>0.48245379640000002</v>
      </c>
      <c r="I900" s="16">
        <f>[1]!s_is(A900,61,"FY","YTD","20241231",1,"",100000000)</f>
        <v>0.36702771439999998</v>
      </c>
      <c r="J900" s="16">
        <f>[1]!s_fa_roe(A900,"20251231")</f>
        <v>8.9486000000000008</v>
      </c>
      <c r="K900" s="16">
        <f>[1]!s_stmnote_rdexp(A900,"20251231",1,10000)</f>
        <v>2793.480251</v>
      </c>
      <c r="L900" s="16">
        <f>[1]!s_margin_tradingbalance(A900,"",10000)</f>
        <v>17472.693800000001</v>
      </c>
      <c r="M900" s="16">
        <f>[1]!s_margin_seclendingbalance(A900,"",10000)</f>
        <v>0</v>
      </c>
      <c r="N900" s="17">
        <f>[1]!s_val_ev(A900,"",100000000)</f>
        <v>37.399051648000004</v>
      </c>
      <c r="O900" s="17">
        <f>[1]!share_freesharesmv(A900,"",100000000)</f>
        <v>24.311426344800001</v>
      </c>
      <c r="P900" s="17">
        <f ca="1">[1]!s_dq_amount_btin(A900,TODAY()-1,100000000)</f>
        <v>2.4744652299999998</v>
      </c>
      <c r="Q900" s="17">
        <f ca="1">[1]!s_dq_turn(A900,TODAY()-1)</f>
        <v>6.9956294064939204</v>
      </c>
      <c r="R900" s="2">
        <f>[1]!s_pq_amount(A900,"20260101","",100000000)</f>
        <v>235.39137701999999</v>
      </c>
      <c r="S900" s="2">
        <f>[1]!s_pq_avgamount(A900,"20260101","",100000000)</f>
        <v>2.1595539176146792</v>
      </c>
      <c r="T900" s="17">
        <f>[1]!s_ipo_dilutedpe(A900)</f>
        <v>19.29</v>
      </c>
      <c r="U900" s="12">
        <f>[1]!s_ipo_collection_total(A900,100000000)</f>
        <v>1.98492</v>
      </c>
      <c r="V900" s="18">
        <f>[1]!s_val_pe_ttm(A900,"")</f>
        <v>92.32061767578125</v>
      </c>
    </row>
    <row r="901" spans="1:22" x14ac:dyDescent="0.3">
      <c r="A901" s="12" t="s">
        <v>2383</v>
      </c>
      <c r="B901" s="12" t="s">
        <v>2384</v>
      </c>
      <c r="C901" s="16" t="str">
        <f>[1]!s_info_mkt(A901)</f>
        <v>创业板</v>
      </c>
      <c r="D901" s="16" t="str">
        <f>[1]!s_ipo_listeddate(A901)</f>
        <v>2009-10-30</v>
      </c>
      <c r="E901" s="16" t="str">
        <f>[1]!s_info_industry_csrc2023(A901,"",3)</f>
        <v>软件和信息技术服务业</v>
      </c>
      <c r="F901" s="16">
        <f>[1]!s_is(A901,83,"FY","YTD","20251231",1,"",100000000)</f>
        <v>24.136724365700001</v>
      </c>
      <c r="G901" s="16">
        <f>[1]!s_is(A901,83,"FY","YTD","20241231",1,"",100000000)</f>
        <v>22.276161949200002</v>
      </c>
      <c r="H901" s="16">
        <f>[1]!s_is(A901,61,"FY","YTD","20251231",1,"",100000000)</f>
        <v>1.5881541819</v>
      </c>
      <c r="I901" s="16">
        <f>[1]!s_is(A901,61,"FY","YTD","20241231",1,"",100000000)</f>
        <v>0.76680280950000002</v>
      </c>
      <c r="J901" s="16">
        <f>[1]!s_fa_roe(A901,"20251231")</f>
        <v>5.5068000000000001</v>
      </c>
      <c r="K901" s="16">
        <f>[1]!s_stmnote_rdexp(A901,"20251231",1,10000)</f>
        <v>23497.135221</v>
      </c>
      <c r="L901" s="16">
        <f>[1]!s_margin_tradingbalance(A901,"",10000)</f>
        <v>86570.601299999995</v>
      </c>
      <c r="M901" s="16">
        <f>[1]!s_margin_seclendingbalance(A901,"",10000)</f>
        <v>375.49310000000003</v>
      </c>
      <c r="N901" s="17">
        <f>[1]!s_val_ev(A901,"",100000000)</f>
        <v>130.7490356667</v>
      </c>
      <c r="O901" s="17">
        <f>[1]!share_freesharesmv(A901,"",100000000)</f>
        <v>101.65067866139999</v>
      </c>
      <c r="P901" s="17">
        <f ca="1">[1]!s_dq_amount_btin(A901,TODAY()-1,100000000)</f>
        <v>5.5165099800000004</v>
      </c>
      <c r="Q901" s="17">
        <f ca="1">[1]!s_dq_turn(A901,TODAY()-1)</f>
        <v>4.9269835095805066</v>
      </c>
      <c r="R901" s="2">
        <f>[1]!s_pq_amount(A901,"20260101","",100000000)</f>
        <v>966.81557078000003</v>
      </c>
      <c r="S901" s="2">
        <f>[1]!s_pq_avgamount(A901,"20260101","",100000000)</f>
        <v>8.869867621834862</v>
      </c>
      <c r="T901" s="17">
        <f>[1]!s_ipo_dilutedpe(A901)</f>
        <v>60.54</v>
      </c>
      <c r="U901" s="12">
        <f>[1]!s_ipo_collection_total(A901,100000000)</f>
        <v>4.05</v>
      </c>
      <c r="V901" s="18">
        <f>[1]!s_val_pe_ttm(A901,"")</f>
        <v>78.471427917480469</v>
      </c>
    </row>
    <row r="902" spans="1:22" x14ac:dyDescent="0.3">
      <c r="A902" s="12" t="s">
        <v>2385</v>
      </c>
      <c r="B902" s="12" t="s">
        <v>2386</v>
      </c>
      <c r="C902" s="16" t="str">
        <f>[1]!s_info_mkt(A902)</f>
        <v>创业板</v>
      </c>
      <c r="D902" s="16" t="str">
        <f>[1]!s_ipo_listeddate(A902)</f>
        <v>2011-07-06</v>
      </c>
      <c r="E902" s="16" t="str">
        <f>[1]!s_info_industry_csrc2023(A902,"",3)</f>
        <v>医药制造业</v>
      </c>
      <c r="F902" s="16">
        <f>[1]!s_is(A902,83,"FY","YTD","20251231",1,"",100000000)</f>
        <v>7.4530772601999997</v>
      </c>
      <c r="G902" s="16">
        <f>[1]!s_is(A902,83,"FY","YTD","20241231",1,"",100000000)</f>
        <v>8.8493221587999997</v>
      </c>
      <c r="H902" s="16">
        <f>[1]!s_is(A902,61,"FY","YTD","20251231",1,"",100000000)</f>
        <v>0.54337306909999994</v>
      </c>
      <c r="I902" s="16">
        <f>[1]!s_is(A902,61,"FY","YTD","20241231",1,"",100000000)</f>
        <v>0.85982726279999999</v>
      </c>
      <c r="J902" s="16">
        <f>[1]!s_fa_roe(A902,"20251231")</f>
        <v>3.1383999999999999</v>
      </c>
      <c r="K902" s="16">
        <f>[1]!s_stmnote_rdexp(A902,"20251231",1,10000)</f>
        <v>3449.2212700000005</v>
      </c>
      <c r="L902" s="16">
        <f>[1]!s_margin_tradingbalance(A902,"",10000)</f>
        <v>0</v>
      </c>
      <c r="M902" s="16">
        <f>[1]!s_margin_seclendingbalance(A902,"",10000)</f>
        <v>0</v>
      </c>
      <c r="N902" s="17">
        <f>[1]!s_val_ev(A902,"",100000000)</f>
        <v>32.471187125499995</v>
      </c>
      <c r="O902" s="17">
        <f>[1]!share_freesharesmv(A902,"",100000000)</f>
        <v>23.5609622337</v>
      </c>
      <c r="P902" s="17">
        <f ca="1">[1]!s_dq_amount_btin(A902,TODAY()-1,100000000)</f>
        <v>1.38550214</v>
      </c>
      <c r="Q902" s="17">
        <f ca="1">[1]!s_dq_turn(A902,TODAY()-1)</f>
        <v>4.273242150679609</v>
      </c>
      <c r="R902" s="2">
        <f>[1]!s_pq_amount(A902,"20260101","",100000000)</f>
        <v>85.79044322</v>
      </c>
      <c r="S902" s="2">
        <f>[1]!s_pq_avgamount(A902,"20260101","",100000000)</f>
        <v>0.78706828642201843</v>
      </c>
      <c r="T902" s="17">
        <f>[1]!s_ipo_dilutedpe(A902)</f>
        <v>33.479999999999997</v>
      </c>
      <c r="U902" s="12">
        <f>[1]!s_ipo_collection_total(A902,100000000)</f>
        <v>1.71</v>
      </c>
      <c r="V902" s="18">
        <f>[1]!s_val_pe_ttm(A902,"")</f>
        <v>59.052951812744141</v>
      </c>
    </row>
    <row r="903" spans="1:22" x14ac:dyDescent="0.3">
      <c r="A903" s="12" t="s">
        <v>2387</v>
      </c>
      <c r="B903" s="12" t="s">
        <v>2388</v>
      </c>
      <c r="C903" s="16" t="str">
        <f>[1]!s_info_mkt(A903)</f>
        <v>主板</v>
      </c>
      <c r="D903" s="16" t="str">
        <f>[1]!s_ipo_listeddate(A903)</f>
        <v>2015-06-29</v>
      </c>
      <c r="E903" s="16" t="str">
        <f>[1]!s_info_industry_csrc2023(A903,"",3)</f>
        <v>土木工程建筑业</v>
      </c>
      <c r="F903" s="16">
        <f>[1]!s_is(A903,83,"FY","YTD","20251231",1,"",100000000)</f>
        <v>4.5682249561999999</v>
      </c>
      <c r="G903" s="16">
        <f>[1]!s_is(A903,83,"FY","YTD","20241231",1,"",100000000)</f>
        <v>6.9494338652999996</v>
      </c>
      <c r="H903" s="16">
        <f>[1]!s_is(A903,61,"FY","YTD","20251231",1,"",100000000)</f>
        <v>-2.894808807</v>
      </c>
      <c r="I903" s="16">
        <f>[1]!s_is(A903,61,"FY","YTD","20241231",1,"",100000000)</f>
        <v>-1.1799881380999999</v>
      </c>
      <c r="J903" s="16">
        <f>[1]!s_fa_roe(A903,"20251231")</f>
        <v>-207.9006</v>
      </c>
      <c r="K903" s="16">
        <f>[1]!s_stmnote_rdexp(A903,"20251231",1,10000)</f>
        <v>1498.594429</v>
      </c>
      <c r="L903" s="16">
        <f>[1]!s_margin_tradingbalance(A903,"",10000)</f>
        <v>0</v>
      </c>
      <c r="M903" s="16">
        <f>[1]!s_margin_seclendingbalance(A903,"",10000)</f>
        <v>0</v>
      </c>
      <c r="N903" s="17">
        <f>[1]!s_val_ev(A903,"",100000000)</f>
        <v>26.150940147600004</v>
      </c>
      <c r="O903" s="17">
        <f>[1]!share_freesharesmv(A903,"",100000000)</f>
        <v>12.378126784800001</v>
      </c>
      <c r="P903" s="17">
        <f ca="1">[1]!s_dq_amount_btin(A903,TODAY()-1,100000000)</f>
        <v>1.1711697700000001</v>
      </c>
      <c r="Q903" s="17">
        <f ca="1">[1]!s_dq_turn(A903,TODAY()-1)</f>
        <v>5.1423593961876088</v>
      </c>
      <c r="R903" s="2">
        <f>[1]!s_pq_amount(A903,"20260101","",100000000)</f>
        <v>89.119521419999998</v>
      </c>
      <c r="S903" s="2">
        <f>[1]!s_pq_avgamount(A903,"20260101","",100000000)</f>
        <v>0.81761028825688076</v>
      </c>
      <c r="T903" s="17">
        <f>[1]!s_ipo_dilutedpe(A903)</f>
        <v>22.98</v>
      </c>
      <c r="U903" s="12">
        <f>[1]!s_ipo_collection_total(A903,100000000)</f>
        <v>5.0789999999999997</v>
      </c>
      <c r="V903" s="18">
        <f>[1]!s_val_pe_ttm(A903,"")</f>
        <v>-8.5574808120727539</v>
      </c>
    </row>
    <row r="904" spans="1:22" x14ac:dyDescent="0.3">
      <c r="A904" s="12" t="s">
        <v>2389</v>
      </c>
      <c r="B904" s="12" t="s">
        <v>2390</v>
      </c>
      <c r="C904" s="16" t="str">
        <f>[1]!s_info_mkt(A904)</f>
        <v>主板</v>
      </c>
      <c r="D904" s="16" t="str">
        <f>[1]!s_ipo_listeddate(A904)</f>
        <v>2010-07-16</v>
      </c>
      <c r="E904" s="16" t="str">
        <f>[1]!s_info_industry_csrc2023(A904,"",3)</f>
        <v>汽车制造业</v>
      </c>
      <c r="F904" s="16">
        <f>[1]!s_is(A904,83,"FY","YTD","20251231",1,"",100000000)</f>
        <v>39.220557274800001</v>
      </c>
      <c r="G904" s="16">
        <f>[1]!s_is(A904,83,"FY","YTD","20241231",1,"",100000000)</f>
        <v>33.101387333000005</v>
      </c>
      <c r="H904" s="16">
        <f>[1]!s_is(A904,61,"FY","YTD","20251231",1,"",100000000)</f>
        <v>4.0934380061000004</v>
      </c>
      <c r="I904" s="16">
        <f>[1]!s_is(A904,61,"FY","YTD","20241231",1,"",100000000)</f>
        <v>2.0390715797999999</v>
      </c>
      <c r="J904" s="16">
        <f>[1]!s_fa_roe(A904,"20251231")</f>
        <v>11.3041</v>
      </c>
      <c r="K904" s="16">
        <f>[1]!s_stmnote_rdexp(A904,"20251231",1,10000)</f>
        <v>18588.613355000001</v>
      </c>
      <c r="L904" s="16">
        <f>[1]!s_margin_tradingbalance(A904,"",10000)</f>
        <v>0</v>
      </c>
      <c r="M904" s="16">
        <f>[1]!s_margin_seclendingbalance(A904,"",10000)</f>
        <v>0</v>
      </c>
      <c r="N904" s="17">
        <f>[1]!s_val_ev(A904,"",100000000)</f>
        <v>77.964278094999997</v>
      </c>
      <c r="O904" s="17">
        <f>[1]!share_freesharesmv(A904,"",100000000)</f>
        <v>64.298122492499999</v>
      </c>
      <c r="P904" s="17">
        <f ca="1">[1]!s_dq_amount_btin(A904,TODAY()-1,100000000)</f>
        <v>2.1193679900000002</v>
      </c>
      <c r="Q904" s="17">
        <f ca="1">[1]!s_dq_turn(A904,TODAY()-1)</f>
        <v>2.7440398099388235</v>
      </c>
      <c r="R904" s="2">
        <f>[1]!s_pq_amount(A904,"20260101","",100000000)</f>
        <v>392.26730414000002</v>
      </c>
      <c r="S904" s="2">
        <f>[1]!s_pq_avgamount(A904,"20260101","",100000000)</f>
        <v>3.598782606788991</v>
      </c>
      <c r="T904" s="17">
        <f>[1]!s_ipo_dilutedpe(A904)</f>
        <v>31.14</v>
      </c>
      <c r="U904" s="12">
        <f>[1]!s_ipo_collection_total(A904,100000000)</f>
        <v>5.1230000000000002</v>
      </c>
      <c r="V904" s="18">
        <f>[1]!s_val_pe_ttm(A904,"")</f>
        <v>15.698301315307617</v>
      </c>
    </row>
    <row r="905" spans="1:22" x14ac:dyDescent="0.3">
      <c r="A905" s="12" t="s">
        <v>2391</v>
      </c>
      <c r="B905" s="12" t="s">
        <v>2392</v>
      </c>
      <c r="C905" s="16" t="str">
        <f>[1]!s_info_mkt(A905)</f>
        <v>主板</v>
      </c>
      <c r="D905" s="16" t="str">
        <f>[1]!s_ipo_listeddate(A905)</f>
        <v>2019-08-09</v>
      </c>
      <c r="E905" s="16" t="str">
        <f>[1]!s_info_industry_csrc2023(A905,"",3)</f>
        <v>计算机、通信和其他电子设备制造业</v>
      </c>
      <c r="F905" s="16">
        <f>[1]!s_is(A905,83,"FY","YTD","20251231",1,"",100000000)</f>
        <v>46.971440366499998</v>
      </c>
      <c r="G905" s="16">
        <f>[1]!s_is(A905,83,"FY","YTD","20241231",1,"",100000000)</f>
        <v>49.227902958900003</v>
      </c>
      <c r="H905" s="16">
        <f>[1]!s_is(A905,61,"FY","YTD","20251231",1,"",100000000)</f>
        <v>3.1961881706999997</v>
      </c>
      <c r="I905" s="16">
        <f>[1]!s_is(A905,61,"FY","YTD","20241231",1,"",100000000)</f>
        <v>3.5304568852999996</v>
      </c>
      <c r="J905" s="16">
        <f>[1]!s_fa_roe(A905,"20251231")</f>
        <v>5.1154000000000002</v>
      </c>
      <c r="K905" s="16">
        <f>[1]!s_stmnote_rdexp(A905,"20251231",1,10000)</f>
        <v>36894.058478999999</v>
      </c>
      <c r="L905" s="16">
        <f>[1]!s_margin_tradingbalance(A905,"",10000)</f>
        <v>32654.410500000002</v>
      </c>
      <c r="M905" s="16">
        <f>[1]!s_margin_seclendingbalance(A905,"",10000)</f>
        <v>223.08920000000001</v>
      </c>
      <c r="N905" s="17">
        <f>[1]!s_val_ev(A905,"",100000000)</f>
        <v>96.100597891199996</v>
      </c>
      <c r="O905" s="17">
        <f>[1]!share_freesharesmv(A905,"",100000000)</f>
        <v>49.294623355199995</v>
      </c>
      <c r="P905" s="17">
        <f ca="1">[1]!s_dq_amount_btin(A905,TODAY()-1,100000000)</f>
        <v>2.21966814</v>
      </c>
      <c r="Q905" s="17">
        <f ca="1">[1]!s_dq_turn(A905,TODAY()-1)</f>
        <v>2.5364975300249939</v>
      </c>
      <c r="R905" s="2">
        <f>[1]!s_pq_amount(A905,"20260101","",100000000)</f>
        <v>203.807413</v>
      </c>
      <c r="S905" s="2">
        <f>[1]!s_pq_avgamount(A905,"20260101","",100000000)</f>
        <v>1.8697927798165137</v>
      </c>
      <c r="T905" s="17">
        <f>[1]!s_ipo_dilutedpe(A905)</f>
        <v>12.25</v>
      </c>
      <c r="U905" s="12">
        <f>[1]!s_ipo_collection_total(A905,100000000)</f>
        <v>10.404</v>
      </c>
      <c r="V905" s="18">
        <f>[1]!s_val_pe_ttm(A905,"")</f>
        <v>30.471160888671875</v>
      </c>
    </row>
    <row r="906" spans="1:22" x14ac:dyDescent="0.3">
      <c r="A906" s="12" t="s">
        <v>2393</v>
      </c>
      <c r="B906" s="12" t="s">
        <v>2394</v>
      </c>
      <c r="C906" s="16" t="str">
        <f>[1]!s_info_mkt(A906)</f>
        <v>主板</v>
      </c>
      <c r="D906" s="16" t="str">
        <f>[1]!s_ipo_listeddate(A906)</f>
        <v>2011-05-20</v>
      </c>
      <c r="E906" s="16" t="str">
        <f>[1]!s_info_industry_csrc2023(A906,"",3)</f>
        <v>化学原料和化学制品制造业</v>
      </c>
      <c r="F906" s="16">
        <f>[1]!s_is(A906,83,"FY","YTD","20251231",1,"",100000000)</f>
        <v>51.812132717899999</v>
      </c>
      <c r="G906" s="16">
        <f>[1]!s_is(A906,83,"FY","YTD","20241231",1,"",100000000)</f>
        <v>44.7010638657</v>
      </c>
      <c r="H906" s="16">
        <f>[1]!s_is(A906,61,"FY","YTD","20251231",1,"",100000000)</f>
        <v>2.8543980793000001</v>
      </c>
      <c r="I906" s="16">
        <f>[1]!s_is(A906,61,"FY","YTD","20241231",1,"",100000000)</f>
        <v>1.8102263652000001</v>
      </c>
      <c r="J906" s="16">
        <f>[1]!s_fa_roe(A906,"20251231")</f>
        <v>5.3936999999999999</v>
      </c>
      <c r="K906" s="16">
        <f>[1]!s_stmnote_rdexp(A906,"20251231",1,10000)</f>
        <v>18228.566800000001</v>
      </c>
      <c r="L906" s="16">
        <f>[1]!s_margin_tradingbalance(A906,"",10000)</f>
        <v>318799.76870000002</v>
      </c>
      <c r="M906" s="16">
        <f>[1]!s_margin_seclendingbalance(A906,"",10000)</f>
        <v>2307.0088999999998</v>
      </c>
      <c r="N906" s="17">
        <f>[1]!s_val_ev(A906,"",100000000)</f>
        <v>755.91989624690007</v>
      </c>
      <c r="O906" s="17">
        <f>[1]!share_freesharesmv(A906,"",100000000)</f>
        <v>581.30777662440005</v>
      </c>
      <c r="P906" s="17">
        <f ca="1">[1]!s_dq_amount_btin(A906,TODAY()-1,100000000)</f>
        <v>64.749791630000004</v>
      </c>
      <c r="Q906" s="17">
        <f ca="1">[1]!s_dq_turn(A906,TODAY()-1)</f>
        <v>8.561662182015283</v>
      </c>
      <c r="R906" s="2">
        <f>[1]!s_pq_amount(A906,"20260101","",100000000)</f>
        <v>3150.0268922300002</v>
      </c>
      <c r="S906" s="2">
        <f>[1]!s_pq_avgamount(A906,"20260101","",100000000)</f>
        <v>28.899329286513762</v>
      </c>
      <c r="T906" s="17">
        <f>[1]!s_ipo_dilutedpe(A906)</f>
        <v>40.94</v>
      </c>
      <c r="U906" s="12">
        <f>[1]!s_ipo_collection_total(A906,100000000)</f>
        <v>16</v>
      </c>
      <c r="V906" s="18">
        <f>[1]!s_val_pe_ttm(A906,"")</f>
        <v>198.7198486328125</v>
      </c>
    </row>
    <row r="907" spans="1:22" x14ac:dyDescent="0.3">
      <c r="A907" s="12" t="s">
        <v>2395</v>
      </c>
      <c r="B907" s="12" t="s">
        <v>2396</v>
      </c>
      <c r="C907" s="16" t="str">
        <f>[1]!s_info_mkt(A907)</f>
        <v>主板</v>
      </c>
      <c r="D907" s="16" t="str">
        <f>[1]!s_ipo_listeddate(A907)</f>
        <v>2015-04-24</v>
      </c>
      <c r="E907" s="16" t="str">
        <f>[1]!s_info_industry_csrc2023(A907,"",3)</f>
        <v>燃气生产和供应业</v>
      </c>
      <c r="F907" s="16">
        <f>[1]!s_is(A907,83,"FY","YTD","20251231",1,"",100000000)</f>
        <v>25.503797035399998</v>
      </c>
      <c r="G907" s="16">
        <f>[1]!s_is(A907,83,"FY","YTD","20241231",1,"",100000000)</f>
        <v>25.900001142199997</v>
      </c>
      <c r="H907" s="16">
        <f>[1]!s_is(A907,61,"FY","YTD","20251231",1,"",100000000)</f>
        <v>-0.78814097859999999</v>
      </c>
      <c r="I907" s="16">
        <f>[1]!s_is(A907,61,"FY","YTD","20241231",1,"",100000000)</f>
        <v>1.0264824275</v>
      </c>
      <c r="J907" s="16">
        <f>[1]!s_fa_roe(A907,"20251231")</f>
        <v>-5.4935999999999998</v>
      </c>
      <c r="K907" s="16">
        <f>[1]!s_stmnote_rdexp(A907,"20251231",1,10000)</f>
        <v>1884.2605269999999</v>
      </c>
      <c r="L907" s="16">
        <f>[1]!s_margin_tradingbalance(A907,"",10000)</f>
        <v>14262.729499999999</v>
      </c>
      <c r="M907" s="16">
        <f>[1]!s_margin_seclendingbalance(A907,"",10000)</f>
        <v>0.30359999999999998</v>
      </c>
      <c r="N907" s="17">
        <f>[1]!s_val_ev(A907,"",100000000)</f>
        <v>56.132929661599995</v>
      </c>
      <c r="O907" s="17">
        <f>[1]!share_freesharesmv(A907,"",100000000)</f>
        <v>26.574536885600001</v>
      </c>
      <c r="P907" s="17">
        <f ca="1">[1]!s_dq_amount_btin(A907,TODAY()-1,100000000)</f>
        <v>7.1166742300000001</v>
      </c>
      <c r="Q907" s="17">
        <f ca="1">[1]!s_dq_turn(A907,TODAY()-1)</f>
        <v>15.50339877330153</v>
      </c>
      <c r="R907" s="2">
        <f>[1]!s_pq_amount(A907,"20260101","",100000000)</f>
        <v>494.17944721999999</v>
      </c>
      <c r="S907" s="2">
        <f>[1]!s_pq_avgamount(A907,"20260101","",100000000)</f>
        <v>4.5337563965137617</v>
      </c>
      <c r="T907" s="17">
        <f>[1]!s_ipo_dilutedpe(A907)</f>
        <v>22.97</v>
      </c>
      <c r="U907" s="12">
        <f>[1]!s_ipo_collection_total(A907,100000000)</f>
        <v>1.96252</v>
      </c>
      <c r="V907" s="18">
        <f>[1]!s_val_pe_ttm(A907,"")</f>
        <v>-60.665363311767578</v>
      </c>
    </row>
    <row r="908" spans="1:22" x14ac:dyDescent="0.3">
      <c r="A908" s="12" t="s">
        <v>2397</v>
      </c>
      <c r="B908" s="12" t="s">
        <v>2398</v>
      </c>
      <c r="C908" s="16" t="str">
        <f>[1]!s_info_mkt(A908)</f>
        <v>创业板</v>
      </c>
      <c r="D908" s="16" t="str">
        <f>[1]!s_ipo_listeddate(A908)</f>
        <v>2011-06-15</v>
      </c>
      <c r="E908" s="16" t="str">
        <f>[1]!s_info_industry_csrc2023(A908,"",3)</f>
        <v>软件和信息技术服务业</v>
      </c>
      <c r="F908" s="16">
        <f>[1]!s_is(A908,83,"FY","YTD","20251231",1,"",100000000)</f>
        <v>5.1134479344999999</v>
      </c>
      <c r="G908" s="16">
        <f>[1]!s_is(A908,83,"FY","YTD","20241231",1,"",100000000)</f>
        <v>7.7703445308000001</v>
      </c>
      <c r="H908" s="16">
        <f>[1]!s_is(A908,61,"FY","YTD","20251231",1,"",100000000)</f>
        <v>-2.9374939755999998</v>
      </c>
      <c r="I908" s="16">
        <f>[1]!s_is(A908,61,"FY","YTD","20241231",1,"",100000000)</f>
        <v>-0.94145629799999997</v>
      </c>
      <c r="J908" s="16">
        <f>[1]!s_fa_roe(A908,"20251231")</f>
        <v>-7.3696999999999999</v>
      </c>
      <c r="K908" s="16">
        <f>[1]!s_stmnote_rdexp(A908,"20251231",1,10000)</f>
        <v>30069.748145999998</v>
      </c>
      <c r="L908" s="16">
        <f>[1]!s_margin_tradingbalance(A908,"",10000)</f>
        <v>132259.88219999999</v>
      </c>
      <c r="M908" s="16">
        <f>[1]!s_margin_seclendingbalance(A908,"",10000)</f>
        <v>407.89800000000002</v>
      </c>
      <c r="N908" s="17">
        <f>[1]!s_val_ev(A908,"",100000000)</f>
        <v>136.63431376480003</v>
      </c>
      <c r="O908" s="17">
        <f>[1]!share_freesharesmv(A908,"",100000000)</f>
        <v>104.7063249484</v>
      </c>
      <c r="P908" s="17">
        <f ca="1">[1]!s_dq_amount_btin(A908,TODAY()-1,100000000)</f>
        <v>3.9080843000000001</v>
      </c>
      <c r="Q908" s="17">
        <f ca="1">[1]!s_dq_turn(A908,TODAY()-1)</f>
        <v>2.859676796553734</v>
      </c>
      <c r="R908" s="2">
        <f>[1]!s_pq_amount(A908,"20260101","",100000000)</f>
        <v>1010.93367256</v>
      </c>
      <c r="S908" s="2">
        <f>[1]!s_pq_avgamount(A908,"20260101","",100000000)</f>
        <v>9.2746208491743118</v>
      </c>
      <c r="T908" s="17">
        <f>[1]!s_ipo_dilutedpe(A908)</f>
        <v>31.91</v>
      </c>
      <c r="U908" s="12">
        <f>[1]!s_ipo_collection_total(A908,100000000)</f>
        <v>4.5</v>
      </c>
      <c r="V908" s="18">
        <f>[1]!s_val_pe_ttm(A908,"")</f>
        <v>-39.237197875976563</v>
      </c>
    </row>
    <row r="909" spans="1:22" x14ac:dyDescent="0.3">
      <c r="A909" s="12" t="s">
        <v>2399</v>
      </c>
      <c r="B909" s="12" t="s">
        <v>2400</v>
      </c>
      <c r="C909" s="16" t="str">
        <f>[1]!s_info_mkt(A909)</f>
        <v>创业板</v>
      </c>
      <c r="D909" s="16" t="str">
        <f>[1]!s_ipo_listeddate(A909)</f>
        <v>2022-09-26</v>
      </c>
      <c r="E909" s="16" t="str">
        <f>[1]!s_info_industry_csrc2023(A909,"",3)</f>
        <v>木材加工和木、竹、藤、棕、草制品业</v>
      </c>
      <c r="F909" s="16">
        <f>[1]!s_is(A909,83,"FY","YTD","20251231",1,"",100000000)</f>
        <v>6.1068385704999999</v>
      </c>
      <c r="G909" s="16">
        <f>[1]!s_is(A909,83,"FY","YTD","20241231",1,"",100000000)</f>
        <v>5.6654399550000001</v>
      </c>
      <c r="H909" s="16">
        <f>[1]!s_is(A909,61,"FY","YTD","20251231",1,"",100000000)</f>
        <v>-0.48081486829999998</v>
      </c>
      <c r="I909" s="16">
        <f>[1]!s_is(A909,61,"FY","YTD","20241231",1,"",100000000)</f>
        <v>-0.42190847349999999</v>
      </c>
      <c r="J909" s="16">
        <f>[1]!s_fa_roe(A909,"20251231")</f>
        <v>-2.9095</v>
      </c>
      <c r="K909" s="16">
        <f>[1]!s_stmnote_rdexp(A909,"20251231",1,10000)</f>
        <v>3409.2858100000003</v>
      </c>
      <c r="L909" s="16">
        <f>[1]!s_margin_tradingbalance(A909,"",10000)</f>
        <v>11112.4347</v>
      </c>
      <c r="M909" s="16">
        <f>[1]!s_margin_seclendingbalance(A909,"",10000)</f>
        <v>0</v>
      </c>
      <c r="N909" s="17">
        <f>[1]!s_val_ev(A909,"",100000000)</f>
        <v>37.465797045000002</v>
      </c>
      <c r="O909" s="17">
        <f>[1]!share_freesharesmv(A909,"",100000000)</f>
        <v>13.025850044999997</v>
      </c>
      <c r="P909" s="17">
        <f ca="1">[1]!s_dq_amount_btin(A909,TODAY()-1,100000000)</f>
        <v>0.89610367999999996</v>
      </c>
      <c r="Q909" s="17">
        <f ca="1">[1]!s_dq_turn(A909,TODAY()-1)</f>
        <v>4.3085256964641259</v>
      </c>
      <c r="R909" s="2">
        <f>[1]!s_pq_amount(A909,"20260101","",100000000)</f>
        <v>82.728266469999994</v>
      </c>
      <c r="S909" s="2">
        <f>[1]!s_pq_avgamount(A909,"20260101","",100000000)</f>
        <v>0.7589749217431192</v>
      </c>
      <c r="T909" s="17">
        <f>[1]!s_ipo_dilutedpe(A909)</f>
        <v>34.26</v>
      </c>
      <c r="U909" s="12">
        <f>[1]!s_ipo_collection_total(A909,100000000)</f>
        <v>9.0652500000000007</v>
      </c>
      <c r="V909" s="18">
        <f>[1]!s_val_pe_ttm(A909,"")</f>
        <v>-61.208450317382813</v>
      </c>
    </row>
    <row r="910" spans="1:22" x14ac:dyDescent="0.3">
      <c r="A910" s="12" t="s">
        <v>2401</v>
      </c>
      <c r="B910" s="12" t="s">
        <v>2402</v>
      </c>
      <c r="C910" s="16" t="str">
        <f>[1]!s_info_mkt(A910)</f>
        <v>科创板</v>
      </c>
      <c r="D910" s="16" t="str">
        <f>[1]!s_ipo_listeddate(A910)</f>
        <v>2022-02-15</v>
      </c>
      <c r="E910" s="16" t="str">
        <f>[1]!s_info_industry_csrc2023(A910,"",3)</f>
        <v>仪器仪表制造业</v>
      </c>
      <c r="F910" s="16">
        <f>[1]!s_is(A910,83,"FY","YTD","20251231",1,"",100000000)</f>
        <v>2.4269345274000003</v>
      </c>
      <c r="G910" s="16">
        <f>[1]!s_is(A910,83,"FY","YTD","20241231",1,"",100000000)</f>
        <v>2.2656545349999999</v>
      </c>
      <c r="H910" s="16">
        <f>[1]!s_is(A910,61,"FY","YTD","20251231",1,"",100000000)</f>
        <v>0.46780040499999997</v>
      </c>
      <c r="I910" s="16">
        <f>[1]!s_is(A910,61,"FY","YTD","20241231",1,"",100000000)</f>
        <v>0.37033845649999997</v>
      </c>
      <c r="J910" s="16">
        <f>[1]!s_fa_roe(A910,"20251231")</f>
        <v>4.7820999999999998</v>
      </c>
      <c r="K910" s="16">
        <f>[1]!s_stmnote_rdexp(A910,"20251231",1,10000)</f>
        <v>7101.5134120000002</v>
      </c>
      <c r="L910" s="16">
        <f>[1]!s_margin_tradingbalance(A910,"",10000)</f>
        <v>13314.8272</v>
      </c>
      <c r="M910" s="16">
        <f>[1]!s_margin_seclendingbalance(A910,"",10000)</f>
        <v>0</v>
      </c>
      <c r="N910" s="17">
        <f>[1]!s_val_ev(A910,"",100000000)</f>
        <v>44.578800000000001</v>
      </c>
      <c r="O910" s="17">
        <f>[1]!share_freesharesmv(A910,"",100000000)</f>
        <v>22.381802189999998</v>
      </c>
      <c r="P910" s="17">
        <f ca="1">[1]!s_dq_amount_btin(A910,TODAY()-1,100000000)</f>
        <v>0.84875140000000004</v>
      </c>
      <c r="Q910" s="17">
        <f ca="1">[1]!s_dq_turn(A910,TODAY()-1)</f>
        <v>1.8953850574712643</v>
      </c>
      <c r="R910" s="2">
        <f>[1]!s_pq_amount(A910,"20260101","",100000000)</f>
        <v>110.10590501999999</v>
      </c>
      <c r="S910" s="2">
        <f>[1]!s_pq_avgamount(A910,"20260101","",100000000)</f>
        <v>1.010145917614679</v>
      </c>
      <c r="T910" s="17">
        <f>[1]!s_ipo_dilutedpe(A910)</f>
        <v>64.83</v>
      </c>
      <c r="U910" s="12">
        <f>[1]!s_ipo_collection_total(A910,100000000)</f>
        <v>7.0979999999999999</v>
      </c>
      <c r="V910" s="18">
        <f>[1]!s_val_pe_ttm(A910,"")</f>
        <v>85.88812255859375</v>
      </c>
    </row>
    <row r="911" spans="1:22" x14ac:dyDescent="0.3">
      <c r="A911" s="12" t="s">
        <v>2403</v>
      </c>
      <c r="B911" s="12" t="s">
        <v>2404</v>
      </c>
      <c r="C911" s="16" t="str">
        <f>[1]!s_info_mkt(A911)</f>
        <v>主板</v>
      </c>
      <c r="D911" s="16" t="str">
        <f>[1]!s_ipo_listeddate(A911)</f>
        <v>1998-06-05</v>
      </c>
      <c r="E911" s="16" t="str">
        <f>[1]!s_info_industry_csrc2023(A911,"",3)</f>
        <v>电气机械和器材制造业</v>
      </c>
      <c r="F911" s="16">
        <f>[1]!s_is(A911,83,"FY","YTD","20251231",1,"",100000000)</f>
        <v>36.050174390500004</v>
      </c>
      <c r="G911" s="16">
        <f>[1]!s_is(A911,83,"FY","YTD","20241231",1,"",100000000)</f>
        <v>53.486328806899998</v>
      </c>
      <c r="H911" s="16">
        <f>[1]!s_is(A911,61,"FY","YTD","20251231",1,"",100000000)</f>
        <v>-4.4502506822000001</v>
      </c>
      <c r="I911" s="16">
        <f>[1]!s_is(A911,61,"FY","YTD","20241231",1,"",100000000)</f>
        <v>-0.71164947719999994</v>
      </c>
      <c r="J911" s="16">
        <f>[1]!s_fa_roe(A911,"20251231")</f>
        <v>-9.5836000000000006</v>
      </c>
      <c r="K911" s="16">
        <f>[1]!s_stmnote_rdexp(A911,"20251231",1,10000)</f>
        <v>14076.214146</v>
      </c>
      <c r="L911" s="16">
        <f>[1]!s_margin_tradingbalance(A911,"",10000)</f>
        <v>102785.2896</v>
      </c>
      <c r="M911" s="16">
        <f>[1]!s_margin_seclendingbalance(A911,"",10000)</f>
        <v>467.74889999999999</v>
      </c>
      <c r="N911" s="17">
        <f>[1]!s_val_ev(A911,"",100000000)</f>
        <v>179.42496110369999</v>
      </c>
      <c r="O911" s="17">
        <f>[1]!share_freesharesmv(A911,"",100000000)</f>
        <v>111.7379534076</v>
      </c>
      <c r="P911" s="17">
        <f ca="1">[1]!s_dq_amount_btin(A911,TODAY()-1,100000000)</f>
        <v>5.4095084599999996</v>
      </c>
      <c r="Q911" s="17">
        <f ca="1">[1]!s_dq_turn(A911,TODAY()-1)</f>
        <v>3.0411579884062614</v>
      </c>
      <c r="R911" s="2">
        <f>[1]!s_pq_amount(A911,"20260101","",100000000)</f>
        <v>1638.6206350099999</v>
      </c>
      <c r="S911" s="2">
        <f>[1]!s_pq_avgamount(A911,"20260101","",100000000)</f>
        <v>15.033216834954128</v>
      </c>
      <c r="T911" s="17">
        <f>[1]!s_ipo_dilutedpe(A911)</f>
        <v>0</v>
      </c>
      <c r="U911" s="12">
        <f>[1]!s_ipo_collection_total(A911,100000000)</f>
        <v>3.9167999999999998</v>
      </c>
      <c r="V911" s="18">
        <f>[1]!s_val_pe_ttm(A911,"")</f>
        <v>-39.825412750244141</v>
      </c>
    </row>
    <row r="912" spans="1:22" x14ac:dyDescent="0.3">
      <c r="A912" s="12" t="s">
        <v>2405</v>
      </c>
      <c r="B912" s="12" t="s">
        <v>2406</v>
      </c>
      <c r="C912" s="16" t="str">
        <f>[1]!s_info_mkt(A912)</f>
        <v>创业板</v>
      </c>
      <c r="D912" s="16" t="str">
        <f>[1]!s_ipo_listeddate(A912)</f>
        <v>2015-02-17</v>
      </c>
      <c r="E912" s="16" t="str">
        <f>[1]!s_info_industry_csrc2023(A912,"",3)</f>
        <v>计算机、通信和其他电子设备制造业</v>
      </c>
      <c r="F912" s="16">
        <f>[1]!s_is(A912,83,"FY","YTD","20251231",1,"",100000000)</f>
        <v>51.634324711600001</v>
      </c>
      <c r="G912" s="16">
        <f>[1]!s_is(A912,83,"FY","YTD","20241231",1,"",100000000)</f>
        <v>32.517076266099998</v>
      </c>
      <c r="H912" s="16">
        <f>[1]!s_is(A912,61,"FY","YTD","20251231",1,"",100000000)</f>
        <v>20.1726603408</v>
      </c>
      <c r="I912" s="16">
        <f>[1]!s_is(A912,61,"FY","YTD","20241231",1,"",100000000)</f>
        <v>13.435222328699998</v>
      </c>
      <c r="J912" s="16">
        <f>[1]!s_fa_roe(A912,"20251231")</f>
        <v>42.533499999999997</v>
      </c>
      <c r="K912" s="16">
        <f>[1]!s_stmnote_rdexp(A912,"20251231",1,10000)</f>
        <v>26658.092865000002</v>
      </c>
      <c r="L912" s="16">
        <f>[1]!s_margin_tradingbalance(A912,"",10000)</f>
        <v>1075269.9885</v>
      </c>
      <c r="M912" s="16">
        <f>[1]!s_margin_seclendingbalance(A912,"",10000)</f>
        <v>5737.9822000000004</v>
      </c>
      <c r="N912" s="17">
        <f>[1]!s_val_ev(A912,"",100000000)</f>
        <v>3671.7172630380005</v>
      </c>
      <c r="O912" s="17">
        <f>[1]!share_freesharesmv(A912,"",100000000)</f>
        <v>2031.5549851740002</v>
      </c>
      <c r="P912" s="17">
        <f ca="1">[1]!s_dq_amount_btin(A912,TODAY()-1,100000000)</f>
        <v>164.97038463000001</v>
      </c>
      <c r="Q912" s="17">
        <f ca="1">[1]!s_dq_turn(A912,TODAY()-1)</f>
        <v>4.5190744238693172</v>
      </c>
      <c r="R912" s="2">
        <f>[1]!s_pq_amount(A912,"20260101","",100000000)</f>
        <v>15148.69927313</v>
      </c>
      <c r="S912" s="2">
        <f>[1]!s_pq_avgamount(A912,"20260101","",100000000)</f>
        <v>138.97889241403669</v>
      </c>
      <c r="T912" s="17">
        <f>[1]!s_ipo_dilutedpe(A912)</f>
        <v>18.78</v>
      </c>
      <c r="U912" s="12">
        <f>[1]!s_ipo_collection_total(A912,100000000)</f>
        <v>3.9801190000000002</v>
      </c>
      <c r="V912" s="18">
        <f>[1]!s_val_pe_ttm(A912,"")</f>
        <v>169.05879211425781</v>
      </c>
    </row>
    <row r="913" spans="1:22" x14ac:dyDescent="0.3">
      <c r="A913" s="12" t="s">
        <v>2407</v>
      </c>
      <c r="B913" s="12" t="s">
        <v>2408</v>
      </c>
      <c r="C913" s="16" t="str">
        <f>[1]!s_info_mkt(A913)</f>
        <v>主板</v>
      </c>
      <c r="D913" s="16" t="str">
        <f>[1]!s_ipo_listeddate(A913)</f>
        <v>1996-05-28</v>
      </c>
      <c r="E913" s="16" t="str">
        <f>[1]!s_info_industry_csrc2023(A913,"",3)</f>
        <v>计算机、通信和其他电子设备制造业</v>
      </c>
      <c r="F913" s="16">
        <f>[1]!s_is(A913,83,"FY","YTD","20251231",1,"",100000000)</f>
        <v>179.4919536173</v>
      </c>
      <c r="G913" s="16">
        <f>[1]!s_is(A913,83,"FY","YTD","20241231",1,"",100000000)</f>
        <v>161.0582749667</v>
      </c>
      <c r="H913" s="16">
        <f>[1]!s_is(A913,61,"FY","YTD","20251231",1,"",100000000)</f>
        <v>-3.5321416689999996</v>
      </c>
      <c r="I913" s="16">
        <f>[1]!s_is(A913,61,"FY","YTD","20241231",1,"",100000000)</f>
        <v>2.5284628649999998</v>
      </c>
      <c r="J913" s="16">
        <f>[1]!s_fa_roe(A913,"20251231")</f>
        <v>-0.98450000000000004</v>
      </c>
      <c r="K913" s="16">
        <f>[1]!s_stmnote_rdexp(A913,"20251231",1,10000)</f>
        <v>129869.73405999999</v>
      </c>
      <c r="L913" s="16">
        <f>[1]!s_margin_tradingbalance(A913,"",10000)</f>
        <v>426314.2954</v>
      </c>
      <c r="M913" s="16">
        <f>[1]!s_margin_seclendingbalance(A913,"",10000)</f>
        <v>54.198599999999999</v>
      </c>
      <c r="N913" s="17">
        <f>[1]!s_val_ev(A913,"",100000000)</f>
        <v>875.07388471579998</v>
      </c>
      <c r="O913" s="17">
        <f>[1]!share_freesharesmv(A913,"",100000000)</f>
        <v>544.1386635028</v>
      </c>
      <c r="P913" s="17">
        <f ca="1">[1]!s_dq_amount_btin(A913,TODAY()-1,100000000)</f>
        <v>53.149497889999999</v>
      </c>
      <c r="Q913" s="17">
        <f ca="1">[1]!s_dq_turn(A913,TODAY()-1)</f>
        <v>6.0492779545343245</v>
      </c>
      <c r="R913" s="2">
        <f>[1]!s_pq_amount(A913,"20260101","",100000000)</f>
        <v>4145.5435334699996</v>
      </c>
      <c r="S913" s="2">
        <f>[1]!s_pq_avgamount(A913,"20260101","",100000000)</f>
        <v>38.032509481376145</v>
      </c>
      <c r="T913" s="17">
        <f>[1]!s_ipo_dilutedpe(A913)</f>
        <v>13.54</v>
      </c>
      <c r="U913" s="12">
        <f>[1]!s_ipo_collection_total(A913,100000000)</f>
        <v>1.516</v>
      </c>
      <c r="V913" s="18">
        <f>[1]!s_val_pe_ttm(A913,"")</f>
        <v>-175.84638977050781</v>
      </c>
    </row>
    <row r="914" spans="1:22" x14ac:dyDescent="0.3">
      <c r="A914" s="12" t="s">
        <v>2409</v>
      </c>
      <c r="B914" s="12" t="s">
        <v>2410</v>
      </c>
      <c r="C914" s="16" t="str">
        <f>[1]!s_info_mkt(A914)</f>
        <v>主板</v>
      </c>
      <c r="D914" s="16" t="str">
        <f>[1]!s_ipo_listeddate(A914)</f>
        <v>2017-05-31</v>
      </c>
      <c r="E914" s="16" t="str">
        <f>[1]!s_info_industry_csrc2023(A914,"",3)</f>
        <v>纺织服装、服饰业</v>
      </c>
      <c r="F914" s="16">
        <f>[1]!s_is(A914,83,"FY","YTD","20251231",1,"",100000000)</f>
        <v>8.1559934675000001</v>
      </c>
      <c r="G914" s="16">
        <f>[1]!s_is(A914,83,"FY","YTD","20241231",1,"",100000000)</f>
        <v>8.6591595683999998</v>
      </c>
      <c r="H914" s="16">
        <f>[1]!s_is(A914,61,"FY","YTD","20251231",1,"",100000000)</f>
        <v>0.1798882846</v>
      </c>
      <c r="I914" s="16">
        <f>[1]!s_is(A914,61,"FY","YTD","20241231",1,"",100000000)</f>
        <v>-1.5862080719999998</v>
      </c>
      <c r="J914" s="16">
        <f>[1]!s_fa_roe(A914,"20251231")</f>
        <v>1.4614</v>
      </c>
      <c r="K914" s="16">
        <f>[1]!s_stmnote_rdexp(A914,"20251231",1,10000)</f>
        <v>2230.620613</v>
      </c>
      <c r="L914" s="16">
        <f>[1]!s_margin_tradingbalance(A914,"",10000)</f>
        <v>0</v>
      </c>
      <c r="M914" s="16">
        <f>[1]!s_margin_seclendingbalance(A914,"",10000)</f>
        <v>0</v>
      </c>
      <c r="N914" s="17">
        <f>[1]!s_val_ev(A914,"",100000000)</f>
        <v>110.36600918399999</v>
      </c>
      <c r="O914" s="17">
        <f>[1]!share_freesharesmv(A914,"",100000000)</f>
        <v>34.3644201352</v>
      </c>
      <c r="P914" s="17">
        <f ca="1">[1]!s_dq_amount_btin(A914,TODAY()-1,100000000)</f>
        <v>1.1453279700000001</v>
      </c>
      <c r="Q914" s="17">
        <f ca="1">[1]!s_dq_turn(A914,TODAY()-1)</f>
        <v>1.8339725337137134</v>
      </c>
      <c r="R914" s="2">
        <f>[1]!s_pq_amount(A914,"20260101","",100000000)</f>
        <v>147.40720114000001</v>
      </c>
      <c r="S914" s="2">
        <f>[1]!s_pq_avgamount(A914,"20260101","",100000000)</f>
        <v>1.3523596434862384</v>
      </c>
      <c r="T914" s="17">
        <f>[1]!s_ipo_dilutedpe(A914)</f>
        <v>22.99</v>
      </c>
      <c r="U914" s="12">
        <f>[1]!s_ipo_collection_total(A914,100000000)</f>
        <v>4.2480000000000002</v>
      </c>
      <c r="V914" s="18">
        <f>[1]!s_val_pe_ttm(A914,"")</f>
        <v>323.24642944335938</v>
      </c>
    </row>
    <row r="915" spans="1:22" x14ac:dyDescent="0.3">
      <c r="A915" s="12" t="s">
        <v>2411</v>
      </c>
      <c r="B915" s="12" t="s">
        <v>2412</v>
      </c>
      <c r="C915" s="16" t="str">
        <f>[1]!s_info_mkt(A915)</f>
        <v>主板</v>
      </c>
      <c r="D915" s="16" t="str">
        <f>[1]!s_ipo_listeddate(A915)</f>
        <v>1998-01-15</v>
      </c>
      <c r="E915" s="16" t="str">
        <f>[1]!s_info_industry_csrc2023(A915,"",3)</f>
        <v>黑色金属冶炼和压延加工业</v>
      </c>
      <c r="F915" s="16">
        <f>[1]!s_is(A915,83,"FY","YTD","20251231",1,"",100000000)</f>
        <v>463.92250494480004</v>
      </c>
      <c r="G915" s="16">
        <f>[1]!s_is(A915,83,"FY","YTD","20241231",1,"",100000000)</f>
        <v>512.66361501220001</v>
      </c>
      <c r="H915" s="16">
        <f>[1]!s_is(A915,61,"FY","YTD","20251231",1,"",100000000)</f>
        <v>-39.422783491200001</v>
      </c>
      <c r="I915" s="16">
        <f>[1]!s_is(A915,61,"FY","YTD","20241231",1,"",100000000)</f>
        <v>-50.372713982800001</v>
      </c>
      <c r="J915" s="16">
        <f>[1]!s_fa_roe(A915,"20251231")</f>
        <v>-39.774799999999999</v>
      </c>
      <c r="K915" s="16">
        <f>[1]!s_stmnote_rdexp(A915,"20251231",1,10000)</f>
        <v>162829.15161</v>
      </c>
      <c r="L915" s="16">
        <f>[1]!s_margin_tradingbalance(A915,"",10000)</f>
        <v>14823.7726</v>
      </c>
      <c r="M915" s="16">
        <f>[1]!s_margin_seclendingbalance(A915,"",10000)</f>
        <v>52.251199999999997</v>
      </c>
      <c r="N915" s="17">
        <f>[1]!s_val_ev(A915,"",100000000)</f>
        <v>88.790483550000005</v>
      </c>
      <c r="O915" s="17">
        <f>[1]!share_freesharesmv(A915,"",100000000)</f>
        <v>12.964664189400001</v>
      </c>
      <c r="P915" s="17">
        <f ca="1">[1]!s_dq_amount_btin(A915,TODAY()-1,100000000)</f>
        <v>0.48722881000000001</v>
      </c>
      <c r="Q915" s="17">
        <f ca="1">[1]!s_dq_turn(A915,TODAY()-1)</f>
        <v>0.56967092614408366</v>
      </c>
      <c r="R915" s="2">
        <f>[1]!s_pq_amount(A915,"20260101","",100000000)</f>
        <v>68.494274230000002</v>
      </c>
      <c r="S915" s="2">
        <f>[1]!s_pq_avgamount(A915,"20260101","",100000000)</f>
        <v>0.62838783697247702</v>
      </c>
      <c r="T915" s="17">
        <f>[1]!s_ipo_dilutedpe(A915)</f>
        <v>0</v>
      </c>
      <c r="U915" s="12">
        <f>[1]!s_ipo_collection_total(A915,100000000)</f>
        <v>6.48</v>
      </c>
      <c r="V915" s="18">
        <f>[1]!s_val_pe_ttm(A915,"")</f>
        <v>-2.2344536781311035</v>
      </c>
    </row>
    <row r="916" spans="1:22" x14ac:dyDescent="0.3">
      <c r="A916" s="12" t="s">
        <v>2413</v>
      </c>
      <c r="B916" s="12" t="s">
        <v>2414</v>
      </c>
      <c r="C916" s="16" t="str">
        <f>[1]!s_info_mkt(A916)</f>
        <v>主板</v>
      </c>
      <c r="D916" s="16" t="str">
        <f>[1]!s_ipo_listeddate(A916)</f>
        <v>2017-07-06</v>
      </c>
      <c r="E916" s="16" t="str">
        <f>[1]!s_info_industry_csrc2023(A916,"",3)</f>
        <v>计算机、通信和其他电子设备制造业</v>
      </c>
      <c r="F916" s="16">
        <f>[1]!s_is(A916,83,"FY","YTD","20251231",1,"",100000000)</f>
        <v>22.350874799099998</v>
      </c>
      <c r="G916" s="16">
        <f>[1]!s_is(A916,83,"FY","YTD","20241231",1,"",100000000)</f>
        <v>19.3635008989</v>
      </c>
      <c r="H916" s="16">
        <f>[1]!s_is(A916,61,"FY","YTD","20251231",1,"",100000000)</f>
        <v>0.34948376740000003</v>
      </c>
      <c r="I916" s="16">
        <f>[1]!s_is(A916,61,"FY","YTD","20241231",1,"",100000000)</f>
        <v>0.3692890908</v>
      </c>
      <c r="J916" s="16">
        <f>[1]!s_fa_roe(A916,"20251231")</f>
        <v>2.6825000000000001</v>
      </c>
      <c r="K916" s="16">
        <f>[1]!s_stmnote_rdexp(A916,"20251231",1,10000)</f>
        <v>12691.615040000001</v>
      </c>
      <c r="L916" s="16">
        <f>[1]!s_margin_tradingbalance(A916,"",10000)</f>
        <v>0</v>
      </c>
      <c r="M916" s="16">
        <f>[1]!s_margin_seclendingbalance(A916,"",10000)</f>
        <v>0</v>
      </c>
      <c r="N916" s="17">
        <f>[1]!s_val_ev(A916,"",100000000)</f>
        <v>50.163523777499996</v>
      </c>
      <c r="O916" s="17">
        <f>[1]!share_freesharesmv(A916,"",100000000)</f>
        <v>18.421062777500001</v>
      </c>
      <c r="P916" s="17">
        <f ca="1">[1]!s_dq_amount_btin(A916,TODAY()-1,100000000)</f>
        <v>1.55960016</v>
      </c>
      <c r="Q916" s="17">
        <f ca="1">[1]!s_dq_turn(A916,TODAY()-1)</f>
        <v>3.1498255254323078</v>
      </c>
      <c r="R916" s="2">
        <f>[1]!s_pq_amount(A916,"20260101","",100000000)</f>
        <v>196.06220393999999</v>
      </c>
      <c r="S916" s="2">
        <f>[1]!s_pq_avgamount(A916,"20260101","",100000000)</f>
        <v>1.9804263024242426</v>
      </c>
      <c r="T916" s="17">
        <f>[1]!s_ipo_dilutedpe(A916)</f>
        <v>22.99</v>
      </c>
      <c r="U916" s="12">
        <f>[1]!s_ipo_collection_total(A916,100000000)</f>
        <v>5.1853400000000001</v>
      </c>
      <c r="V916" s="18">
        <f>[1]!s_val_pe_ttm(A916,"")</f>
        <v>89.027961730957031</v>
      </c>
    </row>
    <row r="917" spans="1:22" x14ac:dyDescent="0.3">
      <c r="A917" s="12" t="s">
        <v>2415</v>
      </c>
      <c r="B917" s="12" t="s">
        <v>2416</v>
      </c>
      <c r="C917" s="16" t="str">
        <f>[1]!s_info_mkt(A917)</f>
        <v>主板</v>
      </c>
      <c r="D917" s="16" t="str">
        <f>[1]!s_ipo_listeddate(A917)</f>
        <v>2017-06-15</v>
      </c>
      <c r="E917" s="16" t="str">
        <f>[1]!s_info_industry_csrc2023(A917,"",3)</f>
        <v>木材加工和木、竹、藤、棕、草制品业</v>
      </c>
      <c r="F917" s="16">
        <f>[1]!s_is(A917,83,"FY","YTD","20251231",1,"",100000000)</f>
        <v>3.6491757258999997</v>
      </c>
      <c r="G917" s="16">
        <f>[1]!s_is(A917,83,"FY","YTD","20241231",1,"",100000000)</f>
        <v>3.1282655185000001</v>
      </c>
      <c r="H917" s="16">
        <f>[1]!s_is(A917,61,"FY","YTD","20251231",1,"",100000000)</f>
        <v>-0.78885801889999996</v>
      </c>
      <c r="I917" s="16">
        <f>[1]!s_is(A917,61,"FY","YTD","20241231",1,"",100000000)</f>
        <v>-0.3799100701</v>
      </c>
      <c r="J917" s="16">
        <f>[1]!s_fa_roe(A917,"20251231")</f>
        <v>-8.7134999999999998</v>
      </c>
      <c r="K917" s="16">
        <f>[1]!s_stmnote_rdexp(A917,"20251231",1,10000)</f>
        <v>952.24493499999994</v>
      </c>
      <c r="L917" s="16">
        <f>[1]!s_margin_tradingbalance(A917,"",10000)</f>
        <v>0</v>
      </c>
      <c r="M917" s="16">
        <f>[1]!s_margin_seclendingbalance(A917,"",10000)</f>
        <v>0</v>
      </c>
      <c r="N917" s="17">
        <f>[1]!s_val_ev(A917,"",100000000)</f>
        <v>202.73695643100001</v>
      </c>
      <c r="O917" s="17">
        <f>[1]!share_freesharesmv(A917,"",100000000)</f>
        <v>57.216206942100001</v>
      </c>
      <c r="P917" s="17">
        <f ca="1">[1]!s_dq_amount_btin(A917,TODAY()-1,100000000)</f>
        <v>2.1756476600000001</v>
      </c>
      <c r="Q917" s="17">
        <f ca="1">[1]!s_dq_turn(A917,TODAY()-1)</f>
        <v>1.0920275313265337</v>
      </c>
      <c r="R917" s="2">
        <f>[1]!s_pq_amount(A917,"20260101","",100000000)</f>
        <v>201.23646088000001</v>
      </c>
      <c r="S917" s="2">
        <f>[1]!s_pq_avgamount(A917,"20260101","",100000000)</f>
        <v>1.846206063119266</v>
      </c>
      <c r="T917" s="17">
        <f>[1]!s_ipo_dilutedpe(A917)</f>
        <v>22.99</v>
      </c>
      <c r="U917" s="12">
        <f>[1]!s_ipo_collection_total(A917,100000000)</f>
        <v>3.8052519999999999</v>
      </c>
      <c r="V917" s="18">
        <f>[1]!s_val_pe_ttm(A917,"")</f>
        <v>-259.29098510742188</v>
      </c>
    </row>
    <row r="918" spans="1:22" x14ac:dyDescent="0.3">
      <c r="A918" s="12" t="s">
        <v>2417</v>
      </c>
      <c r="B918" s="12" t="s">
        <v>2418</v>
      </c>
      <c r="C918" s="16" t="str">
        <f>[1]!s_info_mkt(A918)</f>
        <v>创业板</v>
      </c>
      <c r="D918" s="16" t="str">
        <f>[1]!s_ipo_listeddate(A918)</f>
        <v>2021-03-26</v>
      </c>
      <c r="E918" s="16" t="str">
        <f>[1]!s_info_industry_csrc2023(A918,"",3)</f>
        <v>计算机、通信和其他电子设备制造业</v>
      </c>
      <c r="F918" s="16">
        <f>[1]!s_is(A918,83,"FY","YTD","20251231",1,"",100000000)</f>
        <v>22.2690375016</v>
      </c>
      <c r="G918" s="16">
        <f>[1]!s_is(A918,83,"FY","YTD","20241231",1,"",100000000)</f>
        <v>18.429727167199999</v>
      </c>
      <c r="H918" s="16">
        <f>[1]!s_is(A918,61,"FY","YTD","20251231",1,"",100000000)</f>
        <v>0.1311667078</v>
      </c>
      <c r="I918" s="16">
        <f>[1]!s_is(A918,61,"FY","YTD","20241231",1,"",100000000)</f>
        <v>0.10267736029999999</v>
      </c>
      <c r="J918" s="16">
        <f>[1]!s_fa_roe(A918,"20251231")</f>
        <v>0.95040000000000002</v>
      </c>
      <c r="K918" s="16">
        <f>[1]!s_stmnote_rdexp(A918,"20251231",1,10000)</f>
        <v>6643.6324060000006</v>
      </c>
      <c r="L918" s="16">
        <f>[1]!s_margin_tradingbalance(A918,"",10000)</f>
        <v>14921.187599999999</v>
      </c>
      <c r="M918" s="16">
        <f>[1]!s_margin_seclendingbalance(A918,"",10000)</f>
        <v>0</v>
      </c>
      <c r="N918" s="17">
        <f>[1]!s_val_ev(A918,"",100000000)</f>
        <v>27.079256862000001</v>
      </c>
      <c r="O918" s="17">
        <f>[1]!share_freesharesmv(A918,"",100000000)</f>
        <v>13.5287008272</v>
      </c>
      <c r="P918" s="17">
        <f ca="1">[1]!s_dq_amount_btin(A918,TODAY()-1,100000000)</f>
        <v>1.26998908</v>
      </c>
      <c r="Q918" s="17">
        <f ca="1">[1]!s_dq_turn(A918,TODAY()-1)</f>
        <v>4.8318974710081228</v>
      </c>
      <c r="R918" s="2">
        <f>[1]!s_pq_amount(A918,"20260101","",100000000)</f>
        <v>120.51762745000001</v>
      </c>
      <c r="S918" s="2">
        <f>[1]!s_pq_avgamount(A918,"20260101","",100000000)</f>
        <v>1.105666306880734</v>
      </c>
      <c r="T918" s="17">
        <f>[1]!s_ipo_dilutedpe(A918)</f>
        <v>16.75</v>
      </c>
      <c r="U918" s="12">
        <f>[1]!s_ipo_collection_total(A918,100000000)</f>
        <v>4.2404999999999999</v>
      </c>
      <c r="V918" s="18">
        <f>[1]!s_val_pe_ttm(A918,"")</f>
        <v>631.75860595703125</v>
      </c>
    </row>
    <row r="919" spans="1:22" x14ac:dyDescent="0.3">
      <c r="A919" s="12" t="s">
        <v>2419</v>
      </c>
      <c r="B919" s="12" t="s">
        <v>2420</v>
      </c>
      <c r="C919" s="16" t="str">
        <f>[1]!s_info_mkt(A919)</f>
        <v>科创板</v>
      </c>
      <c r="D919" s="16" t="str">
        <f>[1]!s_ipo_listeddate(A919)</f>
        <v>2023-12-06</v>
      </c>
      <c r="E919" s="16" t="str">
        <f>[1]!s_info_industry_csrc2023(A919,"",3)</f>
        <v>计算机、通信和其他电子设备制造业</v>
      </c>
      <c r="F919" s="16">
        <f>[1]!s_is(A919,83,"FY","YTD","20251231",1,"",100000000)</f>
        <v>5.9264370123000001</v>
      </c>
      <c r="G919" s="16">
        <f>[1]!s_is(A919,83,"FY","YTD","20241231",1,"",100000000)</f>
        <v>4.3218841037999995</v>
      </c>
      <c r="H919" s="16">
        <f>[1]!s_is(A919,61,"FY","YTD","20251231",1,"",100000000)</f>
        <v>0.51237826750000004</v>
      </c>
      <c r="I919" s="16">
        <f>[1]!s_is(A919,61,"FY","YTD","20241231",1,"",100000000)</f>
        <v>0.33477519519999999</v>
      </c>
      <c r="J919" s="16">
        <f>[1]!s_fa_roe(A919,"20251231")</f>
        <v>5.1139999999999999</v>
      </c>
      <c r="K919" s="16">
        <f>[1]!s_stmnote_rdexp(A919,"20251231",1,10000)</f>
        <v>6942.2108120000003</v>
      </c>
      <c r="L919" s="16">
        <f>[1]!s_margin_tradingbalance(A919,"",10000)</f>
        <v>57090.081200000001</v>
      </c>
      <c r="M919" s="16">
        <f>[1]!s_margin_seclendingbalance(A919,"",10000)</f>
        <v>0</v>
      </c>
      <c r="N919" s="17">
        <f>[1]!s_val_ev(A919,"",100000000)</f>
        <v>105.534592859</v>
      </c>
      <c r="O919" s="17">
        <f>[1]!share_freesharesmv(A919,"",100000000)</f>
        <v>67.375455164499996</v>
      </c>
      <c r="P919" s="17">
        <f ca="1">[1]!s_dq_amount_btin(A919,TODAY()-1,100000000)</f>
        <v>7.15075108</v>
      </c>
      <c r="Q919" s="17">
        <f ca="1">[1]!s_dq_turn(A919,TODAY()-1)</f>
        <v>10.767275671515439</v>
      </c>
      <c r="R919" s="2">
        <f>[1]!s_pq_amount(A919,"20260101","",100000000)</f>
        <v>414.65792741000001</v>
      </c>
      <c r="S919" s="2">
        <f>[1]!s_pq_avgamount(A919,"20260101","",100000000)</f>
        <v>3.8042011688990827</v>
      </c>
      <c r="T919" s="17">
        <f>[1]!s_ipo_dilutedpe(A919)</f>
        <v>171.51</v>
      </c>
      <c r="U919" s="12">
        <f>[1]!s_ipo_collection_total(A919,100000000)</f>
        <v>6.1759435201999997</v>
      </c>
      <c r="V919" s="18">
        <f>[1]!s_val_pe_ttm(A919,"")</f>
        <v>198.78213500976563</v>
      </c>
    </row>
    <row r="920" spans="1:22" x14ac:dyDescent="0.3">
      <c r="A920" s="12" t="s">
        <v>2421</v>
      </c>
      <c r="B920" s="12" t="s">
        <v>2422</v>
      </c>
      <c r="C920" s="16" t="str">
        <f>[1]!s_info_mkt(A920)</f>
        <v>科创板</v>
      </c>
      <c r="D920" s="16" t="str">
        <f>[1]!s_ipo_listeddate(A920)</f>
        <v>2023-04-04</v>
      </c>
      <c r="E920" s="16" t="str">
        <f>[1]!s_info_industry_csrc2023(A920,"",3)</f>
        <v>软件和信息技术服务业</v>
      </c>
      <c r="F920" s="16">
        <f>[1]!s_is(A920,83,"FY","YTD","20251231",1,"",100000000)</f>
        <v>13.3928410297</v>
      </c>
      <c r="G920" s="16">
        <f>[1]!s_is(A920,83,"FY","YTD","20241231",1,"",100000000)</f>
        <v>9.1737192090999997</v>
      </c>
      <c r="H920" s="16">
        <f>[1]!s_is(A920,61,"FY","YTD","20251231",1,"",100000000)</f>
        <v>-4.2219433045999999</v>
      </c>
      <c r="I920" s="16">
        <f>[1]!s_is(A920,61,"FY","YTD","20241231",1,"",100000000)</f>
        <v>-5.7904703929999997</v>
      </c>
      <c r="J920" s="16">
        <f>[1]!s_fa_roe(A920,"20251231")</f>
        <v>-10.934200000000001</v>
      </c>
      <c r="K920" s="16">
        <f>[1]!s_stmnote_rdexp(A920,"20251231",1,10000)</f>
        <v>44546.254500999996</v>
      </c>
      <c r="L920" s="16">
        <f>[1]!s_margin_tradingbalance(A920,"",10000)</f>
        <v>169565.484</v>
      </c>
      <c r="M920" s="16">
        <f>[1]!s_margin_seclendingbalance(A920,"",10000)</f>
        <v>543.08389999999997</v>
      </c>
      <c r="N920" s="17">
        <f>[1]!s_val_ev(A920,"",100000000)</f>
        <v>271.968036294</v>
      </c>
      <c r="O920" s="17">
        <f>[1]!share_freesharesmv(A920,"",100000000)</f>
        <v>185.79521051250001</v>
      </c>
      <c r="P920" s="17">
        <f ca="1">[1]!s_dq_amount_btin(A920,TODAY()-1,100000000)</f>
        <v>14.624448810000001</v>
      </c>
      <c r="Q920" s="17">
        <f ca="1">[1]!s_dq_turn(A920,TODAY()-1)</f>
        <v>5.3128299294628425</v>
      </c>
      <c r="R920" s="2">
        <f>[1]!s_pq_amount(A920,"20260101","",100000000)</f>
        <v>1466.5884975199999</v>
      </c>
      <c r="S920" s="2">
        <f>[1]!s_pq_avgamount(A920,"20260101","",100000000)</f>
        <v>13.454940344220184</v>
      </c>
      <c r="T920" s="17">
        <f>[1]!s_ipo_dilutedpe(A920)</f>
        <v>0</v>
      </c>
      <c r="U920" s="12">
        <f>[1]!s_ipo_collection_total(A920,100000000)</f>
        <v>38.993682456000002</v>
      </c>
      <c r="V920" s="18">
        <f>[1]!s_val_pe_ttm(A920,"")</f>
        <v>-57.796676635742188</v>
      </c>
    </row>
    <row r="921" spans="1:22" x14ac:dyDescent="0.3">
      <c r="A921" s="12" t="s">
        <v>2423</v>
      </c>
      <c r="B921" s="12" t="s">
        <v>2424</v>
      </c>
      <c r="C921" s="16" t="str">
        <f>[1]!s_info_mkt(A921)</f>
        <v>科创板</v>
      </c>
      <c r="D921" s="16" t="str">
        <f>[1]!s_ipo_listeddate(A921)</f>
        <v>2020-05-21</v>
      </c>
      <c r="E921" s="16" t="str">
        <f>[1]!s_info_industry_csrc2023(A921,"",3)</f>
        <v>专用设备制造业</v>
      </c>
      <c r="F921" s="16">
        <f>[1]!s_is(A921,83,"FY","YTD","20251231",1,"",100000000)</f>
        <v>63.9718386463</v>
      </c>
      <c r="G921" s="16">
        <f>[1]!s_is(A921,83,"FY","YTD","20241231",1,"",100000000)</f>
        <v>91.976297594100004</v>
      </c>
      <c r="H921" s="16">
        <f>[1]!s_is(A921,61,"FY","YTD","20251231",1,"",100000000)</f>
        <v>4.4451564534000001</v>
      </c>
      <c r="I921" s="16">
        <f>[1]!s_is(A921,61,"FY","YTD","20241231",1,"",100000000)</f>
        <v>12.7289928182</v>
      </c>
      <c r="J921" s="16">
        <f>[1]!s_fa_roe(A921,"20251231")</f>
        <v>11.413</v>
      </c>
      <c r="K921" s="16">
        <f>[1]!s_stmnote_rdexp(A921,"20251231",1,10000)</f>
        <v>48501.186150000001</v>
      </c>
      <c r="L921" s="16">
        <f>[1]!s_margin_tradingbalance(A921,"",10000)</f>
        <v>55669.881000000001</v>
      </c>
      <c r="M921" s="16">
        <f>[1]!s_margin_seclendingbalance(A921,"",10000)</f>
        <v>208.66300000000001</v>
      </c>
      <c r="N921" s="17">
        <f>[1]!s_val_ev(A921,"",100000000)</f>
        <v>194.62176302520001</v>
      </c>
      <c r="O921" s="17">
        <f>[1]!share_freesharesmv(A921,"",100000000)</f>
        <v>109.17297453000002</v>
      </c>
      <c r="P921" s="17">
        <f ca="1">[1]!s_dq_amount_btin(A921,TODAY()-1,100000000)</f>
        <v>13.540094910000001</v>
      </c>
      <c r="Q921" s="17">
        <f ca="1">[1]!s_dq_turn(A921,TODAY()-1)</f>
        <v>6.9492420169245017</v>
      </c>
      <c r="R921" s="2">
        <f>[1]!s_pq_amount(A921,"20260101","",100000000)</f>
        <v>1325.21664704</v>
      </c>
      <c r="S921" s="2">
        <f>[1]!s_pq_avgamount(A921,"20260101","",100000000)</f>
        <v>12.157950890275231</v>
      </c>
      <c r="T921" s="17">
        <f>[1]!s_ipo_dilutedpe(A921)</f>
        <v>33.15</v>
      </c>
      <c r="U921" s="12">
        <f>[1]!s_ipo_collection_total(A921,100000000)</f>
        <v>5.7431760000000001</v>
      </c>
      <c r="V921" s="18">
        <f>[1]!s_val_pe_ttm(A921,"")</f>
        <v>50.111164093017578</v>
      </c>
    </row>
    <row r="922" spans="1:22" x14ac:dyDescent="0.3">
      <c r="A922" s="12" t="s">
        <v>2425</v>
      </c>
      <c r="B922" s="12" t="s">
        <v>2426</v>
      </c>
      <c r="C922" s="16" t="str">
        <f>[1]!s_info_mkt(A922)</f>
        <v>科创板</v>
      </c>
      <c r="D922" s="16" t="str">
        <f>[1]!s_ipo_listeddate(A922)</f>
        <v>2022-08-11</v>
      </c>
      <c r="E922" s="16" t="str">
        <f>[1]!s_info_industry_csrc2023(A922,"",3)</f>
        <v>专用设备制造业</v>
      </c>
      <c r="F922" s="16">
        <f>[1]!s_is(A922,83,"FY","YTD","20251231",1,"",100000000)</f>
        <v>4.3159435506000001</v>
      </c>
      <c r="G922" s="16">
        <f>[1]!s_is(A922,83,"FY","YTD","20241231",1,"",100000000)</f>
        <v>4.2454943633999997</v>
      </c>
      <c r="H922" s="16">
        <f>[1]!s_is(A922,61,"FY","YTD","20251231",1,"",100000000)</f>
        <v>1.0262976887000002</v>
      </c>
      <c r="I922" s="16">
        <f>[1]!s_is(A922,61,"FY","YTD","20241231",1,"",100000000)</f>
        <v>1.0158119508000001</v>
      </c>
      <c r="J922" s="16">
        <f>[1]!s_fa_roe(A922,"20251231")</f>
        <v>7.7241999999999997</v>
      </c>
      <c r="K922" s="16">
        <f>[1]!s_stmnote_rdexp(A922,"20251231",1,10000)</f>
        <v>6607.3060369999994</v>
      </c>
      <c r="L922" s="16">
        <f>[1]!s_margin_tradingbalance(A922,"",10000)</f>
        <v>15405.8616</v>
      </c>
      <c r="M922" s="16">
        <f>[1]!s_margin_seclendingbalance(A922,"",10000)</f>
        <v>35.048499999999997</v>
      </c>
      <c r="N922" s="17">
        <f>[1]!s_val_ev(A922,"",100000000)</f>
        <v>42.92</v>
      </c>
      <c r="O922" s="17">
        <f>[1]!share_freesharesmv(A922,"",100000000)</f>
        <v>16.912264613600001</v>
      </c>
      <c r="P922" s="17">
        <f ca="1">[1]!s_dq_amount_btin(A922,TODAY()-1,100000000)</f>
        <v>0.55545986000000003</v>
      </c>
      <c r="Q922" s="17">
        <f ca="1">[1]!s_dq_turn(A922,TODAY()-1)</f>
        <v>1.304961</v>
      </c>
      <c r="R922" s="2">
        <f>[1]!s_pq_amount(A922,"20260101","",100000000)</f>
        <v>133.21642944999999</v>
      </c>
      <c r="S922" s="2">
        <f>[1]!s_pq_avgamount(A922,"20260101","",100000000)</f>
        <v>1.2221690775229357</v>
      </c>
      <c r="T922" s="17">
        <f>[1]!s_ipo_dilutedpe(A922)</f>
        <v>38.51</v>
      </c>
      <c r="U922" s="12">
        <f>[1]!s_ipo_collection_total(A922,100000000)</f>
        <v>10.0725</v>
      </c>
      <c r="V922" s="18">
        <f>[1]!s_val_pe_ttm(A922,"")</f>
        <v>50.084407806396484</v>
      </c>
    </row>
    <row r="923" spans="1:22" x14ac:dyDescent="0.3">
      <c r="A923" s="12" t="s">
        <v>2427</v>
      </c>
      <c r="B923" s="12" t="s">
        <v>2428</v>
      </c>
      <c r="C923" s="16" t="str">
        <f>[1]!s_info_mkt(A923)</f>
        <v>主板</v>
      </c>
      <c r="D923" s="16" t="str">
        <f>[1]!s_ipo_listeddate(A923)</f>
        <v>2018-10-23</v>
      </c>
      <c r="E923" s="16" t="str">
        <f>[1]!s_info_industry_csrc2023(A923,"",3)</f>
        <v>医药制造业</v>
      </c>
      <c r="F923" s="16">
        <f>[1]!s_is(A923,83,"FY","YTD","20251231",1,"",100000000)</f>
        <v>14.248066729200001</v>
      </c>
      <c r="G923" s="16">
        <f>[1]!s_is(A923,83,"FY","YTD","20241231",1,"",100000000)</f>
        <v>15.378815406900001</v>
      </c>
      <c r="H923" s="16">
        <f>[1]!s_is(A923,61,"FY","YTD","20251231",1,"",100000000)</f>
        <v>1.2544139756999999</v>
      </c>
      <c r="I923" s="16">
        <f>[1]!s_is(A923,61,"FY","YTD","20241231",1,"",100000000)</f>
        <v>0.80334510519999991</v>
      </c>
      <c r="J923" s="16">
        <f>[1]!s_fa_roe(A923,"20251231")</f>
        <v>7.9447999999999999</v>
      </c>
      <c r="K923" s="16">
        <f>[1]!s_stmnote_rdexp(A923,"20251231",1,10000)</f>
        <v>14897.522187999999</v>
      </c>
      <c r="L923" s="16">
        <f>[1]!s_margin_tradingbalance(A923,"",10000)</f>
        <v>0</v>
      </c>
      <c r="M923" s="16">
        <f>[1]!s_margin_seclendingbalance(A923,"",10000)</f>
        <v>0</v>
      </c>
      <c r="N923" s="17">
        <f>[1]!s_val_ev(A923,"",100000000)</f>
        <v>57.5328786472</v>
      </c>
      <c r="O923" s="17">
        <f>[1]!share_freesharesmv(A923,"",100000000)</f>
        <v>30.9342827404</v>
      </c>
      <c r="P923" s="17">
        <f ca="1">[1]!s_dq_amount_btin(A923,TODAY()-1,100000000)</f>
        <v>4.5590870800000003</v>
      </c>
      <c r="Q923" s="17">
        <f ca="1">[1]!s_dq_turn(A923,TODAY()-1)</f>
        <v>8.6321233699510831</v>
      </c>
      <c r="R923" s="2">
        <f>[1]!s_pq_amount(A923,"20260101","",100000000)</f>
        <v>543.41046261999998</v>
      </c>
      <c r="S923" s="2">
        <f>[1]!s_pq_avgamount(A923,"20260101","",100000000)</f>
        <v>4.9854170882568809</v>
      </c>
      <c r="T923" s="17">
        <f>[1]!s_ipo_dilutedpe(A923)</f>
        <v>22.99</v>
      </c>
      <c r="U923" s="12">
        <f>[1]!s_ipo_collection_total(A923,100000000)</f>
        <v>5.1907500000000004</v>
      </c>
      <c r="V923" s="18">
        <f>[1]!s_val_pe_ttm(A923,"")</f>
        <v>45.233795166015625</v>
      </c>
    </row>
    <row r="924" spans="1:22" x14ac:dyDescent="0.3">
      <c r="A924" s="12" t="s">
        <v>2429</v>
      </c>
      <c r="B924" s="12" t="s">
        <v>2430</v>
      </c>
      <c r="C924" s="16" t="str">
        <f>[1]!s_info_mkt(A924)</f>
        <v>科创板</v>
      </c>
      <c r="D924" s="16" t="str">
        <f>[1]!s_ipo_listeddate(A924)</f>
        <v>2020-02-21</v>
      </c>
      <c r="E924" s="16" t="str">
        <f>[1]!s_info_industry_csrc2023(A924,"",3)</f>
        <v>计算机、通信和其他电子设备制造业</v>
      </c>
      <c r="F924" s="16">
        <f>[1]!s_is(A924,83,"FY","YTD","20251231",1,"",100000000)</f>
        <v>4.3799889824999996</v>
      </c>
      <c r="G924" s="16">
        <f>[1]!s_is(A924,83,"FY","YTD","20241231",1,"",100000000)</f>
        <v>3.0272951480999999</v>
      </c>
      <c r="H924" s="16">
        <f>[1]!s_is(A924,61,"FY","YTD","20251231",1,"",100000000)</f>
        <v>1.0203707361000001</v>
      </c>
      <c r="I924" s="16">
        <f>[1]!s_is(A924,61,"FY","YTD","20241231",1,"",100000000)</f>
        <v>0.41150745840000003</v>
      </c>
      <c r="J924" s="16">
        <f>[1]!s_fa_roe(A924,"20251231")</f>
        <v>5.5408999999999997</v>
      </c>
      <c r="K924" s="16">
        <f>[1]!s_stmnote_rdexp(A924,"20251231",1,10000)</f>
        <v>3341.4181570000001</v>
      </c>
      <c r="L924" s="16">
        <f>[1]!s_margin_tradingbalance(A924,"",10000)</f>
        <v>86036.564199999993</v>
      </c>
      <c r="M924" s="16">
        <f>[1]!s_margin_seclendingbalance(A924,"",10000)</f>
        <v>2.4874000000000001</v>
      </c>
      <c r="N924" s="17">
        <f>[1]!s_val_ev(A924,"",100000000)</f>
        <v>211.80924386320001</v>
      </c>
      <c r="O924" s="17">
        <f>[1]!share_freesharesmv(A924,"",100000000)</f>
        <v>122.5806626923</v>
      </c>
      <c r="P924" s="17">
        <f ca="1">[1]!s_dq_amount_btin(A924,TODAY()-1,100000000)</f>
        <v>20.380634350000001</v>
      </c>
      <c r="Q924" s="17">
        <f ca="1">[1]!s_dq_turn(A924,TODAY()-1)</f>
        <v>9.5872337500129774</v>
      </c>
      <c r="R924" s="2">
        <f>[1]!s_pq_amount(A924,"20260101","",100000000)</f>
        <v>809.49092639000003</v>
      </c>
      <c r="S924" s="2">
        <f>[1]!s_pq_avgamount(A924,"20260101","",100000000)</f>
        <v>7.4265222604587162</v>
      </c>
      <c r="T924" s="17">
        <f>[1]!s_ipo_dilutedpe(A924)</f>
        <v>32.53</v>
      </c>
      <c r="U924" s="12">
        <f>[1]!s_ipo_collection_total(A924,100000000)</f>
        <v>8.6679999999999993</v>
      </c>
      <c r="V924" s="18">
        <f>[1]!s_val_pe_ttm(A924,"")</f>
        <v>214.13983154296875</v>
      </c>
    </row>
    <row r="925" spans="1:22" x14ac:dyDescent="0.3">
      <c r="A925" s="12" t="s">
        <v>2431</v>
      </c>
      <c r="B925" s="12" t="s">
        <v>2432</v>
      </c>
      <c r="C925" s="16" t="str">
        <f>[1]!s_info_mkt(A925)</f>
        <v>主板</v>
      </c>
      <c r="D925" s="16" t="str">
        <f>[1]!s_ipo_listeddate(A925)</f>
        <v>2021-07-23</v>
      </c>
      <c r="E925" s="16" t="str">
        <f>[1]!s_info_industry_csrc2023(A925,"",3)</f>
        <v>新闻和出版业</v>
      </c>
      <c r="F925" s="16">
        <f>[1]!s_is(A925,83,"FY","YTD","20251231",1,"",100000000)</f>
        <v>105.43646426299999</v>
      </c>
      <c r="G925" s="16">
        <f>[1]!s_is(A925,83,"FY","YTD","20241231",1,"",100000000)</f>
        <v>111.9300944492</v>
      </c>
      <c r="H925" s="16">
        <f>[1]!s_is(A925,61,"FY","YTD","20251231",1,"",100000000)</f>
        <v>12.8569592595</v>
      </c>
      <c r="I925" s="16">
        <f>[1]!s_is(A925,61,"FY","YTD","20241231",1,"",100000000)</f>
        <v>10.8262064168</v>
      </c>
      <c r="J925" s="16">
        <f>[1]!s_fa_roe(A925,"20251231")</f>
        <v>9.1572999999999993</v>
      </c>
      <c r="K925" s="16">
        <f>[1]!s_stmnote_rdexp(A925,"20251231",1,10000)</f>
        <v>3343.4970440000002</v>
      </c>
      <c r="L925" s="16">
        <f>[1]!s_margin_tradingbalance(A925,"",10000)</f>
        <v>0</v>
      </c>
      <c r="M925" s="16">
        <f>[1]!s_margin_seclendingbalance(A925,"",10000)</f>
        <v>0</v>
      </c>
      <c r="N925" s="17">
        <f>[1]!s_val_ev(A925,"",100000000)</f>
        <v>166.44444450270001</v>
      </c>
      <c r="O925" s="17">
        <f>[1]!share_freesharesmv(A925,"",100000000)</f>
        <v>31.624424953800002</v>
      </c>
      <c r="P925" s="17">
        <f ca="1">[1]!s_dq_amount_btin(A925,TODAY()-1,100000000)</f>
        <v>0.78121289000000005</v>
      </c>
      <c r="Q925" s="17">
        <f ca="1">[1]!s_dq_turn(A925,TODAY()-1)</f>
        <v>0.47115917983509431</v>
      </c>
      <c r="R925" s="2">
        <f>[1]!s_pq_amount(A925,"20260101","",100000000)</f>
        <v>116.91989411</v>
      </c>
      <c r="S925" s="2">
        <f>[1]!s_pq_avgamount(A925,"20260101","",100000000)</f>
        <v>1.0726595789908258</v>
      </c>
      <c r="T925" s="17">
        <f>[1]!s_ipo_dilutedpe(A925)</f>
        <v>22.98</v>
      </c>
      <c r="U925" s="12">
        <f>[1]!s_ipo_collection_total(A925,100000000)</f>
        <v>22.8444445244</v>
      </c>
      <c r="V925" s="18">
        <f>[1]!s_val_pe_ttm(A925,"")</f>
        <v>13.265787124633789</v>
      </c>
    </row>
    <row r="926" spans="1:22" x14ac:dyDescent="0.3">
      <c r="A926" s="12" t="s">
        <v>2433</v>
      </c>
      <c r="B926" s="12" t="s">
        <v>2434</v>
      </c>
      <c r="C926" s="16" t="str">
        <f>[1]!s_info_mkt(A926)</f>
        <v>创业板</v>
      </c>
      <c r="D926" s="16" t="str">
        <f>[1]!s_ipo_listeddate(A926)</f>
        <v>2012-07-26</v>
      </c>
      <c r="E926" s="16" t="str">
        <f>[1]!s_info_industry_csrc2023(A926,"",3)</f>
        <v>仪器仪表制造业</v>
      </c>
      <c r="F926" s="16">
        <f>[1]!s_is(A926,83,"FY","YTD","20251231",1,"",100000000)</f>
        <v>15.225127906400001</v>
      </c>
      <c r="G926" s="16">
        <f>[1]!s_is(A926,83,"FY","YTD","20241231",1,"",100000000)</f>
        <v>13.5365081998</v>
      </c>
      <c r="H926" s="16">
        <f>[1]!s_is(A926,61,"FY","YTD","20251231",1,"",100000000)</f>
        <v>1.7162175878999999</v>
      </c>
      <c r="I926" s="16">
        <f>[1]!s_is(A926,61,"FY","YTD","20241231",1,"",100000000)</f>
        <v>1.6146208158000002</v>
      </c>
      <c r="J926" s="16">
        <f>[1]!s_fa_roe(A926,"20251231")</f>
        <v>9.1155000000000008</v>
      </c>
      <c r="K926" s="16">
        <f>[1]!s_stmnote_rdexp(A926,"20251231",1,10000)</f>
        <v>8460.7858390000001</v>
      </c>
      <c r="L926" s="16">
        <f>[1]!s_margin_tradingbalance(A926,"",10000)</f>
        <v>0</v>
      </c>
      <c r="M926" s="16">
        <f>[1]!s_margin_seclendingbalance(A926,"",10000)</f>
        <v>0</v>
      </c>
      <c r="N926" s="17">
        <f>[1]!s_val_ev(A926,"",100000000)</f>
        <v>80.509048281600002</v>
      </c>
      <c r="O926" s="17">
        <f>[1]!share_freesharesmv(A926,"",100000000)</f>
        <v>30.4261246732</v>
      </c>
      <c r="P926" s="17">
        <f ca="1">[1]!s_dq_amount_btin(A926,TODAY()-1,100000000)</f>
        <v>2.20233232</v>
      </c>
      <c r="Q926" s="17">
        <f ca="1">[1]!s_dq_turn(A926,TODAY()-1)</f>
        <v>2.7044361512981459</v>
      </c>
      <c r="R926" s="2">
        <f>[1]!s_pq_amount(A926,"20260101","",100000000)</f>
        <v>136.45005355999999</v>
      </c>
      <c r="S926" s="2">
        <f>[1]!s_pq_avgamount(A926,"20260101","",100000000)</f>
        <v>1.2518353537614679</v>
      </c>
      <c r="T926" s="17">
        <f>[1]!s_ipo_dilutedpe(A926)</f>
        <v>26.26</v>
      </c>
      <c r="U926" s="12">
        <f>[1]!s_ipo_collection_total(A926,100000000)</f>
        <v>2.99</v>
      </c>
      <c r="V926" s="18">
        <f>[1]!s_val_pe_ttm(A926,"")</f>
        <v>44.95166015625</v>
      </c>
    </row>
    <row r="927" spans="1:22" x14ac:dyDescent="0.3">
      <c r="A927" s="12" t="s">
        <v>2435</v>
      </c>
      <c r="B927" s="12" t="s">
        <v>2436</v>
      </c>
      <c r="C927" s="16" t="str">
        <f>[1]!s_info_mkt(A927)</f>
        <v>创业板</v>
      </c>
      <c r="D927" s="16" t="str">
        <f>[1]!s_ipo_listeddate(A927)</f>
        <v>2014-01-27</v>
      </c>
      <c r="E927" s="16" t="str">
        <f>[1]!s_info_industry_csrc2023(A927,"",3)</f>
        <v>软件和信息技术服务业</v>
      </c>
      <c r="F927" s="16">
        <f>[1]!s_is(A927,83,"FY","YTD","20251231",1,"",100000000)</f>
        <v>24.330768027600001</v>
      </c>
      <c r="G927" s="16">
        <f>[1]!s_is(A927,83,"FY","YTD","20241231",1,"",100000000)</f>
        <v>23.306728857</v>
      </c>
      <c r="H927" s="16">
        <f>[1]!s_is(A927,61,"FY","YTD","20251231",1,"",100000000)</f>
        <v>1.6348552843000002</v>
      </c>
      <c r="I927" s="16">
        <f>[1]!s_is(A927,61,"FY","YTD","20241231",1,"",100000000)</f>
        <v>1.5564437593</v>
      </c>
      <c r="J927" s="16">
        <f>[1]!s_fa_roe(A927,"20251231")</f>
        <v>7.1371000000000002</v>
      </c>
      <c r="K927" s="16">
        <f>[1]!s_stmnote_rdexp(A927,"20251231",1,10000)</f>
        <v>34434.941570999996</v>
      </c>
      <c r="L927" s="16">
        <f>[1]!s_margin_tradingbalance(A927,"",10000)</f>
        <v>68813.333700000003</v>
      </c>
      <c r="M927" s="16">
        <f>[1]!s_margin_seclendingbalance(A927,"",10000)</f>
        <v>385.452</v>
      </c>
      <c r="N927" s="17">
        <f>[1]!s_val_ev(A927,"",100000000)</f>
        <v>103.624178328</v>
      </c>
      <c r="O927" s="17">
        <f>[1]!share_freesharesmv(A927,"",100000000)</f>
        <v>82.656145166400009</v>
      </c>
      <c r="P927" s="17">
        <f ca="1">[1]!s_dq_amount_btin(A927,TODAY()-1,100000000)</f>
        <v>4.6434982800000002</v>
      </c>
      <c r="Q927" s="17">
        <f ca="1">[1]!s_dq_turn(A927,TODAY()-1)</f>
        <v>4.5241312271778229</v>
      </c>
      <c r="R927" s="2">
        <f>[1]!s_pq_amount(A927,"20260101","",100000000)</f>
        <v>815.25720822999995</v>
      </c>
      <c r="S927" s="2">
        <f>[1]!s_pq_avgamount(A927,"20260101","",100000000)</f>
        <v>7.4794239287155966</v>
      </c>
      <c r="T927" s="17">
        <f>[1]!s_ipo_dilutedpe(A927)</f>
        <v>27.37</v>
      </c>
      <c r="U927" s="12">
        <f>[1]!s_ipo_collection_total(A927,100000000)</f>
        <v>6.2309999999999999</v>
      </c>
      <c r="V927" s="18">
        <f>[1]!s_val_pe_ttm(A927,"")</f>
        <v>63.269001007080078</v>
      </c>
    </row>
    <row r="928" spans="1:22" x14ac:dyDescent="0.3">
      <c r="A928" s="12" t="s">
        <v>2437</v>
      </c>
      <c r="B928" s="12" t="s">
        <v>2438</v>
      </c>
      <c r="C928" s="16" t="str">
        <f>[1]!s_info_mkt(A928)</f>
        <v>科创板</v>
      </c>
      <c r="D928" s="16" t="str">
        <f>[1]!s_ipo_listeddate(A928)</f>
        <v>2021-06-23</v>
      </c>
      <c r="E928" s="16" t="str">
        <f>[1]!s_info_industry_csrc2023(A928,"",3)</f>
        <v>计算机、通信和其他电子设备制造业</v>
      </c>
      <c r="F928" s="16">
        <f>[1]!s_is(A928,83,"FY","YTD","20251231",1,"",100000000)</f>
        <v>7.6878857663</v>
      </c>
      <c r="G928" s="16">
        <f>[1]!s_is(A928,83,"FY","YTD","20241231",1,"",100000000)</f>
        <v>6.6656248480999993</v>
      </c>
      <c r="H928" s="16">
        <f>[1]!s_is(A928,61,"FY","YTD","20251231",1,"",100000000)</f>
        <v>-0.75384030439999994</v>
      </c>
      <c r="I928" s="16">
        <f>[1]!s_is(A928,61,"FY","YTD","20241231",1,"",100000000)</f>
        <v>-1.0211371311999999</v>
      </c>
      <c r="J928" s="16">
        <f>[1]!s_fa_roe(A928,"20251231")</f>
        <v>-12.2011</v>
      </c>
      <c r="K928" s="16">
        <f>[1]!s_stmnote_rdexp(A928,"20251231",1,10000)</f>
        <v>5175.5451720000001</v>
      </c>
      <c r="L928" s="16">
        <f>[1]!s_margin_tradingbalance(A928,"",10000)</f>
        <v>10624.4175</v>
      </c>
      <c r="M928" s="16">
        <f>[1]!s_margin_seclendingbalance(A928,"",10000)</f>
        <v>0.78400000000000003</v>
      </c>
      <c r="N928" s="17">
        <f>[1]!s_val_ev(A928,"",100000000)</f>
        <v>44.993683560000001</v>
      </c>
      <c r="O928" s="17">
        <f>[1]!share_freesharesmv(A928,"",100000000)</f>
        <v>19.197824856</v>
      </c>
      <c r="P928" s="17">
        <f ca="1">[1]!s_dq_amount_btin(A928,TODAY()-1,100000000)</f>
        <v>2.6766700400000003</v>
      </c>
      <c r="Q928" s="17">
        <f ca="1">[1]!s_dq_turn(A928,TODAY()-1)</f>
        <v>6.4267839234350763</v>
      </c>
      <c r="R928" s="2">
        <f>[1]!s_pq_amount(A928,"20260101","",100000000)</f>
        <v>147.90296494</v>
      </c>
      <c r="S928" s="2">
        <f>[1]!s_pq_avgamount(A928,"20260101","",100000000)</f>
        <v>1.3569079352293578</v>
      </c>
      <c r="T928" s="17">
        <f>[1]!s_ipo_dilutedpe(A928)</f>
        <v>21.11</v>
      </c>
      <c r="U928" s="12">
        <f>[1]!s_ipo_collection_total(A928,100000000)</f>
        <v>3.9376739999999999</v>
      </c>
      <c r="V928" s="18">
        <f>[1]!s_val_pe_ttm(A928,"")</f>
        <v>-95.861183166503906</v>
      </c>
    </row>
    <row r="929" spans="1:22" x14ac:dyDescent="0.3">
      <c r="A929" s="12" t="s">
        <v>2439</v>
      </c>
      <c r="B929" s="12" t="s">
        <v>2440</v>
      </c>
      <c r="C929" s="16" t="str">
        <f>[1]!s_info_mkt(A929)</f>
        <v>主板</v>
      </c>
      <c r="D929" s="16" t="str">
        <f>[1]!s_ipo_listeddate(A929)</f>
        <v>2004-06-22</v>
      </c>
      <c r="E929" s="16" t="str">
        <f>[1]!s_info_industry_csrc2023(A929,"",3)</f>
        <v>酒、饮料和精制茶制造业</v>
      </c>
      <c r="F929" s="16">
        <f>[1]!s_is(A929,83,"FY","YTD","20251231",1,"",100000000)</f>
        <v>19.840127793699999</v>
      </c>
      <c r="G929" s="16">
        <f>[1]!s_is(A929,83,"FY","YTD","20241231",1,"",100000000)</f>
        <v>19.870183726400001</v>
      </c>
      <c r="H929" s="16">
        <f>[1]!s_is(A929,61,"FY","YTD","20251231",1,"",100000000)</f>
        <v>0.40921472889999999</v>
      </c>
      <c r="I929" s="16">
        <f>[1]!s_is(A929,61,"FY","YTD","20241231",1,"",100000000)</f>
        <v>0.29253730610000001</v>
      </c>
      <c r="J929" s="16">
        <f>[1]!s_fa_roe(A929,"20251231")</f>
        <v>4.4318999999999997</v>
      </c>
      <c r="K929" s="16">
        <f>[1]!s_stmnote_rdexp(A929,"20251231",1,10000)</f>
        <v>554.46106100000009</v>
      </c>
      <c r="L929" s="16">
        <f>[1]!s_margin_tradingbalance(A929,"",10000)</f>
        <v>0</v>
      </c>
      <c r="M929" s="16">
        <f>[1]!s_margin_seclendingbalance(A929,"",10000)</f>
        <v>0</v>
      </c>
      <c r="N929" s="17">
        <f>[1]!s_val_ev(A929,"",100000000)</f>
        <v>68.331925999999996</v>
      </c>
      <c r="O929" s="17">
        <f>[1]!share_freesharesmv(A929,"",100000000)</f>
        <v>37.879390778599998</v>
      </c>
      <c r="P929" s="17">
        <f ca="1">[1]!s_dq_amount_btin(A929,TODAY()-1,100000000)</f>
        <v>2.0939536200000002</v>
      </c>
      <c r="Q929" s="17">
        <f ca="1">[1]!s_dq_turn(A929,TODAY()-1)</f>
        <v>3.0810800503413294</v>
      </c>
      <c r="R929" s="2">
        <f>[1]!s_pq_amount(A929,"20260101","",100000000)</f>
        <v>148.33861160999999</v>
      </c>
      <c r="S929" s="2">
        <f>[1]!s_pq_avgamount(A929,"20260101","",100000000)</f>
        <v>1.3609046936697247</v>
      </c>
      <c r="T929" s="17">
        <f>[1]!s_ipo_dilutedpe(A929)</f>
        <v>19.940000000000001</v>
      </c>
      <c r="U929" s="12">
        <f>[1]!s_ipo_collection_total(A929,100000000)</f>
        <v>3.12</v>
      </c>
      <c r="V929" s="18">
        <f>[1]!s_val_pe_ttm(A929,"")</f>
        <v>376.08273315429688</v>
      </c>
    </row>
    <row r="930" spans="1:22" x14ac:dyDescent="0.3">
      <c r="A930" s="12" t="s">
        <v>2441</v>
      </c>
      <c r="B930" s="12" t="s">
        <v>2442</v>
      </c>
      <c r="C930" s="16" t="str">
        <f>[1]!s_info_mkt(A930)</f>
        <v>主板</v>
      </c>
      <c r="D930" s="16" t="str">
        <f>[1]!s_ipo_listeddate(A930)</f>
        <v>2000-11-01</v>
      </c>
      <c r="E930" s="16" t="str">
        <f>[1]!s_info_industry_csrc2023(A930,"",3)</f>
        <v>生态保护和环境治理业</v>
      </c>
      <c r="F930" s="16">
        <f>[1]!s_is(A930,83,"FY","YTD","20251231",1,"",100000000)</f>
        <v>121.5199316953</v>
      </c>
      <c r="G930" s="16">
        <f>[1]!s_is(A930,83,"FY","YTD","20241231",1,"",100000000)</f>
        <v>47.223935798999996</v>
      </c>
      <c r="H930" s="16">
        <f>[1]!s_is(A930,61,"FY","YTD","20251231",1,"",100000000)</f>
        <v>5.3221288334999999</v>
      </c>
      <c r="I930" s="16">
        <f>[1]!s_is(A930,61,"FY","YTD","20241231",1,"",100000000)</f>
        <v>0.35962358619999996</v>
      </c>
      <c r="J930" s="16">
        <f>[1]!s_fa_roe(A930,"20251231")</f>
        <v>4.8015999999999996</v>
      </c>
      <c r="K930" s="16">
        <f>[1]!s_stmnote_rdexp(A930,"20251231",1,10000)</f>
        <v>20659.518659000001</v>
      </c>
      <c r="L930" s="16">
        <f>[1]!s_margin_tradingbalance(A930,"",10000)</f>
        <v>47757.650600000001</v>
      </c>
      <c r="M930" s="16">
        <f>[1]!s_margin_seclendingbalance(A930,"",10000)</f>
        <v>227.12799999999999</v>
      </c>
      <c r="N930" s="17">
        <f>[1]!s_val_ev(A930,"",100000000)</f>
        <v>623.74136302239992</v>
      </c>
      <c r="O930" s="17">
        <f>[1]!share_freesharesmv(A930,"",100000000)</f>
        <v>62.553982219200002</v>
      </c>
      <c r="P930" s="17">
        <f ca="1">[1]!s_dq_amount_btin(A930,TODAY()-1,100000000)</f>
        <v>2.7510526099999999</v>
      </c>
      <c r="Q930" s="17">
        <f ca="1">[1]!s_dq_turn(A930,TODAY()-1)</f>
        <v>4.3862276546765466</v>
      </c>
      <c r="R930" s="2">
        <f>[1]!s_pq_amount(A930,"20260101","",100000000)</f>
        <v>317.41135996000003</v>
      </c>
      <c r="S930" s="2">
        <f>[1]!s_pq_avgamount(A930,"20260101","",100000000)</f>
        <v>2.9120308253211009</v>
      </c>
      <c r="T930" s="17">
        <f>[1]!s_ipo_dilutedpe(A930)</f>
        <v>22.14</v>
      </c>
      <c r="U930" s="12">
        <f>[1]!s_ipo_collection_total(A930,100000000)</f>
        <v>5.4</v>
      </c>
      <c r="V930" s="18">
        <f>[1]!s_val_pe_ttm(A930,"")</f>
        <v>70.473442077636719</v>
      </c>
    </row>
    <row r="931" spans="1:22" x14ac:dyDescent="0.3">
      <c r="A931" s="12" t="s">
        <v>2443</v>
      </c>
      <c r="B931" s="12" t="s">
        <v>2444</v>
      </c>
      <c r="C931" s="16" t="str">
        <f>[1]!s_info_mkt(A931)</f>
        <v>主板</v>
      </c>
      <c r="D931" s="16" t="str">
        <f>[1]!s_ipo_listeddate(A931)</f>
        <v>1997-09-24</v>
      </c>
      <c r="E931" s="16" t="str">
        <f>[1]!s_info_industry_csrc2023(A931,"",3)</f>
        <v>有色金属冶炼和压延加工业</v>
      </c>
      <c r="F931" s="16">
        <f>[1]!s_is(A931,83,"FY","YTD","20251231",1,"",100000000)</f>
        <v>425.63083233339995</v>
      </c>
      <c r="G931" s="16">
        <f>[1]!s_is(A931,83,"FY","YTD","20241231",1,"",100000000)</f>
        <v>329.66314898029998</v>
      </c>
      <c r="H931" s="16">
        <f>[1]!s_is(A931,61,"FY","YTD","20251231",1,"",100000000)</f>
        <v>22.512720736799999</v>
      </c>
      <c r="I931" s="16">
        <f>[1]!s_is(A931,61,"FY","YTD","20241231",1,"",100000000)</f>
        <v>10.0427692189</v>
      </c>
      <c r="J931" s="16">
        <f>[1]!s_fa_roe(A931,"20251231")</f>
        <v>9.5609999999999999</v>
      </c>
      <c r="K931" s="16">
        <f>[1]!s_stmnote_rdexp(A931,"20251231",1,10000)</f>
        <v>31809.082761000001</v>
      </c>
      <c r="L931" s="16">
        <f>[1]!s_margin_tradingbalance(A931,"",10000)</f>
        <v>774992.86230000004</v>
      </c>
      <c r="M931" s="16">
        <f>[1]!s_margin_seclendingbalance(A931,"",10000)</f>
        <v>3114.2386000000001</v>
      </c>
      <c r="N931" s="17">
        <f>[1]!s_val_ev(A931,"",100000000)</f>
        <v>1858.1438427879998</v>
      </c>
      <c r="O931" s="17">
        <f>[1]!share_freesharesmv(A931,"",100000000)</f>
        <v>1151.496750214</v>
      </c>
      <c r="P931" s="17">
        <f ca="1">[1]!s_dq_amount_btin(A931,TODAY()-1,100000000)</f>
        <v>93.666145869999994</v>
      </c>
      <c r="Q931" s="17">
        <f ca="1">[1]!s_dq_turn(A931,TODAY()-1)</f>
        <v>4.9990528222307269</v>
      </c>
      <c r="R931" s="2">
        <f>[1]!s_pq_amount(A931,"20260101","",100000000)</f>
        <v>7367.7310779299996</v>
      </c>
      <c r="S931" s="2">
        <f>[1]!s_pq_avgamount(A931,"20260101","",100000000)</f>
        <v>67.593863100275229</v>
      </c>
      <c r="T931" s="17">
        <f>[1]!s_ipo_dilutedpe(A931)</f>
        <v>0</v>
      </c>
      <c r="U931" s="12">
        <f>[1]!s_ipo_collection_total(A931,100000000)</f>
        <v>3.544</v>
      </c>
      <c r="V931" s="18">
        <f>[1]!s_val_pe_ttm(A931,"")</f>
        <v>67.855445861816406</v>
      </c>
    </row>
    <row r="932" spans="1:22" x14ac:dyDescent="0.3">
      <c r="A932" s="12" t="s">
        <v>2445</v>
      </c>
      <c r="B932" s="12" t="s">
        <v>2446</v>
      </c>
      <c r="C932" s="16" t="str">
        <f>[1]!s_info_mkt(A932)</f>
        <v>创业板</v>
      </c>
      <c r="D932" s="16" t="str">
        <f>[1]!s_ipo_listeddate(A932)</f>
        <v>2011-01-07</v>
      </c>
      <c r="E932" s="16" t="str">
        <f>[1]!s_info_industry_csrc2023(A932,"",3)</f>
        <v>计算机、通信和其他电子设备制造业</v>
      </c>
      <c r="F932" s="16">
        <f>[1]!s_is(A932,83,"FY","YTD","20251231",1,"",100000000)</f>
        <v>1.5022340697999998</v>
      </c>
      <c r="G932" s="16">
        <f>[1]!s_is(A932,83,"FY","YTD","20241231",1,"",100000000)</f>
        <v>2.0683239449999999</v>
      </c>
      <c r="H932" s="16">
        <f>[1]!s_is(A932,61,"FY","YTD","20251231",1,"",100000000)</f>
        <v>-0.54094767020000001</v>
      </c>
      <c r="I932" s="16">
        <f>[1]!s_is(A932,61,"FY","YTD","20241231",1,"",100000000)</f>
        <v>-0.51764077369999995</v>
      </c>
      <c r="J932" s="16">
        <f>[1]!s_fa_roe(A932,"20251231")</f>
        <v>-4.3954000000000004</v>
      </c>
      <c r="K932" s="16">
        <f>[1]!s_stmnote_rdexp(A932,"20251231",1,10000)</f>
        <v>2863.3475269999999</v>
      </c>
      <c r="L932" s="16">
        <f>[1]!s_margin_tradingbalance(A932,"",10000)</f>
        <v>0</v>
      </c>
      <c r="M932" s="16">
        <f>[1]!s_margin_seclendingbalance(A932,"",10000)</f>
        <v>0</v>
      </c>
      <c r="N932" s="17">
        <f>[1]!s_val_ev(A932,"",100000000)</f>
        <v>24.020547443200002</v>
      </c>
      <c r="O932" s="17">
        <f>[1]!share_freesharesmv(A932,"",100000000)</f>
        <v>10.047550465600001</v>
      </c>
      <c r="P932" s="17">
        <f ca="1">[1]!s_dq_amount_btin(A932,TODAY()-1,100000000)</f>
        <v>0.61276333999999999</v>
      </c>
      <c r="Q932" s="17">
        <f ca="1">[1]!s_dq_turn(A932,TODAY()-1)</f>
        <v>4.3717555955364862</v>
      </c>
      <c r="R932" s="2">
        <f>[1]!s_pq_amount(A932,"20260101","",100000000)</f>
        <v>80.859082760000007</v>
      </c>
      <c r="S932" s="2">
        <f>[1]!s_pq_avgamount(A932,"20260101","",100000000)</f>
        <v>0.74182644733944958</v>
      </c>
      <c r="T932" s="17">
        <f>[1]!s_ipo_dilutedpe(A932)</f>
        <v>69.010000000000005</v>
      </c>
      <c r="U932" s="12">
        <f>[1]!s_ipo_collection_total(A932,100000000)</f>
        <v>8.82</v>
      </c>
      <c r="V932" s="18">
        <f>[1]!s_val_pe_ttm(A932,"")</f>
        <v>-43.9503173828125</v>
      </c>
    </row>
    <row r="933" spans="1:22" x14ac:dyDescent="0.3">
      <c r="A933" s="12" t="s">
        <v>2447</v>
      </c>
      <c r="B933" s="12" t="s">
        <v>2448</v>
      </c>
      <c r="C933" s="16" t="str">
        <f>[1]!s_info_mkt(A933)</f>
        <v>创业板</v>
      </c>
      <c r="D933" s="16" t="str">
        <f>[1]!s_ipo_listeddate(A933)</f>
        <v>2024-01-24</v>
      </c>
      <c r="E933" s="16" t="str">
        <f>[1]!s_info_industry_csrc2023(A933,"",3)</f>
        <v>计算机、通信和其他电子设备制造业</v>
      </c>
      <c r="F933" s="16">
        <f>[1]!s_is(A933,83,"FY","YTD","20251231",1,"",100000000)</f>
        <v>4.1336715096000001</v>
      </c>
      <c r="G933" s="16">
        <f>[1]!s_is(A933,83,"FY","YTD","20241231",1,"",100000000)</f>
        <v>4.2223933294</v>
      </c>
      <c r="H933" s="16">
        <f>[1]!s_is(A933,61,"FY","YTD","20251231",1,"",100000000)</f>
        <v>-4.8635076999999999E-2</v>
      </c>
      <c r="I933" s="16">
        <f>[1]!s_is(A933,61,"FY","YTD","20241231",1,"",100000000)</f>
        <v>0.32267065750000001</v>
      </c>
      <c r="J933" s="16">
        <f>[1]!s_fa_roe(A933,"20251231")</f>
        <v>-0.64400000000000002</v>
      </c>
      <c r="K933" s="16">
        <f>[1]!s_stmnote_rdexp(A933,"20251231",1,10000)</f>
        <v>2759.2284829999999</v>
      </c>
      <c r="L933" s="16">
        <f>[1]!s_margin_tradingbalance(A933,"",10000)</f>
        <v>11034.1589</v>
      </c>
      <c r="M933" s="16">
        <f>[1]!s_margin_seclendingbalance(A933,"",10000)</f>
        <v>51.256799999999998</v>
      </c>
      <c r="N933" s="17">
        <f>[1]!s_val_ev(A933,"",100000000)</f>
        <v>43.660603199999997</v>
      </c>
      <c r="O933" s="17">
        <f>[1]!share_freesharesmv(A933,"",100000000)</f>
        <v>18.268383887999999</v>
      </c>
      <c r="P933" s="17">
        <f ca="1">[1]!s_dq_amount_btin(A933,TODAY()-1,100000000)</f>
        <v>2.0596989200000002</v>
      </c>
      <c r="Q933" s="17">
        <f ca="1">[1]!s_dq_turn(A933,TODAY()-1)</f>
        <v>11.285597937069145</v>
      </c>
      <c r="R933" s="2">
        <f>[1]!s_pq_amount(A933,"20260101","",100000000)</f>
        <v>145.40708107</v>
      </c>
      <c r="S933" s="2">
        <f>[1]!s_pq_avgamount(A933,"20260101","",100000000)</f>
        <v>1.3340099180733944</v>
      </c>
      <c r="T933" s="17">
        <f>[1]!s_ipo_dilutedpe(A933)</f>
        <v>25.22</v>
      </c>
      <c r="U933" s="12">
        <f>[1]!s_ipo_collection_total(A933,100000000)</f>
        <v>4.0508388999000005</v>
      </c>
      <c r="V933" s="18">
        <f>[1]!s_val_pe_ttm(A933,"")</f>
        <v>-175.68089294433594</v>
      </c>
    </row>
    <row r="934" spans="1:22" x14ac:dyDescent="0.3">
      <c r="A934" s="12" t="s">
        <v>2449</v>
      </c>
      <c r="B934" s="12" t="s">
        <v>2450</v>
      </c>
      <c r="C934" s="16" t="str">
        <f>[1]!s_info_mkt(A934)</f>
        <v>主板</v>
      </c>
      <c r="D934" s="16" t="str">
        <f>[1]!s_ipo_listeddate(A934)</f>
        <v>2017-12-13</v>
      </c>
      <c r="E934" s="16" t="str">
        <f>[1]!s_info_industry_csrc2023(A934,"",3)</f>
        <v>计算机、通信和其他电子设备制造业</v>
      </c>
      <c r="F934" s="16">
        <f>[1]!s_is(A934,83,"FY","YTD","20251231",1,"",100000000)</f>
        <v>236.4697708898</v>
      </c>
      <c r="G934" s="16">
        <f>[1]!s_is(A934,83,"FY","YTD","20241231",1,"",100000000)</f>
        <v>179.07445251299998</v>
      </c>
      <c r="H934" s="16">
        <f>[1]!s_is(A934,61,"FY","YTD","20251231",1,"",100000000)</f>
        <v>32.7573815127</v>
      </c>
      <c r="I934" s="16">
        <f>[1]!s_is(A934,61,"FY","YTD","20241231",1,"",100000000)</f>
        <v>18.775654810100001</v>
      </c>
      <c r="J934" s="16">
        <f>[1]!s_fa_roe(A934,"20251231")</f>
        <v>20.623899999999999</v>
      </c>
      <c r="K934" s="16">
        <f>[1]!s_stmnote_rdexp(A934,"20251231",1,10000)</f>
        <v>159140.94620599999</v>
      </c>
      <c r="L934" s="16">
        <f>[1]!s_margin_tradingbalance(A934,"",10000)</f>
        <v>206657.72779999999</v>
      </c>
      <c r="M934" s="16">
        <f>[1]!s_margin_seclendingbalance(A934,"",10000)</f>
        <v>1406.5588</v>
      </c>
      <c r="N934" s="17">
        <f>[1]!s_val_ev(A934,"",100000000)</f>
        <v>3091.1340081100002</v>
      </c>
      <c r="O934" s="17">
        <f>[1]!share_freesharesmv(A934,"",100000000)</f>
        <v>1081.4969723019999</v>
      </c>
      <c r="P934" s="17">
        <f ca="1">[1]!s_dq_amount_btin(A934,TODAY()-1,100000000)</f>
        <v>85.828136819999997</v>
      </c>
      <c r="Q934" s="17">
        <f ca="1">[1]!s_dq_turn(A934,TODAY()-1)</f>
        <v>2.9373618260089409</v>
      </c>
      <c r="R934" s="2">
        <f>[1]!s_pq_amount(A934,"20260101","",100000000)</f>
        <v>3802.42816266</v>
      </c>
      <c r="S934" s="2">
        <f>[1]!s_pq_avgamount(A934,"20260101","",100000000)</f>
        <v>34.884662042752296</v>
      </c>
      <c r="T934" s="17">
        <f>[1]!s_ipo_dilutedpe(A934)</f>
        <v>22.99</v>
      </c>
      <c r="U934" s="12">
        <f>[1]!s_ipo_collection_total(A934,100000000)</f>
        <v>13.51</v>
      </c>
      <c r="V934" s="18">
        <f>[1]!s_val_pe_ttm(A934,"")</f>
        <v>85.049285888671875</v>
      </c>
    </row>
    <row r="935" spans="1:22" x14ac:dyDescent="0.3">
      <c r="A935" s="12" t="s">
        <v>2451</v>
      </c>
      <c r="B935" s="12" t="s">
        <v>2452</v>
      </c>
      <c r="C935" s="16" t="str">
        <f>[1]!s_info_mkt(A935)</f>
        <v>创业板</v>
      </c>
      <c r="D935" s="16" t="str">
        <f>[1]!s_ipo_listeddate(A935)</f>
        <v>2011-08-18</v>
      </c>
      <c r="E935" s="16" t="str">
        <f>[1]!s_info_industry_csrc2023(A935,"",3)</f>
        <v>软件和信息技术服务业</v>
      </c>
      <c r="F935" s="16">
        <f>[1]!s_is(A935,83,"FY","YTD","20251231",1,"",100000000)</f>
        <v>21.0616690859</v>
      </c>
      <c r="G935" s="16">
        <f>[1]!s_is(A935,83,"FY","YTD","20241231",1,"",100000000)</f>
        <v>27.822409001700002</v>
      </c>
      <c r="H935" s="16">
        <f>[1]!s_is(A935,61,"FY","YTD","20251231",1,"",100000000)</f>
        <v>-3.7388225264999999</v>
      </c>
      <c r="I935" s="16">
        <f>[1]!s_is(A935,61,"FY","YTD","20241231",1,"",100000000)</f>
        <v>0.87893175349999997</v>
      </c>
      <c r="J935" s="16">
        <f>[1]!s_fa_roe(A935,"20251231")</f>
        <v>-6.4752999999999998</v>
      </c>
      <c r="K935" s="16">
        <f>[1]!s_stmnote_rdexp(A935,"20251231",1,10000)</f>
        <v>52829.402688999995</v>
      </c>
      <c r="L935" s="16">
        <f>[1]!s_margin_tradingbalance(A935,"",10000)</f>
        <v>115244.12270000001</v>
      </c>
      <c r="M935" s="16">
        <f>[1]!s_margin_seclendingbalance(A935,"",10000)</f>
        <v>365.7867</v>
      </c>
      <c r="N935" s="17">
        <f>[1]!s_val_ev(A935,"",100000000)</f>
        <v>157.1708601414</v>
      </c>
      <c r="O935" s="17">
        <f>[1]!share_freesharesmv(A935,"",100000000)</f>
        <v>118.6003433076</v>
      </c>
      <c r="P935" s="17">
        <f ca="1">[1]!s_dq_amount_btin(A935,TODAY()-1,100000000)</f>
        <v>4.4387992599999997</v>
      </c>
      <c r="Q935" s="17">
        <f ca="1">[1]!s_dq_turn(A935,TODAY()-1)</f>
        <v>3.4171647941236669</v>
      </c>
      <c r="R935" s="2">
        <f>[1]!s_pq_amount(A935,"20260101","",100000000)</f>
        <v>1126.9356174100001</v>
      </c>
      <c r="S935" s="2">
        <f>[1]!s_pq_avgamount(A935,"20260101","",100000000)</f>
        <v>10.338858875321101</v>
      </c>
      <c r="T935" s="17">
        <f>[1]!s_ipo_dilutedpe(A935)</f>
        <v>43.65</v>
      </c>
      <c r="U935" s="12">
        <f>[1]!s_ipo_collection_total(A935,100000000)</f>
        <v>3.7124999999999999</v>
      </c>
      <c r="V935" s="18">
        <f>[1]!s_val_pe_ttm(A935,"")</f>
        <v>-43.043903350830078</v>
      </c>
    </row>
    <row r="936" spans="1:22" x14ac:dyDescent="0.3">
      <c r="A936" s="12" t="s">
        <v>2453</v>
      </c>
      <c r="B936" s="12" t="s">
        <v>2454</v>
      </c>
      <c r="C936" s="16" t="str">
        <f>[1]!s_info_mkt(A936)</f>
        <v>主板</v>
      </c>
      <c r="D936" s="16" t="str">
        <f>[1]!s_ipo_listeddate(A936)</f>
        <v>2017-02-08</v>
      </c>
      <c r="E936" s="16" t="str">
        <f>[1]!s_info_industry_csrc2023(A936,"",3)</f>
        <v>软件和信息技术服务业</v>
      </c>
      <c r="F936" s="16">
        <f>[1]!s_is(A936,83,"FY","YTD","20251231",1,"",100000000)</f>
        <v>17.208319544800002</v>
      </c>
      <c r="G936" s="16">
        <f>[1]!s_is(A936,83,"FY","YTD","20241231",1,"",100000000)</f>
        <v>17.205092021199999</v>
      </c>
      <c r="H936" s="16">
        <f>[1]!s_is(A936,61,"FY","YTD","20251231",1,"",100000000)</f>
        <v>1.3873715358000001</v>
      </c>
      <c r="I936" s="16">
        <f>[1]!s_is(A936,61,"FY","YTD","20241231",1,"",100000000)</f>
        <v>1.3219021452999999</v>
      </c>
      <c r="J936" s="16">
        <f>[1]!s_fa_roe(A936,"20251231")</f>
        <v>4.2397</v>
      </c>
      <c r="K936" s="16">
        <f>[1]!s_stmnote_rdexp(A936,"20251231",1,10000)</f>
        <v>9535.9379829999998</v>
      </c>
      <c r="L936" s="16">
        <f>[1]!s_margin_tradingbalance(A936,"",10000)</f>
        <v>86010.666700000002</v>
      </c>
      <c r="M936" s="16">
        <f>[1]!s_margin_seclendingbalance(A936,"",10000)</f>
        <v>552.2002</v>
      </c>
      <c r="N936" s="17">
        <f>[1]!s_val_ev(A936,"",100000000)</f>
        <v>233.04149847559998</v>
      </c>
      <c r="O936" s="17">
        <f>[1]!share_freesharesmv(A936,"",100000000)</f>
        <v>133.17834196759998</v>
      </c>
      <c r="P936" s="17">
        <f ca="1">[1]!s_dq_amount_btin(A936,TODAY()-1,100000000)</f>
        <v>9.0872081500000004</v>
      </c>
      <c r="Q936" s="17">
        <f ca="1">[1]!s_dq_turn(A936,TODAY()-1)</f>
        <v>3.910131872136958</v>
      </c>
      <c r="R936" s="2">
        <f>[1]!s_pq_amount(A936,"20260101","",100000000)</f>
        <v>2650.1945277899999</v>
      </c>
      <c r="S936" s="2">
        <f>[1]!s_pq_avgamount(A936,"20260101","",100000000)</f>
        <v>24.313711264128443</v>
      </c>
      <c r="T936" s="17">
        <f>[1]!s_ipo_dilutedpe(A936)</f>
        <v>22.99</v>
      </c>
      <c r="U936" s="12">
        <f>[1]!s_ipo_collection_total(A936,100000000)</f>
        <v>4.1067</v>
      </c>
      <c r="V936" s="18">
        <f>[1]!s_val_pe_ttm(A936,"")</f>
        <v>167.10310363769531</v>
      </c>
    </row>
    <row r="937" spans="1:22" x14ac:dyDescent="0.3">
      <c r="A937" s="12" t="s">
        <v>2455</v>
      </c>
      <c r="B937" s="12" t="s">
        <v>2456</v>
      </c>
      <c r="C937" s="16" t="str">
        <f>[1]!s_info_mkt(A937)</f>
        <v>创业板</v>
      </c>
      <c r="D937" s="16" t="str">
        <f>[1]!s_ipo_listeddate(A937)</f>
        <v>2021-12-08</v>
      </c>
      <c r="E937" s="16" t="str">
        <f>[1]!s_info_industry_csrc2023(A937,"",3)</f>
        <v>软件和信息技术服务业</v>
      </c>
      <c r="F937" s="16">
        <f>[1]!s_is(A937,83,"FY","YTD","20251231",1,"",100000000)</f>
        <v>11.999232671700002</v>
      </c>
      <c r="G937" s="16">
        <f>[1]!s_is(A937,83,"FY","YTD","20241231",1,"",100000000)</f>
        <v>13.480922581600002</v>
      </c>
      <c r="H937" s="16">
        <f>[1]!s_is(A937,61,"FY","YTD","20251231",1,"",100000000)</f>
        <v>1.4945831894999999</v>
      </c>
      <c r="I937" s="16">
        <f>[1]!s_is(A937,61,"FY","YTD","20241231",1,"",100000000)</f>
        <v>2.1843364662</v>
      </c>
      <c r="J937" s="16">
        <f>[1]!s_fa_roe(A937,"20251231")</f>
        <v>6.07</v>
      </c>
      <c r="K937" s="16">
        <f>[1]!s_stmnote_rdexp(A937,"20251231",1,10000)</f>
        <v>6386.2536920000002</v>
      </c>
      <c r="L937" s="16">
        <f>[1]!s_margin_tradingbalance(A937,"",10000)</f>
        <v>16242.917100000001</v>
      </c>
      <c r="M937" s="16">
        <f>[1]!s_margin_seclendingbalance(A937,"",10000)</f>
        <v>0.50539999999999996</v>
      </c>
      <c r="N937" s="17">
        <f>[1]!s_val_ev(A937,"",100000000)</f>
        <v>86.988068091900004</v>
      </c>
      <c r="O937" s="17">
        <f>[1]!share_freesharesmv(A937,"",100000000)</f>
        <v>39.113996733900002</v>
      </c>
      <c r="P937" s="17">
        <f ca="1">[1]!s_dq_amount_btin(A937,TODAY()-1,100000000)</f>
        <v>1.2424297</v>
      </c>
      <c r="Q937" s="17">
        <f ca="1">[1]!s_dq_turn(A937,TODAY()-1)</f>
        <v>2.4717133522278671</v>
      </c>
      <c r="R937" s="2">
        <f>[1]!s_pq_amount(A937,"20260101","",100000000)</f>
        <v>383.76934043</v>
      </c>
      <c r="S937" s="2">
        <f>[1]!s_pq_avgamount(A937,"20260101","",100000000)</f>
        <v>3.5208196369724769</v>
      </c>
      <c r="T937" s="17">
        <f>[1]!s_ipo_dilutedpe(A937)</f>
        <v>42.32</v>
      </c>
      <c r="U937" s="12">
        <f>[1]!s_ipo_collection_total(A937,100000000)</f>
        <v>14.5167</v>
      </c>
      <c r="V937" s="18">
        <f>[1]!s_val_pe_ttm(A937,"")</f>
        <v>53.429977416992188</v>
      </c>
    </row>
    <row r="938" spans="1:22" x14ac:dyDescent="0.3">
      <c r="A938" s="12" t="s">
        <v>75</v>
      </c>
      <c r="B938" s="12" t="s">
        <v>76</v>
      </c>
      <c r="C938" s="16" t="str">
        <f>[1]!s_info_mkt(A938)</f>
        <v>北证</v>
      </c>
      <c r="D938" s="16" t="str">
        <f>[1]!s_ipo_listeddate(A938)</f>
        <v>2021-01-08</v>
      </c>
      <c r="E938" s="16" t="str">
        <f>[1]!s_info_industry_csrc2023(A938,"",3)</f>
        <v>医药制造业</v>
      </c>
      <c r="F938" s="16">
        <f>[1]!s_is(A938,83,"FY","YTD","20251231",1,"",100000000)</f>
        <v>2.8599787092</v>
      </c>
      <c r="G938" s="16">
        <f>[1]!s_is(A938,83,"FY","YTD","20241231",1,"",100000000)</f>
        <v>2.5654192730999998</v>
      </c>
      <c r="H938" s="16">
        <f>[1]!s_is(A938,61,"FY","YTD","20251231",1,"",100000000)</f>
        <v>5.1374645700000006E-2</v>
      </c>
      <c r="I938" s="16">
        <f>[1]!s_is(A938,61,"FY","YTD","20241231",1,"",100000000)</f>
        <v>0.2217286571</v>
      </c>
      <c r="J938" s="16">
        <f>[1]!s_fa_roe(A938,"20251231")</f>
        <v>0.82410000000000005</v>
      </c>
      <c r="K938" s="16">
        <f>[1]!s_stmnote_rdexp(A938,"20251231",1,10000)</f>
        <v>3492.5472310000005</v>
      </c>
      <c r="L938" s="16">
        <f>[1]!s_margin_tradingbalance(A938,"",10000)</f>
        <v>1198.7384</v>
      </c>
      <c r="M938" s="16">
        <f>[1]!s_margin_seclendingbalance(A938,"",10000)</f>
        <v>0</v>
      </c>
      <c r="N938" s="17">
        <f>[1]!s_val_ev(A938,"",100000000)</f>
        <v>22.656659999999999</v>
      </c>
      <c r="O938" s="17">
        <f>[1]!share_freesharesmv(A938,"",100000000)</f>
        <v>9.2582694120000006</v>
      </c>
      <c r="P938" s="17">
        <f ca="1">[1]!s_dq_amount_btin(A938,TODAY()-1,100000000)</f>
        <v>0.20695934999999999</v>
      </c>
      <c r="Q938" s="17">
        <f ca="1">[1]!s_dq_turn(A938,TODAY()-1)</f>
        <v>0.96966046904883074</v>
      </c>
      <c r="R938" s="2">
        <f>[1]!s_pq_amount(A938,"20260101","",100000000)</f>
        <v>27.35002188</v>
      </c>
      <c r="S938" s="2">
        <f>[1]!s_pq_avgamount(A938,"20260101","",100000000)</f>
        <v>0.25091763192660549</v>
      </c>
      <c r="T938" s="17">
        <f>[1]!s_ipo_dilutedpe(A938)</f>
        <v>52.87</v>
      </c>
      <c r="U938" s="12">
        <f>[1]!s_ipo_collection_total(A938,100000000)</f>
        <v>2.8275000000000001</v>
      </c>
      <c r="V938" s="18">
        <f>[1]!s_val_pe_ttm(A938,"")</f>
        <v>122.7559814453125</v>
      </c>
    </row>
    <row r="939" spans="1:22" x14ac:dyDescent="0.3">
      <c r="A939" s="12" t="s">
        <v>2457</v>
      </c>
      <c r="B939" s="12" t="s">
        <v>2458</v>
      </c>
      <c r="C939" s="16" t="str">
        <f>[1]!s_info_mkt(A939)</f>
        <v>创业板</v>
      </c>
      <c r="D939" s="16" t="str">
        <f>[1]!s_ipo_listeddate(A939)</f>
        <v>2017-05-03</v>
      </c>
      <c r="E939" s="16" t="str">
        <f>[1]!s_info_industry_csrc2023(A939,"",3)</f>
        <v>计算机、通信和其他电子设备制造业</v>
      </c>
      <c r="F939" s="16">
        <f>[1]!s_is(A939,83,"FY","YTD","20251231",1,"",100000000)</f>
        <v>7.0451281997000006</v>
      </c>
      <c r="G939" s="16">
        <f>[1]!s_is(A939,83,"FY","YTD","20241231",1,"",100000000)</f>
        <v>6.9766447916999992</v>
      </c>
      <c r="H939" s="16">
        <f>[1]!s_is(A939,61,"FY","YTD","20251231",1,"",100000000)</f>
        <v>-1.4649378519</v>
      </c>
      <c r="I939" s="16">
        <f>[1]!s_is(A939,61,"FY","YTD","20241231",1,"",100000000)</f>
        <v>-4.1805803427999999</v>
      </c>
      <c r="J939" s="16">
        <f>[1]!s_fa_roe(A939,"20251231")</f>
        <v>-29.530899999999999</v>
      </c>
      <c r="K939" s="16">
        <f>[1]!s_stmnote_rdexp(A939,"20251231",1,10000)</f>
        <v>5102.0360110000001</v>
      </c>
      <c r="L939" s="16">
        <f>[1]!s_margin_tradingbalance(A939,"",10000)</f>
        <v>0</v>
      </c>
      <c r="M939" s="16">
        <f>[1]!s_margin_seclendingbalance(A939,"",10000)</f>
        <v>0</v>
      </c>
      <c r="N939" s="17">
        <f>[1]!s_val_ev(A939,"",100000000)</f>
        <v>28.4910997952</v>
      </c>
      <c r="O939" s="17">
        <f>[1]!share_freesharesmv(A939,"",100000000)</f>
        <v>23.431152170300003</v>
      </c>
      <c r="P939" s="17">
        <f ca="1">[1]!s_dq_amount_btin(A939,TODAY()-1,100000000)</f>
        <v>1.05564228</v>
      </c>
      <c r="Q939" s="17">
        <f ca="1">[1]!s_dq_turn(A939,TODAY()-1)</f>
        <v>3.75138393654569</v>
      </c>
      <c r="R939" s="2">
        <f>[1]!s_pq_amount(A939,"20260101","",100000000)</f>
        <v>129.51758709000001</v>
      </c>
      <c r="S939" s="2">
        <f>[1]!s_pq_avgamount(A939,"20260101","",100000000)</f>
        <v>1.1882347439449541</v>
      </c>
      <c r="T939" s="17">
        <f>[1]!s_ipo_dilutedpe(A939)</f>
        <v>22.99</v>
      </c>
      <c r="U939" s="12">
        <f>[1]!s_ipo_collection_total(A939,100000000)</f>
        <v>2.6880000000000002</v>
      </c>
      <c r="V939" s="18">
        <f>[1]!s_val_pe_ttm(A939,"")</f>
        <v>-19.943290710449219</v>
      </c>
    </row>
    <row r="940" spans="1:22" x14ac:dyDescent="0.3">
      <c r="A940" s="12" t="s">
        <v>2459</v>
      </c>
      <c r="B940" s="12" t="s">
        <v>2460</v>
      </c>
      <c r="C940" s="16" t="str">
        <f>[1]!s_info_mkt(A940)</f>
        <v>主板</v>
      </c>
      <c r="D940" s="16" t="str">
        <f>[1]!s_ipo_listeddate(A940)</f>
        <v>2001-01-11</v>
      </c>
      <c r="E940" s="16" t="str">
        <f>[1]!s_info_industry_csrc2023(A940,"",3)</f>
        <v>化学原料和化学制品制造业</v>
      </c>
      <c r="F940" s="16">
        <f>[1]!s_is(A940,83,"FY","YTD","20251231",1,"",100000000)</f>
        <v>166.88996654920001</v>
      </c>
      <c r="G940" s="16">
        <f>[1]!s_is(A940,83,"FY","YTD","20241231",1,"",100000000)</f>
        <v>139.6630904397</v>
      </c>
      <c r="H940" s="16">
        <f>[1]!s_is(A940,61,"FY","YTD","20251231",1,"",100000000)</f>
        <v>14.4446704045</v>
      </c>
      <c r="I940" s="16">
        <f>[1]!s_is(A940,61,"FY","YTD","20241231",1,"",100000000)</f>
        <v>10.5379630515</v>
      </c>
      <c r="J940" s="16">
        <f>[1]!s_fa_roe(A940,"20251231")</f>
        <v>8.1771999999999991</v>
      </c>
      <c r="K940" s="16">
        <f>[1]!s_stmnote_rdexp(A940,"20251231",1,10000)</f>
        <v>97418.327623000005</v>
      </c>
      <c r="L940" s="16">
        <f>[1]!s_margin_tradingbalance(A940,"",10000)</f>
        <v>156678.4087</v>
      </c>
      <c r="M940" s="16">
        <f>[1]!s_margin_seclendingbalance(A940,"",10000)</f>
        <v>1798.4159999999999</v>
      </c>
      <c r="N940" s="17">
        <f>[1]!s_val_ev(A940,"",100000000)</f>
        <v>840.56375239199997</v>
      </c>
      <c r="O940" s="17">
        <f>[1]!share_freesharesmv(A940,"",100000000)</f>
        <v>314.31049358399997</v>
      </c>
      <c r="P940" s="17">
        <f ca="1">[1]!s_dq_amount_btin(A940,TODAY()-1,100000000)</f>
        <v>66.389289700000006</v>
      </c>
      <c r="Q940" s="17">
        <f ca="1">[1]!s_dq_turn(A940,TODAY()-1)</f>
        <v>9.6619195039211778</v>
      </c>
      <c r="R940" s="2">
        <f>[1]!s_pq_amount(A940,"20260101","",100000000)</f>
        <v>1137.6245218199999</v>
      </c>
      <c r="S940" s="2">
        <f>[1]!s_pq_avgamount(A940,"20260101","",100000000)</f>
        <v>10.436922218532111</v>
      </c>
      <c r="T940" s="17">
        <f>[1]!s_ipo_dilutedpe(A940)</f>
        <v>40.119999999999997</v>
      </c>
      <c r="U940" s="12">
        <f>[1]!s_ipo_collection_total(A940,100000000)</f>
        <v>2.9609999999999999</v>
      </c>
      <c r="V940" s="18">
        <f>[1]!s_val_pe_ttm(A940,"")</f>
        <v>53.616107940673828</v>
      </c>
    </row>
    <row r="941" spans="1:22" x14ac:dyDescent="0.3">
      <c r="A941" s="12" t="s">
        <v>2461</v>
      </c>
      <c r="B941" s="12" t="s">
        <v>2462</v>
      </c>
      <c r="C941" s="16" t="str">
        <f>[1]!s_info_mkt(A941)</f>
        <v>科创板</v>
      </c>
      <c r="D941" s="16" t="str">
        <f>[1]!s_ipo_listeddate(A941)</f>
        <v>2020-07-03</v>
      </c>
      <c r="E941" s="16" t="str">
        <f>[1]!s_info_industry_csrc2023(A941,"",3)</f>
        <v>仪器仪表制造业</v>
      </c>
      <c r="F941" s="16">
        <f>[1]!s_is(A941,83,"FY","YTD","20251231",1,"",100000000)</f>
        <v>7.0770892879999998</v>
      </c>
      <c r="G941" s="16">
        <f>[1]!s_is(A941,83,"FY","YTD","20241231",1,"",100000000)</f>
        <v>7.4031938716999992</v>
      </c>
      <c r="H941" s="16">
        <f>[1]!s_is(A941,61,"FY","YTD","20251231",1,"",100000000)</f>
        <v>0.55041161799999994</v>
      </c>
      <c r="I941" s="16">
        <f>[1]!s_is(A941,61,"FY","YTD","20241231",1,"",100000000)</f>
        <v>0.1440728339</v>
      </c>
      <c r="J941" s="16">
        <f>[1]!s_fa_roe(A941,"20251231")</f>
        <v>6.9553000000000003</v>
      </c>
      <c r="K941" s="16">
        <f>[1]!s_stmnote_rdexp(A941,"20251231",1,10000)</f>
        <v>12440.868912</v>
      </c>
      <c r="L941" s="16">
        <f>[1]!s_margin_tradingbalance(A941,"",10000)</f>
        <v>9325.1679000000004</v>
      </c>
      <c r="M941" s="16">
        <f>[1]!s_margin_seclendingbalance(A941,"",10000)</f>
        <v>35.872</v>
      </c>
      <c r="N941" s="17">
        <f>[1]!s_val_ev(A941,"",100000000)</f>
        <v>40.951380960000002</v>
      </c>
      <c r="O941" s="17">
        <f>[1]!share_freesharesmv(A941,"",100000000)</f>
        <v>22.276041104000001</v>
      </c>
      <c r="P941" s="17">
        <f ca="1">[1]!s_dq_amount_btin(A941,TODAY()-1,100000000)</f>
        <v>2.3031788799999999</v>
      </c>
      <c r="Q941" s="17">
        <f ca="1">[1]!s_dq_turn(A941,TODAY()-1)</f>
        <v>5.6125059378217363</v>
      </c>
      <c r="R941" s="2">
        <f>[1]!s_pq_amount(A941,"20260101","",100000000)</f>
        <v>87.450038590000005</v>
      </c>
      <c r="S941" s="2">
        <f>[1]!s_pq_avgamount(A941,"20260101","",100000000)</f>
        <v>0.80229393201834853</v>
      </c>
      <c r="T941" s="17">
        <f>[1]!s_ipo_dilutedpe(A941)</f>
        <v>38.81</v>
      </c>
      <c r="U941" s="12">
        <f>[1]!s_ipo_collection_total(A941,100000000)</f>
        <v>5.1677</v>
      </c>
      <c r="V941" s="18">
        <f>[1]!s_val_pe_ttm(A941,"")</f>
        <v>56.286327362060547</v>
      </c>
    </row>
    <row r="942" spans="1:22" x14ac:dyDescent="0.3">
      <c r="A942" s="12" t="s">
        <v>2463</v>
      </c>
      <c r="B942" s="12" t="s">
        <v>2464</v>
      </c>
      <c r="C942" s="16" t="str">
        <f>[1]!s_info_mkt(A942)</f>
        <v>创业板</v>
      </c>
      <c r="D942" s="16" t="str">
        <f>[1]!s_ipo_listeddate(A942)</f>
        <v>2021-09-13</v>
      </c>
      <c r="E942" s="16" t="str">
        <f>[1]!s_info_industry_csrc2023(A942,"",3)</f>
        <v>批发业</v>
      </c>
      <c r="F942" s="16">
        <f>[1]!s_is(A942,83,"FY","YTD","20251231",1,"",100000000)</f>
        <v>14.4803329851</v>
      </c>
      <c r="G942" s="16">
        <f>[1]!s_is(A942,83,"FY","YTD","20241231",1,"",100000000)</f>
        <v>17.421810044499999</v>
      </c>
      <c r="H942" s="16">
        <f>[1]!s_is(A942,61,"FY","YTD","20251231",1,"",100000000)</f>
        <v>-0.30746454089999997</v>
      </c>
      <c r="I942" s="16">
        <f>[1]!s_is(A942,61,"FY","YTD","20241231",1,"",100000000)</f>
        <v>-1.0943622079999999</v>
      </c>
      <c r="J942" s="16">
        <f>[1]!s_fa_roe(A942,"20251231")</f>
        <v>-1.9177</v>
      </c>
      <c r="K942" s="16">
        <f>[1]!s_stmnote_rdexp(A942,"20251231",1,10000)</f>
        <v>4105.2866060000006</v>
      </c>
      <c r="L942" s="16">
        <f>[1]!s_margin_tradingbalance(A942,"",10000)</f>
        <v>9593.2350000000006</v>
      </c>
      <c r="M942" s="16">
        <f>[1]!s_margin_seclendingbalance(A942,"",10000)</f>
        <v>25.948799999999999</v>
      </c>
      <c r="N942" s="17">
        <f>[1]!s_val_ev(A942,"",100000000)</f>
        <v>34.684772199999998</v>
      </c>
      <c r="O942" s="17">
        <f>[1]!share_freesharesmv(A942,"",100000000)</f>
        <v>15.918817802200003</v>
      </c>
      <c r="P942" s="17">
        <f ca="1">[1]!s_dq_amount_btin(A942,TODAY()-1,100000000)</f>
        <v>0.54309322999999998</v>
      </c>
      <c r="Q942" s="17">
        <f ca="1">[1]!s_dq_turn(A942,TODAY()-1)</f>
        <v>1.7448887175088483</v>
      </c>
      <c r="R942" s="2">
        <f>[1]!s_pq_amount(A942,"20260101","",100000000)</f>
        <v>115.69098196</v>
      </c>
      <c r="S942" s="2">
        <f>[1]!s_pq_avgamount(A942,"20260101","",100000000)</f>
        <v>1.0613851555963303</v>
      </c>
      <c r="T942" s="17">
        <f>[1]!s_ipo_dilutedpe(A942)</f>
        <v>15.82</v>
      </c>
      <c r="U942" s="12">
        <f>[1]!s_ipo_collection_total(A942,100000000)</f>
        <v>2.0041853999999999</v>
      </c>
      <c r="V942" s="18">
        <f>[1]!s_val_pe_ttm(A942,"")</f>
        <v>243.44203186035156</v>
      </c>
    </row>
    <row r="943" spans="1:22" x14ac:dyDescent="0.3">
      <c r="A943" s="12" t="s">
        <v>2465</v>
      </c>
      <c r="B943" s="12" t="s">
        <v>2466</v>
      </c>
      <c r="C943" s="16" t="str">
        <f>[1]!s_info_mkt(A943)</f>
        <v>科创板</v>
      </c>
      <c r="D943" s="16" t="str">
        <f>[1]!s_ipo_listeddate(A943)</f>
        <v>2022-07-13</v>
      </c>
      <c r="E943" s="16" t="str">
        <f>[1]!s_info_industry_csrc2023(A943,"",3)</f>
        <v>化学原料和化学制品制造业</v>
      </c>
      <c r="F943" s="16">
        <f>[1]!s_is(A943,83,"FY","YTD","20251231",1,"",100000000)</f>
        <v>8.6948879943000001</v>
      </c>
      <c r="G943" s="16">
        <f>[1]!s_is(A943,83,"FY","YTD","20241231",1,"",100000000)</f>
        <v>5.0489935311999998</v>
      </c>
      <c r="H943" s="16">
        <f>[1]!s_is(A943,61,"FY","YTD","20251231",1,"",100000000)</f>
        <v>0.13256570279999999</v>
      </c>
      <c r="I943" s="16">
        <f>[1]!s_is(A943,61,"FY","YTD","20241231",1,"",100000000)</f>
        <v>-1.7467481737000001</v>
      </c>
      <c r="J943" s="16">
        <f>[1]!s_fa_roe(A943,"20251231")</f>
        <v>0.38429999999999997</v>
      </c>
      <c r="K943" s="16">
        <f>[1]!s_stmnote_rdexp(A943,"20251231",1,10000)</f>
        <v>5179.5309749999997</v>
      </c>
      <c r="L943" s="16">
        <f>[1]!s_margin_tradingbalance(A943,"",10000)</f>
        <v>65283.832999999999</v>
      </c>
      <c r="M943" s="16">
        <f>[1]!s_margin_seclendingbalance(A943,"",10000)</f>
        <v>34.588299999999997</v>
      </c>
      <c r="N943" s="17">
        <f>[1]!s_val_ev(A943,"",100000000)</f>
        <v>190.23564999999999</v>
      </c>
      <c r="O943" s="17">
        <f>[1]!share_freesharesmv(A943,"",100000000)</f>
        <v>86.328260516399993</v>
      </c>
      <c r="P943" s="17">
        <f ca="1">[1]!s_dq_amount_btin(A943,TODAY()-1,100000000)</f>
        <v>18.258397850000001</v>
      </c>
      <c r="Q943" s="17">
        <f ca="1">[1]!s_dq_turn(A943,TODAY()-1)</f>
        <v>9.7347272727272731</v>
      </c>
      <c r="R943" s="2">
        <f>[1]!s_pq_amount(A943,"20260101","",100000000)</f>
        <v>879.28751595000006</v>
      </c>
      <c r="S943" s="2">
        <f>[1]!s_pq_avgamount(A943,"20260101","",100000000)</f>
        <v>8.066857944495414</v>
      </c>
      <c r="T943" s="17">
        <f>[1]!s_ipo_dilutedpe(A943)</f>
        <v>25.96</v>
      </c>
      <c r="U943" s="12">
        <f>[1]!s_ipo_collection_total(A943,100000000)</f>
        <v>27.538</v>
      </c>
      <c r="V943" s="18">
        <f>[1]!s_val_pe_ttm(A943,"")</f>
        <v>124.04805755615234</v>
      </c>
    </row>
    <row r="944" spans="1:22" x14ac:dyDescent="0.3">
      <c r="A944" s="12" t="s">
        <v>2467</v>
      </c>
      <c r="B944" s="12" t="s">
        <v>2468</v>
      </c>
      <c r="C944" s="16" t="str">
        <f>[1]!s_info_mkt(A944)</f>
        <v>创业板</v>
      </c>
      <c r="D944" s="16" t="str">
        <f>[1]!s_ipo_listeddate(A944)</f>
        <v>2020-04-03</v>
      </c>
      <c r="E944" s="16" t="str">
        <f>[1]!s_info_industry_csrc2023(A944,"",3)</f>
        <v>专业技术服务业</v>
      </c>
      <c r="F944" s="16">
        <f>[1]!s_is(A944,83,"FY","YTD","20251231",1,"",100000000)</f>
        <v>8.3198839098999997</v>
      </c>
      <c r="G944" s="16">
        <f>[1]!s_is(A944,83,"FY","YTD","20241231",1,"",100000000)</f>
        <v>6.6254612912999997</v>
      </c>
      <c r="H944" s="16">
        <f>[1]!s_is(A944,61,"FY","YTD","20251231",1,"",100000000)</f>
        <v>0.12171738310000001</v>
      </c>
      <c r="I944" s="16">
        <f>[1]!s_is(A944,61,"FY","YTD","20241231",1,"",100000000)</f>
        <v>0.1124762384</v>
      </c>
      <c r="J944" s="16">
        <f>[1]!s_fa_roe(A944,"20251231")</f>
        <v>0.85040000000000004</v>
      </c>
      <c r="K944" s="16">
        <f>[1]!s_stmnote_rdexp(A944,"20251231",1,10000)</f>
        <v>5674.2775710000005</v>
      </c>
      <c r="L944" s="16">
        <f>[1]!s_margin_tradingbalance(A944,"",10000)</f>
        <v>0</v>
      </c>
      <c r="M944" s="16">
        <f>[1]!s_margin_seclendingbalance(A944,"",10000)</f>
        <v>0</v>
      </c>
      <c r="N944" s="17">
        <f>[1]!s_val_ev(A944,"",100000000)</f>
        <v>34.278648355800001</v>
      </c>
      <c r="O944" s="17">
        <f>[1]!share_freesharesmv(A944,"",100000000)</f>
        <v>18.903097769599999</v>
      </c>
      <c r="P944" s="17">
        <f ca="1">[1]!s_dq_amount_btin(A944,TODAY()-1,100000000)</f>
        <v>1.14497933</v>
      </c>
      <c r="Q944" s="17">
        <f ca="1">[1]!s_dq_turn(A944,TODAY()-1)</f>
        <v>3.5083328145314527</v>
      </c>
      <c r="R944" s="2">
        <f>[1]!s_pq_amount(A944,"20260101","",100000000)</f>
        <v>77.517631460000004</v>
      </c>
      <c r="S944" s="2">
        <f>[1]!s_pq_avgamount(A944,"20260101","",100000000)</f>
        <v>0.71117093082568805</v>
      </c>
      <c r="T944" s="17">
        <f>[1]!s_ipo_dilutedpe(A944)</f>
        <v>22.28</v>
      </c>
      <c r="U944" s="12">
        <f>[1]!s_ipo_collection_total(A944,100000000)</f>
        <v>4.5759999999999996</v>
      </c>
      <c r="V944" s="18">
        <f>[1]!s_val_pe_ttm(A944,"")</f>
        <v>239.36323547363281</v>
      </c>
    </row>
    <row r="945" spans="1:22" x14ac:dyDescent="0.3">
      <c r="A945" s="12" t="s">
        <v>2469</v>
      </c>
      <c r="B945" s="12" t="s">
        <v>2470</v>
      </c>
      <c r="C945" s="16" t="str">
        <f>[1]!s_info_mkt(A945)</f>
        <v>主板</v>
      </c>
      <c r="D945" s="16" t="str">
        <f>[1]!s_ipo_listeddate(A945)</f>
        <v>2015-05-19</v>
      </c>
      <c r="E945" s="16" t="str">
        <f>[1]!s_info_industry_csrc2023(A945,"",3)</f>
        <v>化学原料和化学制品制造业</v>
      </c>
      <c r="F945" s="16">
        <f>[1]!s_is(A945,83,"FY","YTD","20251231",1,"",100000000)</f>
        <v>38.517006825199999</v>
      </c>
      <c r="G945" s="16">
        <f>[1]!s_is(A945,83,"FY","YTD","20241231",1,"",100000000)</f>
        <v>42.276440158500002</v>
      </c>
      <c r="H945" s="16">
        <f>[1]!s_is(A945,61,"FY","YTD","20251231",1,"",100000000)</f>
        <v>0.38937504350000002</v>
      </c>
      <c r="I945" s="16">
        <f>[1]!s_is(A945,61,"FY","YTD","20241231",1,"",100000000)</f>
        <v>1.1139028012999999</v>
      </c>
      <c r="J945" s="16">
        <f>[1]!s_fa_roe(A945,"20251231")</f>
        <v>1.5543</v>
      </c>
      <c r="K945" s="16">
        <f>[1]!s_stmnote_rdexp(A945,"20251231",1,10000)</f>
        <v>14458.892109999999</v>
      </c>
      <c r="L945" s="16">
        <f>[1]!s_margin_tradingbalance(A945,"",10000)</f>
        <v>0</v>
      </c>
      <c r="M945" s="16">
        <f>[1]!s_margin_seclendingbalance(A945,"",10000)</f>
        <v>0</v>
      </c>
      <c r="N945" s="17">
        <f>[1]!s_val_ev(A945,"",100000000)</f>
        <v>27.135406273200001</v>
      </c>
      <c r="O945" s="17">
        <f>[1]!share_freesharesmv(A945,"",100000000)</f>
        <v>12.5660993874</v>
      </c>
      <c r="P945" s="17">
        <f ca="1">[1]!s_dq_amount_btin(A945,TODAY()-1,100000000)</f>
        <v>0.37627884</v>
      </c>
      <c r="Q945" s="17">
        <f ca="1">[1]!s_dq_turn(A945,TODAY()-1)</f>
        <v>2.4574420822661667</v>
      </c>
      <c r="R945" s="2">
        <f>[1]!s_pq_amount(A945,"20260101","",100000000)</f>
        <v>66.174400879999993</v>
      </c>
      <c r="S945" s="2">
        <f>[1]!s_pq_avgamount(A945,"20260101","",100000000)</f>
        <v>0.60710459522935778</v>
      </c>
      <c r="T945" s="17">
        <f>[1]!s_ipo_dilutedpe(A945)</f>
        <v>22.99</v>
      </c>
      <c r="U945" s="12">
        <f>[1]!s_ipo_collection_total(A945,100000000)</f>
        <v>3.3493200000000001</v>
      </c>
      <c r="V945" s="18">
        <f>[1]!s_val_pe_ttm(A945,"")</f>
        <v>255.79347229003906</v>
      </c>
    </row>
    <row r="946" spans="1:22" x14ac:dyDescent="0.3">
      <c r="A946" s="12" t="s">
        <v>2471</v>
      </c>
      <c r="B946" s="12" t="s">
        <v>2472</v>
      </c>
      <c r="C946" s="16" t="str">
        <f>[1]!s_info_mkt(A946)</f>
        <v>科创板</v>
      </c>
      <c r="D946" s="16" t="str">
        <f>[1]!s_ipo_listeddate(A946)</f>
        <v>2020-10-30</v>
      </c>
      <c r="E946" s="16" t="str">
        <f>[1]!s_info_industry_csrc2023(A946,"",3)</f>
        <v>研究和试验发展</v>
      </c>
      <c r="F946" s="16">
        <f>[1]!s_is(A946,83,"FY","YTD","20251231",1,"",100000000)</f>
        <v>25.2140967116</v>
      </c>
      <c r="G946" s="16">
        <f>[1]!s_is(A946,83,"FY","YTD","20241231",1,"",100000000)</f>
        <v>28.835206381399999</v>
      </c>
      <c r="H946" s="16">
        <f>[1]!s_is(A946,61,"FY","YTD","20251231",1,"",100000000)</f>
        <v>-0.30919780429999999</v>
      </c>
      <c r="I946" s="16">
        <f>[1]!s_is(A946,61,"FY","YTD","20241231",1,"",100000000)</f>
        <v>0.12892914720000001</v>
      </c>
      <c r="J946" s="16">
        <f>[1]!s_fa_roe(A946,"20251231")</f>
        <v>-1.1163000000000001</v>
      </c>
      <c r="K946" s="16">
        <f>[1]!s_stmnote_rdexp(A946,"20251231",1,10000)</f>
        <v>16922.605778000001</v>
      </c>
      <c r="L946" s="16">
        <f>[1]!s_margin_tradingbalance(A946,"",10000)</f>
        <v>22669.3341</v>
      </c>
      <c r="M946" s="16">
        <f>[1]!s_margin_seclendingbalance(A946,"",10000)</f>
        <v>27.2118</v>
      </c>
      <c r="N946" s="17">
        <f>[1]!s_val_ev(A946,"",100000000)</f>
        <v>33.643805494200002</v>
      </c>
      <c r="O946" s="17">
        <f>[1]!share_freesharesmv(A946,"",100000000)</f>
        <v>30.321217707000002</v>
      </c>
      <c r="P946" s="17">
        <f ca="1">[1]!s_dq_amount_btin(A946,TODAY()-1,100000000)</f>
        <v>0.81926891000000002</v>
      </c>
      <c r="Q946" s="17">
        <f ca="1">[1]!s_dq_turn(A946,TODAY()-1)</f>
        <v>2.4452006314857027</v>
      </c>
      <c r="R946" s="2">
        <f>[1]!s_pq_amount(A946,"20260101","",100000000)</f>
        <v>141.78904331999999</v>
      </c>
      <c r="S946" s="2">
        <f>[1]!s_pq_avgamount(A946,"20260101","",100000000)</f>
        <v>1.3008169111926604</v>
      </c>
      <c r="T946" s="17">
        <f>[1]!s_ipo_dilutedpe(A946)</f>
        <v>48.81</v>
      </c>
      <c r="U946" s="12">
        <f>[1]!s_ipo_collection_total(A946,100000000)</f>
        <v>8.4770114804999999</v>
      </c>
      <c r="V946" s="18">
        <f>[1]!s_val_pe_ttm(A946,"")</f>
        <v>-49.160202026367188</v>
      </c>
    </row>
    <row r="947" spans="1:22" x14ac:dyDescent="0.3">
      <c r="A947" s="12" t="s">
        <v>2473</v>
      </c>
      <c r="B947" s="12" t="s">
        <v>2474</v>
      </c>
      <c r="C947" s="16" t="str">
        <f>[1]!s_info_mkt(A947)</f>
        <v>创业板</v>
      </c>
      <c r="D947" s="16" t="str">
        <f>[1]!s_ipo_listeddate(A947)</f>
        <v>2010-02-26</v>
      </c>
      <c r="E947" s="16" t="str">
        <f>[1]!s_info_industry_csrc2023(A947,"",3)</f>
        <v>专用设备制造业</v>
      </c>
      <c r="F947" s="16">
        <f>[1]!s_is(A947,83,"FY","YTD","20251231",1,"",100000000)</f>
        <v>3.8471829358999998</v>
      </c>
      <c r="G947" s="16">
        <f>[1]!s_is(A947,83,"FY","YTD","20241231",1,"",100000000)</f>
        <v>4.6600525402999997</v>
      </c>
      <c r="H947" s="16">
        <f>[1]!s_is(A947,61,"FY","YTD","20251231",1,"",100000000)</f>
        <v>-1.0731444132999999</v>
      </c>
      <c r="I947" s="16">
        <f>[1]!s_is(A947,61,"FY","YTD","20241231",1,"",100000000)</f>
        <v>-1.0911562615000001</v>
      </c>
      <c r="J947" s="16">
        <f>[1]!s_fa_roe(A947,"20251231")</f>
        <v>-76.658299999999997</v>
      </c>
      <c r="K947" s="16">
        <f>[1]!s_stmnote_rdexp(A947,"20251231",1,10000)</f>
        <v>1947.8248160000001</v>
      </c>
      <c r="L947" s="16">
        <f>[1]!s_margin_tradingbalance(A947,"",10000)</f>
        <v>0</v>
      </c>
      <c r="M947" s="16">
        <f>[1]!s_margin_seclendingbalance(A947,"",10000)</f>
        <v>0</v>
      </c>
      <c r="N947" s="17">
        <f>[1]!s_val_ev(A947,"",100000000)</f>
        <v>31.880059636099997</v>
      </c>
      <c r="O947" s="17">
        <f>[1]!share_freesharesmv(A947,"",100000000)</f>
        <v>28.994594197599998</v>
      </c>
      <c r="P947" s="17">
        <f ca="1">[1]!s_dq_amount_btin(A947,TODAY()-1,100000000)</f>
        <v>2.5648466600000002</v>
      </c>
      <c r="Q947" s="17">
        <f ca="1">[1]!s_dq_turn(A947,TODAY()-1)</f>
        <v>8.1333071397110999</v>
      </c>
      <c r="R947" s="2">
        <f>[1]!s_pq_amount(A947,"20260101","",100000000)</f>
        <v>232.28379108999999</v>
      </c>
      <c r="S947" s="2">
        <f>[1]!s_pq_avgamount(A947,"20260101","",100000000)</f>
        <v>2.1310439549541287</v>
      </c>
      <c r="T947" s="17">
        <f>[1]!s_ipo_dilutedpe(A947)</f>
        <v>102.81</v>
      </c>
      <c r="U947" s="12">
        <f>[1]!s_ipo_collection_total(A947,100000000)</f>
        <v>2.8067000000000002</v>
      </c>
      <c r="V947" s="18">
        <f>[1]!s_val_pe_ttm(A947,"")</f>
        <v>-29.196786880493164</v>
      </c>
    </row>
    <row r="948" spans="1:22" x14ac:dyDescent="0.3">
      <c r="A948" s="12" t="s">
        <v>2475</v>
      </c>
      <c r="B948" s="12" t="s">
        <v>2476</v>
      </c>
      <c r="C948" s="16" t="str">
        <f>[1]!s_info_mkt(A948)</f>
        <v>创业板</v>
      </c>
      <c r="D948" s="16" t="str">
        <f>[1]!s_ipo_listeddate(A948)</f>
        <v>2017-04-12</v>
      </c>
      <c r="E948" s="16" t="str">
        <f>[1]!s_info_industry_csrc2023(A948,"",3)</f>
        <v>医药制造业</v>
      </c>
      <c r="F948" s="16">
        <f>[1]!s_is(A948,83,"FY","YTD","20251231",1,"",100000000)</f>
        <v>6.6964205852999994</v>
      </c>
      <c r="G948" s="16">
        <f>[1]!s_is(A948,83,"FY","YTD","20241231",1,"",100000000)</f>
        <v>8.1552879192999992</v>
      </c>
      <c r="H948" s="16">
        <f>[1]!s_is(A948,61,"FY","YTD","20251231",1,"",100000000)</f>
        <v>-1.3094245304000001</v>
      </c>
      <c r="I948" s="16">
        <f>[1]!s_is(A948,61,"FY","YTD","20241231",1,"",100000000)</f>
        <v>-6.5488199473000002</v>
      </c>
      <c r="J948" s="16">
        <f>[1]!s_fa_roe(A948,"20251231")</f>
        <v>-3.3328000000000002</v>
      </c>
      <c r="K948" s="16">
        <f>[1]!s_stmnote_rdexp(A948,"20251231",1,10000)</f>
        <v>7703.0210989999996</v>
      </c>
      <c r="L948" s="16">
        <f>[1]!s_margin_tradingbalance(A948,"",10000)</f>
        <v>8119.4003000000002</v>
      </c>
      <c r="M948" s="16">
        <f>[1]!s_margin_seclendingbalance(A948,"",10000)</f>
        <v>26.463799999999999</v>
      </c>
      <c r="N948" s="17">
        <f>[1]!s_val_ev(A948,"",100000000)</f>
        <v>34.5231359916</v>
      </c>
      <c r="O948" s="17">
        <f>[1]!share_freesharesmv(A948,"",100000000)</f>
        <v>21.005463248999998</v>
      </c>
      <c r="P948" s="17">
        <f ca="1">[1]!s_dq_amount_btin(A948,TODAY()-1,100000000)</f>
        <v>0.55341200999999995</v>
      </c>
      <c r="Q948" s="17">
        <f ca="1">[1]!s_dq_turn(A948,TODAY()-1)</f>
        <v>1.638128093302639</v>
      </c>
      <c r="R948" s="2">
        <f>[1]!s_pq_amount(A948,"20260101","",100000000)</f>
        <v>230.77033008000001</v>
      </c>
      <c r="S948" s="2">
        <f>[1]!s_pq_avgamount(A948,"20260101","",100000000)</f>
        <v>2.1171589915596329</v>
      </c>
      <c r="T948" s="17">
        <f>[1]!s_ipo_dilutedpe(A948)</f>
        <v>22.99</v>
      </c>
      <c r="U948" s="12">
        <f>[1]!s_ipo_collection_total(A948,100000000)</f>
        <v>4.1377499999999996</v>
      </c>
      <c r="V948" s="18">
        <f>[1]!s_val_pe_ttm(A948,"")</f>
        <v>-32.435890197753906</v>
      </c>
    </row>
    <row r="949" spans="1:22" x14ac:dyDescent="0.3">
      <c r="A949" s="12" t="s">
        <v>2477</v>
      </c>
      <c r="B949" s="12" t="s">
        <v>2478</v>
      </c>
      <c r="C949" s="16" t="str">
        <f>[1]!s_info_mkt(A949)</f>
        <v>创业板</v>
      </c>
      <c r="D949" s="16" t="str">
        <f>[1]!s_ipo_listeddate(A949)</f>
        <v>2016-11-01</v>
      </c>
      <c r="E949" s="16" t="str">
        <f>[1]!s_info_industry_csrc2023(A949,"",3)</f>
        <v>软件和信息技术服务业</v>
      </c>
      <c r="F949" s="16">
        <f>[1]!s_is(A949,83,"FY","YTD","20251231",1,"",100000000)</f>
        <v>4.3052964341000006</v>
      </c>
      <c r="G949" s="16">
        <f>[1]!s_is(A949,83,"FY","YTD","20241231",1,"",100000000)</f>
        <v>4.2991561742000002</v>
      </c>
      <c r="H949" s="16">
        <f>[1]!s_is(A949,61,"FY","YTD","20251231",1,"",100000000)</f>
        <v>0.31656619899999999</v>
      </c>
      <c r="I949" s="16">
        <f>[1]!s_is(A949,61,"FY","YTD","20241231",1,"",100000000)</f>
        <v>0.36387434679999997</v>
      </c>
      <c r="J949" s="16">
        <f>[1]!s_fa_roe(A949,"20251231")</f>
        <v>2.6501000000000001</v>
      </c>
      <c r="K949" s="16">
        <f>[1]!s_stmnote_rdexp(A949,"20251231",1,10000)</f>
        <v>4871.4709600000006</v>
      </c>
      <c r="L949" s="16">
        <f>[1]!s_margin_tradingbalance(A949,"",10000)</f>
        <v>0</v>
      </c>
      <c r="M949" s="16">
        <f>[1]!s_margin_seclendingbalance(A949,"",10000)</f>
        <v>0</v>
      </c>
      <c r="N949" s="17">
        <f>[1]!s_val_ev(A949,"",100000000)</f>
        <v>44.705680047299992</v>
      </c>
      <c r="O949" s="17">
        <f>[1]!share_freesharesmv(A949,"",100000000)</f>
        <v>27.930669248399997</v>
      </c>
      <c r="P949" s="17">
        <f ca="1">[1]!s_dq_amount_btin(A949,TODAY()-1,100000000)</f>
        <v>0.90288064999999995</v>
      </c>
      <c r="Q949" s="17">
        <f ca="1">[1]!s_dq_turn(A949,TODAY()-1)</f>
        <v>2.6336447925469497</v>
      </c>
      <c r="R949" s="2">
        <f>[1]!s_pq_amount(A949,"20260101","",100000000)</f>
        <v>201.36006226000001</v>
      </c>
      <c r="S949" s="2">
        <f>[1]!s_pq_avgamount(A949,"20260101","",100000000)</f>
        <v>1.847340020733945</v>
      </c>
      <c r="T949" s="17">
        <f>[1]!s_ipo_dilutedpe(A949)</f>
        <v>22.99</v>
      </c>
      <c r="U949" s="12">
        <f>[1]!s_ipo_collection_total(A949,100000000)</f>
        <v>3.1608000000000001</v>
      </c>
      <c r="V949" s="18">
        <f>[1]!s_val_pe_ttm(A949,"")</f>
        <v>123.68592071533203</v>
      </c>
    </row>
    <row r="950" spans="1:22" x14ac:dyDescent="0.3">
      <c r="A950" s="12" t="s">
        <v>2479</v>
      </c>
      <c r="B950" s="12" t="s">
        <v>2480</v>
      </c>
      <c r="C950" s="16" t="str">
        <f>[1]!s_info_mkt(A950)</f>
        <v>科创板</v>
      </c>
      <c r="D950" s="16" t="str">
        <f>[1]!s_ipo_listeddate(A950)</f>
        <v>2019-08-12</v>
      </c>
      <c r="E950" s="16" t="str">
        <f>[1]!s_info_industry_csrc2023(A950,"",3)</f>
        <v>医药制造业</v>
      </c>
      <c r="F950" s="16">
        <f>[1]!s_is(A950,83,"FY","YTD","20251231",1,"",100000000)</f>
        <v>9.1006184072000007</v>
      </c>
      <c r="G950" s="16">
        <f>[1]!s_is(A950,83,"FY","YTD","20241231",1,"",100000000)</f>
        <v>6.5794937985999997</v>
      </c>
      <c r="H950" s="16">
        <f>[1]!s_is(A950,61,"FY","YTD","20251231",1,"",100000000)</f>
        <v>0.50959162560000004</v>
      </c>
      <c r="I950" s="16">
        <f>[1]!s_is(A950,61,"FY","YTD","20241231",1,"",100000000)</f>
        <v>-1.1457060032999999</v>
      </c>
      <c r="J950" s="16">
        <f>[1]!s_fa_roe(A950,"20251231")</f>
        <v>3.1781000000000001</v>
      </c>
      <c r="K950" s="16">
        <f>[1]!s_stmnote_rdexp(A950,"20251231",1,10000)</f>
        <v>30931.753930999999</v>
      </c>
      <c r="L950" s="16">
        <f>[1]!s_margin_tradingbalance(A950,"",10000)</f>
        <v>68487.846799999999</v>
      </c>
      <c r="M950" s="16">
        <f>[1]!s_margin_seclendingbalance(A950,"",10000)</f>
        <v>157.9991</v>
      </c>
      <c r="N950" s="17">
        <f>[1]!s_val_ev(A950,"",100000000)</f>
        <v>112.6399692841</v>
      </c>
      <c r="O950" s="17">
        <f>[1]!share_freesharesmv(A950,"",100000000)</f>
        <v>80.812057708200001</v>
      </c>
      <c r="P950" s="17">
        <f ca="1">[1]!s_dq_amount_btin(A950,TODAY()-1,100000000)</f>
        <v>1.72122745</v>
      </c>
      <c r="Q950" s="17">
        <f ca="1">[1]!s_dq_turn(A950,TODAY()-1)</f>
        <v>1.6626519071218859</v>
      </c>
      <c r="R950" s="2">
        <f>[1]!s_pq_amount(A950,"20260101","",100000000)</f>
        <v>355.28330832</v>
      </c>
      <c r="S950" s="2">
        <f>[1]!s_pq_avgamount(A950,"20260101","",100000000)</f>
        <v>3.2594798928440367</v>
      </c>
      <c r="T950" s="17">
        <f>[1]!s_ipo_dilutedpe(A950)</f>
        <v>467.51</v>
      </c>
      <c r="U950" s="12">
        <f>[1]!s_ipo_collection_total(A950,100000000)</f>
        <v>10.215</v>
      </c>
      <c r="V950" s="18">
        <f>[1]!s_val_pe_ttm(A950,"")</f>
        <v>114.48814392089844</v>
      </c>
    </row>
    <row r="951" spans="1:22" x14ac:dyDescent="0.3">
      <c r="A951" s="12" t="s">
        <v>2481</v>
      </c>
      <c r="B951" s="12" t="s">
        <v>2482</v>
      </c>
      <c r="C951" s="16" t="str">
        <f>[1]!s_info_mkt(A951)</f>
        <v>主板</v>
      </c>
      <c r="D951" s="16" t="str">
        <f>[1]!s_ipo_listeddate(A951)</f>
        <v>1997-06-25</v>
      </c>
      <c r="E951" s="16" t="str">
        <f>[1]!s_info_industry_csrc2023(A951,"",3)</f>
        <v>酒、饮料和精制茶制造业</v>
      </c>
      <c r="F951" s="16">
        <f>[1]!s_is(A951,83,"FY","YTD","20251231",1,"",100000000)</f>
        <v>4.3331167038</v>
      </c>
      <c r="G951" s="16">
        <f>[1]!s_is(A951,83,"FY","YTD","20241231",1,"",100000000)</f>
        <v>4.2146710788999995</v>
      </c>
      <c r="H951" s="16">
        <f>[1]!s_is(A951,61,"FY","YTD","20251231",1,"",100000000)</f>
        <v>1.4400204500999998</v>
      </c>
      <c r="I951" s="16">
        <f>[1]!s_is(A951,61,"FY","YTD","20241231",1,"",100000000)</f>
        <v>0.26196282379999997</v>
      </c>
      <c r="J951" s="16">
        <f>[1]!s_fa_roe(A951,"20251231")</f>
        <v>38.317700000000002</v>
      </c>
      <c r="K951" s="16">
        <f>[1]!s_stmnote_rdexp(A951,"20251231",1,10000)</f>
        <v>44.977274000000001</v>
      </c>
      <c r="L951" s="16">
        <f>[1]!s_margin_tradingbalance(A951,"",10000)</f>
        <v>0</v>
      </c>
      <c r="M951" s="16">
        <f>[1]!s_margin_seclendingbalance(A951,"",10000)</f>
        <v>0</v>
      </c>
      <c r="N951" s="17">
        <f>[1]!s_val_ev(A951,"",100000000)</f>
        <v>23.184371358899998</v>
      </c>
      <c r="O951" s="17">
        <f>[1]!share_freesharesmv(A951,"",100000000)</f>
        <v>18.8170203918</v>
      </c>
      <c r="P951" s="17">
        <f ca="1">[1]!s_dq_amount_btin(A951,TODAY()-1,100000000)</f>
        <v>0.27630986000000002</v>
      </c>
      <c r="Q951" s="17">
        <f ca="1">[1]!s_dq_turn(A951,TODAY()-1)</f>
        <v>1.2094063731961524</v>
      </c>
      <c r="R951" s="2">
        <f>[1]!s_pq_amount(A951,"20260101","",100000000)</f>
        <v>50.32389929</v>
      </c>
      <c r="S951" s="2">
        <f>[1]!s_pq_avgamount(A951,"20260101","",100000000)</f>
        <v>0.46596203046296297</v>
      </c>
      <c r="T951" s="17">
        <f>[1]!s_ipo_dilutedpe(A951)</f>
        <v>0</v>
      </c>
      <c r="U951" s="12">
        <f>[1]!s_ipo_collection_total(A951,100000000)</f>
        <v>0.84499999999999997</v>
      </c>
      <c r="V951" s="18">
        <f>[1]!s_val_pe_ttm(A951,"")</f>
        <v>16.030176162719727</v>
      </c>
    </row>
    <row r="952" spans="1:22" x14ac:dyDescent="0.3">
      <c r="A952" s="12" t="s">
        <v>2483</v>
      </c>
      <c r="B952" s="12" t="s">
        <v>2484</v>
      </c>
      <c r="C952" s="16" t="str">
        <f>[1]!s_info_mkt(A952)</f>
        <v>创业板</v>
      </c>
      <c r="D952" s="16" t="str">
        <f>[1]!s_ipo_listeddate(A952)</f>
        <v>2021-08-05</v>
      </c>
      <c r="E952" s="16" t="str">
        <f>[1]!s_info_industry_csrc2023(A952,"",3)</f>
        <v>计算机、通信和其他电子设备制造业</v>
      </c>
      <c r="F952" s="16">
        <f>[1]!s_is(A952,83,"FY","YTD","20251231",1,"",100000000)</f>
        <v>4.6926510188999995</v>
      </c>
      <c r="G952" s="16">
        <f>[1]!s_is(A952,83,"FY","YTD","20241231",1,"",100000000)</f>
        <v>6.9065673163999994</v>
      </c>
      <c r="H952" s="16">
        <f>[1]!s_is(A952,61,"FY","YTD","20251231",1,"",100000000)</f>
        <v>0.26947603999999997</v>
      </c>
      <c r="I952" s="16">
        <f>[1]!s_is(A952,61,"FY","YTD","20241231",1,"",100000000)</f>
        <v>0.71333202489999992</v>
      </c>
      <c r="J952" s="16">
        <f>[1]!s_fa_roe(A952,"20251231")</f>
        <v>2.5672999999999999</v>
      </c>
      <c r="K952" s="16">
        <f>[1]!s_stmnote_rdexp(A952,"20251231",1,10000)</f>
        <v>6558.1468919999998</v>
      </c>
      <c r="L952" s="16">
        <f>[1]!s_margin_tradingbalance(A952,"",10000)</f>
        <v>93284.219700000001</v>
      </c>
      <c r="M952" s="16">
        <f>[1]!s_margin_seclendingbalance(A952,"",10000)</f>
        <v>0</v>
      </c>
      <c r="N952" s="17">
        <f>[1]!s_val_ev(A952,"",100000000)</f>
        <v>75.56360184319999</v>
      </c>
      <c r="O952" s="17">
        <f>[1]!share_freesharesmv(A952,"",100000000)</f>
        <v>47.545897779200004</v>
      </c>
      <c r="P952" s="17">
        <f ca="1">[1]!s_dq_amount_btin(A952,TODAY()-1,100000000)</f>
        <v>2.2519861900000002</v>
      </c>
      <c r="Q952" s="17">
        <f ca="1">[1]!s_dq_turn(A952,TODAY()-1)</f>
        <v>3.1845716964616022</v>
      </c>
      <c r="R952" s="2">
        <f>[1]!s_pq_amount(A952,"20260101","",100000000)</f>
        <v>164.05843075999999</v>
      </c>
      <c r="S952" s="2">
        <f>[1]!s_pq_avgamount(A952,"20260101","",100000000)</f>
        <v>1.5051232179816514</v>
      </c>
      <c r="T952" s="17">
        <f>[1]!s_ipo_dilutedpe(A952)</f>
        <v>39</v>
      </c>
      <c r="U952" s="12">
        <f>[1]!s_ipo_collection_total(A952,100000000)</f>
        <v>7.20852</v>
      </c>
      <c r="V952" s="18">
        <f>[1]!s_val_pe_ttm(A952,"")</f>
        <v>241.63102722167969</v>
      </c>
    </row>
    <row r="953" spans="1:22" x14ac:dyDescent="0.3">
      <c r="A953" s="12" t="s">
        <v>2485</v>
      </c>
      <c r="B953" s="12" t="s">
        <v>2486</v>
      </c>
      <c r="C953" s="16" t="str">
        <f>[1]!s_info_mkt(A953)</f>
        <v>科创板</v>
      </c>
      <c r="D953" s="16" t="str">
        <f>[1]!s_ipo_listeddate(A953)</f>
        <v>2022-06-24</v>
      </c>
      <c r="E953" s="16" t="str">
        <f>[1]!s_info_industry_csrc2023(A953,"",3)</f>
        <v>计算机、通信和其他电子设备制造业</v>
      </c>
      <c r="F953" s="16">
        <f>[1]!s_is(A953,83,"FY","YTD","20251231",1,"",100000000)</f>
        <v>6.3532056772000001</v>
      </c>
      <c r="G953" s="16">
        <f>[1]!s_is(A953,83,"FY","YTD","20241231",1,"",100000000)</f>
        <v>5.0425718754000002</v>
      </c>
      <c r="H953" s="16">
        <f>[1]!s_is(A953,61,"FY","YTD","20251231",1,"",100000000)</f>
        <v>-4.5514025616999998</v>
      </c>
      <c r="I953" s="16">
        <f>[1]!s_is(A953,61,"FY","YTD","20241231",1,"",100000000)</f>
        <v>-6.2534714732000003</v>
      </c>
      <c r="J953" s="16">
        <f>[1]!s_fa_roe(A953,"20251231")</f>
        <v>-16.7239</v>
      </c>
      <c r="K953" s="16">
        <f>[1]!s_stmnote_rdexp(A953,"20251231",1,10000)</f>
        <v>50668.88</v>
      </c>
      <c r="L953" s="16">
        <f>[1]!s_margin_tradingbalance(A953,"",10000)</f>
        <v>154569.367</v>
      </c>
      <c r="M953" s="16">
        <f>[1]!s_margin_seclendingbalance(A953,"",10000)</f>
        <v>327.18540000000002</v>
      </c>
      <c r="N953" s="17">
        <f>[1]!s_val_ev(A953,"",100000000)</f>
        <v>587.42489999999998</v>
      </c>
      <c r="O953" s="17">
        <f>[1]!share_freesharesmv(A953,"",100000000)</f>
        <v>273.50701984440002</v>
      </c>
      <c r="P953" s="17">
        <f ca="1">[1]!s_dq_amount_btin(A953,TODAY()-1,100000000)</f>
        <v>15.77535614</v>
      </c>
      <c r="Q953" s="17">
        <f ca="1">[1]!s_dq_turn(A953,TODAY()-1)</f>
        <v>2.6944052369077305</v>
      </c>
      <c r="R953" s="2">
        <f>[1]!s_pq_amount(A953,"20260101","",100000000)</f>
        <v>1678.2671445999999</v>
      </c>
      <c r="S953" s="2">
        <f>[1]!s_pq_avgamount(A953,"20260101","",100000000)</f>
        <v>15.396946280733946</v>
      </c>
      <c r="T953" s="17">
        <f>[1]!s_ipo_dilutedpe(A953)</f>
        <v>141.68</v>
      </c>
      <c r="U953" s="12">
        <f>[1]!s_ipo_collection_total(A953,100000000)</f>
        <v>24.624600000000001</v>
      </c>
      <c r="V953" s="18">
        <f>[1]!s_val_pe_ttm(A953,"")</f>
        <v>-140.58943176269531</v>
      </c>
    </row>
    <row r="954" spans="1:22" x14ac:dyDescent="0.3">
      <c r="A954" s="12" t="s">
        <v>2487</v>
      </c>
      <c r="B954" s="12" t="s">
        <v>2488</v>
      </c>
      <c r="C954" s="16" t="str">
        <f>[1]!s_info_mkt(A954)</f>
        <v>创业板</v>
      </c>
      <c r="D954" s="16" t="str">
        <f>[1]!s_ipo_listeddate(A954)</f>
        <v>2022-09-21</v>
      </c>
      <c r="E954" s="16" t="str">
        <f>[1]!s_info_industry_csrc2023(A954,"",3)</f>
        <v>计算机、通信和其他电子设备制造业</v>
      </c>
      <c r="F954" s="16">
        <f>[1]!s_is(A954,83,"FY","YTD","20251231",1,"",100000000)</f>
        <v>13.033245897700001</v>
      </c>
      <c r="G954" s="16">
        <f>[1]!s_is(A954,83,"FY","YTD","20241231",1,"",100000000)</f>
        <v>7.9280523888999994</v>
      </c>
      <c r="H954" s="16">
        <f>[1]!s_is(A954,61,"FY","YTD","20251231",1,"",100000000)</f>
        <v>-0.46678677429999998</v>
      </c>
      <c r="I954" s="16">
        <f>[1]!s_is(A954,61,"FY","YTD","20241231",1,"",100000000)</f>
        <v>-0.193484606</v>
      </c>
      <c r="J954" s="16">
        <f>[1]!s_fa_roe(A954,"20251231")</f>
        <v>-3.7006999999999999</v>
      </c>
      <c r="K954" s="16">
        <f>[1]!s_stmnote_rdexp(A954,"20251231",1,10000)</f>
        <v>9639.6048870000013</v>
      </c>
      <c r="L954" s="16">
        <f>[1]!s_margin_tradingbalance(A954,"",10000)</f>
        <v>32493.229599999999</v>
      </c>
      <c r="M954" s="16">
        <f>[1]!s_margin_seclendingbalance(A954,"",10000)</f>
        <v>0</v>
      </c>
      <c r="N954" s="17">
        <f>[1]!s_val_ev(A954,"",100000000)</f>
        <v>110.51878656</v>
      </c>
      <c r="O954" s="17">
        <f>[1]!share_freesharesmv(A954,"",100000000)</f>
        <v>35.286123600000003</v>
      </c>
      <c r="P954" s="17">
        <f ca="1">[1]!s_dq_amount_btin(A954,TODAY()-1,100000000)</f>
        <v>2.4878712100000002</v>
      </c>
      <c r="Q954" s="17">
        <f ca="1">[1]!s_dq_turn(A954,TODAY()-1)</f>
        <v>2.2809600894003159</v>
      </c>
      <c r="R954" s="2">
        <f>[1]!s_pq_amount(A954,"20260101","",100000000)</f>
        <v>321.72532574000002</v>
      </c>
      <c r="S954" s="2">
        <f>[1]!s_pq_avgamount(A954,"20260101","",100000000)</f>
        <v>2.951608493027523</v>
      </c>
      <c r="T954" s="17">
        <f>[1]!s_ipo_dilutedpe(A954)</f>
        <v>43.7</v>
      </c>
      <c r="U954" s="12">
        <f>[1]!s_ipo_collection_total(A954,100000000)</f>
        <v>9.3613199999999992</v>
      </c>
      <c r="V954" s="18">
        <f>[1]!s_val_pe_ttm(A954,"")</f>
        <v>-219.43394470214844</v>
      </c>
    </row>
    <row r="955" spans="1:22" x14ac:dyDescent="0.3">
      <c r="A955" s="12" t="s">
        <v>2489</v>
      </c>
      <c r="B955" s="12" t="s">
        <v>2490</v>
      </c>
      <c r="C955" s="16" t="str">
        <f>[1]!s_info_mkt(A955)</f>
        <v>科创板</v>
      </c>
      <c r="D955" s="16" t="str">
        <f>[1]!s_ipo_listeddate(A955)</f>
        <v>2020-01-23</v>
      </c>
      <c r="E955" s="16" t="str">
        <f>[1]!s_info_industry_csrc2023(A955,"",3)</f>
        <v>计算机、通信和其他电子设备制造业</v>
      </c>
      <c r="F955" s="16">
        <f>[1]!s_is(A955,83,"FY","YTD","20251231",1,"",100000000)</f>
        <v>24.0529380569</v>
      </c>
      <c r="G955" s="16">
        <f>[1]!s_is(A955,83,"FY","YTD","20241231",1,"",100000000)</f>
        <v>30.691508586499999</v>
      </c>
      <c r="H955" s="16">
        <f>[1]!s_is(A955,61,"FY","YTD","20251231",1,"",100000000)</f>
        <v>0.27341325510000003</v>
      </c>
      <c r="I955" s="16">
        <f>[1]!s_is(A955,61,"FY","YTD","20241231",1,"",100000000)</f>
        <v>1.0024626786999999</v>
      </c>
      <c r="J955" s="16">
        <f>[1]!s_fa_roe(A955,"20251231")</f>
        <v>3.1204000000000001</v>
      </c>
      <c r="K955" s="16">
        <f>[1]!s_stmnote_rdexp(A955,"20251231",1,10000)</f>
        <v>8895.4094700000005</v>
      </c>
      <c r="L955" s="16">
        <f>[1]!s_margin_tradingbalance(A955,"",10000)</f>
        <v>39603.8658</v>
      </c>
      <c r="M955" s="16">
        <f>[1]!s_margin_seclendingbalance(A955,"",10000)</f>
        <v>25.744599999999998</v>
      </c>
      <c r="N955" s="17">
        <f>[1]!s_val_ev(A955,"",100000000)</f>
        <v>45.5253218</v>
      </c>
      <c r="O955" s="17">
        <f>[1]!share_freesharesmv(A955,"",100000000)</f>
        <v>30.94144004</v>
      </c>
      <c r="P955" s="17">
        <f ca="1">[1]!s_dq_amount_btin(A955,TODAY()-1,100000000)</f>
        <v>2.30221221</v>
      </c>
      <c r="Q955" s="17">
        <f ca="1">[1]!s_dq_turn(A955,TODAY()-1)</f>
        <v>5.0939449029977952</v>
      </c>
      <c r="R955" s="2">
        <f>[1]!s_pq_amount(A955,"20260101","",100000000)</f>
        <v>282.06875341</v>
      </c>
      <c r="S955" s="2">
        <f>[1]!s_pq_avgamount(A955,"20260101","",100000000)</f>
        <v>2.5877867285321101</v>
      </c>
      <c r="T955" s="17">
        <f>[1]!s_ipo_dilutedpe(A955)</f>
        <v>49.31</v>
      </c>
      <c r="U955" s="12">
        <f>[1]!s_ipo_collection_total(A955,100000000)</f>
        <v>4.6642200000000003</v>
      </c>
      <c r="V955" s="18">
        <f>[1]!s_val_pe_ttm(A955,"")</f>
        <v>121.24622344970703</v>
      </c>
    </row>
    <row r="956" spans="1:22" x14ac:dyDescent="0.3">
      <c r="A956" s="12" t="s">
        <v>2491</v>
      </c>
      <c r="B956" s="12" t="s">
        <v>2492</v>
      </c>
      <c r="C956" s="16" t="str">
        <f>[1]!s_info_mkt(A956)</f>
        <v>主板</v>
      </c>
      <c r="D956" s="16" t="str">
        <f>[1]!s_ipo_listeddate(A956)</f>
        <v>2017-06-19</v>
      </c>
      <c r="E956" s="16" t="str">
        <f>[1]!s_info_industry_csrc2023(A956,"",3)</f>
        <v>土木工程建筑业</v>
      </c>
      <c r="F956" s="16">
        <f>[1]!s_is(A956,83,"FY","YTD","20251231",1,"",100000000)</f>
        <v>5.0356547306000001</v>
      </c>
      <c r="G956" s="16">
        <f>[1]!s_is(A956,83,"FY","YTD","20241231",1,"",100000000)</f>
        <v>3.4789384270999997</v>
      </c>
      <c r="H956" s="16">
        <f>[1]!s_is(A956,61,"FY","YTD","20251231",1,"",100000000)</f>
        <v>-1.1959819153</v>
      </c>
      <c r="I956" s="16">
        <f>[1]!s_is(A956,61,"FY","YTD","20241231",1,"",100000000)</f>
        <v>-0.9947346412000001</v>
      </c>
      <c r="J956" s="16">
        <f>[1]!s_fa_roe(A956,"20251231")</f>
        <v>-20.302499999999998</v>
      </c>
      <c r="K956" s="16">
        <f>[1]!s_stmnote_rdexp(A956,"20251231",1,10000)</f>
        <v>1242.5601810000001</v>
      </c>
      <c r="L956" s="16">
        <f>[1]!s_margin_tradingbalance(A956,"",10000)</f>
        <v>0</v>
      </c>
      <c r="M956" s="16">
        <f>[1]!s_margin_seclendingbalance(A956,"",10000)</f>
        <v>0</v>
      </c>
      <c r="N956" s="17">
        <f>[1]!s_val_ev(A956,"",100000000)</f>
        <v>55.918262400000003</v>
      </c>
      <c r="O956" s="17">
        <f>[1]!share_freesharesmv(A956,"",100000000)</f>
        <v>34.5633986904</v>
      </c>
      <c r="P956" s="17">
        <f ca="1">[1]!s_dq_amount_btin(A956,TODAY()-1,100000000)</f>
        <v>10.554410669999999</v>
      </c>
      <c r="Q956" s="17">
        <f ca="1">[1]!s_dq_turn(A956,TODAY()-1)</f>
        <v>18.923436790482246</v>
      </c>
      <c r="R956" s="2">
        <f>[1]!s_pq_amount(A956,"20260101","",100000000)</f>
        <v>406.71364761000001</v>
      </c>
      <c r="S956" s="2">
        <f>[1]!s_pq_avgamount(A956,"20260101","",100000000)</f>
        <v>3.7313178679816512</v>
      </c>
      <c r="T956" s="17">
        <f>[1]!s_ipo_dilutedpe(A956)</f>
        <v>22.98</v>
      </c>
      <c r="U956" s="12">
        <f>[1]!s_ipo_collection_total(A956,100000000)</f>
        <v>3.4659239999999998</v>
      </c>
      <c r="V956" s="18">
        <f>[1]!s_val_pe_ttm(A956,"")</f>
        <v>-56.445854187011719</v>
      </c>
    </row>
    <row r="957" spans="1:22" x14ac:dyDescent="0.3">
      <c r="A957" s="12" t="s">
        <v>2493</v>
      </c>
      <c r="B957" s="12" t="s">
        <v>2494</v>
      </c>
      <c r="C957" s="16" t="str">
        <f>[1]!s_info_mkt(A957)</f>
        <v>主板</v>
      </c>
      <c r="D957" s="16" t="str">
        <f>[1]!s_ipo_listeddate(A957)</f>
        <v>2000-07-25</v>
      </c>
      <c r="E957" s="16" t="str">
        <f>[1]!s_info_industry_csrc2023(A957,"",3)</f>
        <v>医药制造业</v>
      </c>
      <c r="F957" s="16">
        <f>[1]!s_is(A957,83,"FY","YTD","20251231",1,"",100000000)</f>
        <v>105.49640956879999</v>
      </c>
      <c r="G957" s="16">
        <f>[1]!s_is(A957,83,"FY","YTD","20241231",1,"",100000000)</f>
        <v>103.4024700847</v>
      </c>
      <c r="H957" s="16">
        <f>[1]!s_is(A957,61,"FY","YTD","20251231",1,"",100000000)</f>
        <v>5.4070778122000007</v>
      </c>
      <c r="I957" s="16">
        <f>[1]!s_is(A957,61,"FY","YTD","20241231",1,"",100000000)</f>
        <v>6.0118282724999998</v>
      </c>
      <c r="J957" s="16">
        <f>[1]!s_fa_roe(A957,"20251231")</f>
        <v>6.3806000000000003</v>
      </c>
      <c r="K957" s="16">
        <f>[1]!s_stmnote_rdexp(A957,"20251231",1,10000)</f>
        <v>48280.083176</v>
      </c>
      <c r="L957" s="16">
        <f>[1]!s_margin_tradingbalance(A957,"",10000)</f>
        <v>81334.154299999995</v>
      </c>
      <c r="M957" s="16">
        <f>[1]!s_margin_seclendingbalance(A957,"",10000)</f>
        <v>24.723500000000001</v>
      </c>
      <c r="N957" s="17">
        <f>[1]!s_val_ev(A957,"",100000000)</f>
        <v>116.25680145600001</v>
      </c>
      <c r="O957" s="17">
        <f>[1]!share_freesharesmv(A957,"",100000000)</f>
        <v>71.597984660499989</v>
      </c>
      <c r="P957" s="17">
        <f ca="1">[1]!s_dq_amount_btin(A957,TODAY()-1,100000000)</f>
        <v>1.45508638</v>
      </c>
      <c r="Q957" s="17">
        <f ca="1">[1]!s_dq_turn(A957,TODAY()-1)</f>
        <v>1.2619039330401995</v>
      </c>
      <c r="R957" s="2">
        <f>[1]!s_pq_amount(A957,"20260101","",100000000)</f>
        <v>217.93631200999999</v>
      </c>
      <c r="S957" s="2">
        <f>[1]!s_pq_avgamount(A957,"20260101","",100000000)</f>
        <v>1.9994157065137617</v>
      </c>
      <c r="T957" s="17">
        <f>[1]!s_ipo_dilutedpe(A957)</f>
        <v>40.79</v>
      </c>
      <c r="U957" s="12">
        <f>[1]!s_ipo_collection_total(A957,100000000)</f>
        <v>4.7320000000000002</v>
      </c>
      <c r="V957" s="18">
        <f>[1]!s_val_pe_ttm(A957,"")</f>
        <v>16.556753158569336</v>
      </c>
    </row>
    <row r="958" spans="1:22" x14ac:dyDescent="0.3">
      <c r="A958" s="12" t="s">
        <v>2495</v>
      </c>
      <c r="B958" s="12" t="s">
        <v>2496</v>
      </c>
      <c r="C958" s="16" t="str">
        <f>[1]!s_info_mkt(A958)</f>
        <v>科创板</v>
      </c>
      <c r="D958" s="16" t="str">
        <f>[1]!s_ipo_listeddate(A958)</f>
        <v>2021-09-17</v>
      </c>
      <c r="E958" s="16" t="str">
        <f>[1]!s_info_industry_csrc2023(A958,"",3)</f>
        <v>通用设备制造业</v>
      </c>
      <c r="F958" s="16">
        <f>[1]!s_is(A958,83,"FY","YTD","20251231",1,"",100000000)</f>
        <v>28.934224886900001</v>
      </c>
      <c r="G958" s="16">
        <f>[1]!s_is(A958,83,"FY","YTD","20241231",1,"",100000000)</f>
        <v>24.621381352100002</v>
      </c>
      <c r="H958" s="16">
        <f>[1]!s_is(A958,61,"FY","YTD","20251231",1,"",100000000)</f>
        <v>3.0424782375000001</v>
      </c>
      <c r="I958" s="16">
        <f>[1]!s_is(A958,61,"FY","YTD","20241231",1,"",100000000)</f>
        <v>3.2515583138999999</v>
      </c>
      <c r="J958" s="16">
        <f>[1]!s_fa_roe(A958,"20251231")</f>
        <v>16.974</v>
      </c>
      <c r="K958" s="16">
        <f>[1]!s_stmnote_rdexp(A958,"20251231",1,10000)</f>
        <v>13792.677911000001</v>
      </c>
      <c r="L958" s="16">
        <f>[1]!s_margin_tradingbalance(A958,"",10000)</f>
        <v>20809.0488</v>
      </c>
      <c r="M958" s="16">
        <f>[1]!s_margin_seclendingbalance(A958,"",10000)</f>
        <v>35.467799999999997</v>
      </c>
      <c r="N958" s="17">
        <f>[1]!s_val_ev(A958,"",100000000)</f>
        <v>98.473023381600001</v>
      </c>
      <c r="O958" s="17">
        <f>[1]!share_freesharesmv(A958,"",100000000)</f>
        <v>38.69588498160001</v>
      </c>
      <c r="P958" s="17">
        <f ca="1">[1]!s_dq_amount_btin(A958,TODAY()-1,100000000)</f>
        <v>2.4456647899999999</v>
      </c>
      <c r="Q958" s="17">
        <f ca="1">[1]!s_dq_turn(A958,TODAY()-1)</f>
        <v>2.4678303916624547</v>
      </c>
      <c r="R958" s="2">
        <f>[1]!s_pq_amount(A958,"20260101","",100000000)</f>
        <v>173.77235526000001</v>
      </c>
      <c r="S958" s="2">
        <f>[1]!s_pq_avgamount(A958,"20260101","",100000000)</f>
        <v>1.5942417913761466</v>
      </c>
      <c r="T958" s="17">
        <f>[1]!s_ipo_dilutedpe(A958)</f>
        <v>26.09</v>
      </c>
      <c r="U958" s="12">
        <f>[1]!s_ipo_collection_total(A958,100000000)</f>
        <v>6.1658358499999997</v>
      </c>
      <c r="V958" s="18">
        <f>[1]!s_val_pe_ttm(A958,"")</f>
        <v>31.812728881835938</v>
      </c>
    </row>
    <row r="959" spans="1:22" x14ac:dyDescent="0.3">
      <c r="A959" s="12" t="s">
        <v>2497</v>
      </c>
      <c r="B959" s="12" t="s">
        <v>2498</v>
      </c>
      <c r="C959" s="16" t="str">
        <f>[1]!s_info_mkt(A959)</f>
        <v>主板</v>
      </c>
      <c r="D959" s="16" t="str">
        <f>[1]!s_ipo_listeddate(A959)</f>
        <v>1996-07-16</v>
      </c>
      <c r="E959" s="16" t="str">
        <f>[1]!s_info_industry_csrc2023(A959,"",3)</f>
        <v>电力、热力生产和供应业</v>
      </c>
      <c r="F959" s="16">
        <f>[1]!s_is(A959,83,"FY","YTD","20251231",1,"",100000000)</f>
        <v>6.0491871824999999</v>
      </c>
      <c r="G959" s="16">
        <f>[1]!s_is(A959,83,"FY","YTD","20241231",1,"",100000000)</f>
        <v>6.2853430464999995</v>
      </c>
      <c r="H959" s="16">
        <f>[1]!s_is(A959,61,"FY","YTD","20251231",1,"",100000000)</f>
        <v>-0.9471420452</v>
      </c>
      <c r="I959" s="16">
        <f>[1]!s_is(A959,61,"FY","YTD","20241231",1,"",100000000)</f>
        <v>-1.4593938786000002</v>
      </c>
      <c r="J959" s="16">
        <f>[1]!s_fa_roe(A959,"20251231")</f>
        <v>-26.689900000000002</v>
      </c>
      <c r="K959" s="16">
        <f>[1]!s_stmnote_rdexp(A959,"20251231",1,10000)</f>
        <v>0</v>
      </c>
      <c r="L959" s="16">
        <f>[1]!s_margin_tradingbalance(A959,"",10000)</f>
        <v>0</v>
      </c>
      <c r="M959" s="16">
        <f>[1]!s_margin_seclendingbalance(A959,"",10000)</f>
        <v>0</v>
      </c>
      <c r="N959" s="17">
        <f>[1]!s_val_ev(A959,"",100000000)</f>
        <v>36.090284320000002</v>
      </c>
      <c r="O959" s="17">
        <f>[1]!share_freesharesmv(A959,"",100000000)</f>
        <v>24.214750787199996</v>
      </c>
      <c r="P959" s="17">
        <f ca="1">[1]!s_dq_amount_btin(A959,TODAY()-1,100000000)</f>
        <v>2.8653871799999999</v>
      </c>
      <c r="Q959" s="17">
        <f ca="1">[1]!s_dq_turn(A959,TODAY()-1)</f>
        <v>8.0091033209128231</v>
      </c>
      <c r="R959" s="2">
        <f>[1]!s_pq_amount(A959,"20260101","",100000000)</f>
        <v>259.25657804000002</v>
      </c>
      <c r="S959" s="2">
        <f>[1]!s_pq_avgamount(A959,"20260101","",100000000)</f>
        <v>2.3785007159633027</v>
      </c>
      <c r="T959" s="17">
        <f>[1]!s_ipo_dilutedpe(A959)</f>
        <v>11.03</v>
      </c>
      <c r="U959" s="12">
        <f>[1]!s_ipo_collection_total(A959,100000000)</f>
        <v>1.2162500000000001</v>
      </c>
      <c r="V959" s="18">
        <f>[1]!s_val_pe_ttm(A959,"")</f>
        <v>-60.541217803955078</v>
      </c>
    </row>
    <row r="960" spans="1:22" x14ac:dyDescent="0.3">
      <c r="A960" s="12" t="s">
        <v>2499</v>
      </c>
      <c r="B960" s="12" t="s">
        <v>2500</v>
      </c>
      <c r="C960" s="16" t="str">
        <f>[1]!s_info_mkt(A960)</f>
        <v>主板</v>
      </c>
      <c r="D960" s="16" t="str">
        <f>[1]!s_ipo_listeddate(A960)</f>
        <v>1998-10-28</v>
      </c>
      <c r="E960" s="16" t="str">
        <f>[1]!s_info_industry_csrc2023(A960,"",3)</f>
        <v>计算机、通信和其他电子设备制造业</v>
      </c>
      <c r="F960" s="16">
        <f>[1]!s_is(A960,83,"FY","YTD","20251231",1,"",100000000)</f>
        <v>284.31138459440001</v>
      </c>
      <c r="G960" s="16">
        <f>[1]!s_is(A960,83,"FY","YTD","20241231",1,"",100000000)</f>
        <v>203.88330213560002</v>
      </c>
      <c r="H960" s="16">
        <f>[1]!s_is(A960,61,"FY","YTD","20251231",1,"",100000000)</f>
        <v>33.3395437792</v>
      </c>
      <c r="I960" s="16">
        <f>[1]!s_is(A960,61,"FY","YTD","20241231",1,"",100000000)</f>
        <v>17.386695170599999</v>
      </c>
      <c r="J960" s="16">
        <f>[1]!s_fa_roe(A960,"20251231")</f>
        <v>21.082100000000001</v>
      </c>
      <c r="K960" s="16">
        <f>[1]!s_stmnote_rdexp(A960,"20251231",1,10000)</f>
        <v>145007.82503499999</v>
      </c>
      <c r="L960" s="16">
        <f>[1]!s_margin_tradingbalance(A960,"",10000)</f>
        <v>484457.14640000003</v>
      </c>
      <c r="M960" s="16">
        <f>[1]!s_margin_seclendingbalance(A960,"",10000)</f>
        <v>4914.8450999999995</v>
      </c>
      <c r="N960" s="17">
        <f>[1]!s_val_ev(A960,"",100000000)</f>
        <v>4466.421528201</v>
      </c>
      <c r="O960" s="17">
        <f>[1]!share_freesharesmv(A960,"",100000000)</f>
        <v>2206.5852903966002</v>
      </c>
      <c r="P960" s="17">
        <f ca="1">[1]!s_dq_amount_btin(A960,TODAY()-1,100000000)</f>
        <v>146.05138345</v>
      </c>
      <c r="Q960" s="17">
        <f ca="1">[1]!s_dq_turn(A960,TODAY()-1)</f>
        <v>3.3358500937345816</v>
      </c>
      <c r="R960" s="2">
        <f>[1]!s_pq_amount(A960,"20260101","",100000000)</f>
        <v>5804.6260541900001</v>
      </c>
      <c r="S960" s="2">
        <f>[1]!s_pq_avgamount(A960,"20260101","",100000000)</f>
        <v>53.25345003844037</v>
      </c>
      <c r="T960" s="17">
        <f>[1]!s_ipo_dilutedpe(A960)</f>
        <v>0</v>
      </c>
      <c r="U960" s="12">
        <f>[1]!s_ipo_collection_total(A960,100000000)</f>
        <v>3.5529999999999999</v>
      </c>
      <c r="V960" s="18">
        <f>[1]!s_val_pe_ttm(A960,"")</f>
        <v>113.69434356689453</v>
      </c>
    </row>
    <row r="961" spans="1:22" x14ac:dyDescent="0.3">
      <c r="A961" s="12" t="s">
        <v>2501</v>
      </c>
      <c r="B961" s="12" t="s">
        <v>2502</v>
      </c>
      <c r="C961" s="16" t="str">
        <f>[1]!s_info_mkt(A961)</f>
        <v>创业板</v>
      </c>
      <c r="D961" s="16" t="str">
        <f>[1]!s_ipo_listeddate(A961)</f>
        <v>2011-11-15</v>
      </c>
      <c r="E961" s="16" t="str">
        <f>[1]!s_info_industry_csrc2023(A961,"",3)</f>
        <v>专用设备制造业</v>
      </c>
      <c r="F961" s="16">
        <f>[1]!s_is(A961,83,"FY","YTD","20251231",1,"",100000000)</f>
        <v>17.693349092400002</v>
      </c>
      <c r="G961" s="16">
        <f>[1]!s_is(A961,83,"FY","YTD","20241231",1,"",100000000)</f>
        <v>19.376659848699997</v>
      </c>
      <c r="H961" s="16">
        <f>[1]!s_is(A961,61,"FY","YTD","20251231",1,"",100000000)</f>
        <v>-1.8624825672999998</v>
      </c>
      <c r="I961" s="16">
        <f>[1]!s_is(A961,61,"FY","YTD","20241231",1,"",100000000)</f>
        <v>0.29214626490000001</v>
      </c>
      <c r="J961" s="16">
        <f>[1]!s_fa_roe(A961,"20251231")</f>
        <v>-10.054500000000001</v>
      </c>
      <c r="K961" s="16">
        <f>[1]!s_stmnote_rdexp(A961,"20251231",1,10000)</f>
        <v>6553.6989819999999</v>
      </c>
      <c r="L961" s="16">
        <f>[1]!s_margin_tradingbalance(A961,"",10000)</f>
        <v>33466.602299999999</v>
      </c>
      <c r="M961" s="16">
        <f>[1]!s_margin_seclendingbalance(A961,"",10000)</f>
        <v>219.4025</v>
      </c>
      <c r="N961" s="17">
        <f>[1]!s_val_ev(A961,"",100000000)</f>
        <v>110.82250050899999</v>
      </c>
      <c r="O961" s="17">
        <f>[1]!share_freesharesmv(A961,"",100000000)</f>
        <v>70.268808677199999</v>
      </c>
      <c r="P961" s="17">
        <f ca="1">[1]!s_dq_amount_btin(A961,TODAY()-1,100000000)</f>
        <v>5.1469462400000001</v>
      </c>
      <c r="Q961" s="17">
        <f ca="1">[1]!s_dq_turn(A961,TODAY()-1)</f>
        <v>6.1683386468676753</v>
      </c>
      <c r="R961" s="2">
        <f>[1]!s_pq_amount(A961,"20260101","",100000000)</f>
        <v>443.94971071999998</v>
      </c>
      <c r="S961" s="2">
        <f>[1]!s_pq_avgamount(A961,"20260101","",100000000)</f>
        <v>4.0729331258715593</v>
      </c>
      <c r="T961" s="17">
        <f>[1]!s_ipo_dilutedpe(A961)</f>
        <v>45.54</v>
      </c>
      <c r="U961" s="12">
        <f>[1]!s_ipo_collection_total(A961,100000000)</f>
        <v>3.8250000000000002</v>
      </c>
      <c r="V961" s="18">
        <f>[1]!s_val_pe_ttm(A961,"")</f>
        <v>-54.224693298339844</v>
      </c>
    </row>
    <row r="962" spans="1:22" x14ac:dyDescent="0.3">
      <c r="A962" s="12" t="s">
        <v>2503</v>
      </c>
      <c r="B962" s="12" t="s">
        <v>2504</v>
      </c>
      <c r="C962" s="16" t="str">
        <f>[1]!s_info_mkt(A962)</f>
        <v>科创板</v>
      </c>
      <c r="D962" s="16" t="str">
        <f>[1]!s_ipo_listeddate(A962)</f>
        <v>2022-06-08</v>
      </c>
      <c r="E962" s="16" t="str">
        <f>[1]!s_info_industry_csrc2023(A962,"",3)</f>
        <v>专用设备制造业</v>
      </c>
      <c r="F962" s="16">
        <f>[1]!s_is(A962,83,"FY","YTD","20251231",1,"",100000000)</f>
        <v>46.482277260500005</v>
      </c>
      <c r="G962" s="16">
        <f>[1]!s_is(A962,83,"FY","YTD","20241231",1,"",100000000)</f>
        <v>34.0622861047</v>
      </c>
      <c r="H962" s="16">
        <f>[1]!s_is(A962,61,"FY","YTD","20251231",1,"",100000000)</f>
        <v>10.8372470634</v>
      </c>
      <c r="I962" s="16">
        <f>[1]!s_is(A962,61,"FY","YTD","20241231",1,"",100000000)</f>
        <v>10.2340786585</v>
      </c>
      <c r="J962" s="16">
        <f>[1]!s_fa_roe(A962,"20251231")</f>
        <v>15.5578</v>
      </c>
      <c r="K962" s="16">
        <f>[1]!s_stmnote_rdexp(A962,"20251231",1,10000)</f>
        <v>54331.611836000004</v>
      </c>
      <c r="L962" s="16">
        <f>[1]!s_margin_tradingbalance(A962,"",10000)</f>
        <v>140516.24429999999</v>
      </c>
      <c r="M962" s="16">
        <f>[1]!s_margin_seclendingbalance(A962,"",10000)</f>
        <v>1692.8065999999999</v>
      </c>
      <c r="N962" s="17">
        <f>[1]!s_val_ev(A962,"",100000000)</f>
        <v>1122.3470347122</v>
      </c>
      <c r="O962" s="17">
        <f>[1]!share_freesharesmv(A962,"",100000000)</f>
        <v>806.45527871100001</v>
      </c>
      <c r="P962" s="17">
        <f ca="1">[1]!s_dq_amount_btin(A962,TODAY()-1,100000000)</f>
        <v>36.15564964</v>
      </c>
      <c r="Q962" s="17">
        <f ca="1">[1]!s_dq_turn(A962,TODAY()-1)</f>
        <v>3.244311935117032</v>
      </c>
      <c r="R962" s="2">
        <f>[1]!s_pq_amount(A962,"20260101","",100000000)</f>
        <v>1709.51823631</v>
      </c>
      <c r="S962" s="2">
        <f>[1]!s_pq_avgamount(A962,"20260101","",100000000)</f>
        <v>15.68365354412844</v>
      </c>
      <c r="T962" s="17">
        <f>[1]!s_ipo_dilutedpe(A962)</f>
        <v>127.9</v>
      </c>
      <c r="U962" s="12">
        <f>[1]!s_ipo_collection_total(A962,100000000)</f>
        <v>36.442712219999997</v>
      </c>
      <c r="V962" s="18">
        <f>[1]!s_val_pe_ttm(A962,"")</f>
        <v>102.25350952148438</v>
      </c>
    </row>
    <row r="963" spans="1:22" x14ac:dyDescent="0.3">
      <c r="A963" s="12" t="s">
        <v>2505</v>
      </c>
      <c r="B963" s="12" t="s">
        <v>2506</v>
      </c>
      <c r="C963" s="16" t="str">
        <f>[1]!s_info_mkt(A963)</f>
        <v>主板</v>
      </c>
      <c r="D963" s="16" t="str">
        <f>[1]!s_ipo_listeddate(A963)</f>
        <v>2012-06-05</v>
      </c>
      <c r="E963" s="16" t="str">
        <f>[1]!s_info_industry_csrc2023(A963,"",3)</f>
        <v>计算机、通信和其他电子设备制造业</v>
      </c>
      <c r="F963" s="16">
        <f>[1]!s_is(A963,83,"FY","YTD","20251231",1,"",100000000)</f>
        <v>27.116712106799998</v>
      </c>
      <c r="G963" s="16">
        <f>[1]!s_is(A963,83,"FY","YTD","20241231",1,"",100000000)</f>
        <v>31.4416493278</v>
      </c>
      <c r="H963" s="16">
        <f>[1]!s_is(A963,61,"FY","YTD","20251231",1,"",100000000)</f>
        <v>-0.83133194469999994</v>
      </c>
      <c r="I963" s="16">
        <f>[1]!s_is(A963,61,"FY","YTD","20241231",1,"",100000000)</f>
        <v>0.97090017900000003</v>
      </c>
      <c r="J963" s="16">
        <f>[1]!s_fa_roe(A963,"20251231")</f>
        <v>-3.6417000000000002</v>
      </c>
      <c r="K963" s="16">
        <f>[1]!s_stmnote_rdexp(A963,"20251231",1,10000)</f>
        <v>21119.258212000001</v>
      </c>
      <c r="L963" s="16">
        <f>[1]!s_margin_tradingbalance(A963,"",10000)</f>
        <v>47528.153899999998</v>
      </c>
      <c r="M963" s="16">
        <f>[1]!s_margin_seclendingbalance(A963,"",10000)</f>
        <v>370.80180000000001</v>
      </c>
      <c r="N963" s="17">
        <f>[1]!s_val_ev(A963,"",100000000)</f>
        <v>89.194215930399992</v>
      </c>
      <c r="O963" s="17">
        <f>[1]!share_freesharesmv(A963,"",100000000)</f>
        <v>73.077465935599989</v>
      </c>
      <c r="P963" s="17">
        <f ca="1">[1]!s_dq_amount_btin(A963,TODAY()-1,100000000)</f>
        <v>2.8782293499999998</v>
      </c>
      <c r="Q963" s="17">
        <f ca="1">[1]!s_dq_turn(A963,TODAY()-1)</f>
        <v>3.7700104100594194</v>
      </c>
      <c r="R963" s="2">
        <f>[1]!s_pq_amount(A963,"20260101","",100000000)</f>
        <v>269.81042134</v>
      </c>
      <c r="S963" s="2">
        <f>[1]!s_pq_avgamount(A963,"20260101","",100000000)</f>
        <v>2.4753249664220185</v>
      </c>
      <c r="T963" s="17">
        <f>[1]!s_ipo_dilutedpe(A963)</f>
        <v>24.47</v>
      </c>
      <c r="U963" s="12">
        <f>[1]!s_ipo_collection_total(A963,100000000)</f>
        <v>4.68</v>
      </c>
      <c r="V963" s="18">
        <f>[1]!s_val_pe_ttm(A963,"")</f>
        <v>-63.957866668701172</v>
      </c>
    </row>
    <row r="964" spans="1:22" x14ac:dyDescent="0.3">
      <c r="A964" s="12" t="s">
        <v>2507</v>
      </c>
      <c r="B964" s="12" t="s">
        <v>2508</v>
      </c>
      <c r="C964" s="16" t="str">
        <f>[1]!s_info_mkt(A964)</f>
        <v>科创板</v>
      </c>
      <c r="D964" s="16" t="str">
        <f>[1]!s_ipo_listeddate(A964)</f>
        <v>2023-06-06</v>
      </c>
      <c r="E964" s="16" t="str">
        <f>[1]!s_info_industry_csrc2023(A964,"",3)</f>
        <v>专用设备制造业</v>
      </c>
      <c r="F964" s="16">
        <f>[1]!s_is(A964,83,"FY","YTD","20251231",1,"",100000000)</f>
        <v>3.4198678775000002</v>
      </c>
      <c r="G964" s="16">
        <f>[1]!s_is(A964,83,"FY","YTD","20241231",1,"",100000000)</f>
        <v>3.3638065111</v>
      </c>
      <c r="H964" s="16">
        <f>[1]!s_is(A964,61,"FY","YTD","20251231",1,"",100000000)</f>
        <v>0.51908053430000001</v>
      </c>
      <c r="I964" s="16">
        <f>[1]!s_is(A964,61,"FY","YTD","20241231",1,"",100000000)</f>
        <v>0.9866690412000001</v>
      </c>
      <c r="J964" s="16">
        <f>[1]!s_fa_roe(A964,"20251231")</f>
        <v>2.9722</v>
      </c>
      <c r="K964" s="16">
        <f>[1]!s_stmnote_rdexp(A964,"20251231",1,10000)</f>
        <v>5807.9110209999999</v>
      </c>
      <c r="L964" s="16">
        <f>[1]!s_margin_tradingbalance(A964,"",10000)</f>
        <v>16361.5599</v>
      </c>
      <c r="M964" s="16">
        <f>[1]!s_margin_seclendingbalance(A964,"",10000)</f>
        <v>0</v>
      </c>
      <c r="N964" s="17">
        <f>[1]!s_val_ev(A964,"",100000000)</f>
        <v>32.341442647999997</v>
      </c>
      <c r="O964" s="17">
        <f>[1]!share_freesharesmv(A964,"",100000000)</f>
        <v>15.420475478</v>
      </c>
      <c r="P964" s="17">
        <f ca="1">[1]!s_dq_amount_btin(A964,TODAY()-1,100000000)</f>
        <v>0.20714225</v>
      </c>
      <c r="Q964" s="17">
        <f ca="1">[1]!s_dq_turn(A964,TODAY()-1)</f>
        <v>1.344474057943289</v>
      </c>
      <c r="R964" s="2">
        <f>[1]!s_pq_amount(A964,"20260101","",100000000)</f>
        <v>46.906256620000001</v>
      </c>
      <c r="S964" s="2">
        <f>[1]!s_pq_avgamount(A964,"20260101","",100000000)</f>
        <v>0.43033262954128437</v>
      </c>
      <c r="T964" s="17">
        <f>[1]!s_ipo_dilutedpe(A964)</f>
        <v>109.28</v>
      </c>
      <c r="U964" s="12">
        <f>[1]!s_ipo_collection_total(A964,100000000)</f>
        <v>17.993998385999998</v>
      </c>
      <c r="V964" s="18">
        <f>[1]!s_val_pe_ttm(A964,"")</f>
        <v>67.770835876464844</v>
      </c>
    </row>
    <row r="965" spans="1:22" x14ac:dyDescent="0.3">
      <c r="A965" s="12" t="s">
        <v>2509</v>
      </c>
      <c r="B965" s="12" t="s">
        <v>2510</v>
      </c>
      <c r="C965" s="16" t="str">
        <f>[1]!s_info_mkt(A965)</f>
        <v>主板</v>
      </c>
      <c r="D965" s="16" t="str">
        <f>[1]!s_ipo_listeddate(A965)</f>
        <v>2016-12-06</v>
      </c>
      <c r="E965" s="16" t="str">
        <f>[1]!s_info_industry_csrc2023(A965,"",3)</f>
        <v>资本市场服务</v>
      </c>
      <c r="F965" s="16">
        <f>[1]!s_is(A965,83,"FY","YTD","20251231",1,"",100000000)</f>
        <v>50.684235771400004</v>
      </c>
      <c r="G965" s="16">
        <f>[1]!s_is(A965,83,"FY","YTD","20241231",1,"",100000000)</f>
        <v>45.432390028599997</v>
      </c>
      <c r="H965" s="16">
        <f>[1]!s_is(A965,61,"FY","YTD","20251231",1,"",100000000)</f>
        <v>21.0833353503</v>
      </c>
      <c r="I965" s="16">
        <f>[1]!s_is(A965,61,"FY","YTD","20241231",1,"",100000000)</f>
        <v>14.855328994900001</v>
      </c>
      <c r="J965" s="16">
        <f>[1]!s_fa_roe(A965,"20251231")</f>
        <v>9.1138999999999992</v>
      </c>
      <c r="K965" s="16">
        <f>[1]!s_stmnote_rdexp(A965,"20251231",1,10000)</f>
        <v>0</v>
      </c>
      <c r="L965" s="16">
        <f>[1]!s_margin_tradingbalance(A965,"",10000)</f>
        <v>147650.92310000001</v>
      </c>
      <c r="M965" s="16">
        <f>[1]!s_margin_seclendingbalance(A965,"",10000)</f>
        <v>1153.5419999999999</v>
      </c>
      <c r="N965" s="17">
        <f>[1]!s_val_ev(A965,"",100000000)</f>
        <v>450.67157223660001</v>
      </c>
      <c r="O965" s="17">
        <f>[1]!share_freesharesmv(A965,"",100000000)</f>
        <v>263.87352508920003</v>
      </c>
      <c r="P965" s="17">
        <f ca="1">[1]!s_dq_amount_btin(A965,TODAY()-1,100000000)</f>
        <v>21.688256240000001</v>
      </c>
      <c r="Q965" s="17">
        <f ca="1">[1]!s_dq_turn(A965,TODAY()-1)</f>
        <v>4.8623425992566709</v>
      </c>
      <c r="R965" s="2">
        <f>[1]!s_pq_amount(A965,"20260101","",100000000)</f>
        <v>916.69750280999995</v>
      </c>
      <c r="S965" s="2">
        <f>[1]!s_pq_avgamount(A965,"20260101","",100000000)</f>
        <v>8.4100688331192668</v>
      </c>
      <c r="T965" s="17">
        <f>[1]!s_ipo_dilutedpe(A965)</f>
        <v>12.44</v>
      </c>
      <c r="U965" s="12">
        <f>[1]!s_ipo_collection_total(A965,100000000)</f>
        <v>51.28</v>
      </c>
      <c r="V965" s="18">
        <f>[1]!s_val_pe_ttm(A965,"")</f>
        <v>22.343204498291016</v>
      </c>
    </row>
    <row r="966" spans="1:22" x14ac:dyDescent="0.3">
      <c r="A966" s="12" t="s">
        <v>2511</v>
      </c>
      <c r="B966" s="12" t="s">
        <v>2512</v>
      </c>
      <c r="C966" s="16" t="str">
        <f>[1]!s_info_mkt(A966)</f>
        <v>科创板</v>
      </c>
      <c r="D966" s="16" t="str">
        <f>[1]!s_ipo_listeddate(A966)</f>
        <v>2026-04-21</v>
      </c>
      <c r="E966" s="16" t="str">
        <f>[1]!s_info_industry_csrc2023(A966,"",3)</f>
        <v>计算机、通信和其他电子设备制造业</v>
      </c>
      <c r="F966" s="16">
        <f>[1]!s_is(A966,83,"FY","YTD","20251231",1,"",100000000)</f>
        <v>65.214419062700003</v>
      </c>
      <c r="G966" s="16">
        <f>[1]!s_is(A966,83,"FY","YTD","20241231",1,"",100000000)</f>
        <v>47.053955690900004</v>
      </c>
      <c r="H966" s="16">
        <f>[1]!s_is(A966,61,"FY","YTD","20251231",1,"",100000000)</f>
        <v>9.2050202319000007</v>
      </c>
      <c r="I966" s="16">
        <f>[1]!s_is(A966,61,"FY","YTD","20241231",1,"",100000000)</f>
        <v>2.1365322716999997</v>
      </c>
      <c r="J966" s="16">
        <f>[1]!s_fa_roe(A966,"20251231")</f>
        <v>6.5705</v>
      </c>
      <c r="K966" s="16">
        <f>[1]!s_stmnote_rdexp(A966,"20251231",1,10000)</f>
        <v>76110.500746000005</v>
      </c>
      <c r="L966" s="16">
        <f>[1]!s_margin_tradingbalance(A966,"",10000)</f>
        <v>272663.196</v>
      </c>
      <c r="M966" s="16">
        <f>[1]!s_margin_seclendingbalance(A966,"",10000)</f>
        <v>0</v>
      </c>
      <c r="N966" s="17">
        <f>[1]!s_val_ev(A966,"",100000000)</f>
        <v>3457.3087240320001</v>
      </c>
      <c r="O966" s="17">
        <f>[1]!share_freesharesmv(A966,"",100000000)</f>
        <v>320.90730540800001</v>
      </c>
      <c r="P966" s="17">
        <f ca="1">[1]!s_dq_amount_btin(A966,TODAY()-1,100000000)</f>
        <v>54.501106790000001</v>
      </c>
      <c r="Q966" s="17">
        <f ca="1">[1]!s_dq_turn(A966,TODAY()-1)</f>
        <v>17.024669773266563</v>
      </c>
      <c r="R966" s="2">
        <f>[1]!s_pq_amount(A966,"20260101","",100000000)</f>
        <v>2637.4484533300001</v>
      </c>
      <c r="S966" s="2">
        <f>[1]!s_pq_avgamount(A966,"20260101","",100000000)</f>
        <v>65.93621133325</v>
      </c>
      <c r="T966" s="17">
        <f>[1]!s_ipo_dilutedpe(A966)</f>
        <v>195.62</v>
      </c>
      <c r="U966" s="12">
        <f>[1]!s_ipo_collection_total(A966,100000000)</f>
        <v>50.275740681599999</v>
      </c>
      <c r="V966" s="18">
        <f>[1]!s_val_pe_ttm(A966,"")</f>
        <v>350.78961181640625</v>
      </c>
    </row>
    <row r="967" spans="1:22" x14ac:dyDescent="0.3">
      <c r="A967" s="12" t="s">
        <v>2513</v>
      </c>
      <c r="B967" s="12" t="s">
        <v>2514</v>
      </c>
      <c r="C967" s="16" t="str">
        <f>[1]!s_info_mkt(A967)</f>
        <v>主板</v>
      </c>
      <c r="D967" s="16" t="str">
        <f>[1]!s_ipo_listeddate(A967)</f>
        <v>2016-03-31</v>
      </c>
      <c r="E967" s="16" t="str">
        <f>[1]!s_info_industry_csrc2023(A967,"",3)</f>
        <v>金属制品业</v>
      </c>
      <c r="F967" s="16">
        <f>[1]!s_is(A967,83,"FY","YTD","20251231",1,"",100000000)</f>
        <v>17.173783179400001</v>
      </c>
      <c r="G967" s="16">
        <f>[1]!s_is(A967,83,"FY","YTD","20241231",1,"",100000000)</f>
        <v>12.468028706099998</v>
      </c>
      <c r="H967" s="16">
        <f>[1]!s_is(A967,61,"FY","YTD","20251231",1,"",100000000)</f>
        <v>-0.44887012770000001</v>
      </c>
      <c r="I967" s="16">
        <f>[1]!s_is(A967,61,"FY","YTD","20241231",1,"",100000000)</f>
        <v>-1.8912624057</v>
      </c>
      <c r="J967" s="16">
        <f>[1]!s_fa_roe(A967,"20251231")</f>
        <v>-9.1475000000000009</v>
      </c>
      <c r="K967" s="16">
        <f>[1]!s_stmnote_rdexp(A967,"20251231",1,10000)</f>
        <v>5635.7314990000004</v>
      </c>
      <c r="L967" s="16">
        <f>[1]!s_margin_tradingbalance(A967,"",10000)</f>
        <v>0</v>
      </c>
      <c r="M967" s="16">
        <f>[1]!s_margin_seclendingbalance(A967,"",10000)</f>
        <v>0</v>
      </c>
      <c r="N967" s="17">
        <f>[1]!s_val_ev(A967,"",100000000)</f>
        <v>21.38448</v>
      </c>
      <c r="O967" s="17">
        <f>[1]!share_freesharesmv(A967,"",100000000)</f>
        <v>14.990090019000004</v>
      </c>
      <c r="P967" s="17">
        <f ca="1">[1]!s_dq_amount_btin(A967,TODAY()-1,100000000)</f>
        <v>0.35334032999999998</v>
      </c>
      <c r="Q967" s="17">
        <f ca="1">[1]!s_dq_turn(A967,TODAY()-1)</f>
        <v>1.6934656391850522</v>
      </c>
      <c r="R967" s="2">
        <f>[1]!s_pq_amount(A967,"20260101","",100000000)</f>
        <v>102.72283598</v>
      </c>
      <c r="S967" s="2">
        <f>[1]!s_pq_avgamount(A967,"20260101","",100000000)</f>
        <v>0.94241133926605503</v>
      </c>
      <c r="T967" s="17">
        <f>[1]!s_ipo_dilutedpe(A967)</f>
        <v>22.94</v>
      </c>
      <c r="U967" s="12">
        <f>[1]!s_ipo_collection_total(A967,100000000)</f>
        <v>2.3515199999999998</v>
      </c>
      <c r="V967" s="18">
        <f>[1]!s_val_pe_ttm(A967,"")</f>
        <v>-42.093978881835938</v>
      </c>
    </row>
    <row r="968" spans="1:22" x14ac:dyDescent="0.3">
      <c r="A968" s="12" t="s">
        <v>2515</v>
      </c>
      <c r="B968" s="12" t="s">
        <v>2516</v>
      </c>
      <c r="C968" s="16" t="str">
        <f>[1]!s_info_mkt(A968)</f>
        <v>创业板</v>
      </c>
      <c r="D968" s="16" t="str">
        <f>[1]!s_ipo_listeddate(A968)</f>
        <v>2010-09-28</v>
      </c>
      <c r="E968" s="16" t="str">
        <f>[1]!s_info_industry_csrc2023(A968,"",3)</f>
        <v>电气机械和器材制造业</v>
      </c>
      <c r="F968" s="16">
        <f>[1]!s_is(A968,83,"FY","YTD","20251231",1,"",100000000)</f>
        <v>451.04844200129997</v>
      </c>
      <c r="G968" s="16">
        <f>[1]!s_is(A968,83,"FY","YTD","20241231",1,"",100000000)</f>
        <v>370.40952138720002</v>
      </c>
      <c r="H968" s="16">
        <f>[1]!s_is(A968,61,"FY","YTD","20251231",1,"",100000000)</f>
        <v>50.500020898900004</v>
      </c>
      <c r="I968" s="16">
        <f>[1]!s_is(A968,61,"FY","YTD","20241231",1,"",100000000)</f>
        <v>42.854933406999997</v>
      </c>
      <c r="J968" s="16">
        <f>[1]!s_fa_roe(A968,"20251231")</f>
        <v>15.9438</v>
      </c>
      <c r="K968" s="16">
        <f>[1]!s_stmnote_rdexp(A968,"20251231",1,10000)</f>
        <v>425577.35746700002</v>
      </c>
      <c r="L968" s="16">
        <f>[1]!s_margin_tradingbalance(A968,"",10000)</f>
        <v>245334.9572</v>
      </c>
      <c r="M968" s="16">
        <f>[1]!s_margin_seclendingbalance(A968,"",10000)</f>
        <v>1396.7438</v>
      </c>
      <c r="N968" s="17">
        <f>[1]!s_val_ev(A968,"",100000000)</f>
        <v>1927.2724873392001</v>
      </c>
      <c r="O968" s="17">
        <f>[1]!share_freesharesmv(A968,"",100000000)</f>
        <v>1383.9320380088004</v>
      </c>
      <c r="P968" s="17">
        <f ca="1">[1]!s_dq_amount_btin(A968,TODAY()-1,100000000)</f>
        <v>27.630868299999999</v>
      </c>
      <c r="Q968" s="17">
        <f ca="1">[1]!s_dq_turn(A968,TODAY()-1)</f>
        <v>1.6188248230090052</v>
      </c>
      <c r="R968" s="2">
        <f>[1]!s_pq_amount(A968,"20260101","",100000000)</f>
        <v>2917.2496671700001</v>
      </c>
      <c r="S968" s="2">
        <f>[1]!s_pq_avgamount(A968,"20260101","",100000000)</f>
        <v>26.763758414403668</v>
      </c>
      <c r="T968" s="17">
        <f>[1]!s_ipo_dilutedpe(A968)</f>
        <v>78.13</v>
      </c>
      <c r="U968" s="12">
        <f>[1]!s_ipo_collection_total(A968,100000000)</f>
        <v>19.407599999999999</v>
      </c>
      <c r="V968" s="18">
        <f>[1]!s_val_pe_ttm(A968,"")</f>
        <v>40.654369354248047</v>
      </c>
    </row>
    <row r="969" spans="1:22" x14ac:dyDescent="0.3">
      <c r="A969" s="12" t="s">
        <v>2517</v>
      </c>
      <c r="B969" s="12" t="s">
        <v>2518</v>
      </c>
      <c r="C969" s="16" t="str">
        <f>[1]!s_info_mkt(A969)</f>
        <v>创业板</v>
      </c>
      <c r="D969" s="16" t="str">
        <f>[1]!s_ipo_listeddate(A969)</f>
        <v>2024-06-07</v>
      </c>
      <c r="E969" s="16" t="str">
        <f>[1]!s_info_industry_csrc2023(A969,"",3)</f>
        <v>橡胶和塑料制品业</v>
      </c>
      <c r="F969" s="16">
        <f>[1]!s_is(A969,83,"FY","YTD","20251231",1,"",100000000)</f>
        <v>5.3230793131</v>
      </c>
      <c r="G969" s="16">
        <f>[1]!s_is(A969,83,"FY","YTD","20241231",1,"",100000000)</f>
        <v>5.1179542038000001</v>
      </c>
      <c r="H969" s="16">
        <f>[1]!s_is(A969,61,"FY","YTD","20251231",1,"",100000000)</f>
        <v>0.53686027549999993</v>
      </c>
      <c r="I969" s="16">
        <f>[1]!s_is(A969,61,"FY","YTD","20241231",1,"",100000000)</f>
        <v>0.65811468539999995</v>
      </c>
      <c r="J969" s="16">
        <f>[1]!s_fa_roe(A969,"20251231")</f>
        <v>6.7431000000000001</v>
      </c>
      <c r="K969" s="16">
        <f>[1]!s_stmnote_rdexp(A969,"20251231",1,10000)</f>
        <v>2974.0075920000004</v>
      </c>
      <c r="L969" s="16">
        <f>[1]!s_margin_tradingbalance(A969,"",10000)</f>
        <v>6588.3064999999997</v>
      </c>
      <c r="M969" s="16">
        <f>[1]!s_margin_seclendingbalance(A969,"",10000)</f>
        <v>27.4055</v>
      </c>
      <c r="N969" s="17">
        <f>[1]!s_val_ev(A969,"",100000000)</f>
        <v>26.6566224</v>
      </c>
      <c r="O969" s="17">
        <f>[1]!share_freesharesmv(A969,"",100000000)</f>
        <v>7.9703218500000004</v>
      </c>
      <c r="P969" s="17">
        <f ca="1">[1]!s_dq_amount_btin(A969,TODAY()-1,100000000)</f>
        <v>0.64253150000000003</v>
      </c>
      <c r="Q969" s="17">
        <f ca="1">[1]!s_dq_turn(A969,TODAY()-1)</f>
        <v>8.1707877329947465</v>
      </c>
      <c r="R969" s="2">
        <f>[1]!s_pq_amount(A969,"20260101","",100000000)</f>
        <v>60.044180740000002</v>
      </c>
      <c r="S969" s="2">
        <f>[1]!s_pq_avgamount(A969,"20260101","",100000000)</f>
        <v>0.55086404348623852</v>
      </c>
      <c r="T969" s="17">
        <f>[1]!s_ipo_dilutedpe(A969)</f>
        <v>22.4</v>
      </c>
      <c r="U969" s="12">
        <f>[1]!s_ipo_collection_total(A969,100000000)</f>
        <v>3.97898</v>
      </c>
      <c r="V969" s="18">
        <f>[1]!s_val_pe_ttm(A969,"")</f>
        <v>56.908161163330078</v>
      </c>
    </row>
    <row r="970" spans="1:22" x14ac:dyDescent="0.3">
      <c r="A970" s="12" t="s">
        <v>2519</v>
      </c>
      <c r="B970" s="12" t="s">
        <v>2520</v>
      </c>
      <c r="C970" s="16" t="str">
        <f>[1]!s_info_mkt(A970)</f>
        <v>主板</v>
      </c>
      <c r="D970" s="16" t="str">
        <f>[1]!s_ipo_listeddate(A970)</f>
        <v>2017-01-26</v>
      </c>
      <c r="E970" s="16" t="str">
        <f>[1]!s_info_industry_csrc2023(A970,"",3)</f>
        <v>汽车制造业</v>
      </c>
      <c r="F970" s="16">
        <f>[1]!s_is(A970,83,"FY","YTD","20251231",1,"",100000000)</f>
        <v>27.796066674400002</v>
      </c>
      <c r="G970" s="16">
        <f>[1]!s_is(A970,83,"FY","YTD","20241231",1,"",100000000)</f>
        <v>23.029523148699997</v>
      </c>
      <c r="H970" s="16">
        <f>[1]!s_is(A970,61,"FY","YTD","20251231",1,"",100000000)</f>
        <v>1.0543238978</v>
      </c>
      <c r="I970" s="16">
        <f>[1]!s_is(A970,61,"FY","YTD","20241231",1,"",100000000)</f>
        <v>0.71463218510000004</v>
      </c>
      <c r="J970" s="16">
        <f>[1]!s_fa_roe(A970,"20251231")</f>
        <v>7.8094000000000001</v>
      </c>
      <c r="K970" s="16">
        <f>[1]!s_stmnote_rdexp(A970,"20251231",1,10000)</f>
        <v>14230.988475</v>
      </c>
      <c r="L970" s="16">
        <f>[1]!s_margin_tradingbalance(A970,"",10000)</f>
        <v>0</v>
      </c>
      <c r="M970" s="16">
        <f>[1]!s_margin_seclendingbalance(A970,"",10000)</f>
        <v>0</v>
      </c>
      <c r="N970" s="17">
        <f>[1]!s_val_ev(A970,"",100000000)</f>
        <v>26.110611175700001</v>
      </c>
      <c r="O970" s="17">
        <f>[1]!share_freesharesmv(A970,"",100000000)</f>
        <v>9.1166242037000025</v>
      </c>
      <c r="P970" s="17">
        <f ca="1">[1]!s_dq_amount_btin(A970,TODAY()-1,100000000)</f>
        <v>0.45486807000000001</v>
      </c>
      <c r="Q970" s="17">
        <f ca="1">[1]!s_dq_turn(A970,TODAY()-1)</f>
        <v>2.0058098779874132</v>
      </c>
      <c r="R970" s="2">
        <f>[1]!s_pq_amount(A970,"20260101","",100000000)</f>
        <v>51.894291780000003</v>
      </c>
      <c r="S970" s="2">
        <f>[1]!s_pq_avgamount(A970,"20260101","",100000000)</f>
        <v>0.47609442000000002</v>
      </c>
      <c r="T970" s="17">
        <f>[1]!s_ipo_dilutedpe(A970)</f>
        <v>20.11</v>
      </c>
      <c r="U970" s="12">
        <f>[1]!s_ipo_collection_total(A970,100000000)</f>
        <v>3.101721</v>
      </c>
      <c r="V970" s="18">
        <f>[1]!s_val_pe_ttm(A970,"")</f>
        <v>45.534172058105469</v>
      </c>
    </row>
    <row r="971" spans="1:22" x14ac:dyDescent="0.3">
      <c r="A971" s="12" t="s">
        <v>2521</v>
      </c>
      <c r="B971" s="12" t="s">
        <v>2522</v>
      </c>
      <c r="C971" s="16" t="str">
        <f>[1]!s_info_mkt(A971)</f>
        <v>主板</v>
      </c>
      <c r="D971" s="16" t="str">
        <f>[1]!s_ipo_listeddate(A971)</f>
        <v>2021-05-25</v>
      </c>
      <c r="E971" s="16" t="str">
        <f>[1]!s_info_industry_csrc2023(A971,"",3)</f>
        <v>燃气生产和供应业</v>
      </c>
      <c r="F971" s="16">
        <f>[1]!s_is(A971,83,"FY","YTD","20251231",1,"",100000000)</f>
        <v>202.69295948459998</v>
      </c>
      <c r="G971" s="16">
        <f>[1]!s_is(A971,83,"FY","YTD","20241231",1,"",100000000)</f>
        <v>220.4717320254</v>
      </c>
      <c r="H971" s="16">
        <f>[1]!s_is(A971,61,"FY","YTD","20251231",1,"",100000000)</f>
        <v>14.798547388099999</v>
      </c>
      <c r="I971" s="16">
        <f>[1]!s_is(A971,61,"FY","YTD","20241231",1,"",100000000)</f>
        <v>16.836823198800001</v>
      </c>
      <c r="J971" s="16">
        <f>[1]!s_fa_roe(A971,"20251231")</f>
        <v>14.425000000000001</v>
      </c>
      <c r="K971" s="16">
        <f>[1]!s_stmnote_rdexp(A971,"20251231",1,10000)</f>
        <v>1412.982383</v>
      </c>
      <c r="L971" s="16">
        <f>[1]!s_margin_tradingbalance(A971,"",10000)</f>
        <v>70563.112899999993</v>
      </c>
      <c r="M971" s="16">
        <f>[1]!s_margin_seclendingbalance(A971,"",10000)</f>
        <v>400.83330000000001</v>
      </c>
      <c r="N971" s="17">
        <f>[1]!s_val_ev(A971,"",100000000)</f>
        <v>247.98838494840001</v>
      </c>
      <c r="O971" s="17">
        <f>[1]!share_freesharesmv(A971,"",100000000)</f>
        <v>128.07030951179999</v>
      </c>
      <c r="P971" s="17">
        <f ca="1">[1]!s_dq_amount_btin(A971,TODAY()-1,100000000)</f>
        <v>4.7530149100000001</v>
      </c>
      <c r="Q971" s="17">
        <f ca="1">[1]!s_dq_turn(A971,TODAY()-1)</f>
        <v>1.9185885869453332</v>
      </c>
      <c r="R971" s="2">
        <f>[1]!s_pq_amount(A971,"20260101","",100000000)</f>
        <v>1139.90308424</v>
      </c>
      <c r="S971" s="2">
        <f>[1]!s_pq_avgamount(A971,"20260101","",100000000)</f>
        <v>10.457826460917431</v>
      </c>
      <c r="T971" s="17">
        <f>[1]!s_ipo_dilutedpe(A971)</f>
        <v>20</v>
      </c>
      <c r="U971" s="12">
        <f>[1]!s_ipo_collection_total(A971,100000000)</f>
        <v>28.682682676199999</v>
      </c>
      <c r="V971" s="18">
        <f>[1]!s_val_pe_ttm(A971,"")</f>
        <v>17.610605239868164</v>
      </c>
    </row>
    <row r="972" spans="1:22" x14ac:dyDescent="0.3">
      <c r="A972" s="12" t="s">
        <v>2523</v>
      </c>
      <c r="B972" s="12" t="s">
        <v>2524</v>
      </c>
      <c r="C972" s="16" t="str">
        <f>[1]!s_info_mkt(A972)</f>
        <v>主板</v>
      </c>
      <c r="D972" s="16" t="str">
        <f>[1]!s_ipo_listeddate(A972)</f>
        <v>1997-10-07</v>
      </c>
      <c r="E972" s="16" t="str">
        <f>[1]!s_info_industry_csrc2023(A972,"",3)</f>
        <v>计算机、通信和其他电子设备制造业</v>
      </c>
      <c r="F972" s="16">
        <f>[1]!s_is(A972,83,"FY","YTD","20251231",1,"",100000000)</f>
        <v>73.280977246999996</v>
      </c>
      <c r="G972" s="16">
        <f>[1]!s_is(A972,83,"FY","YTD","20241231",1,"",100000000)</f>
        <v>52.773164332700006</v>
      </c>
      <c r="H972" s="16">
        <f>[1]!s_is(A972,61,"FY","YTD","20251231",1,"",100000000)</f>
        <v>-2.9850571431000001</v>
      </c>
      <c r="I972" s="16">
        <f>[1]!s_is(A972,61,"FY","YTD","20241231",1,"",100000000)</f>
        <v>-3.5168596057000001</v>
      </c>
      <c r="J972" s="16">
        <f>[1]!s_fa_roe(A972,"20251231")</f>
        <v>-5.2767999999999997</v>
      </c>
      <c r="K972" s="16">
        <f>[1]!s_stmnote_rdexp(A972,"20251231",1,10000)</f>
        <v>33812.390891000003</v>
      </c>
      <c r="L972" s="16">
        <f>[1]!s_margin_tradingbalance(A972,"",10000)</f>
        <v>77316.471300000005</v>
      </c>
      <c r="M972" s="16">
        <f>[1]!s_margin_seclendingbalance(A972,"",10000)</f>
        <v>0</v>
      </c>
      <c r="N972" s="17">
        <f>[1]!s_val_ev(A972,"",100000000)</f>
        <v>304.8712897524</v>
      </c>
      <c r="O972" s="17">
        <f>[1]!share_freesharesmv(A972,"",100000000)</f>
        <v>213.82447551569999</v>
      </c>
      <c r="P972" s="17">
        <f ca="1">[1]!s_dq_amount_btin(A972,TODAY()-1,100000000)</f>
        <v>86.564541579999997</v>
      </c>
      <c r="Q972" s="17">
        <f ca="1">[1]!s_dq_turn(A972,TODAY()-1)</f>
        <v>28.403125916784798</v>
      </c>
      <c r="R972" s="2">
        <f>[1]!s_pq_amount(A972,"20260101","",100000000)</f>
        <v>1612.76561419</v>
      </c>
      <c r="S972" s="2">
        <f>[1]!s_pq_avgamount(A972,"20260101","",100000000)</f>
        <v>14.796014809082568</v>
      </c>
      <c r="T972" s="17">
        <f>[1]!s_ipo_dilutedpe(A972)</f>
        <v>0</v>
      </c>
      <c r="U972" s="12">
        <f>[1]!s_ipo_collection_total(A972,100000000)</f>
        <v>2.2559999999999998</v>
      </c>
      <c r="V972" s="18">
        <f>[1]!s_val_pe_ttm(A972,"")</f>
        <v>-138.1109619140625</v>
      </c>
    </row>
    <row r="973" spans="1:22" x14ac:dyDescent="0.3">
      <c r="A973" s="12" t="s">
        <v>2525</v>
      </c>
      <c r="B973" s="12" t="s">
        <v>2526</v>
      </c>
      <c r="C973" s="16" t="str">
        <f>[1]!s_info_mkt(A973)</f>
        <v>主板</v>
      </c>
      <c r="D973" s="16" t="str">
        <f>[1]!s_ipo_listeddate(A973)</f>
        <v>2004-08-09</v>
      </c>
      <c r="E973" s="16" t="str">
        <f>[1]!s_info_industry_csrc2023(A973,"",3)</f>
        <v>医药制造业</v>
      </c>
      <c r="F973" s="16">
        <f>[1]!s_is(A973,83,"FY","YTD","20251231",1,"",100000000)</f>
        <v>7.5766190820000006</v>
      </c>
      <c r="G973" s="16">
        <f>[1]!s_is(A973,83,"FY","YTD","20241231",1,"",100000000)</f>
        <v>8.5302434005999999</v>
      </c>
      <c r="H973" s="16">
        <f>[1]!s_is(A973,61,"FY","YTD","20251231",1,"",100000000)</f>
        <v>-7.4437890174000003</v>
      </c>
      <c r="I973" s="16">
        <f>[1]!s_is(A973,61,"FY","YTD","20241231",1,"",100000000)</f>
        <v>-9.2516986474999996</v>
      </c>
      <c r="J973" s="16">
        <f>[1]!s_fa_roe(A973,"20251231")</f>
        <v>-9.9132999999999996</v>
      </c>
      <c r="K973" s="16">
        <f>[1]!s_stmnote_rdexp(A973,"20251231",1,10000)</f>
        <v>23788.263097999999</v>
      </c>
      <c r="L973" s="16">
        <f>[1]!s_margin_tradingbalance(A973,"",10000)</f>
        <v>32458.829099999999</v>
      </c>
      <c r="M973" s="16">
        <f>[1]!s_margin_seclendingbalance(A973,"",10000)</f>
        <v>100.5312</v>
      </c>
      <c r="N973" s="17">
        <f>[1]!s_val_ev(A973,"",100000000)</f>
        <v>77.891254775999997</v>
      </c>
      <c r="O973" s="17">
        <f>[1]!share_freesharesmv(A973,"",100000000)</f>
        <v>53.254310603999997</v>
      </c>
      <c r="P973" s="17">
        <f ca="1">[1]!s_dq_amount_btin(A973,TODAY()-1,100000000)</f>
        <v>2.2095645899999998</v>
      </c>
      <c r="Q973" s="17">
        <f ca="1">[1]!s_dq_turn(A973,TODAY()-1)</f>
        <v>2.8402718088984553</v>
      </c>
      <c r="R973" s="2">
        <f>[1]!s_pq_amount(A973,"20260101","",100000000)</f>
        <v>327.72601483</v>
      </c>
      <c r="S973" s="2">
        <f>[1]!s_pq_avgamount(A973,"20260101","",100000000)</f>
        <v>3.0066606865137611</v>
      </c>
      <c r="T973" s="17">
        <f>[1]!s_ipo_dilutedpe(A973)</f>
        <v>19.73</v>
      </c>
      <c r="U973" s="12">
        <f>[1]!s_ipo_collection_total(A973,100000000)</f>
        <v>1.6060000000000001</v>
      </c>
      <c r="V973" s="18">
        <f>[1]!s_val_pe_ttm(A973,"")</f>
        <v>-8.6984825134277344</v>
      </c>
    </row>
    <row r="974" spans="1:22" x14ac:dyDescent="0.3">
      <c r="A974" s="12" t="s">
        <v>2527</v>
      </c>
      <c r="B974" s="12" t="s">
        <v>2528</v>
      </c>
      <c r="C974" s="16" t="str">
        <f>[1]!s_info_mkt(A974)</f>
        <v>创业板</v>
      </c>
      <c r="D974" s="16" t="str">
        <f>[1]!s_ipo_listeddate(A974)</f>
        <v>2015-06-11</v>
      </c>
      <c r="E974" s="16" t="str">
        <f>[1]!s_info_industry_csrc2023(A974,"",3)</f>
        <v>计算机、通信和其他电子设备制造业</v>
      </c>
      <c r="F974" s="16">
        <f>[1]!s_is(A974,83,"FY","YTD","20251231",1,"",100000000)</f>
        <v>192.92313457360001</v>
      </c>
      <c r="G974" s="16">
        <f>[1]!s_is(A974,83,"FY","YTD","20241231",1,"",100000000)</f>
        <v>107.31469489879998</v>
      </c>
      <c r="H974" s="16">
        <f>[1]!s_is(A974,61,"FY","YTD","20251231",1,"",100000000)</f>
        <v>43.119882743999995</v>
      </c>
      <c r="I974" s="16">
        <f>[1]!s_is(A974,61,"FY","YTD","20241231",1,"",100000000)</f>
        <v>11.544310978499999</v>
      </c>
      <c r="J974" s="16">
        <f>[1]!s_fa_roe(A974,"20251231")</f>
        <v>33.7592</v>
      </c>
      <c r="K974" s="16">
        <f>[1]!s_stmnote_rdexp(A974,"20251231",1,10000)</f>
        <v>77764.342705999996</v>
      </c>
      <c r="L974" s="16">
        <f>[1]!s_margin_tradingbalance(A974,"",10000)</f>
        <v>2315429.2648</v>
      </c>
      <c r="M974" s="16">
        <f>[1]!s_margin_seclendingbalance(A974,"",10000)</f>
        <v>4059.7930999999999</v>
      </c>
      <c r="N974" s="17">
        <f>[1]!s_val_ev(A974,"",100000000)</f>
        <v>3614.2164221471999</v>
      </c>
      <c r="O974" s="17">
        <f>[1]!share_freesharesmv(A974,"",100000000)</f>
        <v>2210.03603226</v>
      </c>
      <c r="P974" s="17">
        <f ca="1">[1]!s_dq_amount_btin(A974,TODAY()-1,100000000)</f>
        <v>165.82158414</v>
      </c>
      <c r="Q974" s="17">
        <f ca="1">[1]!s_dq_turn(A974,TODAY()-1)</f>
        <v>5.2235565245934259</v>
      </c>
      <c r="R974" s="2">
        <f>[1]!s_pq_amount(A974,"20260101","",100000000)</f>
        <v>13719.497095569999</v>
      </c>
      <c r="S974" s="2">
        <f>[1]!s_pq_avgamount(A974,"20260101","",100000000)</f>
        <v>125.86694583091743</v>
      </c>
      <c r="T974" s="17">
        <f>[1]!s_ipo_dilutedpe(A974)</f>
        <v>22.97</v>
      </c>
      <c r="U974" s="12">
        <f>[1]!s_ipo_collection_total(A974,100000000)</f>
        <v>5.7681909999999998</v>
      </c>
      <c r="V974" s="18">
        <f>[1]!s_val_pe_ttm(A974,"")</f>
        <v>77.492637634277344</v>
      </c>
    </row>
    <row r="975" spans="1:22" x14ac:dyDescent="0.3">
      <c r="A975" s="12" t="s">
        <v>2529</v>
      </c>
      <c r="B975" s="12" t="s">
        <v>2530</v>
      </c>
      <c r="C975" s="16" t="str">
        <f>[1]!s_info_mkt(A975)</f>
        <v>科创板</v>
      </c>
      <c r="D975" s="16" t="str">
        <f>[1]!s_ipo_listeddate(A975)</f>
        <v>2021-03-12</v>
      </c>
      <c r="E975" s="16" t="str">
        <f>[1]!s_info_industry_csrc2023(A975,"",3)</f>
        <v>计算机、通信和其他电子设备制造业</v>
      </c>
      <c r="F975" s="16">
        <f>[1]!s_is(A975,83,"FY","YTD","20251231",1,"",100000000)</f>
        <v>11.9373849745</v>
      </c>
      <c r="G975" s="16">
        <f>[1]!s_is(A975,83,"FY","YTD","20241231",1,"",100000000)</f>
        <v>11.957715186700002</v>
      </c>
      <c r="H975" s="16">
        <f>[1]!s_is(A975,61,"FY","YTD","20251231",1,"",100000000)</f>
        <v>1.3563241030000002</v>
      </c>
      <c r="I975" s="16">
        <f>[1]!s_is(A975,61,"FY","YTD","20241231",1,"",100000000)</f>
        <v>0.1594623312</v>
      </c>
      <c r="J975" s="16">
        <f>[1]!s_fa_roe(A975,"20251231")</f>
        <v>7.9617000000000004</v>
      </c>
      <c r="K975" s="16">
        <f>[1]!s_stmnote_rdexp(A975,"20251231",1,10000)</f>
        <v>11651.42</v>
      </c>
      <c r="L975" s="16">
        <f>[1]!s_margin_tradingbalance(A975,"",10000)</f>
        <v>36830.888099999996</v>
      </c>
      <c r="M975" s="16">
        <f>[1]!s_margin_seclendingbalance(A975,"",10000)</f>
        <v>0</v>
      </c>
      <c r="N975" s="17">
        <f>[1]!s_val_ev(A975,"",100000000)</f>
        <v>64.525587096500004</v>
      </c>
      <c r="O975" s="17">
        <f>[1]!share_freesharesmv(A975,"",100000000)</f>
        <v>29.729034270500001</v>
      </c>
      <c r="P975" s="17">
        <f ca="1">[1]!s_dq_amount_btin(A975,TODAY()-1,100000000)</f>
        <v>1.6382454900000001</v>
      </c>
      <c r="Q975" s="17">
        <f ca="1">[1]!s_dq_turn(A975,TODAY()-1)</f>
        <v>2.5534174606361226</v>
      </c>
      <c r="R975" s="2">
        <f>[1]!s_pq_amount(A975,"20260101","",100000000)</f>
        <v>203.12961683</v>
      </c>
      <c r="S975" s="2">
        <f>[1]!s_pq_avgamount(A975,"20260101","",100000000)</f>
        <v>1.8635744663302753</v>
      </c>
      <c r="T975" s="17">
        <f>[1]!s_ipo_dilutedpe(A975)</f>
        <v>26.1</v>
      </c>
      <c r="U975" s="12">
        <f>[1]!s_ipo_collection_total(A975,100000000)</f>
        <v>9.7291799999999995</v>
      </c>
      <c r="V975" s="18">
        <f>[1]!s_val_pe_ttm(A975,"")</f>
        <v>43.135982513427734</v>
      </c>
    </row>
    <row r="976" spans="1:22" x14ac:dyDescent="0.3">
      <c r="A976" s="12" t="s">
        <v>2531</v>
      </c>
      <c r="B976" s="12" t="s">
        <v>2532</v>
      </c>
      <c r="C976" s="16" t="str">
        <f>[1]!s_info_mkt(A976)</f>
        <v>主板</v>
      </c>
      <c r="D976" s="16" t="str">
        <f>[1]!s_ipo_listeddate(A976)</f>
        <v>2017-05-11</v>
      </c>
      <c r="E976" s="16" t="str">
        <f>[1]!s_info_industry_csrc2023(A976,"",3)</f>
        <v>通用设备制造业</v>
      </c>
      <c r="F976" s="16">
        <f>[1]!s_is(A976,83,"FY","YTD","20251231",1,"",100000000)</f>
        <v>6.6987442412</v>
      </c>
      <c r="G976" s="16">
        <f>[1]!s_is(A976,83,"FY","YTD","20241231",1,"",100000000)</f>
        <v>5.7847459790999993</v>
      </c>
      <c r="H976" s="16">
        <f>[1]!s_is(A976,61,"FY","YTD","20251231",1,"",100000000)</f>
        <v>1.3418391861000001</v>
      </c>
      <c r="I976" s="16">
        <f>[1]!s_is(A976,61,"FY","YTD","20241231",1,"",100000000)</f>
        <v>1.3083784855</v>
      </c>
      <c r="J976" s="16">
        <f>[1]!s_fa_roe(A976,"20251231")</f>
        <v>13.4131</v>
      </c>
      <c r="K976" s="16">
        <f>[1]!s_stmnote_rdexp(A976,"20251231",1,10000)</f>
        <v>3248.2214010000002</v>
      </c>
      <c r="L976" s="16">
        <f>[1]!s_margin_tradingbalance(A976,"",10000)</f>
        <v>0</v>
      </c>
      <c r="M976" s="16">
        <f>[1]!s_margin_seclendingbalance(A976,"",10000)</f>
        <v>0</v>
      </c>
      <c r="N976" s="17">
        <f>[1]!s_val_ev(A976,"",100000000)</f>
        <v>50.849291305500003</v>
      </c>
      <c r="O976" s="17">
        <f>[1]!share_freesharesmv(A976,"",100000000)</f>
        <v>23.543307432600002</v>
      </c>
      <c r="P976" s="17">
        <f ca="1">[1]!s_dq_amount_btin(A976,TODAY()-1,100000000)</f>
        <v>1.44739868</v>
      </c>
      <c r="Q976" s="17">
        <f ca="1">[1]!s_dq_turn(A976,TODAY()-1)</f>
        <v>4.7477177801496859</v>
      </c>
      <c r="R976" s="2">
        <f>[1]!s_pq_amount(A976,"20260101","",100000000)</f>
        <v>103.319355</v>
      </c>
      <c r="S976" s="2">
        <f>[1]!s_pq_avgamount(A976,"20260101","",100000000)</f>
        <v>0.94788399082568808</v>
      </c>
      <c r="T976" s="17">
        <f>[1]!s_ipo_dilutedpe(A976)</f>
        <v>21.31</v>
      </c>
      <c r="U976" s="12">
        <f>[1]!s_ipo_collection_total(A976,100000000)</f>
        <v>2.6162999999999998</v>
      </c>
      <c r="V976" s="18">
        <f>[1]!s_val_pe_ttm(A976,"")</f>
        <v>38.737239837646484</v>
      </c>
    </row>
    <row r="977" spans="1:22" x14ac:dyDescent="0.3">
      <c r="A977" s="12" t="s">
        <v>2533</v>
      </c>
      <c r="B977" s="12" t="s">
        <v>2534</v>
      </c>
      <c r="C977" s="16" t="str">
        <f>[1]!s_info_mkt(A977)</f>
        <v>主板</v>
      </c>
      <c r="D977" s="16" t="str">
        <f>[1]!s_ipo_listeddate(A977)</f>
        <v>2012-04-16</v>
      </c>
      <c r="E977" s="16" t="str">
        <f>[1]!s_info_industry_csrc2023(A977,"",3)</f>
        <v>化学原料和化学制品制造业</v>
      </c>
      <c r="F977" s="16">
        <f>[1]!s_is(A977,83,"FY","YTD","20251231",1,"",100000000)</f>
        <v>52.368748424099998</v>
      </c>
      <c r="G977" s="16">
        <f>[1]!s_is(A977,83,"FY","YTD","20241231",1,"",100000000)</f>
        <v>31.010621791999998</v>
      </c>
      <c r="H977" s="16">
        <f>[1]!s_is(A977,61,"FY","YTD","20251231",1,"",100000000)</f>
        <v>1.2543984843</v>
      </c>
      <c r="I977" s="16">
        <f>[1]!s_is(A977,61,"FY","YTD","20241231",1,"",100000000)</f>
        <v>-2.4617351993000001</v>
      </c>
      <c r="J977" s="16">
        <f>[1]!s_fa_roe(A977,"20251231")</f>
        <v>4.5294999999999996</v>
      </c>
      <c r="K977" s="16">
        <f>[1]!s_stmnote_rdexp(A977,"20251231",1,10000)</f>
        <v>16169.238459999999</v>
      </c>
      <c r="L977" s="16">
        <f>[1]!s_margin_tradingbalance(A977,"",10000)</f>
        <v>0</v>
      </c>
      <c r="M977" s="16">
        <f>[1]!s_margin_seclendingbalance(A977,"",10000)</f>
        <v>0</v>
      </c>
      <c r="N977" s="17">
        <f>[1]!s_val_ev(A977,"",100000000)</f>
        <v>53.792819999999999</v>
      </c>
      <c r="O977" s="17">
        <f>[1]!share_freesharesmv(A977,"",100000000)</f>
        <v>38.172012536700002</v>
      </c>
      <c r="P977" s="17">
        <f ca="1">[1]!s_dq_amount_btin(A977,TODAY()-1,100000000)</f>
        <v>8.6872434500000004</v>
      </c>
      <c r="Q977" s="17">
        <f ca="1">[1]!s_dq_turn(A977,TODAY()-1)</f>
        <v>16.375514092663199</v>
      </c>
      <c r="R977" s="2">
        <f>[1]!s_pq_amount(A977,"20260101","",100000000)</f>
        <v>341.76101182000002</v>
      </c>
      <c r="S977" s="2">
        <f>[1]!s_pq_avgamount(A977,"20260101","",100000000)</f>
        <v>3.135422126788991</v>
      </c>
      <c r="T977" s="17">
        <f>[1]!s_ipo_dilutedpe(A977)</f>
        <v>21.43</v>
      </c>
      <c r="U977" s="12">
        <f>[1]!s_ipo_collection_total(A977,100000000)</f>
        <v>3</v>
      </c>
      <c r="V977" s="18">
        <f>[1]!s_val_pe_ttm(A977,"")</f>
        <v>42.715633392333984</v>
      </c>
    </row>
    <row r="978" spans="1:22" x14ac:dyDescent="0.3">
      <c r="A978" s="12" t="s">
        <v>2535</v>
      </c>
      <c r="B978" s="12" t="s">
        <v>2536</v>
      </c>
      <c r="C978" s="16" t="str">
        <f>[1]!s_info_mkt(A978)</f>
        <v>创业板</v>
      </c>
      <c r="D978" s="16" t="str">
        <f>[1]!s_ipo_listeddate(A978)</f>
        <v>2010-02-26</v>
      </c>
      <c r="E978" s="16" t="str">
        <f>[1]!s_info_industry_csrc2023(A978,"",3)</f>
        <v>商务服务业</v>
      </c>
      <c r="F978" s="16">
        <f>[1]!s_is(A978,83,"FY","YTD","20251231",1,"",100000000)</f>
        <v>686.92672430480002</v>
      </c>
      <c r="G978" s="16">
        <f>[1]!s_is(A978,83,"FY","YTD","20241231",1,"",100000000)</f>
        <v>607.96916156949999</v>
      </c>
      <c r="H978" s="16">
        <f>[1]!s_is(A978,61,"FY","YTD","20251231",1,"",100000000)</f>
        <v>2.2466577793</v>
      </c>
      <c r="I978" s="16">
        <f>[1]!s_is(A978,61,"FY","YTD","20241231",1,"",100000000)</f>
        <v>-2.9067560226999998</v>
      </c>
      <c r="J978" s="16">
        <f>[1]!s_fa_roe(A978,"20251231")</f>
        <v>2.9022000000000001</v>
      </c>
      <c r="K978" s="16">
        <f>[1]!s_stmnote_rdexp(A978,"20251231",1,10000)</f>
        <v>9520.8404069999997</v>
      </c>
      <c r="L978" s="16">
        <f>[1]!s_margin_tradingbalance(A978,"",10000)</f>
        <v>416425.38130000001</v>
      </c>
      <c r="M978" s="16">
        <f>[1]!s_margin_seclendingbalance(A978,"",10000)</f>
        <v>2459.0313000000001</v>
      </c>
      <c r="N978" s="17">
        <f>[1]!s_val_ev(A978,"",100000000)</f>
        <v>547.5087371175</v>
      </c>
      <c r="O978" s="17">
        <f>[1]!share_freesharesmv(A978,"",100000000)</f>
        <v>530.38436800500006</v>
      </c>
      <c r="P978" s="17">
        <f ca="1">[1]!s_dq_amount_btin(A978,TODAY()-1,100000000)</f>
        <v>48.151135779999997</v>
      </c>
      <c r="Q978" s="17">
        <f ca="1">[1]!s_dq_turn(A978,TODAY()-1)</f>
        <v>9.0932398972107968</v>
      </c>
      <c r="R978" s="2">
        <f>[1]!s_pq_amount(A978,"20260101","",100000000)</f>
        <v>10108.06664924</v>
      </c>
      <c r="S978" s="2">
        <f>[1]!s_pq_avgamount(A978,"20260101","",100000000)</f>
        <v>92.734556415045873</v>
      </c>
      <c r="T978" s="17">
        <f>[1]!s_ipo_dilutedpe(A978)</f>
        <v>67.72</v>
      </c>
      <c r="U978" s="12">
        <f>[1]!s_ipo_collection_total(A978,100000000)</f>
        <v>6.7720000000000002</v>
      </c>
      <c r="V978" s="18">
        <f>[1]!s_val_pe_ttm(A978,"")</f>
        <v>214.4847412109375</v>
      </c>
    </row>
    <row r="979" spans="1:22" x14ac:dyDescent="0.3">
      <c r="A979" s="12" t="s">
        <v>2537</v>
      </c>
      <c r="B979" s="12" t="s">
        <v>2538</v>
      </c>
      <c r="C979" s="16" t="str">
        <f>[1]!s_info_mkt(A979)</f>
        <v>科创板</v>
      </c>
      <c r="D979" s="16" t="str">
        <f>[1]!s_ipo_listeddate(A979)</f>
        <v>2022-09-26</v>
      </c>
      <c r="E979" s="16" t="str">
        <f>[1]!s_info_industry_csrc2023(A979,"",3)</f>
        <v>计算机、通信和其他电子设备制造业</v>
      </c>
      <c r="F979" s="16">
        <f>[1]!s_is(A979,83,"FY","YTD","20251231",1,"",100000000)</f>
        <v>61.450692823699995</v>
      </c>
      <c r="G979" s="16">
        <f>[1]!s_is(A979,83,"FY","YTD","20241231",1,"",100000000)</f>
        <v>64.911979014300002</v>
      </c>
      <c r="H979" s="16">
        <f>[1]!s_is(A979,61,"FY","YTD","20251231",1,"",100000000)</f>
        <v>-2.6954946220999996</v>
      </c>
      <c r="I979" s="16">
        <f>[1]!s_is(A979,61,"FY","YTD","20241231",1,"",100000000)</f>
        <v>-2.7863825399</v>
      </c>
      <c r="J979" s="16">
        <f>[1]!s_fa_roe(A979,"20251231")</f>
        <v>-4.3918999999999997</v>
      </c>
      <c r="K979" s="16">
        <f>[1]!s_stmnote_rdexp(A979,"20251231",1,10000)</f>
        <v>128166.217276</v>
      </c>
      <c r="L979" s="16">
        <f>[1]!s_margin_tradingbalance(A979,"",10000)</f>
        <v>119918.27770000001</v>
      </c>
      <c r="M979" s="16">
        <f>[1]!s_margin_seclendingbalance(A979,"",10000)</f>
        <v>1360.0702000000001</v>
      </c>
      <c r="N979" s="17">
        <f>[1]!s_val_ev(A979,"",100000000)</f>
        <v>605.8024999999999</v>
      </c>
      <c r="O979" s="17">
        <f>[1]!share_freesharesmv(A979,"",100000000)</f>
        <v>205.04255000000001</v>
      </c>
      <c r="P979" s="17">
        <f ca="1">[1]!s_dq_amount_btin(A979,TODAY()-1,100000000)</f>
        <v>19.746966180000001</v>
      </c>
      <c r="Q979" s="17">
        <f ca="1">[1]!s_dq_turn(A979,TODAY()-1)</f>
        <v>5.4564597913939137</v>
      </c>
      <c r="R979" s="2">
        <f>[1]!s_pq_amount(A979,"20260101","",100000000)</f>
        <v>1990.2006017399999</v>
      </c>
      <c r="S979" s="2">
        <f>[1]!s_pq_avgamount(A979,"20260101","",100000000)</f>
        <v>18.258721116880736</v>
      </c>
      <c r="T979" s="17">
        <f>[1]!s_ipo_dilutedpe(A979)</f>
        <v>0</v>
      </c>
      <c r="U979" s="12">
        <f>[1]!s_ipo_collection_total(A979,100000000)</f>
        <v>41.366875</v>
      </c>
      <c r="V979" s="18">
        <f>[1]!s_val_pe_ttm(A979,"")</f>
        <v>-250.94569396972656</v>
      </c>
    </row>
    <row r="980" spans="1:22" x14ac:dyDescent="0.3">
      <c r="A980" s="12" t="s">
        <v>2539</v>
      </c>
      <c r="B980" s="12" t="s">
        <v>2540</v>
      </c>
      <c r="C980" s="16" t="str">
        <f>[1]!s_info_mkt(A980)</f>
        <v>科创板</v>
      </c>
      <c r="D980" s="16" t="str">
        <f>[1]!s_ipo_listeddate(A980)</f>
        <v>2019-12-16</v>
      </c>
      <c r="E980" s="16" t="str">
        <f>[1]!s_info_industry_csrc2023(A980,"",3)</f>
        <v>专用设备制造业</v>
      </c>
      <c r="F980" s="16">
        <f>[1]!s_is(A980,83,"FY","YTD","20251231",1,"",100000000)</f>
        <v>19.484882617299998</v>
      </c>
      <c r="G980" s="16">
        <f>[1]!s_is(A980,83,"FY","YTD","20241231",1,"",100000000)</f>
        <v>17.536059657300001</v>
      </c>
      <c r="H980" s="16">
        <f>[1]!s_is(A980,61,"FY","YTD","20251231",1,"",100000000)</f>
        <v>0.71705148180000011</v>
      </c>
      <c r="I980" s="16">
        <f>[1]!s_is(A980,61,"FY","YTD","20241231",1,"",100000000)</f>
        <v>2.0281199836000003</v>
      </c>
      <c r="J980" s="16">
        <f>[1]!s_fa_roe(A980,"20251231")</f>
        <v>2.6152000000000002</v>
      </c>
      <c r="K980" s="16">
        <f>[1]!s_stmnote_rdexp(A980,"20251231",1,10000)</f>
        <v>25450.808906000002</v>
      </c>
      <c r="L980" s="16">
        <f>[1]!s_margin_tradingbalance(A980,"",10000)</f>
        <v>82674.107000000004</v>
      </c>
      <c r="M980" s="16">
        <f>[1]!s_margin_seclendingbalance(A980,"",10000)</f>
        <v>948.89589999999998</v>
      </c>
      <c r="N980" s="17">
        <f>[1]!s_val_ev(A980,"",100000000)</f>
        <v>590.86879092800007</v>
      </c>
      <c r="O980" s="17">
        <f>[1]!share_freesharesmv(A980,"",100000000)</f>
        <v>423.00829446950007</v>
      </c>
      <c r="P980" s="17">
        <f ca="1">[1]!s_dq_amount_btin(A980,TODAY()-1,100000000)</f>
        <v>24.788662689999999</v>
      </c>
      <c r="Q980" s="17">
        <f ca="1">[1]!s_dq_turn(A980,TODAY()-1)</f>
        <v>4.282718744589026</v>
      </c>
      <c r="R980" s="2">
        <f>[1]!s_pq_amount(A980,"20260101","",100000000)</f>
        <v>1835.07078164</v>
      </c>
      <c r="S980" s="2">
        <f>[1]!s_pq_avgamount(A980,"20260101","",100000000)</f>
        <v>16.835511758165136</v>
      </c>
      <c r="T980" s="17">
        <f>[1]!s_ipo_dilutedpe(A980)</f>
        <v>112.7</v>
      </c>
      <c r="U980" s="12">
        <f>[1]!s_ipo_collection_total(A980,100000000)</f>
        <v>5.6637000000000004</v>
      </c>
      <c r="V980" s="18">
        <f>[1]!s_val_pe_ttm(A980,"")</f>
        <v>837.469970703125</v>
      </c>
    </row>
    <row r="981" spans="1:22" x14ac:dyDescent="0.3">
      <c r="A981" s="12" t="s">
        <v>2541</v>
      </c>
      <c r="B981" s="12" t="s">
        <v>2542</v>
      </c>
      <c r="C981" s="16" t="str">
        <f>[1]!s_info_mkt(A981)</f>
        <v>主板</v>
      </c>
      <c r="D981" s="16" t="str">
        <f>[1]!s_ipo_listeddate(A981)</f>
        <v>1998-01-08</v>
      </c>
      <c r="E981" s="16" t="str">
        <f>[1]!s_info_industry_csrc2023(A981,"",3)</f>
        <v>广播、电视、电影和录音制作业</v>
      </c>
      <c r="F981" s="16">
        <f>[1]!s_is(A981,83,"FY","YTD","20251231",1,"",100000000)</f>
        <v>3.3217221504000003</v>
      </c>
      <c r="G981" s="16">
        <f>[1]!s_is(A981,83,"FY","YTD","20241231",1,"",100000000)</f>
        <v>3.1692967093000002</v>
      </c>
      <c r="H981" s="16">
        <f>[1]!s_is(A981,61,"FY","YTD","20251231",1,"",100000000)</f>
        <v>-4.0721629615000001</v>
      </c>
      <c r="I981" s="16">
        <f>[1]!s_is(A981,61,"FY","YTD","20241231",1,"",100000000)</f>
        <v>-1.5563645925</v>
      </c>
      <c r="J981" s="16">
        <f>[1]!s_fa_roe(A981,"20251231")</f>
        <v>-47.4664</v>
      </c>
      <c r="K981" s="16">
        <f>[1]!s_stmnote_rdexp(A981,"20251231",1,10000)</f>
        <v>0</v>
      </c>
      <c r="L981" s="16">
        <f>[1]!s_margin_tradingbalance(A981,"",10000)</f>
        <v>0</v>
      </c>
      <c r="M981" s="16">
        <f>[1]!s_margin_seclendingbalance(A981,"",10000)</f>
        <v>0</v>
      </c>
      <c r="N981" s="17">
        <f>[1]!s_val_ev(A981,"",100000000)</f>
        <v>29.423500480500003</v>
      </c>
      <c r="O981" s="17">
        <f>[1]!share_freesharesmv(A981,"",100000000)</f>
        <v>22.803709334700002</v>
      </c>
      <c r="P981" s="17">
        <f ca="1">[1]!s_dq_amount_btin(A981,TODAY()-1,100000000)</f>
        <v>1.41150503</v>
      </c>
      <c r="Q981" s="17">
        <f ca="1">[1]!s_dq_turn(A981,TODAY()-1)</f>
        <v>4.8757169029737035</v>
      </c>
      <c r="R981" s="2">
        <f>[1]!s_pq_amount(A981,"20260101","",100000000)</f>
        <v>165.43835996000001</v>
      </c>
      <c r="S981" s="2">
        <f>[1]!s_pq_avgamount(A981,"20260101","",100000000)</f>
        <v>1.5177831188990825</v>
      </c>
      <c r="T981" s="17">
        <f>[1]!s_ipo_dilutedpe(A981)</f>
        <v>0</v>
      </c>
      <c r="U981" s="12">
        <f>[1]!s_ipo_collection_total(A981,100000000)</f>
        <v>1.4159999999999999</v>
      </c>
      <c r="V981" s="18">
        <f>[1]!s_val_pe_ttm(A981,"")</f>
        <v>-14.015798568725586</v>
      </c>
    </row>
    <row r="982" spans="1:22" x14ac:dyDescent="0.3">
      <c r="A982" s="12" t="s">
        <v>2543</v>
      </c>
      <c r="B982" s="12" t="s">
        <v>2544</v>
      </c>
      <c r="C982" s="16" t="str">
        <f>[1]!s_info_mkt(A982)</f>
        <v>创业板</v>
      </c>
      <c r="D982" s="16" t="str">
        <f>[1]!s_ipo_listeddate(A982)</f>
        <v>2021-06-03</v>
      </c>
      <c r="E982" s="16" t="str">
        <f>[1]!s_info_industry_csrc2023(A982,"",3)</f>
        <v>软件和信息技术服务业</v>
      </c>
      <c r="F982" s="16">
        <f>[1]!s_is(A982,83,"FY","YTD","20251231",1,"",100000000)</f>
        <v>8.2494541891999997</v>
      </c>
      <c r="G982" s="16">
        <f>[1]!s_is(A982,83,"FY","YTD","20241231",1,"",100000000)</f>
        <v>8.3613024962000004</v>
      </c>
      <c r="H982" s="16">
        <f>[1]!s_is(A982,61,"FY","YTD","20251231",1,"",100000000)</f>
        <v>0.73978954109999995</v>
      </c>
      <c r="I982" s="16">
        <f>[1]!s_is(A982,61,"FY","YTD","20241231",1,"",100000000)</f>
        <v>1.2125002112000001</v>
      </c>
      <c r="J982" s="16">
        <f>[1]!s_fa_roe(A982,"20251231")</f>
        <v>5.7008000000000001</v>
      </c>
      <c r="K982" s="16">
        <f>[1]!s_stmnote_rdexp(A982,"20251231",1,10000)</f>
        <v>11638.825052</v>
      </c>
      <c r="L982" s="16">
        <f>[1]!s_margin_tradingbalance(A982,"",10000)</f>
        <v>27765.5736</v>
      </c>
      <c r="M982" s="16">
        <f>[1]!s_margin_seclendingbalance(A982,"",10000)</f>
        <v>17.284800000000001</v>
      </c>
      <c r="N982" s="17">
        <f>[1]!s_val_ev(A982,"",100000000)</f>
        <v>44.724170786000002</v>
      </c>
      <c r="O982" s="17">
        <f>[1]!share_freesharesmv(A982,"",100000000)</f>
        <v>29.081965663999995</v>
      </c>
      <c r="P982" s="17">
        <f ca="1">[1]!s_dq_amount_btin(A982,TODAY()-1,100000000)</f>
        <v>0.91293679000000005</v>
      </c>
      <c r="Q982" s="17">
        <f ca="1">[1]!s_dq_turn(A982,TODAY()-1)</f>
        <v>2.4301794940451189</v>
      </c>
      <c r="R982" s="2">
        <f>[1]!s_pq_amount(A982,"20260101","",100000000)</f>
        <v>179.49809239000001</v>
      </c>
      <c r="S982" s="2">
        <f>[1]!s_pq_avgamount(A982,"20260101","",100000000)</f>
        <v>1.6467714898165136</v>
      </c>
      <c r="T982" s="17">
        <f>[1]!s_ipo_dilutedpe(A982)</f>
        <v>23.16</v>
      </c>
      <c r="U982" s="12">
        <f>[1]!s_ipo_collection_total(A982,100000000)</f>
        <v>4.5990099999999998</v>
      </c>
      <c r="V982" s="18">
        <f>[1]!s_val_pe_ttm(A982,"")</f>
        <v>47.673233032226563</v>
      </c>
    </row>
    <row r="983" spans="1:22" x14ac:dyDescent="0.3">
      <c r="A983" s="12" t="s">
        <v>2545</v>
      </c>
      <c r="B983" s="12" t="s">
        <v>2546</v>
      </c>
      <c r="C983" s="16" t="str">
        <f>[1]!s_info_mkt(A983)</f>
        <v>科创板</v>
      </c>
      <c r="D983" s="16" t="str">
        <f>[1]!s_ipo_listeddate(A983)</f>
        <v>2021-04-28</v>
      </c>
      <c r="E983" s="16" t="str">
        <f>[1]!s_info_industry_csrc2023(A983,"",3)</f>
        <v>橡胶和塑料制品业</v>
      </c>
      <c r="F983" s="16">
        <f>[1]!s_is(A983,83,"FY","YTD","20251231",1,"",100000000)</f>
        <v>3.8672678069000002</v>
      </c>
      <c r="G983" s="16">
        <f>[1]!s_is(A983,83,"FY","YTD","20241231",1,"",100000000)</f>
        <v>3.3905443444999999</v>
      </c>
      <c r="H983" s="16">
        <f>[1]!s_is(A983,61,"FY","YTD","20251231",1,"",100000000)</f>
        <v>-0.92343159349999993</v>
      </c>
      <c r="I983" s="16">
        <f>[1]!s_is(A983,61,"FY","YTD","20241231",1,"",100000000)</f>
        <v>-0.57274907689999999</v>
      </c>
      <c r="J983" s="16">
        <f>[1]!s_fa_roe(A983,"20251231")</f>
        <v>-10.2933</v>
      </c>
      <c r="K983" s="16">
        <f>[1]!s_stmnote_rdexp(A983,"20251231",1,10000)</f>
        <v>3834.0903340000004</v>
      </c>
      <c r="L983" s="16">
        <f>[1]!s_margin_tradingbalance(A983,"",10000)</f>
        <v>53336.862099999998</v>
      </c>
      <c r="M983" s="16">
        <f>[1]!s_margin_seclendingbalance(A983,"",10000)</f>
        <v>0</v>
      </c>
      <c r="N983" s="17">
        <f>[1]!s_val_ev(A983,"",100000000)</f>
        <v>110.70109223999999</v>
      </c>
      <c r="O983" s="17">
        <f>[1]!share_freesharesmv(A983,"",100000000)</f>
        <v>63.094094145000007</v>
      </c>
      <c r="P983" s="17">
        <f ca="1">[1]!s_dq_amount_btin(A983,TODAY()-1,100000000)</f>
        <v>14.52556328</v>
      </c>
      <c r="Q983" s="17">
        <f ca="1">[1]!s_dq_turn(A983,TODAY()-1)</f>
        <v>13.28295116377074</v>
      </c>
      <c r="R983" s="2">
        <f>[1]!s_pq_amount(A983,"20260101","",100000000)</f>
        <v>425.86725414</v>
      </c>
      <c r="S983" s="2">
        <f>[1]!s_pq_avgamount(A983,"20260101","",100000000)</f>
        <v>3.9070390288073398</v>
      </c>
      <c r="T983" s="17">
        <f>[1]!s_ipo_dilutedpe(A983)</f>
        <v>24.38</v>
      </c>
      <c r="U983" s="12">
        <f>[1]!s_ipo_collection_total(A983,100000000)</f>
        <v>2.6865000000000001</v>
      </c>
      <c r="V983" s="18">
        <f>[1]!s_val_pe_ttm(A983,"")</f>
        <v>-114.64509582519531</v>
      </c>
    </row>
    <row r="984" spans="1:22" x14ac:dyDescent="0.3">
      <c r="A984" s="12" t="s">
        <v>2547</v>
      </c>
      <c r="B984" s="12" t="s">
        <v>2548</v>
      </c>
      <c r="C984" s="16" t="str">
        <f>[1]!s_info_mkt(A984)</f>
        <v>科创板</v>
      </c>
      <c r="D984" s="16" t="str">
        <f>[1]!s_ipo_listeddate(A984)</f>
        <v>2021-06-21</v>
      </c>
      <c r="E984" s="16" t="str">
        <f>[1]!s_info_industry_csrc2023(A984,"",3)</f>
        <v>研究和试验发展</v>
      </c>
      <c r="F984" s="16">
        <f>[1]!s_is(A984,83,"FY","YTD","20251231",1,"",100000000)</f>
        <v>12.2224859356</v>
      </c>
      <c r="G984" s="16">
        <f>[1]!s_is(A984,83,"FY","YTD","20241231",1,"",100000000)</f>
        <v>10.7847382274</v>
      </c>
      <c r="H984" s="16">
        <f>[1]!s_is(A984,61,"FY","YTD","20251231",1,"",100000000)</f>
        <v>2.0386731647</v>
      </c>
      <c r="I984" s="16">
        <f>[1]!s_is(A984,61,"FY","YTD","20241231",1,"",100000000)</f>
        <v>1.7740948737</v>
      </c>
      <c r="J984" s="16">
        <f>[1]!s_fa_roe(A984,"20251231")</f>
        <v>17.5899</v>
      </c>
      <c r="K984" s="16">
        <f>[1]!s_stmnote_rdexp(A984,"20251231",1,10000)</f>
        <v>16155.925909</v>
      </c>
      <c r="L984" s="16">
        <f>[1]!s_margin_tradingbalance(A984,"",10000)</f>
        <v>50540.968099999998</v>
      </c>
      <c r="M984" s="16">
        <f>[1]!s_margin_seclendingbalance(A984,"",10000)</f>
        <v>20.6142</v>
      </c>
      <c r="N984" s="17">
        <f>[1]!s_val_ev(A984,"",100000000)</f>
        <v>58.688000000000002</v>
      </c>
      <c r="O984" s="17">
        <f>[1]!share_freesharesmv(A984,"",100000000)</f>
        <v>42.4978148</v>
      </c>
      <c r="P984" s="17">
        <f ca="1">[1]!s_dq_amount_btin(A984,TODAY()-1,100000000)</f>
        <v>1.08983422</v>
      </c>
      <c r="Q984" s="17">
        <f ca="1">[1]!s_dq_turn(A984,TODAY()-1)</f>
        <v>1.8497223214285714</v>
      </c>
      <c r="R984" s="2">
        <f>[1]!s_pq_amount(A984,"20260101","",100000000)</f>
        <v>163.04581687999999</v>
      </c>
      <c r="S984" s="2">
        <f>[1]!s_pq_avgamount(A984,"20260101","",100000000)</f>
        <v>1.495833182385321</v>
      </c>
      <c r="T984" s="17">
        <f>[1]!s_ipo_dilutedpe(A984)</f>
        <v>29.72</v>
      </c>
      <c r="U984" s="12">
        <f>[1]!s_ipo_collection_total(A984,100000000)</f>
        <v>5.3780000000000001</v>
      </c>
      <c r="V984" s="18">
        <f>[1]!s_val_pe_ttm(A984,"")</f>
        <v>30.108798980712891</v>
      </c>
    </row>
    <row r="985" spans="1:22" x14ac:dyDescent="0.3">
      <c r="A985" s="12" t="s">
        <v>2549</v>
      </c>
      <c r="B985" s="12" t="s">
        <v>2550</v>
      </c>
      <c r="C985" s="16" t="str">
        <f>[1]!s_info_mkt(A985)</f>
        <v>创业板</v>
      </c>
      <c r="D985" s="16" t="str">
        <f>[1]!s_ipo_listeddate(A985)</f>
        <v>2022-10-26</v>
      </c>
      <c r="E985" s="16" t="str">
        <f>[1]!s_info_industry_csrc2023(A985,"",3)</f>
        <v>印刷和记录媒介复制业</v>
      </c>
      <c r="F985" s="16">
        <f>[1]!s_is(A985,83,"FY","YTD","20251231",1,"",100000000)</f>
        <v>31.6704264165</v>
      </c>
      <c r="G985" s="16">
        <f>[1]!s_is(A985,83,"FY","YTD","20241231",1,"",100000000)</f>
        <v>27.818777233000002</v>
      </c>
      <c r="H985" s="16">
        <f>[1]!s_is(A985,61,"FY","YTD","20251231",1,"",100000000)</f>
        <v>1.5339982809999999</v>
      </c>
      <c r="I985" s="16">
        <f>[1]!s_is(A985,61,"FY","YTD","20241231",1,"",100000000)</f>
        <v>1.4360378213</v>
      </c>
      <c r="J985" s="16">
        <f>[1]!s_fa_roe(A985,"20251231")</f>
        <v>5.1897000000000002</v>
      </c>
      <c r="K985" s="16">
        <f>[1]!s_stmnote_rdexp(A985,"20251231",1,10000)</f>
        <v>12772.630458</v>
      </c>
      <c r="L985" s="16">
        <f>[1]!s_margin_tradingbalance(A985,"",10000)</f>
        <v>7642.7479999999996</v>
      </c>
      <c r="M985" s="16">
        <f>[1]!s_margin_seclendingbalance(A985,"",10000)</f>
        <v>0</v>
      </c>
      <c r="N985" s="17">
        <f>[1]!s_val_ev(A985,"",100000000)</f>
        <v>31.634294327999996</v>
      </c>
      <c r="O985" s="17">
        <f>[1]!share_freesharesmv(A985,"",100000000)</f>
        <v>8.6232182399999981</v>
      </c>
      <c r="P985" s="17">
        <f ca="1">[1]!s_dq_amount_btin(A985,TODAY()-1,100000000)</f>
        <v>0.31419914999999998</v>
      </c>
      <c r="Q985" s="17">
        <f ca="1">[1]!s_dq_turn(A985,TODAY()-1)</f>
        <v>1.0014142984046399</v>
      </c>
      <c r="R985" s="2">
        <f>[1]!s_pq_amount(A985,"20260101","",100000000)</f>
        <v>40.992182769999999</v>
      </c>
      <c r="S985" s="2">
        <f>[1]!s_pq_avgamount(A985,"20260101","",100000000)</f>
        <v>0.37607507128440365</v>
      </c>
      <c r="T985" s="17">
        <f>[1]!s_ipo_dilutedpe(A985)</f>
        <v>25.16</v>
      </c>
      <c r="U985" s="12">
        <f>[1]!s_ipo_collection_total(A985,100000000)</f>
        <v>12.693239999999999</v>
      </c>
      <c r="V985" s="18">
        <f>[1]!s_val_pe_ttm(A985,"")</f>
        <v>20.176494598388672</v>
      </c>
    </row>
    <row r="986" spans="1:22" x14ac:dyDescent="0.3">
      <c r="A986" s="12" t="s">
        <v>2551</v>
      </c>
      <c r="B986" s="12" t="s">
        <v>2552</v>
      </c>
      <c r="C986" s="16" t="str">
        <f>[1]!s_info_mkt(A986)</f>
        <v>科创板</v>
      </c>
      <c r="D986" s="16" t="str">
        <f>[1]!s_ipo_listeddate(A986)</f>
        <v>2021-09-08</v>
      </c>
      <c r="E986" s="16" t="str">
        <f>[1]!s_info_industry_csrc2023(A986,"",3)</f>
        <v>医药制造业</v>
      </c>
      <c r="F986" s="16">
        <f>[1]!s_is(A986,83,"FY","YTD","20251231",1,"",100000000)</f>
        <v>4.4801233789000001</v>
      </c>
      <c r="G986" s="16">
        <f>[1]!s_is(A986,83,"FY","YTD","20241231",1,"",100000000)</f>
        <v>5.5940188470000001</v>
      </c>
      <c r="H986" s="16">
        <f>[1]!s_is(A986,61,"FY","YTD","20251231",1,"",100000000)</f>
        <v>0.49253408240000002</v>
      </c>
      <c r="I986" s="16">
        <f>[1]!s_is(A986,61,"FY","YTD","20241231",1,"",100000000)</f>
        <v>1.6951547099000002</v>
      </c>
      <c r="J986" s="16">
        <f>[1]!s_fa_roe(A986,"20251231")</f>
        <v>2.0611000000000002</v>
      </c>
      <c r="K986" s="16">
        <f>[1]!s_stmnote_rdexp(A986,"20251231",1,10000)</f>
        <v>8348.081263</v>
      </c>
      <c r="L986" s="16">
        <f>[1]!s_margin_tradingbalance(A986,"",10000)</f>
        <v>27030.354599999999</v>
      </c>
      <c r="M986" s="16">
        <f>[1]!s_margin_seclendingbalance(A986,"",10000)</f>
        <v>18.713100000000001</v>
      </c>
      <c r="N986" s="17">
        <f>[1]!s_val_ev(A986,"",100000000)</f>
        <v>57.030400254600004</v>
      </c>
      <c r="O986" s="17">
        <f>[1]!share_freesharesmv(A986,"",100000000)</f>
        <v>25.6351268646</v>
      </c>
      <c r="P986" s="17">
        <f ca="1">[1]!s_dq_amount_btin(A986,TODAY()-1,100000000)</f>
        <v>1.0976921900000001</v>
      </c>
      <c r="Q986" s="17">
        <f ca="1">[1]!s_dq_turn(A986,TODAY()-1)</f>
        <v>1.9724685179800512</v>
      </c>
      <c r="R986" s="2">
        <f>[1]!s_pq_amount(A986,"20260101","",100000000)</f>
        <v>143.22278269</v>
      </c>
      <c r="S986" s="2">
        <f>[1]!s_pq_avgamount(A986,"20260101","",100000000)</f>
        <v>1.3139704833944954</v>
      </c>
      <c r="T986" s="17">
        <f>[1]!s_ipo_dilutedpe(A986)</f>
        <v>8.58</v>
      </c>
      <c r="U986" s="12">
        <f>[1]!s_ipo_collection_total(A986,100000000)</f>
        <v>9.2133334485000002</v>
      </c>
      <c r="V986" s="18">
        <f>[1]!s_val_pe_ttm(A986,"")</f>
        <v>188.13777160644531</v>
      </c>
    </row>
    <row r="987" spans="1:22" x14ac:dyDescent="0.3">
      <c r="A987" s="12" t="s">
        <v>2553</v>
      </c>
      <c r="B987" s="12" t="s">
        <v>2554</v>
      </c>
      <c r="C987" s="16" t="str">
        <f>[1]!s_info_mkt(A987)</f>
        <v>主板</v>
      </c>
      <c r="D987" s="16" t="str">
        <f>[1]!s_ipo_listeddate(A987)</f>
        <v>2011-06-28</v>
      </c>
      <c r="E987" s="16" t="str">
        <f>[1]!s_info_industry_csrc2023(A987,"",3)</f>
        <v>专用设备制造业</v>
      </c>
      <c r="F987" s="16">
        <f>[1]!s_is(A987,83,"FY","YTD","20251231",1,"",100000000)</f>
        <v>110.78445744049999</v>
      </c>
      <c r="G987" s="16">
        <f>[1]!s_is(A987,83,"FY","YTD","20241231",1,"",100000000)</f>
        <v>88.133720893899991</v>
      </c>
      <c r="H987" s="16">
        <f>[1]!s_is(A987,61,"FY","YTD","20251231",1,"",100000000)</f>
        <v>23.933288726999997</v>
      </c>
      <c r="I987" s="16">
        <f>[1]!s_is(A987,61,"FY","YTD","20241231",1,"",100000000)</f>
        <v>20.114229992399999</v>
      </c>
      <c r="J987" s="16">
        <f>[1]!s_fa_roe(A987,"20251231")</f>
        <v>21.851099999999999</v>
      </c>
      <c r="K987" s="16">
        <f>[1]!s_stmnote_rdexp(A987,"20251231",1,10000)</f>
        <v>65834.590089000005</v>
      </c>
      <c r="L987" s="16">
        <f>[1]!s_margin_tradingbalance(A987,"",10000)</f>
        <v>66257.442999999999</v>
      </c>
      <c r="M987" s="16">
        <f>[1]!s_margin_seclendingbalance(A987,"",10000)</f>
        <v>979.11030000000005</v>
      </c>
      <c r="N987" s="17">
        <f>[1]!s_val_ev(A987,"",100000000)</f>
        <v>585.56799999999998</v>
      </c>
      <c r="O987" s="17">
        <f>[1]!share_freesharesmv(A987,"",100000000)</f>
        <v>286.05560762559998</v>
      </c>
      <c r="P987" s="17">
        <f ca="1">[1]!s_dq_amount_btin(A987,TODAY()-1,100000000)</f>
        <v>3.96746394</v>
      </c>
      <c r="Q987" s="17">
        <f ca="1">[1]!s_dq_turn(A987,TODAY()-1)</f>
        <v>0.67711109082909893</v>
      </c>
      <c r="R987" s="2">
        <f>[1]!s_pq_amount(A987,"20260101","",100000000)</f>
        <v>426.98120482000002</v>
      </c>
      <c r="S987" s="2">
        <f>[1]!s_pq_avgamount(A987,"20260101","",100000000)</f>
        <v>3.9172587598165136</v>
      </c>
      <c r="T987" s="17">
        <f>[1]!s_ipo_dilutedpe(A987)</f>
        <v>25.72</v>
      </c>
      <c r="U987" s="12">
        <f>[1]!s_ipo_collection_total(A987,100000000)</f>
        <v>12</v>
      </c>
      <c r="V987" s="18">
        <f>[1]!s_val_pe_ttm(A987,"")</f>
        <v>24.511074066162109</v>
      </c>
    </row>
    <row r="988" spans="1:22" x14ac:dyDescent="0.3">
      <c r="A988" s="12" t="s">
        <v>2555</v>
      </c>
      <c r="B988" s="12" t="s">
        <v>2556</v>
      </c>
      <c r="C988" s="16" t="str">
        <f>[1]!s_info_mkt(A988)</f>
        <v>创业板</v>
      </c>
      <c r="D988" s="16" t="str">
        <f>[1]!s_ipo_listeddate(A988)</f>
        <v>2012-06-13</v>
      </c>
      <c r="E988" s="16" t="str">
        <f>[1]!s_info_industry_csrc2023(A988,"",3)</f>
        <v>计算机、通信和其他电子设备制造业</v>
      </c>
      <c r="F988" s="16">
        <f>[1]!s_is(A988,83,"FY","YTD","20251231",1,"",100000000)</f>
        <v>12.841887668800002</v>
      </c>
      <c r="G988" s="16">
        <f>[1]!s_is(A988,83,"FY","YTD","20241231",1,"",100000000)</f>
        <v>13.434490006900001</v>
      </c>
      <c r="H988" s="16">
        <f>[1]!s_is(A988,61,"FY","YTD","20251231",1,"",100000000)</f>
        <v>0.60163558880000001</v>
      </c>
      <c r="I988" s="16">
        <f>[1]!s_is(A988,61,"FY","YTD","20241231",1,"",100000000)</f>
        <v>1.3412722686</v>
      </c>
      <c r="J988" s="16">
        <f>[1]!s_fa_roe(A988,"20251231")</f>
        <v>3.4163999999999999</v>
      </c>
      <c r="K988" s="16">
        <f>[1]!s_stmnote_rdexp(A988,"20251231",1,10000)</f>
        <v>29877.272676999997</v>
      </c>
      <c r="L988" s="16">
        <f>[1]!s_margin_tradingbalance(A988,"",10000)</f>
        <v>55459.430200000003</v>
      </c>
      <c r="M988" s="16">
        <f>[1]!s_margin_seclendingbalance(A988,"",10000)</f>
        <v>335.74540000000002</v>
      </c>
      <c r="N988" s="17">
        <f>[1]!s_val_ev(A988,"",100000000)</f>
        <v>98.314609536000006</v>
      </c>
      <c r="O988" s="17">
        <f>[1]!share_freesharesmv(A988,"",100000000)</f>
        <v>74.585277791999999</v>
      </c>
      <c r="P988" s="17">
        <f ca="1">[1]!s_dq_amount_btin(A988,TODAY()-1,100000000)</f>
        <v>6.3916616299999998</v>
      </c>
      <c r="Q988" s="17">
        <f ca="1">[1]!s_dq_turn(A988,TODAY()-1)</f>
        <v>6.5663958022114821</v>
      </c>
      <c r="R988" s="2">
        <f>[1]!s_pq_amount(A988,"20260101","",100000000)</f>
        <v>522.19737966000002</v>
      </c>
      <c r="S988" s="2">
        <f>[1]!s_pq_avgamount(A988,"20260101","",100000000)</f>
        <v>4.7908016482568803</v>
      </c>
      <c r="T988" s="17">
        <f>[1]!s_ipo_dilutedpe(A988)</f>
        <v>26.6</v>
      </c>
      <c r="U988" s="12">
        <f>[1]!s_ipo_collection_total(A988,100000000)</f>
        <v>4</v>
      </c>
      <c r="V988" s="18">
        <f>[1]!s_val_pe_ttm(A988,"")</f>
        <v>151.04435729980469</v>
      </c>
    </row>
    <row r="989" spans="1:22" x14ac:dyDescent="0.3">
      <c r="A989" s="12" t="s">
        <v>2557</v>
      </c>
      <c r="B989" s="12" t="s">
        <v>2558</v>
      </c>
      <c r="C989" s="16" t="str">
        <f>[1]!s_info_mkt(A989)</f>
        <v>创业板</v>
      </c>
      <c r="D989" s="16" t="str">
        <f>[1]!s_ipo_listeddate(A989)</f>
        <v>2021-01-27</v>
      </c>
      <c r="E989" s="16" t="str">
        <f>[1]!s_info_industry_csrc2023(A989,"",3)</f>
        <v>专业技术服务业</v>
      </c>
      <c r="F989" s="16">
        <f>[1]!s_is(A989,83,"FY","YTD","20251231",1,"",100000000)</f>
        <v>8.0374703451999991</v>
      </c>
      <c r="G989" s="16">
        <f>[1]!s_is(A989,83,"FY","YTD","20241231",1,"",100000000)</f>
        <v>7.2499625413000004</v>
      </c>
      <c r="H989" s="16">
        <f>[1]!s_is(A989,61,"FY","YTD","20251231",1,"",100000000)</f>
        <v>1.9635207612000001</v>
      </c>
      <c r="I989" s="16">
        <f>[1]!s_is(A989,61,"FY","YTD","20241231",1,"",100000000)</f>
        <v>1.7610971065000001</v>
      </c>
      <c r="J989" s="16">
        <f>[1]!s_fa_roe(A989,"20251231")</f>
        <v>12.887</v>
      </c>
      <c r="K989" s="16">
        <f>[1]!s_stmnote_rdexp(A989,"20251231",1,10000)</f>
        <v>7443.0076829999998</v>
      </c>
      <c r="L989" s="16">
        <f>[1]!s_margin_tradingbalance(A989,"",10000)</f>
        <v>118272.50900000001</v>
      </c>
      <c r="M989" s="16">
        <f>[1]!s_margin_seclendingbalance(A989,"",10000)</f>
        <v>49.929200000000002</v>
      </c>
      <c r="N989" s="17">
        <f>[1]!s_val_ev(A989,"",100000000)</f>
        <v>154.75136298199999</v>
      </c>
      <c r="O989" s="17">
        <f>[1]!share_freesharesmv(A989,"",100000000)</f>
        <v>92.442137975999998</v>
      </c>
      <c r="P989" s="17">
        <f ca="1">[1]!s_dq_amount_btin(A989,TODAY()-1,100000000)</f>
        <v>9.7911143200000001</v>
      </c>
      <c r="Q989" s="17">
        <f ca="1">[1]!s_dq_turn(A989,TODAY()-1)</f>
        <v>7.2402056684759524</v>
      </c>
      <c r="R989" s="2">
        <f>[1]!s_pq_amount(A989,"20260101","",100000000)</f>
        <v>696.54693918999999</v>
      </c>
      <c r="S989" s="2">
        <f>[1]!s_pq_avgamount(A989,"20260101","",100000000)</f>
        <v>6.3903388916513766</v>
      </c>
      <c r="T989" s="17">
        <f>[1]!s_ipo_dilutedpe(A989)</f>
        <v>36.04</v>
      </c>
      <c r="U989" s="12">
        <f>[1]!s_ipo_collection_total(A989,100000000)</f>
        <v>6.0673199999999996</v>
      </c>
      <c r="V989" s="18">
        <f>[1]!s_val_pe_ttm(A989,"")</f>
        <v>75.848533630371094</v>
      </c>
    </row>
    <row r="990" spans="1:22" x14ac:dyDescent="0.3">
      <c r="A990" s="12" t="s">
        <v>2559</v>
      </c>
      <c r="B990" s="12" t="s">
        <v>2560</v>
      </c>
      <c r="C990" s="16" t="str">
        <f>[1]!s_info_mkt(A990)</f>
        <v>主板</v>
      </c>
      <c r="D990" s="16" t="str">
        <f>[1]!s_ipo_listeddate(A990)</f>
        <v>2022-02-16</v>
      </c>
      <c r="E990" s="16" t="str">
        <f>[1]!s_info_industry_csrc2023(A990,"",3)</f>
        <v>农副食品加工业</v>
      </c>
      <c r="F990" s="16">
        <f>[1]!s_is(A990,83,"FY","YTD","20251231",1,"",100000000)</f>
        <v>64.892587268999989</v>
      </c>
      <c r="G990" s="16">
        <f>[1]!s_is(A990,83,"FY","YTD","20241231",1,"",100000000)</f>
        <v>59.1174000599</v>
      </c>
      <c r="H990" s="16">
        <f>[1]!s_is(A990,61,"FY","YTD","20251231",1,"",100000000)</f>
        <v>0.17794861280000002</v>
      </c>
      <c r="I990" s="16">
        <f>[1]!s_is(A990,61,"FY","YTD","20241231",1,"",100000000)</f>
        <v>-0.85392026489999995</v>
      </c>
      <c r="J990" s="16">
        <f>[1]!s_fa_roe(A990,"20251231")</f>
        <v>0.69479999999999997</v>
      </c>
      <c r="K990" s="16">
        <f>[1]!s_stmnote_rdexp(A990,"20251231",1,10000)</f>
        <v>7464.2761689999998</v>
      </c>
      <c r="L990" s="16">
        <f>[1]!s_margin_tradingbalance(A990,"",10000)</f>
        <v>0</v>
      </c>
      <c r="M990" s="16">
        <f>[1]!s_margin_seclendingbalance(A990,"",10000)</f>
        <v>0</v>
      </c>
      <c r="N990" s="17">
        <f>[1]!s_val_ev(A990,"",100000000)</f>
        <v>51.1</v>
      </c>
      <c r="O990" s="17">
        <f>[1]!share_freesharesmv(A990,"",100000000)</f>
        <v>17.393283022999999</v>
      </c>
      <c r="P990" s="17">
        <f ca="1">[1]!s_dq_amount_btin(A990,TODAY()-1,100000000)</f>
        <v>0.93920535000000005</v>
      </c>
      <c r="Q990" s="17">
        <f ca="1">[1]!s_dq_turn(A990,TODAY()-1)</f>
        <v>1.8527840615018467</v>
      </c>
      <c r="R990" s="2">
        <f>[1]!s_pq_amount(A990,"20260101","",100000000)</f>
        <v>137.01857643</v>
      </c>
      <c r="S990" s="2">
        <f>[1]!s_pq_avgamount(A990,"20260101","",100000000)</f>
        <v>1.2570511599082568</v>
      </c>
      <c r="T990" s="17">
        <f>[1]!s_ipo_dilutedpe(A990)</f>
        <v>22.96</v>
      </c>
      <c r="U990" s="12">
        <f>[1]!s_ipo_collection_total(A990,100000000)</f>
        <v>5.38</v>
      </c>
      <c r="V990" s="18">
        <f>[1]!s_val_pe_ttm(A990,"")</f>
        <v>95.12005615234375</v>
      </c>
    </row>
    <row r="991" spans="1:22" x14ac:dyDescent="0.3">
      <c r="A991" s="12" t="s">
        <v>2561</v>
      </c>
      <c r="B991" s="12" t="s">
        <v>2562</v>
      </c>
      <c r="C991" s="16" t="str">
        <f>[1]!s_info_mkt(A991)</f>
        <v>主板</v>
      </c>
      <c r="D991" s="16" t="str">
        <f>[1]!s_ipo_listeddate(A991)</f>
        <v>2021-12-15</v>
      </c>
      <c r="E991" s="16" t="str">
        <f>[1]!s_info_industry_csrc2023(A991,"",3)</f>
        <v>木材加工和木、竹、藤、棕、草制品业</v>
      </c>
      <c r="F991" s="16">
        <f>[1]!s_is(A991,83,"FY","YTD","20251231",1,"",100000000)</f>
        <v>10.846791523599999</v>
      </c>
      <c r="G991" s="16">
        <f>[1]!s_is(A991,83,"FY","YTD","20241231",1,"",100000000)</f>
        <v>11.168429699200001</v>
      </c>
      <c r="H991" s="16">
        <f>[1]!s_is(A991,61,"FY","YTD","20251231",1,"",100000000)</f>
        <v>0.64810088759999995</v>
      </c>
      <c r="I991" s="16">
        <f>[1]!s_is(A991,61,"FY","YTD","20241231",1,"",100000000)</f>
        <v>0.61261077990000001</v>
      </c>
      <c r="J991" s="16">
        <f>[1]!s_fa_roe(A991,"20251231")</f>
        <v>3.6208999999999998</v>
      </c>
      <c r="K991" s="16">
        <f>[1]!s_stmnote_rdexp(A991,"20251231",1,10000)</f>
        <v>5674.7702179999997</v>
      </c>
      <c r="L991" s="16">
        <f>[1]!s_margin_tradingbalance(A991,"",10000)</f>
        <v>0</v>
      </c>
      <c r="M991" s="16">
        <f>[1]!s_margin_seclendingbalance(A991,"",10000)</f>
        <v>0</v>
      </c>
      <c r="N991" s="17">
        <f>[1]!s_val_ev(A991,"",100000000)</f>
        <v>49.838022000000002</v>
      </c>
      <c r="O991" s="17">
        <f>[1]!share_freesharesmv(A991,"",100000000)</f>
        <v>12.687222</v>
      </c>
      <c r="P991" s="17">
        <f ca="1">[1]!s_dq_amount_btin(A991,TODAY()-1,100000000)</f>
        <v>1.0389720499999999</v>
      </c>
      <c r="Q991" s="17">
        <f ca="1">[1]!s_dq_turn(A991,TODAY()-1)</f>
        <v>2.0761637253581213</v>
      </c>
      <c r="R991" s="2">
        <f>[1]!s_pq_amount(A991,"20260101","",100000000)</f>
        <v>206.88286360999999</v>
      </c>
      <c r="S991" s="2">
        <f>[1]!s_pq_avgamount(A991,"20260101","",100000000)</f>
        <v>1.8980079230275229</v>
      </c>
      <c r="T991" s="17">
        <f>[1]!s_ipo_dilutedpe(A991)</f>
        <v>22.99</v>
      </c>
      <c r="U991" s="12">
        <f>[1]!s_ipo_collection_total(A991,100000000)</f>
        <v>9.3336959999999998</v>
      </c>
      <c r="V991" s="18">
        <f>[1]!s_val_pe_ttm(A991,"")</f>
        <v>77.951889038085938</v>
      </c>
    </row>
    <row r="992" spans="1:22" x14ac:dyDescent="0.3">
      <c r="A992" s="12" t="s">
        <v>2563</v>
      </c>
      <c r="B992" s="12" t="s">
        <v>2564</v>
      </c>
      <c r="C992" s="16" t="str">
        <f>[1]!s_info_mkt(A992)</f>
        <v>科创板</v>
      </c>
      <c r="D992" s="16" t="str">
        <f>[1]!s_ipo_listeddate(A992)</f>
        <v>2021-06-30</v>
      </c>
      <c r="E992" s="16" t="str">
        <f>[1]!s_info_industry_csrc2023(A992,"",3)</f>
        <v>专用设备制造业</v>
      </c>
      <c r="F992" s="16">
        <f>[1]!s_is(A992,83,"FY","YTD","20251231",1,"",100000000)</f>
        <v>15.2279404697</v>
      </c>
      <c r="G992" s="16">
        <f>[1]!s_is(A992,83,"FY","YTD","20241231",1,"",100000000)</f>
        <v>14.527157901900001</v>
      </c>
      <c r="H992" s="16">
        <f>[1]!s_is(A992,61,"FY","YTD","20251231",1,"",100000000)</f>
        <v>2.6864351462</v>
      </c>
      <c r="I992" s="16">
        <f>[1]!s_is(A992,61,"FY","YTD","20241231",1,"",100000000)</f>
        <v>2.2375173908999999</v>
      </c>
      <c r="J992" s="16">
        <f>[1]!s_fa_roe(A992,"20251231")</f>
        <v>6.6348000000000003</v>
      </c>
      <c r="K992" s="16">
        <f>[1]!s_stmnote_rdexp(A992,"20251231",1,10000)</f>
        <v>11229.896256</v>
      </c>
      <c r="L992" s="16">
        <f>[1]!s_margin_tradingbalance(A992,"",10000)</f>
        <v>21203.9028</v>
      </c>
      <c r="M992" s="16">
        <f>[1]!s_margin_seclendingbalance(A992,"",10000)</f>
        <v>24.362500000000001</v>
      </c>
      <c r="N992" s="17">
        <f>[1]!s_val_ev(A992,"",100000000)</f>
        <v>87.36</v>
      </c>
      <c r="O992" s="17">
        <f>[1]!share_freesharesmv(A992,"",100000000)</f>
        <v>16.744000072799999</v>
      </c>
      <c r="P992" s="17">
        <f ca="1">[1]!s_dq_amount_btin(A992,TODAY()-1,100000000)</f>
        <v>0.30937101</v>
      </c>
      <c r="Q992" s="17">
        <f ca="1">[1]!s_dq_turn(A992,TODAY()-1)</f>
        <v>0.355883</v>
      </c>
      <c r="R992" s="2">
        <f>[1]!s_pq_amount(A992,"20260101","",100000000)</f>
        <v>65.146240539999994</v>
      </c>
      <c r="S992" s="2">
        <f>[1]!s_pq_avgamount(A992,"20260101","",100000000)</f>
        <v>0.59767193155963305</v>
      </c>
      <c r="T992" s="17">
        <f>[1]!s_ipo_dilutedpe(A992)</f>
        <v>26.88</v>
      </c>
      <c r="U992" s="12">
        <f>[1]!s_ipo_collection_total(A992,100000000)</f>
        <v>15.00022324</v>
      </c>
      <c r="V992" s="18">
        <f>[1]!s_val_pe_ttm(A992,"")</f>
        <v>33.460487365722656</v>
      </c>
    </row>
    <row r="993" spans="1:22" x14ac:dyDescent="0.3">
      <c r="A993" s="12" t="s">
        <v>2565</v>
      </c>
      <c r="B993" s="12" t="s">
        <v>2566</v>
      </c>
      <c r="C993" s="16" t="str">
        <f>[1]!s_info_mkt(A993)</f>
        <v>主板</v>
      </c>
      <c r="D993" s="16" t="str">
        <f>[1]!s_ipo_listeddate(A993)</f>
        <v>1999-03-12</v>
      </c>
      <c r="E993" s="16" t="str">
        <f>[1]!s_info_industry_csrc2023(A993,"",3)</f>
        <v>房地产业</v>
      </c>
      <c r="F993" s="16">
        <f>[1]!s_is(A993,83,"FY","YTD","20251231",1,"",100000000)</f>
        <v>37.700590980000001</v>
      </c>
      <c r="G993" s="16">
        <f>[1]!s_is(A993,83,"FY","YTD","20241231",1,"",100000000)</f>
        <v>39.120679459999998</v>
      </c>
      <c r="H993" s="16">
        <f>[1]!s_is(A993,61,"FY","YTD","20251231",1,"",100000000)</f>
        <v>12.022957379999999</v>
      </c>
      <c r="I993" s="16">
        <f>[1]!s_is(A993,61,"FY","YTD","20241231",1,"",100000000)</f>
        <v>12.62389074</v>
      </c>
      <c r="J993" s="16">
        <f>[1]!s_fa_roe(A993,"20251231")</f>
        <v>12.394500000000001</v>
      </c>
      <c r="K993" s="16">
        <f>[1]!s_stmnote_rdexp(A993,"20251231",1,10000)</f>
        <v>0</v>
      </c>
      <c r="L993" s="16">
        <f>[1]!s_margin_tradingbalance(A993,"",10000)</f>
        <v>22757.1296</v>
      </c>
      <c r="M993" s="16">
        <f>[1]!s_margin_seclendingbalance(A993,"",10000)</f>
        <v>153.98439999999999</v>
      </c>
      <c r="N993" s="17">
        <f>[1]!s_val_ev(A993,"",100000000)</f>
        <v>188.86547512499999</v>
      </c>
      <c r="O993" s="17">
        <f>[1]!share_freesharesmv(A993,"",100000000)</f>
        <v>36.547929937500001</v>
      </c>
      <c r="P993" s="17">
        <f ca="1">[1]!s_dq_amount_btin(A993,TODAY()-1,100000000)</f>
        <v>1.0728233700000001</v>
      </c>
      <c r="Q993" s="17">
        <f ca="1">[1]!s_dq_turn(A993,TODAY()-1)</f>
        <v>0.56805621132709927</v>
      </c>
      <c r="R993" s="2">
        <f>[1]!s_pq_amount(A993,"20260101","",100000000)</f>
        <v>63.973733780000003</v>
      </c>
      <c r="S993" s="2">
        <f>[1]!s_pq_avgamount(A993,"20260101","",100000000)</f>
        <v>0.5869149888073395</v>
      </c>
      <c r="T993" s="17">
        <f>[1]!s_ipo_dilutedpe(A993)</f>
        <v>0</v>
      </c>
      <c r="U993" s="12">
        <f>[1]!s_ipo_collection_total(A993,100000000)</f>
        <v>8.7360000000000007</v>
      </c>
      <c r="V993" s="18">
        <f>[1]!s_val_pe_ttm(A993,"")</f>
        <v>15.787293434143066</v>
      </c>
    </row>
    <row r="994" spans="1:22" x14ac:dyDescent="0.3">
      <c r="A994" s="12" t="s">
        <v>2567</v>
      </c>
      <c r="B994" s="12" t="s">
        <v>2568</v>
      </c>
      <c r="C994" s="16" t="str">
        <f>[1]!s_info_mkt(A994)</f>
        <v>创业板</v>
      </c>
      <c r="D994" s="16" t="str">
        <f>[1]!s_ipo_listeddate(A994)</f>
        <v>2012-06-08</v>
      </c>
      <c r="E994" s="16" t="str">
        <f>[1]!s_info_industry_csrc2023(A994,"",3)</f>
        <v>计算机、通信和其他电子设备制造业</v>
      </c>
      <c r="F994" s="16">
        <f>[1]!s_is(A994,83,"FY","YTD","20251231",1,"",100000000)</f>
        <v>27.700019516699999</v>
      </c>
      <c r="G994" s="16">
        <f>[1]!s_is(A994,83,"FY","YTD","20241231",1,"",100000000)</f>
        <v>18.5725710663</v>
      </c>
      <c r="H994" s="16">
        <f>[1]!s_is(A994,61,"FY","YTD","20251231",1,"",100000000)</f>
        <v>0.64684320419999997</v>
      </c>
      <c r="I994" s="16">
        <f>[1]!s_is(A994,61,"FY","YTD","20241231",1,"",100000000)</f>
        <v>-0.6445900363</v>
      </c>
      <c r="J994" s="16">
        <f>[1]!s_fa_roe(A994,"20251231")</f>
        <v>6.5423</v>
      </c>
      <c r="K994" s="16">
        <f>[1]!s_stmnote_rdexp(A994,"20251231",1,10000)</f>
        <v>18438.836839</v>
      </c>
      <c r="L994" s="16">
        <f>[1]!s_margin_tradingbalance(A994,"",10000)</f>
        <v>93521.922999999995</v>
      </c>
      <c r="M994" s="16">
        <f>[1]!s_margin_seclendingbalance(A994,"",10000)</f>
        <v>50.333799999999997</v>
      </c>
      <c r="N994" s="17">
        <f>[1]!s_val_ev(A994,"",100000000)</f>
        <v>141.3697244169</v>
      </c>
      <c r="O994" s="17">
        <f>[1]!share_freesharesmv(A994,"",100000000)</f>
        <v>109.9642983768</v>
      </c>
      <c r="P994" s="17">
        <f ca="1">[1]!s_dq_amount_btin(A994,TODAY()-1,100000000)</f>
        <v>14.780862150000001</v>
      </c>
      <c r="Q994" s="17">
        <f ca="1">[1]!s_dq_turn(A994,TODAY()-1)</f>
        <v>10.967292945429428</v>
      </c>
      <c r="R994" s="2">
        <f>[1]!s_pq_amount(A994,"20260101","",100000000)</f>
        <v>1322.1459571600001</v>
      </c>
      <c r="S994" s="2">
        <f>[1]!s_pq_avgamount(A994,"20260101","",100000000)</f>
        <v>12.129779423486237</v>
      </c>
      <c r="T994" s="17">
        <f>[1]!s_ipo_dilutedpe(A994)</f>
        <v>37.630000000000003</v>
      </c>
      <c r="U994" s="12">
        <f>[1]!s_ipo_collection_total(A994,100000000)</f>
        <v>3.3383349999999998</v>
      </c>
      <c r="V994" s="18">
        <f>[1]!s_val_pe_ttm(A994,"")</f>
        <v>233.33192443847656</v>
      </c>
    </row>
    <row r="995" spans="1:22" x14ac:dyDescent="0.3">
      <c r="A995" s="12" t="s">
        <v>2569</v>
      </c>
      <c r="B995" s="12" t="s">
        <v>2570</v>
      </c>
      <c r="C995" s="16" t="str">
        <f>[1]!s_info_mkt(A995)</f>
        <v>创业板</v>
      </c>
      <c r="D995" s="16" t="str">
        <f>[1]!s_ipo_listeddate(A995)</f>
        <v>2022-11-14</v>
      </c>
      <c r="E995" s="16" t="str">
        <f>[1]!s_info_industry_csrc2023(A995,"",3)</f>
        <v>橡胶和塑料制品业</v>
      </c>
      <c r="F995" s="16">
        <f>[1]!s_is(A995,83,"FY","YTD","20251231",1,"",100000000)</f>
        <v>15.463708997199999</v>
      </c>
      <c r="G995" s="16">
        <f>[1]!s_is(A995,83,"FY","YTD","20241231",1,"",100000000)</f>
        <v>8.9151881960000008</v>
      </c>
      <c r="H995" s="16">
        <f>[1]!s_is(A995,61,"FY","YTD","20251231",1,"",100000000)</f>
        <v>0.8424548354000001</v>
      </c>
      <c r="I995" s="16">
        <f>[1]!s_is(A995,61,"FY","YTD","20241231",1,"",100000000)</f>
        <v>-0.37246370659999994</v>
      </c>
      <c r="J995" s="16">
        <f>[1]!s_fa_roe(A995,"20251231")</f>
        <v>2.8353000000000002</v>
      </c>
      <c r="K995" s="16">
        <f>[1]!s_stmnote_rdexp(A995,"20251231",1,10000)</f>
        <v>2255.4867170000002</v>
      </c>
      <c r="L995" s="16">
        <f>[1]!s_margin_tradingbalance(A995,"",10000)</f>
        <v>7302.8499000000002</v>
      </c>
      <c r="M995" s="16">
        <f>[1]!s_margin_seclendingbalance(A995,"",10000)</f>
        <v>0</v>
      </c>
      <c r="N995" s="17">
        <f>[1]!s_val_ev(A995,"",100000000)</f>
        <v>51.7104</v>
      </c>
      <c r="O995" s="17">
        <f>[1]!share_freesharesmv(A995,"",100000000)</f>
        <v>13.002393348</v>
      </c>
      <c r="P995" s="17">
        <f ca="1">[1]!s_dq_amount_btin(A995,TODAY()-1,100000000)</f>
        <v>0.40836481000000002</v>
      </c>
      <c r="Q995" s="17">
        <f ca="1">[1]!s_dq_turn(A995,TODAY()-1)</f>
        <v>1.3719607727066441</v>
      </c>
      <c r="R995" s="2">
        <f>[1]!s_pq_amount(A995,"20260101","",100000000)</f>
        <v>66.109588939999995</v>
      </c>
      <c r="S995" s="2">
        <f>[1]!s_pq_avgamount(A995,"20260101","",100000000)</f>
        <v>0.60650999027522934</v>
      </c>
      <c r="T995" s="17">
        <f>[1]!s_ipo_dilutedpe(A995)</f>
        <v>27.06</v>
      </c>
      <c r="U995" s="12">
        <f>[1]!s_ipo_collection_total(A995,100000000)</f>
        <v>18.899999999999999</v>
      </c>
      <c r="V995" s="18">
        <f>[1]!s_val_pe_ttm(A995,"")</f>
        <v>54.184097290039063</v>
      </c>
    </row>
    <row r="996" spans="1:22" x14ac:dyDescent="0.3">
      <c r="A996" s="12" t="s">
        <v>2571</v>
      </c>
      <c r="B996" s="12" t="s">
        <v>2572</v>
      </c>
      <c r="C996" s="16" t="str">
        <f>[1]!s_info_mkt(A996)</f>
        <v>创业板</v>
      </c>
      <c r="D996" s="16" t="str">
        <f>[1]!s_ipo_listeddate(A996)</f>
        <v>2017-11-16</v>
      </c>
      <c r="E996" s="16" t="str">
        <f>[1]!s_info_industry_csrc2023(A996,"",3)</f>
        <v>医药制造业</v>
      </c>
      <c r="F996" s="16">
        <f>[1]!s_is(A996,83,"FY","YTD","20251231",1,"",100000000)</f>
        <v>9.3227054424000002</v>
      </c>
      <c r="G996" s="16">
        <f>[1]!s_is(A996,83,"FY","YTD","20241231",1,"",100000000)</f>
        <v>14.502302952799999</v>
      </c>
      <c r="H996" s="16">
        <f>[1]!s_is(A996,61,"FY","YTD","20251231",1,"",100000000)</f>
        <v>-3.3779459949000001</v>
      </c>
      <c r="I996" s="16">
        <f>[1]!s_is(A996,61,"FY","YTD","20241231",1,"",100000000)</f>
        <v>-5.4003895670000004</v>
      </c>
      <c r="J996" s="16">
        <f>[1]!s_fa_roe(A996,"20251231")</f>
        <v>-20.801400000000001</v>
      </c>
      <c r="K996" s="16">
        <f>[1]!s_stmnote_rdexp(A996,"20251231",1,10000)</f>
        <v>20199.014005000001</v>
      </c>
      <c r="L996" s="16">
        <f>[1]!s_margin_tradingbalance(A996,"",10000)</f>
        <v>44319.910100000001</v>
      </c>
      <c r="M996" s="16">
        <f>[1]!s_margin_seclendingbalance(A996,"",10000)</f>
        <v>262.98079999999999</v>
      </c>
      <c r="N996" s="17">
        <f>[1]!s_val_ev(A996,"",100000000)</f>
        <v>150.95572239720002</v>
      </c>
      <c r="O996" s="17">
        <f>[1]!share_freesharesmv(A996,"",100000000)</f>
        <v>51.60174862320001</v>
      </c>
      <c r="P996" s="17">
        <f ca="1">[1]!s_dq_amount_btin(A996,TODAY()-1,100000000)</f>
        <v>3.34067845</v>
      </c>
      <c r="Q996" s="17">
        <f ca="1">[1]!s_dq_turn(A996,TODAY()-1)</f>
        <v>2.3922313775409023</v>
      </c>
      <c r="R996" s="2">
        <f>[1]!s_pq_amount(A996,"20260101","",100000000)</f>
        <v>578.25547290999998</v>
      </c>
      <c r="S996" s="2">
        <f>[1]!s_pq_avgamount(A996,"20260101","",100000000)</f>
        <v>5.3050960817431196</v>
      </c>
      <c r="T996" s="17">
        <f>[1]!s_ipo_dilutedpe(A996)</f>
        <v>22.99</v>
      </c>
      <c r="U996" s="12">
        <f>[1]!s_ipo_collection_total(A996,100000000)</f>
        <v>6.82</v>
      </c>
      <c r="V996" s="18">
        <f>[1]!s_val_pe_ttm(A996,"")</f>
        <v>75.480636596679688</v>
      </c>
    </row>
    <row r="997" spans="1:22" x14ac:dyDescent="0.3">
      <c r="A997" s="12" t="s">
        <v>2573</v>
      </c>
      <c r="B997" s="12" t="s">
        <v>2574</v>
      </c>
      <c r="C997" s="16" t="str">
        <f>[1]!s_info_mkt(A997)</f>
        <v>主板</v>
      </c>
      <c r="D997" s="16" t="str">
        <f>[1]!s_ipo_listeddate(A997)</f>
        <v>2020-09-08</v>
      </c>
      <c r="E997" s="16" t="str">
        <f>[1]!s_info_industry_csrc2023(A997,"",3)</f>
        <v>纺织业</v>
      </c>
      <c r="F997" s="16">
        <f>[1]!s_is(A997,83,"FY","YTD","20251231",1,"",100000000)</f>
        <v>5.4114621405999994</v>
      </c>
      <c r="G997" s="16">
        <f>[1]!s_is(A997,83,"FY","YTD","20241231",1,"",100000000)</f>
        <v>5.5054229589999997</v>
      </c>
      <c r="H997" s="16">
        <f>[1]!s_is(A997,61,"FY","YTD","20251231",1,"",100000000)</f>
        <v>0.72498775209999988</v>
      </c>
      <c r="I997" s="16">
        <f>[1]!s_is(A997,61,"FY","YTD","20241231",1,"",100000000)</f>
        <v>0.80365243949999998</v>
      </c>
      <c r="J997" s="16">
        <f>[1]!s_fa_roe(A997,"20251231")</f>
        <v>5.0124000000000004</v>
      </c>
      <c r="K997" s="16">
        <f>[1]!s_stmnote_rdexp(A997,"20251231",1,10000)</f>
        <v>2196.7234840000001</v>
      </c>
      <c r="L997" s="16">
        <f>[1]!s_margin_tradingbalance(A997,"",10000)</f>
        <v>0</v>
      </c>
      <c r="M997" s="16">
        <f>[1]!s_margin_seclendingbalance(A997,"",10000)</f>
        <v>0</v>
      </c>
      <c r="N997" s="17">
        <f>[1]!s_val_ev(A997,"",100000000)</f>
        <v>24.728000000000002</v>
      </c>
      <c r="O997" s="17">
        <f>[1]!share_freesharesmv(A997,"",100000000)</f>
        <v>6.5901028191999993</v>
      </c>
      <c r="P997" s="17">
        <f ca="1">[1]!s_dq_amount_btin(A997,TODAY()-1,100000000)</f>
        <v>0.22678615999999999</v>
      </c>
      <c r="Q997" s="17">
        <f ca="1">[1]!s_dq_turn(A997,TODAY()-1)</f>
        <v>0.92518181818181822</v>
      </c>
      <c r="R997" s="2">
        <f>[1]!s_pq_amount(A997,"20260101","",100000000)</f>
        <v>62.342704359999999</v>
      </c>
      <c r="S997" s="2">
        <f>[1]!s_pq_avgamount(A997,"20260101","",100000000)</f>
        <v>0.57195141614678902</v>
      </c>
      <c r="T997" s="17">
        <f>[1]!s_ipo_dilutedpe(A997)</f>
        <v>22.24</v>
      </c>
      <c r="U997" s="12">
        <f>[1]!s_ipo_collection_total(A997,100000000)</f>
        <v>5.665</v>
      </c>
      <c r="V997" s="18">
        <f>[1]!s_val_pe_ttm(A997,"")</f>
        <v>39.123966217041016</v>
      </c>
    </row>
    <row r="998" spans="1:22" x14ac:dyDescent="0.3">
      <c r="A998" s="12" t="s">
        <v>2575</v>
      </c>
      <c r="B998" s="12" t="s">
        <v>2576</v>
      </c>
      <c r="C998" s="16" t="str">
        <f>[1]!s_info_mkt(A998)</f>
        <v>创业板</v>
      </c>
      <c r="D998" s="16" t="str">
        <f>[1]!s_ipo_listeddate(A998)</f>
        <v>2023-08-15</v>
      </c>
      <c r="E998" s="16" t="str">
        <f>[1]!s_info_industry_csrc2023(A998,"",3)</f>
        <v>仪器仪表制造业</v>
      </c>
      <c r="F998" s="16">
        <f>[1]!s_is(A998,83,"FY","YTD","20251231",1,"",100000000)</f>
        <v>5.4958555638000002</v>
      </c>
      <c r="G998" s="16">
        <f>[1]!s_is(A998,83,"FY","YTD","20241231",1,"",100000000)</f>
        <v>4.1776321455000005</v>
      </c>
      <c r="H998" s="16">
        <f>[1]!s_is(A998,61,"FY","YTD","20251231",1,"",100000000)</f>
        <v>0.62955193389999997</v>
      </c>
      <c r="I998" s="16">
        <f>[1]!s_is(A998,61,"FY","YTD","20241231",1,"",100000000)</f>
        <v>0.50237348149999994</v>
      </c>
      <c r="J998" s="16">
        <f>[1]!s_fa_roe(A998,"20251231")</f>
        <v>4.4889999999999999</v>
      </c>
      <c r="K998" s="16">
        <f>[1]!s_stmnote_rdexp(A998,"20251231",1,10000)</f>
        <v>9364.1992140000002</v>
      </c>
      <c r="L998" s="16">
        <f>[1]!s_margin_tradingbalance(A998,"",10000)</f>
        <v>55073.358099999998</v>
      </c>
      <c r="M998" s="16">
        <f>[1]!s_margin_seclendingbalance(A998,"",10000)</f>
        <v>321.52280000000002</v>
      </c>
      <c r="N998" s="17">
        <f>[1]!s_val_ev(A998,"",100000000)</f>
        <v>144.20360499999998</v>
      </c>
      <c r="O998" s="17">
        <f>[1]!share_freesharesmv(A998,"",100000000)</f>
        <v>90.576630795</v>
      </c>
      <c r="P998" s="17">
        <f ca="1">[1]!s_dq_amount_btin(A998,TODAY()-1,100000000)</f>
        <v>4.8383219100000003</v>
      </c>
      <c r="Q998" s="17">
        <f ca="1">[1]!s_dq_turn(A998,TODAY()-1)</f>
        <v>4.813581322718794</v>
      </c>
      <c r="R998" s="2">
        <f>[1]!s_pq_amount(A998,"20260101","",100000000)</f>
        <v>433.06493089000003</v>
      </c>
      <c r="S998" s="2">
        <f>[1]!s_pq_avgamount(A998,"20260101","",100000000)</f>
        <v>3.9730727604587157</v>
      </c>
      <c r="T998" s="17">
        <f>[1]!s_ipo_dilutedpe(A998)</f>
        <v>110.8</v>
      </c>
      <c r="U998" s="12">
        <f>[1]!s_ipo_collection_total(A998,100000000)</f>
        <v>4.8011999999999997</v>
      </c>
      <c r="V998" s="18">
        <f>[1]!s_val_pe_ttm(A998,"")</f>
        <v>186.73564147949219</v>
      </c>
    </row>
    <row r="999" spans="1:22" x14ac:dyDescent="0.3">
      <c r="A999" s="12" t="s">
        <v>2577</v>
      </c>
      <c r="B999" s="12" t="s">
        <v>2578</v>
      </c>
      <c r="C999" s="16" t="str">
        <f>[1]!s_info_mkt(A999)</f>
        <v>创业板</v>
      </c>
      <c r="D999" s="16" t="str">
        <f>[1]!s_ipo_listeddate(A999)</f>
        <v>2009-10-30</v>
      </c>
      <c r="E999" s="16" t="str">
        <f>[1]!s_info_industry_csrc2023(A999,"",3)</f>
        <v>电气机械和器材制造业</v>
      </c>
      <c r="F999" s="16">
        <f>[1]!s_is(A999,83,"FY","YTD","20251231",1,"",100000000)</f>
        <v>6.5451478179999993</v>
      </c>
      <c r="G999" s="16">
        <f>[1]!s_is(A999,83,"FY","YTD","20241231",1,"",100000000)</f>
        <v>5.5369269760000002</v>
      </c>
      <c r="H999" s="16">
        <f>[1]!s_is(A999,61,"FY","YTD","20251231",1,"",100000000)</f>
        <v>1.3910982149000002</v>
      </c>
      <c r="I999" s="16">
        <f>[1]!s_is(A999,61,"FY","YTD","20241231",1,"",100000000)</f>
        <v>0.76972845349999997</v>
      </c>
      <c r="J999" s="16">
        <f>[1]!s_fa_roe(A999,"20251231")</f>
        <v>10.304600000000001</v>
      </c>
      <c r="K999" s="16">
        <f>[1]!s_stmnote_rdexp(A999,"20251231",1,10000)</f>
        <v>6855.1256640000001</v>
      </c>
      <c r="L999" s="16">
        <f>[1]!s_margin_tradingbalance(A999,"",10000)</f>
        <v>45379.215799999998</v>
      </c>
      <c r="M999" s="16">
        <f>[1]!s_margin_seclendingbalance(A999,"",10000)</f>
        <v>31.856999999999999</v>
      </c>
      <c r="N999" s="17">
        <f>[1]!s_val_ev(A999,"",100000000)</f>
        <v>61.284301214399996</v>
      </c>
      <c r="O999" s="17">
        <f>[1]!share_freesharesmv(A999,"",100000000)</f>
        <v>45.580835790599991</v>
      </c>
      <c r="P999" s="17">
        <f ca="1">[1]!s_dq_amount_btin(A999,TODAY()-1,100000000)</f>
        <v>1.85955326</v>
      </c>
      <c r="Q999" s="17">
        <f ca="1">[1]!s_dq_turn(A999,TODAY()-1)</f>
        <v>4.1188512375954085</v>
      </c>
      <c r="R999" s="2">
        <f>[1]!s_pq_amount(A999,"20260101","",100000000)</f>
        <v>315.94647543000002</v>
      </c>
      <c r="S999" s="2">
        <f>[1]!s_pq_avgamount(A999,"20260101","",100000000)</f>
        <v>2.8985915177064223</v>
      </c>
      <c r="T999" s="17">
        <f>[1]!s_ipo_dilutedpe(A999)</f>
        <v>52.62</v>
      </c>
      <c r="U999" s="12">
        <f>[1]!s_ipo_collection_total(A999,100000000)</f>
        <v>5.2614299999999998</v>
      </c>
      <c r="V999" s="18">
        <f>[1]!s_val_pe_ttm(A999,"")</f>
        <v>43.111858367919922</v>
      </c>
    </row>
    <row r="1000" spans="1:22" x14ac:dyDescent="0.3">
      <c r="A1000" s="12" t="s">
        <v>2579</v>
      </c>
      <c r="B1000" s="12" t="s">
        <v>2580</v>
      </c>
      <c r="C1000" s="16" t="str">
        <f>[1]!s_info_mkt(A1000)</f>
        <v>主板</v>
      </c>
      <c r="D1000" s="16" t="str">
        <f>[1]!s_ipo_listeddate(A1000)</f>
        <v>2016-07-01</v>
      </c>
      <c r="E1000" s="16" t="str">
        <f>[1]!s_info_industry_csrc2023(A1000,"",3)</f>
        <v>电气机械和器材制造业</v>
      </c>
      <c r="F1000" s="16">
        <f>[1]!s_is(A1000,83,"FY","YTD","20251231",1,"",100000000)</f>
        <v>6.0965531927000001</v>
      </c>
      <c r="G1000" s="16">
        <f>[1]!s_is(A1000,83,"FY","YTD","20241231",1,"",100000000)</f>
        <v>6.3276553034000003</v>
      </c>
      <c r="H1000" s="16">
        <f>[1]!s_is(A1000,61,"FY","YTD","20251231",1,"",100000000)</f>
        <v>0.63681727129999999</v>
      </c>
      <c r="I1000" s="16">
        <f>[1]!s_is(A1000,61,"FY","YTD","20241231",1,"",100000000)</f>
        <v>0.70629878159999993</v>
      </c>
      <c r="J1000" s="16">
        <f>[1]!s_fa_roe(A1000,"20251231")</f>
        <v>7.5468999999999999</v>
      </c>
      <c r="K1000" s="16">
        <f>[1]!s_stmnote_rdexp(A1000,"20251231",1,10000)</f>
        <v>3371.100265</v>
      </c>
      <c r="L1000" s="16">
        <f>[1]!s_margin_tradingbalance(A1000,"",10000)</f>
        <v>0</v>
      </c>
      <c r="M1000" s="16">
        <f>[1]!s_margin_seclendingbalance(A1000,"",10000)</f>
        <v>0</v>
      </c>
      <c r="N1000" s="17">
        <f>[1]!s_val_ev(A1000,"",100000000)</f>
        <v>54.908096</v>
      </c>
      <c r="O1000" s="17">
        <f>[1]!share_freesharesmv(A1000,"",100000000)</f>
        <v>24.798624879999998</v>
      </c>
      <c r="P1000" s="17">
        <f ca="1">[1]!s_dq_amount_btin(A1000,TODAY()-1,100000000)</f>
        <v>1.2917308599999999</v>
      </c>
      <c r="Q1000" s="17">
        <f ca="1">[1]!s_dq_turn(A1000,TODAY()-1)</f>
        <v>2.3587911717062635</v>
      </c>
      <c r="R1000" s="2">
        <f>[1]!s_pq_amount(A1000,"20260101","",100000000)</f>
        <v>222.32797783000001</v>
      </c>
      <c r="S1000" s="2">
        <f>[1]!s_pq_avgamount(A1000,"20260101","",100000000)</f>
        <v>2.0397062186238535</v>
      </c>
      <c r="T1000" s="17">
        <f>[1]!s_ipo_dilutedpe(A1000)</f>
        <v>19.3</v>
      </c>
      <c r="U1000" s="12">
        <f>[1]!s_ipo_collection_total(A1000,100000000)</f>
        <v>3.1455449999999998</v>
      </c>
      <c r="V1000" s="18">
        <f>[1]!s_val_pe_ttm(A1000,"")</f>
        <v>99.043685913085938</v>
      </c>
    </row>
    <row r="1001" spans="1:22" x14ac:dyDescent="0.3">
      <c r="A1001" s="12" t="s">
        <v>2581</v>
      </c>
      <c r="B1001" s="12" t="s">
        <v>2582</v>
      </c>
      <c r="C1001" s="16" t="str">
        <f>[1]!s_info_mkt(A1001)</f>
        <v>创业板</v>
      </c>
      <c r="D1001" s="16" t="str">
        <f>[1]!s_ipo_listeddate(A1001)</f>
        <v>2022-08-26</v>
      </c>
      <c r="E1001" s="16" t="str">
        <f>[1]!s_info_industry_csrc2023(A1001,"",3)</f>
        <v>计算机、通信和其他电子设备制造业</v>
      </c>
      <c r="F1001" s="16">
        <f>[1]!s_is(A1001,83,"FY","YTD","20251231",1,"",100000000)</f>
        <v>20.605010416799999</v>
      </c>
      <c r="G1001" s="16">
        <f>[1]!s_is(A1001,83,"FY","YTD","20241231",1,"",100000000)</f>
        <v>16.004933039600001</v>
      </c>
      <c r="H1001" s="16">
        <f>[1]!s_is(A1001,61,"FY","YTD","20251231",1,"",100000000)</f>
        <v>0.90396723779999999</v>
      </c>
      <c r="I1001" s="16">
        <f>[1]!s_is(A1001,61,"FY","YTD","20241231",1,"",100000000)</f>
        <v>0.80191036049999997</v>
      </c>
      <c r="J1001" s="16">
        <f>[1]!s_fa_roe(A1001,"20251231")</f>
        <v>5.3277000000000001</v>
      </c>
      <c r="K1001" s="16">
        <f>[1]!s_stmnote_rdexp(A1001,"20251231",1,10000)</f>
        <v>10005.442951999999</v>
      </c>
      <c r="L1001" s="16">
        <f>[1]!s_margin_tradingbalance(A1001,"",10000)</f>
        <v>27169.905599999998</v>
      </c>
      <c r="M1001" s="16">
        <f>[1]!s_margin_seclendingbalance(A1001,"",10000)</f>
        <v>13.7639</v>
      </c>
      <c r="N1001" s="17">
        <f>[1]!s_val_ev(A1001,"",100000000)</f>
        <v>63.237975724999998</v>
      </c>
      <c r="O1001" s="17">
        <f>[1]!share_freesharesmv(A1001,"",100000000)</f>
        <v>33.863745608999999</v>
      </c>
      <c r="P1001" s="17">
        <f ca="1">[1]!s_dq_amount_btin(A1001,TODAY()-1,100000000)</f>
        <v>4.1502509300000003</v>
      </c>
      <c r="Q1001" s="17">
        <f ca="1">[1]!s_dq_turn(A1001,TODAY()-1)</f>
        <v>7.9174471886695885</v>
      </c>
      <c r="R1001" s="2">
        <f>[1]!s_pq_amount(A1001,"20260101","",100000000)</f>
        <v>459.65087139000002</v>
      </c>
      <c r="S1001" s="2">
        <f>[1]!s_pq_avgamount(A1001,"20260101","",100000000)</f>
        <v>4.21698047146789</v>
      </c>
      <c r="T1001" s="17">
        <f>[1]!s_ipo_dilutedpe(A1001)</f>
        <v>49.08</v>
      </c>
      <c r="U1001" s="12">
        <f>[1]!s_ipo_collection_total(A1001,100000000)</f>
        <v>11.480601999999999</v>
      </c>
      <c r="V1001" s="18">
        <f>[1]!s_val_pe_ttm(A1001,"")</f>
        <v>75.489547729492188</v>
      </c>
    </row>
    <row r="1002" spans="1:22" x14ac:dyDescent="0.3">
      <c r="A1002" s="12" t="s">
        <v>2583</v>
      </c>
      <c r="B1002" s="12" t="s">
        <v>2584</v>
      </c>
      <c r="C1002" s="16" t="str">
        <f>[1]!s_info_mkt(A1002)</f>
        <v>创业板</v>
      </c>
      <c r="D1002" s="16" t="str">
        <f>[1]!s_ipo_listeddate(A1002)</f>
        <v>2026-04-30</v>
      </c>
      <c r="E1002" s="16" t="str">
        <f>[1]!s_info_industry_csrc2023(A1002,"",3)</f>
        <v>专用设备制造业</v>
      </c>
      <c r="F1002" s="16">
        <f>[1]!s_is(A1002,83,"FY","YTD","20251231",1,"",100000000)</f>
        <v>23.7283294629</v>
      </c>
      <c r="G1002" s="16">
        <f>[1]!s_is(A1002,83,"FY","YTD","20241231",1,"",100000000)</f>
        <v>21.734191629600002</v>
      </c>
      <c r="H1002" s="16">
        <f>[1]!s_is(A1002,61,"FY","YTD","20251231",1,"",100000000)</f>
        <v>2.7385928923000002</v>
      </c>
      <c r="I1002" s="16">
        <f>[1]!s_is(A1002,61,"FY","YTD","20241231",1,"",100000000)</f>
        <v>2.7038889850999999</v>
      </c>
      <c r="J1002" s="16">
        <f>[1]!s_fa_roe(A1002,"20251231")</f>
        <v>25.086600000000001</v>
      </c>
      <c r="K1002" s="16">
        <f>[1]!s_stmnote_rdexp(A1002,"20251231",1,10000)</f>
        <v>8902.966398999999</v>
      </c>
      <c r="L1002" s="16">
        <f>[1]!s_margin_tradingbalance(A1002,"",10000)</f>
        <v>16097.510200000001</v>
      </c>
      <c r="M1002" s="16">
        <f>[1]!s_margin_seclendingbalance(A1002,"",10000)</f>
        <v>0</v>
      </c>
      <c r="N1002" s="17">
        <f>[1]!s_val_ev(A1002,"",100000000)</f>
        <v>211.35452000000001</v>
      </c>
      <c r="O1002" s="17">
        <f>[1]!share_freesharesmv(A1002,"",100000000)</f>
        <v>26.7868524792</v>
      </c>
      <c r="P1002" s="17">
        <f ca="1">[1]!s_dq_amount_btin(A1002,TODAY()-1,100000000)</f>
        <v>3.0563698499999998</v>
      </c>
      <c r="Q1002" s="17">
        <f ca="1">[1]!s_dq_turn(A1002,TODAY()-1)</f>
        <v>11.432385232934463</v>
      </c>
      <c r="R1002" s="2">
        <f>[1]!s_pq_amount(A1002,"20260101","",100000000)</f>
        <v>352.55772991999999</v>
      </c>
      <c r="S1002" s="2">
        <f>[1]!s_pq_avgamount(A1002,"20260101","",100000000)</f>
        <v>10.683567573333333</v>
      </c>
      <c r="T1002" s="17">
        <f>[1]!s_ipo_dilutedpe(A1002)</f>
        <v>22.7</v>
      </c>
      <c r="U1002" s="12">
        <f>[1]!s_ipo_collection_total(A1002,100000000)</f>
        <v>9.0053339999999995</v>
      </c>
      <c r="V1002" s="18">
        <f>[1]!s_val_pe_ttm(A1002,"")</f>
        <v>83.753250122070313</v>
      </c>
    </row>
    <row r="1003" spans="1:22" x14ac:dyDescent="0.3">
      <c r="A1003" s="12" t="s">
        <v>2585</v>
      </c>
      <c r="B1003" s="12" t="s">
        <v>2586</v>
      </c>
      <c r="C1003" s="16" t="str">
        <f>[1]!s_info_mkt(A1003)</f>
        <v>创业板</v>
      </c>
      <c r="D1003" s="16" t="str">
        <f>[1]!s_ipo_listeddate(A1003)</f>
        <v>2011-04-15</v>
      </c>
      <c r="E1003" s="16" t="str">
        <f>[1]!s_info_industry_csrc2023(A1003,"",3)</f>
        <v>医药制造业</v>
      </c>
      <c r="F1003" s="16">
        <f>[1]!s_is(A1003,83,"FY","YTD","20251231",1,"",100000000)</f>
        <v>2.2023174684</v>
      </c>
      <c r="G1003" s="16">
        <f>[1]!s_is(A1003,83,"FY","YTD","20241231",1,"",100000000)</f>
        <v>3.2481596069999998</v>
      </c>
      <c r="H1003" s="16">
        <f>[1]!s_is(A1003,61,"FY","YTD","20251231",1,"",100000000)</f>
        <v>-0.77763331299999994</v>
      </c>
      <c r="I1003" s="16">
        <f>[1]!s_is(A1003,61,"FY","YTD","20241231",1,"",100000000)</f>
        <v>-1.4484255990999999</v>
      </c>
      <c r="J1003" s="16">
        <f>[1]!s_fa_roe(A1003,"20251231")</f>
        <v>-8.8872</v>
      </c>
      <c r="K1003" s="16">
        <f>[1]!s_stmnote_rdexp(A1003,"20251231",1,10000)</f>
        <v>15595.650084999999</v>
      </c>
      <c r="L1003" s="16">
        <f>[1]!s_margin_tradingbalance(A1003,"",10000)</f>
        <v>29449.4908</v>
      </c>
      <c r="M1003" s="16">
        <f>[1]!s_margin_seclendingbalance(A1003,"",10000)</f>
        <v>0</v>
      </c>
      <c r="N1003" s="17">
        <f>[1]!s_val_ev(A1003,"",100000000)</f>
        <v>97.943373774999998</v>
      </c>
      <c r="O1003" s="17">
        <f>[1]!share_freesharesmv(A1003,"",100000000)</f>
        <v>58.302824305000001</v>
      </c>
      <c r="P1003" s="17">
        <f ca="1">[1]!s_dq_amount_btin(A1003,TODAY()-1,100000000)</f>
        <v>6.1966139299999998</v>
      </c>
      <c r="Q1003" s="17">
        <f ca="1">[1]!s_dq_turn(A1003,TODAY()-1)</f>
        <v>6.6137645625483934</v>
      </c>
      <c r="R1003" s="2">
        <f>[1]!s_pq_amount(A1003,"20260101","",100000000)</f>
        <v>871.62264593999998</v>
      </c>
      <c r="S1003" s="2">
        <f>[1]!s_pq_avgamount(A1003,"20260101","",100000000)</f>
        <v>7.9965380361467888</v>
      </c>
      <c r="T1003" s="17">
        <f>[1]!s_ipo_dilutedpe(A1003)</f>
        <v>63.25</v>
      </c>
      <c r="U1003" s="12">
        <f>[1]!s_ipo_collection_total(A1003,100000000)</f>
        <v>8.7675000000000001</v>
      </c>
      <c r="V1003" s="18">
        <f>[1]!s_val_pe_ttm(A1003,"")</f>
        <v>-116.79376983642578</v>
      </c>
    </row>
    <row r="1004" spans="1:22" x14ac:dyDescent="0.3">
      <c r="A1004" s="12" t="s">
        <v>2587</v>
      </c>
      <c r="B1004" s="12" t="s">
        <v>2588</v>
      </c>
      <c r="C1004" s="16" t="str">
        <f>[1]!s_info_mkt(A1004)</f>
        <v>主板</v>
      </c>
      <c r="D1004" s="16" t="str">
        <f>[1]!s_ipo_listeddate(A1004)</f>
        <v>2016-12-09</v>
      </c>
      <c r="E1004" s="16" t="str">
        <f>[1]!s_info_industry_csrc2023(A1004,"",3)</f>
        <v>医药制造业</v>
      </c>
      <c r="F1004" s="16">
        <f>[1]!s_is(A1004,83,"FY","YTD","20251231",1,"",100000000)</f>
        <v>6.3627203857000003</v>
      </c>
      <c r="G1004" s="16">
        <f>[1]!s_is(A1004,83,"FY","YTD","20241231",1,"",100000000)</f>
        <v>6.518839066</v>
      </c>
      <c r="H1004" s="16">
        <f>[1]!s_is(A1004,61,"FY","YTD","20251231",1,"",100000000)</f>
        <v>0.92580748999999996</v>
      </c>
      <c r="I1004" s="16">
        <f>[1]!s_is(A1004,61,"FY","YTD","20241231",1,"",100000000)</f>
        <v>0.45928802860000001</v>
      </c>
      <c r="J1004" s="16">
        <f>[1]!s_fa_roe(A1004,"20251231")</f>
        <v>11.907299999999999</v>
      </c>
      <c r="K1004" s="16">
        <f>[1]!s_stmnote_rdexp(A1004,"20251231",1,10000)</f>
        <v>1417.020835</v>
      </c>
      <c r="L1004" s="16">
        <f>[1]!s_margin_tradingbalance(A1004,"",10000)</f>
        <v>0</v>
      </c>
      <c r="M1004" s="16">
        <f>[1]!s_margin_seclendingbalance(A1004,"",10000)</f>
        <v>0</v>
      </c>
      <c r="N1004" s="17">
        <f>[1]!s_val_ev(A1004,"",100000000)</f>
        <v>32.091065324999995</v>
      </c>
      <c r="O1004" s="17">
        <f>[1]!share_freesharesmv(A1004,"",100000000)</f>
        <v>21.895578054899996</v>
      </c>
      <c r="P1004" s="17">
        <f ca="1">[1]!s_dq_amount_btin(A1004,TODAY()-1,100000000)</f>
        <v>0.71805889000000001</v>
      </c>
      <c r="Q1004" s="17">
        <f ca="1">[1]!s_dq_turn(A1004,TODAY()-1)</f>
        <v>2.3435371336387432</v>
      </c>
      <c r="R1004" s="2">
        <f>[1]!s_pq_amount(A1004,"20260101","",100000000)</f>
        <v>143.69960558</v>
      </c>
      <c r="S1004" s="2">
        <f>[1]!s_pq_avgamount(A1004,"20260101","",100000000)</f>
        <v>1.318345005321101</v>
      </c>
      <c r="T1004" s="17">
        <f>[1]!s_ipo_dilutedpe(A1004)</f>
        <v>22.98</v>
      </c>
      <c r="U1004" s="12">
        <f>[1]!s_ipo_collection_total(A1004,100000000)</f>
        <v>2.8742580000000002</v>
      </c>
      <c r="V1004" s="18">
        <f>[1]!s_val_pe_ttm(A1004,"")</f>
        <v>34.345771789550781</v>
      </c>
    </row>
    <row r="1005" spans="1:22" x14ac:dyDescent="0.3">
      <c r="A1005" s="12" t="s">
        <v>2589</v>
      </c>
      <c r="B1005" s="12" t="s">
        <v>2590</v>
      </c>
      <c r="C1005" s="16" t="str">
        <f>[1]!s_info_mkt(A1005)</f>
        <v>创业板</v>
      </c>
      <c r="D1005" s="16" t="str">
        <f>[1]!s_ipo_listeddate(A1005)</f>
        <v>2017-03-20</v>
      </c>
      <c r="E1005" s="16" t="str">
        <f>[1]!s_info_industry_csrc2023(A1005,"",3)</f>
        <v>电气机械和器材制造业</v>
      </c>
      <c r="F1005" s="16">
        <f>[1]!s_is(A1005,83,"FY","YTD","20251231",1,"",100000000)</f>
        <v>8.2220901455999993</v>
      </c>
      <c r="G1005" s="16">
        <f>[1]!s_is(A1005,83,"FY","YTD","20241231",1,"",100000000)</f>
        <v>7.5194548541999993</v>
      </c>
      <c r="H1005" s="16">
        <f>[1]!s_is(A1005,61,"FY","YTD","20251231",1,"",100000000)</f>
        <v>9.9307593000000013E-2</v>
      </c>
      <c r="I1005" s="16">
        <f>[1]!s_is(A1005,61,"FY","YTD","20241231",1,"",100000000)</f>
        <v>-3.2680569100000001E-2</v>
      </c>
      <c r="J1005" s="16">
        <f>[1]!s_fa_roe(A1005,"20251231")</f>
        <v>1.9083000000000001</v>
      </c>
      <c r="K1005" s="16">
        <f>[1]!s_stmnote_rdexp(A1005,"20251231",1,10000)</f>
        <v>3237.8042149999997</v>
      </c>
      <c r="L1005" s="16">
        <f>[1]!s_margin_tradingbalance(A1005,"",10000)</f>
        <v>0</v>
      </c>
      <c r="M1005" s="16">
        <f>[1]!s_margin_seclendingbalance(A1005,"",10000)</f>
        <v>0</v>
      </c>
      <c r="N1005" s="17">
        <f>[1]!s_val_ev(A1005,"",100000000)</f>
        <v>73.043999999999997</v>
      </c>
      <c r="O1005" s="17">
        <f>[1]!share_freesharesmv(A1005,"",100000000)</f>
        <v>42.662040088999994</v>
      </c>
      <c r="P1005" s="17">
        <f ca="1">[1]!s_dq_amount_btin(A1005,TODAY()-1,100000000)</f>
        <v>9.4587263499999992</v>
      </c>
      <c r="Q1005" s="17">
        <f ca="1">[1]!s_dq_turn(A1005,TODAY()-1)</f>
        <v>13.001332812492835</v>
      </c>
      <c r="R1005" s="2">
        <f>[1]!s_pq_amount(A1005,"20260101","",100000000)</f>
        <v>369.44150261999999</v>
      </c>
      <c r="S1005" s="2">
        <f>[1]!s_pq_avgamount(A1005,"20260101","",100000000)</f>
        <v>3.3893715836697251</v>
      </c>
      <c r="T1005" s="17">
        <f>[1]!s_ipo_dilutedpe(A1005)</f>
        <v>22.98</v>
      </c>
      <c r="U1005" s="12">
        <f>[1]!s_ipo_collection_total(A1005,100000000)</f>
        <v>1.875</v>
      </c>
      <c r="V1005" s="18">
        <f>[1]!s_val_pe_ttm(A1005,"")</f>
        <v>494.03509521484375</v>
      </c>
    </row>
    <row r="1006" spans="1:22" x14ac:dyDescent="0.3">
      <c r="A1006" s="12" t="s">
        <v>2591</v>
      </c>
      <c r="B1006" s="12" t="s">
        <v>2592</v>
      </c>
      <c r="C1006" s="16" t="str">
        <f>[1]!s_info_mkt(A1006)</f>
        <v>创业板</v>
      </c>
      <c r="D1006" s="16" t="str">
        <f>[1]!s_ipo_listeddate(A1006)</f>
        <v>2021-12-10</v>
      </c>
      <c r="E1006" s="16" t="str">
        <f>[1]!s_info_industry_csrc2023(A1006,"",3)</f>
        <v>电气机械和器材制造业</v>
      </c>
      <c r="F1006" s="16">
        <f>[1]!s_is(A1006,83,"FY","YTD","20251231",1,"",100000000)</f>
        <v>13.504936098</v>
      </c>
      <c r="G1006" s="16">
        <f>[1]!s_is(A1006,83,"FY","YTD","20241231",1,"",100000000)</f>
        <v>15.8717544333</v>
      </c>
      <c r="H1006" s="16">
        <f>[1]!s_is(A1006,61,"FY","YTD","20251231",1,"",100000000)</f>
        <v>0.25596706129999997</v>
      </c>
      <c r="I1006" s="16">
        <f>[1]!s_is(A1006,61,"FY","YTD","20241231",1,"",100000000)</f>
        <v>0.71395043959999993</v>
      </c>
      <c r="J1006" s="16">
        <f>[1]!s_fa_roe(A1006,"20251231")</f>
        <v>1.2045999999999999</v>
      </c>
      <c r="K1006" s="16">
        <f>[1]!s_stmnote_rdexp(A1006,"20251231",1,10000)</f>
        <v>7238.8267510000005</v>
      </c>
      <c r="L1006" s="16">
        <f>[1]!s_margin_tradingbalance(A1006,"",10000)</f>
        <v>33810.67</v>
      </c>
      <c r="M1006" s="16">
        <f>[1]!s_margin_seclendingbalance(A1006,"",10000)</f>
        <v>0</v>
      </c>
      <c r="N1006" s="17">
        <f>[1]!s_val_ev(A1006,"",100000000)</f>
        <v>53.856000000000002</v>
      </c>
      <c r="O1006" s="17">
        <f>[1]!share_freesharesmv(A1006,"",100000000)</f>
        <v>22.129834320000001</v>
      </c>
      <c r="P1006" s="17">
        <f ca="1">[1]!s_dq_amount_btin(A1006,TODAY()-1,100000000)</f>
        <v>1.2377783499999999</v>
      </c>
      <c r="Q1006" s="17">
        <f ca="1">[1]!s_dq_turn(A1006,TODAY()-1)</f>
        <v>2.8887888259414192</v>
      </c>
      <c r="R1006" s="2">
        <f>[1]!s_pq_amount(A1006,"20260101","",100000000)</f>
        <v>115.384005</v>
      </c>
      <c r="S1006" s="2">
        <f>[1]!s_pq_avgamount(A1006,"20260101","",100000000)</f>
        <v>1.0585688532110091</v>
      </c>
      <c r="T1006" s="17">
        <f>[1]!s_ipo_dilutedpe(A1006)</f>
        <v>49.67</v>
      </c>
      <c r="U1006" s="12">
        <f>[1]!s_ipo_collection_total(A1006,100000000)</f>
        <v>11.724</v>
      </c>
      <c r="V1006" s="18">
        <f>[1]!s_val_pe_ttm(A1006,"")</f>
        <v>735.5408935546875</v>
      </c>
    </row>
    <row r="1007" spans="1:22" x14ac:dyDescent="0.3">
      <c r="A1007" s="12" t="s">
        <v>2593</v>
      </c>
      <c r="B1007" s="12" t="s">
        <v>2594</v>
      </c>
      <c r="C1007" s="16" t="str">
        <f>[1]!s_info_mkt(A1007)</f>
        <v>科创板</v>
      </c>
      <c r="D1007" s="16" t="str">
        <f>[1]!s_ipo_listeddate(A1007)</f>
        <v>2019-07-22</v>
      </c>
      <c r="E1007" s="16" t="str">
        <f>[1]!s_info_industry_csrc2023(A1007,"",3)</f>
        <v>计算机、通信和其他电子设备制造业</v>
      </c>
      <c r="F1007" s="16">
        <f>[1]!s_is(A1007,83,"FY","YTD","20251231",1,"",100000000)</f>
        <v>17.093371075899999</v>
      </c>
      <c r="G1007" s="16">
        <f>[1]!s_is(A1007,83,"FY","YTD","20241231",1,"",100000000)</f>
        <v>24.1857439182</v>
      </c>
      <c r="H1007" s="16">
        <f>[1]!s_is(A1007,61,"FY","YTD","20251231",1,"",100000000)</f>
        <v>-2.7355857926999998</v>
      </c>
      <c r="I1007" s="16">
        <f>[1]!s_is(A1007,61,"FY","YTD","20241231",1,"",100000000)</f>
        <v>0.27953093890000003</v>
      </c>
      <c r="J1007" s="16">
        <f>[1]!s_fa_roe(A1007,"20251231")</f>
        <v>-10.5504</v>
      </c>
      <c r="K1007" s="16">
        <f>[1]!s_stmnote_rdexp(A1007,"20251231",1,10000)</f>
        <v>24581.904914999999</v>
      </c>
      <c r="L1007" s="16">
        <f>[1]!s_margin_tradingbalance(A1007,"",10000)</f>
        <v>44818.746700000003</v>
      </c>
      <c r="M1007" s="16">
        <f>[1]!s_margin_seclendingbalance(A1007,"",10000)</f>
        <v>157.35220000000001</v>
      </c>
      <c r="N1007" s="17">
        <f>[1]!s_val_ev(A1007,"",100000000)</f>
        <v>60.715225383500005</v>
      </c>
      <c r="O1007" s="17">
        <f>[1]!share_freesharesmv(A1007,"",100000000)</f>
        <v>40.259904715300003</v>
      </c>
      <c r="P1007" s="17">
        <f ca="1">[1]!s_dq_amount_btin(A1007,TODAY()-1,100000000)</f>
        <v>0.97482219999999997</v>
      </c>
      <c r="Q1007" s="17">
        <f ca="1">[1]!s_dq_turn(A1007,TODAY()-1)</f>
        <v>1.6163364416443322</v>
      </c>
      <c r="R1007" s="2">
        <f>[1]!s_pq_amount(A1007,"20260101","",100000000)</f>
        <v>126.94171381</v>
      </c>
      <c r="S1007" s="2">
        <f>[1]!s_pq_avgamount(A1007,"20260101","",100000000)</f>
        <v>1.1646028789908258</v>
      </c>
      <c r="T1007" s="17">
        <f>[1]!s_ipo_dilutedpe(A1007)</f>
        <v>47.89</v>
      </c>
      <c r="U1007" s="12">
        <f>[1]!s_ipo_collection_total(A1007,100000000)</f>
        <v>11.9</v>
      </c>
      <c r="V1007" s="18">
        <f>[1]!s_val_pe_ttm(A1007,"")</f>
        <v>-20.97404670715332</v>
      </c>
    </row>
    <row r="1008" spans="1:22" x14ac:dyDescent="0.3">
      <c r="A1008" s="12" t="s">
        <v>2595</v>
      </c>
      <c r="B1008" s="12" t="s">
        <v>2596</v>
      </c>
      <c r="C1008" s="16" t="str">
        <f>[1]!s_info_mkt(A1008)</f>
        <v>创业板</v>
      </c>
      <c r="D1008" s="16" t="str">
        <f>[1]!s_ipo_listeddate(A1008)</f>
        <v>2020-07-01</v>
      </c>
      <c r="E1008" s="16" t="str">
        <f>[1]!s_info_industry_csrc2023(A1008,"",3)</f>
        <v>软件和信息技术服务业</v>
      </c>
      <c r="F1008" s="16">
        <f>[1]!s_is(A1008,83,"FY","YTD","20251231",1,"",100000000)</f>
        <v>12.3658907302</v>
      </c>
      <c r="G1008" s="16">
        <f>[1]!s_is(A1008,83,"FY","YTD","20241231",1,"",100000000)</f>
        <v>13.9678941424</v>
      </c>
      <c r="H1008" s="16">
        <f>[1]!s_is(A1008,61,"FY","YTD","20251231",1,"",100000000)</f>
        <v>-1.7003496852000002</v>
      </c>
      <c r="I1008" s="16">
        <f>[1]!s_is(A1008,61,"FY","YTD","20241231",1,"",100000000)</f>
        <v>-3.0314402254000004</v>
      </c>
      <c r="J1008" s="16">
        <f>[1]!s_fa_roe(A1008,"20251231")</f>
        <v>-19.809100000000001</v>
      </c>
      <c r="K1008" s="16">
        <f>[1]!s_stmnote_rdexp(A1008,"20251231",1,10000)</f>
        <v>5951.3055060000006</v>
      </c>
      <c r="L1008" s="16">
        <f>[1]!s_margin_tradingbalance(A1008,"",10000)</f>
        <v>85056.233999999997</v>
      </c>
      <c r="M1008" s="16">
        <f>[1]!s_margin_seclendingbalance(A1008,"",10000)</f>
        <v>28.659199999999998</v>
      </c>
      <c r="N1008" s="17">
        <f>[1]!s_val_ev(A1008,"",100000000)</f>
        <v>115.0758210812</v>
      </c>
      <c r="O1008" s="17">
        <f>[1]!share_freesharesmv(A1008,"",100000000)</f>
        <v>89.485220692000013</v>
      </c>
      <c r="P1008" s="17">
        <f ca="1">[1]!s_dq_amount_btin(A1008,TODAY()-1,100000000)</f>
        <v>6.9506551700000001</v>
      </c>
      <c r="Q1008" s="17">
        <f ca="1">[1]!s_dq_turn(A1008,TODAY()-1)</f>
        <v>7.3333348246675909</v>
      </c>
      <c r="R1008" s="2">
        <f>[1]!s_pq_amount(A1008,"20260101","",100000000)</f>
        <v>1824.03290264</v>
      </c>
      <c r="S1008" s="2">
        <f>[1]!s_pq_avgamount(A1008,"20260101","",100000000)</f>
        <v>16.734246813211008</v>
      </c>
      <c r="T1008" s="17">
        <f>[1]!s_ipo_dilutedpe(A1008)</f>
        <v>22.95</v>
      </c>
      <c r="U1008" s="12">
        <f>[1]!s_ipo_collection_total(A1008,100000000)</f>
        <v>1.6850000000000001</v>
      </c>
      <c r="V1008" s="18">
        <f>[1]!s_val_pe_ttm(A1008,"")</f>
        <v>-75.796524047851563</v>
      </c>
    </row>
    <row r="1009" spans="1:22" x14ac:dyDescent="0.3">
      <c r="A1009" s="12" t="s">
        <v>2597</v>
      </c>
      <c r="B1009" s="12" t="s">
        <v>2598</v>
      </c>
      <c r="C1009" s="16" t="str">
        <f>[1]!s_info_mkt(A1009)</f>
        <v>创业板</v>
      </c>
      <c r="D1009" s="16" t="str">
        <f>[1]!s_ipo_listeddate(A1009)</f>
        <v>2020-07-20</v>
      </c>
      <c r="E1009" s="16" t="str">
        <f>[1]!s_info_industry_csrc2023(A1009,"",3)</f>
        <v>化学原料和化学制品制造业</v>
      </c>
      <c r="F1009" s="16">
        <f>[1]!s_is(A1009,83,"FY","YTD","20251231",1,"",100000000)</f>
        <v>17.4651725115</v>
      </c>
      <c r="G1009" s="16">
        <f>[1]!s_is(A1009,83,"FY","YTD","20241231",1,"",100000000)</f>
        <v>16.5843020489</v>
      </c>
      <c r="H1009" s="16">
        <f>[1]!s_is(A1009,61,"FY","YTD","20251231",1,"",100000000)</f>
        <v>0.81927200200000005</v>
      </c>
      <c r="I1009" s="16">
        <f>[1]!s_is(A1009,61,"FY","YTD","20241231",1,"",100000000)</f>
        <v>0.77588496689999997</v>
      </c>
      <c r="J1009" s="16">
        <f>[1]!s_fa_roe(A1009,"20251231")</f>
        <v>5.7432999999999996</v>
      </c>
      <c r="K1009" s="16">
        <f>[1]!s_stmnote_rdexp(A1009,"20251231",1,10000)</f>
        <v>7641.3610409999992</v>
      </c>
      <c r="L1009" s="16">
        <f>[1]!s_margin_tradingbalance(A1009,"",10000)</f>
        <v>0</v>
      </c>
      <c r="M1009" s="16">
        <f>[1]!s_margin_seclendingbalance(A1009,"",10000)</f>
        <v>0</v>
      </c>
      <c r="N1009" s="17">
        <f>[1]!s_val_ev(A1009,"",100000000)</f>
        <v>63.669678897600001</v>
      </c>
      <c r="O1009" s="17">
        <f>[1]!share_freesharesmv(A1009,"",100000000)</f>
        <v>20.683196131200003</v>
      </c>
      <c r="P1009" s="17">
        <f ca="1">[1]!s_dq_amount_btin(A1009,TODAY()-1,100000000)</f>
        <v>1.19874145</v>
      </c>
      <c r="Q1009" s="17">
        <f ca="1">[1]!s_dq_turn(A1009,TODAY()-1)</f>
        <v>3.1943800399705262</v>
      </c>
      <c r="R1009" s="2">
        <f>[1]!s_pq_amount(A1009,"20260101","",100000000)</f>
        <v>145.84160302999999</v>
      </c>
      <c r="S1009" s="2">
        <f>[1]!s_pq_avgamount(A1009,"20260101","",100000000)</f>
        <v>1.3379963580733945</v>
      </c>
      <c r="T1009" s="17">
        <f>[1]!s_ipo_dilutedpe(A1009)</f>
        <v>22.99</v>
      </c>
      <c r="U1009" s="12">
        <f>[1]!s_ipo_collection_total(A1009,100000000)</f>
        <v>4.6976060000000004</v>
      </c>
      <c r="V1009" s="18">
        <f>[1]!s_val_pe_ttm(A1009,"")</f>
        <v>69.970809936523438</v>
      </c>
    </row>
    <row r="1010" spans="1:22" x14ac:dyDescent="0.3">
      <c r="A1010" s="12" t="s">
        <v>2599</v>
      </c>
      <c r="B1010" s="12" t="s">
        <v>2600</v>
      </c>
      <c r="C1010" s="16" t="str">
        <f>[1]!s_info_mkt(A1010)</f>
        <v>主板</v>
      </c>
      <c r="D1010" s="16" t="str">
        <f>[1]!s_ipo_listeddate(A1010)</f>
        <v>2017-03-21</v>
      </c>
      <c r="E1010" s="16" t="str">
        <f>[1]!s_info_industry_csrc2023(A1010,"",3)</f>
        <v>专用设备制造业</v>
      </c>
      <c r="F1010" s="16">
        <f>[1]!s_is(A1010,83,"FY","YTD","20251231",1,"",100000000)</f>
        <v>6.1605900975000001</v>
      </c>
      <c r="G1010" s="16">
        <f>[1]!s_is(A1010,83,"FY","YTD","20241231",1,"",100000000)</f>
        <v>5.6380489380999999</v>
      </c>
      <c r="H1010" s="16">
        <f>[1]!s_is(A1010,61,"FY","YTD","20251231",1,"",100000000)</f>
        <v>0.29127806620000002</v>
      </c>
      <c r="I1010" s="16">
        <f>[1]!s_is(A1010,61,"FY","YTD","20241231",1,"",100000000)</f>
        <v>0.21469611059999999</v>
      </c>
      <c r="J1010" s="16">
        <f>[1]!s_fa_roe(A1010,"20251231")</f>
        <v>2.2324000000000002</v>
      </c>
      <c r="K1010" s="16">
        <f>[1]!s_stmnote_rdexp(A1010,"20251231",1,10000)</f>
        <v>4578.1246879999999</v>
      </c>
      <c r="L1010" s="16">
        <f>[1]!s_margin_tradingbalance(A1010,"",10000)</f>
        <v>0</v>
      </c>
      <c r="M1010" s="16">
        <f>[1]!s_margin_seclendingbalance(A1010,"",10000)</f>
        <v>0</v>
      </c>
      <c r="N1010" s="17">
        <f>[1]!s_val_ev(A1010,"",100000000)</f>
        <v>33.936363909000001</v>
      </c>
      <c r="O1010" s="17">
        <f>[1]!share_freesharesmv(A1010,"",100000000)</f>
        <v>18.794445222</v>
      </c>
      <c r="P1010" s="17">
        <f ca="1">[1]!s_dq_amount_btin(A1010,TODAY()-1,100000000)</f>
        <v>0.74933472000000001</v>
      </c>
      <c r="Q1010" s="17">
        <f ca="1">[1]!s_dq_turn(A1010,TODAY()-1)</f>
        <v>2.209207188520192</v>
      </c>
      <c r="R1010" s="2">
        <f>[1]!s_pq_amount(A1010,"20260101","",100000000)</f>
        <v>72.808838969999996</v>
      </c>
      <c r="S1010" s="2">
        <f>[1]!s_pq_avgamount(A1010,"20260101","",100000000)</f>
        <v>0.66797099972477059</v>
      </c>
      <c r="T1010" s="17">
        <f>[1]!s_ipo_dilutedpe(A1010)</f>
        <v>22.98</v>
      </c>
      <c r="U1010" s="12">
        <f>[1]!s_ipo_collection_total(A1010,100000000)</f>
        <v>4.1607089999999998</v>
      </c>
      <c r="V1010" s="18">
        <f>[1]!s_val_pe_ttm(A1010,"")</f>
        <v>103.93909454345703</v>
      </c>
    </row>
    <row r="1011" spans="1:22" x14ac:dyDescent="0.3">
      <c r="A1011" s="12" t="s">
        <v>2601</v>
      </c>
      <c r="B1011" s="12" t="s">
        <v>2602</v>
      </c>
      <c r="C1011" s="16" t="str">
        <f>[1]!s_info_mkt(A1011)</f>
        <v>科创板</v>
      </c>
      <c r="D1011" s="16" t="str">
        <f>[1]!s_ipo_listeddate(A1011)</f>
        <v>2021-05-21</v>
      </c>
      <c r="E1011" s="16" t="str">
        <f>[1]!s_info_industry_csrc2023(A1011,"",3)</f>
        <v>专用设备制造业</v>
      </c>
      <c r="F1011" s="16">
        <f>[1]!s_is(A1011,83,"FY","YTD","20251231",1,"",100000000)</f>
        <v>2.2373681767</v>
      </c>
      <c r="G1011" s="16">
        <f>[1]!s_is(A1011,83,"FY","YTD","20241231",1,"",100000000)</f>
        <v>2.0603301477000002</v>
      </c>
      <c r="H1011" s="16">
        <f>[1]!s_is(A1011,61,"FY","YTD","20251231",1,"",100000000)</f>
        <v>0.1383924409</v>
      </c>
      <c r="I1011" s="16">
        <f>[1]!s_is(A1011,61,"FY","YTD","20241231",1,"",100000000)</f>
        <v>-0.12662162690000001</v>
      </c>
      <c r="J1011" s="16">
        <f>[1]!s_fa_roe(A1011,"20251231")</f>
        <v>0.97550000000000003</v>
      </c>
      <c r="K1011" s="16">
        <f>[1]!s_stmnote_rdexp(A1011,"20251231",1,10000)</f>
        <v>3924.9862320000002</v>
      </c>
      <c r="L1011" s="16">
        <f>[1]!s_margin_tradingbalance(A1011,"",10000)</f>
        <v>13056.447</v>
      </c>
      <c r="M1011" s="16">
        <f>[1]!s_margin_seclendingbalance(A1011,"",10000)</f>
        <v>22.93</v>
      </c>
      <c r="N1011" s="17">
        <f>[1]!s_val_ev(A1011,"",100000000)</f>
        <v>21.071920219199999</v>
      </c>
      <c r="O1011" s="17">
        <f>[1]!share_freesharesmv(A1011,"",100000000)</f>
        <v>15.7721441676</v>
      </c>
      <c r="P1011" s="17">
        <f ca="1">[1]!s_dq_amount_btin(A1011,TODAY()-1,100000000)</f>
        <v>0.28156813000000003</v>
      </c>
      <c r="Q1011" s="17">
        <f ca="1">[1]!s_dq_turn(A1011,TODAY()-1)</f>
        <v>1.3430187702691678</v>
      </c>
      <c r="R1011" s="2">
        <f>[1]!s_pq_amount(A1011,"20260101","",100000000)</f>
        <v>87.324078889999996</v>
      </c>
      <c r="S1011" s="2">
        <f>[1]!s_pq_avgamount(A1011,"20260101","",100000000)</f>
        <v>0.80113833844036697</v>
      </c>
      <c r="T1011" s="17">
        <f>[1]!s_ipo_dilutedpe(A1011)</f>
        <v>26.6</v>
      </c>
      <c r="U1011" s="12">
        <f>[1]!s_ipo_collection_total(A1011,100000000)</f>
        <v>5.4766667762000001</v>
      </c>
      <c r="V1011" s="18">
        <f>[1]!s_val_pe_ttm(A1011,"")</f>
        <v>148.30293273925781</v>
      </c>
    </row>
    <row r="1012" spans="1:22" x14ac:dyDescent="0.3">
      <c r="A1012" s="12" t="s">
        <v>2603</v>
      </c>
      <c r="B1012" s="12" t="s">
        <v>2604</v>
      </c>
      <c r="C1012" s="16" t="str">
        <f>[1]!s_info_mkt(A1012)</f>
        <v>创业板</v>
      </c>
      <c r="D1012" s="16" t="str">
        <f>[1]!s_ipo_listeddate(A1012)</f>
        <v>2021-07-07</v>
      </c>
      <c r="E1012" s="16" t="str">
        <f>[1]!s_info_industry_csrc2023(A1012,"",3)</f>
        <v>通用设备制造业</v>
      </c>
      <c r="F1012" s="16">
        <f>[1]!s_is(A1012,83,"FY","YTD","20251231",1,"",100000000)</f>
        <v>2.5835732506999998</v>
      </c>
      <c r="G1012" s="16">
        <f>[1]!s_is(A1012,83,"FY","YTD","20241231",1,"",100000000)</f>
        <v>2.8227165714999995</v>
      </c>
      <c r="H1012" s="16">
        <f>[1]!s_is(A1012,61,"FY","YTD","20251231",1,"",100000000)</f>
        <v>0.71341116840000007</v>
      </c>
      <c r="I1012" s="16">
        <f>[1]!s_is(A1012,61,"FY","YTD","20241231",1,"",100000000)</f>
        <v>0.94508928650000001</v>
      </c>
      <c r="J1012" s="16">
        <f>[1]!s_fa_roe(A1012,"20251231")</f>
        <v>8.7418999999999993</v>
      </c>
      <c r="K1012" s="16">
        <f>[1]!s_stmnote_rdexp(A1012,"20251231",1,10000)</f>
        <v>1604.1040169999999</v>
      </c>
      <c r="L1012" s="16">
        <f>[1]!s_margin_tradingbalance(A1012,"",10000)</f>
        <v>14453.8253</v>
      </c>
      <c r="M1012" s="16">
        <f>[1]!s_margin_seclendingbalance(A1012,"",10000)</f>
        <v>8.7581000000000007</v>
      </c>
      <c r="N1012" s="17">
        <f>[1]!s_val_ev(A1012,"",100000000)</f>
        <v>28.920066335999998</v>
      </c>
      <c r="O1012" s="17">
        <f>[1]!share_freesharesmv(A1012,"",100000000)</f>
        <v>14.266748228099999</v>
      </c>
      <c r="P1012" s="17">
        <f ca="1">[1]!s_dq_amount_btin(A1012,TODAY()-1,100000000)</f>
        <v>0.89373941999999995</v>
      </c>
      <c r="Q1012" s="17">
        <f ca="1">[1]!s_dq_turn(A1012,TODAY()-1)</f>
        <v>5.6459711737630096</v>
      </c>
      <c r="R1012" s="2">
        <f>[1]!s_pq_amount(A1012,"20260101","",100000000)</f>
        <v>149.28092187999999</v>
      </c>
      <c r="S1012" s="2">
        <f>[1]!s_pq_avgamount(A1012,"20260101","",100000000)</f>
        <v>1.3695497420183487</v>
      </c>
      <c r="T1012" s="17">
        <f>[1]!s_ipo_dilutedpe(A1012)</f>
        <v>35.18</v>
      </c>
      <c r="U1012" s="12">
        <f>[1]!s_ipo_collection_total(A1012,100000000)</f>
        <v>5.4423638499999996</v>
      </c>
      <c r="V1012" s="18">
        <f>[1]!s_val_pe_ttm(A1012,"")</f>
        <v>42.796665191650391</v>
      </c>
    </row>
    <row r="1013" spans="1:22" x14ac:dyDescent="0.3">
      <c r="A1013" s="12" t="s">
        <v>77</v>
      </c>
      <c r="B1013" s="12" t="s">
        <v>78</v>
      </c>
      <c r="C1013" s="16" t="str">
        <f>[1]!s_info_mkt(A1013)</f>
        <v>北证</v>
      </c>
      <c r="D1013" s="16" t="str">
        <f>[1]!s_ipo_listeddate(A1013)</f>
        <v>2022-11-18</v>
      </c>
      <c r="E1013" s="16" t="str">
        <f>[1]!s_info_industry_csrc2023(A1013,"",3)</f>
        <v>通用设备制造业</v>
      </c>
      <c r="F1013" s="16">
        <f>[1]!s_is(A1013,83,"FY","YTD","20251231",1,"",100000000)</f>
        <v>8.823412642200001</v>
      </c>
      <c r="G1013" s="16">
        <f>[1]!s_is(A1013,83,"FY","YTD","20241231",1,"",100000000)</f>
        <v>5.0625172560000005</v>
      </c>
      <c r="H1013" s="16">
        <f>[1]!s_is(A1013,61,"FY","YTD","20251231",1,"",100000000)</f>
        <v>0.36897665350000003</v>
      </c>
      <c r="I1013" s="16">
        <f>[1]!s_is(A1013,61,"FY","YTD","20241231",1,"",100000000)</f>
        <v>0.61424446369999997</v>
      </c>
      <c r="J1013" s="16">
        <f>[1]!s_fa_roe(A1013,"20251231")</f>
        <v>4.9851000000000001</v>
      </c>
      <c r="K1013" s="16">
        <f>[1]!s_stmnote_rdexp(A1013,"20251231",1,10000)</f>
        <v>9771.9327590000012</v>
      </c>
      <c r="L1013" s="16">
        <f>[1]!s_margin_tradingbalance(A1013,"",10000)</f>
        <v>20547.008699999998</v>
      </c>
      <c r="M1013" s="16">
        <f>[1]!s_margin_seclendingbalance(A1013,"",10000)</f>
        <v>0</v>
      </c>
      <c r="N1013" s="17">
        <f>[1]!s_val_ev(A1013,"",100000000)</f>
        <v>153.64000076819997</v>
      </c>
      <c r="O1013" s="17">
        <f>[1]!share_freesharesmv(A1013,"",100000000)</f>
        <v>40.965444955199992</v>
      </c>
      <c r="P1013" s="17">
        <f ca="1">[1]!s_dq_amount_btin(A1013,TODAY()-1,100000000)</f>
        <v>2.34462693</v>
      </c>
      <c r="Q1013" s="17">
        <f ca="1">[1]!s_dq_turn(A1013,TODAY()-1)</f>
        <v>1.567360768468343</v>
      </c>
      <c r="R1013" s="2">
        <f>[1]!s_pq_amount(A1013,"20260101","",100000000)</f>
        <v>264.66468383</v>
      </c>
      <c r="S1013" s="2">
        <f>[1]!s_pq_avgamount(A1013,"20260101","",100000000)</f>
        <v>2.4281163654128441</v>
      </c>
      <c r="T1013" s="17">
        <f>[1]!s_ipo_dilutedpe(A1013)</f>
        <v>26.02</v>
      </c>
      <c r="U1013" s="12">
        <f>[1]!s_ipo_collection_total(A1013,100000000)</f>
        <v>2.5977600000000001</v>
      </c>
      <c r="V1013" s="18">
        <f>[1]!s_val_pe_ttm(A1013,"")</f>
        <v>743.12310791015625</v>
      </c>
    </row>
    <row r="1014" spans="1:22" x14ac:dyDescent="0.3">
      <c r="A1014" s="12" t="s">
        <v>2605</v>
      </c>
      <c r="B1014" s="12" t="s">
        <v>2606</v>
      </c>
      <c r="C1014" s="16" t="str">
        <f>[1]!s_info_mkt(A1014)</f>
        <v>主板</v>
      </c>
      <c r="D1014" s="16" t="str">
        <f>[1]!s_ipo_listeddate(A1014)</f>
        <v>2018-05-09</v>
      </c>
      <c r="E1014" s="16" t="str">
        <f>[1]!s_info_industry_csrc2023(A1014,"",3)</f>
        <v>汽车制造业</v>
      </c>
      <c r="F1014" s="16">
        <f>[1]!s_is(A1014,83,"FY","YTD","20251231",1,"",100000000)</f>
        <v>91.331960535699992</v>
      </c>
      <c r="G1014" s="16">
        <f>[1]!s_is(A1014,83,"FY","YTD","20241231",1,"",100000000)</f>
        <v>80.759998777199996</v>
      </c>
      <c r="H1014" s="16">
        <f>[1]!s_is(A1014,61,"FY","YTD","20251231",1,"",100000000)</f>
        <v>5.2821193671</v>
      </c>
      <c r="I1014" s="16">
        <f>[1]!s_is(A1014,61,"FY","YTD","20241231",1,"",100000000)</f>
        <v>5.0009776547999998</v>
      </c>
      <c r="J1014" s="16">
        <f>[1]!s_fa_roe(A1014,"20251231")</f>
        <v>12.118499999999999</v>
      </c>
      <c r="K1014" s="16">
        <f>[1]!s_stmnote_rdexp(A1014,"20251231",1,10000)</f>
        <v>33761.113519999999</v>
      </c>
      <c r="L1014" s="16">
        <f>[1]!s_margin_tradingbalance(A1014,"",10000)</f>
        <v>0</v>
      </c>
      <c r="M1014" s="16">
        <f>[1]!s_margin_seclendingbalance(A1014,"",10000)</f>
        <v>0</v>
      </c>
      <c r="N1014" s="17">
        <f>[1]!s_val_ev(A1014,"",100000000)</f>
        <v>89.853218915200003</v>
      </c>
      <c r="O1014" s="17">
        <f>[1]!share_freesharesmv(A1014,"",100000000)</f>
        <v>17.960380755199999</v>
      </c>
      <c r="P1014" s="17">
        <f ca="1">[1]!s_dq_amount_btin(A1014,TODAY()-1,100000000)</f>
        <v>0.49045939</v>
      </c>
      <c r="Q1014" s="17">
        <f ca="1">[1]!s_dq_turn(A1014,TODAY()-1)</f>
        <v>0.5487392059546925</v>
      </c>
      <c r="R1014" s="2">
        <f>[1]!s_pq_amount(A1014,"20260101","",100000000)</f>
        <v>109.5859738</v>
      </c>
      <c r="S1014" s="2">
        <f>[1]!s_pq_avgamount(A1014,"20260101","",100000000)</f>
        <v>1.0053759064220185</v>
      </c>
      <c r="T1014" s="17">
        <f>[1]!s_ipo_dilutedpe(A1014)</f>
        <v>18</v>
      </c>
      <c r="U1014" s="12">
        <f>[1]!s_ipo_collection_total(A1014,100000000)</f>
        <v>7.0019999999999998</v>
      </c>
      <c r="V1014" s="18">
        <f>[1]!s_val_pe_ttm(A1014,"")</f>
        <v>16.016679763793945</v>
      </c>
    </row>
    <row r="1015" spans="1:22" x14ac:dyDescent="0.3">
      <c r="A1015" s="12" t="s">
        <v>2607</v>
      </c>
      <c r="B1015" s="12" t="s">
        <v>2608</v>
      </c>
      <c r="C1015" s="16" t="str">
        <f>[1]!s_info_mkt(A1015)</f>
        <v>主板</v>
      </c>
      <c r="D1015" s="16" t="str">
        <f>[1]!s_ipo_listeddate(A1015)</f>
        <v>1998-03-27</v>
      </c>
      <c r="E1015" s="16" t="str">
        <f>[1]!s_info_industry_csrc2023(A1015,"",3)</f>
        <v>医药制造业</v>
      </c>
      <c r="F1015" s="16">
        <f>[1]!s_is(A1015,83,"FY","YTD","20251231",1,"",100000000)</f>
        <v>5.4549675933000001</v>
      </c>
      <c r="G1015" s="16">
        <f>[1]!s_is(A1015,83,"FY","YTD","20241231",1,"",100000000)</f>
        <v>8.6397657154999994</v>
      </c>
      <c r="H1015" s="16">
        <f>[1]!s_is(A1015,61,"FY","YTD","20251231",1,"",100000000)</f>
        <v>-3.2041678416000003</v>
      </c>
      <c r="I1015" s="16">
        <f>[1]!s_is(A1015,61,"FY","YTD","20241231",1,"",100000000)</f>
        <v>-6.6901662599999995E-2</v>
      </c>
      <c r="J1015" s="16">
        <f>[1]!s_fa_roe(A1015,"20251231")</f>
        <v>-36.795099999999998</v>
      </c>
      <c r="K1015" s="16">
        <f>[1]!s_stmnote_rdexp(A1015,"20251231",1,10000)</f>
        <v>2344.4704839999999</v>
      </c>
      <c r="L1015" s="16">
        <f>[1]!s_margin_tradingbalance(A1015,"",10000)</f>
        <v>23851.535</v>
      </c>
      <c r="M1015" s="16">
        <f>[1]!s_margin_seclendingbalance(A1015,"",10000)</f>
        <v>0</v>
      </c>
      <c r="N1015" s="17">
        <f>[1]!s_val_ev(A1015,"",100000000)</f>
        <v>23.514220022800004</v>
      </c>
      <c r="O1015" s="17">
        <f>[1]!share_freesharesmv(A1015,"",100000000)</f>
        <v>19.271611654099999</v>
      </c>
      <c r="P1015" s="17">
        <f ca="1">[1]!s_dq_amount_btin(A1015,TODAY()-1,100000000)</f>
        <v>0.71697745999999996</v>
      </c>
      <c r="Q1015" s="17">
        <f ca="1">[1]!s_dq_turn(A1015,TODAY()-1)</f>
        <v>3.1153941079834659</v>
      </c>
      <c r="R1015" s="2">
        <f>[1]!s_pq_amount(A1015,"20260101","",100000000)</f>
        <v>89.613328150000001</v>
      </c>
      <c r="S1015" s="2">
        <f>[1]!s_pq_avgamount(A1015,"20260101","",100000000)</f>
        <v>0.82214062522935782</v>
      </c>
      <c r="T1015" s="17">
        <f>[1]!s_ipo_dilutedpe(A1015)</f>
        <v>0</v>
      </c>
      <c r="U1015" s="12">
        <f>[1]!s_ipo_collection_total(A1015,100000000)</f>
        <v>0</v>
      </c>
      <c r="V1015" s="18">
        <f>[1]!s_val_pe_ttm(A1015,"")</f>
        <v>-7.7500548362731934</v>
      </c>
    </row>
    <row r="1016" spans="1:22" x14ac:dyDescent="0.3">
      <c r="A1016" s="12" t="s">
        <v>2609</v>
      </c>
      <c r="B1016" s="12" t="s">
        <v>2610</v>
      </c>
      <c r="C1016" s="16" t="str">
        <f>[1]!s_info_mkt(A1016)</f>
        <v>科创板</v>
      </c>
      <c r="D1016" s="16" t="str">
        <f>[1]!s_ipo_listeddate(A1016)</f>
        <v>2021-07-09</v>
      </c>
      <c r="E1016" s="16" t="str">
        <f>[1]!s_info_industry_csrc2023(A1016,"",3)</f>
        <v>通用设备制造业</v>
      </c>
      <c r="F1016" s="16">
        <f>[1]!s_is(A1016,83,"FY","YTD","20251231",1,"",100000000)</f>
        <v>5.5180117791999992</v>
      </c>
      <c r="G1016" s="16">
        <f>[1]!s_is(A1016,83,"FY","YTD","20241231",1,"",100000000)</f>
        <v>6.0547416458000001</v>
      </c>
      <c r="H1016" s="16">
        <f>[1]!s_is(A1016,61,"FY","YTD","20251231",1,"",100000000)</f>
        <v>0.88604963049999996</v>
      </c>
      <c r="I1016" s="16">
        <f>[1]!s_is(A1016,61,"FY","YTD","20241231",1,"",100000000)</f>
        <v>1.2989392273</v>
      </c>
      <c r="J1016" s="16">
        <f>[1]!s_fa_roe(A1016,"20251231")</f>
        <v>4.7591000000000001</v>
      </c>
      <c r="K1016" s="16">
        <f>[1]!s_stmnote_rdexp(A1016,"20251231",1,10000)</f>
        <v>19549.256820999999</v>
      </c>
      <c r="L1016" s="16">
        <f>[1]!s_margin_tradingbalance(A1016,"",10000)</f>
        <v>38708.701399999998</v>
      </c>
      <c r="M1016" s="16">
        <f>[1]!s_margin_seclendingbalance(A1016,"",10000)</f>
        <v>55.3</v>
      </c>
      <c r="N1016" s="17">
        <f>[1]!s_val_ev(A1016,"",100000000)</f>
        <v>93.034674600000002</v>
      </c>
      <c r="O1016" s="17">
        <f>[1]!share_freesharesmv(A1016,"",100000000)</f>
        <v>51.353944599999998</v>
      </c>
      <c r="P1016" s="17">
        <f ca="1">[1]!s_dq_amount_btin(A1016,TODAY()-1,100000000)</f>
        <v>2.7034508399999999</v>
      </c>
      <c r="Q1016" s="17">
        <f ca="1">[1]!s_dq_turn(A1016,TODAY()-1)</f>
        <v>2.9336473540601795</v>
      </c>
      <c r="R1016" s="2">
        <f>[1]!s_pq_amount(A1016,"20260101","",100000000)</f>
        <v>208.69829519999999</v>
      </c>
      <c r="S1016" s="2">
        <f>[1]!s_pq_avgamount(A1016,"20260101","",100000000)</f>
        <v>1.9146632587155963</v>
      </c>
      <c r="T1016" s="17">
        <f>[1]!s_ipo_dilutedpe(A1016)</f>
        <v>48.77</v>
      </c>
      <c r="U1016" s="12">
        <f>[1]!s_ipo_collection_total(A1016,100000000)</f>
        <v>2.5016039999999999</v>
      </c>
      <c r="V1016" s="18">
        <f>[1]!s_val_pe_ttm(A1016,"")</f>
        <v>103.31314086914063</v>
      </c>
    </row>
    <row r="1017" spans="1:22" x14ac:dyDescent="0.3">
      <c r="A1017" s="12" t="s">
        <v>2611</v>
      </c>
      <c r="B1017" s="12" t="s">
        <v>2612</v>
      </c>
      <c r="C1017" s="16" t="str">
        <f>[1]!s_info_mkt(A1017)</f>
        <v>科创板</v>
      </c>
      <c r="D1017" s="16" t="str">
        <f>[1]!s_ipo_listeddate(A1017)</f>
        <v>2021-02-10</v>
      </c>
      <c r="E1017" s="16" t="str">
        <f>[1]!s_info_industry_csrc2023(A1017,"",3)</f>
        <v>铁路、船舶、航空航天和其他运输设备制造业</v>
      </c>
      <c r="F1017" s="16">
        <f>[1]!s_is(A1017,83,"FY","YTD","20251231",1,"",100000000)</f>
        <v>6.2092454223000004</v>
      </c>
      <c r="G1017" s="16">
        <f>[1]!s_is(A1017,83,"FY","YTD","20241231",1,"",100000000)</f>
        <v>4.7420264494</v>
      </c>
      <c r="H1017" s="16">
        <f>[1]!s_is(A1017,61,"FY","YTD","20251231",1,"",100000000)</f>
        <v>0.10680006560000001</v>
      </c>
      <c r="I1017" s="16">
        <f>[1]!s_is(A1017,61,"FY","YTD","20241231",1,"",100000000)</f>
        <v>-0.35791711869999998</v>
      </c>
      <c r="J1017" s="16">
        <f>[1]!s_fa_roe(A1017,"20251231")</f>
        <v>1.8347</v>
      </c>
      <c r="K1017" s="16">
        <f>[1]!s_stmnote_rdexp(A1017,"20251231",1,10000)</f>
        <v>9096.0745290000013</v>
      </c>
      <c r="L1017" s="16">
        <f>[1]!s_margin_tradingbalance(A1017,"",10000)</f>
        <v>11264.8703</v>
      </c>
      <c r="M1017" s="16">
        <f>[1]!s_margin_seclendingbalance(A1017,"",10000)</f>
        <v>23.507400000000001</v>
      </c>
      <c r="N1017" s="17">
        <f>[1]!s_val_ev(A1017,"",100000000)</f>
        <v>35.836828650000001</v>
      </c>
      <c r="O1017" s="17">
        <f>[1]!share_freesharesmv(A1017,"",100000000)</f>
        <v>15.928492650000001</v>
      </c>
      <c r="P1017" s="17">
        <f ca="1">[1]!s_dq_amount_btin(A1017,TODAY()-1,100000000)</f>
        <v>0.79365229000000004</v>
      </c>
      <c r="Q1017" s="17">
        <f ca="1">[1]!s_dq_turn(A1017,TODAY()-1)</f>
        <v>2.2002216680520919</v>
      </c>
      <c r="R1017" s="2">
        <f>[1]!s_pq_amount(A1017,"20260101","",100000000)</f>
        <v>121.33395122</v>
      </c>
      <c r="S1017" s="2">
        <f>[1]!s_pq_avgamount(A1017,"20260101","",100000000)</f>
        <v>1.1131555157798165</v>
      </c>
      <c r="T1017" s="17">
        <f>[1]!s_ipo_dilutedpe(A1017)</f>
        <v>63.92</v>
      </c>
      <c r="U1017" s="12">
        <f>[1]!s_ipo_collection_total(A1017,100000000)</f>
        <v>5.0720400000000003</v>
      </c>
      <c r="V1017" s="18">
        <f>[1]!s_val_pe_ttm(A1017,"")</f>
        <v>176.97433471679688</v>
      </c>
    </row>
    <row r="1018" spans="1:22" x14ac:dyDescent="0.3">
      <c r="A1018" s="12" t="s">
        <v>2613</v>
      </c>
      <c r="B1018" s="12" t="s">
        <v>2614</v>
      </c>
      <c r="C1018" s="16" t="str">
        <f>[1]!s_info_mkt(A1018)</f>
        <v>创业板</v>
      </c>
      <c r="D1018" s="16" t="str">
        <f>[1]!s_ipo_listeddate(A1018)</f>
        <v>2021-03-22</v>
      </c>
      <c r="E1018" s="16" t="str">
        <f>[1]!s_info_industry_csrc2023(A1018,"",3)</f>
        <v>软件和信息技术服务业</v>
      </c>
      <c r="F1018" s="16">
        <f>[1]!s_is(A1018,83,"FY","YTD","20251231",1,"",100000000)</f>
        <v>5.7842726092999994</v>
      </c>
      <c r="G1018" s="16">
        <f>[1]!s_is(A1018,83,"FY","YTD","20241231",1,"",100000000)</f>
        <v>11.356002948099999</v>
      </c>
      <c r="H1018" s="16">
        <f>[1]!s_is(A1018,61,"FY","YTD","20251231",1,"",100000000)</f>
        <v>-0.1094261965</v>
      </c>
      <c r="I1018" s="16">
        <f>[1]!s_is(A1018,61,"FY","YTD","20241231",1,"",100000000)</f>
        <v>0.30459433899999999</v>
      </c>
      <c r="J1018" s="16">
        <f>[1]!s_fa_roe(A1018,"20251231")</f>
        <v>-0.95860000000000001</v>
      </c>
      <c r="K1018" s="16">
        <f>[1]!s_stmnote_rdexp(A1018,"20251231",1,10000)</f>
        <v>823.98279100000002</v>
      </c>
      <c r="L1018" s="16">
        <f>[1]!s_margin_tradingbalance(A1018,"",10000)</f>
        <v>67202.370299999995</v>
      </c>
      <c r="M1018" s="16">
        <f>[1]!s_margin_seclendingbalance(A1018,"",10000)</f>
        <v>0</v>
      </c>
      <c r="N1018" s="17">
        <f>[1]!s_val_ev(A1018,"",100000000)</f>
        <v>128.42774439999999</v>
      </c>
      <c r="O1018" s="17">
        <f>[1]!share_freesharesmv(A1018,"",100000000)</f>
        <v>59.708464608</v>
      </c>
      <c r="P1018" s="17">
        <f ca="1">[1]!s_dq_amount_btin(A1018,TODAY()-1,100000000)</f>
        <v>8.2730638800000005</v>
      </c>
      <c r="Q1018" s="17">
        <f ca="1">[1]!s_dq_turn(A1018,TODAY()-1)</f>
        <v>9.8971287326682642</v>
      </c>
      <c r="R1018" s="2">
        <f>[1]!s_pq_amount(A1018,"20260101","",100000000)</f>
        <v>599.39412944000003</v>
      </c>
      <c r="S1018" s="2">
        <f>[1]!s_pq_avgamount(A1018,"20260101","",100000000)</f>
        <v>5.4990287104587159</v>
      </c>
      <c r="T1018" s="17">
        <f>[1]!s_ipo_dilutedpe(A1018)</f>
        <v>56.88</v>
      </c>
      <c r="U1018" s="12">
        <f>[1]!s_ipo_collection_total(A1018,100000000)</f>
        <v>8.1999999999999993</v>
      </c>
      <c r="V1018" s="18">
        <f>[1]!s_val_pe_ttm(A1018,"")</f>
        <v>-549.02825927734375</v>
      </c>
    </row>
    <row r="1019" spans="1:22" x14ac:dyDescent="0.3">
      <c r="A1019" s="12" t="s">
        <v>2615</v>
      </c>
      <c r="B1019" s="12" t="s">
        <v>2616</v>
      </c>
      <c r="C1019" s="16" t="str">
        <f>[1]!s_info_mkt(A1019)</f>
        <v>科创板</v>
      </c>
      <c r="D1019" s="16" t="str">
        <f>[1]!s_ipo_listeddate(A1019)</f>
        <v>2021-08-31</v>
      </c>
      <c r="E1019" s="16" t="str">
        <f>[1]!s_info_industry_csrc2023(A1019,"",3)</f>
        <v>计算机、通信和其他电子设备制造业</v>
      </c>
      <c r="F1019" s="16">
        <f>[1]!s_is(A1019,83,"FY","YTD","20251231",1,"",100000000)</f>
        <v>2.7644524957999996</v>
      </c>
      <c r="G1019" s="16">
        <f>[1]!s_is(A1019,83,"FY","YTD","20241231",1,"",100000000)</f>
        <v>5.3667585730000003</v>
      </c>
      <c r="H1019" s="16">
        <f>[1]!s_is(A1019,61,"FY","YTD","20251231",1,"",100000000)</f>
        <v>-0.98761358219999995</v>
      </c>
      <c r="I1019" s="16">
        <f>[1]!s_is(A1019,61,"FY","YTD","20241231",1,"",100000000)</f>
        <v>0.47051002959999999</v>
      </c>
      <c r="J1019" s="16">
        <f>[1]!s_fa_roe(A1019,"20251231")</f>
        <v>-5.4928999999999997</v>
      </c>
      <c r="K1019" s="16">
        <f>[1]!s_stmnote_rdexp(A1019,"20251231",1,10000)</f>
        <v>3278.1942349999999</v>
      </c>
      <c r="L1019" s="16">
        <f>[1]!s_margin_tradingbalance(A1019,"",10000)</f>
        <v>29292.432499999999</v>
      </c>
      <c r="M1019" s="16">
        <f>[1]!s_margin_seclendingbalance(A1019,"",10000)</f>
        <v>146.2687</v>
      </c>
      <c r="N1019" s="17">
        <f>[1]!s_val_ev(A1019,"",100000000)</f>
        <v>67.371133250399993</v>
      </c>
      <c r="O1019" s="17">
        <f>[1]!share_freesharesmv(A1019,"",100000000)</f>
        <v>28.418053322399999</v>
      </c>
      <c r="P1019" s="17">
        <f ca="1">[1]!s_dq_amount_btin(A1019,TODAY()-1,100000000)</f>
        <v>1.3151812400000003</v>
      </c>
      <c r="Q1019" s="17">
        <f ca="1">[1]!s_dq_turn(A1019,TODAY()-1)</f>
        <v>1.9407793363669401</v>
      </c>
      <c r="R1019" s="2">
        <f>[1]!s_pq_amount(A1019,"20260101","",100000000)</f>
        <v>324.46117863000001</v>
      </c>
      <c r="S1019" s="2">
        <f>[1]!s_pq_avgamount(A1019,"20260101","",100000000)</f>
        <v>2.9767080608256884</v>
      </c>
      <c r="T1019" s="17">
        <f>[1]!s_ipo_dilutedpe(A1019)</f>
        <v>43.24</v>
      </c>
      <c r="U1019" s="12">
        <f>[1]!s_ipo_collection_total(A1019,100000000)</f>
        <v>9.9561770208000002</v>
      </c>
      <c r="V1019" s="18">
        <f>[1]!s_val_pe_ttm(A1019,"")</f>
        <v>-47.780368804931641</v>
      </c>
    </row>
    <row r="1020" spans="1:22" x14ac:dyDescent="0.3">
      <c r="A1020" s="12" t="s">
        <v>2617</v>
      </c>
      <c r="B1020" s="12" t="s">
        <v>2618</v>
      </c>
      <c r="C1020" s="16" t="str">
        <f>[1]!s_info_mkt(A1020)</f>
        <v>主板</v>
      </c>
      <c r="D1020" s="16" t="str">
        <f>[1]!s_ipo_listeddate(A1020)</f>
        <v>2022-09-26</v>
      </c>
      <c r="E1020" s="16" t="str">
        <f>[1]!s_info_industry_csrc2023(A1020,"",3)</f>
        <v>农副食品加工业</v>
      </c>
      <c r="F1020" s="16">
        <f>[1]!s_is(A1020,83,"FY","YTD","20251231",1,"",100000000)</f>
        <v>32.382793712800002</v>
      </c>
      <c r="G1020" s="16">
        <f>[1]!s_is(A1020,83,"FY","YTD","20241231",1,"",100000000)</f>
        <v>33.628371630700002</v>
      </c>
      <c r="H1020" s="16">
        <f>[1]!s_is(A1020,61,"FY","YTD","20251231",1,"",100000000)</f>
        <v>2.3614382041999997</v>
      </c>
      <c r="I1020" s="16">
        <f>[1]!s_is(A1020,61,"FY","YTD","20241231",1,"",100000000)</f>
        <v>3.4647986393000001</v>
      </c>
      <c r="J1020" s="16">
        <f>[1]!s_fa_roe(A1020,"20251231")</f>
        <v>11.6572</v>
      </c>
      <c r="K1020" s="16">
        <f>[1]!s_stmnote_rdexp(A1020,"20251231",1,10000)</f>
        <v>1697.9484850000001</v>
      </c>
      <c r="L1020" s="16">
        <f>[1]!s_margin_tradingbalance(A1020,"",10000)</f>
        <v>0</v>
      </c>
      <c r="M1020" s="16">
        <f>[1]!s_margin_seclendingbalance(A1020,"",10000)</f>
        <v>0</v>
      </c>
      <c r="N1020" s="17">
        <f>[1]!s_val_ev(A1020,"",100000000)</f>
        <v>98.385599999999997</v>
      </c>
      <c r="O1020" s="17">
        <f>[1]!share_freesharesmv(A1020,"",100000000)</f>
        <v>24.940500054000001</v>
      </c>
      <c r="P1020" s="17">
        <f ca="1">[1]!s_dq_amount_btin(A1020,TODAY()-1,100000000)</f>
        <v>0.53536695999999995</v>
      </c>
      <c r="Q1020" s="17">
        <f ca="1">[1]!s_dq_turn(A1020,TODAY()-1)</f>
        <v>0.54786723300970874</v>
      </c>
      <c r="R1020" s="2">
        <f>[1]!s_pq_amount(A1020,"20260101","",100000000)</f>
        <v>154.93765106000001</v>
      </c>
      <c r="S1020" s="2">
        <f>[1]!s_pq_avgamount(A1020,"20260101","",100000000)</f>
        <v>1.4214463399999999</v>
      </c>
      <c r="T1020" s="17">
        <f>[1]!s_ipo_dilutedpe(A1020)</f>
        <v>22.99</v>
      </c>
      <c r="U1020" s="12">
        <f>[1]!s_ipo_collection_total(A1020,100000000)</f>
        <v>6.3630000000000004</v>
      </c>
      <c r="V1020" s="18">
        <f>[1]!s_val_pe_ttm(A1020,"")</f>
        <v>32.340915679931641</v>
      </c>
    </row>
    <row r="1021" spans="1:22" x14ac:dyDescent="0.3">
      <c r="A1021" s="12" t="s">
        <v>2619</v>
      </c>
      <c r="B1021" s="12" t="s">
        <v>2620</v>
      </c>
      <c r="C1021" s="16" t="str">
        <f>[1]!s_info_mkt(A1021)</f>
        <v>主板</v>
      </c>
      <c r="D1021" s="16" t="str">
        <f>[1]!s_ipo_listeddate(A1021)</f>
        <v>2017-11-17</v>
      </c>
      <c r="E1021" s="16" t="str">
        <f>[1]!s_info_industry_csrc2023(A1021,"",3)</f>
        <v>汽车制造业</v>
      </c>
      <c r="F1021" s="16">
        <f>[1]!s_is(A1021,83,"FY","YTD","20251231",1,"",100000000)</f>
        <v>74.131759298000006</v>
      </c>
      <c r="G1021" s="16">
        <f>[1]!s_is(A1021,83,"FY","YTD","20241231",1,"",100000000)</f>
        <v>67.460466558199997</v>
      </c>
      <c r="H1021" s="16">
        <f>[1]!s_is(A1021,61,"FY","YTD","20251231",1,"",100000000)</f>
        <v>11.714695774999999</v>
      </c>
      <c r="I1021" s="16">
        <f>[1]!s_is(A1021,61,"FY","YTD","20241231",1,"",100000000)</f>
        <v>9.3951019371999998</v>
      </c>
      <c r="J1021" s="16">
        <f>[1]!s_fa_roe(A1021,"20251231")</f>
        <v>13.031000000000001</v>
      </c>
      <c r="K1021" s="16">
        <f>[1]!s_stmnote_rdexp(A1021,"20251231",1,10000)</f>
        <v>37152.519058999998</v>
      </c>
      <c r="L1021" s="16">
        <f>[1]!s_margin_tradingbalance(A1021,"",10000)</f>
        <v>51591.076800000003</v>
      </c>
      <c r="M1021" s="16">
        <f>[1]!s_margin_seclendingbalance(A1021,"",10000)</f>
        <v>303.11709999999999</v>
      </c>
      <c r="N1021" s="17">
        <f>[1]!s_val_ev(A1021,"",100000000)</f>
        <v>162.0400849639</v>
      </c>
      <c r="O1021" s="17">
        <f>[1]!share_freesharesmv(A1021,"",100000000)</f>
        <v>74.778562758900009</v>
      </c>
      <c r="P1021" s="17">
        <f ca="1">[1]!s_dq_amount_btin(A1021,TODAY()-1,100000000)</f>
        <v>2.85288597</v>
      </c>
      <c r="Q1021" s="17">
        <f ca="1">[1]!s_dq_turn(A1021,TODAY()-1)</f>
        <v>1.8486412666932057</v>
      </c>
      <c r="R1021" s="2">
        <f>[1]!s_pq_amount(A1021,"20260101","",100000000)</f>
        <v>284.59726310999997</v>
      </c>
      <c r="S1021" s="2">
        <f>[1]!s_pq_avgamount(A1021,"20260101","",100000000)</f>
        <v>2.6109840652293577</v>
      </c>
      <c r="T1021" s="17">
        <f>[1]!s_ipo_dilutedpe(A1021)</f>
        <v>20.79</v>
      </c>
      <c r="U1021" s="12">
        <f>[1]!s_ipo_collection_total(A1021,100000000)</f>
        <v>15.220224</v>
      </c>
      <c r="V1021" s="18">
        <f>[1]!s_val_pe_ttm(A1021,"")</f>
        <v>14.299715042114258</v>
      </c>
    </row>
    <row r="1022" spans="1:22" x14ac:dyDescent="0.3">
      <c r="A1022" s="12" t="s">
        <v>2621</v>
      </c>
      <c r="B1022" s="12" t="s">
        <v>2622</v>
      </c>
      <c r="C1022" s="16" t="str">
        <f>[1]!s_info_mkt(A1022)</f>
        <v>科创板</v>
      </c>
      <c r="D1022" s="16" t="str">
        <f>[1]!s_ipo_listeddate(A1022)</f>
        <v>2019-09-30</v>
      </c>
      <c r="E1022" s="16" t="str">
        <f>[1]!s_info_industry_csrc2023(A1022,"",3)</f>
        <v>医药制造业</v>
      </c>
      <c r="F1022" s="16">
        <f>[1]!s_is(A1022,83,"FY","YTD","20251231",1,"",100000000)</f>
        <v>4.0487532882999995</v>
      </c>
      <c r="G1022" s="16">
        <f>[1]!s_is(A1022,83,"FY","YTD","20241231",1,"",100000000)</f>
        <v>5.1090003723000006</v>
      </c>
      <c r="H1022" s="16">
        <f>[1]!s_is(A1022,61,"FY","YTD","20251231",1,"",100000000)</f>
        <v>-2.1604511697</v>
      </c>
      <c r="I1022" s="16">
        <f>[1]!s_is(A1022,61,"FY","YTD","20241231",1,"",100000000)</f>
        <v>-1.9100456674000001</v>
      </c>
      <c r="J1022" s="16">
        <f>[1]!s_fa_roe(A1022,"20251231")</f>
        <v>-7.7689000000000004</v>
      </c>
      <c r="K1022" s="16">
        <f>[1]!s_stmnote_rdexp(A1022,"20251231",1,10000)</f>
        <v>16295.794275</v>
      </c>
      <c r="L1022" s="16">
        <f>[1]!s_margin_tradingbalance(A1022,"",10000)</f>
        <v>18444.8963</v>
      </c>
      <c r="M1022" s="16">
        <f>[1]!s_margin_seclendingbalance(A1022,"",10000)</f>
        <v>173.39580000000001</v>
      </c>
      <c r="N1022" s="17">
        <f>[1]!s_val_ev(A1022,"",100000000)</f>
        <v>71.912266134800007</v>
      </c>
      <c r="O1022" s="17">
        <f>[1]!share_freesharesmv(A1022,"",100000000)</f>
        <v>46.429879401999997</v>
      </c>
      <c r="P1022" s="17">
        <f ca="1">[1]!s_dq_amount_btin(A1022,TODAY()-1,100000000)</f>
        <v>2.2423987200000002</v>
      </c>
      <c r="Q1022" s="17">
        <f ca="1">[1]!s_dq_turn(A1022,TODAY()-1)</f>
        <v>3.0752306452901776</v>
      </c>
      <c r="R1022" s="2">
        <f>[1]!s_pq_amount(A1022,"20260101","",100000000)</f>
        <v>289.47927765999998</v>
      </c>
      <c r="S1022" s="2">
        <f>[1]!s_pq_avgamount(A1022,"20260101","",100000000)</f>
        <v>2.6557731895412844</v>
      </c>
      <c r="T1022" s="17">
        <f>[1]!s_ipo_dilutedpe(A1022)</f>
        <v>48.85</v>
      </c>
      <c r="U1022" s="12">
        <f>[1]!s_ipo_collection_total(A1022,100000000)</f>
        <v>4.5810300000000002</v>
      </c>
      <c r="V1022" s="18">
        <f>[1]!s_val_pe_ttm(A1022,"")</f>
        <v>-27.648324966430664</v>
      </c>
    </row>
    <row r="1023" spans="1:22" x14ac:dyDescent="0.3">
      <c r="A1023" s="12" t="s">
        <v>2623</v>
      </c>
      <c r="B1023" s="12" t="s">
        <v>2624</v>
      </c>
      <c r="C1023" s="16" t="str">
        <f>[1]!s_info_mkt(A1023)</f>
        <v>创业板</v>
      </c>
      <c r="D1023" s="16" t="str">
        <f>[1]!s_ipo_listeddate(A1023)</f>
        <v>2019-09-27</v>
      </c>
      <c r="E1023" s="16" t="str">
        <f>[1]!s_info_industry_csrc2023(A1023,"",3)</f>
        <v>互联网和相关服务</v>
      </c>
      <c r="F1023" s="16">
        <f>[1]!s_is(A1023,83,"FY","YTD","20251231",1,"",100000000)</f>
        <v>10.7301324129</v>
      </c>
      <c r="G1023" s="16">
        <f>[1]!s_is(A1023,83,"FY","YTD","20241231",1,"",100000000)</f>
        <v>12.3580999127</v>
      </c>
      <c r="H1023" s="16">
        <f>[1]!s_is(A1023,61,"FY","YTD","20251231",1,"",100000000)</f>
        <v>1.0756302752</v>
      </c>
      <c r="I1023" s="16">
        <f>[1]!s_is(A1023,61,"FY","YTD","20241231",1,"",100000000)</f>
        <v>0.75993894230000003</v>
      </c>
      <c r="J1023" s="16">
        <f>[1]!s_fa_roe(A1023,"20251231")</f>
        <v>3.7153999999999998</v>
      </c>
      <c r="K1023" s="16">
        <f>[1]!s_stmnote_rdexp(A1023,"20251231",1,10000)</f>
        <v>842.231852</v>
      </c>
      <c r="L1023" s="16">
        <f>[1]!s_margin_tradingbalance(A1023,"",10000)</f>
        <v>0</v>
      </c>
      <c r="M1023" s="16">
        <f>[1]!s_margin_seclendingbalance(A1023,"",10000)</f>
        <v>0</v>
      </c>
      <c r="N1023" s="17">
        <f>[1]!s_val_ev(A1023,"",100000000)</f>
        <v>70.798487723999997</v>
      </c>
      <c r="O1023" s="17">
        <f>[1]!share_freesharesmv(A1023,"",100000000)</f>
        <v>35.469805183199995</v>
      </c>
      <c r="P1023" s="17">
        <f ca="1">[1]!s_dq_amount_btin(A1023,TODAY()-1,100000000)</f>
        <v>1.3770424999999999</v>
      </c>
      <c r="Q1023" s="17">
        <f ca="1">[1]!s_dq_turn(A1023,TODAY()-1)</f>
        <v>2.1838610016399609</v>
      </c>
      <c r="R1023" s="2">
        <f>[1]!s_pq_amount(A1023,"20260101","",100000000)</f>
        <v>485.08164577000002</v>
      </c>
      <c r="S1023" s="2">
        <f>[1]!s_pq_avgamount(A1023,"20260101","",100000000)</f>
        <v>4.4502903281651376</v>
      </c>
      <c r="T1023" s="17">
        <f>[1]!s_ipo_dilutedpe(A1023)</f>
        <v>20.27</v>
      </c>
      <c r="U1023" s="12">
        <f>[1]!s_ipo_collection_total(A1023,100000000)</f>
        <v>7.66</v>
      </c>
      <c r="V1023" s="18">
        <f>[1]!s_val_pe_ttm(A1023,"")</f>
        <v>62.678897857666016</v>
      </c>
    </row>
    <row r="1024" spans="1:22" x14ac:dyDescent="0.3">
      <c r="A1024" s="12" t="s">
        <v>2625</v>
      </c>
      <c r="B1024" s="12" t="s">
        <v>2626</v>
      </c>
      <c r="C1024" s="16" t="str">
        <f>[1]!s_info_mkt(A1024)</f>
        <v>主板</v>
      </c>
      <c r="D1024" s="16" t="str">
        <f>[1]!s_ipo_listeddate(A1024)</f>
        <v>2010-12-10</v>
      </c>
      <c r="E1024" s="16" t="str">
        <f>[1]!s_info_industry_csrc2023(A1024,"",3)</f>
        <v>通用设备制造业</v>
      </c>
      <c r="F1024" s="16">
        <f>[1]!s_is(A1024,83,"FY","YTD","20251231",1,"",100000000)</f>
        <v>20.719385177500001</v>
      </c>
      <c r="G1024" s="16">
        <f>[1]!s_is(A1024,83,"FY","YTD","20241231",1,"",100000000)</f>
        <v>18.5423297906</v>
      </c>
      <c r="H1024" s="16">
        <f>[1]!s_is(A1024,61,"FY","YTD","20251231",1,"",100000000)</f>
        <v>1.1939307359</v>
      </c>
      <c r="I1024" s="16">
        <f>[1]!s_is(A1024,61,"FY","YTD","20241231",1,"",100000000)</f>
        <v>0.52753992140000006</v>
      </c>
      <c r="J1024" s="16">
        <f>[1]!s_fa_roe(A1024,"20251231")</f>
        <v>4.8944999999999999</v>
      </c>
      <c r="K1024" s="16">
        <f>[1]!s_stmnote_rdexp(A1024,"20251231",1,10000)</f>
        <v>11156.882421</v>
      </c>
      <c r="L1024" s="16">
        <f>[1]!s_margin_tradingbalance(A1024,"",10000)</f>
        <v>24944.000499999998</v>
      </c>
      <c r="M1024" s="16">
        <f>[1]!s_margin_seclendingbalance(A1024,"",10000)</f>
        <v>5.1520000000000001</v>
      </c>
      <c r="N1024" s="17">
        <f>[1]!s_val_ev(A1024,"",100000000)</f>
        <v>46.182490080000001</v>
      </c>
      <c r="O1024" s="17">
        <f>[1]!share_freesharesmv(A1024,"",100000000)</f>
        <v>31.278635772999998</v>
      </c>
      <c r="P1024" s="17">
        <f ca="1">[1]!s_dq_amount_btin(A1024,TODAY()-1,100000000)</f>
        <v>0.95705251999999996</v>
      </c>
      <c r="Q1024" s="17">
        <f ca="1">[1]!s_dq_turn(A1024,TODAY()-1)</f>
        <v>2.0896989056901227</v>
      </c>
      <c r="R1024" s="2">
        <f>[1]!s_pq_amount(A1024,"20260101","",100000000)</f>
        <v>139.27143421</v>
      </c>
      <c r="S1024" s="2">
        <f>[1]!s_pq_avgamount(A1024,"20260101","",100000000)</f>
        <v>1.2777195799082568</v>
      </c>
      <c r="T1024" s="17">
        <f>[1]!s_ipo_dilutedpe(A1024)</f>
        <v>59.09</v>
      </c>
      <c r="U1024" s="12">
        <f>[1]!s_ipo_collection_total(A1024,100000000)</f>
        <v>7.8</v>
      </c>
      <c r="V1024" s="18">
        <f>[1]!s_val_pe_ttm(A1024,"")</f>
        <v>40.257724761962891</v>
      </c>
    </row>
    <row r="1025" spans="1:22" x14ac:dyDescent="0.3">
      <c r="A1025" s="12" t="s">
        <v>2627</v>
      </c>
      <c r="B1025" s="12" t="s">
        <v>2628</v>
      </c>
      <c r="C1025" s="16" t="str">
        <f>[1]!s_info_mkt(A1025)</f>
        <v>主板</v>
      </c>
      <c r="D1025" s="16" t="str">
        <f>[1]!s_ipo_listeddate(A1025)</f>
        <v>2023-03-08</v>
      </c>
      <c r="E1025" s="16" t="str">
        <f>[1]!s_info_industry_csrc2023(A1025,"",3)</f>
        <v>汽车制造业</v>
      </c>
      <c r="F1025" s="16">
        <f>[1]!s_is(A1025,83,"FY","YTD","20251231",1,"",100000000)</f>
        <v>21.819163622399998</v>
      </c>
      <c r="G1025" s="16">
        <f>[1]!s_is(A1025,83,"FY","YTD","20241231",1,"",100000000)</f>
        <v>21.839467048000003</v>
      </c>
      <c r="H1025" s="16">
        <f>[1]!s_is(A1025,61,"FY","YTD","20251231",1,"",100000000)</f>
        <v>-0.74023258310000006</v>
      </c>
      <c r="I1025" s="16">
        <f>[1]!s_is(A1025,61,"FY","YTD","20241231",1,"",100000000)</f>
        <v>0.30509964489999997</v>
      </c>
      <c r="J1025" s="16">
        <f>[1]!s_fa_roe(A1025,"20251231")</f>
        <v>-5.8428000000000004</v>
      </c>
      <c r="K1025" s="16">
        <f>[1]!s_stmnote_rdexp(A1025,"20251231",1,10000)</f>
        <v>11656.09461</v>
      </c>
      <c r="L1025" s="16">
        <f>[1]!s_margin_tradingbalance(A1025,"",10000)</f>
        <v>0</v>
      </c>
      <c r="M1025" s="16">
        <f>[1]!s_margin_seclendingbalance(A1025,"",10000)</f>
        <v>0</v>
      </c>
      <c r="N1025" s="17">
        <f>[1]!s_val_ev(A1025,"",100000000)</f>
        <v>20.92331794</v>
      </c>
      <c r="O1025" s="17">
        <f>[1]!share_freesharesmv(A1025,"",100000000)</f>
        <v>8.6827061707000013</v>
      </c>
      <c r="P1025" s="17">
        <f ca="1">[1]!s_dq_amount_btin(A1025,TODAY()-1,100000000)</f>
        <v>0.55957338999999995</v>
      </c>
      <c r="Q1025" s="17">
        <f ca="1">[1]!s_dq_turn(A1025,TODAY()-1)</f>
        <v>3.9362050390855199</v>
      </c>
      <c r="R1025" s="2">
        <f>[1]!s_pq_amount(A1025,"20260101","",100000000)</f>
        <v>99.26589036</v>
      </c>
      <c r="S1025" s="2">
        <f>[1]!s_pq_avgamount(A1025,"20260101","",100000000)</f>
        <v>0.91069624183486242</v>
      </c>
      <c r="T1025" s="17">
        <f>[1]!s_ipo_dilutedpe(A1025)</f>
        <v>22.98</v>
      </c>
      <c r="U1025" s="12">
        <f>[1]!s_ipo_collection_total(A1025,100000000)</f>
        <v>5.2586779999999997</v>
      </c>
      <c r="V1025" s="18">
        <f>[1]!s_val_pe_ttm(A1025,"")</f>
        <v>-19.097324371337891</v>
      </c>
    </row>
    <row r="1026" spans="1:22" x14ac:dyDescent="0.3">
      <c r="A1026" s="12" t="s">
        <v>2629</v>
      </c>
      <c r="B1026" s="12" t="s">
        <v>2630</v>
      </c>
      <c r="C1026" s="16" t="str">
        <f>[1]!s_info_mkt(A1026)</f>
        <v>主板</v>
      </c>
      <c r="D1026" s="16" t="str">
        <f>[1]!s_ipo_listeddate(A1026)</f>
        <v>2011-11-03</v>
      </c>
      <c r="E1026" s="16" t="str">
        <f>[1]!s_info_industry_csrc2023(A1026,"",3)</f>
        <v>土木工程建筑业</v>
      </c>
      <c r="F1026" s="16">
        <f>[1]!s_is(A1026,83,"FY","YTD","20251231",1,"",100000000)</f>
        <v>8.9859935088</v>
      </c>
      <c r="G1026" s="16">
        <f>[1]!s_is(A1026,83,"FY","YTD","20241231",1,"",100000000)</f>
        <v>8.1048246190000004</v>
      </c>
      <c r="H1026" s="16">
        <f>[1]!s_is(A1026,61,"FY","YTD","20251231",1,"",100000000)</f>
        <v>-0.78598944159999995</v>
      </c>
      <c r="I1026" s="16">
        <f>[1]!s_is(A1026,61,"FY","YTD","20241231",1,"",100000000)</f>
        <v>-0.92172063390000003</v>
      </c>
      <c r="J1026" s="16">
        <f>[1]!s_fa_roe(A1026,"20251231")</f>
        <v>-2.7526999999999999</v>
      </c>
      <c r="K1026" s="16">
        <f>[1]!s_stmnote_rdexp(A1026,"20251231",1,10000)</f>
        <v>351.46800000000002</v>
      </c>
      <c r="L1026" s="16">
        <f>[1]!s_margin_tradingbalance(A1026,"",10000)</f>
        <v>23504.226299999998</v>
      </c>
      <c r="M1026" s="16">
        <f>[1]!s_margin_seclendingbalance(A1026,"",10000)</f>
        <v>35.162399999999998</v>
      </c>
      <c r="N1026" s="17">
        <f>[1]!s_val_ev(A1026,"",100000000)</f>
        <v>37.249340417999996</v>
      </c>
      <c r="O1026" s="17">
        <f>[1]!share_freesharesmv(A1026,"",100000000)</f>
        <v>29.4293403408</v>
      </c>
      <c r="P1026" s="17">
        <f ca="1">[1]!s_dq_amount_btin(A1026,TODAY()-1,100000000)</f>
        <v>1.4782849199999999</v>
      </c>
      <c r="Q1026" s="17">
        <f ca="1">[1]!s_dq_turn(A1026,TODAY()-1)</f>
        <v>4.0127286885786804</v>
      </c>
      <c r="R1026" s="2">
        <f>[1]!s_pq_amount(A1026,"20260101","",100000000)</f>
        <v>190.53937690000001</v>
      </c>
      <c r="S1026" s="2">
        <f>[1]!s_pq_avgamount(A1026,"20260101","",100000000)</f>
        <v>1.7480676779816515</v>
      </c>
      <c r="T1026" s="17">
        <f>[1]!s_ipo_dilutedpe(A1026)</f>
        <v>28.57</v>
      </c>
      <c r="U1026" s="12">
        <f>[1]!s_ipo_collection_total(A1026,100000000)</f>
        <v>8.4</v>
      </c>
      <c r="V1026" s="18">
        <f>[1]!s_val_pe_ttm(A1026,"")</f>
        <v>-53.775871276855469</v>
      </c>
    </row>
    <row r="1027" spans="1:22" x14ac:dyDescent="0.3">
      <c r="A1027" s="12" t="s">
        <v>2631</v>
      </c>
      <c r="B1027" s="12" t="s">
        <v>2632</v>
      </c>
      <c r="C1027" s="16" t="str">
        <f>[1]!s_info_mkt(A1027)</f>
        <v>主板</v>
      </c>
      <c r="D1027" s="16" t="str">
        <f>[1]!s_ipo_listeddate(A1027)</f>
        <v>2016-12-09</v>
      </c>
      <c r="E1027" s="16" t="str">
        <f>[1]!s_info_industry_csrc2023(A1027,"",3)</f>
        <v>化学原料和化学制品制造业</v>
      </c>
      <c r="F1027" s="16">
        <f>[1]!s_is(A1027,83,"FY","YTD","20251231",1,"",100000000)</f>
        <v>18.2747973868</v>
      </c>
      <c r="G1027" s="16">
        <f>[1]!s_is(A1027,83,"FY","YTD","20241231",1,"",100000000)</f>
        <v>16.9231450393</v>
      </c>
      <c r="H1027" s="16">
        <f>[1]!s_is(A1027,61,"FY","YTD","20251231",1,"",100000000)</f>
        <v>1.9801076983000001</v>
      </c>
      <c r="I1027" s="16">
        <f>[1]!s_is(A1027,61,"FY","YTD","20241231",1,"",100000000)</f>
        <v>1.4816809137</v>
      </c>
      <c r="J1027" s="16">
        <f>[1]!s_fa_roe(A1027,"20251231")</f>
        <v>19.871700000000001</v>
      </c>
      <c r="K1027" s="16">
        <f>[1]!s_stmnote_rdexp(A1027,"20251231",1,10000)</f>
        <v>3736.0977009999997</v>
      </c>
      <c r="L1027" s="16">
        <f>[1]!s_margin_tradingbalance(A1027,"",10000)</f>
        <v>0</v>
      </c>
      <c r="M1027" s="16">
        <f>[1]!s_margin_seclendingbalance(A1027,"",10000)</f>
        <v>0</v>
      </c>
      <c r="N1027" s="17">
        <f>[1]!s_val_ev(A1027,"",100000000)</f>
        <v>71.422458800000001</v>
      </c>
      <c r="O1027" s="17">
        <f>[1]!share_freesharesmv(A1027,"",100000000)</f>
        <v>30.043505165199999</v>
      </c>
      <c r="P1027" s="17">
        <f ca="1">[1]!s_dq_amount_btin(A1027,TODAY()-1,100000000)</f>
        <v>1.00074814</v>
      </c>
      <c r="Q1027" s="17">
        <f ca="1">[1]!s_dq_turn(A1027,TODAY()-1)</f>
        <v>1.4209123610987695</v>
      </c>
      <c r="R1027" s="2">
        <f>[1]!s_pq_amount(A1027,"20260101","",100000000)</f>
        <v>137.96156855999999</v>
      </c>
      <c r="S1027" s="2">
        <f>[1]!s_pq_avgamount(A1027,"20260101","",100000000)</f>
        <v>1.2657024638532111</v>
      </c>
      <c r="T1027" s="17">
        <f>[1]!s_ipo_dilutedpe(A1027)</f>
        <v>22.97</v>
      </c>
      <c r="U1027" s="12">
        <f>[1]!s_ipo_collection_total(A1027,100000000)</f>
        <v>3.7858000000000001</v>
      </c>
      <c r="V1027" s="18">
        <f>[1]!s_val_pe_ttm(A1027,"")</f>
        <v>37.619087219238281</v>
      </c>
    </row>
    <row r="1028" spans="1:22" x14ac:dyDescent="0.3">
      <c r="A1028" s="12" t="s">
        <v>2633</v>
      </c>
      <c r="B1028" s="12" t="s">
        <v>2634</v>
      </c>
      <c r="C1028" s="16" t="str">
        <f>[1]!s_info_mkt(A1028)</f>
        <v>主板</v>
      </c>
      <c r="D1028" s="16" t="str">
        <f>[1]!s_ipo_listeddate(A1028)</f>
        <v>2023-02-14</v>
      </c>
      <c r="E1028" s="16" t="str">
        <f>[1]!s_info_industry_csrc2023(A1028,"",3)</f>
        <v>计算机、通信和其他电子设备制造业</v>
      </c>
      <c r="F1028" s="16">
        <f>[1]!s_is(A1028,83,"FY","YTD","20251231",1,"",100000000)</f>
        <v>45.834514231899995</v>
      </c>
      <c r="G1028" s="16">
        <f>[1]!s_is(A1028,83,"FY","YTD","20241231",1,"",100000000)</f>
        <v>31.796162712499999</v>
      </c>
      <c r="H1028" s="16">
        <f>[1]!s_is(A1028,61,"FY","YTD","20251231",1,"",100000000)</f>
        <v>0.65359104439999993</v>
      </c>
      <c r="I1028" s="16">
        <f>[1]!s_is(A1028,61,"FY","YTD","20241231",1,"",100000000)</f>
        <v>0.3408295992</v>
      </c>
      <c r="J1028" s="16">
        <f>[1]!s_fa_roe(A1028,"20251231")</f>
        <v>3.1356000000000002</v>
      </c>
      <c r="K1028" s="16">
        <f>[1]!s_stmnote_rdexp(A1028,"20251231",1,10000)</f>
        <v>25832.080825000001</v>
      </c>
      <c r="L1028" s="16">
        <f>[1]!s_margin_tradingbalance(A1028,"",10000)</f>
        <v>0</v>
      </c>
      <c r="M1028" s="16">
        <f>[1]!s_margin_seclendingbalance(A1028,"",10000)</f>
        <v>0</v>
      </c>
      <c r="N1028" s="17">
        <f>[1]!s_val_ev(A1028,"",100000000)</f>
        <v>83.569260600000007</v>
      </c>
      <c r="O1028" s="17">
        <f>[1]!share_freesharesmv(A1028,"",100000000)</f>
        <v>36.615241044900003</v>
      </c>
      <c r="P1028" s="17">
        <f ca="1">[1]!s_dq_amount_btin(A1028,TODAY()-1,100000000)</f>
        <v>4.2532660599999996</v>
      </c>
      <c r="Q1028" s="17">
        <f ca="1">[1]!s_dq_turn(A1028,TODAY()-1)</f>
        <v>4.2417631849411883</v>
      </c>
      <c r="R1028" s="2">
        <f>[1]!s_pq_amount(A1028,"20260101","",100000000)</f>
        <v>237.78874761</v>
      </c>
      <c r="S1028" s="2">
        <f>[1]!s_pq_avgamount(A1028,"20260101","",100000000)</f>
        <v>2.1815481432110091</v>
      </c>
      <c r="T1028" s="17">
        <f>[1]!s_ipo_dilutedpe(A1028)</f>
        <v>22.84</v>
      </c>
      <c r="U1028" s="12">
        <f>[1]!s_ipo_collection_total(A1028,100000000)</f>
        <v>12.289025000000001</v>
      </c>
      <c r="V1028" s="18">
        <f>[1]!s_val_pe_ttm(A1028,"")</f>
        <v>76.078041076660156</v>
      </c>
    </row>
    <row r="1029" spans="1:22" x14ac:dyDescent="0.3">
      <c r="A1029" s="12" t="s">
        <v>2635</v>
      </c>
      <c r="B1029" s="12" t="s">
        <v>2636</v>
      </c>
      <c r="C1029" s="16" t="str">
        <f>[1]!s_info_mkt(A1029)</f>
        <v>主板</v>
      </c>
      <c r="D1029" s="16" t="str">
        <f>[1]!s_ipo_listeddate(A1029)</f>
        <v>2010-04-23</v>
      </c>
      <c r="E1029" s="16" t="str">
        <f>[1]!s_info_industry_csrc2023(A1029,"",3)</f>
        <v>纺织业</v>
      </c>
      <c r="F1029" s="16">
        <f>[1]!s_is(A1029,83,"FY","YTD","20251231",1,"",100000000)</f>
        <v>40.188935731000001</v>
      </c>
      <c r="G1029" s="16">
        <f>[1]!s_is(A1029,83,"FY","YTD","20241231",1,"",100000000)</f>
        <v>41.787953541699999</v>
      </c>
      <c r="H1029" s="16">
        <f>[1]!s_is(A1029,61,"FY","YTD","20251231",1,"",100000000)</f>
        <v>3.0368740969999997</v>
      </c>
      <c r="I1029" s="16">
        <f>[1]!s_is(A1029,61,"FY","YTD","20241231",1,"",100000000)</f>
        <v>2.0154981536999999</v>
      </c>
      <c r="J1029" s="16">
        <f>[1]!s_fa_roe(A1029,"20251231")</f>
        <v>7.1841999999999997</v>
      </c>
      <c r="K1029" s="16">
        <f>[1]!s_stmnote_rdexp(A1029,"20251231",1,10000)</f>
        <v>3745.186921</v>
      </c>
      <c r="L1029" s="16">
        <f>[1]!s_margin_tradingbalance(A1029,"",10000)</f>
        <v>0</v>
      </c>
      <c r="M1029" s="16">
        <f>[1]!s_margin_seclendingbalance(A1029,"",10000)</f>
        <v>0</v>
      </c>
      <c r="N1029" s="17">
        <f>[1]!s_val_ev(A1029,"",100000000)</f>
        <v>30.26595</v>
      </c>
      <c r="O1029" s="17">
        <f>[1]!share_freesharesmv(A1029,"",100000000)</f>
        <v>17.969503760999999</v>
      </c>
      <c r="P1029" s="17">
        <f ca="1">[1]!s_dq_amount_btin(A1029,TODAY()-1,100000000)</f>
        <v>0.76843613</v>
      </c>
      <c r="Q1029" s="17">
        <f ca="1">[1]!s_dq_turn(A1029,TODAY()-1)</f>
        <v>2.5680448320544977</v>
      </c>
      <c r="R1029" s="2">
        <f>[1]!s_pq_amount(A1029,"20260101","",100000000)</f>
        <v>166.28002649000001</v>
      </c>
      <c r="S1029" s="2">
        <f>[1]!s_pq_avgamount(A1029,"20260101","",100000000)</f>
        <v>1.5255048301834864</v>
      </c>
      <c r="T1029" s="17">
        <f>[1]!s_ipo_dilutedpe(A1029)</f>
        <v>31.47</v>
      </c>
      <c r="U1029" s="12">
        <f>[1]!s_ipo_collection_total(A1029,100000000)</f>
        <v>12.15</v>
      </c>
      <c r="V1029" s="18">
        <f>[1]!s_val_pe_ttm(A1029,"")</f>
        <v>12.50715160369873</v>
      </c>
    </row>
    <row r="1030" spans="1:22" x14ac:dyDescent="0.3">
      <c r="A1030" s="12" t="s">
        <v>2637</v>
      </c>
      <c r="B1030" s="12" t="s">
        <v>2638</v>
      </c>
      <c r="C1030" s="16" t="str">
        <f>[1]!s_info_mkt(A1030)</f>
        <v>创业板</v>
      </c>
      <c r="D1030" s="16" t="str">
        <f>[1]!s_ipo_listeddate(A1030)</f>
        <v>2023-05-23</v>
      </c>
      <c r="E1030" s="16" t="str">
        <f>[1]!s_info_industry_csrc2023(A1030,"",3)</f>
        <v>通用设备制造业</v>
      </c>
      <c r="F1030" s="16">
        <f>[1]!s_is(A1030,83,"FY","YTD","20251231",1,"",100000000)</f>
        <v>4.6822735550000001</v>
      </c>
      <c r="G1030" s="16">
        <f>[1]!s_is(A1030,83,"FY","YTD","20241231",1,"",100000000)</f>
        <v>5.2512145110000006</v>
      </c>
      <c r="H1030" s="16">
        <f>[1]!s_is(A1030,61,"FY","YTD","20251231",1,"",100000000)</f>
        <v>0.32404436949999998</v>
      </c>
      <c r="I1030" s="16">
        <f>[1]!s_is(A1030,61,"FY","YTD","20241231",1,"",100000000)</f>
        <v>0.59432585700000007</v>
      </c>
      <c r="J1030" s="16">
        <f>[1]!s_fa_roe(A1030,"20251231")</f>
        <v>2.4457</v>
      </c>
      <c r="K1030" s="16">
        <f>[1]!s_stmnote_rdexp(A1030,"20251231",1,10000)</f>
        <v>2595.418713</v>
      </c>
      <c r="L1030" s="16">
        <f>[1]!s_margin_tradingbalance(A1030,"",10000)</f>
        <v>6593.9319999999998</v>
      </c>
      <c r="M1030" s="16">
        <f>[1]!s_margin_seclendingbalance(A1030,"",10000)</f>
        <v>29.452500000000001</v>
      </c>
      <c r="N1030" s="17">
        <f>[1]!s_val_ev(A1030,"",100000000)</f>
        <v>33.636636000000003</v>
      </c>
      <c r="O1030" s="17">
        <f>[1]!share_freesharesmv(A1030,"",100000000)</f>
        <v>8.4091590000000007</v>
      </c>
      <c r="P1030" s="17">
        <f ca="1">[1]!s_dq_amount_btin(A1030,TODAY()-1,100000000)</f>
        <v>0.57637704000000001</v>
      </c>
      <c r="Q1030" s="17">
        <f ca="1">[1]!s_dq_turn(A1030,TODAY()-1)</f>
        <v>5.8318340717450399</v>
      </c>
      <c r="R1030" s="2">
        <f>[1]!s_pq_amount(A1030,"20260101","",100000000)</f>
        <v>126.18078154</v>
      </c>
      <c r="S1030" s="2">
        <f>[1]!s_pq_avgamount(A1030,"20260101","",100000000)</f>
        <v>1.1576218489908257</v>
      </c>
      <c r="T1030" s="17">
        <f>[1]!s_ipo_dilutedpe(A1030)</f>
        <v>38.83</v>
      </c>
      <c r="U1030" s="12">
        <f>[1]!s_ipo_collection_total(A1030,100000000)</f>
        <v>9.6777999999999995</v>
      </c>
      <c r="V1030" s="18">
        <f>[1]!s_val_pe_ttm(A1030,"")</f>
        <v>150.59234619140625</v>
      </c>
    </row>
    <row r="1031" spans="1:22" x14ac:dyDescent="0.3">
      <c r="A1031" s="12" t="s">
        <v>2639</v>
      </c>
      <c r="B1031" s="12" t="s">
        <v>2640</v>
      </c>
      <c r="C1031" s="16" t="str">
        <f>[1]!s_info_mkt(A1031)</f>
        <v>科创板</v>
      </c>
      <c r="D1031" s="16" t="str">
        <f>[1]!s_ipo_listeddate(A1031)</f>
        <v>2020-07-21</v>
      </c>
      <c r="E1031" s="16" t="str">
        <f>[1]!s_info_industry_csrc2023(A1031,"",3)</f>
        <v>专用设备制造业</v>
      </c>
      <c r="F1031" s="16">
        <f>[1]!s_is(A1031,83,"FY","YTD","20251231",1,"",100000000)</f>
        <v>4.6272566461000002</v>
      </c>
      <c r="G1031" s="16">
        <f>[1]!s_is(A1031,83,"FY","YTD","20241231",1,"",100000000)</f>
        <v>4.0005892331000004</v>
      </c>
      <c r="H1031" s="16">
        <f>[1]!s_is(A1031,61,"FY","YTD","20251231",1,"",100000000)</f>
        <v>1.380726455</v>
      </c>
      <c r="I1031" s="16">
        <f>[1]!s_is(A1031,61,"FY","YTD","20241231",1,"",100000000)</f>
        <v>1.0196923054</v>
      </c>
      <c r="J1031" s="16">
        <f>[1]!s_fa_roe(A1031,"20251231")</f>
        <v>8.3163999999999998</v>
      </c>
      <c r="K1031" s="16">
        <f>[1]!s_stmnote_rdexp(A1031,"20251231",1,10000)</f>
        <v>5846.3003369999997</v>
      </c>
      <c r="L1031" s="16">
        <f>[1]!s_margin_tradingbalance(A1031,"",10000)</f>
        <v>18890.988700000002</v>
      </c>
      <c r="M1031" s="16">
        <f>[1]!s_margin_seclendingbalance(A1031,"",10000)</f>
        <v>28.3232</v>
      </c>
      <c r="N1031" s="17">
        <f>[1]!s_val_ev(A1031,"",100000000)</f>
        <v>51.189753436000004</v>
      </c>
      <c r="O1031" s="17">
        <f>[1]!share_freesharesmv(A1031,"",100000000)</f>
        <v>19.7182464485</v>
      </c>
      <c r="P1031" s="17">
        <f ca="1">[1]!s_dq_amount_btin(A1031,TODAY()-1,100000000)</f>
        <v>0.88082247999999996</v>
      </c>
      <c r="Q1031" s="17">
        <f ca="1">[1]!s_dq_turn(A1031,TODAY()-1)</f>
        <v>1.7311054645104074</v>
      </c>
      <c r="R1031" s="2">
        <f>[1]!s_pq_amount(A1031,"20260101","",100000000)</f>
        <v>169.91027765000001</v>
      </c>
      <c r="S1031" s="2">
        <f>[1]!s_pq_avgamount(A1031,"20260101","",100000000)</f>
        <v>1.5588098866972475</v>
      </c>
      <c r="T1031" s="17">
        <f>[1]!s_ipo_dilutedpe(A1031)</f>
        <v>48.88</v>
      </c>
      <c r="U1031" s="12">
        <f>[1]!s_ipo_collection_total(A1031,100000000)</f>
        <v>11.547169558599998</v>
      </c>
      <c r="V1031" s="18">
        <f>[1]!s_val_pe_ttm(A1031,"")</f>
        <v>30.75828742980957</v>
      </c>
    </row>
    <row r="1032" spans="1:22" x14ac:dyDescent="0.3">
      <c r="A1032" s="12" t="s">
        <v>79</v>
      </c>
      <c r="B1032" s="12" t="s">
        <v>80</v>
      </c>
      <c r="C1032" s="16" t="str">
        <f>[1]!s_info_mkt(A1032)</f>
        <v>北证</v>
      </c>
      <c r="D1032" s="16" t="str">
        <f>[1]!s_ipo_listeddate(A1032)</f>
        <v>2022-03-04</v>
      </c>
      <c r="E1032" s="16" t="str">
        <f>[1]!s_info_industry_csrc2023(A1032,"",3)</f>
        <v>非金属矿物制品业</v>
      </c>
      <c r="F1032" s="16">
        <f>[1]!s_is(A1032,83,"FY","YTD","20251231",1,"",100000000)</f>
        <v>2.8038407989999996</v>
      </c>
      <c r="G1032" s="16">
        <f>[1]!s_is(A1032,83,"FY","YTD","20241231",1,"",100000000)</f>
        <v>3.0630353230000003</v>
      </c>
      <c r="H1032" s="16">
        <f>[1]!s_is(A1032,61,"FY","YTD","20251231",1,"",100000000)</f>
        <v>0.24147411499999999</v>
      </c>
      <c r="I1032" s="16">
        <f>[1]!s_is(A1032,61,"FY","YTD","20241231",1,"",100000000)</f>
        <v>0.32905922830000001</v>
      </c>
      <c r="J1032" s="16">
        <f>[1]!s_fa_roe(A1032,"20251231")</f>
        <v>3.2570999999999999</v>
      </c>
      <c r="K1032" s="16">
        <f>[1]!s_stmnote_rdexp(A1032,"20251231",1,10000)</f>
        <v>1904.9454600000001</v>
      </c>
      <c r="L1032" s="16">
        <f>[1]!s_margin_tradingbalance(A1032,"",10000)</f>
        <v>13635.0087</v>
      </c>
      <c r="M1032" s="16">
        <f>[1]!s_margin_seclendingbalance(A1032,"",10000)</f>
        <v>0</v>
      </c>
      <c r="N1032" s="17">
        <f>[1]!s_val_ev(A1032,"",100000000)</f>
        <v>58.251690000000004</v>
      </c>
      <c r="O1032" s="17">
        <f>[1]!share_freesharesmv(A1032,"",100000000)</f>
        <v>34.111717248000005</v>
      </c>
      <c r="P1032" s="17">
        <f ca="1">[1]!s_dq_amount_btin(A1032,TODAY()-1,100000000)</f>
        <v>4.6044019299999999</v>
      </c>
      <c r="Q1032" s="17">
        <f ca="1">[1]!s_dq_turn(A1032,TODAY()-1)</f>
        <v>9.8939952819290049</v>
      </c>
      <c r="R1032" s="2">
        <f>[1]!s_pq_amount(A1032,"20260101","",100000000)</f>
        <v>307.6787119</v>
      </c>
      <c r="S1032" s="2">
        <f>[1]!s_pq_avgamount(A1032,"20260101","",100000000)</f>
        <v>2.9584491528846155</v>
      </c>
      <c r="T1032" s="17">
        <f>[1]!s_ipo_dilutedpe(A1032)</f>
        <v>45.21</v>
      </c>
      <c r="U1032" s="12">
        <f>[1]!s_ipo_collection_total(A1032,100000000)</f>
        <v>3</v>
      </c>
      <c r="V1032" s="18">
        <f>[1]!s_val_pe_ttm(A1032,"")</f>
        <v>306.44879150390625</v>
      </c>
    </row>
    <row r="1033" spans="1:22" x14ac:dyDescent="0.3">
      <c r="A1033" s="12" t="s">
        <v>2641</v>
      </c>
      <c r="B1033" s="12" t="s">
        <v>2642</v>
      </c>
      <c r="C1033" s="16" t="str">
        <f>[1]!s_info_mkt(A1033)</f>
        <v>主板</v>
      </c>
      <c r="D1033" s="16" t="str">
        <f>[1]!s_ipo_listeddate(A1033)</f>
        <v>2018-08-28</v>
      </c>
      <c r="E1033" s="16" t="str">
        <f>[1]!s_info_industry_csrc2023(A1033,"",3)</f>
        <v>铁路、船舶、航空航天和其他运输设备制造业</v>
      </c>
      <c r="F1033" s="16">
        <f>[1]!s_is(A1033,83,"FY","YTD","20251231",1,"",100000000)</f>
        <v>4.1354336522000006</v>
      </c>
      <c r="G1033" s="16">
        <f>[1]!s_is(A1033,83,"FY","YTD","20241231",1,"",100000000)</f>
        <v>4.6157693762000003</v>
      </c>
      <c r="H1033" s="16">
        <f>[1]!s_is(A1033,61,"FY","YTD","20251231",1,"",100000000)</f>
        <v>0.39474886139999998</v>
      </c>
      <c r="I1033" s="16">
        <f>[1]!s_is(A1033,61,"FY","YTD","20241231",1,"",100000000)</f>
        <v>0.1889864953</v>
      </c>
      <c r="J1033" s="16">
        <f>[1]!s_fa_roe(A1033,"20251231")</f>
        <v>2.5951</v>
      </c>
      <c r="K1033" s="16">
        <f>[1]!s_stmnote_rdexp(A1033,"20251231",1,10000)</f>
        <v>2452.3545319999998</v>
      </c>
      <c r="L1033" s="16">
        <f>[1]!s_margin_tradingbalance(A1033,"",10000)</f>
        <v>0</v>
      </c>
      <c r="M1033" s="16">
        <f>[1]!s_margin_seclendingbalance(A1033,"",10000)</f>
        <v>0</v>
      </c>
      <c r="N1033" s="17">
        <f>[1]!s_val_ev(A1033,"",100000000)</f>
        <v>34.301405000000003</v>
      </c>
      <c r="O1033" s="17">
        <f>[1]!share_freesharesmv(A1033,"",100000000)</f>
        <v>21.4825081175</v>
      </c>
      <c r="P1033" s="17">
        <f ca="1">[1]!s_dq_amount_btin(A1033,TODAY()-1,100000000)</f>
        <v>0.67884679000000003</v>
      </c>
      <c r="Q1033" s="17">
        <f ca="1">[1]!s_dq_turn(A1033,TODAY()-1)</f>
        <v>1.9866599548688215</v>
      </c>
      <c r="R1033" s="2">
        <f>[1]!s_pq_amount(A1033,"20260101","",100000000)</f>
        <v>101.32131259000001</v>
      </c>
      <c r="S1033" s="2">
        <f>[1]!s_pq_avgamount(A1033,"20260101","",100000000)</f>
        <v>0.92955332651376144</v>
      </c>
      <c r="T1033" s="17">
        <f>[1]!s_ipo_dilutedpe(A1033)</f>
        <v>22.99</v>
      </c>
      <c r="U1033" s="12">
        <f>[1]!s_ipo_collection_total(A1033,100000000)</f>
        <v>6.5890750000000002</v>
      </c>
      <c r="V1033" s="18">
        <f>[1]!s_val_pe_ttm(A1033,"")</f>
        <v>128.66447448730469</v>
      </c>
    </row>
    <row r="1034" spans="1:22" x14ac:dyDescent="0.3">
      <c r="A1034" s="12" t="s">
        <v>2643</v>
      </c>
      <c r="B1034" s="12" t="s">
        <v>2644</v>
      </c>
      <c r="C1034" s="16" t="str">
        <f>[1]!s_info_mkt(A1034)</f>
        <v>创业板</v>
      </c>
      <c r="D1034" s="16" t="str">
        <f>[1]!s_ipo_listeddate(A1034)</f>
        <v>2011-07-06</v>
      </c>
      <c r="E1034" s="16" t="str">
        <f>[1]!s_info_industry_csrc2023(A1034,"",3)</f>
        <v>专用设备制造业</v>
      </c>
      <c r="F1034" s="16">
        <f>[1]!s_is(A1034,83,"FY","YTD","20251231",1,"",100000000)</f>
        <v>3.8774976789999998</v>
      </c>
      <c r="G1034" s="16">
        <f>[1]!s_is(A1034,83,"FY","YTD","20241231",1,"",100000000)</f>
        <v>3.7748310380000003</v>
      </c>
      <c r="H1034" s="16">
        <f>[1]!s_is(A1034,61,"FY","YTD","20251231",1,"",100000000)</f>
        <v>0.24346028280000001</v>
      </c>
      <c r="I1034" s="16">
        <f>[1]!s_is(A1034,61,"FY","YTD","20241231",1,"",100000000)</f>
        <v>0.27416909649999999</v>
      </c>
      <c r="J1034" s="16">
        <f>[1]!s_fa_roe(A1034,"20251231")</f>
        <v>4.3771000000000004</v>
      </c>
      <c r="K1034" s="16">
        <f>[1]!s_stmnote_rdexp(A1034,"20251231",1,10000)</f>
        <v>4557.2947049999993</v>
      </c>
      <c r="L1034" s="16">
        <f>[1]!s_margin_tradingbalance(A1034,"",10000)</f>
        <v>0</v>
      </c>
      <c r="M1034" s="16">
        <f>[1]!s_margin_seclendingbalance(A1034,"",10000)</f>
        <v>0</v>
      </c>
      <c r="N1034" s="17">
        <f>[1]!s_val_ev(A1034,"",100000000)</f>
        <v>29.326220530600001</v>
      </c>
      <c r="O1034" s="17">
        <f>[1]!share_freesharesmv(A1034,"",100000000)</f>
        <v>21.536363136399999</v>
      </c>
      <c r="P1034" s="17">
        <f ca="1">[1]!s_dq_amount_btin(A1034,TODAY()-1,100000000)</f>
        <v>1.0765409500000001</v>
      </c>
      <c r="Q1034" s="17">
        <f ca="1">[1]!s_dq_turn(A1034,TODAY()-1)</f>
        <v>3.6234028939365097</v>
      </c>
      <c r="R1034" s="2">
        <f>[1]!s_pq_amount(A1034,"20260101","",100000000)</f>
        <v>145.55748532999999</v>
      </c>
      <c r="S1034" s="2">
        <f>[1]!s_pq_avgamount(A1034,"20260101","",100000000)</f>
        <v>1.3353897736697247</v>
      </c>
      <c r="T1034" s="17">
        <f>[1]!s_ipo_dilutedpe(A1034)</f>
        <v>38.159999999999997</v>
      </c>
      <c r="U1034" s="12">
        <f>[1]!s_ipo_collection_total(A1034,100000000)</f>
        <v>2.7846000000000002</v>
      </c>
      <c r="V1034" s="18">
        <f>[1]!s_val_pe_ttm(A1034,"")</f>
        <v>149.30206298828125</v>
      </c>
    </row>
    <row r="1035" spans="1:22" x14ac:dyDescent="0.3">
      <c r="A1035" s="12" t="s">
        <v>2645</v>
      </c>
      <c r="B1035" s="12" t="s">
        <v>2646</v>
      </c>
      <c r="C1035" s="16" t="str">
        <f>[1]!s_info_mkt(A1035)</f>
        <v>科创板</v>
      </c>
      <c r="D1035" s="16" t="str">
        <f>[1]!s_ipo_listeddate(A1035)</f>
        <v>2020-04-29</v>
      </c>
      <c r="E1035" s="16" t="str">
        <f>[1]!s_info_industry_csrc2023(A1035,"",3)</f>
        <v>软件和信息技术服务业</v>
      </c>
      <c r="F1035" s="16">
        <f>[1]!s_is(A1035,83,"FY","YTD","20251231",1,"",100000000)</f>
        <v>5.6321871126999996</v>
      </c>
      <c r="G1035" s="16">
        <f>[1]!s_is(A1035,83,"FY","YTD","20241231",1,"",100000000)</f>
        <v>4.7779154386</v>
      </c>
      <c r="H1035" s="16">
        <f>[1]!s_is(A1035,61,"FY","YTD","20251231",1,"",100000000)</f>
        <v>-0.26081895669999999</v>
      </c>
      <c r="I1035" s="16">
        <f>[1]!s_is(A1035,61,"FY","YTD","20241231",1,"",100000000)</f>
        <v>-0.82046116439999994</v>
      </c>
      <c r="J1035" s="16">
        <f>[1]!s_fa_roe(A1035,"20251231")</f>
        <v>-2.7431000000000001</v>
      </c>
      <c r="K1035" s="16">
        <f>[1]!s_stmnote_rdexp(A1035,"20251231",1,10000)</f>
        <v>15899.035591</v>
      </c>
      <c r="L1035" s="16">
        <f>[1]!s_margin_tradingbalance(A1035,"",10000)</f>
        <v>26427.500599999999</v>
      </c>
      <c r="M1035" s="16">
        <f>[1]!s_margin_seclendingbalance(A1035,"",10000)</f>
        <v>13.664999999999999</v>
      </c>
      <c r="N1035" s="17">
        <f>[1]!s_val_ev(A1035,"",100000000)</f>
        <v>77.585257424799991</v>
      </c>
      <c r="O1035" s="17">
        <f>[1]!share_freesharesmv(A1035,"",100000000)</f>
        <v>32.012969445400003</v>
      </c>
      <c r="P1035" s="17">
        <f ca="1">[1]!s_dq_amount_btin(A1035,TODAY()-1,100000000)</f>
        <v>2.7831962899999998</v>
      </c>
      <c r="Q1035" s="17">
        <f ca="1">[1]!s_dq_turn(A1035,TODAY()-1)</f>
        <v>3.6282751048786079</v>
      </c>
      <c r="R1035" s="2">
        <f>[1]!s_pq_amount(A1035,"20260101","",100000000)</f>
        <v>520.36606710000001</v>
      </c>
      <c r="S1035" s="2">
        <f>[1]!s_pq_avgamount(A1035,"20260101","",100000000)</f>
        <v>4.7740006155963304</v>
      </c>
      <c r="T1035" s="17">
        <f>[1]!s_ipo_dilutedpe(A1035)</f>
        <v>47.9</v>
      </c>
      <c r="U1035" s="12">
        <f>[1]!s_ipo_collection_total(A1035,100000000)</f>
        <v>4.3308</v>
      </c>
      <c r="V1035" s="18">
        <f>[1]!s_val_pe_ttm(A1035,"")</f>
        <v>-1091.274169921875</v>
      </c>
    </row>
    <row r="1036" spans="1:22" x14ac:dyDescent="0.3">
      <c r="A1036" s="12" t="s">
        <v>2647</v>
      </c>
      <c r="B1036" s="12" t="s">
        <v>2648</v>
      </c>
      <c r="C1036" s="16" t="str">
        <f>[1]!s_info_mkt(A1036)</f>
        <v>科创板</v>
      </c>
      <c r="D1036" s="16" t="str">
        <f>[1]!s_ipo_listeddate(A1036)</f>
        <v>2023-06-02</v>
      </c>
      <c r="E1036" s="16" t="str">
        <f>[1]!s_info_industry_csrc2023(A1036,"",3)</f>
        <v>铁路、船舶、航空航天和其他运输设备制造业</v>
      </c>
      <c r="F1036" s="16">
        <f>[1]!s_is(A1036,83,"FY","YTD","20251231",1,"",100000000)</f>
        <v>4.5829382449000002</v>
      </c>
      <c r="G1036" s="16">
        <f>[1]!s_is(A1036,83,"FY","YTD","20241231",1,"",100000000)</f>
        <v>5.0804031439999999</v>
      </c>
      <c r="H1036" s="16">
        <f>[1]!s_is(A1036,61,"FY","YTD","20251231",1,"",100000000)</f>
        <v>0.47597223990000004</v>
      </c>
      <c r="I1036" s="16">
        <f>[1]!s_is(A1036,61,"FY","YTD","20241231",1,"",100000000)</f>
        <v>1.0156623346</v>
      </c>
      <c r="J1036" s="16">
        <f>[1]!s_fa_roe(A1036,"20251231")</f>
        <v>2.8751000000000002</v>
      </c>
      <c r="K1036" s="16">
        <f>[1]!s_stmnote_rdexp(A1036,"20251231",1,10000)</f>
        <v>8145.1561489999995</v>
      </c>
      <c r="L1036" s="16">
        <f>[1]!s_margin_tradingbalance(A1036,"",10000)</f>
        <v>21057.791700000002</v>
      </c>
      <c r="M1036" s="16">
        <f>[1]!s_margin_seclendingbalance(A1036,"",10000)</f>
        <v>209.18360000000001</v>
      </c>
      <c r="N1036" s="17">
        <f>[1]!s_val_ev(A1036,"",100000000)</f>
        <v>220.44758400000001</v>
      </c>
      <c r="O1036" s="17">
        <f>[1]!share_freesharesmv(A1036,"",100000000)</f>
        <v>56.037405803399999</v>
      </c>
      <c r="P1036" s="17">
        <f ca="1">[1]!s_dq_amount_btin(A1036,TODAY()-1,100000000)</f>
        <v>3.2939873099999999</v>
      </c>
      <c r="Q1036" s="17">
        <f ca="1">[1]!s_dq_turn(A1036,TODAY()-1)</f>
        <v>1.4803438360204484</v>
      </c>
      <c r="R1036" s="2">
        <f>[1]!s_pq_amount(A1036,"20260101","",100000000)</f>
        <v>737.74482130000001</v>
      </c>
      <c r="S1036" s="2">
        <f>[1]!s_pq_avgamount(A1036,"20260101","",100000000)</f>
        <v>6.7683011128440365</v>
      </c>
      <c r="T1036" s="17">
        <f>[1]!s_ipo_dilutedpe(A1036)</f>
        <v>77.72</v>
      </c>
      <c r="U1036" s="12">
        <f>[1]!s_ipo_collection_total(A1036,100000000)</f>
        <v>8.9363679999999999</v>
      </c>
      <c r="V1036" s="18">
        <f>[1]!s_val_pe_ttm(A1036,"")</f>
        <v>562.6571044921875</v>
      </c>
    </row>
    <row r="1037" spans="1:22" x14ac:dyDescent="0.3">
      <c r="A1037" s="12" t="s">
        <v>2649</v>
      </c>
      <c r="B1037" s="12" t="s">
        <v>2650</v>
      </c>
      <c r="C1037" s="16" t="str">
        <f>[1]!s_info_mkt(A1037)</f>
        <v>创业板</v>
      </c>
      <c r="D1037" s="16" t="str">
        <f>[1]!s_ipo_listeddate(A1037)</f>
        <v>2022-01-17</v>
      </c>
      <c r="E1037" s="16" t="str">
        <f>[1]!s_info_industry_csrc2023(A1037,"",3)</f>
        <v>专用设备制造业</v>
      </c>
      <c r="F1037" s="16">
        <f>[1]!s_is(A1037,83,"FY","YTD","20251231",1,"",100000000)</f>
        <v>7.2114408226000002</v>
      </c>
      <c r="G1037" s="16">
        <f>[1]!s_is(A1037,83,"FY","YTD","20241231",1,"",100000000)</f>
        <v>6.6722933667</v>
      </c>
      <c r="H1037" s="16">
        <f>[1]!s_is(A1037,61,"FY","YTD","20251231",1,"",100000000)</f>
        <v>1.1660691243999999</v>
      </c>
      <c r="I1037" s="16">
        <f>[1]!s_is(A1037,61,"FY","YTD","20241231",1,"",100000000)</f>
        <v>0.9919365188</v>
      </c>
      <c r="J1037" s="16">
        <f>[1]!s_fa_roe(A1037,"20251231")</f>
        <v>8.5981000000000005</v>
      </c>
      <c r="K1037" s="16">
        <f>[1]!s_stmnote_rdexp(A1037,"20251231",1,10000)</f>
        <v>2807.7489489999998</v>
      </c>
      <c r="L1037" s="16">
        <f>[1]!s_margin_tradingbalance(A1037,"",10000)</f>
        <v>14466.595600000001</v>
      </c>
      <c r="M1037" s="16">
        <f>[1]!s_margin_seclendingbalance(A1037,"",10000)</f>
        <v>11.2874</v>
      </c>
      <c r="N1037" s="17">
        <f>[1]!s_val_ev(A1037,"",100000000)</f>
        <v>29.076760803300001</v>
      </c>
      <c r="O1037" s="17">
        <f>[1]!share_freesharesmv(A1037,"",100000000)</f>
        <v>15.485472473099996</v>
      </c>
      <c r="P1037" s="17">
        <f ca="1">[1]!s_dq_amount_btin(A1037,TODAY()-1,100000000)</f>
        <v>0.78773826999999996</v>
      </c>
      <c r="Q1037" s="17">
        <f ca="1">[1]!s_dq_turn(A1037,TODAY()-1)</f>
        <v>2.7816138867585676</v>
      </c>
      <c r="R1037" s="2">
        <f>[1]!s_pq_amount(A1037,"20260101","",100000000)</f>
        <v>269.91965376000002</v>
      </c>
      <c r="S1037" s="2">
        <f>[1]!s_pq_avgamount(A1037,"20260101","",100000000)</f>
        <v>2.4763270987155961</v>
      </c>
      <c r="T1037" s="17">
        <f>[1]!s_ipo_dilutedpe(A1037)</f>
        <v>41.62</v>
      </c>
      <c r="U1037" s="12">
        <f>[1]!s_ipo_collection_total(A1037,100000000)</f>
        <v>5.87949828</v>
      </c>
      <c r="V1037" s="18">
        <f>[1]!s_val_pe_ttm(A1037,"")</f>
        <v>27.88102912902832</v>
      </c>
    </row>
    <row r="1038" spans="1:22" x14ac:dyDescent="0.3">
      <c r="A1038" s="12" t="s">
        <v>2651</v>
      </c>
      <c r="B1038" s="12" t="s">
        <v>2652</v>
      </c>
      <c r="C1038" s="16" t="str">
        <f>[1]!s_info_mkt(A1038)</f>
        <v>创业板</v>
      </c>
      <c r="D1038" s="16" t="str">
        <f>[1]!s_ipo_listeddate(A1038)</f>
        <v>2019-11-01</v>
      </c>
      <c r="E1038" s="16" t="str">
        <f>[1]!s_info_industry_csrc2023(A1038,"",3)</f>
        <v>专业技术服务业</v>
      </c>
      <c r="F1038" s="16">
        <f>[1]!s_is(A1038,83,"FY","YTD","20251231",1,"",100000000)</f>
        <v>11.777479762</v>
      </c>
      <c r="G1038" s="16">
        <f>[1]!s_is(A1038,83,"FY","YTD","20241231",1,"",100000000)</f>
        <v>10.9767415523</v>
      </c>
      <c r="H1038" s="16">
        <f>[1]!s_is(A1038,61,"FY","YTD","20251231",1,"",100000000)</f>
        <v>1.5571678659000001</v>
      </c>
      <c r="I1038" s="16">
        <f>[1]!s_is(A1038,61,"FY","YTD","20241231",1,"",100000000)</f>
        <v>1.4502231431999999</v>
      </c>
      <c r="J1038" s="16">
        <f>[1]!s_fa_roe(A1038,"20251231")</f>
        <v>12.4024</v>
      </c>
      <c r="K1038" s="16">
        <f>[1]!s_stmnote_rdexp(A1038,"20251231",1,10000)</f>
        <v>17028.831598000001</v>
      </c>
      <c r="L1038" s="16">
        <f>[1]!s_margin_tradingbalance(A1038,"",10000)</f>
        <v>0</v>
      </c>
      <c r="M1038" s="16">
        <f>[1]!s_margin_seclendingbalance(A1038,"",10000)</f>
        <v>0</v>
      </c>
      <c r="N1038" s="17">
        <f>[1]!s_val_ev(A1038,"",100000000)</f>
        <v>54.959770955999993</v>
      </c>
      <c r="O1038" s="17">
        <f>[1]!share_freesharesmv(A1038,"",100000000)</f>
        <v>19.539557223999999</v>
      </c>
      <c r="P1038" s="17">
        <f ca="1">[1]!s_dq_amount_btin(A1038,TODAY()-1,100000000)</f>
        <v>0.57952108999999996</v>
      </c>
      <c r="Q1038" s="17">
        <f ca="1">[1]!s_dq_turn(A1038,TODAY()-1)</f>
        <v>1.0736162057274334</v>
      </c>
      <c r="R1038" s="2">
        <f>[1]!s_pq_amount(A1038,"20260101","",100000000)</f>
        <v>92.441282979999997</v>
      </c>
      <c r="S1038" s="2">
        <f>[1]!s_pq_avgamount(A1038,"20260101","",100000000)</f>
        <v>0.84808516495412845</v>
      </c>
      <c r="T1038" s="17">
        <f>[1]!s_ipo_dilutedpe(A1038)</f>
        <v>22.98</v>
      </c>
      <c r="U1038" s="12">
        <f>[1]!s_ipo_collection_total(A1038,100000000)</f>
        <v>2.7922500000000001</v>
      </c>
      <c r="V1038" s="18">
        <f>[1]!s_val_pe_ttm(A1038,"")</f>
        <v>33.672245025634766</v>
      </c>
    </row>
    <row r="1039" spans="1:22" x14ac:dyDescent="0.3">
      <c r="A1039" s="12" t="s">
        <v>2653</v>
      </c>
      <c r="B1039" s="12" t="s">
        <v>2654</v>
      </c>
      <c r="C1039" s="16" t="str">
        <f>[1]!s_info_mkt(A1039)</f>
        <v>主板</v>
      </c>
      <c r="D1039" s="16" t="str">
        <f>[1]!s_ipo_listeddate(A1039)</f>
        <v>2010-03-18</v>
      </c>
      <c r="E1039" s="16" t="str">
        <f>[1]!s_info_industry_csrc2023(A1039,"",3)</f>
        <v>软件和信息技术服务业</v>
      </c>
      <c r="F1039" s="16">
        <f>[1]!s_is(A1039,83,"FY","YTD","20251231",1,"",100000000)</f>
        <v>82.170841685500008</v>
      </c>
      <c r="G1039" s="16">
        <f>[1]!s_is(A1039,83,"FY","YTD","20241231",1,"",100000000)</f>
        <v>72.491361403699997</v>
      </c>
      <c r="H1039" s="16">
        <f>[1]!s_is(A1039,61,"FY","YTD","20251231",1,"",100000000)</f>
        <v>2.6843722138999997</v>
      </c>
      <c r="I1039" s="16">
        <f>[1]!s_is(A1039,61,"FY","YTD","20241231",1,"",100000000)</f>
        <v>-11.925433516400002</v>
      </c>
      <c r="J1039" s="16">
        <f>[1]!s_fa_roe(A1039,"20251231")</f>
        <v>2.363</v>
      </c>
      <c r="K1039" s="16">
        <f>[1]!s_stmnote_rdexp(A1039,"20251231",1,10000)</f>
        <v>113913.05381400001</v>
      </c>
      <c r="L1039" s="16">
        <f>[1]!s_margin_tradingbalance(A1039,"",10000)</f>
        <v>66054.860499999995</v>
      </c>
      <c r="M1039" s="16">
        <f>[1]!s_margin_seclendingbalance(A1039,"",10000)</f>
        <v>19.05</v>
      </c>
      <c r="N1039" s="17">
        <f>[1]!s_val_ev(A1039,"",100000000)</f>
        <v>122.62260548399999</v>
      </c>
      <c r="O1039" s="17">
        <f>[1]!share_freesharesmv(A1039,"",100000000)</f>
        <v>79.537570266399996</v>
      </c>
      <c r="P1039" s="17">
        <f ca="1">[1]!s_dq_amount_btin(A1039,TODAY()-1,100000000)</f>
        <v>3.0184498400000002</v>
      </c>
      <c r="Q1039" s="17">
        <f ca="1">[1]!s_dq_turn(A1039,TODAY()-1)</f>
        <v>2.7881718769756136</v>
      </c>
      <c r="R1039" s="2">
        <f>[1]!s_pq_amount(A1039,"20260101","",100000000)</f>
        <v>391.32467765000001</v>
      </c>
      <c r="S1039" s="2">
        <f>[1]!s_pq_avgamount(A1039,"20260101","",100000000)</f>
        <v>3.5901346573394495</v>
      </c>
      <c r="T1039" s="17">
        <f>[1]!s_ipo_dilutedpe(A1039)</f>
        <v>42.42</v>
      </c>
      <c r="U1039" s="12">
        <f>[1]!s_ipo_collection_total(A1039,100000000)</f>
        <v>4.9000000000000004</v>
      </c>
      <c r="V1039" s="18">
        <f>[1]!s_val_pe_ttm(A1039,"")</f>
        <v>239.52107238769531</v>
      </c>
    </row>
    <row r="1040" spans="1:22" x14ac:dyDescent="0.3">
      <c r="A1040" s="12" t="s">
        <v>2655</v>
      </c>
      <c r="B1040" s="12" t="s">
        <v>2656</v>
      </c>
      <c r="C1040" s="16" t="str">
        <f>[1]!s_info_mkt(A1040)</f>
        <v>创业板</v>
      </c>
      <c r="D1040" s="16" t="str">
        <f>[1]!s_ipo_listeddate(A1040)</f>
        <v>2014-01-23</v>
      </c>
      <c r="E1040" s="16" t="str">
        <f>[1]!s_info_industry_csrc2023(A1040,"",3)</f>
        <v>仪器仪表制造业</v>
      </c>
      <c r="F1040" s="16">
        <f>[1]!s_is(A1040,83,"FY","YTD","20251231",1,"",100000000)</f>
        <v>4.1135691473999998</v>
      </c>
      <c r="G1040" s="16">
        <f>[1]!s_is(A1040,83,"FY","YTD","20241231",1,"",100000000)</f>
        <v>3.9761006287000003</v>
      </c>
      <c r="H1040" s="16">
        <f>[1]!s_is(A1040,61,"FY","YTD","20251231",1,"",100000000)</f>
        <v>-1.2323068943000002</v>
      </c>
      <c r="I1040" s="16">
        <f>[1]!s_is(A1040,61,"FY","YTD","20241231",1,"",100000000)</f>
        <v>-0.94180484120000008</v>
      </c>
      <c r="J1040" s="16">
        <f>[1]!s_fa_roe(A1040,"20251231")</f>
        <v>-24.165600000000001</v>
      </c>
      <c r="K1040" s="16">
        <f>[1]!s_stmnote_rdexp(A1040,"20251231",1,10000)</f>
        <v>5307.1670709999999</v>
      </c>
      <c r="L1040" s="16">
        <f>[1]!s_margin_tradingbalance(A1040,"",10000)</f>
        <v>9764.8834999999999</v>
      </c>
      <c r="M1040" s="16">
        <f>[1]!s_margin_seclendingbalance(A1040,"",10000)</f>
        <v>0</v>
      </c>
      <c r="N1040" s="17">
        <f>[1]!s_val_ev(A1040,"",100000000)</f>
        <v>34.594814572499999</v>
      </c>
      <c r="O1040" s="17">
        <f>[1]!share_freesharesmv(A1040,"",100000000)</f>
        <v>22.406718032399997</v>
      </c>
      <c r="P1040" s="17">
        <f ca="1">[1]!s_dq_amount_btin(A1040,TODAY()-1,100000000)</f>
        <v>0.50501344999999997</v>
      </c>
      <c r="Q1040" s="17">
        <f ca="1">[1]!s_dq_turn(A1040,TODAY()-1)</f>
        <v>1.479977121354827</v>
      </c>
      <c r="R1040" s="2">
        <f>[1]!s_pq_amount(A1040,"20260101","",100000000)</f>
        <v>94.082083280000006</v>
      </c>
      <c r="S1040" s="2">
        <f>[1]!s_pq_avgamount(A1040,"20260101","",100000000)</f>
        <v>0.8631383787155964</v>
      </c>
      <c r="T1040" s="17">
        <f>[1]!s_ipo_dilutedpe(A1040)</f>
        <v>39.54</v>
      </c>
      <c r="U1040" s="12">
        <f>[1]!s_ipo_collection_total(A1040,100000000)</f>
        <v>4.7760949999999998</v>
      </c>
      <c r="V1040" s="18">
        <f>[1]!s_val_pe_ttm(A1040,"")</f>
        <v>-27.96014404296875</v>
      </c>
    </row>
    <row r="1041" spans="1:22" x14ac:dyDescent="0.3">
      <c r="A1041" s="12" t="s">
        <v>2657</v>
      </c>
      <c r="B1041" s="12" t="s">
        <v>2658</v>
      </c>
      <c r="C1041" s="16" t="str">
        <f>[1]!s_info_mkt(A1041)</f>
        <v>主板</v>
      </c>
      <c r="D1041" s="16" t="str">
        <f>[1]!s_ipo_listeddate(A1041)</f>
        <v>2015-05-15</v>
      </c>
      <c r="E1041" s="16" t="str">
        <f>[1]!s_info_industry_csrc2023(A1041,"",3)</f>
        <v>医药制造业</v>
      </c>
      <c r="F1041" s="16">
        <f>[1]!s_is(A1041,83,"FY","YTD","20251231",1,"",100000000)</f>
        <v>17.790251421099999</v>
      </c>
      <c r="G1041" s="16">
        <f>[1]!s_is(A1041,83,"FY","YTD","20241231",1,"",100000000)</f>
        <v>17.776419121099998</v>
      </c>
      <c r="H1041" s="16">
        <f>[1]!s_is(A1041,61,"FY","YTD","20251231",1,"",100000000)</f>
        <v>2.3660100019999999</v>
      </c>
      <c r="I1041" s="16">
        <f>[1]!s_is(A1041,61,"FY","YTD","20241231",1,"",100000000)</f>
        <v>1.6029427352000001</v>
      </c>
      <c r="J1041" s="16">
        <f>[1]!s_fa_roe(A1041,"20251231")</f>
        <v>7.5373999999999999</v>
      </c>
      <c r="K1041" s="16">
        <f>[1]!s_stmnote_rdexp(A1041,"20251231",1,10000)</f>
        <v>37662.046479000004</v>
      </c>
      <c r="L1041" s="16">
        <f>[1]!s_margin_tradingbalance(A1041,"",10000)</f>
        <v>16539.957299999998</v>
      </c>
      <c r="M1041" s="16">
        <f>[1]!s_margin_seclendingbalance(A1041,"",10000)</f>
        <v>119.4408</v>
      </c>
      <c r="N1041" s="17">
        <f>[1]!s_val_ev(A1041,"",100000000)</f>
        <v>119.08297303329999</v>
      </c>
      <c r="O1041" s="17">
        <f>[1]!share_freesharesmv(A1041,"",100000000)</f>
        <v>36.0467216443</v>
      </c>
      <c r="P1041" s="17">
        <f ca="1">[1]!s_dq_amount_btin(A1041,TODAY()-1,100000000)</f>
        <v>1.00620238</v>
      </c>
      <c r="Q1041" s="17">
        <f ca="1">[1]!s_dq_turn(A1041,TODAY()-1)</f>
        <v>0.84629049003177192</v>
      </c>
      <c r="R1041" s="2">
        <f>[1]!s_pq_amount(A1041,"20260101","",100000000)</f>
        <v>264.2923619</v>
      </c>
      <c r="S1041" s="2">
        <f>[1]!s_pq_avgamount(A1041,"20260101","",100000000)</f>
        <v>2.4247005678899081</v>
      </c>
      <c r="T1041" s="17">
        <f>[1]!s_ipo_dilutedpe(A1041)</f>
        <v>20.49</v>
      </c>
      <c r="U1041" s="12">
        <f>[1]!s_ipo_collection_total(A1041,100000000)</f>
        <v>1.897966</v>
      </c>
      <c r="V1041" s="18">
        <f>[1]!s_val_pe_ttm(A1041,"")</f>
        <v>44.711078643798828</v>
      </c>
    </row>
    <row r="1042" spans="1:22" x14ac:dyDescent="0.3">
      <c r="A1042" s="12" t="s">
        <v>2659</v>
      </c>
      <c r="B1042" s="12" t="s">
        <v>2660</v>
      </c>
      <c r="C1042" s="16" t="str">
        <f>[1]!s_info_mkt(A1042)</f>
        <v>主板</v>
      </c>
      <c r="D1042" s="16" t="str">
        <f>[1]!s_ipo_listeddate(A1042)</f>
        <v>1994-01-03</v>
      </c>
      <c r="E1042" s="16" t="str">
        <f>[1]!s_info_industry_csrc2023(A1042,"",3)</f>
        <v>综合</v>
      </c>
      <c r="F1042" s="16">
        <f>[1]!s_is(A1042,83,"FY","YTD","20251231",1,"",100000000)</f>
        <v>25.5605762675</v>
      </c>
      <c r="G1042" s="16">
        <f>[1]!s_is(A1042,83,"FY","YTD","20241231",1,"",100000000)</f>
        <v>30.325009611799999</v>
      </c>
      <c r="H1042" s="16">
        <f>[1]!s_is(A1042,61,"FY","YTD","20251231",1,"",100000000)</f>
        <v>0.36871542060000001</v>
      </c>
      <c r="I1042" s="16">
        <f>[1]!s_is(A1042,61,"FY","YTD","20241231",1,"",100000000)</f>
        <v>0.27253536340000001</v>
      </c>
      <c r="J1042" s="16">
        <f>[1]!s_fa_roe(A1042,"20251231")</f>
        <v>0.85189999999999999</v>
      </c>
      <c r="K1042" s="16">
        <f>[1]!s_stmnote_rdexp(A1042,"20251231",1,10000)</f>
        <v>5566.2386689999994</v>
      </c>
      <c r="L1042" s="16">
        <f>[1]!s_margin_tradingbalance(A1042,"",10000)</f>
        <v>27401.101200000001</v>
      </c>
      <c r="M1042" s="16">
        <f>[1]!s_margin_seclendingbalance(A1042,"",10000)</f>
        <v>18.107600000000001</v>
      </c>
      <c r="N1042" s="17">
        <f>[1]!s_val_ev(A1042,"",100000000)</f>
        <v>37.949894432400001</v>
      </c>
      <c r="O1042" s="17">
        <f>[1]!share_freesharesmv(A1042,"",100000000)</f>
        <v>24.322300253000002</v>
      </c>
      <c r="P1042" s="17">
        <f ca="1">[1]!s_dq_amount_btin(A1042,TODAY()-1,100000000)</f>
        <v>0.46799706000000002</v>
      </c>
      <c r="Q1042" s="17">
        <f ca="1">[1]!s_dq_turn(A1042,TODAY()-1)</f>
        <v>1.2377143212738582</v>
      </c>
      <c r="R1042" s="2">
        <f>[1]!s_pq_amount(A1042,"20260101","",100000000)</f>
        <v>87.189204430000004</v>
      </c>
      <c r="S1042" s="2">
        <f>[1]!s_pq_avgamount(A1042,"20260101","",100000000)</f>
        <v>0.79990095807339445</v>
      </c>
      <c r="T1042" s="17">
        <f>[1]!s_ipo_dilutedpe(A1042)</f>
        <v>0</v>
      </c>
      <c r="U1042" s="12">
        <f>[1]!s_ipo_collection_total(A1042,100000000)</f>
        <v>1.1220000000000001</v>
      </c>
      <c r="V1042" s="18">
        <f>[1]!s_val_pe_ttm(A1042,"")</f>
        <v>106.03096008300781</v>
      </c>
    </row>
    <row r="1043" spans="1:22" x14ac:dyDescent="0.3">
      <c r="A1043" s="12" t="s">
        <v>2661</v>
      </c>
      <c r="B1043" s="12" t="s">
        <v>2662</v>
      </c>
      <c r="C1043" s="16" t="str">
        <f>[1]!s_info_mkt(A1043)</f>
        <v>主板</v>
      </c>
      <c r="D1043" s="16" t="str">
        <f>[1]!s_ipo_listeddate(A1043)</f>
        <v>2019-05-15</v>
      </c>
      <c r="E1043" s="16" t="str">
        <f>[1]!s_info_industry_csrc2023(A1043,"",3)</f>
        <v>计算机、通信和其他电子设备制造业</v>
      </c>
      <c r="F1043" s="16">
        <f>[1]!s_is(A1043,83,"FY","YTD","20251231",1,"",100000000)</f>
        <v>17.942746635399999</v>
      </c>
      <c r="G1043" s="16">
        <f>[1]!s_is(A1043,83,"FY","YTD","20241231",1,"",100000000)</f>
        <v>14.918092060699999</v>
      </c>
      <c r="H1043" s="16">
        <f>[1]!s_is(A1043,61,"FY","YTD","20251231",1,"",100000000)</f>
        <v>2.4989783136999999</v>
      </c>
      <c r="I1043" s="16">
        <f>[1]!s_is(A1043,61,"FY","YTD","20241231",1,"",100000000)</f>
        <v>1.5374298086000002</v>
      </c>
      <c r="J1043" s="16">
        <f>[1]!s_fa_roe(A1043,"20251231")</f>
        <v>5.7737999999999996</v>
      </c>
      <c r="K1043" s="16">
        <f>[1]!s_stmnote_rdexp(A1043,"20251231",1,10000)</f>
        <v>13748.739609999999</v>
      </c>
      <c r="L1043" s="16">
        <f>[1]!s_margin_tradingbalance(A1043,"",10000)</f>
        <v>68422.039499999999</v>
      </c>
      <c r="M1043" s="16">
        <f>[1]!s_margin_seclendingbalance(A1043,"",10000)</f>
        <v>310.82589999999999</v>
      </c>
      <c r="N1043" s="17">
        <f>[1]!s_val_ev(A1043,"",100000000)</f>
        <v>176.4764772204</v>
      </c>
      <c r="O1043" s="17">
        <f>[1]!share_freesharesmv(A1043,"",100000000)</f>
        <v>110.9937179785</v>
      </c>
      <c r="P1043" s="17">
        <f ca="1">[1]!s_dq_amount_btin(A1043,TODAY()-1,100000000)</f>
        <v>15.740667739999999</v>
      </c>
      <c r="Q1043" s="17">
        <f ca="1">[1]!s_dq_turn(A1043,TODAY()-1)</f>
        <v>8.9729998099539969</v>
      </c>
      <c r="R1043" s="2">
        <f>[1]!s_pq_amount(A1043,"20260101","",100000000)</f>
        <v>790.41417382999998</v>
      </c>
      <c r="S1043" s="2">
        <f>[1]!s_pq_avgamount(A1043,"20260101","",100000000)</f>
        <v>7.2515061819266053</v>
      </c>
      <c r="T1043" s="17">
        <f>[1]!s_ipo_dilutedpe(A1043)</f>
        <v>16.5</v>
      </c>
      <c r="U1043" s="12">
        <f>[1]!s_ipo_collection_total(A1043,100000000)</f>
        <v>8.3672160000000009</v>
      </c>
      <c r="V1043" s="18">
        <f>[1]!s_val_pe_ttm(A1043,"")</f>
        <v>61.701374053955078</v>
      </c>
    </row>
    <row r="1044" spans="1:22" x14ac:dyDescent="0.3">
      <c r="A1044" s="12" t="s">
        <v>2663</v>
      </c>
      <c r="B1044" s="12" t="s">
        <v>2664</v>
      </c>
      <c r="C1044" s="16" t="str">
        <f>[1]!s_info_mkt(A1044)</f>
        <v>主板</v>
      </c>
      <c r="D1044" s="16" t="str">
        <f>[1]!s_ipo_listeddate(A1044)</f>
        <v>2017-02-10</v>
      </c>
      <c r="E1044" s="16" t="str">
        <f>[1]!s_info_industry_csrc2023(A1044,"",3)</f>
        <v>木材加工和木、竹、藤、棕、草制品业</v>
      </c>
      <c r="F1044" s="16">
        <f>[1]!s_is(A1044,83,"FY","YTD","20251231",1,"",100000000)</f>
        <v>16.2492144291</v>
      </c>
      <c r="G1044" s="16">
        <f>[1]!s_is(A1044,83,"FY","YTD","20241231",1,"",100000000)</f>
        <v>30.005141114299999</v>
      </c>
      <c r="H1044" s="16">
        <f>[1]!s_is(A1044,61,"FY","YTD","20251231",1,"",100000000)</f>
        <v>-1.9494922713999998</v>
      </c>
      <c r="I1044" s="16">
        <f>[1]!s_is(A1044,61,"FY","YTD","20241231",1,"",100000000)</f>
        <v>1.0886474987999999</v>
      </c>
      <c r="J1044" s="16">
        <f>[1]!s_fa_roe(A1044,"20251231")</f>
        <v>-16.268599999999999</v>
      </c>
      <c r="K1044" s="16">
        <f>[1]!s_stmnote_rdexp(A1044,"20251231",1,10000)</f>
        <v>6221.1069280000002</v>
      </c>
      <c r="L1044" s="16">
        <f>[1]!s_margin_tradingbalance(A1044,"",10000)</f>
        <v>0</v>
      </c>
      <c r="M1044" s="16">
        <f>[1]!s_margin_seclendingbalance(A1044,"",10000)</f>
        <v>0</v>
      </c>
      <c r="N1044" s="17">
        <f>[1]!s_val_ev(A1044,"",100000000)</f>
        <v>19.522585205999999</v>
      </c>
      <c r="O1044" s="17">
        <f>[1]!share_freesharesmv(A1044,"",100000000)</f>
        <v>8.4052996199999992</v>
      </c>
      <c r="P1044" s="17">
        <f ca="1">[1]!s_dq_amount_btin(A1044,TODAY()-1,100000000)</f>
        <v>0.39356939000000002</v>
      </c>
      <c r="Q1044" s="17">
        <f ca="1">[1]!s_dq_turn(A1044,TODAY()-1)</f>
        <v>2.0271698385435646</v>
      </c>
      <c r="R1044" s="2">
        <f>[1]!s_pq_amount(A1044,"20260101","",100000000)</f>
        <v>43.88688286</v>
      </c>
      <c r="S1044" s="2">
        <f>[1]!s_pq_avgamount(A1044,"20260101","",100000000)</f>
        <v>0.40263195284403669</v>
      </c>
      <c r="T1044" s="17">
        <f>[1]!s_ipo_dilutedpe(A1044)</f>
        <v>22.99</v>
      </c>
      <c r="U1044" s="12">
        <f>[1]!s_ipo_collection_total(A1044,100000000)</f>
        <v>5.0181430000000002</v>
      </c>
      <c r="V1044" s="18">
        <f>[1]!s_val_pe_ttm(A1044,"")</f>
        <v>-8.3155612945556641</v>
      </c>
    </row>
    <row r="1045" spans="1:22" x14ac:dyDescent="0.3">
      <c r="A1045" s="12" t="s">
        <v>2665</v>
      </c>
      <c r="B1045" s="12" t="s">
        <v>2666</v>
      </c>
      <c r="C1045" s="16" t="str">
        <f>[1]!s_info_mkt(A1045)</f>
        <v>创业板</v>
      </c>
      <c r="D1045" s="16" t="str">
        <f>[1]!s_ipo_listeddate(A1045)</f>
        <v>2021-06-01</v>
      </c>
      <c r="E1045" s="16" t="str">
        <f>[1]!s_info_industry_csrc2023(A1045,"",3)</f>
        <v>橡胶和塑料制品业</v>
      </c>
      <c r="F1045" s="16">
        <f>[1]!s_is(A1045,83,"FY","YTD","20251231",1,"",100000000)</f>
        <v>5.4608719750999999</v>
      </c>
      <c r="G1045" s="16">
        <f>[1]!s_is(A1045,83,"FY","YTD","20241231",1,"",100000000)</f>
        <v>6.4477406816</v>
      </c>
      <c r="H1045" s="16">
        <f>[1]!s_is(A1045,61,"FY","YTD","20251231",1,"",100000000)</f>
        <v>1.0204203407999999</v>
      </c>
      <c r="I1045" s="16">
        <f>[1]!s_is(A1045,61,"FY","YTD","20241231",1,"",100000000)</f>
        <v>1.4106014481</v>
      </c>
      <c r="J1045" s="16">
        <f>[1]!s_fa_roe(A1045,"20251231")</f>
        <v>8.74</v>
      </c>
      <c r="K1045" s="16">
        <f>[1]!s_stmnote_rdexp(A1045,"20251231",1,10000)</f>
        <v>2224.9909720000001</v>
      </c>
      <c r="L1045" s="16">
        <f>[1]!s_margin_tradingbalance(A1045,"",10000)</f>
        <v>28340.627199999999</v>
      </c>
      <c r="M1045" s="16">
        <f>[1]!s_margin_seclendingbalance(A1045,"",10000)</f>
        <v>37.408799999999999</v>
      </c>
      <c r="N1045" s="17">
        <f>[1]!s_val_ev(A1045,"",100000000)</f>
        <v>56.065354035599995</v>
      </c>
      <c r="O1045" s="17">
        <f>[1]!share_freesharesmv(A1045,"",100000000)</f>
        <v>22.907488780799998</v>
      </c>
      <c r="P1045" s="17">
        <f ca="1">[1]!s_dq_amount_btin(A1045,TODAY()-1,100000000)</f>
        <v>1.8191008900000001</v>
      </c>
      <c r="Q1045" s="17">
        <f ca="1">[1]!s_dq_turn(A1045,TODAY()-1)</f>
        <v>4.1990353146326669</v>
      </c>
      <c r="R1045" s="2">
        <f>[1]!s_pq_amount(A1045,"20260101","",100000000)</f>
        <v>195.10428632</v>
      </c>
      <c r="S1045" s="2">
        <f>[1]!s_pq_avgamount(A1045,"20260101","",100000000)</f>
        <v>1.7899475809174312</v>
      </c>
      <c r="T1045" s="17">
        <f>[1]!s_ipo_dilutedpe(A1045)</f>
        <v>32.01</v>
      </c>
      <c r="U1045" s="12">
        <f>[1]!s_ipo_collection_total(A1045,100000000)</f>
        <v>8.1398535196000008</v>
      </c>
      <c r="V1045" s="18">
        <f>[1]!s_val_pe_ttm(A1045,"")</f>
        <v>63.916637420654297</v>
      </c>
    </row>
    <row r="1046" spans="1:22" x14ac:dyDescent="0.3">
      <c r="A1046" s="12" t="s">
        <v>2667</v>
      </c>
      <c r="B1046" s="12" t="s">
        <v>2668</v>
      </c>
      <c r="C1046" s="16" t="str">
        <f>[1]!s_info_mkt(A1046)</f>
        <v>主板</v>
      </c>
      <c r="D1046" s="16" t="str">
        <f>[1]!s_ipo_listeddate(A1046)</f>
        <v>2021-01-11</v>
      </c>
      <c r="E1046" s="16" t="str">
        <f>[1]!s_info_industry_csrc2023(A1046,"",3)</f>
        <v>铁路、船舶、航空航天和其他运输设备制造业</v>
      </c>
      <c r="F1046" s="16">
        <f>[1]!s_is(A1046,83,"FY","YTD","20251231",1,"",100000000)</f>
        <v>19.3235692483</v>
      </c>
      <c r="G1046" s="16">
        <f>[1]!s_is(A1046,83,"FY","YTD","20241231",1,"",100000000)</f>
        <v>18.350675065699999</v>
      </c>
      <c r="H1046" s="16">
        <f>[1]!s_is(A1046,61,"FY","YTD","20251231",1,"",100000000)</f>
        <v>1.7514389322999999</v>
      </c>
      <c r="I1046" s="16">
        <f>[1]!s_is(A1046,61,"FY","YTD","20241231",1,"",100000000)</f>
        <v>1.3097652209999999</v>
      </c>
      <c r="J1046" s="16">
        <f>[1]!s_fa_roe(A1046,"20251231")</f>
        <v>13.185</v>
      </c>
      <c r="K1046" s="16">
        <f>[1]!s_stmnote_rdexp(A1046,"20251231",1,10000)</f>
        <v>8450.5058549999994</v>
      </c>
      <c r="L1046" s="16">
        <f>[1]!s_margin_tradingbalance(A1046,"",10000)</f>
        <v>0</v>
      </c>
      <c r="M1046" s="16">
        <f>[1]!s_margin_seclendingbalance(A1046,"",10000)</f>
        <v>0</v>
      </c>
      <c r="N1046" s="17">
        <f>[1]!s_val_ev(A1046,"",100000000)</f>
        <v>42.869700000000002</v>
      </c>
      <c r="O1046" s="17">
        <f>[1]!share_freesharesmv(A1046,"",100000000)</f>
        <v>13.6573383048</v>
      </c>
      <c r="P1046" s="17">
        <f ca="1">[1]!s_dq_amount_btin(A1046,TODAY()-1,100000000)</f>
        <v>0.70510974999999998</v>
      </c>
      <c r="Q1046" s="17">
        <f ca="1">[1]!s_dq_turn(A1046,TODAY()-1)</f>
        <v>1.6802561370714488</v>
      </c>
      <c r="R1046" s="2">
        <f>[1]!s_pq_amount(A1046,"20260101","",100000000)</f>
        <v>134.53718021</v>
      </c>
      <c r="S1046" s="2">
        <f>[1]!s_pq_avgamount(A1046,"20260101","",100000000)</f>
        <v>1.2342860569724772</v>
      </c>
      <c r="T1046" s="17">
        <f>[1]!s_ipo_dilutedpe(A1046)</f>
        <v>22.99</v>
      </c>
      <c r="U1046" s="12">
        <f>[1]!s_ipo_collection_total(A1046,100000000)</f>
        <v>4.7607600000000003</v>
      </c>
      <c r="V1046" s="18">
        <f>[1]!s_val_pe_ttm(A1046,"")</f>
        <v>27.798618316650391</v>
      </c>
    </row>
    <row r="1047" spans="1:22" x14ac:dyDescent="0.3">
      <c r="A1047" s="12" t="s">
        <v>2669</v>
      </c>
      <c r="B1047" s="12" t="s">
        <v>2670</v>
      </c>
      <c r="C1047" s="16" t="str">
        <f>[1]!s_info_mkt(A1047)</f>
        <v>主板</v>
      </c>
      <c r="D1047" s="16" t="str">
        <f>[1]!s_ipo_listeddate(A1047)</f>
        <v>2003-01-28</v>
      </c>
      <c r="E1047" s="16" t="str">
        <f>[1]!s_info_industry_csrc2023(A1047,"",3)</f>
        <v>计算机、通信和其他电子设备制造业</v>
      </c>
      <c r="F1047" s="16">
        <f>[1]!s_is(A1047,83,"FY","YTD","20251231",1,"",100000000)</f>
        <v>33.580389734099995</v>
      </c>
      <c r="G1047" s="16">
        <f>[1]!s_is(A1047,83,"FY","YTD","20241231",1,"",100000000)</f>
        <v>34.004349967099998</v>
      </c>
      <c r="H1047" s="16">
        <f>[1]!s_is(A1047,61,"FY","YTD","20251231",1,"",100000000)</f>
        <v>6.2850952807000002</v>
      </c>
      <c r="I1047" s="16">
        <f>[1]!s_is(A1047,61,"FY","YTD","20241231",1,"",100000000)</f>
        <v>6.2976352303000001</v>
      </c>
      <c r="J1047" s="16">
        <f>[1]!s_fa_roe(A1047,"20251231")</f>
        <v>9.9335000000000004</v>
      </c>
      <c r="K1047" s="16">
        <f>[1]!s_stmnote_rdexp(A1047,"20251231",1,10000)</f>
        <v>23008.455123</v>
      </c>
      <c r="L1047" s="16">
        <f>[1]!s_margin_tradingbalance(A1047,"",10000)</f>
        <v>37801.012300000002</v>
      </c>
      <c r="M1047" s="16">
        <f>[1]!s_margin_seclendingbalance(A1047,"",10000)</f>
        <v>345.16480000000001</v>
      </c>
      <c r="N1047" s="17">
        <f>[1]!s_val_ev(A1047,"",100000000)</f>
        <v>276.18918361599998</v>
      </c>
      <c r="O1047" s="17">
        <f>[1]!share_freesharesmv(A1047,"",100000000)</f>
        <v>94.499548540799992</v>
      </c>
      <c r="P1047" s="17">
        <f ca="1">[1]!s_dq_amount_btin(A1047,TODAY()-1,100000000)</f>
        <v>2.30258641</v>
      </c>
      <c r="Q1047" s="17">
        <f ca="1">[1]!s_dq_turn(A1047,TODAY()-1)</f>
        <v>0.83734020634761219</v>
      </c>
      <c r="R1047" s="2">
        <f>[1]!s_pq_amount(A1047,"20260101","",100000000)</f>
        <v>417.14341057000001</v>
      </c>
      <c r="S1047" s="2">
        <f>[1]!s_pq_avgamount(A1047,"20260101","",100000000)</f>
        <v>3.8270037666972478</v>
      </c>
      <c r="T1047" s="17">
        <f>[1]!s_ipo_dilutedpe(A1047)</f>
        <v>19.89</v>
      </c>
      <c r="U1047" s="12">
        <f>[1]!s_ipo_collection_total(A1047,100000000)</f>
        <v>2.16</v>
      </c>
      <c r="V1047" s="18">
        <f>[1]!s_val_pe_ttm(A1047,"")</f>
        <v>43.812698364257813</v>
      </c>
    </row>
    <row r="1048" spans="1:22" x14ac:dyDescent="0.3">
      <c r="A1048" s="12" t="s">
        <v>2671</v>
      </c>
      <c r="B1048" s="12" t="s">
        <v>2672</v>
      </c>
      <c r="C1048" s="16" t="str">
        <f>[1]!s_info_mkt(A1048)</f>
        <v>主板</v>
      </c>
      <c r="D1048" s="16" t="str">
        <f>[1]!s_ipo_listeddate(A1048)</f>
        <v>2020-09-22</v>
      </c>
      <c r="E1048" s="16" t="str">
        <f>[1]!s_info_industry_csrc2023(A1048,"",3)</f>
        <v>化学原料和化学制品制造业</v>
      </c>
      <c r="F1048" s="16">
        <f>[1]!s_is(A1048,83,"FY","YTD","20251231",1,"",100000000)</f>
        <v>13.124135366199999</v>
      </c>
      <c r="G1048" s="16">
        <f>[1]!s_is(A1048,83,"FY","YTD","20241231",1,"",100000000)</f>
        <v>11.0112108512</v>
      </c>
      <c r="H1048" s="16">
        <f>[1]!s_is(A1048,61,"FY","YTD","20251231",1,"",100000000)</f>
        <v>1.7203591216</v>
      </c>
      <c r="I1048" s="16">
        <f>[1]!s_is(A1048,61,"FY","YTD","20241231",1,"",100000000)</f>
        <v>1.4001806272999999</v>
      </c>
      <c r="J1048" s="16">
        <f>[1]!s_fa_roe(A1048,"20251231")</f>
        <v>11.834099999999999</v>
      </c>
      <c r="K1048" s="16">
        <f>[1]!s_stmnote_rdexp(A1048,"20251231",1,10000)</f>
        <v>5131.3522679999996</v>
      </c>
      <c r="L1048" s="16">
        <f>[1]!s_margin_tradingbalance(A1048,"",10000)</f>
        <v>0</v>
      </c>
      <c r="M1048" s="16">
        <f>[1]!s_margin_seclendingbalance(A1048,"",10000)</f>
        <v>0</v>
      </c>
      <c r="N1048" s="17">
        <f>[1]!s_val_ev(A1048,"",100000000)</f>
        <v>42.62</v>
      </c>
      <c r="O1048" s="17">
        <f>[1]!share_freesharesmv(A1048,"",100000000)</f>
        <v>20.343032112499998</v>
      </c>
      <c r="P1048" s="17">
        <f ca="1">[1]!s_dq_amount_btin(A1048,TODAY()-1,100000000)</f>
        <v>0.67456353000000002</v>
      </c>
      <c r="Q1048" s="17">
        <f ca="1">[1]!s_dq_turn(A1048,TODAY()-1)</f>
        <v>1.7568760595420414</v>
      </c>
      <c r="R1048" s="2">
        <f>[1]!s_pq_amount(A1048,"20260101","",100000000)</f>
        <v>113.93741971</v>
      </c>
      <c r="S1048" s="2">
        <f>[1]!s_pq_avgamount(A1048,"20260101","",100000000)</f>
        <v>1.0452974285321102</v>
      </c>
      <c r="T1048" s="17">
        <f>[1]!s_ipo_dilutedpe(A1048)</f>
        <v>22.4</v>
      </c>
      <c r="U1048" s="12">
        <f>[1]!s_ipo_collection_total(A1048,100000000)</f>
        <v>4.1100000000000003</v>
      </c>
      <c r="V1048" s="18">
        <f>[1]!s_val_pe_ttm(A1048,"")</f>
        <v>25.892169952392578</v>
      </c>
    </row>
    <row r="1049" spans="1:22" x14ac:dyDescent="0.3">
      <c r="A1049" s="12" t="s">
        <v>2673</v>
      </c>
      <c r="B1049" s="12" t="s">
        <v>2674</v>
      </c>
      <c r="C1049" s="16" t="str">
        <f>[1]!s_info_mkt(A1049)</f>
        <v>主板</v>
      </c>
      <c r="D1049" s="16" t="str">
        <f>[1]!s_ipo_listeddate(A1049)</f>
        <v>2016-10-25</v>
      </c>
      <c r="E1049" s="16" t="str">
        <f>[1]!s_info_industry_csrc2023(A1049,"",3)</f>
        <v>通用设备制造业</v>
      </c>
      <c r="F1049" s="16">
        <f>[1]!s_is(A1049,83,"FY","YTD","20251231",1,"",100000000)</f>
        <v>33.432943317899998</v>
      </c>
      <c r="G1049" s="16">
        <f>[1]!s_is(A1049,83,"FY","YTD","20241231",1,"",100000000)</f>
        <v>32.645492471200001</v>
      </c>
      <c r="H1049" s="16">
        <f>[1]!s_is(A1049,61,"FY","YTD","20251231",1,"",100000000)</f>
        <v>0.91389934680000007</v>
      </c>
      <c r="I1049" s="16">
        <f>[1]!s_is(A1049,61,"FY","YTD","20241231",1,"",100000000)</f>
        <v>0.91370150180000009</v>
      </c>
      <c r="J1049" s="16">
        <f>[1]!s_fa_roe(A1049,"20251231")</f>
        <v>3.0985</v>
      </c>
      <c r="K1049" s="16">
        <f>[1]!s_stmnote_rdexp(A1049,"20251231",1,10000)</f>
        <v>11894.314274</v>
      </c>
      <c r="L1049" s="16">
        <f>[1]!s_margin_tradingbalance(A1049,"",10000)</f>
        <v>124911.0898</v>
      </c>
      <c r="M1049" s="16">
        <f>[1]!s_margin_seclendingbalance(A1049,"",10000)</f>
        <v>424.6671</v>
      </c>
      <c r="N1049" s="17">
        <f>[1]!s_val_ev(A1049,"",100000000)</f>
        <v>259.50879677059999</v>
      </c>
      <c r="O1049" s="17">
        <f>[1]!share_freesharesmv(A1049,"",100000000)</f>
        <v>157.87135376610001</v>
      </c>
      <c r="P1049" s="17">
        <f ca="1">[1]!s_dq_amount_btin(A1049,TODAY()-1,100000000)</f>
        <v>15.714558569999999</v>
      </c>
      <c r="Q1049" s="17">
        <f ca="1">[1]!s_dq_turn(A1049,TODAY()-1)</f>
        <v>6.3453176501095285</v>
      </c>
      <c r="R1049" s="2">
        <f>[1]!s_pq_amount(A1049,"20260101","",100000000)</f>
        <v>3073.1305736099998</v>
      </c>
      <c r="S1049" s="2">
        <f>[1]!s_pq_avgamount(A1049,"20260101","",100000000)</f>
        <v>28.193858473486237</v>
      </c>
      <c r="T1049" s="17">
        <f>[1]!s_ipo_dilutedpe(A1049)</f>
        <v>22.96</v>
      </c>
      <c r="U1049" s="12">
        <f>[1]!s_ipo_collection_total(A1049,100000000)</f>
        <v>4.4527999999999999</v>
      </c>
      <c r="V1049" s="18">
        <f>[1]!s_val_pe_ttm(A1049,"")</f>
        <v>307.68417358398438</v>
      </c>
    </row>
    <row r="1050" spans="1:22" x14ac:dyDescent="0.3">
      <c r="A1050" s="12" t="s">
        <v>2675</v>
      </c>
      <c r="B1050" s="12" t="s">
        <v>2676</v>
      </c>
      <c r="C1050" s="16" t="str">
        <f>[1]!s_info_mkt(A1050)</f>
        <v>创业板</v>
      </c>
      <c r="D1050" s="16" t="str">
        <f>[1]!s_ipo_listeddate(A1050)</f>
        <v>2018-05-23</v>
      </c>
      <c r="E1050" s="16" t="str">
        <f>[1]!s_info_industry_csrc2023(A1050,"",3)</f>
        <v>汽车制造业</v>
      </c>
      <c r="F1050" s="16">
        <f>[1]!s_is(A1050,83,"FY","YTD","20251231",1,"",100000000)</f>
        <v>26.702240680999999</v>
      </c>
      <c r="G1050" s="16">
        <f>[1]!s_is(A1050,83,"FY","YTD","20241231",1,"",100000000)</f>
        <v>22.367558515500001</v>
      </c>
      <c r="H1050" s="16">
        <f>[1]!s_is(A1050,61,"FY","YTD","20251231",1,"",100000000)</f>
        <v>-1.2008437469</v>
      </c>
      <c r="I1050" s="16">
        <f>[1]!s_is(A1050,61,"FY","YTD","20241231",1,"",100000000)</f>
        <v>-1.2221105959</v>
      </c>
      <c r="J1050" s="16">
        <f>[1]!s_fa_roe(A1050,"20251231")</f>
        <v>-5.3518999999999997</v>
      </c>
      <c r="K1050" s="16">
        <f>[1]!s_stmnote_rdexp(A1050,"20251231",1,10000)</f>
        <v>29150.026295</v>
      </c>
      <c r="L1050" s="16">
        <f>[1]!s_margin_tradingbalance(A1050,"",10000)</f>
        <v>33113.051700000004</v>
      </c>
      <c r="M1050" s="16">
        <f>[1]!s_margin_seclendingbalance(A1050,"",10000)</f>
        <v>3.0884</v>
      </c>
      <c r="N1050" s="17">
        <f>[1]!s_val_ev(A1050,"",100000000)</f>
        <v>75.720080784000004</v>
      </c>
      <c r="O1050" s="17">
        <f>[1]!share_freesharesmv(A1050,"",100000000)</f>
        <v>56.753994319999997</v>
      </c>
      <c r="P1050" s="17">
        <f ca="1">[1]!s_dq_amount_btin(A1050,TODAY()-1,100000000)</f>
        <v>2.2061348299999999</v>
      </c>
      <c r="Q1050" s="17">
        <f ca="1">[1]!s_dq_turn(A1050,TODAY()-1)</f>
        <v>3.4749664804041775</v>
      </c>
      <c r="R1050" s="2">
        <f>[1]!s_pq_amount(A1050,"20260101","",100000000)</f>
        <v>269.77929233999998</v>
      </c>
      <c r="S1050" s="2">
        <f>[1]!s_pq_avgamount(A1050,"20260101","",100000000)</f>
        <v>2.4750393792660548</v>
      </c>
      <c r="T1050" s="17">
        <f>[1]!s_ipo_dilutedpe(A1050)</f>
        <v>17.29</v>
      </c>
      <c r="U1050" s="12">
        <f>[1]!s_ipo_collection_total(A1050,100000000)</f>
        <v>3.3353950000000001</v>
      </c>
      <c r="V1050" s="18">
        <f>[1]!s_val_pe_ttm(A1050,"")</f>
        <v>-93.901519775390625</v>
      </c>
    </row>
    <row r="1051" spans="1:22" x14ac:dyDescent="0.3">
      <c r="A1051" s="12" t="s">
        <v>2677</v>
      </c>
      <c r="B1051" s="12" t="s">
        <v>2678</v>
      </c>
      <c r="C1051" s="16" t="str">
        <f>[1]!s_info_mkt(A1051)</f>
        <v>创业板</v>
      </c>
      <c r="D1051" s="16" t="str">
        <f>[1]!s_ipo_listeddate(A1051)</f>
        <v>2015-12-10</v>
      </c>
      <c r="E1051" s="16" t="str">
        <f>[1]!s_info_industry_csrc2023(A1051,"",3)</f>
        <v>批发业</v>
      </c>
      <c r="F1051" s="16">
        <f>[1]!s_is(A1051,83,"FY","YTD","20251231",1,"",100000000)</f>
        <v>28.879783150999998</v>
      </c>
      <c r="G1051" s="16">
        <f>[1]!s_is(A1051,83,"FY","YTD","20241231",1,"",100000000)</f>
        <v>25.9586970718</v>
      </c>
      <c r="H1051" s="16">
        <f>[1]!s_is(A1051,61,"FY","YTD","20251231",1,"",100000000)</f>
        <v>0.55227462439999997</v>
      </c>
      <c r="I1051" s="16">
        <f>[1]!s_is(A1051,61,"FY","YTD","20241231",1,"",100000000)</f>
        <v>0.3636977783</v>
      </c>
      <c r="J1051" s="16">
        <f>[1]!s_fa_roe(A1051,"20251231")</f>
        <v>4.9149000000000003</v>
      </c>
      <c r="K1051" s="16">
        <f>[1]!s_stmnote_rdexp(A1051,"20251231",1,10000)</f>
        <v>6116.6388200000001</v>
      </c>
      <c r="L1051" s="16">
        <f>[1]!s_margin_tradingbalance(A1051,"",10000)</f>
        <v>49279.683900000004</v>
      </c>
      <c r="M1051" s="16">
        <f>[1]!s_margin_seclendingbalance(A1051,"",10000)</f>
        <v>269.16180000000003</v>
      </c>
      <c r="N1051" s="17">
        <f>[1]!s_val_ev(A1051,"",100000000)</f>
        <v>74.828072861999999</v>
      </c>
      <c r="O1051" s="17">
        <f>[1]!share_freesharesmv(A1051,"",100000000)</f>
        <v>56.316251061999999</v>
      </c>
      <c r="P1051" s="17">
        <f ca="1">[1]!s_dq_amount_btin(A1051,TODAY()-1,100000000)</f>
        <v>2.09467479</v>
      </c>
      <c r="Q1051" s="17">
        <f ca="1">[1]!s_dq_turn(A1051,TODAY()-1)</f>
        <v>2.8527993918777534</v>
      </c>
      <c r="R1051" s="2">
        <f>[1]!s_pq_amount(A1051,"20260101","",100000000)</f>
        <v>412.95039803999998</v>
      </c>
      <c r="S1051" s="2">
        <f>[1]!s_pq_avgamount(A1051,"20260101","",100000000)</f>
        <v>3.7885357618348623</v>
      </c>
      <c r="T1051" s="17">
        <f>[1]!s_ipo_dilutedpe(A1051)</f>
        <v>22.97</v>
      </c>
      <c r="U1051" s="12">
        <f>[1]!s_ipo_collection_total(A1051,100000000)</f>
        <v>2.0609999999999999</v>
      </c>
      <c r="V1051" s="18">
        <f>[1]!s_val_pe_ttm(A1051,"")</f>
        <v>126.01808929443359</v>
      </c>
    </row>
    <row r="1052" spans="1:22" x14ac:dyDescent="0.3">
      <c r="A1052" s="12" t="s">
        <v>2679</v>
      </c>
      <c r="B1052" s="12" t="s">
        <v>2680</v>
      </c>
      <c r="C1052" s="16" t="str">
        <f>[1]!s_info_mkt(A1052)</f>
        <v>主板</v>
      </c>
      <c r="D1052" s="16" t="str">
        <f>[1]!s_ipo_listeddate(A1052)</f>
        <v>2001-03-16</v>
      </c>
      <c r="E1052" s="16" t="str">
        <f>[1]!s_info_industry_csrc2023(A1052,"",3)</f>
        <v>计算机、通信和其他电子设备制造业</v>
      </c>
      <c r="F1052" s="16">
        <f>[1]!s_is(A1052,83,"FY","YTD","20251231",1,"",100000000)</f>
        <v>22.552445742800003</v>
      </c>
      <c r="G1052" s="16">
        <f>[1]!s_is(A1052,83,"FY","YTD","20241231",1,"",100000000)</f>
        <v>20.5760818378</v>
      </c>
      <c r="H1052" s="16">
        <f>[1]!s_is(A1052,61,"FY","YTD","20251231",1,"",100000000)</f>
        <v>1.7285483413</v>
      </c>
      <c r="I1052" s="16">
        <f>[1]!s_is(A1052,61,"FY","YTD","20241231",1,"",100000000)</f>
        <v>1.2773392990999999</v>
      </c>
      <c r="J1052" s="16">
        <f>[1]!s_fa_roe(A1052,"20251231")</f>
        <v>5.0803000000000003</v>
      </c>
      <c r="K1052" s="16">
        <f>[1]!s_stmnote_rdexp(A1052,"20251231",1,10000)</f>
        <v>13675.093208000002</v>
      </c>
      <c r="L1052" s="16">
        <f>[1]!s_margin_tradingbalance(A1052,"",10000)</f>
        <v>0</v>
      </c>
      <c r="M1052" s="16">
        <f>[1]!s_margin_seclendingbalance(A1052,"",10000)</f>
        <v>0</v>
      </c>
      <c r="N1052" s="17">
        <f>[1]!s_val_ev(A1052,"",100000000)</f>
        <v>119.076617696</v>
      </c>
      <c r="O1052" s="17">
        <f>[1]!share_freesharesmv(A1052,"",100000000)</f>
        <v>92.500112352000002</v>
      </c>
      <c r="P1052" s="17">
        <f ca="1">[1]!s_dq_amount_btin(A1052,TODAY()-1,100000000)</f>
        <v>9.5804685000000003</v>
      </c>
      <c r="Q1052" s="17">
        <f ca="1">[1]!s_dq_turn(A1052,TODAY()-1)</f>
        <v>8.0776509764125635</v>
      </c>
      <c r="R1052" s="2">
        <f>[1]!s_pq_amount(A1052,"20260101","",100000000)</f>
        <v>400.77300602000003</v>
      </c>
      <c r="S1052" s="2">
        <f>[1]!s_pq_avgamount(A1052,"20260101","",100000000)</f>
        <v>3.7108611668518519</v>
      </c>
      <c r="T1052" s="17">
        <f>[1]!s_ipo_dilutedpe(A1052)</f>
        <v>40.1</v>
      </c>
      <c r="U1052" s="12">
        <f>[1]!s_ipo_collection_total(A1052,100000000)</f>
        <v>4.21</v>
      </c>
      <c r="V1052" s="18">
        <f>[1]!s_val_pe_ttm(A1052,"")</f>
        <v>67.718063354492188</v>
      </c>
    </row>
    <row r="1053" spans="1:22" x14ac:dyDescent="0.3">
      <c r="A1053" s="12" t="s">
        <v>2681</v>
      </c>
      <c r="B1053" s="12" t="s">
        <v>2682</v>
      </c>
      <c r="C1053" s="16" t="str">
        <f>[1]!s_info_mkt(A1053)</f>
        <v>创业板</v>
      </c>
      <c r="D1053" s="16" t="str">
        <f>[1]!s_ipo_listeddate(A1053)</f>
        <v>2017-05-05</v>
      </c>
      <c r="E1053" s="16" t="str">
        <f>[1]!s_info_industry_csrc2023(A1053,"",3)</f>
        <v>汽车制造业</v>
      </c>
      <c r="F1053" s="16">
        <f>[1]!s_is(A1053,83,"FY","YTD","20251231",1,"",100000000)</f>
        <v>12.227494866099999</v>
      </c>
      <c r="G1053" s="16">
        <f>[1]!s_is(A1053,83,"FY","YTD","20241231",1,"",100000000)</f>
        <v>10.8345394395</v>
      </c>
      <c r="H1053" s="16">
        <f>[1]!s_is(A1053,61,"FY","YTD","20251231",1,"",100000000)</f>
        <v>1.5793635727000002</v>
      </c>
      <c r="I1053" s="16">
        <f>[1]!s_is(A1053,61,"FY","YTD","20241231",1,"",100000000)</f>
        <v>1.2362090460999999</v>
      </c>
      <c r="J1053" s="16">
        <f>[1]!s_fa_roe(A1053,"20251231")</f>
        <v>12.9315</v>
      </c>
      <c r="K1053" s="16">
        <f>[1]!s_stmnote_rdexp(A1053,"20251231",1,10000)</f>
        <v>4915.9680639999997</v>
      </c>
      <c r="L1053" s="16">
        <f>[1]!s_margin_tradingbalance(A1053,"",10000)</f>
        <v>0</v>
      </c>
      <c r="M1053" s="16">
        <f>[1]!s_margin_seclendingbalance(A1053,"",10000)</f>
        <v>0</v>
      </c>
      <c r="N1053" s="17">
        <f>[1]!s_val_ev(A1053,"",100000000)</f>
        <v>42.828156719200003</v>
      </c>
      <c r="O1053" s="17">
        <f>[1]!share_freesharesmv(A1053,"",100000000)</f>
        <v>24.118728603200001</v>
      </c>
      <c r="P1053" s="17">
        <f ca="1">[1]!s_dq_amount_btin(A1053,TODAY()-1,100000000)</f>
        <v>1.1986517699999999</v>
      </c>
      <c r="Q1053" s="17">
        <f ca="1">[1]!s_dq_turn(A1053,TODAY()-1)</f>
        <v>2.8314104789102763</v>
      </c>
      <c r="R1053" s="2">
        <f>[1]!s_pq_amount(A1053,"20260101","",100000000)</f>
        <v>147.91584535000001</v>
      </c>
      <c r="S1053" s="2">
        <f>[1]!s_pq_avgamount(A1053,"20260101","",100000000)</f>
        <v>1.3570261041284404</v>
      </c>
      <c r="T1053" s="17">
        <f>[1]!s_ipo_dilutedpe(A1053)</f>
        <v>22.01</v>
      </c>
      <c r="U1053" s="12">
        <f>[1]!s_ipo_collection_total(A1053,100000000)</f>
        <v>2.15</v>
      </c>
      <c r="V1053" s="18">
        <f>[1]!s_val_pe_ttm(A1053,"")</f>
        <v>26.681516647338867</v>
      </c>
    </row>
    <row r="1054" spans="1:22" x14ac:dyDescent="0.3">
      <c r="A1054" s="12" t="s">
        <v>2683</v>
      </c>
      <c r="B1054" s="12" t="s">
        <v>2684</v>
      </c>
      <c r="C1054" s="16" t="str">
        <f>[1]!s_info_mkt(A1054)</f>
        <v>主板</v>
      </c>
      <c r="D1054" s="16" t="str">
        <f>[1]!s_ipo_listeddate(A1054)</f>
        <v>2007-05-16</v>
      </c>
      <c r="E1054" s="16" t="str">
        <f>[1]!s_info_industry_csrc2023(A1054,"",3)</f>
        <v>计算机、通信和其他电子设备制造业</v>
      </c>
      <c r="F1054" s="16">
        <f>[1]!s_is(A1054,83,"FY","YTD","20251231",1,"",100000000)</f>
        <v>13.786817514999999</v>
      </c>
      <c r="G1054" s="16">
        <f>[1]!s_is(A1054,83,"FY","YTD","20241231",1,"",100000000)</f>
        <v>11.282167239100001</v>
      </c>
      <c r="H1054" s="16">
        <f>[1]!s_is(A1054,61,"FY","YTD","20251231",1,"",100000000)</f>
        <v>4.7646286900000001E-2</v>
      </c>
      <c r="I1054" s="16">
        <f>[1]!s_is(A1054,61,"FY","YTD","20241231",1,"",100000000)</f>
        <v>0.33864374180000001</v>
      </c>
      <c r="J1054" s="16">
        <f>[1]!s_fa_roe(A1054,"20251231")</f>
        <v>0.97170000000000001</v>
      </c>
      <c r="K1054" s="16">
        <f>[1]!s_stmnote_rdexp(A1054,"20251231",1,10000)</f>
        <v>5430.7163</v>
      </c>
      <c r="L1054" s="16">
        <f>[1]!s_margin_tradingbalance(A1054,"",10000)</f>
        <v>0</v>
      </c>
      <c r="M1054" s="16">
        <f>[1]!s_margin_seclendingbalance(A1054,"",10000)</f>
        <v>0</v>
      </c>
      <c r="N1054" s="17">
        <f>[1]!s_val_ev(A1054,"",100000000)</f>
        <v>75.120311102399995</v>
      </c>
      <c r="O1054" s="17">
        <f>[1]!share_freesharesmv(A1054,"",100000000)</f>
        <v>53.08199746319999</v>
      </c>
      <c r="P1054" s="17">
        <f ca="1">[1]!s_dq_amount_btin(A1054,TODAY()-1,100000000)</f>
        <v>5.4866753299999997</v>
      </c>
      <c r="Q1054" s="17">
        <f ca="1">[1]!s_dq_turn(A1054,TODAY()-1)</f>
        <v>7.3861273000233183</v>
      </c>
      <c r="R1054" s="2">
        <f>[1]!s_pq_amount(A1054,"20260101","",100000000)</f>
        <v>324.08715910000001</v>
      </c>
      <c r="S1054" s="2">
        <f>[1]!s_pq_avgamount(A1054,"20260101","",100000000)</f>
        <v>2.9732766889908255</v>
      </c>
      <c r="T1054" s="17">
        <f>[1]!s_ipo_dilutedpe(A1054)</f>
        <v>29.87</v>
      </c>
      <c r="U1054" s="12">
        <f>[1]!s_ipo_collection_total(A1054,100000000)</f>
        <v>4.1399999999999997</v>
      </c>
      <c r="V1054" s="18">
        <f>[1]!s_val_pe_ttm(A1054,"")</f>
        <v>473.96670532226563</v>
      </c>
    </row>
    <row r="1055" spans="1:22" x14ac:dyDescent="0.3">
      <c r="A1055" s="12" t="s">
        <v>2685</v>
      </c>
      <c r="B1055" s="12" t="s">
        <v>2686</v>
      </c>
      <c r="C1055" s="16" t="str">
        <f>[1]!s_info_mkt(A1055)</f>
        <v>科创板</v>
      </c>
      <c r="D1055" s="16" t="str">
        <f>[1]!s_ipo_listeddate(A1055)</f>
        <v>2021-04-12</v>
      </c>
      <c r="E1055" s="16" t="str">
        <f>[1]!s_info_industry_csrc2023(A1055,"",3)</f>
        <v>电气机械和器材制造业</v>
      </c>
      <c r="F1055" s="16">
        <f>[1]!s_is(A1055,83,"FY","YTD","20251231",1,"",100000000)</f>
        <v>2.0664913831999998</v>
      </c>
      <c r="G1055" s="16">
        <f>[1]!s_is(A1055,83,"FY","YTD","20241231",1,"",100000000)</f>
        <v>5.4137028734000001</v>
      </c>
      <c r="H1055" s="16">
        <f>[1]!s_is(A1055,61,"FY","YTD","20251231",1,"",100000000)</f>
        <v>-3.0475167799999998E-2</v>
      </c>
      <c r="I1055" s="16">
        <f>[1]!s_is(A1055,61,"FY","YTD","20241231",1,"",100000000)</f>
        <v>0.73038574370000009</v>
      </c>
      <c r="J1055" s="16">
        <f>[1]!s_fa_roe(A1055,"20251231")</f>
        <v>-0.3468</v>
      </c>
      <c r="K1055" s="16">
        <f>[1]!s_stmnote_rdexp(A1055,"20251231",1,10000)</f>
        <v>4311.6637849999997</v>
      </c>
      <c r="L1055" s="16">
        <f>[1]!s_margin_tradingbalance(A1055,"",10000)</f>
        <v>49302.894200000002</v>
      </c>
      <c r="M1055" s="16">
        <f>[1]!s_margin_seclendingbalance(A1055,"",10000)</f>
        <v>46.326799999999999</v>
      </c>
      <c r="N1055" s="17">
        <f>[1]!s_val_ev(A1055,"",100000000)</f>
        <v>120.5642256</v>
      </c>
      <c r="O1055" s="17">
        <f>[1]!share_freesharesmv(A1055,"",100000000)</f>
        <v>52.573747133999994</v>
      </c>
      <c r="P1055" s="17">
        <f ca="1">[1]!s_dq_amount_btin(A1055,TODAY()-1,100000000)</f>
        <v>1.7150034599999999</v>
      </c>
      <c r="Q1055" s="17">
        <f ca="1">[1]!s_dq_turn(A1055,TODAY()-1)</f>
        <v>1.4393303066179193</v>
      </c>
      <c r="R1055" s="2">
        <f>[1]!s_pq_amount(A1055,"20260101","",100000000)</f>
        <v>144.76970961999999</v>
      </c>
      <c r="S1055" s="2">
        <f>[1]!s_pq_avgamount(A1055,"20260101","",100000000)</f>
        <v>1.3281624735779816</v>
      </c>
      <c r="T1055" s="17">
        <f>[1]!s_ipo_dilutedpe(A1055)</f>
        <v>19</v>
      </c>
      <c r="U1055" s="12">
        <f>[1]!s_ipo_collection_total(A1055,100000000)</f>
        <v>4.6732399999999998</v>
      </c>
      <c r="V1055" s="18">
        <f>[1]!s_val_pe_ttm(A1055,"")</f>
        <v>-1121.08935546875</v>
      </c>
    </row>
    <row r="1056" spans="1:22" x14ac:dyDescent="0.3">
      <c r="A1056" s="12" t="s">
        <v>2687</v>
      </c>
      <c r="B1056" s="12" t="s">
        <v>2688</v>
      </c>
      <c r="C1056" s="16" t="str">
        <f>[1]!s_info_mkt(A1056)</f>
        <v>创业板</v>
      </c>
      <c r="D1056" s="16" t="str">
        <f>[1]!s_ipo_listeddate(A1056)</f>
        <v>2022-07-11</v>
      </c>
      <c r="E1056" s="16" t="str">
        <f>[1]!s_info_industry_csrc2023(A1056,"",3)</f>
        <v>专用设备制造业</v>
      </c>
      <c r="F1056" s="16">
        <f>[1]!s_is(A1056,83,"FY","YTD","20251231",1,"",100000000)</f>
        <v>6.0652580538</v>
      </c>
      <c r="G1056" s="16">
        <f>[1]!s_is(A1056,83,"FY","YTD","20241231",1,"",100000000)</f>
        <v>5.5460530133000008</v>
      </c>
      <c r="H1056" s="16">
        <f>[1]!s_is(A1056,61,"FY","YTD","20251231",1,"",100000000)</f>
        <v>0.7538262081999999</v>
      </c>
      <c r="I1056" s="16">
        <f>[1]!s_is(A1056,61,"FY","YTD","20241231",1,"",100000000)</f>
        <v>0.59492396650000001</v>
      </c>
      <c r="J1056" s="16">
        <f>[1]!s_fa_roe(A1056,"20251231")</f>
        <v>6.2518000000000002</v>
      </c>
      <c r="K1056" s="16">
        <f>[1]!s_stmnote_rdexp(A1056,"20251231",1,10000)</f>
        <v>7010.5888989999994</v>
      </c>
      <c r="L1056" s="16">
        <f>[1]!s_margin_tradingbalance(A1056,"",10000)</f>
        <v>29472.786599999999</v>
      </c>
      <c r="M1056" s="16">
        <f>[1]!s_margin_seclendingbalance(A1056,"",10000)</f>
        <v>78.144000000000005</v>
      </c>
      <c r="N1056" s="17">
        <f>[1]!s_val_ev(A1056,"",100000000)</f>
        <v>191.70772728</v>
      </c>
      <c r="O1056" s="17">
        <f>[1]!share_freesharesmv(A1056,"",100000000)</f>
        <v>59.468334849999998</v>
      </c>
      <c r="P1056" s="17">
        <f ca="1">[1]!s_dq_amount_btin(A1056,TODAY()-1,100000000)</f>
        <v>7.5251256499999997</v>
      </c>
      <c r="Q1056" s="17">
        <f ca="1">[1]!s_dq_turn(A1056,TODAY()-1)</f>
        <v>8.0214256112004136</v>
      </c>
      <c r="R1056" s="2">
        <f>[1]!s_pq_amount(A1056,"20260101","",100000000)</f>
        <v>750.00810850000005</v>
      </c>
      <c r="S1056" s="2">
        <f>[1]!s_pq_avgamount(A1056,"20260101","",100000000)</f>
        <v>6.880808334862385</v>
      </c>
      <c r="T1056" s="17">
        <f>[1]!s_ipo_dilutedpe(A1056)</f>
        <v>26.5</v>
      </c>
      <c r="U1056" s="12">
        <f>[1]!s_ipo_collection_total(A1056,100000000)</f>
        <v>7.4034753002999993</v>
      </c>
      <c r="V1056" s="18">
        <f>[1]!s_val_pe_ttm(A1056,"")</f>
        <v>295.45904541015625</v>
      </c>
    </row>
    <row r="1057" spans="1:22" x14ac:dyDescent="0.3">
      <c r="A1057" s="12" t="s">
        <v>2689</v>
      </c>
      <c r="B1057" s="12" t="s">
        <v>2690</v>
      </c>
      <c r="C1057" s="16" t="str">
        <f>[1]!s_info_mkt(A1057)</f>
        <v>主板</v>
      </c>
      <c r="D1057" s="16" t="str">
        <f>[1]!s_ipo_listeddate(A1057)</f>
        <v>2022-10-31</v>
      </c>
      <c r="E1057" s="16" t="str">
        <f>[1]!s_info_industry_csrc2023(A1057,"",3)</f>
        <v>批发业</v>
      </c>
      <c r="F1057" s="16">
        <f>[1]!s_is(A1057,83,"FY","YTD","20251231",1,"",100000000)</f>
        <v>83.703182153699998</v>
      </c>
      <c r="G1057" s="16">
        <f>[1]!s_is(A1057,83,"FY","YTD","20241231",1,"",100000000)</f>
        <v>72.334599294399993</v>
      </c>
      <c r="H1057" s="16">
        <f>[1]!s_is(A1057,61,"FY","YTD","20251231",1,"",100000000)</f>
        <v>0.76199701209999993</v>
      </c>
      <c r="I1057" s="16">
        <f>[1]!s_is(A1057,61,"FY","YTD","20241231",1,"",100000000)</f>
        <v>0.301432743</v>
      </c>
      <c r="J1057" s="16">
        <f>[1]!s_fa_roe(A1057,"20251231")</f>
        <v>4.7422000000000004</v>
      </c>
      <c r="K1057" s="16">
        <f>[1]!s_stmnote_rdexp(A1057,"20251231",1,10000)</f>
        <v>3424.8842189999996</v>
      </c>
      <c r="L1057" s="16">
        <f>[1]!s_margin_tradingbalance(A1057,"",10000)</f>
        <v>0</v>
      </c>
      <c r="M1057" s="16">
        <f>[1]!s_margin_seclendingbalance(A1057,"",10000)</f>
        <v>0</v>
      </c>
      <c r="N1057" s="17">
        <f>[1]!s_val_ev(A1057,"",100000000)</f>
        <v>90.698191461899981</v>
      </c>
      <c r="O1057" s="17">
        <f>[1]!share_freesharesmv(A1057,"",100000000)</f>
        <v>44.336485571399997</v>
      </c>
      <c r="P1057" s="17">
        <f ca="1">[1]!s_dq_amount_btin(A1057,TODAY()-1,100000000)</f>
        <v>2.0359278399999998</v>
      </c>
      <c r="Q1057" s="17">
        <f ca="1">[1]!s_dq_turn(A1057,TODAY()-1)</f>
        <v>2.3958596105112782</v>
      </c>
      <c r="R1057" s="2">
        <f>[1]!s_pq_amount(A1057,"20260101","",100000000)</f>
        <v>334.96894878000001</v>
      </c>
      <c r="S1057" s="2">
        <f>[1]!s_pq_avgamount(A1057,"20260101","",100000000)</f>
        <v>3.0731096218348624</v>
      </c>
      <c r="T1057" s="17">
        <f>[1]!s_ipo_dilutedpe(A1057)</f>
        <v>18.260000000000002</v>
      </c>
      <c r="U1057" s="12">
        <f>[1]!s_ipo_collection_total(A1057,100000000)</f>
        <v>8.4768000000000008</v>
      </c>
      <c r="V1057" s="18">
        <f>[1]!s_val_pe_ttm(A1057,"")</f>
        <v>77.102630615234375</v>
      </c>
    </row>
    <row r="1058" spans="1:22" x14ac:dyDescent="0.3">
      <c r="A1058" s="12" t="s">
        <v>2691</v>
      </c>
      <c r="B1058" s="12" t="s">
        <v>2692</v>
      </c>
      <c r="C1058" s="16" t="str">
        <f>[1]!s_info_mkt(A1058)</f>
        <v>创业板</v>
      </c>
      <c r="D1058" s="16" t="str">
        <f>[1]!s_ipo_listeddate(A1058)</f>
        <v>2010-10-26</v>
      </c>
      <c r="E1058" s="16" t="str">
        <f>[1]!s_info_industry_csrc2023(A1058,"",3)</f>
        <v>广播、电视、电影和录音制作业</v>
      </c>
      <c r="F1058" s="16">
        <f>[1]!s_is(A1058,83,"FY","YTD","20251231",1,"",100000000)</f>
        <v>28.284662813000001</v>
      </c>
      <c r="G1058" s="16">
        <f>[1]!s_is(A1058,83,"FY","YTD","20241231",1,"",100000000)</f>
        <v>19.3905794689</v>
      </c>
      <c r="H1058" s="16">
        <f>[1]!s_is(A1058,61,"FY","YTD","20251231",1,"",100000000)</f>
        <v>1.9113677891</v>
      </c>
      <c r="I1058" s="16">
        <f>[1]!s_is(A1058,61,"FY","YTD","20241231",1,"",100000000)</f>
        <v>2.4304777848999999</v>
      </c>
      <c r="J1058" s="16">
        <f>[1]!s_fa_roe(A1058,"20251231")</f>
        <v>2.6438999999999999</v>
      </c>
      <c r="K1058" s="16">
        <f>[1]!s_stmnote_rdexp(A1058,"20251231",1,10000)</f>
        <v>3607.589328</v>
      </c>
      <c r="L1058" s="16">
        <f>[1]!s_margin_tradingbalance(A1058,"",10000)</f>
        <v>107153.0089</v>
      </c>
      <c r="M1058" s="16">
        <f>[1]!s_margin_seclendingbalance(A1058,"",10000)</f>
        <v>294.69479999999999</v>
      </c>
      <c r="N1058" s="17">
        <f>[1]!s_val_ev(A1058,"",100000000)</f>
        <v>138.97674420159998</v>
      </c>
      <c r="O1058" s="17">
        <f>[1]!share_freesharesmv(A1058,"",100000000)</f>
        <v>93.670916217600009</v>
      </c>
      <c r="P1058" s="17">
        <f ca="1">[1]!s_dq_amount_btin(A1058,TODAY()-1,100000000)</f>
        <v>6.0158499599999997</v>
      </c>
      <c r="Q1058" s="17">
        <f ca="1">[1]!s_dq_turn(A1058,TODAY()-1)</f>
        <v>4.8723781484620767</v>
      </c>
      <c r="R1058" s="2">
        <f>[1]!s_pq_amount(A1058,"20260101","",100000000)</f>
        <v>1158.2501503200001</v>
      </c>
      <c r="S1058" s="2">
        <f>[1]!s_pq_avgamount(A1058,"20260101","",100000000)</f>
        <v>10.626148168073394</v>
      </c>
      <c r="T1058" s="17">
        <f>[1]!s_ipo_dilutedpe(A1058)</f>
        <v>85.43</v>
      </c>
      <c r="U1058" s="12">
        <f>[1]!s_ipo_collection_total(A1058,100000000)</f>
        <v>9.6015999999999995</v>
      </c>
      <c r="V1058" s="18">
        <f>[1]!s_val_pe_ttm(A1058,"")</f>
        <v>77.088264465332031</v>
      </c>
    </row>
    <row r="1059" spans="1:22" x14ac:dyDescent="0.3">
      <c r="A1059" s="12" t="s">
        <v>2693</v>
      </c>
      <c r="B1059" s="12" t="s">
        <v>2694</v>
      </c>
      <c r="C1059" s="16" t="str">
        <f>[1]!s_info_mkt(A1059)</f>
        <v>创业板</v>
      </c>
      <c r="D1059" s="16" t="str">
        <f>[1]!s_ipo_listeddate(A1059)</f>
        <v>2021-01-20</v>
      </c>
      <c r="E1059" s="16" t="str">
        <f>[1]!s_info_industry_csrc2023(A1059,"",3)</f>
        <v>软件和信息技术服务业</v>
      </c>
      <c r="F1059" s="16">
        <f>[1]!s_is(A1059,83,"FY","YTD","20251231",1,"",100000000)</f>
        <v>1.2725243763</v>
      </c>
      <c r="G1059" s="16">
        <f>[1]!s_is(A1059,83,"FY","YTD","20241231",1,"",100000000)</f>
        <v>1.3382086186</v>
      </c>
      <c r="H1059" s="16">
        <f>[1]!s_is(A1059,61,"FY","YTD","20251231",1,"",100000000)</f>
        <v>-0.78671915609999998</v>
      </c>
      <c r="I1059" s="16">
        <f>[1]!s_is(A1059,61,"FY","YTD","20241231",1,"",100000000)</f>
        <v>-0.50780322159999991</v>
      </c>
      <c r="J1059" s="16">
        <f>[1]!s_fa_roe(A1059,"20251231")</f>
        <v>-9.8407999999999998</v>
      </c>
      <c r="K1059" s="16">
        <f>[1]!s_stmnote_rdexp(A1059,"20251231",1,10000)</f>
        <v>8609.9834989999999</v>
      </c>
      <c r="L1059" s="16">
        <f>[1]!s_margin_tradingbalance(A1059,"",10000)</f>
        <v>9299.0115999999998</v>
      </c>
      <c r="M1059" s="16">
        <f>[1]!s_margin_seclendingbalance(A1059,"",10000)</f>
        <v>0</v>
      </c>
      <c r="N1059" s="17">
        <f>[1]!s_val_ev(A1059,"",100000000)</f>
        <v>26.029433836000003</v>
      </c>
      <c r="O1059" s="17">
        <f>[1]!share_freesharesmv(A1059,"",100000000)</f>
        <v>13.813495499</v>
      </c>
      <c r="P1059" s="17">
        <f ca="1">[1]!s_dq_amount_btin(A1059,TODAY()-1,100000000)</f>
        <v>1.0563829499999999</v>
      </c>
      <c r="Q1059" s="17">
        <f ca="1">[1]!s_dq_turn(A1059,TODAY()-1)</f>
        <v>5.3637286614487882</v>
      </c>
      <c r="R1059" s="2">
        <f>[1]!s_pq_amount(A1059,"20260101","",100000000)</f>
        <v>106.31130612</v>
      </c>
      <c r="S1059" s="2">
        <f>[1]!s_pq_avgamount(A1059,"20260101","",100000000)</f>
        <v>0.97533308366972471</v>
      </c>
      <c r="T1059" s="17">
        <f>[1]!s_ipo_dilutedpe(A1059)</f>
        <v>49.69</v>
      </c>
      <c r="U1059" s="12">
        <f>[1]!s_ipo_collection_total(A1059,100000000)</f>
        <v>8.0484480000000005</v>
      </c>
      <c r="V1059" s="18">
        <f>[1]!s_val_pe_ttm(A1059,"")</f>
        <v>-30.217655181884766</v>
      </c>
    </row>
    <row r="1060" spans="1:22" x14ac:dyDescent="0.3">
      <c r="A1060" s="12" t="s">
        <v>2695</v>
      </c>
      <c r="B1060" s="12" t="s">
        <v>2696</v>
      </c>
      <c r="C1060" s="16" t="str">
        <f>[1]!s_info_mkt(A1060)</f>
        <v>主板</v>
      </c>
      <c r="D1060" s="16" t="str">
        <f>[1]!s_ipo_listeddate(A1060)</f>
        <v>1993-10-08</v>
      </c>
      <c r="E1060" s="16" t="str">
        <f>[1]!s_info_industry_csrc2023(A1060,"",3)</f>
        <v>专用设备制造业</v>
      </c>
      <c r="F1060" s="16">
        <f>[1]!s_is(A1060,83,"FY","YTD","20251231",1,"",100000000)</f>
        <v>92.739417006699995</v>
      </c>
      <c r="G1060" s="16">
        <f>[1]!s_is(A1060,83,"FY","YTD","20241231",1,"",100000000)</f>
        <v>45.691786406999995</v>
      </c>
      <c r="H1060" s="16">
        <f>[1]!s_is(A1060,61,"FY","YTD","20251231",1,"",100000000)</f>
        <v>0.41696043159999996</v>
      </c>
      <c r="I1060" s="16">
        <f>[1]!s_is(A1060,61,"FY","YTD","20241231",1,"",100000000)</f>
        <v>-3.2732595594</v>
      </c>
      <c r="J1060" s="16">
        <f>[1]!s_fa_roe(A1060,"20251231")</f>
        <v>0.40510000000000002</v>
      </c>
      <c r="K1060" s="16">
        <f>[1]!s_stmnote_rdexp(A1060,"20251231",1,10000)</f>
        <v>69902.015041999999</v>
      </c>
      <c r="L1060" s="16">
        <f>[1]!s_margin_tradingbalance(A1060,"",10000)</f>
        <v>93944.005600000004</v>
      </c>
      <c r="M1060" s="16">
        <f>[1]!s_margin_seclendingbalance(A1060,"",10000)</f>
        <v>583.36410000000001</v>
      </c>
      <c r="N1060" s="17">
        <f>[1]!s_val_ev(A1060,"",100000000)</f>
        <v>283.24649693880002</v>
      </c>
      <c r="O1060" s="17">
        <f>[1]!share_freesharesmv(A1060,"",100000000)</f>
        <v>165.84866096760001</v>
      </c>
      <c r="P1060" s="17">
        <f ca="1">[1]!s_dq_amount_btin(A1060,TODAY()-1,100000000)</f>
        <v>19.60389438</v>
      </c>
      <c r="Q1060" s="17">
        <f ca="1">[1]!s_dq_turn(A1060,TODAY()-1)</f>
        <v>6.8812200587996353</v>
      </c>
      <c r="R1060" s="2">
        <f>[1]!s_pq_amount(A1060,"20260101","",100000000)</f>
        <v>1013.2254627900001</v>
      </c>
      <c r="S1060" s="2">
        <f>[1]!s_pq_avgamount(A1060,"20260101","",100000000)</f>
        <v>9.2956464476146792</v>
      </c>
      <c r="T1060" s="17">
        <f>[1]!s_ipo_dilutedpe(A1060)</f>
        <v>0</v>
      </c>
      <c r="U1060" s="12">
        <f>[1]!s_ipo_collection_total(A1060,100000000)</f>
        <v>0</v>
      </c>
      <c r="V1060" s="18">
        <f>[1]!s_val_pe_ttm(A1060,"")</f>
        <v>125.72700500488281</v>
      </c>
    </row>
    <row r="1061" spans="1:22" x14ac:dyDescent="0.3">
      <c r="A1061" s="12" t="s">
        <v>2697</v>
      </c>
      <c r="B1061" s="12" t="s">
        <v>2698</v>
      </c>
      <c r="C1061" s="16" t="str">
        <f>[1]!s_info_mkt(A1061)</f>
        <v>创业板</v>
      </c>
      <c r="D1061" s="16" t="str">
        <f>[1]!s_ipo_listeddate(A1061)</f>
        <v>2020-08-24</v>
      </c>
      <c r="E1061" s="16" t="str">
        <f>[1]!s_info_industry_csrc2023(A1061,"",3)</f>
        <v>医药制造业</v>
      </c>
      <c r="F1061" s="16">
        <f>[1]!s_is(A1061,83,"FY","YTD","20251231",1,"",100000000)</f>
        <v>16.812480594899998</v>
      </c>
      <c r="G1061" s="16">
        <f>[1]!s_is(A1061,83,"FY","YTD","20241231",1,"",100000000)</f>
        <v>12.003279338099999</v>
      </c>
      <c r="H1061" s="16">
        <f>[1]!s_is(A1061,61,"FY","YTD","20251231",1,"",100000000)</f>
        <v>2.5315597555</v>
      </c>
      <c r="I1061" s="16">
        <f>[1]!s_is(A1061,61,"FY","YTD","20241231",1,"",100000000)</f>
        <v>-0.2015559143</v>
      </c>
      <c r="J1061" s="16">
        <f>[1]!s_fa_roe(A1061,"20251231")</f>
        <v>13.943300000000001</v>
      </c>
      <c r="K1061" s="16">
        <f>[1]!s_stmnote_rdexp(A1061,"20251231",1,10000)</f>
        <v>7981.808634</v>
      </c>
      <c r="L1061" s="16">
        <f>[1]!s_margin_tradingbalance(A1061,"",10000)</f>
        <v>21062.321400000001</v>
      </c>
      <c r="M1061" s="16">
        <f>[1]!s_margin_seclendingbalance(A1061,"",10000)</f>
        <v>32.176200000000001</v>
      </c>
      <c r="N1061" s="17">
        <f>[1]!s_val_ev(A1061,"",100000000)</f>
        <v>46.874506131099999</v>
      </c>
      <c r="O1061" s="17">
        <f>[1]!share_freesharesmv(A1061,"",100000000)</f>
        <v>25.206476696199999</v>
      </c>
      <c r="P1061" s="17">
        <f ca="1">[1]!s_dq_amount_btin(A1061,TODAY()-1,100000000)</f>
        <v>1.4411568699999999</v>
      </c>
      <c r="Q1061" s="17">
        <f ca="1">[1]!s_dq_turn(A1061,TODAY()-1)</f>
        <v>3.0904333183766068</v>
      </c>
      <c r="R1061" s="2">
        <f>[1]!s_pq_amount(A1061,"20260101","",100000000)</f>
        <v>335.30353174999999</v>
      </c>
      <c r="S1061" s="2">
        <f>[1]!s_pq_avgamount(A1061,"20260101","",100000000)</f>
        <v>3.0761791903669726</v>
      </c>
      <c r="T1061" s="17">
        <f>[1]!s_ipo_dilutedpe(A1061)</f>
        <v>59.35</v>
      </c>
      <c r="U1061" s="12">
        <f>[1]!s_ipo_collection_total(A1061,100000000)</f>
        <v>9.3099699999999999</v>
      </c>
      <c r="V1061" s="18">
        <f>[1]!s_val_pe_ttm(A1061,"")</f>
        <v>16.370582580566406</v>
      </c>
    </row>
    <row r="1062" spans="1:22" x14ac:dyDescent="0.3">
      <c r="A1062" s="12" t="s">
        <v>2699</v>
      </c>
      <c r="B1062" s="12" t="s">
        <v>2700</v>
      </c>
      <c r="C1062" s="16" t="str">
        <f>[1]!s_info_mkt(A1062)</f>
        <v>主板</v>
      </c>
      <c r="D1062" s="16" t="str">
        <f>[1]!s_ipo_listeddate(A1062)</f>
        <v>2022-03-18</v>
      </c>
      <c r="E1062" s="16" t="str">
        <f>[1]!s_info_industry_csrc2023(A1062,"",3)</f>
        <v>计算机、通信和其他电子设备制造业</v>
      </c>
      <c r="F1062" s="16">
        <f>[1]!s_is(A1062,83,"FY","YTD","20251231",1,"",100000000)</f>
        <v>144.72967943059999</v>
      </c>
      <c r="G1062" s="16">
        <f>[1]!s_is(A1062,83,"FY","YTD","20241231",1,"",100000000)</f>
        <v>155.86951164159998</v>
      </c>
      <c r="H1062" s="16">
        <f>[1]!s_is(A1062,61,"FY","YTD","20251231",1,"",100000000)</f>
        <v>5.0546119053999998</v>
      </c>
      <c r="I1062" s="16">
        <f>[1]!s_is(A1062,61,"FY","YTD","20241231",1,"",100000000)</f>
        <v>8.3345929172000002</v>
      </c>
      <c r="J1062" s="16">
        <f>[1]!s_fa_roe(A1062,"20251231")</f>
        <v>6.4901</v>
      </c>
      <c r="K1062" s="16">
        <f>[1]!s_stmnote_rdexp(A1062,"20251231",1,10000)</f>
        <v>60497.432425999999</v>
      </c>
      <c r="L1062" s="16">
        <f>[1]!s_margin_tradingbalance(A1062,"",10000)</f>
        <v>0</v>
      </c>
      <c r="M1062" s="16">
        <f>[1]!s_margin_seclendingbalance(A1062,"",10000)</f>
        <v>0</v>
      </c>
      <c r="N1062" s="17">
        <f>[1]!s_val_ev(A1062,"",100000000)</f>
        <v>147.64794372269998</v>
      </c>
      <c r="O1062" s="17">
        <f>[1]!share_freesharesmv(A1062,"",100000000)</f>
        <v>19.530928507500001</v>
      </c>
      <c r="P1062" s="17">
        <f ca="1">[1]!s_dq_amount_btin(A1062,TODAY()-1,100000000)</f>
        <v>1.4320134099999999</v>
      </c>
      <c r="Q1062" s="17">
        <f ca="1">[1]!s_dq_turn(A1062,TODAY()-1)</f>
        <v>1.4197375695859478</v>
      </c>
      <c r="R1062" s="2">
        <f>[1]!s_pq_amount(A1062,"20260101","",100000000)</f>
        <v>76.56082936</v>
      </c>
      <c r="S1062" s="2">
        <f>[1]!s_pq_avgamount(A1062,"20260101","",100000000)</f>
        <v>0.70239292990825686</v>
      </c>
      <c r="T1062" s="17">
        <f>[1]!s_ipo_dilutedpe(A1062)</f>
        <v>22.99</v>
      </c>
      <c r="U1062" s="12">
        <f>[1]!s_ipo_collection_total(A1062,100000000)</f>
        <v>20.750895</v>
      </c>
      <c r="V1062" s="18">
        <f>[1]!s_val_pe_ttm(A1062,"")</f>
        <v>33.096023559570313</v>
      </c>
    </row>
    <row r="1063" spans="1:22" x14ac:dyDescent="0.3">
      <c r="A1063" s="12" t="s">
        <v>2701</v>
      </c>
      <c r="B1063" s="12" t="s">
        <v>2702</v>
      </c>
      <c r="C1063" s="16" t="str">
        <f>[1]!s_info_mkt(A1063)</f>
        <v>主板</v>
      </c>
      <c r="D1063" s="16" t="str">
        <f>[1]!s_ipo_listeddate(A1063)</f>
        <v>2000-06-08</v>
      </c>
      <c r="E1063" s="16" t="str">
        <f>[1]!s_info_industry_csrc2023(A1063,"",3)</f>
        <v>计算机、通信和其他电子设备制造业</v>
      </c>
      <c r="F1063" s="16">
        <f>[1]!s_is(A1063,83,"FY","YTD","20251231",1,"",100000000)</f>
        <v>1647.8199765823001</v>
      </c>
      <c r="G1063" s="16">
        <f>[1]!s_is(A1063,83,"FY","YTD","20241231",1,"",100000000)</f>
        <v>1147.6736684155001</v>
      </c>
      <c r="H1063" s="16">
        <f>[1]!s_is(A1063,61,"FY","YTD","20251231",1,"",100000000)</f>
        <v>24.128663087600003</v>
      </c>
      <c r="I1063" s="16">
        <f>[1]!s_is(A1063,61,"FY","YTD","20241231",1,"",100000000)</f>
        <v>22.9176464821</v>
      </c>
      <c r="J1063" s="16">
        <f>[1]!s_fa_roe(A1063,"20251231")</f>
        <v>11.5566</v>
      </c>
      <c r="K1063" s="16">
        <f>[1]!s_stmnote_rdexp(A1063,"20251231",1,10000)</f>
        <v>387745.73</v>
      </c>
      <c r="L1063" s="16">
        <f>[1]!s_margin_tradingbalance(A1063,"",10000)</f>
        <v>401407.07990000001</v>
      </c>
      <c r="M1063" s="16">
        <f>[1]!s_margin_seclendingbalance(A1063,"",10000)</f>
        <v>854.625</v>
      </c>
      <c r="N1063" s="17">
        <f>[1]!s_val_ev(A1063,"",100000000)</f>
        <v>964.20177167299983</v>
      </c>
      <c r="O1063" s="17">
        <f>[1]!share_freesharesmv(A1063,"",100000000)</f>
        <v>649.63264602740003</v>
      </c>
      <c r="P1063" s="17">
        <f ca="1">[1]!s_dq_amount_btin(A1063,TODAY()-1,100000000)</f>
        <v>45.560556380000001</v>
      </c>
      <c r="Q1063" s="17">
        <f ca="1">[1]!s_dq_turn(A1063,TODAY()-1)</f>
        <v>4.7413574487780865</v>
      </c>
      <c r="R1063" s="2">
        <f>[1]!s_pq_amount(A1063,"20260101","",100000000)</f>
        <v>4521.6234457800001</v>
      </c>
      <c r="S1063" s="2">
        <f>[1]!s_pq_avgamount(A1063,"20260101","",100000000)</f>
        <v>41.482783906238531</v>
      </c>
      <c r="T1063" s="17">
        <f>[1]!s_ipo_dilutedpe(A1063)</f>
        <v>29.45</v>
      </c>
      <c r="U1063" s="12">
        <f>[1]!s_ipo_collection_total(A1063,100000000)</f>
        <v>5.0114999999999998</v>
      </c>
      <c r="V1063" s="18">
        <f>[1]!s_val_pe_ttm(A1063,"")</f>
        <v>37.736721038818359</v>
      </c>
    </row>
    <row r="1064" spans="1:22" x14ac:dyDescent="0.3">
      <c r="A1064" s="12" t="s">
        <v>2703</v>
      </c>
      <c r="B1064" s="12" t="s">
        <v>2704</v>
      </c>
      <c r="C1064" s="16" t="str">
        <f>[1]!s_info_mkt(A1064)</f>
        <v>科创板</v>
      </c>
      <c r="D1064" s="16" t="str">
        <f>[1]!s_ipo_listeddate(A1064)</f>
        <v>2020-12-16</v>
      </c>
      <c r="E1064" s="16" t="str">
        <f>[1]!s_info_industry_csrc2023(A1064,"",3)</f>
        <v>计算机、通信和其他电子设备制造业</v>
      </c>
      <c r="F1064" s="16">
        <f>[1]!s_is(A1064,83,"FY","YTD","20251231",1,"",100000000)</f>
        <v>35.247820579900001</v>
      </c>
      <c r="G1064" s="16">
        <f>[1]!s_is(A1064,83,"FY","YTD","20241231",1,"",100000000)</f>
        <v>32.631392349199999</v>
      </c>
      <c r="H1064" s="16">
        <f>[1]!s_is(A1064,61,"FY","YTD","20251231",1,"",100000000)</f>
        <v>5.9399880141999999</v>
      </c>
      <c r="I1064" s="16">
        <f>[1]!s_is(A1064,61,"FY","YTD","20241231",1,"",100000000)</f>
        <v>4.6047062774</v>
      </c>
      <c r="J1064" s="16">
        <f>[1]!s_fa_roe(A1064,"20251231")</f>
        <v>8.7629000000000001</v>
      </c>
      <c r="K1064" s="16">
        <f>[1]!s_stmnote_rdexp(A1064,"20251231",1,10000)</f>
        <v>69063.481811999998</v>
      </c>
      <c r="L1064" s="16">
        <f>[1]!s_margin_tradingbalance(A1064,"",10000)</f>
        <v>121579.05899999999</v>
      </c>
      <c r="M1064" s="16">
        <f>[1]!s_margin_seclendingbalance(A1064,"",10000)</f>
        <v>1433.2699</v>
      </c>
      <c r="N1064" s="17">
        <f>[1]!s_val_ev(A1064,"",100000000)</f>
        <v>269.54248016700001</v>
      </c>
      <c r="O1064" s="17">
        <f>[1]!share_freesharesmv(A1064,"",100000000)</f>
        <v>182.91166583400002</v>
      </c>
      <c r="P1064" s="17">
        <f ca="1">[1]!s_dq_amount_btin(A1064,TODAY()-1,100000000)</f>
        <v>5.3765382700000002</v>
      </c>
      <c r="Q1064" s="17">
        <f ca="1">[1]!s_dq_turn(A1064,TODAY()-1)</f>
        <v>1.9953621869427576</v>
      </c>
      <c r="R1064" s="2">
        <f>[1]!s_pq_amount(A1064,"20260101","",100000000)</f>
        <v>980.48240185999998</v>
      </c>
      <c r="S1064" s="2">
        <f>[1]!s_pq_avgamount(A1064,"20260101","",100000000)</f>
        <v>8.9952513932110101</v>
      </c>
      <c r="T1064" s="17">
        <f>[1]!s_ipo_dilutedpe(A1064)</f>
        <v>355.03</v>
      </c>
      <c r="U1064" s="12">
        <f>[1]!s_ipo_collection_total(A1064,100000000)</f>
        <v>48.621000000000002</v>
      </c>
      <c r="V1064" s="18">
        <f>[1]!s_val_pe_ttm(A1064,"")</f>
        <v>54.727088928222656</v>
      </c>
    </row>
    <row r="1065" spans="1:22" x14ac:dyDescent="0.3">
      <c r="A1065" s="12" t="s">
        <v>2705</v>
      </c>
      <c r="B1065" s="12" t="s">
        <v>2706</v>
      </c>
      <c r="C1065" s="16" t="str">
        <f>[1]!s_info_mkt(A1065)</f>
        <v>科创板</v>
      </c>
      <c r="D1065" s="16" t="str">
        <f>[1]!s_ipo_listeddate(A1065)</f>
        <v>2022-04-19</v>
      </c>
      <c r="E1065" s="16" t="str">
        <f>[1]!s_info_industry_csrc2023(A1065,"",3)</f>
        <v>计算机、通信和其他电子设备制造业</v>
      </c>
      <c r="F1065" s="16">
        <f>[1]!s_is(A1065,83,"FY","YTD","20251231",1,"",100000000)</f>
        <v>16.092286591400001</v>
      </c>
      <c r="G1065" s="16">
        <f>[1]!s_is(A1065,83,"FY","YTD","20241231",1,"",100000000)</f>
        <v>14.305162987200001</v>
      </c>
      <c r="H1065" s="16">
        <f>[1]!s_is(A1065,61,"FY","YTD","20251231",1,"",100000000)</f>
        <v>1.7797438361000002</v>
      </c>
      <c r="I1065" s="16">
        <f>[1]!s_is(A1065,61,"FY","YTD","20241231",1,"",100000000)</f>
        <v>1.2425061715000001</v>
      </c>
      <c r="J1065" s="16">
        <f>[1]!s_fa_roe(A1065,"20251231")</f>
        <v>8.5137</v>
      </c>
      <c r="K1065" s="16">
        <f>[1]!s_stmnote_rdexp(A1065,"20251231",1,10000)</f>
        <v>31758.987852999999</v>
      </c>
      <c r="L1065" s="16">
        <f>[1]!s_margin_tradingbalance(A1065,"",10000)</f>
        <v>39755.701300000001</v>
      </c>
      <c r="M1065" s="16">
        <f>[1]!s_margin_seclendingbalance(A1065,"",10000)</f>
        <v>129.077</v>
      </c>
      <c r="N1065" s="17">
        <f>[1]!s_val_ev(A1065,"",100000000)</f>
        <v>111.0920949489</v>
      </c>
      <c r="O1065" s="17">
        <f>[1]!share_freesharesmv(A1065,"",100000000)</f>
        <v>50.921190715199998</v>
      </c>
      <c r="P1065" s="17">
        <f ca="1">[1]!s_dq_amount_btin(A1065,TODAY()-1,100000000)</f>
        <v>3.7039844199999998</v>
      </c>
      <c r="Q1065" s="17">
        <f ca="1">[1]!s_dq_turn(A1065,TODAY()-1)</f>
        <v>3.3985694112048823</v>
      </c>
      <c r="R1065" s="2">
        <f>[1]!s_pq_amount(A1065,"20260101","",100000000)</f>
        <v>311.76089624999997</v>
      </c>
      <c r="S1065" s="2">
        <f>[1]!s_pq_avgamount(A1065,"20260101","",100000000)</f>
        <v>2.8601917087155964</v>
      </c>
      <c r="T1065" s="17">
        <f>[1]!s_ipo_dilutedpe(A1065)</f>
        <v>164.3</v>
      </c>
      <c r="U1065" s="12">
        <f>[1]!s_ipo_collection_total(A1065,100000000)</f>
        <v>10.176600000000001</v>
      </c>
      <c r="V1065" s="18">
        <f>[1]!s_val_pe_ttm(A1065,"")</f>
        <v>54.599971771240234</v>
      </c>
    </row>
    <row r="1066" spans="1:22" x14ac:dyDescent="0.3">
      <c r="A1066" s="12" t="s">
        <v>2707</v>
      </c>
      <c r="B1066" s="12" t="s">
        <v>2708</v>
      </c>
      <c r="C1066" s="16" t="str">
        <f>[1]!s_info_mkt(A1066)</f>
        <v>主板</v>
      </c>
      <c r="D1066" s="16" t="str">
        <f>[1]!s_ipo_listeddate(A1066)</f>
        <v>2018-05-17</v>
      </c>
      <c r="E1066" s="16" t="str">
        <f>[1]!s_info_industry_csrc2023(A1066,"",3)</f>
        <v>电气机械和器材制造业</v>
      </c>
      <c r="F1066" s="16">
        <f>[1]!s_is(A1066,83,"FY","YTD","20251231",1,"",100000000)</f>
        <v>50.384058537899996</v>
      </c>
      <c r="G1066" s="16">
        <f>[1]!s_is(A1066,83,"FY","YTD","20241231",1,"",100000000)</f>
        <v>38.5066588237</v>
      </c>
      <c r="H1066" s="16">
        <f>[1]!s_is(A1066,61,"FY","YTD","20251231",1,"",100000000)</f>
        <v>1.0805934387</v>
      </c>
      <c r="I1066" s="16">
        <f>[1]!s_is(A1066,61,"FY","YTD","20241231",1,"",100000000)</f>
        <v>0.45632683289999998</v>
      </c>
      <c r="J1066" s="16">
        <f>[1]!s_fa_roe(A1066,"20251231")</f>
        <v>10.5822</v>
      </c>
      <c r="K1066" s="16">
        <f>[1]!s_stmnote_rdexp(A1066,"20251231",1,10000)</f>
        <v>15964.444865000001</v>
      </c>
      <c r="L1066" s="16">
        <f>[1]!s_margin_tradingbalance(A1066,"",10000)</f>
        <v>70257.227899999998</v>
      </c>
      <c r="M1066" s="16">
        <f>[1]!s_margin_seclendingbalance(A1066,"",10000)</f>
        <v>20.64</v>
      </c>
      <c r="N1066" s="17">
        <f>[1]!s_val_ev(A1066,"",100000000)</f>
        <v>116.4828333</v>
      </c>
      <c r="O1066" s="17">
        <f>[1]!share_freesharesmv(A1066,"",100000000)</f>
        <v>87.05517614</v>
      </c>
      <c r="P1066" s="17">
        <f ca="1">[1]!s_dq_amount_btin(A1066,TODAY()-1,100000000)</f>
        <v>10.840175909999999</v>
      </c>
      <c r="Q1066" s="17">
        <f ca="1">[1]!s_dq_turn(A1066,TODAY()-1)</f>
        <v>9.3267241637399287</v>
      </c>
      <c r="R1066" s="2">
        <f>[1]!s_pq_amount(A1066,"20260101","",100000000)</f>
        <v>529.57228315999998</v>
      </c>
      <c r="S1066" s="2">
        <f>[1]!s_pq_avgamount(A1066,"20260101","",100000000)</f>
        <v>4.8584613133944954</v>
      </c>
      <c r="T1066" s="17">
        <f>[1]!s_ipo_dilutedpe(A1066)</f>
        <v>22.76</v>
      </c>
      <c r="U1066" s="12">
        <f>[1]!s_ipo_collection_total(A1066,100000000)</f>
        <v>2.3719700000000001</v>
      </c>
      <c r="V1066" s="18">
        <f>[1]!s_val_pe_ttm(A1066,"")</f>
        <v>39.586940765380859</v>
      </c>
    </row>
    <row r="1067" spans="1:22" x14ac:dyDescent="0.3">
      <c r="A1067" s="12" t="s">
        <v>2709</v>
      </c>
      <c r="B1067" s="12" t="s">
        <v>2710</v>
      </c>
      <c r="C1067" s="16" t="str">
        <f>[1]!s_info_mkt(A1067)</f>
        <v>创业板</v>
      </c>
      <c r="D1067" s="16" t="str">
        <f>[1]!s_ipo_listeddate(A1067)</f>
        <v>2010-11-05</v>
      </c>
      <c r="E1067" s="16" t="str">
        <f>[1]!s_info_industry_csrc2023(A1067,"",3)</f>
        <v>计算机、通信和其他电子设备制造业</v>
      </c>
      <c r="F1067" s="16">
        <f>[1]!s_is(A1067,83,"FY","YTD","20251231",1,"",100000000)</f>
        <v>89.097798039300002</v>
      </c>
      <c r="G1067" s="16">
        <f>[1]!s_is(A1067,83,"FY","YTD","20241231",1,"",100000000)</f>
        <v>87.436106457099996</v>
      </c>
      <c r="H1067" s="16">
        <f>[1]!s_is(A1067,61,"FY","YTD","20251231",1,"",100000000)</f>
        <v>7.0868626905999994</v>
      </c>
      <c r="I1067" s="16">
        <f>[1]!s_is(A1067,61,"FY","YTD","20241231",1,"",100000000)</f>
        <v>6.6160554410000003</v>
      </c>
      <c r="J1067" s="16">
        <f>[1]!s_fa_roe(A1067,"20251231")</f>
        <v>9.3008000000000006</v>
      </c>
      <c r="K1067" s="16">
        <f>[1]!s_stmnote_rdexp(A1067,"20251231",1,10000)</f>
        <v>63343.761342999998</v>
      </c>
      <c r="L1067" s="16">
        <f>[1]!s_margin_tradingbalance(A1067,"",10000)</f>
        <v>693390.9473</v>
      </c>
      <c r="M1067" s="16">
        <f>[1]!s_margin_seclendingbalance(A1067,"",10000)</f>
        <v>5889.3824000000004</v>
      </c>
      <c r="N1067" s="17">
        <f>[1]!s_val_ev(A1067,"",100000000)</f>
        <v>1039.6525015310001</v>
      </c>
      <c r="O1067" s="17">
        <f>[1]!share_freesharesmv(A1067,"",100000000)</f>
        <v>846.39640861300006</v>
      </c>
      <c r="P1067" s="17">
        <f ca="1">[1]!s_dq_amount_btin(A1067,TODAY()-1,100000000)</f>
        <v>129.91003619</v>
      </c>
      <c r="Q1067" s="17">
        <f ca="1">[1]!s_dq_turn(A1067,TODAY()-1)</f>
        <v>14.772914910380818</v>
      </c>
      <c r="R1067" s="2">
        <f>[1]!s_pq_amount(A1067,"20260101","",100000000)</f>
        <v>9997.7179025700007</v>
      </c>
      <c r="S1067" s="2">
        <f>[1]!s_pq_avgamount(A1067,"20260101","",100000000)</f>
        <v>91.722182592385323</v>
      </c>
      <c r="T1067" s="17">
        <f>[1]!s_ipo_dilutedpe(A1067)</f>
        <v>85.35</v>
      </c>
      <c r="U1067" s="12">
        <f>[1]!s_ipo_collection_total(A1067,100000000)</f>
        <v>5.2927249999999999</v>
      </c>
      <c r="V1067" s="18">
        <f>[1]!s_val_pe_ttm(A1067,"")</f>
        <v>141.24116516113281</v>
      </c>
    </row>
    <row r="1068" spans="1:22" x14ac:dyDescent="0.3">
      <c r="A1068" s="12" t="s">
        <v>2711</v>
      </c>
      <c r="B1068" s="12" t="s">
        <v>2712</v>
      </c>
      <c r="C1068" s="16" t="str">
        <f>[1]!s_info_mkt(A1068)</f>
        <v>主板</v>
      </c>
      <c r="D1068" s="16" t="str">
        <f>[1]!s_ipo_listeddate(A1068)</f>
        <v>2004-04-20</v>
      </c>
      <c r="E1068" s="16" t="str">
        <f>[1]!s_info_industry_csrc2023(A1068,"",3)</f>
        <v>有色金属冶炼和压延加工业</v>
      </c>
      <c r="F1068" s="16">
        <f>[1]!s_is(A1068,83,"FY","YTD","20251231",1,"",100000000)</f>
        <v>240.59461625680001</v>
      </c>
      <c r="G1068" s="16">
        <f>[1]!s_is(A1068,83,"FY","YTD","20241231",1,"",100000000)</f>
        <v>188.026340721</v>
      </c>
      <c r="H1068" s="16">
        <f>[1]!s_is(A1068,61,"FY","YTD","20251231",1,"",100000000)</f>
        <v>10.3532412059</v>
      </c>
      <c r="I1068" s="16">
        <f>[1]!s_is(A1068,61,"FY","YTD","20241231",1,"",100000000)</f>
        <v>12.926792978900002</v>
      </c>
      <c r="J1068" s="16">
        <f>[1]!s_fa_roe(A1068,"20251231")</f>
        <v>6.3582999999999998</v>
      </c>
      <c r="K1068" s="16">
        <f>[1]!s_stmnote_rdexp(A1068,"20251231",1,10000)</f>
        <v>93525.788144000006</v>
      </c>
      <c r="L1068" s="16">
        <f>[1]!s_margin_tradingbalance(A1068,"",10000)</f>
        <v>187584.4007</v>
      </c>
      <c r="M1068" s="16">
        <f>[1]!s_margin_seclendingbalance(A1068,"",10000)</f>
        <v>1602.2408</v>
      </c>
      <c r="N1068" s="17">
        <f>[1]!s_val_ev(A1068,"",100000000)</f>
        <v>518.1511136524</v>
      </c>
      <c r="O1068" s="17">
        <f>[1]!share_freesharesmv(A1068,"",100000000)</f>
        <v>308.01528148559998</v>
      </c>
      <c r="P1068" s="17">
        <f ca="1">[1]!s_dq_amount_btin(A1068,TODAY()-1,100000000)</f>
        <v>26.455411359999999</v>
      </c>
      <c r="Q1068" s="17">
        <f ca="1">[1]!s_dq_turn(A1068,TODAY()-1)</f>
        <v>5.1042259580942035</v>
      </c>
      <c r="R1068" s="2">
        <f>[1]!s_pq_amount(A1068,"20260101","",100000000)</f>
        <v>1856.5567570999999</v>
      </c>
      <c r="S1068" s="2">
        <f>[1]!s_pq_avgamount(A1068,"20260101","",100000000)</f>
        <v>17.032630799082568</v>
      </c>
      <c r="T1068" s="17">
        <f>[1]!s_ipo_dilutedpe(A1068)</f>
        <v>14.09</v>
      </c>
      <c r="U1068" s="12">
        <f>[1]!s_ipo_collection_total(A1068,100000000)</f>
        <v>4.0039999999999996</v>
      </c>
      <c r="V1068" s="18">
        <f>[1]!s_val_pe_ttm(A1068,"")</f>
        <v>43.078773498535156</v>
      </c>
    </row>
    <row r="1069" spans="1:22" x14ac:dyDescent="0.3">
      <c r="A1069" s="12" t="s">
        <v>2713</v>
      </c>
      <c r="B1069" s="12" t="s">
        <v>2714</v>
      </c>
      <c r="C1069" s="16" t="str">
        <f>[1]!s_info_mkt(A1069)</f>
        <v>科创板</v>
      </c>
      <c r="D1069" s="16" t="str">
        <f>[1]!s_ipo_listeddate(A1069)</f>
        <v>2022-08-05</v>
      </c>
      <c r="E1069" s="16" t="str">
        <f>[1]!s_info_industry_csrc2023(A1069,"",3)</f>
        <v>计算机、通信和其他电子设备制造业</v>
      </c>
      <c r="F1069" s="16">
        <f>[1]!s_is(A1069,83,"FY","YTD","20251231",1,"",100000000)</f>
        <v>11.221500538599999</v>
      </c>
      <c r="G1069" s="16">
        <f>[1]!s_is(A1069,83,"FY","YTD","20241231",1,"",100000000)</f>
        <v>9.1165467499999995</v>
      </c>
      <c r="H1069" s="16">
        <f>[1]!s_is(A1069,61,"FY","YTD","20251231",1,"",100000000)</f>
        <v>2.8418147886000003</v>
      </c>
      <c r="I1069" s="16">
        <f>[1]!s_is(A1069,61,"FY","YTD","20241231",1,"",100000000)</f>
        <v>1.3683387275999999</v>
      </c>
      <c r="J1069" s="16">
        <f>[1]!s_fa_roe(A1069,"20251231")</f>
        <v>9.2105999999999995</v>
      </c>
      <c r="K1069" s="16">
        <f>[1]!s_stmnote_rdexp(A1069,"20251231",1,10000)</f>
        <v>12417.808244</v>
      </c>
      <c r="L1069" s="16">
        <f>[1]!s_margin_tradingbalance(A1069,"",10000)</f>
        <v>65441.171600000001</v>
      </c>
      <c r="M1069" s="16">
        <f>[1]!s_margin_seclendingbalance(A1069,"",10000)</f>
        <v>241.5889</v>
      </c>
      <c r="N1069" s="17">
        <f>[1]!s_val_ev(A1069,"",100000000)</f>
        <v>198.901332</v>
      </c>
      <c r="O1069" s="17">
        <f>[1]!share_freesharesmv(A1069,"",100000000)</f>
        <v>82.228048236000006</v>
      </c>
      <c r="P1069" s="17">
        <f ca="1">[1]!s_dq_amount_btin(A1069,TODAY()-1,100000000)</f>
        <v>6.1615486900000001</v>
      </c>
      <c r="Q1069" s="17">
        <f ca="1">[1]!s_dq_turn(A1069,TODAY()-1)</f>
        <v>3.1154029448128582</v>
      </c>
      <c r="R1069" s="2">
        <f>[1]!s_pq_amount(A1069,"20260101","",100000000)</f>
        <v>741.64484476999996</v>
      </c>
      <c r="S1069" s="2">
        <f>[1]!s_pq_avgamount(A1069,"20260101","",100000000)</f>
        <v>6.8040811446788991</v>
      </c>
      <c r="T1069" s="17">
        <f>[1]!s_ipo_dilutedpe(A1069)</f>
        <v>22.95</v>
      </c>
      <c r="U1069" s="12">
        <f>[1]!s_ipo_collection_total(A1069,100000000)</f>
        <v>19.441800000000001</v>
      </c>
      <c r="V1069" s="18">
        <f>[1]!s_val_pe_ttm(A1069,"")</f>
        <v>66.07806396484375</v>
      </c>
    </row>
    <row r="1070" spans="1:22" x14ac:dyDescent="0.3">
      <c r="A1070" s="12" t="s">
        <v>2715</v>
      </c>
      <c r="B1070" s="12" t="s">
        <v>2716</v>
      </c>
      <c r="C1070" s="16" t="str">
        <f>[1]!s_info_mkt(A1070)</f>
        <v>科创板</v>
      </c>
      <c r="D1070" s="16" t="str">
        <f>[1]!s_ipo_listeddate(A1070)</f>
        <v>2022-08-31</v>
      </c>
      <c r="E1070" s="16" t="str">
        <f>[1]!s_info_industry_csrc2023(A1070,"",3)</f>
        <v>专用设备制造业</v>
      </c>
      <c r="F1070" s="16">
        <f>[1]!s_is(A1070,83,"FY","YTD","20251231",1,"",100000000)</f>
        <v>4.6453197947000007</v>
      </c>
      <c r="G1070" s="16">
        <f>[1]!s_is(A1070,83,"FY","YTD","20241231",1,"",100000000)</f>
        <v>4.1316679449000002</v>
      </c>
      <c r="H1070" s="16">
        <f>[1]!s_is(A1070,61,"FY","YTD","20251231",1,"",100000000)</f>
        <v>0.5108230024</v>
      </c>
      <c r="I1070" s="16">
        <f>[1]!s_is(A1070,61,"FY","YTD","20241231",1,"",100000000)</f>
        <v>0.52070362329999997</v>
      </c>
      <c r="J1070" s="16">
        <f>[1]!s_fa_roe(A1070,"20251231")</f>
        <v>2.8828999999999998</v>
      </c>
      <c r="K1070" s="16">
        <f>[1]!s_stmnote_rdexp(A1070,"20251231",1,10000)</f>
        <v>10017.674312000001</v>
      </c>
      <c r="L1070" s="16">
        <f>[1]!s_margin_tradingbalance(A1070,"",10000)</f>
        <v>23190.846099999999</v>
      </c>
      <c r="M1070" s="16">
        <f>[1]!s_margin_seclendingbalance(A1070,"",10000)</f>
        <v>154.9402</v>
      </c>
      <c r="N1070" s="17">
        <f>[1]!s_val_ev(A1070,"",100000000)</f>
        <v>110.26158</v>
      </c>
      <c r="O1070" s="17">
        <f>[1]!share_freesharesmv(A1070,"",100000000)</f>
        <v>32.809422624</v>
      </c>
      <c r="P1070" s="17">
        <f ca="1">[1]!s_dq_amount_btin(A1070,TODAY()-1,100000000)</f>
        <v>1.1924976199999999</v>
      </c>
      <c r="Q1070" s="17">
        <f ca="1">[1]!s_dq_turn(A1070,TODAY()-1)</f>
        <v>1.0811585210369741</v>
      </c>
      <c r="R1070" s="2">
        <f>[1]!s_pq_amount(A1070,"20260101","",100000000)</f>
        <v>157.23104193</v>
      </c>
      <c r="S1070" s="2">
        <f>[1]!s_pq_avgamount(A1070,"20260101","",100000000)</f>
        <v>1.4424866232110092</v>
      </c>
      <c r="T1070" s="17">
        <f>[1]!s_ipo_dilutedpe(A1070)</f>
        <v>0</v>
      </c>
      <c r="U1070" s="12">
        <f>[1]!s_ipo_collection_total(A1070,100000000)</f>
        <v>11.65606</v>
      </c>
      <c r="V1070" s="18">
        <f>[1]!s_val_pe_ttm(A1070,"")</f>
        <v>176.99478149414063</v>
      </c>
    </row>
    <row r="1071" spans="1:22" x14ac:dyDescent="0.3">
      <c r="A1071" s="12" t="s">
        <v>2717</v>
      </c>
      <c r="B1071" s="12" t="s">
        <v>2718</v>
      </c>
      <c r="C1071" s="16" t="str">
        <f>[1]!s_info_mkt(A1071)</f>
        <v>科创板</v>
      </c>
      <c r="D1071" s="16" t="str">
        <f>[1]!s_ipo_listeddate(A1071)</f>
        <v>2025-10-28</v>
      </c>
      <c r="E1071" s="16" t="str">
        <f>[1]!s_info_industry_csrc2023(A1071,"",3)</f>
        <v>医药制造业</v>
      </c>
      <c r="F1071" s="16">
        <f>[1]!s_is(A1071,83,"FY","YTD","20251231",1,"",100000000)</f>
        <v>0</v>
      </c>
      <c r="G1071" s="16">
        <f>[1]!s_is(A1071,83,"FY","YTD","20241231",1,"",100000000)</f>
        <v>0</v>
      </c>
      <c r="H1071" s="16">
        <f>[1]!s_is(A1071,61,"FY","YTD","20251231",1,"",100000000)</f>
        <v>-1.5401644524</v>
      </c>
      <c r="I1071" s="16">
        <f>[1]!s_is(A1071,61,"FY","YTD","20241231",1,"",100000000)</f>
        <v>-0.55998274670000003</v>
      </c>
      <c r="J1071" s="16">
        <f>[1]!s_fa_roe(A1071,"20251231")</f>
        <v>-15.7227</v>
      </c>
      <c r="K1071" s="16">
        <f>[1]!s_stmnote_rdexp(A1071,"20251231",1,10000)</f>
        <v>12268.680979000001</v>
      </c>
      <c r="L1071" s="16">
        <f>[1]!s_margin_tradingbalance(A1071,"",10000)</f>
        <v>13473.5988</v>
      </c>
      <c r="M1071" s="16">
        <f>[1]!s_margin_seclendingbalance(A1071,"",10000)</f>
        <v>0</v>
      </c>
      <c r="N1071" s="17">
        <f>[1]!s_val_ev(A1071,"",100000000)</f>
        <v>137.26118038499999</v>
      </c>
      <c r="O1071" s="17">
        <f>[1]!share_freesharesmv(A1071,"",100000000)</f>
        <v>16.277650224999999</v>
      </c>
      <c r="P1071" s="17">
        <f ca="1">[1]!s_dq_amount_btin(A1071,TODAY()-1,100000000)</f>
        <v>1.0964731599999999</v>
      </c>
      <c r="Q1071" s="17">
        <f ca="1">[1]!s_dq_turn(A1071,TODAY()-1)</f>
        <v>6.7373227083824991</v>
      </c>
      <c r="R1071" s="2">
        <f>[1]!s_pq_amount(A1071,"20260101","",100000000)</f>
        <v>187.59311169</v>
      </c>
      <c r="S1071" s="2">
        <f>[1]!s_pq_avgamount(A1071,"20260101","",100000000)</f>
        <v>1.7210377219266053</v>
      </c>
      <c r="T1071" s="17">
        <f>[1]!s_ipo_dilutedpe(A1071)</f>
        <v>0</v>
      </c>
      <c r="U1071" s="12">
        <f>[1]!s_ipo_collection_total(A1071,100000000)</f>
        <v>16.001999999999999</v>
      </c>
      <c r="V1071" s="18">
        <f>[1]!s_val_pe_ttm(A1071,"")</f>
        <v>-80.502983093261719</v>
      </c>
    </row>
    <row r="1072" spans="1:22" x14ac:dyDescent="0.3">
      <c r="A1072" s="12" t="s">
        <v>2719</v>
      </c>
      <c r="B1072" s="12" t="s">
        <v>2720</v>
      </c>
      <c r="C1072" s="16" t="str">
        <f>[1]!s_info_mkt(A1072)</f>
        <v>主板</v>
      </c>
      <c r="D1072" s="16" t="str">
        <f>[1]!s_ipo_listeddate(A1072)</f>
        <v>2017-11-28</v>
      </c>
      <c r="E1072" s="16" t="str">
        <f>[1]!s_info_industry_csrc2023(A1072,"",3)</f>
        <v>汽车制造业</v>
      </c>
      <c r="F1072" s="16">
        <f>[1]!s_is(A1072,83,"FY","YTD","20251231",1,"",100000000)</f>
        <v>26.894246620100002</v>
      </c>
      <c r="G1072" s="16">
        <f>[1]!s_is(A1072,83,"FY","YTD","20241231",1,"",100000000)</f>
        <v>23.5980986386</v>
      </c>
      <c r="H1072" s="16">
        <f>[1]!s_is(A1072,61,"FY","YTD","20251231",1,"",100000000)</f>
        <v>2.7714340331999998</v>
      </c>
      <c r="I1072" s="16">
        <f>[1]!s_is(A1072,61,"FY","YTD","20241231",1,"",100000000)</f>
        <v>3.2183816144000001</v>
      </c>
      <c r="J1072" s="16">
        <f>[1]!s_fa_roe(A1072,"20251231")</f>
        <v>8.2841000000000005</v>
      </c>
      <c r="K1072" s="16">
        <f>[1]!s_stmnote_rdexp(A1072,"20251231",1,10000)</f>
        <v>15505.964198</v>
      </c>
      <c r="L1072" s="16">
        <f>[1]!s_margin_tradingbalance(A1072,"",10000)</f>
        <v>26244.188399999999</v>
      </c>
      <c r="M1072" s="16">
        <f>[1]!s_margin_seclendingbalance(A1072,"",10000)</f>
        <v>235.6002</v>
      </c>
      <c r="N1072" s="17">
        <f>[1]!s_val_ev(A1072,"",100000000)</f>
        <v>90.004245324599992</v>
      </c>
      <c r="O1072" s="17">
        <f>[1]!share_freesharesmv(A1072,"",100000000)</f>
        <v>61.440772923599994</v>
      </c>
      <c r="P1072" s="17">
        <f ca="1">[1]!s_dq_amount_btin(A1072,TODAY()-1,100000000)</f>
        <v>1.22222133</v>
      </c>
      <c r="Q1072" s="17">
        <f ca="1">[1]!s_dq_turn(A1072,TODAY()-1)</f>
        <v>1.3724041739866559</v>
      </c>
      <c r="R1072" s="2">
        <f>[1]!s_pq_amount(A1072,"20260101","",100000000)</f>
        <v>275.47134631</v>
      </c>
      <c r="S1072" s="2">
        <f>[1]!s_pq_avgamount(A1072,"20260101","",100000000)</f>
        <v>2.527260057889908</v>
      </c>
      <c r="T1072" s="17">
        <f>[1]!s_ipo_dilutedpe(A1072)</f>
        <v>22.99</v>
      </c>
      <c r="U1072" s="12">
        <f>[1]!s_ipo_collection_total(A1072,100000000)</f>
        <v>5.9714130000000001</v>
      </c>
      <c r="V1072" s="18">
        <f>[1]!s_val_pe_ttm(A1072,"")</f>
        <v>32.530380249023438</v>
      </c>
    </row>
    <row r="1073" spans="1:22" x14ac:dyDescent="0.3">
      <c r="A1073" s="12" t="s">
        <v>2721</v>
      </c>
      <c r="B1073" s="12" t="s">
        <v>2722</v>
      </c>
      <c r="C1073" s="16" t="str">
        <f>[1]!s_info_mkt(A1073)</f>
        <v>主板</v>
      </c>
      <c r="D1073" s="16" t="str">
        <f>[1]!s_ipo_listeddate(A1073)</f>
        <v>1996-09-25</v>
      </c>
      <c r="E1073" s="16" t="str">
        <f>[1]!s_info_industry_csrc2023(A1073,"",3)</f>
        <v>房地产业</v>
      </c>
      <c r="F1073" s="16">
        <f>[1]!s_is(A1073,83,"FY","YTD","20251231",1,"",100000000)</f>
        <v>33.883158376300003</v>
      </c>
      <c r="G1073" s="16">
        <f>[1]!s_is(A1073,83,"FY","YTD","20241231",1,"",100000000)</f>
        <v>24.9382601929</v>
      </c>
      <c r="H1073" s="16">
        <f>[1]!s_is(A1073,61,"FY","YTD","20251231",1,"",100000000)</f>
        <v>-6.1802022058000006</v>
      </c>
      <c r="I1073" s="16">
        <f>[1]!s_is(A1073,61,"FY","YTD","20241231",1,"",100000000)</f>
        <v>-2.9128663829000003</v>
      </c>
      <c r="J1073" s="16">
        <f>[1]!s_fa_roe(A1073,"20251231")</f>
        <v>-5.7523</v>
      </c>
      <c r="K1073" s="16">
        <f>[1]!s_stmnote_rdexp(A1073,"20251231",1,10000)</f>
        <v>0</v>
      </c>
      <c r="L1073" s="16">
        <f>[1]!s_margin_tradingbalance(A1073,"",10000)</f>
        <v>30761.477299999999</v>
      </c>
      <c r="M1073" s="16">
        <f>[1]!s_margin_seclendingbalance(A1073,"",10000)</f>
        <v>21.896799999999999</v>
      </c>
      <c r="N1073" s="17">
        <f>[1]!s_val_ev(A1073,"",100000000)</f>
        <v>74.520340836800003</v>
      </c>
      <c r="O1073" s="17">
        <f>[1]!share_freesharesmv(A1073,"",100000000)</f>
        <v>31.396386229200001</v>
      </c>
      <c r="P1073" s="17">
        <f ca="1">[1]!s_dq_amount_btin(A1073,TODAY()-1,100000000)</f>
        <v>0.67201860999999996</v>
      </c>
      <c r="Q1073" s="17">
        <f ca="1">[1]!s_dq_turn(A1073,TODAY()-1)</f>
        <v>0.90723287737049407</v>
      </c>
      <c r="R1073" s="2">
        <f>[1]!s_pq_amount(A1073,"20260101","",100000000)</f>
        <v>151.15646923</v>
      </c>
      <c r="S1073" s="2">
        <f>[1]!s_pq_avgamount(A1073,"20260101","",100000000)</f>
        <v>1.3867565984403669</v>
      </c>
      <c r="T1073" s="17">
        <f>[1]!s_ipo_dilutedpe(A1073)</f>
        <v>15</v>
      </c>
      <c r="U1073" s="12">
        <f>[1]!s_ipo_collection_total(A1073,100000000)</f>
        <v>3.24</v>
      </c>
      <c r="V1073" s="18">
        <f>[1]!s_val_pe_ttm(A1073,"")</f>
        <v>-11.407310485839844</v>
      </c>
    </row>
    <row r="1074" spans="1:22" x14ac:dyDescent="0.3">
      <c r="A1074" s="12" t="s">
        <v>2723</v>
      </c>
      <c r="B1074" s="12" t="s">
        <v>2724</v>
      </c>
      <c r="C1074" s="16" t="str">
        <f>[1]!s_info_mkt(A1074)</f>
        <v>创业板</v>
      </c>
      <c r="D1074" s="16" t="str">
        <f>[1]!s_ipo_listeddate(A1074)</f>
        <v>2021-08-16</v>
      </c>
      <c r="E1074" s="16" t="str">
        <f>[1]!s_info_industry_csrc2023(A1074,"",3)</f>
        <v>研究和试验发展</v>
      </c>
      <c r="F1074" s="16">
        <f>[1]!s_is(A1074,83,"FY","YTD","20251231",1,"",100000000)</f>
        <v>6.9956460445000008</v>
      </c>
      <c r="G1074" s="16">
        <f>[1]!s_is(A1074,83,"FY","YTD","20241231",1,"",100000000)</f>
        <v>6.1367151704999996</v>
      </c>
      <c r="H1074" s="16">
        <f>[1]!s_is(A1074,61,"FY","YTD","20251231",1,"",100000000)</f>
        <v>1.4773582794</v>
      </c>
      <c r="I1074" s="16">
        <f>[1]!s_is(A1074,61,"FY","YTD","20241231",1,"",100000000)</f>
        <v>1.2192767706999998</v>
      </c>
      <c r="J1074" s="16">
        <f>[1]!s_fa_roe(A1074,"20251231")</f>
        <v>2.6648999999999998</v>
      </c>
      <c r="K1074" s="16">
        <f>[1]!s_stmnote_rdexp(A1074,"20251231",1,10000)</f>
        <v>8622.0026610000004</v>
      </c>
      <c r="L1074" s="16">
        <f>[1]!s_margin_tradingbalance(A1074,"",10000)</f>
        <v>21307.397799999999</v>
      </c>
      <c r="M1074" s="16">
        <f>[1]!s_margin_seclendingbalance(A1074,"",10000)</f>
        <v>178.62</v>
      </c>
      <c r="N1074" s="17">
        <f>[1]!s_val_ev(A1074,"",100000000)</f>
        <v>73.699701977800004</v>
      </c>
      <c r="O1074" s="17">
        <f>[1]!share_freesharesmv(A1074,"",100000000)</f>
        <v>27.516603742900003</v>
      </c>
      <c r="P1074" s="17">
        <f ca="1">[1]!s_dq_amount_btin(A1074,TODAY()-1,100000000)</f>
        <v>0.60010249999999998</v>
      </c>
      <c r="Q1074" s="17">
        <f ca="1">[1]!s_dq_turn(A1074,TODAY()-1)</f>
        <v>0.82982509348232947</v>
      </c>
      <c r="R1074" s="2">
        <f>[1]!s_pq_amount(A1074,"20260101","",100000000)</f>
        <v>86.284013900000005</v>
      </c>
      <c r="S1074" s="2">
        <f>[1]!s_pq_avgamount(A1074,"20260101","",100000000)</f>
        <v>0.79159645779816512</v>
      </c>
      <c r="T1074" s="17">
        <f>[1]!s_ipo_dilutedpe(A1074)</f>
        <v>17.760000000000002</v>
      </c>
      <c r="U1074" s="12">
        <f>[1]!s_ipo_collection_total(A1074,100000000)</f>
        <v>49.796399999999998</v>
      </c>
      <c r="V1074" s="18">
        <f>[1]!s_val_pe_ttm(A1074,"")</f>
        <v>46.868690490722656</v>
      </c>
    </row>
    <row r="1075" spans="1:22" x14ac:dyDescent="0.3">
      <c r="A1075" s="12" t="s">
        <v>2725</v>
      </c>
      <c r="B1075" s="12" t="s">
        <v>2726</v>
      </c>
      <c r="C1075" s="16" t="str">
        <f>[1]!s_info_mkt(A1075)</f>
        <v>创业板</v>
      </c>
      <c r="D1075" s="16" t="str">
        <f>[1]!s_ipo_listeddate(A1075)</f>
        <v>2017-05-05</v>
      </c>
      <c r="E1075" s="16" t="str">
        <f>[1]!s_info_industry_csrc2023(A1075,"",3)</f>
        <v>专业技术服务业</v>
      </c>
      <c r="F1075" s="16">
        <f>[1]!s_is(A1075,83,"FY","YTD","20251231",1,"",100000000)</f>
        <v>1.4168183809000001</v>
      </c>
      <c r="G1075" s="16">
        <f>[1]!s_is(A1075,83,"FY","YTD","20241231",1,"",100000000)</f>
        <v>2.0911418909999999</v>
      </c>
      <c r="H1075" s="16">
        <f>[1]!s_is(A1075,61,"FY","YTD","20251231",1,"",100000000)</f>
        <v>-0.41707760060000004</v>
      </c>
      <c r="I1075" s="16">
        <f>[1]!s_is(A1075,61,"FY","YTD","20241231",1,"",100000000)</f>
        <v>-0.37172959579999998</v>
      </c>
      <c r="J1075" s="16">
        <f>[1]!s_fa_roe(A1075,"20251231")</f>
        <v>-8.7751999999999999</v>
      </c>
      <c r="K1075" s="16">
        <f>[1]!s_stmnote_rdexp(A1075,"20251231",1,10000)</f>
        <v>977.21239600000013</v>
      </c>
      <c r="L1075" s="16">
        <f>[1]!s_margin_tradingbalance(A1075,"",10000)</f>
        <v>0</v>
      </c>
      <c r="M1075" s="16">
        <f>[1]!s_margin_seclendingbalance(A1075,"",10000)</f>
        <v>0</v>
      </c>
      <c r="N1075" s="17">
        <f>[1]!s_val_ev(A1075,"",100000000)</f>
        <v>36.997200554599999</v>
      </c>
      <c r="O1075" s="17">
        <f>[1]!share_freesharesmv(A1075,"",100000000)</f>
        <v>23.619126498000004</v>
      </c>
      <c r="P1075" s="17">
        <f ca="1">[1]!s_dq_amount_btin(A1075,TODAY()-1,100000000)</f>
        <v>1.51793976</v>
      </c>
      <c r="Q1075" s="17">
        <f ca="1">[1]!s_dq_turn(A1075,TODAY()-1)</f>
        <v>5.1713269329944174</v>
      </c>
      <c r="R1075" s="2">
        <f>[1]!s_pq_amount(A1075,"20260101","",100000000)</f>
        <v>102.26784222000001</v>
      </c>
      <c r="S1075" s="2">
        <f>[1]!s_pq_avgamount(A1075,"20260101","",100000000)</f>
        <v>0.93823708458715604</v>
      </c>
      <c r="T1075" s="17">
        <f>[1]!s_ipo_dilutedpe(A1075)</f>
        <v>22.97</v>
      </c>
      <c r="U1075" s="12">
        <f>[1]!s_ipo_collection_total(A1075,100000000)</f>
        <v>1.4463999999999999</v>
      </c>
      <c r="V1075" s="18">
        <f>[1]!s_val_pe_ttm(A1075,"")</f>
        <v>-87.584129333496094</v>
      </c>
    </row>
    <row r="1076" spans="1:22" x14ac:dyDescent="0.3">
      <c r="A1076" s="12" t="s">
        <v>2727</v>
      </c>
      <c r="B1076" s="12" t="s">
        <v>2728</v>
      </c>
      <c r="C1076" s="16" t="str">
        <f>[1]!s_info_mkt(A1076)</f>
        <v>科创板</v>
      </c>
      <c r="D1076" s="16" t="str">
        <f>[1]!s_ipo_listeddate(A1076)</f>
        <v>2022-09-09</v>
      </c>
      <c r="E1076" s="16" t="str">
        <f>[1]!s_info_industry_csrc2023(A1076,"",3)</f>
        <v>专用设备制造业</v>
      </c>
      <c r="F1076" s="16">
        <f>[1]!s_is(A1076,83,"FY","YTD","20251231",1,"",100000000)</f>
        <v>27.796147994899997</v>
      </c>
      <c r="G1076" s="16">
        <f>[1]!s_is(A1076,83,"FY","YTD","20241231",1,"",100000000)</f>
        <v>30.125317690900001</v>
      </c>
      <c r="H1076" s="16">
        <f>[1]!s_is(A1076,61,"FY","YTD","20251231",1,"",100000000)</f>
        <v>-2.2214078594999997</v>
      </c>
      <c r="I1076" s="16">
        <f>[1]!s_is(A1076,61,"FY","YTD","20241231",1,"",100000000)</f>
        <v>-6.0082702055999997</v>
      </c>
      <c r="J1076" s="16">
        <f>[1]!s_fa_roe(A1076,"20251231")</f>
        <v>-2.8593999999999999</v>
      </c>
      <c r="K1076" s="16">
        <f>[1]!s_stmnote_rdexp(A1076,"20251231",1,10000)</f>
        <v>61009.733122000005</v>
      </c>
      <c r="L1076" s="16">
        <f>[1]!s_margin_tradingbalance(A1076,"",10000)</f>
        <v>38256.595500000003</v>
      </c>
      <c r="M1076" s="16">
        <f>[1]!s_margin_seclendingbalance(A1076,"",10000)</f>
        <v>647.85170000000005</v>
      </c>
      <c r="N1076" s="17">
        <f>[1]!s_val_ev(A1076,"",100000000)</f>
        <v>207.841561345</v>
      </c>
      <c r="O1076" s="17">
        <f>[1]!share_freesharesmv(A1076,"",100000000)</f>
        <v>110.375424764</v>
      </c>
      <c r="P1076" s="17">
        <f ca="1">[1]!s_dq_amount_btin(A1076,TODAY()-1,100000000)</f>
        <v>2.49774575</v>
      </c>
      <c r="Q1076" s="17">
        <f ca="1">[1]!s_dq_turn(A1076,TODAY()-1)</f>
        <v>1.2053805311907952</v>
      </c>
      <c r="R1076" s="2">
        <f>[1]!s_pq_amount(A1076,"20260101","",100000000)</f>
        <v>291.81877954999999</v>
      </c>
      <c r="S1076" s="2">
        <f>[1]!s_pq_avgamount(A1076,"20260101","",100000000)</f>
        <v>2.6772365096330275</v>
      </c>
      <c r="T1076" s="17">
        <f>[1]!s_ipo_dilutedpe(A1076)</f>
        <v>74.47</v>
      </c>
      <c r="U1076" s="12">
        <f>[1]!s_ipo_collection_total(A1076,100000000)</f>
        <v>36.022318304999999</v>
      </c>
      <c r="V1076" s="18">
        <f>[1]!s_val_pe_ttm(A1076,"")</f>
        <v>-107.12562561035156</v>
      </c>
    </row>
    <row r="1077" spans="1:22" x14ac:dyDescent="0.3">
      <c r="A1077" s="12" t="s">
        <v>2729</v>
      </c>
      <c r="B1077" s="12" t="s">
        <v>2730</v>
      </c>
      <c r="C1077" s="16" t="str">
        <f>[1]!s_info_mkt(A1077)</f>
        <v>科创板</v>
      </c>
      <c r="D1077" s="16" t="str">
        <f>[1]!s_ipo_listeddate(A1077)</f>
        <v>2023-06-01</v>
      </c>
      <c r="E1077" s="16" t="str">
        <f>[1]!s_info_industry_csrc2023(A1077,"",3)</f>
        <v>软件和信息技术服务业</v>
      </c>
      <c r="F1077" s="16">
        <f>[1]!s_is(A1077,83,"FY","YTD","20251231",1,"",100000000)</f>
        <v>6.1322796240999997</v>
      </c>
      <c r="G1077" s="16">
        <f>[1]!s_is(A1077,83,"FY","YTD","20241231",1,"",100000000)</f>
        <v>5.0739991988000002</v>
      </c>
      <c r="H1077" s="16">
        <f>[1]!s_is(A1077,61,"FY","YTD","20251231",1,"",100000000)</f>
        <v>9.0875553299999995E-2</v>
      </c>
      <c r="I1077" s="16">
        <f>[1]!s_is(A1077,61,"FY","YTD","20241231",1,"",100000000)</f>
        <v>8.4328836099999999E-2</v>
      </c>
      <c r="J1077" s="16">
        <f>[1]!s_fa_roe(A1077,"20251231")</f>
        <v>0.58260000000000001</v>
      </c>
      <c r="K1077" s="16">
        <f>[1]!s_stmnote_rdexp(A1077,"20251231",1,10000)</f>
        <v>7419.5494870000002</v>
      </c>
      <c r="L1077" s="16">
        <f>[1]!s_margin_tradingbalance(A1077,"",10000)</f>
        <v>54044.558400000002</v>
      </c>
      <c r="M1077" s="16">
        <f>[1]!s_margin_seclendingbalance(A1077,"",10000)</f>
        <v>35.026899999999998</v>
      </c>
      <c r="N1077" s="17">
        <f>[1]!s_val_ev(A1077,"",100000000)</f>
        <v>152.37995301919997</v>
      </c>
      <c r="O1077" s="17">
        <f>[1]!share_freesharesmv(A1077,"",100000000)</f>
        <v>87.537751631199995</v>
      </c>
      <c r="P1077" s="17">
        <f ca="1">[1]!s_dq_amount_btin(A1077,TODAY()-1,100000000)</f>
        <v>5.9061825900000002</v>
      </c>
      <c r="Q1077" s="17">
        <f ca="1">[1]!s_dq_turn(A1077,TODAY()-1)</f>
        <v>3.8122112627689648</v>
      </c>
      <c r="R1077" s="2">
        <f>[1]!s_pq_amount(A1077,"20260101","",100000000)</f>
        <v>524.94383187000005</v>
      </c>
      <c r="S1077" s="2">
        <f>[1]!s_pq_avgamount(A1077,"20260101","",100000000)</f>
        <v>4.8159984575229355</v>
      </c>
      <c r="T1077" s="17">
        <f>[1]!s_ipo_dilutedpe(A1077)</f>
        <v>55.22</v>
      </c>
      <c r="U1077" s="12">
        <f>[1]!s_ipo_collection_total(A1077,100000000)</f>
        <v>10.2750777194</v>
      </c>
      <c r="V1077" s="18">
        <f>[1]!s_val_pe_ttm(A1077,"")</f>
        <v>1241.7744140625</v>
      </c>
    </row>
    <row r="1078" spans="1:22" x14ac:dyDescent="0.3">
      <c r="A1078" s="12" t="s">
        <v>2731</v>
      </c>
      <c r="B1078" s="12" t="s">
        <v>2732</v>
      </c>
      <c r="C1078" s="16" t="str">
        <f>[1]!s_info_mkt(A1078)</f>
        <v>主板</v>
      </c>
      <c r="D1078" s="16" t="str">
        <f>[1]!s_ipo_listeddate(A1078)</f>
        <v>2004-08-05</v>
      </c>
      <c r="E1078" s="16" t="str">
        <f>[1]!s_info_industry_csrc2023(A1078,"",3)</f>
        <v>电气机械和器材制造业</v>
      </c>
      <c r="F1078" s="16">
        <f>[1]!s_is(A1078,83,"FY","YTD","20251231",1,"",100000000)</f>
        <v>215.39031405330002</v>
      </c>
      <c r="G1078" s="16">
        <f>[1]!s_is(A1078,83,"FY","YTD","20241231",1,"",100000000)</f>
        <v>154.58068522400001</v>
      </c>
      <c r="H1078" s="16">
        <f>[1]!s_is(A1078,61,"FY","YTD","20251231",1,"",100000000)</f>
        <v>31.501426650399999</v>
      </c>
      <c r="I1078" s="16">
        <f>[1]!s_is(A1078,61,"FY","YTD","20241231",1,"",100000000)</f>
        <v>20.490695504800001</v>
      </c>
      <c r="J1078" s="16">
        <f>[1]!s_fa_roe(A1078,"20251231")</f>
        <v>22.6037</v>
      </c>
      <c r="K1078" s="16">
        <f>[1]!s_stmnote_rdexp(A1078,"20251231",1,10000)</f>
        <v>130040.12247799999</v>
      </c>
      <c r="L1078" s="16">
        <f>[1]!s_margin_tradingbalance(A1078,"",10000)</f>
        <v>113382.8575</v>
      </c>
      <c r="M1078" s="16">
        <f>[1]!s_margin_seclendingbalance(A1078,"",10000)</f>
        <v>2775.9105</v>
      </c>
      <c r="N1078" s="17">
        <f>[1]!s_val_ev(A1078,"",100000000)</f>
        <v>1488.2221481639999</v>
      </c>
      <c r="O1078" s="17">
        <f>[1]!share_freesharesmv(A1078,"",100000000)</f>
        <v>1053.18760329</v>
      </c>
      <c r="P1078" s="17">
        <f ca="1">[1]!s_dq_amount_btin(A1078,TODAY()-1,100000000)</f>
        <v>26.602000230000002</v>
      </c>
      <c r="Q1078" s="17">
        <f ca="1">[1]!s_dq_turn(A1078,TODAY()-1)</f>
        <v>2.2495469628490499</v>
      </c>
      <c r="R1078" s="2">
        <f>[1]!s_pq_amount(A1078,"20260101","",100000000)</f>
        <v>2555.6778754799998</v>
      </c>
      <c r="S1078" s="2">
        <f>[1]!s_pq_avgamount(A1078,"20260101","",100000000)</f>
        <v>23.446586013577981</v>
      </c>
      <c r="T1078" s="17">
        <f>[1]!s_ipo_dilutedpe(A1078)</f>
        <v>19.309999999999999</v>
      </c>
      <c r="U1078" s="12">
        <f>[1]!s_ipo_collection_total(A1078,100000000)</f>
        <v>2.2042999999999999</v>
      </c>
      <c r="V1078" s="18">
        <f>[1]!s_val_pe_ttm(A1078,"")</f>
        <v>45.740840911865234</v>
      </c>
    </row>
    <row r="1079" spans="1:22" x14ac:dyDescent="0.3">
      <c r="A1079" s="12" t="s">
        <v>2733</v>
      </c>
      <c r="B1079" s="12" t="s">
        <v>2734</v>
      </c>
      <c r="C1079" s="16" t="str">
        <f>[1]!s_info_mkt(A1079)</f>
        <v>主板</v>
      </c>
      <c r="D1079" s="16" t="str">
        <f>[1]!s_ipo_listeddate(A1079)</f>
        <v>2017-10-13</v>
      </c>
      <c r="E1079" s="16" t="str">
        <f>[1]!s_info_industry_csrc2023(A1079,"",3)</f>
        <v>通用设备制造业</v>
      </c>
      <c r="F1079" s="16">
        <f>[1]!s_is(A1079,83,"FY","YTD","20251231",1,"",100000000)</f>
        <v>4.1048236425000004</v>
      </c>
      <c r="G1079" s="16">
        <f>[1]!s_is(A1079,83,"FY","YTD","20241231",1,"",100000000)</f>
        <v>4.7254293726999999</v>
      </c>
      <c r="H1079" s="16">
        <f>[1]!s_is(A1079,61,"FY","YTD","20251231",1,"",100000000)</f>
        <v>-0.19620168590000001</v>
      </c>
      <c r="I1079" s="16">
        <f>[1]!s_is(A1079,61,"FY","YTD","20241231",1,"",100000000)</f>
        <v>0.1334764225</v>
      </c>
      <c r="J1079" s="16">
        <f>[1]!s_fa_roe(A1079,"20251231")</f>
        <v>-2.4636999999999998</v>
      </c>
      <c r="K1079" s="16">
        <f>[1]!s_stmnote_rdexp(A1079,"20251231",1,10000)</f>
        <v>4572.7916759999998</v>
      </c>
      <c r="L1079" s="16">
        <f>[1]!s_margin_tradingbalance(A1079,"",10000)</f>
        <v>37349.294999999998</v>
      </c>
      <c r="M1079" s="16">
        <f>[1]!s_margin_seclendingbalance(A1079,"",10000)</f>
        <v>60.251600000000003</v>
      </c>
      <c r="N1079" s="17">
        <f>[1]!s_val_ev(A1079,"",100000000)</f>
        <v>85.008664999999993</v>
      </c>
      <c r="O1079" s="17">
        <f>[1]!share_freesharesmv(A1079,"",100000000)</f>
        <v>49.3775172625</v>
      </c>
      <c r="P1079" s="17">
        <f ca="1">[1]!s_dq_amount_btin(A1079,TODAY()-1,100000000)</f>
        <v>5.6551924500000004</v>
      </c>
      <c r="Q1079" s="17">
        <f ca="1">[1]!s_dq_turn(A1079,TODAY()-1)</f>
        <v>9.7786457943925313</v>
      </c>
      <c r="R1079" s="2">
        <f>[1]!s_pq_amount(A1079,"20260101","",100000000)</f>
        <v>433.36465486999998</v>
      </c>
      <c r="S1079" s="2">
        <f>[1]!s_pq_avgamount(A1079,"20260101","",100000000)</f>
        <v>3.9758225217431193</v>
      </c>
      <c r="T1079" s="17">
        <f>[1]!s_ipo_dilutedpe(A1079)</f>
        <v>16.440000000000001</v>
      </c>
      <c r="U1079" s="12">
        <f>[1]!s_ipo_collection_total(A1079,100000000)</f>
        <v>3.1949999999999998</v>
      </c>
      <c r="V1079" s="18">
        <f>[1]!s_val_pe_ttm(A1079,"")</f>
        <v>-268.88421630859375</v>
      </c>
    </row>
    <row r="1080" spans="1:22" x14ac:dyDescent="0.3">
      <c r="A1080" s="12" t="s">
        <v>2735</v>
      </c>
      <c r="B1080" s="12" t="s">
        <v>2736</v>
      </c>
      <c r="C1080" s="16" t="str">
        <f>[1]!s_info_mkt(A1080)</f>
        <v>科创板</v>
      </c>
      <c r="D1080" s="16" t="str">
        <f>[1]!s_ipo_listeddate(A1080)</f>
        <v>2021-07-13</v>
      </c>
      <c r="E1080" s="16" t="str">
        <f>[1]!s_info_industry_csrc2023(A1080,"",3)</f>
        <v>医药制造业</v>
      </c>
      <c r="F1080" s="16">
        <f>[1]!s_is(A1080,83,"FY","YTD","20251231",1,"",100000000)</f>
        <v>15.0423125446</v>
      </c>
      <c r="G1080" s="16">
        <f>[1]!s_is(A1080,83,"FY","YTD","20241231",1,"",100000000)</f>
        <v>14.1294915144</v>
      </c>
      <c r="H1080" s="16">
        <f>[1]!s_is(A1080,61,"FY","YTD","20251231",1,"",100000000)</f>
        <v>2.3827932555000002</v>
      </c>
      <c r="I1080" s="16">
        <f>[1]!s_is(A1080,61,"FY","YTD","20241231",1,"",100000000)</f>
        <v>1.6431728638</v>
      </c>
      <c r="J1080" s="16">
        <f>[1]!s_fa_roe(A1080,"20251231")</f>
        <v>12.390700000000001</v>
      </c>
      <c r="K1080" s="16">
        <f>[1]!s_stmnote_rdexp(A1080,"20251231",1,10000)</f>
        <v>14380.751759999999</v>
      </c>
      <c r="L1080" s="16">
        <f>[1]!s_margin_tradingbalance(A1080,"",10000)</f>
        <v>28783.782500000001</v>
      </c>
      <c r="M1080" s="16">
        <f>[1]!s_margin_seclendingbalance(A1080,"",10000)</f>
        <v>1.9168000000000001</v>
      </c>
      <c r="N1080" s="17">
        <f>[1]!s_val_ev(A1080,"",100000000)</f>
        <v>64.038850400000001</v>
      </c>
      <c r="O1080" s="17">
        <f>[1]!share_freesharesmv(A1080,"",100000000)</f>
        <v>30.151359840000005</v>
      </c>
      <c r="P1080" s="17">
        <f ca="1">[1]!s_dq_amount_btin(A1080,TODAY()-1,100000000)</f>
        <v>2.29750035</v>
      </c>
      <c r="Q1080" s="17">
        <f ca="1">[1]!s_dq_turn(A1080,TODAY()-1)</f>
        <v>3.5702717061891542</v>
      </c>
      <c r="R1080" s="2">
        <f>[1]!s_pq_amount(A1080,"20260101","",100000000)</f>
        <v>228.00942866</v>
      </c>
      <c r="S1080" s="2">
        <f>[1]!s_pq_avgamount(A1080,"20260101","",100000000)</f>
        <v>2.0918296207339449</v>
      </c>
      <c r="T1080" s="17">
        <f>[1]!s_ipo_dilutedpe(A1080)</f>
        <v>22.74</v>
      </c>
      <c r="U1080" s="12">
        <f>[1]!s_ipo_collection_total(A1080,100000000)</f>
        <v>7.2427000000000001</v>
      </c>
      <c r="V1080" s="18">
        <f>[1]!s_val_pe_ttm(A1080,"")</f>
        <v>28.59608268737793</v>
      </c>
    </row>
    <row r="1081" spans="1:22" x14ac:dyDescent="0.3">
      <c r="A1081" s="12" t="s">
        <v>2737</v>
      </c>
      <c r="B1081" s="12" t="s">
        <v>2738</v>
      </c>
      <c r="C1081" s="16" t="str">
        <f>[1]!s_info_mkt(A1081)</f>
        <v>创业板</v>
      </c>
      <c r="D1081" s="16" t="str">
        <f>[1]!s_ipo_listeddate(A1081)</f>
        <v>2017-12-27</v>
      </c>
      <c r="E1081" s="16" t="str">
        <f>[1]!s_info_industry_csrc2023(A1081,"",3)</f>
        <v>计算机、通信和其他电子设备制造业</v>
      </c>
      <c r="F1081" s="16">
        <f>[1]!s_is(A1081,83,"FY","YTD","20251231",1,"",100000000)</f>
        <v>18.3470347439</v>
      </c>
      <c r="G1081" s="16">
        <f>[1]!s_is(A1081,83,"FY","YTD","20241231",1,"",100000000)</f>
        <v>15.6628511553</v>
      </c>
      <c r="H1081" s="16">
        <f>[1]!s_is(A1081,61,"FY","YTD","20251231",1,"",100000000)</f>
        <v>3.3857247311999998</v>
      </c>
      <c r="I1081" s="16">
        <f>[1]!s_is(A1081,61,"FY","YTD","20241231",1,"",100000000)</f>
        <v>2.0138777306</v>
      </c>
      <c r="J1081" s="16">
        <f>[1]!s_fa_roe(A1081,"20251231")</f>
        <v>16.0608</v>
      </c>
      <c r="K1081" s="16">
        <f>[1]!s_stmnote_rdexp(A1081,"20251231",1,10000)</f>
        <v>10177.314212000001</v>
      </c>
      <c r="L1081" s="16">
        <f>[1]!s_margin_tradingbalance(A1081,"",10000)</f>
        <v>0</v>
      </c>
      <c r="M1081" s="16">
        <f>[1]!s_margin_seclendingbalance(A1081,"",10000)</f>
        <v>0</v>
      </c>
      <c r="N1081" s="17">
        <f>[1]!s_val_ev(A1081,"",100000000)</f>
        <v>180.9934234589</v>
      </c>
      <c r="O1081" s="17">
        <f>[1]!share_freesharesmv(A1081,"",100000000)</f>
        <v>104.5019180704</v>
      </c>
      <c r="P1081" s="17">
        <f ca="1">[1]!s_dq_amount_btin(A1081,TODAY()-1,100000000)</f>
        <v>8.2490753699999999</v>
      </c>
      <c r="Q1081" s="17">
        <f ca="1">[1]!s_dq_turn(A1081,TODAY()-1)</f>
        <v>6.7438225782180279</v>
      </c>
      <c r="R1081" s="2">
        <f>[1]!s_pq_amount(A1081,"20260101","",100000000)</f>
        <v>844.82834164999997</v>
      </c>
      <c r="S1081" s="2">
        <f>[1]!s_pq_avgamount(A1081,"20260101","",100000000)</f>
        <v>7.7507187307339453</v>
      </c>
      <c r="T1081" s="17">
        <f>[1]!s_ipo_dilutedpe(A1081)</f>
        <v>22.98</v>
      </c>
      <c r="U1081" s="12">
        <f>[1]!s_ipo_collection_total(A1081,100000000)</f>
        <v>1.7376</v>
      </c>
      <c r="V1081" s="18">
        <f>[1]!s_val_pe_ttm(A1081,"")</f>
        <v>52.98040771484375</v>
      </c>
    </row>
    <row r="1082" spans="1:22" x14ac:dyDescent="0.3">
      <c r="A1082" s="12" t="s">
        <v>2739</v>
      </c>
      <c r="B1082" s="12" t="s">
        <v>2740</v>
      </c>
      <c r="C1082" s="16" t="str">
        <f>[1]!s_info_mkt(A1082)</f>
        <v>主板</v>
      </c>
      <c r="D1082" s="16" t="str">
        <f>[1]!s_ipo_listeddate(A1082)</f>
        <v>2001-12-12</v>
      </c>
      <c r="E1082" s="16" t="str">
        <f>[1]!s_info_industry_csrc2023(A1082,"",3)</f>
        <v>铁路、船舶、航空航天和其他运输设备制造业</v>
      </c>
      <c r="F1082" s="16">
        <f>[1]!s_is(A1082,83,"FY","YTD","20251231",1,"",100000000)</f>
        <v>43.231195729</v>
      </c>
      <c r="G1082" s="16">
        <f>[1]!s_is(A1082,83,"FY","YTD","20241231",1,"",100000000)</f>
        <v>38.504810238600001</v>
      </c>
      <c r="H1082" s="16">
        <f>[1]!s_is(A1082,61,"FY","YTD","20251231",1,"",100000000)</f>
        <v>0.6087698372</v>
      </c>
      <c r="I1082" s="16">
        <f>[1]!s_is(A1082,61,"FY","YTD","20241231",1,"",100000000)</f>
        <v>0.68792206340000006</v>
      </c>
      <c r="J1082" s="16">
        <f>[1]!s_fa_roe(A1082,"20251231")</f>
        <v>3.5352000000000001</v>
      </c>
      <c r="K1082" s="16">
        <f>[1]!s_stmnote_rdexp(A1082,"20251231",1,10000)</f>
        <v>79859.525452000002</v>
      </c>
      <c r="L1082" s="16">
        <f>[1]!s_margin_tradingbalance(A1082,"",10000)</f>
        <v>29321.780299999999</v>
      </c>
      <c r="M1082" s="16">
        <f>[1]!s_margin_seclendingbalance(A1082,"",10000)</f>
        <v>125.02719999999999</v>
      </c>
      <c r="N1082" s="17">
        <f>[1]!s_val_ev(A1082,"",100000000)</f>
        <v>115.94143369039999</v>
      </c>
      <c r="O1082" s="17">
        <f>[1]!share_freesharesmv(A1082,"",100000000)</f>
        <v>74.181188174399992</v>
      </c>
      <c r="P1082" s="17">
        <f ca="1">[1]!s_dq_amount_btin(A1082,TODAY()-1,100000000)</f>
        <v>3.8709200500000001</v>
      </c>
      <c r="Q1082" s="17">
        <f ca="1">[1]!s_dq_turn(A1082,TODAY()-1)</f>
        <v>3.3690465350209209</v>
      </c>
      <c r="R1082" s="2">
        <f>[1]!s_pq_amount(A1082,"20260101","",100000000)</f>
        <v>1001.15796224</v>
      </c>
      <c r="S1082" s="2">
        <f>[1]!s_pq_avgamount(A1082,"20260101","",100000000)</f>
        <v>9.1849354333944948</v>
      </c>
      <c r="T1082" s="17">
        <f>[1]!s_ipo_dilutedpe(A1082)</f>
        <v>19.989999999999998</v>
      </c>
      <c r="U1082" s="12">
        <f>[1]!s_ipo_collection_total(A1082,100000000)</f>
        <v>2.585</v>
      </c>
      <c r="V1082" s="18">
        <f>[1]!s_val_pe_ttm(A1082,"")</f>
        <v>252.26187133789063</v>
      </c>
    </row>
    <row r="1083" spans="1:22" x14ac:dyDescent="0.3">
      <c r="A1083" s="12" t="s">
        <v>2741</v>
      </c>
      <c r="B1083" s="12" t="s">
        <v>2742</v>
      </c>
      <c r="C1083" s="16" t="str">
        <f>[1]!s_info_mkt(A1083)</f>
        <v>创业板</v>
      </c>
      <c r="D1083" s="16" t="str">
        <f>[1]!s_ipo_listeddate(A1083)</f>
        <v>2021-04-12</v>
      </c>
      <c r="E1083" s="16" t="str">
        <f>[1]!s_info_industry_csrc2023(A1083,"",3)</f>
        <v>汽车制造业</v>
      </c>
      <c r="F1083" s="16">
        <f>[1]!s_is(A1083,83,"FY","YTD","20251231",1,"",100000000)</f>
        <v>9.4741722429999999</v>
      </c>
      <c r="G1083" s="16">
        <f>[1]!s_is(A1083,83,"FY","YTD","20241231",1,"",100000000)</f>
        <v>9.6228702600999991</v>
      </c>
      <c r="H1083" s="16">
        <f>[1]!s_is(A1083,61,"FY","YTD","20251231",1,"",100000000)</f>
        <v>1.6665507268999999</v>
      </c>
      <c r="I1083" s="16">
        <f>[1]!s_is(A1083,61,"FY","YTD","20241231",1,"",100000000)</f>
        <v>2.1370854961000001</v>
      </c>
      <c r="J1083" s="16">
        <f>[1]!s_fa_roe(A1083,"20251231")</f>
        <v>12.3316</v>
      </c>
      <c r="K1083" s="16">
        <f>[1]!s_stmnote_rdexp(A1083,"20251231",1,10000)</f>
        <v>3303.7097180000001</v>
      </c>
      <c r="L1083" s="16">
        <f>[1]!s_margin_tradingbalance(A1083,"",10000)</f>
        <v>20917.010200000001</v>
      </c>
      <c r="M1083" s="16">
        <f>[1]!s_margin_seclendingbalance(A1083,"",10000)</f>
        <v>38.009</v>
      </c>
      <c r="N1083" s="17">
        <f>[1]!s_val_ev(A1083,"",100000000)</f>
        <v>166.08929427200002</v>
      </c>
      <c r="O1083" s="17">
        <f>[1]!share_freesharesmv(A1083,"",100000000)</f>
        <v>50.024473576000005</v>
      </c>
      <c r="P1083" s="17">
        <f ca="1">[1]!s_dq_amount_btin(A1083,TODAY()-1,100000000)</f>
        <v>4.5386821399999997</v>
      </c>
      <c r="Q1083" s="17">
        <f ca="1">[1]!s_dq_turn(A1083,TODAY()-1)</f>
        <v>5.7096108952582858</v>
      </c>
      <c r="R1083" s="2">
        <f>[1]!s_pq_amount(A1083,"20260101","",100000000)</f>
        <v>429.21306992000001</v>
      </c>
      <c r="S1083" s="2">
        <f>[1]!s_pq_avgamount(A1083,"20260101","",100000000)</f>
        <v>3.9377345864220183</v>
      </c>
      <c r="T1083" s="17">
        <f>[1]!s_ipo_dilutedpe(A1083)</f>
        <v>26.3</v>
      </c>
      <c r="U1083" s="12">
        <f>[1]!s_ipo_collection_total(A1083,100000000)</f>
        <v>4.1360000000000001</v>
      </c>
      <c r="V1083" s="18">
        <f>[1]!s_val_pe_ttm(A1083,"")</f>
        <v>100.65335083007813</v>
      </c>
    </row>
    <row r="1084" spans="1:22" x14ac:dyDescent="0.3">
      <c r="A1084" s="12" t="s">
        <v>2743</v>
      </c>
      <c r="B1084" s="12" t="s">
        <v>2744</v>
      </c>
      <c r="C1084" s="16" t="str">
        <f>[1]!s_info_mkt(A1084)</f>
        <v>主板</v>
      </c>
      <c r="D1084" s="16" t="str">
        <f>[1]!s_ipo_listeddate(A1084)</f>
        <v>1997-05-19</v>
      </c>
      <c r="E1084" s="16" t="str">
        <f>[1]!s_info_industry_csrc2023(A1084,"",3)</f>
        <v>专用设备制造业</v>
      </c>
      <c r="F1084" s="16">
        <f>[1]!s_is(A1084,83,"FY","YTD","20251231",1,"",100000000)</f>
        <v>13.4699307119</v>
      </c>
      <c r="G1084" s="16">
        <f>[1]!s_is(A1084,83,"FY","YTD","20241231",1,"",100000000)</f>
        <v>15.243541614300002</v>
      </c>
      <c r="H1084" s="16">
        <f>[1]!s_is(A1084,61,"FY","YTD","20251231",1,"",100000000)</f>
        <v>-2.2786010514999999</v>
      </c>
      <c r="I1084" s="16">
        <f>[1]!s_is(A1084,61,"FY","YTD","20241231",1,"",100000000)</f>
        <v>1.5735099713</v>
      </c>
      <c r="J1084" s="16">
        <f>[1]!s_fa_roe(A1084,"20251231")</f>
        <v>-4.9398999999999997</v>
      </c>
      <c r="K1084" s="16">
        <f>[1]!s_stmnote_rdexp(A1084,"20251231",1,10000)</f>
        <v>28686.252089999998</v>
      </c>
      <c r="L1084" s="16">
        <f>[1]!s_margin_tradingbalance(A1084,"",10000)</f>
        <v>40471.805</v>
      </c>
      <c r="M1084" s="16">
        <f>[1]!s_margin_seclendingbalance(A1084,"",10000)</f>
        <v>225.6474</v>
      </c>
      <c r="N1084" s="17">
        <f>[1]!s_val_ev(A1084,"",100000000)</f>
        <v>80.570797246799998</v>
      </c>
      <c r="O1084" s="17">
        <f>[1]!share_freesharesmv(A1084,"",100000000)</f>
        <v>43.946931424200002</v>
      </c>
      <c r="P1084" s="17">
        <f ca="1">[1]!s_dq_amount_btin(A1084,TODAY()-1,100000000)</f>
        <v>0.84824343000000002</v>
      </c>
      <c r="Q1084" s="17">
        <f ca="1">[1]!s_dq_turn(A1084,TODAY()-1)</f>
        <v>1.0591156934765116</v>
      </c>
      <c r="R1084" s="2">
        <f>[1]!s_pq_amount(A1084,"20260101","",100000000)</f>
        <v>100.69924536000001</v>
      </c>
      <c r="S1084" s="2">
        <f>[1]!s_pq_avgamount(A1084,"20260101","",100000000)</f>
        <v>0.92384628770642208</v>
      </c>
      <c r="T1084" s="17">
        <f>[1]!s_ipo_dilutedpe(A1084)</f>
        <v>0</v>
      </c>
      <c r="U1084" s="12">
        <f>[1]!s_ipo_collection_total(A1084,100000000)</f>
        <v>1.2809999999999999</v>
      </c>
      <c r="V1084" s="18">
        <f>[1]!s_val_pe_ttm(A1084,"")</f>
        <v>-28.894336700439453</v>
      </c>
    </row>
    <row r="1085" spans="1:22" x14ac:dyDescent="0.3">
      <c r="A1085" s="12" t="s">
        <v>2745</v>
      </c>
      <c r="B1085" s="12" t="s">
        <v>2746</v>
      </c>
      <c r="C1085" s="16" t="str">
        <f>[1]!s_info_mkt(A1085)</f>
        <v>科创板</v>
      </c>
      <c r="D1085" s="16" t="str">
        <f>[1]!s_ipo_listeddate(A1085)</f>
        <v>2021-08-23</v>
      </c>
      <c r="E1085" s="16" t="str">
        <f>[1]!s_info_industry_csrc2023(A1085,"",3)</f>
        <v>计算机、通信和其他电子设备制造业</v>
      </c>
      <c r="F1085" s="16">
        <f>[1]!s_is(A1085,83,"FY","YTD","20251231",1,"",100000000)</f>
        <v>23.1975408604</v>
      </c>
      <c r="G1085" s="16">
        <f>[1]!s_is(A1085,83,"FY","YTD","20241231",1,"",100000000)</f>
        <v>18.035696618499998</v>
      </c>
      <c r="H1085" s="16">
        <f>[1]!s_is(A1085,61,"FY","YTD","20251231",1,"",100000000)</f>
        <v>2.0752063742</v>
      </c>
      <c r="I1085" s="16">
        <f>[1]!s_is(A1085,61,"FY","YTD","20241231",1,"",100000000)</f>
        <v>2.9241656247000001</v>
      </c>
      <c r="J1085" s="16">
        <f>[1]!s_fa_roe(A1085,"20251231")</f>
        <v>8.9542000000000002</v>
      </c>
      <c r="K1085" s="16">
        <f>[1]!s_stmnote_rdexp(A1085,"20251231",1,10000)</f>
        <v>29728.507991000002</v>
      </c>
      <c r="L1085" s="16">
        <f>[1]!s_margin_tradingbalance(A1085,"",10000)</f>
        <v>317650.12560000003</v>
      </c>
      <c r="M1085" s="16">
        <f>[1]!s_margin_seclendingbalance(A1085,"",10000)</f>
        <v>844.17200000000003</v>
      </c>
      <c r="N1085" s="17">
        <f>[1]!s_val_ev(A1085,"",100000000)</f>
        <v>877.35096269999997</v>
      </c>
      <c r="O1085" s="17">
        <f>[1]!share_freesharesmv(A1085,"",100000000)</f>
        <v>543.72225260000005</v>
      </c>
      <c r="P1085" s="17">
        <f ca="1">[1]!s_dq_amount_btin(A1085,TODAY()-1,100000000)</f>
        <v>59.661519669999997</v>
      </c>
      <c r="Q1085" s="17">
        <f ca="1">[1]!s_dq_turn(A1085,TODAY()-1)</f>
        <v>6.7852595290712392</v>
      </c>
      <c r="R1085" s="2">
        <f>[1]!s_pq_amount(A1085,"20260101","",100000000)</f>
        <v>2531.9691455299999</v>
      </c>
      <c r="S1085" s="2">
        <f>[1]!s_pq_avgamount(A1085,"20260101","",100000000)</f>
        <v>23.229074729633027</v>
      </c>
      <c r="T1085" s="17">
        <f>[1]!s_ipo_dilutedpe(A1085)</f>
        <v>67.14</v>
      </c>
      <c r="U1085" s="12">
        <f>[1]!s_ipo_collection_total(A1085,100000000)</f>
        <v>13.48614102</v>
      </c>
      <c r="V1085" s="18">
        <f>[1]!s_val_pe_ttm(A1085,"")</f>
        <v>199.32235717773438</v>
      </c>
    </row>
    <row r="1086" spans="1:22" x14ac:dyDescent="0.3">
      <c r="A1086" s="12" t="s">
        <v>2747</v>
      </c>
      <c r="B1086" s="12" t="s">
        <v>2748</v>
      </c>
      <c r="C1086" s="16" t="str">
        <f>[1]!s_info_mkt(A1086)</f>
        <v>主板</v>
      </c>
      <c r="D1086" s="16" t="str">
        <f>[1]!s_ipo_listeddate(A1086)</f>
        <v>2017-05-25</v>
      </c>
      <c r="E1086" s="16" t="str">
        <f>[1]!s_info_industry_csrc2023(A1086,"",3)</f>
        <v>计算机、通信和其他电子设备制造业</v>
      </c>
      <c r="F1086" s="16">
        <f>[1]!s_is(A1086,83,"FY","YTD","20251231",1,"",100000000)</f>
        <v>36.879473001999997</v>
      </c>
      <c r="G1086" s="16">
        <f>[1]!s_is(A1086,83,"FY","YTD","20241231",1,"",100000000)</f>
        <v>25.896928053099998</v>
      </c>
      <c r="H1086" s="16">
        <f>[1]!s_is(A1086,61,"FY","YTD","20251231",1,"",100000000)</f>
        <v>0.47086905140000002</v>
      </c>
      <c r="I1086" s="16">
        <f>[1]!s_is(A1086,61,"FY","YTD","20241231",1,"",100000000)</f>
        <v>0.68091111500000001</v>
      </c>
      <c r="J1086" s="16">
        <f>[1]!s_fa_roe(A1086,"20251231")</f>
        <v>1.9844999999999999</v>
      </c>
      <c r="K1086" s="16">
        <f>[1]!s_stmnote_rdexp(A1086,"20251231",1,10000)</f>
        <v>20818.626153999998</v>
      </c>
      <c r="L1086" s="16">
        <f>[1]!s_margin_tradingbalance(A1086,"",10000)</f>
        <v>30989.792399999998</v>
      </c>
      <c r="M1086" s="16">
        <f>[1]!s_margin_seclendingbalance(A1086,"",10000)</f>
        <v>11.718</v>
      </c>
      <c r="N1086" s="17">
        <f>[1]!s_val_ev(A1086,"",100000000)</f>
        <v>57.555912491999997</v>
      </c>
      <c r="O1086" s="17">
        <f>[1]!share_freesharesmv(A1086,"",100000000)</f>
        <v>43.683046119000004</v>
      </c>
      <c r="P1086" s="17">
        <f ca="1">[1]!s_dq_amount_btin(A1086,TODAY()-1,100000000)</f>
        <v>3.4942494700000002</v>
      </c>
      <c r="Q1086" s="17">
        <f ca="1">[1]!s_dq_turn(A1086,TODAY()-1)</f>
        <v>7.1645562491472328</v>
      </c>
      <c r="R1086" s="2">
        <f>[1]!s_pq_amount(A1086,"20260101","",100000000)</f>
        <v>216.10683068</v>
      </c>
      <c r="S1086" s="2">
        <f>[1]!s_pq_avgamount(A1086,"20260101","",100000000)</f>
        <v>1.9826314741284403</v>
      </c>
      <c r="T1086" s="17">
        <f>[1]!s_ipo_dilutedpe(A1086)</f>
        <v>22.99</v>
      </c>
      <c r="U1086" s="12">
        <f>[1]!s_ipo_collection_total(A1086,100000000)</f>
        <v>3.8239999999999998</v>
      </c>
      <c r="V1086" s="18">
        <f>[1]!s_val_pe_ttm(A1086,"")</f>
        <v>113.36312866210938</v>
      </c>
    </row>
    <row r="1087" spans="1:22" x14ac:dyDescent="0.3">
      <c r="A1087" s="12" t="s">
        <v>2749</v>
      </c>
      <c r="B1087" s="12" t="s">
        <v>2750</v>
      </c>
      <c r="C1087" s="16" t="str">
        <f>[1]!s_info_mkt(A1087)</f>
        <v>主板</v>
      </c>
      <c r="D1087" s="16" t="str">
        <f>[1]!s_ipo_listeddate(A1087)</f>
        <v>2010-12-03</v>
      </c>
      <c r="E1087" s="16" t="str">
        <f>[1]!s_info_industry_csrc2023(A1087,"",3)</f>
        <v>农副食品加工业</v>
      </c>
      <c r="F1087" s="16">
        <f>[1]!s_is(A1087,83,"FY","YTD","20251231",1,"",100000000)</f>
        <v>3.1694373633999997</v>
      </c>
      <c r="G1087" s="16">
        <f>[1]!s_is(A1087,83,"FY","YTD","20241231",1,"",100000000)</f>
        <v>3.4388176411</v>
      </c>
      <c r="H1087" s="16">
        <f>[1]!s_is(A1087,61,"FY","YTD","20251231",1,"",100000000)</f>
        <v>0.2530295454</v>
      </c>
      <c r="I1087" s="16">
        <f>[1]!s_is(A1087,61,"FY","YTD","20241231",1,"",100000000)</f>
        <v>0.62172966539999996</v>
      </c>
      <c r="J1087" s="16">
        <f>[1]!s_fa_roe(A1087,"20251231")</f>
        <v>0.96599999999999997</v>
      </c>
      <c r="K1087" s="16">
        <f>[1]!s_stmnote_rdexp(A1087,"20251231",1,10000)</f>
        <v>670.50361199999998</v>
      </c>
      <c r="L1087" s="16">
        <f>[1]!s_margin_tradingbalance(A1087,"",10000)</f>
        <v>0</v>
      </c>
      <c r="M1087" s="16">
        <f>[1]!s_margin_seclendingbalance(A1087,"",10000)</f>
        <v>0</v>
      </c>
      <c r="N1087" s="17">
        <f>[1]!s_val_ev(A1087,"",100000000)</f>
        <v>116.58214399320002</v>
      </c>
      <c r="O1087" s="17">
        <f>[1]!share_freesharesmv(A1087,"",100000000)</f>
        <v>94.6267147935</v>
      </c>
      <c r="P1087" s="17">
        <f ca="1">[1]!s_dq_amount_btin(A1087,TODAY()-1,100000000)</f>
        <v>11.666842920000001</v>
      </c>
      <c r="Q1087" s="17">
        <f ca="1">[1]!s_dq_turn(A1087,TODAY()-1)</f>
        <v>11.285529920797016</v>
      </c>
      <c r="R1087" s="2">
        <f>[1]!s_pq_amount(A1087,"20260101","",100000000)</f>
        <v>399.43891422000002</v>
      </c>
      <c r="S1087" s="2">
        <f>[1]!s_pq_avgamount(A1087,"20260101","",100000000)</f>
        <v>3.6645771946788992</v>
      </c>
      <c r="T1087" s="17">
        <f>[1]!s_ipo_dilutedpe(A1087)</f>
        <v>65.38</v>
      </c>
      <c r="U1087" s="12">
        <f>[1]!s_ipo_collection_total(A1087,100000000)</f>
        <v>6.29</v>
      </c>
      <c r="V1087" s="18">
        <f>[1]!s_val_pe_ttm(A1087,"")</f>
        <v>840.7047119140625</v>
      </c>
    </row>
    <row r="1088" spans="1:22" x14ac:dyDescent="0.3">
      <c r="A1088" s="12" t="s">
        <v>81</v>
      </c>
      <c r="B1088" s="12" t="s">
        <v>82</v>
      </c>
      <c r="C1088" s="16" t="str">
        <f>[1]!s_info_mkt(A1088)</f>
        <v>北证</v>
      </c>
      <c r="D1088" s="16" t="str">
        <f>[1]!s_ipo_listeddate(A1088)</f>
        <v>2022-12-21</v>
      </c>
      <c r="E1088" s="16" t="str">
        <f>[1]!s_info_industry_csrc2023(A1088,"",3)</f>
        <v>金属制品业</v>
      </c>
      <c r="F1088" s="16">
        <f>[1]!s_is(A1088,83,"FY","YTD","20251231",1,"",100000000)</f>
        <v>1.6467928434000001</v>
      </c>
      <c r="G1088" s="16">
        <f>[1]!s_is(A1088,83,"FY","YTD","20241231",1,"",100000000)</f>
        <v>1.5150191016999999</v>
      </c>
      <c r="H1088" s="16">
        <f>[1]!s_is(A1088,61,"FY","YTD","20251231",1,"",100000000)</f>
        <v>0.16765416460000002</v>
      </c>
      <c r="I1088" s="16">
        <f>[1]!s_is(A1088,61,"FY","YTD","20241231",1,"",100000000)</f>
        <v>0.24190633050000002</v>
      </c>
      <c r="J1088" s="16">
        <f>[1]!s_fa_roe(A1088,"20251231")</f>
        <v>5.0434999999999999</v>
      </c>
      <c r="K1088" s="16">
        <f>[1]!s_stmnote_rdexp(A1088,"20251231",1,10000)</f>
        <v>874.19277399999999</v>
      </c>
      <c r="L1088" s="16">
        <f>[1]!s_margin_tradingbalance(A1088,"",10000)</f>
        <v>2116.8964999999998</v>
      </c>
      <c r="M1088" s="16">
        <f>[1]!s_margin_seclendingbalance(A1088,"",10000)</f>
        <v>0</v>
      </c>
      <c r="N1088" s="17">
        <f>[1]!s_val_ev(A1088,"",100000000)</f>
        <v>23.06362554</v>
      </c>
      <c r="O1088" s="17">
        <f>[1]!share_freesharesmv(A1088,"",100000000)</f>
        <v>6.3369221080000004</v>
      </c>
      <c r="P1088" s="17">
        <f ca="1">[1]!s_dq_amount_btin(A1088,TODAY()-1,100000000)</f>
        <v>0.74814515999999998</v>
      </c>
      <c r="Q1088" s="17">
        <f ca="1">[1]!s_dq_turn(A1088,TODAY()-1)</f>
        <v>5.7483525972089682</v>
      </c>
      <c r="R1088" s="2">
        <f>[1]!s_pq_amount(A1088,"20260101","",100000000)</f>
        <v>86.699244379999996</v>
      </c>
      <c r="S1088" s="2">
        <f>[1]!s_pq_avgamount(A1088,"20260101","",100000000)</f>
        <v>0.79540591174311925</v>
      </c>
      <c r="T1088" s="17">
        <f>[1]!s_ipo_dilutedpe(A1088)</f>
        <v>18</v>
      </c>
      <c r="U1088" s="12">
        <f>[1]!s_ipo_collection_total(A1088,100000000)</f>
        <v>1.31264</v>
      </c>
      <c r="V1088" s="18">
        <f>[1]!s_val_pe_ttm(A1088,"")</f>
        <v>158.62889099121094</v>
      </c>
    </row>
    <row r="1089" spans="1:22" x14ac:dyDescent="0.3">
      <c r="A1089" s="12" t="s">
        <v>2751</v>
      </c>
      <c r="B1089" s="12" t="s">
        <v>2752</v>
      </c>
      <c r="C1089" s="16" t="str">
        <f>[1]!s_info_mkt(A1089)</f>
        <v>创业板</v>
      </c>
      <c r="D1089" s="16" t="str">
        <f>[1]!s_ipo_listeddate(A1089)</f>
        <v>2022-11-22</v>
      </c>
      <c r="E1089" s="16" t="str">
        <f>[1]!s_info_industry_csrc2023(A1089,"",3)</f>
        <v>金属制品业</v>
      </c>
      <c r="F1089" s="16">
        <f>[1]!s_is(A1089,83,"FY","YTD","20251231",1,"",100000000)</f>
        <v>21.4353807896</v>
      </c>
      <c r="G1089" s="16">
        <f>[1]!s_is(A1089,83,"FY","YTD","20241231",1,"",100000000)</f>
        <v>15.7962998634</v>
      </c>
      <c r="H1089" s="16">
        <f>[1]!s_is(A1089,61,"FY","YTD","20251231",1,"",100000000)</f>
        <v>4.3363434755999997</v>
      </c>
      <c r="I1089" s="16">
        <f>[1]!s_is(A1089,61,"FY","YTD","20241231",1,"",100000000)</f>
        <v>2.2687006102999998</v>
      </c>
      <c r="J1089" s="16">
        <f>[1]!s_fa_roe(A1089,"20251231")</f>
        <v>16.9221</v>
      </c>
      <c r="K1089" s="16">
        <f>[1]!s_stmnote_rdexp(A1089,"20251231",1,10000)</f>
        <v>13589.398055000001</v>
      </c>
      <c r="L1089" s="16">
        <f>[1]!s_margin_tradingbalance(A1089,"",10000)</f>
        <v>62743.890399999997</v>
      </c>
      <c r="M1089" s="16">
        <f>[1]!s_margin_seclendingbalance(A1089,"",10000)</f>
        <v>1604.8</v>
      </c>
      <c r="N1089" s="17">
        <f>[1]!s_val_ev(A1089,"",100000000)</f>
        <v>2468.4776040000002</v>
      </c>
      <c r="O1089" s="17">
        <f>[1]!share_freesharesmv(A1089,"",100000000)</f>
        <v>513.82954199999995</v>
      </c>
      <c r="P1089" s="17">
        <f ca="1">[1]!s_dq_amount_btin(A1089,TODAY()-1,100000000)</f>
        <v>25.525107670000001</v>
      </c>
      <c r="Q1089" s="17">
        <f ca="1">[1]!s_dq_turn(A1089,TODAY()-1)</f>
        <v>4.2625593644502695</v>
      </c>
      <c r="R1089" s="2">
        <f>[1]!s_pq_amount(A1089,"20260101","",100000000)</f>
        <v>1300.75163608</v>
      </c>
      <c r="S1089" s="2">
        <f>[1]!s_pq_avgamount(A1089,"20260101","",100000000)</f>
        <v>11.933501248440367</v>
      </c>
      <c r="T1089" s="17">
        <f>[1]!s_ipo_dilutedpe(A1089)</f>
        <v>42.24</v>
      </c>
      <c r="U1089" s="12">
        <f>[1]!s_ipo_collection_total(A1089,100000000)</f>
        <v>11.44</v>
      </c>
      <c r="V1089" s="18">
        <f>[1]!s_val_pe_ttm(A1089,"")</f>
        <v>397.1007080078125</v>
      </c>
    </row>
    <row r="1090" spans="1:22" x14ac:dyDescent="0.3">
      <c r="A1090" s="12" t="s">
        <v>2753</v>
      </c>
      <c r="B1090" s="12" t="s">
        <v>2754</v>
      </c>
      <c r="C1090" s="16" t="str">
        <f>[1]!s_info_mkt(A1090)</f>
        <v>主板</v>
      </c>
      <c r="D1090" s="16" t="str">
        <f>[1]!s_ipo_listeddate(A1090)</f>
        <v>2015-02-17</v>
      </c>
      <c r="E1090" s="16" t="str">
        <f>[1]!s_info_industry_csrc2023(A1090,"",3)</f>
        <v>金属制品业</v>
      </c>
      <c r="F1090" s="16">
        <f>[1]!s_is(A1090,83,"FY","YTD","20251231",1,"",100000000)</f>
        <v>19.1629443705</v>
      </c>
      <c r="G1090" s="16">
        <f>[1]!s_is(A1090,83,"FY","YTD","20241231",1,"",100000000)</f>
        <v>39.371629005800003</v>
      </c>
      <c r="H1090" s="16">
        <f>[1]!s_is(A1090,61,"FY","YTD","20251231",1,"",100000000)</f>
        <v>-8.8893644722000005</v>
      </c>
      <c r="I1090" s="16">
        <f>[1]!s_is(A1090,61,"FY","YTD","20241231",1,"",100000000)</f>
        <v>0.51374433610000003</v>
      </c>
      <c r="J1090" s="16">
        <f>[1]!s_fa_roe(A1090,"20251231")</f>
        <v>-31.8459</v>
      </c>
      <c r="K1090" s="16">
        <f>[1]!s_stmnote_rdexp(A1090,"20251231",1,10000)</f>
        <v>9606.4200019999989</v>
      </c>
      <c r="L1090" s="16">
        <f>[1]!s_margin_tradingbalance(A1090,"",10000)</f>
        <v>0</v>
      </c>
      <c r="M1090" s="16">
        <f>[1]!s_margin_seclendingbalance(A1090,"",10000)</f>
        <v>0</v>
      </c>
      <c r="N1090" s="17">
        <f>[1]!s_val_ev(A1090,"",100000000)</f>
        <v>18.3248029238</v>
      </c>
      <c r="O1090" s="17">
        <f>[1]!share_freesharesmv(A1090,"",100000000)</f>
        <v>12.207091354400001</v>
      </c>
      <c r="P1090" s="17">
        <f ca="1">[1]!s_dq_amount_btin(A1090,TODAY()-1,100000000)</f>
        <v>0.38998145000000001</v>
      </c>
      <c r="Q1090" s="17">
        <f ca="1">[1]!s_dq_turn(A1090,TODAY()-1)</f>
        <v>2.1539404317975412</v>
      </c>
      <c r="R1090" s="2">
        <f>[1]!s_pq_amount(A1090,"20260101","",100000000)</f>
        <v>63.625153580000003</v>
      </c>
      <c r="S1090" s="2">
        <f>[1]!s_pq_avgamount(A1090,"20260101","",100000000)</f>
        <v>0.58371700532110093</v>
      </c>
      <c r="T1090" s="17">
        <f>[1]!s_ipo_dilutedpe(A1090)</f>
        <v>22.91</v>
      </c>
      <c r="U1090" s="12">
        <f>[1]!s_ipo_collection_total(A1090,100000000)</f>
        <v>2.1905480000000002</v>
      </c>
      <c r="V1090" s="18">
        <f>[1]!s_val_pe_ttm(A1090,"")</f>
        <v>-1.9259936809539795</v>
      </c>
    </row>
    <row r="1091" spans="1:22" x14ac:dyDescent="0.3">
      <c r="A1091" s="12" t="s">
        <v>2755</v>
      </c>
      <c r="B1091" s="12" t="s">
        <v>2756</v>
      </c>
      <c r="C1091" s="16" t="str">
        <f>[1]!s_info_mkt(A1091)</f>
        <v>科创板</v>
      </c>
      <c r="D1091" s="16" t="str">
        <f>[1]!s_ipo_listeddate(A1091)</f>
        <v>2021-08-04</v>
      </c>
      <c r="E1091" s="16" t="str">
        <f>[1]!s_info_industry_csrc2023(A1091,"",3)</f>
        <v>计算机、通信和其他电子设备制造业</v>
      </c>
      <c r="F1091" s="16">
        <f>[1]!s_is(A1091,83,"FY","YTD","20251231",1,"",100000000)</f>
        <v>39.822611015200003</v>
      </c>
      <c r="G1091" s="16">
        <f>[1]!s_is(A1091,83,"FY","YTD","20241231",1,"",100000000)</f>
        <v>35.902238282299997</v>
      </c>
      <c r="H1091" s="16">
        <f>[1]!s_is(A1091,61,"FY","YTD","20251231",1,"",100000000)</f>
        <v>2.3233756504</v>
      </c>
      <c r="I1091" s="16">
        <f>[1]!s_is(A1091,61,"FY","YTD","20241231",1,"",100000000)</f>
        <v>5.7259510130999995</v>
      </c>
      <c r="J1091" s="16">
        <f>[1]!s_fa_roe(A1091,"20251231")</f>
        <v>3.863</v>
      </c>
      <c r="K1091" s="16">
        <f>[1]!s_stmnote_rdexp(A1091,"20251231",1,10000)</f>
        <v>107046.02</v>
      </c>
      <c r="L1091" s="16">
        <f>[1]!s_margin_tradingbalance(A1091,"",10000)</f>
        <v>97679.356</v>
      </c>
      <c r="M1091" s="16">
        <f>[1]!s_margin_seclendingbalance(A1091,"",10000)</f>
        <v>549.87</v>
      </c>
      <c r="N1091" s="17">
        <f>[1]!s_val_ev(A1091,"",100000000)</f>
        <v>396.85989137608004</v>
      </c>
      <c r="O1091" s="17">
        <f>[1]!share_freesharesmv(A1091,"",100000000)</f>
        <v>203.49637559999999</v>
      </c>
      <c r="P1091" s="17">
        <f ca="1">[1]!s_dq_amount_btin(A1091,TODAY()-1,100000000)</f>
        <v>18.22331518</v>
      </c>
      <c r="Q1091" s="17">
        <f ca="1">[1]!s_dq_turn(A1091,TODAY()-1)</f>
        <v>5.5478460128747455</v>
      </c>
      <c r="R1091" s="2">
        <f>[1]!s_pq_amount(A1091,"20260101","",100000000)</f>
        <v>1337.3736472799999</v>
      </c>
      <c r="S1091" s="2">
        <f>[1]!s_pq_avgamount(A1091,"20260101","",100000000)</f>
        <v>12.269483002568808</v>
      </c>
      <c r="T1091" s="17">
        <f>[1]!s_ipo_dilutedpe(A1091)</f>
        <v>127.14</v>
      </c>
      <c r="U1091" s="12">
        <f>[1]!s_ipo_collection_total(A1091,100000000)</f>
        <v>7.476</v>
      </c>
      <c r="V1091" s="18">
        <f>[1]!s_val_pe_ttm(A1091,"")</f>
        <v>202.16557312011719</v>
      </c>
    </row>
    <row r="1092" spans="1:22" x14ac:dyDescent="0.3">
      <c r="A1092" s="12" t="s">
        <v>2757</v>
      </c>
      <c r="B1092" s="12" t="s">
        <v>2758</v>
      </c>
      <c r="C1092" s="16" t="str">
        <f>[1]!s_info_mkt(A1092)</f>
        <v>科创板</v>
      </c>
      <c r="D1092" s="16" t="str">
        <f>[1]!s_ipo_listeddate(A1092)</f>
        <v>2021-06-15</v>
      </c>
      <c r="E1092" s="16" t="str">
        <f>[1]!s_info_industry_csrc2023(A1092,"",3)</f>
        <v>专用设备制造业</v>
      </c>
      <c r="F1092" s="16">
        <f>[1]!s_is(A1092,83,"FY","YTD","20251231",1,"",100000000)</f>
        <v>10.983867786500001</v>
      </c>
      <c r="G1092" s="16">
        <f>[1]!s_is(A1092,83,"FY","YTD","20241231",1,"",100000000)</f>
        <v>7.4999750495000006</v>
      </c>
      <c r="H1092" s="16">
        <f>[1]!s_is(A1092,61,"FY","YTD","20251231",1,"",100000000)</f>
        <v>1.2093691508</v>
      </c>
      <c r="I1092" s="16">
        <f>[1]!s_is(A1092,61,"FY","YTD","20241231",1,"",100000000)</f>
        <v>0.69272891540000003</v>
      </c>
      <c r="J1092" s="16">
        <f>[1]!s_fa_roe(A1092,"20251231")</f>
        <v>6.7832999999999997</v>
      </c>
      <c r="K1092" s="16">
        <f>[1]!s_stmnote_rdexp(A1092,"20251231",1,10000)</f>
        <v>10006.508051999999</v>
      </c>
      <c r="L1092" s="16">
        <f>[1]!s_margin_tradingbalance(A1092,"",10000)</f>
        <v>65393.297599999998</v>
      </c>
      <c r="M1092" s="16">
        <f>[1]!s_margin_seclendingbalance(A1092,"",10000)</f>
        <v>414.00729999999999</v>
      </c>
      <c r="N1092" s="17">
        <f>[1]!s_val_ev(A1092,"",100000000)</f>
        <v>302.72817972000001</v>
      </c>
      <c r="O1092" s="17">
        <f>[1]!share_freesharesmv(A1092,"",100000000)</f>
        <v>200.99362667299999</v>
      </c>
      <c r="P1092" s="17">
        <f ca="1">[1]!s_dq_amount_btin(A1092,TODAY()-1,100000000)</f>
        <v>16.284342729999999</v>
      </c>
      <c r="Q1092" s="17">
        <f ca="1">[1]!s_dq_turn(A1092,TODAY()-1)</f>
        <v>5.4437151358827593</v>
      </c>
      <c r="R1092" s="2">
        <f>[1]!s_pq_amount(A1092,"20260101","",100000000)</f>
        <v>926.67029336999997</v>
      </c>
      <c r="S1092" s="2">
        <f>[1]!s_pq_avgamount(A1092,"20260101","",100000000)</f>
        <v>8.5015623244954135</v>
      </c>
      <c r="T1092" s="17">
        <f>[1]!s_ipo_dilutedpe(A1092)</f>
        <v>17.55</v>
      </c>
      <c r="U1092" s="12">
        <f>[1]!s_ipo_collection_total(A1092,100000000)</f>
        <v>3.4628800000000002</v>
      </c>
      <c r="V1092" s="18">
        <f>[1]!s_val_pe_ttm(A1092,"")</f>
        <v>204.20538330078125</v>
      </c>
    </row>
    <row r="1093" spans="1:22" x14ac:dyDescent="0.3">
      <c r="A1093" s="12" t="s">
        <v>2759</v>
      </c>
      <c r="B1093" s="12" t="s">
        <v>2760</v>
      </c>
      <c r="C1093" s="16" t="str">
        <f>[1]!s_info_mkt(A1093)</f>
        <v>科创板</v>
      </c>
      <c r="D1093" s="16" t="str">
        <f>[1]!s_ipo_listeddate(A1093)</f>
        <v>2021-10-22</v>
      </c>
      <c r="E1093" s="16" t="str">
        <f>[1]!s_info_industry_csrc2023(A1093,"",3)</f>
        <v>化学原料和化学制品制造业</v>
      </c>
      <c r="F1093" s="16">
        <f>[1]!s_is(A1093,83,"FY","YTD","20251231",1,"",100000000)</f>
        <v>17.6656238773</v>
      </c>
      <c r="G1093" s="16">
        <f>[1]!s_is(A1093,83,"FY","YTD","20241231",1,"",100000000)</f>
        <v>15.6493249713</v>
      </c>
      <c r="H1093" s="16">
        <f>[1]!s_is(A1093,61,"FY","YTD","20251231",1,"",100000000)</f>
        <v>-0.56459132010000002</v>
      </c>
      <c r="I1093" s="16">
        <f>[1]!s_is(A1093,61,"FY","YTD","20241231",1,"",100000000)</f>
        <v>-0.26211631600000002</v>
      </c>
      <c r="J1093" s="16">
        <f>[1]!s_fa_roe(A1093,"20251231")</f>
        <v>-3.141</v>
      </c>
      <c r="K1093" s="16">
        <f>[1]!s_stmnote_rdexp(A1093,"20251231",1,10000)</f>
        <v>14012.264965999999</v>
      </c>
      <c r="L1093" s="16">
        <f>[1]!s_margin_tradingbalance(A1093,"",10000)</f>
        <v>22816.045399999999</v>
      </c>
      <c r="M1093" s="16">
        <f>[1]!s_margin_seclendingbalance(A1093,"",10000)</f>
        <v>35.200000000000003</v>
      </c>
      <c r="N1093" s="17">
        <f>[1]!s_val_ev(A1093,"",100000000)</f>
        <v>31.756333590400001</v>
      </c>
      <c r="O1093" s="17">
        <f>[1]!share_freesharesmv(A1093,"",100000000)</f>
        <v>18.802714291199997</v>
      </c>
      <c r="P1093" s="17">
        <f ca="1">[1]!s_dq_amount_btin(A1093,TODAY()-1,100000000)</f>
        <v>0.66313823000000005</v>
      </c>
      <c r="Q1093" s="17">
        <f ca="1">[1]!s_dq_turn(A1093,TODAY()-1)</f>
        <v>2.0648326335702176</v>
      </c>
      <c r="R1093" s="2">
        <f>[1]!s_pq_amount(A1093,"20260101","",100000000)</f>
        <v>84.723598949999996</v>
      </c>
      <c r="S1093" s="2">
        <f>[1]!s_pq_avgamount(A1093,"20260101","",100000000)</f>
        <v>0.77728072431192663</v>
      </c>
      <c r="T1093" s="17">
        <f>[1]!s_ipo_dilutedpe(A1093)</f>
        <v>27.94</v>
      </c>
      <c r="U1093" s="12">
        <f>[1]!s_ipo_collection_total(A1093,100000000)</f>
        <v>15.249699496</v>
      </c>
      <c r="V1093" s="18">
        <f>[1]!s_val_pe_ttm(A1093,"")</f>
        <v>-52.30169677734375</v>
      </c>
    </row>
    <row r="1094" spans="1:22" x14ac:dyDescent="0.3">
      <c r="A1094" s="12" t="s">
        <v>2761</v>
      </c>
      <c r="B1094" s="12" t="s">
        <v>2762</v>
      </c>
      <c r="C1094" s="16" t="str">
        <f>[1]!s_info_mkt(A1094)</f>
        <v>科创板</v>
      </c>
      <c r="D1094" s="16" t="str">
        <f>[1]!s_ipo_listeddate(A1094)</f>
        <v>2022-10-11</v>
      </c>
      <c r="E1094" s="16" t="str">
        <f>[1]!s_info_industry_csrc2023(A1094,"",3)</f>
        <v>研究和试验发展</v>
      </c>
      <c r="F1094" s="16">
        <f>[1]!s_is(A1094,83,"FY","YTD","20251231",1,"",100000000)</f>
        <v>13.238107267</v>
      </c>
      <c r="G1094" s="16">
        <f>[1]!s_is(A1094,83,"FY","YTD","20241231",1,"",100000000)</f>
        <v>11.020103336099998</v>
      </c>
      <c r="H1094" s="16">
        <f>[1]!s_is(A1094,61,"FY","YTD","20251231",1,"",100000000)</f>
        <v>1.5173965159</v>
      </c>
      <c r="I1094" s="16">
        <f>[1]!s_is(A1094,61,"FY","YTD","20241231",1,"",100000000)</f>
        <v>1.1742616351000001</v>
      </c>
      <c r="J1094" s="16">
        <f>[1]!s_fa_roe(A1094,"20251231")</f>
        <v>7.4519000000000002</v>
      </c>
      <c r="K1094" s="16">
        <f>[1]!s_stmnote_rdexp(A1094,"20251231",1,10000)</f>
        <v>6271.5609009999998</v>
      </c>
      <c r="L1094" s="16">
        <f>[1]!s_margin_tradingbalance(A1094,"",10000)</f>
        <v>7578.0802000000003</v>
      </c>
      <c r="M1094" s="16">
        <f>[1]!s_margin_seclendingbalance(A1094,"",10000)</f>
        <v>0</v>
      </c>
      <c r="N1094" s="17">
        <f>[1]!s_val_ev(A1094,"",100000000)</f>
        <v>41.2426818024</v>
      </c>
      <c r="O1094" s="17">
        <f>[1]!share_freesharesmv(A1094,"",100000000)</f>
        <v>17.126786838800001</v>
      </c>
      <c r="P1094" s="17">
        <f ca="1">[1]!s_dq_amount_btin(A1094,TODAY()-1,100000000)</f>
        <v>0.93361936000000001</v>
      </c>
      <c r="Q1094" s="17">
        <f ca="1">[1]!s_dq_turn(A1094,TODAY()-1)</f>
        <v>2.2592995112790577</v>
      </c>
      <c r="R1094" s="2">
        <f>[1]!s_pq_amount(A1094,"20260101","",100000000)</f>
        <v>87.549415819999993</v>
      </c>
      <c r="S1094" s="2">
        <f>[1]!s_pq_avgamount(A1094,"20260101","",100000000)</f>
        <v>0.8032056497247706</v>
      </c>
      <c r="T1094" s="17">
        <f>[1]!s_ipo_dilutedpe(A1094)</f>
        <v>63.56</v>
      </c>
      <c r="U1094" s="12">
        <f>[1]!s_ipo_collection_total(A1094,100000000)</f>
        <v>14.281608</v>
      </c>
      <c r="V1094" s="18">
        <f>[1]!s_val_pe_ttm(A1094,"")</f>
        <v>24.567392349243164</v>
      </c>
    </row>
    <row r="1095" spans="1:22" x14ac:dyDescent="0.3">
      <c r="A1095" s="12" t="s">
        <v>2763</v>
      </c>
      <c r="B1095" s="12" t="s">
        <v>2764</v>
      </c>
      <c r="C1095" s="16" t="str">
        <f>[1]!s_info_mkt(A1095)</f>
        <v>创业板</v>
      </c>
      <c r="D1095" s="16" t="str">
        <f>[1]!s_ipo_listeddate(A1095)</f>
        <v>2017-03-14</v>
      </c>
      <c r="E1095" s="16" t="str">
        <f>[1]!s_info_industry_csrc2023(A1095,"",3)</f>
        <v>计算机、通信和其他电子设备制造业</v>
      </c>
      <c r="F1095" s="16">
        <f>[1]!s_is(A1095,83,"FY","YTD","20251231",1,"",100000000)</f>
        <v>34.941345382399994</v>
      </c>
      <c r="G1095" s="16">
        <f>[1]!s_is(A1095,83,"FY","YTD","20241231",1,"",100000000)</f>
        <v>28.4468504317</v>
      </c>
      <c r="H1095" s="16">
        <f>[1]!s_is(A1095,61,"FY","YTD","20251231",1,"",100000000)</f>
        <v>4.7668914788999999</v>
      </c>
      <c r="I1095" s="16">
        <f>[1]!s_is(A1095,61,"FY","YTD","20241231",1,"",100000000)</f>
        <v>4.7303823582</v>
      </c>
      <c r="J1095" s="16">
        <f>[1]!s_fa_roe(A1095,"20251231")</f>
        <v>8.0508000000000006</v>
      </c>
      <c r="K1095" s="16">
        <f>[1]!s_stmnote_rdexp(A1095,"20251231",1,10000)</f>
        <v>20163.755896999999</v>
      </c>
      <c r="L1095" s="16">
        <f>[1]!s_margin_tradingbalance(A1095,"",10000)</f>
        <v>78272.028300000005</v>
      </c>
      <c r="M1095" s="16">
        <f>[1]!s_margin_seclendingbalance(A1095,"",10000)</f>
        <v>925.14940000000001</v>
      </c>
      <c r="N1095" s="17">
        <f>[1]!s_val_ev(A1095,"",100000000)</f>
        <v>311.94676163310004</v>
      </c>
      <c r="O1095" s="17">
        <f>[1]!share_freesharesmv(A1095,"",100000000)</f>
        <v>179.38598685210002</v>
      </c>
      <c r="P1095" s="17">
        <f ca="1">[1]!s_dq_amount_btin(A1095,TODAY()-1,100000000)</f>
        <v>19.715126359999999</v>
      </c>
      <c r="Q1095" s="17">
        <f ca="1">[1]!s_dq_turn(A1095,TODAY()-1)</f>
        <v>6.8948177020974732</v>
      </c>
      <c r="R1095" s="2">
        <f>[1]!s_pq_amount(A1095,"20260101","",100000000)</f>
        <v>1075.38031256</v>
      </c>
      <c r="S1095" s="2">
        <f>[1]!s_pq_avgamount(A1095,"20260101","",100000000)</f>
        <v>9.8658744271559637</v>
      </c>
      <c r="T1095" s="17">
        <f>[1]!s_ipo_dilutedpe(A1095)</f>
        <v>22.99</v>
      </c>
      <c r="U1095" s="12">
        <f>[1]!s_ipo_collection_total(A1095,100000000)</f>
        <v>6.5206799999999996</v>
      </c>
      <c r="V1095" s="18">
        <f>[1]!s_val_pe_ttm(A1095,"")</f>
        <v>67.062179565429688</v>
      </c>
    </row>
    <row r="1096" spans="1:22" x14ac:dyDescent="0.3">
      <c r="A1096" s="12" t="s">
        <v>2765</v>
      </c>
      <c r="B1096" s="12" t="s">
        <v>2766</v>
      </c>
      <c r="C1096" s="16" t="str">
        <f>[1]!s_info_mkt(A1096)</f>
        <v>科创板</v>
      </c>
      <c r="D1096" s="16" t="str">
        <f>[1]!s_ipo_listeddate(A1096)</f>
        <v>2021-12-30</v>
      </c>
      <c r="E1096" s="16" t="str">
        <f>[1]!s_info_industry_csrc2023(A1096,"",3)</f>
        <v>专用设备制造业</v>
      </c>
      <c r="F1096" s="16">
        <f>[1]!s_is(A1096,83,"FY","YTD","20251231",1,"",100000000)</f>
        <v>10.4576640534</v>
      </c>
      <c r="G1096" s="16">
        <f>[1]!s_is(A1096,83,"FY","YTD","20241231",1,"",100000000)</f>
        <v>8.0585702219000002</v>
      </c>
      <c r="H1096" s="16">
        <f>[1]!s_is(A1096,61,"FY","YTD","20251231",1,"",100000000)</f>
        <v>2.7254234758999996</v>
      </c>
      <c r="I1096" s="16">
        <f>[1]!s_is(A1096,61,"FY","YTD","20241231",1,"",100000000)</f>
        <v>1.2498800959</v>
      </c>
      <c r="J1096" s="16">
        <f>[1]!s_fa_roe(A1096,"20251231")</f>
        <v>9.3893000000000004</v>
      </c>
      <c r="K1096" s="16">
        <f>[1]!s_stmnote_rdexp(A1096,"20251231",1,10000)</f>
        <v>11850.320020000001</v>
      </c>
      <c r="L1096" s="16">
        <f>[1]!s_margin_tradingbalance(A1096,"",10000)</f>
        <v>5653.6968999999999</v>
      </c>
      <c r="M1096" s="16">
        <f>[1]!s_margin_seclendingbalance(A1096,"",10000)</f>
        <v>18.95</v>
      </c>
      <c r="N1096" s="17">
        <f>[1]!s_val_ev(A1096,"",100000000)</f>
        <v>51.013560126913994</v>
      </c>
      <c r="O1096" s="17">
        <f>[1]!share_freesharesmv(A1096,"",100000000)</f>
        <v>8.0379922411999996</v>
      </c>
      <c r="P1096" s="17">
        <f ca="1">[1]!s_dq_amount_btin(A1096,TODAY()-1,100000000)</f>
        <v>0.24256575999999999</v>
      </c>
      <c r="Q1096" s="17">
        <f ca="1">[1]!s_dq_turn(A1096,TODAY()-1)</f>
        <v>0.55268385870997272</v>
      </c>
      <c r="R1096" s="2">
        <f>[1]!s_pq_amount(A1096,"20260101","",100000000)</f>
        <v>49.480551040000002</v>
      </c>
      <c r="S1096" s="2">
        <f>[1]!s_pq_avgamount(A1096,"20260101","",100000000)</f>
        <v>0.45395000954128439</v>
      </c>
      <c r="T1096" s="17">
        <f>[1]!s_ipo_dilutedpe(A1096)</f>
        <v>41.41</v>
      </c>
      <c r="U1096" s="12">
        <f>[1]!s_ipo_collection_total(A1096,100000000)</f>
        <v>11.455386799999999</v>
      </c>
      <c r="V1096" s="18">
        <f>[1]!s_val_pe_ttm(A1096,"")</f>
        <v>21.054571151733398</v>
      </c>
    </row>
    <row r="1097" spans="1:22" x14ac:dyDescent="0.3">
      <c r="A1097" s="12" t="s">
        <v>2767</v>
      </c>
      <c r="B1097" s="12" t="s">
        <v>2768</v>
      </c>
      <c r="C1097" s="16" t="str">
        <f>[1]!s_info_mkt(A1097)</f>
        <v>创业板</v>
      </c>
      <c r="D1097" s="16" t="str">
        <f>[1]!s_ipo_listeddate(A1097)</f>
        <v>2026-04-17</v>
      </c>
      <c r="E1097" s="16" t="str">
        <f>[1]!s_info_industry_csrc2023(A1097,"",3)</f>
        <v>专用设备制造业</v>
      </c>
      <c r="F1097" s="16">
        <f>[1]!s_is(A1097,83,"FY","YTD","20251231",1,"",100000000)</f>
        <v>8.0367295219999999</v>
      </c>
      <c r="G1097" s="16">
        <f>[1]!s_is(A1097,83,"FY","YTD","20241231",1,"",100000000)</f>
        <v>6.3659482350000003</v>
      </c>
      <c r="H1097" s="16">
        <f>[1]!s_is(A1097,61,"FY","YTD","20251231",1,"",100000000)</f>
        <v>1.5625807784000001</v>
      </c>
      <c r="I1097" s="16">
        <f>[1]!s_is(A1097,61,"FY","YTD","20241231",1,"",100000000)</f>
        <v>1.5252143652000001</v>
      </c>
      <c r="J1097" s="16">
        <f>[1]!s_fa_roe(A1097,"20251231")</f>
        <v>24.0761</v>
      </c>
      <c r="K1097" s="16">
        <f>[1]!s_stmnote_rdexp(A1097,"20251231",1,10000)</f>
        <v>5848.7286009999998</v>
      </c>
      <c r="L1097" s="16">
        <f>[1]!s_margin_tradingbalance(A1097,"",10000)</f>
        <v>7265.1009999999997</v>
      </c>
      <c r="M1097" s="16">
        <f>[1]!s_margin_seclendingbalance(A1097,"",10000)</f>
        <v>0</v>
      </c>
      <c r="N1097" s="17">
        <f>[1]!s_val_ev(A1097,"",100000000)</f>
        <v>64.52</v>
      </c>
      <c r="O1097" s="17">
        <f>[1]!share_freesharesmv(A1097,"",100000000)</f>
        <v>13.0001277028</v>
      </c>
      <c r="P1097" s="17">
        <f ca="1">[1]!s_dq_amount_btin(A1097,TODAY()-1,100000000)</f>
        <v>1.11607418</v>
      </c>
      <c r="Q1097" s="17">
        <f ca="1">[1]!s_dq_turn(A1097,TODAY()-1)</f>
        <v>8.6365971017205876</v>
      </c>
      <c r="R1097" s="2">
        <f>[1]!s_pq_amount(A1097,"20260101","",100000000)</f>
        <v>156.15720691999999</v>
      </c>
      <c r="S1097" s="2">
        <f>[1]!s_pq_avgamount(A1097,"20260101","",100000000)</f>
        <v>3.7180287361904765</v>
      </c>
      <c r="T1097" s="17">
        <f>[1]!s_ipo_dilutedpe(A1097)</f>
        <v>18.02</v>
      </c>
      <c r="U1097" s="12">
        <f>[1]!s_ipo_collection_total(A1097,100000000)</f>
        <v>6.665</v>
      </c>
      <c r="V1097" s="18">
        <f>[1]!s_val_pe_ttm(A1097,"")</f>
        <v>47.132728576660156</v>
      </c>
    </row>
    <row r="1098" spans="1:22" x14ac:dyDescent="0.3">
      <c r="A1098" s="12" t="s">
        <v>2769</v>
      </c>
      <c r="B1098" s="12" t="s">
        <v>2770</v>
      </c>
      <c r="C1098" s="16" t="str">
        <f>[1]!s_info_mkt(A1098)</f>
        <v>主板</v>
      </c>
      <c r="D1098" s="16" t="str">
        <f>[1]!s_ipo_listeddate(A1098)</f>
        <v>2015-07-01</v>
      </c>
      <c r="E1098" s="16" t="str">
        <f>[1]!s_info_industry_csrc2023(A1098,"",3)</f>
        <v>非金属矿物制品业</v>
      </c>
      <c r="F1098" s="16">
        <f>[1]!s_is(A1098,83,"FY","YTD","20251231",1,"",100000000)</f>
        <v>3.5640110562</v>
      </c>
      <c r="G1098" s="16">
        <f>[1]!s_is(A1098,83,"FY","YTD","20241231",1,"",100000000)</f>
        <v>2.8521753512000001</v>
      </c>
      <c r="H1098" s="16">
        <f>[1]!s_is(A1098,61,"FY","YTD","20251231",1,"",100000000)</f>
        <v>-0.81179506769999998</v>
      </c>
      <c r="I1098" s="16">
        <f>[1]!s_is(A1098,61,"FY","YTD","20241231",1,"",100000000)</f>
        <v>-0.23468382870000001</v>
      </c>
      <c r="J1098" s="16">
        <f>[1]!s_fa_roe(A1098,"20251231")</f>
        <v>-8.7175999999999991</v>
      </c>
      <c r="K1098" s="16">
        <f>[1]!s_stmnote_rdexp(A1098,"20251231",1,10000)</f>
        <v>956.13692400000002</v>
      </c>
      <c r="L1098" s="16">
        <f>[1]!s_margin_tradingbalance(A1098,"",10000)</f>
        <v>0</v>
      </c>
      <c r="M1098" s="16">
        <f>[1]!s_margin_seclendingbalance(A1098,"",10000)</f>
        <v>0</v>
      </c>
      <c r="N1098" s="17">
        <f>[1]!s_val_ev(A1098,"",100000000)</f>
        <v>31.233561600000002</v>
      </c>
      <c r="O1098" s="17">
        <f>[1]!share_freesharesmv(A1098,"",100000000)</f>
        <v>11.3479976768</v>
      </c>
      <c r="P1098" s="17">
        <f ca="1">[1]!s_dq_amount_btin(A1098,TODAY()-1,100000000)</f>
        <v>0.21655443999999999</v>
      </c>
      <c r="Q1098" s="17">
        <f ca="1">[1]!s_dq_turn(A1098,TODAY()-1)</f>
        <v>0.6818096595170241</v>
      </c>
      <c r="R1098" s="2">
        <f>[1]!s_pq_amount(A1098,"20260101","",100000000)</f>
        <v>18.724563870000001</v>
      </c>
      <c r="S1098" s="2">
        <f>[1]!s_pq_avgamount(A1098,"20260101","",100000000)</f>
        <v>0.17178498963302755</v>
      </c>
      <c r="T1098" s="17">
        <f>[1]!s_ipo_dilutedpe(A1098)</f>
        <v>22.96</v>
      </c>
      <c r="U1098" s="12">
        <f>[1]!s_ipo_collection_total(A1098,100000000)</f>
        <v>2.5771820000000001</v>
      </c>
      <c r="V1098" s="18">
        <f>[1]!s_val_pe_ttm(A1098,"")</f>
        <v>-36.983867645263672</v>
      </c>
    </row>
    <row r="1099" spans="1:22" x14ac:dyDescent="0.3">
      <c r="A1099" s="12" t="s">
        <v>2771</v>
      </c>
      <c r="B1099" s="12" t="s">
        <v>2772</v>
      </c>
      <c r="C1099" s="16" t="str">
        <f>[1]!s_info_mkt(A1099)</f>
        <v>科创板</v>
      </c>
      <c r="D1099" s="16" t="str">
        <f>[1]!s_ipo_listeddate(A1099)</f>
        <v>2022-12-09</v>
      </c>
      <c r="E1099" s="16" t="str">
        <f>[1]!s_info_industry_csrc2023(A1099,"",3)</f>
        <v>专用设备制造业</v>
      </c>
      <c r="F1099" s="16">
        <f>[1]!s_is(A1099,83,"FY","YTD","20251231",1,"",100000000)</f>
        <v>5.1170384694999997</v>
      </c>
      <c r="G1099" s="16">
        <f>[1]!s_is(A1099,83,"FY","YTD","20241231",1,"",100000000)</f>
        <v>5.4639404307000001</v>
      </c>
      <c r="H1099" s="16">
        <f>[1]!s_is(A1099,61,"FY","YTD","20251231",1,"",100000000)</f>
        <v>-5.9454601100000004E-2</v>
      </c>
      <c r="I1099" s="16">
        <f>[1]!s_is(A1099,61,"FY","YTD","20241231",1,"",100000000)</f>
        <v>0.40675292479999997</v>
      </c>
      <c r="J1099" s="16">
        <f>[1]!s_fa_roe(A1099,"20251231")</f>
        <v>-0.41470000000000001</v>
      </c>
      <c r="K1099" s="16">
        <f>[1]!s_stmnote_rdexp(A1099,"20251231",1,10000)</f>
        <v>5703.2726460000003</v>
      </c>
      <c r="L1099" s="16">
        <f>[1]!s_margin_tradingbalance(A1099,"",10000)</f>
        <v>3302.1734000000001</v>
      </c>
      <c r="M1099" s="16">
        <f>[1]!s_margin_seclendingbalance(A1099,"",10000)</f>
        <v>0</v>
      </c>
      <c r="N1099" s="17">
        <f>[1]!s_val_ev(A1099,"",100000000)</f>
        <v>19.958651</v>
      </c>
      <c r="O1099" s="17">
        <f>[1]!share_freesharesmv(A1099,"",100000000)</f>
        <v>9.7406477500000008</v>
      </c>
      <c r="P1099" s="17">
        <f ca="1">[1]!s_dq_amount_btin(A1099,TODAY()-1,100000000)</f>
        <v>0.18863483</v>
      </c>
      <c r="Q1099" s="17">
        <f ca="1">[1]!s_dq_turn(A1099,TODAY()-1)</f>
        <v>0.94875494741603528</v>
      </c>
      <c r="R1099" s="2">
        <f>[1]!s_pq_amount(A1099,"20260101","",100000000)</f>
        <v>30.718181609999998</v>
      </c>
      <c r="S1099" s="2">
        <f>[1]!s_pq_avgamount(A1099,"20260101","",100000000)</f>
        <v>0.28181817990825686</v>
      </c>
      <c r="T1099" s="17">
        <f>[1]!s_ipo_dilutedpe(A1099)</f>
        <v>60.26</v>
      </c>
      <c r="U1099" s="12">
        <f>[1]!s_ipo_collection_total(A1099,100000000)</f>
        <v>10.825056</v>
      </c>
      <c r="V1099" s="18">
        <f>[1]!s_val_pe_ttm(A1099,"")</f>
        <v>-436.56048583984375</v>
      </c>
    </row>
    <row r="1100" spans="1:22" x14ac:dyDescent="0.3">
      <c r="A1100" s="12" t="s">
        <v>2773</v>
      </c>
      <c r="B1100" s="12" t="s">
        <v>2774</v>
      </c>
      <c r="C1100" s="16" t="str">
        <f>[1]!s_info_mkt(A1100)</f>
        <v>科创板</v>
      </c>
      <c r="D1100" s="16" t="str">
        <f>[1]!s_ipo_listeddate(A1100)</f>
        <v>2024-06-12</v>
      </c>
      <c r="E1100" s="16" t="str">
        <f>[1]!s_info_industry_csrc2023(A1100,"",3)</f>
        <v>软件和信息技术服务业</v>
      </c>
      <c r="F1100" s="16">
        <f>[1]!s_is(A1100,83,"FY","YTD","20251231",1,"",100000000)</f>
        <v>13.0584985399</v>
      </c>
      <c r="G1100" s="16">
        <f>[1]!s_is(A1100,83,"FY","YTD","20241231",1,"",100000000)</f>
        <v>10.4443133965</v>
      </c>
      <c r="H1100" s="16">
        <f>[1]!s_is(A1100,61,"FY","YTD","20251231",1,"",100000000)</f>
        <v>5.1661984552</v>
      </c>
      <c r="I1100" s="16">
        <f>[1]!s_is(A1100,61,"FY","YTD","20241231",1,"",100000000)</f>
        <v>3.6187004226999999</v>
      </c>
      <c r="J1100" s="16">
        <f>[1]!s_fa_roe(A1100,"20251231")</f>
        <v>14.894500000000001</v>
      </c>
      <c r="K1100" s="16">
        <f>[1]!s_stmnote_rdexp(A1100,"20251231",1,10000)</f>
        <v>25344.941636000003</v>
      </c>
      <c r="L1100" s="16">
        <f>[1]!s_margin_tradingbalance(A1100,"",10000)</f>
        <v>81305.258900000001</v>
      </c>
      <c r="M1100" s="16">
        <f>[1]!s_margin_seclendingbalance(A1100,"",10000)</f>
        <v>277.35669999999999</v>
      </c>
      <c r="N1100" s="17">
        <f>[1]!s_val_ev(A1100,"",100000000)</f>
        <v>307.19747199999995</v>
      </c>
      <c r="O1100" s="17">
        <f>[1]!share_freesharesmv(A1100,"",100000000)</f>
        <v>136.99750682239997</v>
      </c>
      <c r="P1100" s="17">
        <f ca="1">[1]!s_dq_amount_btin(A1100,TODAY()-1,100000000)</f>
        <v>5.1312010099999998</v>
      </c>
      <c r="Q1100" s="17">
        <f ca="1">[1]!s_dq_turn(A1100,TODAY()-1)</f>
        <v>2.5566796541557206</v>
      </c>
      <c r="R1100" s="2">
        <f>[1]!s_pq_amount(A1100,"20260101","",100000000)</f>
        <v>501.90340987000002</v>
      </c>
      <c r="S1100" s="2">
        <f>[1]!s_pq_avgamount(A1100,"20260101","",100000000)</f>
        <v>4.6046184391743115</v>
      </c>
      <c r="T1100" s="17">
        <f>[1]!s_ipo_dilutedpe(A1100)</f>
        <v>24.09</v>
      </c>
      <c r="U1100" s="12">
        <f>[1]!s_ipo_collection_total(A1100,100000000)</f>
        <v>16.522400000000001</v>
      </c>
      <c r="V1100" s="18">
        <f>[1]!s_val_pe_ttm(A1100,"")</f>
        <v>53.9063720703125</v>
      </c>
    </row>
    <row r="1101" spans="1:22" x14ac:dyDescent="0.3">
      <c r="A1101" s="12" t="s">
        <v>2775</v>
      </c>
      <c r="B1101" s="12" t="s">
        <v>2776</v>
      </c>
      <c r="C1101" s="16" t="str">
        <f>[1]!s_info_mkt(A1101)</f>
        <v>主板</v>
      </c>
      <c r="D1101" s="16" t="str">
        <f>[1]!s_ipo_listeddate(A1101)</f>
        <v>2025-03-04</v>
      </c>
      <c r="E1101" s="16" t="str">
        <f>[1]!s_info_industry_csrc2023(A1101,"",3)</f>
        <v>汽车制造业</v>
      </c>
      <c r="F1101" s="16">
        <f>[1]!s_is(A1101,83,"FY","YTD","20251231",1,"",100000000)</f>
        <v>12.350801865199999</v>
      </c>
      <c r="G1101" s="16">
        <f>[1]!s_is(A1101,83,"FY","YTD","20241231",1,"",100000000)</f>
        <v>10.691799170700001</v>
      </c>
      <c r="H1101" s="16">
        <f>[1]!s_is(A1101,61,"FY","YTD","20251231",1,"",100000000)</f>
        <v>1.4738716157</v>
      </c>
      <c r="I1101" s="16">
        <f>[1]!s_is(A1101,61,"FY","YTD","20241231",1,"",100000000)</f>
        <v>1.6310978893999999</v>
      </c>
      <c r="J1101" s="16">
        <f>[1]!s_fa_roe(A1101,"20251231")</f>
        <v>12.9232</v>
      </c>
      <c r="K1101" s="16">
        <f>[1]!s_stmnote_rdexp(A1101,"20251231",1,10000)</f>
        <v>5882.1187310000005</v>
      </c>
      <c r="L1101" s="16">
        <f>[1]!s_margin_tradingbalance(A1101,"",10000)</f>
        <v>14639.868</v>
      </c>
      <c r="M1101" s="16">
        <f>[1]!s_margin_seclendingbalance(A1101,"",10000)</f>
        <v>23.726900000000001</v>
      </c>
      <c r="N1101" s="17">
        <f>[1]!s_val_ev(A1101,"",100000000)</f>
        <v>40.222024680600008</v>
      </c>
      <c r="O1101" s="17">
        <f>[1]!share_freesharesmv(A1101,"",100000000)</f>
        <v>11.540670170400002</v>
      </c>
      <c r="P1101" s="17">
        <f ca="1">[1]!s_dq_amount_btin(A1101,TODAY()-1,100000000)</f>
        <v>0.90673557999999999</v>
      </c>
      <c r="Q1101" s="17">
        <f ca="1">[1]!s_dq_turn(A1101,TODAY()-1)</f>
        <v>7.8948421482218016</v>
      </c>
      <c r="R1101" s="2">
        <f>[1]!s_pq_amount(A1101,"20260101","",100000000)</f>
        <v>93.853799730000006</v>
      </c>
      <c r="S1101" s="2">
        <f>[1]!s_pq_avgamount(A1101,"20260101","",100000000)</f>
        <v>0.8610440342201835</v>
      </c>
      <c r="T1101" s="17">
        <f>[1]!s_ipo_dilutedpe(A1101)</f>
        <v>20.72</v>
      </c>
      <c r="U1101" s="12">
        <f>[1]!s_ipo_collection_total(A1101,100000000)</f>
        <v>7.6185628271999999</v>
      </c>
      <c r="V1101" s="18">
        <f>[1]!s_val_pe_ttm(A1101,"")</f>
        <v>25.150724411010742</v>
      </c>
    </row>
    <row r="1102" spans="1:22" x14ac:dyDescent="0.3">
      <c r="A1102" s="12" t="s">
        <v>2777</v>
      </c>
      <c r="B1102" s="12" t="s">
        <v>2778</v>
      </c>
      <c r="C1102" s="16" t="str">
        <f>[1]!s_info_mkt(A1102)</f>
        <v>科创板</v>
      </c>
      <c r="D1102" s="16" t="str">
        <f>[1]!s_ipo_listeddate(A1102)</f>
        <v>2025-12-24</v>
      </c>
      <c r="E1102" s="16" t="str">
        <f>[1]!s_info_industry_csrc2023(A1102,"",3)</f>
        <v>专用设备制造业</v>
      </c>
      <c r="F1102" s="16">
        <f>[1]!s_is(A1102,83,"FY","YTD","20251231",1,"",100000000)</f>
        <v>5.7925214808000005</v>
      </c>
      <c r="G1102" s="16">
        <f>[1]!s_is(A1102,83,"FY","YTD","20241231",1,"",100000000)</f>
        <v>4.2549749301999995</v>
      </c>
      <c r="H1102" s="16">
        <f>[1]!s_is(A1102,61,"FY","YTD","20251231",1,"",100000000)</f>
        <v>0.7508424038</v>
      </c>
      <c r="I1102" s="16">
        <f>[1]!s_is(A1102,61,"FY","YTD","20241231",1,"",100000000)</f>
        <v>0.55783948750000001</v>
      </c>
      <c r="J1102" s="16">
        <f>[1]!s_fa_roe(A1102,"20251231")</f>
        <v>8.8551000000000002</v>
      </c>
      <c r="K1102" s="16">
        <f>[1]!s_stmnote_rdexp(A1102,"20251231",1,10000)</f>
        <v>3449.5016249999999</v>
      </c>
      <c r="L1102" s="16">
        <f>[1]!s_margin_tradingbalance(A1102,"",10000)</f>
        <v>12556.9411</v>
      </c>
      <c r="M1102" s="16">
        <f>[1]!s_margin_seclendingbalance(A1102,"",10000)</f>
        <v>0</v>
      </c>
      <c r="N1102" s="17">
        <f>[1]!s_val_ev(A1102,"",100000000)</f>
        <v>81.291263999999984</v>
      </c>
      <c r="O1102" s="17">
        <f>[1]!share_freesharesmv(A1102,"",100000000)</f>
        <v>15.280342843200001</v>
      </c>
      <c r="P1102" s="17">
        <f ca="1">[1]!s_dq_amount_btin(A1102,TODAY()-1,100000000)</f>
        <v>0.85766176999999999</v>
      </c>
      <c r="Q1102" s="17">
        <f ca="1">[1]!s_dq_turn(A1102,TODAY()-1)</f>
        <v>5.6489132427033599</v>
      </c>
      <c r="R1102" s="2">
        <f>[1]!s_pq_amount(A1102,"20260101","",100000000)</f>
        <v>190.24951572000001</v>
      </c>
      <c r="S1102" s="2">
        <f>[1]!s_pq_avgamount(A1102,"20260101","",100000000)</f>
        <v>1.7454084011009174</v>
      </c>
      <c r="T1102" s="17">
        <f>[1]!s_ipo_dilutedpe(A1102)</f>
        <v>61.97</v>
      </c>
      <c r="U1102" s="12">
        <f>[1]!s_ipo_collection_total(A1102,100000000)</f>
        <v>7.7887360000000001</v>
      </c>
      <c r="V1102" s="18">
        <f>[1]!s_val_pe_ttm(A1102,"")</f>
        <v>98.133758544921875</v>
      </c>
    </row>
    <row r="1103" spans="1:22" x14ac:dyDescent="0.3">
      <c r="A1103" s="12" t="s">
        <v>2779</v>
      </c>
      <c r="B1103" s="12" t="s">
        <v>2780</v>
      </c>
      <c r="C1103" s="16" t="str">
        <f>[1]!s_info_mkt(A1103)</f>
        <v>科创板</v>
      </c>
      <c r="D1103" s="16" t="str">
        <f>[1]!s_ipo_listeddate(A1103)</f>
        <v>2025-06-11</v>
      </c>
      <c r="E1103" s="16" t="str">
        <f>[1]!s_info_industry_csrc2023(A1103,"",3)</f>
        <v>计算机、通信和其他电子设备制造业</v>
      </c>
      <c r="F1103" s="16">
        <f>[1]!s_is(A1103,83,"FY","YTD","20251231",1,"",100000000)</f>
        <v>97.41383745040001</v>
      </c>
      <c r="G1103" s="16">
        <f>[1]!s_is(A1103,83,"FY","YTD","20241231",1,"",100000000)</f>
        <v>55.741256411499997</v>
      </c>
      <c r="H1103" s="16">
        <f>[1]!s_is(A1103,61,"FY","YTD","20251231",1,"",100000000)</f>
        <v>9.2889902077999995</v>
      </c>
      <c r="I1103" s="16">
        <f>[1]!s_is(A1103,61,"FY","YTD","20241231",1,"",100000000)</f>
        <v>9.9474914976999997</v>
      </c>
      <c r="J1103" s="16">
        <f>[1]!s_fa_roe(A1103,"20251231")</f>
        <v>20.681799999999999</v>
      </c>
      <c r="K1103" s="16">
        <f>[1]!s_stmnote_rdexp(A1103,"20251231",1,10000)</f>
        <v>152951.75350799999</v>
      </c>
      <c r="L1103" s="16">
        <f>[1]!s_margin_tradingbalance(A1103,"",10000)</f>
        <v>63214.044300000001</v>
      </c>
      <c r="M1103" s="16">
        <f>[1]!s_margin_seclendingbalance(A1103,"",10000)</f>
        <v>0</v>
      </c>
      <c r="N1103" s="17">
        <f>[1]!s_val_ev(A1103,"",100000000)</f>
        <v>591.07399999999996</v>
      </c>
      <c r="O1103" s="17">
        <f>[1]!share_freesharesmv(A1103,"",100000000)</f>
        <v>215.37217897799999</v>
      </c>
      <c r="P1103" s="17">
        <f ca="1">[1]!s_dq_amount_btin(A1103,TODAY()-1,100000000)</f>
        <v>5.0493774499999997</v>
      </c>
      <c r="Q1103" s="17">
        <f ca="1">[1]!s_dq_turn(A1103,TODAY()-1)</f>
        <v>1.3112751374372229</v>
      </c>
      <c r="R1103" s="2">
        <f>[1]!s_pq_amount(A1103,"20260101","",100000000)</f>
        <v>344.79617036000002</v>
      </c>
      <c r="S1103" s="2">
        <f>[1]!s_pq_avgamount(A1103,"20260101","",100000000)</f>
        <v>3.1632676179816515</v>
      </c>
      <c r="T1103" s="17">
        <f>[1]!s_ipo_dilutedpe(A1103)</f>
        <v>20.04</v>
      </c>
      <c r="U1103" s="12">
        <f>[1]!s_ipo_collection_total(A1103,100000000)</f>
        <v>19.380700000000001</v>
      </c>
      <c r="V1103" s="18">
        <f>[1]!s_val_pe_ttm(A1103,"")</f>
        <v>70.603828430175781</v>
      </c>
    </row>
    <row r="1104" spans="1:22" x14ac:dyDescent="0.3">
      <c r="A1104" s="12" t="s">
        <v>2781</v>
      </c>
      <c r="B1104" s="12" t="s">
        <v>2782</v>
      </c>
      <c r="C1104" s="16" t="str">
        <f>[1]!s_info_mkt(A1104)</f>
        <v>主板</v>
      </c>
      <c r="D1104" s="16" t="str">
        <f>[1]!s_ipo_listeddate(A1104)</f>
        <v>2019-11-11</v>
      </c>
      <c r="E1104" s="16" t="str">
        <f>[1]!s_info_industry_csrc2023(A1104,"",3)</f>
        <v>电气机械和器材制造业</v>
      </c>
      <c r="F1104" s="16">
        <f>[1]!s_is(A1104,83,"FY","YTD","20251231",1,"",100000000)</f>
        <v>13.3686246404</v>
      </c>
      <c r="G1104" s="16">
        <f>[1]!s_is(A1104,83,"FY","YTD","20241231",1,"",100000000)</f>
        <v>13.568168009700001</v>
      </c>
      <c r="H1104" s="16">
        <f>[1]!s_is(A1104,61,"FY","YTD","20251231",1,"",100000000)</f>
        <v>1.0281932251000001</v>
      </c>
      <c r="I1104" s="16">
        <f>[1]!s_is(A1104,61,"FY","YTD","20241231",1,"",100000000)</f>
        <v>0.63845821739999997</v>
      </c>
      <c r="J1104" s="16">
        <f>[1]!s_fa_roe(A1104,"20251231")</f>
        <v>3.8260999999999998</v>
      </c>
      <c r="K1104" s="16">
        <f>[1]!s_stmnote_rdexp(A1104,"20251231",1,10000)</f>
        <v>5797.1388960000004</v>
      </c>
      <c r="L1104" s="16">
        <f>[1]!s_margin_tradingbalance(A1104,"",10000)</f>
        <v>11466.1765</v>
      </c>
      <c r="M1104" s="16">
        <f>[1]!s_margin_seclendingbalance(A1104,"",10000)</f>
        <v>33.649799999999999</v>
      </c>
      <c r="N1104" s="17">
        <f>[1]!s_val_ev(A1104,"",100000000)</f>
        <v>77.400471272100006</v>
      </c>
      <c r="O1104" s="17">
        <f>[1]!share_freesharesmv(A1104,"",100000000)</f>
        <v>20.757915016000002</v>
      </c>
      <c r="P1104" s="17">
        <f ca="1">[1]!s_dq_amount_btin(A1104,TODAY()-1,100000000)</f>
        <v>0.88706160999999994</v>
      </c>
      <c r="Q1104" s="17">
        <f ca="1">[1]!s_dq_turn(A1104,TODAY()-1)</f>
        <v>1.1580092930559256</v>
      </c>
      <c r="R1104" s="2">
        <f>[1]!s_pq_amount(A1104,"20260101","",100000000)</f>
        <v>170.79408986999999</v>
      </c>
      <c r="S1104" s="2">
        <f>[1]!s_pq_avgamount(A1104,"20260101","",100000000)</f>
        <v>1.5669182556880734</v>
      </c>
      <c r="T1104" s="17">
        <f>[1]!s_ipo_dilutedpe(A1104)</f>
        <v>22.99</v>
      </c>
      <c r="U1104" s="12">
        <f>[1]!s_ipo_collection_total(A1104,100000000)</f>
        <v>13.032</v>
      </c>
      <c r="V1104" s="18">
        <f>[1]!s_val_pe_ttm(A1104,"")</f>
        <v>61.562332153320313</v>
      </c>
    </row>
    <row r="1105" spans="1:22" x14ac:dyDescent="0.3">
      <c r="A1105" s="12" t="s">
        <v>2783</v>
      </c>
      <c r="B1105" s="12" t="s">
        <v>2784</v>
      </c>
      <c r="C1105" s="16" t="str">
        <f>[1]!s_info_mkt(A1105)</f>
        <v>创业板</v>
      </c>
      <c r="D1105" s="16" t="str">
        <f>[1]!s_ipo_listeddate(A1105)</f>
        <v>2009-10-30</v>
      </c>
      <c r="E1105" s="16" t="str">
        <f>[1]!s_info_industry_csrc2023(A1105,"",3)</f>
        <v>通用设备制造业</v>
      </c>
      <c r="F1105" s="16">
        <f>[1]!s_is(A1105,83,"FY","YTD","20251231",1,"",100000000)</f>
        <v>5.6779115146999999</v>
      </c>
      <c r="G1105" s="16">
        <f>[1]!s_is(A1105,83,"FY","YTD","20241231",1,"",100000000)</f>
        <v>6.2042600202999996</v>
      </c>
      <c r="H1105" s="16">
        <f>[1]!s_is(A1105,61,"FY","YTD","20251231",1,"",100000000)</f>
        <v>0.31002330459999999</v>
      </c>
      <c r="I1105" s="16">
        <f>[1]!s_is(A1105,61,"FY","YTD","20241231",1,"",100000000)</f>
        <v>0.74485079440000002</v>
      </c>
      <c r="J1105" s="16">
        <f>[1]!s_fa_roe(A1105,"20251231")</f>
        <v>1.7541</v>
      </c>
      <c r="K1105" s="16">
        <f>[1]!s_stmnote_rdexp(A1105,"20251231",1,10000)</f>
        <v>1996.713553</v>
      </c>
      <c r="L1105" s="16">
        <f>[1]!s_margin_tradingbalance(A1105,"",10000)</f>
        <v>0</v>
      </c>
      <c r="M1105" s="16">
        <f>[1]!s_margin_seclendingbalance(A1105,"",10000)</f>
        <v>0</v>
      </c>
      <c r="N1105" s="17">
        <f>[1]!s_val_ev(A1105,"",100000000)</f>
        <v>59.039212554000002</v>
      </c>
      <c r="O1105" s="17">
        <f>[1]!share_freesharesmv(A1105,"",100000000)</f>
        <v>43.857724395000012</v>
      </c>
      <c r="P1105" s="17">
        <f ca="1">[1]!s_dq_amount_btin(A1105,TODAY()-1,100000000)</f>
        <v>2.12479146</v>
      </c>
      <c r="Q1105" s="17">
        <f ca="1">[1]!s_dq_turn(A1105,TODAY()-1)</f>
        <v>3.5810290119744472</v>
      </c>
      <c r="R1105" s="2">
        <f>[1]!s_pq_amount(A1105,"20260101","",100000000)</f>
        <v>461.72144506000001</v>
      </c>
      <c r="S1105" s="2">
        <f>[1]!s_pq_avgamount(A1105,"20260101","",100000000)</f>
        <v>4.2359765601834862</v>
      </c>
      <c r="T1105" s="17">
        <f>[1]!s_ipo_dilutedpe(A1105)</f>
        <v>71.53</v>
      </c>
      <c r="U1105" s="12">
        <f>[1]!s_ipo_collection_total(A1105,100000000)</f>
        <v>5.4935999999999998</v>
      </c>
      <c r="V1105" s="18">
        <f>[1]!s_val_pe_ttm(A1105,"")</f>
        <v>618.278564453125</v>
      </c>
    </row>
    <row r="1106" spans="1:22" x14ac:dyDescent="0.3">
      <c r="A1106" s="12" t="s">
        <v>2785</v>
      </c>
      <c r="B1106" s="12" t="s">
        <v>2786</v>
      </c>
      <c r="C1106" s="16" t="str">
        <f>[1]!s_info_mkt(A1106)</f>
        <v>科创板</v>
      </c>
      <c r="D1106" s="16" t="str">
        <f>[1]!s_ipo_listeddate(A1106)</f>
        <v>2020-07-22</v>
      </c>
      <c r="E1106" s="16" t="str">
        <f>[1]!s_info_industry_csrc2023(A1106,"",3)</f>
        <v>生态保护和环境治理业</v>
      </c>
      <c r="F1106" s="16">
        <f>[1]!s_is(A1106,83,"FY","YTD","20251231",1,"",100000000)</f>
        <v>5.741457755599999</v>
      </c>
      <c r="G1106" s="16">
        <f>[1]!s_is(A1106,83,"FY","YTD","20241231",1,"",100000000)</f>
        <v>4.4837018431999995</v>
      </c>
      <c r="H1106" s="16">
        <f>[1]!s_is(A1106,61,"FY","YTD","20251231",1,"",100000000)</f>
        <v>0.98704730699999998</v>
      </c>
      <c r="I1106" s="16">
        <f>[1]!s_is(A1106,61,"FY","YTD","20241231",1,"",100000000)</f>
        <v>-0.86148756339999999</v>
      </c>
      <c r="J1106" s="16">
        <f>[1]!s_fa_roe(A1106,"20251231")</f>
        <v>7.7781000000000002</v>
      </c>
      <c r="K1106" s="16">
        <f>[1]!s_stmnote_rdexp(A1106,"20251231",1,10000)</f>
        <v>1908.218012</v>
      </c>
      <c r="L1106" s="16">
        <f>[1]!s_margin_tradingbalance(A1106,"",10000)</f>
        <v>32108.148399999998</v>
      </c>
      <c r="M1106" s="16">
        <f>[1]!s_margin_seclendingbalance(A1106,"",10000)</f>
        <v>0</v>
      </c>
      <c r="N1106" s="17">
        <f>[1]!s_val_ev(A1106,"",100000000)</f>
        <v>64.720770475199998</v>
      </c>
      <c r="O1106" s="17">
        <f>[1]!share_freesharesmv(A1106,"",100000000)</f>
        <v>33.654080555199997</v>
      </c>
      <c r="P1106" s="17">
        <f ca="1">[1]!s_dq_amount_btin(A1106,TODAY()-1,100000000)</f>
        <v>2.3097903899999999</v>
      </c>
      <c r="Q1106" s="17">
        <f ca="1">[1]!s_dq_turn(A1106,TODAY()-1)</f>
        <v>3.5121709573451669</v>
      </c>
      <c r="R1106" s="2">
        <f>[1]!s_pq_amount(A1106,"20260101","",100000000)</f>
        <v>148.25806342000001</v>
      </c>
      <c r="S1106" s="2">
        <f>[1]!s_pq_avgamount(A1106,"20260101","",100000000)</f>
        <v>1.3601657194495413</v>
      </c>
      <c r="T1106" s="17">
        <f>[1]!s_ipo_dilutedpe(A1106)</f>
        <v>42.36</v>
      </c>
      <c r="U1106" s="12">
        <f>[1]!s_ipo_collection_total(A1106,100000000)</f>
        <v>9.9926399999999997</v>
      </c>
      <c r="V1106" s="18">
        <f>[1]!s_val_pe_ttm(A1106,"")</f>
        <v>67.226768493652344</v>
      </c>
    </row>
    <row r="1107" spans="1:22" x14ac:dyDescent="0.3">
      <c r="A1107" s="12" t="s">
        <v>2787</v>
      </c>
      <c r="B1107" s="12" t="s">
        <v>2788</v>
      </c>
      <c r="C1107" s="16" t="str">
        <f>[1]!s_info_mkt(A1107)</f>
        <v>创业板</v>
      </c>
      <c r="D1107" s="16" t="str">
        <f>[1]!s_ipo_listeddate(A1107)</f>
        <v>2020-05-07</v>
      </c>
      <c r="E1107" s="16" t="str">
        <f>[1]!s_info_industry_csrc2023(A1107,"",3)</f>
        <v>计算机、通信和其他电子设备制造业</v>
      </c>
      <c r="F1107" s="16">
        <f>[1]!s_is(A1107,83,"FY","YTD","20251231",1,"",100000000)</f>
        <v>1.8747458646000001</v>
      </c>
      <c r="G1107" s="16">
        <f>[1]!s_is(A1107,83,"FY","YTD","20241231",1,"",100000000)</f>
        <v>2.1452348084000001</v>
      </c>
      <c r="H1107" s="16">
        <f>[1]!s_is(A1107,61,"FY","YTD","20251231",1,"",100000000)</f>
        <v>0.44227819740000002</v>
      </c>
      <c r="I1107" s="16">
        <f>[1]!s_is(A1107,61,"FY","YTD","20241231",1,"",100000000)</f>
        <v>0.71324911340000008</v>
      </c>
      <c r="J1107" s="16">
        <f>[1]!s_fa_roe(A1107,"20251231")</f>
        <v>4.6898</v>
      </c>
      <c r="K1107" s="16">
        <f>[1]!s_stmnote_rdexp(A1107,"20251231",1,10000)</f>
        <v>498.38509000000005</v>
      </c>
      <c r="L1107" s="16">
        <f>[1]!s_margin_tradingbalance(A1107,"",10000)</f>
        <v>0</v>
      </c>
      <c r="M1107" s="16">
        <f>[1]!s_margin_seclendingbalance(A1107,"",10000)</f>
        <v>0</v>
      </c>
      <c r="N1107" s="17">
        <f>[1]!s_val_ev(A1107,"",100000000)</f>
        <v>63.136000000000003</v>
      </c>
      <c r="O1107" s="17">
        <f>[1]!share_freesharesmv(A1107,"",100000000)</f>
        <v>36.398740552</v>
      </c>
      <c r="P1107" s="17">
        <f ca="1">[1]!s_dq_amount_btin(A1107,TODAY()-1,100000000)</f>
        <v>2.2214901600000001</v>
      </c>
      <c r="Q1107" s="17">
        <f ca="1">[1]!s_dq_turn(A1107,TODAY()-1)</f>
        <v>6.1803653255150683</v>
      </c>
      <c r="R1107" s="2">
        <f>[1]!s_pq_amount(A1107,"20260101","",100000000)</f>
        <v>445.37212828999998</v>
      </c>
      <c r="S1107" s="2">
        <f>[1]!s_pq_avgamount(A1107,"20260101","",100000000)</f>
        <v>4.1238160026851851</v>
      </c>
      <c r="T1107" s="17">
        <f>[1]!s_ipo_dilutedpe(A1107)</f>
        <v>20.93</v>
      </c>
      <c r="U1107" s="12">
        <f>[1]!s_ipo_collection_total(A1107,100000000)</f>
        <v>3.1840000000000002</v>
      </c>
      <c r="V1107" s="18">
        <f>[1]!s_val_pe_ttm(A1107,"")</f>
        <v>106.75021362304688</v>
      </c>
    </row>
    <row r="1108" spans="1:22" x14ac:dyDescent="0.3">
      <c r="A1108" s="12" t="s">
        <v>2789</v>
      </c>
      <c r="B1108" s="12" t="s">
        <v>2790</v>
      </c>
      <c r="C1108" s="16" t="str">
        <f>[1]!s_info_mkt(A1108)</f>
        <v>主板</v>
      </c>
      <c r="D1108" s="16" t="str">
        <f>[1]!s_ipo_listeddate(A1108)</f>
        <v>2020-08-25</v>
      </c>
      <c r="E1108" s="16" t="str">
        <f>[1]!s_info_industry_csrc2023(A1108,"",3)</f>
        <v>金属制品业</v>
      </c>
      <c r="F1108" s="16">
        <f>[1]!s_is(A1108,83,"FY","YTD","20251231",1,"",100000000)</f>
        <v>35.4285940543</v>
      </c>
      <c r="G1108" s="16">
        <f>[1]!s_is(A1108,83,"FY","YTD","20241231",1,"",100000000)</f>
        <v>32.127147294000004</v>
      </c>
      <c r="H1108" s="16">
        <f>[1]!s_is(A1108,61,"FY","YTD","20251231",1,"",100000000)</f>
        <v>2.5237439768000001</v>
      </c>
      <c r="I1108" s="16">
        <f>[1]!s_is(A1108,61,"FY","YTD","20241231",1,"",100000000)</f>
        <v>2.6391152365999999</v>
      </c>
      <c r="J1108" s="16">
        <f>[1]!s_fa_roe(A1108,"20251231")</f>
        <v>5.6161000000000003</v>
      </c>
      <c r="K1108" s="16">
        <f>[1]!s_stmnote_rdexp(A1108,"20251231",1,10000)</f>
        <v>16760.724431999999</v>
      </c>
      <c r="L1108" s="16">
        <f>[1]!s_margin_tradingbalance(A1108,"",10000)</f>
        <v>44214.656000000003</v>
      </c>
      <c r="M1108" s="16">
        <f>[1]!s_margin_seclendingbalance(A1108,"",10000)</f>
        <v>171.0033</v>
      </c>
      <c r="N1108" s="17">
        <f>[1]!s_val_ev(A1108,"",100000000)</f>
        <v>127.12038279719999</v>
      </c>
      <c r="O1108" s="17">
        <f>[1]!share_freesharesmv(A1108,"",100000000)</f>
        <v>55.309487797199999</v>
      </c>
      <c r="P1108" s="17">
        <f ca="1">[1]!s_dq_amount_btin(A1108,TODAY()-1,100000000)</f>
        <v>4.6692713799999996</v>
      </c>
      <c r="Q1108" s="17">
        <f ca="1">[1]!s_dq_turn(A1108,TODAY()-1)</f>
        <v>3.7042799024703061</v>
      </c>
      <c r="R1108" s="2">
        <f>[1]!s_pq_amount(A1108,"20260101","",100000000)</f>
        <v>645.31248358000005</v>
      </c>
      <c r="S1108" s="2">
        <f>[1]!s_pq_avgamount(A1108,"20260101","",100000000)</f>
        <v>5.9202980144954136</v>
      </c>
      <c r="T1108" s="17">
        <f>[1]!s_ipo_dilutedpe(A1108)</f>
        <v>22.99</v>
      </c>
      <c r="U1108" s="12">
        <f>[1]!s_ipo_collection_total(A1108,100000000)</f>
        <v>8.1890999999999998</v>
      </c>
      <c r="V1108" s="18">
        <f>[1]!s_val_pe_ttm(A1108,"")</f>
        <v>48.624637603759766</v>
      </c>
    </row>
    <row r="1109" spans="1:22" x14ac:dyDescent="0.3">
      <c r="A1109" s="12" t="s">
        <v>2791</v>
      </c>
      <c r="B1109" s="12" t="s">
        <v>2792</v>
      </c>
      <c r="C1109" s="16" t="str">
        <f>[1]!s_info_mkt(A1109)</f>
        <v>科创板</v>
      </c>
      <c r="D1109" s="16" t="str">
        <f>[1]!s_ipo_listeddate(A1109)</f>
        <v>2021-07-28</v>
      </c>
      <c r="E1109" s="16" t="str">
        <f>[1]!s_info_industry_csrc2023(A1109,"",3)</f>
        <v>专用设备制造业</v>
      </c>
      <c r="F1109" s="16">
        <f>[1]!s_is(A1109,83,"FY","YTD","20251231",1,"",100000000)</f>
        <v>4.1917381408000001</v>
      </c>
      <c r="G1109" s="16">
        <f>[1]!s_is(A1109,83,"FY","YTD","20241231",1,"",100000000)</f>
        <v>3.7523603256999998</v>
      </c>
      <c r="H1109" s="16">
        <f>[1]!s_is(A1109,61,"FY","YTD","20251231",1,"",100000000)</f>
        <v>0.45475514030000003</v>
      </c>
      <c r="I1109" s="16">
        <f>[1]!s_is(A1109,61,"FY","YTD","20241231",1,"",100000000)</f>
        <v>0.38588062100000003</v>
      </c>
      <c r="J1109" s="16">
        <f>[1]!s_fa_roe(A1109,"20251231")</f>
        <v>5.7960000000000003</v>
      </c>
      <c r="K1109" s="16">
        <f>[1]!s_stmnote_rdexp(A1109,"20251231",1,10000)</f>
        <v>2987.1509730000002</v>
      </c>
      <c r="L1109" s="16">
        <f>[1]!s_margin_tradingbalance(A1109,"",10000)</f>
        <v>4069.2584000000002</v>
      </c>
      <c r="M1109" s="16">
        <f>[1]!s_margin_seclendingbalance(A1109,"",10000)</f>
        <v>0</v>
      </c>
      <c r="N1109" s="17">
        <f>[1]!s_val_ev(A1109,"",100000000)</f>
        <v>31.1541619477</v>
      </c>
      <c r="O1109" s="17">
        <f>[1]!share_freesharesmv(A1109,"",100000000)</f>
        <v>11.395924118699998</v>
      </c>
      <c r="P1109" s="17">
        <f ca="1">[1]!s_dq_amount_btin(A1109,TODAY()-1,100000000)</f>
        <v>0.81451991000000001</v>
      </c>
      <c r="Q1109" s="17">
        <f ca="1">[1]!s_dq_turn(A1109,TODAY()-1)</f>
        <v>2.6094794071647884</v>
      </c>
      <c r="R1109" s="2">
        <f>[1]!s_pq_amount(A1109,"20260101","",100000000)</f>
        <v>46.574966500000002</v>
      </c>
      <c r="S1109" s="2">
        <f>[1]!s_pq_avgamount(A1109,"20260101","",100000000)</f>
        <v>0.42729327064220185</v>
      </c>
      <c r="T1109" s="17">
        <f>[1]!s_ipo_dilutedpe(A1109)</f>
        <v>24.63</v>
      </c>
      <c r="U1109" s="12">
        <f>[1]!s_ipo_collection_total(A1109,100000000)</f>
        <v>2.5411581000000001</v>
      </c>
      <c r="V1109" s="18">
        <f>[1]!s_val_pe_ttm(A1109,"")</f>
        <v>61.932071685791016</v>
      </c>
    </row>
    <row r="1110" spans="1:22" x14ac:dyDescent="0.3">
      <c r="A1110" s="12" t="s">
        <v>2793</v>
      </c>
      <c r="B1110" s="12" t="s">
        <v>2794</v>
      </c>
      <c r="C1110" s="16" t="str">
        <f>[1]!s_info_mkt(A1110)</f>
        <v>创业板</v>
      </c>
      <c r="D1110" s="16" t="str">
        <f>[1]!s_ipo_listeddate(A1110)</f>
        <v>2023-12-26</v>
      </c>
      <c r="E1110" s="16" t="str">
        <f>[1]!s_info_industry_csrc2023(A1110,"",3)</f>
        <v>非金属矿物制品业</v>
      </c>
      <c r="F1110" s="16">
        <f>[1]!s_is(A1110,83,"FY","YTD","20251231",1,"",100000000)</f>
        <v>86.578329674100004</v>
      </c>
      <c r="G1110" s="16">
        <f>[1]!s_is(A1110,83,"FY","YTD","20241231",1,"",100000000)</f>
        <v>73.618070233400005</v>
      </c>
      <c r="H1110" s="16">
        <f>[1]!s_is(A1110,61,"FY","YTD","20251231",1,"",100000000)</f>
        <v>2.7247107035000004</v>
      </c>
      <c r="I1110" s="16">
        <f>[1]!s_is(A1110,61,"FY","YTD","20241231",1,"",100000000)</f>
        <v>-3.5391528343999998</v>
      </c>
      <c r="J1110" s="16">
        <f>[1]!s_fa_roe(A1110,"20251231")</f>
        <v>3.363</v>
      </c>
      <c r="K1110" s="16">
        <f>[1]!s_stmnote_rdexp(A1110,"20251231",1,10000)</f>
        <v>30233.996887999998</v>
      </c>
      <c r="L1110" s="16">
        <f>[1]!s_margin_tradingbalance(A1110,"",10000)</f>
        <v>118185.7335</v>
      </c>
      <c r="M1110" s="16">
        <f>[1]!s_margin_seclendingbalance(A1110,"",10000)</f>
        <v>1783.0741</v>
      </c>
      <c r="N1110" s="17">
        <f>[1]!s_val_ev(A1110,"",100000000)</f>
        <v>1541.9120338272</v>
      </c>
      <c r="O1110" s="17">
        <f>[1]!share_freesharesmv(A1110,"",100000000)</f>
        <v>497.16062338800003</v>
      </c>
      <c r="P1110" s="17">
        <f ca="1">[1]!s_dq_amount_btin(A1110,TODAY()-1,100000000)</f>
        <v>73.37557339</v>
      </c>
      <c r="Q1110" s="17">
        <f ca="1">[1]!s_dq_turn(A1110,TODAY()-1)</f>
        <v>12.966006878688892</v>
      </c>
      <c r="R1110" s="2">
        <f>[1]!s_pq_amount(A1110,"20260101","",100000000)</f>
        <v>3142.52710075</v>
      </c>
      <c r="S1110" s="2">
        <f>[1]!s_pq_avgamount(A1110,"20260101","",100000000)</f>
        <v>28.830523860091745</v>
      </c>
      <c r="T1110" s="17">
        <f>[1]!s_ipo_dilutedpe(A1110)</f>
        <v>10.210000000000001</v>
      </c>
      <c r="U1110" s="12">
        <f>[1]!s_ipo_collection_total(A1110,100000000)</f>
        <v>18.62</v>
      </c>
      <c r="V1110" s="18">
        <f>[1]!s_val_pe_ttm(A1110,"")</f>
        <v>314.68557739257813</v>
      </c>
    </row>
    <row r="1111" spans="1:22" x14ac:dyDescent="0.3">
      <c r="A1111" s="12" t="s">
        <v>2795</v>
      </c>
      <c r="B1111" s="12" t="s">
        <v>2796</v>
      </c>
      <c r="C1111" s="16" t="str">
        <f>[1]!s_info_mkt(A1111)</f>
        <v>主板</v>
      </c>
      <c r="D1111" s="16" t="str">
        <f>[1]!s_ipo_listeddate(A1111)</f>
        <v>2017-01-10</v>
      </c>
      <c r="E1111" s="16" t="str">
        <f>[1]!s_info_industry_csrc2023(A1111,"",3)</f>
        <v>农副食品加工业</v>
      </c>
      <c r="F1111" s="16">
        <f>[1]!s_is(A1111,83,"FY","YTD","20251231",1,"",100000000)</f>
        <v>80.720029908800001</v>
      </c>
      <c r="G1111" s="16">
        <f>[1]!s_is(A1111,83,"FY","YTD","20241231",1,"",100000000)</f>
        <v>90.916918413299996</v>
      </c>
      <c r="H1111" s="16">
        <f>[1]!s_is(A1111,61,"FY","YTD","20251231",1,"",100000000)</f>
        <v>-1.3601765971999999</v>
      </c>
      <c r="I1111" s="16">
        <f>[1]!s_is(A1111,61,"FY","YTD","20241231",1,"",100000000)</f>
        <v>0.73038293560000001</v>
      </c>
      <c r="J1111" s="16">
        <f>[1]!s_fa_roe(A1111,"20251231")</f>
        <v>-4.3400999999999996</v>
      </c>
      <c r="K1111" s="16">
        <f>[1]!s_stmnote_rdexp(A1111,"20251231",1,10000)</f>
        <v>6827.8026589999999</v>
      </c>
      <c r="L1111" s="16">
        <f>[1]!s_margin_tradingbalance(A1111,"",10000)</f>
        <v>43507.561900000001</v>
      </c>
      <c r="M1111" s="16">
        <f>[1]!s_margin_seclendingbalance(A1111,"",10000)</f>
        <v>107.48399999999999</v>
      </c>
      <c r="N1111" s="17">
        <f>[1]!s_val_ev(A1111,"",100000000)</f>
        <v>64.815044554399989</v>
      </c>
      <c r="O1111" s="17">
        <f>[1]!share_freesharesmv(A1111,"",100000000)</f>
        <v>37.185036114399999</v>
      </c>
      <c r="P1111" s="17">
        <f ca="1">[1]!s_dq_amount_btin(A1111,TODAY()-1,100000000)</f>
        <v>1.1427635899999999</v>
      </c>
      <c r="Q1111" s="17">
        <f ca="1">[1]!s_dq_turn(A1111,TODAY()-1)</f>
        <v>1.7934277867482111</v>
      </c>
      <c r="R1111" s="2">
        <f>[1]!s_pq_amount(A1111,"20260101","",100000000)</f>
        <v>330.49085866000001</v>
      </c>
      <c r="S1111" s="2">
        <f>[1]!s_pq_avgamount(A1111,"20260101","",100000000)</f>
        <v>3.032026226238532</v>
      </c>
      <c r="T1111" s="17">
        <f>[1]!s_ipo_dilutedpe(A1111)</f>
        <v>22.97</v>
      </c>
      <c r="U1111" s="12">
        <f>[1]!s_ipo_collection_total(A1111,100000000)</f>
        <v>2.9256688500000001</v>
      </c>
      <c r="V1111" s="18">
        <f>[1]!s_val_pe_ttm(A1111,"")</f>
        <v>-15.777710914611816</v>
      </c>
    </row>
    <row r="1112" spans="1:22" x14ac:dyDescent="0.3">
      <c r="A1112" s="12" t="s">
        <v>2797</v>
      </c>
      <c r="B1112" s="12" t="s">
        <v>2798</v>
      </c>
      <c r="C1112" s="16" t="str">
        <f>[1]!s_info_mkt(A1112)</f>
        <v>主板</v>
      </c>
      <c r="D1112" s="16" t="str">
        <f>[1]!s_ipo_listeddate(A1112)</f>
        <v>2012-05-18</v>
      </c>
      <c r="E1112" s="16" t="str">
        <f>[1]!s_info_industry_csrc2023(A1112,"",3)</f>
        <v>计算机、通信和其他电子设备制造业</v>
      </c>
      <c r="F1112" s="16">
        <f>[1]!s_is(A1112,83,"FY","YTD","20251231",1,"",100000000)</f>
        <v>30.762761592399997</v>
      </c>
      <c r="G1112" s="16">
        <f>[1]!s_is(A1112,83,"FY","YTD","20241231",1,"",100000000)</f>
        <v>21.443844974600001</v>
      </c>
      <c r="H1112" s="16">
        <f>[1]!s_is(A1112,61,"FY","YTD","20251231",1,"",100000000)</f>
        <v>0.3537165001</v>
      </c>
      <c r="I1112" s="16">
        <f>[1]!s_is(A1112,61,"FY","YTD","20241231",1,"",100000000)</f>
        <v>0.50606364590000008</v>
      </c>
      <c r="J1112" s="16">
        <f>[1]!s_fa_roe(A1112,"20251231")</f>
        <v>1.0256000000000001</v>
      </c>
      <c r="K1112" s="16">
        <f>[1]!s_stmnote_rdexp(A1112,"20251231",1,10000)</f>
        <v>10811.94061</v>
      </c>
      <c r="L1112" s="16">
        <f>[1]!s_margin_tradingbalance(A1112,"",10000)</f>
        <v>0</v>
      </c>
      <c r="M1112" s="16">
        <f>[1]!s_margin_seclendingbalance(A1112,"",10000)</f>
        <v>0</v>
      </c>
      <c r="N1112" s="17">
        <f>[1]!s_val_ev(A1112,"",100000000)</f>
        <v>267.41571242219999</v>
      </c>
      <c r="O1112" s="17">
        <f>[1]!share_freesharesmv(A1112,"",100000000)</f>
        <v>125.36207350919999</v>
      </c>
      <c r="P1112" s="17">
        <f ca="1">[1]!s_dq_amount_btin(A1112,TODAY()-1,100000000)</f>
        <v>33.24527767</v>
      </c>
      <c r="Q1112" s="17">
        <f ca="1">[1]!s_dq_turn(A1112,TODAY()-1)</f>
        <v>12.506709621458844</v>
      </c>
      <c r="R1112" s="2">
        <f>[1]!s_pq_amount(A1112,"20260101","",100000000)</f>
        <v>1009.26723266</v>
      </c>
      <c r="S1112" s="2">
        <f>[1]!s_pq_avgamount(A1112,"20260101","",100000000)</f>
        <v>9.2593324097247702</v>
      </c>
      <c r="T1112" s="17">
        <f>[1]!s_ipo_dilutedpe(A1112)</f>
        <v>36</v>
      </c>
      <c r="U1112" s="12">
        <f>[1]!s_ipo_collection_total(A1112,100000000)</f>
        <v>3.6</v>
      </c>
      <c r="V1112" s="18">
        <f>[1]!s_val_pe_ttm(A1112,"")</f>
        <v>910.0548095703125</v>
      </c>
    </row>
    <row r="1113" spans="1:22" x14ac:dyDescent="0.3">
      <c r="A1113" s="12" t="s">
        <v>2799</v>
      </c>
      <c r="B1113" s="12" t="s">
        <v>2800</v>
      </c>
      <c r="C1113" s="16" t="str">
        <f>[1]!s_info_mkt(A1113)</f>
        <v>主板</v>
      </c>
      <c r="D1113" s="16" t="str">
        <f>[1]!s_ipo_listeddate(A1113)</f>
        <v>2006-11-16</v>
      </c>
      <c r="E1113" s="16" t="str">
        <f>[1]!s_info_industry_csrc2023(A1113,"",3)</f>
        <v>计算机、通信和其他电子设备制造业</v>
      </c>
      <c r="F1113" s="16">
        <f>[1]!s_is(A1113,83,"FY","YTD","20251231",1,"",100000000)</f>
        <v>39.599362751699999</v>
      </c>
      <c r="G1113" s="16">
        <f>[1]!s_is(A1113,83,"FY","YTD","20241231",1,"",100000000)</f>
        <v>56.379554456199998</v>
      </c>
      <c r="H1113" s="16">
        <f>[1]!s_is(A1113,61,"FY","YTD","20251231",1,"",100000000)</f>
        <v>0.73438500750000002</v>
      </c>
      <c r="I1113" s="16">
        <f>[1]!s_is(A1113,61,"FY","YTD","20241231",1,"",100000000)</f>
        <v>0.73690959919999999</v>
      </c>
      <c r="J1113" s="16">
        <f>[1]!s_fa_roe(A1113,"20251231")</f>
        <v>2.3948999999999998</v>
      </c>
      <c r="K1113" s="16">
        <f>[1]!s_stmnote_rdexp(A1113,"20251231",1,10000)</f>
        <v>16161.268097999999</v>
      </c>
      <c r="L1113" s="16">
        <f>[1]!s_margin_tradingbalance(A1113,"",10000)</f>
        <v>53388.488599999997</v>
      </c>
      <c r="M1113" s="16">
        <f>[1]!s_margin_seclendingbalance(A1113,"",10000)</f>
        <v>421.55360000000002</v>
      </c>
      <c r="N1113" s="17">
        <f>[1]!s_val_ev(A1113,"",100000000)</f>
        <v>124.8248666202</v>
      </c>
      <c r="O1113" s="17">
        <f>[1]!share_freesharesmv(A1113,"",100000000)</f>
        <v>85.405146959999996</v>
      </c>
      <c r="P1113" s="17">
        <f ca="1">[1]!s_dq_amount_btin(A1113,TODAY()-1,100000000)</f>
        <v>9.2453859699999992</v>
      </c>
      <c r="Q1113" s="17">
        <f ca="1">[1]!s_dq_turn(A1113,TODAY()-1)</f>
        <v>8.3186020104007454</v>
      </c>
      <c r="R1113" s="2">
        <f>[1]!s_pq_amount(A1113,"20260101","",100000000)</f>
        <v>547.85396137999999</v>
      </c>
      <c r="S1113" s="2">
        <f>[1]!s_pq_avgamount(A1113,"20260101","",100000000)</f>
        <v>5.0261831319266053</v>
      </c>
      <c r="T1113" s="17">
        <f>[1]!s_ipo_dilutedpe(A1113)</f>
        <v>30.43</v>
      </c>
      <c r="U1113" s="12">
        <f>[1]!s_ipo_collection_total(A1113,100000000)</f>
        <v>2.4281999999999999</v>
      </c>
      <c r="V1113" s="18">
        <f>[1]!s_val_pe_ttm(A1113,"")</f>
        <v>102.66017150878906</v>
      </c>
    </row>
    <row r="1114" spans="1:22" x14ac:dyDescent="0.3">
      <c r="A1114" s="12" t="s">
        <v>2801</v>
      </c>
      <c r="B1114" s="12" t="s">
        <v>2802</v>
      </c>
      <c r="C1114" s="16" t="str">
        <f>[1]!s_info_mkt(A1114)</f>
        <v>主板</v>
      </c>
      <c r="D1114" s="16" t="str">
        <f>[1]!s_ipo_listeddate(A1114)</f>
        <v>2017-07-17</v>
      </c>
      <c r="E1114" s="16" t="str">
        <f>[1]!s_info_industry_csrc2023(A1114,"",3)</f>
        <v>医药制造业</v>
      </c>
      <c r="F1114" s="16">
        <f>[1]!s_is(A1114,83,"FY","YTD","20251231",1,"",100000000)</f>
        <v>10.5171431024</v>
      </c>
      <c r="G1114" s="16">
        <f>[1]!s_is(A1114,83,"FY","YTD","20241231",1,"",100000000)</f>
        <v>11.647989374000002</v>
      </c>
      <c r="H1114" s="16">
        <f>[1]!s_is(A1114,61,"FY","YTD","20251231",1,"",100000000)</f>
        <v>2.2066138193000002</v>
      </c>
      <c r="I1114" s="16">
        <f>[1]!s_is(A1114,61,"FY","YTD","20241231",1,"",100000000)</f>
        <v>2.2363648842999999</v>
      </c>
      <c r="J1114" s="16">
        <f>[1]!s_fa_roe(A1114,"20251231")</f>
        <v>8.2157</v>
      </c>
      <c r="K1114" s="16">
        <f>[1]!s_stmnote_rdexp(A1114,"20251231",1,10000)</f>
        <v>16715.555754000001</v>
      </c>
      <c r="L1114" s="16">
        <f>[1]!s_margin_tradingbalance(A1114,"",10000)</f>
        <v>21056.641599999999</v>
      </c>
      <c r="M1114" s="16">
        <f>[1]!s_margin_seclendingbalance(A1114,"",10000)</f>
        <v>5.5890000000000004</v>
      </c>
      <c r="N1114" s="17">
        <f>[1]!s_val_ev(A1114,"",100000000)</f>
        <v>41.079434876999997</v>
      </c>
      <c r="O1114" s="17">
        <f>[1]!share_freesharesmv(A1114,"",100000000)</f>
        <v>23.02860132</v>
      </c>
      <c r="P1114" s="17">
        <f ca="1">[1]!s_dq_amount_btin(A1114,TODAY()-1,100000000)</f>
        <v>0.55744218000000001</v>
      </c>
      <c r="Q1114" s="17">
        <f ca="1">[1]!s_dq_turn(A1114,TODAY()-1)</f>
        <v>1.3557963751634596</v>
      </c>
      <c r="R1114" s="2">
        <f>[1]!s_pq_amount(A1114,"20260101","",100000000)</f>
        <v>192.80741326</v>
      </c>
      <c r="S1114" s="2">
        <f>[1]!s_pq_avgamount(A1114,"20260101","",100000000)</f>
        <v>1.7688753510091744</v>
      </c>
      <c r="T1114" s="17">
        <f>[1]!s_ipo_dilutedpe(A1114)</f>
        <v>22.99</v>
      </c>
      <c r="U1114" s="12">
        <f>[1]!s_ipo_collection_total(A1114,100000000)</f>
        <v>7.3425000000000002</v>
      </c>
      <c r="V1114" s="18">
        <f>[1]!s_val_pe_ttm(A1114,"")</f>
        <v>17.656637191772461</v>
      </c>
    </row>
    <row r="1115" spans="1:22" x14ac:dyDescent="0.3">
      <c r="A1115" s="12" t="s">
        <v>2803</v>
      </c>
      <c r="B1115" s="12" t="s">
        <v>2804</v>
      </c>
      <c r="C1115" s="16" t="str">
        <f>[1]!s_info_mkt(A1115)</f>
        <v>科创板</v>
      </c>
      <c r="D1115" s="16" t="str">
        <f>[1]!s_ipo_listeddate(A1115)</f>
        <v>2020-07-31</v>
      </c>
      <c r="E1115" s="16" t="str">
        <f>[1]!s_info_industry_csrc2023(A1115,"",3)</f>
        <v>计算机、通信和其他电子设备制造业</v>
      </c>
      <c r="F1115" s="16">
        <f>[1]!s_is(A1115,83,"FY","YTD","20251231",1,"",100000000)</f>
        <v>5.2509697981999999</v>
      </c>
      <c r="G1115" s="16">
        <f>[1]!s_is(A1115,83,"FY","YTD","20241231",1,"",100000000)</f>
        <v>1.3936283308999999</v>
      </c>
      <c r="H1115" s="16">
        <f>[1]!s_is(A1115,61,"FY","YTD","20251231",1,"",100000000)</f>
        <v>-0.16380756499999999</v>
      </c>
      <c r="I1115" s="16">
        <f>[1]!s_is(A1115,61,"FY","YTD","20241231",1,"",100000000)</f>
        <v>-2.7164657269999997</v>
      </c>
      <c r="J1115" s="16">
        <f>[1]!s_fa_roe(A1115,"20251231")</f>
        <v>-0.99239999999999995</v>
      </c>
      <c r="K1115" s="16">
        <f>[1]!s_stmnote_rdexp(A1115,"20251231",1,10000)</f>
        <v>8514.4782709999999</v>
      </c>
      <c r="L1115" s="16">
        <f>[1]!s_margin_tradingbalance(A1115,"",10000)</f>
        <v>28132.166000000001</v>
      </c>
      <c r="M1115" s="16">
        <f>[1]!s_margin_seclendingbalance(A1115,"",10000)</f>
        <v>0</v>
      </c>
      <c r="N1115" s="17">
        <f>[1]!s_val_ev(A1115,"",100000000)</f>
        <v>48.661709879999997</v>
      </c>
      <c r="O1115" s="17">
        <f>[1]!share_freesharesmv(A1115,"",100000000)</f>
        <v>31.671078040000001</v>
      </c>
      <c r="P1115" s="17">
        <f ca="1">[1]!s_dq_amount_btin(A1115,TODAY()-1,100000000)</f>
        <v>1.2414604300000001</v>
      </c>
      <c r="Q1115" s="17">
        <f ca="1">[1]!s_dq_turn(A1115,TODAY()-1)</f>
        <v>2.572861009379722</v>
      </c>
      <c r="R1115" s="2">
        <f>[1]!s_pq_amount(A1115,"20260101","",100000000)</f>
        <v>280.54036289999999</v>
      </c>
      <c r="S1115" s="2">
        <f>[1]!s_pq_avgamount(A1115,"20260101","",100000000)</f>
        <v>2.5737647972477062</v>
      </c>
      <c r="T1115" s="17">
        <f>[1]!s_ipo_dilutedpe(A1115)</f>
        <v>68.31</v>
      </c>
      <c r="U1115" s="12">
        <f>[1]!s_ipo_collection_total(A1115,100000000)</f>
        <v>11.920985999999999</v>
      </c>
      <c r="V1115" s="18">
        <f>[1]!s_val_pe_ttm(A1115,"")</f>
        <v>-292.68048095703125</v>
      </c>
    </row>
    <row r="1116" spans="1:22" x14ac:dyDescent="0.3">
      <c r="A1116" s="12" t="s">
        <v>2805</v>
      </c>
      <c r="B1116" s="12" t="s">
        <v>2806</v>
      </c>
      <c r="C1116" s="16" t="str">
        <f>[1]!s_info_mkt(A1116)</f>
        <v>主板</v>
      </c>
      <c r="D1116" s="16" t="str">
        <f>[1]!s_ipo_listeddate(A1116)</f>
        <v>2012-01-16</v>
      </c>
      <c r="E1116" s="16" t="str">
        <f>[1]!s_info_industry_csrc2023(A1116,"",3)</f>
        <v>互联网和相关服务</v>
      </c>
      <c r="F1116" s="16">
        <f>[1]!s_is(A1116,83,"FY","YTD","20251231",1,"",100000000)</f>
        <v>86.925640000000001</v>
      </c>
      <c r="G1116" s="16">
        <f>[1]!s_is(A1116,83,"FY","YTD","20241231",1,"",100000000)</f>
        <v>79.476830000000007</v>
      </c>
      <c r="H1116" s="16">
        <f>[1]!s_is(A1116,61,"FY","YTD","20251231",1,"",100000000)</f>
        <v>2.6301299999999999</v>
      </c>
      <c r="I1116" s="16">
        <f>[1]!s_is(A1116,61,"FY","YTD","20241231",1,"",100000000)</f>
        <v>-10.937989999999999</v>
      </c>
      <c r="J1116" s="16">
        <f>[1]!s_fa_roe(A1116,"20251231")</f>
        <v>0.88260000000000005</v>
      </c>
      <c r="K1116" s="16">
        <f>[1]!s_stmnote_rdexp(A1116,"20251231",1,10000)</f>
        <v>322545.5</v>
      </c>
      <c r="L1116" s="16">
        <f>[1]!s_margin_tradingbalance(A1116,"",10000)</f>
        <v>192115.576</v>
      </c>
      <c r="M1116" s="16">
        <f>[1]!s_margin_seclendingbalance(A1116,"",10000)</f>
        <v>291.78179999999998</v>
      </c>
      <c r="N1116" s="17">
        <f>[1]!s_val_ev(A1116,"",100000000)</f>
        <v>655.85857326229996</v>
      </c>
      <c r="O1116" s="17">
        <f>[1]!share_freesharesmv(A1116,"",100000000)</f>
        <v>267.51736231399991</v>
      </c>
      <c r="P1116" s="17">
        <f ca="1">[1]!s_dq_amount_btin(A1116,TODAY()-1,100000000)</f>
        <v>8.0043122100000001</v>
      </c>
      <c r="Q1116" s="17">
        <f ca="1">[1]!s_dq_turn(A1116,TODAY()-1)</f>
        <v>1.2201355353632901</v>
      </c>
      <c r="R1116" s="2">
        <f>[1]!s_pq_amount(A1116,"20260101","",100000000)</f>
        <v>1969.37721977</v>
      </c>
      <c r="S1116" s="2">
        <f>[1]!s_pq_avgamount(A1116,"20260101","",100000000)</f>
        <v>18.067680915321098</v>
      </c>
      <c r="T1116" s="17">
        <f>[1]!s_ipo_dilutedpe(A1116)</f>
        <v>24.8</v>
      </c>
      <c r="U1116" s="12">
        <f>[1]!s_ipo_collection_total(A1116,100000000)</f>
        <v>6.944</v>
      </c>
      <c r="V1116" s="18">
        <f>[1]!s_val_pe_ttm(A1116,"")</f>
        <v>101.61339569091797</v>
      </c>
    </row>
    <row r="1117" spans="1:22" x14ac:dyDescent="0.3">
      <c r="A1117" s="12" t="s">
        <v>2807</v>
      </c>
      <c r="B1117" s="12" t="s">
        <v>2808</v>
      </c>
      <c r="C1117" s="16" t="str">
        <f>[1]!s_info_mkt(A1117)</f>
        <v>主板</v>
      </c>
      <c r="D1117" s="16" t="str">
        <f>[1]!s_ipo_listeddate(A1117)</f>
        <v>2017-08-07</v>
      </c>
      <c r="E1117" s="16" t="str">
        <f>[1]!s_info_industry_csrc2023(A1117,"",3)</f>
        <v>有色金属冶炼和压延加工业</v>
      </c>
      <c r="F1117" s="16">
        <f>[1]!s_is(A1117,83,"FY","YTD","20251231",1,"",100000000)</f>
        <v>32.652931936900004</v>
      </c>
      <c r="G1117" s="16">
        <f>[1]!s_is(A1117,83,"FY","YTD","20241231",1,"",100000000)</f>
        <v>25.6343217517</v>
      </c>
      <c r="H1117" s="16">
        <f>[1]!s_is(A1117,61,"FY","YTD","20251231",1,"",100000000)</f>
        <v>-0.79327235319999989</v>
      </c>
      <c r="I1117" s="16">
        <f>[1]!s_is(A1117,61,"FY","YTD","20241231",1,"",100000000)</f>
        <v>-2.9117302213</v>
      </c>
      <c r="J1117" s="16">
        <f>[1]!s_fa_roe(A1117,"20251231")</f>
        <v>-4.7121000000000004</v>
      </c>
      <c r="K1117" s="16">
        <f>[1]!s_stmnote_rdexp(A1117,"20251231",1,10000)</f>
        <v>9262.555323999999</v>
      </c>
      <c r="L1117" s="16">
        <f>[1]!s_margin_tradingbalance(A1117,"",10000)</f>
        <v>39090.378700000001</v>
      </c>
      <c r="M1117" s="16">
        <f>[1]!s_margin_seclendingbalance(A1117,"",10000)</f>
        <v>0</v>
      </c>
      <c r="N1117" s="17">
        <f>[1]!s_val_ev(A1117,"",100000000)</f>
        <v>58.008713365200002</v>
      </c>
      <c r="O1117" s="17">
        <f>[1]!share_freesharesmv(A1117,"",100000000)</f>
        <v>36.757359293999997</v>
      </c>
      <c r="P1117" s="17">
        <f ca="1">[1]!s_dq_amount_btin(A1117,TODAY()-1,100000000)</f>
        <v>2.8074362000000002</v>
      </c>
      <c r="Q1117" s="17">
        <f ca="1">[1]!s_dq_turn(A1117,TODAY()-1)</f>
        <v>4.8997059840067019</v>
      </c>
      <c r="R1117" s="2">
        <f>[1]!s_pq_amount(A1117,"20260101","",100000000)</f>
        <v>366.71009155000002</v>
      </c>
      <c r="S1117" s="2">
        <f>[1]!s_pq_avgamount(A1117,"20260101","",100000000)</f>
        <v>3.3643127665137613</v>
      </c>
      <c r="T1117" s="17">
        <f>[1]!s_ipo_dilutedpe(A1117)</f>
        <v>22.99</v>
      </c>
      <c r="U1117" s="12">
        <f>[1]!s_ipo_collection_total(A1117,100000000)</f>
        <v>5.9859999999999998</v>
      </c>
      <c r="V1117" s="18">
        <f>[1]!s_val_pe_ttm(A1117,"")</f>
        <v>-91.053779602050781</v>
      </c>
    </row>
    <row r="1118" spans="1:22" x14ac:dyDescent="0.3">
      <c r="A1118" s="12" t="s">
        <v>2809</v>
      </c>
      <c r="B1118" s="12" t="s">
        <v>2810</v>
      </c>
      <c r="C1118" s="16" t="str">
        <f>[1]!s_info_mkt(A1118)</f>
        <v>科创板</v>
      </c>
      <c r="D1118" s="16" t="str">
        <f>[1]!s_ipo_listeddate(A1118)</f>
        <v>2021-05-12</v>
      </c>
      <c r="E1118" s="16" t="str">
        <f>[1]!s_info_industry_csrc2023(A1118,"",3)</f>
        <v>专用设备制造业</v>
      </c>
      <c r="F1118" s="16">
        <f>[1]!s_is(A1118,83,"FY","YTD","20251231",1,"",100000000)</f>
        <v>65.656780310000002</v>
      </c>
      <c r="G1118" s="16">
        <f>[1]!s_is(A1118,83,"FY","YTD","20241231",1,"",100000000)</f>
        <v>49.542015064099999</v>
      </c>
      <c r="H1118" s="16">
        <f>[1]!s_is(A1118,61,"FY","YTD","20251231",1,"",100000000)</f>
        <v>5.9326345584000002</v>
      </c>
      <c r="I1118" s="16">
        <f>[1]!s_is(A1118,61,"FY","YTD","20241231",1,"",100000000)</f>
        <v>3.9839352158999999</v>
      </c>
      <c r="J1118" s="16">
        <f>[1]!s_fa_roe(A1118,"20251231")</f>
        <v>12.847899999999999</v>
      </c>
      <c r="K1118" s="16">
        <f>[1]!s_stmnote_rdexp(A1118,"20251231",1,10000)</f>
        <v>55233.51</v>
      </c>
      <c r="L1118" s="16">
        <f>[1]!s_margin_tradingbalance(A1118,"",10000)</f>
        <v>84918.023400000005</v>
      </c>
      <c r="M1118" s="16">
        <f>[1]!s_margin_seclendingbalance(A1118,"",10000)</f>
        <v>182.61019999999999</v>
      </c>
      <c r="N1118" s="17">
        <f>[1]!s_val_ev(A1118,"",100000000)</f>
        <v>317.03058359700003</v>
      </c>
      <c r="O1118" s="17">
        <f>[1]!share_freesharesmv(A1118,"",100000000)</f>
        <v>138.86943355740001</v>
      </c>
      <c r="P1118" s="17">
        <f ca="1">[1]!s_dq_amount_btin(A1118,TODAY()-1,100000000)</f>
        <v>7.2078574</v>
      </c>
      <c r="Q1118" s="17">
        <f ca="1">[1]!s_dq_turn(A1118,TODAY()-1)</f>
        <v>2.2075023623411103</v>
      </c>
      <c r="R1118" s="2">
        <f>[1]!s_pq_amount(A1118,"20260101","",100000000)</f>
        <v>693.47499834999996</v>
      </c>
      <c r="S1118" s="2">
        <f>[1]!s_pq_avgamount(A1118,"20260101","",100000000)</f>
        <v>6.362155948165138</v>
      </c>
      <c r="T1118" s="17">
        <f>[1]!s_ipo_dilutedpe(A1118)</f>
        <v>15.97</v>
      </c>
      <c r="U1118" s="12">
        <f>[1]!s_ipo_collection_total(A1118,100000000)</f>
        <v>4.6207000000000003</v>
      </c>
      <c r="V1118" s="18">
        <f>[1]!s_val_pe_ttm(A1118,"")</f>
        <v>48.570659637451172</v>
      </c>
    </row>
    <row r="1119" spans="1:22" x14ac:dyDescent="0.3">
      <c r="A1119" s="12" t="s">
        <v>2811</v>
      </c>
      <c r="B1119" s="12" t="s">
        <v>2812</v>
      </c>
      <c r="C1119" s="16" t="str">
        <f>[1]!s_info_mkt(A1119)</f>
        <v>主板</v>
      </c>
      <c r="D1119" s="16" t="str">
        <f>[1]!s_ipo_listeddate(A1119)</f>
        <v>2006-10-18</v>
      </c>
      <c r="E1119" s="16" t="str">
        <f>[1]!s_info_industry_csrc2023(A1119,"",3)</f>
        <v>批发业</v>
      </c>
      <c r="F1119" s="16">
        <f>[1]!s_is(A1119,83,"FY","YTD","20251231",1,"",100000000)</f>
        <v>4.6472232109</v>
      </c>
      <c r="G1119" s="16">
        <f>[1]!s_is(A1119,83,"FY","YTD","20241231",1,"",100000000)</f>
        <v>6.2710095485000004</v>
      </c>
      <c r="H1119" s="16">
        <f>[1]!s_is(A1119,61,"FY","YTD","20251231",1,"",100000000)</f>
        <v>-0.22182599109999998</v>
      </c>
      <c r="I1119" s="16">
        <f>[1]!s_is(A1119,61,"FY","YTD","20241231",1,"",100000000)</f>
        <v>-1.7851638600000001E-2</v>
      </c>
      <c r="J1119" s="16">
        <f>[1]!s_fa_roe(A1119,"20251231")</f>
        <v>-15.457700000000001</v>
      </c>
      <c r="K1119" s="16">
        <f>[1]!s_stmnote_rdexp(A1119,"20251231",1,10000)</f>
        <v>0</v>
      </c>
      <c r="L1119" s="16">
        <f>[1]!s_margin_tradingbalance(A1119,"",10000)</f>
        <v>0</v>
      </c>
      <c r="M1119" s="16">
        <f>[1]!s_margin_seclendingbalance(A1119,"",10000)</f>
        <v>0</v>
      </c>
      <c r="N1119" s="17">
        <f>[1]!s_val_ev(A1119,"",100000000)</f>
        <v>34.304544</v>
      </c>
      <c r="O1119" s="17">
        <f>[1]!share_freesharesmv(A1119,"",100000000)</f>
        <v>17.893604597100001</v>
      </c>
      <c r="P1119" s="17">
        <f ca="1">[1]!s_dq_amount_btin(A1119,TODAY()-1,100000000)</f>
        <v>2.8034113500000002</v>
      </c>
      <c r="Q1119" s="17">
        <f ca="1">[1]!s_dq_turn(A1119,TODAY()-1)</f>
        <v>8.4462114570766396</v>
      </c>
      <c r="R1119" s="2">
        <f>[1]!s_pq_amount(A1119,"20260101","",100000000)</f>
        <v>108.01350843</v>
      </c>
      <c r="S1119" s="2">
        <f>[1]!s_pq_avgamount(A1119,"20260101","",100000000)</f>
        <v>0.99094961862385322</v>
      </c>
      <c r="T1119" s="17">
        <f>[1]!s_ipo_dilutedpe(A1119)</f>
        <v>23.14</v>
      </c>
      <c r="U1119" s="12">
        <f>[1]!s_ipo_collection_total(A1119,100000000)</f>
        <v>2.2679999999999998</v>
      </c>
      <c r="V1119" s="18">
        <f>[1]!s_val_pe_ttm(A1119,"")</f>
        <v>-142.20086669921875</v>
      </c>
    </row>
    <row r="1120" spans="1:22" x14ac:dyDescent="0.3">
      <c r="A1120" s="12" t="s">
        <v>2813</v>
      </c>
      <c r="B1120" s="12" t="s">
        <v>2814</v>
      </c>
      <c r="C1120" s="16" t="str">
        <f>[1]!s_info_mkt(A1120)</f>
        <v>创业板</v>
      </c>
      <c r="D1120" s="16" t="str">
        <f>[1]!s_ipo_listeddate(A1120)</f>
        <v>2010-12-09</v>
      </c>
      <c r="E1120" s="16" t="str">
        <f>[1]!s_info_industry_csrc2023(A1120,"",3)</f>
        <v>通用设备制造业</v>
      </c>
      <c r="F1120" s="16">
        <f>[1]!s_is(A1120,83,"FY","YTD","20251231",1,"",100000000)</f>
        <v>52.753867700200004</v>
      </c>
      <c r="G1120" s="16">
        <f>[1]!s_is(A1120,83,"FY","YTD","20241231",1,"",100000000)</f>
        <v>50.541706611099997</v>
      </c>
      <c r="H1120" s="16">
        <f>[1]!s_is(A1120,61,"FY","YTD","20251231",1,"",100000000)</f>
        <v>2.3634806359999998</v>
      </c>
      <c r="I1120" s="16">
        <f>[1]!s_is(A1120,61,"FY","YTD","20241231",1,"",100000000)</f>
        <v>2.1825309969000002</v>
      </c>
      <c r="J1120" s="16">
        <f>[1]!s_fa_roe(A1120,"20251231")</f>
        <v>8.5579999999999998</v>
      </c>
      <c r="K1120" s="16">
        <f>[1]!s_stmnote_rdexp(A1120,"20251231",1,10000)</f>
        <v>24380.065304</v>
      </c>
      <c r="L1120" s="16">
        <f>[1]!s_margin_tradingbalance(A1120,"",10000)</f>
        <v>46713.008399999999</v>
      </c>
      <c r="M1120" s="16">
        <f>[1]!s_margin_seclendingbalance(A1120,"",10000)</f>
        <v>42.069000000000003</v>
      </c>
      <c r="N1120" s="17">
        <f>[1]!s_val_ev(A1120,"",100000000)</f>
        <v>108.30165083039999</v>
      </c>
      <c r="O1120" s="17">
        <f>[1]!share_freesharesmv(A1120,"",100000000)</f>
        <v>73.5368841696</v>
      </c>
      <c r="P1120" s="17">
        <f ca="1">[1]!s_dq_amount_btin(A1120,TODAY()-1,100000000)</f>
        <v>11.43574171</v>
      </c>
      <c r="Q1120" s="17">
        <f ca="1">[1]!s_dq_turn(A1120,TODAY()-1)</f>
        <v>10.643964381154591</v>
      </c>
      <c r="R1120" s="2">
        <f>[1]!s_pq_amount(A1120,"20260101","",100000000)</f>
        <v>470.26512876999999</v>
      </c>
      <c r="S1120" s="2">
        <f>[1]!s_pq_avgamount(A1120,"20260101","",100000000)</f>
        <v>4.314358979541284</v>
      </c>
      <c r="T1120" s="17">
        <f>[1]!s_ipo_dilutedpe(A1120)</f>
        <v>74.12</v>
      </c>
      <c r="U1120" s="12">
        <f>[1]!s_ipo_collection_total(A1120,100000000)</f>
        <v>7.56</v>
      </c>
      <c r="V1120" s="18">
        <f>[1]!s_val_pe_ttm(A1120,"")</f>
        <v>43.239425659179688</v>
      </c>
    </row>
    <row r="1121" spans="1:22" x14ac:dyDescent="0.3">
      <c r="A1121" s="12" t="s">
        <v>2815</v>
      </c>
      <c r="B1121" s="12" t="s">
        <v>2816</v>
      </c>
      <c r="C1121" s="16" t="str">
        <f>[1]!s_info_mkt(A1121)</f>
        <v>主板</v>
      </c>
      <c r="D1121" s="16" t="str">
        <f>[1]!s_ipo_listeddate(A1121)</f>
        <v>2014-10-09</v>
      </c>
      <c r="E1121" s="16" t="str">
        <f>[1]!s_info_industry_csrc2023(A1121,"",3)</f>
        <v>专用设备制造业</v>
      </c>
      <c r="F1121" s="16">
        <f>[1]!s_is(A1121,83,"FY","YTD","20251231",1,"",100000000)</f>
        <v>11.6915878297</v>
      </c>
      <c r="G1121" s="16">
        <f>[1]!s_is(A1121,83,"FY","YTD","20241231",1,"",100000000)</f>
        <v>11.8916482133</v>
      </c>
      <c r="H1121" s="16">
        <f>[1]!s_is(A1121,61,"FY","YTD","20251231",1,"",100000000)</f>
        <v>0.67073741570000001</v>
      </c>
      <c r="I1121" s="16">
        <f>[1]!s_is(A1121,61,"FY","YTD","20241231",1,"",100000000)</f>
        <v>0.94431009030000002</v>
      </c>
      <c r="J1121" s="16">
        <f>[1]!s_fa_roe(A1121,"20251231")</f>
        <v>4.1456999999999997</v>
      </c>
      <c r="K1121" s="16">
        <f>[1]!s_stmnote_rdexp(A1121,"20251231",1,10000)</f>
        <v>7424.4250409999995</v>
      </c>
      <c r="L1121" s="16">
        <f>[1]!s_margin_tradingbalance(A1121,"",10000)</f>
        <v>0</v>
      </c>
      <c r="M1121" s="16">
        <f>[1]!s_margin_seclendingbalance(A1121,"",10000)</f>
        <v>0</v>
      </c>
      <c r="N1121" s="17">
        <f>[1]!s_val_ev(A1121,"",100000000)</f>
        <v>108.80500394000001</v>
      </c>
      <c r="O1121" s="17">
        <f>[1]!share_freesharesmv(A1121,"",100000000)</f>
        <v>51.902113589999999</v>
      </c>
      <c r="P1121" s="17">
        <f ca="1">[1]!s_dq_amount_btin(A1121,TODAY()-1,100000000)</f>
        <v>3.0345638400000001</v>
      </c>
      <c r="Q1121" s="17">
        <f ca="1">[1]!s_dq_turn(A1121,TODAY()-1)</f>
        <v>2.9329420915904718</v>
      </c>
      <c r="R1121" s="2">
        <f>[1]!s_pq_amount(A1121,"20260101","",100000000)</f>
        <v>555.90589750000004</v>
      </c>
      <c r="S1121" s="2">
        <f>[1]!s_pq_avgamount(A1121,"20260101","",100000000)</f>
        <v>5.1000541055045874</v>
      </c>
      <c r="T1121" s="17">
        <f>[1]!s_ipo_dilutedpe(A1121)</f>
        <v>19.59</v>
      </c>
      <c r="U1121" s="12">
        <f>[1]!s_ipo_collection_total(A1121,100000000)</f>
        <v>2.9592689999999999</v>
      </c>
      <c r="V1121" s="18">
        <f>[1]!s_val_pe_ttm(A1121,"")</f>
        <v>159.30850219726563</v>
      </c>
    </row>
    <row r="1122" spans="1:22" x14ac:dyDescent="0.3">
      <c r="A1122" s="12" t="s">
        <v>2817</v>
      </c>
      <c r="B1122" s="12" t="s">
        <v>2818</v>
      </c>
      <c r="C1122" s="16" t="str">
        <f>[1]!s_info_mkt(A1122)</f>
        <v>创业板</v>
      </c>
      <c r="D1122" s="16" t="str">
        <f>[1]!s_ipo_listeddate(A1122)</f>
        <v>2020-08-24</v>
      </c>
      <c r="E1122" s="16" t="str">
        <f>[1]!s_info_industry_csrc2023(A1122,"",3)</f>
        <v>计算机、通信和其他电子设备制造业</v>
      </c>
      <c r="F1122" s="16">
        <f>[1]!s_is(A1122,83,"FY","YTD","20251231",1,"",100000000)</f>
        <v>44.620174011899998</v>
      </c>
      <c r="G1122" s="16">
        <f>[1]!s_is(A1122,83,"FY","YTD","20241231",1,"",100000000)</f>
        <v>37.975331424000004</v>
      </c>
      <c r="H1122" s="16">
        <f>[1]!s_is(A1122,61,"FY","YTD","20251231",1,"",100000000)</f>
        <v>2.4400249139999999</v>
      </c>
      <c r="I1122" s="16">
        <f>[1]!s_is(A1122,61,"FY","YTD","20241231",1,"",100000000)</f>
        <v>2.6798860986999999</v>
      </c>
      <c r="J1122" s="16">
        <f>[1]!s_fa_roe(A1122,"20251231")</f>
        <v>10.129799999999999</v>
      </c>
      <c r="K1122" s="16">
        <f>[1]!s_stmnote_rdexp(A1122,"20251231",1,10000)</f>
        <v>29906.925817000003</v>
      </c>
      <c r="L1122" s="16">
        <f>[1]!s_margin_tradingbalance(A1122,"",10000)</f>
        <v>123905.8977</v>
      </c>
      <c r="M1122" s="16">
        <f>[1]!s_margin_seclendingbalance(A1122,"",10000)</f>
        <v>786.9171</v>
      </c>
      <c r="N1122" s="17">
        <f>[1]!s_val_ev(A1122,"",100000000)</f>
        <v>580.13664666220006</v>
      </c>
      <c r="O1122" s="17">
        <f>[1]!share_freesharesmv(A1122,"",100000000)</f>
        <v>280.14744422379999</v>
      </c>
      <c r="P1122" s="17">
        <f ca="1">[1]!s_dq_amount_btin(A1122,TODAY()-1,100000000)</f>
        <v>19.704699009999999</v>
      </c>
      <c r="Q1122" s="17">
        <f ca="1">[1]!s_dq_turn(A1122,TODAY()-1)</f>
        <v>3.4195276149601592</v>
      </c>
      <c r="R1122" s="2">
        <f>[1]!s_pq_amount(A1122,"20260101","",100000000)</f>
        <v>1792.9712198699999</v>
      </c>
      <c r="S1122" s="2">
        <f>[1]!s_pq_avgamount(A1122,"20260101","",100000000)</f>
        <v>16.449277246513763</v>
      </c>
      <c r="T1122" s="17">
        <f>[1]!s_ipo_dilutedpe(A1122)</f>
        <v>34.9</v>
      </c>
      <c r="U1122" s="12">
        <f>[1]!s_ipo_collection_total(A1122,100000000)</f>
        <v>9.3129299999999997</v>
      </c>
      <c r="V1122" s="18">
        <f>[1]!s_val_pe_ttm(A1122,"")</f>
        <v>318.94845581054688</v>
      </c>
    </row>
    <row r="1123" spans="1:22" x14ac:dyDescent="0.3">
      <c r="A1123" s="12" t="s">
        <v>83</v>
      </c>
      <c r="B1123" s="12" t="s">
        <v>84</v>
      </c>
      <c r="C1123" s="16" t="str">
        <f>[1]!s_info_mkt(A1123)</f>
        <v>北证</v>
      </c>
      <c r="D1123" s="16" t="str">
        <f>[1]!s_ipo_listeddate(A1123)</f>
        <v>2021-05-27</v>
      </c>
      <c r="E1123" s="16" t="str">
        <f>[1]!s_info_industry_csrc2023(A1123,"",3)</f>
        <v>食品制造业</v>
      </c>
      <c r="F1123" s="16">
        <f>[1]!s_is(A1123,83,"FY","YTD","20251231",1,"",100000000)</f>
        <v>2.1578618684999999</v>
      </c>
      <c r="G1123" s="16">
        <f>[1]!s_is(A1123,83,"FY","YTD","20241231",1,"",100000000)</f>
        <v>2.380703843</v>
      </c>
      <c r="H1123" s="16">
        <f>[1]!s_is(A1123,61,"FY","YTD","20251231",1,"",100000000)</f>
        <v>0.19751381679999999</v>
      </c>
      <c r="I1123" s="16">
        <f>[1]!s_is(A1123,61,"FY","YTD","20241231",1,"",100000000)</f>
        <v>0.18395168739999998</v>
      </c>
      <c r="J1123" s="16">
        <f>[1]!s_fa_roe(A1123,"20251231")</f>
        <v>4.4953000000000003</v>
      </c>
      <c r="K1123" s="16">
        <f>[1]!s_stmnote_rdexp(A1123,"20251231",1,10000)</f>
        <v>81.25031700000001</v>
      </c>
      <c r="L1123" s="16">
        <f>[1]!s_margin_tradingbalance(A1123,"",10000)</f>
        <v>1047.6836000000001</v>
      </c>
      <c r="M1123" s="16">
        <f>[1]!s_margin_seclendingbalance(A1123,"",10000)</f>
        <v>0</v>
      </c>
      <c r="N1123" s="17">
        <f>[1]!s_val_ev(A1123,"",100000000)</f>
        <v>18.544607999999997</v>
      </c>
      <c r="O1123" s="17">
        <f>[1]!share_freesharesmv(A1123,"",100000000)</f>
        <v>5.0227077599999985</v>
      </c>
      <c r="P1123" s="17">
        <f ca="1">[1]!s_dq_amount_btin(A1123,TODAY()-1,100000000)</f>
        <v>0.67118414000000004</v>
      </c>
      <c r="Q1123" s="17">
        <f ca="1">[1]!s_dq_turn(A1123,TODAY()-1)</f>
        <v>6.6502383013176347</v>
      </c>
      <c r="R1123" s="2">
        <f>[1]!s_pq_amount(A1123,"20260101","",100000000)</f>
        <v>87.561057939999998</v>
      </c>
      <c r="S1123" s="2">
        <f>[1]!s_pq_avgamount(A1123,"20260101","",100000000)</f>
        <v>0.80331245816513763</v>
      </c>
      <c r="T1123" s="17">
        <f>[1]!s_ipo_dilutedpe(A1123)</f>
        <v>19.88</v>
      </c>
      <c r="U1123" s="12">
        <f>[1]!s_ipo_collection_total(A1123,100000000)</f>
        <v>2.1105</v>
      </c>
      <c r="V1123" s="18">
        <f>[1]!s_val_pe_ttm(A1123,"")</f>
        <v>60.306179046630859</v>
      </c>
    </row>
    <row r="1124" spans="1:22" x14ac:dyDescent="0.3">
      <c r="A1124" s="12" t="s">
        <v>2819</v>
      </c>
      <c r="B1124" s="12" t="s">
        <v>2820</v>
      </c>
      <c r="C1124" s="16" t="str">
        <f>[1]!s_info_mkt(A1124)</f>
        <v>主板</v>
      </c>
      <c r="D1124" s="16" t="str">
        <f>[1]!s_ipo_listeddate(A1124)</f>
        <v>2004-07-21</v>
      </c>
      <c r="E1124" s="16" t="str">
        <f>[1]!s_info_industry_csrc2023(A1124,"",3)</f>
        <v>金属制品、机械和设备修理业</v>
      </c>
      <c r="F1124" s="16">
        <f>[1]!s_is(A1124,83,"FY","YTD","20251231",1,"",100000000)</f>
        <v>15.5864646968</v>
      </c>
      <c r="G1124" s="16">
        <f>[1]!s_is(A1124,83,"FY","YTD","20241231",1,"",100000000)</f>
        <v>13.1948690625</v>
      </c>
      <c r="H1124" s="16">
        <f>[1]!s_is(A1124,61,"FY","YTD","20251231",1,"",100000000)</f>
        <v>-5.3451006596999999</v>
      </c>
      <c r="I1124" s="16">
        <f>[1]!s_is(A1124,61,"FY","YTD","20241231",1,"",100000000)</f>
        <v>0.70882524959999993</v>
      </c>
      <c r="J1124" s="16">
        <f>[1]!s_fa_roe(A1124,"20251231")</f>
        <v>-13.3834</v>
      </c>
      <c r="K1124" s="16">
        <f>[1]!s_stmnote_rdexp(A1124,"20251231",1,10000)</f>
        <v>5727.4229720000003</v>
      </c>
      <c r="L1124" s="16">
        <f>[1]!s_margin_tradingbalance(A1124,"",10000)</f>
        <v>64471.141300000003</v>
      </c>
      <c r="M1124" s="16">
        <f>[1]!s_margin_seclendingbalance(A1124,"",10000)</f>
        <v>427.55200000000002</v>
      </c>
      <c r="N1124" s="17">
        <f>[1]!s_val_ev(A1124,"",100000000)</f>
        <v>93.348389609999998</v>
      </c>
      <c r="O1124" s="17">
        <f>[1]!share_freesharesmv(A1124,"",100000000)</f>
        <v>73.066587803999994</v>
      </c>
      <c r="P1124" s="17">
        <f ca="1">[1]!s_dq_amount_btin(A1124,TODAY()-1,100000000)</f>
        <v>4.9605188199999999</v>
      </c>
      <c r="Q1124" s="17">
        <f ca="1">[1]!s_dq_turn(A1124,TODAY()-1)</f>
        <v>5.3139919164375184</v>
      </c>
      <c r="R1124" s="2">
        <f>[1]!s_pq_amount(A1124,"20260101","",100000000)</f>
        <v>493.80969816999999</v>
      </c>
      <c r="S1124" s="2">
        <f>[1]!s_pq_avgamount(A1124,"20260101","",100000000)</f>
        <v>4.5303642033944955</v>
      </c>
      <c r="T1124" s="17">
        <f>[1]!s_ipo_dilutedpe(A1124)</f>
        <v>19.48</v>
      </c>
      <c r="U1124" s="12">
        <f>[1]!s_ipo_collection_total(A1124,100000000)</f>
        <v>2.8512</v>
      </c>
      <c r="V1124" s="18">
        <f>[1]!s_val_pe_ttm(A1124,"")</f>
        <v>-17.685567855834961</v>
      </c>
    </row>
    <row r="1125" spans="1:22" x14ac:dyDescent="0.3">
      <c r="A1125" s="12" t="s">
        <v>2821</v>
      </c>
      <c r="B1125" s="12" t="s">
        <v>2822</v>
      </c>
      <c r="C1125" s="16" t="str">
        <f>[1]!s_info_mkt(A1125)</f>
        <v>创业板</v>
      </c>
      <c r="D1125" s="16" t="str">
        <f>[1]!s_ipo_listeddate(A1125)</f>
        <v>2017-07-12</v>
      </c>
      <c r="E1125" s="16" t="str">
        <f>[1]!s_info_industry_csrc2023(A1125,"",3)</f>
        <v>计算机、通信和其他电子设备制造业</v>
      </c>
      <c r="F1125" s="16">
        <f>[1]!s_is(A1125,83,"FY","YTD","20251231",1,"",100000000)</f>
        <v>17.910977011500002</v>
      </c>
      <c r="G1125" s="16">
        <f>[1]!s_is(A1125,83,"FY","YTD","20241231",1,"",100000000)</f>
        <v>19.778917964000001</v>
      </c>
      <c r="H1125" s="16">
        <f>[1]!s_is(A1125,61,"FY","YTD","20251231",1,"",100000000)</f>
        <v>-2.3328423685000002</v>
      </c>
      <c r="I1125" s="16">
        <f>[1]!s_is(A1125,61,"FY","YTD","20241231",1,"",100000000)</f>
        <v>0.97154701519999997</v>
      </c>
      <c r="J1125" s="16">
        <f>[1]!s_fa_roe(A1125,"20251231")</f>
        <v>-5.9137000000000004</v>
      </c>
      <c r="K1125" s="16">
        <f>[1]!s_stmnote_rdexp(A1125,"20251231",1,10000)</f>
        <v>73872.745064000002</v>
      </c>
      <c r="L1125" s="16">
        <f>[1]!s_margin_tradingbalance(A1125,"",10000)</f>
        <v>381242.75300000003</v>
      </c>
      <c r="M1125" s="16">
        <f>[1]!s_margin_seclendingbalance(A1125,"",10000)</f>
        <v>1919.27</v>
      </c>
      <c r="N1125" s="17">
        <f>[1]!s_val_ev(A1125,"",100000000)</f>
        <v>717.63215508600001</v>
      </c>
      <c r="O1125" s="17">
        <f>[1]!share_freesharesmv(A1125,"",100000000)</f>
        <v>494.97632279150002</v>
      </c>
      <c r="P1125" s="17">
        <f ca="1">[1]!s_dq_amount_btin(A1125,TODAY()-1,100000000)</f>
        <v>40.262035730000001</v>
      </c>
      <c r="Q1125" s="17">
        <f ca="1">[1]!s_dq_turn(A1125,TODAY()-1)</f>
        <v>5.8005370707245811</v>
      </c>
      <c r="R1125" s="2">
        <f>[1]!s_pq_amount(A1125,"20260101","",100000000)</f>
        <v>2718.41843887</v>
      </c>
      <c r="S1125" s="2">
        <f>[1]!s_pq_avgamount(A1125,"20260101","",100000000)</f>
        <v>24.939618705229357</v>
      </c>
      <c r="T1125" s="17">
        <f>[1]!s_ipo_dilutedpe(A1125)</f>
        <v>22.98</v>
      </c>
      <c r="U1125" s="12">
        <f>[1]!s_ipo_collection_total(A1125,100000000)</f>
        <v>2.3694109615999999</v>
      </c>
      <c r="V1125" s="18">
        <f>[1]!s_val_pe_ttm(A1125,"")</f>
        <v>-312.2178955078125</v>
      </c>
    </row>
    <row r="1126" spans="1:22" x14ac:dyDescent="0.3">
      <c r="A1126" s="12" t="s">
        <v>2823</v>
      </c>
      <c r="B1126" s="12" t="s">
        <v>2824</v>
      </c>
      <c r="C1126" s="16" t="str">
        <f>[1]!s_info_mkt(A1126)</f>
        <v>主板</v>
      </c>
      <c r="D1126" s="16" t="str">
        <f>[1]!s_ipo_listeddate(A1126)</f>
        <v>2021-03-01</v>
      </c>
      <c r="E1126" s="16" t="str">
        <f>[1]!s_info_industry_csrc2023(A1126,"",3)</f>
        <v>铁路、船舶、航空航天和其他运输设备制造业</v>
      </c>
      <c r="F1126" s="16">
        <f>[1]!s_is(A1126,83,"FY","YTD","20251231",1,"",100000000)</f>
        <v>5.6146532099000002</v>
      </c>
      <c r="G1126" s="16">
        <f>[1]!s_is(A1126,83,"FY","YTD","20241231",1,"",100000000)</f>
        <v>4.8303978205</v>
      </c>
      <c r="H1126" s="16">
        <f>[1]!s_is(A1126,61,"FY","YTD","20251231",1,"",100000000)</f>
        <v>0.56779829849999996</v>
      </c>
      <c r="I1126" s="16">
        <f>[1]!s_is(A1126,61,"FY","YTD","20241231",1,"",100000000)</f>
        <v>0.38855376850000001</v>
      </c>
      <c r="J1126" s="16">
        <f>[1]!s_fa_roe(A1126,"20251231")</f>
        <v>5.4569999999999999</v>
      </c>
      <c r="K1126" s="16">
        <f>[1]!s_stmnote_rdexp(A1126,"20251231",1,10000)</f>
        <v>2909.8847460000002</v>
      </c>
      <c r="L1126" s="16">
        <f>[1]!s_margin_tradingbalance(A1126,"",10000)</f>
        <v>0</v>
      </c>
      <c r="M1126" s="16">
        <f>[1]!s_margin_seclendingbalance(A1126,"",10000)</f>
        <v>0</v>
      </c>
      <c r="N1126" s="17">
        <f>[1]!s_val_ev(A1126,"",100000000)</f>
        <v>102.75395</v>
      </c>
      <c r="O1126" s="17">
        <f>[1]!share_freesharesmv(A1126,"",100000000)</f>
        <v>28.498557233000003</v>
      </c>
      <c r="P1126" s="17">
        <f ca="1">[1]!s_dq_amount_btin(A1126,TODAY()-1,100000000)</f>
        <v>1.0030302099999999</v>
      </c>
      <c r="Q1126" s="17">
        <f ca="1">[1]!s_dq_turn(A1126,TODAY()-1)</f>
        <v>0.98270613312143296</v>
      </c>
      <c r="R1126" s="2">
        <f>[1]!s_pq_amount(A1126,"20260101","",100000000)</f>
        <v>132.80481560999999</v>
      </c>
      <c r="S1126" s="2">
        <f>[1]!s_pq_avgamount(A1126,"20260101","",100000000)</f>
        <v>1.218392803761468</v>
      </c>
      <c r="T1126" s="17">
        <f>[1]!s_ipo_dilutedpe(A1126)</f>
        <v>16.149999999999999</v>
      </c>
      <c r="U1126" s="12">
        <f>[1]!s_ipo_collection_total(A1126,100000000)</f>
        <v>4.3173000000000004</v>
      </c>
      <c r="V1126" s="18">
        <f>[1]!s_val_pe_ttm(A1126,"")</f>
        <v>179.37945556640625</v>
      </c>
    </row>
    <row r="1127" spans="1:22" x14ac:dyDescent="0.3">
      <c r="A1127" s="12" t="s">
        <v>2825</v>
      </c>
      <c r="B1127" s="12" t="s">
        <v>2826</v>
      </c>
      <c r="C1127" s="16" t="str">
        <f>[1]!s_info_mkt(A1127)</f>
        <v>创业板</v>
      </c>
      <c r="D1127" s="16" t="str">
        <f>[1]!s_ipo_listeddate(A1127)</f>
        <v>2021-04-09</v>
      </c>
      <c r="E1127" s="16" t="str">
        <f>[1]!s_info_industry_csrc2023(A1127,"",3)</f>
        <v>医药制造业</v>
      </c>
      <c r="F1127" s="16">
        <f>[1]!s_is(A1127,83,"FY","YTD","20251231",1,"",100000000)</f>
        <v>6.0617826730999997</v>
      </c>
      <c r="G1127" s="16">
        <f>[1]!s_is(A1127,83,"FY","YTD","20241231",1,"",100000000)</f>
        <v>5.3659559202999993</v>
      </c>
      <c r="H1127" s="16">
        <f>[1]!s_is(A1127,61,"FY","YTD","20251231",1,"",100000000)</f>
        <v>-0.73359121230000002</v>
      </c>
      <c r="I1127" s="16">
        <f>[1]!s_is(A1127,61,"FY","YTD","20241231",1,"",100000000)</f>
        <v>-0.27591132239999999</v>
      </c>
      <c r="J1127" s="16">
        <f>[1]!s_fa_roe(A1127,"20251231")</f>
        <v>-8.3870000000000005</v>
      </c>
      <c r="K1127" s="16">
        <f>[1]!s_stmnote_rdexp(A1127,"20251231",1,10000)</f>
        <v>6985.1019909999995</v>
      </c>
      <c r="L1127" s="16">
        <f>[1]!s_margin_tradingbalance(A1127,"",10000)</f>
        <v>6925.6675999999998</v>
      </c>
      <c r="M1127" s="16">
        <f>[1]!s_margin_seclendingbalance(A1127,"",10000)</f>
        <v>0</v>
      </c>
      <c r="N1127" s="17">
        <f>[1]!s_val_ev(A1127,"",100000000)</f>
        <v>30.768529059700004</v>
      </c>
      <c r="O1127" s="17">
        <f>[1]!share_freesharesmv(A1127,"",100000000)</f>
        <v>15.369755178599998</v>
      </c>
      <c r="P1127" s="17">
        <f ca="1">[1]!s_dq_amount_btin(A1127,TODAY()-1,100000000)</f>
        <v>0.59142581999999999</v>
      </c>
      <c r="Q1127" s="17">
        <f ca="1">[1]!s_dq_turn(A1127,TODAY()-1)</f>
        <v>2.9276086065510425</v>
      </c>
      <c r="R1127" s="2">
        <f>[1]!s_pq_amount(A1127,"20260101","",100000000)</f>
        <v>80.834977559999999</v>
      </c>
      <c r="S1127" s="2">
        <f>[1]!s_pq_avgamount(A1127,"20260101","",100000000)</f>
        <v>0.74160529871559633</v>
      </c>
      <c r="T1127" s="17">
        <f>[1]!s_ipo_dilutedpe(A1127)</f>
        <v>16.329999999999998</v>
      </c>
      <c r="U1127" s="12">
        <f>[1]!s_ipo_collection_total(A1127,100000000)</f>
        <v>2.3896000000000002</v>
      </c>
      <c r="V1127" s="18">
        <f>[1]!s_val_pe_ttm(A1127,"")</f>
        <v>-43.188346862792969</v>
      </c>
    </row>
    <row r="1128" spans="1:22" x14ac:dyDescent="0.3">
      <c r="A1128" s="12" t="s">
        <v>2827</v>
      </c>
      <c r="B1128" s="12" t="s">
        <v>2828</v>
      </c>
      <c r="C1128" s="16" t="str">
        <f>[1]!s_info_mkt(A1128)</f>
        <v>创业板</v>
      </c>
      <c r="D1128" s="16" t="str">
        <f>[1]!s_ipo_listeddate(A1128)</f>
        <v>2023-04-25</v>
      </c>
      <c r="E1128" s="16" t="str">
        <f>[1]!s_info_industry_csrc2023(A1128,"",3)</f>
        <v>专用设备制造业</v>
      </c>
      <c r="F1128" s="16">
        <f>[1]!s_is(A1128,83,"FY","YTD","20251231",1,"",100000000)</f>
        <v>4.2255611164999998</v>
      </c>
      <c r="G1128" s="16">
        <f>[1]!s_is(A1128,83,"FY","YTD","20241231",1,"",100000000)</f>
        <v>3.7075075704000002</v>
      </c>
      <c r="H1128" s="16">
        <f>[1]!s_is(A1128,61,"FY","YTD","20251231",1,"",100000000)</f>
        <v>0.42516676539999998</v>
      </c>
      <c r="I1128" s="16">
        <f>[1]!s_is(A1128,61,"FY","YTD","20241231",1,"",100000000)</f>
        <v>0.44898321280000003</v>
      </c>
      <c r="J1128" s="16">
        <f>[1]!s_fa_roe(A1128,"20251231")</f>
        <v>3.5977000000000001</v>
      </c>
      <c r="K1128" s="16">
        <f>[1]!s_stmnote_rdexp(A1128,"20251231",1,10000)</f>
        <v>6331.4155630000005</v>
      </c>
      <c r="L1128" s="16">
        <f>[1]!s_margin_tradingbalance(A1128,"",10000)</f>
        <v>13346.028200000001</v>
      </c>
      <c r="M1128" s="16">
        <f>[1]!s_margin_seclendingbalance(A1128,"",10000)</f>
        <v>0</v>
      </c>
      <c r="N1128" s="17">
        <f>[1]!s_val_ev(A1128,"",100000000)</f>
        <v>54.635114924000007</v>
      </c>
      <c r="O1128" s="17">
        <f>[1]!share_freesharesmv(A1128,"",100000000)</f>
        <v>26.666770271200004</v>
      </c>
      <c r="P1128" s="17">
        <f ca="1">[1]!s_dq_amount_btin(A1128,TODAY()-1,100000000)</f>
        <v>1.8580396400000001</v>
      </c>
      <c r="Q1128" s="17">
        <f ca="1">[1]!s_dq_turn(A1128,TODAY()-1)</f>
        <v>6.984510501114336</v>
      </c>
      <c r="R1128" s="2">
        <f>[1]!s_pq_amount(A1128,"20260101","",100000000)</f>
        <v>195.35580977000001</v>
      </c>
      <c r="S1128" s="2">
        <f>[1]!s_pq_avgamount(A1128,"20260101","",100000000)</f>
        <v>1.7922551355045873</v>
      </c>
      <c r="T1128" s="17">
        <f>[1]!s_ipo_dilutedpe(A1128)</f>
        <v>71.62</v>
      </c>
      <c r="U1128" s="12">
        <f>[1]!s_ipo_collection_total(A1128,100000000)</f>
        <v>9.5887919999999998</v>
      </c>
      <c r="V1128" s="18">
        <f>[1]!s_val_pe_ttm(A1128,"")</f>
        <v>110.68727874755859</v>
      </c>
    </row>
    <row r="1129" spans="1:22" x14ac:dyDescent="0.3">
      <c r="A1129" s="12" t="s">
        <v>2829</v>
      </c>
      <c r="B1129" s="12" t="s">
        <v>2830</v>
      </c>
      <c r="C1129" s="16" t="str">
        <f>[1]!s_info_mkt(A1129)</f>
        <v>科创板</v>
      </c>
      <c r="D1129" s="16" t="str">
        <f>[1]!s_ipo_listeddate(A1129)</f>
        <v>2019-07-22</v>
      </c>
      <c r="E1129" s="16" t="str">
        <f>[1]!s_info_industry_csrc2023(A1129,"",3)</f>
        <v>专用设备制造业</v>
      </c>
      <c r="F1129" s="16">
        <f>[1]!s_is(A1129,83,"FY","YTD","20251231",1,"",100000000)</f>
        <v>31.837839003699997</v>
      </c>
      <c r="G1129" s="16">
        <f>[1]!s_is(A1129,83,"FY","YTD","20241231",1,"",100000000)</f>
        <v>27.554349071599997</v>
      </c>
      <c r="H1129" s="16">
        <f>[1]!s_is(A1129,61,"FY","YTD","20251231",1,"",100000000)</f>
        <v>5.7032737100000004</v>
      </c>
      <c r="I1129" s="16">
        <f>[1]!s_is(A1129,61,"FY","YTD","20241231",1,"",100000000)</f>
        <v>5.5322663336</v>
      </c>
      <c r="J1129" s="16">
        <f>[1]!s_fa_roe(A1129,"20251231")</f>
        <v>14.3361</v>
      </c>
      <c r="K1129" s="16">
        <f>[1]!s_stmnote_rdexp(A1129,"20251231",1,10000)</f>
        <v>19904.634486000003</v>
      </c>
      <c r="L1129" s="16">
        <f>[1]!s_margin_tradingbalance(A1129,"",10000)</f>
        <v>46702.9712</v>
      </c>
      <c r="M1129" s="16">
        <f>[1]!s_margin_seclendingbalance(A1129,"",10000)</f>
        <v>225.5866</v>
      </c>
      <c r="N1129" s="17">
        <f>[1]!s_val_ev(A1129,"",100000000)</f>
        <v>133.52194755760001</v>
      </c>
      <c r="O1129" s="17">
        <f>[1]!share_freesharesmv(A1129,"",100000000)</f>
        <v>76.075921772000001</v>
      </c>
      <c r="P1129" s="17">
        <f ca="1">[1]!s_dq_amount_btin(A1129,TODAY()-1,100000000)</f>
        <v>1.0021428699999999</v>
      </c>
      <c r="Q1129" s="17">
        <f ca="1">[1]!s_dq_turn(A1129,TODAY()-1)</f>
        <v>0.75431218853778037</v>
      </c>
      <c r="R1129" s="2">
        <f>[1]!s_pq_amount(A1129,"20260101","",100000000)</f>
        <v>154.73992182999999</v>
      </c>
      <c r="S1129" s="2">
        <f>[1]!s_pq_avgamount(A1129,"20260101","",100000000)</f>
        <v>1.4196323103669723</v>
      </c>
      <c r="T1129" s="17">
        <f>[1]!s_ipo_dilutedpe(A1129)</f>
        <v>39.92</v>
      </c>
      <c r="U1129" s="12">
        <f>[1]!s_ipo_collection_total(A1129,100000000)</f>
        <v>17.486830000000001</v>
      </c>
      <c r="V1129" s="18">
        <f>[1]!s_val_pe_ttm(A1129,"")</f>
        <v>24.021083831787109</v>
      </c>
    </row>
    <row r="1130" spans="1:22" x14ac:dyDescent="0.3">
      <c r="A1130" s="12" t="s">
        <v>2831</v>
      </c>
      <c r="B1130" s="12" t="s">
        <v>2832</v>
      </c>
      <c r="C1130" s="16" t="str">
        <f>[1]!s_info_mkt(A1130)</f>
        <v>创业板</v>
      </c>
      <c r="D1130" s="16" t="str">
        <f>[1]!s_ipo_listeddate(A1130)</f>
        <v>2010-09-02</v>
      </c>
      <c r="E1130" s="16" t="str">
        <f>[1]!s_info_industry_csrc2023(A1130,"",3)</f>
        <v>计算机、通信和其他电子设备制造业</v>
      </c>
      <c r="F1130" s="16">
        <f>[1]!s_is(A1130,83,"FY","YTD","20251231",1,"",100000000)</f>
        <v>188.18693525669997</v>
      </c>
      <c r="G1130" s="16">
        <f>[1]!s_is(A1130,83,"FY","YTD","20241231",1,"",100000000)</f>
        <v>169.34153115290002</v>
      </c>
      <c r="H1130" s="16">
        <f>[1]!s_is(A1130,61,"FY","YTD","20251231",1,"",100000000)</f>
        <v>5.9766657659</v>
      </c>
      <c r="I1130" s="16">
        <f>[1]!s_is(A1130,61,"FY","YTD","20241231",1,"",100000000)</f>
        <v>7.7152945280999994</v>
      </c>
      <c r="J1130" s="16">
        <f>[1]!s_fa_roe(A1130,"20251231")</f>
        <v>7.3259999999999996</v>
      </c>
      <c r="K1130" s="16">
        <f>[1]!s_stmnote_rdexp(A1130,"20251231",1,10000)</f>
        <v>139367.73766700001</v>
      </c>
      <c r="L1130" s="16">
        <f>[1]!s_margin_tradingbalance(A1130,"",10000)</f>
        <v>248295.82250000001</v>
      </c>
      <c r="M1130" s="16">
        <f>[1]!s_margin_seclendingbalance(A1130,"",10000)</f>
        <v>717.15200000000004</v>
      </c>
      <c r="N1130" s="17">
        <f>[1]!s_val_ev(A1130,"",100000000)</f>
        <v>424.59941430770004</v>
      </c>
      <c r="O1130" s="17">
        <f>[1]!share_freesharesmv(A1130,"",100000000)</f>
        <v>284.80478850700001</v>
      </c>
      <c r="P1130" s="17">
        <f ca="1">[1]!s_dq_amount_btin(A1130,TODAY()-1,100000000)</f>
        <v>13.503195120000001</v>
      </c>
      <c r="Q1130" s="17">
        <f ca="1">[1]!s_dq_turn(A1130,TODAY()-1)</f>
        <v>3.1777952687754603</v>
      </c>
      <c r="R1130" s="2">
        <f>[1]!s_pq_amount(A1130,"20260101","",100000000)</f>
        <v>2493.7343706299998</v>
      </c>
      <c r="S1130" s="2">
        <f>[1]!s_pq_avgamount(A1130,"20260101","",100000000)</f>
        <v>22.878296978256881</v>
      </c>
      <c r="T1130" s="17">
        <f>[1]!s_ipo_dilutedpe(A1130)</f>
        <v>70.489999999999995</v>
      </c>
      <c r="U1130" s="12">
        <f>[1]!s_ipo_collection_total(A1130,100000000)</f>
        <v>9.2449999999999992</v>
      </c>
      <c r="V1130" s="18">
        <f>[1]!s_val_pe_ttm(A1130,"")</f>
        <v>77.478141784667969</v>
      </c>
    </row>
    <row r="1131" spans="1:22" x14ac:dyDescent="0.3">
      <c r="A1131" s="12" t="s">
        <v>2833</v>
      </c>
      <c r="B1131" s="12" t="s">
        <v>2834</v>
      </c>
      <c r="C1131" s="16" t="str">
        <f>[1]!s_info_mkt(A1131)</f>
        <v>主板</v>
      </c>
      <c r="D1131" s="16" t="str">
        <f>[1]!s_ipo_listeddate(A1131)</f>
        <v>2006-10-25</v>
      </c>
      <c r="E1131" s="16" t="str">
        <f>[1]!s_info_industry_csrc2023(A1131,"",3)</f>
        <v>黑色金属冶炼和压延加工业</v>
      </c>
      <c r="F1131" s="16">
        <f>[1]!s_is(A1131,83,"FY","YTD","20251231",1,"",100000000)</f>
        <v>131.21060568370001</v>
      </c>
      <c r="G1131" s="16">
        <f>[1]!s_is(A1131,83,"FY","YTD","20241231",1,"",100000000)</f>
        <v>144.1626085307</v>
      </c>
      <c r="H1131" s="16">
        <f>[1]!s_is(A1131,61,"FY","YTD","20251231",1,"",100000000)</f>
        <v>2.6742333153</v>
      </c>
      <c r="I1131" s="16">
        <f>[1]!s_is(A1131,61,"FY","YTD","20241231",1,"",100000000)</f>
        <v>1.6258292915000001</v>
      </c>
      <c r="J1131" s="16">
        <f>[1]!s_fa_roe(A1131,"20251231")</f>
        <v>4.1233000000000004</v>
      </c>
      <c r="K1131" s="16">
        <f>[1]!s_stmnote_rdexp(A1131,"20251231",1,10000)</f>
        <v>51596.052968000004</v>
      </c>
      <c r="L1131" s="16">
        <f>[1]!s_margin_tradingbalance(A1131,"",10000)</f>
        <v>105406.5831</v>
      </c>
      <c r="M1131" s="16">
        <f>[1]!s_margin_seclendingbalance(A1131,"",10000)</f>
        <v>267.524</v>
      </c>
      <c r="N1131" s="17">
        <f>[1]!s_val_ev(A1131,"",100000000)</f>
        <v>83.365366910000006</v>
      </c>
      <c r="O1131" s="17">
        <f>[1]!share_freesharesmv(A1131,"",100000000)</f>
        <v>61.026107371999998</v>
      </c>
      <c r="P1131" s="17">
        <f ca="1">[1]!s_dq_amount_btin(A1131,TODAY()-1,100000000)</f>
        <v>1.8761917800000001</v>
      </c>
      <c r="Q1131" s="17">
        <f ca="1">[1]!s_dq_turn(A1131,TODAY()-1)</f>
        <v>2.2319108289336449</v>
      </c>
      <c r="R1131" s="2">
        <f>[1]!s_pq_amount(A1131,"20260101","",100000000)</f>
        <v>237.94071842</v>
      </c>
      <c r="S1131" s="2">
        <f>[1]!s_pq_avgamount(A1131,"20260101","",100000000)</f>
        <v>2.1829423708256881</v>
      </c>
      <c r="T1131" s="17">
        <f>[1]!s_ipo_dilutedpe(A1131)</f>
        <v>23.19</v>
      </c>
      <c r="U1131" s="12">
        <f>[1]!s_ipo_collection_total(A1131,100000000)</f>
        <v>3.8250000000000002</v>
      </c>
      <c r="V1131" s="18">
        <f>[1]!s_val_pe_ttm(A1131,"")</f>
        <v>33.3287353515625</v>
      </c>
    </row>
    <row r="1132" spans="1:22" x14ac:dyDescent="0.3">
      <c r="A1132" s="12" t="s">
        <v>2835</v>
      </c>
      <c r="B1132" s="12" t="s">
        <v>2836</v>
      </c>
      <c r="C1132" s="16" t="str">
        <f>[1]!s_info_mkt(A1132)</f>
        <v>创业板</v>
      </c>
      <c r="D1132" s="16" t="str">
        <f>[1]!s_ipo_listeddate(A1132)</f>
        <v>2011-02-22</v>
      </c>
      <c r="E1132" s="16" t="str">
        <f>[1]!s_info_industry_csrc2023(A1132,"",3)</f>
        <v>批发业</v>
      </c>
      <c r="F1132" s="16">
        <f>[1]!s_is(A1132,83,"FY","YTD","20251231",1,"",100000000)</f>
        <v>88.668208103799998</v>
      </c>
      <c r="G1132" s="16">
        <f>[1]!s_is(A1132,83,"FY","YTD","20241231",1,"",100000000)</f>
        <v>78.20971608020001</v>
      </c>
      <c r="H1132" s="16">
        <f>[1]!s_is(A1132,61,"FY","YTD","20251231",1,"",100000000)</f>
        <v>1.7194247362999999</v>
      </c>
      <c r="I1132" s="16">
        <f>[1]!s_is(A1132,61,"FY","YTD","20241231",1,"",100000000)</f>
        <v>0.98425340299999997</v>
      </c>
      <c r="J1132" s="16">
        <f>[1]!s_fa_roe(A1132,"20251231")</f>
        <v>4.3552999999999997</v>
      </c>
      <c r="K1132" s="16">
        <f>[1]!s_stmnote_rdexp(A1132,"20251231",1,10000)</f>
        <v>3815.656461</v>
      </c>
      <c r="L1132" s="16">
        <f>[1]!s_margin_tradingbalance(A1132,"",10000)</f>
        <v>124216.239</v>
      </c>
      <c r="M1132" s="16">
        <f>[1]!s_margin_seclendingbalance(A1132,"",10000)</f>
        <v>120.3485</v>
      </c>
      <c r="N1132" s="17">
        <f>[1]!s_val_ev(A1132,"",100000000)</f>
        <v>197.40834118220002</v>
      </c>
      <c r="O1132" s="17">
        <f>[1]!share_freesharesmv(A1132,"",100000000)</f>
        <v>175.26000320880001</v>
      </c>
      <c r="P1132" s="17">
        <f ca="1">[1]!s_dq_amount_btin(A1132,TODAY()-1,100000000)</f>
        <v>19.719993280000001</v>
      </c>
      <c r="Q1132" s="17">
        <f ca="1">[1]!s_dq_turn(A1132,TODAY()-1)</f>
        <v>10.9236255066292</v>
      </c>
      <c r="R1132" s="2">
        <f>[1]!s_pq_amount(A1132,"20260101","",100000000)</f>
        <v>1421.8430452099999</v>
      </c>
      <c r="S1132" s="2">
        <f>[1]!s_pq_avgamount(A1132,"20260101","",100000000)</f>
        <v>13.044431607431193</v>
      </c>
      <c r="T1132" s="17">
        <f>[1]!s_ipo_dilutedpe(A1132)</f>
        <v>68.97</v>
      </c>
      <c r="U1132" s="12">
        <f>[1]!s_ipo_collection_total(A1132,100000000)</f>
        <v>3.34</v>
      </c>
      <c r="V1132" s="18">
        <f>[1]!s_val_pe_ttm(A1132,"")</f>
        <v>73.401191711425781</v>
      </c>
    </row>
    <row r="1133" spans="1:22" x14ac:dyDescent="0.3">
      <c r="A1133" s="12" t="s">
        <v>2837</v>
      </c>
      <c r="B1133" s="12" t="s">
        <v>2838</v>
      </c>
      <c r="C1133" s="16" t="str">
        <f>[1]!s_info_mkt(A1133)</f>
        <v>创业板</v>
      </c>
      <c r="D1133" s="16" t="str">
        <f>[1]!s_ipo_listeddate(A1133)</f>
        <v>2020-12-31</v>
      </c>
      <c r="E1133" s="16" t="str">
        <f>[1]!s_info_industry_csrc2023(A1133,"",3)</f>
        <v>电气机械和器材制造业</v>
      </c>
      <c r="F1133" s="16">
        <f>[1]!s_is(A1133,83,"FY","YTD","20251231",1,"",100000000)</f>
        <v>7.7053606478000001</v>
      </c>
      <c r="G1133" s="16">
        <f>[1]!s_is(A1133,83,"FY","YTD","20241231",1,"",100000000)</f>
        <v>13.760157963199999</v>
      </c>
      <c r="H1133" s="16">
        <f>[1]!s_is(A1133,61,"FY","YTD","20251231",1,"",100000000)</f>
        <v>-2.9609756249000001</v>
      </c>
      <c r="I1133" s="16">
        <f>[1]!s_is(A1133,61,"FY","YTD","20241231",1,"",100000000)</f>
        <v>0.11151228449999999</v>
      </c>
      <c r="J1133" s="16">
        <f>[1]!s_fa_roe(A1133,"20251231")</f>
        <v>-23.467300000000002</v>
      </c>
      <c r="K1133" s="16">
        <f>[1]!s_stmnote_rdexp(A1133,"20251231",1,10000)</f>
        <v>8133.0073609999999</v>
      </c>
      <c r="L1133" s="16">
        <f>[1]!s_margin_tradingbalance(A1133,"",10000)</f>
        <v>17235.106400000001</v>
      </c>
      <c r="M1133" s="16">
        <f>[1]!s_margin_seclendingbalance(A1133,"",10000)</f>
        <v>54.391500000000001</v>
      </c>
      <c r="N1133" s="17">
        <f>[1]!s_val_ev(A1133,"",100000000)</f>
        <v>48.9164588724</v>
      </c>
      <c r="O1133" s="17">
        <f>[1]!share_freesharesmv(A1133,"",100000000)</f>
        <v>19.410404112399998</v>
      </c>
      <c r="P1133" s="17">
        <f ca="1">[1]!s_dq_amount_btin(A1133,TODAY()-1,100000000)</f>
        <v>2.7132923199999999</v>
      </c>
      <c r="Q1133" s="17">
        <f ca="1">[1]!s_dq_turn(A1133,TODAY()-1)</f>
        <v>7.6391478319222017</v>
      </c>
      <c r="R1133" s="2">
        <f>[1]!s_pq_amount(A1133,"20260101","",100000000)</f>
        <v>79.028542169999994</v>
      </c>
      <c r="S1133" s="2">
        <f>[1]!s_pq_avgamount(A1133,"20260101","",100000000)</f>
        <v>0.72503249697247718</v>
      </c>
      <c r="T1133" s="17">
        <f>[1]!s_ipo_dilutedpe(A1133)</f>
        <v>25.77</v>
      </c>
      <c r="U1133" s="12">
        <f>[1]!s_ipo_collection_total(A1133,100000000)</f>
        <v>5.6983499999999996</v>
      </c>
      <c r="V1133" s="18">
        <f>[1]!s_val_pe_ttm(A1133,"")</f>
        <v>-16.573348999023438</v>
      </c>
    </row>
    <row r="1134" spans="1:22" x14ac:dyDescent="0.3">
      <c r="A1134" s="12" t="s">
        <v>2839</v>
      </c>
      <c r="B1134" s="12" t="s">
        <v>2840</v>
      </c>
      <c r="C1134" s="16" t="str">
        <f>[1]!s_info_mkt(A1134)</f>
        <v>科创板</v>
      </c>
      <c r="D1134" s="16" t="str">
        <f>[1]!s_ipo_listeddate(A1134)</f>
        <v>2020-06-30</v>
      </c>
      <c r="E1134" s="16" t="str">
        <f>[1]!s_info_industry_csrc2023(A1134,"",3)</f>
        <v>通用设备制造业</v>
      </c>
      <c r="F1134" s="16">
        <f>[1]!s_is(A1134,83,"FY","YTD","20251231",1,"",100000000)</f>
        <v>12.6918488131</v>
      </c>
      <c r="G1134" s="16">
        <f>[1]!s_is(A1134,83,"FY","YTD","20241231",1,"",100000000)</f>
        <v>10.3742136974</v>
      </c>
      <c r="H1134" s="16">
        <f>[1]!s_is(A1134,61,"FY","YTD","20251231",1,"",100000000)</f>
        <v>1.5725361025</v>
      </c>
      <c r="I1134" s="16">
        <f>[1]!s_is(A1134,61,"FY","YTD","20241231",1,"",100000000)</f>
        <v>1.2797909540000001</v>
      </c>
      <c r="J1134" s="16">
        <f>[1]!s_fa_roe(A1134,"20251231")</f>
        <v>9.3873999999999995</v>
      </c>
      <c r="K1134" s="16">
        <f>[1]!s_stmnote_rdexp(A1134,"20251231",1,10000)</f>
        <v>6481.4541859999999</v>
      </c>
      <c r="L1134" s="16">
        <f>[1]!s_margin_tradingbalance(A1134,"",10000)</f>
        <v>11609.9467</v>
      </c>
      <c r="M1134" s="16">
        <f>[1]!s_margin_seclendingbalance(A1134,"",10000)</f>
        <v>0</v>
      </c>
      <c r="N1134" s="17">
        <f>[1]!s_val_ev(A1134,"",100000000)</f>
        <v>45.249600000000001</v>
      </c>
      <c r="O1134" s="17">
        <f>[1]!share_freesharesmv(A1134,"",100000000)</f>
        <v>14.6622306304</v>
      </c>
      <c r="P1134" s="17">
        <f ca="1">[1]!s_dq_amount_btin(A1134,TODAY()-1,100000000)</f>
        <v>0.83482750999999999</v>
      </c>
      <c r="Q1134" s="17">
        <f ca="1">[1]!s_dq_turn(A1134,TODAY()-1)</f>
        <v>1.8516325757575758</v>
      </c>
      <c r="R1134" s="2">
        <f>[1]!s_pq_amount(A1134,"20260101","",100000000)</f>
        <v>82.786975440000006</v>
      </c>
      <c r="S1134" s="2">
        <f>[1]!s_pq_avgamount(A1134,"20260101","",100000000)</f>
        <v>0.75951353614678907</v>
      </c>
      <c r="T1134" s="17">
        <f>[1]!s_ipo_dilutedpe(A1134)</f>
        <v>29.77</v>
      </c>
      <c r="U1134" s="12">
        <f>[1]!s_ipo_collection_total(A1134,100000000)</f>
        <v>5.7321</v>
      </c>
      <c r="V1134" s="18">
        <f>[1]!s_val_pe_ttm(A1134,"")</f>
        <v>27.646858215332031</v>
      </c>
    </row>
    <row r="1135" spans="1:22" x14ac:dyDescent="0.3">
      <c r="A1135" s="12" t="s">
        <v>2841</v>
      </c>
      <c r="B1135" s="12" t="s">
        <v>2842</v>
      </c>
      <c r="C1135" s="16" t="str">
        <f>[1]!s_info_mkt(A1135)</f>
        <v>科创板</v>
      </c>
      <c r="D1135" s="16" t="str">
        <f>[1]!s_ipo_listeddate(A1135)</f>
        <v>2019-07-22</v>
      </c>
      <c r="E1135" s="16" t="str">
        <f>[1]!s_info_industry_csrc2023(A1135,"",3)</f>
        <v>计算机、通信和其他电子设备制造业</v>
      </c>
      <c r="F1135" s="16">
        <f>[1]!s_is(A1135,83,"FY","YTD","20251231",1,"",100000000)</f>
        <v>3.5763694888000002</v>
      </c>
      <c r="G1135" s="16">
        <f>[1]!s_is(A1135,83,"FY","YTD","20241231",1,"",100000000)</f>
        <v>3.4457081757000001</v>
      </c>
      <c r="H1135" s="16">
        <f>[1]!s_is(A1135,61,"FY","YTD","20251231",1,"",100000000)</f>
        <v>-0.83622365830000001</v>
      </c>
      <c r="I1135" s="16">
        <f>[1]!s_is(A1135,61,"FY","YTD","20241231",1,"",100000000)</f>
        <v>-0.91642742249999998</v>
      </c>
      <c r="J1135" s="16">
        <f>[1]!s_fa_roe(A1135,"20251231")</f>
        <v>-6.1845999999999997</v>
      </c>
      <c r="K1135" s="16">
        <f>[1]!s_stmnote_rdexp(A1135,"20251231",1,10000)</f>
        <v>6217.3563880000002</v>
      </c>
      <c r="L1135" s="16">
        <f>[1]!s_margin_tradingbalance(A1135,"",10000)</f>
        <v>37272.5576</v>
      </c>
      <c r="M1135" s="16">
        <f>[1]!s_margin_seclendingbalance(A1135,"",10000)</f>
        <v>94.635999999999996</v>
      </c>
      <c r="N1135" s="17">
        <f>[1]!s_val_ev(A1135,"",100000000)</f>
        <v>194.44748000000001</v>
      </c>
      <c r="O1135" s="17">
        <f>[1]!share_freesharesmv(A1135,"",100000000)</f>
        <v>92.377897720000007</v>
      </c>
      <c r="P1135" s="17">
        <f ca="1">[1]!s_dq_amount_btin(A1135,TODAY()-1,100000000)</f>
        <v>11.458938939999999</v>
      </c>
      <c r="Q1135" s="17">
        <f ca="1">[1]!s_dq_turn(A1135,TODAY()-1)</f>
        <v>5.9855703761241852</v>
      </c>
      <c r="R1135" s="2">
        <f>[1]!s_pq_amount(A1135,"20260101","",100000000)</f>
        <v>563.93339379999998</v>
      </c>
      <c r="S1135" s="2">
        <f>[1]!s_pq_avgamount(A1135,"20260101","",100000000)</f>
        <v>5.1737008605504586</v>
      </c>
      <c r="T1135" s="17">
        <f>[1]!s_ipo_dilutedpe(A1135)</f>
        <v>38.51</v>
      </c>
      <c r="U1135" s="12">
        <f>[1]!s_ipo_collection_total(A1135,100000000)</f>
        <v>10.776</v>
      </c>
      <c r="V1135" s="18">
        <f>[1]!s_val_pe_ttm(A1135,"")</f>
        <v>-189.9443359375</v>
      </c>
    </row>
    <row r="1136" spans="1:22" x14ac:dyDescent="0.3">
      <c r="A1136" s="12" t="s">
        <v>85</v>
      </c>
      <c r="B1136" s="12" t="s">
        <v>86</v>
      </c>
      <c r="C1136" s="16" t="str">
        <f>[1]!s_info_mkt(A1136)</f>
        <v>北证</v>
      </c>
      <c r="D1136" s="16" t="str">
        <f>[1]!s_ipo_listeddate(A1136)</f>
        <v>2026-03-27</v>
      </c>
      <c r="E1136" s="16" t="str">
        <f>[1]!s_info_industry_csrc2023(A1136,"",3)</f>
        <v>专用设备制造业</v>
      </c>
      <c r="F1136" s="16">
        <f>[1]!s_is(A1136,83,"FY","YTD","20251231",1,"",100000000)</f>
        <v>3.8219362256</v>
      </c>
      <c r="G1136" s="16">
        <f>[1]!s_is(A1136,83,"FY","YTD","20241231",1,"",100000000)</f>
        <v>3.1830285581000002</v>
      </c>
      <c r="H1136" s="16">
        <f>[1]!s_is(A1136,61,"FY","YTD","20251231",1,"",100000000)</f>
        <v>0.89775785620000004</v>
      </c>
      <c r="I1136" s="16">
        <f>[1]!s_is(A1136,61,"FY","YTD","20241231",1,"",100000000)</f>
        <v>0.64878963310000004</v>
      </c>
      <c r="J1136" s="16">
        <f>[1]!s_fa_roe(A1136,"20251231")</f>
        <v>16.142800000000001</v>
      </c>
      <c r="K1136" s="16">
        <f>[1]!s_stmnote_rdexp(A1136,"20251231",1,10000)</f>
        <v>2115.213722</v>
      </c>
      <c r="L1136" s="16">
        <f>[1]!s_margin_tradingbalance(A1136,"",10000)</f>
        <v>369.45330000000001</v>
      </c>
      <c r="M1136" s="16">
        <f>[1]!s_margin_seclendingbalance(A1136,"",10000)</f>
        <v>0</v>
      </c>
      <c r="N1136" s="17">
        <f>[1]!s_val_ev(A1136,"",100000000)</f>
        <v>18.900880799999999</v>
      </c>
      <c r="O1136" s="17">
        <f>[1]!share_freesharesmv(A1136,"",100000000)</f>
        <v>5.2786069419999997</v>
      </c>
      <c r="P1136" s="17">
        <f ca="1">[1]!s_dq_amount_btin(A1136,TODAY()-1,100000000)</f>
        <v>0.17030475</v>
      </c>
      <c r="Q1136" s="17">
        <f ca="1">[1]!s_dq_turn(A1136,TODAY()-1)</f>
        <v>3.2599244742174629</v>
      </c>
      <c r="R1136" s="2">
        <f>[1]!s_pq_amount(A1136,"20260101","",100000000)</f>
        <v>37.318133099999997</v>
      </c>
      <c r="S1136" s="2">
        <f>[1]!s_pq_avgamount(A1136,"20260101","",100000000)</f>
        <v>0.66639523392857147</v>
      </c>
      <c r="T1136" s="17">
        <f>[1]!s_ipo_dilutedpe(A1136)</f>
        <v>14.53</v>
      </c>
      <c r="U1136" s="12">
        <f>[1]!s_ipo_collection_total(A1136,100000000)</f>
        <v>1.94511864</v>
      </c>
      <c r="V1136" s="18">
        <f>[1]!s_val_pe_ttm(A1136,"")</f>
        <v>19.425786972045898</v>
      </c>
    </row>
    <row r="1137" spans="1:22" x14ac:dyDescent="0.3">
      <c r="A1137" s="12" t="s">
        <v>2843</v>
      </c>
      <c r="B1137" s="12" t="s">
        <v>2844</v>
      </c>
      <c r="C1137" s="16" t="str">
        <f>[1]!s_info_mkt(A1137)</f>
        <v>科创板</v>
      </c>
      <c r="D1137" s="16" t="str">
        <f>[1]!s_ipo_listeddate(A1137)</f>
        <v>2020-06-02</v>
      </c>
      <c r="E1137" s="16" t="str">
        <f>[1]!s_info_industry_csrc2023(A1137,"",3)</f>
        <v>通用设备制造业</v>
      </c>
      <c r="F1137" s="16">
        <f>[1]!s_is(A1137,83,"FY","YTD","20251231",1,"",100000000)</f>
        <v>16.8516471497</v>
      </c>
      <c r="G1137" s="16">
        <f>[1]!s_is(A1137,83,"FY","YTD","20241231",1,"",100000000)</f>
        <v>14.5741634184</v>
      </c>
      <c r="H1137" s="16">
        <f>[1]!s_is(A1137,61,"FY","YTD","20251231",1,"",100000000)</f>
        <v>0.95162104999999997</v>
      </c>
      <c r="I1137" s="16">
        <f>[1]!s_is(A1137,61,"FY","YTD","20241231",1,"",100000000)</f>
        <v>0.92519155139999998</v>
      </c>
      <c r="J1137" s="16">
        <f>[1]!s_fa_roe(A1137,"20251231")</f>
        <v>6.7066999999999997</v>
      </c>
      <c r="K1137" s="16">
        <f>[1]!s_stmnote_rdexp(A1137,"20251231",1,10000)</f>
        <v>10906.496907999999</v>
      </c>
      <c r="L1137" s="16">
        <f>[1]!s_margin_tradingbalance(A1137,"",10000)</f>
        <v>18993.729500000001</v>
      </c>
      <c r="M1137" s="16">
        <f>[1]!s_margin_seclendingbalance(A1137,"",10000)</f>
        <v>15.2004</v>
      </c>
      <c r="N1137" s="17">
        <f>[1]!s_val_ev(A1137,"",100000000)</f>
        <v>55.650335737000006</v>
      </c>
      <c r="O1137" s="17">
        <f>[1]!share_freesharesmv(A1137,"",100000000)</f>
        <v>30.182008645</v>
      </c>
      <c r="P1137" s="17">
        <f ca="1">[1]!s_dq_amount_btin(A1137,TODAY()-1,100000000)</f>
        <v>1.71596868</v>
      </c>
      <c r="Q1137" s="17">
        <f ca="1">[1]!s_dq_turn(A1137,TODAY()-1)</f>
        <v>3.2506206695110968</v>
      </c>
      <c r="R1137" s="2">
        <f>[1]!s_pq_amount(A1137,"20260101","",100000000)</f>
        <v>154.59941712</v>
      </c>
      <c r="S1137" s="2">
        <f>[1]!s_pq_avgamount(A1137,"20260101","",100000000)</f>
        <v>1.4183432763302752</v>
      </c>
      <c r="T1137" s="17">
        <f>[1]!s_ipo_dilutedpe(A1137)</f>
        <v>40.020000000000003</v>
      </c>
      <c r="U1137" s="12">
        <f>[1]!s_ipo_collection_total(A1137,100000000)</f>
        <v>5.3804904799999997</v>
      </c>
      <c r="V1137" s="18">
        <f>[1]!s_val_pe_ttm(A1137,"")</f>
        <v>55.327102661132813</v>
      </c>
    </row>
    <row r="1138" spans="1:22" x14ac:dyDescent="0.3">
      <c r="A1138" s="12" t="s">
        <v>2845</v>
      </c>
      <c r="B1138" s="12" t="s">
        <v>2846</v>
      </c>
      <c r="C1138" s="16" t="str">
        <f>[1]!s_info_mkt(A1138)</f>
        <v>主板</v>
      </c>
      <c r="D1138" s="16" t="str">
        <f>[1]!s_ipo_listeddate(A1138)</f>
        <v>1996-08-08</v>
      </c>
      <c r="E1138" s="16" t="str">
        <f>[1]!s_info_industry_csrc2023(A1138,"",3)</f>
        <v>住宿业</v>
      </c>
      <c r="F1138" s="16">
        <f>[1]!s_is(A1138,83,"FY","YTD","20251231",1,"",100000000)</f>
        <v>5.2822550227999994</v>
      </c>
      <c r="G1138" s="16">
        <f>[1]!s_is(A1138,83,"FY","YTD","20241231",1,"",100000000)</f>
        <v>6.0389548827999997</v>
      </c>
      <c r="H1138" s="16">
        <f>[1]!s_is(A1138,61,"FY","YTD","20251231",1,"",100000000)</f>
        <v>-2.1023132194</v>
      </c>
      <c r="I1138" s="16">
        <f>[1]!s_is(A1138,61,"FY","YTD","20241231",1,"",100000000)</f>
        <v>-1.8125988808000002</v>
      </c>
      <c r="J1138" s="16">
        <f>[1]!s_fa_roe(A1138,"20251231")</f>
        <v>-14.5535</v>
      </c>
      <c r="K1138" s="16">
        <f>[1]!s_stmnote_rdexp(A1138,"20251231",1,10000)</f>
        <v>283.58144399999998</v>
      </c>
      <c r="L1138" s="16">
        <f>[1]!s_margin_tradingbalance(A1138,"",10000)</f>
        <v>18963.623899999999</v>
      </c>
      <c r="M1138" s="16">
        <f>[1]!s_margin_seclendingbalance(A1138,"",10000)</f>
        <v>19.780799999999999</v>
      </c>
      <c r="N1138" s="17">
        <f>[1]!s_val_ev(A1138,"",100000000)</f>
        <v>32.809417199999999</v>
      </c>
      <c r="O1138" s="17">
        <f>[1]!share_freesharesmv(A1138,"",100000000)</f>
        <v>14.699849976000001</v>
      </c>
      <c r="P1138" s="17">
        <f ca="1">[1]!s_dq_amount_btin(A1138,TODAY()-1,100000000)</f>
        <v>0.36165440999999998</v>
      </c>
      <c r="Q1138" s="17">
        <f ca="1">[1]!s_dq_turn(A1138,TODAY()-1)</f>
        <v>1.1043785319051629</v>
      </c>
      <c r="R1138" s="2">
        <f>[1]!s_pq_amount(A1138,"20260101","",100000000)</f>
        <v>82.005732260000002</v>
      </c>
      <c r="S1138" s="2">
        <f>[1]!s_pq_avgamount(A1138,"20260101","",100000000)</f>
        <v>0.7523461675229357</v>
      </c>
      <c r="T1138" s="17">
        <f>[1]!s_ipo_dilutedpe(A1138)</f>
        <v>18.100000000000001</v>
      </c>
      <c r="U1138" s="12">
        <f>[1]!s_ipo_collection_total(A1138,100000000)</f>
        <v>1.196</v>
      </c>
      <c r="V1138" s="18">
        <f>[1]!s_val_pe_ttm(A1138,"")</f>
        <v>-15.673531532287598</v>
      </c>
    </row>
    <row r="1139" spans="1:22" x14ac:dyDescent="0.3">
      <c r="A1139" s="12" t="s">
        <v>2847</v>
      </c>
      <c r="B1139" s="12" t="s">
        <v>2848</v>
      </c>
      <c r="C1139" s="16" t="str">
        <f>[1]!s_info_mkt(A1139)</f>
        <v>主板</v>
      </c>
      <c r="D1139" s="16" t="str">
        <f>[1]!s_ipo_listeddate(A1139)</f>
        <v>1993-03-04</v>
      </c>
      <c r="E1139" s="16" t="str">
        <f>[1]!s_info_industry_csrc2023(A1139,"",3)</f>
        <v>互联网和相关服务</v>
      </c>
      <c r="F1139" s="16">
        <f>[1]!s_is(A1139,83,"FY","YTD","20251231",1,"",100000000)</f>
        <v>30.812538926599998</v>
      </c>
      <c r="G1139" s="16">
        <f>[1]!s_is(A1139,83,"FY","YTD","20241231",1,"",100000000)</f>
        <v>30.967324487199999</v>
      </c>
      <c r="H1139" s="16">
        <f>[1]!s_is(A1139,61,"FY","YTD","20251231",1,"",100000000)</f>
        <v>5.7260309778999998</v>
      </c>
      <c r="I1139" s="16">
        <f>[1]!s_is(A1139,61,"FY","YTD","20241231",1,"",100000000)</f>
        <v>5.1153003264999999</v>
      </c>
      <c r="J1139" s="16">
        <f>[1]!s_fa_roe(A1139,"20251231")</f>
        <v>5.6546000000000003</v>
      </c>
      <c r="K1139" s="16">
        <f>[1]!s_stmnote_rdexp(A1139,"20251231",1,10000)</f>
        <v>35194.728323000003</v>
      </c>
      <c r="L1139" s="16">
        <f>[1]!s_margin_tradingbalance(A1139,"",10000)</f>
        <v>70259.08</v>
      </c>
      <c r="M1139" s="16">
        <f>[1]!s_margin_seclendingbalance(A1139,"",10000)</f>
        <v>277.25880000000001</v>
      </c>
      <c r="N1139" s="17">
        <f>[1]!s_val_ev(A1139,"",100000000)</f>
        <v>138.47373234239998</v>
      </c>
      <c r="O1139" s="17">
        <f>[1]!share_freesharesmv(A1139,"",100000000)</f>
        <v>71.062971033599993</v>
      </c>
      <c r="P1139" s="17">
        <f ca="1">[1]!s_dq_amount_btin(A1139,TODAY()-1,100000000)</f>
        <v>2.0683213299999998</v>
      </c>
      <c r="Q1139" s="17">
        <f ca="1">[1]!s_dq_turn(A1139,TODAY()-1)</f>
        <v>1.5001958023802879</v>
      </c>
      <c r="R1139" s="2">
        <f>[1]!s_pq_amount(A1139,"20260101","",100000000)</f>
        <v>695.03625375000001</v>
      </c>
      <c r="S1139" s="2">
        <f>[1]!s_pq_avgamount(A1139,"20260101","",100000000)</f>
        <v>6.3764793922018352</v>
      </c>
      <c r="T1139" s="17">
        <f>[1]!s_ipo_dilutedpe(A1139)</f>
        <v>0</v>
      </c>
      <c r="U1139" s="12">
        <f>[1]!s_ipo_collection_total(A1139,100000000)</f>
        <v>0.22639999999999999</v>
      </c>
      <c r="V1139" s="18">
        <f>[1]!s_val_pe_ttm(A1139,"")</f>
        <v>23.514738082885742</v>
      </c>
    </row>
    <row r="1140" spans="1:22" x14ac:dyDescent="0.3">
      <c r="A1140" s="12" t="s">
        <v>2849</v>
      </c>
      <c r="B1140" s="12" t="s">
        <v>2850</v>
      </c>
      <c r="C1140" s="16" t="str">
        <f>[1]!s_info_mkt(A1140)</f>
        <v>科创板</v>
      </c>
      <c r="D1140" s="16" t="str">
        <f>[1]!s_ipo_listeddate(A1140)</f>
        <v>2024-02-07</v>
      </c>
      <c r="E1140" s="16" t="str">
        <f>[1]!s_info_industry_csrc2023(A1140,"",3)</f>
        <v>计算机、通信和其他电子设备制造业</v>
      </c>
      <c r="F1140" s="16">
        <f>[1]!s_is(A1140,83,"FY","YTD","20251231",1,"",100000000)</f>
        <v>7.5998731237000001</v>
      </c>
      <c r="G1140" s="16">
        <f>[1]!s_is(A1140,83,"FY","YTD","20241231",1,"",100000000)</f>
        <v>6.0388986350999998</v>
      </c>
      <c r="H1140" s="16">
        <f>[1]!s_is(A1140,61,"FY","YTD","20251231",1,"",100000000)</f>
        <v>1.5360548159</v>
      </c>
      <c r="I1140" s="16">
        <f>[1]!s_is(A1140,61,"FY","YTD","20241231",1,"",100000000)</f>
        <v>1.2216985279999999</v>
      </c>
      <c r="J1140" s="16">
        <f>[1]!s_fa_roe(A1140,"20251231")</f>
        <v>5.3114999999999997</v>
      </c>
      <c r="K1140" s="16">
        <f>[1]!s_stmnote_rdexp(A1140,"20251231",1,10000)</f>
        <v>11300.67</v>
      </c>
      <c r="L1140" s="16">
        <f>[1]!s_margin_tradingbalance(A1140,"",10000)</f>
        <v>45986.595600000001</v>
      </c>
      <c r="M1140" s="16">
        <f>[1]!s_margin_seclendingbalance(A1140,"",10000)</f>
        <v>269.32619999999997</v>
      </c>
      <c r="N1140" s="17">
        <f>[1]!s_val_ev(A1140,"",100000000)</f>
        <v>233.40443502899998</v>
      </c>
      <c r="O1140" s="17">
        <f>[1]!share_freesharesmv(A1140,"",100000000)</f>
        <v>65.122376025500003</v>
      </c>
      <c r="P1140" s="17">
        <f ca="1">[1]!s_dq_amount_btin(A1140,TODAY()-1,100000000)</f>
        <v>3.0273497200000001</v>
      </c>
      <c r="Q1140" s="17">
        <f ca="1">[1]!s_dq_turn(A1140,TODAY()-1)</f>
        <v>3.7334344831832125</v>
      </c>
      <c r="R1140" s="2">
        <f>[1]!s_pq_amount(A1140,"20260101","",100000000)</f>
        <v>443.88446962</v>
      </c>
      <c r="S1140" s="2">
        <f>[1]!s_pq_avgamount(A1140,"20260101","",100000000)</f>
        <v>4.0723345836697247</v>
      </c>
      <c r="T1140" s="17">
        <f>[1]!s_ipo_dilutedpe(A1140)</f>
        <v>37.04</v>
      </c>
      <c r="U1140" s="12">
        <f>[1]!s_ipo_collection_total(A1140,100000000)</f>
        <v>14.999639999999999</v>
      </c>
      <c r="V1140" s="18">
        <f>[1]!s_val_pe_ttm(A1140,"")</f>
        <v>361.18545532226563</v>
      </c>
    </row>
    <row r="1141" spans="1:22" x14ac:dyDescent="0.3">
      <c r="A1141" s="12" t="s">
        <v>2851</v>
      </c>
      <c r="B1141" s="12" t="s">
        <v>2852</v>
      </c>
      <c r="C1141" s="16" t="str">
        <f>[1]!s_info_mkt(A1141)</f>
        <v>主板</v>
      </c>
      <c r="D1141" s="16" t="str">
        <f>[1]!s_ipo_listeddate(A1141)</f>
        <v>2017-06-02</v>
      </c>
      <c r="E1141" s="16" t="str">
        <f>[1]!s_info_industry_csrc2023(A1141,"",3)</f>
        <v>计算机、通信和其他电子设备制造业</v>
      </c>
      <c r="F1141" s="16">
        <f>[1]!s_is(A1141,83,"FY","YTD","20251231",1,"",100000000)</f>
        <v>8.1631706274999996</v>
      </c>
      <c r="G1141" s="16">
        <f>[1]!s_is(A1141,83,"FY","YTD","20241231",1,"",100000000)</f>
        <v>9.0559994804999988</v>
      </c>
      <c r="H1141" s="16">
        <f>[1]!s_is(A1141,61,"FY","YTD","20251231",1,"",100000000)</f>
        <v>-0.62936924979999997</v>
      </c>
      <c r="I1141" s="16">
        <f>[1]!s_is(A1141,61,"FY","YTD","20241231",1,"",100000000)</f>
        <v>0.14569499399999999</v>
      </c>
      <c r="J1141" s="16">
        <f>[1]!s_fa_roe(A1141,"20251231")</f>
        <v>-7.2537000000000003</v>
      </c>
      <c r="K1141" s="16">
        <f>[1]!s_stmnote_rdexp(A1141,"20251231",1,10000)</f>
        <v>4921.3317390000002</v>
      </c>
      <c r="L1141" s="16">
        <f>[1]!s_margin_tradingbalance(A1141,"",10000)</f>
        <v>17699.367900000001</v>
      </c>
      <c r="M1141" s="16">
        <f>[1]!s_margin_seclendingbalance(A1141,"",10000)</f>
        <v>30.473099999999999</v>
      </c>
      <c r="N1141" s="17">
        <f>[1]!s_val_ev(A1141,"",100000000)</f>
        <v>33.290273832000004</v>
      </c>
      <c r="O1141" s="17">
        <f>[1]!share_freesharesmv(A1141,"",100000000)</f>
        <v>25.639862978699998</v>
      </c>
      <c r="P1141" s="17">
        <f ca="1">[1]!s_dq_amount_btin(A1141,TODAY()-1,100000000)</f>
        <v>2.4163667599999998</v>
      </c>
      <c r="Q1141" s="17">
        <f ca="1">[1]!s_dq_turn(A1141,TODAY()-1)</f>
        <v>7.2344190641201216</v>
      </c>
      <c r="R1141" s="2">
        <f>[1]!s_pq_amount(A1141,"20260101","",100000000)</f>
        <v>404.819433</v>
      </c>
      <c r="S1141" s="2">
        <f>[1]!s_pq_avgamount(A1141,"20260101","",100000000)</f>
        <v>3.713939752293578</v>
      </c>
      <c r="T1141" s="17">
        <f>[1]!s_ipo_dilutedpe(A1141)</f>
        <v>22.98</v>
      </c>
      <c r="U1141" s="12">
        <f>[1]!s_ipo_collection_total(A1141,100000000)</f>
        <v>3.8283999999999998</v>
      </c>
      <c r="V1141" s="18">
        <f>[1]!s_val_pe_ttm(A1141,"")</f>
        <v>-59.670017242431641</v>
      </c>
    </row>
    <row r="1142" spans="1:22" x14ac:dyDescent="0.3">
      <c r="A1142" s="12" t="s">
        <v>2853</v>
      </c>
      <c r="B1142" s="12" t="s">
        <v>2854</v>
      </c>
      <c r="C1142" s="16" t="str">
        <f>[1]!s_info_mkt(A1142)</f>
        <v>创业板</v>
      </c>
      <c r="D1142" s="16" t="str">
        <f>[1]!s_ipo_listeddate(A1142)</f>
        <v>2023-06-30</v>
      </c>
      <c r="E1142" s="16" t="str">
        <f>[1]!s_info_industry_csrc2023(A1142,"",3)</f>
        <v>电气机械和器材制造业</v>
      </c>
      <c r="F1142" s="16">
        <f>[1]!s_is(A1142,83,"FY","YTD","20251231",1,"",100000000)</f>
        <v>17.6555214216</v>
      </c>
      <c r="G1142" s="16">
        <f>[1]!s_is(A1142,83,"FY","YTD","20241231",1,"",100000000)</f>
        <v>13.645802897200001</v>
      </c>
      <c r="H1142" s="16">
        <f>[1]!s_is(A1142,61,"FY","YTD","20251231",1,"",100000000)</f>
        <v>0.5100786826</v>
      </c>
      <c r="I1142" s="16">
        <f>[1]!s_is(A1142,61,"FY","YTD","20241231",1,"",100000000)</f>
        <v>0.56259618490000007</v>
      </c>
      <c r="J1142" s="16">
        <f>[1]!s_fa_roe(A1142,"20251231")</f>
        <v>2.7753999999999999</v>
      </c>
      <c r="K1142" s="16">
        <f>[1]!s_stmnote_rdexp(A1142,"20251231",1,10000)</f>
        <v>6166.8617439999998</v>
      </c>
      <c r="L1142" s="16">
        <f>[1]!s_margin_tradingbalance(A1142,"",10000)</f>
        <v>10297.2466</v>
      </c>
      <c r="M1142" s="16">
        <f>[1]!s_margin_seclendingbalance(A1142,"",10000)</f>
        <v>35.909399999999998</v>
      </c>
      <c r="N1142" s="17">
        <f>[1]!s_val_ev(A1142,"",100000000)</f>
        <v>50.978163285900003</v>
      </c>
      <c r="O1142" s="17">
        <f>[1]!share_freesharesmv(A1142,"",100000000)</f>
        <v>19.034723866499998</v>
      </c>
      <c r="P1142" s="17">
        <f ca="1">[1]!s_dq_amount_btin(A1142,TODAY()-1,100000000)</f>
        <v>1.64413477</v>
      </c>
      <c r="Q1142" s="17">
        <f ca="1">[1]!s_dq_turn(A1142,TODAY()-1)</f>
        <v>8.5641727288242446</v>
      </c>
      <c r="R1142" s="2">
        <f>[1]!s_pq_amount(A1142,"20260101","",100000000)</f>
        <v>134.25758529000001</v>
      </c>
      <c r="S1142" s="2">
        <f>[1]!s_pq_avgamount(A1142,"20260101","",100000000)</f>
        <v>1.2317209659633026</v>
      </c>
      <c r="T1142" s="17">
        <f>[1]!s_ipo_dilutedpe(A1142)</f>
        <v>54.3</v>
      </c>
      <c r="U1142" s="12">
        <f>[1]!s_ipo_collection_total(A1142,100000000)</f>
        <v>11.9314347132</v>
      </c>
      <c r="V1142" s="18">
        <f>[1]!s_val_pe_ttm(A1142,"")</f>
        <v>75.933235168457031</v>
      </c>
    </row>
    <row r="1143" spans="1:22" x14ac:dyDescent="0.3">
      <c r="A1143" s="12" t="s">
        <v>2855</v>
      </c>
      <c r="B1143" s="12" t="s">
        <v>2856</v>
      </c>
      <c r="C1143" s="16" t="str">
        <f>[1]!s_info_mkt(A1143)</f>
        <v>主板</v>
      </c>
      <c r="D1143" s="16" t="str">
        <f>[1]!s_ipo_listeddate(A1143)</f>
        <v>2021-03-22</v>
      </c>
      <c r="E1143" s="16" t="str">
        <f>[1]!s_info_industry_csrc2023(A1143,"",3)</f>
        <v>通用设备制造业</v>
      </c>
      <c r="F1143" s="16">
        <f>[1]!s_is(A1143,83,"FY","YTD","20251231",1,"",100000000)</f>
        <v>21.4508857573</v>
      </c>
      <c r="G1143" s="16">
        <f>[1]!s_is(A1143,83,"FY","YTD","20241231",1,"",100000000)</f>
        <v>25.260119281799998</v>
      </c>
      <c r="H1143" s="16">
        <f>[1]!s_is(A1143,61,"FY","YTD","20251231",1,"",100000000)</f>
        <v>1.9868691635</v>
      </c>
      <c r="I1143" s="16">
        <f>[1]!s_is(A1143,61,"FY","YTD","20241231",1,"",100000000)</f>
        <v>2.4642082237</v>
      </c>
      <c r="J1143" s="16">
        <f>[1]!s_fa_roe(A1143,"20251231")</f>
        <v>9.6351999999999993</v>
      </c>
      <c r="K1143" s="16">
        <f>[1]!s_stmnote_rdexp(A1143,"20251231",1,10000)</f>
        <v>5778.3794969999999</v>
      </c>
      <c r="L1143" s="16">
        <f>[1]!s_margin_tradingbalance(A1143,"",10000)</f>
        <v>0</v>
      </c>
      <c r="M1143" s="16">
        <f>[1]!s_margin_seclendingbalance(A1143,"",10000)</f>
        <v>0</v>
      </c>
      <c r="N1143" s="17">
        <f>[1]!s_val_ev(A1143,"",100000000)</f>
        <v>50.0304</v>
      </c>
      <c r="O1143" s="17">
        <f>[1]!share_freesharesmv(A1143,"",100000000)</f>
        <v>13.758568459999999</v>
      </c>
      <c r="P1143" s="17">
        <f ca="1">[1]!s_dq_amount_btin(A1143,TODAY()-1,100000000)</f>
        <v>0.70351151999999995</v>
      </c>
      <c r="Q1143" s="17">
        <f ca="1">[1]!s_dq_turn(A1143,TODAY()-1)</f>
        <v>1.4093410714285715</v>
      </c>
      <c r="R1143" s="2">
        <f>[1]!s_pq_amount(A1143,"20260101","",100000000)</f>
        <v>153.62563256999999</v>
      </c>
      <c r="S1143" s="2">
        <f>[1]!s_pq_avgamount(A1143,"20260101","",100000000)</f>
        <v>1.4094094731192661</v>
      </c>
      <c r="T1143" s="17">
        <f>[1]!s_ipo_dilutedpe(A1143)</f>
        <v>22.99</v>
      </c>
      <c r="U1143" s="12">
        <f>[1]!s_ipo_collection_total(A1143,100000000)</f>
        <v>6.3335999999999997</v>
      </c>
      <c r="V1143" s="18">
        <f>[1]!s_val_pe_ttm(A1143,"")</f>
        <v>37.009098052978516</v>
      </c>
    </row>
    <row r="1144" spans="1:22" x14ac:dyDescent="0.3">
      <c r="A1144" s="12" t="s">
        <v>2857</v>
      </c>
      <c r="B1144" s="12" t="s">
        <v>2858</v>
      </c>
      <c r="C1144" s="16" t="str">
        <f>[1]!s_info_mkt(A1144)</f>
        <v>创业板</v>
      </c>
      <c r="D1144" s="16" t="str">
        <f>[1]!s_ipo_listeddate(A1144)</f>
        <v>2012-09-27</v>
      </c>
      <c r="E1144" s="16" t="str">
        <f>[1]!s_info_industry_csrc2023(A1144,"",3)</f>
        <v>计算机、通信和其他电子设备制造业</v>
      </c>
      <c r="F1144" s="16">
        <f>[1]!s_is(A1144,83,"FY","YTD","20251231",1,"",100000000)</f>
        <v>9.8009788888999996</v>
      </c>
      <c r="G1144" s="16">
        <f>[1]!s_is(A1144,83,"FY","YTD","20241231",1,"",100000000)</f>
        <v>10.291375091900001</v>
      </c>
      <c r="H1144" s="16">
        <f>[1]!s_is(A1144,61,"FY","YTD","20251231",1,"",100000000)</f>
        <v>0.82744684689999992</v>
      </c>
      <c r="I1144" s="16">
        <f>[1]!s_is(A1144,61,"FY","YTD","20241231",1,"",100000000)</f>
        <v>0.38633468950000005</v>
      </c>
      <c r="J1144" s="16">
        <f>[1]!s_fa_roe(A1144,"20251231")</f>
        <v>3.7545000000000002</v>
      </c>
      <c r="K1144" s="16">
        <f>[1]!s_stmnote_rdexp(A1144,"20251231",1,10000)</f>
        <v>26959.623037000001</v>
      </c>
      <c r="L1144" s="16">
        <f>[1]!s_margin_tradingbalance(A1144,"",10000)</f>
        <v>110777.48239999999</v>
      </c>
      <c r="M1144" s="16">
        <f>[1]!s_margin_seclendingbalance(A1144,"",10000)</f>
        <v>79.682400000000001</v>
      </c>
      <c r="N1144" s="17">
        <f>[1]!s_val_ev(A1144,"",100000000)</f>
        <v>139.3962161227</v>
      </c>
      <c r="O1144" s="17">
        <f>[1]!share_freesharesmv(A1144,"",100000000)</f>
        <v>117.45924762560001</v>
      </c>
      <c r="P1144" s="17">
        <f ca="1">[1]!s_dq_amount_btin(A1144,TODAY()-1,100000000)</f>
        <v>6.9156629900000004</v>
      </c>
      <c r="Q1144" s="17">
        <f ca="1">[1]!s_dq_turn(A1144,TODAY()-1)</f>
        <v>5.6970553193571396</v>
      </c>
      <c r="R1144" s="2">
        <f>[1]!s_pq_amount(A1144,"20260101","",100000000)</f>
        <v>552.02159037000001</v>
      </c>
      <c r="S1144" s="2">
        <f>[1]!s_pq_avgamount(A1144,"20260101","",100000000)</f>
        <v>5.0644182602752288</v>
      </c>
      <c r="T1144" s="17">
        <f>[1]!s_ipo_dilutedpe(A1144)</f>
        <v>35.17</v>
      </c>
      <c r="U1144" s="12">
        <f>[1]!s_ipo_collection_total(A1144,100000000)</f>
        <v>2.7805</v>
      </c>
      <c r="V1144" s="18">
        <f>[1]!s_val_pe_ttm(A1144,"")</f>
        <v>149.78343200683594</v>
      </c>
    </row>
    <row r="1145" spans="1:22" x14ac:dyDescent="0.3">
      <c r="A1145" s="12" t="s">
        <v>2859</v>
      </c>
      <c r="B1145" s="12" t="s">
        <v>2860</v>
      </c>
      <c r="C1145" s="16" t="str">
        <f>[1]!s_info_mkt(A1145)</f>
        <v>创业板</v>
      </c>
      <c r="D1145" s="16" t="str">
        <f>[1]!s_ipo_listeddate(A1145)</f>
        <v>2014-12-03</v>
      </c>
      <c r="E1145" s="16" t="str">
        <f>[1]!s_info_industry_csrc2023(A1145,"",3)</f>
        <v>计算机、通信和其他电子设备制造业</v>
      </c>
      <c r="F1145" s="16">
        <f>[1]!s_is(A1145,83,"FY","YTD","20251231",1,"",100000000)</f>
        <v>90.071538941100002</v>
      </c>
      <c r="G1145" s="16">
        <f>[1]!s_is(A1145,83,"FY","YTD","20241231",1,"",100000000)</f>
        <v>73.749908211999994</v>
      </c>
      <c r="H1145" s="16">
        <f>[1]!s_is(A1145,61,"FY","YTD","20251231",1,"",100000000)</f>
        <v>26.183843038400003</v>
      </c>
      <c r="I1145" s="16">
        <f>[1]!s_is(A1145,61,"FY","YTD","20241231",1,"",100000000)</f>
        <v>21.904493762399998</v>
      </c>
      <c r="J1145" s="16">
        <f>[1]!s_fa_roe(A1145,"20251231")</f>
        <v>12.6112</v>
      </c>
      <c r="K1145" s="16">
        <f>[1]!s_stmnote_rdexp(A1145,"20251231",1,10000)</f>
        <v>65343.668010000001</v>
      </c>
      <c r="L1145" s="16">
        <f>[1]!s_margin_tradingbalance(A1145,"",10000)</f>
        <v>338295.739</v>
      </c>
      <c r="M1145" s="16">
        <f>[1]!s_margin_seclendingbalance(A1145,"",10000)</f>
        <v>3109.2</v>
      </c>
      <c r="N1145" s="17">
        <f>[1]!s_val_ev(A1145,"",100000000)</f>
        <v>3025.9576990719002</v>
      </c>
      <c r="O1145" s="17">
        <f>[1]!share_freesharesmv(A1145,"",100000000)</f>
        <v>1912.1238229853998</v>
      </c>
      <c r="P1145" s="17">
        <f ca="1">[1]!s_dq_amount_btin(A1145,TODAY()-1,100000000)</f>
        <v>123.70758932</v>
      </c>
      <c r="Q1145" s="17">
        <f ca="1">[1]!s_dq_turn(A1145,TODAY()-1)</f>
        <v>4.1249617816882322</v>
      </c>
      <c r="R1145" s="2">
        <f>[1]!s_pq_amount(A1145,"20260101","",100000000)</f>
        <v>3745.2260329800001</v>
      </c>
      <c r="S1145" s="2">
        <f>[1]!s_pq_avgamount(A1145,"20260101","",100000000)</f>
        <v>34.359871862201835</v>
      </c>
      <c r="T1145" s="17">
        <f>[1]!s_ipo_dilutedpe(A1145)</f>
        <v>22.61</v>
      </c>
      <c r="U1145" s="12">
        <f>[1]!s_ipo_collection_total(A1145,100000000)</f>
        <v>13.519399999999999</v>
      </c>
      <c r="V1145" s="18">
        <f>[1]!s_val_pe_ttm(A1145,"")</f>
        <v>105.19097137451172</v>
      </c>
    </row>
    <row r="1146" spans="1:22" x14ac:dyDescent="0.3">
      <c r="A1146" s="12" t="s">
        <v>2861</v>
      </c>
      <c r="B1146" s="12" t="s">
        <v>2862</v>
      </c>
      <c r="C1146" s="16" t="str">
        <f>[1]!s_info_mkt(A1146)</f>
        <v>主板</v>
      </c>
      <c r="D1146" s="16" t="str">
        <f>[1]!s_ipo_listeddate(A1146)</f>
        <v>2007-08-16</v>
      </c>
      <c r="E1146" s="16" t="str">
        <f>[1]!s_info_industry_csrc2023(A1146,"",3)</f>
        <v>计算机、通信和其他电子设备制造业</v>
      </c>
      <c r="F1146" s="16">
        <f>[1]!s_is(A1146,83,"FY","YTD","20251231",1,"",100000000)</f>
        <v>279.21424656150003</v>
      </c>
      <c r="G1146" s="16">
        <f>[1]!s_is(A1146,83,"FY","YTD","20241231",1,"",100000000)</f>
        <v>238.8168071028</v>
      </c>
      <c r="H1146" s="16">
        <f>[1]!s_is(A1146,61,"FY","YTD","20251231",1,"",100000000)</f>
        <v>12.187081433800001</v>
      </c>
      <c r="I1146" s="16">
        <f>[1]!s_is(A1146,61,"FY","YTD","20241231",1,"",100000000)</f>
        <v>6.7758831275000002</v>
      </c>
      <c r="J1146" s="16">
        <f>[1]!s_fa_roe(A1146,"20251231")</f>
        <v>8.0749999999999993</v>
      </c>
      <c r="K1146" s="16">
        <f>[1]!s_stmnote_rdexp(A1146,"20251231",1,10000)</f>
        <v>159200.922571</v>
      </c>
      <c r="L1146" s="16">
        <f>[1]!s_margin_tradingbalance(A1146,"",10000)</f>
        <v>582124.30189999996</v>
      </c>
      <c r="M1146" s="16">
        <f>[1]!s_margin_seclendingbalance(A1146,"",10000)</f>
        <v>1535.3115</v>
      </c>
      <c r="N1146" s="17">
        <f>[1]!s_val_ev(A1146,"",100000000)</f>
        <v>1036.0634118224</v>
      </c>
      <c r="O1146" s="17">
        <f>[1]!share_freesharesmv(A1146,"",100000000)</f>
        <v>779.34470714409986</v>
      </c>
      <c r="P1146" s="17">
        <f ca="1">[1]!s_dq_amount_btin(A1146,TODAY()-1,100000000)</f>
        <v>111.33168549</v>
      </c>
      <c r="Q1146" s="17">
        <f ca="1">[1]!s_dq_turn(A1146,TODAY()-1)</f>
        <v>10.764213635979637</v>
      </c>
      <c r="R1146" s="2">
        <f>[1]!s_pq_amount(A1146,"20260101","",100000000)</f>
        <v>7022.7647143200002</v>
      </c>
      <c r="S1146" s="2">
        <f>[1]!s_pq_avgamount(A1146,"20260101","",100000000)</f>
        <v>64.429034076330268</v>
      </c>
      <c r="T1146" s="17">
        <f>[1]!s_ipo_dilutedpe(A1146)</f>
        <v>26.36</v>
      </c>
      <c r="U1146" s="12">
        <f>[1]!s_ipo_collection_total(A1146,100000000)</f>
        <v>5.9093999999999998</v>
      </c>
      <c r="V1146" s="18">
        <f>[1]!s_val_pe_ttm(A1146,"")</f>
        <v>71.631660461425781</v>
      </c>
    </row>
    <row r="1147" spans="1:22" x14ac:dyDescent="0.3">
      <c r="A1147" s="12" t="s">
        <v>2863</v>
      </c>
      <c r="B1147" s="12" t="s">
        <v>2864</v>
      </c>
      <c r="C1147" s="16" t="str">
        <f>[1]!s_info_mkt(A1147)</f>
        <v>主板</v>
      </c>
      <c r="D1147" s="16" t="str">
        <f>[1]!s_ipo_listeddate(A1147)</f>
        <v>2003-04-08</v>
      </c>
      <c r="E1147" s="16" t="str">
        <f>[1]!s_info_industry_csrc2023(A1147,"",3)</f>
        <v>通用设备制造业</v>
      </c>
      <c r="F1147" s="16">
        <f>[1]!s_is(A1147,83,"FY","YTD","20251231",1,"",100000000)</f>
        <v>8.2364584994000012</v>
      </c>
      <c r="G1147" s="16">
        <f>[1]!s_is(A1147,83,"FY","YTD","20241231",1,"",100000000)</f>
        <v>9.2547268782000014</v>
      </c>
      <c r="H1147" s="16">
        <f>[1]!s_is(A1147,61,"FY","YTD","20251231",1,"",100000000)</f>
        <v>-1.9258043065000001</v>
      </c>
      <c r="I1147" s="16">
        <f>[1]!s_is(A1147,61,"FY","YTD","20241231",1,"",100000000)</f>
        <v>-1.8723123622</v>
      </c>
      <c r="J1147" s="16">
        <f>[1]!s_fa_roe(A1147,"20251231")</f>
        <v>-13.9657</v>
      </c>
      <c r="K1147" s="16">
        <f>[1]!s_stmnote_rdexp(A1147,"20251231",1,10000)</f>
        <v>6004.14</v>
      </c>
      <c r="L1147" s="16">
        <f>[1]!s_margin_tradingbalance(A1147,"",10000)</f>
        <v>74564.339399999997</v>
      </c>
      <c r="M1147" s="16">
        <f>[1]!s_margin_seclendingbalance(A1147,"",10000)</f>
        <v>31.5976</v>
      </c>
      <c r="N1147" s="17">
        <f>[1]!s_val_ev(A1147,"",100000000)</f>
        <v>158.78573938240001</v>
      </c>
      <c r="O1147" s="17">
        <f>[1]!share_freesharesmv(A1147,"",100000000)</f>
        <v>89.260917107199987</v>
      </c>
      <c r="P1147" s="17">
        <f ca="1">[1]!s_dq_amount_btin(A1147,TODAY()-1,100000000)</f>
        <v>7.9023713000000004</v>
      </c>
      <c r="Q1147" s="17">
        <f ca="1">[1]!s_dq_turn(A1147,TODAY()-1)</f>
        <v>4.9961018250479698</v>
      </c>
      <c r="R1147" s="2">
        <f>[1]!s_pq_amount(A1147,"20260101","",100000000)</f>
        <v>2094.1517531999998</v>
      </c>
      <c r="S1147" s="2">
        <f>[1]!s_pq_avgamount(A1147,"20260101","",100000000)</f>
        <v>19.212401405504586</v>
      </c>
      <c r="T1147" s="17">
        <f>[1]!s_ipo_dilutedpe(A1147)</f>
        <v>20</v>
      </c>
      <c r="U1147" s="12">
        <f>[1]!s_ipo_collection_total(A1147,100000000)</f>
        <v>2.3919999999999999</v>
      </c>
      <c r="V1147" s="18">
        <f>[1]!s_val_pe_ttm(A1147,"")</f>
        <v>-84.173812866210938</v>
      </c>
    </row>
    <row r="1148" spans="1:22" x14ac:dyDescent="0.3">
      <c r="A1148" s="12" t="s">
        <v>2865</v>
      </c>
      <c r="B1148" s="12" t="s">
        <v>2866</v>
      </c>
      <c r="C1148" s="16" t="str">
        <f>[1]!s_info_mkt(A1148)</f>
        <v>科创板</v>
      </c>
      <c r="D1148" s="16" t="str">
        <f>[1]!s_ipo_listeddate(A1148)</f>
        <v>2022-09-02</v>
      </c>
      <c r="E1148" s="16" t="str">
        <f>[1]!s_info_industry_csrc2023(A1148,"",3)</f>
        <v>研究和试验发展</v>
      </c>
      <c r="F1148" s="16">
        <f>[1]!s_is(A1148,83,"FY","YTD","20251231",1,"",100000000)</f>
        <v>3.5491338810999999</v>
      </c>
      <c r="G1148" s="16">
        <f>[1]!s_is(A1148,83,"FY","YTD","20241231",1,"",100000000)</f>
        <v>2.9724218056999998</v>
      </c>
      <c r="H1148" s="16">
        <f>[1]!s_is(A1148,61,"FY","YTD","20251231",1,"",100000000)</f>
        <v>0.41698525759999999</v>
      </c>
      <c r="I1148" s="16">
        <f>[1]!s_is(A1148,61,"FY","YTD","20241231",1,"",100000000)</f>
        <v>0.21052275760000003</v>
      </c>
      <c r="J1148" s="16">
        <f>[1]!s_fa_roe(A1148,"20251231")</f>
        <v>1.9870000000000001</v>
      </c>
      <c r="K1148" s="16">
        <f>[1]!s_stmnote_rdexp(A1148,"20251231",1,10000)</f>
        <v>4837.5762549999999</v>
      </c>
      <c r="L1148" s="16">
        <f>[1]!s_margin_tradingbalance(A1148,"",10000)</f>
        <v>9032.5614000000005</v>
      </c>
      <c r="M1148" s="16">
        <f>[1]!s_margin_seclendingbalance(A1148,"",10000)</f>
        <v>0</v>
      </c>
      <c r="N1148" s="17">
        <f>[1]!s_val_ev(A1148,"",100000000)</f>
        <v>53.048701371900002</v>
      </c>
      <c r="O1148" s="17">
        <f>[1]!share_freesharesmv(A1148,"",100000000)</f>
        <v>23.268758581900002</v>
      </c>
      <c r="P1148" s="17">
        <f ca="1">[1]!s_dq_amount_btin(A1148,TODAY()-1,100000000)</f>
        <v>0.71797770000000005</v>
      </c>
      <c r="Q1148" s="17">
        <f ca="1">[1]!s_dq_turn(A1148,TODAY()-1)</f>
        <v>1.6569244845688753</v>
      </c>
      <c r="R1148" s="2">
        <f>[1]!s_pq_amount(A1148,"20260101","",100000000)</f>
        <v>80.296067859999994</v>
      </c>
      <c r="S1148" s="2">
        <f>[1]!s_pq_avgamount(A1148,"20260101","",100000000)</f>
        <v>0.73666117302752288</v>
      </c>
      <c r="T1148" s="17">
        <f>[1]!s_ipo_dilutedpe(A1148)</f>
        <v>132.72</v>
      </c>
      <c r="U1148" s="12">
        <f>[1]!s_ipo_collection_total(A1148,100000000)</f>
        <v>16.437055764</v>
      </c>
      <c r="V1148" s="18">
        <f>[1]!s_val_pe_ttm(A1148,"")</f>
        <v>80.062118530273438</v>
      </c>
    </row>
    <row r="1149" spans="1:22" x14ac:dyDescent="0.3">
      <c r="A1149" s="12" t="s">
        <v>2867</v>
      </c>
      <c r="B1149" s="12" t="s">
        <v>2868</v>
      </c>
      <c r="C1149" s="16" t="str">
        <f>[1]!s_info_mkt(A1149)</f>
        <v>主板</v>
      </c>
      <c r="D1149" s="16" t="str">
        <f>[1]!s_ipo_listeddate(A1149)</f>
        <v>2003-06-03</v>
      </c>
      <c r="E1149" s="16" t="str">
        <f>[1]!s_info_industry_csrc2023(A1149,"",3)</f>
        <v>计算机、通信和其他电子设备制造业</v>
      </c>
      <c r="F1149" s="16">
        <f>[1]!s_is(A1149,83,"FY","YTD","20251231",1,"",100000000)</f>
        <v>388.71348331230001</v>
      </c>
      <c r="G1149" s="16">
        <f>[1]!s_is(A1149,83,"FY","YTD","20241231",1,"",100000000)</f>
        <v>359.61679888589998</v>
      </c>
      <c r="H1149" s="16">
        <f>[1]!s_is(A1149,61,"FY","YTD","20251231",1,"",100000000)</f>
        <v>15.652380364500001</v>
      </c>
      <c r="I1149" s="16">
        <f>[1]!s_is(A1149,61,"FY","YTD","20241231",1,"",100000000)</f>
        <v>16.095754109200001</v>
      </c>
      <c r="J1149" s="16">
        <f>[1]!s_fa_roe(A1149,"20251231")</f>
        <v>5.5613999999999999</v>
      </c>
      <c r="K1149" s="16">
        <f>[1]!s_stmnote_rdexp(A1149,"20251231",1,10000)</f>
        <v>208552.58113499999</v>
      </c>
      <c r="L1149" s="16">
        <f>[1]!s_margin_tradingbalance(A1149,"",10000)</f>
        <v>729046.51540000003</v>
      </c>
      <c r="M1149" s="16">
        <f>[1]!s_margin_seclendingbalance(A1149,"",10000)</f>
        <v>1625.7274</v>
      </c>
      <c r="N1149" s="17">
        <f>[1]!s_val_ev(A1149,"",100000000)</f>
        <v>1485.7509174710001</v>
      </c>
      <c r="O1149" s="17">
        <f>[1]!share_freesharesmv(A1149,"",100000000)</f>
        <v>1151.0379553344001</v>
      </c>
      <c r="P1149" s="17">
        <f ca="1">[1]!s_dq_amount_btin(A1149,TODAY()-1,100000000)</f>
        <v>195.47621789999999</v>
      </c>
      <c r="Q1149" s="17">
        <f ca="1">[1]!s_dq_turn(A1149,TODAY()-1)</f>
        <v>13.08126433775489</v>
      </c>
      <c r="R1149" s="2">
        <f>[1]!s_pq_amount(A1149,"20260101","",100000000)</f>
        <v>8240.1978654100003</v>
      </c>
      <c r="S1149" s="2">
        <f>[1]!s_pq_avgamount(A1149,"20260101","",100000000)</f>
        <v>75.598145554220181</v>
      </c>
      <c r="T1149" s="17">
        <f>[1]!s_ipo_dilutedpe(A1149)</f>
        <v>18.920000000000002</v>
      </c>
      <c r="U1149" s="12">
        <f>[1]!s_ipo_collection_total(A1149,100000000)</f>
        <v>3.9544999999999999</v>
      </c>
      <c r="V1149" s="18">
        <f>[1]!s_val_pe_ttm(A1149,"")</f>
        <v>89.928482055664063</v>
      </c>
    </row>
    <row r="1150" spans="1:22" x14ac:dyDescent="0.3">
      <c r="A1150" s="12" t="s">
        <v>2869</v>
      </c>
      <c r="B1150" s="12" t="s">
        <v>2870</v>
      </c>
      <c r="C1150" s="16" t="str">
        <f>[1]!s_info_mkt(A1150)</f>
        <v>主板</v>
      </c>
      <c r="D1150" s="16" t="str">
        <f>[1]!s_ipo_listeddate(A1150)</f>
        <v>2016-08-09</v>
      </c>
      <c r="E1150" s="16" t="str">
        <f>[1]!s_info_industry_csrc2023(A1150,"",3)</f>
        <v>广播、电视、电影和录音制作业</v>
      </c>
      <c r="F1150" s="16">
        <f>[1]!s_is(A1150,83,"FY","YTD","20251231",1,"",100000000)</f>
        <v>48.331253372799999</v>
      </c>
      <c r="G1150" s="16">
        <f>[1]!s_is(A1150,83,"FY","YTD","20241231",1,"",100000000)</f>
        <v>45.7465419965</v>
      </c>
      <c r="H1150" s="16">
        <f>[1]!s_is(A1150,61,"FY","YTD","20251231",1,"",100000000)</f>
        <v>1.165432145</v>
      </c>
      <c r="I1150" s="16">
        <f>[1]!s_is(A1150,61,"FY","YTD","20241231",1,"",100000000)</f>
        <v>1.4045682584000001</v>
      </c>
      <c r="J1150" s="16">
        <f>[1]!s_fa_roe(A1150,"20251231")</f>
        <v>1.0539000000000001</v>
      </c>
      <c r="K1150" s="16">
        <f>[1]!s_stmnote_rdexp(A1150,"20251231",1,10000)</f>
        <v>6455.9537700000001</v>
      </c>
      <c r="L1150" s="16">
        <f>[1]!s_margin_tradingbalance(A1150,"",10000)</f>
        <v>55220.121200000001</v>
      </c>
      <c r="M1150" s="16">
        <f>[1]!s_margin_seclendingbalance(A1150,"",10000)</f>
        <v>464.2038</v>
      </c>
      <c r="N1150" s="17">
        <f>[1]!s_val_ev(A1150,"",100000000)</f>
        <v>259.3263</v>
      </c>
      <c r="O1150" s="17">
        <f>[1]!share_freesharesmv(A1150,"",100000000)</f>
        <v>84.634200750000005</v>
      </c>
      <c r="P1150" s="17">
        <f ca="1">[1]!s_dq_amount_btin(A1150,TODAY()-1,100000000)</f>
        <v>4.0658217299999997</v>
      </c>
      <c r="Q1150" s="17">
        <f ca="1">[1]!s_dq_turn(A1150,TODAY()-1)</f>
        <v>1.5792404927691484</v>
      </c>
      <c r="R1150" s="2">
        <f>[1]!s_pq_amount(A1150,"20260101","",100000000)</f>
        <v>810.15977218</v>
      </c>
      <c r="S1150" s="2">
        <f>[1]!s_pq_avgamount(A1150,"20260101","",100000000)</f>
        <v>7.432658460366973</v>
      </c>
      <c r="T1150" s="17">
        <f>[1]!s_ipo_dilutedpe(A1150)</f>
        <v>22.98</v>
      </c>
      <c r="U1150" s="12">
        <f>[1]!s_ipo_collection_total(A1150,100000000)</f>
        <v>41.656399999999998</v>
      </c>
      <c r="V1150" s="18">
        <f>[1]!s_val_pe_ttm(A1150,"")</f>
        <v>180.96221923828125</v>
      </c>
    </row>
    <row r="1151" spans="1:22" x14ac:dyDescent="0.3">
      <c r="A1151" s="12" t="s">
        <v>2871</v>
      </c>
      <c r="B1151" s="12" t="s">
        <v>2872</v>
      </c>
      <c r="C1151" s="16" t="str">
        <f>[1]!s_info_mkt(A1151)</f>
        <v>科创板</v>
      </c>
      <c r="D1151" s="16" t="str">
        <f>[1]!s_ipo_listeddate(A1151)</f>
        <v>2023-04-20</v>
      </c>
      <c r="E1151" s="16" t="str">
        <f>[1]!s_info_industry_csrc2023(A1151,"",3)</f>
        <v>计算机、通信和其他电子设备制造业</v>
      </c>
      <c r="F1151" s="16">
        <f>[1]!s_is(A1151,83,"FY","YTD","20251231",1,"",100000000)</f>
        <v>21.902612464499999</v>
      </c>
      <c r="G1151" s="16">
        <f>[1]!s_is(A1151,83,"FY","YTD","20241231",1,"",100000000)</f>
        <v>19.593756283299999</v>
      </c>
      <c r="H1151" s="16">
        <f>[1]!s_is(A1151,61,"FY","YTD","20251231",1,"",100000000)</f>
        <v>2.6579081235999999</v>
      </c>
      <c r="I1151" s="16">
        <f>[1]!s_is(A1151,61,"FY","YTD","20241231",1,"",100000000)</f>
        <v>3.1327697056999999</v>
      </c>
      <c r="J1151" s="16">
        <f>[1]!s_fa_roe(A1151,"20251231")</f>
        <v>4.3863000000000003</v>
      </c>
      <c r="K1151" s="16">
        <f>[1]!s_stmnote_rdexp(A1151,"20251231",1,10000)</f>
        <v>19578.769180000003</v>
      </c>
      <c r="L1151" s="16">
        <f>[1]!s_margin_tradingbalance(A1151,"",10000)</f>
        <v>43074.6656</v>
      </c>
      <c r="M1151" s="16">
        <f>[1]!s_margin_seclendingbalance(A1151,"",10000)</f>
        <v>366.43540000000002</v>
      </c>
      <c r="N1151" s="17">
        <f>[1]!s_val_ev(A1151,"",100000000)</f>
        <v>227.10787080400002</v>
      </c>
      <c r="O1151" s="17">
        <f>[1]!share_freesharesmv(A1151,"",100000000)</f>
        <v>69.885043289000009</v>
      </c>
      <c r="P1151" s="17">
        <f ca="1">[1]!s_dq_amount_btin(A1151,TODAY()-1,100000000)</f>
        <v>8.3461005700000008</v>
      </c>
      <c r="Q1151" s="17">
        <f ca="1">[1]!s_dq_turn(A1151,TODAY()-1)</f>
        <v>11.918061097217617</v>
      </c>
      <c r="R1151" s="2">
        <f>[1]!s_pq_amount(A1151,"20260101","",100000000)</f>
        <v>420.71882173</v>
      </c>
      <c r="S1151" s="2">
        <f>[1]!s_pq_avgamount(A1151,"20260101","",100000000)</f>
        <v>3.8598057039449545</v>
      </c>
      <c r="T1151" s="17">
        <f>[1]!s_ipo_dilutedpe(A1151)</f>
        <v>50.37</v>
      </c>
      <c r="U1151" s="12">
        <f>[1]!s_ipo_collection_total(A1151,100000000)</f>
        <v>24.2</v>
      </c>
      <c r="V1151" s="18">
        <f>[1]!s_val_pe_ttm(A1151,"")</f>
        <v>-400.20095825195313</v>
      </c>
    </row>
    <row r="1152" spans="1:22" x14ac:dyDescent="0.3">
      <c r="A1152" s="12" t="s">
        <v>2873</v>
      </c>
      <c r="B1152" s="12" t="s">
        <v>2874</v>
      </c>
      <c r="C1152" s="16" t="str">
        <f>[1]!s_info_mkt(A1152)</f>
        <v>主板</v>
      </c>
      <c r="D1152" s="16" t="str">
        <f>[1]!s_ipo_listeddate(A1152)</f>
        <v>1996-08-12</v>
      </c>
      <c r="E1152" s="16" t="str">
        <f>[1]!s_info_industry_csrc2023(A1152,"",3)</f>
        <v>零售业</v>
      </c>
      <c r="F1152" s="16">
        <f>[1]!s_is(A1152,83,"FY","YTD","20251231",1,"",100000000)</f>
        <v>66.956522548100011</v>
      </c>
      <c r="G1152" s="16">
        <f>[1]!s_is(A1152,83,"FY","YTD","20241231",1,"",100000000)</f>
        <v>70.356736064399996</v>
      </c>
      <c r="H1152" s="16">
        <f>[1]!s_is(A1152,61,"FY","YTD","20251231",1,"",100000000)</f>
        <v>1.6021507044999999</v>
      </c>
      <c r="I1152" s="16">
        <f>[1]!s_is(A1152,61,"FY","YTD","20241231",1,"",100000000)</f>
        <v>1.9057399690999999</v>
      </c>
      <c r="J1152" s="16">
        <f>[1]!s_fa_roe(A1152,"20251231")</f>
        <v>3.4087000000000001</v>
      </c>
      <c r="K1152" s="16">
        <f>[1]!s_stmnote_rdexp(A1152,"20251231",1,10000)</f>
        <v>0</v>
      </c>
      <c r="L1152" s="16">
        <f>[1]!s_margin_tradingbalance(A1152,"",10000)</f>
        <v>51207.022499999999</v>
      </c>
      <c r="M1152" s="16">
        <f>[1]!s_margin_seclendingbalance(A1152,"",10000)</f>
        <v>16.783200000000001</v>
      </c>
      <c r="N1152" s="17">
        <f>[1]!s_val_ev(A1152,"",100000000)</f>
        <v>61.532863380000002</v>
      </c>
      <c r="O1152" s="17">
        <f>[1]!share_freesharesmv(A1152,"",100000000)</f>
        <v>38.080058037599997</v>
      </c>
      <c r="P1152" s="17">
        <f ca="1">[1]!s_dq_amount_btin(A1152,TODAY()-1,100000000)</f>
        <v>6.1894658500000004</v>
      </c>
      <c r="Q1152" s="17">
        <f ca="1">[1]!s_dq_turn(A1152,TODAY()-1)</f>
        <v>10.170512848846966</v>
      </c>
      <c r="R1152" s="2">
        <f>[1]!s_pq_amount(A1152,"20260101","",100000000)</f>
        <v>387.55093309</v>
      </c>
      <c r="S1152" s="2">
        <f>[1]!s_pq_avgamount(A1152,"20260101","",100000000)</f>
        <v>3.5555131476146786</v>
      </c>
      <c r="T1152" s="17">
        <f>[1]!s_ipo_dilutedpe(A1152)</f>
        <v>0</v>
      </c>
      <c r="U1152" s="12">
        <f>[1]!s_ipo_collection_total(A1152,100000000)</f>
        <v>0.98057119999999998</v>
      </c>
      <c r="V1152" s="18">
        <f>[1]!s_val_pe_ttm(A1152,"")</f>
        <v>41.230152130126953</v>
      </c>
    </row>
    <row r="1153" spans="1:22" x14ac:dyDescent="0.3">
      <c r="A1153" s="12" t="s">
        <v>2875</v>
      </c>
      <c r="B1153" s="12" t="s">
        <v>2876</v>
      </c>
      <c r="C1153" s="16" t="str">
        <f>[1]!s_info_mkt(A1153)</f>
        <v>主板</v>
      </c>
      <c r="D1153" s="16" t="str">
        <f>[1]!s_ipo_listeddate(A1153)</f>
        <v>2014-11-11</v>
      </c>
      <c r="E1153" s="16" t="str">
        <f>[1]!s_info_industry_csrc2023(A1153,"",3)</f>
        <v>通用设备制造业</v>
      </c>
      <c r="F1153" s="16">
        <f>[1]!s_is(A1153,83,"FY","YTD","20251231",1,"",100000000)</f>
        <v>8.8088718619000002</v>
      </c>
      <c r="G1153" s="16">
        <f>[1]!s_is(A1153,83,"FY","YTD","20241231",1,"",100000000)</f>
        <v>8.1753675379999997</v>
      </c>
      <c r="H1153" s="16">
        <f>[1]!s_is(A1153,61,"FY","YTD","20251231",1,"",100000000)</f>
        <v>1.2011558758000001</v>
      </c>
      <c r="I1153" s="16">
        <f>[1]!s_is(A1153,61,"FY","YTD","20241231",1,"",100000000)</f>
        <v>1.6460186649000002</v>
      </c>
      <c r="J1153" s="16">
        <f>[1]!s_fa_roe(A1153,"20251231")</f>
        <v>12.519</v>
      </c>
      <c r="K1153" s="16">
        <f>[1]!s_stmnote_rdexp(A1153,"20251231",1,10000)</f>
        <v>4346.3275079999994</v>
      </c>
      <c r="L1153" s="16">
        <f>[1]!s_margin_tradingbalance(A1153,"",10000)</f>
        <v>15644.572700000001</v>
      </c>
      <c r="M1153" s="16">
        <f>[1]!s_margin_seclendingbalance(A1153,"",10000)</f>
        <v>27.378</v>
      </c>
      <c r="N1153" s="17">
        <f>[1]!s_val_ev(A1153,"",100000000)</f>
        <v>52.901452819799992</v>
      </c>
      <c r="O1153" s="17">
        <f>[1]!share_freesharesmv(A1153,"",100000000)</f>
        <v>24.9564579147</v>
      </c>
      <c r="P1153" s="17">
        <f ca="1">[1]!s_dq_amount_btin(A1153,TODAY()-1,100000000)</f>
        <v>1.13729083</v>
      </c>
      <c r="Q1153" s="17">
        <f ca="1">[1]!s_dq_turn(A1153,TODAY()-1)</f>
        <v>2.4897253040981124</v>
      </c>
      <c r="R1153" s="2">
        <f>[1]!s_pq_amount(A1153,"20260101","",100000000)</f>
        <v>280.28305535999999</v>
      </c>
      <c r="S1153" s="2">
        <f>[1]!s_pq_avgamount(A1153,"20260101","",100000000)</f>
        <v>2.5714041776146792</v>
      </c>
      <c r="T1153" s="17">
        <f>[1]!s_ipo_dilutedpe(A1153)</f>
        <v>22.91</v>
      </c>
      <c r="U1153" s="12">
        <f>[1]!s_ipo_collection_total(A1153,100000000)</f>
        <v>1.714</v>
      </c>
      <c r="V1153" s="18">
        <f>[1]!s_val_pe_ttm(A1153,"")</f>
        <v>57.650604248046875</v>
      </c>
    </row>
    <row r="1154" spans="1:22" x14ac:dyDescent="0.3">
      <c r="A1154" s="12" t="s">
        <v>2877</v>
      </c>
      <c r="B1154" s="12" t="s">
        <v>2878</v>
      </c>
      <c r="C1154" s="16" t="str">
        <f>[1]!s_info_mkt(A1154)</f>
        <v>主板</v>
      </c>
      <c r="D1154" s="16" t="str">
        <f>[1]!s_ipo_listeddate(A1154)</f>
        <v>2020-12-04</v>
      </c>
      <c r="E1154" s="16" t="str">
        <f>[1]!s_info_industry_csrc2023(A1154,"",3)</f>
        <v>电气机械和器材制造业</v>
      </c>
      <c r="F1154" s="16">
        <f>[1]!s_is(A1154,83,"FY","YTD","20251231",1,"",100000000)</f>
        <v>17.1553432963</v>
      </c>
      <c r="G1154" s="16">
        <f>[1]!s_is(A1154,83,"FY","YTD","20241231",1,"",100000000)</f>
        <v>15.245985534000001</v>
      </c>
      <c r="H1154" s="16">
        <f>[1]!s_is(A1154,61,"FY","YTD","20251231",1,"",100000000)</f>
        <v>2.5429221762999998</v>
      </c>
      <c r="I1154" s="16">
        <f>[1]!s_is(A1154,61,"FY","YTD","20241231",1,"",100000000)</f>
        <v>2.2509434484000002</v>
      </c>
      <c r="J1154" s="16">
        <f>[1]!s_fa_roe(A1154,"20251231")</f>
        <v>7.5804</v>
      </c>
      <c r="K1154" s="16">
        <f>[1]!s_stmnote_rdexp(A1154,"20251231",1,10000)</f>
        <v>17430.307521000002</v>
      </c>
      <c r="L1154" s="16">
        <f>[1]!s_margin_tradingbalance(A1154,"",10000)</f>
        <v>59318.733999999997</v>
      </c>
      <c r="M1154" s="16">
        <f>[1]!s_margin_seclendingbalance(A1154,"",10000)</f>
        <v>397.64249999999998</v>
      </c>
      <c r="N1154" s="17">
        <f>[1]!s_val_ev(A1154,"",100000000)</f>
        <v>250.86826004960201</v>
      </c>
      <c r="O1154" s="17">
        <f>[1]!share_freesharesmv(A1154,"",100000000)</f>
        <v>88.319968220000007</v>
      </c>
      <c r="P1154" s="17">
        <f ca="1">[1]!s_dq_amount_btin(A1154,TODAY()-1,100000000)</f>
        <v>5.14992406</v>
      </c>
      <c r="Q1154" s="17">
        <f ca="1">[1]!s_dq_turn(A1154,TODAY()-1)</f>
        <v>2.534728510823788</v>
      </c>
      <c r="R1154" s="2">
        <f>[1]!s_pq_amount(A1154,"20260101","",100000000)</f>
        <v>697.26411808</v>
      </c>
      <c r="S1154" s="2">
        <f>[1]!s_pq_avgamount(A1154,"20260101","",100000000)</f>
        <v>6.3969185144954137</v>
      </c>
      <c r="T1154" s="17">
        <f>[1]!s_ipo_dilutedpe(A1154)</f>
        <v>22.99</v>
      </c>
      <c r="U1154" s="12">
        <f>[1]!s_ipo_collection_total(A1154,100000000)</f>
        <v>20.034503999999998</v>
      </c>
      <c r="V1154" s="18">
        <f>[1]!s_val_pe_ttm(A1154,"")</f>
        <v>109.26868438720703</v>
      </c>
    </row>
    <row r="1155" spans="1:22" x14ac:dyDescent="0.3">
      <c r="A1155" s="12" t="s">
        <v>2879</v>
      </c>
      <c r="B1155" s="12" t="s">
        <v>2880</v>
      </c>
      <c r="C1155" s="16" t="str">
        <f>[1]!s_info_mkt(A1155)</f>
        <v>主板</v>
      </c>
      <c r="D1155" s="16" t="str">
        <f>[1]!s_ipo_listeddate(A1155)</f>
        <v>1996-07-16</v>
      </c>
      <c r="E1155" s="16" t="str">
        <f>[1]!s_info_industry_csrc2023(A1155,"",3)</f>
        <v>软件和信息技术服务业</v>
      </c>
      <c r="F1155" s="16">
        <f>[1]!s_is(A1155,83,"FY","YTD","20251231",1,"",100000000)</f>
        <v>101.2798605409</v>
      </c>
      <c r="G1155" s="16">
        <f>[1]!s_is(A1155,83,"FY","YTD","20241231",1,"",100000000)</f>
        <v>79.485835643900003</v>
      </c>
      <c r="H1155" s="16">
        <f>[1]!s_is(A1155,61,"FY","YTD","20251231",1,"",100000000)</f>
        <v>1.7385992680000002</v>
      </c>
      <c r="I1155" s="16">
        <f>[1]!s_is(A1155,61,"FY","YTD","20241231",1,"",100000000)</f>
        <v>-1.1487780369</v>
      </c>
      <c r="J1155" s="16">
        <f>[1]!s_fa_roe(A1155,"20251231")</f>
        <v>2.2454000000000001</v>
      </c>
      <c r="K1155" s="16">
        <f>[1]!s_stmnote_rdexp(A1155,"20251231",1,10000)</f>
        <v>29895.734902999997</v>
      </c>
      <c r="L1155" s="16">
        <f>[1]!s_margin_tradingbalance(A1155,"",10000)</f>
        <v>84484.578299999994</v>
      </c>
      <c r="M1155" s="16">
        <f>[1]!s_margin_seclendingbalance(A1155,"",10000)</f>
        <v>339.31049999999999</v>
      </c>
      <c r="N1155" s="17">
        <f>[1]!s_val_ev(A1155,"",100000000)</f>
        <v>99.165865636500016</v>
      </c>
      <c r="O1155" s="17">
        <f>[1]!share_freesharesmv(A1155,"",100000000)</f>
        <v>83.4603184005</v>
      </c>
      <c r="P1155" s="17">
        <f ca="1">[1]!s_dq_amount_btin(A1155,TODAY()-1,100000000)</f>
        <v>1.5166313499999999</v>
      </c>
      <c r="Q1155" s="17">
        <f ca="1">[1]!s_dq_turn(A1155,TODAY()-1)</f>
        <v>1.5416418171590092</v>
      </c>
      <c r="R1155" s="2">
        <f>[1]!s_pq_amount(A1155,"20260101","",100000000)</f>
        <v>320.49893542000001</v>
      </c>
      <c r="S1155" s="2">
        <f>[1]!s_pq_avgamount(A1155,"20260101","",100000000)</f>
        <v>2.9403572056880738</v>
      </c>
      <c r="T1155" s="17">
        <f>[1]!s_ipo_dilutedpe(A1155)</f>
        <v>0</v>
      </c>
      <c r="U1155" s="12">
        <f>[1]!s_ipo_collection_total(A1155,100000000)</f>
        <v>1.157</v>
      </c>
      <c r="V1155" s="18">
        <f>[1]!s_val_pe_ttm(A1155,"")</f>
        <v>150.74346923828125</v>
      </c>
    </row>
    <row r="1156" spans="1:22" x14ac:dyDescent="0.3">
      <c r="A1156" s="12" t="s">
        <v>2881</v>
      </c>
      <c r="B1156" s="12" t="s">
        <v>2882</v>
      </c>
      <c r="C1156" s="16" t="str">
        <f>[1]!s_info_mkt(A1156)</f>
        <v>创业板</v>
      </c>
      <c r="D1156" s="16" t="str">
        <f>[1]!s_ipo_listeddate(A1156)</f>
        <v>2014-01-21</v>
      </c>
      <c r="E1156" s="16" t="str">
        <f>[1]!s_info_industry_csrc2023(A1156,"",3)</f>
        <v>医药制造业</v>
      </c>
      <c r="F1156" s="16">
        <f>[1]!s_is(A1156,83,"FY","YTD","20251231",1,"",100000000)</f>
        <v>10.6240447143</v>
      </c>
      <c r="G1156" s="16">
        <f>[1]!s_is(A1156,83,"FY","YTD","20241231",1,"",100000000)</f>
        <v>9.253945249600001</v>
      </c>
      <c r="H1156" s="16">
        <f>[1]!s_is(A1156,61,"FY","YTD","20251231",1,"",100000000)</f>
        <v>3.8094098433999997</v>
      </c>
      <c r="I1156" s="16">
        <f>[1]!s_is(A1156,61,"FY","YTD","20241231",1,"",100000000)</f>
        <v>3.1782238175999997</v>
      </c>
      <c r="J1156" s="16">
        <f>[1]!s_fa_roe(A1156,"20251231")</f>
        <v>15.319900000000001</v>
      </c>
      <c r="K1156" s="16">
        <f>[1]!s_stmnote_rdexp(A1156,"20251231",1,10000)</f>
        <v>12287.6909</v>
      </c>
      <c r="L1156" s="16">
        <f>[1]!s_margin_tradingbalance(A1156,"",10000)</f>
        <v>54963.242299999998</v>
      </c>
      <c r="M1156" s="16">
        <f>[1]!s_margin_seclendingbalance(A1156,"",10000)</f>
        <v>170.37020000000001</v>
      </c>
      <c r="N1156" s="17">
        <f>[1]!s_val_ev(A1156,"",100000000)</f>
        <v>111.2616</v>
      </c>
      <c r="O1156" s="17">
        <f>[1]!share_freesharesmv(A1156,"",100000000)</f>
        <v>56.086571699999993</v>
      </c>
      <c r="P1156" s="17">
        <f ca="1">[1]!s_dq_amount_btin(A1156,TODAY()-1,100000000)</f>
        <v>1.26026167</v>
      </c>
      <c r="Q1156" s="17">
        <f ca="1">[1]!s_dq_turn(A1156,TODAY()-1)</f>
        <v>1.2269879533707839</v>
      </c>
      <c r="R1156" s="2">
        <f>[1]!s_pq_amount(A1156,"20260101","",100000000)</f>
        <v>239.26817987999999</v>
      </c>
      <c r="S1156" s="2">
        <f>[1]!s_pq_avgamount(A1156,"20260101","",100000000)</f>
        <v>2.1951209163302754</v>
      </c>
      <c r="T1156" s="17">
        <f>[1]!s_ipo_dilutedpe(A1156)</f>
        <v>39.31</v>
      </c>
      <c r="U1156" s="12">
        <f>[1]!s_ipo_collection_total(A1156,100000000)</f>
        <v>5.0626249999999997</v>
      </c>
      <c r="V1156" s="18">
        <f>[1]!s_val_pe_ttm(A1156,"")</f>
        <v>26.128107070922852</v>
      </c>
    </row>
    <row r="1157" spans="1:22" x14ac:dyDescent="0.3">
      <c r="A1157" s="12" t="s">
        <v>2883</v>
      </c>
      <c r="B1157" s="12" t="s">
        <v>2884</v>
      </c>
      <c r="C1157" s="16" t="str">
        <f>[1]!s_info_mkt(A1157)</f>
        <v>科创板</v>
      </c>
      <c r="D1157" s="16" t="str">
        <f>[1]!s_ipo_listeddate(A1157)</f>
        <v>2021-03-23</v>
      </c>
      <c r="E1157" s="16" t="str">
        <f>[1]!s_info_industry_csrc2023(A1157,"",3)</f>
        <v>计算机、通信和其他电子设备制造业</v>
      </c>
      <c r="F1157" s="16">
        <f>[1]!s_is(A1157,83,"FY","YTD","20251231",1,"",100000000)</f>
        <v>23.891850771999998</v>
      </c>
      <c r="G1157" s="16">
        <f>[1]!s_is(A1157,83,"FY","YTD","20241231",1,"",100000000)</f>
        <v>25.0819632617</v>
      </c>
      <c r="H1157" s="16">
        <f>[1]!s_is(A1157,61,"FY","YTD","20251231",1,"",100000000)</f>
        <v>-2.1075359449</v>
      </c>
      <c r="I1157" s="16">
        <f>[1]!s_is(A1157,61,"FY","YTD","20241231",1,"",100000000)</f>
        <v>-1.4182609959000001</v>
      </c>
      <c r="J1157" s="16">
        <f>[1]!s_fa_roe(A1157,"20251231")</f>
        <v>-24.849699999999999</v>
      </c>
      <c r="K1157" s="16">
        <f>[1]!s_stmnote_rdexp(A1157,"20251231",1,10000)</f>
        <v>16794.233509000002</v>
      </c>
      <c r="L1157" s="16">
        <f>[1]!s_margin_tradingbalance(A1157,"",10000)</f>
        <v>26866.043300000001</v>
      </c>
      <c r="M1157" s="16">
        <f>[1]!s_margin_seclendingbalance(A1157,"",10000)</f>
        <v>14.304</v>
      </c>
      <c r="N1157" s="17">
        <f>[1]!s_val_ev(A1157,"",100000000)</f>
        <v>62.216785441599995</v>
      </c>
      <c r="O1157" s="17">
        <f>[1]!share_freesharesmv(A1157,"",100000000)</f>
        <v>49.173251776000001</v>
      </c>
      <c r="P1157" s="17">
        <f ca="1">[1]!s_dq_amount_btin(A1157,TODAY()-1,100000000)</f>
        <v>2.6063961600000001</v>
      </c>
      <c r="Q1157" s="17">
        <f ca="1">[1]!s_dq_turn(A1157,TODAY()-1)</f>
        <v>4.4073636</v>
      </c>
      <c r="R1157" s="2">
        <f>[1]!s_pq_amount(A1157,"20260101","",100000000)</f>
        <v>198.98150677999999</v>
      </c>
      <c r="S1157" s="2">
        <f>[1]!s_pq_avgamount(A1157,"20260101","",100000000)</f>
        <v>1.8255184108256879</v>
      </c>
      <c r="T1157" s="17">
        <f>[1]!s_ipo_dilutedpe(A1157)</f>
        <v>17.82</v>
      </c>
      <c r="U1157" s="12">
        <f>[1]!s_ipo_collection_total(A1157,100000000)</f>
        <v>3.99</v>
      </c>
      <c r="V1157" s="18">
        <f>[1]!s_val_pe_ttm(A1157,"")</f>
        <v>-44.702617645263672</v>
      </c>
    </row>
    <row r="1158" spans="1:22" x14ac:dyDescent="0.3">
      <c r="A1158" s="12" t="s">
        <v>2885</v>
      </c>
      <c r="B1158" s="12" t="s">
        <v>2886</v>
      </c>
      <c r="C1158" s="16" t="str">
        <f>[1]!s_info_mkt(A1158)</f>
        <v>科创板</v>
      </c>
      <c r="D1158" s="16" t="str">
        <f>[1]!s_ipo_listeddate(A1158)</f>
        <v>2025-01-27</v>
      </c>
      <c r="E1158" s="16" t="str">
        <f>[1]!s_info_industry_csrc2023(A1158,"",3)</f>
        <v>电气机械和器材制造业</v>
      </c>
      <c r="F1158" s="16">
        <f>[1]!s_is(A1158,83,"FY","YTD","20251231",1,"",100000000)</f>
        <v>116.11985454180001</v>
      </c>
      <c r="G1158" s="16">
        <f>[1]!s_is(A1158,83,"FY","YTD","20241231",1,"",100000000)</f>
        <v>82.697043486499993</v>
      </c>
      <c r="H1158" s="16">
        <f>[1]!s_is(A1158,61,"FY","YTD","20251231",1,"",100000000)</f>
        <v>9.5119962163</v>
      </c>
      <c r="I1158" s="16">
        <f>[1]!s_is(A1158,61,"FY","YTD","20241231",1,"",100000000)</f>
        <v>6.4783810079999995</v>
      </c>
      <c r="J1158" s="16">
        <f>[1]!s_fa_roe(A1158,"20251231")</f>
        <v>23.963999999999999</v>
      </c>
      <c r="K1158" s="16">
        <f>[1]!s_stmnote_rdexp(A1158,"20251231",1,10000)</f>
        <v>30390.067066000003</v>
      </c>
      <c r="L1158" s="16">
        <f>[1]!s_margin_tradingbalance(A1158,"",10000)</f>
        <v>125058.34699999999</v>
      </c>
      <c r="M1158" s="16">
        <f>[1]!s_margin_seclendingbalance(A1158,"",10000)</f>
        <v>584.5924</v>
      </c>
      <c r="N1158" s="17">
        <f>[1]!s_val_ev(A1158,"",100000000)</f>
        <v>512.69808915999999</v>
      </c>
      <c r="O1158" s="17">
        <f>[1]!share_freesharesmv(A1158,"",100000000)</f>
        <v>315.63212038</v>
      </c>
      <c r="P1158" s="17">
        <f ca="1">[1]!s_dq_amount_btin(A1158,TODAY()-1,100000000)</f>
        <v>15.52243784</v>
      </c>
      <c r="Q1158" s="17">
        <f ca="1">[1]!s_dq_turn(A1158,TODAY()-1)</f>
        <v>4.1858821842632574</v>
      </c>
      <c r="R1158" s="2">
        <f>[1]!s_pq_amount(A1158,"20260101","",100000000)</f>
        <v>1676.38584965</v>
      </c>
      <c r="S1158" s="2">
        <f>[1]!s_pq_avgamount(A1158,"20260101","",100000000)</f>
        <v>15.379686694036698</v>
      </c>
      <c r="T1158" s="17">
        <f>[1]!s_ipo_dilutedpe(A1158)</f>
        <v>6.14</v>
      </c>
      <c r="U1158" s="12">
        <f>[1]!s_ipo_collection_total(A1158,100000000)</f>
        <v>8.6110256706000001</v>
      </c>
      <c r="V1158" s="18">
        <f>[1]!s_val_pe_ttm(A1158,"")</f>
        <v>48.321601867675781</v>
      </c>
    </row>
    <row r="1159" spans="1:22" x14ac:dyDescent="0.3">
      <c r="A1159" s="12" t="s">
        <v>2887</v>
      </c>
      <c r="B1159" s="12" t="s">
        <v>2888</v>
      </c>
      <c r="C1159" s="16" t="str">
        <f>[1]!s_info_mkt(A1159)</f>
        <v>主板</v>
      </c>
      <c r="D1159" s="16" t="str">
        <f>[1]!s_ipo_listeddate(A1159)</f>
        <v>2014-10-31</v>
      </c>
      <c r="E1159" s="16" t="str">
        <f>[1]!s_info_industry_csrc2023(A1159,"",3)</f>
        <v>非金属矿物制品业</v>
      </c>
      <c r="F1159" s="16">
        <f>[1]!s_is(A1159,83,"FY","YTD","20251231",1,"",100000000)</f>
        <v>10.080444609099999</v>
      </c>
      <c r="G1159" s="16">
        <f>[1]!s_is(A1159,83,"FY","YTD","20241231",1,"",100000000)</f>
        <v>12.1028047442</v>
      </c>
      <c r="H1159" s="16">
        <f>[1]!s_is(A1159,61,"FY","YTD","20251231",1,"",100000000)</f>
        <v>1.5333213467</v>
      </c>
      <c r="I1159" s="16">
        <f>[1]!s_is(A1159,61,"FY","YTD","20241231",1,"",100000000)</f>
        <v>3.3357139398000002</v>
      </c>
      <c r="J1159" s="16">
        <f>[1]!s_fa_roe(A1159,"20251231")</f>
        <v>2.6473</v>
      </c>
      <c r="K1159" s="16">
        <f>[1]!s_stmnote_rdexp(A1159,"20251231",1,10000)</f>
        <v>10682.53847</v>
      </c>
      <c r="L1159" s="16">
        <f>[1]!s_margin_tradingbalance(A1159,"",10000)</f>
        <v>182488.5655</v>
      </c>
      <c r="M1159" s="16">
        <f>[1]!s_margin_seclendingbalance(A1159,"",10000)</f>
        <v>648.52419999999995</v>
      </c>
      <c r="N1159" s="17">
        <f>[1]!s_val_ev(A1159,"",100000000)</f>
        <v>436.32186178949996</v>
      </c>
      <c r="O1159" s="17">
        <f>[1]!share_freesharesmv(A1159,"",100000000)</f>
        <v>207.76846293</v>
      </c>
      <c r="P1159" s="17">
        <f ca="1">[1]!s_dq_amount_btin(A1159,TODAY()-1,100000000)</f>
        <v>27.44640171</v>
      </c>
      <c r="Q1159" s="17">
        <f ca="1">[1]!s_dq_turn(A1159,TODAY()-1)</f>
        <v>6.3044544508225622</v>
      </c>
      <c r="R1159" s="2">
        <f>[1]!s_pq_amount(A1159,"20260101","",100000000)</f>
        <v>1602.16031937</v>
      </c>
      <c r="S1159" s="2">
        <f>[1]!s_pq_avgamount(A1159,"20260101","",100000000)</f>
        <v>14.698718526330275</v>
      </c>
      <c r="T1159" s="17">
        <f>[1]!s_ipo_dilutedpe(A1159)</f>
        <v>19.61</v>
      </c>
      <c r="U1159" s="12">
        <f>[1]!s_ipo_collection_total(A1159,100000000)</f>
        <v>3.6087750000000001</v>
      </c>
      <c r="V1159" s="18">
        <f>[1]!s_val_pe_ttm(A1159,"")</f>
        <v>317.66107177734375</v>
      </c>
    </row>
    <row r="1160" spans="1:22" x14ac:dyDescent="0.3">
      <c r="A1160" s="12" t="s">
        <v>2889</v>
      </c>
      <c r="B1160" s="12" t="s">
        <v>2890</v>
      </c>
      <c r="C1160" s="16" t="str">
        <f>[1]!s_info_mkt(A1160)</f>
        <v>创业板</v>
      </c>
      <c r="D1160" s="16" t="str">
        <f>[1]!s_ipo_listeddate(A1160)</f>
        <v>2019-05-16</v>
      </c>
      <c r="E1160" s="16" t="str">
        <f>[1]!s_info_industry_csrc2023(A1160,"",3)</f>
        <v>化学纤维制造业</v>
      </c>
      <c r="F1160" s="16">
        <f>[1]!s_is(A1160,83,"FY","YTD","20251231",1,"",100000000)</f>
        <v>8.4609262065999999</v>
      </c>
      <c r="G1160" s="16">
        <f>[1]!s_is(A1160,83,"FY","YTD","20241231",1,"",100000000)</f>
        <v>8.1247019054000003</v>
      </c>
      <c r="H1160" s="16">
        <f>[1]!s_is(A1160,61,"FY","YTD","20251231",1,"",100000000)</f>
        <v>3.1464256635000001</v>
      </c>
      <c r="I1160" s="16">
        <f>[1]!s_is(A1160,61,"FY","YTD","20241231",1,"",100000000)</f>
        <v>3.5613285818000002</v>
      </c>
      <c r="J1160" s="16">
        <f>[1]!s_fa_roe(A1160,"20251231")</f>
        <v>7.0602</v>
      </c>
      <c r="K1160" s="16">
        <f>[1]!s_stmnote_rdexp(A1160,"20251231",1,10000)</f>
        <v>11750.971557999999</v>
      </c>
      <c r="L1160" s="16">
        <f>[1]!s_margin_tradingbalance(A1160,"",10000)</f>
        <v>112948.67019999999</v>
      </c>
      <c r="M1160" s="16">
        <f>[1]!s_margin_seclendingbalance(A1160,"",10000)</f>
        <v>456.98880000000003</v>
      </c>
      <c r="N1160" s="17">
        <f>[1]!s_val_ev(A1160,"",100000000)</f>
        <v>129.274015878</v>
      </c>
      <c r="O1160" s="17">
        <f>[1]!share_freesharesmv(A1160,"",100000000)</f>
        <v>102.057693822</v>
      </c>
      <c r="P1160" s="17">
        <f ca="1">[1]!s_dq_amount_btin(A1160,TODAY()-1,100000000)</f>
        <v>4.76766837</v>
      </c>
      <c r="Q1160" s="17">
        <f ca="1">[1]!s_dq_turn(A1160,TODAY()-1)</f>
        <v>3.7513621173982545</v>
      </c>
      <c r="R1160" s="2">
        <f>[1]!s_pq_amount(A1160,"20260101","",100000000)</f>
        <v>852.77691402000005</v>
      </c>
      <c r="S1160" s="2">
        <f>[1]!s_pq_avgamount(A1160,"20260101","",100000000)</f>
        <v>7.8236414130275227</v>
      </c>
      <c r="T1160" s="17">
        <f>[1]!s_ipo_dilutedpe(A1160)</f>
        <v>22.98</v>
      </c>
      <c r="U1160" s="12">
        <f>[1]!s_ipo_collection_total(A1160,100000000)</f>
        <v>2.4246059999999998</v>
      </c>
      <c r="V1160" s="18">
        <f>[1]!s_val_pe_ttm(A1160,"")</f>
        <v>58.655616760253906</v>
      </c>
    </row>
    <row r="1161" spans="1:22" x14ac:dyDescent="0.3">
      <c r="A1161" s="12" t="s">
        <v>2891</v>
      </c>
      <c r="B1161" s="12" t="s">
        <v>2892</v>
      </c>
      <c r="C1161" s="16" t="str">
        <f>[1]!s_info_mkt(A1161)</f>
        <v>科创板</v>
      </c>
      <c r="D1161" s="16" t="str">
        <f>[1]!s_ipo_listeddate(A1161)</f>
        <v>2022-07-28</v>
      </c>
      <c r="E1161" s="16" t="str">
        <f>[1]!s_info_industry_csrc2023(A1161,"",3)</f>
        <v>医药制造业</v>
      </c>
      <c r="F1161" s="16">
        <f>[1]!s_is(A1161,83,"FY","YTD","20251231",1,"",100000000)</f>
        <v>4.2203025440999999</v>
      </c>
      <c r="G1161" s="16">
        <f>[1]!s_is(A1161,83,"FY","YTD","20241231",1,"",100000000)</f>
        <v>6.2138921612999996</v>
      </c>
      <c r="H1161" s="16">
        <f>[1]!s_is(A1161,61,"FY","YTD","20251231",1,"",100000000)</f>
        <v>1.4447325729</v>
      </c>
      <c r="I1161" s="16">
        <f>[1]!s_is(A1161,61,"FY","YTD","20241231",1,"",100000000)</f>
        <v>2.4685967525999999</v>
      </c>
      <c r="J1161" s="16">
        <f>[1]!s_fa_roe(A1161,"20251231")</f>
        <v>7.1425000000000001</v>
      </c>
      <c r="K1161" s="16">
        <f>[1]!s_stmnote_rdexp(A1161,"20251231",1,10000)</f>
        <v>9490.9364709999991</v>
      </c>
      <c r="L1161" s="16">
        <f>[1]!s_margin_tradingbalance(A1161,"",10000)</f>
        <v>34101.392200000002</v>
      </c>
      <c r="M1161" s="16">
        <f>[1]!s_margin_seclendingbalance(A1161,"",10000)</f>
        <v>56.322699999999998</v>
      </c>
      <c r="N1161" s="17">
        <f>[1]!s_val_ev(A1161,"",100000000)</f>
        <v>80.409793492000006</v>
      </c>
      <c r="O1161" s="17">
        <f>[1]!share_freesharesmv(A1161,"",100000000)</f>
        <v>40.700701600000002</v>
      </c>
      <c r="P1161" s="17">
        <f ca="1">[1]!s_dq_amount_btin(A1161,TODAY()-1,100000000)</f>
        <v>1.0870614000000001</v>
      </c>
      <c r="Q1161" s="17">
        <f ca="1">[1]!s_dq_turn(A1161,TODAY()-1)</f>
        <v>1.3457445741452621</v>
      </c>
      <c r="R1161" s="2">
        <f>[1]!s_pq_amount(A1161,"20260101","",100000000)</f>
        <v>121.54181653000001</v>
      </c>
      <c r="S1161" s="2">
        <f>[1]!s_pq_avgamount(A1161,"20260101","",100000000)</f>
        <v>1.1150625369724771</v>
      </c>
      <c r="T1161" s="17">
        <f>[1]!s_ipo_dilutedpe(A1161)</f>
        <v>32.65</v>
      </c>
      <c r="U1161" s="12">
        <f>[1]!s_ipo_collection_total(A1161,100000000)</f>
        <v>8.8656120000000005</v>
      </c>
      <c r="V1161" s="18">
        <f>[1]!s_val_pe_ttm(A1161,"")</f>
        <v>89.528022766113281</v>
      </c>
    </row>
    <row r="1162" spans="1:22" x14ac:dyDescent="0.3">
      <c r="A1162" s="12" t="s">
        <v>2893</v>
      </c>
      <c r="B1162" s="12" t="s">
        <v>2894</v>
      </c>
      <c r="C1162" s="16" t="str">
        <f>[1]!s_info_mkt(A1162)</f>
        <v>主板</v>
      </c>
      <c r="D1162" s="16" t="str">
        <f>[1]!s_ipo_listeddate(A1162)</f>
        <v>2020-12-15</v>
      </c>
      <c r="E1162" s="16" t="str">
        <f>[1]!s_info_industry_csrc2023(A1162,"",3)</f>
        <v>医药制造业</v>
      </c>
      <c r="F1162" s="16">
        <f>[1]!s_is(A1162,83,"FY","YTD","20251231",1,"",100000000)</f>
        <v>15.538015388800002</v>
      </c>
      <c r="G1162" s="16">
        <f>[1]!s_is(A1162,83,"FY","YTD","20241231",1,"",100000000)</f>
        <v>15.184862848800002</v>
      </c>
      <c r="H1162" s="16">
        <f>[1]!s_is(A1162,61,"FY","YTD","20251231",1,"",100000000)</f>
        <v>1.6519499937</v>
      </c>
      <c r="I1162" s="16">
        <f>[1]!s_is(A1162,61,"FY","YTD","20241231",1,"",100000000)</f>
        <v>1.6059731684</v>
      </c>
      <c r="J1162" s="16">
        <f>[1]!s_fa_roe(A1162,"20251231")</f>
        <v>9.3150999999999993</v>
      </c>
      <c r="K1162" s="16">
        <f>[1]!s_stmnote_rdexp(A1162,"20251231",1,10000)</f>
        <v>16688.294700999999</v>
      </c>
      <c r="L1162" s="16">
        <f>[1]!s_margin_tradingbalance(A1162,"",10000)</f>
        <v>0</v>
      </c>
      <c r="M1162" s="16">
        <f>[1]!s_margin_seclendingbalance(A1162,"",10000)</f>
        <v>0</v>
      </c>
      <c r="N1162" s="17">
        <f>[1]!s_val_ev(A1162,"",100000000)</f>
        <v>35.031557862999996</v>
      </c>
      <c r="O1162" s="17">
        <f>[1]!share_freesharesmv(A1162,"",100000000)</f>
        <v>15.966474266499999</v>
      </c>
      <c r="P1162" s="17">
        <f ca="1">[1]!s_dq_amount_btin(A1162,TODAY()-1,100000000)</f>
        <v>0.42672982999999998</v>
      </c>
      <c r="Q1162" s="17">
        <f ca="1">[1]!s_dq_turn(A1162,TODAY()-1)</f>
        <v>1.646999549179551</v>
      </c>
      <c r="R1162" s="2">
        <f>[1]!s_pq_amount(A1162,"20260101","",100000000)</f>
        <v>51.174900340000001</v>
      </c>
      <c r="S1162" s="2">
        <f>[1]!s_pq_avgamount(A1162,"20260101","",100000000)</f>
        <v>0.46949449853211006</v>
      </c>
      <c r="T1162" s="17">
        <f>[1]!s_ipo_dilutedpe(A1162)</f>
        <v>22.97</v>
      </c>
      <c r="U1162" s="12">
        <f>[1]!s_ipo_collection_total(A1162,100000000)</f>
        <v>5.3569079999999998</v>
      </c>
      <c r="V1162" s="18">
        <f>[1]!s_val_pe_ttm(A1162,"")</f>
        <v>21.593019485473633</v>
      </c>
    </row>
    <row r="1163" spans="1:22" x14ac:dyDescent="0.3">
      <c r="A1163" s="12" t="s">
        <v>2895</v>
      </c>
      <c r="B1163" s="12" t="s">
        <v>2896</v>
      </c>
      <c r="C1163" s="16" t="str">
        <f>[1]!s_info_mkt(A1163)</f>
        <v>创业板</v>
      </c>
      <c r="D1163" s="16" t="str">
        <f>[1]!s_ipo_listeddate(A1163)</f>
        <v>2019-04-12</v>
      </c>
      <c r="E1163" s="16" t="str">
        <f>[1]!s_info_industry_csrc2023(A1163,"",3)</f>
        <v>软件和信息技术服务业</v>
      </c>
      <c r="F1163" s="16">
        <f>[1]!s_is(A1163,83,"FY","YTD","20251231",1,"",100000000)</f>
        <v>12.1823058174</v>
      </c>
      <c r="G1163" s="16">
        <f>[1]!s_is(A1163,83,"FY","YTD","20241231",1,"",100000000)</f>
        <v>11.5478587592</v>
      </c>
      <c r="H1163" s="16">
        <f>[1]!s_is(A1163,61,"FY","YTD","20251231",1,"",100000000)</f>
        <v>1.8123361600000001</v>
      </c>
      <c r="I1163" s="16">
        <f>[1]!s_is(A1163,61,"FY","YTD","20241231",1,"",100000000)</f>
        <v>1.6115790571999999</v>
      </c>
      <c r="J1163" s="16">
        <f>[1]!s_fa_roe(A1163,"20251231")</f>
        <v>5.3281000000000001</v>
      </c>
      <c r="K1163" s="16">
        <f>[1]!s_stmnote_rdexp(A1163,"20251231",1,10000)</f>
        <v>26495.693886000001</v>
      </c>
      <c r="L1163" s="16">
        <f>[1]!s_margin_tradingbalance(A1163,"",10000)</f>
        <v>31026.263800000001</v>
      </c>
      <c r="M1163" s="16">
        <f>[1]!s_margin_seclendingbalance(A1163,"",10000)</f>
        <v>117.4785</v>
      </c>
      <c r="N1163" s="17">
        <f>[1]!s_val_ev(A1163,"",100000000)</f>
        <v>94.449720021299996</v>
      </c>
      <c r="O1163" s="17">
        <f>[1]!share_freesharesmv(A1163,"",100000000)</f>
        <v>31.391080035300003</v>
      </c>
      <c r="P1163" s="17">
        <f ca="1">[1]!s_dq_amount_btin(A1163,TODAY()-1,100000000)</f>
        <v>0.81505645999999998</v>
      </c>
      <c r="Q1163" s="17">
        <f ca="1">[1]!s_dq_turn(A1163,TODAY()-1)</f>
        <v>1.3248979849793983</v>
      </c>
      <c r="R1163" s="2">
        <f>[1]!s_pq_amount(A1163,"20260101","",100000000)</f>
        <v>134.65124612</v>
      </c>
      <c r="S1163" s="2">
        <f>[1]!s_pq_avgamount(A1163,"20260101","",100000000)</f>
        <v>1.2353325332110092</v>
      </c>
      <c r="T1163" s="17">
        <f>[1]!s_ipo_dilutedpe(A1163)</f>
        <v>22.99</v>
      </c>
      <c r="U1163" s="12">
        <f>[1]!s_ipo_collection_total(A1163,100000000)</f>
        <v>4.4931229999999998</v>
      </c>
      <c r="V1163" s="18">
        <f>[1]!s_val_pe_ttm(A1163,"")</f>
        <v>48.031848907470703</v>
      </c>
    </row>
    <row r="1164" spans="1:22" x14ac:dyDescent="0.3">
      <c r="A1164" s="12" t="s">
        <v>2897</v>
      </c>
      <c r="B1164" s="12" t="s">
        <v>2898</v>
      </c>
      <c r="C1164" s="16" t="str">
        <f>[1]!s_info_mkt(A1164)</f>
        <v>主板</v>
      </c>
      <c r="D1164" s="16" t="str">
        <f>[1]!s_ipo_listeddate(A1164)</f>
        <v>2017-11-13</v>
      </c>
      <c r="E1164" s="16" t="str">
        <f>[1]!s_info_industry_csrc2023(A1164,"",3)</f>
        <v>专用设备制造业</v>
      </c>
      <c r="F1164" s="16">
        <f>[1]!s_is(A1164,83,"FY","YTD","20251231",1,"",100000000)</f>
        <v>15.764796841400001</v>
      </c>
      <c r="G1164" s="16">
        <f>[1]!s_is(A1164,83,"FY","YTD","20241231",1,"",100000000)</f>
        <v>14.903769934200001</v>
      </c>
      <c r="H1164" s="16">
        <f>[1]!s_is(A1164,61,"FY","YTD","20251231",1,"",100000000)</f>
        <v>0.26451039160000001</v>
      </c>
      <c r="I1164" s="16">
        <f>[1]!s_is(A1164,61,"FY","YTD","20241231",1,"",100000000)</f>
        <v>0.21100012260000001</v>
      </c>
      <c r="J1164" s="16">
        <f>[1]!s_fa_roe(A1164,"20251231")</f>
        <v>2.0404</v>
      </c>
      <c r="K1164" s="16">
        <f>[1]!s_stmnote_rdexp(A1164,"20251231",1,10000)</f>
        <v>6576.4879689999998</v>
      </c>
      <c r="L1164" s="16">
        <f>[1]!s_margin_tradingbalance(A1164,"",10000)</f>
        <v>10138.4215</v>
      </c>
      <c r="M1164" s="16">
        <f>[1]!s_margin_seclendingbalance(A1164,"",10000)</f>
        <v>27.978100000000001</v>
      </c>
      <c r="N1164" s="17">
        <f>[1]!s_val_ev(A1164,"",100000000)</f>
        <v>26.590506083200001</v>
      </c>
      <c r="O1164" s="17">
        <f>[1]!share_freesharesmv(A1164,"",100000000)</f>
        <v>13.130541120300002</v>
      </c>
      <c r="P1164" s="17">
        <f ca="1">[1]!s_dq_amount_btin(A1164,TODAY()-1,100000000)</f>
        <v>1.08926389</v>
      </c>
      <c r="Q1164" s="17">
        <f ca="1">[1]!s_dq_turn(A1164,TODAY()-1)</f>
        <v>4.0632679284830493</v>
      </c>
      <c r="R1164" s="2">
        <f>[1]!s_pq_amount(A1164,"20260101","",100000000)</f>
        <v>112.46480715</v>
      </c>
      <c r="S1164" s="2">
        <f>[1]!s_pq_avgamount(A1164,"20260101","",100000000)</f>
        <v>1.0317872215596331</v>
      </c>
      <c r="T1164" s="17">
        <f>[1]!s_ipo_dilutedpe(A1164)</f>
        <v>22.99</v>
      </c>
      <c r="U1164" s="12">
        <f>[1]!s_ipo_collection_total(A1164,100000000)</f>
        <v>3.6759149999999998</v>
      </c>
      <c r="V1164" s="18">
        <f>[1]!s_val_pe_ttm(A1164,"")</f>
        <v>103.38912963867188</v>
      </c>
    </row>
    <row r="1165" spans="1:22" x14ac:dyDescent="0.3">
      <c r="A1165" s="12" t="s">
        <v>2899</v>
      </c>
      <c r="B1165" s="12" t="s">
        <v>2900</v>
      </c>
      <c r="C1165" s="16" t="str">
        <f>[1]!s_info_mkt(A1165)</f>
        <v>主板</v>
      </c>
      <c r="D1165" s="16" t="str">
        <f>[1]!s_ipo_listeddate(A1165)</f>
        <v>2019-08-05</v>
      </c>
      <c r="E1165" s="16" t="str">
        <f>[1]!s_info_industry_csrc2023(A1165,"",3)</f>
        <v>电气机械和器材制造业</v>
      </c>
      <c r="F1165" s="16">
        <f>[1]!s_is(A1165,83,"FY","YTD","20251231",1,"",100000000)</f>
        <v>17.206990654600002</v>
      </c>
      <c r="G1165" s="16">
        <f>[1]!s_is(A1165,83,"FY","YTD","20241231",1,"",100000000)</f>
        <v>13.448910995799999</v>
      </c>
      <c r="H1165" s="16">
        <f>[1]!s_is(A1165,61,"FY","YTD","20251231",1,"",100000000)</f>
        <v>4.3167732893000004</v>
      </c>
      <c r="I1165" s="16">
        <f>[1]!s_is(A1165,61,"FY","YTD","20241231",1,"",100000000)</f>
        <v>3.1072966162000002</v>
      </c>
      <c r="J1165" s="16">
        <f>[1]!s_fa_roe(A1165,"20251231")</f>
        <v>24.1629</v>
      </c>
      <c r="K1165" s="16">
        <f>[1]!s_stmnote_rdexp(A1165,"20251231",1,10000)</f>
        <v>6909.9068889999999</v>
      </c>
      <c r="L1165" s="16">
        <f>[1]!s_margin_tradingbalance(A1165,"",10000)</f>
        <v>11411.1756</v>
      </c>
      <c r="M1165" s="16">
        <f>[1]!s_margin_seclendingbalance(A1165,"",10000)</f>
        <v>169.155</v>
      </c>
      <c r="N1165" s="17">
        <f>[1]!s_val_ev(A1165,"",100000000)</f>
        <v>231.81461677499999</v>
      </c>
      <c r="O1165" s="17">
        <f>[1]!share_freesharesmv(A1165,"",100000000)</f>
        <v>48.372676464000008</v>
      </c>
      <c r="P1165" s="17">
        <f ca="1">[1]!s_dq_amount_btin(A1165,TODAY()-1,100000000)</f>
        <v>2.2951348199999999</v>
      </c>
      <c r="Q1165" s="17">
        <f ca="1">[1]!s_dq_turn(A1165,TODAY()-1)</f>
        <v>0.99822073292055624</v>
      </c>
      <c r="R1165" s="2">
        <f>[1]!s_pq_amount(A1165,"20260101","",100000000)</f>
        <v>412.59411453000001</v>
      </c>
      <c r="S1165" s="2">
        <f>[1]!s_pq_avgamount(A1165,"20260101","",100000000)</f>
        <v>3.7852671057798166</v>
      </c>
      <c r="T1165" s="17">
        <f>[1]!s_ipo_dilutedpe(A1165)</f>
        <v>22.98</v>
      </c>
      <c r="U1165" s="12">
        <f>[1]!s_ipo_collection_total(A1165,100000000)</f>
        <v>2.3786427059999999</v>
      </c>
      <c r="V1165" s="18">
        <f>[1]!s_val_pe_ttm(A1165,"")</f>
        <v>50.204494476318359</v>
      </c>
    </row>
    <row r="1166" spans="1:22" x14ac:dyDescent="0.3">
      <c r="A1166" s="12" t="s">
        <v>2901</v>
      </c>
      <c r="B1166" s="12" t="s">
        <v>2902</v>
      </c>
      <c r="C1166" s="16" t="str">
        <f>[1]!s_info_mkt(A1166)</f>
        <v>创业板</v>
      </c>
      <c r="D1166" s="16" t="str">
        <f>[1]!s_ipo_listeddate(A1166)</f>
        <v>2010-06-25</v>
      </c>
      <c r="E1166" s="16" t="str">
        <f>[1]!s_info_industry_csrc2023(A1166,"",3)</f>
        <v>通用设备制造业</v>
      </c>
      <c r="F1166" s="16">
        <f>[1]!s_is(A1166,83,"FY","YTD","20251231",1,"",100000000)</f>
        <v>7.4801358650000003</v>
      </c>
      <c r="G1166" s="16">
        <f>[1]!s_is(A1166,83,"FY","YTD","20241231",1,"",100000000)</f>
        <v>14.073167700999999</v>
      </c>
      <c r="H1166" s="16">
        <f>[1]!s_is(A1166,61,"FY","YTD","20251231",1,"",100000000)</f>
        <v>-13.643609073199999</v>
      </c>
      <c r="I1166" s="16">
        <f>[1]!s_is(A1166,61,"FY","YTD","20241231",1,"",100000000)</f>
        <v>-13.1449805595</v>
      </c>
      <c r="J1166" s="16">
        <f>[1]!s_fa_roe(A1166,"20251231")</f>
        <v>-130521.4455</v>
      </c>
      <c r="K1166" s="16">
        <f>[1]!s_stmnote_rdexp(A1166,"20251231",1,10000)</f>
        <v>5745.9969810000002</v>
      </c>
      <c r="L1166" s="16">
        <f>[1]!s_margin_tradingbalance(A1166,"",10000)</f>
        <v>9210.0259000000005</v>
      </c>
      <c r="M1166" s="16">
        <f>[1]!s_margin_seclendingbalance(A1166,"",10000)</f>
        <v>0</v>
      </c>
      <c r="N1166" s="17">
        <f>[1]!s_val_ev(A1166,"",100000000)</f>
        <v>76.451012302300001</v>
      </c>
      <c r="O1166" s="17">
        <f>[1]!share_freesharesmv(A1166,"",100000000)</f>
        <v>32.1158268521</v>
      </c>
      <c r="P1166" s="17">
        <f ca="1">[1]!s_dq_amount_btin(A1166,TODAY()-1,100000000)</f>
        <v>0.33854778000000002</v>
      </c>
      <c r="Q1166" s="17">
        <f ca="1">[1]!s_dq_turn(A1166,TODAY()-1)</f>
        <v>0.76138460904571914</v>
      </c>
      <c r="R1166" s="2">
        <f>[1]!s_pq_amount(A1166,"20260101","",100000000)</f>
        <v>75.145950389999996</v>
      </c>
      <c r="S1166" s="2">
        <f>[1]!s_pq_avgamount(A1166,"20260101","",100000000)</f>
        <v>0.70229860177570091</v>
      </c>
      <c r="T1166" s="17">
        <f>[1]!s_ipo_dilutedpe(A1166)</f>
        <v>48.62</v>
      </c>
      <c r="U1166" s="12">
        <f>[1]!s_ipo_collection_total(A1166,100000000)</f>
        <v>5.9219999999999997</v>
      </c>
      <c r="V1166" s="18">
        <f>[1]!s_val_pe_ttm(A1166,"")</f>
        <v>-3.5489432811737061</v>
      </c>
    </row>
    <row r="1167" spans="1:22" x14ac:dyDescent="0.3">
      <c r="A1167" s="12" t="s">
        <v>2903</v>
      </c>
      <c r="B1167" s="12" t="s">
        <v>2904</v>
      </c>
      <c r="C1167" s="16" t="str">
        <f>[1]!s_info_mkt(A1167)</f>
        <v>主板</v>
      </c>
      <c r="D1167" s="16" t="str">
        <f>[1]!s_ipo_listeddate(A1167)</f>
        <v>2020-09-23</v>
      </c>
      <c r="E1167" s="16" t="str">
        <f>[1]!s_info_industry_csrc2023(A1167,"",3)</f>
        <v>软件和信息技术服务业</v>
      </c>
      <c r="F1167" s="16">
        <f>[1]!s_is(A1167,83,"FY","YTD","20251231",1,"",100000000)</f>
        <v>4.2447250601999995</v>
      </c>
      <c r="G1167" s="16">
        <f>[1]!s_is(A1167,83,"FY","YTD","20241231",1,"",100000000)</f>
        <v>4.1776136375000004</v>
      </c>
      <c r="H1167" s="16">
        <f>[1]!s_is(A1167,61,"FY","YTD","20251231",1,"",100000000)</f>
        <v>0.1772357702</v>
      </c>
      <c r="I1167" s="16">
        <f>[1]!s_is(A1167,61,"FY","YTD","20241231",1,"",100000000)</f>
        <v>0.33022867579999998</v>
      </c>
      <c r="J1167" s="16">
        <f>[1]!s_fa_roe(A1167,"20251231")</f>
        <v>1.9809000000000001</v>
      </c>
      <c r="K1167" s="16">
        <f>[1]!s_stmnote_rdexp(A1167,"20251231",1,10000)</f>
        <v>13296.128995999999</v>
      </c>
      <c r="L1167" s="16">
        <f>[1]!s_margin_tradingbalance(A1167,"",10000)</f>
        <v>0</v>
      </c>
      <c r="M1167" s="16">
        <f>[1]!s_margin_seclendingbalance(A1167,"",10000)</f>
        <v>0</v>
      </c>
      <c r="N1167" s="17">
        <f>[1]!s_val_ev(A1167,"",100000000)</f>
        <v>48.905946778000001</v>
      </c>
      <c r="O1167" s="17">
        <f>[1]!share_freesharesmv(A1167,"",100000000)</f>
        <v>15.516245270000001</v>
      </c>
      <c r="P1167" s="17">
        <f ca="1">[1]!s_dq_amount_btin(A1167,TODAY()-1,100000000)</f>
        <v>1.0251124599999999</v>
      </c>
      <c r="Q1167" s="17">
        <f ca="1">[1]!s_dq_turn(A1167,TODAY()-1)</f>
        <v>3.4701492018126441</v>
      </c>
      <c r="R1167" s="2">
        <f>[1]!s_pq_amount(A1167,"20260101","",100000000)</f>
        <v>301.84331272999998</v>
      </c>
      <c r="S1167" s="2">
        <f>[1]!s_pq_avgamount(A1167,"20260101","",100000000)</f>
        <v>2.7692047039449541</v>
      </c>
      <c r="T1167" s="17">
        <f>[1]!s_ipo_dilutedpe(A1167)</f>
        <v>22.99</v>
      </c>
      <c r="U1167" s="12">
        <f>[1]!s_ipo_collection_total(A1167,100000000)</f>
        <v>4.68</v>
      </c>
      <c r="V1167" s="18">
        <f>[1]!s_val_pe_ttm(A1167,"")</f>
        <v>207.82440185546875</v>
      </c>
    </row>
    <row r="1168" spans="1:22" x14ac:dyDescent="0.3">
      <c r="A1168" s="12" t="s">
        <v>2905</v>
      </c>
      <c r="B1168" s="12" t="s">
        <v>2906</v>
      </c>
      <c r="C1168" s="16" t="str">
        <f>[1]!s_info_mkt(A1168)</f>
        <v>主板</v>
      </c>
      <c r="D1168" s="16" t="str">
        <f>[1]!s_ipo_listeddate(A1168)</f>
        <v>2019-10-29</v>
      </c>
      <c r="E1168" s="16" t="str">
        <f>[1]!s_info_industry_csrc2023(A1168,"",3)</f>
        <v>家具制造业</v>
      </c>
      <c r="F1168" s="16">
        <f>[1]!s_is(A1168,83,"FY","YTD","20251231",1,"",100000000)</f>
        <v>30.297613147100002</v>
      </c>
      <c r="G1168" s="16">
        <f>[1]!s_is(A1168,83,"FY","YTD","20241231",1,"",100000000)</f>
        <v>29.580845911599997</v>
      </c>
      <c r="H1168" s="16">
        <f>[1]!s_is(A1168,61,"FY","YTD","20251231",1,"",100000000)</f>
        <v>1.0494078945</v>
      </c>
      <c r="I1168" s="16">
        <f>[1]!s_is(A1168,61,"FY","YTD","20241231",1,"",100000000)</f>
        <v>1.5604021307</v>
      </c>
      <c r="J1168" s="16">
        <f>[1]!s_fa_roe(A1168,"20251231")</f>
        <v>3.3963000000000001</v>
      </c>
      <c r="K1168" s="16">
        <f>[1]!s_stmnote_rdexp(A1168,"20251231",1,10000)</f>
        <v>16086.784247</v>
      </c>
      <c r="L1168" s="16">
        <f>[1]!s_margin_tradingbalance(A1168,"",10000)</f>
        <v>0</v>
      </c>
      <c r="M1168" s="16">
        <f>[1]!s_margin_seclendingbalance(A1168,"",10000)</f>
        <v>0</v>
      </c>
      <c r="N1168" s="17">
        <f>[1]!s_val_ev(A1168,"",100000000)</f>
        <v>66.291826423800003</v>
      </c>
      <c r="O1168" s="17">
        <f>[1]!share_freesharesmv(A1168,"",100000000)</f>
        <v>28.761424455</v>
      </c>
      <c r="P1168" s="17">
        <f ca="1">[1]!s_dq_amount_btin(A1168,TODAY()-1,100000000)</f>
        <v>1.32042674</v>
      </c>
      <c r="Q1168" s="17">
        <f ca="1">[1]!s_dq_turn(A1168,TODAY()-1)</f>
        <v>2.0125896982693536</v>
      </c>
      <c r="R1168" s="2">
        <f>[1]!s_pq_amount(A1168,"20260101","",100000000)</f>
        <v>167.52988988000001</v>
      </c>
      <c r="S1168" s="2">
        <f>[1]!s_pq_avgamount(A1168,"20260101","",100000000)</f>
        <v>1.5369714667889909</v>
      </c>
      <c r="T1168" s="17">
        <f>[1]!s_ipo_dilutedpe(A1168)</f>
        <v>22.99</v>
      </c>
      <c r="U1168" s="12">
        <f>[1]!s_ipo_collection_total(A1168,100000000)</f>
        <v>16.784657119999999</v>
      </c>
      <c r="V1168" s="18">
        <f>[1]!s_val_pe_ttm(A1168,"")</f>
        <v>70.388748168945313</v>
      </c>
    </row>
    <row r="1169" spans="1:22" x14ac:dyDescent="0.3">
      <c r="A1169" s="12" t="s">
        <v>2907</v>
      </c>
      <c r="B1169" s="12" t="s">
        <v>2908</v>
      </c>
      <c r="C1169" s="16" t="str">
        <f>[1]!s_info_mkt(A1169)</f>
        <v>创业板</v>
      </c>
      <c r="D1169" s="16" t="str">
        <f>[1]!s_ipo_listeddate(A1169)</f>
        <v>2025-04-25</v>
      </c>
      <c r="E1169" s="16" t="str">
        <f>[1]!s_info_industry_csrc2023(A1169,"",3)</f>
        <v>汽车制造业</v>
      </c>
      <c r="F1169" s="16">
        <f>[1]!s_is(A1169,83,"FY","YTD","20251231",1,"",100000000)</f>
        <v>10.637542359899999</v>
      </c>
      <c r="G1169" s="16">
        <f>[1]!s_is(A1169,83,"FY","YTD","20241231",1,"",100000000)</f>
        <v>9.7829116485000007</v>
      </c>
      <c r="H1169" s="16">
        <f>[1]!s_is(A1169,61,"FY","YTD","20251231",1,"",100000000)</f>
        <v>0.62989203110000003</v>
      </c>
      <c r="I1169" s="16">
        <f>[1]!s_is(A1169,61,"FY","YTD","20241231",1,"",100000000)</f>
        <v>0.95386616310000005</v>
      </c>
      <c r="J1169" s="16">
        <f>[1]!s_fa_roe(A1169,"20251231")</f>
        <v>8.7514000000000003</v>
      </c>
      <c r="K1169" s="16">
        <f>[1]!s_stmnote_rdexp(A1169,"20251231",1,10000)</f>
        <v>4785.503001</v>
      </c>
      <c r="L1169" s="16">
        <f>[1]!s_margin_tradingbalance(A1169,"",10000)</f>
        <v>9047.7839999999997</v>
      </c>
      <c r="M1169" s="16">
        <f>[1]!s_margin_seclendingbalance(A1169,"",10000)</f>
        <v>10.376799999999999</v>
      </c>
      <c r="N1169" s="17">
        <f>[1]!s_val_ev(A1169,"",100000000)</f>
        <v>37.671680000000002</v>
      </c>
      <c r="O1169" s="17">
        <f>[1]!share_freesharesmv(A1169,"",100000000)</f>
        <v>16.745309599999999</v>
      </c>
      <c r="P1169" s="17">
        <f ca="1">[1]!s_dq_amount_btin(A1169,TODAY()-1,100000000)</f>
        <v>0.76952787</v>
      </c>
      <c r="Q1169" s="17">
        <f ca="1">[1]!s_dq_turn(A1169,TODAY()-1)</f>
        <v>4.0478119882083199</v>
      </c>
      <c r="R1169" s="2">
        <f>[1]!s_pq_amount(A1169,"20260101","",100000000)</f>
        <v>132.56431351000001</v>
      </c>
      <c r="S1169" s="2">
        <f>[1]!s_pq_avgamount(A1169,"20260101","",100000000)</f>
        <v>1.2161863624770644</v>
      </c>
      <c r="T1169" s="17">
        <f>[1]!s_ipo_dilutedpe(A1169)</f>
        <v>21.3</v>
      </c>
      <c r="U1169" s="12">
        <f>[1]!s_ipo_collection_total(A1169,100000000)</f>
        <v>5.016</v>
      </c>
      <c r="V1169" s="18">
        <f>[1]!s_val_pe_ttm(A1169,"")</f>
        <v>98.075836181640625</v>
      </c>
    </row>
    <row r="1170" spans="1:22" x14ac:dyDescent="0.3">
      <c r="A1170" s="12" t="s">
        <v>2909</v>
      </c>
      <c r="B1170" s="12" t="s">
        <v>2910</v>
      </c>
      <c r="C1170" s="16" t="str">
        <f>[1]!s_info_mkt(A1170)</f>
        <v>主板</v>
      </c>
      <c r="D1170" s="16" t="str">
        <f>[1]!s_ipo_listeddate(A1170)</f>
        <v>2010-05-25</v>
      </c>
      <c r="E1170" s="16" t="str">
        <f>[1]!s_info_industry_csrc2023(A1170,"",3)</f>
        <v>化学原料和化学制品制造业</v>
      </c>
      <c r="F1170" s="16">
        <f>[1]!s_is(A1170,83,"FY","YTD","20251231",1,"",100000000)</f>
        <v>86.114691397999991</v>
      </c>
      <c r="G1170" s="16">
        <f>[1]!s_is(A1170,83,"FY","YTD","20241231",1,"",100000000)</f>
        <v>68.623160732599999</v>
      </c>
      <c r="H1170" s="16">
        <f>[1]!s_is(A1170,61,"FY","YTD","20251231",1,"",100000000)</f>
        <v>10.0031653726</v>
      </c>
      <c r="I1170" s="16">
        <f>[1]!s_is(A1170,61,"FY","YTD","20241231",1,"",100000000)</f>
        <v>8.7158283983000011</v>
      </c>
      <c r="J1170" s="16">
        <f>[1]!s_fa_roe(A1170,"20251231")</f>
        <v>13.274699999999999</v>
      </c>
      <c r="K1170" s="16">
        <f>[1]!s_stmnote_rdexp(A1170,"20251231",1,10000)</f>
        <v>36767.373666</v>
      </c>
      <c r="L1170" s="16">
        <f>[1]!s_margin_tradingbalance(A1170,"",10000)</f>
        <v>227166.64869999999</v>
      </c>
      <c r="M1170" s="16">
        <f>[1]!s_margin_seclendingbalance(A1170,"",10000)</f>
        <v>2872.636</v>
      </c>
      <c r="N1170" s="17">
        <f>[1]!s_val_ev(A1170,"",100000000)</f>
        <v>714.65300128479998</v>
      </c>
      <c r="O1170" s="17">
        <f>[1]!share_freesharesmv(A1170,"",100000000)</f>
        <v>402.93099059919996</v>
      </c>
      <c r="P1170" s="17">
        <f ca="1">[1]!s_dq_amount_btin(A1170,TODAY()-1,100000000)</f>
        <v>46.939287280000002</v>
      </c>
      <c r="Q1170" s="17">
        <f ca="1">[1]!s_dq_turn(A1170,TODAY()-1)</f>
        <v>9.9760554934558563</v>
      </c>
      <c r="R1170" s="2">
        <f>[1]!s_pq_amount(A1170,"20260101","",100000000)</f>
        <v>2213.1773448700001</v>
      </c>
      <c r="S1170" s="2">
        <f>[1]!s_pq_avgamount(A1170,"20260101","",100000000)</f>
        <v>20.304379310733946</v>
      </c>
      <c r="T1170" s="17">
        <f>[1]!s_ipo_dilutedpe(A1170)</f>
        <v>46.88</v>
      </c>
      <c r="U1170" s="12">
        <f>[1]!s_ipo_collection_total(A1170,100000000)</f>
        <v>8.4</v>
      </c>
      <c r="V1170" s="18">
        <f>[1]!s_val_pe_ttm(A1170,"")</f>
        <v>70.987213134765625</v>
      </c>
    </row>
    <row r="1171" spans="1:22" x14ac:dyDescent="0.3">
      <c r="A1171" s="12" t="s">
        <v>2911</v>
      </c>
      <c r="B1171" s="12" t="s">
        <v>2912</v>
      </c>
      <c r="C1171" s="16" t="str">
        <f>[1]!s_info_mkt(A1171)</f>
        <v>主板</v>
      </c>
      <c r="D1171" s="16" t="str">
        <f>[1]!s_ipo_listeddate(A1171)</f>
        <v>2017-09-22</v>
      </c>
      <c r="E1171" s="16" t="str">
        <f>[1]!s_info_industry_csrc2023(A1171,"",3)</f>
        <v>专用设备制造业</v>
      </c>
      <c r="F1171" s="16">
        <f>[1]!s_is(A1171,83,"FY","YTD","20251231",1,"",100000000)</f>
        <v>26.0085974767</v>
      </c>
      <c r="G1171" s="16">
        <f>[1]!s_is(A1171,83,"FY","YTD","20241231",1,"",100000000)</f>
        <v>21.355593728100001</v>
      </c>
      <c r="H1171" s="16">
        <f>[1]!s_is(A1171,61,"FY","YTD","20251231",1,"",100000000)</f>
        <v>5.9963170982000005</v>
      </c>
      <c r="I1171" s="16">
        <f>[1]!s_is(A1171,61,"FY","YTD","20241231",1,"",100000000)</f>
        <v>3.5680343002999999</v>
      </c>
      <c r="J1171" s="16">
        <f>[1]!s_fa_roe(A1171,"20251231")</f>
        <v>18.036799999999999</v>
      </c>
      <c r="K1171" s="16">
        <f>[1]!s_stmnote_rdexp(A1171,"20251231",1,10000)</f>
        <v>33119.761449999998</v>
      </c>
      <c r="L1171" s="16">
        <f>[1]!s_margin_tradingbalance(A1171,"",10000)</f>
        <v>12156.282999999999</v>
      </c>
      <c r="M1171" s="16">
        <f>[1]!s_margin_seclendingbalance(A1171,"",10000)</f>
        <v>147.40559999999999</v>
      </c>
      <c r="N1171" s="17">
        <f>[1]!s_val_ev(A1171,"",100000000)</f>
        <v>175.00604518620003</v>
      </c>
      <c r="O1171" s="17">
        <f>[1]!share_freesharesmv(A1171,"",100000000)</f>
        <v>30.923793183300003</v>
      </c>
      <c r="P1171" s="17">
        <f ca="1">[1]!s_dq_amount_btin(A1171,TODAY()-1,100000000)</f>
        <v>0.70310320999999998</v>
      </c>
      <c r="Q1171" s="17">
        <f ca="1">[1]!s_dq_turn(A1171,TODAY()-1)</f>
        <v>0.57845190562537274</v>
      </c>
      <c r="R1171" s="2">
        <f>[1]!s_pq_amount(A1171,"20260101","",100000000)</f>
        <v>95.282468449999996</v>
      </c>
      <c r="S1171" s="2">
        <f>[1]!s_pq_avgamount(A1171,"20260101","",100000000)</f>
        <v>0.87415108669724773</v>
      </c>
      <c r="T1171" s="17">
        <f>[1]!s_ipo_dilutedpe(A1171)</f>
        <v>22.98</v>
      </c>
      <c r="U1171" s="12">
        <f>[1]!s_ipo_collection_total(A1171,100000000)</f>
        <v>4.6355599999999999</v>
      </c>
      <c r="V1171" s="18">
        <f>[1]!s_val_pe_ttm(A1171,"")</f>
        <v>27.21306037902832</v>
      </c>
    </row>
    <row r="1172" spans="1:22" x14ac:dyDescent="0.3">
      <c r="A1172" s="12" t="s">
        <v>2913</v>
      </c>
      <c r="B1172" s="12" t="s">
        <v>2914</v>
      </c>
      <c r="C1172" s="16" t="str">
        <f>[1]!s_info_mkt(A1172)</f>
        <v>科创板</v>
      </c>
      <c r="D1172" s="16" t="str">
        <f>[1]!s_ipo_listeddate(A1172)</f>
        <v>2023-05-22</v>
      </c>
      <c r="E1172" s="16" t="str">
        <f>[1]!s_info_industry_csrc2023(A1172,"",3)</f>
        <v>计算机、通信和其他电子设备制造业</v>
      </c>
      <c r="F1172" s="16">
        <f>[1]!s_is(A1172,83,"FY","YTD","20251231",1,"",100000000)</f>
        <v>5.5512912976999997</v>
      </c>
      <c r="G1172" s="16">
        <f>[1]!s_is(A1172,83,"FY","YTD","20241231",1,"",100000000)</f>
        <v>4.0416786257000004</v>
      </c>
      <c r="H1172" s="16">
        <f>[1]!s_is(A1172,61,"FY","YTD","20251231",1,"",100000000)</f>
        <v>-0.1406940773</v>
      </c>
      <c r="I1172" s="16">
        <f>[1]!s_is(A1172,61,"FY","YTD","20241231",1,"",100000000)</f>
        <v>-0.66567127540000004</v>
      </c>
      <c r="J1172" s="16">
        <f>[1]!s_fa_roe(A1172,"20251231")</f>
        <v>-0.75739999999999996</v>
      </c>
      <c r="K1172" s="16">
        <f>[1]!s_stmnote_rdexp(A1172,"20251231",1,10000)</f>
        <v>17035.374945</v>
      </c>
      <c r="L1172" s="16">
        <f>[1]!s_margin_tradingbalance(A1172,"",10000)</f>
        <v>22854.271199999999</v>
      </c>
      <c r="M1172" s="16">
        <f>[1]!s_margin_seclendingbalance(A1172,"",10000)</f>
        <v>28.2744</v>
      </c>
      <c r="N1172" s="17">
        <f>[1]!s_val_ev(A1172,"",100000000)</f>
        <v>46.376930338199998</v>
      </c>
      <c r="O1172" s="17">
        <f>[1]!share_freesharesmv(A1172,"",100000000)</f>
        <v>35.371499347799997</v>
      </c>
      <c r="P1172" s="17">
        <f ca="1">[1]!s_dq_amount_btin(A1172,TODAY()-1,100000000)</f>
        <v>1.42831631</v>
      </c>
      <c r="Q1172" s="17">
        <f ca="1">[1]!s_dq_turn(A1172,TODAY()-1)</f>
        <v>3.6627694426475581</v>
      </c>
      <c r="R1172" s="2">
        <f>[1]!s_pq_amount(A1172,"20260101","",100000000)</f>
        <v>133.91218081</v>
      </c>
      <c r="S1172" s="2">
        <f>[1]!s_pq_avgamount(A1172,"20260101","",100000000)</f>
        <v>1.2285521175229357</v>
      </c>
      <c r="T1172" s="17">
        <f>[1]!s_ipo_dilutedpe(A1172)</f>
        <v>141.66999999999999</v>
      </c>
      <c r="U1172" s="12">
        <f>[1]!s_ipo_collection_total(A1172,100000000)</f>
        <v>15.0075</v>
      </c>
      <c r="V1172" s="18">
        <f>[1]!s_val_pe_ttm(A1172,"")</f>
        <v>-200.470947265625</v>
      </c>
    </row>
    <row r="1173" spans="1:22" x14ac:dyDescent="0.3">
      <c r="A1173" s="12" t="s">
        <v>2915</v>
      </c>
      <c r="B1173" s="12" t="s">
        <v>2916</v>
      </c>
      <c r="C1173" s="16" t="str">
        <f>[1]!s_info_mkt(A1173)</f>
        <v>主板</v>
      </c>
      <c r="D1173" s="16" t="str">
        <f>[1]!s_ipo_listeddate(A1173)</f>
        <v>2021-04-06</v>
      </c>
      <c r="E1173" s="16" t="str">
        <f>[1]!s_info_industry_csrc2023(A1173,"",3)</f>
        <v>金属制品业</v>
      </c>
      <c r="F1173" s="16">
        <f>[1]!s_is(A1173,83,"FY","YTD","20251231",1,"",100000000)</f>
        <v>10.024730867899999</v>
      </c>
      <c r="G1173" s="16">
        <f>[1]!s_is(A1173,83,"FY","YTD","20241231",1,"",100000000)</f>
        <v>6.2726430357000007</v>
      </c>
      <c r="H1173" s="16">
        <f>[1]!s_is(A1173,61,"FY","YTD","20251231",1,"",100000000)</f>
        <v>0.84590678699999999</v>
      </c>
      <c r="I1173" s="16">
        <f>[1]!s_is(A1173,61,"FY","YTD","20241231",1,"",100000000)</f>
        <v>0.8074427233</v>
      </c>
      <c r="J1173" s="16">
        <f>[1]!s_fa_roe(A1173,"20251231")</f>
        <v>4.6982999999999997</v>
      </c>
      <c r="K1173" s="16">
        <f>[1]!s_stmnote_rdexp(A1173,"20251231",1,10000)</f>
        <v>5688.3663880000004</v>
      </c>
      <c r="L1173" s="16">
        <f>[1]!s_margin_tradingbalance(A1173,"",10000)</f>
        <v>0</v>
      </c>
      <c r="M1173" s="16">
        <f>[1]!s_margin_seclendingbalance(A1173,"",10000)</f>
        <v>0</v>
      </c>
      <c r="N1173" s="17">
        <f>[1]!s_val_ev(A1173,"",100000000)</f>
        <v>110.02320499</v>
      </c>
      <c r="O1173" s="17">
        <f>[1]!share_freesharesmv(A1173,"",100000000)</f>
        <v>50.116212385199987</v>
      </c>
      <c r="P1173" s="17">
        <f ca="1">[1]!s_dq_amount_btin(A1173,TODAY()-1,100000000)</f>
        <v>5.2396415200000002</v>
      </c>
      <c r="Q1173" s="17">
        <f ca="1">[1]!s_dq_turn(A1173,TODAY()-1)</f>
        <v>7.657537199397626</v>
      </c>
      <c r="R1173" s="2">
        <f>[1]!s_pq_amount(A1173,"20260101","",100000000)</f>
        <v>256.04356618999998</v>
      </c>
      <c r="S1173" s="2">
        <f>[1]!s_pq_avgamount(A1173,"20260101","",100000000)</f>
        <v>2.3490235430275228</v>
      </c>
      <c r="T1173" s="17">
        <f>[1]!s_ipo_dilutedpe(A1173)</f>
        <v>22.99</v>
      </c>
      <c r="U1173" s="12">
        <f>[1]!s_ipo_collection_total(A1173,100000000)</f>
        <v>3.9620000000000002</v>
      </c>
      <c r="V1173" s="18">
        <f>[1]!s_val_pe_ttm(A1173,"")</f>
        <v>146.29096984863281</v>
      </c>
    </row>
    <row r="1174" spans="1:22" x14ac:dyDescent="0.3">
      <c r="A1174" s="12" t="s">
        <v>2917</v>
      </c>
      <c r="B1174" s="12" t="s">
        <v>2918</v>
      </c>
      <c r="C1174" s="16" t="str">
        <f>[1]!s_info_mkt(A1174)</f>
        <v>创业板</v>
      </c>
      <c r="D1174" s="16" t="str">
        <f>[1]!s_ipo_listeddate(A1174)</f>
        <v>2017-06-02</v>
      </c>
      <c r="E1174" s="16" t="str">
        <f>[1]!s_info_industry_csrc2023(A1174,"",3)</f>
        <v>电气机械和器材制造业</v>
      </c>
      <c r="F1174" s="16">
        <f>[1]!s_is(A1174,83,"FY","YTD","20251231",1,"",100000000)</f>
        <v>41.797231998100003</v>
      </c>
      <c r="G1174" s="16">
        <f>[1]!s_is(A1174,83,"FY","YTD","20241231",1,"",100000000)</f>
        <v>35.192575962600003</v>
      </c>
      <c r="H1174" s="16">
        <f>[1]!s_is(A1174,61,"FY","YTD","20251231",1,"",100000000)</f>
        <v>2.9894816249999998</v>
      </c>
      <c r="I1174" s="16">
        <f>[1]!s_is(A1174,61,"FY","YTD","20241231",1,"",100000000)</f>
        <v>2.9449328876999998</v>
      </c>
      <c r="J1174" s="16">
        <f>[1]!s_fa_roe(A1174,"20251231")</f>
        <v>8.6880000000000006</v>
      </c>
      <c r="K1174" s="16">
        <f>[1]!s_stmnote_rdexp(A1174,"20251231",1,10000)</f>
        <v>19814.706786999999</v>
      </c>
      <c r="L1174" s="16">
        <f>[1]!s_margin_tradingbalance(A1174,"",10000)</f>
        <v>56729.837299999999</v>
      </c>
      <c r="M1174" s="16">
        <f>[1]!s_margin_seclendingbalance(A1174,"",10000)</f>
        <v>367.13679999999999</v>
      </c>
      <c r="N1174" s="17">
        <f>[1]!s_val_ev(A1174,"",100000000)</f>
        <v>177.23151340879997</v>
      </c>
      <c r="O1174" s="17">
        <f>[1]!share_freesharesmv(A1174,"",100000000)</f>
        <v>65.265110335000003</v>
      </c>
      <c r="P1174" s="17">
        <f ca="1">[1]!s_dq_amount_btin(A1174,TODAY()-1,100000000)</f>
        <v>2.6740000400000001</v>
      </c>
      <c r="Q1174" s="17">
        <f ca="1">[1]!s_dq_turn(A1174,TODAY()-1)</f>
        <v>1.5131275587405522</v>
      </c>
      <c r="R1174" s="2">
        <f>[1]!s_pq_amount(A1174,"20260101","",100000000)</f>
        <v>465.57266815000003</v>
      </c>
      <c r="S1174" s="2">
        <f>[1]!s_pq_avgamount(A1174,"20260101","",100000000)</f>
        <v>4.2713088821100911</v>
      </c>
      <c r="T1174" s="17">
        <f>[1]!s_ipo_dilutedpe(A1174)</f>
        <v>22.99</v>
      </c>
      <c r="U1174" s="12">
        <f>[1]!s_ipo_collection_total(A1174,100000000)</f>
        <v>12.683013000000001</v>
      </c>
      <c r="V1174" s="18">
        <f>[1]!s_val_pe_ttm(A1174,"")</f>
        <v>65.383468627929688</v>
      </c>
    </row>
    <row r="1175" spans="1:22" x14ac:dyDescent="0.3">
      <c r="A1175" s="12" t="s">
        <v>2919</v>
      </c>
      <c r="B1175" s="12" t="s">
        <v>2920</v>
      </c>
      <c r="C1175" s="16" t="str">
        <f>[1]!s_info_mkt(A1175)</f>
        <v>主板</v>
      </c>
      <c r="D1175" s="16" t="str">
        <f>[1]!s_ipo_listeddate(A1175)</f>
        <v>2023-04-10</v>
      </c>
      <c r="E1175" s="16" t="str">
        <f>[1]!s_info_industry_csrc2023(A1175,"",3)</f>
        <v>专用设备制造业</v>
      </c>
      <c r="F1175" s="16">
        <f>[1]!s_is(A1175,83,"FY","YTD","20251231",1,"",100000000)</f>
        <v>3.8033459562000003</v>
      </c>
      <c r="G1175" s="16">
        <f>[1]!s_is(A1175,83,"FY","YTD","20241231",1,"",100000000)</f>
        <v>9.5626033454999995</v>
      </c>
      <c r="H1175" s="16">
        <f>[1]!s_is(A1175,61,"FY","YTD","20251231",1,"",100000000)</f>
        <v>-0.22027357910000001</v>
      </c>
      <c r="I1175" s="16">
        <f>[1]!s_is(A1175,61,"FY","YTD","20241231",1,"",100000000)</f>
        <v>0.56355719969999996</v>
      </c>
      <c r="J1175" s="16">
        <f>[1]!s_fa_roe(A1175,"20251231")</f>
        <v>-0.7409</v>
      </c>
      <c r="K1175" s="16">
        <f>[1]!s_stmnote_rdexp(A1175,"20251231",1,10000)</f>
        <v>1552.354227</v>
      </c>
      <c r="L1175" s="16">
        <f>[1]!s_margin_tradingbalance(A1175,"",10000)</f>
        <v>12592.043900000001</v>
      </c>
      <c r="M1175" s="16">
        <f>[1]!s_margin_seclendingbalance(A1175,"",10000)</f>
        <v>13.0593</v>
      </c>
      <c r="N1175" s="17">
        <f>[1]!s_val_ev(A1175,"",100000000)</f>
        <v>82.009440443999992</v>
      </c>
      <c r="O1175" s="17">
        <f>[1]!share_freesharesmv(A1175,"",100000000)</f>
        <v>23.162587232699998</v>
      </c>
      <c r="P1175" s="17">
        <f ca="1">[1]!s_dq_amount_btin(A1175,TODAY()-1,100000000)</f>
        <v>2.9049729499999999</v>
      </c>
      <c r="Q1175" s="17">
        <f ca="1">[1]!s_dq_turn(A1175,TODAY()-1)</f>
        <v>3.581098382483868</v>
      </c>
      <c r="R1175" s="2">
        <f>[1]!s_pq_amount(A1175,"20260101","",100000000)</f>
        <v>135.19636285000001</v>
      </c>
      <c r="S1175" s="2">
        <f>[1]!s_pq_avgamount(A1175,"20260101","",100000000)</f>
        <v>1.2403336041284403</v>
      </c>
      <c r="T1175" s="17">
        <f>[1]!s_ipo_dilutedpe(A1175)</f>
        <v>29.01</v>
      </c>
      <c r="U1175" s="12">
        <f>[1]!s_ipo_collection_total(A1175,100000000)</f>
        <v>16.02</v>
      </c>
      <c r="V1175" s="18">
        <f>[1]!s_val_pe_ttm(A1175,"")</f>
        <v>-475.5269775390625</v>
      </c>
    </row>
    <row r="1176" spans="1:22" x14ac:dyDescent="0.3">
      <c r="A1176" s="12" t="s">
        <v>2921</v>
      </c>
      <c r="B1176" s="12" t="s">
        <v>2922</v>
      </c>
      <c r="C1176" s="16" t="str">
        <f>[1]!s_info_mkt(A1176)</f>
        <v>创业板</v>
      </c>
      <c r="D1176" s="16" t="str">
        <f>[1]!s_ipo_listeddate(A1176)</f>
        <v>2017-11-06</v>
      </c>
      <c r="E1176" s="16" t="str">
        <f>[1]!s_info_industry_csrc2023(A1176,"",3)</f>
        <v>通用设备制造业</v>
      </c>
      <c r="F1176" s="16">
        <f>[1]!s_is(A1176,83,"FY","YTD","20251231",1,"",100000000)</f>
        <v>12.677781360299999</v>
      </c>
      <c r="G1176" s="16">
        <f>[1]!s_is(A1176,83,"FY","YTD","20241231",1,"",100000000)</f>
        <v>11.374511400599999</v>
      </c>
      <c r="H1176" s="16">
        <f>[1]!s_is(A1176,61,"FY","YTD","20251231",1,"",100000000)</f>
        <v>2.5334511141</v>
      </c>
      <c r="I1176" s="16">
        <f>[1]!s_is(A1176,61,"FY","YTD","20241231",1,"",100000000)</f>
        <v>2.2909525929000001</v>
      </c>
      <c r="J1176" s="16">
        <f>[1]!s_fa_roe(A1176,"20251231")</f>
        <v>15.044700000000001</v>
      </c>
      <c r="K1176" s="16">
        <f>[1]!s_stmnote_rdexp(A1176,"20251231",1,10000)</f>
        <v>5114.6602640000001</v>
      </c>
      <c r="L1176" s="16">
        <f>[1]!s_margin_tradingbalance(A1176,"",10000)</f>
        <v>70983.364499999996</v>
      </c>
      <c r="M1176" s="16">
        <f>[1]!s_margin_seclendingbalance(A1176,"",10000)</f>
        <v>244.6422</v>
      </c>
      <c r="N1176" s="17">
        <f>[1]!s_val_ev(A1176,"",100000000)</f>
        <v>202.124013795</v>
      </c>
      <c r="O1176" s="17">
        <f>[1]!share_freesharesmv(A1176,"",100000000)</f>
        <v>87.562570491000002</v>
      </c>
      <c r="P1176" s="17">
        <f ca="1">[1]!s_dq_amount_btin(A1176,TODAY()-1,100000000)</f>
        <v>5.0855802199999998</v>
      </c>
      <c r="Q1176" s="17">
        <f ca="1">[1]!s_dq_turn(A1176,TODAY()-1)</f>
        <v>3.8355537383615625</v>
      </c>
      <c r="R1176" s="2">
        <f>[1]!s_pq_amount(A1176,"20260101","",100000000)</f>
        <v>642.72499632999995</v>
      </c>
      <c r="S1176" s="2">
        <f>[1]!s_pq_avgamount(A1176,"20260101","",100000000)</f>
        <v>5.8965595993577979</v>
      </c>
      <c r="T1176" s="17">
        <f>[1]!s_ipo_dilutedpe(A1176)</f>
        <v>22.99</v>
      </c>
      <c r="U1176" s="12">
        <f>[1]!s_ipo_collection_total(A1176,100000000)</f>
        <v>4.6399999999999997</v>
      </c>
      <c r="V1176" s="18">
        <f>[1]!s_val_pe_ttm(A1176,"")</f>
        <v>77.338241577148438</v>
      </c>
    </row>
    <row r="1177" spans="1:22" x14ac:dyDescent="0.3">
      <c r="A1177" s="12" t="s">
        <v>2923</v>
      </c>
      <c r="B1177" s="12" t="s">
        <v>2924</v>
      </c>
      <c r="C1177" s="16" t="str">
        <f>[1]!s_info_mkt(A1177)</f>
        <v>科创板</v>
      </c>
      <c r="D1177" s="16" t="str">
        <f>[1]!s_ipo_listeddate(A1177)</f>
        <v>2020-07-08</v>
      </c>
      <c r="E1177" s="16" t="str">
        <f>[1]!s_info_industry_csrc2023(A1177,"",3)</f>
        <v>软件和信息技术服务业</v>
      </c>
      <c r="F1177" s="16">
        <f>[1]!s_is(A1177,83,"FY","YTD","20251231",1,"",100000000)</f>
        <v>26.767399956599998</v>
      </c>
      <c r="G1177" s="16">
        <f>[1]!s_is(A1177,83,"FY","YTD","20241231",1,"",100000000)</f>
        <v>32.574278210400003</v>
      </c>
      <c r="H1177" s="16">
        <f>[1]!s_is(A1177,61,"FY","YTD","20251231",1,"",100000000)</f>
        <v>0.2940012924</v>
      </c>
      <c r="I1177" s="16">
        <f>[1]!s_is(A1177,61,"FY","YTD","20241231",1,"",100000000)</f>
        <v>3.5169845737999998</v>
      </c>
      <c r="J1177" s="16">
        <f>[1]!s_fa_roe(A1177,"20251231")</f>
        <v>0.7712</v>
      </c>
      <c r="K1177" s="16">
        <f>[1]!s_stmnote_rdexp(A1177,"20251231",1,10000)</f>
        <v>74662.082379999993</v>
      </c>
      <c r="L1177" s="16">
        <f>[1]!s_margin_tradingbalance(A1177,"",10000)</f>
        <v>100280.0588</v>
      </c>
      <c r="M1177" s="16">
        <f>[1]!s_margin_seclendingbalance(A1177,"",10000)</f>
        <v>1174.5407</v>
      </c>
      <c r="N1177" s="17">
        <f>[1]!s_val_ev(A1177,"",100000000)</f>
        <v>365.65570767999998</v>
      </c>
      <c r="O1177" s="17">
        <f>[1]!share_freesharesmv(A1177,"",100000000)</f>
        <v>156.90875565249999</v>
      </c>
      <c r="P1177" s="17">
        <f ca="1">[1]!s_dq_amount_btin(A1177,TODAY()-1,100000000)</f>
        <v>6.3626048199999996</v>
      </c>
      <c r="Q1177" s="17">
        <f ca="1">[1]!s_dq_turn(A1177,TODAY()-1)</f>
        <v>1.7420398912724009</v>
      </c>
      <c r="R1177" s="2">
        <f>[1]!s_pq_amount(A1177,"20260101","",100000000)</f>
        <v>1513.27342939</v>
      </c>
      <c r="S1177" s="2">
        <f>[1]!s_pq_avgamount(A1177,"20260101","",100000000)</f>
        <v>13.883242471467891</v>
      </c>
      <c r="T1177" s="17">
        <f>[1]!s_ipo_dilutedpe(A1177)</f>
        <v>37.880000000000003</v>
      </c>
      <c r="U1177" s="12">
        <f>[1]!s_ipo_collection_total(A1177,100000000)</f>
        <v>8.9154999999999998</v>
      </c>
      <c r="V1177" s="18">
        <f>[1]!s_val_pe_ttm(A1177,"")</f>
        <v>-260.81002807617188</v>
      </c>
    </row>
    <row r="1178" spans="1:22" x14ac:dyDescent="0.3">
      <c r="A1178" s="12" t="s">
        <v>2925</v>
      </c>
      <c r="B1178" s="12" t="s">
        <v>2926</v>
      </c>
      <c r="C1178" s="16" t="str">
        <f>[1]!s_info_mkt(A1178)</f>
        <v>主板</v>
      </c>
      <c r="D1178" s="16" t="str">
        <f>[1]!s_ipo_listeddate(A1178)</f>
        <v>2010-11-02</v>
      </c>
      <c r="E1178" s="16" t="str">
        <f>[1]!s_info_industry_csrc2023(A1178,"",3)</f>
        <v>批发业</v>
      </c>
      <c r="F1178" s="16">
        <f>[1]!s_is(A1178,83,"FY","YTD","20251231",1,"",100000000)</f>
        <v>1613.8999300656001</v>
      </c>
      <c r="G1178" s="16">
        <f>[1]!s_is(A1178,83,"FY","YTD","20241231",1,"",100000000)</f>
        <v>1518.0979885735001</v>
      </c>
      <c r="H1178" s="16">
        <f>[1]!s_is(A1178,61,"FY","YTD","20251231",1,"",100000000)</f>
        <v>22.548638632500001</v>
      </c>
      <c r="I1178" s="16">
        <f>[1]!s_is(A1178,61,"FY","YTD","20241231",1,"",100000000)</f>
        <v>25.073919437199997</v>
      </c>
      <c r="J1178" s="16">
        <f>[1]!s_fa_roe(A1178,"20251231")</f>
        <v>8.0822000000000003</v>
      </c>
      <c r="K1178" s="16">
        <f>[1]!s_stmnote_rdexp(A1178,"20251231",1,10000)</f>
        <v>34485.339504000003</v>
      </c>
      <c r="L1178" s="16">
        <f>[1]!s_margin_tradingbalance(A1178,"",10000)</f>
        <v>58673.9974</v>
      </c>
      <c r="M1178" s="16">
        <f>[1]!s_margin_seclendingbalance(A1178,"",10000)</f>
        <v>357.05779999999999</v>
      </c>
      <c r="N1178" s="17">
        <f>[1]!s_val_ev(A1178,"",100000000)</f>
        <v>243.55131230220002</v>
      </c>
      <c r="O1178" s="17">
        <f>[1]!share_freesharesmv(A1178,"",100000000)</f>
        <v>108.0159333141</v>
      </c>
      <c r="P1178" s="17">
        <f ca="1">[1]!s_dq_amount_btin(A1178,TODAY()-1,100000000)</f>
        <v>1.4214514700000001</v>
      </c>
      <c r="Q1178" s="17">
        <f ca="1">[1]!s_dq_turn(A1178,TODAY()-1)</f>
        <v>0.58700229503427137</v>
      </c>
      <c r="R1178" s="2">
        <f>[1]!s_pq_amount(A1178,"20260101","",100000000)</f>
        <v>243.41216673</v>
      </c>
      <c r="S1178" s="2">
        <f>[1]!s_pq_avgamount(A1178,"20260101","",100000000)</f>
        <v>2.2331391443119268</v>
      </c>
      <c r="T1178" s="17">
        <f>[1]!s_ipo_dilutedpe(A1178)</f>
        <v>65</v>
      </c>
      <c r="U1178" s="12">
        <f>[1]!s_ipo_collection_total(A1178,100000000)</f>
        <v>19.5</v>
      </c>
      <c r="V1178" s="18">
        <f>[1]!s_val_pe_ttm(A1178,"")</f>
        <v>12.067934989929199</v>
      </c>
    </row>
    <row r="1179" spans="1:22" x14ac:dyDescent="0.3">
      <c r="A1179" s="12" t="s">
        <v>2927</v>
      </c>
      <c r="B1179" s="12" t="s">
        <v>2928</v>
      </c>
      <c r="C1179" s="16" t="str">
        <f>[1]!s_info_mkt(A1179)</f>
        <v>主板</v>
      </c>
      <c r="D1179" s="16" t="str">
        <f>[1]!s_ipo_listeddate(A1179)</f>
        <v>2017-12-04</v>
      </c>
      <c r="E1179" s="16" t="str">
        <f>[1]!s_info_industry_csrc2023(A1179,"",3)</f>
        <v>专用设备制造业</v>
      </c>
      <c r="F1179" s="16">
        <f>[1]!s_is(A1179,83,"FY","YTD","20251231",1,"",100000000)</f>
        <v>7.5417330512999996</v>
      </c>
      <c r="G1179" s="16">
        <f>[1]!s_is(A1179,83,"FY","YTD","20241231",1,"",100000000)</f>
        <v>5.8576327214999999</v>
      </c>
      <c r="H1179" s="16">
        <f>[1]!s_is(A1179,61,"FY","YTD","20251231",1,"",100000000)</f>
        <v>0.2872010887</v>
      </c>
      <c r="I1179" s="16">
        <f>[1]!s_is(A1179,61,"FY","YTD","20241231",1,"",100000000)</f>
        <v>-0.1123948297</v>
      </c>
      <c r="J1179" s="16">
        <f>[1]!s_fa_roe(A1179,"20251231")</f>
        <v>1.7054</v>
      </c>
      <c r="K1179" s="16">
        <f>[1]!s_stmnote_rdexp(A1179,"20251231",1,10000)</f>
        <v>2706.369835</v>
      </c>
      <c r="L1179" s="16">
        <f>[1]!s_margin_tradingbalance(A1179,"",10000)</f>
        <v>0</v>
      </c>
      <c r="M1179" s="16">
        <f>[1]!s_margin_seclendingbalance(A1179,"",10000)</f>
        <v>0</v>
      </c>
      <c r="N1179" s="17">
        <f>[1]!s_val_ev(A1179,"",100000000)</f>
        <v>23.9512</v>
      </c>
      <c r="O1179" s="17">
        <f>[1]!share_freesharesmv(A1179,"",100000000)</f>
        <v>15.949759495</v>
      </c>
      <c r="P1179" s="17">
        <f ca="1">[1]!s_dq_amount_btin(A1179,TODAY()-1,100000000)</f>
        <v>0.64791794000000003</v>
      </c>
      <c r="Q1179" s="17">
        <f ca="1">[1]!s_dq_turn(A1179,TODAY()-1)</f>
        <v>2.6803174058084771</v>
      </c>
      <c r="R1179" s="2">
        <f>[1]!s_pq_amount(A1179,"20260101","",100000000)</f>
        <v>98.152107639999997</v>
      </c>
      <c r="S1179" s="2">
        <f>[1]!s_pq_avgamount(A1179,"20260101","",100000000)</f>
        <v>0.90047805174311923</v>
      </c>
      <c r="T1179" s="17">
        <f>[1]!s_ipo_dilutedpe(A1179)</f>
        <v>22.99</v>
      </c>
      <c r="U1179" s="12">
        <f>[1]!s_ipo_collection_total(A1179,100000000)</f>
        <v>3.9815999999999998</v>
      </c>
      <c r="V1179" s="18">
        <f>[1]!s_val_pe_ttm(A1179,"")</f>
        <v>116.40204620361328</v>
      </c>
    </row>
    <row r="1180" spans="1:22" x14ac:dyDescent="0.3">
      <c r="A1180" s="12" t="s">
        <v>2929</v>
      </c>
      <c r="B1180" s="12" t="s">
        <v>2930</v>
      </c>
      <c r="C1180" s="16" t="str">
        <f>[1]!s_info_mkt(A1180)</f>
        <v>主板</v>
      </c>
      <c r="D1180" s="16" t="str">
        <f>[1]!s_ipo_listeddate(A1180)</f>
        <v>1990-12-19</v>
      </c>
      <c r="E1180" s="16" t="str">
        <f>[1]!s_info_industry_csrc2023(A1180,"",3)</f>
        <v>软件和信息技术服务业</v>
      </c>
      <c r="F1180" s="16">
        <f>[1]!s_is(A1180,83,"FY","YTD","20251231",1,"",100000000)</f>
        <v>63.480377515400001</v>
      </c>
      <c r="G1180" s="16">
        <f>[1]!s_is(A1180,83,"FY","YTD","20241231",1,"",100000000)</f>
        <v>56.227370309300007</v>
      </c>
      <c r="H1180" s="16">
        <f>[1]!s_is(A1180,61,"FY","YTD","20251231",1,"",100000000)</f>
        <v>1.9372689902000002</v>
      </c>
      <c r="I1180" s="16">
        <f>[1]!s_is(A1180,61,"FY","YTD","20241231",1,"",100000000)</f>
        <v>2.0239351063999997</v>
      </c>
      <c r="J1180" s="16">
        <f>[1]!s_fa_roe(A1180,"20251231")</f>
        <v>4.0239000000000003</v>
      </c>
      <c r="K1180" s="16">
        <f>[1]!s_stmnote_rdexp(A1180,"20251231",1,10000)</f>
        <v>33291.808042000004</v>
      </c>
      <c r="L1180" s="16">
        <f>[1]!s_margin_tradingbalance(A1180,"",10000)</f>
        <v>85347.948399999994</v>
      </c>
      <c r="M1180" s="16">
        <f>[1]!s_margin_seclendingbalance(A1180,"",10000)</f>
        <v>314.08260000000001</v>
      </c>
      <c r="N1180" s="17">
        <f>[1]!s_val_ev(A1180,"",100000000)</f>
        <v>207.88783324111949</v>
      </c>
      <c r="O1180" s="17">
        <f>[1]!share_freesharesmv(A1180,"",100000000)</f>
        <v>108.54366113340001</v>
      </c>
      <c r="P1180" s="17">
        <f ca="1">[1]!s_dq_amount_btin(A1180,TODAY()-1,100000000)</f>
        <v>4.7229547700000003</v>
      </c>
      <c r="Q1180" s="17">
        <f ca="1">[1]!s_dq_turn(A1180,TODAY()-1)</f>
        <v>2.4453552903171198</v>
      </c>
      <c r="R1180" s="2">
        <f>[1]!s_pq_amount(A1180,"20260101","",100000000)</f>
        <v>1551.28865161</v>
      </c>
      <c r="S1180" s="2">
        <f>[1]!s_pq_avgamount(A1180,"20260101","",100000000)</f>
        <v>14.232005978073394</v>
      </c>
      <c r="T1180" s="17">
        <f>[1]!s_ipo_dilutedpe(A1180)</f>
        <v>0</v>
      </c>
      <c r="U1180" s="12">
        <f>[1]!s_ipo_collection_total(A1180,100000000)</f>
        <v>0</v>
      </c>
      <c r="V1180" s="18">
        <f>[1]!s_val_pe_ttm(A1180,"")</f>
        <v>125.71212768554688</v>
      </c>
    </row>
    <row r="1181" spans="1:22" x14ac:dyDescent="0.3">
      <c r="A1181" s="12" t="s">
        <v>2931</v>
      </c>
      <c r="B1181" s="12" t="s">
        <v>2932</v>
      </c>
      <c r="C1181" s="16" t="str">
        <f>[1]!s_info_mkt(A1181)</f>
        <v>主板</v>
      </c>
      <c r="D1181" s="16" t="str">
        <f>[1]!s_ipo_listeddate(A1181)</f>
        <v>2018-01-22</v>
      </c>
      <c r="E1181" s="16" t="str">
        <f>[1]!s_info_industry_csrc2023(A1181,"",3)</f>
        <v>专用设备制造业</v>
      </c>
      <c r="F1181" s="16">
        <f>[1]!s_is(A1181,83,"FY","YTD","20251231",1,"",100000000)</f>
        <v>5.3286691945999998</v>
      </c>
      <c r="G1181" s="16">
        <f>[1]!s_is(A1181,83,"FY","YTD","20241231",1,"",100000000)</f>
        <v>4.6939731392000006</v>
      </c>
      <c r="H1181" s="16">
        <f>[1]!s_is(A1181,61,"FY","YTD","20251231",1,"",100000000)</f>
        <v>0.18395167129999998</v>
      </c>
      <c r="I1181" s="16">
        <f>[1]!s_is(A1181,61,"FY","YTD","20241231",1,"",100000000)</f>
        <v>-1.7825566340000001</v>
      </c>
      <c r="J1181" s="16">
        <f>[1]!s_fa_roe(A1181,"20251231")</f>
        <v>9.6402999999999999</v>
      </c>
      <c r="K1181" s="16">
        <f>[1]!s_stmnote_rdexp(A1181,"20251231",1,10000)</f>
        <v>5005.5260960000005</v>
      </c>
      <c r="L1181" s="16">
        <f>[1]!s_margin_tradingbalance(A1181,"",10000)</f>
        <v>0</v>
      </c>
      <c r="M1181" s="16">
        <f>[1]!s_margin_seclendingbalance(A1181,"",10000)</f>
        <v>0</v>
      </c>
      <c r="N1181" s="17">
        <f>[1]!s_val_ev(A1181,"",100000000)</f>
        <v>33.072479999999999</v>
      </c>
      <c r="O1181" s="17">
        <f>[1]!share_freesharesmv(A1181,"",100000000)</f>
        <v>14.530241088</v>
      </c>
      <c r="P1181" s="17">
        <f ca="1">[1]!s_dq_amount_btin(A1181,TODAY()-1,100000000)</f>
        <v>0.54412218999999995</v>
      </c>
      <c r="Q1181" s="17">
        <f ca="1">[1]!s_dq_turn(A1181,TODAY()-1)</f>
        <v>1.6554404145077721</v>
      </c>
      <c r="R1181" s="2">
        <f>[1]!s_pq_amount(A1181,"20260101","",100000000)</f>
        <v>102.77233223</v>
      </c>
      <c r="S1181" s="2">
        <f>[1]!s_pq_avgamount(A1181,"20260101","",100000000)</f>
        <v>0.94286543330275219</v>
      </c>
      <c r="T1181" s="17">
        <f>[1]!s_ipo_dilutedpe(A1181)</f>
        <v>22.99</v>
      </c>
      <c r="U1181" s="12">
        <f>[1]!s_ipo_collection_total(A1181,100000000)</f>
        <v>3.53769</v>
      </c>
      <c r="V1181" s="18">
        <f>[1]!s_val_pe_ttm(A1181,"")</f>
        <v>194.5255126953125</v>
      </c>
    </row>
    <row r="1182" spans="1:22" x14ac:dyDescent="0.3">
      <c r="A1182" s="12" t="s">
        <v>2933</v>
      </c>
      <c r="B1182" s="12" t="s">
        <v>2934</v>
      </c>
      <c r="C1182" s="16" t="str">
        <f>[1]!s_info_mkt(A1182)</f>
        <v>创业板</v>
      </c>
      <c r="D1182" s="16" t="str">
        <f>[1]!s_ipo_listeddate(A1182)</f>
        <v>2009-10-30</v>
      </c>
      <c r="E1182" s="16" t="str">
        <f>[1]!s_info_industry_csrc2023(A1182,"",3)</f>
        <v>医药制造业</v>
      </c>
      <c r="F1182" s="16">
        <f>[1]!s_is(A1182,83,"FY","YTD","20251231",1,"",100000000)</f>
        <v>12.052758216400001</v>
      </c>
      <c r="G1182" s="16">
        <f>[1]!s_is(A1182,83,"FY","YTD","20241231",1,"",100000000)</f>
        <v>9.835544625499999</v>
      </c>
      <c r="H1182" s="16">
        <f>[1]!s_is(A1182,61,"FY","YTD","20251231",1,"",100000000)</f>
        <v>0.92734719389999998</v>
      </c>
      <c r="I1182" s="16">
        <f>[1]!s_is(A1182,61,"FY","YTD","20241231",1,"",100000000)</f>
        <v>0.1365167743</v>
      </c>
      <c r="J1182" s="16">
        <f>[1]!s_fa_roe(A1182,"20251231")</f>
        <v>4.7237999999999998</v>
      </c>
      <c r="K1182" s="16">
        <f>[1]!s_stmnote_rdexp(A1182,"20251231",1,10000)</f>
        <v>9339.0891430000011</v>
      </c>
      <c r="L1182" s="16">
        <f>[1]!s_margin_tradingbalance(A1182,"",10000)</f>
        <v>0</v>
      </c>
      <c r="M1182" s="16">
        <f>[1]!s_margin_seclendingbalance(A1182,"",10000)</f>
        <v>0</v>
      </c>
      <c r="N1182" s="17">
        <f>[1]!s_val_ev(A1182,"",100000000)</f>
        <v>44.557433394600004</v>
      </c>
      <c r="O1182" s="17">
        <f>[1]!share_freesharesmv(A1182,"",100000000)</f>
        <v>33.646138658000005</v>
      </c>
      <c r="P1182" s="17">
        <f ca="1">[1]!s_dq_amount_btin(A1182,TODAY()-1,100000000)</f>
        <v>0.89441420000000005</v>
      </c>
      <c r="Q1182" s="17">
        <f ca="1">[1]!s_dq_turn(A1182,TODAY()-1)</f>
        <v>2.0823634907286359</v>
      </c>
      <c r="R1182" s="2">
        <f>[1]!s_pq_amount(A1182,"20260101","",100000000)</f>
        <v>310.47595892999999</v>
      </c>
      <c r="S1182" s="2">
        <f>[1]!s_pq_avgamount(A1182,"20260101","",100000000)</f>
        <v>2.8484032929357799</v>
      </c>
      <c r="T1182" s="17">
        <f>[1]!s_ipo_dilutedpe(A1182)</f>
        <v>47.89</v>
      </c>
      <c r="U1182" s="12">
        <f>[1]!s_ipo_collection_total(A1182,100000000)</f>
        <v>3.0362</v>
      </c>
      <c r="V1182" s="18">
        <f>[1]!s_val_pe_ttm(A1182,"")</f>
        <v>36.174968719482422</v>
      </c>
    </row>
    <row r="1183" spans="1:22" x14ac:dyDescent="0.3">
      <c r="A1183" s="12" t="s">
        <v>2935</v>
      </c>
      <c r="B1183" s="12" t="s">
        <v>2936</v>
      </c>
      <c r="C1183" s="16" t="str">
        <f>[1]!s_info_mkt(A1183)</f>
        <v>主板</v>
      </c>
      <c r="D1183" s="16" t="str">
        <f>[1]!s_ipo_listeddate(A1183)</f>
        <v>2007-08-10</v>
      </c>
      <c r="E1183" s="16" t="str">
        <f>[1]!s_info_industry_csrc2023(A1183,"",3)</f>
        <v>软件和信息技术服务业</v>
      </c>
      <c r="F1183" s="16">
        <f>[1]!s_is(A1183,83,"FY","YTD","20251231",1,"",100000000)</f>
        <v>3.8181128132</v>
      </c>
      <c r="G1183" s="16">
        <f>[1]!s_is(A1183,83,"FY","YTD","20241231",1,"",100000000)</f>
        <v>2.8162093736</v>
      </c>
      <c r="H1183" s="16">
        <f>[1]!s_is(A1183,61,"FY","YTD","20251231",1,"",100000000)</f>
        <v>-5.6106636699999997E-2</v>
      </c>
      <c r="I1183" s="16">
        <f>[1]!s_is(A1183,61,"FY","YTD","20241231",1,"",100000000)</f>
        <v>0.2618580552</v>
      </c>
      <c r="J1183" s="16">
        <f>[1]!s_fa_roe(A1183,"20251231")</f>
        <v>-0.45900000000000002</v>
      </c>
      <c r="K1183" s="16">
        <f>[1]!s_stmnote_rdexp(A1183,"20251231",1,10000)</f>
        <v>2376.4445730000002</v>
      </c>
      <c r="L1183" s="16">
        <f>[1]!s_margin_tradingbalance(A1183,"",10000)</f>
        <v>14396.494500000001</v>
      </c>
      <c r="M1183" s="16">
        <f>[1]!s_margin_seclendingbalance(A1183,"",10000)</f>
        <v>21.683199999999999</v>
      </c>
      <c r="N1183" s="17">
        <f>[1]!s_val_ev(A1183,"",100000000)</f>
        <v>34.921958125000003</v>
      </c>
      <c r="O1183" s="17">
        <f>[1]!share_freesharesmv(A1183,"",100000000)</f>
        <v>26.213388375000001</v>
      </c>
      <c r="P1183" s="17">
        <f ca="1">[1]!s_dq_amount_btin(A1183,TODAY()-1,100000000)</f>
        <v>0.73428084000000005</v>
      </c>
      <c r="Q1183" s="17">
        <f ca="1">[1]!s_dq_turn(A1183,TODAY()-1)</f>
        <v>2.6189937166740607</v>
      </c>
      <c r="R1183" s="2">
        <f>[1]!s_pq_amount(A1183,"20260101","",100000000)</f>
        <v>107.99565690999999</v>
      </c>
      <c r="S1183" s="2">
        <f>[1]!s_pq_avgamount(A1183,"20260101","",100000000)</f>
        <v>0.99078584321100915</v>
      </c>
      <c r="T1183" s="17">
        <f>[1]!s_ipo_dilutedpe(A1183)</f>
        <v>29.03</v>
      </c>
      <c r="U1183" s="12">
        <f>[1]!s_ipo_collection_total(A1183,100000000)</f>
        <v>2.2679999999999998</v>
      </c>
      <c r="V1183" s="18">
        <f>[1]!s_val_pe_ttm(A1183,"")</f>
        <v>794.09051513671875</v>
      </c>
    </row>
    <row r="1184" spans="1:22" x14ac:dyDescent="0.3">
      <c r="A1184" s="12" t="s">
        <v>2937</v>
      </c>
      <c r="B1184" s="12" t="s">
        <v>2938</v>
      </c>
      <c r="C1184" s="16" t="str">
        <f>[1]!s_info_mkt(A1184)</f>
        <v>主板</v>
      </c>
      <c r="D1184" s="16" t="str">
        <f>[1]!s_ipo_listeddate(A1184)</f>
        <v>2011-01-10</v>
      </c>
      <c r="E1184" s="16" t="str">
        <f>[1]!s_info_industry_csrc2023(A1184,"",3)</f>
        <v>通用设备制造业</v>
      </c>
      <c r="F1184" s="16">
        <f>[1]!s_is(A1184,83,"FY","YTD","20251231",1,"",100000000)</f>
        <v>62.412906895299997</v>
      </c>
      <c r="G1184" s="16">
        <f>[1]!s_is(A1184,83,"FY","YTD","20241231",1,"",100000000)</f>
        <v>64.366278443799999</v>
      </c>
      <c r="H1184" s="16">
        <f>[1]!s_is(A1184,61,"FY","YTD","20251231",1,"",100000000)</f>
        <v>4.3657764833999995</v>
      </c>
      <c r="I1184" s="16">
        <f>[1]!s_is(A1184,61,"FY","YTD","20241231",1,"",100000000)</f>
        <v>4.3978763155000005</v>
      </c>
      <c r="J1184" s="16">
        <f>[1]!s_fa_roe(A1184,"20251231")</f>
        <v>8.8842999999999996</v>
      </c>
      <c r="K1184" s="16">
        <f>[1]!s_stmnote_rdexp(A1184,"20251231",1,10000)</f>
        <v>36246.462020999999</v>
      </c>
      <c r="L1184" s="16">
        <f>[1]!s_margin_tradingbalance(A1184,"",10000)</f>
        <v>30669.6345</v>
      </c>
      <c r="M1184" s="16">
        <f>[1]!s_margin_seclendingbalance(A1184,"",10000)</f>
        <v>207.36600000000001</v>
      </c>
      <c r="N1184" s="17">
        <f>[1]!s_val_ev(A1184,"",100000000)</f>
        <v>181.48152692670001</v>
      </c>
      <c r="O1184" s="17">
        <f>[1]!share_freesharesmv(A1184,"",100000000)</f>
        <v>59.041815418299997</v>
      </c>
      <c r="P1184" s="17">
        <f ca="1">[1]!s_dq_amount_btin(A1184,TODAY()-1,100000000)</f>
        <v>3.5432099199999998</v>
      </c>
      <c r="Q1184" s="17">
        <f ca="1">[1]!s_dq_turn(A1184,TODAY()-1)</f>
        <v>1.9958434106549277</v>
      </c>
      <c r="R1184" s="2">
        <f>[1]!s_pq_amount(A1184,"20260101","",100000000)</f>
        <v>365.53432677000001</v>
      </c>
      <c r="S1184" s="2">
        <f>[1]!s_pq_avgamount(A1184,"20260101","",100000000)</f>
        <v>3.353525933669725</v>
      </c>
      <c r="T1184" s="17">
        <f>[1]!s_ipo_dilutedpe(A1184)</f>
        <v>45.61</v>
      </c>
      <c r="U1184" s="12">
        <f>[1]!s_ipo_collection_total(A1184,100000000)</f>
        <v>10.66</v>
      </c>
      <c r="V1184" s="18">
        <f>[1]!s_val_pe_ttm(A1184,"")</f>
        <v>40.957637786865234</v>
      </c>
    </row>
    <row r="1185" spans="1:22" x14ac:dyDescent="0.3">
      <c r="A1185" s="12" t="s">
        <v>2939</v>
      </c>
      <c r="B1185" s="12" t="s">
        <v>2940</v>
      </c>
      <c r="C1185" s="16" t="str">
        <f>[1]!s_info_mkt(A1185)</f>
        <v>主板</v>
      </c>
      <c r="D1185" s="16" t="str">
        <f>[1]!s_ipo_listeddate(A1185)</f>
        <v>2007-06-29</v>
      </c>
      <c r="E1185" s="16" t="str">
        <f>[1]!s_info_industry_csrc2023(A1185,"",3)</f>
        <v>电气机械和器材制造业</v>
      </c>
      <c r="F1185" s="16">
        <f>[1]!s_is(A1185,83,"FY","YTD","20251231",1,"",100000000)</f>
        <v>110.82209741520001</v>
      </c>
      <c r="G1185" s="16">
        <f>[1]!s_is(A1185,83,"FY","YTD","20241231",1,"",100000000)</f>
        <v>105.01219821540001</v>
      </c>
      <c r="H1185" s="16">
        <f>[1]!s_is(A1185,61,"FY","YTD","20251231",1,"",100000000)</f>
        <v>3.6387300786000001</v>
      </c>
      <c r="I1185" s="16">
        <f>[1]!s_is(A1185,61,"FY","YTD","20241231",1,"",100000000)</f>
        <v>6.7144265290999998</v>
      </c>
      <c r="J1185" s="16">
        <f>[1]!s_fa_roe(A1185,"20251231")</f>
        <v>5.3296999999999999</v>
      </c>
      <c r="K1185" s="16">
        <f>[1]!s_stmnote_rdexp(A1185,"20251231",1,10000)</f>
        <v>104719.29982300001</v>
      </c>
      <c r="L1185" s="16">
        <f>[1]!s_margin_tradingbalance(A1185,"",10000)</f>
        <v>72946.948600000003</v>
      </c>
      <c r="M1185" s="16">
        <f>[1]!s_margin_seclendingbalance(A1185,"",10000)</f>
        <v>319.86160000000001</v>
      </c>
      <c r="N1185" s="17">
        <f>[1]!s_val_ev(A1185,"",100000000)</f>
        <v>123.1872968144</v>
      </c>
      <c r="O1185" s="17">
        <f>[1]!share_freesharesmv(A1185,"",100000000)</f>
        <v>100.5870615984</v>
      </c>
      <c r="P1185" s="17">
        <f ca="1">[1]!s_dq_amount_btin(A1185,TODAY()-1,100000000)</f>
        <v>2.0876449899999998</v>
      </c>
      <c r="Q1185" s="17">
        <f ca="1">[1]!s_dq_turn(A1185,TODAY()-1)</f>
        <v>1.97492199737003</v>
      </c>
      <c r="R1185" s="2">
        <f>[1]!s_pq_amount(A1185,"20260101","",100000000)</f>
        <v>281.77064376999999</v>
      </c>
      <c r="S1185" s="2">
        <f>[1]!s_pq_avgamount(A1185,"20260101","",100000000)</f>
        <v>2.5850517777064219</v>
      </c>
      <c r="T1185" s="17">
        <f>[1]!s_ipo_dilutedpe(A1185)</f>
        <v>29.94</v>
      </c>
      <c r="U1185" s="12">
        <f>[1]!s_ipo_collection_total(A1185,100000000)</f>
        <v>1.894784</v>
      </c>
      <c r="V1185" s="18">
        <f>[1]!s_val_pe_ttm(A1185,"")</f>
        <v>56.281562805175781</v>
      </c>
    </row>
    <row r="1186" spans="1:22" x14ac:dyDescent="0.3">
      <c r="A1186" s="12" t="s">
        <v>2941</v>
      </c>
      <c r="B1186" s="12" t="s">
        <v>2942</v>
      </c>
      <c r="C1186" s="16" t="str">
        <f>[1]!s_info_mkt(A1186)</f>
        <v>主板</v>
      </c>
      <c r="D1186" s="16" t="str">
        <f>[1]!s_ipo_listeddate(A1186)</f>
        <v>2024-08-26</v>
      </c>
      <c r="E1186" s="16" t="str">
        <f>[1]!s_info_industry_csrc2023(A1186,"",3)</f>
        <v>医药制造业</v>
      </c>
      <c r="F1186" s="16">
        <f>[1]!s_is(A1186,83,"FY","YTD","20251231",1,"",100000000)</f>
        <v>5.2528085138999998</v>
      </c>
      <c r="G1186" s="16">
        <f>[1]!s_is(A1186,83,"FY","YTD","20241231",1,"",100000000)</f>
        <v>4.7458369335000006</v>
      </c>
      <c r="H1186" s="16">
        <f>[1]!s_is(A1186,61,"FY","YTD","20251231",1,"",100000000)</f>
        <v>2.0748967718000002</v>
      </c>
      <c r="I1186" s="16">
        <f>[1]!s_is(A1186,61,"FY","YTD","20241231",1,"",100000000)</f>
        <v>2.0527109549999998</v>
      </c>
      <c r="J1186" s="16">
        <f>[1]!s_fa_roe(A1186,"20251231")</f>
        <v>17.833300000000001</v>
      </c>
      <c r="K1186" s="16">
        <f>[1]!s_stmnote_rdexp(A1186,"20251231",1,10000)</f>
        <v>1929.524015</v>
      </c>
      <c r="L1186" s="16">
        <f>[1]!s_margin_tradingbalance(A1186,"",10000)</f>
        <v>6027.2584999999999</v>
      </c>
      <c r="M1186" s="16">
        <f>[1]!s_margin_seclendingbalance(A1186,"",10000)</f>
        <v>20.241</v>
      </c>
      <c r="N1186" s="17">
        <f>[1]!s_val_ev(A1186,"",100000000)</f>
        <v>36.135416623799998</v>
      </c>
      <c r="O1186" s="17">
        <f>[1]!share_freesharesmv(A1186,"",100000000)</f>
        <v>12.280202555399999</v>
      </c>
      <c r="P1186" s="17">
        <f ca="1">[1]!s_dq_amount_btin(A1186,TODAY()-1,100000000)</f>
        <v>0.24277883</v>
      </c>
      <c r="Q1186" s="17">
        <f ca="1">[1]!s_dq_turn(A1186,TODAY()-1)</f>
        <v>1.9844899943677032</v>
      </c>
      <c r="R1186" s="2">
        <f>[1]!s_pq_amount(A1186,"20260101","",100000000)</f>
        <v>33.879281200000001</v>
      </c>
      <c r="S1186" s="2">
        <f>[1]!s_pq_avgamount(A1186,"20260101","",100000000)</f>
        <v>0.31081909357798165</v>
      </c>
      <c r="T1186" s="17">
        <f>[1]!s_ipo_dilutedpe(A1186)</f>
        <v>10.02</v>
      </c>
      <c r="U1186" s="12">
        <f>[1]!s_ipo_collection_total(A1186,100000000)</f>
        <v>4.9880000000000004</v>
      </c>
      <c r="V1186" s="18">
        <f>[1]!s_val_pe_ttm(A1186,"")</f>
        <v>17.743539810180664</v>
      </c>
    </row>
    <row r="1187" spans="1:22" x14ac:dyDescent="0.3">
      <c r="A1187" s="12" t="s">
        <v>2943</v>
      </c>
      <c r="B1187" s="12" t="s">
        <v>2944</v>
      </c>
      <c r="C1187" s="16" t="str">
        <f>[1]!s_info_mkt(A1187)</f>
        <v>主板</v>
      </c>
      <c r="D1187" s="16" t="str">
        <f>[1]!s_ipo_listeddate(A1187)</f>
        <v>2009-12-09</v>
      </c>
      <c r="E1187" s="16" t="str">
        <f>[1]!s_info_industry_csrc2023(A1187,"",3)</f>
        <v>互联网和相关服务</v>
      </c>
      <c r="F1187" s="16">
        <f>[1]!s_is(A1187,83,"FY","YTD","20251231",1,"",100000000)</f>
        <v>19.211325388300001</v>
      </c>
      <c r="G1187" s="16">
        <f>[1]!s_is(A1187,83,"FY","YTD","20241231",1,"",100000000)</f>
        <v>16.688203427000001</v>
      </c>
      <c r="H1187" s="16">
        <f>[1]!s_is(A1187,61,"FY","YTD","20251231",1,"",100000000)</f>
        <v>5.0357587032</v>
      </c>
      <c r="I1187" s="16">
        <f>[1]!s_is(A1187,61,"FY","YTD","20241231",1,"",100000000)</f>
        <v>4.5118614949999998</v>
      </c>
      <c r="J1187" s="16">
        <f>[1]!s_fa_roe(A1187,"20251231")</f>
        <v>19.173999999999999</v>
      </c>
      <c r="K1187" s="16">
        <f>[1]!s_stmnote_rdexp(A1187,"20251231",1,10000)</f>
        <v>16791.543833</v>
      </c>
      <c r="L1187" s="16">
        <f>[1]!s_margin_tradingbalance(A1187,"",10000)</f>
        <v>0</v>
      </c>
      <c r="M1187" s="16">
        <f>[1]!s_margin_seclendingbalance(A1187,"",10000)</f>
        <v>0</v>
      </c>
      <c r="N1187" s="17">
        <f>[1]!s_val_ev(A1187,"",100000000)</f>
        <v>102.27684399200001</v>
      </c>
      <c r="O1187" s="17">
        <f>[1]!share_freesharesmv(A1187,"",100000000)</f>
        <v>54.351484576000004</v>
      </c>
      <c r="P1187" s="17">
        <f ca="1">[1]!s_dq_amount_btin(A1187,TODAY()-1,100000000)</f>
        <v>1.39094202</v>
      </c>
      <c r="Q1187" s="17">
        <f ca="1">[1]!s_dq_turn(A1187,TODAY()-1)</f>
        <v>2.1305714481118216</v>
      </c>
      <c r="R1187" s="2">
        <f>[1]!s_pq_amount(A1187,"20260101","",100000000)</f>
        <v>426.74355610999999</v>
      </c>
      <c r="S1187" s="2">
        <f>[1]!s_pq_avgamount(A1187,"20260101","",100000000)</f>
        <v>3.9150784964220184</v>
      </c>
      <c r="T1187" s="17">
        <f>[1]!s_ipo_dilutedpe(A1187)</f>
        <v>66.67</v>
      </c>
      <c r="U1187" s="12">
        <f>[1]!s_ipo_collection_total(A1187,100000000)</f>
        <v>12.339600000000001</v>
      </c>
      <c r="V1187" s="18">
        <f>[1]!s_val_pe_ttm(A1187,"")</f>
        <v>20.892410278320313</v>
      </c>
    </row>
    <row r="1188" spans="1:22" x14ac:dyDescent="0.3">
      <c r="A1188" s="12" t="s">
        <v>2945</v>
      </c>
      <c r="B1188" s="12" t="s">
        <v>2946</v>
      </c>
      <c r="C1188" s="16" t="str">
        <f>[1]!s_info_mkt(A1188)</f>
        <v>科创板</v>
      </c>
      <c r="D1188" s="16" t="str">
        <f>[1]!s_ipo_listeddate(A1188)</f>
        <v>2020-09-28</v>
      </c>
      <c r="E1188" s="16" t="str">
        <f>[1]!s_info_industry_csrc2023(A1188,"",3)</f>
        <v>计算机、通信和其他电子设备制造业</v>
      </c>
      <c r="F1188" s="16">
        <f>[1]!s_is(A1188,83,"FY","YTD","20251231",1,"",100000000)</f>
        <v>8.4855731067000004</v>
      </c>
      <c r="G1188" s="16">
        <f>[1]!s_is(A1188,83,"FY","YTD","20241231",1,"",100000000)</f>
        <v>7.0230608033999999</v>
      </c>
      <c r="H1188" s="16">
        <f>[1]!s_is(A1188,61,"FY","YTD","20251231",1,"",100000000)</f>
        <v>-1.0544003990999999</v>
      </c>
      <c r="I1188" s="16">
        <f>[1]!s_is(A1188,61,"FY","YTD","20241231",1,"",100000000)</f>
        <v>-1.7287362469000001</v>
      </c>
      <c r="J1188" s="16">
        <f>[1]!s_fa_roe(A1188,"20251231")</f>
        <v>-14.065899999999999</v>
      </c>
      <c r="K1188" s="16">
        <f>[1]!s_stmnote_rdexp(A1188,"20251231",1,10000)</f>
        <v>27845.347252999996</v>
      </c>
      <c r="L1188" s="16">
        <f>[1]!s_margin_tradingbalance(A1188,"",10000)</f>
        <v>20940.7952</v>
      </c>
      <c r="M1188" s="16">
        <f>[1]!s_margin_seclendingbalance(A1188,"",10000)</f>
        <v>24</v>
      </c>
      <c r="N1188" s="17">
        <f>[1]!s_val_ev(A1188,"",100000000)</f>
        <v>57.637403200000001</v>
      </c>
      <c r="O1188" s="17">
        <f>[1]!share_freesharesmv(A1188,"",100000000)</f>
        <v>33.562381999999999</v>
      </c>
      <c r="P1188" s="17">
        <f ca="1">[1]!s_dq_amount_btin(A1188,TODAY()-1,100000000)</f>
        <v>2.8054286400000001</v>
      </c>
      <c r="Q1188" s="17">
        <f ca="1">[1]!s_dq_turn(A1188,TODAY()-1)</f>
        <v>4.907144741038576</v>
      </c>
      <c r="R1188" s="2">
        <f>[1]!s_pq_amount(A1188,"20260101","",100000000)</f>
        <v>214.69031275</v>
      </c>
      <c r="S1188" s="2">
        <f>[1]!s_pq_avgamount(A1188,"20260101","",100000000)</f>
        <v>1.9696358967889909</v>
      </c>
      <c r="T1188" s="17">
        <f>[1]!s_ipo_dilutedpe(A1188)</f>
        <v>61.14</v>
      </c>
      <c r="U1188" s="12">
        <f>[1]!s_ipo_collection_total(A1188,100000000)</f>
        <v>5.7050000000000001</v>
      </c>
      <c r="V1188" s="18">
        <f>[1]!s_val_pe_ttm(A1188,"")</f>
        <v>-47.876121520996094</v>
      </c>
    </row>
    <row r="1189" spans="1:22" x14ac:dyDescent="0.3">
      <c r="A1189" s="12" t="s">
        <v>2947</v>
      </c>
      <c r="B1189" s="12" t="s">
        <v>2948</v>
      </c>
      <c r="C1189" s="16" t="str">
        <f>[1]!s_info_mkt(A1189)</f>
        <v>主板</v>
      </c>
      <c r="D1189" s="16" t="str">
        <f>[1]!s_ipo_listeddate(A1189)</f>
        <v>2016-05-16</v>
      </c>
      <c r="E1189" s="16" t="str">
        <f>[1]!s_info_industry_csrc2023(A1189,"",3)</f>
        <v>酒、饮料和精制茶制造业</v>
      </c>
      <c r="F1189" s="16">
        <f>[1]!s_is(A1189,83,"FY","YTD","20251231",1,"",100000000)</f>
        <v>3.634233015</v>
      </c>
      <c r="G1189" s="16">
        <f>[1]!s_is(A1189,83,"FY","YTD","20241231",1,"",100000000)</f>
        <v>4.4513002372999999</v>
      </c>
      <c r="H1189" s="16">
        <f>[1]!s_is(A1189,61,"FY","YTD","20251231",1,"",100000000)</f>
        <v>-0.63059592539999998</v>
      </c>
      <c r="I1189" s="16">
        <f>[1]!s_is(A1189,61,"FY","YTD","20241231",1,"",100000000)</f>
        <v>0.10261580869999999</v>
      </c>
      <c r="J1189" s="16">
        <f>[1]!s_fa_roe(A1189,"20251231")</f>
        <v>-12.0054</v>
      </c>
      <c r="K1189" s="16">
        <f>[1]!s_stmnote_rdexp(A1189,"20251231",1,10000)</f>
        <v>210.00761299999999</v>
      </c>
      <c r="L1189" s="16">
        <f>[1]!s_margin_tradingbalance(A1189,"",10000)</f>
        <v>0</v>
      </c>
      <c r="M1189" s="16">
        <f>[1]!s_margin_seclendingbalance(A1189,"",10000)</f>
        <v>0</v>
      </c>
      <c r="N1189" s="17">
        <f>[1]!s_val_ev(A1189,"",100000000)</f>
        <v>26.068496189000001</v>
      </c>
      <c r="O1189" s="17">
        <f>[1]!share_freesharesmv(A1189,"",100000000)</f>
        <v>17.394230960000002</v>
      </c>
      <c r="P1189" s="17">
        <f ca="1">[1]!s_dq_amount_btin(A1189,TODAY()-1,100000000)</f>
        <v>4.2480055800000001</v>
      </c>
      <c r="Q1189" s="17">
        <f ca="1">[1]!s_dq_turn(A1189,TODAY()-1)</f>
        <v>16.213997068935413</v>
      </c>
      <c r="R1189" s="2">
        <f>[1]!s_pq_amount(A1189,"20260101","",100000000)</f>
        <v>162.75825651</v>
      </c>
      <c r="S1189" s="2">
        <f>[1]!s_pq_avgamount(A1189,"20260101","",100000000)</f>
        <v>1.5649832356730768</v>
      </c>
      <c r="T1189" s="17">
        <f>[1]!s_ipo_dilutedpe(A1189)</f>
        <v>22.45</v>
      </c>
      <c r="U1189" s="12">
        <f>[1]!s_ipo_collection_total(A1189,100000000)</f>
        <v>2.3142200000000002</v>
      </c>
      <c r="V1189" s="18">
        <f>[1]!s_val_pe_ttm(A1189,"")</f>
        <v>-32.884006500244141</v>
      </c>
    </row>
    <row r="1190" spans="1:22" x14ac:dyDescent="0.3">
      <c r="A1190" s="12" t="s">
        <v>2949</v>
      </c>
      <c r="B1190" s="12" t="s">
        <v>2950</v>
      </c>
      <c r="C1190" s="16" t="str">
        <f>[1]!s_info_mkt(A1190)</f>
        <v>科创板</v>
      </c>
      <c r="D1190" s="16" t="str">
        <f>[1]!s_ipo_listeddate(A1190)</f>
        <v>2020-07-22</v>
      </c>
      <c r="E1190" s="16" t="str">
        <f>[1]!s_info_industry_csrc2023(A1190,"",3)</f>
        <v>软件和信息技术服务业</v>
      </c>
      <c r="F1190" s="16">
        <f>[1]!s_is(A1190,83,"FY","YTD","20251231",1,"",100000000)</f>
        <v>43.9160993725</v>
      </c>
      <c r="G1190" s="16">
        <f>[1]!s_is(A1190,83,"FY","YTD","20241231",1,"",100000000)</f>
        <v>43.492493273800001</v>
      </c>
      <c r="H1190" s="16">
        <f>[1]!s_is(A1190,61,"FY","YTD","20251231",1,"",100000000)</f>
        <v>-12.8722432856</v>
      </c>
      <c r="I1190" s="16">
        <f>[1]!s_is(A1190,61,"FY","YTD","20241231",1,"",100000000)</f>
        <v>-13.793718869700001</v>
      </c>
      <c r="J1190" s="16">
        <f>[1]!s_fa_roe(A1190,"20251231")</f>
        <v>-15.8759</v>
      </c>
      <c r="K1190" s="16">
        <f>[1]!s_stmnote_rdexp(A1190,"20251231",1,10000)</f>
        <v>109008.378444</v>
      </c>
      <c r="L1190" s="16">
        <f>[1]!s_margin_tradingbalance(A1190,"",10000)</f>
        <v>50865.4571</v>
      </c>
      <c r="M1190" s="16">
        <f>[1]!s_margin_seclendingbalance(A1190,"",10000)</f>
        <v>459.38819999999998</v>
      </c>
      <c r="N1190" s="17">
        <f>[1]!s_val_ev(A1190,"",100000000)</f>
        <v>166.87901653500001</v>
      </c>
      <c r="O1190" s="17">
        <f>[1]!share_freesharesmv(A1190,"",100000000)</f>
        <v>64.765589388600006</v>
      </c>
      <c r="P1190" s="17">
        <f ca="1">[1]!s_dq_amount_btin(A1190,TODAY()-1,100000000)</f>
        <v>2.0541123400000001</v>
      </c>
      <c r="Q1190" s="17">
        <f ca="1">[1]!s_dq_turn(A1190,TODAY()-1)</f>
        <v>1.2209793665536472</v>
      </c>
      <c r="R1190" s="2">
        <f>[1]!s_pq_amount(A1190,"20260101","",100000000)</f>
        <v>309.5870721</v>
      </c>
      <c r="S1190" s="2">
        <f>[1]!s_pq_avgamount(A1190,"20260101","",100000000)</f>
        <v>2.8402483678899086</v>
      </c>
      <c r="T1190" s="17">
        <f>[1]!s_ipo_dilutedpe(A1190)</f>
        <v>0</v>
      </c>
      <c r="U1190" s="12">
        <f>[1]!s_ipo_collection_total(A1190,100000000)</f>
        <v>57.189225818999994</v>
      </c>
      <c r="V1190" s="18">
        <f>[1]!s_val_pe_ttm(A1190,"")</f>
        <v>-13.269132614135742</v>
      </c>
    </row>
    <row r="1191" spans="1:22" x14ac:dyDescent="0.3">
      <c r="A1191" s="12" t="s">
        <v>2951</v>
      </c>
      <c r="B1191" s="12" t="s">
        <v>2952</v>
      </c>
      <c r="C1191" s="16" t="str">
        <f>[1]!s_info_mkt(A1191)</f>
        <v>创业板</v>
      </c>
      <c r="D1191" s="16" t="str">
        <f>[1]!s_ipo_listeddate(A1191)</f>
        <v>2017-08-03</v>
      </c>
      <c r="E1191" s="16" t="str">
        <f>[1]!s_info_industry_csrc2023(A1191,"",3)</f>
        <v>软件和信息技术服务业</v>
      </c>
      <c r="F1191" s="16">
        <f>[1]!s_is(A1191,83,"FY","YTD","20251231",1,"",100000000)</f>
        <v>20.7323452987</v>
      </c>
      <c r="G1191" s="16">
        <f>[1]!s_is(A1191,83,"FY","YTD","20241231",1,"",100000000)</f>
        <v>23.954516654699997</v>
      </c>
      <c r="H1191" s="16">
        <f>[1]!s_is(A1191,61,"FY","YTD","20251231",1,"",100000000)</f>
        <v>-1.0718046054000001</v>
      </c>
      <c r="I1191" s="16">
        <f>[1]!s_is(A1191,61,"FY","YTD","20241231",1,"",100000000)</f>
        <v>1.3937801121000002</v>
      </c>
      <c r="J1191" s="16">
        <f>[1]!s_fa_roe(A1191,"20251231")</f>
        <v>-4.0297000000000001</v>
      </c>
      <c r="K1191" s="16">
        <f>[1]!s_stmnote_rdexp(A1191,"20251231",1,10000)</f>
        <v>36979.799957000003</v>
      </c>
      <c r="L1191" s="16">
        <f>[1]!s_margin_tradingbalance(A1191,"",10000)</f>
        <v>40185.4254</v>
      </c>
      <c r="M1191" s="16">
        <f>[1]!s_margin_seclendingbalance(A1191,"",10000)</f>
        <v>344.66230000000002</v>
      </c>
      <c r="N1191" s="17">
        <f>[1]!s_val_ev(A1191,"",100000000)</f>
        <v>111.782257657</v>
      </c>
      <c r="O1191" s="17">
        <f>[1]!share_freesharesmv(A1191,"",100000000)</f>
        <v>78.873923103500005</v>
      </c>
      <c r="P1191" s="17">
        <f ca="1">[1]!s_dq_amount_btin(A1191,TODAY()-1,100000000)</f>
        <v>6.8102790000000004</v>
      </c>
      <c r="Q1191" s="17">
        <f ca="1">[1]!s_dq_turn(A1191,TODAY()-1)</f>
        <v>7.5423825323066183</v>
      </c>
      <c r="R1191" s="2">
        <f>[1]!s_pq_amount(A1191,"20260101","",100000000)</f>
        <v>529.98567901000001</v>
      </c>
      <c r="S1191" s="2">
        <f>[1]!s_pq_avgamount(A1191,"20260101","",100000000)</f>
        <v>4.8622539358715597</v>
      </c>
      <c r="T1191" s="17">
        <f>[1]!s_ipo_dilutedpe(A1191)</f>
        <v>22.99</v>
      </c>
      <c r="U1191" s="12">
        <f>[1]!s_ipo_collection_total(A1191,100000000)</f>
        <v>4.4279999999999999</v>
      </c>
      <c r="V1191" s="18">
        <f>[1]!s_val_pe_ttm(A1191,"")</f>
        <v>-111.63434600830078</v>
      </c>
    </row>
    <row r="1192" spans="1:22" x14ac:dyDescent="0.3">
      <c r="A1192" s="12" t="s">
        <v>2953</v>
      </c>
      <c r="B1192" s="12" t="s">
        <v>2954</v>
      </c>
      <c r="C1192" s="16" t="str">
        <f>[1]!s_info_mkt(A1192)</f>
        <v>主板</v>
      </c>
      <c r="D1192" s="16" t="str">
        <f>[1]!s_ipo_listeddate(A1192)</f>
        <v>1998-09-28</v>
      </c>
      <c r="E1192" s="16" t="str">
        <f>[1]!s_info_industry_csrc2023(A1192,"",3)</f>
        <v>通用设备制造业</v>
      </c>
      <c r="F1192" s="16">
        <f>[1]!s_is(A1192,83,"FY","YTD","20251231",1,"",100000000)</f>
        <v>40.8987304427</v>
      </c>
      <c r="G1192" s="16">
        <f>[1]!s_is(A1192,83,"FY","YTD","20241231",1,"",100000000)</f>
        <v>38.598244709399999</v>
      </c>
      <c r="H1192" s="16">
        <f>[1]!s_is(A1192,61,"FY","YTD","20251231",1,"",100000000)</f>
        <v>0.52893808389999997</v>
      </c>
      <c r="I1192" s="16">
        <f>[1]!s_is(A1192,61,"FY","YTD","20241231",1,"",100000000)</f>
        <v>0.53782325640000006</v>
      </c>
      <c r="J1192" s="16">
        <f>[1]!s_fa_roe(A1192,"20251231")</f>
        <v>1.0922000000000001</v>
      </c>
      <c r="K1192" s="16">
        <f>[1]!s_stmnote_rdexp(A1192,"20251231",1,10000)</f>
        <v>23969.626955</v>
      </c>
      <c r="L1192" s="16">
        <f>[1]!s_margin_tradingbalance(A1192,"",10000)</f>
        <v>41216.546399999999</v>
      </c>
      <c r="M1192" s="16">
        <f>[1]!s_margin_seclendingbalance(A1192,"",10000)</f>
        <v>264.66000000000003</v>
      </c>
      <c r="N1192" s="17">
        <f>[1]!s_val_ev(A1192,"",100000000)</f>
        <v>124.823792114</v>
      </c>
      <c r="O1192" s="17">
        <f>[1]!share_freesharesmv(A1192,"",100000000)</f>
        <v>67.199702791999997</v>
      </c>
      <c r="P1192" s="17">
        <f ca="1">[1]!s_dq_amount_btin(A1192,TODAY()-1,100000000)</f>
        <v>4.1276778600000004</v>
      </c>
      <c r="Q1192" s="17">
        <f ca="1">[1]!s_dq_turn(A1192,TODAY()-1)</f>
        <v>3.3644231416716064</v>
      </c>
      <c r="R1192" s="2">
        <f>[1]!s_pq_amount(A1192,"20260101","",100000000)</f>
        <v>318.24880884999999</v>
      </c>
      <c r="S1192" s="2">
        <f>[1]!s_pq_avgamount(A1192,"20260101","",100000000)</f>
        <v>2.9197138426605505</v>
      </c>
      <c r="T1192" s="17">
        <f>[1]!s_ipo_dilutedpe(A1192)</f>
        <v>0</v>
      </c>
      <c r="U1192" s="12">
        <f>[1]!s_ipo_collection_total(A1192,100000000)</f>
        <v>2.0569999999999999</v>
      </c>
      <c r="V1192" s="18">
        <f>[1]!s_val_pe_ttm(A1192,"")</f>
        <v>251.28353881835938</v>
      </c>
    </row>
    <row r="1193" spans="1:22" x14ac:dyDescent="0.3">
      <c r="A1193" s="12" t="s">
        <v>2955</v>
      </c>
      <c r="B1193" s="12" t="s">
        <v>2956</v>
      </c>
      <c r="C1193" s="16" t="str">
        <f>[1]!s_info_mkt(A1193)</f>
        <v>主板</v>
      </c>
      <c r="D1193" s="16" t="str">
        <f>[1]!s_ipo_listeddate(A1193)</f>
        <v>2017-01-06</v>
      </c>
      <c r="E1193" s="16" t="str">
        <f>[1]!s_info_industry_csrc2023(A1193,"",3)</f>
        <v>橡胶和塑料制品业</v>
      </c>
      <c r="F1193" s="16">
        <f>[1]!s_is(A1193,83,"FY","YTD","20251231",1,"",100000000)</f>
        <v>60.559233534300006</v>
      </c>
      <c r="G1193" s="16">
        <f>[1]!s_is(A1193,83,"FY","YTD","20241231",1,"",100000000)</f>
        <v>53.007566204200003</v>
      </c>
      <c r="H1193" s="16">
        <f>[1]!s_is(A1193,61,"FY","YTD","20251231",1,"",100000000)</f>
        <v>1.8890354403</v>
      </c>
      <c r="I1193" s="16">
        <f>[1]!s_is(A1193,61,"FY","YTD","20241231",1,"",100000000)</f>
        <v>1.4093971579</v>
      </c>
      <c r="J1193" s="16">
        <f>[1]!s_fa_roe(A1193,"20251231")</f>
        <v>5.5891000000000002</v>
      </c>
      <c r="K1193" s="16">
        <f>[1]!s_stmnote_rdexp(A1193,"20251231",1,10000)</f>
        <v>27956.931339999999</v>
      </c>
      <c r="L1193" s="16">
        <f>[1]!s_margin_tradingbalance(A1193,"",10000)</f>
        <v>59178.999600000003</v>
      </c>
      <c r="M1193" s="16">
        <f>[1]!s_margin_seclendingbalance(A1193,"",10000)</f>
        <v>64.38</v>
      </c>
      <c r="N1193" s="17">
        <f>[1]!s_val_ev(A1193,"",100000000)</f>
        <v>168.82679606580001</v>
      </c>
      <c r="O1193" s="17">
        <f>[1]!share_freesharesmv(A1193,"",100000000)</f>
        <v>72.026297127999996</v>
      </c>
      <c r="P1193" s="17">
        <f ca="1">[1]!s_dq_amount_btin(A1193,TODAY()-1,100000000)</f>
        <v>3.01098395</v>
      </c>
      <c r="Q1193" s="17">
        <f ca="1">[1]!s_dq_turn(A1193,TODAY()-1)</f>
        <v>2.0455278356513116</v>
      </c>
      <c r="R1193" s="2">
        <f>[1]!s_pq_amount(A1193,"20260101","",100000000)</f>
        <v>221.01730169999999</v>
      </c>
      <c r="S1193" s="2">
        <f>[1]!s_pq_avgamount(A1193,"20260101","",100000000)</f>
        <v>2.0276816669724771</v>
      </c>
      <c r="T1193" s="17">
        <f>[1]!s_ipo_dilutedpe(A1193)</f>
        <v>22.99</v>
      </c>
      <c r="U1193" s="12">
        <f>[1]!s_ipo_collection_total(A1193,100000000)</f>
        <v>3.2088000000000001</v>
      </c>
      <c r="V1193" s="18">
        <f>[1]!s_val_pe_ttm(A1193,"")</f>
        <v>64.020217895507813</v>
      </c>
    </row>
    <row r="1194" spans="1:22" x14ac:dyDescent="0.3">
      <c r="A1194" s="12" t="s">
        <v>2957</v>
      </c>
      <c r="B1194" s="12" t="s">
        <v>2958</v>
      </c>
      <c r="C1194" s="16" t="str">
        <f>[1]!s_info_mkt(A1194)</f>
        <v>主板</v>
      </c>
      <c r="D1194" s="16" t="str">
        <f>[1]!s_ipo_listeddate(A1194)</f>
        <v>2021-04-27</v>
      </c>
      <c r="E1194" s="16" t="str">
        <f>[1]!s_info_industry_csrc2023(A1194,"",3)</f>
        <v>农副食品加工业</v>
      </c>
      <c r="F1194" s="16">
        <f>[1]!s_is(A1194,83,"FY","YTD","20251231",1,"",100000000)</f>
        <v>7.0214542705999996</v>
      </c>
      <c r="G1194" s="16">
        <f>[1]!s_is(A1194,83,"FY","YTD","20241231",1,"",100000000)</f>
        <v>6.7203633759000008</v>
      </c>
      <c r="H1194" s="16">
        <f>[1]!s_is(A1194,61,"FY","YTD","20251231",1,"",100000000)</f>
        <v>0.68748065569999994</v>
      </c>
      <c r="I1194" s="16">
        <f>[1]!s_is(A1194,61,"FY","YTD","20241231",1,"",100000000)</f>
        <v>0.87528518860000004</v>
      </c>
      <c r="J1194" s="16">
        <f>[1]!s_fa_roe(A1194,"20251231")</f>
        <v>5.5804999999999998</v>
      </c>
      <c r="K1194" s="16">
        <f>[1]!s_stmnote_rdexp(A1194,"20251231",1,10000)</f>
        <v>474.07699299999996</v>
      </c>
      <c r="L1194" s="16">
        <f>[1]!s_margin_tradingbalance(A1194,"",10000)</f>
        <v>0</v>
      </c>
      <c r="M1194" s="16">
        <f>[1]!s_margin_seclendingbalance(A1194,"",10000)</f>
        <v>0</v>
      </c>
      <c r="N1194" s="17">
        <f>[1]!s_val_ev(A1194,"",100000000)</f>
        <v>29.739000000000001</v>
      </c>
      <c r="O1194" s="17">
        <f>[1]!share_freesharesmv(A1194,"",100000000)</f>
        <v>7.8381004880000011</v>
      </c>
      <c r="P1194" s="17">
        <f ca="1">[1]!s_dq_amount_btin(A1194,TODAY()-1,100000000)</f>
        <v>0.38617886000000001</v>
      </c>
      <c r="Q1194" s="17">
        <f ca="1">[1]!s_dq_turn(A1194,TODAY()-1)</f>
        <v>1.2934260869565217</v>
      </c>
      <c r="R1194" s="2">
        <f>[1]!s_pq_amount(A1194,"20260101","",100000000)</f>
        <v>55.858893510000001</v>
      </c>
      <c r="S1194" s="2">
        <f>[1]!s_pq_avgamount(A1194,"20260101","",100000000)</f>
        <v>0.51246691293577984</v>
      </c>
      <c r="T1194" s="17">
        <f>[1]!s_ipo_dilutedpe(A1194)</f>
        <v>22.99</v>
      </c>
      <c r="U1194" s="12">
        <f>[1]!s_ipo_collection_total(A1194,100000000)</f>
        <v>7.1325000000000003</v>
      </c>
      <c r="V1194" s="18">
        <f>[1]!s_val_pe_ttm(A1194,"")</f>
        <v>41.321891784667969</v>
      </c>
    </row>
    <row r="1195" spans="1:22" x14ac:dyDescent="0.3">
      <c r="A1195" s="12" t="s">
        <v>2959</v>
      </c>
      <c r="B1195" s="12" t="s">
        <v>2960</v>
      </c>
      <c r="C1195" s="16" t="str">
        <f>[1]!s_info_mkt(A1195)</f>
        <v>创业板</v>
      </c>
      <c r="D1195" s="16" t="str">
        <f>[1]!s_ipo_listeddate(A1195)</f>
        <v>2010-08-27</v>
      </c>
      <c r="E1195" s="16" t="str">
        <f>[1]!s_info_industry_csrc2023(A1195,"",3)</f>
        <v>互联网和相关服务</v>
      </c>
      <c r="F1195" s="16">
        <f>[1]!s_is(A1195,83,"FY","YTD","20251231",1,"",100000000)</f>
        <v>17.442826096899999</v>
      </c>
      <c r="G1195" s="16">
        <f>[1]!s_is(A1195,83,"FY","YTD","20241231",1,"",100000000)</f>
        <v>18.395485429600001</v>
      </c>
      <c r="H1195" s="16">
        <f>[1]!s_is(A1195,61,"FY","YTD","20251231",1,"",100000000)</f>
        <v>4.1763388079000006</v>
      </c>
      <c r="I1195" s="16">
        <f>[1]!s_is(A1195,61,"FY","YTD","20241231",1,"",100000000)</f>
        <v>2.518833748</v>
      </c>
      <c r="J1195" s="16">
        <f>[1]!s_fa_roe(A1195,"20251231")</f>
        <v>17.451499999999999</v>
      </c>
      <c r="K1195" s="16">
        <f>[1]!s_stmnote_rdexp(A1195,"20251231",1,10000)</f>
        <v>15262.390324000002</v>
      </c>
      <c r="L1195" s="16">
        <f>[1]!s_margin_tradingbalance(A1195,"",10000)</f>
        <v>88512.462</v>
      </c>
      <c r="M1195" s="16">
        <f>[1]!s_margin_seclendingbalance(A1195,"",10000)</f>
        <v>338.18259999999998</v>
      </c>
      <c r="N1195" s="17">
        <f>[1]!s_val_ev(A1195,"",100000000)</f>
        <v>136.0462713876</v>
      </c>
      <c r="O1195" s="17">
        <f>[1]!share_freesharesmv(A1195,"",100000000)</f>
        <v>91.611638392000003</v>
      </c>
      <c r="P1195" s="17">
        <f ca="1">[1]!s_dq_amount_btin(A1195,TODAY()-1,100000000)</f>
        <v>5.2858668099999999</v>
      </c>
      <c r="Q1195" s="17">
        <f ca="1">[1]!s_dq_turn(A1195,TODAY()-1)</f>
        <v>5.1403004847934337</v>
      </c>
      <c r="R1195" s="2">
        <f>[1]!s_pq_amount(A1195,"20260101","",100000000)</f>
        <v>1586.93434475</v>
      </c>
      <c r="S1195" s="2">
        <f>[1]!s_pq_avgamount(A1195,"20260101","",100000000)</f>
        <v>14.559030685779817</v>
      </c>
      <c r="T1195" s="17">
        <f>[1]!s_ipo_dilutedpe(A1195)</f>
        <v>82.65</v>
      </c>
      <c r="U1195" s="12">
        <f>[1]!s_ipo_collection_total(A1195,100000000)</f>
        <v>6.4470000000000001</v>
      </c>
      <c r="V1195" s="18">
        <f>[1]!s_val_pe_ttm(A1195,"")</f>
        <v>32.036689758300781</v>
      </c>
    </row>
    <row r="1196" spans="1:22" x14ac:dyDescent="0.3">
      <c r="A1196" s="12" t="s">
        <v>2961</v>
      </c>
      <c r="B1196" s="12" t="s">
        <v>2962</v>
      </c>
      <c r="C1196" s="16" t="str">
        <f>[1]!s_info_mkt(A1196)</f>
        <v>主板</v>
      </c>
      <c r="D1196" s="16" t="str">
        <f>[1]!s_ipo_listeddate(A1196)</f>
        <v>2023-05-16</v>
      </c>
      <c r="E1196" s="16" t="str">
        <f>[1]!s_info_industry_csrc2023(A1196,"",3)</f>
        <v>通用设备制造业</v>
      </c>
      <c r="F1196" s="16">
        <f>[1]!s_is(A1196,83,"FY","YTD","20251231",1,"",100000000)</f>
        <v>19.9217409496</v>
      </c>
      <c r="G1196" s="16">
        <f>[1]!s_is(A1196,83,"FY","YTD","20241231",1,"",100000000)</f>
        <v>18.604076892799998</v>
      </c>
      <c r="H1196" s="16">
        <f>[1]!s_is(A1196,61,"FY","YTD","20251231",1,"",100000000)</f>
        <v>2.7508307735000002</v>
      </c>
      <c r="I1196" s="16">
        <f>[1]!s_is(A1196,61,"FY","YTD","20241231",1,"",100000000)</f>
        <v>2.2641703324</v>
      </c>
      <c r="J1196" s="16">
        <f>[1]!s_fa_roe(A1196,"20251231")</f>
        <v>15.211600000000001</v>
      </c>
      <c r="K1196" s="16">
        <f>[1]!s_stmnote_rdexp(A1196,"20251231",1,10000)</f>
        <v>10754.536421999999</v>
      </c>
      <c r="L1196" s="16">
        <f>[1]!s_margin_tradingbalance(A1196,"",10000)</f>
        <v>12682.740400000001</v>
      </c>
      <c r="M1196" s="16">
        <f>[1]!s_margin_seclendingbalance(A1196,"",10000)</f>
        <v>14.631600000000001</v>
      </c>
      <c r="N1196" s="17">
        <f>[1]!s_val_ev(A1196,"",100000000)</f>
        <v>44.880542265600006</v>
      </c>
      <c r="O1196" s="17">
        <f>[1]!share_freesharesmv(A1196,"",100000000)</f>
        <v>14.578623696600001</v>
      </c>
      <c r="P1196" s="17">
        <f ca="1">[1]!s_dq_amount_btin(A1196,TODAY()-1,100000000)</f>
        <v>0.40071758000000002</v>
      </c>
      <c r="Q1196" s="17">
        <f ca="1">[1]!s_dq_turn(A1196,TODAY()-1)</f>
        <v>1.036295918704732</v>
      </c>
      <c r="R1196" s="2">
        <f>[1]!s_pq_amount(A1196,"20260101","",100000000)</f>
        <v>56.826386470000003</v>
      </c>
      <c r="S1196" s="2">
        <f>[1]!s_pq_avgamount(A1196,"20260101","",100000000)</f>
        <v>0.52134299513761473</v>
      </c>
      <c r="T1196" s="17">
        <f>[1]!s_ipo_dilutedpe(A1196)</f>
        <v>36.72</v>
      </c>
      <c r="U1196" s="12">
        <f>[1]!s_ipo_collection_total(A1196,100000000)</f>
        <v>9.2922480000000007</v>
      </c>
      <c r="V1196" s="18">
        <f>[1]!s_val_pe_ttm(A1196,"")</f>
        <v>17.743572235107422</v>
      </c>
    </row>
    <row r="1197" spans="1:22" x14ac:dyDescent="0.3">
      <c r="A1197" s="12" t="s">
        <v>2963</v>
      </c>
      <c r="B1197" s="12" t="s">
        <v>2964</v>
      </c>
      <c r="C1197" s="16" t="str">
        <f>[1]!s_info_mkt(A1197)</f>
        <v>主板</v>
      </c>
      <c r="D1197" s="16" t="str">
        <f>[1]!s_ipo_listeddate(A1197)</f>
        <v>2004-05-11</v>
      </c>
      <c r="E1197" s="16" t="str">
        <f>[1]!s_info_industry_csrc2023(A1197,"",3)</f>
        <v>金属制品业</v>
      </c>
      <c r="F1197" s="16">
        <f>[1]!s_is(A1197,83,"FY","YTD","20251231",1,"",100000000)</f>
        <v>60.374962424499998</v>
      </c>
      <c r="G1197" s="16">
        <f>[1]!s_is(A1197,83,"FY","YTD","20241231",1,"",100000000)</f>
        <v>51.429865409199998</v>
      </c>
      <c r="H1197" s="16">
        <f>[1]!s_is(A1197,61,"FY","YTD","20251231",1,"",100000000)</f>
        <v>5.3577012810000006</v>
      </c>
      <c r="I1197" s="16">
        <f>[1]!s_is(A1197,61,"FY","YTD","20241231",1,"",100000000)</f>
        <v>3.9700423867000003</v>
      </c>
      <c r="J1197" s="16">
        <f>[1]!s_fa_roe(A1197,"20251231")</f>
        <v>17.256</v>
      </c>
      <c r="K1197" s="16">
        <f>[1]!s_stmnote_rdexp(A1197,"20251231",1,10000)</f>
        <v>35383.943286000002</v>
      </c>
      <c r="L1197" s="16">
        <f>[1]!s_margin_tradingbalance(A1197,"",10000)</f>
        <v>184442.11850000001</v>
      </c>
      <c r="M1197" s="16">
        <f>[1]!s_margin_seclendingbalance(A1197,"",10000)</f>
        <v>321.4205</v>
      </c>
      <c r="N1197" s="17">
        <f>[1]!s_val_ev(A1197,"",100000000)</f>
        <v>276.86165466450001</v>
      </c>
      <c r="O1197" s="17">
        <f>[1]!share_freesharesmv(A1197,"",100000000)</f>
        <v>206.02363894850004</v>
      </c>
      <c r="P1197" s="17">
        <f ca="1">[1]!s_dq_amount_btin(A1197,TODAY()-1,100000000)</f>
        <v>13.21310431</v>
      </c>
      <c r="Q1197" s="17">
        <f ca="1">[1]!s_dq_turn(A1197,TODAY()-1)</f>
        <v>4.8539625276165541</v>
      </c>
      <c r="R1197" s="2">
        <f>[1]!s_pq_amount(A1197,"20260101","",100000000)</f>
        <v>811.83396140000002</v>
      </c>
      <c r="S1197" s="2">
        <f>[1]!s_pq_avgamount(A1197,"20260101","",100000000)</f>
        <v>7.4480179944954132</v>
      </c>
      <c r="T1197" s="17">
        <f>[1]!s_ipo_dilutedpe(A1197)</f>
        <v>13.89</v>
      </c>
      <c r="U1197" s="12">
        <f>[1]!s_ipo_collection_total(A1197,100000000)</f>
        <v>4.5</v>
      </c>
      <c r="V1197" s="18">
        <f>[1]!s_val_pe_ttm(A1197,"")</f>
        <v>50.343608856201172</v>
      </c>
    </row>
    <row r="1198" spans="1:22" x14ac:dyDescent="0.3">
      <c r="A1198" s="12" t="s">
        <v>87</v>
      </c>
      <c r="B1198" s="12" t="s">
        <v>88</v>
      </c>
      <c r="C1198" s="16" t="str">
        <f>[1]!s_info_mkt(A1198)</f>
        <v>北证</v>
      </c>
      <c r="D1198" s="16" t="str">
        <f>[1]!s_ipo_listeddate(A1198)</f>
        <v>2023-05-12</v>
      </c>
      <c r="E1198" s="16" t="str">
        <f>[1]!s_info_industry_csrc2023(A1198,"",3)</f>
        <v>通用设备制造业</v>
      </c>
      <c r="F1198" s="16">
        <f>[1]!s_is(A1198,83,"FY","YTD","20251231",1,"",100000000)</f>
        <v>1.6534846921999999</v>
      </c>
      <c r="G1198" s="16">
        <f>[1]!s_is(A1198,83,"FY","YTD","20241231",1,"",100000000)</f>
        <v>2.5259616842999999</v>
      </c>
      <c r="H1198" s="16">
        <f>[1]!s_is(A1198,61,"FY","YTD","20251231",1,"",100000000)</f>
        <v>-2.1463366099999999E-2</v>
      </c>
      <c r="I1198" s="16">
        <f>[1]!s_is(A1198,61,"FY","YTD","20241231",1,"",100000000)</f>
        <v>-1.15035022E-2</v>
      </c>
      <c r="J1198" s="16">
        <f>[1]!s_fa_roe(A1198,"20251231")</f>
        <v>-0.80869999999999997</v>
      </c>
      <c r="K1198" s="16">
        <f>[1]!s_stmnote_rdexp(A1198,"20251231",1,10000)</f>
        <v>1052.5240249999999</v>
      </c>
      <c r="L1198" s="16">
        <f>[1]!s_margin_tradingbalance(A1198,"",10000)</f>
        <v>464.55810000000002</v>
      </c>
      <c r="M1198" s="16">
        <f>[1]!s_margin_seclendingbalance(A1198,"",10000)</f>
        <v>0</v>
      </c>
      <c r="N1198" s="17">
        <f>[1]!s_val_ev(A1198,"",100000000)</f>
        <v>15.509960871600001</v>
      </c>
      <c r="O1198" s="17">
        <f>[1]!share_freesharesmv(A1198,"",100000000)</f>
        <v>4.9523439576000001</v>
      </c>
      <c r="P1198" s="17">
        <f ca="1">[1]!s_dq_amount_btin(A1198,TODAY()-1,100000000)</f>
        <v>0.78200203000000001</v>
      </c>
      <c r="Q1198" s="17">
        <f ca="1">[1]!s_dq_turn(A1198,TODAY()-1)</f>
        <v>10.800735043689873</v>
      </c>
      <c r="R1198" s="2">
        <f>[1]!s_pq_amount(A1198,"20260101","",100000000)</f>
        <v>31.968647910000001</v>
      </c>
      <c r="S1198" s="2">
        <f>[1]!s_pq_avgamount(A1198,"20260101","",100000000)</f>
        <v>0.2932903477981651</v>
      </c>
      <c r="T1198" s="17">
        <f>[1]!s_ipo_dilutedpe(A1198)</f>
        <v>15.93</v>
      </c>
      <c r="U1198" s="12">
        <f>[1]!s_ipo_collection_total(A1198,100000000)</f>
        <v>1.2649999999999999</v>
      </c>
      <c r="V1198" s="18">
        <f>[1]!s_val_pe_ttm(A1198,"")</f>
        <v>-308.5096435546875</v>
      </c>
    </row>
    <row r="1199" spans="1:22" x14ac:dyDescent="0.3">
      <c r="A1199" s="12" t="s">
        <v>2965</v>
      </c>
      <c r="B1199" s="12" t="s">
        <v>2966</v>
      </c>
      <c r="C1199" s="16" t="str">
        <f>[1]!s_info_mkt(A1199)</f>
        <v>科创板</v>
      </c>
      <c r="D1199" s="16" t="str">
        <f>[1]!s_ipo_listeddate(A1199)</f>
        <v>2025-05-16</v>
      </c>
      <c r="E1199" s="16" t="str">
        <f>[1]!s_info_industry_csrc2023(A1199,"",3)</f>
        <v>专用设备制造业</v>
      </c>
      <c r="F1199" s="16">
        <f>[1]!s_is(A1199,83,"FY","YTD","20251231",1,"",100000000)</f>
        <v>7.3513320428999993</v>
      </c>
      <c r="G1199" s="16">
        <f>[1]!s_is(A1199,83,"FY","YTD","20241231",1,"",100000000)</f>
        <v>6.9088467575000001</v>
      </c>
      <c r="H1199" s="16">
        <f>[1]!s_is(A1199,61,"FY","YTD","20251231",1,"",100000000)</f>
        <v>0.59651255599999997</v>
      </c>
      <c r="I1199" s="16">
        <f>[1]!s_is(A1199,61,"FY","YTD","20241231",1,"",100000000)</f>
        <v>0.79338245159999998</v>
      </c>
      <c r="J1199" s="16">
        <f>[1]!s_fa_roe(A1199,"20251231")</f>
        <v>6.0179</v>
      </c>
      <c r="K1199" s="16">
        <f>[1]!s_stmnote_rdexp(A1199,"20251231",1,10000)</f>
        <v>4528.6576479999994</v>
      </c>
      <c r="L1199" s="16">
        <f>[1]!s_margin_tradingbalance(A1199,"",10000)</f>
        <v>9856.6008999999995</v>
      </c>
      <c r="M1199" s="16">
        <f>[1]!s_margin_seclendingbalance(A1199,"",10000)</f>
        <v>24.025400000000001</v>
      </c>
      <c r="N1199" s="17">
        <f>[1]!s_val_ev(A1199,"",100000000)</f>
        <v>29.02328</v>
      </c>
      <c r="O1199" s="17">
        <f>[1]!share_freesharesmv(A1199,"",100000000)</f>
        <v>16.280708112700001</v>
      </c>
      <c r="P1199" s="17">
        <f ca="1">[1]!s_dq_amount_btin(A1199,TODAY()-1,100000000)</f>
        <v>0.13005043999999999</v>
      </c>
      <c r="Q1199" s="17">
        <f ca="1">[1]!s_dq_turn(A1199,TODAY()-1)</f>
        <v>0.64429861590544368</v>
      </c>
      <c r="R1199" s="2">
        <f>[1]!s_pq_amount(A1199,"20260101","",100000000)</f>
        <v>20.870599819999999</v>
      </c>
      <c r="S1199" s="2">
        <f>[1]!s_pq_avgamount(A1199,"20260101","",100000000)</f>
        <v>0.19147339284403669</v>
      </c>
      <c r="T1199" s="17">
        <f>[1]!s_ipo_dilutedpe(A1199)</f>
        <v>26.35</v>
      </c>
      <c r="U1199" s="12">
        <f>[1]!s_ipo_collection_total(A1199,100000000)</f>
        <v>5.0094000000000003</v>
      </c>
      <c r="V1199" s="18">
        <f>[1]!s_val_pe_ttm(A1199,"")</f>
        <v>43.31597900390625</v>
      </c>
    </row>
    <row r="1200" spans="1:22" x14ac:dyDescent="0.3">
      <c r="A1200" s="12" t="s">
        <v>2967</v>
      </c>
      <c r="B1200" s="12" t="s">
        <v>2968</v>
      </c>
      <c r="C1200" s="16" t="str">
        <f>[1]!s_info_mkt(A1200)</f>
        <v>主板</v>
      </c>
      <c r="D1200" s="16" t="str">
        <f>[1]!s_ipo_listeddate(A1200)</f>
        <v>1996-03-15</v>
      </c>
      <c r="E1200" s="16" t="str">
        <f>[1]!s_info_industry_csrc2023(A1200,"",3)</f>
        <v>互联网和相关服务</v>
      </c>
      <c r="F1200" s="16">
        <f>[1]!s_is(A1200,83,"FY","YTD","20251231",1,"",100000000)</f>
        <v>3.3342005524</v>
      </c>
      <c r="G1200" s="16">
        <f>[1]!s_is(A1200,83,"FY","YTD","20241231",1,"",100000000)</f>
        <v>1.6682382663999999</v>
      </c>
      <c r="H1200" s="16">
        <f>[1]!s_is(A1200,61,"FY","YTD","20251231",1,"",100000000)</f>
        <v>-0.81156984709999991</v>
      </c>
      <c r="I1200" s="16">
        <f>[1]!s_is(A1200,61,"FY","YTD","20241231",1,"",100000000)</f>
        <v>-0.63687055179999996</v>
      </c>
      <c r="J1200" s="16">
        <f>[1]!s_fa_roe(A1200,"20251231")</f>
        <v>-159.6739</v>
      </c>
      <c r="K1200" s="16">
        <f>[1]!s_stmnote_rdexp(A1200,"20251231",1,10000)</f>
        <v>4537.3913849999999</v>
      </c>
      <c r="L1200" s="16">
        <f>[1]!s_margin_tradingbalance(A1200,"",10000)</f>
        <v>0</v>
      </c>
      <c r="M1200" s="16">
        <f>[1]!s_margin_seclendingbalance(A1200,"",10000)</f>
        <v>0</v>
      </c>
      <c r="N1200" s="17">
        <f>[1]!s_val_ev(A1200,"",100000000)</f>
        <v>20.420442862000002</v>
      </c>
      <c r="O1200" s="17">
        <f>[1]!share_freesharesmv(A1200,"",100000000)</f>
        <v>13.300738298500001</v>
      </c>
      <c r="P1200" s="17">
        <f ca="1">[1]!s_dq_amount_btin(A1200,TODAY()-1,100000000)</f>
        <v>0.26981292000000001</v>
      </c>
      <c r="Q1200" s="17">
        <f ca="1">[1]!s_dq_turn(A1200,TODAY()-1)</f>
        <v>1.3251816757568076</v>
      </c>
      <c r="R1200" s="2">
        <f>[1]!s_pq_amount(A1200,"20260101","",100000000)</f>
        <v>31.62245334</v>
      </c>
      <c r="S1200" s="2">
        <f>[1]!s_pq_avgamount(A1200,"20260101","",100000000)</f>
        <v>0.29011425082568804</v>
      </c>
      <c r="T1200" s="17">
        <f>[1]!s_ipo_dilutedpe(A1200)</f>
        <v>0</v>
      </c>
      <c r="U1200" s="12">
        <f>[1]!s_ipo_collection_total(A1200,100000000)</f>
        <v>0</v>
      </c>
      <c r="V1200" s="18">
        <f>[1]!s_val_pe_ttm(A1200,"")</f>
        <v>-23.186040878295898</v>
      </c>
    </row>
    <row r="1201" spans="1:22" x14ac:dyDescent="0.3">
      <c r="A1201" s="12" t="s">
        <v>2969</v>
      </c>
      <c r="B1201" s="12" t="s">
        <v>2970</v>
      </c>
      <c r="C1201" s="16" t="str">
        <f>[1]!s_info_mkt(A1201)</f>
        <v>主板</v>
      </c>
      <c r="D1201" s="16" t="str">
        <f>[1]!s_ipo_listeddate(A1201)</f>
        <v>2003-02-20</v>
      </c>
      <c r="E1201" s="16" t="str">
        <f>[1]!s_info_industry_csrc2023(A1201,"",3)</f>
        <v>公共设施管理业</v>
      </c>
      <c r="F1201" s="16">
        <f>[1]!s_is(A1201,83,"FY","YTD","20251231",1,"",100000000)</f>
        <v>11.7252251727</v>
      </c>
      <c r="G1201" s="16">
        <f>[1]!s_is(A1201,83,"FY","YTD","20241231",1,"",100000000)</f>
        <v>8.6411944285000004</v>
      </c>
      <c r="H1201" s="16">
        <f>[1]!s_is(A1201,61,"FY","YTD","20251231",1,"",100000000)</f>
        <v>1.1352550893</v>
      </c>
      <c r="I1201" s="16">
        <f>[1]!s_is(A1201,61,"FY","YTD","20241231",1,"",100000000)</f>
        <v>1.4655020282</v>
      </c>
      <c r="J1201" s="16">
        <f>[1]!s_fa_roe(A1201,"20251231")</f>
        <v>4.2111999999999998</v>
      </c>
      <c r="K1201" s="16">
        <f>[1]!s_stmnote_rdexp(A1201,"20251231",1,10000)</f>
        <v>2388.9132100000002</v>
      </c>
      <c r="L1201" s="16">
        <f>[1]!s_margin_tradingbalance(A1201,"",10000)</f>
        <v>0</v>
      </c>
      <c r="M1201" s="16">
        <f>[1]!s_margin_seclendingbalance(A1201,"",10000)</f>
        <v>0</v>
      </c>
      <c r="N1201" s="17">
        <f>[1]!s_val_ev(A1201,"",100000000)</f>
        <v>61.480174051999995</v>
      </c>
      <c r="O1201" s="17">
        <f>[1]!share_freesharesmv(A1201,"",100000000)</f>
        <v>25.859438687499999</v>
      </c>
      <c r="P1201" s="17">
        <f ca="1">[1]!s_dq_amount_btin(A1201,TODAY()-1,100000000)</f>
        <v>1.28697917</v>
      </c>
      <c r="Q1201" s="17">
        <f ca="1">[1]!s_dq_turn(A1201,TODAY()-1)</f>
        <v>3.3513490843865381</v>
      </c>
      <c r="R1201" s="2">
        <f>[1]!s_pq_amount(A1201,"20260101","",100000000)</f>
        <v>114.51887667</v>
      </c>
      <c r="S1201" s="2">
        <f>[1]!s_pq_avgamount(A1201,"20260101","",100000000)</f>
        <v>1.0506318960550458</v>
      </c>
      <c r="T1201" s="17">
        <f>[1]!s_ipo_dilutedpe(A1201)</f>
        <v>20</v>
      </c>
      <c r="U1201" s="12">
        <f>[1]!s_ipo_collection_total(A1201,100000000)</f>
        <v>3.7679999999999998</v>
      </c>
      <c r="V1201" s="18">
        <f>[1]!s_val_pe_ttm(A1201,"")</f>
        <v>61.221305847167969</v>
      </c>
    </row>
    <row r="1202" spans="1:22" x14ac:dyDescent="0.3">
      <c r="A1202" s="12" t="s">
        <v>2971</v>
      </c>
      <c r="B1202" s="12" t="s">
        <v>2972</v>
      </c>
      <c r="C1202" s="16" t="str">
        <f>[1]!s_info_mkt(A1202)</f>
        <v>主板</v>
      </c>
      <c r="D1202" s="16" t="str">
        <f>[1]!s_ipo_listeddate(A1202)</f>
        <v>2026-04-16</v>
      </c>
      <c r="E1202" s="16" t="str">
        <f>[1]!s_info_industry_csrc2023(A1202,"",3)</f>
        <v>计算机、通信和其他电子设备制造业</v>
      </c>
      <c r="F1202" s="16">
        <f>[1]!s_is(A1202,83,"FY","YTD","20251231",1,"",100000000)</f>
        <v>36.092743085999999</v>
      </c>
      <c r="G1202" s="16">
        <f>[1]!s_is(A1202,83,"FY","YTD","20241231",1,"",100000000)</f>
        <v>34.665584026799998</v>
      </c>
      <c r="H1202" s="16">
        <f>[1]!s_is(A1202,61,"FY","YTD","20251231",1,"",100000000)</f>
        <v>2.4839792522000002</v>
      </c>
      <c r="I1202" s="16">
        <f>[1]!s_is(A1202,61,"FY","YTD","20241231",1,"",100000000)</f>
        <v>2.1204320211000001</v>
      </c>
      <c r="J1202" s="16">
        <f>[1]!s_fa_roe(A1202,"20251231")</f>
        <v>18.286799999999999</v>
      </c>
      <c r="K1202" s="16">
        <f>[1]!s_stmnote_rdexp(A1202,"20251231",1,10000)</f>
        <v>26233.435567</v>
      </c>
      <c r="L1202" s="16">
        <f>[1]!s_margin_tradingbalance(A1202,"",10000)</f>
        <v>10385.273300000001</v>
      </c>
      <c r="M1202" s="16">
        <f>[1]!s_margin_seclendingbalance(A1202,"",10000)</f>
        <v>0</v>
      </c>
      <c r="N1202" s="17">
        <f>[1]!s_val_ev(A1202,"",100000000)</f>
        <v>76.149347781600014</v>
      </c>
      <c r="O1202" s="17">
        <f>[1]!share_freesharesmv(A1202,"",100000000)</f>
        <v>14.9230364772</v>
      </c>
      <c r="P1202" s="17">
        <f ca="1">[1]!s_dq_amount_btin(A1202,TODAY()-1,100000000)</f>
        <v>0.99026084000000003</v>
      </c>
      <c r="Q1202" s="17">
        <f ca="1">[1]!s_dq_turn(A1202,TODAY()-1)</f>
        <v>6.7111058418314</v>
      </c>
      <c r="R1202" s="2">
        <f>[1]!s_pq_amount(A1202,"20260101","",100000000)</f>
        <v>129.56467422</v>
      </c>
      <c r="S1202" s="2">
        <f>[1]!s_pq_avgamount(A1202,"20260101","",100000000)</f>
        <v>3.0131319586046512</v>
      </c>
      <c r="T1202" s="17">
        <f>[1]!s_ipo_dilutedpe(A1202)</f>
        <v>29.71</v>
      </c>
      <c r="U1202" s="12">
        <f>[1]!s_ipo_collection_total(A1202,100000000)</f>
        <v>14.9943655085</v>
      </c>
      <c r="V1202" s="18">
        <f>[1]!s_val_pe_ttm(A1202,"")</f>
        <v>30.175115585327148</v>
      </c>
    </row>
    <row r="1203" spans="1:22" x14ac:dyDescent="0.3">
      <c r="A1203" s="12" t="s">
        <v>2973</v>
      </c>
      <c r="B1203" s="12" t="s">
        <v>2974</v>
      </c>
      <c r="C1203" s="16" t="str">
        <f>[1]!s_info_mkt(A1203)</f>
        <v>主板</v>
      </c>
      <c r="D1203" s="16" t="str">
        <f>[1]!s_ipo_listeddate(A1203)</f>
        <v>2010-01-06</v>
      </c>
      <c r="E1203" s="16" t="str">
        <f>[1]!s_info_industry_csrc2023(A1203,"",3)</f>
        <v>软件和信息技术服务业</v>
      </c>
      <c r="F1203" s="16">
        <f>[1]!s_is(A1203,83,"FY","YTD","20251231",1,"",100000000)</f>
        <v>13.4304300279</v>
      </c>
      <c r="G1203" s="16">
        <f>[1]!s_is(A1203,83,"FY","YTD","20241231",1,"",100000000)</f>
        <v>12.115280949000001</v>
      </c>
      <c r="H1203" s="16">
        <f>[1]!s_is(A1203,61,"FY","YTD","20251231",1,"",100000000)</f>
        <v>-3.2588570723000001</v>
      </c>
      <c r="I1203" s="16">
        <f>[1]!s_is(A1203,61,"FY","YTD","20241231",1,"",100000000)</f>
        <v>0.3691652332</v>
      </c>
      <c r="J1203" s="16">
        <f>[1]!s_fa_roe(A1203,"20251231")</f>
        <v>-20.529299999999999</v>
      </c>
      <c r="K1203" s="16">
        <f>[1]!s_stmnote_rdexp(A1203,"20251231",1,10000)</f>
        <v>8418.9342859999997</v>
      </c>
      <c r="L1203" s="16">
        <f>[1]!s_margin_tradingbalance(A1203,"",10000)</f>
        <v>0</v>
      </c>
      <c r="M1203" s="16">
        <f>[1]!s_margin_seclendingbalance(A1203,"",10000)</f>
        <v>0</v>
      </c>
      <c r="N1203" s="17">
        <f>[1]!s_val_ev(A1203,"",100000000)</f>
        <v>34.6601284941</v>
      </c>
      <c r="O1203" s="17">
        <f>[1]!share_freesharesmv(A1203,"",100000000)</f>
        <v>25.354684143499998</v>
      </c>
      <c r="P1203" s="17">
        <f ca="1">[1]!s_dq_amount_btin(A1203,TODAY()-1,100000000)</f>
        <v>1.0006164399999999</v>
      </c>
      <c r="Q1203" s="17">
        <f ca="1">[1]!s_dq_turn(A1203,TODAY()-1)</f>
        <v>3.0788320773277262</v>
      </c>
      <c r="R1203" s="2">
        <f>[1]!s_pq_amount(A1203,"20260101","",100000000)</f>
        <v>162.04302267</v>
      </c>
      <c r="S1203" s="2">
        <f>[1]!s_pq_avgamount(A1203,"20260101","",100000000)</f>
        <v>1.4866332355045873</v>
      </c>
      <c r="T1203" s="17">
        <f>[1]!s_ipo_dilutedpe(A1203)</f>
        <v>58.52</v>
      </c>
      <c r="U1203" s="12">
        <f>[1]!s_ipo_collection_total(A1203,100000000)</f>
        <v>3.78</v>
      </c>
      <c r="V1203" s="18">
        <f>[1]!s_val_pe_ttm(A1203,"")</f>
        <v>-10.219820976257324</v>
      </c>
    </row>
    <row r="1204" spans="1:22" x14ac:dyDescent="0.3">
      <c r="A1204" s="12" t="s">
        <v>2975</v>
      </c>
      <c r="B1204" s="12" t="s">
        <v>2976</v>
      </c>
      <c r="C1204" s="16" t="str">
        <f>[1]!s_info_mkt(A1204)</f>
        <v>科创板</v>
      </c>
      <c r="D1204" s="16" t="str">
        <f>[1]!s_ipo_listeddate(A1204)</f>
        <v>2026-02-11</v>
      </c>
      <c r="E1204" s="16" t="str">
        <f>[1]!s_info_industry_csrc2023(A1204,"",3)</f>
        <v>仪器仪表制造业</v>
      </c>
      <c r="F1204" s="16">
        <f>[1]!s_is(A1204,83,"FY","YTD","20251231",1,"",100000000)</f>
        <v>4.4765569425000002</v>
      </c>
      <c r="G1204" s="16">
        <f>[1]!s_is(A1204,83,"FY","YTD","20241231",1,"",100000000)</f>
        <v>3.9242063937</v>
      </c>
      <c r="H1204" s="16">
        <f>[1]!s_is(A1204,61,"FY","YTD","20251231",1,"",100000000)</f>
        <v>0.78459133560000005</v>
      </c>
      <c r="I1204" s="16">
        <f>[1]!s_is(A1204,61,"FY","YTD","20241231",1,"",100000000)</f>
        <v>0.85642343819999989</v>
      </c>
      <c r="J1204" s="16">
        <f>[1]!s_fa_roe(A1204,"20251231")</f>
        <v>15.048999999999999</v>
      </c>
      <c r="K1204" s="16">
        <f>[1]!s_stmnote_rdexp(A1204,"20251231",1,10000)</f>
        <v>12583.081776999999</v>
      </c>
      <c r="L1204" s="16">
        <f>[1]!s_margin_tradingbalance(A1204,"",10000)</f>
        <v>9917.6299999999992</v>
      </c>
      <c r="M1204" s="16">
        <f>[1]!s_margin_seclendingbalance(A1204,"",10000)</f>
        <v>0</v>
      </c>
      <c r="N1204" s="17">
        <f>[1]!s_val_ev(A1204,"",100000000)</f>
        <v>63.27</v>
      </c>
      <c r="O1204" s="17">
        <f>[1]!share_freesharesmv(A1204,"",100000000)</f>
        <v>12.201139913400002</v>
      </c>
      <c r="P1204" s="17">
        <f ca="1">[1]!s_dq_amount_btin(A1204,TODAY()-1,100000000)</f>
        <v>0.47219781999999999</v>
      </c>
      <c r="Q1204" s="17">
        <f ca="1">[1]!s_dq_turn(A1204,TODAY()-1)</f>
        <v>3.9053907330140327</v>
      </c>
      <c r="R1204" s="2">
        <f>[1]!s_pq_amount(A1204,"20260101","",100000000)</f>
        <v>114.11861485</v>
      </c>
      <c r="S1204" s="2">
        <f>[1]!s_pq_avgamount(A1204,"20260101","",100000000)</f>
        <v>1.391690425</v>
      </c>
      <c r="T1204" s="17">
        <f>[1]!s_ipo_dilutedpe(A1204)</f>
        <v>90.39</v>
      </c>
      <c r="U1204" s="12">
        <f>[1]!s_ipo_collection_total(A1204,100000000)</f>
        <v>13.987500000000001</v>
      </c>
      <c r="V1204" s="18">
        <f>[1]!s_val_pe_ttm(A1204,"")</f>
        <v>94.097679138183594</v>
      </c>
    </row>
    <row r="1205" spans="1:22" x14ac:dyDescent="0.3">
      <c r="A1205" s="12" t="s">
        <v>2977</v>
      </c>
      <c r="B1205" s="12" t="s">
        <v>2978</v>
      </c>
      <c r="C1205" s="16" t="str">
        <f>[1]!s_info_mkt(A1205)</f>
        <v>创业板</v>
      </c>
      <c r="D1205" s="16" t="str">
        <f>[1]!s_ipo_listeddate(A1205)</f>
        <v>2022-01-17</v>
      </c>
      <c r="E1205" s="16" t="str">
        <f>[1]!s_info_industry_csrc2023(A1205,"",3)</f>
        <v>软件和信息技术服务业</v>
      </c>
      <c r="F1205" s="16">
        <f>[1]!s_is(A1205,83,"FY","YTD","20251231",1,"",100000000)</f>
        <v>3.1988221830999999</v>
      </c>
      <c r="G1205" s="16">
        <f>[1]!s_is(A1205,83,"FY","YTD","20241231",1,"",100000000)</f>
        <v>3.3679984927</v>
      </c>
      <c r="H1205" s="16">
        <f>[1]!s_is(A1205,61,"FY","YTD","20251231",1,"",100000000)</f>
        <v>-0.42950117710000002</v>
      </c>
      <c r="I1205" s="16">
        <f>[1]!s_is(A1205,61,"FY","YTD","20241231",1,"",100000000)</f>
        <v>0.114453714</v>
      </c>
      <c r="J1205" s="16">
        <f>[1]!s_fa_roe(A1205,"20251231")</f>
        <v>-3.3323</v>
      </c>
      <c r="K1205" s="16">
        <f>[1]!s_stmnote_rdexp(A1205,"20251231",1,10000)</f>
        <v>6234.7807090000006</v>
      </c>
      <c r="L1205" s="16">
        <f>[1]!s_margin_tradingbalance(A1205,"",10000)</f>
        <v>17404.4172</v>
      </c>
      <c r="M1205" s="16">
        <f>[1]!s_margin_seclendingbalance(A1205,"",10000)</f>
        <v>0</v>
      </c>
      <c r="N1205" s="17">
        <f>[1]!s_val_ev(A1205,"",100000000)</f>
        <v>46.655705544000007</v>
      </c>
      <c r="O1205" s="17">
        <f>[1]!share_freesharesmv(A1205,"",100000000)</f>
        <v>26.179996332000002</v>
      </c>
      <c r="P1205" s="17">
        <f ca="1">[1]!s_dq_amount_btin(A1205,TODAY()-1,100000000)</f>
        <v>1.05624674</v>
      </c>
      <c r="Q1205" s="17">
        <f ca="1">[1]!s_dq_turn(A1205,TODAY()-1)</f>
        <v>3.5341647146214727</v>
      </c>
      <c r="R1205" s="2">
        <f>[1]!s_pq_amount(A1205,"20260101","",100000000)</f>
        <v>455.28895070999999</v>
      </c>
      <c r="S1205" s="2">
        <f>[1]!s_pq_avgamount(A1205,"20260101","",100000000)</f>
        <v>4.1769628505504581</v>
      </c>
      <c r="T1205" s="17">
        <f>[1]!s_ipo_dilutedpe(A1205)</f>
        <v>82.01</v>
      </c>
      <c r="U1205" s="12">
        <f>[1]!s_ipo_collection_total(A1205,100000000)</f>
        <v>10.798304399999999</v>
      </c>
      <c r="V1205" s="18">
        <f>[1]!s_val_pe_ttm(A1205,"")</f>
        <v>-88.505767822265625</v>
      </c>
    </row>
    <row r="1206" spans="1:22" x14ac:dyDescent="0.3">
      <c r="A1206" s="12" t="s">
        <v>2979</v>
      </c>
      <c r="B1206" s="12" t="s">
        <v>2980</v>
      </c>
      <c r="C1206" s="16" t="str">
        <f>[1]!s_info_mkt(A1206)</f>
        <v>科创板</v>
      </c>
      <c r="D1206" s="16" t="str">
        <f>[1]!s_ipo_listeddate(A1206)</f>
        <v>2023-11-17</v>
      </c>
      <c r="E1206" s="16" t="str">
        <f>[1]!s_info_industry_csrc2023(A1206,"",3)</f>
        <v>计算机、通信和其他电子设备制造业</v>
      </c>
      <c r="F1206" s="16">
        <f>[1]!s_is(A1206,83,"FY","YTD","20251231",1,"",100000000)</f>
        <v>6.8333840985999998</v>
      </c>
      <c r="G1206" s="16">
        <f>[1]!s_is(A1206,83,"FY","YTD","20241231",1,"",100000000)</f>
        <v>5.2278644910000001</v>
      </c>
      <c r="H1206" s="16">
        <f>[1]!s_is(A1206,61,"FY","YTD","20251231",1,"",100000000)</f>
        <v>-0.43630391569999999</v>
      </c>
      <c r="I1206" s="16">
        <f>[1]!s_is(A1206,61,"FY","YTD","20241231",1,"",100000000)</f>
        <v>-0.76127407959999993</v>
      </c>
      <c r="J1206" s="16">
        <f>[1]!s_fa_roe(A1206,"20251231")</f>
        <v>-2.9662999999999999</v>
      </c>
      <c r="K1206" s="16">
        <f>[1]!s_stmnote_rdexp(A1206,"20251231",1,10000)</f>
        <v>9786.1299999999992</v>
      </c>
      <c r="L1206" s="16">
        <f>[1]!s_margin_tradingbalance(A1206,"",10000)</f>
        <v>22858.464499999998</v>
      </c>
      <c r="M1206" s="16">
        <f>[1]!s_margin_seclendingbalance(A1206,"",10000)</f>
        <v>37.113999999999997</v>
      </c>
      <c r="N1206" s="17">
        <f>[1]!s_val_ev(A1206,"",100000000)</f>
        <v>65.369919999999993</v>
      </c>
      <c r="O1206" s="17">
        <f>[1]!share_freesharesmv(A1206,"",100000000)</f>
        <v>48.727385938000005</v>
      </c>
      <c r="P1206" s="17">
        <f ca="1">[1]!s_dq_amount_btin(A1206,TODAY()-1,100000000)</f>
        <v>1.5014203399999999</v>
      </c>
      <c r="Q1206" s="17">
        <f ca="1">[1]!s_dq_turn(A1206,TODAY()-1)</f>
        <v>3.0913452897240048</v>
      </c>
      <c r="R1206" s="2">
        <f>[1]!s_pq_amount(A1206,"20260101","",100000000)</f>
        <v>150.76643505000001</v>
      </c>
      <c r="S1206" s="2">
        <f>[1]!s_pq_avgamount(A1206,"20260101","",100000000)</f>
        <v>1.3831783032110092</v>
      </c>
      <c r="T1206" s="17">
        <f>[1]!s_ipo_dilutedpe(A1206)</f>
        <v>441.18</v>
      </c>
      <c r="U1206" s="12">
        <f>[1]!s_ipo_collection_total(A1206,100000000)</f>
        <v>6.6863999999999999</v>
      </c>
      <c r="V1206" s="18">
        <f>[1]!s_val_pe_ttm(A1206,"")</f>
        <v>-764.4078369140625</v>
      </c>
    </row>
    <row r="1207" spans="1:22" x14ac:dyDescent="0.3">
      <c r="A1207" s="12" t="s">
        <v>2981</v>
      </c>
      <c r="B1207" s="12" t="s">
        <v>2982</v>
      </c>
      <c r="C1207" s="16" t="str">
        <f>[1]!s_info_mkt(A1207)</f>
        <v>创业板</v>
      </c>
      <c r="D1207" s="16" t="str">
        <f>[1]!s_ipo_listeddate(A1207)</f>
        <v>2015-05-15</v>
      </c>
      <c r="E1207" s="16" t="str">
        <f>[1]!s_info_industry_csrc2023(A1207,"",3)</f>
        <v>计算机、通信和其他电子设备制造业</v>
      </c>
      <c r="F1207" s="16">
        <f>[1]!s_is(A1207,83,"FY","YTD","20251231",1,"",100000000)</f>
        <v>28.379538585700001</v>
      </c>
      <c r="G1207" s="16">
        <f>[1]!s_is(A1207,83,"FY","YTD","20241231",1,"",100000000)</f>
        <v>22.879088163000002</v>
      </c>
      <c r="H1207" s="16">
        <f>[1]!s_is(A1207,61,"FY","YTD","20251231",1,"",100000000)</f>
        <v>2.6213264656999997</v>
      </c>
      <c r="I1207" s="16">
        <f>[1]!s_is(A1207,61,"FY","YTD","20241231",1,"",100000000)</f>
        <v>1.6674579911</v>
      </c>
      <c r="J1207" s="16">
        <f>[1]!s_fa_roe(A1207,"20251231")</f>
        <v>8.5838000000000001</v>
      </c>
      <c r="K1207" s="16">
        <f>[1]!s_stmnote_rdexp(A1207,"20251231",1,10000)</f>
        <v>59693.656972000004</v>
      </c>
      <c r="L1207" s="16">
        <f>[1]!s_margin_tradingbalance(A1207,"",10000)</f>
        <v>119460.6747</v>
      </c>
      <c r="M1207" s="16">
        <f>[1]!s_margin_seclendingbalance(A1207,"",10000)</f>
        <v>1033.8025</v>
      </c>
      <c r="N1207" s="17">
        <f>[1]!s_val_ev(A1207,"",100000000)</f>
        <v>354.13235118360001</v>
      </c>
      <c r="O1207" s="17">
        <f>[1]!share_freesharesmv(A1207,"",100000000)</f>
        <v>253.20469184999999</v>
      </c>
      <c r="P1207" s="17">
        <f ca="1">[1]!s_dq_amount_btin(A1207,TODAY()-1,100000000)</f>
        <v>15.864221179999999</v>
      </c>
      <c r="Q1207" s="17">
        <f ca="1">[1]!s_dq_turn(A1207,TODAY()-1)</f>
        <v>5.4964626498063067</v>
      </c>
      <c r="R1207" s="2">
        <f>[1]!s_pq_amount(A1207,"20260101","",100000000)</f>
        <v>1296.64445712</v>
      </c>
      <c r="S1207" s="2">
        <f>[1]!s_pq_avgamount(A1207,"20260101","",100000000)</f>
        <v>11.895820707522937</v>
      </c>
      <c r="T1207" s="17">
        <f>[1]!s_ipo_dilutedpe(A1207)</f>
        <v>19.89</v>
      </c>
      <c r="U1207" s="12">
        <f>[1]!s_ipo_collection_total(A1207,100000000)</f>
        <v>5.0919999999999996</v>
      </c>
      <c r="V1207" s="18">
        <f>[1]!s_val_pe_ttm(A1207,"")</f>
        <v>94.786369323730469</v>
      </c>
    </row>
    <row r="1208" spans="1:22" x14ac:dyDescent="0.3">
      <c r="A1208" s="12" t="s">
        <v>2983</v>
      </c>
      <c r="B1208" s="12" t="s">
        <v>2984</v>
      </c>
      <c r="C1208" s="16" t="str">
        <f>[1]!s_info_mkt(A1208)</f>
        <v>主板</v>
      </c>
      <c r="D1208" s="16" t="str">
        <f>[1]!s_ipo_listeddate(A1208)</f>
        <v>1996-07-02</v>
      </c>
      <c r="E1208" s="16" t="str">
        <f>[1]!s_info_industry_csrc2023(A1208,"",3)</f>
        <v>房地产业</v>
      </c>
      <c r="F1208" s="16">
        <f>[1]!s_is(A1208,83,"FY","YTD","20251231",1,"",100000000)</f>
        <v>5.2340204621000002</v>
      </c>
      <c r="G1208" s="16">
        <f>[1]!s_is(A1208,83,"FY","YTD","20241231",1,"",100000000)</f>
        <v>8.4540625497999997</v>
      </c>
      <c r="H1208" s="16">
        <f>[1]!s_is(A1208,61,"FY","YTD","20251231",1,"",100000000)</f>
        <v>-3.8727662994999998</v>
      </c>
      <c r="I1208" s="16">
        <f>[1]!s_is(A1208,61,"FY","YTD","20241231",1,"",100000000)</f>
        <v>-1.7878485063999998</v>
      </c>
      <c r="J1208" s="16">
        <f>[1]!s_fa_roe(A1208,"20251231")</f>
        <v>-8.0755999999999997</v>
      </c>
      <c r="K1208" s="16">
        <f>[1]!s_stmnote_rdexp(A1208,"20251231",1,10000)</f>
        <v>0</v>
      </c>
      <c r="L1208" s="16">
        <f>[1]!s_margin_tradingbalance(A1208,"",10000)</f>
        <v>21063.702099999999</v>
      </c>
      <c r="M1208" s="16">
        <f>[1]!s_margin_seclendingbalance(A1208,"",10000)</f>
        <v>37.934100000000001</v>
      </c>
      <c r="N1208" s="17">
        <f>[1]!s_val_ev(A1208,"",100000000)</f>
        <v>34.915060007000001</v>
      </c>
      <c r="O1208" s="17">
        <f>[1]!share_freesharesmv(A1208,"",100000000)</f>
        <v>16.7170038531</v>
      </c>
      <c r="P1208" s="17">
        <f ca="1">[1]!s_dq_amount_btin(A1208,TODAY()-1,100000000)</f>
        <v>0.46718168999999998</v>
      </c>
      <c r="Q1208" s="17">
        <f ca="1">[1]!s_dq_turn(A1208,TODAY()-1)</f>
        <v>1.3318380383902286</v>
      </c>
      <c r="R1208" s="2">
        <f>[1]!s_pq_amount(A1208,"20260101","",100000000)</f>
        <v>58.341955460000001</v>
      </c>
      <c r="S1208" s="2">
        <f>[1]!s_pq_avgamount(A1208,"20260101","",100000000)</f>
        <v>0.53524729779816516</v>
      </c>
      <c r="T1208" s="17">
        <f>[1]!s_ipo_dilutedpe(A1208)</f>
        <v>0</v>
      </c>
      <c r="U1208" s="12">
        <f>[1]!s_ipo_collection_total(A1208,100000000)</f>
        <v>2.97</v>
      </c>
      <c r="V1208" s="18">
        <f>[1]!s_val_pe_ttm(A1208,"")</f>
        <v>-8.377018928527832</v>
      </c>
    </row>
    <row r="1209" spans="1:22" x14ac:dyDescent="0.3">
      <c r="A1209" s="12" t="s">
        <v>2985</v>
      </c>
      <c r="B1209" s="12" t="s">
        <v>2986</v>
      </c>
      <c r="C1209" s="16" t="str">
        <f>[1]!s_info_mkt(A1209)</f>
        <v>主板</v>
      </c>
      <c r="D1209" s="16" t="str">
        <f>[1]!s_ipo_listeddate(A1209)</f>
        <v>1999-09-16</v>
      </c>
      <c r="E1209" s="16" t="str">
        <f>[1]!s_info_industry_csrc2023(A1209,"",3)</f>
        <v>批发业</v>
      </c>
      <c r="F1209" s="16">
        <f>[1]!s_is(A1209,83,"FY","YTD","20251231",1,"",100000000)</f>
        <v>824.47409172779999</v>
      </c>
      <c r="G1209" s="16">
        <f>[1]!s_is(A1209,83,"FY","YTD","20241231",1,"",100000000)</f>
        <v>805.61531747380002</v>
      </c>
      <c r="H1209" s="16">
        <f>[1]!s_is(A1209,61,"FY","YTD","20251231",1,"",100000000)</f>
        <v>3.8671515931</v>
      </c>
      <c r="I1209" s="16">
        <f>[1]!s_is(A1209,61,"FY","YTD","20241231",1,"",100000000)</f>
        <v>2.8299362291000003</v>
      </c>
      <c r="J1209" s="16">
        <f>[1]!s_fa_roe(A1209,"20251231")</f>
        <v>3.3828</v>
      </c>
      <c r="K1209" s="16">
        <f>[1]!s_stmnote_rdexp(A1209,"20251231",1,10000)</f>
        <v>1898.1726659999999</v>
      </c>
      <c r="L1209" s="16">
        <f>[1]!s_margin_tradingbalance(A1209,"",10000)</f>
        <v>44639.236199999999</v>
      </c>
      <c r="M1209" s="16">
        <f>[1]!s_margin_seclendingbalance(A1209,"",10000)</f>
        <v>75.618300000000005</v>
      </c>
      <c r="N1209" s="17">
        <f>[1]!s_val_ev(A1209,"",100000000)</f>
        <v>90.384059600800001</v>
      </c>
      <c r="O1209" s="17">
        <f>[1]!share_freesharesmv(A1209,"",100000000)</f>
        <v>40.845750483899998</v>
      </c>
      <c r="P1209" s="17">
        <f ca="1">[1]!s_dq_amount_btin(A1209,TODAY()-1,100000000)</f>
        <v>1.2124039</v>
      </c>
      <c r="Q1209" s="17">
        <f ca="1">[1]!s_dq_turn(A1209,TODAY()-1)</f>
        <v>1.3487489533931158</v>
      </c>
      <c r="R1209" s="2">
        <f>[1]!s_pq_amount(A1209,"20260101","",100000000)</f>
        <v>325.14103382000002</v>
      </c>
      <c r="S1209" s="2">
        <f>[1]!s_pq_avgamount(A1209,"20260101","",100000000)</f>
        <v>2.98294526440367</v>
      </c>
      <c r="T1209" s="17">
        <f>[1]!s_ipo_dilutedpe(A1209)</f>
        <v>0</v>
      </c>
      <c r="U1209" s="12">
        <f>[1]!s_ipo_collection_total(A1209,100000000)</f>
        <v>2.5465</v>
      </c>
      <c r="V1209" s="18">
        <f>[1]!s_val_pe_ttm(A1209,"")</f>
        <v>20.912080764770508</v>
      </c>
    </row>
    <row r="1210" spans="1:22" x14ac:dyDescent="0.3">
      <c r="A1210" s="12" t="s">
        <v>2987</v>
      </c>
      <c r="B1210" s="12" t="s">
        <v>2988</v>
      </c>
      <c r="C1210" s="16" t="str">
        <f>[1]!s_info_mkt(A1210)</f>
        <v>科创板</v>
      </c>
      <c r="D1210" s="16" t="str">
        <f>[1]!s_ipo_listeddate(A1210)</f>
        <v>2024-12-05</v>
      </c>
      <c r="E1210" s="16" t="str">
        <f>[1]!s_info_industry_csrc2023(A1210,"",3)</f>
        <v>其他制造业</v>
      </c>
      <c r="F1210" s="16">
        <f>[1]!s_is(A1210,83,"FY","YTD","20251231",1,"",100000000)</f>
        <v>11.0727680464</v>
      </c>
      <c r="G1210" s="16">
        <f>[1]!s_is(A1210,83,"FY","YTD","20241231",1,"",100000000)</f>
        <v>9.5684976484000011</v>
      </c>
      <c r="H1210" s="16">
        <f>[1]!s_is(A1210,61,"FY","YTD","20251231",1,"",100000000)</f>
        <v>4.4037506669999997</v>
      </c>
      <c r="I1210" s="16">
        <f>[1]!s_is(A1210,61,"FY","YTD","20241231",1,"",100000000)</f>
        <v>5.1731144390999999</v>
      </c>
      <c r="J1210" s="16">
        <f>[1]!s_fa_roe(A1210,"20251231")</f>
        <v>13.1206</v>
      </c>
      <c r="K1210" s="16">
        <f>[1]!s_stmnote_rdexp(A1210,"20251231",1,10000)</f>
        <v>16639.040303999998</v>
      </c>
      <c r="L1210" s="16">
        <f>[1]!s_margin_tradingbalance(A1210,"",10000)</f>
        <v>34821.671300000002</v>
      </c>
      <c r="M1210" s="16">
        <f>[1]!s_margin_seclendingbalance(A1210,"",10000)</f>
        <v>153.6925</v>
      </c>
      <c r="N1210" s="17">
        <f>[1]!s_val_ev(A1210,"",100000000)</f>
        <v>208.80521999999999</v>
      </c>
      <c r="O1210" s="17">
        <f>[1]!share_freesharesmv(A1210,"",100000000)</f>
        <v>61.982462699999999</v>
      </c>
      <c r="P1210" s="17">
        <f ca="1">[1]!s_dq_amount_btin(A1210,TODAY()-1,100000000)</f>
        <v>1.39036597</v>
      </c>
      <c r="Q1210" s="17">
        <f ca="1">[1]!s_dq_turn(A1210,TODAY()-1)</f>
        <v>1.8612657690473504</v>
      </c>
      <c r="R1210" s="2">
        <f>[1]!s_pq_amount(A1210,"20260101","",100000000)</f>
        <v>123.98721718</v>
      </c>
      <c r="S1210" s="2">
        <f>[1]!s_pq_avgamount(A1210,"20260101","",100000000)</f>
        <v>1.1374974053211009</v>
      </c>
      <c r="T1210" s="17">
        <f>[1]!s_ipo_dilutedpe(A1210)</f>
        <v>20.72</v>
      </c>
      <c r="U1210" s="12">
        <f>[1]!s_ipo_collection_total(A1210,100000000)</f>
        <v>10.834707999999999</v>
      </c>
      <c r="V1210" s="18">
        <f>[1]!s_val_pe_ttm(A1210,"")</f>
        <v>47.293357849121094</v>
      </c>
    </row>
    <row r="1211" spans="1:22" x14ac:dyDescent="0.3">
      <c r="A1211" s="12" t="s">
        <v>2989</v>
      </c>
      <c r="B1211" s="12" t="s">
        <v>2990</v>
      </c>
      <c r="C1211" s="16" t="str">
        <f>[1]!s_info_mkt(A1211)</f>
        <v>科创板</v>
      </c>
      <c r="D1211" s="16" t="str">
        <f>[1]!s_ipo_listeddate(A1211)</f>
        <v>2022-01-14</v>
      </c>
      <c r="E1211" s="16" t="str">
        <f>[1]!s_info_industry_csrc2023(A1211,"",3)</f>
        <v>计算机、通信和其他电子设备制造业</v>
      </c>
      <c r="F1211" s="16">
        <f>[1]!s_is(A1211,83,"FY","YTD","20251231",1,"",100000000)</f>
        <v>38.168034983600002</v>
      </c>
      <c r="G1211" s="16">
        <f>[1]!s_is(A1211,83,"FY","YTD","20241231",1,"",100000000)</f>
        <v>33.857428189499998</v>
      </c>
      <c r="H1211" s="16">
        <f>[1]!s_is(A1211,61,"FY","YTD","20251231",1,"",100000000)</f>
        <v>-3.9028517674000001</v>
      </c>
      <c r="I1211" s="16">
        <f>[1]!s_is(A1211,61,"FY","YTD","20241231",1,"",100000000)</f>
        <v>-6.9301367917999999</v>
      </c>
      <c r="J1211" s="16">
        <f>[1]!s_fa_roe(A1211,"20251231")</f>
        <v>-7.0072000000000001</v>
      </c>
      <c r="K1211" s="16">
        <f>[1]!s_stmnote_rdexp(A1211,"20251231",1,10000)</f>
        <v>129874.64161300001</v>
      </c>
      <c r="L1211" s="16">
        <f>[1]!s_margin_tradingbalance(A1211,"",10000)</f>
        <v>46428.730799999998</v>
      </c>
      <c r="M1211" s="16">
        <f>[1]!s_margin_seclendingbalance(A1211,"",10000)</f>
        <v>370.5985</v>
      </c>
      <c r="N1211" s="17">
        <f>[1]!s_val_ev(A1211,"",100000000)</f>
        <v>422.94402886789999</v>
      </c>
      <c r="O1211" s="17">
        <f>[1]!share_freesharesmv(A1211,"",100000000)</f>
        <v>246.0511789334</v>
      </c>
      <c r="P1211" s="17">
        <f ca="1">[1]!s_dq_amount_btin(A1211,TODAY()-1,100000000)</f>
        <v>10.94704675</v>
      </c>
      <c r="Q1211" s="17">
        <f ca="1">[1]!s_dq_turn(A1211,TODAY()-1)</f>
        <v>2.9313384031371656</v>
      </c>
      <c r="R1211" s="2">
        <f>[1]!s_pq_amount(A1211,"20260101","",100000000)</f>
        <v>1056.35119467</v>
      </c>
      <c r="S1211" s="2">
        <f>[1]!s_pq_avgamount(A1211,"20260101","",100000000)</f>
        <v>9.6912953639449544</v>
      </c>
      <c r="T1211" s="17">
        <f>[1]!s_ipo_dilutedpe(A1211)</f>
        <v>0</v>
      </c>
      <c r="U1211" s="12">
        <f>[1]!s_ipo_collection_total(A1211,100000000)</f>
        <v>68.82722844060001</v>
      </c>
      <c r="V1211" s="18">
        <f>[1]!s_val_pe_ttm(A1211,"")</f>
        <v>-142.85499572753906</v>
      </c>
    </row>
    <row r="1212" spans="1:22" x14ac:dyDescent="0.3">
      <c r="A1212" s="12" t="s">
        <v>2991</v>
      </c>
      <c r="B1212" s="12" t="s">
        <v>2992</v>
      </c>
      <c r="C1212" s="16" t="str">
        <f>[1]!s_info_mkt(A1212)</f>
        <v>主板</v>
      </c>
      <c r="D1212" s="16" t="str">
        <f>[1]!s_ipo_listeddate(A1212)</f>
        <v>2016-12-28</v>
      </c>
      <c r="E1212" s="16" t="str">
        <f>[1]!s_info_industry_csrc2023(A1212,"",3)</f>
        <v>专用设备制造业</v>
      </c>
      <c r="F1212" s="16">
        <f>[1]!s_is(A1212,83,"FY","YTD","20251231",1,"",100000000)</f>
        <v>24.288668317500001</v>
      </c>
      <c r="G1212" s="16">
        <f>[1]!s_is(A1212,83,"FY","YTD","20241231",1,"",100000000)</f>
        <v>26.940631765199999</v>
      </c>
      <c r="H1212" s="16">
        <f>[1]!s_is(A1212,61,"FY","YTD","20251231",1,"",100000000)</f>
        <v>4.3058418791999999</v>
      </c>
      <c r="I1212" s="16">
        <f>[1]!s_is(A1212,61,"FY","YTD","20241231",1,"",100000000)</f>
        <v>5.1736763194000002</v>
      </c>
      <c r="J1212" s="16">
        <f>[1]!s_fa_roe(A1212,"20251231")</f>
        <v>15.0266</v>
      </c>
      <c r="K1212" s="16">
        <f>[1]!s_stmnote_rdexp(A1212,"20251231",1,10000)</f>
        <v>12577.883743</v>
      </c>
      <c r="L1212" s="16">
        <f>[1]!s_margin_tradingbalance(A1212,"",10000)</f>
        <v>0</v>
      </c>
      <c r="M1212" s="16">
        <f>[1]!s_margin_seclendingbalance(A1212,"",10000)</f>
        <v>0</v>
      </c>
      <c r="N1212" s="17">
        <f>[1]!s_val_ev(A1212,"",100000000)</f>
        <v>75.640611601399996</v>
      </c>
      <c r="O1212" s="17">
        <f>[1]!share_freesharesmv(A1212,"",100000000)</f>
        <v>36.480198721499995</v>
      </c>
      <c r="P1212" s="17">
        <f ca="1">[1]!s_dq_amount_btin(A1212,TODAY()-1,100000000)</f>
        <v>0.97570604000000005</v>
      </c>
      <c r="Q1212" s="17">
        <f ca="1">[1]!s_dq_turn(A1212,TODAY()-1)</f>
        <v>1.8985404209921031</v>
      </c>
      <c r="R1212" s="2">
        <f>[1]!s_pq_amount(A1212,"20260101","",100000000)</f>
        <v>134.16314813</v>
      </c>
      <c r="S1212" s="2">
        <f>[1]!s_pq_avgamount(A1212,"20260101","",100000000)</f>
        <v>1.23085457</v>
      </c>
      <c r="T1212" s="17">
        <f>[1]!s_ipo_dilutedpe(A1212)</f>
        <v>15.56</v>
      </c>
      <c r="U1212" s="12">
        <f>[1]!s_ipo_collection_total(A1212,100000000)</f>
        <v>3.3726959999999999</v>
      </c>
      <c r="V1212" s="18">
        <f>[1]!s_val_pe_ttm(A1212,"")</f>
        <v>17.052339553833008</v>
      </c>
    </row>
    <row r="1213" spans="1:22" x14ac:dyDescent="0.3">
      <c r="A1213" s="12" t="s">
        <v>2993</v>
      </c>
      <c r="B1213" s="12" t="s">
        <v>2994</v>
      </c>
      <c r="C1213" s="16" t="str">
        <f>[1]!s_info_mkt(A1213)</f>
        <v>主板</v>
      </c>
      <c r="D1213" s="16" t="str">
        <f>[1]!s_ipo_listeddate(A1213)</f>
        <v>1993-04-07</v>
      </c>
      <c r="E1213" s="16" t="str">
        <f>[1]!s_info_industry_csrc2023(A1213,"",3)</f>
        <v>房地产业</v>
      </c>
      <c r="F1213" s="16">
        <f>[1]!s_is(A1213,83,"FY","YTD","20251231",1,"",100000000)</f>
        <v>18.518217996500002</v>
      </c>
      <c r="G1213" s="16">
        <f>[1]!s_is(A1213,83,"FY","YTD","20241231",1,"",100000000)</f>
        <v>5.8142595713</v>
      </c>
      <c r="H1213" s="16">
        <f>[1]!s_is(A1213,61,"FY","YTD","20251231",1,"",100000000)</f>
        <v>-1.2659647984</v>
      </c>
      <c r="I1213" s="16">
        <f>[1]!s_is(A1213,61,"FY","YTD","20241231",1,"",100000000)</f>
        <v>1.0753943497</v>
      </c>
      <c r="J1213" s="16">
        <f>[1]!s_fa_roe(A1213,"20251231")</f>
        <v>-1.5497000000000001</v>
      </c>
      <c r="K1213" s="16">
        <f>[1]!s_stmnote_rdexp(A1213,"20251231",1,10000)</f>
        <v>22703.549640000001</v>
      </c>
      <c r="L1213" s="16">
        <f>[1]!s_margin_tradingbalance(A1213,"",10000)</f>
        <v>157594.00889999999</v>
      </c>
      <c r="M1213" s="16">
        <f>[1]!s_margin_seclendingbalance(A1213,"",10000)</f>
        <v>877.05899999999997</v>
      </c>
      <c r="N1213" s="17">
        <f>[1]!s_val_ev(A1213,"",100000000)</f>
        <v>316.72665024000003</v>
      </c>
      <c r="O1213" s="17">
        <f>[1]!share_freesharesmv(A1213,"",100000000)</f>
        <v>235.74269499000007</v>
      </c>
      <c r="P1213" s="17">
        <f ca="1">[1]!s_dq_amount_btin(A1213,TODAY()-1,100000000)</f>
        <v>25.170300619999999</v>
      </c>
      <c r="Q1213" s="17">
        <f ca="1">[1]!s_dq_turn(A1213,TODAY()-1)</f>
        <v>7.9307714499443556</v>
      </c>
      <c r="R1213" s="2">
        <f>[1]!s_pq_amount(A1213,"20260101","",100000000)</f>
        <v>1247.9267291799999</v>
      </c>
      <c r="S1213" s="2">
        <f>[1]!s_pq_avgamount(A1213,"20260101","",100000000)</f>
        <v>11.448869075045872</v>
      </c>
      <c r="T1213" s="17">
        <f>[1]!s_ipo_dilutedpe(A1213)</f>
        <v>0</v>
      </c>
      <c r="U1213" s="12">
        <f>[1]!s_ipo_collection_total(A1213,100000000)</f>
        <v>0.12</v>
      </c>
      <c r="V1213" s="18">
        <f>[1]!s_val_pe_ttm(A1213,"")</f>
        <v>-257.474609375</v>
      </c>
    </row>
    <row r="1214" spans="1:22" x14ac:dyDescent="0.3">
      <c r="A1214" s="12" t="s">
        <v>2995</v>
      </c>
      <c r="B1214" s="12" t="s">
        <v>2996</v>
      </c>
      <c r="C1214" s="16" t="str">
        <f>[1]!s_info_mkt(A1214)</f>
        <v>创业板</v>
      </c>
      <c r="D1214" s="16" t="str">
        <f>[1]!s_ipo_listeddate(A1214)</f>
        <v>2016-10-18</v>
      </c>
      <c r="E1214" s="16" t="str">
        <f>[1]!s_info_industry_csrc2023(A1214,"",3)</f>
        <v>软件和信息技术服务业</v>
      </c>
      <c r="F1214" s="16">
        <f>[1]!s_is(A1214,83,"FY","YTD","20251231",1,"",100000000)</f>
        <v>4.3505551030000005</v>
      </c>
      <c r="G1214" s="16">
        <f>[1]!s_is(A1214,83,"FY","YTD","20241231",1,"",100000000)</f>
        <v>4.0601068579000001</v>
      </c>
      <c r="H1214" s="16">
        <f>[1]!s_is(A1214,61,"FY","YTD","20251231",1,"",100000000)</f>
        <v>0.47664178530000001</v>
      </c>
      <c r="I1214" s="16">
        <f>[1]!s_is(A1214,61,"FY","YTD","20241231",1,"",100000000)</f>
        <v>0.39296818299999997</v>
      </c>
      <c r="J1214" s="16">
        <f>[1]!s_fa_roe(A1214,"20251231")</f>
        <v>4.2134</v>
      </c>
      <c r="K1214" s="16">
        <f>[1]!s_stmnote_rdexp(A1214,"20251231",1,10000)</f>
        <v>6042.2462869999999</v>
      </c>
      <c r="L1214" s="16">
        <f>[1]!s_margin_tradingbalance(A1214,"",10000)</f>
        <v>0</v>
      </c>
      <c r="M1214" s="16">
        <f>[1]!s_margin_seclendingbalance(A1214,"",10000)</f>
        <v>0</v>
      </c>
      <c r="N1214" s="17">
        <f>[1]!s_val_ev(A1214,"",100000000)</f>
        <v>39.252741079499998</v>
      </c>
      <c r="O1214" s="17">
        <f>[1]!share_freesharesmv(A1214,"",100000000)</f>
        <v>19.674918497</v>
      </c>
      <c r="P1214" s="17">
        <f ca="1">[1]!s_dq_amount_btin(A1214,TODAY()-1,100000000)</f>
        <v>1.09317419</v>
      </c>
      <c r="Q1214" s="17">
        <f ca="1">[1]!s_dq_turn(A1214,TODAY()-1)</f>
        <v>2.8152140689460756</v>
      </c>
      <c r="R1214" s="2">
        <f>[1]!s_pq_amount(A1214,"20260101","",100000000)</f>
        <v>103.55250395</v>
      </c>
      <c r="S1214" s="2">
        <f>[1]!s_pq_avgamount(A1214,"20260101","",100000000)</f>
        <v>0.99569715336538467</v>
      </c>
      <c r="T1214" s="17">
        <f>[1]!s_ipo_dilutedpe(A1214)</f>
        <v>22.99</v>
      </c>
      <c r="U1214" s="12">
        <f>[1]!s_ipo_collection_total(A1214,100000000)</f>
        <v>2.5059999999999998</v>
      </c>
      <c r="V1214" s="18">
        <f>[1]!s_val_pe_ttm(A1214,"")</f>
        <v>92.746162414550781</v>
      </c>
    </row>
    <row r="1215" spans="1:22" x14ac:dyDescent="0.3">
      <c r="A1215" s="12" t="s">
        <v>2997</v>
      </c>
      <c r="B1215" s="12" t="s">
        <v>2998</v>
      </c>
      <c r="C1215" s="16" t="str">
        <f>[1]!s_info_mkt(A1215)</f>
        <v>主板</v>
      </c>
      <c r="D1215" s="16" t="str">
        <f>[1]!s_ipo_listeddate(A1215)</f>
        <v>1998-02-20</v>
      </c>
      <c r="E1215" s="16" t="str">
        <f>[1]!s_info_industry_csrc2023(A1215,"",3)</f>
        <v>道路运输业</v>
      </c>
      <c r="F1215" s="16">
        <f>[1]!s_is(A1215,83,"FY","YTD","20251231",1,"",100000000)</f>
        <v>44.697381605100006</v>
      </c>
      <c r="G1215" s="16">
        <f>[1]!s_is(A1215,83,"FY","YTD","20241231",1,"",100000000)</f>
        <v>45.699030787200002</v>
      </c>
      <c r="H1215" s="16">
        <f>[1]!s_is(A1215,61,"FY","YTD","20251231",1,"",100000000)</f>
        <v>18.013376149300001</v>
      </c>
      <c r="I1215" s="16">
        <f>[1]!s_is(A1215,61,"FY","YTD","20241231",1,"",100000000)</f>
        <v>15.6212221995</v>
      </c>
      <c r="J1215" s="16">
        <f>[1]!s_fa_roe(A1215,"20251231")</f>
        <v>16.691299999999998</v>
      </c>
      <c r="K1215" s="16">
        <f>[1]!s_stmnote_rdexp(A1215,"20251231",1,10000)</f>
        <v>1629.3149980000001</v>
      </c>
      <c r="L1215" s="16">
        <f>[1]!s_margin_tradingbalance(A1215,"",10000)</f>
        <v>1224.9847</v>
      </c>
      <c r="M1215" s="16">
        <f>[1]!s_margin_seclendingbalance(A1215,"",10000)</f>
        <v>497.8698</v>
      </c>
      <c r="N1215" s="17">
        <f>[1]!s_val_ev(A1215,"",100000000)</f>
        <v>265.87881715560002</v>
      </c>
      <c r="O1215" s="17">
        <f>[1]!share_freesharesmv(A1215,"",100000000)</f>
        <v>67.507097762399994</v>
      </c>
      <c r="P1215" s="17">
        <f ca="1">[1]!s_dq_amount_btin(A1215,TODAY()-1,100000000)</f>
        <v>0.6672437699999999</v>
      </c>
      <c r="Q1215" s="17">
        <f ca="1">[1]!s_dq_turn(A1215,TODAY()-1)</f>
        <v>0.37982010365992475</v>
      </c>
      <c r="R1215" s="2">
        <f>[1]!s_pq_amount(A1215,"20260101","",100000000)</f>
        <v>93.779579949999999</v>
      </c>
      <c r="S1215" s="2">
        <f>[1]!s_pq_avgamount(A1215,"20260101","",100000000)</f>
        <v>0.86036311880733951</v>
      </c>
      <c r="T1215" s="17">
        <f>[1]!s_ipo_dilutedpe(A1215)</f>
        <v>23.83</v>
      </c>
      <c r="U1215" s="12">
        <f>[1]!s_ipo_collection_total(A1215,100000000)</f>
        <v>5.41</v>
      </c>
      <c r="V1215" s="18">
        <f>[1]!s_val_pe_ttm(A1215,"")</f>
        <v>17.766876220703125</v>
      </c>
    </row>
    <row r="1216" spans="1:22" x14ac:dyDescent="0.3">
      <c r="A1216" s="12" t="s">
        <v>2999</v>
      </c>
      <c r="B1216" s="12" t="s">
        <v>3000</v>
      </c>
      <c r="C1216" s="16" t="str">
        <f>[1]!s_info_mkt(A1216)</f>
        <v>主板</v>
      </c>
      <c r="D1216" s="16" t="str">
        <f>[1]!s_ipo_listeddate(A1216)</f>
        <v>2022-09-19</v>
      </c>
      <c r="E1216" s="16" t="str">
        <f>[1]!s_info_industry_csrc2023(A1216,"",3)</f>
        <v>家具制造业</v>
      </c>
      <c r="F1216" s="16">
        <f>[1]!s_is(A1216,83,"FY","YTD","20251231",1,"",100000000)</f>
        <v>16.774210677599999</v>
      </c>
      <c r="G1216" s="16">
        <f>[1]!s_is(A1216,83,"FY","YTD","20241231",1,"",100000000)</f>
        <v>12.368431022200001</v>
      </c>
      <c r="H1216" s="16">
        <f>[1]!s_is(A1216,61,"FY","YTD","20251231",1,"",100000000)</f>
        <v>0.36218379319999999</v>
      </c>
      <c r="I1216" s="16">
        <f>[1]!s_is(A1216,61,"FY","YTD","20241231",1,"",100000000)</f>
        <v>-0.13981036689999998</v>
      </c>
      <c r="J1216" s="16">
        <f>[1]!s_fa_roe(A1216,"20251231")</f>
        <v>3.3231999999999999</v>
      </c>
      <c r="K1216" s="16">
        <f>[1]!s_stmnote_rdexp(A1216,"20251231",1,10000)</f>
        <v>5385.2866979999999</v>
      </c>
      <c r="L1216" s="16">
        <f>[1]!s_margin_tradingbalance(A1216,"",10000)</f>
        <v>0</v>
      </c>
      <c r="M1216" s="16">
        <f>[1]!s_margin_seclendingbalance(A1216,"",10000)</f>
        <v>0</v>
      </c>
      <c r="N1216" s="17">
        <f>[1]!s_val_ev(A1216,"",100000000)</f>
        <v>45.380789999999998</v>
      </c>
      <c r="O1216" s="17">
        <f>[1]!share_freesharesmv(A1216,"",100000000)</f>
        <v>13.2073680375</v>
      </c>
      <c r="P1216" s="17">
        <f ca="1">[1]!s_dq_amount_btin(A1216,TODAY()-1,100000000)</f>
        <v>0.1329535</v>
      </c>
      <c r="Q1216" s="17">
        <f ca="1">[1]!s_dq_turn(A1216,TODAY()-1)</f>
        <v>0.31706106920459021</v>
      </c>
      <c r="R1216" s="2">
        <f>[1]!s_pq_amount(A1216,"20260101","",100000000)</f>
        <v>27.44668325</v>
      </c>
      <c r="S1216" s="2">
        <f>[1]!s_pq_avgamount(A1216,"20260101","",100000000)</f>
        <v>0.25180443348623854</v>
      </c>
      <c r="T1216" s="17">
        <f>[1]!s_ipo_dilutedpe(A1216)</f>
        <v>22.98</v>
      </c>
      <c r="U1216" s="12">
        <f>[1]!s_ipo_collection_total(A1216,100000000)</f>
        <v>4.4137500000000003</v>
      </c>
      <c r="V1216" s="18">
        <f>[1]!s_val_pe_ttm(A1216,"")</f>
        <v>118.77395629882813</v>
      </c>
    </row>
    <row r="1217" spans="1:22" x14ac:dyDescent="0.3">
      <c r="A1217" s="12" t="s">
        <v>3001</v>
      </c>
      <c r="B1217" s="12" t="s">
        <v>3002</v>
      </c>
      <c r="C1217" s="16" t="str">
        <f>[1]!s_info_mkt(A1217)</f>
        <v>主板</v>
      </c>
      <c r="D1217" s="16" t="str">
        <f>[1]!s_ipo_listeddate(A1217)</f>
        <v>2014-06-26</v>
      </c>
      <c r="E1217" s="16" t="str">
        <f>[1]!s_info_industry_csrc2023(A1217,"",3)</f>
        <v>农副食品加工业</v>
      </c>
      <c r="F1217" s="16">
        <f>[1]!s_is(A1217,83,"FY","YTD","20251231",1,"",100000000)</f>
        <v>100.18766142940001</v>
      </c>
      <c r="G1217" s="16">
        <f>[1]!s_is(A1217,83,"FY","YTD","20241231",1,"",100000000)</f>
        <v>109.89671145219999</v>
      </c>
      <c r="H1217" s="16">
        <f>[1]!s_is(A1217,61,"FY","YTD","20251231",1,"",100000000)</f>
        <v>-7.3570818434000005</v>
      </c>
      <c r="I1217" s="16">
        <f>[1]!s_is(A1217,61,"FY","YTD","20241231",1,"",100000000)</f>
        <v>-1.7635472900000001E-2</v>
      </c>
      <c r="J1217" s="16">
        <f>[1]!s_fa_roe(A1217,"20251231")</f>
        <v>-72.346500000000006</v>
      </c>
      <c r="K1217" s="16">
        <f>[1]!s_stmnote_rdexp(A1217,"20251231",1,10000)</f>
        <v>1067.439961</v>
      </c>
      <c r="L1217" s="16">
        <f>[1]!s_margin_tradingbalance(A1217,"",10000)</f>
        <v>18751.0003</v>
      </c>
      <c r="M1217" s="16">
        <f>[1]!s_margin_seclendingbalance(A1217,"",10000)</f>
        <v>51.922499999999999</v>
      </c>
      <c r="N1217" s="17">
        <f>[1]!s_val_ev(A1217,"",100000000)</f>
        <v>16.187888820000001</v>
      </c>
      <c r="O1217" s="17">
        <f>[1]!share_freesharesmv(A1217,"",100000000)</f>
        <v>9.8414638199999995</v>
      </c>
      <c r="P1217" s="17">
        <f ca="1">[1]!s_dq_amount_btin(A1217,TODAY()-1,100000000)</f>
        <v>0.46810944999999998</v>
      </c>
      <c r="Q1217" s="17">
        <f ca="1">[1]!s_dq_turn(A1217,TODAY()-1)</f>
        <v>2.9091858655573821</v>
      </c>
      <c r="R1217" s="2">
        <f>[1]!s_pq_amount(A1217,"20260101","",100000000)</f>
        <v>99.209604060000004</v>
      </c>
      <c r="S1217" s="2">
        <f>[1]!s_pq_avgamount(A1217,"20260101","",100000000)</f>
        <v>0.91860744500000002</v>
      </c>
      <c r="T1217" s="17">
        <f>[1]!s_ipo_dilutedpe(A1217)</f>
        <v>19.579999999999998</v>
      </c>
      <c r="U1217" s="12">
        <f>[1]!s_ipo_collection_total(A1217,100000000)</f>
        <v>5.3443610000000001</v>
      </c>
      <c r="V1217" s="18">
        <f>[1]!s_val_pe_ttm(A1217,"")</f>
        <v>-2.6450831890106201</v>
      </c>
    </row>
    <row r="1218" spans="1:22" x14ac:dyDescent="0.3">
      <c r="A1218" s="12" t="s">
        <v>3003</v>
      </c>
      <c r="B1218" s="12" t="s">
        <v>3004</v>
      </c>
      <c r="C1218" s="16" t="str">
        <f>[1]!s_info_mkt(A1218)</f>
        <v>主板</v>
      </c>
      <c r="D1218" s="16" t="str">
        <f>[1]!s_ipo_listeddate(A1218)</f>
        <v>2017-01-13</v>
      </c>
      <c r="E1218" s="16" t="str">
        <f>[1]!s_info_industry_csrc2023(A1218,"",3)</f>
        <v>专用设备制造业</v>
      </c>
      <c r="F1218" s="16">
        <f>[1]!s_is(A1218,83,"FY","YTD","20251231",1,"",100000000)</f>
        <v>28.545637635799999</v>
      </c>
      <c r="G1218" s="16">
        <f>[1]!s_is(A1218,83,"FY","YTD","20241231",1,"",100000000)</f>
        <v>36.046802687800003</v>
      </c>
      <c r="H1218" s="16">
        <f>[1]!s_is(A1218,61,"FY","YTD","20251231",1,"",100000000)</f>
        <v>-7.7682161627999999</v>
      </c>
      <c r="I1218" s="16">
        <f>[1]!s_is(A1218,61,"FY","YTD","20241231",1,"",100000000)</f>
        <v>-1.3572774557</v>
      </c>
      <c r="J1218" s="16">
        <f>[1]!s_fa_roe(A1218,"20251231")</f>
        <v>-20.777799999999999</v>
      </c>
      <c r="K1218" s="16">
        <f>[1]!s_stmnote_rdexp(A1218,"20251231",1,10000)</f>
        <v>35060.476951999997</v>
      </c>
      <c r="L1218" s="16">
        <f>[1]!s_margin_tradingbalance(A1218,"",10000)</f>
        <v>51300.756800000003</v>
      </c>
      <c r="M1218" s="16">
        <f>[1]!s_margin_seclendingbalance(A1218,"",10000)</f>
        <v>365.91359999999997</v>
      </c>
      <c r="N1218" s="17">
        <f>[1]!s_val_ev(A1218,"",100000000)</f>
        <v>112.28511810000001</v>
      </c>
      <c r="O1218" s="17">
        <f>[1]!share_freesharesmv(A1218,"",100000000)</f>
        <v>81.440265823199994</v>
      </c>
      <c r="P1218" s="17">
        <f ca="1">[1]!s_dq_amount_btin(A1218,TODAY()-1,100000000)</f>
        <v>13.08650832</v>
      </c>
      <c r="Q1218" s="17">
        <f ca="1">[1]!s_dq_turn(A1218,TODAY()-1)</f>
        <v>10.403311275138606</v>
      </c>
      <c r="R1218" s="2">
        <f>[1]!s_pq_amount(A1218,"20260101","",100000000)</f>
        <v>627.43561470999998</v>
      </c>
      <c r="S1218" s="2">
        <f>[1]!s_pq_avgamount(A1218,"20260101","",100000000)</f>
        <v>5.7562900432110098</v>
      </c>
      <c r="T1218" s="17">
        <f>[1]!s_ipo_dilutedpe(A1218)</f>
        <v>22.88</v>
      </c>
      <c r="U1218" s="12">
        <f>[1]!s_ipo_collection_total(A1218,100000000)</f>
        <v>0.89959999999999996</v>
      </c>
      <c r="V1218" s="18">
        <f>[1]!s_val_pe_ttm(A1218,"")</f>
        <v>-13.496159553527832</v>
      </c>
    </row>
    <row r="1219" spans="1:22" x14ac:dyDescent="0.3">
      <c r="A1219" s="12" t="s">
        <v>3005</v>
      </c>
      <c r="B1219" s="12" t="s">
        <v>3006</v>
      </c>
      <c r="C1219" s="16" t="str">
        <f>[1]!s_info_mkt(A1219)</f>
        <v>主板</v>
      </c>
      <c r="D1219" s="16" t="str">
        <f>[1]!s_ipo_listeddate(A1219)</f>
        <v>2005-04-27</v>
      </c>
      <c r="E1219" s="16" t="str">
        <f>[1]!s_info_industry_csrc2023(A1219,"",3)</f>
        <v>纺织业</v>
      </c>
      <c r="F1219" s="16">
        <f>[1]!s_is(A1219,83,"FY","YTD","20251231",1,"",100000000)</f>
        <v>80.500597229500002</v>
      </c>
      <c r="G1219" s="16">
        <f>[1]!s_is(A1219,83,"FY","YTD","20241231",1,"",100000000)</f>
        <v>107.6195196532</v>
      </c>
      <c r="H1219" s="16">
        <f>[1]!s_is(A1219,61,"FY","YTD","20251231",1,"",100000000)</f>
        <v>0.57398750919999997</v>
      </c>
      <c r="I1219" s="16">
        <f>[1]!s_is(A1219,61,"FY","YTD","20241231",1,"",100000000)</f>
        <v>-2.0776497456</v>
      </c>
      <c r="J1219" s="16">
        <f>[1]!s_fa_roe(A1219,"20251231")</f>
        <v>0.99170000000000003</v>
      </c>
      <c r="K1219" s="16">
        <f>[1]!s_stmnote_rdexp(A1219,"20251231",1,10000)</f>
        <v>13108.487756999999</v>
      </c>
      <c r="L1219" s="16">
        <f>[1]!s_margin_tradingbalance(A1219,"",10000)</f>
        <v>40715.940799999997</v>
      </c>
      <c r="M1219" s="16">
        <f>[1]!s_margin_seclendingbalance(A1219,"",10000)</f>
        <v>35.482999999999997</v>
      </c>
      <c r="N1219" s="17">
        <f>[1]!s_val_ev(A1219,"",100000000)</f>
        <v>63.775550812500001</v>
      </c>
      <c r="O1219" s="17">
        <f>[1]!share_freesharesmv(A1219,"",100000000)</f>
        <v>37.049759737499997</v>
      </c>
      <c r="P1219" s="17">
        <f ca="1">[1]!s_dq_amount_btin(A1219,TODAY()-1,100000000)</f>
        <v>1.4898990299999999</v>
      </c>
      <c r="Q1219" s="17">
        <f ca="1">[1]!s_dq_turn(A1219,TODAY()-1)</f>
        <v>2.3735234046827074</v>
      </c>
      <c r="R1219" s="2">
        <f>[1]!s_pq_amount(A1219,"20260101","",100000000)</f>
        <v>269.65929503000001</v>
      </c>
      <c r="S1219" s="2">
        <f>[1]!s_pq_avgamount(A1219,"20260101","",100000000)</f>
        <v>2.4739384865137617</v>
      </c>
      <c r="T1219" s="17">
        <f>[1]!s_ipo_dilutedpe(A1219)</f>
        <v>23.75</v>
      </c>
      <c r="U1219" s="12">
        <f>[1]!s_ipo_collection_total(A1219,100000000)</f>
        <v>1.52</v>
      </c>
      <c r="V1219" s="18">
        <f>[1]!s_val_pe_ttm(A1219,"")</f>
        <v>86.522880554199219</v>
      </c>
    </row>
    <row r="1220" spans="1:22" x14ac:dyDescent="0.3">
      <c r="A1220" s="12" t="s">
        <v>3007</v>
      </c>
      <c r="B1220" s="12" t="s">
        <v>3008</v>
      </c>
      <c r="C1220" s="16" t="str">
        <f>[1]!s_info_mkt(A1220)</f>
        <v>创业板</v>
      </c>
      <c r="D1220" s="16" t="str">
        <f>[1]!s_ipo_listeddate(A1220)</f>
        <v>2025-06-05</v>
      </c>
      <c r="E1220" s="16" t="str">
        <f>[1]!s_info_industry_csrc2023(A1220,"",3)</f>
        <v>电气机械和器材制造业</v>
      </c>
      <c r="F1220" s="16">
        <f>[1]!s_is(A1220,83,"FY","YTD","20251231",1,"",100000000)</f>
        <v>13.242729729800001</v>
      </c>
      <c r="G1220" s="16">
        <f>[1]!s_is(A1220,83,"FY","YTD","20241231",1,"",100000000)</f>
        <v>14.9744799569</v>
      </c>
      <c r="H1220" s="16">
        <f>[1]!s_is(A1220,61,"FY","YTD","20251231",1,"",100000000)</f>
        <v>1.0722189409</v>
      </c>
      <c r="I1220" s="16">
        <f>[1]!s_is(A1220,61,"FY","YTD","20241231",1,"",100000000)</f>
        <v>2.5603460293000002</v>
      </c>
      <c r="J1220" s="16">
        <f>[1]!s_fa_roe(A1220,"20251231")</f>
        <v>7.2530999999999999</v>
      </c>
      <c r="K1220" s="16">
        <f>[1]!s_stmnote_rdexp(A1220,"20251231",1,10000)</f>
        <v>12342.505168000002</v>
      </c>
      <c r="L1220" s="16">
        <f>[1]!s_margin_tradingbalance(A1220,"",10000)</f>
        <v>12722.551799999999</v>
      </c>
      <c r="M1220" s="16">
        <f>[1]!s_margin_seclendingbalance(A1220,"",10000)</f>
        <v>0</v>
      </c>
      <c r="N1220" s="17">
        <f>[1]!s_val_ev(A1220,"",100000000)</f>
        <v>70.926805684800001</v>
      </c>
      <c r="O1220" s="17">
        <f>[1]!share_freesharesmv(A1220,"",100000000)</f>
        <v>29.362019400000001</v>
      </c>
      <c r="P1220" s="17">
        <f ca="1">[1]!s_dq_amount_btin(A1220,TODAY()-1,100000000)</f>
        <v>1.5533525399999999</v>
      </c>
      <c r="Q1220" s="17">
        <f ca="1">[1]!s_dq_turn(A1220,TODAY()-1)</f>
        <v>5.3056809696134186</v>
      </c>
      <c r="R1220" s="2">
        <f>[1]!s_pq_amount(A1220,"20260101","",100000000)</f>
        <v>157.27066565000001</v>
      </c>
      <c r="S1220" s="2">
        <f>[1]!s_pq_avgamount(A1220,"20260101","",100000000)</f>
        <v>1.4428501435779817</v>
      </c>
      <c r="T1220" s="17">
        <f>[1]!s_ipo_dilutedpe(A1220)</f>
        <v>15.37</v>
      </c>
      <c r="U1220" s="12">
        <f>[1]!s_ipo_collection_total(A1220,100000000)</f>
        <v>9.4079999999999995</v>
      </c>
      <c r="V1220" s="18">
        <f>[1]!s_val_pe_ttm(A1220,"")</f>
        <v>172.23086547851563</v>
      </c>
    </row>
    <row r="1221" spans="1:22" x14ac:dyDescent="0.3">
      <c r="A1221" s="12" t="s">
        <v>3009</v>
      </c>
      <c r="B1221" s="12" t="s">
        <v>3010</v>
      </c>
      <c r="C1221" s="16" t="str">
        <f>[1]!s_info_mkt(A1221)</f>
        <v>科创板</v>
      </c>
      <c r="D1221" s="16" t="str">
        <f>[1]!s_ipo_listeddate(A1221)</f>
        <v>2023-04-18</v>
      </c>
      <c r="E1221" s="16" t="str">
        <f>[1]!s_info_industry_csrc2023(A1221,"",3)</f>
        <v>计算机、通信和其他电子设备制造业</v>
      </c>
      <c r="F1221" s="16">
        <f>[1]!s_is(A1221,83,"FY","YTD","20251231",1,"",100000000)</f>
        <v>4.0565321391000007</v>
      </c>
      <c r="G1221" s="16">
        <f>[1]!s_is(A1221,83,"FY","YTD","20241231",1,"",100000000)</f>
        <v>3.4577083127999999</v>
      </c>
      <c r="H1221" s="16">
        <f>[1]!s_is(A1221,61,"FY","YTD","20251231",1,"",100000000)</f>
        <v>0.59910876970000004</v>
      </c>
      <c r="I1221" s="16">
        <f>[1]!s_is(A1221,61,"FY","YTD","20241231",1,"",100000000)</f>
        <v>0.55649408550000001</v>
      </c>
      <c r="J1221" s="16">
        <f>[1]!s_fa_roe(A1221,"20251231")</f>
        <v>3.4293999999999998</v>
      </c>
      <c r="K1221" s="16">
        <f>[1]!s_stmnote_rdexp(A1221,"20251231",1,10000)</f>
        <v>7455.4994400000005</v>
      </c>
      <c r="L1221" s="16">
        <f>[1]!s_margin_tradingbalance(A1221,"",10000)</f>
        <v>26911.487799999999</v>
      </c>
      <c r="M1221" s="16">
        <f>[1]!s_margin_seclendingbalance(A1221,"",10000)</f>
        <v>21.6645</v>
      </c>
      <c r="N1221" s="17">
        <f>[1]!s_val_ev(A1221,"",100000000)</f>
        <v>61.967136000000004</v>
      </c>
      <c r="O1221" s="17">
        <f>[1]!share_freesharesmv(A1221,"",100000000)</f>
        <v>28.247174999999999</v>
      </c>
      <c r="P1221" s="17">
        <f ca="1">[1]!s_dq_amount_btin(A1221,TODAY()-1,100000000)</f>
        <v>0.97429593000000003</v>
      </c>
      <c r="Q1221" s="17">
        <f ca="1">[1]!s_dq_turn(A1221,TODAY()-1)</f>
        <v>1.5754969879518073</v>
      </c>
      <c r="R1221" s="2">
        <f>[1]!s_pq_amount(A1221,"20260101","",100000000)</f>
        <v>206.04312863999999</v>
      </c>
      <c r="S1221" s="2">
        <f>[1]!s_pq_avgamount(A1221,"20260101","",100000000)</f>
        <v>1.8903039324770641</v>
      </c>
      <c r="T1221" s="17">
        <f>[1]!s_ipo_dilutedpe(A1221)</f>
        <v>75.010000000000005</v>
      </c>
      <c r="U1221" s="12">
        <f>[1]!s_ipo_collection_total(A1221,100000000)</f>
        <v>12.68904</v>
      </c>
      <c r="V1221" s="18">
        <f>[1]!s_val_pe_ttm(A1221,"")</f>
        <v>118.06989288330078</v>
      </c>
    </row>
    <row r="1222" spans="1:22" x14ac:dyDescent="0.3">
      <c r="A1222" s="12" t="s">
        <v>3011</v>
      </c>
      <c r="B1222" s="12" t="s">
        <v>3012</v>
      </c>
      <c r="C1222" s="16" t="str">
        <f>[1]!s_info_mkt(A1222)</f>
        <v>创业板</v>
      </c>
      <c r="D1222" s="16" t="str">
        <f>[1]!s_ipo_listeddate(A1222)</f>
        <v>2010-12-15</v>
      </c>
      <c r="E1222" s="16" t="str">
        <f>[1]!s_info_industry_csrc2023(A1222,"",3)</f>
        <v>食品制造业</v>
      </c>
      <c r="F1222" s="16">
        <f>[1]!s_is(A1222,83,"FY","YTD","20251231",1,"",100000000)</f>
        <v>62.654708204999999</v>
      </c>
      <c r="G1222" s="16">
        <f>[1]!s_is(A1222,83,"FY","YTD","20241231",1,"",100000000)</f>
        <v>68.383947636200006</v>
      </c>
      <c r="H1222" s="16">
        <f>[1]!s_is(A1222,61,"FY","YTD","20251231",1,"",100000000)</f>
        <v>7.8215054365999999</v>
      </c>
      <c r="I1222" s="16">
        <f>[1]!s_is(A1222,61,"FY","YTD","20241231",1,"",100000000)</f>
        <v>6.5283380817999994</v>
      </c>
      <c r="J1222" s="16">
        <f>[1]!s_fa_roe(A1222,"20251231")</f>
        <v>7.0590999999999999</v>
      </c>
      <c r="K1222" s="16">
        <f>[1]!s_stmnote_rdexp(A1222,"20251231",1,10000)</f>
        <v>8895.417668</v>
      </c>
      <c r="L1222" s="16">
        <f>[1]!s_margin_tradingbalance(A1222,"",10000)</f>
        <v>82759.971799999999</v>
      </c>
      <c r="M1222" s="16">
        <f>[1]!s_margin_seclendingbalance(A1222,"",10000)</f>
        <v>371.51459999999997</v>
      </c>
      <c r="N1222" s="17">
        <f>[1]!s_val_ev(A1222,"",100000000)</f>
        <v>166.12268444419999</v>
      </c>
      <c r="O1222" s="17">
        <f>[1]!share_freesharesmv(A1222,"",100000000)</f>
        <v>92.605715198600009</v>
      </c>
      <c r="P1222" s="17">
        <f ca="1">[1]!s_dq_amount_btin(A1222,TODAY()-1,100000000)</f>
        <v>1.1219200499999999</v>
      </c>
      <c r="Q1222" s="17">
        <f ca="1">[1]!s_dq_turn(A1222,TODAY()-1)</f>
        <v>1.0241926582846175</v>
      </c>
      <c r="R1222" s="2">
        <f>[1]!s_pq_amount(A1222,"20260101","",100000000)</f>
        <v>182.50640557</v>
      </c>
      <c r="S1222" s="2">
        <f>[1]!s_pq_avgamount(A1222,"20260101","",100000000)</f>
        <v>1.6743706933027525</v>
      </c>
      <c r="T1222" s="17">
        <f>[1]!s_ipo_dilutedpe(A1222)</f>
        <v>115.29</v>
      </c>
      <c r="U1222" s="12">
        <f>[1]!s_ipo_collection_total(A1222,100000000)</f>
        <v>15.048</v>
      </c>
      <c r="V1222" s="18">
        <f>[1]!s_val_pe_ttm(A1222,"")</f>
        <v>22.777692794799805</v>
      </c>
    </row>
    <row r="1223" spans="1:22" x14ac:dyDescent="0.3">
      <c r="A1223" s="12" t="s">
        <v>3013</v>
      </c>
      <c r="B1223" s="12" t="s">
        <v>3014</v>
      </c>
      <c r="C1223" s="16" t="str">
        <f>[1]!s_info_mkt(A1223)</f>
        <v>科创板</v>
      </c>
      <c r="D1223" s="16" t="str">
        <f>[1]!s_ipo_listeddate(A1223)</f>
        <v>2019-07-22</v>
      </c>
      <c r="E1223" s="16" t="str">
        <f>[1]!s_info_industry_csrc2023(A1223,"",3)</f>
        <v>计算机、通信和其他电子设备制造业</v>
      </c>
      <c r="F1223" s="16">
        <f>[1]!s_is(A1223,83,"FY","YTD","20251231",1,"",100000000)</f>
        <v>63.041442849300005</v>
      </c>
      <c r="G1223" s="16">
        <f>[1]!s_is(A1223,83,"FY","YTD","20241231",1,"",100000000)</f>
        <v>43.156957609199999</v>
      </c>
      <c r="H1223" s="16">
        <f>[1]!s_is(A1223,61,"FY","YTD","20251231",1,"",100000000)</f>
        <v>11.2462521701</v>
      </c>
      <c r="I1223" s="16">
        <f>[1]!s_is(A1223,61,"FY","YTD","20241231",1,"",100000000)</f>
        <v>5.6896057458000007</v>
      </c>
      <c r="J1223" s="16">
        <f>[1]!s_fa_roe(A1223,"20251231")</f>
        <v>18.655899999999999</v>
      </c>
      <c r="K1223" s="16">
        <f>[1]!s_stmnote_rdexp(A1223,"20251231",1,10000)</f>
        <v>115340.14245999999</v>
      </c>
      <c r="L1223" s="16">
        <f>[1]!s_margin_tradingbalance(A1223,"",10000)</f>
        <v>110612.8122</v>
      </c>
      <c r="M1223" s="16">
        <f>[1]!s_margin_seclendingbalance(A1223,"",10000)</f>
        <v>1101.6247000000001</v>
      </c>
      <c r="N1223" s="17">
        <f>[1]!s_val_ev(A1223,"",100000000)</f>
        <v>694.400698412</v>
      </c>
      <c r="O1223" s="17">
        <f>[1]!share_freesharesmv(A1223,"",100000000)</f>
        <v>538.50439744399989</v>
      </c>
      <c r="P1223" s="17">
        <f ca="1">[1]!s_dq_amount_btin(A1223,TODAY()-1,100000000)</f>
        <v>12.3910096</v>
      </c>
      <c r="Q1223" s="17">
        <f ca="1">[1]!s_dq_turn(A1223,TODAY()-1)</f>
        <v>1.7891996549560636</v>
      </c>
      <c r="R1223" s="2">
        <f>[1]!s_pq_amount(A1223,"20260101","",100000000)</f>
        <v>1250.5738950499999</v>
      </c>
      <c r="S1223" s="2">
        <f>[1]!s_pq_avgamount(A1223,"20260101","",100000000)</f>
        <v>11.473155000458714</v>
      </c>
      <c r="T1223" s="17">
        <f>[1]!s_ipo_dilutedpe(A1223)</f>
        <v>79.09</v>
      </c>
      <c r="U1223" s="12">
        <f>[1]!s_ipo_collection_total(A1223,100000000)</f>
        <v>12</v>
      </c>
      <c r="V1223" s="18">
        <f>[1]!s_val_pe_ttm(A1223,"")</f>
        <v>47.641689300537109</v>
      </c>
    </row>
    <row r="1224" spans="1:22" x14ac:dyDescent="0.3">
      <c r="A1224" s="12" t="s">
        <v>3015</v>
      </c>
      <c r="B1224" s="12" t="s">
        <v>3016</v>
      </c>
      <c r="C1224" s="16" t="str">
        <f>[1]!s_info_mkt(A1224)</f>
        <v>主板</v>
      </c>
      <c r="D1224" s="16" t="str">
        <f>[1]!s_ipo_listeddate(A1224)</f>
        <v>2021-11-30</v>
      </c>
      <c r="E1224" s="16" t="str">
        <f>[1]!s_info_industry_csrc2023(A1224,"",3)</f>
        <v>多式联运和运输代理业</v>
      </c>
      <c r="F1224" s="16">
        <f>[1]!s_is(A1224,83,"FY","YTD","20251231",1,"",100000000)</f>
        <v>12.237854752700001</v>
      </c>
      <c r="G1224" s="16">
        <f>[1]!s_is(A1224,83,"FY","YTD","20241231",1,"",100000000)</f>
        <v>11.8249218201</v>
      </c>
      <c r="H1224" s="16">
        <f>[1]!s_is(A1224,61,"FY","YTD","20251231",1,"",100000000)</f>
        <v>-8.5368690299999994E-2</v>
      </c>
      <c r="I1224" s="16">
        <f>[1]!s_is(A1224,61,"FY","YTD","20241231",1,"",100000000)</f>
        <v>8.5923715799999995E-2</v>
      </c>
      <c r="J1224" s="16">
        <f>[1]!s_fa_roe(A1224,"20251231")</f>
        <v>-0.91269999999999996</v>
      </c>
      <c r="K1224" s="16">
        <f>[1]!s_stmnote_rdexp(A1224,"20251231",1,10000)</f>
        <v>154.306479</v>
      </c>
      <c r="L1224" s="16">
        <f>[1]!s_margin_tradingbalance(A1224,"",10000)</f>
        <v>0</v>
      </c>
      <c r="M1224" s="16">
        <f>[1]!s_margin_seclendingbalance(A1224,"",10000)</f>
        <v>0</v>
      </c>
      <c r="N1224" s="17">
        <f>[1]!s_val_ev(A1224,"",100000000)</f>
        <v>39.437276298200004</v>
      </c>
      <c r="O1224" s="17">
        <f>[1]!share_freesharesmv(A1224,"",100000000)</f>
        <v>16.284252860700001</v>
      </c>
      <c r="P1224" s="17">
        <f ca="1">[1]!s_dq_amount_btin(A1224,TODAY()-1,100000000)</f>
        <v>1.72875329</v>
      </c>
      <c r="Q1224" s="17">
        <f ca="1">[1]!s_dq_turn(A1224,TODAY()-1)</f>
        <v>4.3987288325792147</v>
      </c>
      <c r="R1224" s="2">
        <f>[1]!s_pq_amount(A1224,"20260101","",100000000)</f>
        <v>228.07647252000001</v>
      </c>
      <c r="S1224" s="2">
        <f>[1]!s_pq_avgamount(A1224,"20260101","",100000000)</f>
        <v>2.0924447020183488</v>
      </c>
      <c r="T1224" s="17">
        <f>[1]!s_ipo_dilutedpe(A1224)</f>
        <v>22.99</v>
      </c>
      <c r="U1224" s="12">
        <f>[1]!s_ipo_collection_total(A1224,100000000)</f>
        <v>3.2016</v>
      </c>
      <c r="V1224" s="18">
        <f>[1]!s_val_pe_ttm(A1224,"")</f>
        <v>-549.464111328125</v>
      </c>
    </row>
    <row r="1225" spans="1:22" x14ac:dyDescent="0.3">
      <c r="A1225" s="12" t="s">
        <v>3017</v>
      </c>
      <c r="B1225" s="12" t="s">
        <v>3018</v>
      </c>
      <c r="C1225" s="16" t="str">
        <f>[1]!s_info_mkt(A1225)</f>
        <v>科创板</v>
      </c>
      <c r="D1225" s="16" t="str">
        <f>[1]!s_ipo_listeddate(A1225)</f>
        <v>2021-10-26</v>
      </c>
      <c r="E1225" s="16" t="str">
        <f>[1]!s_info_industry_csrc2023(A1225,"",3)</f>
        <v>通用设备制造业</v>
      </c>
      <c r="F1225" s="16">
        <f>[1]!s_is(A1225,83,"FY","YTD","20251231",1,"",100000000)</f>
        <v>25.3793240607</v>
      </c>
      <c r="G1225" s="16">
        <f>[1]!s_is(A1225,83,"FY","YTD","20241231",1,"",100000000)</f>
        <v>24.744504553300001</v>
      </c>
      <c r="H1225" s="16">
        <f>[1]!s_is(A1225,61,"FY","YTD","20251231",1,"",100000000)</f>
        <v>-0.92984145150000008</v>
      </c>
      <c r="I1225" s="16">
        <f>[1]!s_is(A1225,61,"FY","YTD","20241231",1,"",100000000)</f>
        <v>-0.84750818230000002</v>
      </c>
      <c r="J1225" s="16">
        <f>[1]!s_fa_roe(A1225,"20251231")</f>
        <v>-2.6463000000000001</v>
      </c>
      <c r="K1225" s="16">
        <f>[1]!s_stmnote_rdexp(A1225,"20251231",1,10000)</f>
        <v>14056.943286000002</v>
      </c>
      <c r="L1225" s="16">
        <f>[1]!s_margin_tradingbalance(A1225,"",10000)</f>
        <v>7576.3453</v>
      </c>
      <c r="M1225" s="16">
        <f>[1]!s_margin_seclendingbalance(A1225,"",10000)</f>
        <v>0</v>
      </c>
      <c r="N1225" s="17">
        <f>[1]!s_val_ev(A1225,"",100000000)</f>
        <v>43.785015908000005</v>
      </c>
      <c r="O1225" s="17">
        <f>[1]!share_freesharesmv(A1225,"",100000000)</f>
        <v>17.031615907999996</v>
      </c>
      <c r="P1225" s="17">
        <f ca="1">[1]!s_dq_amount_btin(A1225,TODAY()-1,100000000)</f>
        <v>0.59130331000000003</v>
      </c>
      <c r="Q1225" s="17">
        <f ca="1">[1]!s_dq_turn(A1225,TODAY()-1)</f>
        <v>1.3502535324921048</v>
      </c>
      <c r="R1225" s="2">
        <f>[1]!s_pq_amount(A1225,"20260101","",100000000)</f>
        <v>34.170083409999997</v>
      </c>
      <c r="S1225" s="2">
        <f>[1]!s_pq_avgamount(A1225,"20260101","",100000000)</f>
        <v>0.31348700376146788</v>
      </c>
      <c r="T1225" s="17">
        <f>[1]!s_ipo_dilutedpe(A1225)</f>
        <v>61.31</v>
      </c>
      <c r="U1225" s="12">
        <f>[1]!s_ipo_collection_total(A1225,100000000)</f>
        <v>29.765999999999998</v>
      </c>
      <c r="V1225" s="18">
        <f>[1]!s_val_pe_ttm(A1225,"")</f>
        <v>-68.742889404296875</v>
      </c>
    </row>
    <row r="1226" spans="1:22" x14ac:dyDescent="0.3">
      <c r="A1226" s="12" t="s">
        <v>3019</v>
      </c>
      <c r="B1226" s="12" t="s">
        <v>3020</v>
      </c>
      <c r="C1226" s="16" t="str">
        <f>[1]!s_info_mkt(A1226)</f>
        <v>科创板</v>
      </c>
      <c r="D1226" s="16" t="str">
        <f>[1]!s_ipo_listeddate(A1226)</f>
        <v>2020-12-30</v>
      </c>
      <c r="E1226" s="16" t="str">
        <f>[1]!s_info_industry_csrc2023(A1226,"",3)</f>
        <v>电气机械和器材制造业</v>
      </c>
      <c r="F1226" s="16">
        <f>[1]!s_is(A1226,83,"FY","YTD","20251231",1,"",100000000)</f>
        <v>31.637925510100001</v>
      </c>
      <c r="G1226" s="16">
        <f>[1]!s_is(A1226,83,"FY","YTD","20241231",1,"",100000000)</f>
        <v>20.0479302062</v>
      </c>
      <c r="H1226" s="16">
        <f>[1]!s_is(A1226,61,"FY","YTD","20251231",1,"",100000000)</f>
        <v>0.84728759370000006</v>
      </c>
      <c r="I1226" s="16">
        <f>[1]!s_is(A1226,61,"FY","YTD","20241231",1,"",100000000)</f>
        <v>0.41107306539999999</v>
      </c>
      <c r="J1226" s="16">
        <f>[1]!s_fa_roe(A1226,"20251231")</f>
        <v>0.92200000000000004</v>
      </c>
      <c r="K1226" s="16">
        <f>[1]!s_stmnote_rdexp(A1226,"20251231",1,10000)</f>
        <v>31997.915286000003</v>
      </c>
      <c r="L1226" s="16">
        <f>[1]!s_margin_tradingbalance(A1226,"",10000)</f>
        <v>94890.181599999996</v>
      </c>
      <c r="M1226" s="16">
        <f>[1]!s_margin_seclendingbalance(A1226,"",10000)</f>
        <v>162.67679999999999</v>
      </c>
      <c r="N1226" s="17">
        <f>[1]!s_val_ev(A1226,"",100000000)</f>
        <v>145.37535503250001</v>
      </c>
      <c r="O1226" s="17">
        <f>[1]!share_freesharesmv(A1226,"",100000000)</f>
        <v>101.432071725</v>
      </c>
      <c r="P1226" s="17">
        <f ca="1">[1]!s_dq_amount_btin(A1226,TODAY()-1,100000000)</f>
        <v>5.1779691200000002</v>
      </c>
      <c r="Q1226" s="17">
        <f ca="1">[1]!s_dq_turn(A1226,TODAY()-1)</f>
        <v>3.576084062761375</v>
      </c>
      <c r="R1226" s="2">
        <f>[1]!s_pq_amount(A1226,"20260101","",100000000)</f>
        <v>889.94755205000001</v>
      </c>
      <c r="S1226" s="2">
        <f>[1]!s_pq_avgamount(A1226,"20260101","",100000000)</f>
        <v>8.1646564408256879</v>
      </c>
      <c r="T1226" s="17">
        <f>[1]!s_ipo_dilutedpe(A1226)</f>
        <v>60.17</v>
      </c>
      <c r="U1226" s="12">
        <f>[1]!s_ipo_collection_total(A1226,100000000)</f>
        <v>21.678272</v>
      </c>
      <c r="V1226" s="18">
        <f>[1]!s_val_pe_ttm(A1226,"")</f>
        <v>100.12739562988281</v>
      </c>
    </row>
    <row r="1227" spans="1:22" x14ac:dyDescent="0.3">
      <c r="A1227" s="12" t="s">
        <v>3021</v>
      </c>
      <c r="B1227" s="12" t="s">
        <v>3022</v>
      </c>
      <c r="C1227" s="16" t="str">
        <f>[1]!s_info_mkt(A1227)</f>
        <v>主板</v>
      </c>
      <c r="D1227" s="16" t="str">
        <f>[1]!s_ipo_listeddate(A1227)</f>
        <v>1994-01-10</v>
      </c>
      <c r="E1227" s="16" t="str">
        <f>[1]!s_info_industry_csrc2023(A1227,"",3)</f>
        <v>汽车制造业</v>
      </c>
      <c r="F1227" s="16">
        <f>[1]!s_is(A1227,83,"FY","YTD","20251231",1,"",100000000)</f>
        <v>133.90817405940001</v>
      </c>
      <c r="G1227" s="16">
        <f>[1]!s_is(A1227,83,"FY","YTD","20241231",1,"",100000000)</f>
        <v>128.68427458120001</v>
      </c>
      <c r="H1227" s="16">
        <f>[1]!s_is(A1227,61,"FY","YTD","20251231",1,"",100000000)</f>
        <v>10.3557768961</v>
      </c>
      <c r="I1227" s="16">
        <f>[1]!s_is(A1227,61,"FY","YTD","20241231",1,"",100000000)</f>
        <v>9.5100241122</v>
      </c>
      <c r="J1227" s="16">
        <f>[1]!s_fa_roe(A1227,"20251231")</f>
        <v>11.585599999999999</v>
      </c>
      <c r="K1227" s="16">
        <f>[1]!s_stmnote_rdexp(A1227,"20251231",1,10000)</f>
        <v>55874.928285000002</v>
      </c>
      <c r="L1227" s="16">
        <f>[1]!s_margin_tradingbalance(A1227,"",10000)</f>
        <v>96096.420800000007</v>
      </c>
      <c r="M1227" s="16">
        <f>[1]!s_margin_seclendingbalance(A1227,"",10000)</f>
        <v>1137.4374</v>
      </c>
      <c r="N1227" s="17">
        <f>[1]!s_val_ev(A1227,"",100000000)</f>
        <v>455.86178604999998</v>
      </c>
      <c r="O1227" s="17">
        <f>[1]!share_freesharesmv(A1227,"",100000000)</f>
        <v>165.12570428750001</v>
      </c>
      <c r="P1227" s="17">
        <f ca="1">[1]!s_dq_amount_btin(A1227,TODAY()-1,100000000)</f>
        <v>6.2638254900000003</v>
      </c>
      <c r="Q1227" s="17">
        <f ca="1">[1]!s_dq_turn(A1227,TODAY()-1)</f>
        <v>1.3777849954314962</v>
      </c>
      <c r="R1227" s="2">
        <f>[1]!s_pq_amount(A1227,"20260101","",100000000)</f>
        <v>2627.35591535</v>
      </c>
      <c r="S1227" s="2">
        <f>[1]!s_pq_avgamount(A1227,"20260101","",100000000)</f>
        <v>24.104182709633026</v>
      </c>
      <c r="T1227" s="17">
        <f>[1]!s_ipo_dilutedpe(A1227)</f>
        <v>0</v>
      </c>
      <c r="U1227" s="12">
        <f>[1]!s_ipo_collection_total(A1227,100000000)</f>
        <v>1.1399999999999999</v>
      </c>
      <c r="V1227" s="18">
        <f>[1]!s_val_pe_ttm(A1227,"")</f>
        <v>46.087051391601563</v>
      </c>
    </row>
    <row r="1228" spans="1:22" x14ac:dyDescent="0.3">
      <c r="A1228" s="12" t="s">
        <v>3023</v>
      </c>
      <c r="B1228" s="12" t="s">
        <v>3024</v>
      </c>
      <c r="C1228" s="16" t="str">
        <f>[1]!s_info_mkt(A1228)</f>
        <v>主板</v>
      </c>
      <c r="D1228" s="16" t="str">
        <f>[1]!s_ipo_listeddate(A1228)</f>
        <v>2015-05-27</v>
      </c>
      <c r="E1228" s="16" t="str">
        <f>[1]!s_info_industry_csrc2023(A1228,"",3)</f>
        <v>专用设备制造业</v>
      </c>
      <c r="F1228" s="16">
        <f>[1]!s_is(A1228,83,"FY","YTD","20251231",1,"",100000000)</f>
        <v>34.118050654699999</v>
      </c>
      <c r="G1228" s="16">
        <f>[1]!s_is(A1228,83,"FY","YTD","20241231",1,"",100000000)</f>
        <v>33.317997285499999</v>
      </c>
      <c r="H1228" s="16">
        <f>[1]!s_is(A1228,61,"FY","YTD","20251231",1,"",100000000)</f>
        <v>1.2001590758</v>
      </c>
      <c r="I1228" s="16">
        <f>[1]!s_is(A1228,61,"FY","YTD","20241231",1,"",100000000)</f>
        <v>-1.7514812113</v>
      </c>
      <c r="J1228" s="16">
        <f>[1]!s_fa_roe(A1228,"20251231")</f>
        <v>5.9771000000000001</v>
      </c>
      <c r="K1228" s="16">
        <f>[1]!s_stmnote_rdexp(A1228,"20251231",1,10000)</f>
        <v>13251.987945999999</v>
      </c>
      <c r="L1228" s="16">
        <f>[1]!s_margin_tradingbalance(A1228,"",10000)</f>
        <v>0</v>
      </c>
      <c r="M1228" s="16">
        <f>[1]!s_margin_seclendingbalance(A1228,"",10000)</f>
        <v>0</v>
      </c>
      <c r="N1228" s="17">
        <f>[1]!s_val_ev(A1228,"",100000000)</f>
        <v>63.079837425500003</v>
      </c>
      <c r="O1228" s="17">
        <f>[1]!share_freesharesmv(A1228,"",100000000)</f>
        <v>37.682046304000004</v>
      </c>
      <c r="P1228" s="17">
        <f ca="1">[1]!s_dq_amount_btin(A1228,TODAY()-1,100000000)</f>
        <v>3.1024072399999998</v>
      </c>
      <c r="Q1228" s="17">
        <f ca="1">[1]!s_dq_turn(A1228,TODAY()-1)</f>
        <v>5.1690510565025596</v>
      </c>
      <c r="R1228" s="2">
        <f>[1]!s_pq_amount(A1228,"20260101","",100000000)</f>
        <v>763.28758825</v>
      </c>
      <c r="S1228" s="2">
        <f>[1]!s_pq_avgamount(A1228,"20260101","",100000000)</f>
        <v>7.0026384243119262</v>
      </c>
      <c r="T1228" s="17">
        <f>[1]!s_ipo_dilutedpe(A1228)</f>
        <v>22.98</v>
      </c>
      <c r="U1228" s="12">
        <f>[1]!s_ipo_collection_total(A1228,100000000)</f>
        <v>3.5377960000000002</v>
      </c>
      <c r="V1228" s="18">
        <f>[1]!s_val_pe_ttm(A1228,"")</f>
        <v>52.458732604980469</v>
      </c>
    </row>
    <row r="1229" spans="1:22" x14ac:dyDescent="0.3">
      <c r="A1229" s="12" t="s">
        <v>3025</v>
      </c>
      <c r="B1229" s="12" t="s">
        <v>3026</v>
      </c>
      <c r="C1229" s="16" t="str">
        <f>[1]!s_info_mkt(A1229)</f>
        <v>创业板</v>
      </c>
      <c r="D1229" s="16" t="str">
        <f>[1]!s_ipo_listeddate(A1229)</f>
        <v>2019-07-15</v>
      </c>
      <c r="E1229" s="16" t="str">
        <f>[1]!s_info_industry_csrc2023(A1229,"",3)</f>
        <v>互联网和相关服务</v>
      </c>
      <c r="F1229" s="16">
        <f>[1]!s_is(A1229,83,"FY","YTD","20251231",1,"",100000000)</f>
        <v>12.877682136199999</v>
      </c>
      <c r="G1229" s="16">
        <f>[1]!s_is(A1229,83,"FY","YTD","20241231",1,"",100000000)</f>
        <v>15.176243751900001</v>
      </c>
      <c r="H1229" s="16">
        <f>[1]!s_is(A1229,61,"FY","YTD","20251231",1,"",100000000)</f>
        <v>0.86516542930000007</v>
      </c>
      <c r="I1229" s="16">
        <f>[1]!s_is(A1229,61,"FY","YTD","20241231",1,"",100000000)</f>
        <v>0.75240530760000002</v>
      </c>
      <c r="J1229" s="16">
        <f>[1]!s_fa_roe(A1229,"20251231")</f>
        <v>4.4757999999999996</v>
      </c>
      <c r="K1229" s="16">
        <f>[1]!s_stmnote_rdexp(A1229,"20251231",1,10000)</f>
        <v>16456.197034000001</v>
      </c>
      <c r="L1229" s="16">
        <f>[1]!s_margin_tradingbalance(A1229,"",10000)</f>
        <v>0</v>
      </c>
      <c r="M1229" s="16">
        <f>[1]!s_margin_seclendingbalance(A1229,"",10000)</f>
        <v>0</v>
      </c>
      <c r="N1229" s="17">
        <f>[1]!s_val_ev(A1229,"",100000000)</f>
        <v>80.476716842100004</v>
      </c>
      <c r="O1229" s="17">
        <f>[1]!share_freesharesmv(A1229,"",100000000)</f>
        <v>36.983700923100002</v>
      </c>
      <c r="P1229" s="17">
        <f ca="1">[1]!s_dq_amount_btin(A1229,TODAY()-1,100000000)</f>
        <v>3.0036916900000001</v>
      </c>
      <c r="Q1229" s="17">
        <f ca="1">[1]!s_dq_turn(A1229,TODAY()-1)</f>
        <v>6.0869935194373355</v>
      </c>
      <c r="R1229" s="2">
        <f>[1]!s_pq_amount(A1229,"20260101","",100000000)</f>
        <v>917.61709056999996</v>
      </c>
      <c r="S1229" s="2">
        <f>[1]!s_pq_avgamount(A1229,"20260101","",100000000)</f>
        <v>8.4185054180733943</v>
      </c>
      <c r="T1229" s="17">
        <f>[1]!s_ipo_dilutedpe(A1229)</f>
        <v>17.45</v>
      </c>
      <c r="U1229" s="12">
        <f>[1]!s_ipo_collection_total(A1229,100000000)</f>
        <v>3.7893335227999998</v>
      </c>
      <c r="V1229" s="18">
        <f>[1]!s_val_pe_ttm(A1229,"")</f>
        <v>81.547103881835938</v>
      </c>
    </row>
    <row r="1230" spans="1:22" x14ac:dyDescent="0.3">
      <c r="A1230" s="12" t="s">
        <v>3027</v>
      </c>
      <c r="B1230" s="12" t="s">
        <v>3028</v>
      </c>
      <c r="C1230" s="16" t="str">
        <f>[1]!s_info_mkt(A1230)</f>
        <v>科创板</v>
      </c>
      <c r="D1230" s="16" t="str">
        <f>[1]!s_ipo_listeddate(A1230)</f>
        <v>2020-10-23</v>
      </c>
      <c r="E1230" s="16" t="str">
        <f>[1]!s_info_industry_csrc2023(A1230,"",3)</f>
        <v>化学原料和化学制品制造业</v>
      </c>
      <c r="F1230" s="16">
        <f>[1]!s_is(A1230,83,"FY","YTD","20251231",1,"",100000000)</f>
        <v>6.6273616470000007</v>
      </c>
      <c r="G1230" s="16">
        <f>[1]!s_is(A1230,83,"FY","YTD","20241231",1,"",100000000)</f>
        <v>5.9753268486</v>
      </c>
      <c r="H1230" s="16">
        <f>[1]!s_is(A1230,61,"FY","YTD","20251231",1,"",100000000)</f>
        <v>1.0058009069</v>
      </c>
      <c r="I1230" s="16">
        <f>[1]!s_is(A1230,61,"FY","YTD","20241231",1,"",100000000)</f>
        <v>0.84745308480000003</v>
      </c>
      <c r="J1230" s="16">
        <f>[1]!s_fa_roe(A1230,"20251231")</f>
        <v>10.8871</v>
      </c>
      <c r="K1230" s="16">
        <f>[1]!s_stmnote_rdexp(A1230,"20251231",1,10000)</f>
        <v>3690.3151990000001</v>
      </c>
      <c r="L1230" s="16">
        <f>[1]!s_margin_tradingbalance(A1230,"",10000)</f>
        <v>6033.3993</v>
      </c>
      <c r="M1230" s="16">
        <f>[1]!s_margin_seclendingbalance(A1230,"",10000)</f>
        <v>0</v>
      </c>
      <c r="N1230" s="17">
        <f>[1]!s_val_ev(A1230,"",100000000)</f>
        <v>31.17991344</v>
      </c>
      <c r="O1230" s="17">
        <f>[1]!share_freesharesmv(A1230,"",100000000)</f>
        <v>10.84599744</v>
      </c>
      <c r="P1230" s="17">
        <f ca="1">[1]!s_dq_amount_btin(A1230,TODAY()-1,100000000)</f>
        <v>0.39581103000000001</v>
      </c>
      <c r="Q1230" s="17">
        <f ca="1">[1]!s_dq_turn(A1230,TODAY()-1)</f>
        <v>1.2674719535719148</v>
      </c>
      <c r="R1230" s="2">
        <f>[1]!s_pq_amount(A1230,"20260101","",100000000)</f>
        <v>50.246561790000001</v>
      </c>
      <c r="S1230" s="2">
        <f>[1]!s_pq_avgamount(A1230,"20260101","",100000000)</f>
        <v>0.46097763110091744</v>
      </c>
      <c r="T1230" s="17">
        <f>[1]!s_ipo_dilutedpe(A1230)</f>
        <v>24.71</v>
      </c>
      <c r="U1230" s="12">
        <f>[1]!s_ipo_collection_total(A1230,100000000)</f>
        <v>4.5659999999999998</v>
      </c>
      <c r="V1230" s="18">
        <f>[1]!s_val_pe_ttm(A1230,"")</f>
        <v>30.516319274902344</v>
      </c>
    </row>
    <row r="1231" spans="1:22" x14ac:dyDescent="0.3">
      <c r="A1231" s="12" t="s">
        <v>3029</v>
      </c>
      <c r="B1231" s="12" t="s">
        <v>3030</v>
      </c>
      <c r="C1231" s="16" t="str">
        <f>[1]!s_info_mkt(A1231)</f>
        <v>科创板</v>
      </c>
      <c r="D1231" s="16" t="str">
        <f>[1]!s_ipo_listeddate(A1231)</f>
        <v>2020-06-12</v>
      </c>
      <c r="E1231" s="16" t="str">
        <f>[1]!s_info_industry_csrc2023(A1231,"",3)</f>
        <v>软件和信息技术服务业</v>
      </c>
      <c r="F1231" s="16">
        <f>[1]!s_is(A1231,83,"FY","YTD","20251231",1,"",100000000)</f>
        <v>1.7100599053999999</v>
      </c>
      <c r="G1231" s="16">
        <f>[1]!s_is(A1231,83,"FY","YTD","20241231",1,"",100000000)</f>
        <v>1.7282721252000002</v>
      </c>
      <c r="H1231" s="16">
        <f>[1]!s_is(A1231,61,"FY","YTD","20251231",1,"",100000000)</f>
        <v>-0.22532533289999998</v>
      </c>
      <c r="I1231" s="16">
        <f>[1]!s_is(A1231,61,"FY","YTD","20241231",1,"",100000000)</f>
        <v>-0.38472544409999998</v>
      </c>
      <c r="J1231" s="16">
        <f>[1]!s_fa_roe(A1231,"20251231")</f>
        <v>-3.7643</v>
      </c>
      <c r="K1231" s="16">
        <f>[1]!s_stmnote_rdexp(A1231,"20251231",1,10000)</f>
        <v>4900.263618</v>
      </c>
      <c r="L1231" s="16">
        <f>[1]!s_margin_tradingbalance(A1231,"",10000)</f>
        <v>8750.2297999999992</v>
      </c>
      <c r="M1231" s="16">
        <f>[1]!s_margin_seclendingbalance(A1231,"",10000)</f>
        <v>0.4</v>
      </c>
      <c r="N1231" s="17">
        <f>[1]!s_val_ev(A1231,"",100000000)</f>
        <v>16.017600000000002</v>
      </c>
      <c r="O1231" s="17">
        <f>[1]!share_freesharesmv(A1231,"",100000000)</f>
        <v>9.9170432000000002</v>
      </c>
      <c r="P1231" s="17">
        <f ca="1">[1]!s_dq_amount_btin(A1231,TODAY()-1,100000000)</f>
        <v>0.36570299000000001</v>
      </c>
      <c r="Q1231" s="17">
        <f ca="1">[1]!s_dq_turn(A1231,TODAY()-1)</f>
        <v>2.3025859055039457</v>
      </c>
      <c r="R1231" s="2">
        <f>[1]!s_pq_amount(A1231,"20260101","",100000000)</f>
        <v>54.786293569999998</v>
      </c>
      <c r="S1231" s="2">
        <f>[1]!s_pq_avgamount(A1231,"20260101","",100000000)</f>
        <v>0.50262654651376149</v>
      </c>
      <c r="T1231" s="17">
        <f>[1]!s_ipo_dilutedpe(A1231)</f>
        <v>35.53</v>
      </c>
      <c r="U1231" s="12">
        <f>[1]!s_ipo_collection_total(A1231,100000000)</f>
        <v>4.0853400000000004</v>
      </c>
      <c r="V1231" s="18">
        <f>[1]!s_val_pe_ttm(A1231,"")</f>
        <v>-61.620716094970703</v>
      </c>
    </row>
    <row r="1232" spans="1:22" x14ac:dyDescent="0.3">
      <c r="A1232" s="12" t="s">
        <v>3031</v>
      </c>
      <c r="B1232" s="12" t="s">
        <v>3032</v>
      </c>
      <c r="C1232" s="16" t="str">
        <f>[1]!s_info_mkt(A1232)</f>
        <v>创业板</v>
      </c>
      <c r="D1232" s="16" t="str">
        <f>[1]!s_ipo_listeddate(A1232)</f>
        <v>2010-12-22</v>
      </c>
      <c r="E1232" s="16" t="str">
        <f>[1]!s_info_industry_csrc2023(A1232,"",3)</f>
        <v>研究和试验发展</v>
      </c>
      <c r="F1232" s="16">
        <f>[1]!s_is(A1232,83,"FY","YTD","20251231",1,"",100000000)</f>
        <v>11.347194762999999</v>
      </c>
      <c r="G1232" s="16">
        <f>[1]!s_is(A1232,83,"FY","YTD","20241231",1,"",100000000)</f>
        <v>9.7020475879999992</v>
      </c>
      <c r="H1232" s="16">
        <f>[1]!s_is(A1232,61,"FY","YTD","20251231",1,"",100000000)</f>
        <v>0.1341216063</v>
      </c>
      <c r="I1232" s="16">
        <f>[1]!s_is(A1232,61,"FY","YTD","20241231",1,"",100000000)</f>
        <v>-2.2647482803000001</v>
      </c>
      <c r="J1232" s="16">
        <f>[1]!s_fa_roe(A1232,"20251231")</f>
        <v>1.0772999999999999</v>
      </c>
      <c r="K1232" s="16">
        <f>[1]!s_stmnote_rdexp(A1232,"20251231",1,10000)</f>
        <v>5984.1693850000001</v>
      </c>
      <c r="L1232" s="16">
        <f>[1]!s_margin_tradingbalance(A1232,"",10000)</f>
        <v>17713.035199999998</v>
      </c>
      <c r="M1232" s="16">
        <f>[1]!s_margin_seclendingbalance(A1232,"",10000)</f>
        <v>30.2</v>
      </c>
      <c r="N1232" s="17">
        <f>[1]!s_val_ev(A1232,"",100000000)</f>
        <v>38.094245388000004</v>
      </c>
      <c r="O1232" s="17">
        <f>[1]!share_freesharesmv(A1232,"",100000000)</f>
        <v>31.932764793</v>
      </c>
      <c r="P1232" s="17">
        <f ca="1">[1]!s_dq_amount_btin(A1232,TODAY()-1,100000000)</f>
        <v>0.86967848999999997</v>
      </c>
      <c r="Q1232" s="17">
        <f ca="1">[1]!s_dq_turn(A1232,TODAY()-1)</f>
        <v>2.3953135339205813</v>
      </c>
      <c r="R1232" s="2">
        <f>[1]!s_pq_amount(A1232,"20260101","",100000000)</f>
        <v>242.65060886000001</v>
      </c>
      <c r="S1232" s="2">
        <f>[1]!s_pq_avgamount(A1232,"20260101","",100000000)</f>
        <v>2.2261523748623855</v>
      </c>
      <c r="T1232" s="17">
        <f>[1]!s_ipo_dilutedpe(A1232)</f>
        <v>64.39</v>
      </c>
      <c r="U1232" s="12">
        <f>[1]!s_ipo_collection_total(A1232,100000000)</f>
        <v>4.76</v>
      </c>
      <c r="V1232" s="18">
        <f>[1]!s_val_pe_ttm(A1232,"")</f>
        <v>-334.55947875976563</v>
      </c>
    </row>
    <row r="1233" spans="1:22" x14ac:dyDescent="0.3">
      <c r="A1233" s="12" t="s">
        <v>3033</v>
      </c>
      <c r="B1233" s="12" t="s">
        <v>3034</v>
      </c>
      <c r="C1233" s="16" t="str">
        <f>[1]!s_info_mkt(A1233)</f>
        <v>主板</v>
      </c>
      <c r="D1233" s="16" t="str">
        <f>[1]!s_ipo_listeddate(A1233)</f>
        <v>2018-04-12</v>
      </c>
      <c r="E1233" s="16" t="str">
        <f>[1]!s_info_industry_csrc2023(A1233,"",3)</f>
        <v>医药制造业</v>
      </c>
      <c r="F1233" s="16">
        <f>[1]!s_is(A1233,83,"FY","YTD","20251231",1,"",100000000)</f>
        <v>43.296009574700001</v>
      </c>
      <c r="G1233" s="16">
        <f>[1]!s_is(A1233,83,"FY","YTD","20241231",1,"",100000000)</f>
        <v>42.638863173899999</v>
      </c>
      <c r="H1233" s="16">
        <f>[1]!s_is(A1233,61,"FY","YTD","20251231",1,"",100000000)</f>
        <v>2.6081728143</v>
      </c>
      <c r="I1233" s="16">
        <f>[1]!s_is(A1233,61,"FY","YTD","20241231",1,"",100000000)</f>
        <v>3.8517072127999996</v>
      </c>
      <c r="J1233" s="16">
        <f>[1]!s_fa_roe(A1233,"20251231")</f>
        <v>4.6040000000000001</v>
      </c>
      <c r="K1233" s="16">
        <f>[1]!s_stmnote_rdexp(A1233,"20251231",1,10000)</f>
        <v>14980.608088999999</v>
      </c>
      <c r="L1233" s="16">
        <f>[1]!s_margin_tradingbalance(A1233,"",10000)</f>
        <v>146040.31469999999</v>
      </c>
      <c r="M1233" s="16">
        <f>[1]!s_margin_seclendingbalance(A1233,"",10000)</f>
        <v>154.86000000000001</v>
      </c>
      <c r="N1233" s="17">
        <f>[1]!s_val_ev(A1233,"",100000000)</f>
        <v>234.84984025</v>
      </c>
      <c r="O1233" s="17">
        <f>[1]!share_freesharesmv(A1233,"",100000000)</f>
        <v>94.454061510000002</v>
      </c>
      <c r="P1233" s="17">
        <f ca="1">[1]!s_dq_amount_btin(A1233,TODAY()-1,100000000)</f>
        <v>1.8616012900000001</v>
      </c>
      <c r="Q1233" s="17">
        <f ca="1">[1]!s_dq_turn(A1233,TODAY()-1)</f>
        <v>0.79799951662943491</v>
      </c>
      <c r="R1233" s="2">
        <f>[1]!s_pq_amount(A1233,"20260101","",100000000)</f>
        <v>306.69455790000001</v>
      </c>
      <c r="S1233" s="2">
        <f>[1]!s_pq_avgamount(A1233,"20260101","",100000000)</f>
        <v>2.8137115403669726</v>
      </c>
      <c r="T1233" s="17">
        <f>[1]!s_ipo_dilutedpe(A1233)</f>
        <v>22.99</v>
      </c>
      <c r="U1233" s="12">
        <f>[1]!s_ipo_collection_total(A1233,100000000)</f>
        <v>4.9550000000000001</v>
      </c>
      <c r="V1233" s="18">
        <f>[1]!s_val_pe_ttm(A1233,"")</f>
        <v>88.95037841796875</v>
      </c>
    </row>
    <row r="1234" spans="1:22" x14ac:dyDescent="0.3">
      <c r="A1234" s="12" t="s">
        <v>3035</v>
      </c>
      <c r="B1234" s="12" t="s">
        <v>3036</v>
      </c>
      <c r="C1234" s="16" t="str">
        <f>[1]!s_info_mkt(A1234)</f>
        <v>主板</v>
      </c>
      <c r="D1234" s="16" t="str">
        <f>[1]!s_ipo_listeddate(A1234)</f>
        <v>2010-12-10</v>
      </c>
      <c r="E1234" s="16" t="str">
        <f>[1]!s_info_industry_csrc2023(A1234,"",3)</f>
        <v>通用设备制造业</v>
      </c>
      <c r="F1234" s="16">
        <f>[1]!s_is(A1234,83,"FY","YTD","20251231",1,"",100000000)</f>
        <v>11.752113977999999</v>
      </c>
      <c r="G1234" s="16">
        <f>[1]!s_is(A1234,83,"FY","YTD","20241231",1,"",100000000)</f>
        <v>18.0426449273</v>
      </c>
      <c r="H1234" s="16">
        <f>[1]!s_is(A1234,61,"FY","YTD","20251231",1,"",100000000)</f>
        <v>-2.0862544358999999</v>
      </c>
      <c r="I1234" s="16">
        <f>[1]!s_is(A1234,61,"FY","YTD","20241231",1,"",100000000)</f>
        <v>-6.7534089416999992</v>
      </c>
      <c r="J1234" s="16">
        <f>[1]!s_fa_roe(A1234,"20251231")</f>
        <v>-53.110100000000003</v>
      </c>
      <c r="K1234" s="16">
        <f>[1]!s_stmnote_rdexp(A1234,"20251231",1,10000)</f>
        <v>5710.2510409999995</v>
      </c>
      <c r="L1234" s="16">
        <f>[1]!s_margin_tradingbalance(A1234,"",10000)</f>
        <v>15009.0926</v>
      </c>
      <c r="M1234" s="16">
        <f>[1]!s_margin_seclendingbalance(A1234,"",10000)</f>
        <v>0</v>
      </c>
      <c r="N1234" s="17">
        <f>[1]!s_val_ev(A1234,"",100000000)</f>
        <v>52.367112935800002</v>
      </c>
      <c r="O1234" s="17">
        <f>[1]!share_freesharesmv(A1234,"",100000000)</f>
        <v>37.623984995400008</v>
      </c>
      <c r="P1234" s="17">
        <f ca="1">[1]!s_dq_amount_btin(A1234,TODAY()-1,100000000)</f>
        <v>3.4707226900000001</v>
      </c>
      <c r="Q1234" s="17">
        <f ca="1">[1]!s_dq_turn(A1234,TODAY()-1)</f>
        <v>6.9420144024803987</v>
      </c>
      <c r="R1234" s="2">
        <f>[1]!s_pq_amount(A1234,"20260101","",100000000)</f>
        <v>280.41420865999999</v>
      </c>
      <c r="S1234" s="2">
        <f>[1]!s_pq_avgamount(A1234,"20260101","",100000000)</f>
        <v>2.5726074188990826</v>
      </c>
      <c r="T1234" s="17">
        <f>[1]!s_ipo_dilutedpe(A1234)</f>
        <v>60.34</v>
      </c>
      <c r="U1234" s="12">
        <f>[1]!s_ipo_collection_total(A1234,100000000)</f>
        <v>5.6</v>
      </c>
      <c r="V1234" s="18">
        <f>[1]!s_val_pe_ttm(A1234,"")</f>
        <v>-41.330509185791016</v>
      </c>
    </row>
    <row r="1235" spans="1:22" x14ac:dyDescent="0.3">
      <c r="A1235" s="12" t="s">
        <v>3037</v>
      </c>
      <c r="B1235" s="12" t="s">
        <v>3038</v>
      </c>
      <c r="C1235" s="16" t="str">
        <f>[1]!s_info_mkt(A1235)</f>
        <v>主板</v>
      </c>
      <c r="D1235" s="16" t="str">
        <f>[1]!s_ipo_listeddate(A1235)</f>
        <v>2016-12-16</v>
      </c>
      <c r="E1235" s="16" t="str">
        <f>[1]!s_info_industry_csrc2023(A1235,"",3)</f>
        <v>建筑装饰、装修和其他建筑业</v>
      </c>
      <c r="F1235" s="16">
        <f>[1]!s_is(A1235,83,"FY","YTD","20251231",1,"",100000000)</f>
        <v>30.055120366999997</v>
      </c>
      <c r="G1235" s="16">
        <f>[1]!s_is(A1235,83,"FY","YTD","20241231",1,"",100000000)</f>
        <v>29.360306087800002</v>
      </c>
      <c r="H1235" s="16">
        <f>[1]!s_is(A1235,61,"FY","YTD","20251231",1,"",100000000)</f>
        <v>1.0308255931999999</v>
      </c>
      <c r="I1235" s="16">
        <f>[1]!s_is(A1235,61,"FY","YTD","20241231",1,"",100000000)</f>
        <v>0.73558304860000001</v>
      </c>
      <c r="J1235" s="16">
        <f>[1]!s_fa_roe(A1235,"20251231")</f>
        <v>3.6848999999999998</v>
      </c>
      <c r="K1235" s="16">
        <f>[1]!s_stmnote_rdexp(A1235,"20251231",1,10000)</f>
        <v>9816.0798689999992</v>
      </c>
      <c r="L1235" s="16">
        <f>[1]!s_margin_tradingbalance(A1235,"",10000)</f>
        <v>13332.0398</v>
      </c>
      <c r="M1235" s="16">
        <f>[1]!s_margin_seclendingbalance(A1235,"",10000)</f>
        <v>11.124499999999999</v>
      </c>
      <c r="N1235" s="17">
        <f>[1]!s_val_ev(A1235,"",100000000)</f>
        <v>63.198867423800003</v>
      </c>
      <c r="O1235" s="17">
        <f>[1]!share_freesharesmv(A1235,"",100000000)</f>
        <v>21.522034066200003</v>
      </c>
      <c r="P1235" s="17">
        <f ca="1">[1]!s_dq_amount_btin(A1235,TODAY()-1,100000000)</f>
        <v>0.71331577000000002</v>
      </c>
      <c r="Q1235" s="17">
        <f ca="1">[1]!s_dq_turn(A1235,TODAY()-1)</f>
        <v>1.1300908033815844</v>
      </c>
      <c r="R1235" s="2">
        <f>[1]!s_pq_amount(A1235,"20260101","",100000000)</f>
        <v>156.85464395</v>
      </c>
      <c r="S1235" s="2">
        <f>[1]!s_pq_avgamount(A1235,"20260101","",100000000)</f>
        <v>1.439033430733945</v>
      </c>
      <c r="T1235" s="17">
        <f>[1]!s_ipo_dilutedpe(A1235)</f>
        <v>22.98</v>
      </c>
      <c r="U1235" s="12">
        <f>[1]!s_ipo_collection_total(A1235,100000000)</f>
        <v>5.7384180000000002</v>
      </c>
      <c r="V1235" s="18">
        <f>[1]!s_val_pe_ttm(A1235,"")</f>
        <v>69.827507019042969</v>
      </c>
    </row>
    <row r="1236" spans="1:22" x14ac:dyDescent="0.3">
      <c r="A1236" s="12" t="s">
        <v>91</v>
      </c>
      <c r="B1236" s="12" t="s">
        <v>92</v>
      </c>
      <c r="C1236" s="16" t="str">
        <f>[1]!s_info_mkt(A1236)</f>
        <v>北证</v>
      </c>
      <c r="D1236" s="16" t="str">
        <f>[1]!s_ipo_listeddate(A1236)</f>
        <v>2023-05-31</v>
      </c>
      <c r="E1236" s="16" t="str">
        <f>[1]!s_info_industry_csrc2023(A1236,"",3)</f>
        <v>医药制造业</v>
      </c>
      <c r="F1236" s="16">
        <f>[1]!s_is(A1236,83,"FY","YTD","20251231",1,"",100000000)</f>
        <v>6.5013999782000003</v>
      </c>
      <c r="G1236" s="16">
        <f>[1]!s_is(A1236,83,"FY","YTD","20241231",1,"",100000000)</f>
        <v>6.4804213412000005</v>
      </c>
      <c r="H1236" s="16">
        <f>[1]!s_is(A1236,61,"FY","YTD","20251231",1,"",100000000)</f>
        <v>1.0304479911</v>
      </c>
      <c r="I1236" s="16">
        <f>[1]!s_is(A1236,61,"FY","YTD","20241231",1,"",100000000)</f>
        <v>0.82882732469999998</v>
      </c>
      <c r="J1236" s="16">
        <f>[1]!s_fa_roe(A1236,"20251231")</f>
        <v>6.4569000000000001</v>
      </c>
      <c r="K1236" s="16">
        <f>[1]!s_stmnote_rdexp(A1236,"20251231",1,10000)</f>
        <v>7547.5769959999998</v>
      </c>
      <c r="L1236" s="16">
        <f>[1]!s_margin_tradingbalance(A1236,"",10000)</f>
        <v>4410.9162999999999</v>
      </c>
      <c r="M1236" s="16">
        <f>[1]!s_margin_seclendingbalance(A1236,"",10000)</f>
        <v>0</v>
      </c>
      <c r="N1236" s="17">
        <f>[1]!s_val_ev(A1236,"",100000000)</f>
        <v>19.327232651999999</v>
      </c>
      <c r="O1236" s="17">
        <f>[1]!share_freesharesmv(A1236,"",100000000)</f>
        <v>10.82541018</v>
      </c>
      <c r="P1236" s="17">
        <f ca="1">[1]!s_dq_amount_btin(A1236,TODAY()-1,100000000)</f>
        <v>0.21128294</v>
      </c>
      <c r="Q1236" s="17">
        <f ca="1">[1]!s_dq_turn(A1236,TODAY()-1)</f>
        <v>1.103565241053398</v>
      </c>
      <c r="R1236" s="2">
        <f>[1]!s_pq_amount(A1236,"20260101","",100000000)</f>
        <v>35.909988599999998</v>
      </c>
      <c r="S1236" s="2">
        <f>[1]!s_pq_avgamount(A1236,"20260101","",100000000)</f>
        <v>0.32944943669724769</v>
      </c>
      <c r="T1236" s="17">
        <f>[1]!s_ipo_dilutedpe(A1236)</f>
        <v>31.86</v>
      </c>
      <c r="U1236" s="12">
        <f>[1]!s_ipo_collection_total(A1236,100000000)</f>
        <v>3.7637999999999998</v>
      </c>
      <c r="V1236" s="18">
        <f>[1]!s_val_pe_ttm(A1236,"")</f>
        <v>17.601791381835938</v>
      </c>
    </row>
    <row r="1237" spans="1:22" x14ac:dyDescent="0.3">
      <c r="A1237" s="12" t="s">
        <v>3039</v>
      </c>
      <c r="B1237" s="12" t="s">
        <v>3040</v>
      </c>
      <c r="C1237" s="16" t="str">
        <f>[1]!s_info_mkt(A1237)</f>
        <v>主板</v>
      </c>
      <c r="D1237" s="16" t="str">
        <f>[1]!s_ipo_listeddate(A1237)</f>
        <v>2023-04-10</v>
      </c>
      <c r="E1237" s="16" t="str">
        <f>[1]!s_info_industry_csrc2023(A1237,"",3)</f>
        <v>医药制造业</v>
      </c>
      <c r="F1237" s="16">
        <f>[1]!s_is(A1237,83,"FY","YTD","20251231",1,"",100000000)</f>
        <v>5.3225937945999995</v>
      </c>
      <c r="G1237" s="16">
        <f>[1]!s_is(A1237,83,"FY","YTD","20241231",1,"",100000000)</f>
        <v>4.7151016234999998</v>
      </c>
      <c r="H1237" s="16">
        <f>[1]!s_is(A1237,61,"FY","YTD","20251231",1,"",100000000)</f>
        <v>1.3587966577999999</v>
      </c>
      <c r="I1237" s="16">
        <f>[1]!s_is(A1237,61,"FY","YTD","20241231",1,"",100000000)</f>
        <v>1.2255773165000001</v>
      </c>
      <c r="J1237" s="16">
        <f>[1]!s_fa_roe(A1237,"20251231")</f>
        <v>9.5760000000000005</v>
      </c>
      <c r="K1237" s="16">
        <f>[1]!s_stmnote_rdexp(A1237,"20251231",1,10000)</f>
        <v>3886.0884850000002</v>
      </c>
      <c r="L1237" s="16">
        <f>[1]!s_margin_tradingbalance(A1237,"",10000)</f>
        <v>6559.8833000000004</v>
      </c>
      <c r="M1237" s="16">
        <f>[1]!s_margin_seclendingbalance(A1237,"",10000)</f>
        <v>22.055</v>
      </c>
      <c r="N1237" s="17">
        <f>[1]!s_val_ev(A1237,"",100000000)</f>
        <v>30.942528719999999</v>
      </c>
      <c r="O1237" s="17">
        <f>[1]!share_freesharesmv(A1237,"",100000000)</f>
        <v>8.3209355087999999</v>
      </c>
      <c r="P1237" s="17">
        <f ca="1">[1]!s_dq_amount_btin(A1237,TODAY()-1,100000000)</f>
        <v>0.31046811000000002</v>
      </c>
      <c r="Q1237" s="17">
        <f ca="1">[1]!s_dq_turn(A1237,TODAY()-1)</f>
        <v>1.261888627643543</v>
      </c>
      <c r="R1237" s="2">
        <f>[1]!s_pq_amount(A1237,"20260101","",100000000)</f>
        <v>75.903312540000002</v>
      </c>
      <c r="S1237" s="2">
        <f>[1]!s_pq_avgamount(A1237,"20260101","",100000000)</f>
        <v>0.6963606655045872</v>
      </c>
      <c r="T1237" s="17">
        <f>[1]!s_ipo_dilutedpe(A1237)</f>
        <v>33.58</v>
      </c>
      <c r="U1237" s="12">
        <f>[1]!s_ipo_collection_total(A1237,100000000)</f>
        <v>7.5616000000000003</v>
      </c>
      <c r="V1237" s="18">
        <f>[1]!s_val_pe_ttm(A1237,"")</f>
        <v>23.164749145507813</v>
      </c>
    </row>
    <row r="1238" spans="1:22" x14ac:dyDescent="0.3">
      <c r="A1238" s="12" t="s">
        <v>89</v>
      </c>
      <c r="B1238" s="12" t="s">
        <v>90</v>
      </c>
      <c r="C1238" s="16" t="str">
        <f>[1]!s_info_mkt(A1238)</f>
        <v>北证</v>
      </c>
      <c r="D1238" s="16" t="str">
        <f>[1]!s_ipo_listeddate(A1238)</f>
        <v>2026-03-09</v>
      </c>
      <c r="E1238" s="16" t="str">
        <f>[1]!s_info_industry_csrc2023(A1238,"",3)</f>
        <v>计算机、通信和其他电子设备制造业</v>
      </c>
      <c r="F1238" s="16">
        <f>[1]!s_is(A1238,83,"FY","YTD","20251231",1,"",100000000)</f>
        <v>8.0168325087000003</v>
      </c>
      <c r="G1238" s="16">
        <f>[1]!s_is(A1238,83,"FY","YTD","20241231",1,"",100000000)</f>
        <v>7.4300554866999997</v>
      </c>
      <c r="H1238" s="16">
        <f>[1]!s_is(A1238,61,"FY","YTD","20251231",1,"",100000000)</f>
        <v>0.79143413540000007</v>
      </c>
      <c r="I1238" s="16">
        <f>[1]!s_is(A1238,61,"FY","YTD","20241231",1,"",100000000)</f>
        <v>0.81658066620000003</v>
      </c>
      <c r="J1238" s="16">
        <f>[1]!s_fa_roe(A1238,"20251231")</f>
        <v>26.229500000000002</v>
      </c>
      <c r="K1238" s="16">
        <f>[1]!s_stmnote_rdexp(A1238,"20251231",1,10000)</f>
        <v>7907.5454230000005</v>
      </c>
      <c r="L1238" s="16">
        <f>[1]!s_margin_tradingbalance(A1238,"",10000)</f>
        <v>781.16740000000004</v>
      </c>
      <c r="M1238" s="16">
        <f>[1]!s_margin_seclendingbalance(A1238,"",10000)</f>
        <v>0</v>
      </c>
      <c r="N1238" s="17">
        <f>[1]!s_val_ev(A1238,"",100000000)</f>
        <v>23.254446677099999</v>
      </c>
      <c r="O1238" s="17">
        <f>[1]!share_freesharesmv(A1238,"",100000000)</f>
        <v>5.5810836620999993</v>
      </c>
      <c r="P1238" s="17">
        <f ca="1">[1]!s_dq_amount_btin(A1238,TODAY()-1,100000000)</f>
        <v>0.64449338</v>
      </c>
      <c r="Q1238" s="17">
        <f ca="1">[1]!s_dq_turn(A1238,TODAY()-1)</f>
        <v>11.826270892195303</v>
      </c>
      <c r="R1238" s="2">
        <f>[1]!s_pq_amount(A1238,"20260101","",100000000)</f>
        <v>100.15419505</v>
      </c>
      <c r="S1238" s="2">
        <f>[1]!s_pq_avgamount(A1238,"20260101","",100000000)</f>
        <v>1.430774215</v>
      </c>
      <c r="T1238" s="17">
        <f>[1]!s_ipo_dilutedpe(A1238)</f>
        <v>14.99</v>
      </c>
      <c r="U1238" s="12">
        <f>[1]!s_ipo_collection_total(A1238,100000000)</f>
        <v>2.9279036000000001</v>
      </c>
      <c r="V1238" s="18">
        <f>[1]!s_val_pe_ttm(A1238,"")</f>
        <v>31.208013534545898</v>
      </c>
    </row>
    <row r="1239" spans="1:22" x14ac:dyDescent="0.3">
      <c r="A1239" s="12" t="s">
        <v>3041</v>
      </c>
      <c r="B1239" s="12" t="s">
        <v>3042</v>
      </c>
      <c r="C1239" s="16" t="str">
        <f>[1]!s_info_mkt(A1239)</f>
        <v>科创板</v>
      </c>
      <c r="D1239" s="16" t="str">
        <f>[1]!s_ipo_listeddate(A1239)</f>
        <v>2022-04-12</v>
      </c>
      <c r="E1239" s="16" t="str">
        <f>[1]!s_info_industry_csrc2023(A1239,"",3)</f>
        <v>计算机、通信和其他电子设备制造业</v>
      </c>
      <c r="F1239" s="16">
        <f>[1]!s_is(A1239,83,"FY","YTD","20251231",1,"",100000000)</f>
        <v>23.209622677700001</v>
      </c>
      <c r="G1239" s="16">
        <f>[1]!s_is(A1239,83,"FY","YTD","20241231",1,"",100000000)</f>
        <v>21.0304024261</v>
      </c>
      <c r="H1239" s="16">
        <f>[1]!s_is(A1239,61,"FY","YTD","20251231",1,"",100000000)</f>
        <v>0.4363230642</v>
      </c>
      <c r="I1239" s="16">
        <f>[1]!s_is(A1239,61,"FY","YTD","20241231",1,"",100000000)</f>
        <v>-0.23725130219999999</v>
      </c>
      <c r="J1239" s="16">
        <f>[1]!s_fa_roe(A1239,"20251231")</f>
        <v>1.0887</v>
      </c>
      <c r="K1239" s="16">
        <f>[1]!s_stmnote_rdexp(A1239,"20251231",1,10000)</f>
        <v>41633.982203</v>
      </c>
      <c r="L1239" s="16">
        <f>[1]!s_margin_tradingbalance(A1239,"",10000)</f>
        <v>25894.001100000001</v>
      </c>
      <c r="M1239" s="16">
        <f>[1]!s_margin_seclendingbalance(A1239,"",10000)</f>
        <v>122.6527</v>
      </c>
      <c r="N1239" s="17">
        <f>[1]!s_val_ev(A1239,"",100000000)</f>
        <v>137.74319386080001</v>
      </c>
      <c r="O1239" s="17">
        <f>[1]!share_freesharesmv(A1239,"",100000000)</f>
        <v>45.720480626700002</v>
      </c>
      <c r="P1239" s="17">
        <f ca="1">[1]!s_dq_amount_btin(A1239,TODAY()-1,100000000)</f>
        <v>1.9025289400000001</v>
      </c>
      <c r="Q1239" s="17">
        <f ca="1">[1]!s_dq_turn(A1239,TODAY()-1)</f>
        <v>1.4621903343710603</v>
      </c>
      <c r="R1239" s="2">
        <f>[1]!s_pq_amount(A1239,"20260101","",100000000)</f>
        <v>208.69014577999999</v>
      </c>
      <c r="S1239" s="2">
        <f>[1]!s_pq_avgamount(A1239,"20260101","",100000000)</f>
        <v>1.9145884933944954</v>
      </c>
      <c r="T1239" s="17">
        <f>[1]!s_ipo_dilutedpe(A1239)</f>
        <v>0</v>
      </c>
      <c r="U1239" s="12">
        <f>[1]!s_ipo_collection_total(A1239,100000000)</f>
        <v>26.693280000000001</v>
      </c>
      <c r="V1239" s="18">
        <f>[1]!s_val_pe_ttm(A1239,"")</f>
        <v>1010.9773559570313</v>
      </c>
    </row>
    <row r="1240" spans="1:22" x14ac:dyDescent="0.3">
      <c r="A1240" s="12" t="s">
        <v>3043</v>
      </c>
      <c r="B1240" s="12" t="s">
        <v>3044</v>
      </c>
      <c r="C1240" s="16" t="str">
        <f>[1]!s_info_mkt(A1240)</f>
        <v>创业板</v>
      </c>
      <c r="D1240" s="16" t="str">
        <f>[1]!s_ipo_listeddate(A1240)</f>
        <v>2023-08-01</v>
      </c>
      <c r="E1240" s="16" t="str">
        <f>[1]!s_info_industry_csrc2023(A1240,"",3)</f>
        <v>化学原料和化学制品制造业</v>
      </c>
      <c r="F1240" s="16">
        <f>[1]!s_is(A1240,83,"FY","YTD","20251231",1,"",100000000)</f>
        <v>18.931504160100001</v>
      </c>
      <c r="G1240" s="16">
        <f>[1]!s_is(A1240,83,"FY","YTD","20241231",1,"",100000000)</f>
        <v>20.169758735799999</v>
      </c>
      <c r="H1240" s="16">
        <f>[1]!s_is(A1240,61,"FY","YTD","20251231",1,"",100000000)</f>
        <v>4.3267274700999998</v>
      </c>
      <c r="I1240" s="16">
        <f>[1]!s_is(A1240,61,"FY","YTD","20241231",1,"",100000000)</f>
        <v>6.6112943626999998</v>
      </c>
      <c r="J1240" s="16">
        <f>[1]!s_fa_roe(A1240,"20251231")</f>
        <v>7.6193</v>
      </c>
      <c r="K1240" s="16">
        <f>[1]!s_stmnote_rdexp(A1240,"20251231",1,10000)</f>
        <v>5090.6745689999998</v>
      </c>
      <c r="L1240" s="16">
        <f>[1]!s_margin_tradingbalance(A1240,"",10000)</f>
        <v>4681.2986000000001</v>
      </c>
      <c r="M1240" s="16">
        <f>[1]!s_margin_seclendingbalance(A1240,"",10000)</f>
        <v>30.0168</v>
      </c>
      <c r="N1240" s="17">
        <f>[1]!s_val_ev(A1240,"",100000000)</f>
        <v>142.97658960000001</v>
      </c>
      <c r="O1240" s="17">
        <f>[1]!share_freesharesmv(A1240,"",100000000)</f>
        <v>21.384306059999997</v>
      </c>
      <c r="P1240" s="17">
        <f ca="1">[1]!s_dq_amount_btin(A1240,TODAY()-1,100000000)</f>
        <v>0.5376668</v>
      </c>
      <c r="Q1240" s="17">
        <f ca="1">[1]!s_dq_turn(A1240,TODAY()-1)</f>
        <v>2.5341627522515919</v>
      </c>
      <c r="R1240" s="2">
        <f>[1]!s_pq_amount(A1240,"20260101","",100000000)</f>
        <v>88.026213909999996</v>
      </c>
      <c r="S1240" s="2">
        <f>[1]!s_pq_avgamount(A1240,"20260101","",100000000)</f>
        <v>0.80757994412844036</v>
      </c>
      <c r="T1240" s="17">
        <f>[1]!s_ipo_dilutedpe(A1240)</f>
        <v>29.07</v>
      </c>
      <c r="U1240" s="12">
        <f>[1]!s_ipo_collection_total(A1240,100000000)</f>
        <v>22.316544</v>
      </c>
      <c r="V1240" s="18">
        <f>[1]!s_val_pe_ttm(A1240,"")</f>
        <v>27.879215240478516</v>
      </c>
    </row>
    <row r="1241" spans="1:22" x14ac:dyDescent="0.3">
      <c r="A1241" s="12" t="s">
        <v>3045</v>
      </c>
      <c r="B1241" s="12" t="s">
        <v>3046</v>
      </c>
      <c r="C1241" s="16" t="str">
        <f>[1]!s_info_mkt(A1241)</f>
        <v>主板</v>
      </c>
      <c r="D1241" s="16" t="str">
        <f>[1]!s_ipo_listeddate(A1241)</f>
        <v>2024-09-20</v>
      </c>
      <c r="E1241" s="16" t="str">
        <f>[1]!s_info_industry_csrc2023(A1241,"",3)</f>
        <v>造纸和纸制品业</v>
      </c>
      <c r="F1241" s="16">
        <f>[1]!s_is(A1241,83,"FY","YTD","20251231",1,"",100000000)</f>
        <v>15.0561414012</v>
      </c>
      <c r="G1241" s="16">
        <f>[1]!s_is(A1241,83,"FY","YTD","20241231",1,"",100000000)</f>
        <v>15.461974595399999</v>
      </c>
      <c r="H1241" s="16">
        <f>[1]!s_is(A1241,61,"FY","YTD","20251231",1,"",100000000)</f>
        <v>2.6623021656999999</v>
      </c>
      <c r="I1241" s="16">
        <f>[1]!s_is(A1241,61,"FY","YTD","20241231",1,"",100000000)</f>
        <v>3.2385730118000002</v>
      </c>
      <c r="J1241" s="16">
        <f>[1]!s_fa_roe(A1241,"20251231")</f>
        <v>12.6922</v>
      </c>
      <c r="K1241" s="16">
        <f>[1]!s_stmnote_rdexp(A1241,"20251231",1,10000)</f>
        <v>3675.9343770000005</v>
      </c>
      <c r="L1241" s="16">
        <f>[1]!s_margin_tradingbalance(A1241,"",10000)</f>
        <v>22201.990600000001</v>
      </c>
      <c r="M1241" s="16">
        <f>[1]!s_margin_seclendingbalance(A1241,"",10000)</f>
        <v>26.633099999999999</v>
      </c>
      <c r="N1241" s="17">
        <f>[1]!s_val_ev(A1241,"",100000000)</f>
        <v>69.8188717397</v>
      </c>
      <c r="O1241" s="17">
        <f>[1]!share_freesharesmv(A1241,"",100000000)</f>
        <v>21.471481615100004</v>
      </c>
      <c r="P1241" s="17">
        <f ca="1">[1]!s_dq_amount_btin(A1241,TODAY()-1,100000000)</f>
        <v>0.57399639000000002</v>
      </c>
      <c r="Q1241" s="17">
        <f ca="1">[1]!s_dq_turn(A1241,TODAY()-1)</f>
        <v>2.7147902275642992</v>
      </c>
      <c r="R1241" s="2">
        <f>[1]!s_pq_amount(A1241,"20260101","",100000000)</f>
        <v>52.711028210000002</v>
      </c>
      <c r="S1241" s="2">
        <f>[1]!s_pq_avgamount(A1241,"20260101","",100000000)</f>
        <v>0.48358741477064221</v>
      </c>
      <c r="T1241" s="17">
        <f>[1]!s_ipo_dilutedpe(A1241)</f>
        <v>11.86</v>
      </c>
      <c r="U1241" s="12">
        <f>[1]!s_ipo_collection_total(A1241,100000000)</f>
        <v>6.7733204999999996</v>
      </c>
      <c r="V1241" s="18">
        <f>[1]!s_val_pe_ttm(A1241,"")</f>
        <v>24.254438400268555</v>
      </c>
    </row>
    <row r="1242" spans="1:22" x14ac:dyDescent="0.3">
      <c r="A1242" s="12" t="s">
        <v>3047</v>
      </c>
      <c r="B1242" s="12" t="s">
        <v>3048</v>
      </c>
      <c r="C1242" s="16" t="str">
        <f>[1]!s_info_mkt(A1242)</f>
        <v>科创板</v>
      </c>
      <c r="D1242" s="16" t="str">
        <f>[1]!s_ipo_listeddate(A1242)</f>
        <v>2022-06-22</v>
      </c>
      <c r="E1242" s="16" t="str">
        <f>[1]!s_info_industry_csrc2023(A1242,"",3)</f>
        <v>电气机械和器材制造业</v>
      </c>
      <c r="F1242" s="16">
        <f>[1]!s_is(A1242,83,"FY","YTD","20251231",1,"",100000000)</f>
        <v>273.80358000000001</v>
      </c>
      <c r="G1242" s="16">
        <f>[1]!s_is(A1242,83,"FY","YTD","20241231",1,"",100000000)</f>
        <v>177.91659999999999</v>
      </c>
      <c r="H1242" s="16">
        <f>[1]!s_is(A1242,61,"FY","YTD","20251231",1,"",100000000)</f>
        <v>7.1221199999999998</v>
      </c>
      <c r="I1242" s="16">
        <f>[1]!s_is(A1242,61,"FY","YTD","20241231",1,"",100000000)</f>
        <v>18.11983</v>
      </c>
      <c r="J1242" s="16">
        <f>[1]!s_fa_roe(A1242,"20251231")</f>
        <v>5.1128</v>
      </c>
      <c r="K1242" s="16">
        <f>[1]!s_stmnote_rdexp(A1242,"20251231",1,10000)</f>
        <v>80703.100000000006</v>
      </c>
      <c r="L1242" s="16">
        <f>[1]!s_margin_tradingbalance(A1242,"",10000)</f>
        <v>24552.513900000002</v>
      </c>
      <c r="M1242" s="16">
        <f>[1]!s_margin_seclendingbalance(A1242,"",10000)</f>
        <v>304.83949999999999</v>
      </c>
      <c r="N1242" s="17">
        <f>[1]!s_val_ev(A1242,"",100000000)</f>
        <v>224.97907920599999</v>
      </c>
      <c r="O1242" s="17">
        <f>[1]!share_freesharesmv(A1242,"",100000000)</f>
        <v>49.926185761999996</v>
      </c>
      <c r="P1242" s="17">
        <f ca="1">[1]!s_dq_amount_btin(A1242,TODAY()-1,100000000)</f>
        <v>1.6115333199999999</v>
      </c>
      <c r="Q1242" s="17">
        <f ca="1">[1]!s_dq_turn(A1242,TODAY()-1)</f>
        <v>0.73773616930725716</v>
      </c>
      <c r="R1242" s="2">
        <f>[1]!s_pq_amount(A1242,"20260101","",100000000)</f>
        <v>185.62853045</v>
      </c>
      <c r="S1242" s="2">
        <f>[1]!s_pq_avgamount(A1242,"20260101","",100000000)</f>
        <v>1.703014040825688</v>
      </c>
      <c r="T1242" s="17">
        <f>[1]!s_ipo_dilutedpe(A1242)</f>
        <v>22.93</v>
      </c>
      <c r="U1242" s="12">
        <f>[1]!s_ipo_collection_total(A1242,100000000)</f>
        <v>56.109143070000002</v>
      </c>
      <c r="V1242" s="18">
        <f>[1]!s_val_pe_ttm(A1242,"")</f>
        <v>20.776262283325195</v>
      </c>
    </row>
    <row r="1243" spans="1:22" x14ac:dyDescent="0.3">
      <c r="A1243" s="12" t="s">
        <v>3049</v>
      </c>
      <c r="B1243" s="12" t="s">
        <v>3050</v>
      </c>
      <c r="C1243" s="16" t="str">
        <f>[1]!s_info_mkt(A1243)</f>
        <v>主板</v>
      </c>
      <c r="D1243" s="16" t="str">
        <f>[1]!s_ipo_listeddate(A1243)</f>
        <v>1997-04-16</v>
      </c>
      <c r="E1243" s="16" t="str">
        <f>[1]!s_info_industry_csrc2023(A1243,"",3)</f>
        <v>有色金属矿采选业</v>
      </c>
      <c r="F1243" s="16">
        <f>[1]!s_is(A1243,83,"FY","YTD","20251231",1,"",100000000)</f>
        <v>101.20109569420001</v>
      </c>
      <c r="G1243" s="16">
        <f>[1]!s_is(A1243,83,"FY","YTD","20241231",1,"",100000000)</f>
        <v>89.178920579799993</v>
      </c>
      <c r="H1243" s="16">
        <f>[1]!s_is(A1243,61,"FY","YTD","20251231",1,"",100000000)</f>
        <v>4.7553722718999998</v>
      </c>
      <c r="I1243" s="16">
        <f>[1]!s_is(A1243,61,"FY","YTD","20241231",1,"",100000000)</f>
        <v>4.0231318333999999</v>
      </c>
      <c r="J1243" s="16">
        <f>[1]!s_fa_roe(A1243,"20251231")</f>
        <v>8.1661999999999999</v>
      </c>
      <c r="K1243" s="16">
        <f>[1]!s_stmnote_rdexp(A1243,"20251231",1,10000)</f>
        <v>6314.1552540000002</v>
      </c>
      <c r="L1243" s="16">
        <f>[1]!s_margin_tradingbalance(A1243,"",10000)</f>
        <v>67459.165099999998</v>
      </c>
      <c r="M1243" s="16">
        <f>[1]!s_margin_seclendingbalance(A1243,"",10000)</f>
        <v>229.1232</v>
      </c>
      <c r="N1243" s="17">
        <f>[1]!s_val_ev(A1243,"",100000000)</f>
        <v>140.32601506500001</v>
      </c>
      <c r="O1243" s="17">
        <f>[1]!share_freesharesmv(A1243,"",100000000)</f>
        <v>90.118958267999986</v>
      </c>
      <c r="P1243" s="17">
        <f ca="1">[1]!s_dq_amount_btin(A1243,TODAY()-1,100000000)</f>
        <v>5.5247744499999998</v>
      </c>
      <c r="Q1243" s="17">
        <f ca="1">[1]!s_dq_turn(A1243,TODAY()-1)</f>
        <v>3.9390603391196355</v>
      </c>
      <c r="R1243" s="2">
        <f>[1]!s_pq_amount(A1243,"20260101","",100000000)</f>
        <v>628.29234307000002</v>
      </c>
      <c r="S1243" s="2">
        <f>[1]!s_pq_avgamount(A1243,"20260101","",100000000)</f>
        <v>5.7641499364220179</v>
      </c>
      <c r="T1243" s="17">
        <f>[1]!s_ipo_dilutedpe(A1243)</f>
        <v>0</v>
      </c>
      <c r="U1243" s="12">
        <f>[1]!s_ipo_collection_total(A1243,100000000)</f>
        <v>4.7759999999999998</v>
      </c>
      <c r="V1243" s="18">
        <f>[1]!s_val_pe_ttm(A1243,"")</f>
        <v>28.769741058349609</v>
      </c>
    </row>
    <row r="1244" spans="1:22" x14ac:dyDescent="0.3">
      <c r="A1244" s="12" t="s">
        <v>3051</v>
      </c>
      <c r="B1244" s="12" t="s">
        <v>3052</v>
      </c>
      <c r="C1244" s="16" t="str">
        <f>[1]!s_info_mkt(A1244)</f>
        <v>科创板</v>
      </c>
      <c r="D1244" s="16" t="str">
        <f>[1]!s_ipo_listeddate(A1244)</f>
        <v>2021-12-22</v>
      </c>
      <c r="E1244" s="16" t="str">
        <f>[1]!s_info_industry_csrc2023(A1244,"",3)</f>
        <v>专业技术服务业</v>
      </c>
      <c r="F1244" s="16">
        <f>[1]!s_is(A1244,83,"FY","YTD","20251231",1,"",100000000)</f>
        <v>36.847429580300002</v>
      </c>
      <c r="G1244" s="16">
        <f>[1]!s_is(A1244,83,"FY","YTD","20241231",1,"",100000000)</f>
        <v>30.135397532500001</v>
      </c>
      <c r="H1244" s="16">
        <f>[1]!s_is(A1244,61,"FY","YTD","20251231",1,"",100000000)</f>
        <v>4.2083941188000002</v>
      </c>
      <c r="I1244" s="16">
        <f>[1]!s_is(A1244,61,"FY","YTD","20241231",1,"",100000000)</f>
        <v>3.6504642830000003</v>
      </c>
      <c r="J1244" s="16">
        <f>[1]!s_fa_roe(A1244,"20251231")</f>
        <v>13.469900000000001</v>
      </c>
      <c r="K1244" s="16">
        <f>[1]!s_stmnote_rdexp(A1244,"20251231",1,10000)</f>
        <v>27880.269080999999</v>
      </c>
      <c r="L1244" s="16">
        <f>[1]!s_margin_tradingbalance(A1244,"",10000)</f>
        <v>38065.3966</v>
      </c>
      <c r="M1244" s="16">
        <f>[1]!s_margin_seclendingbalance(A1244,"",10000)</f>
        <v>611.08299999999997</v>
      </c>
      <c r="N1244" s="17">
        <f>[1]!s_val_ev(A1244,"",100000000)</f>
        <v>314.59437000000003</v>
      </c>
      <c r="O1244" s="17">
        <f>[1]!share_freesharesmv(A1244,"",100000000)</f>
        <v>91.849355549999999</v>
      </c>
      <c r="P1244" s="17">
        <f ca="1">[1]!s_dq_amount_btin(A1244,TODAY()-1,100000000)</f>
        <v>2.9146926099999999</v>
      </c>
      <c r="Q1244" s="17">
        <f ca="1">[1]!s_dq_turn(A1244,TODAY()-1)</f>
        <v>0.93437205595891626</v>
      </c>
      <c r="R1244" s="2">
        <f>[1]!s_pq_amount(A1244,"20260101","",100000000)</f>
        <v>408.35990908999997</v>
      </c>
      <c r="S1244" s="2">
        <f>[1]!s_pq_avgamount(A1244,"20260101","",100000000)</f>
        <v>3.7464211843119264</v>
      </c>
      <c r="T1244" s="17">
        <f>[1]!s_ipo_dilutedpe(A1244)</f>
        <v>79.38</v>
      </c>
      <c r="U1244" s="12">
        <f>[1]!s_ipo_collection_total(A1244,100000000)</f>
        <v>10.367279999999999</v>
      </c>
      <c r="V1244" s="18">
        <f>[1]!s_val_pe_ttm(A1244,"")</f>
        <v>76.1319580078125</v>
      </c>
    </row>
    <row r="1245" spans="1:22" x14ac:dyDescent="0.3">
      <c r="A1245" s="12" t="s">
        <v>3053</v>
      </c>
      <c r="B1245" s="12" t="s">
        <v>3054</v>
      </c>
      <c r="C1245" s="16" t="str">
        <f>[1]!s_info_mkt(A1245)</f>
        <v>科创板</v>
      </c>
      <c r="D1245" s="16" t="str">
        <f>[1]!s_ipo_listeddate(A1245)</f>
        <v>2023-06-21</v>
      </c>
      <c r="E1245" s="16" t="str">
        <f>[1]!s_info_industry_csrc2023(A1245,"",3)</f>
        <v>铁路、船舶、航空航天和其他运输设备制造业</v>
      </c>
      <c r="F1245" s="16">
        <f>[1]!s_is(A1245,83,"FY","YTD","20251231",1,"",100000000)</f>
        <v>14.102877988199999</v>
      </c>
      <c r="G1245" s="16">
        <f>[1]!s_is(A1245,83,"FY","YTD","20241231",1,"",100000000)</f>
        <v>12.044377387599999</v>
      </c>
      <c r="H1245" s="16">
        <f>[1]!s_is(A1245,61,"FY","YTD","20251231",1,"",100000000)</f>
        <v>2.4659336122000002</v>
      </c>
      <c r="I1245" s="16">
        <f>[1]!s_is(A1245,61,"FY","YTD","20241231",1,"",100000000)</f>
        <v>1.9872711300000001</v>
      </c>
      <c r="J1245" s="16">
        <f>[1]!s_fa_roe(A1245,"20251231")</f>
        <v>10.5075</v>
      </c>
      <c r="K1245" s="16">
        <f>[1]!s_stmnote_rdexp(A1245,"20251231",1,10000)</f>
        <v>11845.437736</v>
      </c>
      <c r="L1245" s="16">
        <f>[1]!s_margin_tradingbalance(A1245,"",10000)</f>
        <v>52768.4951</v>
      </c>
      <c r="M1245" s="16">
        <f>[1]!s_margin_seclendingbalance(A1245,"",10000)</f>
        <v>88.597200000000001</v>
      </c>
      <c r="N1245" s="17">
        <f>[1]!s_val_ev(A1245,"",100000000)</f>
        <v>102.0235072743</v>
      </c>
      <c r="O1245" s="17">
        <f>[1]!share_freesharesmv(A1245,"",100000000)</f>
        <v>56.649769674300003</v>
      </c>
      <c r="P1245" s="17">
        <f ca="1">[1]!s_dq_amount_btin(A1245,TODAY()-1,100000000)</f>
        <v>2.4799119799999998</v>
      </c>
      <c r="Q1245" s="17">
        <f ca="1">[1]!s_dq_turn(A1245,TODAY()-1)</f>
        <v>4.3786970121174651</v>
      </c>
      <c r="R1245" s="2">
        <f>[1]!s_pq_amount(A1245,"20260101","",100000000)</f>
        <v>552.98926370000004</v>
      </c>
      <c r="S1245" s="2">
        <f>[1]!s_pq_avgamount(A1245,"20260101","",100000000)</f>
        <v>5.0732959972477065</v>
      </c>
      <c r="T1245" s="17">
        <f>[1]!s_ipo_dilutedpe(A1245)</f>
        <v>63.25</v>
      </c>
      <c r="U1245" s="12">
        <f>[1]!s_ipo_collection_total(A1245,100000000)</f>
        <v>16.013788999999999</v>
      </c>
      <c r="V1245" s="18">
        <f>[1]!s_val_pe_ttm(A1245,"")</f>
        <v>42.930465698242188</v>
      </c>
    </row>
    <row r="1246" spans="1:22" x14ac:dyDescent="0.3">
      <c r="A1246" s="12" t="s">
        <v>3055</v>
      </c>
      <c r="B1246" s="12" t="s">
        <v>3056</v>
      </c>
      <c r="C1246" s="16" t="str">
        <f>[1]!s_info_mkt(A1246)</f>
        <v>主板</v>
      </c>
      <c r="D1246" s="16" t="str">
        <f>[1]!s_ipo_listeddate(A1246)</f>
        <v>2016-03-09</v>
      </c>
      <c r="E1246" s="16" t="str">
        <f>[1]!s_info_industry_csrc2023(A1246,"",3)</f>
        <v>医药制造业</v>
      </c>
      <c r="F1246" s="16">
        <f>[1]!s_is(A1246,83,"FY","YTD","20251231",1,"",100000000)</f>
        <v>24.457711083699998</v>
      </c>
      <c r="G1246" s="16">
        <f>[1]!s_is(A1246,83,"FY","YTD","20241231",1,"",100000000)</f>
        <v>23.5022469938</v>
      </c>
      <c r="H1246" s="16">
        <f>[1]!s_is(A1246,61,"FY","YTD","20251231",1,"",100000000)</f>
        <v>0.10228416880000001</v>
      </c>
      <c r="I1246" s="16">
        <f>[1]!s_is(A1246,61,"FY","YTD","20241231",1,"",100000000)</f>
        <v>-0.49098979530000003</v>
      </c>
      <c r="J1246" s="16">
        <f>[1]!s_fa_roe(A1246,"20251231")</f>
        <v>0.39450000000000002</v>
      </c>
      <c r="K1246" s="16">
        <f>[1]!s_stmnote_rdexp(A1246,"20251231",1,10000)</f>
        <v>13112.953676000001</v>
      </c>
      <c r="L1246" s="16">
        <f>[1]!s_margin_tradingbalance(A1246,"",10000)</f>
        <v>0</v>
      </c>
      <c r="M1246" s="16">
        <f>[1]!s_margin_seclendingbalance(A1246,"",10000)</f>
        <v>0</v>
      </c>
      <c r="N1246" s="17">
        <f>[1]!s_val_ev(A1246,"",100000000)</f>
        <v>41.736620671200001</v>
      </c>
      <c r="O1246" s="17">
        <f>[1]!share_freesharesmv(A1246,"",100000000)</f>
        <v>32.414041099999999</v>
      </c>
      <c r="P1246" s="17">
        <f ca="1">[1]!s_dq_amount_btin(A1246,TODAY()-1,100000000)</f>
        <v>1.3345793800000001</v>
      </c>
      <c r="Q1246" s="17">
        <f ca="1">[1]!s_dq_turn(A1246,TODAY()-1)</f>
        <v>3.2451389935711781</v>
      </c>
      <c r="R1246" s="2">
        <f>[1]!s_pq_amount(A1246,"20260101","",100000000)</f>
        <v>260.88714514999998</v>
      </c>
      <c r="S1246" s="2">
        <f>[1]!s_pq_avgamount(A1246,"20260101","",100000000)</f>
        <v>2.3934600472477063</v>
      </c>
      <c r="T1246" s="17">
        <f>[1]!s_ipo_dilutedpe(A1246)</f>
        <v>22.98</v>
      </c>
      <c r="U1246" s="12">
        <f>[1]!s_ipo_collection_total(A1246,100000000)</f>
        <v>3.645</v>
      </c>
      <c r="V1246" s="18">
        <f>[1]!s_val_pe_ttm(A1246,"")</f>
        <v>247.87518310546875</v>
      </c>
    </row>
    <row r="1247" spans="1:22" x14ac:dyDescent="0.3">
      <c r="A1247" s="12" t="s">
        <v>3057</v>
      </c>
      <c r="B1247" s="12" t="s">
        <v>3058</v>
      </c>
      <c r="C1247" s="16" t="str">
        <f>[1]!s_info_mkt(A1247)</f>
        <v>主板</v>
      </c>
      <c r="D1247" s="16" t="str">
        <f>[1]!s_ipo_listeddate(A1247)</f>
        <v>2020-06-01</v>
      </c>
      <c r="E1247" s="16" t="str">
        <f>[1]!s_info_industry_csrc2023(A1247,"",3)</f>
        <v>电气机械和器材制造业</v>
      </c>
      <c r="F1247" s="16">
        <f>[1]!s_is(A1247,83,"FY","YTD","20251231",1,"",100000000)</f>
        <v>13.3890766685</v>
      </c>
      <c r="G1247" s="16">
        <f>[1]!s_is(A1247,83,"FY","YTD","20241231",1,"",100000000)</f>
        <v>13.357386410899998</v>
      </c>
      <c r="H1247" s="16">
        <f>[1]!s_is(A1247,61,"FY","YTD","20251231",1,"",100000000)</f>
        <v>0.60754879929999994</v>
      </c>
      <c r="I1247" s="16">
        <f>[1]!s_is(A1247,61,"FY","YTD","20241231",1,"",100000000)</f>
        <v>0.86721095790000002</v>
      </c>
      <c r="J1247" s="16">
        <f>[1]!s_fa_roe(A1247,"20251231")</f>
        <v>2.7168999999999999</v>
      </c>
      <c r="K1247" s="16">
        <f>[1]!s_stmnote_rdexp(A1247,"20251231",1,10000)</f>
        <v>7254.4832189999997</v>
      </c>
      <c r="L1247" s="16">
        <f>[1]!s_margin_tradingbalance(A1247,"",10000)</f>
        <v>0</v>
      </c>
      <c r="M1247" s="16">
        <f>[1]!s_margin_seclendingbalance(A1247,"",10000)</f>
        <v>0</v>
      </c>
      <c r="N1247" s="17">
        <f>[1]!s_val_ev(A1247,"",100000000)</f>
        <v>79.153773599999994</v>
      </c>
      <c r="O1247" s="17">
        <f>[1]!share_freesharesmv(A1247,"",100000000)</f>
        <v>21.299165599999998</v>
      </c>
      <c r="P1247" s="17">
        <f ca="1">[1]!s_dq_amount_btin(A1247,TODAY()-1,100000000)</f>
        <v>2.6470908000000004</v>
      </c>
      <c r="Q1247" s="17">
        <f ca="1">[1]!s_dq_turn(A1247,TODAY()-1)</f>
        <v>3.4484641026742819</v>
      </c>
      <c r="R1247" s="2">
        <f>[1]!s_pq_amount(A1247,"20260101","",100000000)</f>
        <v>165.25675914000001</v>
      </c>
      <c r="S1247" s="2">
        <f>[1]!s_pq_avgamount(A1247,"20260101","",100000000)</f>
        <v>1.5161170563302753</v>
      </c>
      <c r="T1247" s="17">
        <f>[1]!s_ipo_dilutedpe(A1247)</f>
        <v>22.99</v>
      </c>
      <c r="U1247" s="12">
        <f>[1]!s_ipo_collection_total(A1247,100000000)</f>
        <v>11.57375</v>
      </c>
      <c r="V1247" s="18">
        <f>[1]!s_val_pe_ttm(A1247,"")</f>
        <v>227.04057312011719</v>
      </c>
    </row>
    <row r="1248" spans="1:22" x14ac:dyDescent="0.3">
      <c r="A1248" s="12" t="s">
        <v>3059</v>
      </c>
      <c r="B1248" s="12" t="s">
        <v>3060</v>
      </c>
      <c r="C1248" s="16" t="str">
        <f>[1]!s_info_mkt(A1248)</f>
        <v>科创板</v>
      </c>
      <c r="D1248" s="16" t="str">
        <f>[1]!s_ipo_listeddate(A1248)</f>
        <v>2021-08-13</v>
      </c>
      <c r="E1248" s="16" t="str">
        <f>[1]!s_info_industry_csrc2023(A1248,"",3)</f>
        <v>软件和信息技术服务业</v>
      </c>
      <c r="F1248" s="16">
        <f>[1]!s_is(A1248,83,"FY","YTD","20251231",1,"",100000000)</f>
        <v>3.7697201648000003</v>
      </c>
      <c r="G1248" s="16">
        <f>[1]!s_is(A1248,83,"FY","YTD","20241231",1,"",100000000)</f>
        <v>2.3708303006999998</v>
      </c>
      <c r="H1248" s="16">
        <f>[1]!s_is(A1248,61,"FY","YTD","20251231",1,"",100000000)</f>
        <v>0.14118462800000001</v>
      </c>
      <c r="I1248" s="16">
        <f>[1]!s_is(A1248,61,"FY","YTD","20241231",1,"",100000000)</f>
        <v>0.113360893</v>
      </c>
      <c r="J1248" s="16">
        <f>[1]!s_fa_roe(A1248,"20251231")</f>
        <v>1.9015</v>
      </c>
      <c r="K1248" s="16">
        <f>[1]!s_stmnote_rdexp(A1248,"20251231",1,10000)</f>
        <v>5858.5818810000001</v>
      </c>
      <c r="L1248" s="16">
        <f>[1]!s_margin_tradingbalance(A1248,"",10000)</f>
        <v>36700.711300000003</v>
      </c>
      <c r="M1248" s="16">
        <f>[1]!s_margin_seclendingbalance(A1248,"",10000)</f>
        <v>45.952100000000002</v>
      </c>
      <c r="N1248" s="17">
        <f>[1]!s_val_ev(A1248,"",100000000)</f>
        <v>96.152304401999984</v>
      </c>
      <c r="O1248" s="17">
        <f>[1]!share_freesharesmv(A1248,"",100000000)</f>
        <v>63.775354727699998</v>
      </c>
      <c r="P1248" s="17">
        <f ca="1">[1]!s_dq_amount_btin(A1248,TODAY()-1,100000000)</f>
        <v>5.3514741900000002</v>
      </c>
      <c r="Q1248" s="17">
        <f ca="1">[1]!s_dq_turn(A1248,TODAY()-1)</f>
        <v>5.5756070682259038</v>
      </c>
      <c r="R1248" s="2">
        <f>[1]!s_pq_amount(A1248,"20260101","",100000000)</f>
        <v>573.87281972000005</v>
      </c>
      <c r="S1248" s="2">
        <f>[1]!s_pq_avgamount(A1248,"20260101","",100000000)</f>
        <v>5.2648882543119262</v>
      </c>
      <c r="T1248" s="17">
        <f>[1]!s_ipo_dilutedpe(A1248)</f>
        <v>21.65</v>
      </c>
      <c r="U1248" s="12">
        <f>[1]!s_ipo_collection_total(A1248,100000000)</f>
        <v>3.9525800000000002</v>
      </c>
      <c r="V1248" s="18">
        <f>[1]!s_val_pe_ttm(A1248,"")</f>
        <v>434.09930419921875</v>
      </c>
    </row>
    <row r="1249" spans="1:22" x14ac:dyDescent="0.3">
      <c r="A1249" s="12" t="s">
        <v>3061</v>
      </c>
      <c r="B1249" s="12" t="s">
        <v>3062</v>
      </c>
      <c r="C1249" s="16" t="str">
        <f>[1]!s_info_mkt(A1249)</f>
        <v>主板</v>
      </c>
      <c r="D1249" s="16" t="str">
        <f>[1]!s_ipo_listeddate(A1249)</f>
        <v>2016-11-22</v>
      </c>
      <c r="E1249" s="16" t="str">
        <f>[1]!s_info_industry_csrc2023(A1249,"",3)</f>
        <v>开采专业及辅助性活动</v>
      </c>
      <c r="F1249" s="16">
        <f>[1]!s_is(A1249,83,"FY","YTD","20251231",1,"",100000000)</f>
        <v>19.0037341952</v>
      </c>
      <c r="G1249" s="16">
        <f>[1]!s_is(A1249,83,"FY","YTD","20241231",1,"",100000000)</f>
        <v>26.402337668099999</v>
      </c>
      <c r="H1249" s="16">
        <f>[1]!s_is(A1249,61,"FY","YTD","20251231",1,"",100000000)</f>
        <v>0.61447848020000007</v>
      </c>
      <c r="I1249" s="16">
        <f>[1]!s_is(A1249,61,"FY","YTD","20241231",1,"",100000000)</f>
        <v>1.0054550998</v>
      </c>
      <c r="J1249" s="16">
        <f>[1]!s_fa_roe(A1249,"20251231")</f>
        <v>1.909</v>
      </c>
      <c r="K1249" s="16">
        <f>[1]!s_stmnote_rdexp(A1249,"20251231",1,10000)</f>
        <v>8132.7734459999992</v>
      </c>
      <c r="L1249" s="16">
        <f>[1]!s_margin_tradingbalance(A1249,"",10000)</f>
        <v>11574.388000000001</v>
      </c>
      <c r="M1249" s="16">
        <f>[1]!s_margin_seclendingbalance(A1249,"",10000)</f>
        <v>26.2944</v>
      </c>
      <c r="N1249" s="17">
        <f>[1]!s_val_ev(A1249,"",100000000)</f>
        <v>44.624333476800004</v>
      </c>
      <c r="O1249" s="17">
        <f>[1]!share_freesharesmv(A1249,"",100000000)</f>
        <v>23.905249156799997</v>
      </c>
      <c r="P1249" s="17">
        <f ca="1">[1]!s_dq_amount_btin(A1249,TODAY()-1,100000000)</f>
        <v>0.65174622999999998</v>
      </c>
      <c r="Q1249" s="17">
        <f ca="1">[1]!s_dq_turn(A1249,TODAY()-1)</f>
        <v>1.4563302318854097</v>
      </c>
      <c r="R1249" s="2">
        <f>[1]!s_pq_amount(A1249,"20260101","",100000000)</f>
        <v>190.53741085999999</v>
      </c>
      <c r="S1249" s="2">
        <f>[1]!s_pq_avgamount(A1249,"20260101","",100000000)</f>
        <v>1.7480496409174311</v>
      </c>
      <c r="T1249" s="17">
        <f>[1]!s_ipo_dilutedpe(A1249)</f>
        <v>22.99</v>
      </c>
      <c r="U1249" s="12">
        <f>[1]!s_ipo_collection_total(A1249,100000000)</f>
        <v>12.21547</v>
      </c>
      <c r="V1249" s="18">
        <f>[1]!s_val_pe_ttm(A1249,"")</f>
        <v>-493.65042114257813</v>
      </c>
    </row>
    <row r="1250" spans="1:22" x14ac:dyDescent="0.3">
      <c r="A1250" s="12" t="s">
        <v>3063</v>
      </c>
      <c r="B1250" s="12" t="s">
        <v>3064</v>
      </c>
      <c r="C1250" s="16" t="str">
        <f>[1]!s_info_mkt(A1250)</f>
        <v>科创板</v>
      </c>
      <c r="D1250" s="16" t="str">
        <f>[1]!s_ipo_listeddate(A1250)</f>
        <v>2023-05-10</v>
      </c>
      <c r="E1250" s="16" t="str">
        <f>[1]!s_info_industry_csrc2023(A1250,"",3)</f>
        <v>计算机、通信和其他电子设备制造业</v>
      </c>
      <c r="F1250" s="16">
        <f>[1]!s_is(A1250,83,"FY","YTD","20251231",1,"",100000000)</f>
        <v>81.797328803699997</v>
      </c>
      <c r="G1250" s="16">
        <f>[1]!s_is(A1250,83,"FY","YTD","20241231",1,"",100000000)</f>
        <v>65.090908457600008</v>
      </c>
      <c r="H1250" s="16">
        <f>[1]!s_is(A1250,61,"FY","YTD","20251231",1,"",100000000)</f>
        <v>-5.9489300805999994</v>
      </c>
      <c r="I1250" s="16">
        <f>[1]!s_is(A1250,61,"FY","YTD","20241231",1,"",100000000)</f>
        <v>-9.6215956325000001</v>
      </c>
      <c r="J1250" s="16">
        <f>[1]!s_fa_roe(A1250,"20251231")</f>
        <v>-4.6924000000000001</v>
      </c>
      <c r="K1250" s="16">
        <f>[1]!s_stmnote_rdexp(A1250,"20251231",1,10000)</f>
        <v>194327.48970100001</v>
      </c>
      <c r="L1250" s="16">
        <f>[1]!s_margin_tradingbalance(A1250,"",10000)</f>
        <v>158403.288</v>
      </c>
      <c r="M1250" s="16">
        <f>[1]!s_margin_seclendingbalance(A1250,"",10000)</f>
        <v>562.74180000000001</v>
      </c>
      <c r="N1250" s="17">
        <f>[1]!s_val_ev(A1250,"",100000000)</f>
        <v>730.13205268120009</v>
      </c>
      <c r="O1250" s="17">
        <f>[1]!share_freesharesmv(A1250,"",100000000)</f>
        <v>385.83557999999999</v>
      </c>
      <c r="P1250" s="17">
        <f ca="1">[1]!s_dq_amount_btin(A1250,TODAY()-1,100000000)</f>
        <v>26.720093909999999</v>
      </c>
      <c r="Q1250" s="17">
        <f ca="1">[1]!s_dq_turn(A1250,TODAY()-1)</f>
        <v>5.1938788715118065</v>
      </c>
      <c r="R1250" s="2">
        <f>[1]!s_pq_amount(A1250,"20260101","",100000000)</f>
        <v>1364.5468545399999</v>
      </c>
      <c r="S1250" s="2">
        <f>[1]!s_pq_avgamount(A1250,"20260101","",100000000)</f>
        <v>12.51877848201835</v>
      </c>
      <c r="T1250" s="17">
        <f>[1]!s_ipo_dilutedpe(A1250)</f>
        <v>0</v>
      </c>
      <c r="U1250" s="12">
        <f>[1]!s_ipo_collection_total(A1250,100000000)</f>
        <v>110.71602</v>
      </c>
      <c r="V1250" s="18">
        <f>[1]!s_val_pe_ttm(A1250,"")</f>
        <v>-145.7447509765625</v>
      </c>
    </row>
    <row r="1251" spans="1:22" x14ac:dyDescent="0.3">
      <c r="A1251" s="12" t="s">
        <v>3065</v>
      </c>
      <c r="B1251" s="12" t="s">
        <v>3066</v>
      </c>
      <c r="C1251" s="16" t="str">
        <f>[1]!s_info_mkt(A1251)</f>
        <v>创业板</v>
      </c>
      <c r="D1251" s="16" t="str">
        <f>[1]!s_ipo_listeddate(A1251)</f>
        <v>2012-06-08</v>
      </c>
      <c r="E1251" s="16" t="str">
        <f>[1]!s_info_industry_csrc2023(A1251,"",3)</f>
        <v>软件和信息技术服务业</v>
      </c>
      <c r="F1251" s="16">
        <f>[1]!s_is(A1251,83,"FY","YTD","20251231",1,"",100000000)</f>
        <v>20.9254053973</v>
      </c>
      <c r="G1251" s="16">
        <f>[1]!s_is(A1251,83,"FY","YTD","20241231",1,"",100000000)</f>
        <v>27.2346184407</v>
      </c>
      <c r="H1251" s="16">
        <f>[1]!s_is(A1251,61,"FY","YTD","20251231",1,"",100000000)</f>
        <v>-4.7126792804999997</v>
      </c>
      <c r="I1251" s="16">
        <f>[1]!s_is(A1251,61,"FY","YTD","20241231",1,"",100000000)</f>
        <v>-2.7452519787000003</v>
      </c>
      <c r="J1251" s="16">
        <f>[1]!s_fa_roe(A1251,"20251231")</f>
        <v>-17.332899999999999</v>
      </c>
      <c r="K1251" s="16">
        <f>[1]!s_stmnote_rdexp(A1251,"20251231",1,10000)</f>
        <v>19304.606478000002</v>
      </c>
      <c r="L1251" s="16">
        <f>[1]!s_margin_tradingbalance(A1251,"",10000)</f>
        <v>50309.0219</v>
      </c>
      <c r="M1251" s="16">
        <f>[1]!s_margin_seclendingbalance(A1251,"",10000)</f>
        <v>8.5715000000000003</v>
      </c>
      <c r="N1251" s="17">
        <f>[1]!s_val_ev(A1251,"",100000000)</f>
        <v>69.103623799999994</v>
      </c>
      <c r="O1251" s="17">
        <f>[1]!share_freesharesmv(A1251,"",100000000)</f>
        <v>62.429187360000007</v>
      </c>
      <c r="P1251" s="17">
        <f ca="1">[1]!s_dq_amount_btin(A1251,TODAY()-1,100000000)</f>
        <v>2.02352438</v>
      </c>
      <c r="Q1251" s="17">
        <f ca="1">[1]!s_dq_turn(A1251,TODAY()-1)</f>
        <v>2.9486026231644487</v>
      </c>
      <c r="R1251" s="2">
        <f>[1]!s_pq_amount(A1251,"20260101","",100000000)</f>
        <v>394.78917289999998</v>
      </c>
      <c r="S1251" s="2">
        <f>[1]!s_pq_avgamount(A1251,"20260101","",100000000)</f>
        <v>3.6219190174311926</v>
      </c>
      <c r="T1251" s="17">
        <f>[1]!s_ipo_dilutedpe(A1251)</f>
        <v>36.99</v>
      </c>
      <c r="U1251" s="12">
        <f>[1]!s_ipo_collection_total(A1251,100000000)</f>
        <v>3.78</v>
      </c>
      <c r="V1251" s="18">
        <f>[1]!s_val_pe_ttm(A1251,"")</f>
        <v>-15.612878799438477</v>
      </c>
    </row>
    <row r="1252" spans="1:22" x14ac:dyDescent="0.3">
      <c r="A1252" s="12" t="s">
        <v>3067</v>
      </c>
      <c r="B1252" s="12" t="s">
        <v>3068</v>
      </c>
      <c r="C1252" s="16" t="str">
        <f>[1]!s_info_mkt(A1252)</f>
        <v>科创板</v>
      </c>
      <c r="D1252" s="16" t="str">
        <f>[1]!s_ipo_listeddate(A1252)</f>
        <v>2021-04-08</v>
      </c>
      <c r="E1252" s="16" t="str">
        <f>[1]!s_info_industry_csrc2023(A1252,"",3)</f>
        <v>计算机、通信和其他电子设备制造业</v>
      </c>
      <c r="F1252" s="16">
        <f>[1]!s_is(A1252,83,"FY","YTD","20251231",1,"",100000000)</f>
        <v>7.0886723723000005</v>
      </c>
      <c r="G1252" s="16">
        <f>[1]!s_is(A1252,83,"FY","YTD","20241231",1,"",100000000)</f>
        <v>4.3792756021999999</v>
      </c>
      <c r="H1252" s="16">
        <f>[1]!s_is(A1252,61,"FY","YTD","20251231",1,"",100000000)</f>
        <v>1.021903148</v>
      </c>
      <c r="I1252" s="16">
        <f>[1]!s_is(A1252,61,"FY","YTD","20241231",1,"",100000000)</f>
        <v>0.19454997860000001</v>
      </c>
      <c r="J1252" s="16">
        <f>[1]!s_fa_roe(A1252,"20251231")</f>
        <v>8.1727000000000007</v>
      </c>
      <c r="K1252" s="16">
        <f>[1]!s_stmnote_rdexp(A1252,"20251231",1,10000)</f>
        <v>9250.6114660000003</v>
      </c>
      <c r="L1252" s="16">
        <f>[1]!s_margin_tradingbalance(A1252,"",10000)</f>
        <v>30923.855599999999</v>
      </c>
      <c r="M1252" s="16">
        <f>[1]!s_margin_seclendingbalance(A1252,"",10000)</f>
        <v>49.650799999999997</v>
      </c>
      <c r="N1252" s="17">
        <f>[1]!s_val_ev(A1252,"",100000000)</f>
        <v>66.727887214799992</v>
      </c>
      <c r="O1252" s="17">
        <f>[1]!share_freesharesmv(A1252,"",100000000)</f>
        <v>40.281449512499997</v>
      </c>
      <c r="P1252" s="17">
        <f ca="1">[1]!s_dq_amount_btin(A1252,TODAY()-1,100000000)</f>
        <v>1.4456874200000001</v>
      </c>
      <c r="Q1252" s="17">
        <f ca="1">[1]!s_dq_turn(A1252,TODAY()-1)</f>
        <v>2.174089575217713</v>
      </c>
      <c r="R1252" s="2">
        <f>[1]!s_pq_amount(A1252,"20260101","",100000000)</f>
        <v>324.59640702000002</v>
      </c>
      <c r="S1252" s="2">
        <f>[1]!s_pq_avgamount(A1252,"20260101","",100000000)</f>
        <v>2.9779486882568809</v>
      </c>
      <c r="T1252" s="17">
        <f>[1]!s_ipo_dilutedpe(A1252)</f>
        <v>30.03</v>
      </c>
      <c r="U1252" s="12">
        <f>[1]!s_ipo_collection_total(A1252,100000000)</f>
        <v>4.3125</v>
      </c>
      <c r="V1252" s="18">
        <f>[1]!s_val_pe_ttm(A1252,"")</f>
        <v>59.733646392822266</v>
      </c>
    </row>
    <row r="1253" spans="1:22" x14ac:dyDescent="0.3">
      <c r="A1253" s="12" t="s">
        <v>3069</v>
      </c>
      <c r="B1253" s="12" t="s">
        <v>3070</v>
      </c>
      <c r="C1253" s="16" t="str">
        <f>[1]!s_info_mkt(A1253)</f>
        <v>主板</v>
      </c>
      <c r="D1253" s="16" t="str">
        <f>[1]!s_ipo_listeddate(A1253)</f>
        <v>2001-03-09</v>
      </c>
      <c r="E1253" s="16" t="str">
        <f>[1]!s_info_industry_csrc2023(A1253,"",3)</f>
        <v>黑色金属冶炼和压延加工业</v>
      </c>
      <c r="F1253" s="16">
        <f>[1]!s_is(A1253,83,"FY","YTD","20251231",1,"",100000000)</f>
        <v>663.57524000640001</v>
      </c>
      <c r="G1253" s="16">
        <f>[1]!s_is(A1253,83,"FY","YTD","20241231",1,"",100000000)</f>
        <v>680.89440629670003</v>
      </c>
      <c r="H1253" s="16">
        <f>[1]!s_is(A1253,61,"FY","YTD","20251231",1,"",100000000)</f>
        <v>3.7362249508999996</v>
      </c>
      <c r="I1253" s="16">
        <f>[1]!s_is(A1253,61,"FY","YTD","20241231",1,"",100000000)</f>
        <v>2.6462917596</v>
      </c>
      <c r="J1253" s="16">
        <f>[1]!s_fa_roe(A1253,"20251231")</f>
        <v>0.71879999999999999</v>
      </c>
      <c r="K1253" s="16">
        <f>[1]!s_stmnote_rdexp(A1253,"20251231",1,10000)</f>
        <v>336726.04266799998</v>
      </c>
      <c r="L1253" s="16">
        <f>[1]!s_margin_tradingbalance(A1253,"",10000)</f>
        <v>271958.75589999999</v>
      </c>
      <c r="M1253" s="16">
        <f>[1]!s_margin_seclendingbalance(A1253,"",10000)</f>
        <v>5516.7803999999996</v>
      </c>
      <c r="N1253" s="17">
        <f>[1]!s_val_ev(A1253,"",100000000)</f>
        <v>1098.9926006364001</v>
      </c>
      <c r="O1253" s="17">
        <f>[1]!share_freesharesmv(A1253,"",100000000)</f>
        <v>483.08781779730003</v>
      </c>
      <c r="P1253" s="17">
        <f ca="1">[1]!s_dq_amount_btin(A1253,TODAY()-1,100000000)</f>
        <v>17.00635999</v>
      </c>
      <c r="Q1253" s="17">
        <f ca="1">[1]!s_dq_turn(A1253,TODAY()-1)</f>
        <v>2.2315053347285629</v>
      </c>
      <c r="R1253" s="2">
        <f>[1]!s_pq_amount(A1253,"20260101","",100000000)</f>
        <v>3277.1786256700002</v>
      </c>
      <c r="S1253" s="2">
        <f>[1]!s_pq_avgamount(A1253,"20260101","",100000000)</f>
        <v>30.065858951100918</v>
      </c>
      <c r="T1253" s="17">
        <f>[1]!s_ipo_dilutedpe(A1253)</f>
        <v>18.5</v>
      </c>
      <c r="U1253" s="12">
        <f>[1]!s_ipo_collection_total(A1253,100000000)</f>
        <v>18.13</v>
      </c>
      <c r="V1253" s="18">
        <f>[1]!s_val_pe_ttm(A1253,"")</f>
        <v>-819.89599609375</v>
      </c>
    </row>
    <row r="1254" spans="1:22" x14ac:dyDescent="0.3">
      <c r="A1254" s="12" t="s">
        <v>93</v>
      </c>
      <c r="B1254" s="12" t="s">
        <v>94</v>
      </c>
      <c r="C1254" s="16" t="str">
        <f>[1]!s_info_mkt(A1254)</f>
        <v>北证</v>
      </c>
      <c r="D1254" s="16" t="str">
        <f>[1]!s_ipo_listeddate(A1254)</f>
        <v>2021-08-13</v>
      </c>
      <c r="E1254" s="16" t="str">
        <f>[1]!s_info_industry_csrc2023(A1254,"",3)</f>
        <v>医药制造业</v>
      </c>
      <c r="F1254" s="16">
        <f>[1]!s_is(A1254,83,"FY","YTD","20251231",1,"",100000000)</f>
        <v>4.2433005138000004</v>
      </c>
      <c r="G1254" s="16">
        <f>[1]!s_is(A1254,83,"FY","YTD","20241231",1,"",100000000)</f>
        <v>4.1567436577999999</v>
      </c>
      <c r="H1254" s="16">
        <f>[1]!s_is(A1254,61,"FY","YTD","20251231",1,"",100000000)</f>
        <v>0.83676957709999988</v>
      </c>
      <c r="I1254" s="16">
        <f>[1]!s_is(A1254,61,"FY","YTD","20241231",1,"",100000000)</f>
        <v>0.8564392878</v>
      </c>
      <c r="J1254" s="16">
        <f>[1]!s_fa_roe(A1254,"20251231")</f>
        <v>10.354200000000001</v>
      </c>
      <c r="K1254" s="16">
        <f>[1]!s_stmnote_rdexp(A1254,"20251231",1,10000)</f>
        <v>2060.2086159999999</v>
      </c>
      <c r="L1254" s="16">
        <f>[1]!s_margin_tradingbalance(A1254,"",10000)</f>
        <v>2544.0300999999999</v>
      </c>
      <c r="M1254" s="16">
        <f>[1]!s_margin_seclendingbalance(A1254,"",10000)</f>
        <v>0</v>
      </c>
      <c r="N1254" s="17">
        <f>[1]!s_val_ev(A1254,"",100000000)</f>
        <v>14.070587112</v>
      </c>
      <c r="O1254" s="17">
        <f>[1]!share_freesharesmv(A1254,"",100000000)</f>
        <v>9.9478933846000004</v>
      </c>
      <c r="P1254" s="17">
        <f ca="1">[1]!s_dq_amount_btin(A1254,TODAY()-1,100000000)</f>
        <v>0.11847024</v>
      </c>
      <c r="Q1254" s="17">
        <f ca="1">[1]!s_dq_turn(A1254,TODAY()-1)</f>
        <v>1.0887160133010212</v>
      </c>
      <c r="R1254" s="2">
        <f>[1]!s_pq_amount(A1254,"20260101","",100000000)</f>
        <v>23.326623479999999</v>
      </c>
      <c r="S1254" s="2">
        <f>[1]!s_pq_avgamount(A1254,"20260101","",100000000)</f>
        <v>0.21400572000000001</v>
      </c>
      <c r="T1254" s="17">
        <f>[1]!s_ipo_dilutedpe(A1254)</f>
        <v>19.329999999999998</v>
      </c>
      <c r="U1254" s="12">
        <f>[1]!s_ipo_collection_total(A1254,100000000)</f>
        <v>2.2304349000000001</v>
      </c>
      <c r="V1254" s="18">
        <f>[1]!s_val_pe_ttm(A1254,"")</f>
        <v>15.425206184387207</v>
      </c>
    </row>
    <row r="1255" spans="1:22" x14ac:dyDescent="0.3">
      <c r="A1255" s="12" t="s">
        <v>3071</v>
      </c>
      <c r="B1255" s="12" t="s">
        <v>3072</v>
      </c>
      <c r="C1255" s="16" t="str">
        <f>[1]!s_info_mkt(A1255)</f>
        <v>科创板</v>
      </c>
      <c r="D1255" s="16" t="str">
        <f>[1]!s_ipo_listeddate(A1255)</f>
        <v>2022-10-10</v>
      </c>
      <c r="E1255" s="16" t="str">
        <f>[1]!s_info_industry_csrc2023(A1255,"",3)</f>
        <v>通用设备制造业</v>
      </c>
      <c r="F1255" s="16">
        <f>[1]!s_is(A1255,83,"FY","YTD","20251231",1,"",100000000)</f>
        <v>35.434363131600001</v>
      </c>
      <c r="G1255" s="16">
        <f>[1]!s_is(A1255,83,"FY","YTD","20241231",1,"",100000000)</f>
        <v>30.395679428200001</v>
      </c>
      <c r="H1255" s="16">
        <f>[1]!s_is(A1255,61,"FY","YTD","20251231",1,"",100000000)</f>
        <v>-8.6114950900000001E-2</v>
      </c>
      <c r="I1255" s="16">
        <f>[1]!s_is(A1255,61,"FY","YTD","20241231",1,"",100000000)</f>
        <v>2.0264984572999998</v>
      </c>
      <c r="J1255" s="16">
        <f>[1]!s_fa_roe(A1255,"20251231")</f>
        <v>-0.1905</v>
      </c>
      <c r="K1255" s="16">
        <f>[1]!s_stmnote_rdexp(A1255,"20251231",1,10000)</f>
        <v>27349.93</v>
      </c>
      <c r="L1255" s="16">
        <f>[1]!s_margin_tradingbalance(A1255,"",10000)</f>
        <v>80281.347500000003</v>
      </c>
      <c r="M1255" s="16">
        <f>[1]!s_margin_seclendingbalance(A1255,"",10000)</f>
        <v>1360.2802999999999</v>
      </c>
      <c r="N1255" s="17">
        <f>[1]!s_val_ev(A1255,"",100000000)</f>
        <v>622.52649744300004</v>
      </c>
      <c r="O1255" s="17">
        <f>[1]!share_freesharesmv(A1255,"",100000000)</f>
        <v>343.62880693900001</v>
      </c>
      <c r="P1255" s="17">
        <f ca="1">[1]!s_dq_amount_btin(A1255,TODAY()-1,100000000)</f>
        <v>19.762626340000001</v>
      </c>
      <c r="Q1255" s="17">
        <f ca="1">[1]!s_dq_turn(A1255,TODAY()-1)</f>
        <v>3.2062461316881632</v>
      </c>
      <c r="R1255" s="2">
        <f>[1]!s_pq_amount(A1255,"20260101","",100000000)</f>
        <v>998.53382947</v>
      </c>
      <c r="S1255" s="2">
        <f>[1]!s_pq_avgamount(A1255,"20260101","",100000000)</f>
        <v>9.1608608208256879</v>
      </c>
      <c r="T1255" s="17">
        <f>[1]!s_ipo_dilutedpe(A1255)</f>
        <v>195.49</v>
      </c>
      <c r="U1255" s="12">
        <f>[1]!s_ipo_collection_total(A1255,100000000)</f>
        <v>36.5791074666</v>
      </c>
      <c r="V1255" s="18">
        <f>[1]!s_val_pe_ttm(A1255,"")</f>
        <v>870.78485107421875</v>
      </c>
    </row>
    <row r="1256" spans="1:22" x14ac:dyDescent="0.3">
      <c r="A1256" s="12" t="s">
        <v>3073</v>
      </c>
      <c r="B1256" s="12" t="s">
        <v>3074</v>
      </c>
      <c r="C1256" s="16" t="str">
        <f>[1]!s_info_mkt(A1256)</f>
        <v>科创板</v>
      </c>
      <c r="D1256" s="16" t="str">
        <f>[1]!s_ipo_listeddate(A1256)</f>
        <v>2019-11-05</v>
      </c>
      <c r="E1256" s="16" t="str">
        <f>[1]!s_info_industry_csrc2023(A1256,"",3)</f>
        <v>软件和信息技术服务业</v>
      </c>
      <c r="F1256" s="16">
        <f>[1]!s_is(A1256,83,"FY","YTD","20251231",1,"",100000000)</f>
        <v>21.514439603400003</v>
      </c>
      <c r="G1256" s="16">
        <f>[1]!s_is(A1256,83,"FY","YTD","20241231",1,"",100000000)</f>
        <v>20.428353948800002</v>
      </c>
      <c r="H1256" s="16">
        <f>[1]!s_is(A1256,61,"FY","YTD","20251231",1,"",100000000)</f>
        <v>-0.57499238939999997</v>
      </c>
      <c r="I1256" s="16">
        <f>[1]!s_is(A1256,61,"FY","YTD","20241231",1,"",100000000)</f>
        <v>-1.9784992716000001</v>
      </c>
      <c r="J1256" s="16">
        <f>[1]!s_fa_roe(A1256,"20251231")</f>
        <v>-2.3553000000000002</v>
      </c>
      <c r="K1256" s="16">
        <f>[1]!s_stmnote_rdexp(A1256,"20251231",1,10000)</f>
        <v>43919.654499000004</v>
      </c>
      <c r="L1256" s="16">
        <f>[1]!s_margin_tradingbalance(A1256,"",10000)</f>
        <v>36463.650199999996</v>
      </c>
      <c r="M1256" s="16">
        <f>[1]!s_margin_seclendingbalance(A1256,"",10000)</f>
        <v>16.064599999999999</v>
      </c>
      <c r="N1256" s="17">
        <f>[1]!s_val_ev(A1256,"",100000000)</f>
        <v>39.071774683200005</v>
      </c>
      <c r="O1256" s="17">
        <f>[1]!share_freesharesmv(A1256,"",100000000)</f>
        <v>31.255831104000002</v>
      </c>
      <c r="P1256" s="17">
        <f ca="1">[1]!s_dq_amount_btin(A1256,TODAY()-1,100000000)</f>
        <v>0.81375118999999996</v>
      </c>
      <c r="Q1256" s="17">
        <f ca="1">[1]!s_dq_turn(A1256,TODAY()-1)</f>
        <v>2.0784419161517591</v>
      </c>
      <c r="R1256" s="2">
        <f>[1]!s_pq_amount(A1256,"20260101","",100000000)</f>
        <v>217.64354012000001</v>
      </c>
      <c r="S1256" s="2">
        <f>[1]!s_pq_avgamount(A1256,"20260101","",100000000)</f>
        <v>1.9967297258715597</v>
      </c>
      <c r="T1256" s="17">
        <f>[1]!s_ipo_dilutedpe(A1256)</f>
        <v>72.38</v>
      </c>
      <c r="U1256" s="12">
        <f>[1]!s_ipo_collection_total(A1256,100000000)</f>
        <v>10.462963235</v>
      </c>
      <c r="V1256" s="18">
        <f>[1]!s_val_pe_ttm(A1256,"")</f>
        <v>-64.928031921386719</v>
      </c>
    </row>
    <row r="1257" spans="1:22" x14ac:dyDescent="0.3">
      <c r="A1257" s="12" t="s">
        <v>3075</v>
      </c>
      <c r="B1257" s="12" t="s">
        <v>3076</v>
      </c>
      <c r="C1257" s="16" t="str">
        <f>[1]!s_info_mkt(A1257)</f>
        <v>科创板</v>
      </c>
      <c r="D1257" s="16" t="str">
        <f>[1]!s_ipo_listeddate(A1257)</f>
        <v>2023-06-28</v>
      </c>
      <c r="E1257" s="16" t="str">
        <f>[1]!s_info_industry_csrc2023(A1257,"",3)</f>
        <v>软件和信息技术服务业</v>
      </c>
      <c r="F1257" s="16">
        <f>[1]!s_is(A1257,83,"FY","YTD","20251231",1,"",100000000)</f>
        <v>12.7353287202</v>
      </c>
      <c r="G1257" s="16">
        <f>[1]!s_is(A1257,83,"FY","YTD","20241231",1,"",100000000)</f>
        <v>16.0982993551</v>
      </c>
      <c r="H1257" s="16">
        <f>[1]!s_is(A1257,61,"FY","YTD","20251231",1,"",100000000)</f>
        <v>0.55261672500000003</v>
      </c>
      <c r="I1257" s="16">
        <f>[1]!s_is(A1257,61,"FY","YTD","20241231",1,"",100000000)</f>
        <v>1.2904352197</v>
      </c>
      <c r="J1257" s="16">
        <f>[1]!s_fa_roe(A1257,"20251231")</f>
        <v>2.8755999999999999</v>
      </c>
      <c r="K1257" s="16">
        <f>[1]!s_stmnote_rdexp(A1257,"20251231",1,10000)</f>
        <v>15504.517018</v>
      </c>
      <c r="L1257" s="16">
        <f>[1]!s_margin_tradingbalance(A1257,"",10000)</f>
        <v>31593.096600000001</v>
      </c>
      <c r="M1257" s="16">
        <f>[1]!s_margin_seclendingbalance(A1257,"",10000)</f>
        <v>163.29429999999999</v>
      </c>
      <c r="N1257" s="17">
        <f>[1]!s_val_ev(A1257,"",100000000)</f>
        <v>81.669612000000001</v>
      </c>
      <c r="O1257" s="17">
        <f>[1]!share_freesharesmv(A1257,"",100000000)</f>
        <v>25.366740360000001</v>
      </c>
      <c r="P1257" s="17">
        <f ca="1">[1]!s_dq_amount_btin(A1257,TODAY()-1,100000000)</f>
        <v>1.2178370300000001</v>
      </c>
      <c r="Q1257" s="17">
        <f ca="1">[1]!s_dq_turn(A1257,TODAY()-1)</f>
        <v>3.8182904270078617</v>
      </c>
      <c r="R1257" s="2">
        <f>[1]!s_pq_amount(A1257,"20260101","",100000000)</f>
        <v>176.29753299000001</v>
      </c>
      <c r="S1257" s="2">
        <f>[1]!s_pq_avgamount(A1257,"20260101","",100000000)</f>
        <v>1.6174085595412844</v>
      </c>
      <c r="T1257" s="17">
        <f>[1]!s_ipo_dilutedpe(A1257)</f>
        <v>48.44</v>
      </c>
      <c r="U1257" s="12">
        <f>[1]!s_ipo_collection_total(A1257,100000000)</f>
        <v>10.331936000000001</v>
      </c>
      <c r="V1257" s="18">
        <f>[1]!s_val_pe_ttm(A1257,"")</f>
        <v>142.19049072265625</v>
      </c>
    </row>
    <row r="1258" spans="1:22" x14ac:dyDescent="0.3">
      <c r="A1258" s="12" t="s">
        <v>3077</v>
      </c>
      <c r="B1258" s="12" t="s">
        <v>3078</v>
      </c>
      <c r="C1258" s="16" t="str">
        <f>[1]!s_info_mkt(A1258)</f>
        <v>主板</v>
      </c>
      <c r="D1258" s="16" t="str">
        <f>[1]!s_ipo_listeddate(A1258)</f>
        <v>2006-11-16</v>
      </c>
      <c r="E1258" s="16" t="str">
        <f>[1]!s_info_industry_csrc2023(A1258,"",3)</f>
        <v>计算机、通信和其他电子设备制造业</v>
      </c>
      <c r="F1258" s="16">
        <f>[1]!s_is(A1258,83,"FY","YTD","20251231",1,"",100000000)</f>
        <v>3.5512702974999999</v>
      </c>
      <c r="G1258" s="16">
        <f>[1]!s_is(A1258,83,"FY","YTD","20241231",1,"",100000000)</f>
        <v>3.3629804004000001</v>
      </c>
      <c r="H1258" s="16">
        <f>[1]!s_is(A1258,61,"FY","YTD","20251231",1,"",100000000)</f>
        <v>0.53139479519999999</v>
      </c>
      <c r="I1258" s="16">
        <f>[1]!s_is(A1258,61,"FY","YTD","20241231",1,"",100000000)</f>
        <v>0.23630265589999999</v>
      </c>
      <c r="J1258" s="16">
        <f>[1]!s_fa_roe(A1258,"20251231")</f>
        <v>1.6009</v>
      </c>
      <c r="K1258" s="16">
        <f>[1]!s_stmnote_rdexp(A1258,"20251231",1,10000)</f>
        <v>1650.6067779999998</v>
      </c>
      <c r="L1258" s="16">
        <f>[1]!s_margin_tradingbalance(A1258,"",10000)</f>
        <v>28713.677899999999</v>
      </c>
      <c r="M1258" s="16">
        <f>[1]!s_margin_seclendingbalance(A1258,"",10000)</f>
        <v>50.381599999999999</v>
      </c>
      <c r="N1258" s="17">
        <f>[1]!s_val_ev(A1258,"",100000000)</f>
        <v>104.2305929348</v>
      </c>
      <c r="O1258" s="17">
        <f>[1]!share_freesharesmv(A1258,"",100000000)</f>
        <v>52.940584778800002</v>
      </c>
      <c r="P1258" s="17">
        <f ca="1">[1]!s_dq_amount_btin(A1258,TODAY()-1,100000000)</f>
        <v>6.1178000900000002</v>
      </c>
      <c r="Q1258" s="17">
        <f ca="1">[1]!s_dq_turn(A1258,TODAY()-1)</f>
        <v>5.8861784315453223</v>
      </c>
      <c r="R1258" s="2">
        <f>[1]!s_pq_amount(A1258,"20260101","",100000000)</f>
        <v>624.47324327000001</v>
      </c>
      <c r="S1258" s="2">
        <f>[1]!s_pq_avgamount(A1258,"20260101","",100000000)</f>
        <v>5.7291123235779819</v>
      </c>
      <c r="T1258" s="17">
        <f>[1]!s_ipo_dilutedpe(A1258)</f>
        <v>18.03</v>
      </c>
      <c r="U1258" s="12">
        <f>[1]!s_ipo_collection_total(A1258,100000000)</f>
        <v>3.18</v>
      </c>
      <c r="V1258" s="18">
        <f>[1]!s_val_pe_ttm(A1258,"")</f>
        <v>137.31201171875</v>
      </c>
    </row>
    <row r="1259" spans="1:22" x14ac:dyDescent="0.3">
      <c r="A1259" s="12" t="s">
        <v>3079</v>
      </c>
      <c r="B1259" s="12" t="s">
        <v>3080</v>
      </c>
      <c r="C1259" s="16" t="str">
        <f>[1]!s_info_mkt(A1259)</f>
        <v>主板</v>
      </c>
      <c r="D1259" s="16" t="str">
        <f>[1]!s_ipo_listeddate(A1259)</f>
        <v>2017-05-10</v>
      </c>
      <c r="E1259" s="16" t="str">
        <f>[1]!s_info_industry_csrc2023(A1259,"",3)</f>
        <v>汽车制造业</v>
      </c>
      <c r="F1259" s="16">
        <f>[1]!s_is(A1259,83,"FY","YTD","20251231",1,"",100000000)</f>
        <v>23.816580763899999</v>
      </c>
      <c r="G1259" s="16">
        <f>[1]!s_is(A1259,83,"FY","YTD","20241231",1,"",100000000)</f>
        <v>24.001811534600002</v>
      </c>
      <c r="H1259" s="16">
        <f>[1]!s_is(A1259,61,"FY","YTD","20251231",1,"",100000000)</f>
        <v>0.77475074180000003</v>
      </c>
      <c r="I1259" s="16">
        <f>[1]!s_is(A1259,61,"FY","YTD","20241231",1,"",100000000)</f>
        <v>1.0310815248</v>
      </c>
      <c r="J1259" s="16">
        <f>[1]!s_fa_roe(A1259,"20251231")</f>
        <v>4.5495999999999999</v>
      </c>
      <c r="K1259" s="16">
        <f>[1]!s_stmnote_rdexp(A1259,"20251231",1,10000)</f>
        <v>6145.4256059999998</v>
      </c>
      <c r="L1259" s="16">
        <f>[1]!s_margin_tradingbalance(A1259,"",10000)</f>
        <v>0</v>
      </c>
      <c r="M1259" s="16">
        <f>[1]!s_margin_seclendingbalance(A1259,"",10000)</f>
        <v>0</v>
      </c>
      <c r="N1259" s="17">
        <f>[1]!s_val_ev(A1259,"",100000000)</f>
        <v>46.177946300200006</v>
      </c>
      <c r="O1259" s="17">
        <f>[1]!share_freesharesmv(A1259,"",100000000)</f>
        <v>23.144313860400004</v>
      </c>
      <c r="P1259" s="17">
        <f ca="1">[1]!s_dq_amount_btin(A1259,TODAY()-1,100000000)</f>
        <v>0.96597900000000003</v>
      </c>
      <c r="Q1259" s="17">
        <f ca="1">[1]!s_dq_turn(A1259,TODAY()-1)</f>
        <v>2.1152873771190732</v>
      </c>
      <c r="R1259" s="2">
        <f>[1]!s_pq_amount(A1259,"20260101","",100000000)</f>
        <v>195.71191463</v>
      </c>
      <c r="S1259" s="2">
        <f>[1]!s_pq_avgamount(A1259,"20260101","",100000000)</f>
        <v>1.7955221525688072</v>
      </c>
      <c r="T1259" s="17">
        <f>[1]!s_ipo_dilutedpe(A1259)</f>
        <v>22.98</v>
      </c>
      <c r="U1259" s="12">
        <f>[1]!s_ipo_collection_total(A1259,100000000)</f>
        <v>6.12</v>
      </c>
      <c r="V1259" s="18">
        <f>[1]!s_val_pe_ttm(A1259,"")</f>
        <v>57.330978393554688</v>
      </c>
    </row>
    <row r="1260" spans="1:22" x14ac:dyDescent="0.3">
      <c r="A1260" s="12" t="s">
        <v>3081</v>
      </c>
      <c r="B1260" s="12" t="s">
        <v>3082</v>
      </c>
      <c r="C1260" s="16" t="str">
        <f>[1]!s_info_mkt(A1260)</f>
        <v>主板</v>
      </c>
      <c r="D1260" s="16" t="str">
        <f>[1]!s_ipo_listeddate(A1260)</f>
        <v>2012-02-17</v>
      </c>
      <c r="E1260" s="16" t="str">
        <f>[1]!s_info_industry_csrc2023(A1260,"",3)</f>
        <v>商务服务业</v>
      </c>
      <c r="F1260" s="16">
        <f>[1]!s_is(A1260,83,"FY","YTD","20251231",1,"",100000000)</f>
        <v>55.605444038400002</v>
      </c>
      <c r="G1260" s="16">
        <f>[1]!s_is(A1260,83,"FY","YTD","20241231",1,"",100000000)</f>
        <v>48.735361684499999</v>
      </c>
      <c r="H1260" s="16">
        <f>[1]!s_is(A1260,61,"FY","YTD","20251231",1,"",100000000)</f>
        <v>0.32115948989999998</v>
      </c>
      <c r="I1260" s="16">
        <f>[1]!s_is(A1260,61,"FY","YTD","20241231",1,"",100000000)</f>
        <v>0.62725415760000003</v>
      </c>
      <c r="J1260" s="16">
        <f>[1]!s_fa_roe(A1260,"20251231")</f>
        <v>2.0676000000000001</v>
      </c>
      <c r="K1260" s="16">
        <f>[1]!s_stmnote_rdexp(A1260,"20251231",1,10000)</f>
        <v>16947.123163</v>
      </c>
      <c r="L1260" s="16">
        <f>[1]!s_margin_tradingbalance(A1260,"",10000)</f>
        <v>101523.4693</v>
      </c>
      <c r="M1260" s="16">
        <f>[1]!s_margin_seclendingbalance(A1260,"",10000)</f>
        <v>331.77260000000001</v>
      </c>
      <c r="N1260" s="17">
        <f>[1]!s_val_ev(A1260,"",100000000)</f>
        <v>145.98374934879999</v>
      </c>
      <c r="O1260" s="17">
        <f>[1]!share_freesharesmv(A1260,"",100000000)</f>
        <v>111.09174288299999</v>
      </c>
      <c r="P1260" s="17">
        <f ca="1">[1]!s_dq_amount_btin(A1260,TODAY()-1,100000000)</f>
        <v>12.862834879999999</v>
      </c>
      <c r="Q1260" s="17">
        <f ca="1">[1]!s_dq_turn(A1260,TODAY()-1)</f>
        <v>8.8463471852879181</v>
      </c>
      <c r="R1260" s="2">
        <f>[1]!s_pq_amount(A1260,"20260101","",100000000)</f>
        <v>1163.03666436</v>
      </c>
      <c r="S1260" s="2">
        <f>[1]!s_pq_avgamount(A1260,"20260101","",100000000)</f>
        <v>10.670061140917431</v>
      </c>
      <c r="T1260" s="17">
        <f>[1]!s_ipo_dilutedpe(A1260)</f>
        <v>30</v>
      </c>
      <c r="U1260" s="12">
        <f>[1]!s_ipo_collection_total(A1260,100000000)</f>
        <v>2.64</v>
      </c>
      <c r="V1260" s="18">
        <f>[1]!s_val_pe_ttm(A1260,"")</f>
        <v>510.74981689453125</v>
      </c>
    </row>
    <row r="1261" spans="1:22" x14ac:dyDescent="0.3">
      <c r="A1261" s="12" t="s">
        <v>3083</v>
      </c>
      <c r="B1261" s="12" t="s">
        <v>3084</v>
      </c>
      <c r="C1261" s="16" t="str">
        <f>[1]!s_info_mkt(A1261)</f>
        <v>主板</v>
      </c>
      <c r="D1261" s="16" t="str">
        <f>[1]!s_ipo_listeddate(A1261)</f>
        <v>1998-06-02</v>
      </c>
      <c r="E1261" s="16" t="str">
        <f>[1]!s_info_industry_csrc2023(A1261,"",3)</f>
        <v>计算机、通信和其他电子设备制造业</v>
      </c>
      <c r="F1261" s="16">
        <f>[1]!s_is(A1261,83,"FY","YTD","20251231",1,"",100000000)</f>
        <v>88.088703759699996</v>
      </c>
      <c r="G1261" s="16">
        <f>[1]!s_is(A1261,83,"FY","YTD","20241231",1,"",100000000)</f>
        <v>86.932692324900003</v>
      </c>
      <c r="H1261" s="16">
        <f>[1]!s_is(A1261,61,"FY","YTD","20251231",1,"",100000000)</f>
        <v>1.7986324672999998</v>
      </c>
      <c r="I1261" s="16">
        <f>[1]!s_is(A1261,61,"FY","YTD","20241231",1,"",100000000)</f>
        <v>2.5079810130000002</v>
      </c>
      <c r="J1261" s="16">
        <f>[1]!s_fa_roe(A1261,"20251231")</f>
        <v>2.7784</v>
      </c>
      <c r="K1261" s="16">
        <f>[1]!s_stmnote_rdexp(A1261,"20251231",1,10000)</f>
        <v>48303.649164999995</v>
      </c>
      <c r="L1261" s="16">
        <f>[1]!s_margin_tradingbalance(A1261,"",10000)</f>
        <v>40638.763700000003</v>
      </c>
      <c r="M1261" s="16">
        <f>[1]!s_margin_seclendingbalance(A1261,"",10000)</f>
        <v>187.839</v>
      </c>
      <c r="N1261" s="17">
        <f>[1]!s_val_ev(A1261,"",100000000)</f>
        <v>141.474056217</v>
      </c>
      <c r="O1261" s="17">
        <f>[1]!share_freesharesmv(A1261,"",100000000)</f>
        <v>62.251561734000013</v>
      </c>
      <c r="P1261" s="17">
        <f ca="1">[1]!s_dq_amount_btin(A1261,TODAY()-1,100000000)</f>
        <v>4.18459029</v>
      </c>
      <c r="Q1261" s="17">
        <f ca="1">[1]!s_dq_turn(A1261,TODAY()-1)</f>
        <v>3.0506295357127833</v>
      </c>
      <c r="R1261" s="2">
        <f>[1]!s_pq_amount(A1261,"20260101","",100000000)</f>
        <v>223.53417249</v>
      </c>
      <c r="S1261" s="2">
        <f>[1]!s_pq_avgamount(A1261,"20260101","",100000000)</f>
        <v>2.0507722246788989</v>
      </c>
      <c r="T1261" s="17">
        <f>[1]!s_ipo_dilutedpe(A1261)</f>
        <v>0</v>
      </c>
      <c r="U1261" s="12">
        <f>[1]!s_ipo_collection_total(A1261,100000000)</f>
        <v>0</v>
      </c>
      <c r="V1261" s="18">
        <f>[1]!s_val_pe_ttm(A1261,"")</f>
        <v>54.958629608154297</v>
      </c>
    </row>
    <row r="1262" spans="1:22" x14ac:dyDescent="0.3">
      <c r="A1262" s="12" t="s">
        <v>3085</v>
      </c>
      <c r="B1262" s="12" t="s">
        <v>3086</v>
      </c>
      <c r="C1262" s="16" t="str">
        <f>[1]!s_info_mkt(A1262)</f>
        <v>科创板</v>
      </c>
      <c r="D1262" s="16" t="str">
        <f>[1]!s_ipo_listeddate(A1262)</f>
        <v>2019-11-05</v>
      </c>
      <c r="E1262" s="16" t="str">
        <f>[1]!s_info_industry_csrc2023(A1262,"",3)</f>
        <v>化学原料和化学制品制造业</v>
      </c>
      <c r="F1262" s="16">
        <f>[1]!s_is(A1262,83,"FY","YTD","20251231",1,"",100000000)</f>
        <v>14.862236617899999</v>
      </c>
      <c r="G1262" s="16">
        <f>[1]!s_is(A1262,83,"FY","YTD","20241231",1,"",100000000)</f>
        <v>14.884434153199999</v>
      </c>
      <c r="H1262" s="16">
        <f>[1]!s_is(A1262,61,"FY","YTD","20251231",1,"",100000000)</f>
        <v>0.27620387260000001</v>
      </c>
      <c r="I1262" s="16">
        <f>[1]!s_is(A1262,61,"FY","YTD","20241231",1,"",100000000)</f>
        <v>-0.53760758040000001</v>
      </c>
      <c r="J1262" s="16">
        <f>[1]!s_fa_roe(A1262,"20251231")</f>
        <v>1.0719000000000001</v>
      </c>
      <c r="K1262" s="16">
        <f>[1]!s_stmnote_rdexp(A1262,"20251231",1,10000)</f>
        <v>7853.8199359999999</v>
      </c>
      <c r="L1262" s="16">
        <f>[1]!s_margin_tradingbalance(A1262,"",10000)</f>
        <v>24967.885900000001</v>
      </c>
      <c r="M1262" s="16">
        <f>[1]!s_margin_seclendingbalance(A1262,"",10000)</f>
        <v>38.167400000000001</v>
      </c>
      <c r="N1262" s="17">
        <f>[1]!s_val_ev(A1262,"",100000000)</f>
        <v>49.674116033099992</v>
      </c>
      <c r="O1262" s="17">
        <f>[1]!share_freesharesmv(A1262,"",100000000)</f>
        <v>36.926521358999999</v>
      </c>
      <c r="P1262" s="17">
        <f ca="1">[1]!s_dq_amount_btin(A1262,TODAY()-1,100000000)</f>
        <v>2.26478197</v>
      </c>
      <c r="Q1262" s="17">
        <f ca="1">[1]!s_dq_turn(A1262,TODAY()-1)</f>
        <v>4.6284495665065952</v>
      </c>
      <c r="R1262" s="2">
        <f>[1]!s_pq_amount(A1262,"20260101","",100000000)</f>
        <v>161.43025327000001</v>
      </c>
      <c r="S1262" s="2">
        <f>[1]!s_pq_avgamount(A1262,"20260101","",100000000)</f>
        <v>1.4810114978899083</v>
      </c>
      <c r="T1262" s="17">
        <f>[1]!s_ipo_dilutedpe(A1262)</f>
        <v>42.16</v>
      </c>
      <c r="U1262" s="12">
        <f>[1]!s_ipo_collection_total(A1262,100000000)</f>
        <v>18.541574239999999</v>
      </c>
      <c r="V1262" s="18">
        <f>[1]!s_val_pe_ttm(A1262,"")</f>
        <v>102.78121185302734</v>
      </c>
    </row>
    <row r="1263" spans="1:22" x14ac:dyDescent="0.3">
      <c r="A1263" s="12" t="s">
        <v>3087</v>
      </c>
      <c r="B1263" s="12" t="s">
        <v>3088</v>
      </c>
      <c r="C1263" s="16" t="str">
        <f>[1]!s_info_mkt(A1263)</f>
        <v>科创板</v>
      </c>
      <c r="D1263" s="16" t="str">
        <f>[1]!s_ipo_listeddate(A1263)</f>
        <v>2021-12-01</v>
      </c>
      <c r="E1263" s="16" t="str">
        <f>[1]!s_info_industry_csrc2023(A1263,"",3)</f>
        <v>计算机、通信和其他电子设备制造业</v>
      </c>
      <c r="F1263" s="16">
        <f>[1]!s_is(A1263,83,"FY","YTD","20251231",1,"",100000000)</f>
        <v>3.9360750295</v>
      </c>
      <c r="G1263" s="16">
        <f>[1]!s_is(A1263,83,"FY","YTD","20241231",1,"",100000000)</f>
        <v>3.529416748</v>
      </c>
      <c r="H1263" s="16">
        <f>[1]!s_is(A1263,61,"FY","YTD","20251231",1,"",100000000)</f>
        <v>1.0615292557</v>
      </c>
      <c r="I1263" s="16">
        <f>[1]!s_is(A1263,61,"FY","YTD","20241231",1,"",100000000)</f>
        <v>1.1163949130999999</v>
      </c>
      <c r="J1263" s="16">
        <f>[1]!s_fa_roe(A1263,"20251231")</f>
        <v>4.6818999999999997</v>
      </c>
      <c r="K1263" s="16">
        <f>[1]!s_stmnote_rdexp(A1263,"20251231",1,10000)</f>
        <v>3107.0863059999997</v>
      </c>
      <c r="L1263" s="16">
        <f>[1]!s_margin_tradingbalance(A1263,"",10000)</f>
        <v>27425.273099999999</v>
      </c>
      <c r="M1263" s="16">
        <f>[1]!s_margin_seclendingbalance(A1263,"",10000)</f>
        <v>0</v>
      </c>
      <c r="N1263" s="17">
        <f>[1]!s_val_ev(A1263,"",100000000)</f>
        <v>83.578319999999991</v>
      </c>
      <c r="O1263" s="17">
        <f>[1]!share_freesharesmv(A1263,"",100000000)</f>
        <v>20.894579999999998</v>
      </c>
      <c r="P1263" s="17">
        <f ca="1">[1]!s_dq_amount_btin(A1263,TODAY()-1,100000000)</f>
        <v>1.06615723</v>
      </c>
      <c r="Q1263" s="17">
        <f ca="1">[1]!s_dq_turn(A1263,TODAY()-1)</f>
        <v>1.280623299319728</v>
      </c>
      <c r="R1263" s="2">
        <f>[1]!s_pq_amount(A1263,"20260101","",100000000)</f>
        <v>119.95749986</v>
      </c>
      <c r="S1263" s="2">
        <f>[1]!s_pq_avgamount(A1263,"20260101","",100000000)</f>
        <v>1.1005275216513761</v>
      </c>
      <c r="T1263" s="17">
        <f>[1]!s_ipo_dilutedpe(A1263)</f>
        <v>112.96</v>
      </c>
      <c r="U1263" s="12">
        <f>[1]!s_ipo_collection_total(A1263,100000000)</f>
        <v>20.221499999999999</v>
      </c>
      <c r="V1263" s="18">
        <f>[1]!s_val_pe_ttm(A1263,"")</f>
        <v>74.595191955566406</v>
      </c>
    </row>
    <row r="1264" spans="1:22" x14ac:dyDescent="0.3">
      <c r="A1264" s="12" t="s">
        <v>3089</v>
      </c>
      <c r="B1264" s="12" t="s">
        <v>3090</v>
      </c>
      <c r="C1264" s="16" t="str">
        <f>[1]!s_info_mkt(A1264)</f>
        <v>创业板</v>
      </c>
      <c r="D1264" s="16" t="str">
        <f>[1]!s_ipo_listeddate(A1264)</f>
        <v>2023-05-26</v>
      </c>
      <c r="E1264" s="16" t="str">
        <f>[1]!s_info_industry_csrc2023(A1264,"",3)</f>
        <v>软件和信息技术服务业</v>
      </c>
      <c r="F1264" s="16">
        <f>[1]!s_is(A1264,83,"FY","YTD","20251231",1,"",100000000)</f>
        <v>2.5407569652999999</v>
      </c>
      <c r="G1264" s="16">
        <f>[1]!s_is(A1264,83,"FY","YTD","20241231",1,"",100000000)</f>
        <v>2.1791001533999999</v>
      </c>
      <c r="H1264" s="16">
        <f>[1]!s_is(A1264,61,"FY","YTD","20251231",1,"",100000000)</f>
        <v>-0.14790057439999998</v>
      </c>
      <c r="I1264" s="16">
        <f>[1]!s_is(A1264,61,"FY","YTD","20241231",1,"",100000000)</f>
        <v>-0.26486052989999997</v>
      </c>
      <c r="J1264" s="16">
        <f>[1]!s_fa_roe(A1264,"20251231")</f>
        <v>-1.3488</v>
      </c>
      <c r="K1264" s="16">
        <f>[1]!s_stmnote_rdexp(A1264,"20251231",1,10000)</f>
        <v>3219.68959</v>
      </c>
      <c r="L1264" s="16">
        <f>[1]!s_margin_tradingbalance(A1264,"",10000)</f>
        <v>7568.8042999999998</v>
      </c>
      <c r="M1264" s="16">
        <f>[1]!s_margin_seclendingbalance(A1264,"",10000)</f>
        <v>16.296299999999999</v>
      </c>
      <c r="N1264" s="17">
        <f>[1]!s_val_ev(A1264,"",100000000)</f>
        <v>30.155480000000001</v>
      </c>
      <c r="O1264" s="17">
        <f>[1]!share_freesharesmv(A1264,"",100000000)</f>
        <v>11.35028247</v>
      </c>
      <c r="P1264" s="17">
        <f ca="1">[1]!s_dq_amount_btin(A1264,TODAY()-1,100000000)</f>
        <v>0.60754399999999997</v>
      </c>
      <c r="Q1264" s="17">
        <f ca="1">[1]!s_dq_turn(A1264,TODAY()-1)</f>
        <v>2.0729757940938143</v>
      </c>
      <c r="R1264" s="2">
        <f>[1]!s_pq_amount(A1264,"20260101","",100000000)</f>
        <v>87.013787679999993</v>
      </c>
      <c r="S1264" s="2">
        <f>[1]!s_pq_avgamount(A1264,"20260101","",100000000)</f>
        <v>0.7982916300917432</v>
      </c>
      <c r="T1264" s="17">
        <f>[1]!s_ipo_dilutedpe(A1264)</f>
        <v>52.45</v>
      </c>
      <c r="U1264" s="12">
        <f>[1]!s_ipo_collection_total(A1264,100000000)</f>
        <v>8.4923000000000002</v>
      </c>
      <c r="V1264" s="18">
        <f>[1]!s_val_pe_ttm(A1264,"")</f>
        <v>-171.07748413085938</v>
      </c>
    </row>
    <row r="1265" spans="1:22" x14ac:dyDescent="0.3">
      <c r="A1265" s="12" t="s">
        <v>3091</v>
      </c>
      <c r="B1265" s="12" t="s">
        <v>3092</v>
      </c>
      <c r="C1265" s="16" t="str">
        <f>[1]!s_info_mkt(A1265)</f>
        <v>主板</v>
      </c>
      <c r="D1265" s="16" t="str">
        <f>[1]!s_ipo_listeddate(A1265)</f>
        <v>2008-05-26</v>
      </c>
      <c r="E1265" s="16" t="str">
        <f>[1]!s_info_industry_csrc2023(A1265,"",3)</f>
        <v>电信、广播电视和卫星传输服务</v>
      </c>
      <c r="F1265" s="16">
        <f>[1]!s_is(A1265,83,"FY","YTD","20251231",1,"",100000000)</f>
        <v>12.91703098</v>
      </c>
      <c r="G1265" s="16">
        <f>[1]!s_is(A1265,83,"FY","YTD","20241231",1,"",100000000)</f>
        <v>13.029558546400001</v>
      </c>
      <c r="H1265" s="16">
        <f>[1]!s_is(A1265,61,"FY","YTD","20251231",1,"",100000000)</f>
        <v>-1.9316389581</v>
      </c>
      <c r="I1265" s="16">
        <f>[1]!s_is(A1265,61,"FY","YTD","20241231",1,"",100000000)</f>
        <v>-2.8094825699999999E-2</v>
      </c>
      <c r="J1265" s="16">
        <f>[1]!s_fa_roe(A1265,"20251231")</f>
        <v>-9.1156000000000006</v>
      </c>
      <c r="K1265" s="16">
        <f>[1]!s_stmnote_rdexp(A1265,"20251231",1,10000)</f>
        <v>6903.6688799999993</v>
      </c>
      <c r="L1265" s="16">
        <f>[1]!s_margin_tradingbalance(A1265,"",10000)</f>
        <v>7096.0708999999997</v>
      </c>
      <c r="M1265" s="16">
        <f>[1]!s_margin_seclendingbalance(A1265,"",10000)</f>
        <v>20.044799999999999</v>
      </c>
      <c r="N1265" s="17">
        <f>[1]!s_val_ev(A1265,"",100000000)</f>
        <v>46.789199027999999</v>
      </c>
      <c r="O1265" s="17">
        <f>[1]!share_freesharesmv(A1265,"",100000000)</f>
        <v>16.068849991700002</v>
      </c>
      <c r="P1265" s="17">
        <f ca="1">[1]!s_dq_amount_btin(A1265,TODAY()-1,100000000)</f>
        <v>0.49607489999999999</v>
      </c>
      <c r="Q1265" s="17">
        <f ca="1">[1]!s_dq_turn(A1265,TODAY()-1)</f>
        <v>1.0560259507847372</v>
      </c>
      <c r="R1265" s="2">
        <f>[1]!s_pq_amount(A1265,"20260101","",100000000)</f>
        <v>112.10845309</v>
      </c>
      <c r="S1265" s="2">
        <f>[1]!s_pq_avgamount(A1265,"20260101","",100000000)</f>
        <v>1.0285179182568809</v>
      </c>
      <c r="T1265" s="17">
        <f>[1]!s_ipo_dilutedpe(A1265)</f>
        <v>29.96</v>
      </c>
      <c r="U1265" s="12">
        <f>[1]!s_ipo_collection_total(A1265,100000000)</f>
        <v>4.6765999999999996</v>
      </c>
      <c r="V1265" s="18">
        <f>[1]!s_val_pe_ttm(A1265,"")</f>
        <v>-22.863359451293945</v>
      </c>
    </row>
    <row r="1266" spans="1:22" x14ac:dyDescent="0.3">
      <c r="A1266" s="12" t="s">
        <v>3093</v>
      </c>
      <c r="B1266" s="12" t="s">
        <v>3094</v>
      </c>
      <c r="C1266" s="16" t="str">
        <f>[1]!s_info_mkt(A1266)</f>
        <v>主板</v>
      </c>
      <c r="D1266" s="16" t="str">
        <f>[1]!s_ipo_listeddate(A1266)</f>
        <v>2021-05-31</v>
      </c>
      <c r="E1266" s="16" t="str">
        <f>[1]!s_info_industry_csrc2023(A1266,"",3)</f>
        <v>纺织服装、服饰业</v>
      </c>
      <c r="F1266" s="16">
        <f>[1]!s_is(A1266,83,"FY","YTD","20251231",1,"",100000000)</f>
        <v>30.936498591700001</v>
      </c>
      <c r="G1266" s="16">
        <f>[1]!s_is(A1266,83,"FY","YTD","20241231",1,"",100000000)</f>
        <v>31.634620077499999</v>
      </c>
      <c r="H1266" s="16">
        <f>[1]!s_is(A1266,61,"FY","YTD","20251231",1,"",100000000)</f>
        <v>1.5205315262999999</v>
      </c>
      <c r="I1266" s="16">
        <f>[1]!s_is(A1266,61,"FY","YTD","20241231",1,"",100000000)</f>
        <v>1.6336145115</v>
      </c>
      <c r="J1266" s="16">
        <f>[1]!s_fa_roe(A1266,"20251231")</f>
        <v>3.464</v>
      </c>
      <c r="K1266" s="16">
        <f>[1]!s_stmnote_rdexp(A1266,"20251231",1,10000)</f>
        <v>11541.138886000001</v>
      </c>
      <c r="L1266" s="16">
        <f>[1]!s_margin_tradingbalance(A1266,"",10000)</f>
        <v>0</v>
      </c>
      <c r="M1266" s="16">
        <f>[1]!s_margin_seclendingbalance(A1266,"",10000)</f>
        <v>0</v>
      </c>
      <c r="N1266" s="17">
        <f>[1]!s_val_ev(A1266,"",100000000)</f>
        <v>50.344706255200002</v>
      </c>
      <c r="O1266" s="17">
        <f>[1]!share_freesharesmv(A1266,"",100000000)</f>
        <v>7.0168664440000006</v>
      </c>
      <c r="P1266" s="17">
        <f ca="1">[1]!s_dq_amount_btin(A1266,TODAY()-1,100000000)</f>
        <v>0.28245100000000001</v>
      </c>
      <c r="Q1266" s="17">
        <f ca="1">[1]!s_dq_turn(A1266,TODAY()-1)</f>
        <v>0.56737048717775895</v>
      </c>
      <c r="R1266" s="2">
        <f>[1]!s_pq_amount(A1266,"20260101","",100000000)</f>
        <v>37.874051299999998</v>
      </c>
      <c r="S1266" s="2">
        <f>[1]!s_pq_avgamount(A1266,"20260101","",100000000)</f>
        <v>0.34746836055045871</v>
      </c>
      <c r="T1266" s="17">
        <f>[1]!s_ipo_dilutedpe(A1266)</f>
        <v>21.98</v>
      </c>
      <c r="U1266" s="12">
        <f>[1]!s_ipo_collection_total(A1266,100000000)</f>
        <v>8.3980990000000002</v>
      </c>
      <c r="V1266" s="18">
        <f>[1]!s_val_pe_ttm(A1266,"")</f>
        <v>31.413923263549805</v>
      </c>
    </row>
    <row r="1267" spans="1:22" x14ac:dyDescent="0.3">
      <c r="A1267" s="12" t="s">
        <v>3095</v>
      </c>
      <c r="B1267" s="12" t="s">
        <v>3096</v>
      </c>
      <c r="C1267" s="16" t="str">
        <f>[1]!s_info_mkt(A1267)</f>
        <v>主板</v>
      </c>
      <c r="D1267" s="16" t="str">
        <f>[1]!s_ipo_listeddate(A1267)</f>
        <v>1994-08-24</v>
      </c>
      <c r="E1267" s="16" t="str">
        <f>[1]!s_info_industry_csrc2023(A1267,"",3)</f>
        <v>医药制造业</v>
      </c>
      <c r="F1267" s="16">
        <f>[1]!s_is(A1267,83,"FY","YTD","20251231",1,"",100000000)</f>
        <v>29.472287971500002</v>
      </c>
      <c r="G1267" s="16">
        <f>[1]!s_is(A1267,83,"FY","YTD","20241231",1,"",100000000)</f>
        <v>20.0951460492</v>
      </c>
      <c r="H1267" s="16">
        <f>[1]!s_is(A1267,61,"FY","YTD","20251231",1,"",100000000)</f>
        <v>12.190528752500001</v>
      </c>
      <c r="I1267" s="16">
        <f>[1]!s_is(A1267,61,"FY","YTD","20241231",1,"",100000000)</f>
        <v>-0.42723162299999995</v>
      </c>
      <c r="J1267" s="16">
        <f>[1]!s_fa_roe(A1267,"20251231")</f>
        <v>18.0779</v>
      </c>
      <c r="K1267" s="16">
        <f>[1]!s_stmnote_rdexp(A1267,"20251231",1,10000)</f>
        <v>50585.411496000001</v>
      </c>
      <c r="L1267" s="16">
        <f>[1]!s_margin_tradingbalance(A1267,"",10000)</f>
        <v>59132.5262</v>
      </c>
      <c r="M1267" s="16">
        <f>[1]!s_margin_seclendingbalance(A1267,"",10000)</f>
        <v>275.274</v>
      </c>
      <c r="N1267" s="17">
        <f>[1]!s_val_ev(A1267,"",100000000)</f>
        <v>146.1072950434</v>
      </c>
      <c r="O1267" s="17">
        <f>[1]!share_freesharesmv(A1267,"",100000000)</f>
        <v>85.391224730199994</v>
      </c>
      <c r="P1267" s="17">
        <f ca="1">[1]!s_dq_amount_btin(A1267,TODAY()-1,100000000)</f>
        <v>1.30466544</v>
      </c>
      <c r="Q1267" s="17">
        <f ca="1">[1]!s_dq_turn(A1267,TODAY()-1)</f>
        <v>0.89850825519016519</v>
      </c>
      <c r="R1267" s="2">
        <f>[1]!s_pq_amount(A1267,"20260101","",100000000)</f>
        <v>423.4886204</v>
      </c>
      <c r="S1267" s="2">
        <f>[1]!s_pq_avgamount(A1267,"20260101","",100000000)</f>
        <v>3.885216700917431</v>
      </c>
      <c r="T1267" s="17">
        <f>[1]!s_ipo_dilutedpe(A1267)</f>
        <v>10.32</v>
      </c>
      <c r="U1267" s="12">
        <f>[1]!s_ipo_collection_total(A1267,100000000)</f>
        <v>1.17</v>
      </c>
      <c r="V1267" s="18">
        <f>[1]!s_val_pe_ttm(A1267,"")</f>
        <v>11.814399719238281</v>
      </c>
    </row>
    <row r="1268" spans="1:22" x14ac:dyDescent="0.3">
      <c r="A1268" s="12" t="s">
        <v>3097</v>
      </c>
      <c r="B1268" s="12" t="s">
        <v>3098</v>
      </c>
      <c r="C1268" s="16" t="str">
        <f>[1]!s_info_mkt(A1268)</f>
        <v>主板</v>
      </c>
      <c r="D1268" s="16" t="str">
        <f>[1]!s_ipo_listeddate(A1268)</f>
        <v>2019-02-26</v>
      </c>
      <c r="E1268" s="16" t="str">
        <f>[1]!s_info_industry_csrc2023(A1268,"",3)</f>
        <v>专业技术服务业</v>
      </c>
      <c r="F1268" s="16">
        <f>[1]!s_is(A1268,83,"FY","YTD","20251231",1,"",100000000)</f>
        <v>12.031519185999999</v>
      </c>
      <c r="G1268" s="16">
        <f>[1]!s_is(A1268,83,"FY","YTD","20241231",1,"",100000000)</f>
        <v>11.669335223699999</v>
      </c>
      <c r="H1268" s="16">
        <f>[1]!s_is(A1268,61,"FY","YTD","20251231",1,"",100000000)</f>
        <v>0.9059033098999999</v>
      </c>
      <c r="I1268" s="16">
        <f>[1]!s_is(A1268,61,"FY","YTD","20241231",1,"",100000000)</f>
        <v>1.2530119048000001</v>
      </c>
      <c r="J1268" s="16">
        <f>[1]!s_fa_roe(A1268,"20251231")</f>
        <v>5.7756999999999996</v>
      </c>
      <c r="K1268" s="16">
        <f>[1]!s_stmnote_rdexp(A1268,"20251231",1,10000)</f>
        <v>3873.3656070000002</v>
      </c>
      <c r="L1268" s="16">
        <f>[1]!s_margin_tradingbalance(A1268,"",10000)</f>
        <v>0</v>
      </c>
      <c r="M1268" s="16">
        <f>[1]!s_margin_seclendingbalance(A1268,"",10000)</f>
        <v>0</v>
      </c>
      <c r="N1268" s="17">
        <f>[1]!s_val_ev(A1268,"",100000000)</f>
        <v>21.173149980000002</v>
      </c>
      <c r="O1268" s="17">
        <f>[1]!share_freesharesmv(A1268,"",100000000)</f>
        <v>9.4496851800000012</v>
      </c>
      <c r="P1268" s="17">
        <f ca="1">[1]!s_dq_amount_btin(A1268,TODAY()-1,100000000)</f>
        <v>0.50031137999999997</v>
      </c>
      <c r="Q1268" s="17">
        <f ca="1">[1]!s_dq_turn(A1268,TODAY()-1)</f>
        <v>3.0490299606725064</v>
      </c>
      <c r="R1268" s="2">
        <f>[1]!s_pq_amount(A1268,"20260101","",100000000)</f>
        <v>75.712487159999995</v>
      </c>
      <c r="S1268" s="2">
        <f>[1]!s_pq_avgamount(A1268,"20260101","",100000000)</f>
        <v>0.69460997394495416</v>
      </c>
      <c r="T1268" s="17">
        <f>[1]!s_ipo_dilutedpe(A1268)</f>
        <v>22.99</v>
      </c>
      <c r="U1268" s="12">
        <f>[1]!s_ipo_collection_total(A1268,100000000)</f>
        <v>5.1530529999999999</v>
      </c>
      <c r="V1268" s="18">
        <f>[1]!s_val_pe_ttm(A1268,"")</f>
        <v>22.869670867919922</v>
      </c>
    </row>
    <row r="1269" spans="1:22" x14ac:dyDescent="0.3">
      <c r="A1269" s="12" t="s">
        <v>3099</v>
      </c>
      <c r="B1269" s="12" t="s">
        <v>3100</v>
      </c>
      <c r="C1269" s="16" t="str">
        <f>[1]!s_info_mkt(A1269)</f>
        <v>主板</v>
      </c>
      <c r="D1269" s="16" t="str">
        <f>[1]!s_ipo_listeddate(A1269)</f>
        <v>2011-02-18</v>
      </c>
      <c r="E1269" s="16" t="str">
        <f>[1]!s_info_industry_csrc2023(A1269,"",3)</f>
        <v>医药制造业</v>
      </c>
      <c r="F1269" s="16">
        <f>[1]!s_is(A1269,83,"FY","YTD","20251231",1,"",100000000)</f>
        <v>15.7127651222</v>
      </c>
      <c r="G1269" s="16">
        <f>[1]!s_is(A1269,83,"FY","YTD","20241231",1,"",100000000)</f>
        <v>15.2624278673</v>
      </c>
      <c r="H1269" s="16">
        <f>[1]!s_is(A1269,61,"FY","YTD","20251231",1,"",100000000)</f>
        <v>3.9879553958999998</v>
      </c>
      <c r="I1269" s="16">
        <f>[1]!s_is(A1269,61,"FY","YTD","20241231",1,"",100000000)</f>
        <v>3.5603200743999999</v>
      </c>
      <c r="J1269" s="16">
        <f>[1]!s_fa_roe(A1269,"20251231")</f>
        <v>15.0906</v>
      </c>
      <c r="K1269" s="16">
        <f>[1]!s_stmnote_rdexp(A1269,"20251231",1,10000)</f>
        <v>14827.391797999999</v>
      </c>
      <c r="L1269" s="16">
        <f>[1]!s_margin_tradingbalance(A1269,"",10000)</f>
        <v>0</v>
      </c>
      <c r="M1269" s="16">
        <f>[1]!s_margin_seclendingbalance(A1269,"",10000)</f>
        <v>0</v>
      </c>
      <c r="N1269" s="17">
        <f>[1]!s_val_ev(A1269,"",100000000)</f>
        <v>74.868300000000005</v>
      </c>
      <c r="O1269" s="17">
        <f>[1]!share_freesharesmv(A1269,"",100000000)</f>
        <v>47.60852440499999</v>
      </c>
      <c r="P1269" s="17">
        <f ca="1">[1]!s_dq_amount_btin(A1269,TODAY()-1,100000000)</f>
        <v>0.70465701999999997</v>
      </c>
      <c r="Q1269" s="17">
        <f ca="1">[1]!s_dq_turn(A1269,TODAY()-1)</f>
        <v>1.2830370246200071</v>
      </c>
      <c r="R1269" s="2">
        <f>[1]!s_pq_amount(A1269,"20260101","",100000000)</f>
        <v>143.15886354</v>
      </c>
      <c r="S1269" s="2">
        <f>[1]!s_pq_avgamount(A1269,"20260101","",100000000)</f>
        <v>1.3133840691743119</v>
      </c>
      <c r="T1269" s="17">
        <f>[1]!s_ipo_dilutedpe(A1269)</f>
        <v>40.51</v>
      </c>
      <c r="U1269" s="12">
        <f>[1]!s_ipo_collection_total(A1269,100000000)</f>
        <v>12.8</v>
      </c>
      <c r="V1269" s="18">
        <f>[1]!s_val_pe_ttm(A1269,"")</f>
        <v>23.187496185302734</v>
      </c>
    </row>
    <row r="1270" spans="1:22" x14ac:dyDescent="0.3">
      <c r="A1270" s="12" t="s">
        <v>3101</v>
      </c>
      <c r="B1270" s="12" t="s">
        <v>3102</v>
      </c>
      <c r="C1270" s="16" t="str">
        <f>[1]!s_info_mkt(A1270)</f>
        <v>创业板</v>
      </c>
      <c r="D1270" s="16" t="str">
        <f>[1]!s_ipo_listeddate(A1270)</f>
        <v>2024-08-01</v>
      </c>
      <c r="E1270" s="16" t="str">
        <f>[1]!s_info_industry_csrc2023(A1270,"",3)</f>
        <v>计算机、通信和其他电子设备制造业</v>
      </c>
      <c r="F1270" s="16">
        <f>[1]!s_is(A1270,83,"FY","YTD","20251231",1,"",100000000)</f>
        <v>17.1151771187</v>
      </c>
      <c r="G1270" s="16">
        <f>[1]!s_is(A1270,83,"FY","YTD","20241231",1,"",100000000)</f>
        <v>14.016812383900001</v>
      </c>
      <c r="H1270" s="16">
        <f>[1]!s_is(A1270,61,"FY","YTD","20251231",1,"",100000000)</f>
        <v>2.3472261986</v>
      </c>
      <c r="I1270" s="16">
        <f>[1]!s_is(A1270,61,"FY","YTD","20241231",1,"",100000000)</f>
        <v>1.7562494747999999</v>
      </c>
      <c r="J1270" s="16">
        <f>[1]!s_fa_roe(A1270,"20251231")</f>
        <v>11.234400000000001</v>
      </c>
      <c r="K1270" s="16">
        <f>[1]!s_stmnote_rdexp(A1270,"20251231",1,10000)</f>
        <v>11008.893726</v>
      </c>
      <c r="L1270" s="16">
        <f>[1]!s_margin_tradingbalance(A1270,"",10000)</f>
        <v>10587.3851</v>
      </c>
      <c r="M1270" s="16">
        <f>[1]!s_margin_seclendingbalance(A1270,"",10000)</f>
        <v>25.549199999999999</v>
      </c>
      <c r="N1270" s="17">
        <f>[1]!s_val_ev(A1270,"",100000000)</f>
        <v>72.317367540000006</v>
      </c>
      <c r="O1270" s="17">
        <f>[1]!share_freesharesmv(A1270,"",100000000)</f>
        <v>23.038107231599998</v>
      </c>
      <c r="P1270" s="17">
        <f ca="1">[1]!s_dq_amount_btin(A1270,TODAY()-1,100000000)</f>
        <v>0.81007505000000002</v>
      </c>
      <c r="Q1270" s="17">
        <f ca="1">[1]!s_dq_turn(A1270,TODAY()-1)</f>
        <v>2.5071827204735602</v>
      </c>
      <c r="R1270" s="2">
        <f>[1]!s_pq_amount(A1270,"20260101","",100000000)</f>
        <v>122.20932858</v>
      </c>
      <c r="S1270" s="2">
        <f>[1]!s_pq_avgamount(A1270,"20260101","",100000000)</f>
        <v>1.121186500733945</v>
      </c>
      <c r="T1270" s="17">
        <f>[1]!s_ipo_dilutedpe(A1270)</f>
        <v>23.98</v>
      </c>
      <c r="U1270" s="12">
        <f>[1]!s_ipo_collection_total(A1270,100000000)</f>
        <v>9.9024514999999997</v>
      </c>
      <c r="V1270" s="18">
        <f>[1]!s_val_pe_ttm(A1270,"")</f>
        <v>28.982240676879883</v>
      </c>
    </row>
    <row r="1271" spans="1:22" x14ac:dyDescent="0.3">
      <c r="A1271" s="12" t="s">
        <v>3103</v>
      </c>
      <c r="B1271" s="12" t="s">
        <v>3104</v>
      </c>
      <c r="C1271" s="16" t="str">
        <f>[1]!s_info_mkt(A1271)</f>
        <v>科创板</v>
      </c>
      <c r="D1271" s="16" t="str">
        <f>[1]!s_ipo_listeddate(A1271)</f>
        <v>2022-07-29</v>
      </c>
      <c r="E1271" s="16" t="str">
        <f>[1]!s_info_industry_csrc2023(A1271,"",3)</f>
        <v>软件和信息技术服务业</v>
      </c>
      <c r="F1271" s="16">
        <f>[1]!s_is(A1271,83,"FY","YTD","20251231",1,"",100000000)</f>
        <v>1.7358470953</v>
      </c>
      <c r="G1271" s="16">
        <f>[1]!s_is(A1271,83,"FY","YTD","20241231",1,"",100000000)</f>
        <v>1.348456638</v>
      </c>
      <c r="H1271" s="16">
        <f>[1]!s_is(A1271,61,"FY","YTD","20251231",1,"",100000000)</f>
        <v>-0.42138908049999996</v>
      </c>
      <c r="I1271" s="16">
        <f>[1]!s_is(A1271,61,"FY","YTD","20241231",1,"",100000000)</f>
        <v>-0.1027008281</v>
      </c>
      <c r="J1271" s="16">
        <f>[1]!s_fa_roe(A1271,"20251231")</f>
        <v>-3.3652000000000002</v>
      </c>
      <c r="K1271" s="16">
        <f>[1]!s_stmnote_rdexp(A1271,"20251231",1,10000)</f>
        <v>9705.6557339999999</v>
      </c>
      <c r="L1271" s="16">
        <f>[1]!s_margin_tradingbalance(A1271,"",10000)</f>
        <v>4173.5478999999996</v>
      </c>
      <c r="M1271" s="16">
        <f>[1]!s_margin_seclendingbalance(A1271,"",10000)</f>
        <v>0</v>
      </c>
      <c r="N1271" s="17">
        <f>[1]!s_val_ev(A1271,"",100000000)</f>
        <v>33.486833038</v>
      </c>
      <c r="O1271" s="17">
        <f>[1]!share_freesharesmv(A1271,"",100000000)</f>
        <v>10.594843917999999</v>
      </c>
      <c r="P1271" s="17">
        <f ca="1">[1]!s_dq_amount_btin(A1271,TODAY()-1,100000000)</f>
        <v>0.69621862000000001</v>
      </c>
      <c r="Q1271" s="17">
        <f ca="1">[1]!s_dq_turn(A1271,TODAY()-1)</f>
        <v>4.195330606932453</v>
      </c>
      <c r="R1271" s="2">
        <f>[1]!s_pq_amount(A1271,"20260101","",100000000)</f>
        <v>60.391411099999999</v>
      </c>
      <c r="S1271" s="2">
        <f>[1]!s_pq_avgamount(A1271,"20260101","",100000000)</f>
        <v>0.55404964311926608</v>
      </c>
      <c r="T1271" s="17">
        <f>[1]!s_ipo_dilutedpe(A1271)</f>
        <v>61.01</v>
      </c>
      <c r="U1271" s="12">
        <f>[1]!s_ipo_collection_total(A1271,100000000)</f>
        <v>10.479872</v>
      </c>
      <c r="V1271" s="18">
        <f>[1]!s_val_pe_ttm(A1271,"")</f>
        <v>-91.971122741699219</v>
      </c>
    </row>
    <row r="1272" spans="1:22" x14ac:dyDescent="0.3">
      <c r="A1272" s="12" t="s">
        <v>3105</v>
      </c>
      <c r="B1272" s="12" t="s">
        <v>3106</v>
      </c>
      <c r="C1272" s="16" t="str">
        <f>[1]!s_info_mkt(A1272)</f>
        <v>科创板</v>
      </c>
      <c r="D1272" s="16" t="str">
        <f>[1]!s_ipo_listeddate(A1272)</f>
        <v>2021-05-17</v>
      </c>
      <c r="E1272" s="16" t="str">
        <f>[1]!s_info_industry_csrc2023(A1272,"",3)</f>
        <v>医药制造业</v>
      </c>
      <c r="F1272" s="16">
        <f>[1]!s_is(A1272,83,"FY","YTD","20251231",1,"",100000000)</f>
        <v>18.106261988499998</v>
      </c>
      <c r="G1272" s="16">
        <f>[1]!s_is(A1272,83,"FY","YTD","20241231",1,"",100000000)</f>
        <v>20.116202814499999</v>
      </c>
      <c r="H1272" s="16">
        <f>[1]!s_is(A1272,61,"FY","YTD","20251231",1,"",100000000)</f>
        <v>0.2334061838</v>
      </c>
      <c r="I1272" s="16">
        <f>[1]!s_is(A1272,61,"FY","YTD","20241231",1,"",100000000)</f>
        <v>3.0153363066000001</v>
      </c>
      <c r="J1272" s="16">
        <f>[1]!s_fa_roe(A1272,"20251231")</f>
        <v>0.85589999999999999</v>
      </c>
      <c r="K1272" s="16">
        <f>[1]!s_stmnote_rdexp(A1272,"20251231",1,10000)</f>
        <v>30691.204008999997</v>
      </c>
      <c r="L1272" s="16">
        <f>[1]!s_margin_tradingbalance(A1272,"",10000)</f>
        <v>31330.351900000001</v>
      </c>
      <c r="M1272" s="16">
        <f>[1]!s_margin_seclendingbalance(A1272,"",10000)</f>
        <v>113.19</v>
      </c>
      <c r="N1272" s="17">
        <f>[1]!s_val_ev(A1272,"",100000000)</f>
        <v>52.624862430000007</v>
      </c>
      <c r="O1272" s="17">
        <f>[1]!share_freesharesmv(A1272,"",100000000)</f>
        <v>28.410460281300001</v>
      </c>
      <c r="P1272" s="17">
        <f ca="1">[1]!s_dq_amount_btin(A1272,TODAY()-1,100000000)</f>
        <v>0.65783089000000006</v>
      </c>
      <c r="Q1272" s="17">
        <f ca="1">[1]!s_dq_turn(A1272,TODAY()-1)</f>
        <v>1.2485836689340681</v>
      </c>
      <c r="R1272" s="2">
        <f>[1]!s_pq_amount(A1272,"20260101","",100000000)</f>
        <v>103.56066039</v>
      </c>
      <c r="S1272" s="2">
        <f>[1]!s_pq_avgamount(A1272,"20260101","",100000000)</f>
        <v>0.9500978017431192</v>
      </c>
      <c r="T1272" s="17">
        <f>[1]!s_ipo_dilutedpe(A1272)</f>
        <v>31.96</v>
      </c>
      <c r="U1272" s="12">
        <f>[1]!s_ipo_collection_total(A1272,100000000)</f>
        <v>6.0679999999999996</v>
      </c>
      <c r="V1272" s="18">
        <f>[1]!s_val_pe_ttm(A1272,"")</f>
        <v>168.97653198242188</v>
      </c>
    </row>
    <row r="1273" spans="1:22" x14ac:dyDescent="0.3">
      <c r="A1273" s="12" t="s">
        <v>3107</v>
      </c>
      <c r="B1273" s="12" t="s">
        <v>3108</v>
      </c>
      <c r="C1273" s="16" t="str">
        <f>[1]!s_info_mkt(A1273)</f>
        <v>主板</v>
      </c>
      <c r="D1273" s="16" t="str">
        <f>[1]!s_ipo_listeddate(A1273)</f>
        <v>2020-12-04</v>
      </c>
      <c r="E1273" s="16" t="str">
        <f>[1]!s_info_industry_csrc2023(A1273,"",3)</f>
        <v>金属制品业</v>
      </c>
      <c r="F1273" s="16">
        <f>[1]!s_is(A1273,83,"FY","YTD","20251231",1,"",100000000)</f>
        <v>506.71092626440003</v>
      </c>
      <c r="G1273" s="16">
        <f>[1]!s_is(A1273,83,"FY","YTD","20241231",1,"",100000000)</f>
        <v>548.22111649520002</v>
      </c>
      <c r="H1273" s="16">
        <f>[1]!s_is(A1273,61,"FY","YTD","20251231",1,"",100000000)</f>
        <v>6.7977657138999996</v>
      </c>
      <c r="I1273" s="16">
        <f>[1]!s_is(A1273,61,"FY","YTD","20241231",1,"",100000000)</f>
        <v>4.2477734294999996</v>
      </c>
      <c r="J1273" s="16">
        <f>[1]!s_fa_roe(A1273,"20251231")</f>
        <v>10.0571</v>
      </c>
      <c r="K1273" s="16">
        <f>[1]!s_stmnote_rdexp(A1273,"20251231",1,10000)</f>
        <v>11043.060154999999</v>
      </c>
      <c r="L1273" s="16">
        <f>[1]!s_margin_tradingbalance(A1273,"",10000)</f>
        <v>0</v>
      </c>
      <c r="M1273" s="16">
        <f>[1]!s_margin_seclendingbalance(A1273,"",10000)</f>
        <v>0</v>
      </c>
      <c r="N1273" s="17">
        <f>[1]!s_val_ev(A1273,"",100000000)</f>
        <v>74.628565268399996</v>
      </c>
      <c r="O1273" s="17">
        <f>[1]!share_freesharesmv(A1273,"",100000000)</f>
        <v>42.560561768399999</v>
      </c>
      <c r="P1273" s="17">
        <f ca="1">[1]!s_dq_amount_btin(A1273,TODAY()-1,100000000)</f>
        <v>0.31335336000000003</v>
      </c>
      <c r="Q1273" s="17">
        <f ca="1">[1]!s_dq_turn(A1273,TODAY()-1)</f>
        <v>0.42270740280943808</v>
      </c>
      <c r="R1273" s="2">
        <f>[1]!s_pq_amount(A1273,"20260101","",100000000)</f>
        <v>63.276114100000001</v>
      </c>
      <c r="S1273" s="2">
        <f>[1]!s_pq_avgamount(A1273,"20260101","",100000000)</f>
        <v>0.58051480825688073</v>
      </c>
      <c r="T1273" s="17">
        <f>[1]!s_ipo_dilutedpe(A1273)</f>
        <v>22.97</v>
      </c>
      <c r="U1273" s="12">
        <f>[1]!s_ipo_collection_total(A1273,100000000)</f>
        <v>18.261199999999999</v>
      </c>
      <c r="V1273" s="18">
        <f>[1]!s_val_pe_ttm(A1273,"")</f>
        <v>11.034924507141113</v>
      </c>
    </row>
    <row r="1274" spans="1:22" x14ac:dyDescent="0.3">
      <c r="A1274" s="12" t="s">
        <v>3109</v>
      </c>
      <c r="B1274" s="12" t="s">
        <v>3110</v>
      </c>
      <c r="C1274" s="16" t="str">
        <f>[1]!s_info_mkt(A1274)</f>
        <v>科创板</v>
      </c>
      <c r="D1274" s="16" t="str">
        <f>[1]!s_ipo_listeddate(A1274)</f>
        <v>2021-11-10</v>
      </c>
      <c r="E1274" s="16" t="str">
        <f>[1]!s_info_industry_csrc2023(A1274,"",3)</f>
        <v>专用设备制造业</v>
      </c>
      <c r="F1274" s="16">
        <f>[1]!s_is(A1274,83,"FY","YTD","20251231",1,"",100000000)</f>
        <v>43.352026219199999</v>
      </c>
      <c r="G1274" s="16">
        <f>[1]!s_is(A1274,83,"FY","YTD","20241231",1,"",100000000)</f>
        <v>35.2328579168</v>
      </c>
      <c r="H1274" s="16">
        <f>[1]!s_is(A1274,61,"FY","YTD","20251231",1,"",100000000)</f>
        <v>0.80959996359999997</v>
      </c>
      <c r="I1274" s="16">
        <f>[1]!s_is(A1274,61,"FY","YTD","20241231",1,"",100000000)</f>
        <v>0.21318024289999998</v>
      </c>
      <c r="J1274" s="16">
        <f>[1]!s_fa_roe(A1274,"20251231")</f>
        <v>3.4287999999999998</v>
      </c>
      <c r="K1274" s="16">
        <f>[1]!s_stmnote_rdexp(A1274,"20251231",1,10000)</f>
        <v>25991.252499999999</v>
      </c>
      <c r="L1274" s="16">
        <f>[1]!s_margin_tradingbalance(A1274,"",10000)</f>
        <v>9223.1352000000006</v>
      </c>
      <c r="M1274" s="16">
        <f>[1]!s_margin_seclendingbalance(A1274,"",10000)</f>
        <v>26.9757</v>
      </c>
      <c r="N1274" s="17">
        <f>[1]!s_val_ev(A1274,"",100000000)</f>
        <v>35.906692972499997</v>
      </c>
      <c r="O1274" s="17">
        <f>[1]!share_freesharesmv(A1274,"",100000000)</f>
        <v>14.983501972499999</v>
      </c>
      <c r="P1274" s="17">
        <f ca="1">[1]!s_dq_amount_btin(A1274,TODAY()-1,100000000)</f>
        <v>0.32099349999999999</v>
      </c>
      <c r="Q1274" s="17">
        <f ca="1">[1]!s_dq_turn(A1274,TODAY()-1)</f>
        <v>0.89946099867050355</v>
      </c>
      <c r="R1274" s="2">
        <f>[1]!s_pq_amount(A1274,"20260101","",100000000)</f>
        <v>72.199765040000003</v>
      </c>
      <c r="S1274" s="2">
        <f>[1]!s_pq_avgamount(A1274,"20260101","",100000000)</f>
        <v>0.66238316550458709</v>
      </c>
      <c r="T1274" s="17">
        <f>[1]!s_ipo_dilutedpe(A1274)</f>
        <v>70.87</v>
      </c>
      <c r="U1274" s="12">
        <f>[1]!s_ipo_collection_total(A1274,100000000)</f>
        <v>15.755000000000001</v>
      </c>
      <c r="V1274" s="18">
        <f>[1]!s_val_pe_ttm(A1274,"")</f>
        <v>47.734310150146484</v>
      </c>
    </row>
    <row r="1275" spans="1:22" x14ac:dyDescent="0.3">
      <c r="A1275" s="12" t="s">
        <v>3111</v>
      </c>
      <c r="B1275" s="12" t="s">
        <v>3112</v>
      </c>
      <c r="C1275" s="16" t="str">
        <f>[1]!s_info_mkt(A1275)</f>
        <v>创业板</v>
      </c>
      <c r="D1275" s="16" t="str">
        <f>[1]!s_ipo_listeddate(A1275)</f>
        <v>2022-03-17</v>
      </c>
      <c r="E1275" s="16" t="str">
        <f>[1]!s_info_industry_csrc2023(A1275,"",3)</f>
        <v>有色金属冶炼和压延加工业</v>
      </c>
      <c r="F1275" s="16">
        <f>[1]!s_is(A1275,83,"FY","YTD","20251231",1,"",100000000)</f>
        <v>83.399508413500001</v>
      </c>
      <c r="G1275" s="16">
        <f>[1]!s_is(A1275,83,"FY","YTD","20241231",1,"",100000000)</f>
        <v>65.424894207500003</v>
      </c>
      <c r="H1275" s="16">
        <f>[1]!s_is(A1275,61,"FY","YTD","20251231",1,"",100000000)</f>
        <v>11.107988465999998</v>
      </c>
      <c r="I1275" s="16">
        <f>[1]!s_is(A1275,61,"FY","YTD","20241231",1,"",100000000)</f>
        <v>6.8522929853000001</v>
      </c>
      <c r="J1275" s="16">
        <f>[1]!s_fa_roe(A1275,"20251231")</f>
        <v>12.2212</v>
      </c>
      <c r="K1275" s="16">
        <f>[1]!s_stmnote_rdexp(A1275,"20251231",1,10000)</f>
        <v>18611.533510000001</v>
      </c>
      <c r="L1275" s="16">
        <f>[1]!s_margin_tradingbalance(A1275,"",10000)</f>
        <v>57718.835099999997</v>
      </c>
      <c r="M1275" s="16">
        <f>[1]!s_margin_seclendingbalance(A1275,"",10000)</f>
        <v>61.046900000000001</v>
      </c>
      <c r="N1275" s="17">
        <f>[1]!s_val_ev(A1275,"",100000000)</f>
        <v>229.50739252650001</v>
      </c>
      <c r="O1275" s="17">
        <f>[1]!share_freesharesmv(A1275,"",100000000)</f>
        <v>103.12417711200001</v>
      </c>
      <c r="P1275" s="17">
        <f ca="1">[1]!s_dq_amount_btin(A1275,TODAY()-1,100000000)</f>
        <v>6.5699211899999996</v>
      </c>
      <c r="Q1275" s="17">
        <f ca="1">[1]!s_dq_turn(A1275,TODAY()-1)</f>
        <v>4.0132978848576668</v>
      </c>
      <c r="R1275" s="2">
        <f>[1]!s_pq_amount(A1275,"20260101","",100000000)</f>
        <v>812.89194178000002</v>
      </c>
      <c r="S1275" s="2">
        <f>[1]!s_pq_avgamount(A1275,"20260101","",100000000)</f>
        <v>7.4577242365137613</v>
      </c>
      <c r="T1275" s="17">
        <f>[1]!s_ipo_dilutedpe(A1275)</f>
        <v>63.05</v>
      </c>
      <c r="U1275" s="12">
        <f>[1]!s_ipo_collection_total(A1275,100000000)</f>
        <v>54.780908619999998</v>
      </c>
      <c r="V1275" s="18">
        <f>[1]!s_val_pe_ttm(A1275,"")</f>
        <v>15.115388870239258</v>
      </c>
    </row>
    <row r="1276" spans="1:22" x14ac:dyDescent="0.3">
      <c r="A1276" s="12" t="s">
        <v>3113</v>
      </c>
      <c r="B1276" s="12" t="s">
        <v>3114</v>
      </c>
      <c r="C1276" s="16" t="str">
        <f>[1]!s_info_mkt(A1276)</f>
        <v>创业板</v>
      </c>
      <c r="D1276" s="16" t="str">
        <f>[1]!s_ipo_listeddate(A1276)</f>
        <v>2023-07-12</v>
      </c>
      <c r="E1276" s="16" t="str">
        <f>[1]!s_info_industry_csrc2023(A1276,"",3)</f>
        <v>零售业</v>
      </c>
      <c r="F1276" s="16">
        <f>[1]!s_is(A1276,83,"FY","YTD","20251231",1,"",100000000)</f>
        <v>118.16529344620001</v>
      </c>
      <c r="G1276" s="16">
        <f>[1]!s_is(A1276,83,"FY","YTD","20241231",1,"",100000000)</f>
        <v>102.75379442249999</v>
      </c>
      <c r="H1276" s="16">
        <f>[1]!s_is(A1276,61,"FY","YTD","20251231",1,"",100000000)</f>
        <v>2.8297776137000001</v>
      </c>
      <c r="I1276" s="16">
        <f>[1]!s_is(A1276,61,"FY","YTD","20241231",1,"",100000000)</f>
        <v>2.1409922424000003</v>
      </c>
      <c r="J1276" s="16">
        <f>[1]!s_fa_roe(A1276,"20251231")</f>
        <v>10.878399999999999</v>
      </c>
      <c r="K1276" s="16">
        <f>[1]!s_stmnote_rdexp(A1276,"20251231",1,10000)</f>
        <v>10678.138857</v>
      </c>
      <c r="L1276" s="16">
        <f>[1]!s_margin_tradingbalance(A1276,"",10000)</f>
        <v>15433.3469</v>
      </c>
      <c r="M1276" s="16">
        <f>[1]!s_margin_seclendingbalance(A1276,"",10000)</f>
        <v>83.614199999999997</v>
      </c>
      <c r="N1276" s="17">
        <f>[1]!s_val_ev(A1276,"",100000000)</f>
        <v>78.532890021599997</v>
      </c>
      <c r="O1276" s="17">
        <f>[1]!share_freesharesmv(A1276,"",100000000)</f>
        <v>23.473141767600001</v>
      </c>
      <c r="P1276" s="17">
        <f ca="1">[1]!s_dq_amount_btin(A1276,TODAY()-1,100000000)</f>
        <v>0.62578805999999998</v>
      </c>
      <c r="Q1276" s="17">
        <f ca="1">[1]!s_dq_turn(A1276,TODAY()-1)</f>
        <v>1.654684513919443</v>
      </c>
      <c r="R1276" s="2">
        <f>[1]!s_pq_amount(A1276,"20260101","",100000000)</f>
        <v>116.06370117</v>
      </c>
      <c r="S1276" s="2">
        <f>[1]!s_pq_avgamount(A1276,"20260101","",100000000)</f>
        <v>1.0648045978899083</v>
      </c>
      <c r="T1276" s="17">
        <f>[1]!s_ipo_dilutedpe(A1276)</f>
        <v>47.4</v>
      </c>
      <c r="U1276" s="12">
        <f>[1]!s_ipo_collection_total(A1276,100000000)</f>
        <v>8.20045</v>
      </c>
      <c r="V1276" s="18">
        <f>[1]!s_val_pe_ttm(A1276,"")</f>
        <v>28.198068618774414</v>
      </c>
    </row>
    <row r="1277" spans="1:22" x14ac:dyDescent="0.3">
      <c r="A1277" s="12" t="s">
        <v>3115</v>
      </c>
      <c r="B1277" s="12" t="s">
        <v>3116</v>
      </c>
      <c r="C1277" s="16" t="str">
        <f>[1]!s_info_mkt(A1277)</f>
        <v>科创板</v>
      </c>
      <c r="D1277" s="16" t="str">
        <f>[1]!s_ipo_listeddate(A1277)</f>
        <v>2020-12-11</v>
      </c>
      <c r="E1277" s="16" t="str">
        <f>[1]!s_info_industry_csrc2023(A1277,"",3)</f>
        <v>化学原料和化学制品制造业</v>
      </c>
      <c r="F1277" s="16">
        <f>[1]!s_is(A1277,83,"FY","YTD","20251231",1,"",100000000)</f>
        <v>12.493807016600002</v>
      </c>
      <c r="G1277" s="16">
        <f>[1]!s_is(A1277,83,"FY","YTD","20241231",1,"",100000000)</f>
        <v>12.6984412327</v>
      </c>
      <c r="H1277" s="16">
        <f>[1]!s_is(A1277,61,"FY","YTD","20251231",1,"",100000000)</f>
        <v>1.0849907787999999</v>
      </c>
      <c r="I1277" s="16">
        <f>[1]!s_is(A1277,61,"FY","YTD","20241231",1,"",100000000)</f>
        <v>1.3904476888999999</v>
      </c>
      <c r="J1277" s="16">
        <f>[1]!s_fa_roe(A1277,"20251231")</f>
        <v>6.7305000000000001</v>
      </c>
      <c r="K1277" s="16">
        <f>[1]!s_stmnote_rdexp(A1277,"20251231",1,10000)</f>
        <v>5025.0076770000005</v>
      </c>
      <c r="L1277" s="16">
        <f>[1]!s_margin_tradingbalance(A1277,"",10000)</f>
        <v>11242.7066</v>
      </c>
      <c r="M1277" s="16">
        <f>[1]!s_margin_seclendingbalance(A1277,"",10000)</f>
        <v>0</v>
      </c>
      <c r="N1277" s="17">
        <f>[1]!s_val_ev(A1277,"",100000000)</f>
        <v>39.447875100000005</v>
      </c>
      <c r="O1277" s="17">
        <f>[1]!share_freesharesmv(A1277,"",100000000)</f>
        <v>15.726790668000001</v>
      </c>
      <c r="P1277" s="17">
        <f ca="1">[1]!s_dq_amount_btin(A1277,TODAY()-1,100000000)</f>
        <v>1.2179343600000001</v>
      </c>
      <c r="Q1277" s="17">
        <f ca="1">[1]!s_dq_turn(A1277,TODAY()-1)</f>
        <v>3.1220369535189487</v>
      </c>
      <c r="R1277" s="2">
        <f>[1]!s_pq_amount(A1277,"20260101","",100000000)</f>
        <v>72.998728229999998</v>
      </c>
      <c r="S1277" s="2">
        <f>[1]!s_pq_avgamount(A1277,"20260101","",100000000)</f>
        <v>0.66971310302752296</v>
      </c>
      <c r="T1277" s="17">
        <f>[1]!s_ipo_dilutedpe(A1277)</f>
        <v>21.82</v>
      </c>
      <c r="U1277" s="12">
        <f>[1]!s_ipo_collection_total(A1277,100000000)</f>
        <v>4.2640000000000002</v>
      </c>
      <c r="V1277" s="18">
        <f>[1]!s_val_pe_ttm(A1277,"")</f>
        <v>36.474952697753906</v>
      </c>
    </row>
    <row r="1278" spans="1:22" x14ac:dyDescent="0.3">
      <c r="A1278" s="12" t="s">
        <v>3117</v>
      </c>
      <c r="B1278" s="12" t="s">
        <v>3118</v>
      </c>
      <c r="C1278" s="16" t="str">
        <f>[1]!s_info_mkt(A1278)</f>
        <v>主板</v>
      </c>
      <c r="D1278" s="16" t="str">
        <f>[1]!s_ipo_listeddate(A1278)</f>
        <v>1996-11-20</v>
      </c>
      <c r="E1278" s="16" t="str">
        <f>[1]!s_info_industry_csrc2023(A1278,"",3)</f>
        <v>有色金属冶炼和压延加工业</v>
      </c>
      <c r="F1278" s="16">
        <f>[1]!s_is(A1278,83,"FY","YTD","20251231",1,"",100000000)</f>
        <v>1728.2467877998999</v>
      </c>
      <c r="G1278" s="16">
        <f>[1]!s_is(A1278,83,"FY","YTD","20241231",1,"",100000000)</f>
        <v>1455.3139928295002</v>
      </c>
      <c r="H1278" s="16">
        <f>[1]!s_is(A1278,61,"FY","YTD","20251231",1,"",100000000)</f>
        <v>24.150071110100001</v>
      </c>
      <c r="I1278" s="16">
        <f>[1]!s_is(A1278,61,"FY","YTD","20241231",1,"",100000000)</f>
        <v>28.085956678899997</v>
      </c>
      <c r="J1278" s="16">
        <f>[1]!s_fa_roe(A1278,"20251231")</f>
        <v>6.8151000000000002</v>
      </c>
      <c r="K1278" s="16">
        <f>[1]!s_stmnote_rdexp(A1278,"20251231",1,10000)</f>
        <v>483179.14579700003</v>
      </c>
      <c r="L1278" s="16">
        <f>[1]!s_margin_tradingbalance(A1278,"",10000)</f>
        <v>263223.42469999997</v>
      </c>
      <c r="M1278" s="16">
        <f>[1]!s_margin_seclendingbalance(A1278,"",10000)</f>
        <v>1073.5956000000001</v>
      </c>
      <c r="N1278" s="17">
        <f>[1]!s_val_ev(A1278,"",100000000)</f>
        <v>1025.824570515</v>
      </c>
      <c r="O1278" s="17">
        <f>[1]!share_freesharesmv(A1278,"",100000000)</f>
        <v>558.23910196949998</v>
      </c>
      <c r="P1278" s="17">
        <f ca="1">[1]!s_dq_amount_btin(A1278,TODAY()-1,100000000)</f>
        <v>65.988198960000005</v>
      </c>
      <c r="Q1278" s="17">
        <f ca="1">[1]!s_dq_turn(A1278,TODAY()-1)</f>
        <v>7.6823147885355203</v>
      </c>
      <c r="R1278" s="2">
        <f>[1]!s_pq_amount(A1278,"20260101","",100000000)</f>
        <v>3584.2893454599998</v>
      </c>
      <c r="S1278" s="2">
        <f>[1]!s_pq_avgamount(A1278,"20260101","",100000000)</f>
        <v>32.883388490458721</v>
      </c>
      <c r="T1278" s="17">
        <f>[1]!s_ipo_dilutedpe(A1278)</f>
        <v>0</v>
      </c>
      <c r="U1278" s="12">
        <f>[1]!s_ipo_collection_total(A1278,100000000)</f>
        <v>1.6274999999999999</v>
      </c>
      <c r="V1278" s="18">
        <f>[1]!s_val_pe_ttm(A1278,"")</f>
        <v>39.084926605224609</v>
      </c>
    </row>
    <row r="1279" spans="1:22" x14ac:dyDescent="0.3">
      <c r="A1279" s="12" t="s">
        <v>3119</v>
      </c>
      <c r="B1279" s="12" t="s">
        <v>3120</v>
      </c>
      <c r="C1279" s="16" t="str">
        <f>[1]!s_info_mkt(A1279)</f>
        <v>主板</v>
      </c>
      <c r="D1279" s="16" t="str">
        <f>[1]!s_ipo_listeddate(A1279)</f>
        <v>2000-09-06</v>
      </c>
      <c r="E1279" s="16" t="str">
        <f>[1]!s_info_industry_csrc2023(A1279,"",3)</f>
        <v>电信、广播电视和卫星传输服务</v>
      </c>
      <c r="F1279" s="16">
        <f>[1]!s_is(A1279,83,"FY","YTD","20251231",1,"",100000000)</f>
        <v>91.781329536599998</v>
      </c>
      <c r="G1279" s="16">
        <f>[1]!s_is(A1279,83,"FY","YTD","20241231",1,"",100000000)</f>
        <v>93.945707586599994</v>
      </c>
      <c r="H1279" s="16">
        <f>[1]!s_is(A1279,61,"FY","YTD","20251231",1,"",100000000)</f>
        <v>4.6644496768000003</v>
      </c>
      <c r="I1279" s="16">
        <f>[1]!s_is(A1279,61,"FY","YTD","20241231",1,"",100000000)</f>
        <v>5.340002664</v>
      </c>
      <c r="J1279" s="16">
        <f>[1]!s_fa_roe(A1279,"20251231")</f>
        <v>3.1091000000000002</v>
      </c>
      <c r="K1279" s="16">
        <f>[1]!s_stmnote_rdexp(A1279,"20251231",1,10000)</f>
        <v>59578.295728999998</v>
      </c>
      <c r="L1279" s="16">
        <f>[1]!s_margin_tradingbalance(A1279,"",10000)</f>
        <v>43946.436199999996</v>
      </c>
      <c r="M1279" s="16">
        <f>[1]!s_margin_seclendingbalance(A1279,"",10000)</f>
        <v>122.9272</v>
      </c>
      <c r="N1279" s="17">
        <f>[1]!s_val_ev(A1279,"",100000000)</f>
        <v>125.8141128118</v>
      </c>
      <c r="O1279" s="17">
        <f>[1]!share_freesharesmv(A1279,"",100000000)</f>
        <v>60.625424384700011</v>
      </c>
      <c r="P1279" s="17">
        <f ca="1">[1]!s_dq_amount_btin(A1279,TODAY()-1,100000000)</f>
        <v>0.64874577</v>
      </c>
      <c r="Q1279" s="17">
        <f ca="1">[1]!s_dq_turn(A1279,TODAY()-1)</f>
        <v>0.56309676074072557</v>
      </c>
      <c r="R1279" s="2">
        <f>[1]!s_pq_amount(A1279,"20260101","",100000000)</f>
        <v>180.88579834999999</v>
      </c>
      <c r="S1279" s="2">
        <f>[1]!s_pq_avgamount(A1279,"20260101","",100000000)</f>
        <v>1.6595027371559632</v>
      </c>
      <c r="T1279" s="17">
        <f>[1]!s_ipo_dilutedpe(A1279)</f>
        <v>44.9</v>
      </c>
      <c r="U1279" s="12">
        <f>[1]!s_ipo_collection_total(A1279,100000000)</f>
        <v>3.2328000000000001</v>
      </c>
      <c r="V1279" s="18">
        <f>[1]!s_val_pe_ttm(A1279,"")</f>
        <v>28.053033828735352</v>
      </c>
    </row>
    <row r="1280" spans="1:22" x14ac:dyDescent="0.3">
      <c r="A1280" s="12" t="s">
        <v>3121</v>
      </c>
      <c r="B1280" s="12" t="s">
        <v>3122</v>
      </c>
      <c r="C1280" s="16" t="str">
        <f>[1]!s_info_mkt(A1280)</f>
        <v>主板</v>
      </c>
      <c r="D1280" s="16" t="str">
        <f>[1]!s_ipo_listeddate(A1280)</f>
        <v>2020-09-24</v>
      </c>
      <c r="E1280" s="16" t="str">
        <f>[1]!s_info_industry_csrc2023(A1280,"",3)</f>
        <v>多式联运和运输代理业</v>
      </c>
      <c r="F1280" s="16">
        <f>[1]!s_is(A1280,83,"FY","YTD","20251231",1,"",100000000)</f>
        <v>117.62841716790001</v>
      </c>
      <c r="G1280" s="16">
        <f>[1]!s_is(A1280,83,"FY","YTD","20241231",1,"",100000000)</f>
        <v>112.7849675918</v>
      </c>
      <c r="H1280" s="16">
        <f>[1]!s_is(A1280,61,"FY","YTD","20251231",1,"",100000000)</f>
        <v>3.7547004461000002</v>
      </c>
      <c r="I1280" s="16">
        <f>[1]!s_is(A1280,61,"FY","YTD","20241231",1,"",100000000)</f>
        <v>3.1670779694999998</v>
      </c>
      <c r="J1280" s="16">
        <f>[1]!s_fa_roe(A1280,"20251231")</f>
        <v>8.5404</v>
      </c>
      <c r="K1280" s="16">
        <f>[1]!s_stmnote_rdexp(A1280,"20251231",1,10000)</f>
        <v>438.00200899999999</v>
      </c>
      <c r="L1280" s="16">
        <f>[1]!s_margin_tradingbalance(A1280,"",10000)</f>
        <v>0</v>
      </c>
      <c r="M1280" s="16">
        <f>[1]!s_margin_seclendingbalance(A1280,"",10000)</f>
        <v>0</v>
      </c>
      <c r="N1280" s="17">
        <f>[1]!s_val_ev(A1280,"",100000000)</f>
        <v>50.317859380100003</v>
      </c>
      <c r="O1280" s="17">
        <f>[1]!share_freesharesmv(A1280,"",100000000)</f>
        <v>18.307947250100003</v>
      </c>
      <c r="P1280" s="17">
        <f ca="1">[1]!s_dq_amount_btin(A1280,TODAY()-1,100000000)</f>
        <v>0.37666401999999999</v>
      </c>
      <c r="Q1280" s="17">
        <f ca="1">[1]!s_dq_turn(A1280,TODAY()-1)</f>
        <v>0.7531964711318504</v>
      </c>
      <c r="R1280" s="2">
        <f>[1]!s_pq_amount(A1280,"20260101","",100000000)</f>
        <v>116.00464642</v>
      </c>
      <c r="S1280" s="2">
        <f>[1]!s_pq_avgamount(A1280,"20260101","",100000000)</f>
        <v>1.0642628111926604</v>
      </c>
      <c r="T1280" s="17">
        <f>[1]!s_ipo_dilutedpe(A1280)</f>
        <v>19</v>
      </c>
      <c r="U1280" s="12">
        <f>[1]!s_ipo_collection_total(A1280,100000000)</f>
        <v>8.1750000000000007</v>
      </c>
      <c r="V1280" s="18">
        <f>[1]!s_val_pe_ttm(A1280,"")</f>
        <v>13.555754661560059</v>
      </c>
    </row>
    <row r="1281" spans="1:22" x14ac:dyDescent="0.3">
      <c r="A1281" s="12" t="s">
        <v>3123</v>
      </c>
      <c r="B1281" s="12" t="s">
        <v>3124</v>
      </c>
      <c r="C1281" s="16" t="str">
        <f>[1]!s_info_mkt(A1281)</f>
        <v>主板</v>
      </c>
      <c r="D1281" s="16" t="str">
        <f>[1]!s_ipo_listeddate(A1281)</f>
        <v>2010-06-08</v>
      </c>
      <c r="E1281" s="16" t="str">
        <f>[1]!s_info_industry_csrc2023(A1281,"",3)</f>
        <v>有色金属冶炼和压延加工业</v>
      </c>
      <c r="F1281" s="16">
        <f>[1]!s_is(A1281,83,"FY","YTD","20251231",1,"",100000000)</f>
        <v>10.6588119239</v>
      </c>
      <c r="G1281" s="16">
        <f>[1]!s_is(A1281,83,"FY","YTD","20241231",1,"",100000000)</f>
        <v>7.6740192649000001</v>
      </c>
      <c r="H1281" s="16">
        <f>[1]!s_is(A1281,61,"FY","YTD","20251231",1,"",100000000)</f>
        <v>0.20145995690000001</v>
      </c>
      <c r="I1281" s="16">
        <f>[1]!s_is(A1281,61,"FY","YTD","20241231",1,"",100000000)</f>
        <v>0.53095554710000004</v>
      </c>
      <c r="J1281" s="16">
        <f>[1]!s_fa_roe(A1281,"20251231")</f>
        <v>1.3824000000000001</v>
      </c>
      <c r="K1281" s="16">
        <f>[1]!s_stmnote_rdexp(A1281,"20251231",1,10000)</f>
        <v>11978.156442</v>
      </c>
      <c r="L1281" s="16">
        <f>[1]!s_margin_tradingbalance(A1281,"",10000)</f>
        <v>369465.77399999998</v>
      </c>
      <c r="M1281" s="16">
        <f>[1]!s_margin_seclendingbalance(A1281,"",10000)</f>
        <v>4265.2021999999997</v>
      </c>
      <c r="N1281" s="17">
        <f>[1]!s_val_ev(A1281,"",100000000)</f>
        <v>655.99372800000003</v>
      </c>
      <c r="O1281" s="17">
        <f>[1]!share_freesharesmv(A1281,"",100000000)</f>
        <v>524.6756847900001</v>
      </c>
      <c r="P1281" s="17">
        <f ca="1">[1]!s_dq_amount_btin(A1281,TODAY()-1,100000000)</f>
        <v>94.554294499999997</v>
      </c>
      <c r="Q1281" s="17">
        <f ca="1">[1]!s_dq_turn(A1281,TODAY()-1)</f>
        <v>14.297067330744781</v>
      </c>
      <c r="R1281" s="2">
        <f>[1]!s_pq_amount(A1281,"20260101","",100000000)</f>
        <v>5708.6146868699998</v>
      </c>
      <c r="S1281" s="2">
        <f>[1]!s_pq_avgamount(A1281,"20260101","",100000000)</f>
        <v>52.372611806146793</v>
      </c>
      <c r="T1281" s="17">
        <f>[1]!s_ipo_dilutedpe(A1281)</f>
        <v>65.22</v>
      </c>
      <c r="U1281" s="12">
        <f>[1]!s_ipo_collection_total(A1281,100000000)</f>
        <v>9.6</v>
      </c>
      <c r="V1281" s="18">
        <f>[1]!s_val_pe_ttm(A1281,"")</f>
        <v>3442.864501953125</v>
      </c>
    </row>
    <row r="1282" spans="1:22" x14ac:dyDescent="0.3">
      <c r="A1282" s="12" t="s">
        <v>3125</v>
      </c>
      <c r="B1282" s="12" t="s">
        <v>3126</v>
      </c>
      <c r="C1282" s="16" t="str">
        <f>[1]!s_info_mkt(A1282)</f>
        <v>创业板</v>
      </c>
      <c r="D1282" s="16" t="str">
        <f>[1]!s_ipo_listeddate(A1282)</f>
        <v>2010-02-26</v>
      </c>
      <c r="E1282" s="16" t="str">
        <f>[1]!s_info_industry_csrc2023(A1282,"",3)</f>
        <v>有色金属冶炼和压延加工业</v>
      </c>
      <c r="F1282" s="16">
        <f>[1]!s_is(A1282,83,"FY","YTD","20251231",1,"",100000000)</f>
        <v>57.974074252400001</v>
      </c>
      <c r="G1282" s="16">
        <f>[1]!s_is(A1282,83,"FY","YTD","20241231",1,"",100000000)</f>
        <v>65.791646149399995</v>
      </c>
      <c r="H1282" s="16">
        <f>[1]!s_is(A1282,61,"FY","YTD","20251231",1,"",100000000)</f>
        <v>-1.8446476017</v>
      </c>
      <c r="I1282" s="16">
        <f>[1]!s_is(A1282,61,"FY","YTD","20241231",1,"",100000000)</f>
        <v>-1.9225640753</v>
      </c>
      <c r="J1282" s="16">
        <f>[1]!s_fa_roe(A1282,"20251231")</f>
        <v>-3.5798999999999999</v>
      </c>
      <c r="K1282" s="16">
        <f>[1]!s_stmnote_rdexp(A1282,"20251231",1,10000)</f>
        <v>9130.3299750000006</v>
      </c>
      <c r="L1282" s="16">
        <f>[1]!s_margin_tradingbalance(A1282,"",10000)</f>
        <v>38667.799500000001</v>
      </c>
      <c r="M1282" s="16">
        <f>[1]!s_margin_seclendingbalance(A1282,"",10000)</f>
        <v>40.567999999999998</v>
      </c>
      <c r="N1282" s="17">
        <f>[1]!s_val_ev(A1282,"",100000000)</f>
        <v>93.633217497900006</v>
      </c>
      <c r="O1282" s="17">
        <f>[1]!share_freesharesmv(A1282,"",100000000)</f>
        <v>70.078091928299997</v>
      </c>
      <c r="P1282" s="17">
        <f ca="1">[1]!s_dq_amount_btin(A1282,TODAY()-1,100000000)</f>
        <v>7.3802098100000002</v>
      </c>
      <c r="Q1282" s="17">
        <f ca="1">[1]!s_dq_turn(A1282,TODAY()-1)</f>
        <v>9.6408157584452354</v>
      </c>
      <c r="R1282" s="2">
        <f>[1]!s_pq_amount(A1282,"20260101","",100000000)</f>
        <v>556.18924494999999</v>
      </c>
      <c r="S1282" s="2">
        <f>[1]!s_pq_avgamount(A1282,"20260101","",100000000)</f>
        <v>5.1026536233944952</v>
      </c>
      <c r="T1282" s="17">
        <f>[1]!s_ipo_dilutedpe(A1282)</f>
        <v>65.64</v>
      </c>
      <c r="U1282" s="12">
        <f>[1]!s_ipo_collection_total(A1282,100000000)</f>
        <v>9.7414000000000005</v>
      </c>
      <c r="V1282" s="18">
        <f>[1]!s_val_pe_ttm(A1282,"")</f>
        <v>-60.065757751464844</v>
      </c>
    </row>
    <row r="1283" spans="1:22" x14ac:dyDescent="0.3">
      <c r="A1283" s="12" t="s">
        <v>3127</v>
      </c>
      <c r="B1283" s="12" t="s">
        <v>3128</v>
      </c>
      <c r="C1283" s="16" t="str">
        <f>[1]!s_info_mkt(A1283)</f>
        <v>主板</v>
      </c>
      <c r="D1283" s="16" t="str">
        <f>[1]!s_ipo_listeddate(A1283)</f>
        <v>2012-03-16</v>
      </c>
      <c r="E1283" s="16" t="str">
        <f>[1]!s_info_industry_csrc2023(A1283,"",3)</f>
        <v>汽车制造业</v>
      </c>
      <c r="F1283" s="16">
        <f>[1]!s_is(A1283,83,"FY","YTD","20251231",1,"",100000000)</f>
        <v>61.023083299399993</v>
      </c>
      <c r="G1283" s="16">
        <f>[1]!s_is(A1283,83,"FY","YTD","20241231",1,"",100000000)</f>
        <v>59.184170320200003</v>
      </c>
      <c r="H1283" s="16">
        <f>[1]!s_is(A1283,61,"FY","YTD","20251231",1,"",100000000)</f>
        <v>1.3367595187000001</v>
      </c>
      <c r="I1283" s="16">
        <f>[1]!s_is(A1283,61,"FY","YTD","20241231",1,"",100000000)</f>
        <v>0.2107558387</v>
      </c>
      <c r="J1283" s="16">
        <f>[1]!s_fa_roe(A1283,"20251231")</f>
        <v>3.8542000000000001</v>
      </c>
      <c r="K1283" s="16">
        <f>[1]!s_stmnote_rdexp(A1283,"20251231",1,10000)</f>
        <v>20432.040850999998</v>
      </c>
      <c r="L1283" s="16">
        <f>[1]!s_margin_tradingbalance(A1283,"",10000)</f>
        <v>37951.653599999998</v>
      </c>
      <c r="M1283" s="16">
        <f>[1]!s_margin_seclendingbalance(A1283,"",10000)</f>
        <v>29.845199999999998</v>
      </c>
      <c r="N1283" s="17">
        <f>[1]!s_val_ev(A1283,"",100000000)</f>
        <v>80.048019999999994</v>
      </c>
      <c r="O1283" s="17">
        <f>[1]!share_freesharesmv(A1283,"",100000000)</f>
        <v>39.993065420000001</v>
      </c>
      <c r="P1283" s="17">
        <f ca="1">[1]!s_dq_amount_btin(A1283,TODAY()-1,100000000)</f>
        <v>1.37715689</v>
      </c>
      <c r="Q1283" s="17">
        <f ca="1">[1]!s_dq_turn(A1283,TODAY()-1)</f>
        <v>1.7497810252455928</v>
      </c>
      <c r="R1283" s="2">
        <f>[1]!s_pq_amount(A1283,"20260101","",100000000)</f>
        <v>287.21955137999998</v>
      </c>
      <c r="S1283" s="2">
        <f>[1]!s_pq_avgamount(A1283,"20260101","",100000000)</f>
        <v>2.6350417557798167</v>
      </c>
      <c r="T1283" s="17">
        <f>[1]!s_ipo_dilutedpe(A1283)</f>
        <v>28.07</v>
      </c>
      <c r="U1283" s="12">
        <f>[1]!s_ipo_collection_total(A1283,100000000)</f>
        <v>5.3343999999999996</v>
      </c>
      <c r="V1283" s="18">
        <f>[1]!s_val_pe_ttm(A1283,"")</f>
        <v>51.374156951904297</v>
      </c>
    </row>
    <row r="1284" spans="1:22" x14ac:dyDescent="0.3">
      <c r="A1284" s="12" t="s">
        <v>3129</v>
      </c>
      <c r="B1284" s="12" t="s">
        <v>3130</v>
      </c>
      <c r="C1284" s="16" t="str">
        <f>[1]!s_info_mkt(A1284)</f>
        <v>主板</v>
      </c>
      <c r="D1284" s="16" t="str">
        <f>[1]!s_ipo_listeddate(A1284)</f>
        <v>2005-04-18</v>
      </c>
      <c r="E1284" s="16" t="str">
        <f>[1]!s_info_industry_csrc2023(A1284,"",3)</f>
        <v>农、林、牧、渔专业及辅助性活动</v>
      </c>
      <c r="F1284" s="16">
        <f>[1]!s_is(A1284,83,"FY","YTD","20251231",1,"",100000000)</f>
        <v>11.018101723699999</v>
      </c>
      <c r="G1284" s="16">
        <f>[1]!s_is(A1284,83,"FY","YTD","20241231",1,"",100000000)</f>
        <v>12.456645058900001</v>
      </c>
      <c r="H1284" s="16">
        <f>[1]!s_is(A1284,61,"FY","YTD","20251231",1,"",100000000)</f>
        <v>0.91653351829999996</v>
      </c>
      <c r="I1284" s="16">
        <f>[1]!s_is(A1284,61,"FY","YTD","20241231",1,"",100000000)</f>
        <v>0.56625639650000004</v>
      </c>
      <c r="J1284" s="16">
        <f>[1]!s_fa_roe(A1284,"20251231")</f>
        <v>2.5265</v>
      </c>
      <c r="K1284" s="16">
        <f>[1]!s_stmnote_rdexp(A1284,"20251231",1,10000)</f>
        <v>8679.3534110000001</v>
      </c>
      <c r="L1284" s="16">
        <f>[1]!s_margin_tradingbalance(A1284,"",10000)</f>
        <v>17358.753100000002</v>
      </c>
      <c r="M1284" s="16">
        <f>[1]!s_margin_seclendingbalance(A1284,"",10000)</f>
        <v>93.17</v>
      </c>
      <c r="N1284" s="17">
        <f>[1]!s_val_ev(A1284,"",100000000)</f>
        <v>75.415999999999997</v>
      </c>
      <c r="O1284" s="17">
        <f>[1]!share_freesharesmv(A1284,"",100000000)</f>
        <v>29.7448195037</v>
      </c>
      <c r="P1284" s="17">
        <f ca="1">[1]!s_dq_amount_btin(A1284,TODAY()-1,100000000)</f>
        <v>1.0282643600000001</v>
      </c>
      <c r="Q1284" s="17">
        <f ca="1">[1]!s_dq_turn(A1284,TODAY()-1)</f>
        <v>1.3697654545454545</v>
      </c>
      <c r="R1284" s="2">
        <f>[1]!s_pq_amount(A1284,"20260101","",100000000)</f>
        <v>296.21011331</v>
      </c>
      <c r="S1284" s="2">
        <f>[1]!s_pq_avgamount(A1284,"20260101","",100000000)</f>
        <v>2.7175239753211011</v>
      </c>
      <c r="T1284" s="17">
        <f>[1]!s_ipo_dilutedpe(A1284)</f>
        <v>17.5</v>
      </c>
      <c r="U1284" s="12">
        <f>[1]!s_ipo_collection_total(A1284,100000000)</f>
        <v>3.6739999999999999</v>
      </c>
      <c r="V1284" s="18">
        <f>[1]!s_val_pe_ttm(A1284,"")</f>
        <v>74.822502136230469</v>
      </c>
    </row>
    <row r="1285" spans="1:22" x14ac:dyDescent="0.3">
      <c r="A1285" s="12" t="s">
        <v>3131</v>
      </c>
      <c r="B1285" s="12" t="s">
        <v>3132</v>
      </c>
      <c r="C1285" s="16" t="str">
        <f>[1]!s_info_mkt(A1285)</f>
        <v>创业板</v>
      </c>
      <c r="D1285" s="16" t="str">
        <f>[1]!s_ipo_listeddate(A1285)</f>
        <v>2021-06-07</v>
      </c>
      <c r="E1285" s="16" t="str">
        <f>[1]!s_info_industry_csrc2023(A1285,"",3)</f>
        <v>计算机、通信和其他电子设备制造业</v>
      </c>
      <c r="F1285" s="16">
        <f>[1]!s_is(A1285,83,"FY","YTD","20251231",1,"",100000000)</f>
        <v>9.5641825123000004</v>
      </c>
      <c r="G1285" s="16">
        <f>[1]!s_is(A1285,83,"FY","YTD","20241231",1,"",100000000)</f>
        <v>8.8353279697999998</v>
      </c>
      <c r="H1285" s="16">
        <f>[1]!s_is(A1285,61,"FY","YTD","20251231",1,"",100000000)</f>
        <v>-3.9602655E-2</v>
      </c>
      <c r="I1285" s="16">
        <f>[1]!s_is(A1285,61,"FY","YTD","20241231",1,"",100000000)</f>
        <v>-0.1389292902</v>
      </c>
      <c r="J1285" s="16">
        <f>[1]!s_fa_roe(A1285,"20251231")</f>
        <v>-0.49109999999999998</v>
      </c>
      <c r="K1285" s="16">
        <f>[1]!s_stmnote_rdexp(A1285,"20251231",1,10000)</f>
        <v>11713.659181000001</v>
      </c>
      <c r="L1285" s="16">
        <f>[1]!s_margin_tradingbalance(A1285,"",10000)</f>
        <v>22340.8596</v>
      </c>
      <c r="M1285" s="16">
        <f>[1]!s_margin_seclendingbalance(A1285,"",10000)</f>
        <v>0</v>
      </c>
      <c r="N1285" s="17">
        <f>[1]!s_val_ev(A1285,"",100000000)</f>
        <v>59.925378699799992</v>
      </c>
      <c r="O1285" s="17">
        <f>[1]!share_freesharesmv(A1285,"",100000000)</f>
        <v>32.687613229299998</v>
      </c>
      <c r="P1285" s="17">
        <f ca="1">[1]!s_dq_amount_btin(A1285,TODAY()-1,100000000)</f>
        <v>2.17852114</v>
      </c>
      <c r="Q1285" s="17">
        <f ca="1">[1]!s_dq_turn(A1285,TODAY()-1)</f>
        <v>5.7596174184542503</v>
      </c>
      <c r="R1285" s="2">
        <f>[1]!s_pq_amount(A1285,"20260101","",100000000)</f>
        <v>339.01667266999999</v>
      </c>
      <c r="S1285" s="2">
        <f>[1]!s_pq_avgamount(A1285,"20260101","",100000000)</f>
        <v>3.1102447033944953</v>
      </c>
      <c r="T1285" s="17">
        <f>[1]!s_ipo_dilutedpe(A1285)</f>
        <v>18.12</v>
      </c>
      <c r="U1285" s="12">
        <f>[1]!s_ipo_collection_total(A1285,100000000)</f>
        <v>4.4211729999999996</v>
      </c>
      <c r="V1285" s="18">
        <f>[1]!s_val_pe_ttm(A1285,"")</f>
        <v>527.0679931640625</v>
      </c>
    </row>
    <row r="1286" spans="1:22" x14ac:dyDescent="0.3">
      <c r="A1286" s="12" t="s">
        <v>3133</v>
      </c>
      <c r="B1286" s="12" t="s">
        <v>3134</v>
      </c>
      <c r="C1286" s="16" t="str">
        <f>[1]!s_info_mkt(A1286)</f>
        <v>主板</v>
      </c>
      <c r="D1286" s="16" t="str">
        <f>[1]!s_ipo_listeddate(A1286)</f>
        <v>2023-08-08</v>
      </c>
      <c r="E1286" s="16" t="str">
        <f>[1]!s_info_industry_csrc2023(A1286,"",3)</f>
        <v>计算机、通信和其他电子设备制造业</v>
      </c>
      <c r="F1286" s="16">
        <f>[1]!s_is(A1286,83,"FY","YTD","20251231",1,"",100000000)</f>
        <v>1714.3692667339999</v>
      </c>
      <c r="G1286" s="16">
        <f>[1]!s_is(A1286,83,"FY","YTD","20241231",1,"",100000000)</f>
        <v>1098.7798719116001</v>
      </c>
      <c r="H1286" s="16">
        <f>[1]!s_is(A1286,61,"FY","YTD","20251231",1,"",100000000)</f>
        <v>40.542924605500005</v>
      </c>
      <c r="I1286" s="16">
        <f>[1]!s_is(A1286,61,"FY","YTD","20241231",1,"",100000000)</f>
        <v>29.262232744999999</v>
      </c>
      <c r="J1286" s="16">
        <f>[1]!s_fa_roe(A1286,"20251231")</f>
        <v>16.773900000000001</v>
      </c>
      <c r="K1286" s="16">
        <f>[1]!s_stmnote_rdexp(A1286,"20251231",1,10000)</f>
        <v>637694.504694</v>
      </c>
      <c r="L1286" s="16">
        <f>[1]!s_margin_tradingbalance(A1286,"",10000)</f>
        <v>133598.17389999999</v>
      </c>
      <c r="M1286" s="16">
        <f>[1]!s_margin_seclendingbalance(A1286,"",10000)</f>
        <v>688.70640000000003</v>
      </c>
      <c r="N1286" s="17">
        <f>[1]!s_val_ev(A1286,"",100000000)</f>
        <v>1208.3966094936961</v>
      </c>
      <c r="O1286" s="17">
        <f>[1]!share_freesharesmv(A1286,"",100000000)</f>
        <v>559.83421284000008</v>
      </c>
      <c r="P1286" s="17">
        <f ca="1">[1]!s_dq_amount_btin(A1286,TODAY()-1,100000000)</f>
        <v>18.51238979</v>
      </c>
      <c r="Q1286" s="17">
        <f ca="1">[1]!s_dq_turn(A1286,TODAY()-1)</f>
        <v>2.8695879439053225</v>
      </c>
      <c r="R1286" s="2">
        <f>[1]!s_pq_amount(A1286,"20260101","",100000000)</f>
        <v>1661.8481620499999</v>
      </c>
      <c r="S1286" s="2">
        <f>[1]!s_pq_avgamount(A1286,"20260101","",100000000)</f>
        <v>15.246313413302753</v>
      </c>
      <c r="T1286" s="17">
        <f>[1]!s_ipo_dilutedpe(A1286)</f>
        <v>31.32</v>
      </c>
      <c r="U1286" s="12">
        <f>[1]!s_ipo_collection_total(A1286,100000000)</f>
        <v>58.519594728000001</v>
      </c>
      <c r="V1286" s="18">
        <f>[1]!s_val_pe_ttm(A1286,"")</f>
        <v>28.529336929321289</v>
      </c>
    </row>
    <row r="1287" spans="1:22" x14ac:dyDescent="0.3">
      <c r="A1287" s="12" t="s">
        <v>3135</v>
      </c>
      <c r="B1287" s="12" t="s">
        <v>3136</v>
      </c>
      <c r="C1287" s="16" t="str">
        <f>[1]!s_info_mkt(A1287)</f>
        <v>创业板</v>
      </c>
      <c r="D1287" s="16" t="str">
        <f>[1]!s_ipo_listeddate(A1287)</f>
        <v>2022-05-17</v>
      </c>
      <c r="E1287" s="16" t="str">
        <f>[1]!s_info_industry_csrc2023(A1287,"",3)</f>
        <v>研究和试验发展</v>
      </c>
      <c r="F1287" s="16">
        <f>[1]!s_is(A1287,83,"FY","YTD","20251231",1,"",100000000)</f>
        <v>8.4250439781999997</v>
      </c>
      <c r="G1287" s="16">
        <f>[1]!s_is(A1287,83,"FY","YTD","20241231",1,"",100000000)</f>
        <v>8.0372890444000014</v>
      </c>
      <c r="H1287" s="16">
        <f>[1]!s_is(A1287,61,"FY","YTD","20251231",1,"",100000000)</f>
        <v>1.0963807540000001</v>
      </c>
      <c r="I1287" s="16">
        <f>[1]!s_is(A1287,61,"FY","YTD","20241231",1,"",100000000)</f>
        <v>1.0642930329</v>
      </c>
      <c r="J1287" s="16">
        <f>[1]!s_fa_roe(A1287,"20251231")</f>
        <v>8.9770000000000003</v>
      </c>
      <c r="K1287" s="16">
        <f>[1]!s_stmnote_rdexp(A1287,"20251231",1,10000)</f>
        <v>3877.1051869999997</v>
      </c>
      <c r="L1287" s="16">
        <f>[1]!s_margin_tradingbalance(A1287,"",10000)</f>
        <v>5498.1473999999998</v>
      </c>
      <c r="M1287" s="16">
        <f>[1]!s_margin_seclendingbalance(A1287,"",10000)</f>
        <v>25.542400000000001</v>
      </c>
      <c r="N1287" s="17">
        <f>[1]!s_val_ev(A1287,"",100000000)</f>
        <v>31.902126126000002</v>
      </c>
      <c r="O1287" s="17">
        <f>[1]!share_freesharesmv(A1287,"",100000000)</f>
        <v>18.2684967024</v>
      </c>
      <c r="P1287" s="17">
        <f ca="1">[1]!s_dq_amount_btin(A1287,TODAY()-1,100000000)</f>
        <v>0.66436645000000005</v>
      </c>
      <c r="Q1287" s="17">
        <f ca="1">[1]!s_dq_turn(A1287,TODAY()-1)</f>
        <v>2.1802493182688032</v>
      </c>
      <c r="R1287" s="2">
        <f>[1]!s_pq_amount(A1287,"20260101","",100000000)</f>
        <v>143.55535612</v>
      </c>
      <c r="S1287" s="2">
        <f>[1]!s_pq_avgamount(A1287,"20260101","",100000000)</f>
        <v>1.3170216157798165</v>
      </c>
      <c r="T1287" s="17">
        <f>[1]!s_ipo_dilutedpe(A1287)</f>
        <v>48.75</v>
      </c>
      <c r="U1287" s="12">
        <f>[1]!s_ipo_collection_total(A1287,100000000)</f>
        <v>7.02</v>
      </c>
      <c r="V1287" s="18">
        <f>[1]!s_val_pe_ttm(A1287,"")</f>
        <v>27.927816390991211</v>
      </c>
    </row>
    <row r="1288" spans="1:22" x14ac:dyDescent="0.3">
      <c r="A1288" s="12" t="s">
        <v>3137</v>
      </c>
      <c r="B1288" s="12" t="s">
        <v>3138</v>
      </c>
      <c r="C1288" s="16" t="str">
        <f>[1]!s_info_mkt(A1288)</f>
        <v>主板</v>
      </c>
      <c r="D1288" s="16" t="str">
        <f>[1]!s_ipo_listeddate(A1288)</f>
        <v>1993-01-07</v>
      </c>
      <c r="E1288" s="16" t="str">
        <f>[1]!s_info_industry_csrc2023(A1288,"",3)</f>
        <v>纺织业</v>
      </c>
      <c r="F1288" s="16">
        <f>[1]!s_is(A1288,83,"FY","YTD","20251231",1,"",100000000)</f>
        <v>107.43664127379999</v>
      </c>
      <c r="G1288" s="16">
        <f>[1]!s_is(A1288,83,"FY","YTD","20241231",1,"",100000000)</f>
        <v>118.24279796370001</v>
      </c>
      <c r="H1288" s="16">
        <f>[1]!s_is(A1288,61,"FY","YTD","20251231",1,"",100000000)</f>
        <v>4.03155766E-2</v>
      </c>
      <c r="I1288" s="16">
        <f>[1]!s_is(A1288,61,"FY","YTD","20241231",1,"",100000000)</f>
        <v>0.57571027909999994</v>
      </c>
      <c r="J1288" s="16">
        <f>[1]!s_fa_roe(A1288,"20251231")</f>
        <v>0.12520000000000001</v>
      </c>
      <c r="K1288" s="16">
        <f>[1]!s_stmnote_rdexp(A1288,"20251231",1,10000)</f>
        <v>15268.848603999999</v>
      </c>
      <c r="L1288" s="16">
        <f>[1]!s_margin_tradingbalance(A1288,"",10000)</f>
        <v>21535.049900000002</v>
      </c>
      <c r="M1288" s="16">
        <f>[1]!s_margin_seclendingbalance(A1288,"",10000)</f>
        <v>22.36</v>
      </c>
      <c r="N1288" s="17">
        <f>[1]!s_val_ev(A1288,"",100000000)</f>
        <v>45.433616544799996</v>
      </c>
      <c r="O1288" s="17">
        <f>[1]!share_freesharesmv(A1288,"",100000000)</f>
        <v>20.208773192799999</v>
      </c>
      <c r="P1288" s="17">
        <f ca="1">[1]!s_dq_amount_btin(A1288,TODAY()-1,100000000)</f>
        <v>0.40409055999999999</v>
      </c>
      <c r="Q1288" s="17">
        <f ca="1">[1]!s_dq_turn(A1288,TODAY()-1)</f>
        <v>1.0715738391760252</v>
      </c>
      <c r="R1288" s="2">
        <f>[1]!s_pq_amount(A1288,"20260101","",100000000)</f>
        <v>94.310476550000004</v>
      </c>
      <c r="S1288" s="2">
        <f>[1]!s_pq_avgamount(A1288,"20260101","",100000000)</f>
        <v>0.86523372981651381</v>
      </c>
      <c r="T1288" s="17">
        <f>[1]!s_ipo_dilutedpe(A1288)</f>
        <v>11.93</v>
      </c>
      <c r="U1288" s="12">
        <f>[1]!s_ipo_collection_total(A1288,100000000)</f>
        <v>0.36</v>
      </c>
      <c r="V1288" s="18">
        <f>[1]!s_val_pe_ttm(A1288,"")</f>
        <v>102.27294921875</v>
      </c>
    </row>
    <row r="1289" spans="1:22" x14ac:dyDescent="0.3">
      <c r="A1289" s="12" t="s">
        <v>3139</v>
      </c>
      <c r="B1289" s="12" t="s">
        <v>3140</v>
      </c>
      <c r="C1289" s="16" t="str">
        <f>[1]!s_info_mkt(A1289)</f>
        <v>创业板</v>
      </c>
      <c r="D1289" s="16" t="str">
        <f>[1]!s_ipo_listeddate(A1289)</f>
        <v>2020-02-18</v>
      </c>
      <c r="E1289" s="16" t="str">
        <f>[1]!s_info_industry_csrc2023(A1289,"",3)</f>
        <v>通用设备制造业</v>
      </c>
      <c r="F1289" s="16">
        <f>[1]!s_is(A1289,83,"FY","YTD","20251231",1,"",100000000)</f>
        <v>9.4485678866999994</v>
      </c>
      <c r="G1289" s="16">
        <f>[1]!s_is(A1289,83,"FY","YTD","20241231",1,"",100000000)</f>
        <v>8.4869759107</v>
      </c>
      <c r="H1289" s="16">
        <f>[1]!s_is(A1289,61,"FY","YTD","20251231",1,"",100000000)</f>
        <v>0.65055433480000002</v>
      </c>
      <c r="I1289" s="16">
        <f>[1]!s_is(A1289,61,"FY","YTD","20241231",1,"",100000000)</f>
        <v>0.67370060599999992</v>
      </c>
      <c r="J1289" s="16">
        <f>[1]!s_fa_roe(A1289,"20251231")</f>
        <v>6.2823000000000002</v>
      </c>
      <c r="K1289" s="16">
        <f>[1]!s_stmnote_rdexp(A1289,"20251231",1,10000)</f>
        <v>5578.0139300000001</v>
      </c>
      <c r="L1289" s="16">
        <f>[1]!s_margin_tradingbalance(A1289,"",10000)</f>
        <v>0</v>
      </c>
      <c r="M1289" s="16">
        <f>[1]!s_margin_seclendingbalance(A1289,"",10000)</f>
        <v>0</v>
      </c>
      <c r="N1289" s="17">
        <f>[1]!s_val_ev(A1289,"",100000000)</f>
        <v>39.206363904</v>
      </c>
      <c r="O1289" s="17">
        <f>[1]!share_freesharesmv(A1289,"",100000000)</f>
        <v>17.582752534800001</v>
      </c>
      <c r="P1289" s="17">
        <f ca="1">[1]!s_dq_amount_btin(A1289,TODAY()-1,100000000)</f>
        <v>0.46403794999999998</v>
      </c>
      <c r="Q1289" s="17">
        <f ca="1">[1]!s_dq_turn(A1289,TODAY()-1)</f>
        <v>2.0624502295214944</v>
      </c>
      <c r="R1289" s="2">
        <f>[1]!s_pq_amount(A1289,"20260101","",100000000)</f>
        <v>82.665569899999994</v>
      </c>
      <c r="S1289" s="2">
        <f>[1]!s_pq_avgamount(A1289,"20260101","",100000000)</f>
        <v>0.75839972385321097</v>
      </c>
      <c r="T1289" s="17">
        <f>[1]!s_ipo_dilutedpe(A1289)</f>
        <v>22.99</v>
      </c>
      <c r="U1289" s="12">
        <f>[1]!s_ipo_collection_total(A1289,100000000)</f>
        <v>3.868722</v>
      </c>
      <c r="V1289" s="18">
        <f>[1]!s_val_pe_ttm(A1289,"")</f>
        <v>57.051654815673828</v>
      </c>
    </row>
    <row r="1290" spans="1:22" x14ac:dyDescent="0.3">
      <c r="A1290" s="12" t="s">
        <v>3141</v>
      </c>
      <c r="B1290" s="12" t="s">
        <v>3142</v>
      </c>
      <c r="C1290" s="16" t="str">
        <f>[1]!s_info_mkt(A1290)</f>
        <v>主板</v>
      </c>
      <c r="D1290" s="16" t="str">
        <f>[1]!s_ipo_listeddate(A1290)</f>
        <v>2017-01-24</v>
      </c>
      <c r="E1290" s="16" t="str">
        <f>[1]!s_info_industry_csrc2023(A1290,"",3)</f>
        <v>印刷和记录媒介复制业</v>
      </c>
      <c r="F1290" s="16">
        <f>[1]!s_is(A1290,83,"FY","YTD","20251231",1,"",100000000)</f>
        <v>1.7111846149000001</v>
      </c>
      <c r="G1290" s="16">
        <f>[1]!s_is(A1290,83,"FY","YTD","20241231",1,"",100000000)</f>
        <v>4.5797613709</v>
      </c>
      <c r="H1290" s="16">
        <f>[1]!s_is(A1290,61,"FY","YTD","20251231",1,"",100000000)</f>
        <v>-0.18204781969999997</v>
      </c>
      <c r="I1290" s="16">
        <f>[1]!s_is(A1290,61,"FY","YTD","20241231",1,"",100000000)</f>
        <v>-0.72458096459999999</v>
      </c>
      <c r="J1290" s="16">
        <f>[1]!s_fa_roe(A1290,"20251231")</f>
        <v>-1.4529000000000001</v>
      </c>
      <c r="K1290" s="16">
        <f>[1]!s_stmnote_rdexp(A1290,"20251231",1,10000)</f>
        <v>1364.5492279999999</v>
      </c>
      <c r="L1290" s="16">
        <f>[1]!s_margin_tradingbalance(A1290,"",10000)</f>
        <v>15046.917600000001</v>
      </c>
      <c r="M1290" s="16">
        <f>[1]!s_margin_seclendingbalance(A1290,"",10000)</f>
        <v>0</v>
      </c>
      <c r="N1290" s="17">
        <f>[1]!s_val_ev(A1290,"",100000000)</f>
        <v>54.284245627499999</v>
      </c>
      <c r="O1290" s="17">
        <f>[1]!share_freesharesmv(A1290,"",100000000)</f>
        <v>32.000147077500003</v>
      </c>
      <c r="P1290" s="17">
        <f ca="1">[1]!s_dq_amount_btin(A1290,TODAY()-1,100000000)</f>
        <v>0.75597415999999995</v>
      </c>
      <c r="Q1290" s="17">
        <f ca="1">[1]!s_dq_turn(A1290,TODAY()-1)</f>
        <v>1.3854530744717588</v>
      </c>
      <c r="R1290" s="2">
        <f>[1]!s_pq_amount(A1290,"20260101","",100000000)</f>
        <v>90.527136330000005</v>
      </c>
      <c r="S1290" s="2">
        <f>[1]!s_pq_avgamount(A1290,"20260101","",100000000)</f>
        <v>0.83821422527777778</v>
      </c>
      <c r="T1290" s="17">
        <f>[1]!s_ipo_dilutedpe(A1290)</f>
        <v>22.97</v>
      </c>
      <c r="U1290" s="12">
        <f>[1]!s_ipo_collection_total(A1290,100000000)</f>
        <v>2.5499999999999998</v>
      </c>
      <c r="V1290" s="18">
        <f>[1]!s_val_pe_ttm(A1290,"")</f>
        <v>-227.60256958007813</v>
      </c>
    </row>
    <row r="1291" spans="1:22" x14ac:dyDescent="0.3">
      <c r="A1291" s="12" t="s">
        <v>3143</v>
      </c>
      <c r="B1291" s="12" t="s">
        <v>3144</v>
      </c>
      <c r="C1291" s="16" t="str">
        <f>[1]!s_info_mkt(A1291)</f>
        <v>主板</v>
      </c>
      <c r="D1291" s="16" t="str">
        <f>[1]!s_ipo_listeddate(A1291)</f>
        <v>2017-02-13</v>
      </c>
      <c r="E1291" s="16" t="str">
        <f>[1]!s_info_industry_csrc2023(A1291,"",3)</f>
        <v>橡胶和塑料制品业</v>
      </c>
      <c r="F1291" s="16">
        <f>[1]!s_is(A1291,83,"FY","YTD","20251231",1,"",100000000)</f>
        <v>12.6904691684</v>
      </c>
      <c r="G1291" s="16">
        <f>[1]!s_is(A1291,83,"FY","YTD","20241231",1,"",100000000)</f>
        <v>5.6004733128999993</v>
      </c>
      <c r="H1291" s="16">
        <f>[1]!s_is(A1291,61,"FY","YTD","20251231",1,"",100000000)</f>
        <v>6.4058295599999995E-2</v>
      </c>
      <c r="I1291" s="16">
        <f>[1]!s_is(A1291,61,"FY","YTD","20241231",1,"",100000000)</f>
        <v>-0.37504740880000004</v>
      </c>
      <c r="J1291" s="16">
        <f>[1]!s_fa_roe(A1291,"20251231")</f>
        <v>0.56110000000000004</v>
      </c>
      <c r="K1291" s="16">
        <f>[1]!s_stmnote_rdexp(A1291,"20251231",1,10000)</f>
        <v>828.859646</v>
      </c>
      <c r="L1291" s="16">
        <f>[1]!s_margin_tradingbalance(A1291,"",10000)</f>
        <v>0</v>
      </c>
      <c r="M1291" s="16">
        <f>[1]!s_margin_seclendingbalance(A1291,"",10000)</f>
        <v>0</v>
      </c>
      <c r="N1291" s="17">
        <f>[1]!s_val_ev(A1291,"",100000000)</f>
        <v>43.817784000000003</v>
      </c>
      <c r="O1291" s="17">
        <f>[1]!share_freesharesmv(A1291,"",100000000)</f>
        <v>20.497822005600003</v>
      </c>
      <c r="P1291" s="17">
        <f ca="1">[1]!s_dq_amount_btin(A1291,TODAY()-1,100000000)</f>
        <v>0.71105081000000003</v>
      </c>
      <c r="Q1291" s="17">
        <f ca="1">[1]!s_dq_turn(A1291,TODAY()-1)</f>
        <v>1.6277809941278636</v>
      </c>
      <c r="R1291" s="2">
        <f>[1]!s_pq_amount(A1291,"20260101","",100000000)</f>
        <v>108.48809439999999</v>
      </c>
      <c r="S1291" s="2">
        <f>[1]!s_pq_avgamount(A1291,"20260101","",100000000)</f>
        <v>0.9953036183486238</v>
      </c>
      <c r="T1291" s="17">
        <f>[1]!s_ipo_dilutedpe(A1291)</f>
        <v>22.98</v>
      </c>
      <c r="U1291" s="12">
        <f>[1]!s_ipo_collection_total(A1291,100000000)</f>
        <v>5.0220000000000002</v>
      </c>
      <c r="V1291" s="18">
        <f>[1]!s_val_pe_ttm(A1291,"")</f>
        <v>339.73886108398438</v>
      </c>
    </row>
    <row r="1292" spans="1:22" x14ac:dyDescent="0.3">
      <c r="A1292" s="12" t="s">
        <v>3145</v>
      </c>
      <c r="B1292" s="12" t="s">
        <v>3146</v>
      </c>
      <c r="C1292" s="16" t="str">
        <f>[1]!s_info_mkt(A1292)</f>
        <v>主板</v>
      </c>
      <c r="D1292" s="16" t="str">
        <f>[1]!s_ipo_listeddate(A1292)</f>
        <v>2025-07-01</v>
      </c>
      <c r="E1292" s="16" t="str">
        <f>[1]!s_info_industry_csrc2023(A1292,"",3)</f>
        <v>计算机、通信和其他电子设备制造业</v>
      </c>
      <c r="F1292" s="16">
        <f>[1]!s_is(A1292,83,"FY","YTD","20251231",1,"",100000000)</f>
        <v>10.5214796328</v>
      </c>
      <c r="G1292" s="16">
        <f>[1]!s_is(A1292,83,"FY","YTD","20241231",1,"",100000000)</f>
        <v>10.0506143698</v>
      </c>
      <c r="H1292" s="16">
        <f>[1]!s_is(A1292,61,"FY","YTD","20251231",1,"",100000000)</f>
        <v>1.3703418043</v>
      </c>
      <c r="I1292" s="16">
        <f>[1]!s_is(A1292,61,"FY","YTD","20241231",1,"",100000000)</f>
        <v>1.4277977271000002</v>
      </c>
      <c r="J1292" s="16">
        <f>[1]!s_fa_roe(A1292,"20251231")</f>
        <v>11.8454</v>
      </c>
      <c r="K1292" s="16">
        <f>[1]!s_stmnote_rdexp(A1292,"20251231",1,10000)</f>
        <v>7703.1474510000007</v>
      </c>
      <c r="L1292" s="16">
        <f>[1]!s_margin_tradingbalance(A1292,"",10000)</f>
        <v>6071.3859000000002</v>
      </c>
      <c r="M1292" s="16">
        <f>[1]!s_margin_seclendingbalance(A1292,"",10000)</f>
        <v>0</v>
      </c>
      <c r="N1292" s="17">
        <f>[1]!s_val_ev(A1292,"",100000000)</f>
        <v>45.895200000000003</v>
      </c>
      <c r="O1292" s="17">
        <f>[1]!share_freesharesmv(A1292,"",100000000)</f>
        <v>9.1790400000000005</v>
      </c>
      <c r="P1292" s="17">
        <f ca="1">[1]!s_dq_amount_btin(A1292,TODAY()-1,100000000)</f>
        <v>0.32202301</v>
      </c>
      <c r="Q1292" s="17">
        <f ca="1">[1]!s_dq_turn(A1292,TODAY()-1)</f>
        <v>3.5254455128205127</v>
      </c>
      <c r="R1292" s="2">
        <f>[1]!s_pq_amount(A1292,"20260101","",100000000)</f>
        <v>66.136500119999994</v>
      </c>
      <c r="S1292" s="2">
        <f>[1]!s_pq_avgamount(A1292,"20260101","",100000000)</f>
        <v>0.60675688183486243</v>
      </c>
      <c r="T1292" s="17">
        <f>[1]!s_ipo_dilutedpe(A1292)</f>
        <v>20.39</v>
      </c>
      <c r="U1292" s="12">
        <f>[1]!s_ipo_collection_total(A1292,100000000)</f>
        <v>6.4038000000000004</v>
      </c>
      <c r="V1292" s="18">
        <f>[1]!s_val_pe_ttm(A1292,"")</f>
        <v>39.171806335449219</v>
      </c>
    </row>
    <row r="1293" spans="1:22" x14ac:dyDescent="0.3">
      <c r="A1293" s="12" t="s">
        <v>3147</v>
      </c>
      <c r="B1293" s="12" t="s">
        <v>3148</v>
      </c>
      <c r="C1293" s="16" t="str">
        <f>[1]!s_info_mkt(A1293)</f>
        <v>创业板</v>
      </c>
      <c r="D1293" s="16" t="str">
        <f>[1]!s_ipo_listeddate(A1293)</f>
        <v>2021-08-05</v>
      </c>
      <c r="E1293" s="16" t="str">
        <f>[1]!s_info_industry_csrc2023(A1293,"",3)</f>
        <v>计算机、通信和其他电子设备制造业</v>
      </c>
      <c r="F1293" s="16">
        <f>[1]!s_is(A1293,83,"FY","YTD","20251231",1,"",100000000)</f>
        <v>8.7593236963999992</v>
      </c>
      <c r="G1293" s="16">
        <f>[1]!s_is(A1293,83,"FY","YTD","20241231",1,"",100000000)</f>
        <v>5.9610269877999995</v>
      </c>
      <c r="H1293" s="16">
        <f>[1]!s_is(A1293,61,"FY","YTD","20251231",1,"",100000000)</f>
        <v>0.31749301690000004</v>
      </c>
      <c r="I1293" s="16">
        <f>[1]!s_is(A1293,61,"FY","YTD","20241231",1,"",100000000)</f>
        <v>0.23739607269999999</v>
      </c>
      <c r="J1293" s="16">
        <f>[1]!s_fa_roe(A1293,"20251231")</f>
        <v>3.1692999999999998</v>
      </c>
      <c r="K1293" s="16">
        <f>[1]!s_stmnote_rdexp(A1293,"20251231",1,10000)</f>
        <v>3277.1777109999998</v>
      </c>
      <c r="L1293" s="16">
        <f>[1]!s_margin_tradingbalance(A1293,"",10000)</f>
        <v>28371.737499999999</v>
      </c>
      <c r="M1293" s="16">
        <f>[1]!s_margin_seclendingbalance(A1293,"",10000)</f>
        <v>56.96</v>
      </c>
      <c r="N1293" s="17">
        <f>[1]!s_val_ev(A1293,"",100000000)</f>
        <v>87.968347309999999</v>
      </c>
      <c r="O1293" s="17">
        <f>[1]!share_freesharesmv(A1293,"",100000000)</f>
        <v>40.093274877500001</v>
      </c>
      <c r="P1293" s="17">
        <f ca="1">[1]!s_dq_amount_btin(A1293,TODAY()-1,100000000)</f>
        <v>7.0015074000000004</v>
      </c>
      <c r="Q1293" s="17">
        <f ca="1">[1]!s_dq_turn(A1293,TODAY()-1)</f>
        <v>10.935805961336037</v>
      </c>
      <c r="R1293" s="2">
        <f>[1]!s_pq_amount(A1293,"20260101","",100000000)</f>
        <v>506.41972300999998</v>
      </c>
      <c r="S1293" s="2">
        <f>[1]!s_pq_avgamount(A1293,"20260101","",100000000)</f>
        <v>4.6460525046788987</v>
      </c>
      <c r="T1293" s="17">
        <f>[1]!s_ipo_dilutedpe(A1293)</f>
        <v>36.880000000000003</v>
      </c>
      <c r="U1293" s="12">
        <f>[1]!s_ipo_collection_total(A1293,100000000)</f>
        <v>6.2070615199999999</v>
      </c>
      <c r="V1293" s="18">
        <f>[1]!s_val_pe_ttm(A1293,"")</f>
        <v>263.78555297851563</v>
      </c>
    </row>
    <row r="1294" spans="1:22" x14ac:dyDescent="0.3">
      <c r="A1294" s="12" t="s">
        <v>95</v>
      </c>
      <c r="B1294" s="12" t="s">
        <v>96</v>
      </c>
      <c r="C1294" s="16" t="str">
        <f>[1]!s_info_mkt(A1294)</f>
        <v>北证</v>
      </c>
      <c r="D1294" s="16" t="str">
        <f>[1]!s_ipo_listeddate(A1294)</f>
        <v>2026-01-30</v>
      </c>
      <c r="E1294" s="16" t="str">
        <f>[1]!s_info_industry_csrc2023(A1294,"",3)</f>
        <v>通用设备制造业</v>
      </c>
      <c r="F1294" s="16">
        <f>[1]!s_is(A1294,83,"FY","YTD","20251231",1,"",100000000)</f>
        <v>13.688129064100002</v>
      </c>
      <c r="G1294" s="16">
        <f>[1]!s_is(A1294,83,"FY","YTD","20241231",1,"",100000000)</f>
        <v>11.377246474100001</v>
      </c>
      <c r="H1294" s="16">
        <f>[1]!s_is(A1294,61,"FY","YTD","20251231",1,"",100000000)</f>
        <v>2.7133678639999999</v>
      </c>
      <c r="I1294" s="16">
        <f>[1]!s_is(A1294,61,"FY","YTD","20241231",1,"",100000000)</f>
        <v>2.1075783045000001</v>
      </c>
      <c r="J1294" s="16">
        <f>[1]!s_fa_roe(A1294,"20251231")</f>
        <v>23.903199999999998</v>
      </c>
      <c r="K1294" s="16">
        <f>[1]!s_stmnote_rdexp(A1294,"20251231",1,10000)</f>
        <v>7272.9694599999993</v>
      </c>
      <c r="L1294" s="16">
        <f>[1]!s_margin_tradingbalance(A1294,"",10000)</f>
        <v>3021.9672999999998</v>
      </c>
      <c r="M1294" s="16">
        <f>[1]!s_margin_seclendingbalance(A1294,"",10000)</f>
        <v>0</v>
      </c>
      <c r="N1294" s="17">
        <f>[1]!s_val_ev(A1294,"",100000000)</f>
        <v>53.475074660799997</v>
      </c>
      <c r="O1294" s="17">
        <f>[1]!share_freesharesmv(A1294,"",100000000)</f>
        <v>14.0701337008</v>
      </c>
      <c r="P1294" s="17">
        <f ca="1">[1]!s_dq_amount_btin(A1294,TODAY()-1,100000000)</f>
        <v>0.23301027999999999</v>
      </c>
      <c r="Q1294" s="17">
        <f ca="1">[1]!s_dq_turn(A1294,TODAY()-1)</f>
        <v>1.6529686508009251</v>
      </c>
      <c r="R1294" s="2">
        <f>[1]!s_pq_amount(A1294,"20260101","",100000000)</f>
        <v>93.654441090000006</v>
      </c>
      <c r="S1294" s="2">
        <f>[1]!s_pq_avgamount(A1294,"20260101","",100000000)</f>
        <v>1.040604901</v>
      </c>
      <c r="T1294" s="17">
        <f>[1]!s_ipo_dilutedpe(A1294)</f>
        <v>14.99</v>
      </c>
      <c r="U1294" s="12">
        <f>[1]!s_ipo_collection_total(A1294,100000000)</f>
        <v>6.7008000000000001</v>
      </c>
      <c r="V1294" s="18">
        <f>[1]!s_val_pe_ttm(A1294,"")</f>
        <v>19.18382453918457</v>
      </c>
    </row>
    <row r="1295" spans="1:22" x14ac:dyDescent="0.3">
      <c r="A1295" s="12" t="s">
        <v>3149</v>
      </c>
      <c r="B1295" s="12" t="s">
        <v>3150</v>
      </c>
      <c r="C1295" s="16" t="str">
        <f>[1]!s_info_mkt(A1295)</f>
        <v>创业板</v>
      </c>
      <c r="D1295" s="16" t="str">
        <f>[1]!s_ipo_listeddate(A1295)</f>
        <v>2021-07-23</v>
      </c>
      <c r="E1295" s="16" t="str">
        <f>[1]!s_info_industry_csrc2023(A1295,"",3)</f>
        <v>通用设备制造业</v>
      </c>
      <c r="F1295" s="16">
        <f>[1]!s_is(A1295,83,"FY","YTD","20251231",1,"",100000000)</f>
        <v>29.4801325261</v>
      </c>
      <c r="G1295" s="16">
        <f>[1]!s_is(A1295,83,"FY","YTD","20241231",1,"",100000000)</f>
        <v>25.044586881599997</v>
      </c>
      <c r="H1295" s="16">
        <f>[1]!s_is(A1295,61,"FY","YTD","20251231",1,"",100000000)</f>
        <v>5.1198316439999996</v>
      </c>
      <c r="I1295" s="16">
        <f>[1]!s_is(A1295,61,"FY","YTD","20241231",1,"",100000000)</f>
        <v>4.0439627137</v>
      </c>
      <c r="J1295" s="16">
        <f>[1]!s_fa_roe(A1295,"20251231")</f>
        <v>12.089499999999999</v>
      </c>
      <c r="K1295" s="16">
        <f>[1]!s_stmnote_rdexp(A1295,"20251231",1,10000)</f>
        <v>12945.764831999999</v>
      </c>
      <c r="L1295" s="16">
        <f>[1]!s_margin_tradingbalance(A1295,"",10000)</f>
        <v>49208.162400000001</v>
      </c>
      <c r="M1295" s="16">
        <f>[1]!s_margin_seclendingbalance(A1295,"",10000)</f>
        <v>396.2946</v>
      </c>
      <c r="N1295" s="17">
        <f>[1]!s_val_ev(A1295,"",100000000)</f>
        <v>208.08190980720002</v>
      </c>
      <c r="O1295" s="17">
        <f>[1]!share_freesharesmv(A1295,"",100000000)</f>
        <v>118.45804851530002</v>
      </c>
      <c r="P1295" s="17">
        <f ca="1">[1]!s_dq_amount_btin(A1295,TODAY()-1,100000000)</f>
        <v>8.5185493000000001</v>
      </c>
      <c r="Q1295" s="17">
        <f ca="1">[1]!s_dq_turn(A1295,TODAY()-1)</f>
        <v>5.6999383319204613</v>
      </c>
      <c r="R1295" s="2">
        <f>[1]!s_pq_amount(A1295,"20260101","",100000000)</f>
        <v>431.93480097999998</v>
      </c>
      <c r="S1295" s="2">
        <f>[1]!s_pq_avgamount(A1295,"20260101","",100000000)</f>
        <v>3.9627045961467893</v>
      </c>
      <c r="T1295" s="17">
        <f>[1]!s_ipo_dilutedpe(A1295)</f>
        <v>21.75</v>
      </c>
      <c r="U1295" s="12">
        <f>[1]!s_ipo_collection_total(A1295,100000000)</f>
        <v>5.6574140000000002</v>
      </c>
      <c r="V1295" s="18">
        <f>[1]!s_val_pe_ttm(A1295,"")</f>
        <v>40.068416595458984</v>
      </c>
    </row>
    <row r="1296" spans="1:22" x14ac:dyDescent="0.3">
      <c r="A1296" s="12" t="s">
        <v>3151</v>
      </c>
      <c r="B1296" s="12" t="s">
        <v>3152</v>
      </c>
      <c r="C1296" s="16" t="str">
        <f>[1]!s_info_mkt(A1296)</f>
        <v>主板</v>
      </c>
      <c r="D1296" s="16" t="str">
        <f>[1]!s_ipo_listeddate(A1296)</f>
        <v>2019-01-16</v>
      </c>
      <c r="E1296" s="16" t="str">
        <f>[1]!s_info_industry_csrc2023(A1296,"",3)</f>
        <v>食品制造业</v>
      </c>
      <c r="F1296" s="16">
        <f>[1]!s_is(A1296,83,"FY","YTD","20251231",1,"",100000000)</f>
        <v>13.661236786300002</v>
      </c>
      <c r="G1296" s="16">
        <f>[1]!s_is(A1296,83,"FY","YTD","20241231",1,"",100000000)</f>
        <v>13.2076106174</v>
      </c>
      <c r="H1296" s="16">
        <f>[1]!s_is(A1296,61,"FY","YTD","20251231",1,"",100000000)</f>
        <v>0.69809673620000001</v>
      </c>
      <c r="I1296" s="16">
        <f>[1]!s_is(A1296,61,"FY","YTD","20241231",1,"",100000000)</f>
        <v>0.62637482979999992</v>
      </c>
      <c r="J1296" s="16">
        <f>[1]!s_fa_roe(A1296,"20251231")</f>
        <v>3.9662000000000002</v>
      </c>
      <c r="K1296" s="16">
        <f>[1]!s_stmnote_rdexp(A1296,"20251231",1,10000)</f>
        <v>13921.203394999999</v>
      </c>
      <c r="L1296" s="16">
        <f>[1]!s_margin_tradingbalance(A1296,"",10000)</f>
        <v>0</v>
      </c>
      <c r="M1296" s="16">
        <f>[1]!s_margin_seclendingbalance(A1296,"",10000)</f>
        <v>0</v>
      </c>
      <c r="N1296" s="17">
        <f>[1]!s_val_ev(A1296,"",100000000)</f>
        <v>30.894824538600002</v>
      </c>
      <c r="O1296" s="17">
        <f>[1]!share_freesharesmv(A1296,"",100000000)</f>
        <v>12.829099014600001</v>
      </c>
      <c r="P1296" s="17">
        <f ca="1">[1]!s_dq_amount_btin(A1296,TODAY()-1,100000000)</f>
        <v>0.34689147999999997</v>
      </c>
      <c r="Q1296" s="17">
        <f ca="1">[1]!s_dq_turn(A1296,TODAY()-1)</f>
        <v>1.1297209070209404</v>
      </c>
      <c r="R1296" s="2">
        <f>[1]!s_pq_amount(A1296,"20260101","",100000000)</f>
        <v>102.11367774999999</v>
      </c>
      <c r="S1296" s="2">
        <f>[1]!s_pq_avgamount(A1296,"20260101","",100000000)</f>
        <v>0.93682273165137619</v>
      </c>
      <c r="T1296" s="17">
        <f>[1]!s_ipo_dilutedpe(A1296)</f>
        <v>22.99</v>
      </c>
      <c r="U1296" s="12">
        <f>[1]!s_ipo_collection_total(A1296,100000000)</f>
        <v>3.9401673000000002</v>
      </c>
      <c r="V1296" s="18">
        <f>[1]!s_val_pe_ttm(A1296,"")</f>
        <v>39.5577392578125</v>
      </c>
    </row>
    <row r="1297" spans="1:22" x14ac:dyDescent="0.3">
      <c r="A1297" s="12" t="s">
        <v>3153</v>
      </c>
      <c r="B1297" s="12" t="s">
        <v>3154</v>
      </c>
      <c r="C1297" s="16" t="str">
        <f>[1]!s_info_mkt(A1297)</f>
        <v>主板</v>
      </c>
      <c r="D1297" s="16" t="str">
        <f>[1]!s_ipo_listeddate(A1297)</f>
        <v>2010-01-13</v>
      </c>
      <c r="E1297" s="16" t="str">
        <f>[1]!s_info_industry_csrc2023(A1297,"",3)</f>
        <v>电气机械和器材制造业</v>
      </c>
      <c r="F1297" s="16">
        <f>[1]!s_is(A1297,83,"FY","YTD","20251231",1,"",100000000)</f>
        <v>81.602624776100001</v>
      </c>
      <c r="G1297" s="16">
        <f>[1]!s_is(A1297,83,"FY","YTD","20241231",1,"",100000000)</f>
        <v>77.571879902399999</v>
      </c>
      <c r="H1297" s="16">
        <f>[1]!s_is(A1297,61,"FY","YTD","20251231",1,"",100000000)</f>
        <v>4.1798802954000003</v>
      </c>
      <c r="I1297" s="16">
        <f>[1]!s_is(A1297,61,"FY","YTD","20241231",1,"",100000000)</f>
        <v>3.1517494276</v>
      </c>
      <c r="J1297" s="16">
        <f>[1]!s_fa_roe(A1297,"20251231")</f>
        <v>7.5450999999999997</v>
      </c>
      <c r="K1297" s="16">
        <f>[1]!s_stmnote_rdexp(A1297,"20251231",1,10000)</f>
        <v>43776.764738999998</v>
      </c>
      <c r="L1297" s="16">
        <f>[1]!s_margin_tradingbalance(A1297,"",10000)</f>
        <v>125918.6776</v>
      </c>
      <c r="M1297" s="16">
        <f>[1]!s_margin_seclendingbalance(A1297,"",10000)</f>
        <v>899.95259999999996</v>
      </c>
      <c r="N1297" s="17">
        <f>[1]!s_val_ev(A1297,"",100000000)</f>
        <v>294.30657137420002</v>
      </c>
      <c r="O1297" s="17">
        <f>[1]!share_freesharesmv(A1297,"",100000000)</f>
        <v>195.7780949102</v>
      </c>
      <c r="P1297" s="17">
        <f ca="1">[1]!s_dq_amount_btin(A1297,TODAY()-1,100000000)</f>
        <v>13.49040387</v>
      </c>
      <c r="Q1297" s="17">
        <f ca="1">[1]!s_dq_turn(A1297,TODAY()-1)</f>
        <v>5.1993940800583829</v>
      </c>
      <c r="R1297" s="2">
        <f>[1]!s_pq_amount(A1297,"20260101","",100000000)</f>
        <v>2104.9970273700001</v>
      </c>
      <c r="S1297" s="2">
        <f>[1]!s_pq_avgamount(A1297,"20260101","",100000000)</f>
        <v>19.311899333669725</v>
      </c>
      <c r="T1297" s="17">
        <f>[1]!s_ipo_dilutedpe(A1297)</f>
        <v>52.6</v>
      </c>
      <c r="U1297" s="12">
        <f>[1]!s_ipo_collection_total(A1297,100000000)</f>
        <v>5.3332499999999996</v>
      </c>
      <c r="V1297" s="18">
        <f>[1]!s_val_pe_ttm(A1297,"")</f>
        <v>68.915779113769531</v>
      </c>
    </row>
    <row r="1298" spans="1:22" x14ac:dyDescent="0.3">
      <c r="A1298" s="12" t="s">
        <v>3155</v>
      </c>
      <c r="B1298" s="12" t="s">
        <v>3156</v>
      </c>
      <c r="C1298" s="16" t="str">
        <f>[1]!s_info_mkt(A1298)</f>
        <v>创业板</v>
      </c>
      <c r="D1298" s="16" t="str">
        <f>[1]!s_ipo_listeddate(A1298)</f>
        <v>2026-03-06</v>
      </c>
      <c r="E1298" s="16" t="str">
        <f>[1]!s_info_industry_csrc2023(A1298,"",3)</f>
        <v>汽车制造业</v>
      </c>
      <c r="F1298" s="16">
        <f>[1]!s_is(A1298,83,"FY","YTD","20251231",1,"",100000000)</f>
        <v>11.057910182200001</v>
      </c>
      <c r="G1298" s="16">
        <f>[1]!s_is(A1298,83,"FY","YTD","20241231",1,"",100000000)</f>
        <v>9.079186184600001</v>
      </c>
      <c r="H1298" s="16">
        <f>[1]!s_is(A1298,61,"FY","YTD","20251231",1,"",100000000)</f>
        <v>1.7915455038999999</v>
      </c>
      <c r="I1298" s="16">
        <f>[1]!s_is(A1298,61,"FY","YTD","20241231",1,"",100000000)</f>
        <v>1.7176771205000001</v>
      </c>
      <c r="J1298" s="16">
        <f>[1]!s_fa_roe(A1298,"20251231")</f>
        <v>26.328600000000002</v>
      </c>
      <c r="K1298" s="16">
        <f>[1]!s_stmnote_rdexp(A1298,"20251231",1,10000)</f>
        <v>4212.3592749999998</v>
      </c>
      <c r="L1298" s="16">
        <f>[1]!s_margin_tradingbalance(A1298,"",10000)</f>
        <v>16116.468199999999</v>
      </c>
      <c r="M1298" s="16">
        <f>[1]!s_margin_seclendingbalance(A1298,"",10000)</f>
        <v>0</v>
      </c>
      <c r="N1298" s="17">
        <f>[1]!s_val_ev(A1298,"",100000000)</f>
        <v>102.051</v>
      </c>
      <c r="O1298" s="17">
        <f>[1]!share_freesharesmv(A1298,"",100000000)</f>
        <v>20.7090566</v>
      </c>
      <c r="P1298" s="17">
        <f ca="1">[1]!s_dq_amount_btin(A1298,TODAY()-1,100000000)</f>
        <v>2.1951383</v>
      </c>
      <c r="Q1298" s="17">
        <f ca="1">[1]!s_dq_turn(A1298,TODAY()-1)</f>
        <v>10.603012174393301</v>
      </c>
      <c r="R1298" s="2">
        <f>[1]!s_pq_amount(A1298,"20260101","",100000000)</f>
        <v>331.54911119000002</v>
      </c>
      <c r="S1298" s="2">
        <f>[1]!s_pq_avgamount(A1298,"20260101","",100000000)</f>
        <v>4.6697057914084503</v>
      </c>
      <c r="T1298" s="17">
        <f>[1]!s_ipo_dilutedpe(A1298)</f>
        <v>27.96</v>
      </c>
      <c r="U1298" s="12">
        <f>[1]!s_ipo_collection_total(A1298,100000000)</f>
        <v>12.006</v>
      </c>
      <c r="V1298" s="18">
        <f>[1]!s_val_pe_ttm(A1298,"")</f>
        <v>56.673660278320313</v>
      </c>
    </row>
    <row r="1299" spans="1:22" x14ac:dyDescent="0.3">
      <c r="A1299" s="12" t="s">
        <v>3157</v>
      </c>
      <c r="B1299" s="12" t="s">
        <v>3158</v>
      </c>
      <c r="C1299" s="16" t="str">
        <f>[1]!s_info_mkt(A1299)</f>
        <v>主板</v>
      </c>
      <c r="D1299" s="16" t="str">
        <f>[1]!s_ipo_listeddate(A1299)</f>
        <v>2012-02-20</v>
      </c>
      <c r="E1299" s="16" t="str">
        <f>[1]!s_info_industry_csrc2023(A1299,"",3)</f>
        <v>计算机、通信和其他电子设备制造业</v>
      </c>
      <c r="F1299" s="16">
        <f>[1]!s_is(A1299,83,"FY","YTD","20251231",1,"",100000000)</f>
        <v>591.95055821580002</v>
      </c>
      <c r="G1299" s="16">
        <f>[1]!s_is(A1299,83,"FY","YTD","20241231",1,"",100000000)</f>
        <v>606.906510981</v>
      </c>
      <c r="H1299" s="16">
        <f>[1]!s_is(A1299,61,"FY","YTD","20251231",1,"",100000000)</f>
        <v>18.5343927728</v>
      </c>
      <c r="I1299" s="16">
        <f>[1]!s_is(A1299,61,"FY","YTD","20241231",1,"",100000000)</f>
        <v>16.5248281541</v>
      </c>
      <c r="J1299" s="16">
        <f>[1]!s_fa_roe(A1299,"20251231")</f>
        <v>9.5893999999999995</v>
      </c>
      <c r="K1299" s="16">
        <f>[1]!s_stmnote_rdexp(A1299,"20251231",1,10000)</f>
        <v>190127.277933</v>
      </c>
      <c r="L1299" s="16">
        <f>[1]!s_margin_tradingbalance(A1299,"",10000)</f>
        <v>138009.7113</v>
      </c>
      <c r="M1299" s="16">
        <f>[1]!s_margin_seclendingbalance(A1299,"",10000)</f>
        <v>1134.3024</v>
      </c>
      <c r="N1299" s="17">
        <f>[1]!s_val_ev(A1299,"",100000000)</f>
        <v>896.08977281779994</v>
      </c>
      <c r="O1299" s="17">
        <f>[1]!share_freesharesmv(A1299,"",100000000)</f>
        <v>257.72673730759999</v>
      </c>
      <c r="P1299" s="17">
        <f ca="1">[1]!s_dq_amount_btin(A1299,TODAY()-1,100000000)</f>
        <v>20.26838717</v>
      </c>
      <c r="Q1299" s="17">
        <f ca="1">[1]!s_dq_turn(A1299,TODAY()-1)</f>
        <v>2.2477307151674597</v>
      </c>
      <c r="R1299" s="2">
        <f>[1]!s_pq_amount(A1299,"20260101","",100000000)</f>
        <v>2189.2591319399999</v>
      </c>
      <c r="S1299" s="2">
        <f>[1]!s_pq_avgamount(A1299,"20260101","",100000000)</f>
        <v>20.084946164587159</v>
      </c>
      <c r="T1299" s="17">
        <f>[1]!s_ipo_dilutedpe(A1299)</f>
        <v>23.03</v>
      </c>
      <c r="U1299" s="12">
        <f>[1]!s_ipo_collection_total(A1299,100000000)</f>
        <v>8.1167999999999996</v>
      </c>
      <c r="V1299" s="18">
        <f>[1]!s_val_pe_ttm(A1299,"")</f>
        <v>46.291965484619141</v>
      </c>
    </row>
    <row r="1300" spans="1:22" x14ac:dyDescent="0.3">
      <c r="A1300" s="12" t="s">
        <v>3159</v>
      </c>
      <c r="B1300" s="12" t="s">
        <v>3160</v>
      </c>
      <c r="C1300" s="16" t="str">
        <f>[1]!s_info_mkt(A1300)</f>
        <v>主板</v>
      </c>
      <c r="D1300" s="16" t="str">
        <f>[1]!s_ipo_listeddate(A1300)</f>
        <v>2004-03-16</v>
      </c>
      <c r="E1300" s="16" t="str">
        <f>[1]!s_info_industry_csrc2023(A1300,"",3)</f>
        <v>土木工程建筑业</v>
      </c>
      <c r="F1300" s="16">
        <f>[1]!s_is(A1300,83,"FY","YTD","20251231",1,"",100000000)</f>
        <v>144.54606414120002</v>
      </c>
      <c r="G1300" s="16">
        <f>[1]!s_is(A1300,83,"FY","YTD","20241231",1,"",100000000)</f>
        <v>188.58511734509997</v>
      </c>
      <c r="H1300" s="16">
        <f>[1]!s_is(A1300,61,"FY","YTD","20251231",1,"",100000000)</f>
        <v>3.5318933693000001</v>
      </c>
      <c r="I1300" s="16">
        <f>[1]!s_is(A1300,61,"FY","YTD","20241231",1,"",100000000)</f>
        <v>5.9336703374999997</v>
      </c>
      <c r="J1300" s="16">
        <f>[1]!s_fa_roe(A1300,"20251231")</f>
        <v>4.5072000000000001</v>
      </c>
      <c r="K1300" s="16">
        <f>[1]!s_stmnote_rdexp(A1300,"20251231",1,10000)</f>
        <v>49727.990216000006</v>
      </c>
      <c r="L1300" s="16">
        <f>[1]!s_margin_tradingbalance(A1300,"",10000)</f>
        <v>38337.565799999997</v>
      </c>
      <c r="M1300" s="16">
        <f>[1]!s_margin_seclendingbalance(A1300,"",10000)</f>
        <v>1.9508000000000001</v>
      </c>
      <c r="N1300" s="17">
        <f>[1]!s_val_ev(A1300,"",100000000)</f>
        <v>50.744388800000003</v>
      </c>
      <c r="O1300" s="17">
        <f>[1]!share_freesharesmv(A1300,"",100000000)</f>
        <v>31.969090830100001</v>
      </c>
      <c r="P1300" s="17">
        <f ca="1">[1]!s_dq_amount_btin(A1300,TODAY()-1,100000000)</f>
        <v>0.69817653000000002</v>
      </c>
      <c r="Q1300" s="17">
        <f ca="1">[1]!s_dq_turn(A1300,TODAY()-1)</f>
        <v>1.3751174947642684</v>
      </c>
      <c r="R1300" s="2">
        <f>[1]!s_pq_amount(A1300,"20260101","",100000000)</f>
        <v>155.95101274000001</v>
      </c>
      <c r="S1300" s="2">
        <f>[1]!s_pq_avgamount(A1300,"20260101","",100000000)</f>
        <v>1.4307432361467889</v>
      </c>
      <c r="T1300" s="17">
        <f>[1]!s_ipo_dilutedpe(A1300)</f>
        <v>17</v>
      </c>
      <c r="U1300" s="12">
        <f>[1]!s_ipo_collection_total(A1300,100000000)</f>
        <v>3.88</v>
      </c>
      <c r="V1300" s="18">
        <f>[1]!s_val_pe_ttm(A1300,"")</f>
        <v>18.007102966308594</v>
      </c>
    </row>
    <row r="1301" spans="1:22" x14ac:dyDescent="0.3">
      <c r="A1301" s="12" t="s">
        <v>3161</v>
      </c>
      <c r="B1301" s="12" t="s">
        <v>3162</v>
      </c>
      <c r="C1301" s="16" t="str">
        <f>[1]!s_info_mkt(A1301)</f>
        <v>创业板</v>
      </c>
      <c r="D1301" s="16" t="str">
        <f>[1]!s_ipo_listeddate(A1301)</f>
        <v>2022-01-07</v>
      </c>
      <c r="E1301" s="16" t="str">
        <f>[1]!s_info_industry_csrc2023(A1301,"",3)</f>
        <v>软件和信息技术服务业</v>
      </c>
      <c r="F1301" s="16">
        <f>[1]!s_is(A1301,83,"FY","YTD","20251231",1,"",100000000)</f>
        <v>3.8344839468999998</v>
      </c>
      <c r="G1301" s="16">
        <f>[1]!s_is(A1301,83,"FY","YTD","20241231",1,"",100000000)</f>
        <v>3.3317555862999999</v>
      </c>
      <c r="H1301" s="16">
        <f>[1]!s_is(A1301,61,"FY","YTD","20251231",1,"",100000000)</f>
        <v>8.3911845500000012E-2</v>
      </c>
      <c r="I1301" s="16">
        <f>[1]!s_is(A1301,61,"FY","YTD","20241231",1,"",100000000)</f>
        <v>-1.8780776687</v>
      </c>
      <c r="J1301" s="16">
        <f>[1]!s_fa_roe(A1301,"20251231")</f>
        <v>1.2637</v>
      </c>
      <c r="K1301" s="16">
        <f>[1]!s_stmnote_rdexp(A1301,"20251231",1,10000)</f>
        <v>7222.1460209999996</v>
      </c>
      <c r="L1301" s="16">
        <f>[1]!s_margin_tradingbalance(A1301,"",10000)</f>
        <v>7451.7977000000001</v>
      </c>
      <c r="M1301" s="16">
        <f>[1]!s_margin_seclendingbalance(A1301,"",10000)</f>
        <v>0</v>
      </c>
      <c r="N1301" s="17">
        <f>[1]!s_val_ev(A1301,"",100000000)</f>
        <v>25.030460000000001</v>
      </c>
      <c r="O1301" s="17">
        <f>[1]!share_freesharesmv(A1301,"",100000000)</f>
        <v>11.362897519200001</v>
      </c>
      <c r="P1301" s="17">
        <f ca="1">[1]!s_dq_amount_btin(A1301,TODAY()-1,100000000)</f>
        <v>0.42689283</v>
      </c>
      <c r="Q1301" s="17">
        <f ca="1">[1]!s_dq_turn(A1301,TODAY()-1)</f>
        <v>2.4960984609330015</v>
      </c>
      <c r="R1301" s="2">
        <f>[1]!s_pq_amount(A1301,"20260101","",100000000)</f>
        <v>187.84629813000001</v>
      </c>
      <c r="S1301" s="2">
        <f>[1]!s_pq_avgamount(A1301,"20260101","",100000000)</f>
        <v>1.7233605333027524</v>
      </c>
      <c r="T1301" s="17">
        <f>[1]!s_ipo_dilutedpe(A1301)</f>
        <v>44.81</v>
      </c>
      <c r="U1301" s="12">
        <f>[1]!s_ipo_collection_total(A1301,100000000)</f>
        <v>5.8591800000000003</v>
      </c>
      <c r="V1301" s="18">
        <f>[1]!s_val_pe_ttm(A1301,"")</f>
        <v>110.36225891113281</v>
      </c>
    </row>
    <row r="1302" spans="1:22" x14ac:dyDescent="0.3">
      <c r="A1302" s="12" t="s">
        <v>3163</v>
      </c>
      <c r="B1302" s="12" t="s">
        <v>3164</v>
      </c>
      <c r="C1302" s="16" t="str">
        <f>[1]!s_info_mkt(A1302)</f>
        <v>科创板</v>
      </c>
      <c r="D1302" s="16" t="str">
        <f>[1]!s_ipo_listeddate(A1302)</f>
        <v>2021-10-28</v>
      </c>
      <c r="E1302" s="16" t="str">
        <f>[1]!s_info_industry_csrc2023(A1302,"",3)</f>
        <v>医药制造业</v>
      </c>
      <c r="F1302" s="16">
        <f>[1]!s_is(A1302,83,"FY","YTD","20251231",1,"",100000000)</f>
        <v>13.90287449</v>
      </c>
      <c r="G1302" s="16">
        <f>[1]!s_is(A1302,83,"FY","YTD","20241231",1,"",100000000)</f>
        <v>16.762411436199997</v>
      </c>
      <c r="H1302" s="16">
        <f>[1]!s_is(A1302,61,"FY","YTD","20251231",1,"",100000000)</f>
        <v>1.3179032940000002</v>
      </c>
      <c r="I1302" s="16">
        <f>[1]!s_is(A1302,61,"FY","YTD","20241231",1,"",100000000)</f>
        <v>3.4282155426999998</v>
      </c>
      <c r="J1302" s="16">
        <f>[1]!s_fa_roe(A1302,"20251231")</f>
        <v>1.3934</v>
      </c>
      <c r="K1302" s="16">
        <f>[1]!s_stmnote_rdexp(A1302,"20251231",1,10000)</f>
        <v>42238.796274</v>
      </c>
      <c r="L1302" s="16">
        <f>[1]!s_margin_tradingbalance(A1302,"",10000)</f>
        <v>29022.544699999999</v>
      </c>
      <c r="M1302" s="16">
        <f>[1]!s_margin_seclendingbalance(A1302,"",10000)</f>
        <v>108.3156</v>
      </c>
      <c r="N1302" s="17">
        <f>[1]!s_val_ev(A1302,"",100000000)</f>
        <v>83.206710000000001</v>
      </c>
      <c r="O1302" s="17">
        <f>[1]!share_freesharesmv(A1302,"",100000000)</f>
        <v>37.719482759999998</v>
      </c>
      <c r="P1302" s="17">
        <f ca="1">[1]!s_dq_amount_btin(A1302,TODAY()-1,100000000)</f>
        <v>0.45463092999999999</v>
      </c>
      <c r="Q1302" s="17">
        <f ca="1">[1]!s_dq_turn(A1302,TODAY()-1)</f>
        <v>0.54860775603313727</v>
      </c>
      <c r="R1302" s="2">
        <f>[1]!s_pq_amount(A1302,"20260101","",100000000)</f>
        <v>57.086594390000002</v>
      </c>
      <c r="S1302" s="2">
        <f>[1]!s_pq_avgamount(A1302,"20260101","",100000000)</f>
        <v>0.52373022376146783</v>
      </c>
      <c r="T1302" s="17">
        <f>[1]!s_ipo_dilutedpe(A1302)</f>
        <v>54.24</v>
      </c>
      <c r="U1302" s="12">
        <f>[1]!s_ipo_collection_total(A1302,100000000)</f>
        <v>45.814999999999998</v>
      </c>
      <c r="V1302" s="18">
        <f>[1]!s_val_pe_ttm(A1302,"")</f>
        <v>144.29423522949219</v>
      </c>
    </row>
    <row r="1303" spans="1:22" x14ac:dyDescent="0.3">
      <c r="A1303" s="12" t="s">
        <v>3165</v>
      </c>
      <c r="B1303" s="12" t="s">
        <v>3166</v>
      </c>
      <c r="C1303" s="16" t="str">
        <f>[1]!s_info_mkt(A1303)</f>
        <v>主板</v>
      </c>
      <c r="D1303" s="16" t="str">
        <f>[1]!s_ipo_listeddate(A1303)</f>
        <v>2017-06-20</v>
      </c>
      <c r="E1303" s="16" t="str">
        <f>[1]!s_info_industry_csrc2023(A1303,"",3)</f>
        <v>专业技术服务业</v>
      </c>
      <c r="F1303" s="16">
        <f>[1]!s_is(A1303,83,"FY","YTD","20251231",1,"",100000000)</f>
        <v>3.6961491930000001</v>
      </c>
      <c r="G1303" s="16">
        <f>[1]!s_is(A1303,83,"FY","YTD","20241231",1,"",100000000)</f>
        <v>5.1117615273000006</v>
      </c>
      <c r="H1303" s="16">
        <f>[1]!s_is(A1303,61,"FY","YTD","20251231",1,"",100000000)</f>
        <v>-0.27420953059999997</v>
      </c>
      <c r="I1303" s="16">
        <f>[1]!s_is(A1303,61,"FY","YTD","20241231",1,"",100000000)</f>
        <v>1.2299553700000002E-2</v>
      </c>
      <c r="J1303" s="16">
        <f>[1]!s_fa_roe(A1303,"20251231")</f>
        <v>-5.4695</v>
      </c>
      <c r="K1303" s="16">
        <f>[1]!s_stmnote_rdexp(A1303,"20251231",1,10000)</f>
        <v>1087.9259609999999</v>
      </c>
      <c r="L1303" s="16">
        <f>[1]!s_margin_tradingbalance(A1303,"",10000)</f>
        <v>0</v>
      </c>
      <c r="M1303" s="16">
        <f>[1]!s_margin_seclendingbalance(A1303,"",10000)</f>
        <v>0</v>
      </c>
      <c r="N1303" s="17">
        <f>[1]!s_val_ev(A1303,"",100000000)</f>
        <v>13.585673441999997</v>
      </c>
      <c r="O1303" s="17">
        <f>[1]!share_freesharesmv(A1303,"",100000000)</f>
        <v>8.5075945409999996</v>
      </c>
      <c r="P1303" s="17">
        <f ca="1">[1]!s_dq_amount_btin(A1303,TODAY()-1,100000000)</f>
        <v>0.12088471000000001</v>
      </c>
      <c r="Q1303" s="17">
        <f ca="1">[1]!s_dq_turn(A1303,TODAY()-1)</f>
        <v>0.9158597610351934</v>
      </c>
      <c r="R1303" s="2">
        <f>[1]!s_pq_amount(A1303,"20260101","",100000000)</f>
        <v>50.25308948</v>
      </c>
      <c r="S1303" s="2">
        <f>[1]!s_pq_avgamount(A1303,"20260101","",100000000)</f>
        <v>0.4653063840740741</v>
      </c>
      <c r="T1303" s="17">
        <f>[1]!s_ipo_dilutedpe(A1303)</f>
        <v>22.98</v>
      </c>
      <c r="U1303" s="12">
        <f>[1]!s_ipo_collection_total(A1303,100000000)</f>
        <v>2.0893594499999999</v>
      </c>
      <c r="V1303" s="18">
        <f>[1]!s_val_pe_ttm(A1303,"")</f>
        <v>-71.043472290039063</v>
      </c>
    </row>
    <row r="1304" spans="1:22" x14ac:dyDescent="0.3">
      <c r="A1304" s="12" t="s">
        <v>3167</v>
      </c>
      <c r="B1304" s="12" t="s">
        <v>3168</v>
      </c>
      <c r="C1304" s="16" t="str">
        <f>[1]!s_info_mkt(A1304)</f>
        <v>主板</v>
      </c>
      <c r="D1304" s="16" t="str">
        <f>[1]!s_ipo_listeddate(A1304)</f>
        <v>2014-10-10</v>
      </c>
      <c r="E1304" s="16" t="str">
        <f>[1]!s_info_industry_csrc2023(A1304,"",3)</f>
        <v>医药制造业</v>
      </c>
      <c r="F1304" s="16">
        <f>[1]!s_is(A1304,83,"FY","YTD","20251231",1,"",100000000)</f>
        <v>55.085951713299998</v>
      </c>
      <c r="G1304" s="16">
        <f>[1]!s_is(A1304,83,"FY","YTD","20241231",1,"",100000000)</f>
        <v>51.6058472538</v>
      </c>
      <c r="H1304" s="16">
        <f>[1]!s_is(A1304,61,"FY","YTD","20251231",1,"",100000000)</f>
        <v>7.3007337042999998</v>
      </c>
      <c r="I1304" s="16">
        <f>[1]!s_is(A1304,61,"FY","YTD","20241231",1,"",100000000)</f>
        <v>6.0609635089999996</v>
      </c>
      <c r="J1304" s="16">
        <f>[1]!s_fa_roe(A1304,"20251231")</f>
        <v>8.4593000000000007</v>
      </c>
      <c r="K1304" s="16">
        <f>[1]!s_stmnote_rdexp(A1304,"20251231",1,10000)</f>
        <v>28727.316736000001</v>
      </c>
      <c r="L1304" s="16">
        <f>[1]!s_margin_tradingbalance(A1304,"",10000)</f>
        <v>36381.764999999999</v>
      </c>
      <c r="M1304" s="16">
        <f>[1]!s_margin_seclendingbalance(A1304,"",10000)</f>
        <v>341.12</v>
      </c>
      <c r="N1304" s="17">
        <f>[1]!s_val_ev(A1304,"",100000000)</f>
        <v>116.69531887359999</v>
      </c>
      <c r="O1304" s="17">
        <f>[1]!share_freesharesmv(A1304,"",100000000)</f>
        <v>64.939381235199988</v>
      </c>
      <c r="P1304" s="17">
        <f ca="1">[1]!s_dq_amount_btin(A1304,TODAY()-1,100000000)</f>
        <v>2.1156846200000001</v>
      </c>
      <c r="Q1304" s="17">
        <f ca="1">[1]!s_dq_turn(A1304,TODAY()-1)</f>
        <v>1.8179968756912592</v>
      </c>
      <c r="R1304" s="2">
        <f>[1]!s_pq_amount(A1304,"20260101","",100000000)</f>
        <v>261.49221011999998</v>
      </c>
      <c r="S1304" s="2">
        <f>[1]!s_pq_avgamount(A1304,"20260101","",100000000)</f>
        <v>2.3990111020183487</v>
      </c>
      <c r="T1304" s="17">
        <f>[1]!s_ipo_dilutedpe(A1304)</f>
        <v>22.36</v>
      </c>
      <c r="U1304" s="12">
        <f>[1]!s_ipo_collection_total(A1304,100000000)</f>
        <v>8.0174280000000007</v>
      </c>
      <c r="V1304" s="18">
        <f>[1]!s_val_pe_ttm(A1304,"")</f>
        <v>17.899301528930664</v>
      </c>
    </row>
    <row r="1305" spans="1:22" x14ac:dyDescent="0.3">
      <c r="A1305" s="12" t="s">
        <v>3169</v>
      </c>
      <c r="B1305" s="12" t="s">
        <v>3170</v>
      </c>
      <c r="C1305" s="16" t="str">
        <f>[1]!s_info_mkt(A1305)</f>
        <v>科创板</v>
      </c>
      <c r="D1305" s="16" t="str">
        <f>[1]!s_ipo_listeddate(A1305)</f>
        <v>2022-10-28</v>
      </c>
      <c r="E1305" s="16" t="str">
        <f>[1]!s_info_industry_csrc2023(A1305,"",3)</f>
        <v>软件和信息技术服务业</v>
      </c>
      <c r="F1305" s="16">
        <f>[1]!s_is(A1305,83,"FY","YTD","20251231",1,"",100000000)</f>
        <v>3.1032897955999998</v>
      </c>
      <c r="G1305" s="16">
        <f>[1]!s_is(A1305,83,"FY","YTD","20241231",1,"",100000000)</f>
        <v>2.8637876564999996</v>
      </c>
      <c r="H1305" s="16">
        <f>[1]!s_is(A1305,61,"FY","YTD","20251231",1,"",100000000)</f>
        <v>-0.58074240630000007</v>
      </c>
      <c r="I1305" s="16">
        <f>[1]!s_is(A1305,61,"FY","YTD","20241231",1,"",100000000)</f>
        <v>7.9356704900000005E-2</v>
      </c>
      <c r="J1305" s="16">
        <f>[1]!s_fa_roe(A1305,"20251231")</f>
        <v>-4.7187999999999999</v>
      </c>
      <c r="K1305" s="16">
        <f>[1]!s_stmnote_rdexp(A1305,"20251231",1,10000)</f>
        <v>8467.0342280000004</v>
      </c>
      <c r="L1305" s="16">
        <f>[1]!s_margin_tradingbalance(A1305,"",10000)</f>
        <v>11838.277700000001</v>
      </c>
      <c r="M1305" s="16">
        <f>[1]!s_margin_seclendingbalance(A1305,"",10000)</f>
        <v>33.604700000000001</v>
      </c>
      <c r="N1305" s="17">
        <f>[1]!s_val_ev(A1305,"",100000000)</f>
        <v>31.4151768308</v>
      </c>
      <c r="O1305" s="17">
        <f>[1]!share_freesharesmv(A1305,"",100000000)</f>
        <v>16.696966893999999</v>
      </c>
      <c r="P1305" s="17">
        <f ca="1">[1]!s_dq_amount_btin(A1305,TODAY()-1,100000000)</f>
        <v>0.52497928999999999</v>
      </c>
      <c r="Q1305" s="17">
        <f ca="1">[1]!s_dq_turn(A1305,TODAY()-1)</f>
        <v>1.6569498328898771</v>
      </c>
      <c r="R1305" s="2">
        <f>[1]!s_pq_amount(A1305,"20260101","",100000000)</f>
        <v>73.062868620000003</v>
      </c>
      <c r="S1305" s="2">
        <f>[1]!s_pq_avgamount(A1305,"20260101","",100000000)</f>
        <v>0.67030154697247701</v>
      </c>
      <c r="T1305" s="17">
        <f>[1]!s_ipo_dilutedpe(A1305)</f>
        <v>41.78</v>
      </c>
      <c r="U1305" s="12">
        <f>[1]!s_ipo_collection_total(A1305,100000000)</f>
        <v>9.1011825909000006</v>
      </c>
      <c r="V1305" s="18">
        <f>[1]!s_val_pe_ttm(A1305,"")</f>
        <v>-59.250900268554688</v>
      </c>
    </row>
    <row r="1306" spans="1:22" x14ac:dyDescent="0.3">
      <c r="A1306" s="12" t="s">
        <v>3171</v>
      </c>
      <c r="B1306" s="12" t="s">
        <v>3172</v>
      </c>
      <c r="C1306" s="16" t="str">
        <f>[1]!s_info_mkt(A1306)</f>
        <v>主板</v>
      </c>
      <c r="D1306" s="16" t="str">
        <f>[1]!s_ipo_listeddate(A1306)</f>
        <v>2011-06-10</v>
      </c>
      <c r="E1306" s="16" t="str">
        <f>[1]!s_info_industry_csrc2023(A1306,"",3)</f>
        <v>批发业</v>
      </c>
      <c r="F1306" s="16">
        <f>[1]!s_is(A1306,83,"FY","YTD","20251231",1,"",100000000)</f>
        <v>72.958584616300001</v>
      </c>
      <c r="G1306" s="16">
        <f>[1]!s_is(A1306,83,"FY","YTD","20241231",1,"",100000000)</f>
        <v>79.663455767399995</v>
      </c>
      <c r="H1306" s="16">
        <f>[1]!s_is(A1306,61,"FY","YTD","20251231",1,"",100000000)</f>
        <v>0.1607117545</v>
      </c>
      <c r="I1306" s="16">
        <f>[1]!s_is(A1306,61,"FY","YTD","20241231",1,"",100000000)</f>
        <v>0.2062158194</v>
      </c>
      <c r="J1306" s="16">
        <f>[1]!s_fa_roe(A1306,"20251231")</f>
        <v>0.29659999999999997</v>
      </c>
      <c r="K1306" s="16">
        <f>[1]!s_stmnote_rdexp(A1306,"20251231",1,10000)</f>
        <v>2091.077307</v>
      </c>
      <c r="L1306" s="16">
        <f>[1]!s_margin_tradingbalance(A1306,"",10000)</f>
        <v>21278.6073</v>
      </c>
      <c r="M1306" s="16">
        <f>[1]!s_margin_seclendingbalance(A1306,"",10000)</f>
        <v>35.783099999999997</v>
      </c>
      <c r="N1306" s="17">
        <f>[1]!s_val_ev(A1306,"",100000000)</f>
        <v>39.724356434400001</v>
      </c>
      <c r="O1306" s="17">
        <f>[1]!share_freesharesmv(A1306,"",100000000)</f>
        <v>29.507818955999998</v>
      </c>
      <c r="P1306" s="17">
        <f ca="1">[1]!s_dq_amount_btin(A1306,TODAY()-1,100000000)</f>
        <v>0.60568955000000002</v>
      </c>
      <c r="Q1306" s="17">
        <f ca="1">[1]!s_dq_turn(A1306,TODAY()-1)</f>
        <v>1.6838281573781386</v>
      </c>
      <c r="R1306" s="2">
        <f>[1]!s_pq_amount(A1306,"20260101","",100000000)</f>
        <v>246.59916090999999</v>
      </c>
      <c r="S1306" s="2">
        <f>[1]!s_pq_avgamount(A1306,"20260101","",100000000)</f>
        <v>2.2623776230275228</v>
      </c>
      <c r="T1306" s="17">
        <f>[1]!s_ipo_dilutedpe(A1306)</f>
        <v>30.3</v>
      </c>
      <c r="U1306" s="12">
        <f>[1]!s_ipo_collection_total(A1306,100000000)</f>
        <v>4.76</v>
      </c>
      <c r="V1306" s="18">
        <f>[1]!s_val_pe_ttm(A1306,"")</f>
        <v>323.69131469726563</v>
      </c>
    </row>
    <row r="1307" spans="1:22" x14ac:dyDescent="0.3">
      <c r="A1307" s="12" t="s">
        <v>3173</v>
      </c>
      <c r="B1307" s="12" t="s">
        <v>3174</v>
      </c>
      <c r="C1307" s="16" t="str">
        <f>[1]!s_info_mkt(A1307)</f>
        <v>创业板</v>
      </c>
      <c r="D1307" s="16" t="str">
        <f>[1]!s_ipo_listeddate(A1307)</f>
        <v>2015-05-15</v>
      </c>
      <c r="E1307" s="16" t="str">
        <f>[1]!s_info_industry_csrc2023(A1307,"",3)</f>
        <v>互联网和相关服务</v>
      </c>
      <c r="F1307" s="16">
        <f>[1]!s_is(A1307,83,"FY","YTD","20251231",1,"",100000000)</f>
        <v>9.2619140171000005</v>
      </c>
      <c r="G1307" s="16">
        <f>[1]!s_is(A1307,83,"FY","YTD","20241231",1,"",100000000)</f>
        <v>11.430849132000001</v>
      </c>
      <c r="H1307" s="16">
        <f>[1]!s_is(A1307,61,"FY","YTD","20251231",1,"",100000000)</f>
        <v>-12.0418642553</v>
      </c>
      <c r="I1307" s="16">
        <f>[1]!s_is(A1307,61,"FY","YTD","20241231",1,"",100000000)</f>
        <v>-8.5913859698999993</v>
      </c>
      <c r="J1307" s="16">
        <f>[1]!s_fa_roe(A1307,"20251231")</f>
        <v>-73.729200000000006</v>
      </c>
      <c r="K1307" s="16">
        <f>[1]!s_stmnote_rdexp(A1307,"20251231",1,10000)</f>
        <v>26058.451601000001</v>
      </c>
      <c r="L1307" s="16">
        <f>[1]!s_margin_tradingbalance(A1307,"",10000)</f>
        <v>67534.7117</v>
      </c>
      <c r="M1307" s="16">
        <f>[1]!s_margin_seclendingbalance(A1307,"",10000)</f>
        <v>507.17520000000002</v>
      </c>
      <c r="N1307" s="17">
        <f>[1]!s_val_ev(A1307,"",100000000)</f>
        <v>123.75654505280001</v>
      </c>
      <c r="O1307" s="17">
        <f>[1]!share_freesharesmv(A1307,"",100000000)</f>
        <v>113.009722848</v>
      </c>
      <c r="P1307" s="17">
        <f ca="1">[1]!s_dq_amount_btin(A1307,TODAY()-1,100000000)</f>
        <v>3.3372927400000001</v>
      </c>
      <c r="Q1307" s="17">
        <f ca="1">[1]!s_dq_turn(A1307,TODAY()-1)</f>
        <v>2.9059678208069086</v>
      </c>
      <c r="R1307" s="2">
        <f>[1]!s_pq_amount(A1307,"20260101","",100000000)</f>
        <v>836.08720397000002</v>
      </c>
      <c r="S1307" s="2">
        <f>[1]!s_pq_avgamount(A1307,"20260101","",100000000)</f>
        <v>7.6705248070642194</v>
      </c>
      <c r="T1307" s="17">
        <f>[1]!s_ipo_dilutedpe(A1307)</f>
        <v>22.97</v>
      </c>
      <c r="U1307" s="12">
        <f>[1]!s_ipo_collection_total(A1307,100000000)</f>
        <v>2.0775999999999999</v>
      </c>
      <c r="V1307" s="18">
        <f>[1]!s_val_pe_ttm(A1307,"")</f>
        <v>-10.520051002502441</v>
      </c>
    </row>
    <row r="1308" spans="1:22" x14ac:dyDescent="0.3">
      <c r="A1308" s="12" t="s">
        <v>3175</v>
      </c>
      <c r="B1308" s="12" t="s">
        <v>3176</v>
      </c>
      <c r="C1308" s="16" t="str">
        <f>[1]!s_info_mkt(A1308)</f>
        <v>创业板</v>
      </c>
      <c r="D1308" s="16" t="str">
        <f>[1]!s_ipo_listeddate(A1308)</f>
        <v>2010-02-11</v>
      </c>
      <c r="E1308" s="16" t="str">
        <f>[1]!s_info_industry_csrc2023(A1308,"",3)</f>
        <v>计算机、通信和其他电子设备制造业</v>
      </c>
      <c r="F1308" s="16">
        <f>[1]!s_is(A1308,83,"FY","YTD","20251231",1,"",100000000)</f>
        <v>36.599070171500003</v>
      </c>
      <c r="G1308" s="16">
        <f>[1]!s_is(A1308,83,"FY","YTD","20241231",1,"",100000000)</f>
        <v>33.376429494600004</v>
      </c>
      <c r="H1308" s="16">
        <f>[1]!s_is(A1308,61,"FY","YTD","20251231",1,"",100000000)</f>
        <v>7.2020453959999999</v>
      </c>
      <c r="I1308" s="16">
        <f>[1]!s_is(A1308,61,"FY","YTD","20241231",1,"",100000000)</f>
        <v>5.2069645442999999</v>
      </c>
      <c r="J1308" s="16">
        <f>[1]!s_fa_roe(A1308,"20251231")</f>
        <v>14.8368</v>
      </c>
      <c r="K1308" s="16">
        <f>[1]!s_stmnote_rdexp(A1308,"20251231",1,10000)</f>
        <v>51939.997797000004</v>
      </c>
      <c r="L1308" s="16">
        <f>[1]!s_margin_tradingbalance(A1308,"",10000)</f>
        <v>199922.61439999999</v>
      </c>
      <c r="M1308" s="16">
        <f>[1]!s_margin_seclendingbalance(A1308,"",10000)</f>
        <v>2250.9110000000001</v>
      </c>
      <c r="N1308" s="17">
        <f>[1]!s_val_ev(A1308,"",100000000)</f>
        <v>878.34390983900005</v>
      </c>
      <c r="O1308" s="17">
        <f>[1]!share_freesharesmv(A1308,"",100000000)</f>
        <v>620.9423804342</v>
      </c>
      <c r="P1308" s="17">
        <f ca="1">[1]!s_dq_amount_btin(A1308,TODAY()-1,100000000)</f>
        <v>44.929932430000001</v>
      </c>
      <c r="Q1308" s="17">
        <f ca="1">[1]!s_dq_turn(A1308,TODAY()-1)</f>
        <v>6.6322206477141954</v>
      </c>
      <c r="R1308" s="2">
        <f>[1]!s_pq_amount(A1308,"20260101","",100000000)</f>
        <v>2330.3561138300001</v>
      </c>
      <c r="S1308" s="2">
        <f>[1]!s_pq_avgamount(A1308,"20260101","",100000000)</f>
        <v>21.379413888348626</v>
      </c>
      <c r="T1308" s="17">
        <f>[1]!s_ipo_dilutedpe(A1308)</f>
        <v>89.85</v>
      </c>
      <c r="U1308" s="12">
        <f>[1]!s_ipo_collection_total(A1308,100000000)</f>
        <v>4.5824999999999996</v>
      </c>
      <c r="V1308" s="18">
        <f>[1]!s_val_pe_ttm(A1308,"")</f>
        <v>105.80329895019531</v>
      </c>
    </row>
    <row r="1309" spans="1:22" x14ac:dyDescent="0.3">
      <c r="A1309" s="12" t="s">
        <v>3177</v>
      </c>
      <c r="B1309" s="12" t="s">
        <v>3178</v>
      </c>
      <c r="C1309" s="16" t="str">
        <f>[1]!s_info_mkt(A1309)</f>
        <v>主板</v>
      </c>
      <c r="D1309" s="16" t="str">
        <f>[1]!s_ipo_listeddate(A1309)</f>
        <v>2010-11-25</v>
      </c>
      <c r="E1309" s="16" t="str">
        <f>[1]!s_info_industry_csrc2023(A1309,"",3)</f>
        <v>汽车制造业</v>
      </c>
      <c r="F1309" s="16">
        <f>[1]!s_is(A1309,83,"FY","YTD","20251231",1,"",100000000)</f>
        <v>23.830547705300003</v>
      </c>
      <c r="G1309" s="16">
        <f>[1]!s_is(A1309,83,"FY","YTD","20241231",1,"",100000000)</f>
        <v>27.457115618899998</v>
      </c>
      <c r="H1309" s="16">
        <f>[1]!s_is(A1309,61,"FY","YTD","20251231",1,"",100000000)</f>
        <v>0.65856827330000001</v>
      </c>
      <c r="I1309" s="16">
        <f>[1]!s_is(A1309,61,"FY","YTD","20241231",1,"",100000000)</f>
        <v>0.95252769739999998</v>
      </c>
      <c r="J1309" s="16">
        <f>[1]!s_fa_roe(A1309,"20251231")</f>
        <v>2.6352000000000002</v>
      </c>
      <c r="K1309" s="16">
        <f>[1]!s_stmnote_rdexp(A1309,"20251231",1,10000)</f>
        <v>9210.223532</v>
      </c>
      <c r="L1309" s="16">
        <f>[1]!s_margin_tradingbalance(A1309,"",10000)</f>
        <v>0</v>
      </c>
      <c r="M1309" s="16">
        <f>[1]!s_margin_seclendingbalance(A1309,"",10000)</f>
        <v>0</v>
      </c>
      <c r="N1309" s="17">
        <f>[1]!s_val_ev(A1309,"",100000000)</f>
        <v>62.735572154399996</v>
      </c>
      <c r="O1309" s="17">
        <f>[1]!share_freesharesmv(A1309,"",100000000)</f>
        <v>52.10158719719999</v>
      </c>
      <c r="P1309" s="17">
        <f ca="1">[1]!s_dq_amount_btin(A1309,TODAY()-1,100000000)</f>
        <v>1.5294079</v>
      </c>
      <c r="Q1309" s="17">
        <f ca="1">[1]!s_dq_turn(A1309,TODAY()-1)</f>
        <v>2.4840300405311675</v>
      </c>
      <c r="R1309" s="2">
        <f>[1]!s_pq_amount(A1309,"20260101","",100000000)</f>
        <v>378.09660560999998</v>
      </c>
      <c r="S1309" s="2">
        <f>[1]!s_pq_avgamount(A1309,"20260101","",100000000)</f>
        <v>3.6009200534285712</v>
      </c>
      <c r="T1309" s="17">
        <f>[1]!s_ipo_dilutedpe(A1309)</f>
        <v>54.69</v>
      </c>
      <c r="U1309" s="12">
        <f>[1]!s_ipo_collection_total(A1309,100000000)</f>
        <v>9.1</v>
      </c>
      <c r="V1309" s="18">
        <f>[1]!s_val_pe_ttm(A1309,"")</f>
        <v>104.85212707519531</v>
      </c>
    </row>
    <row r="1310" spans="1:22" x14ac:dyDescent="0.3">
      <c r="A1310" s="12" t="s">
        <v>3179</v>
      </c>
      <c r="B1310" s="12" t="s">
        <v>3180</v>
      </c>
      <c r="C1310" s="16" t="str">
        <f>[1]!s_info_mkt(A1310)</f>
        <v>主板</v>
      </c>
      <c r="D1310" s="16" t="str">
        <f>[1]!s_ipo_listeddate(A1310)</f>
        <v>2016-06-07</v>
      </c>
      <c r="E1310" s="16" t="str">
        <f>[1]!s_info_industry_csrc2023(A1310,"",3)</f>
        <v>通用设备制造业</v>
      </c>
      <c r="F1310" s="16">
        <f>[1]!s_is(A1310,83,"FY","YTD","20251231",1,"",100000000)</f>
        <v>9.2291745176000006</v>
      </c>
      <c r="G1310" s="16">
        <f>[1]!s_is(A1310,83,"FY","YTD","20241231",1,"",100000000)</f>
        <v>10.791737496600001</v>
      </c>
      <c r="H1310" s="16">
        <f>[1]!s_is(A1310,61,"FY","YTD","20251231",1,"",100000000)</f>
        <v>-0.18189664829999999</v>
      </c>
      <c r="I1310" s="16">
        <f>[1]!s_is(A1310,61,"FY","YTD","20241231",1,"",100000000)</f>
        <v>0.12555961909999999</v>
      </c>
      <c r="J1310" s="16">
        <f>[1]!s_fa_roe(A1310,"20251231")</f>
        <v>-1.363</v>
      </c>
      <c r="K1310" s="16">
        <f>[1]!s_stmnote_rdexp(A1310,"20251231",1,10000)</f>
        <v>5048.3688709999997</v>
      </c>
      <c r="L1310" s="16">
        <f>[1]!s_margin_tradingbalance(A1310,"",10000)</f>
        <v>0</v>
      </c>
      <c r="M1310" s="16">
        <f>[1]!s_margin_seclendingbalance(A1310,"",10000)</f>
        <v>0</v>
      </c>
      <c r="N1310" s="17">
        <f>[1]!s_val_ev(A1310,"",100000000)</f>
        <v>62.327835700000001</v>
      </c>
      <c r="O1310" s="17">
        <f>[1]!share_freesharesmv(A1310,"",100000000)</f>
        <v>36.054964130000002</v>
      </c>
      <c r="P1310" s="17">
        <f ca="1">[1]!s_dq_amount_btin(A1310,TODAY()-1,100000000)</f>
        <v>1.67251287</v>
      </c>
      <c r="Q1310" s="17">
        <f ca="1">[1]!s_dq_turn(A1310,TODAY()-1)</f>
        <v>2.6970552901775156</v>
      </c>
      <c r="R1310" s="2">
        <f>[1]!s_pq_amount(A1310,"20260101","",100000000)</f>
        <v>394.55746542000003</v>
      </c>
      <c r="S1310" s="2">
        <f>[1]!s_pq_avgamount(A1310,"20260101","",100000000)</f>
        <v>3.6197932607339447</v>
      </c>
      <c r="T1310" s="17">
        <f>[1]!s_ipo_dilutedpe(A1310)</f>
        <v>22.98</v>
      </c>
      <c r="U1310" s="12">
        <f>[1]!s_ipo_collection_total(A1310,100000000)</f>
        <v>2.5225</v>
      </c>
      <c r="V1310" s="18">
        <f>[1]!s_val_pe_ttm(A1310,"")</f>
        <v>-419.54324340820313</v>
      </c>
    </row>
    <row r="1311" spans="1:22" x14ac:dyDescent="0.3">
      <c r="A1311" s="12" t="s">
        <v>3181</v>
      </c>
      <c r="B1311" s="12" t="s">
        <v>3182</v>
      </c>
      <c r="C1311" s="16" t="str">
        <f>[1]!s_info_mkt(A1311)</f>
        <v>创业板</v>
      </c>
      <c r="D1311" s="16" t="str">
        <f>[1]!s_ipo_listeddate(A1311)</f>
        <v>2021-03-18</v>
      </c>
      <c r="E1311" s="16" t="str">
        <f>[1]!s_info_industry_csrc2023(A1311,"",3)</f>
        <v>金属制品业</v>
      </c>
      <c r="F1311" s="16">
        <f>[1]!s_is(A1311,83,"FY","YTD","20251231",1,"",100000000)</f>
        <v>97.361816012000006</v>
      </c>
      <c r="G1311" s="16">
        <f>[1]!s_is(A1311,83,"FY","YTD","20241231",1,"",100000000)</f>
        <v>71.286924704300006</v>
      </c>
      <c r="H1311" s="16">
        <f>[1]!s_is(A1311,61,"FY","YTD","20251231",1,"",100000000)</f>
        <v>5.1293636806</v>
      </c>
      <c r="I1311" s="16">
        <f>[1]!s_is(A1311,61,"FY","YTD","20241231",1,"",100000000)</f>
        <v>2.5394910427999999</v>
      </c>
      <c r="J1311" s="16">
        <f>[1]!s_fa_roe(A1311,"20251231")</f>
        <v>13.791</v>
      </c>
      <c r="K1311" s="16">
        <f>[1]!s_stmnote_rdexp(A1311,"20251231",1,10000)</f>
        <v>38434.702744000002</v>
      </c>
      <c r="L1311" s="16">
        <f>[1]!s_margin_tradingbalance(A1311,"",10000)</f>
        <v>146424.36540000001</v>
      </c>
      <c r="M1311" s="16">
        <f>[1]!s_margin_seclendingbalance(A1311,"",10000)</f>
        <v>332.7672</v>
      </c>
      <c r="N1311" s="17">
        <f>[1]!s_val_ev(A1311,"",100000000)</f>
        <v>353.13103960000001</v>
      </c>
      <c r="O1311" s="17">
        <f>[1]!share_freesharesmv(A1311,"",100000000)</f>
        <v>190.16222635</v>
      </c>
      <c r="P1311" s="17">
        <f ca="1">[1]!s_dq_amount_btin(A1311,TODAY()-1,100000000)</f>
        <v>11.659950520000001</v>
      </c>
      <c r="Q1311" s="17">
        <f ca="1">[1]!s_dq_turn(A1311,TODAY()-1)</f>
        <v>4.606708209883478</v>
      </c>
      <c r="R1311" s="2">
        <f>[1]!s_pq_amount(A1311,"20260101","",100000000)</f>
        <v>1324.8993621300001</v>
      </c>
      <c r="S1311" s="2">
        <f>[1]!s_pq_avgamount(A1311,"20260101","",100000000)</f>
        <v>12.155040019541286</v>
      </c>
      <c r="T1311" s="17">
        <f>[1]!s_ipo_dilutedpe(A1311)</f>
        <v>35.69</v>
      </c>
      <c r="U1311" s="12">
        <f>[1]!s_ipo_collection_total(A1311,100000000)</f>
        <v>6.6947789999999996</v>
      </c>
      <c r="V1311" s="18">
        <f>[1]!s_val_pe_ttm(A1311,"")</f>
        <v>48.919136047363281</v>
      </c>
    </row>
    <row r="1312" spans="1:22" x14ac:dyDescent="0.3">
      <c r="A1312" s="12" t="s">
        <v>3183</v>
      </c>
      <c r="B1312" s="12" t="s">
        <v>3184</v>
      </c>
      <c r="C1312" s="16" t="str">
        <f>[1]!s_info_mkt(A1312)</f>
        <v>科创板</v>
      </c>
      <c r="D1312" s="16" t="str">
        <f>[1]!s_ipo_listeddate(A1312)</f>
        <v>2021-12-20</v>
      </c>
      <c r="E1312" s="16" t="str">
        <f>[1]!s_info_industry_csrc2023(A1312,"",3)</f>
        <v>电气机械和器材制造业</v>
      </c>
      <c r="F1312" s="16">
        <f>[1]!s_is(A1312,83,"FY","YTD","20251231",1,"",100000000)</f>
        <v>19.320482726800002</v>
      </c>
      <c r="G1312" s="16">
        <f>[1]!s_is(A1312,83,"FY","YTD","20241231",1,"",100000000)</f>
        <v>19.929532718400001</v>
      </c>
      <c r="H1312" s="16">
        <f>[1]!s_is(A1312,61,"FY","YTD","20251231",1,"",100000000)</f>
        <v>-1.6112325366</v>
      </c>
      <c r="I1312" s="16">
        <f>[1]!s_is(A1312,61,"FY","YTD","20241231",1,"",100000000)</f>
        <v>3.4421745207999996</v>
      </c>
      <c r="J1312" s="16">
        <f>[1]!s_fa_roe(A1312,"20251231")</f>
        <v>-2.6688000000000001</v>
      </c>
      <c r="K1312" s="16">
        <f>[1]!s_stmnote_rdexp(A1312,"20251231",1,10000)</f>
        <v>34887.295727999997</v>
      </c>
      <c r="L1312" s="16">
        <f>[1]!s_margin_tradingbalance(A1312,"",10000)</f>
        <v>37114.604599999999</v>
      </c>
      <c r="M1312" s="16">
        <f>[1]!s_margin_seclendingbalance(A1312,"",10000)</f>
        <v>258.62970000000001</v>
      </c>
      <c r="N1312" s="17">
        <f>[1]!s_val_ev(A1312,"",100000000)</f>
        <v>108.78768425600001</v>
      </c>
      <c r="O1312" s="17">
        <f>[1]!share_freesharesmv(A1312,"",100000000)</f>
        <v>40.061423385600008</v>
      </c>
      <c r="P1312" s="17">
        <f ca="1">[1]!s_dq_amount_btin(A1312,TODAY()-1,100000000)</f>
        <v>1.0624999799999999</v>
      </c>
      <c r="Q1312" s="17">
        <f ca="1">[1]!s_dq_turn(A1312,TODAY()-1)</f>
        <v>0.98947604019857738</v>
      </c>
      <c r="R1312" s="2">
        <f>[1]!s_pq_amount(A1312,"20260101","",100000000)</f>
        <v>269.05548969</v>
      </c>
      <c r="S1312" s="2">
        <f>[1]!s_pq_avgamount(A1312,"20260101","",100000000)</f>
        <v>2.4683989879816512</v>
      </c>
      <c r="T1312" s="17">
        <f>[1]!s_ipo_dilutedpe(A1312)</f>
        <v>225.94</v>
      </c>
      <c r="U1312" s="12">
        <f>[1]!s_ipo_collection_total(A1312,100000000)</f>
        <v>55.78</v>
      </c>
      <c r="V1312" s="18">
        <f>[1]!s_val_pe_ttm(A1312,"")</f>
        <v>-51.084571838378906</v>
      </c>
    </row>
    <row r="1313" spans="1:22" x14ac:dyDescent="0.3">
      <c r="A1313" s="12" t="s">
        <v>3185</v>
      </c>
      <c r="B1313" s="12" t="s">
        <v>3186</v>
      </c>
      <c r="C1313" s="16" t="str">
        <f>[1]!s_info_mkt(A1313)</f>
        <v>主板</v>
      </c>
      <c r="D1313" s="16" t="str">
        <f>[1]!s_ipo_listeddate(A1313)</f>
        <v>2004-06-23</v>
      </c>
      <c r="E1313" s="16" t="str">
        <f>[1]!s_info_industry_csrc2023(A1313,"",3)</f>
        <v>橡胶和塑料制品业</v>
      </c>
      <c r="F1313" s="16">
        <f>[1]!s_is(A1313,83,"FY","YTD","20251231",1,"",100000000)</f>
        <v>653.96217598600003</v>
      </c>
      <c r="G1313" s="16">
        <f>[1]!s_is(A1313,83,"FY","YTD","20241231",1,"",100000000)</f>
        <v>605.14242141650004</v>
      </c>
      <c r="H1313" s="16">
        <f>[1]!s_is(A1313,61,"FY","YTD","20251231",1,"",100000000)</f>
        <v>11.4987518968</v>
      </c>
      <c r="I1313" s="16">
        <f>[1]!s_is(A1313,61,"FY","YTD","20241231",1,"",100000000)</f>
        <v>8.2462477875999998</v>
      </c>
      <c r="J1313" s="16">
        <f>[1]!s_fa_roe(A1313,"20251231")</f>
        <v>6.1436999999999999</v>
      </c>
      <c r="K1313" s="16">
        <f>[1]!s_stmnote_rdexp(A1313,"20251231",1,10000)</f>
        <v>276113.27185000002</v>
      </c>
      <c r="L1313" s="16">
        <f>[1]!s_margin_tradingbalance(A1313,"",10000)</f>
        <v>168122.95050000001</v>
      </c>
      <c r="M1313" s="16">
        <f>[1]!s_margin_seclendingbalance(A1313,"",10000)</f>
        <v>487.52789999999999</v>
      </c>
      <c r="N1313" s="17">
        <f>[1]!s_val_ev(A1313,"",100000000)</f>
        <v>448.84679565139999</v>
      </c>
      <c r="O1313" s="17">
        <f>[1]!share_freesharesmv(A1313,"",100000000)</f>
        <v>356.69442211649999</v>
      </c>
      <c r="P1313" s="17">
        <f ca="1">[1]!s_dq_amount_btin(A1313,TODAY()-1,100000000)</f>
        <v>7.7093803899999997</v>
      </c>
      <c r="Q1313" s="17">
        <f ca="1">[1]!s_dq_turn(A1313,TODAY()-1)</f>
        <v>1.7512955128588095</v>
      </c>
      <c r="R1313" s="2">
        <f>[1]!s_pq_amount(A1313,"20260101","",100000000)</f>
        <v>1532.6330654599999</v>
      </c>
      <c r="S1313" s="2">
        <f>[1]!s_pq_avgamount(A1313,"20260101","",100000000)</f>
        <v>14.060853811559634</v>
      </c>
      <c r="T1313" s="17">
        <f>[1]!s_ipo_dilutedpe(A1313)</f>
        <v>15.36</v>
      </c>
      <c r="U1313" s="12">
        <f>[1]!s_ipo_collection_total(A1313,100000000)</f>
        <v>4.9184999999999999</v>
      </c>
      <c r="V1313" s="18">
        <f>[1]!s_val_pe_ttm(A1313,"")</f>
        <v>37.144596099853516</v>
      </c>
    </row>
    <row r="1314" spans="1:22" x14ac:dyDescent="0.3">
      <c r="A1314" s="12" t="s">
        <v>3187</v>
      </c>
      <c r="B1314" s="12" t="s">
        <v>3188</v>
      </c>
      <c r="C1314" s="16" t="str">
        <f>[1]!s_info_mkt(A1314)</f>
        <v>科创板</v>
      </c>
      <c r="D1314" s="16" t="str">
        <f>[1]!s_ipo_listeddate(A1314)</f>
        <v>2022-01-18</v>
      </c>
      <c r="E1314" s="16" t="str">
        <f>[1]!s_info_industry_csrc2023(A1314,"",3)</f>
        <v>医药制造业</v>
      </c>
      <c r="F1314" s="16">
        <f>[1]!s_is(A1314,83,"FY","YTD","20251231",1,"",100000000)</f>
        <v>6.6251555462000002</v>
      </c>
      <c r="G1314" s="16">
        <f>[1]!s_is(A1314,83,"FY","YTD","20241231",1,"",100000000)</f>
        <v>1.9978162222</v>
      </c>
      <c r="H1314" s="16">
        <f>[1]!s_is(A1314,61,"FY","YTD","20251231",1,"",100000000)</f>
        <v>-9.6933366342999996</v>
      </c>
      <c r="I1314" s="16">
        <f>[1]!s_is(A1314,61,"FY","YTD","20241231",1,"",100000000)</f>
        <v>-10.4391921728</v>
      </c>
      <c r="J1314" s="16">
        <f>[1]!s_fa_roe(A1314,"20251231")</f>
        <v>-101.0573</v>
      </c>
      <c r="K1314" s="16">
        <f>[1]!s_stmnote_rdexp(A1314,"20251231",1,10000)</f>
        <v>97696.082437000005</v>
      </c>
      <c r="L1314" s="16">
        <f>[1]!s_margin_tradingbalance(A1314,"",10000)</f>
        <v>51672.142699999997</v>
      </c>
      <c r="M1314" s="16">
        <f>[1]!s_margin_seclendingbalance(A1314,"",10000)</f>
        <v>84.179400000000001</v>
      </c>
      <c r="N1314" s="17">
        <f>[1]!s_val_ev(A1314,"",100000000)</f>
        <v>119.92975211962879</v>
      </c>
      <c r="O1314" s="17">
        <f>[1]!share_freesharesmv(A1314,"",100000000)</f>
        <v>55.983414000000003</v>
      </c>
      <c r="P1314" s="17">
        <f ca="1">[1]!s_dq_amount_btin(A1314,TODAY()-1,100000000)</f>
        <v>2.3980445100000001</v>
      </c>
      <c r="Q1314" s="17">
        <f ca="1">[1]!s_dq_turn(A1314,TODAY()-1)</f>
        <v>4.2931361120634763</v>
      </c>
      <c r="R1314" s="2">
        <f>[1]!s_pq_amount(A1314,"20260101","",100000000)</f>
        <v>322.80006738999998</v>
      </c>
      <c r="S1314" s="2">
        <f>[1]!s_pq_avgamount(A1314,"20260101","",100000000)</f>
        <v>2.961468508165138</v>
      </c>
      <c r="T1314" s="17">
        <f>[1]!s_ipo_dilutedpe(A1314)</f>
        <v>0</v>
      </c>
      <c r="U1314" s="12">
        <f>[1]!s_ipo_collection_total(A1314,100000000)</f>
        <v>34.7652</v>
      </c>
      <c r="V1314" s="18">
        <f>[1]!s_val_pe_ttm(A1314,"")</f>
        <v>-13.321030616760254</v>
      </c>
    </row>
    <row r="1315" spans="1:22" x14ac:dyDescent="0.3">
      <c r="A1315" s="12" t="s">
        <v>3189</v>
      </c>
      <c r="B1315" s="12" t="s">
        <v>3190</v>
      </c>
      <c r="C1315" s="16" t="str">
        <f>[1]!s_info_mkt(A1315)</f>
        <v>创业板</v>
      </c>
      <c r="D1315" s="16" t="str">
        <f>[1]!s_ipo_listeddate(A1315)</f>
        <v>2023-06-09</v>
      </c>
      <c r="E1315" s="16" t="str">
        <f>[1]!s_info_industry_csrc2023(A1315,"",3)</f>
        <v>计算机、通信和其他电子设备制造业</v>
      </c>
      <c r="F1315" s="16">
        <f>[1]!s_is(A1315,83,"FY","YTD","20251231",1,"",100000000)</f>
        <v>18.639742100500001</v>
      </c>
      <c r="G1315" s="16">
        <f>[1]!s_is(A1315,83,"FY","YTD","20241231",1,"",100000000)</f>
        <v>22.273460710100004</v>
      </c>
      <c r="H1315" s="16">
        <f>[1]!s_is(A1315,61,"FY","YTD","20251231",1,"",100000000)</f>
        <v>-0.32717741119999999</v>
      </c>
      <c r="I1315" s="16">
        <f>[1]!s_is(A1315,61,"FY","YTD","20241231",1,"",100000000)</f>
        <v>2.1175017462999999</v>
      </c>
      <c r="J1315" s="16">
        <f>[1]!s_fa_roe(A1315,"20251231")</f>
        <v>-1.6191</v>
      </c>
      <c r="K1315" s="16">
        <f>[1]!s_stmnote_rdexp(A1315,"20251231",1,10000)</f>
        <v>15755.515785</v>
      </c>
      <c r="L1315" s="16">
        <f>[1]!s_margin_tradingbalance(A1315,"",10000)</f>
        <v>9782.0337999999992</v>
      </c>
      <c r="M1315" s="16">
        <f>[1]!s_margin_seclendingbalance(A1315,"",10000)</f>
        <v>23.162500000000001</v>
      </c>
      <c r="N1315" s="17">
        <f>[1]!s_val_ev(A1315,"",100000000)</f>
        <v>45.022897919999998</v>
      </c>
      <c r="O1315" s="17">
        <f>[1]!share_freesharesmv(A1315,"",100000000)</f>
        <v>12.60090052</v>
      </c>
      <c r="P1315" s="17">
        <f ca="1">[1]!s_dq_amount_btin(A1315,TODAY()-1,100000000)</f>
        <v>0.67624702999999997</v>
      </c>
      <c r="Q1315" s="17">
        <f ca="1">[1]!s_dq_turn(A1315,TODAY()-1)</f>
        <v>3.4709722187802039</v>
      </c>
      <c r="R1315" s="2">
        <f>[1]!s_pq_amount(A1315,"20260101","",100000000)</f>
        <v>81.492990890000002</v>
      </c>
      <c r="S1315" s="2">
        <f>[1]!s_pq_avgamount(A1315,"20260101","",100000000)</f>
        <v>0.74764211825688076</v>
      </c>
      <c r="T1315" s="17">
        <f>[1]!s_ipo_dilutedpe(A1315)</f>
        <v>80.260000000000005</v>
      </c>
      <c r="U1315" s="12">
        <f>[1]!s_ipo_collection_total(A1315,100000000)</f>
        <v>13.414096000000001</v>
      </c>
      <c r="V1315" s="18">
        <f>[1]!s_val_pe_ttm(A1315,"")</f>
        <v>-63.734886169433594</v>
      </c>
    </row>
    <row r="1316" spans="1:22" x14ac:dyDescent="0.3">
      <c r="A1316" s="12" t="s">
        <v>3191</v>
      </c>
      <c r="B1316" s="12" t="s">
        <v>3192</v>
      </c>
      <c r="C1316" s="16" t="str">
        <f>[1]!s_info_mkt(A1316)</f>
        <v>创业板</v>
      </c>
      <c r="D1316" s="16" t="str">
        <f>[1]!s_ipo_listeddate(A1316)</f>
        <v>2011-09-16</v>
      </c>
      <c r="E1316" s="16" t="str">
        <f>[1]!s_info_industry_csrc2023(A1316,"",3)</f>
        <v>电气机械和器材制造业</v>
      </c>
      <c r="F1316" s="16">
        <f>[1]!s_is(A1316,83,"FY","YTD","20251231",1,"",100000000)</f>
        <v>25.436318106799998</v>
      </c>
      <c r="G1316" s="16">
        <f>[1]!s_is(A1316,83,"FY","YTD","20241231",1,"",100000000)</f>
        <v>25.9283107489</v>
      </c>
      <c r="H1316" s="16">
        <f>[1]!s_is(A1316,61,"FY","YTD","20251231",1,"",100000000)</f>
        <v>0.32168924239999996</v>
      </c>
      <c r="I1316" s="16">
        <f>[1]!s_is(A1316,61,"FY","YTD","20241231",1,"",100000000)</f>
        <v>0.46872241549999999</v>
      </c>
      <c r="J1316" s="16">
        <f>[1]!s_fa_roe(A1316,"20251231")</f>
        <v>1.3992</v>
      </c>
      <c r="K1316" s="16">
        <f>[1]!s_stmnote_rdexp(A1316,"20251231",1,10000)</f>
        <v>10838.488724999999</v>
      </c>
      <c r="L1316" s="16">
        <f>[1]!s_margin_tradingbalance(A1316,"",10000)</f>
        <v>43066.972000000002</v>
      </c>
      <c r="M1316" s="16">
        <f>[1]!s_margin_seclendingbalance(A1316,"",10000)</f>
        <v>0</v>
      </c>
      <c r="N1316" s="17">
        <f>[1]!s_val_ev(A1316,"",100000000)</f>
        <v>112.1775602665</v>
      </c>
      <c r="O1316" s="17">
        <f>[1]!share_freesharesmv(A1316,"",100000000)</f>
        <v>70.755700568999998</v>
      </c>
      <c r="P1316" s="17">
        <f ca="1">[1]!s_dq_amount_btin(A1316,TODAY()-1,100000000)</f>
        <v>14.454752239999999</v>
      </c>
      <c r="Q1316" s="17">
        <f ca="1">[1]!s_dq_turn(A1316,TODAY()-1)</f>
        <v>12.861505454919442</v>
      </c>
      <c r="R1316" s="2">
        <f>[1]!s_pq_amount(A1316,"20260101","",100000000)</f>
        <v>1452.86841398</v>
      </c>
      <c r="S1316" s="2">
        <f>[1]!s_pq_avgamount(A1316,"20260101","",100000000)</f>
        <v>13.329068018165138</v>
      </c>
      <c r="T1316" s="17">
        <f>[1]!s_ipo_dilutedpe(A1316)</f>
        <v>55.31</v>
      </c>
      <c r="U1316" s="12">
        <f>[1]!s_ipo_collection_total(A1316,100000000)</f>
        <v>5.0330000000000004</v>
      </c>
      <c r="V1316" s="18">
        <f>[1]!s_val_pe_ttm(A1316,"")</f>
        <v>366.6304931640625</v>
      </c>
    </row>
    <row r="1317" spans="1:22" x14ac:dyDescent="0.3">
      <c r="A1317" s="12" t="s">
        <v>3193</v>
      </c>
      <c r="B1317" s="12" t="s">
        <v>3194</v>
      </c>
      <c r="C1317" s="16" t="str">
        <f>[1]!s_info_mkt(A1317)</f>
        <v>科创板</v>
      </c>
      <c r="D1317" s="16" t="str">
        <f>[1]!s_ipo_listeddate(A1317)</f>
        <v>2021-11-12</v>
      </c>
      <c r="E1317" s="16" t="str">
        <f>[1]!s_info_industry_csrc2023(A1317,"",3)</f>
        <v>计算机、通信和其他电子设备制造业</v>
      </c>
      <c r="F1317" s="16">
        <f>[1]!s_is(A1317,83,"FY","YTD","20251231",1,"",100000000)</f>
        <v>5.1999652511000001</v>
      </c>
      <c r="G1317" s="16">
        <f>[1]!s_is(A1317,83,"FY","YTD","20241231",1,"",100000000)</f>
        <v>6.5181694601000002</v>
      </c>
      <c r="H1317" s="16">
        <f>[1]!s_is(A1317,61,"FY","YTD","20251231",1,"",100000000)</f>
        <v>-2.7244997532999999</v>
      </c>
      <c r="I1317" s="16">
        <f>[1]!s_is(A1317,61,"FY","YTD","20241231",1,"",100000000)</f>
        <v>-2.0514181316999998</v>
      </c>
      <c r="J1317" s="16">
        <f>[1]!s_fa_roe(A1317,"20251231")</f>
        <v>-25.238</v>
      </c>
      <c r="K1317" s="16">
        <f>[1]!s_stmnote_rdexp(A1317,"20251231",1,10000)</f>
        <v>34491.272154000006</v>
      </c>
      <c r="L1317" s="16">
        <f>[1]!s_margin_tradingbalance(A1317,"",10000)</f>
        <v>19892.399099999999</v>
      </c>
      <c r="M1317" s="16">
        <f>[1]!s_margin_seclendingbalance(A1317,"",10000)</f>
        <v>141.19810000000001</v>
      </c>
      <c r="N1317" s="17">
        <f>[1]!s_val_ev(A1317,"",100000000)</f>
        <v>175.57202274599999</v>
      </c>
      <c r="O1317" s="17">
        <f>[1]!share_freesharesmv(A1317,"",100000000)</f>
        <v>70.757215013999996</v>
      </c>
      <c r="P1317" s="17">
        <f ca="1">[1]!s_dq_amount_btin(A1317,TODAY()-1,100000000)</f>
        <v>5.0693787500000003</v>
      </c>
      <c r="Q1317" s="17">
        <f ca="1">[1]!s_dq_turn(A1317,TODAY()-1)</f>
        <v>2.8803780049377004</v>
      </c>
      <c r="R1317" s="2">
        <f>[1]!s_pq_amount(A1317,"20260101","",100000000)</f>
        <v>401.99636637999998</v>
      </c>
      <c r="S1317" s="2">
        <f>[1]!s_pq_avgamount(A1317,"20260101","",100000000)</f>
        <v>3.6880400585321098</v>
      </c>
      <c r="T1317" s="17">
        <f>[1]!s_ipo_dilutedpe(A1317)</f>
        <v>0</v>
      </c>
      <c r="U1317" s="12">
        <f>[1]!s_ipo_collection_total(A1317,100000000)</f>
        <v>13.026</v>
      </c>
      <c r="V1317" s="18">
        <f>[1]!s_val_pe_ttm(A1317,"")</f>
        <v>-69.433784484863281</v>
      </c>
    </row>
    <row r="1318" spans="1:22" x14ac:dyDescent="0.3">
      <c r="A1318" s="12" t="s">
        <v>3195</v>
      </c>
      <c r="B1318" s="12" t="s">
        <v>3196</v>
      </c>
      <c r="C1318" s="16" t="str">
        <f>[1]!s_info_mkt(A1318)</f>
        <v>主板</v>
      </c>
      <c r="D1318" s="16" t="str">
        <f>[1]!s_ipo_listeddate(A1318)</f>
        <v>2003-03-04</v>
      </c>
      <c r="E1318" s="16" t="str">
        <f>[1]!s_info_industry_csrc2023(A1318,"",3)</f>
        <v>医药制造业</v>
      </c>
      <c r="F1318" s="16">
        <f>[1]!s_is(A1318,83,"FY","YTD","20251231",1,"",100000000)</f>
        <v>85.871456520799995</v>
      </c>
      <c r="G1318" s="16">
        <f>[1]!s_is(A1318,83,"FY","YTD","20241231",1,"",100000000)</f>
        <v>95.474254123999998</v>
      </c>
      <c r="H1318" s="16">
        <f>[1]!s_is(A1318,61,"FY","YTD","20251231",1,"",100000000)</f>
        <v>2.6639945611</v>
      </c>
      <c r="I1318" s="16">
        <f>[1]!s_is(A1318,61,"FY","YTD","20241231",1,"",100000000)</f>
        <v>11.189811776099999</v>
      </c>
      <c r="J1318" s="16">
        <f>[1]!s_fa_roe(A1318,"20251231")</f>
        <v>2.9049999999999998</v>
      </c>
      <c r="K1318" s="16">
        <f>[1]!s_stmnote_rdexp(A1318,"20251231",1,10000)</f>
        <v>147951.665889</v>
      </c>
      <c r="L1318" s="16">
        <f>[1]!s_margin_tradingbalance(A1318,"",10000)</f>
        <v>98586.391499999998</v>
      </c>
      <c r="M1318" s="16">
        <f>[1]!s_margin_seclendingbalance(A1318,"",10000)</f>
        <v>811.49249999999995</v>
      </c>
      <c r="N1318" s="17">
        <f>[1]!s_val_ev(A1318,"",100000000)</f>
        <v>214.85569012599998</v>
      </c>
      <c r="O1318" s="17">
        <f>[1]!share_freesharesmv(A1318,"",100000000)</f>
        <v>129.71759573849999</v>
      </c>
      <c r="P1318" s="17">
        <f ca="1">[1]!s_dq_amount_btin(A1318,TODAY()-1,100000000)</f>
        <v>1.7588613099999999</v>
      </c>
      <c r="Q1318" s="17">
        <f ca="1">[1]!s_dq_turn(A1318,TODAY()-1)</f>
        <v>0.81732309578125339</v>
      </c>
      <c r="R1318" s="2">
        <f>[1]!s_pq_amount(A1318,"20260101","",100000000)</f>
        <v>415.21872956999999</v>
      </c>
      <c r="S1318" s="2">
        <f>[1]!s_pq_avgamount(A1318,"20260101","",100000000)</f>
        <v>3.8093461428440367</v>
      </c>
      <c r="T1318" s="17">
        <f>[1]!s_ipo_dilutedpe(A1318)</f>
        <v>19.98</v>
      </c>
      <c r="U1318" s="12">
        <f>[1]!s_ipo_collection_total(A1318,100000000)</f>
        <v>5.4424999999999999</v>
      </c>
      <c r="V1318" s="18">
        <f>[1]!s_val_pe_ttm(A1318,"")</f>
        <v>57.575675964355469</v>
      </c>
    </row>
    <row r="1319" spans="1:22" x14ac:dyDescent="0.3">
      <c r="A1319" s="12" t="s">
        <v>3197</v>
      </c>
      <c r="B1319" s="12" t="s">
        <v>3198</v>
      </c>
      <c r="C1319" s="16" t="str">
        <f>[1]!s_info_mkt(A1319)</f>
        <v>主板</v>
      </c>
      <c r="D1319" s="16" t="str">
        <f>[1]!s_ipo_listeddate(A1319)</f>
        <v>2018-08-27</v>
      </c>
      <c r="E1319" s="16" t="str">
        <f>[1]!s_info_industry_csrc2023(A1319,"",3)</f>
        <v>医药制造业</v>
      </c>
      <c r="F1319" s="16">
        <f>[1]!s_is(A1319,83,"FY","YTD","20251231",1,"",100000000)</f>
        <v>9.1512369038999992</v>
      </c>
      <c r="G1319" s="16">
        <f>[1]!s_is(A1319,83,"FY","YTD","20241231",1,"",100000000)</f>
        <v>8.2539779720000013</v>
      </c>
      <c r="H1319" s="16">
        <f>[1]!s_is(A1319,61,"FY","YTD","20251231",1,"",100000000)</f>
        <v>1.6596693653000001</v>
      </c>
      <c r="I1319" s="16">
        <f>[1]!s_is(A1319,61,"FY","YTD","20241231",1,"",100000000)</f>
        <v>0.42216726619999995</v>
      </c>
      <c r="J1319" s="16">
        <f>[1]!s_fa_roe(A1319,"20251231")</f>
        <v>5.2225999999999999</v>
      </c>
      <c r="K1319" s="16">
        <f>[1]!s_stmnote_rdexp(A1319,"20251231",1,10000)</f>
        <v>12570.172934999999</v>
      </c>
      <c r="L1319" s="16">
        <f>[1]!s_margin_tradingbalance(A1319,"",10000)</f>
        <v>0</v>
      </c>
      <c r="M1319" s="16">
        <f>[1]!s_margin_seclendingbalance(A1319,"",10000)</f>
        <v>0</v>
      </c>
      <c r="N1319" s="17">
        <f>[1]!s_val_ev(A1319,"",100000000)</f>
        <v>46.860387571899999</v>
      </c>
      <c r="O1319" s="17">
        <f>[1]!share_freesharesmv(A1319,"",100000000)</f>
        <v>25.453744999900003</v>
      </c>
      <c r="P1319" s="17">
        <f ca="1">[1]!s_dq_amount_btin(A1319,TODAY()-1,100000000)</f>
        <v>0.65682118</v>
      </c>
      <c r="Q1319" s="17">
        <f ca="1">[1]!s_dq_turn(A1319,TODAY()-1)</f>
        <v>1.410536566580445</v>
      </c>
      <c r="R1319" s="2">
        <f>[1]!s_pq_amount(A1319,"20260101","",100000000)</f>
        <v>136.64266950000001</v>
      </c>
      <c r="S1319" s="2">
        <f>[1]!s_pq_avgamount(A1319,"20260101","",100000000)</f>
        <v>1.2536024724770642</v>
      </c>
      <c r="T1319" s="17">
        <f>[1]!s_ipo_dilutedpe(A1319)</f>
        <v>22.99</v>
      </c>
      <c r="U1319" s="12">
        <f>[1]!s_ipo_collection_total(A1319,100000000)</f>
        <v>9.7360000000000007</v>
      </c>
      <c r="V1319" s="18">
        <f>[1]!s_val_pe_ttm(A1319,"")</f>
        <v>27.780128479003906</v>
      </c>
    </row>
    <row r="1320" spans="1:22" x14ac:dyDescent="0.3">
      <c r="A1320" s="12" t="s">
        <v>3199</v>
      </c>
      <c r="B1320" s="12" t="s">
        <v>3200</v>
      </c>
      <c r="C1320" s="16" t="str">
        <f>[1]!s_info_mkt(A1320)</f>
        <v>创业板</v>
      </c>
      <c r="D1320" s="16" t="str">
        <f>[1]!s_ipo_listeddate(A1320)</f>
        <v>2023-07-20</v>
      </c>
      <c r="E1320" s="16" t="str">
        <f>[1]!s_info_industry_csrc2023(A1320,"",3)</f>
        <v>专用设备制造业</v>
      </c>
      <c r="F1320" s="16">
        <f>[1]!s_is(A1320,83,"FY","YTD","20251231",1,"",100000000)</f>
        <v>5.4417081072000002</v>
      </c>
      <c r="G1320" s="16">
        <f>[1]!s_is(A1320,83,"FY","YTD","20241231",1,"",100000000)</f>
        <v>5.7629622028999998</v>
      </c>
      <c r="H1320" s="16">
        <f>[1]!s_is(A1320,61,"FY","YTD","20251231",1,"",100000000)</f>
        <v>0.34857863350000001</v>
      </c>
      <c r="I1320" s="16">
        <f>[1]!s_is(A1320,61,"FY","YTD","20241231",1,"",100000000)</f>
        <v>0.45504419530000001</v>
      </c>
      <c r="J1320" s="16">
        <f>[1]!s_fa_roe(A1320,"20251231")</f>
        <v>3.2561</v>
      </c>
      <c r="K1320" s="16">
        <f>[1]!s_stmnote_rdexp(A1320,"20251231",1,10000)</f>
        <v>10056.352844999999</v>
      </c>
      <c r="L1320" s="16">
        <f>[1]!s_margin_tradingbalance(A1320,"",10000)</f>
        <v>5987.9940999999999</v>
      </c>
      <c r="M1320" s="16">
        <f>[1]!s_margin_seclendingbalance(A1320,"",10000)</f>
        <v>39.515000000000001</v>
      </c>
      <c r="N1320" s="17">
        <f>[1]!s_val_ev(A1320,"",100000000)</f>
        <v>30.448038059999998</v>
      </c>
      <c r="O1320" s="17">
        <f>[1]!share_freesharesmv(A1320,"",100000000)</f>
        <v>9.8420305500000005</v>
      </c>
      <c r="P1320" s="17">
        <f ca="1">[1]!s_dq_amount_btin(A1320,TODAY()-1,100000000)</f>
        <v>1.2410153100000001</v>
      </c>
      <c r="Q1320" s="17">
        <f ca="1">[1]!s_dq_turn(A1320,TODAY()-1)</f>
        <v>8.8232003675433432</v>
      </c>
      <c r="R1320" s="2">
        <f>[1]!s_pq_amount(A1320,"20260101","",100000000)</f>
        <v>74.811241859999996</v>
      </c>
      <c r="S1320" s="2">
        <f>[1]!s_pq_avgamount(A1320,"20260101","",100000000)</f>
        <v>0.68634166844036704</v>
      </c>
      <c r="T1320" s="17">
        <f>[1]!s_ipo_dilutedpe(A1320)</f>
        <v>27.51</v>
      </c>
      <c r="U1320" s="12">
        <f>[1]!s_ipo_collection_total(A1320,100000000)</f>
        <v>5.2880264400000003</v>
      </c>
      <c r="V1320" s="18">
        <f>[1]!s_val_pe_ttm(A1320,"")</f>
        <v>100.31851196289063</v>
      </c>
    </row>
    <row r="1321" spans="1:22" x14ac:dyDescent="0.3">
      <c r="A1321" s="12" t="s">
        <v>97</v>
      </c>
      <c r="B1321" s="12" t="s">
        <v>98</v>
      </c>
      <c r="C1321" s="16" t="str">
        <f>[1]!s_info_mkt(A1321)</f>
        <v>北证</v>
      </c>
      <c r="D1321" s="16" t="str">
        <f>[1]!s_ipo_listeddate(A1321)</f>
        <v>2020-07-27</v>
      </c>
      <c r="E1321" s="16" t="str">
        <f>[1]!s_info_industry_csrc2023(A1321,"",3)</f>
        <v>仪器仪表制造业</v>
      </c>
      <c r="F1321" s="16">
        <f>[1]!s_is(A1321,83,"FY","YTD","20251231",1,"",100000000)</f>
        <v>2.0446406493999998</v>
      </c>
      <c r="G1321" s="16">
        <f>[1]!s_is(A1321,83,"FY","YTD","20241231",1,"",100000000)</f>
        <v>2.3269412596999999</v>
      </c>
      <c r="H1321" s="16">
        <f>[1]!s_is(A1321,61,"FY","YTD","20251231",1,"",100000000)</f>
        <v>3.4815589600000002E-2</v>
      </c>
      <c r="I1321" s="16">
        <f>[1]!s_is(A1321,61,"FY","YTD","20241231",1,"",100000000)</f>
        <v>0.1245759592</v>
      </c>
      <c r="J1321" s="16">
        <f>[1]!s_fa_roe(A1321,"20251231")</f>
        <v>0.45939999999999998</v>
      </c>
      <c r="K1321" s="16">
        <f>[1]!s_stmnote_rdexp(A1321,"20251231",1,10000)</f>
        <v>12545.028606</v>
      </c>
      <c r="L1321" s="16">
        <f>[1]!s_margin_tradingbalance(A1321,"",10000)</f>
        <v>4728.5351000000001</v>
      </c>
      <c r="M1321" s="16">
        <f>[1]!s_margin_seclendingbalance(A1321,"",10000)</f>
        <v>0</v>
      </c>
      <c r="N1321" s="17">
        <f>[1]!s_val_ev(A1321,"",100000000)</f>
        <v>37.209952334</v>
      </c>
      <c r="O1321" s="17">
        <f>[1]!share_freesharesmv(A1321,"",100000000)</f>
        <v>21.1648031225</v>
      </c>
      <c r="P1321" s="17">
        <f ca="1">[1]!s_dq_amount_btin(A1321,TODAY()-1,100000000)</f>
        <v>2.3025401400000001</v>
      </c>
      <c r="Q1321" s="17">
        <f ca="1">[1]!s_dq_turn(A1321,TODAY()-1)</f>
        <v>8.5168005687330535</v>
      </c>
      <c r="R1321" s="2">
        <f>[1]!s_pq_amount(A1321,"20260101","",100000000)</f>
        <v>132.66369234999999</v>
      </c>
      <c r="S1321" s="2">
        <f>[1]!s_pq_avgamount(A1321,"20260101","",100000000)</f>
        <v>1.2170980949541284</v>
      </c>
      <c r="T1321" s="17">
        <f>[1]!s_ipo_dilutedpe(A1321)</f>
        <v>90.43</v>
      </c>
      <c r="U1321" s="12">
        <f>[1]!s_ipo_collection_total(A1321,100000000)</f>
        <v>2.6772</v>
      </c>
      <c r="V1321" s="18">
        <f>[1]!s_val_pe_ttm(A1321,"")</f>
        <v>-337.63311767578125</v>
      </c>
    </row>
    <row r="1322" spans="1:22" x14ac:dyDescent="0.3">
      <c r="A1322" s="12" t="s">
        <v>3201</v>
      </c>
      <c r="B1322" s="12" t="s">
        <v>3202</v>
      </c>
      <c r="C1322" s="16" t="str">
        <f>[1]!s_info_mkt(A1322)</f>
        <v>主板</v>
      </c>
      <c r="D1322" s="16" t="str">
        <f>[1]!s_ipo_listeddate(A1322)</f>
        <v>2023-04-10</v>
      </c>
      <c r="E1322" s="16" t="str">
        <f>[1]!s_info_industry_csrc2023(A1322,"",3)</f>
        <v>化学原料和化学制品制造业</v>
      </c>
      <c r="F1322" s="16">
        <f>[1]!s_is(A1322,83,"FY","YTD","20251231",1,"",100000000)</f>
        <v>10.3617721247</v>
      </c>
      <c r="G1322" s="16">
        <f>[1]!s_is(A1322,83,"FY","YTD","20241231",1,"",100000000)</f>
        <v>10.7992773418</v>
      </c>
      <c r="H1322" s="16">
        <f>[1]!s_is(A1322,61,"FY","YTD","20251231",1,"",100000000)</f>
        <v>1.5813346458999999</v>
      </c>
      <c r="I1322" s="16">
        <f>[1]!s_is(A1322,61,"FY","YTD","20241231",1,"",100000000)</f>
        <v>2.0423903479000001</v>
      </c>
      <c r="J1322" s="16">
        <f>[1]!s_fa_roe(A1322,"20251231")</f>
        <v>6.6163999999999996</v>
      </c>
      <c r="K1322" s="16">
        <f>[1]!s_stmnote_rdexp(A1322,"20251231",1,10000)</f>
        <v>4785.575855</v>
      </c>
      <c r="L1322" s="16">
        <f>[1]!s_margin_tradingbalance(A1322,"",10000)</f>
        <v>15254.8804</v>
      </c>
      <c r="M1322" s="16">
        <f>[1]!s_margin_seclendingbalance(A1322,"",10000)</f>
        <v>0</v>
      </c>
      <c r="N1322" s="17">
        <f>[1]!s_val_ev(A1322,"",100000000)</f>
        <v>116.26900689999999</v>
      </c>
      <c r="O1322" s="17">
        <f>[1]!share_freesharesmv(A1322,"",100000000)</f>
        <v>31.683379859999995</v>
      </c>
      <c r="P1322" s="17">
        <f ca="1">[1]!s_dq_amount_btin(A1322,TODAY()-1,100000000)</f>
        <v>2.32577166</v>
      </c>
      <c r="Q1322" s="17">
        <f ca="1">[1]!s_dq_turn(A1322,TODAY()-1)</f>
        <v>2.01735800050082</v>
      </c>
      <c r="R1322" s="2">
        <f>[1]!s_pq_amount(A1322,"20260101","",100000000)</f>
        <v>173.79825273</v>
      </c>
      <c r="S1322" s="2">
        <f>[1]!s_pq_avgamount(A1322,"20260101","",100000000)</f>
        <v>1.5944793828440369</v>
      </c>
      <c r="T1322" s="17">
        <f>[1]!s_ipo_dilutedpe(A1322)</f>
        <v>34.83</v>
      </c>
      <c r="U1322" s="12">
        <f>[1]!s_ipo_collection_total(A1322,100000000)</f>
        <v>12.506772</v>
      </c>
      <c r="V1322" s="18">
        <f>[1]!s_val_pe_ttm(A1322,"")</f>
        <v>56.980068206787109</v>
      </c>
    </row>
    <row r="1323" spans="1:22" x14ac:dyDescent="0.3">
      <c r="A1323" s="12" t="s">
        <v>3203</v>
      </c>
      <c r="B1323" s="12" t="s">
        <v>3204</v>
      </c>
      <c r="C1323" s="16" t="str">
        <f>[1]!s_info_mkt(A1323)</f>
        <v>主板</v>
      </c>
      <c r="D1323" s="16" t="str">
        <f>[1]!s_ipo_listeddate(A1323)</f>
        <v>2016-10-26</v>
      </c>
      <c r="E1323" s="16" t="str">
        <f>[1]!s_info_industry_csrc2023(A1323,"",3)</f>
        <v>互联网和相关服务</v>
      </c>
      <c r="F1323" s="16">
        <f>[1]!s_is(A1323,83,"FY","YTD","20251231",1,"",100000000)</f>
        <v>3.8485485762000002</v>
      </c>
      <c r="G1323" s="16">
        <f>[1]!s_is(A1323,83,"FY","YTD","20241231",1,"",100000000)</f>
        <v>5.5045764452999997</v>
      </c>
      <c r="H1323" s="16">
        <f>[1]!s_is(A1323,61,"FY","YTD","20251231",1,"",100000000)</f>
        <v>-2.1412379350999999</v>
      </c>
      <c r="I1323" s="16">
        <f>[1]!s_is(A1323,61,"FY","YTD","20241231",1,"",100000000)</f>
        <v>0.30578938220000002</v>
      </c>
      <c r="J1323" s="16">
        <f>[1]!s_fa_roe(A1323,"20251231")</f>
        <v>-10.2683</v>
      </c>
      <c r="K1323" s="16">
        <f>[1]!s_stmnote_rdexp(A1323,"20251231",1,10000)</f>
        <v>10115.420509</v>
      </c>
      <c r="L1323" s="16">
        <f>[1]!s_margin_tradingbalance(A1323,"",10000)</f>
        <v>0</v>
      </c>
      <c r="M1323" s="16">
        <f>[1]!s_margin_seclendingbalance(A1323,"",10000)</f>
        <v>0</v>
      </c>
      <c r="N1323" s="17">
        <f>[1]!s_val_ev(A1323,"",100000000)</f>
        <v>30.758293824999999</v>
      </c>
      <c r="O1323" s="17">
        <f>[1]!share_freesharesmv(A1323,"",100000000)</f>
        <v>16.360224416199998</v>
      </c>
      <c r="P1323" s="17">
        <f ca="1">[1]!s_dq_amount_btin(A1323,TODAY()-1,100000000)</f>
        <v>0.44591515999999998</v>
      </c>
      <c r="Q1323" s="17">
        <f ca="1">[1]!s_dq_turn(A1323,TODAY()-1)</f>
        <v>1.4630315111770116</v>
      </c>
      <c r="R1323" s="2">
        <f>[1]!s_pq_amount(A1323,"20260101","",100000000)</f>
        <v>73.05184199</v>
      </c>
      <c r="S1323" s="2">
        <f>[1]!s_pq_avgamount(A1323,"20260101","",100000000)</f>
        <v>0.67020038522935776</v>
      </c>
      <c r="T1323" s="17">
        <f>[1]!s_ipo_dilutedpe(A1323)</f>
        <v>18.16</v>
      </c>
      <c r="U1323" s="12">
        <f>[1]!s_ipo_collection_total(A1323,100000000)</f>
        <v>9.3719999999999999</v>
      </c>
      <c r="V1323" s="18">
        <f>[1]!s_val_pe_ttm(A1323,"")</f>
        <v>-12.907536506652832</v>
      </c>
    </row>
    <row r="1324" spans="1:22" x14ac:dyDescent="0.3">
      <c r="A1324" s="12" t="s">
        <v>3205</v>
      </c>
      <c r="B1324" s="12" t="s">
        <v>3206</v>
      </c>
      <c r="C1324" s="16" t="str">
        <f>[1]!s_info_mkt(A1324)</f>
        <v>创业板</v>
      </c>
      <c r="D1324" s="16" t="str">
        <f>[1]!s_ipo_listeddate(A1324)</f>
        <v>2025-03-04</v>
      </c>
      <c r="E1324" s="16" t="str">
        <f>[1]!s_info_industry_csrc2023(A1324,"",3)</f>
        <v>非金属矿物制品业</v>
      </c>
      <c r="F1324" s="16">
        <f>[1]!s_is(A1324,83,"FY","YTD","20251231",1,"",100000000)</f>
        <v>11.782563093199999</v>
      </c>
      <c r="G1324" s="16">
        <f>[1]!s_is(A1324,83,"FY","YTD","20241231",1,"",100000000)</f>
        <v>10.5017574135</v>
      </c>
      <c r="H1324" s="16">
        <f>[1]!s_is(A1324,61,"FY","YTD","20251231",1,"",100000000)</f>
        <v>0.88895212000000001</v>
      </c>
      <c r="I1324" s="16">
        <f>[1]!s_is(A1324,61,"FY","YTD","20241231",1,"",100000000)</f>
        <v>1.0523138856999998</v>
      </c>
      <c r="J1324" s="16">
        <f>[1]!s_fa_roe(A1324,"20251231")</f>
        <v>10.008900000000001</v>
      </c>
      <c r="K1324" s="16">
        <f>[1]!s_stmnote_rdexp(A1324,"20251231",1,10000)</f>
        <v>3674.4577420000001</v>
      </c>
      <c r="L1324" s="16">
        <f>[1]!s_margin_tradingbalance(A1324,"",10000)</f>
        <v>17394.519499999999</v>
      </c>
      <c r="M1324" s="16">
        <f>[1]!s_margin_seclendingbalance(A1324,"",10000)</f>
        <v>20.7897</v>
      </c>
      <c r="N1324" s="17">
        <f>[1]!s_val_ev(A1324,"",100000000)</f>
        <v>56.696351366000002</v>
      </c>
      <c r="O1324" s="17">
        <f>[1]!share_freesharesmv(A1324,"",100000000)</f>
        <v>22.732072977999998</v>
      </c>
      <c r="P1324" s="17">
        <f ca="1">[1]!s_dq_amount_btin(A1324,TODAY()-1,100000000)</f>
        <v>1.71918192</v>
      </c>
      <c r="Q1324" s="17">
        <f ca="1">[1]!s_dq_turn(A1324,TODAY()-1)</f>
        <v>7.5925364733359704</v>
      </c>
      <c r="R1324" s="2">
        <f>[1]!s_pq_amount(A1324,"20260101","",100000000)</f>
        <v>139.57825113999999</v>
      </c>
      <c r="S1324" s="2">
        <f>[1]!s_pq_avgamount(A1324,"20260101","",100000000)</f>
        <v>1.2805344141284403</v>
      </c>
      <c r="T1324" s="17">
        <f>[1]!s_ipo_dilutedpe(A1324)</f>
        <v>15.7</v>
      </c>
      <c r="U1324" s="12">
        <f>[1]!s_ipo_collection_total(A1324,100000000)</f>
        <v>3.1999040000000001</v>
      </c>
      <c r="V1324" s="18">
        <f>[1]!s_val_pe_ttm(A1324,"")</f>
        <v>77.8792724609375</v>
      </c>
    </row>
    <row r="1325" spans="1:22" x14ac:dyDescent="0.3">
      <c r="A1325" s="12" t="s">
        <v>3207</v>
      </c>
      <c r="B1325" s="12" t="s">
        <v>3208</v>
      </c>
      <c r="C1325" s="16" t="str">
        <f>[1]!s_info_mkt(A1325)</f>
        <v>创业板</v>
      </c>
      <c r="D1325" s="16" t="str">
        <f>[1]!s_ipo_listeddate(A1325)</f>
        <v>2025-09-10</v>
      </c>
      <c r="E1325" s="16" t="str">
        <f>[1]!s_info_industry_csrc2023(A1325,"",3)</f>
        <v>金属制品业</v>
      </c>
      <c r="F1325" s="16">
        <f>[1]!s_is(A1325,83,"FY","YTD","20251231",1,"",100000000)</f>
        <v>11.097879043800001</v>
      </c>
      <c r="G1325" s="16">
        <f>[1]!s_is(A1325,83,"FY","YTD","20241231",1,"",100000000)</f>
        <v>10.498328171499999</v>
      </c>
      <c r="H1325" s="16">
        <f>[1]!s_is(A1325,61,"FY","YTD","20251231",1,"",100000000)</f>
        <v>1.1518386163000001</v>
      </c>
      <c r="I1325" s="16">
        <f>[1]!s_is(A1325,61,"FY","YTD","20241231",1,"",100000000)</f>
        <v>1.1794921099</v>
      </c>
      <c r="J1325" s="16">
        <f>[1]!s_fa_roe(A1325,"20251231")</f>
        <v>10.852499999999999</v>
      </c>
      <c r="K1325" s="16">
        <f>[1]!s_stmnote_rdexp(A1325,"20251231",1,10000)</f>
        <v>3593.6097030000001</v>
      </c>
      <c r="L1325" s="16">
        <f>[1]!s_margin_tradingbalance(A1325,"",10000)</f>
        <v>4798.7912999999999</v>
      </c>
      <c r="M1325" s="16">
        <f>[1]!s_margin_seclendingbalance(A1325,"",10000)</f>
        <v>0</v>
      </c>
      <c r="N1325" s="17">
        <f>[1]!s_val_ev(A1325,"",100000000)</f>
        <v>34.981745400000001</v>
      </c>
      <c r="O1325" s="17">
        <f>[1]!share_freesharesmv(A1325,"",100000000)</f>
        <v>7.0264331850000001</v>
      </c>
      <c r="P1325" s="17">
        <f ca="1">[1]!s_dq_amount_btin(A1325,TODAY()-1,100000000)</f>
        <v>0.21878579000000001</v>
      </c>
      <c r="Q1325" s="17">
        <f ca="1">[1]!s_dq_turn(A1325,TODAY()-1)</f>
        <v>3.1161724851725037</v>
      </c>
      <c r="R1325" s="2">
        <f>[1]!s_pq_amount(A1325,"20260101","",100000000)</f>
        <v>42.861300290000003</v>
      </c>
      <c r="S1325" s="2">
        <f>[1]!s_pq_avgamount(A1325,"20260101","",100000000)</f>
        <v>0.39322293844036699</v>
      </c>
      <c r="T1325" s="17">
        <f>[1]!s_ipo_dilutedpe(A1325)</f>
        <v>20.350000000000001</v>
      </c>
      <c r="U1325" s="12">
        <f>[1]!s_ipo_collection_total(A1325,100000000)</f>
        <v>6.0004229999999996</v>
      </c>
      <c r="V1325" s="18">
        <f>[1]!s_val_pe_ttm(A1325,"")</f>
        <v>29.280817031860352</v>
      </c>
    </row>
    <row r="1326" spans="1:22" x14ac:dyDescent="0.3">
      <c r="A1326" s="12" t="s">
        <v>3209</v>
      </c>
      <c r="B1326" s="12" t="s">
        <v>3210</v>
      </c>
      <c r="C1326" s="16" t="str">
        <f>[1]!s_info_mkt(A1326)</f>
        <v>科创板</v>
      </c>
      <c r="D1326" s="16" t="str">
        <f>[1]!s_ipo_listeddate(A1326)</f>
        <v>2021-11-17</v>
      </c>
      <c r="E1326" s="16" t="str">
        <f>[1]!s_info_industry_csrc2023(A1326,"",3)</f>
        <v>软件和信息技术服务业</v>
      </c>
      <c r="F1326" s="16">
        <f>[1]!s_is(A1326,83,"FY","YTD","20251231",1,"",100000000)</f>
        <v>18.3702665854</v>
      </c>
      <c r="G1326" s="16">
        <f>[1]!s_is(A1326,83,"FY","YTD","20241231",1,"",100000000)</f>
        <v>21.462880113099999</v>
      </c>
      <c r="H1326" s="16">
        <f>[1]!s_is(A1326,61,"FY","YTD","20251231",1,"",100000000)</f>
        <v>0.36138797030000003</v>
      </c>
      <c r="I1326" s="16">
        <f>[1]!s_is(A1326,61,"FY","YTD","20241231",1,"",100000000)</f>
        <v>2.0426939834</v>
      </c>
      <c r="J1326" s="16">
        <f>[1]!s_fa_roe(A1326,"20251231")</f>
        <v>0.65990000000000004</v>
      </c>
      <c r="K1326" s="16">
        <f>[1]!s_stmnote_rdexp(A1326,"20251231",1,10000)</f>
        <v>39764.303904</v>
      </c>
      <c r="L1326" s="16">
        <f>[1]!s_margin_tradingbalance(A1326,"",10000)</f>
        <v>15795.729499999999</v>
      </c>
      <c r="M1326" s="16">
        <f>[1]!s_margin_seclendingbalance(A1326,"",10000)</f>
        <v>89.047499999999999</v>
      </c>
      <c r="N1326" s="17">
        <f>[1]!s_val_ev(A1326,"",100000000)</f>
        <v>61.047782460000001</v>
      </c>
      <c r="O1326" s="17">
        <f>[1]!share_freesharesmv(A1326,"",100000000)</f>
        <v>22.059104335200001</v>
      </c>
      <c r="P1326" s="17">
        <f ca="1">[1]!s_dq_amount_btin(A1326,TODAY()-1,100000000)</f>
        <v>0.42312470000000002</v>
      </c>
      <c r="Q1326" s="17">
        <f ca="1">[1]!s_dq_turn(A1326,TODAY()-1)</f>
        <v>0.69456683095381344</v>
      </c>
      <c r="R1326" s="2">
        <f>[1]!s_pq_amount(A1326,"20260101","",100000000)</f>
        <v>103.032281</v>
      </c>
      <c r="S1326" s="2">
        <f>[1]!s_pq_avgamount(A1326,"20260101","",100000000)</f>
        <v>0.94525028440366965</v>
      </c>
      <c r="T1326" s="17">
        <f>[1]!s_ipo_dilutedpe(A1326)</f>
        <v>40.75</v>
      </c>
      <c r="U1326" s="12">
        <f>[1]!s_ipo_collection_total(A1326,100000000)</f>
        <v>40.004249999999999</v>
      </c>
      <c r="V1326" s="18">
        <f>[1]!s_val_pe_ttm(A1326,"")</f>
        <v>116.20270538330078</v>
      </c>
    </row>
    <row r="1327" spans="1:22" x14ac:dyDescent="0.3">
      <c r="A1327" s="12" t="s">
        <v>3211</v>
      </c>
      <c r="B1327" s="12" t="s">
        <v>3212</v>
      </c>
      <c r="C1327" s="16" t="str">
        <f>[1]!s_info_mkt(A1327)</f>
        <v>主板</v>
      </c>
      <c r="D1327" s="16" t="str">
        <f>[1]!s_ipo_listeddate(A1327)</f>
        <v>2011-08-30</v>
      </c>
      <c r="E1327" s="16" t="str">
        <f>[1]!s_info_industry_csrc2023(A1327,"",3)</f>
        <v>纺织服装、服饰业</v>
      </c>
      <c r="F1327" s="16">
        <f>[1]!s_is(A1327,83,"FY","YTD","20251231",1,"",100000000)</f>
        <v>60.0271730475</v>
      </c>
      <c r="G1327" s="16">
        <f>[1]!s_is(A1327,83,"FY","YTD","20241231",1,"",100000000)</f>
        <v>56.907860902799996</v>
      </c>
      <c r="H1327" s="16">
        <f>[1]!s_is(A1327,61,"FY","YTD","20251231",1,"",100000000)</f>
        <v>9.9928532815000004</v>
      </c>
      <c r="I1327" s="16">
        <f>[1]!s_is(A1327,61,"FY","YTD","20241231",1,"",100000000)</f>
        <v>2.5720265483000002</v>
      </c>
      <c r="J1327" s="16">
        <f>[1]!s_fa_roe(A1327,"20251231")</f>
        <v>32.293799999999997</v>
      </c>
      <c r="K1327" s="16">
        <f>[1]!s_stmnote_rdexp(A1327,"20251231",1,10000)</f>
        <v>10310.190267</v>
      </c>
      <c r="L1327" s="16">
        <f>[1]!s_margin_tradingbalance(A1327,"",10000)</f>
        <v>15611.589900000001</v>
      </c>
      <c r="M1327" s="16">
        <f>[1]!s_margin_seclendingbalance(A1327,"",10000)</f>
        <v>91.102999999999994</v>
      </c>
      <c r="N1327" s="17">
        <f>[1]!s_val_ev(A1327,"",100000000)</f>
        <v>52.120065175000001</v>
      </c>
      <c r="O1327" s="17">
        <f>[1]!share_freesharesmv(A1327,"",100000000)</f>
        <v>21.822247030600003</v>
      </c>
      <c r="P1327" s="17">
        <f ca="1">[1]!s_dq_amount_btin(A1327,TODAY()-1,100000000)</f>
        <v>0.48120413000000001</v>
      </c>
      <c r="Q1327" s="17">
        <f ca="1">[1]!s_dq_turn(A1327,TODAY()-1)</f>
        <v>1.6031955484954767</v>
      </c>
      <c r="R1327" s="2">
        <f>[1]!s_pq_amount(A1327,"20260101","",100000000)</f>
        <v>151.16098346000001</v>
      </c>
      <c r="S1327" s="2">
        <f>[1]!s_pq_avgamount(A1327,"20260101","",100000000)</f>
        <v>1.3867980133944955</v>
      </c>
      <c r="T1327" s="17">
        <f>[1]!s_ipo_dilutedpe(A1327)</f>
        <v>57.38</v>
      </c>
      <c r="U1327" s="12">
        <f>[1]!s_ipo_collection_total(A1327,100000000)</f>
        <v>17.5</v>
      </c>
      <c r="V1327" s="18">
        <f>[1]!s_val_pe_ttm(A1327,"")</f>
        <v>5.4668354988098145</v>
      </c>
    </row>
    <row r="1328" spans="1:22" x14ac:dyDescent="0.3">
      <c r="A1328" s="12" t="s">
        <v>3213</v>
      </c>
      <c r="B1328" s="12" t="s">
        <v>3214</v>
      </c>
      <c r="C1328" s="16" t="str">
        <f>[1]!s_info_mkt(A1328)</f>
        <v>主板</v>
      </c>
      <c r="D1328" s="16" t="str">
        <f>[1]!s_ipo_listeddate(A1328)</f>
        <v>2015-05-18</v>
      </c>
      <c r="E1328" s="16" t="str">
        <f>[1]!s_info_industry_csrc2023(A1328,"",3)</f>
        <v>医药制造业</v>
      </c>
      <c r="F1328" s="16">
        <f>[1]!s_is(A1328,83,"FY","YTD","20251231",1,"",100000000)</f>
        <v>10.8987801695</v>
      </c>
      <c r="G1328" s="16">
        <f>[1]!s_is(A1328,83,"FY","YTD","20241231",1,"",100000000)</f>
        <v>10.4256109567</v>
      </c>
      <c r="H1328" s="16">
        <f>[1]!s_is(A1328,61,"FY","YTD","20251231",1,"",100000000)</f>
        <v>1.8499356731999999</v>
      </c>
      <c r="I1328" s="16">
        <f>[1]!s_is(A1328,61,"FY","YTD","20241231",1,"",100000000)</f>
        <v>0.92806499779999996</v>
      </c>
      <c r="J1328" s="16">
        <f>[1]!s_fa_roe(A1328,"20251231")</f>
        <v>7.0716000000000001</v>
      </c>
      <c r="K1328" s="16">
        <f>[1]!s_stmnote_rdexp(A1328,"20251231",1,10000)</f>
        <v>9965.3957379999993</v>
      </c>
      <c r="L1328" s="16">
        <f>[1]!s_margin_tradingbalance(A1328,"",10000)</f>
        <v>11410.920899999999</v>
      </c>
      <c r="M1328" s="16">
        <f>[1]!s_margin_seclendingbalance(A1328,"",10000)</f>
        <v>25.812899999999999</v>
      </c>
      <c r="N1328" s="17">
        <f>[1]!s_val_ev(A1328,"",100000000)</f>
        <v>34.225558799700003</v>
      </c>
      <c r="O1328" s="17">
        <f>[1]!share_freesharesmv(A1328,"",100000000)</f>
        <v>23.415871084500004</v>
      </c>
      <c r="P1328" s="17">
        <f ca="1">[1]!s_dq_amount_btin(A1328,TODAY()-1,100000000)</f>
        <v>0.21311685</v>
      </c>
      <c r="Q1328" s="17">
        <f ca="1">[1]!s_dq_turn(A1328,TODAY()-1)</f>
        <v>0.62623151065068572</v>
      </c>
      <c r="R1328" s="2">
        <f>[1]!s_pq_amount(A1328,"20260101","",100000000)</f>
        <v>58.24812257</v>
      </c>
      <c r="S1328" s="2">
        <f>[1]!s_pq_avgamount(A1328,"20260101","",100000000)</f>
        <v>0.5343864455963302</v>
      </c>
      <c r="T1328" s="17">
        <f>[1]!s_ipo_dilutedpe(A1328)</f>
        <v>18.89</v>
      </c>
      <c r="U1328" s="12">
        <f>[1]!s_ipo_collection_total(A1328,100000000)</f>
        <v>6.2080000000000002</v>
      </c>
      <c r="V1328" s="18">
        <f>[1]!s_val_pe_ttm(A1328,"")</f>
        <v>19.804155349731445</v>
      </c>
    </row>
    <row r="1329" spans="1:22" x14ac:dyDescent="0.3">
      <c r="A1329" s="12" t="s">
        <v>3215</v>
      </c>
      <c r="B1329" s="12" t="s">
        <v>3216</v>
      </c>
      <c r="C1329" s="16" t="str">
        <f>[1]!s_info_mkt(A1329)</f>
        <v>主板</v>
      </c>
      <c r="D1329" s="16" t="str">
        <f>[1]!s_ipo_listeddate(A1329)</f>
        <v>2018-06-22</v>
      </c>
      <c r="E1329" s="16" t="str">
        <f>[1]!s_info_industry_csrc2023(A1329,"",3)</f>
        <v>纺织服装、服饰业</v>
      </c>
      <c r="F1329" s="16">
        <f>[1]!s_is(A1329,83,"FY","YTD","20251231",1,"",100000000)</f>
        <v>21.361755233699999</v>
      </c>
      <c r="G1329" s="16">
        <f>[1]!s_is(A1329,83,"FY","YTD","20241231",1,"",100000000)</f>
        <v>22.188184291399999</v>
      </c>
      <c r="H1329" s="16">
        <f>[1]!s_is(A1329,61,"FY","YTD","20251231",1,"",100000000)</f>
        <v>2.6042380393000002</v>
      </c>
      <c r="I1329" s="16">
        <f>[1]!s_is(A1329,61,"FY","YTD","20241231",1,"",100000000)</f>
        <v>3.0350757345999999</v>
      </c>
      <c r="J1329" s="16">
        <f>[1]!s_fa_roe(A1329,"20251231")</f>
        <v>7.1326999999999998</v>
      </c>
      <c r="K1329" s="16">
        <f>[1]!s_stmnote_rdexp(A1329,"20251231",1,10000)</f>
        <v>8618.3511870000002</v>
      </c>
      <c r="L1329" s="16">
        <f>[1]!s_margin_tradingbalance(A1329,"",10000)</f>
        <v>0</v>
      </c>
      <c r="M1329" s="16">
        <f>[1]!s_margin_seclendingbalance(A1329,"",10000)</f>
        <v>0</v>
      </c>
      <c r="N1329" s="17">
        <f>[1]!s_val_ev(A1329,"",100000000)</f>
        <v>55.495307193800002</v>
      </c>
      <c r="O1329" s="17">
        <f>[1]!share_freesharesmv(A1329,"",100000000)</f>
        <v>12.2553492538</v>
      </c>
      <c r="P1329" s="17">
        <f ca="1">[1]!s_dq_amount_btin(A1329,TODAY()-1,100000000)</f>
        <v>0.21101159</v>
      </c>
      <c r="Q1329" s="17">
        <f ca="1">[1]!s_dq_turn(A1329,TODAY()-1)</f>
        <v>0.38147014352170511</v>
      </c>
      <c r="R1329" s="2">
        <f>[1]!s_pq_amount(A1329,"20260101","",100000000)</f>
        <v>33.33496942</v>
      </c>
      <c r="S1329" s="2">
        <f>[1]!s_pq_avgamount(A1329,"20260101","",100000000)</f>
        <v>0.3058254075229358</v>
      </c>
      <c r="T1329" s="17">
        <f>[1]!s_ipo_dilutedpe(A1329)</f>
        <v>22.99</v>
      </c>
      <c r="U1329" s="12">
        <f>[1]!s_ipo_collection_total(A1329,100000000)</f>
        <v>16.787199999999999</v>
      </c>
      <c r="V1329" s="18">
        <f>[1]!s_val_pe_ttm(A1329,"")</f>
        <v>19.929176330566406</v>
      </c>
    </row>
    <row r="1330" spans="1:22" x14ac:dyDescent="0.3">
      <c r="A1330" s="12" t="s">
        <v>3217</v>
      </c>
      <c r="B1330" s="12" t="s">
        <v>3218</v>
      </c>
      <c r="C1330" s="16" t="str">
        <f>[1]!s_info_mkt(A1330)</f>
        <v>主板</v>
      </c>
      <c r="D1330" s="16" t="str">
        <f>[1]!s_ipo_listeddate(A1330)</f>
        <v>2015-12-10</v>
      </c>
      <c r="E1330" s="16" t="str">
        <f>[1]!s_info_industry_csrc2023(A1330,"",3)</f>
        <v>新闻和出版业</v>
      </c>
      <c r="F1330" s="16">
        <f>[1]!s_is(A1330,83,"FY","YTD","20251231",1,"",100000000)</f>
        <v>9.0357084505999996</v>
      </c>
      <c r="G1330" s="16">
        <f>[1]!s_is(A1330,83,"FY","YTD","20241231",1,"",100000000)</f>
        <v>9.6653092213999994</v>
      </c>
      <c r="H1330" s="16">
        <f>[1]!s_is(A1330,61,"FY","YTD","20251231",1,"",100000000)</f>
        <v>0.85494067010000008</v>
      </c>
      <c r="I1330" s="16">
        <f>[1]!s_is(A1330,61,"FY","YTD","20241231",1,"",100000000)</f>
        <v>0.62257028990000007</v>
      </c>
      <c r="J1330" s="16">
        <f>[1]!s_fa_roe(A1330,"20251231")</f>
        <v>4.2206999999999999</v>
      </c>
      <c r="K1330" s="16">
        <f>[1]!s_stmnote_rdexp(A1330,"20251231",1,10000)</f>
        <v>488.04456299999998</v>
      </c>
      <c r="L1330" s="16">
        <f>[1]!s_margin_tradingbalance(A1330,"",10000)</f>
        <v>0</v>
      </c>
      <c r="M1330" s="16">
        <f>[1]!s_margin_seclendingbalance(A1330,"",10000)</f>
        <v>0</v>
      </c>
      <c r="N1330" s="17">
        <f>[1]!s_val_ev(A1330,"",100000000)</f>
        <v>31.507200000000001</v>
      </c>
      <c r="O1330" s="17">
        <f>[1]!share_freesharesmv(A1330,"",100000000)</f>
        <v>13.284116863199998</v>
      </c>
      <c r="P1330" s="17">
        <f ca="1">[1]!s_dq_amount_btin(A1330,TODAY()-1,100000000)</f>
        <v>0.44201401000000001</v>
      </c>
      <c r="Q1330" s="17">
        <f ca="1">[1]!s_dq_turn(A1330,TODAY()-1)</f>
        <v>1.39909375</v>
      </c>
      <c r="R1330" s="2">
        <f>[1]!s_pq_amount(A1330,"20260101","",100000000)</f>
        <v>106.93493133</v>
      </c>
      <c r="S1330" s="2">
        <f>[1]!s_pq_avgamount(A1330,"20260101","",100000000)</f>
        <v>0.98105441587155973</v>
      </c>
      <c r="T1330" s="17">
        <f>[1]!s_ipo_dilutedpe(A1330)</f>
        <v>19.850000000000001</v>
      </c>
      <c r="U1330" s="12">
        <f>[1]!s_ipo_collection_total(A1330,100000000)</f>
        <v>5.8620000000000001</v>
      </c>
      <c r="V1330" s="18">
        <f>[1]!s_val_pe_ttm(A1330,"")</f>
        <v>36.792499542236328</v>
      </c>
    </row>
    <row r="1331" spans="1:22" x14ac:dyDescent="0.3">
      <c r="A1331" s="12" t="s">
        <v>3219</v>
      </c>
      <c r="B1331" s="12" t="s">
        <v>3220</v>
      </c>
      <c r="C1331" s="16" t="str">
        <f>[1]!s_info_mkt(A1331)</f>
        <v>主板</v>
      </c>
      <c r="D1331" s="16" t="str">
        <f>[1]!s_ipo_listeddate(A1331)</f>
        <v>2021-01-06</v>
      </c>
      <c r="E1331" s="16" t="str">
        <f>[1]!s_info_industry_csrc2023(A1331,"",3)</f>
        <v>电气机械和器材制造业</v>
      </c>
      <c r="F1331" s="16">
        <f>[1]!s_is(A1331,83,"FY","YTD","20251231",1,"",100000000)</f>
        <v>39.231214809099995</v>
      </c>
      <c r="G1331" s="16">
        <f>[1]!s_is(A1331,83,"FY","YTD","20241231",1,"",100000000)</f>
        <v>35.309216297699997</v>
      </c>
      <c r="H1331" s="16">
        <f>[1]!s_is(A1331,61,"FY","YTD","20251231",1,"",100000000)</f>
        <v>2.2058356208000003</v>
      </c>
      <c r="I1331" s="16">
        <f>[1]!s_is(A1331,61,"FY","YTD","20241231",1,"",100000000)</f>
        <v>1.530689041</v>
      </c>
      <c r="J1331" s="16">
        <f>[1]!s_fa_roe(A1331,"20251231")</f>
        <v>13.910600000000001</v>
      </c>
      <c r="K1331" s="16">
        <f>[1]!s_stmnote_rdexp(A1331,"20251231",1,10000)</f>
        <v>13876.721430000001</v>
      </c>
      <c r="L1331" s="16">
        <f>[1]!s_margin_tradingbalance(A1331,"",10000)</f>
        <v>16699.186399999999</v>
      </c>
      <c r="M1331" s="16">
        <f>[1]!s_margin_seclendingbalance(A1331,"",10000)</f>
        <v>18.9739</v>
      </c>
      <c r="N1331" s="17">
        <f>[1]!s_val_ev(A1331,"",100000000)</f>
        <v>71.342124386500004</v>
      </c>
      <c r="O1331" s="17">
        <f>[1]!share_freesharesmv(A1331,"",100000000)</f>
        <v>34.244027375500004</v>
      </c>
      <c r="P1331" s="17">
        <f ca="1">[1]!s_dq_amount_btin(A1331,TODAY()-1,100000000)</f>
        <v>2.2912148399999999</v>
      </c>
      <c r="Q1331" s="17">
        <f ca="1">[1]!s_dq_turn(A1331,TODAY()-1)</f>
        <v>3.264238841744592</v>
      </c>
      <c r="R1331" s="2">
        <f>[1]!s_pq_amount(A1331,"20260101","",100000000)</f>
        <v>305.12923791999998</v>
      </c>
      <c r="S1331" s="2">
        <f>[1]!s_pq_avgamount(A1331,"20260101","",100000000)</f>
        <v>2.7993508066055046</v>
      </c>
      <c r="T1331" s="17">
        <f>[1]!s_ipo_dilutedpe(A1331)</f>
        <v>22.98</v>
      </c>
      <c r="U1331" s="12">
        <f>[1]!s_ipo_collection_total(A1331,100000000)</f>
        <v>5.6545199999999998</v>
      </c>
      <c r="V1331" s="18">
        <f>[1]!s_val_pe_ttm(A1331,"")</f>
        <v>32.757217407226563</v>
      </c>
    </row>
    <row r="1332" spans="1:22" x14ac:dyDescent="0.3">
      <c r="A1332" s="12" t="s">
        <v>3221</v>
      </c>
      <c r="B1332" s="12" t="s">
        <v>3222</v>
      </c>
      <c r="C1332" s="16" t="str">
        <f>[1]!s_info_mkt(A1332)</f>
        <v>创业板</v>
      </c>
      <c r="D1332" s="16" t="str">
        <f>[1]!s_ipo_listeddate(A1332)</f>
        <v>2017-04-13</v>
      </c>
      <c r="E1332" s="16" t="str">
        <f>[1]!s_info_industry_csrc2023(A1332,"",3)</f>
        <v>计算机、通信和其他电子设备制造业</v>
      </c>
      <c r="F1332" s="16">
        <f>[1]!s_is(A1332,83,"FY","YTD","20251231",1,"",100000000)</f>
        <v>69.876120966800002</v>
      </c>
      <c r="G1332" s="16">
        <f>[1]!s_is(A1332,83,"FY","YTD","20241231",1,"",100000000)</f>
        <v>81.888524945</v>
      </c>
      <c r="H1332" s="16">
        <f>[1]!s_is(A1332,61,"FY","YTD","20251231",1,"",100000000)</f>
        <v>3.4704064050999999</v>
      </c>
      <c r="I1332" s="16">
        <f>[1]!s_is(A1332,61,"FY","YTD","20241231",1,"",100000000)</f>
        <v>6.6796422241999993</v>
      </c>
      <c r="J1332" s="16">
        <f>[1]!s_fa_roe(A1332,"20251231")</f>
        <v>7.0365000000000002</v>
      </c>
      <c r="K1332" s="16">
        <f>[1]!s_stmnote_rdexp(A1332,"20251231",1,10000)</f>
        <v>50885.479843000001</v>
      </c>
      <c r="L1332" s="16">
        <f>[1]!s_margin_tradingbalance(A1332,"",10000)</f>
        <v>89375.010999999999</v>
      </c>
      <c r="M1332" s="16">
        <f>[1]!s_margin_seclendingbalance(A1332,"",10000)</f>
        <v>433.72800000000001</v>
      </c>
      <c r="N1332" s="17">
        <f>[1]!s_val_ev(A1332,"",100000000)</f>
        <v>165.31256018206321</v>
      </c>
      <c r="O1332" s="17">
        <f>[1]!share_freesharesmv(A1332,"",100000000)</f>
        <v>88.18466505100001</v>
      </c>
      <c r="P1332" s="17">
        <f ca="1">[1]!s_dq_amount_btin(A1332,TODAY()-1,100000000)</f>
        <v>2.2228691299999999</v>
      </c>
      <c r="Q1332" s="17">
        <f ca="1">[1]!s_dq_turn(A1332,TODAY()-1)</f>
        <v>2.0630314166261559</v>
      </c>
      <c r="R1332" s="2">
        <f>[1]!s_pq_amount(A1332,"20260101","",100000000)</f>
        <v>737.08971047</v>
      </c>
      <c r="S1332" s="2">
        <f>[1]!s_pq_avgamount(A1332,"20260101","",100000000)</f>
        <v>6.7622909217431184</v>
      </c>
      <c r="T1332" s="17">
        <f>[1]!s_ipo_dilutedpe(A1332)</f>
        <v>22.97</v>
      </c>
      <c r="U1332" s="12">
        <f>[1]!s_ipo_collection_total(A1332,100000000)</f>
        <v>2.09</v>
      </c>
      <c r="V1332" s="18">
        <f>[1]!s_val_pe_ttm(A1332,"")</f>
        <v>76.408103942871094</v>
      </c>
    </row>
    <row r="1333" spans="1:22" x14ac:dyDescent="0.3">
      <c r="A1333" s="12" t="s">
        <v>3223</v>
      </c>
      <c r="B1333" s="12" t="s">
        <v>3224</v>
      </c>
      <c r="C1333" s="16" t="str">
        <f>[1]!s_info_mkt(A1333)</f>
        <v>主板</v>
      </c>
      <c r="D1333" s="16" t="str">
        <f>[1]!s_ipo_listeddate(A1333)</f>
        <v>2017-04-20</v>
      </c>
      <c r="E1333" s="16" t="str">
        <f>[1]!s_info_industry_csrc2023(A1333,"",3)</f>
        <v>计算机、通信和其他电子设备制造业</v>
      </c>
      <c r="F1333" s="16">
        <f>[1]!s_is(A1333,83,"FY","YTD","20251231",1,"",100000000)</f>
        <v>12.3158970517</v>
      </c>
      <c r="G1333" s="16">
        <f>[1]!s_is(A1333,83,"FY","YTD","20241231",1,"",100000000)</f>
        <v>13.822978640899999</v>
      </c>
      <c r="H1333" s="16">
        <f>[1]!s_is(A1333,61,"FY","YTD","20251231",1,"",100000000)</f>
        <v>-0.44615370950000005</v>
      </c>
      <c r="I1333" s="16">
        <f>[1]!s_is(A1333,61,"FY","YTD","20241231",1,"",100000000)</f>
        <v>-1.2248872320999999</v>
      </c>
      <c r="J1333" s="16">
        <f>[1]!s_fa_roe(A1333,"20251231")</f>
        <v>-2.8331</v>
      </c>
      <c r="K1333" s="16">
        <f>[1]!s_stmnote_rdexp(A1333,"20251231",1,10000)</f>
        <v>29121.165814999997</v>
      </c>
      <c r="L1333" s="16">
        <f>[1]!s_margin_tradingbalance(A1333,"",10000)</f>
        <v>23915.894400000001</v>
      </c>
      <c r="M1333" s="16">
        <f>[1]!s_margin_seclendingbalance(A1333,"",10000)</f>
        <v>1.5636000000000001</v>
      </c>
      <c r="N1333" s="17">
        <f>[1]!s_val_ev(A1333,"",100000000)</f>
        <v>55.362327477100003</v>
      </c>
      <c r="O1333" s="17">
        <f>[1]!share_freesharesmv(A1333,"",100000000)</f>
        <v>31.205853465600001</v>
      </c>
      <c r="P1333" s="17">
        <f ca="1">[1]!s_dq_amount_btin(A1333,TODAY()-1,100000000)</f>
        <v>3.2158534400000001</v>
      </c>
      <c r="Q1333" s="17">
        <f ca="1">[1]!s_dq_turn(A1333,TODAY()-1)</f>
        <v>5.8421408856732953</v>
      </c>
      <c r="R1333" s="2">
        <f>[1]!s_pq_amount(A1333,"20260101","",100000000)</f>
        <v>647.61083162</v>
      </c>
      <c r="S1333" s="2">
        <f>[1]!s_pq_avgamount(A1333,"20260101","",100000000)</f>
        <v>5.9413837763302757</v>
      </c>
      <c r="T1333" s="17">
        <f>[1]!s_ipo_dilutedpe(A1333)</f>
        <v>22.98</v>
      </c>
      <c r="U1333" s="12">
        <f>[1]!s_ipo_collection_total(A1333,100000000)</f>
        <v>7.7929599999999999</v>
      </c>
      <c r="V1333" s="18">
        <f>[1]!s_val_pe_ttm(A1333,"")</f>
        <v>-300.78314208984375</v>
      </c>
    </row>
    <row r="1334" spans="1:22" x14ac:dyDescent="0.3">
      <c r="A1334" s="12" t="s">
        <v>3225</v>
      </c>
      <c r="B1334" s="12" t="s">
        <v>3226</v>
      </c>
      <c r="C1334" s="16" t="str">
        <f>[1]!s_info_mkt(A1334)</f>
        <v>创业板</v>
      </c>
      <c r="D1334" s="16" t="str">
        <f>[1]!s_ipo_listeddate(A1334)</f>
        <v>2011-03-16</v>
      </c>
      <c r="E1334" s="16" t="str">
        <f>[1]!s_info_industry_csrc2023(A1334,"",3)</f>
        <v>石油和天然气开采业</v>
      </c>
      <c r="F1334" s="16">
        <f>[1]!s_is(A1334,83,"FY","YTD","20251231",1,"",100000000)</f>
        <v>7.1358738147</v>
      </c>
      <c r="G1334" s="16">
        <f>[1]!s_is(A1334,83,"FY","YTD","20241231",1,"",100000000)</f>
        <v>4.8583732604000005</v>
      </c>
      <c r="H1334" s="16">
        <f>[1]!s_is(A1334,61,"FY","YTD","20251231",1,"",100000000)</f>
        <v>0.4348231528</v>
      </c>
      <c r="I1334" s="16">
        <f>[1]!s_is(A1334,61,"FY","YTD","20241231",1,"",100000000)</f>
        <v>-0.52813350250000002</v>
      </c>
      <c r="J1334" s="16">
        <f>[1]!s_fa_roe(A1334,"20251231")</f>
        <v>3.9474999999999998</v>
      </c>
      <c r="K1334" s="16">
        <f>[1]!s_stmnote_rdexp(A1334,"20251231",1,10000)</f>
        <v>620.12416399999995</v>
      </c>
      <c r="L1334" s="16">
        <f>[1]!s_margin_tradingbalance(A1334,"",10000)</f>
        <v>33434.386700000003</v>
      </c>
      <c r="M1334" s="16">
        <f>[1]!s_margin_seclendingbalance(A1334,"",10000)</f>
        <v>121.245</v>
      </c>
      <c r="N1334" s="17">
        <f>[1]!s_val_ev(A1334,"",100000000)</f>
        <v>95.424000000000007</v>
      </c>
      <c r="O1334" s="17">
        <f>[1]!share_freesharesmv(A1334,"",100000000)</f>
        <v>51.048858000000003</v>
      </c>
      <c r="P1334" s="17">
        <f ca="1">[1]!s_dq_amount_btin(A1334,TODAY()-1,100000000)</f>
        <v>2.0016352799999999</v>
      </c>
      <c r="Q1334" s="17">
        <f ca="1">[1]!s_dq_turn(A1334,TODAY()-1)</f>
        <v>3.0483858134225459</v>
      </c>
      <c r="R1334" s="2">
        <f>[1]!s_pq_amount(A1334,"20260101","",100000000)</f>
        <v>855.55694440000002</v>
      </c>
      <c r="S1334" s="2">
        <f>[1]!s_pq_avgamount(A1334,"20260101","",100000000)</f>
        <v>7.8491462788990836</v>
      </c>
      <c r="T1334" s="17">
        <f>[1]!s_ipo_dilutedpe(A1334)</f>
        <v>56.03</v>
      </c>
      <c r="U1334" s="12">
        <f>[1]!s_ipo_collection_total(A1334,100000000)</f>
        <v>8.2919999999999998</v>
      </c>
      <c r="V1334" s="18">
        <f>[1]!s_val_pe_ttm(A1334,"")</f>
        <v>137.87956237792969</v>
      </c>
    </row>
    <row r="1335" spans="1:22" x14ac:dyDescent="0.3">
      <c r="A1335" s="12" t="s">
        <v>3227</v>
      </c>
      <c r="B1335" s="12" t="s">
        <v>3228</v>
      </c>
      <c r="C1335" s="16" t="str">
        <f>[1]!s_info_mkt(A1335)</f>
        <v>创业板</v>
      </c>
      <c r="D1335" s="16" t="str">
        <f>[1]!s_ipo_listeddate(A1335)</f>
        <v>2017-11-01</v>
      </c>
      <c r="E1335" s="16" t="str">
        <f>[1]!s_info_industry_csrc2023(A1335,"",3)</f>
        <v>计算机、通信和其他电子设备制造业</v>
      </c>
      <c r="F1335" s="16">
        <f>[1]!s_is(A1335,83,"FY","YTD","20251231",1,"",100000000)</f>
        <v>7.4301414887000004</v>
      </c>
      <c r="G1335" s="16">
        <f>[1]!s_is(A1335,83,"FY","YTD","20241231",1,"",100000000)</f>
        <v>5.4362754748000004</v>
      </c>
      <c r="H1335" s="16">
        <f>[1]!s_is(A1335,61,"FY","YTD","20251231",1,"",100000000)</f>
        <v>0.95813584500000004</v>
      </c>
      <c r="I1335" s="16">
        <f>[1]!s_is(A1335,61,"FY","YTD","20241231",1,"",100000000)</f>
        <v>0.73873838219999999</v>
      </c>
      <c r="J1335" s="16">
        <f>[1]!s_fa_roe(A1335,"20251231")</f>
        <v>12.323700000000001</v>
      </c>
      <c r="K1335" s="16">
        <f>[1]!s_stmnote_rdexp(A1335,"20251231",1,10000)</f>
        <v>9247.0714099999987</v>
      </c>
      <c r="L1335" s="16">
        <f>[1]!s_margin_tradingbalance(A1335,"",10000)</f>
        <v>0</v>
      </c>
      <c r="M1335" s="16">
        <f>[1]!s_margin_seclendingbalance(A1335,"",10000)</f>
        <v>0</v>
      </c>
      <c r="N1335" s="17">
        <f>[1]!s_val_ev(A1335,"",100000000)</f>
        <v>49.917186496000006</v>
      </c>
      <c r="O1335" s="17">
        <f>[1]!share_freesharesmv(A1335,"",100000000)</f>
        <v>14.800366962000004</v>
      </c>
      <c r="P1335" s="17">
        <f ca="1">[1]!s_dq_amount_btin(A1335,TODAY()-1,100000000)</f>
        <v>0.62297296000000002</v>
      </c>
      <c r="Q1335" s="17">
        <f ca="1">[1]!s_dq_turn(A1335,TODAY()-1)</f>
        <v>1.4121679378301342</v>
      </c>
      <c r="R1335" s="2">
        <f>[1]!s_pq_amount(A1335,"20260101","",100000000)</f>
        <v>228.25620733</v>
      </c>
      <c r="S1335" s="2">
        <f>[1]!s_pq_avgamount(A1335,"20260101","",100000000)</f>
        <v>2.0940936452293579</v>
      </c>
      <c r="T1335" s="17">
        <f>[1]!s_ipo_dilutedpe(A1335)</f>
        <v>22.99</v>
      </c>
      <c r="U1335" s="12">
        <f>[1]!s_ipo_collection_total(A1335,100000000)</f>
        <v>3.0143499999999999</v>
      </c>
      <c r="V1335" s="18">
        <f>[1]!s_val_pe_ttm(A1335,"")</f>
        <v>63.589031219482422</v>
      </c>
    </row>
    <row r="1336" spans="1:22" x14ac:dyDescent="0.3">
      <c r="A1336" s="12" t="s">
        <v>3229</v>
      </c>
      <c r="B1336" s="12" t="s">
        <v>3230</v>
      </c>
      <c r="C1336" s="16" t="str">
        <f>[1]!s_info_mkt(A1336)</f>
        <v>科创板</v>
      </c>
      <c r="D1336" s="16" t="str">
        <f>[1]!s_ipo_listeddate(A1336)</f>
        <v>2021-05-20</v>
      </c>
      <c r="E1336" s="16" t="str">
        <f>[1]!s_info_industry_csrc2023(A1336,"",3)</f>
        <v>医药制造业</v>
      </c>
      <c r="F1336" s="16">
        <f>[1]!s_is(A1336,83,"FY","YTD","20251231",1,"",100000000)</f>
        <v>19.4279914482</v>
      </c>
      <c r="G1336" s="16">
        <f>[1]!s_is(A1336,83,"FY","YTD","20241231",1,"",100000000)</f>
        <v>16.248018848699999</v>
      </c>
      <c r="H1336" s="16">
        <f>[1]!s_is(A1336,61,"FY","YTD","20251231",1,"",100000000)</f>
        <v>3.3241868118000002</v>
      </c>
      <c r="I1336" s="16">
        <f>[1]!s_is(A1336,61,"FY","YTD","20241231",1,"",100000000)</f>
        <v>4.0438999070000001</v>
      </c>
      <c r="J1336" s="16">
        <f>[1]!s_fa_roe(A1336,"20251231")</f>
        <v>11.7836</v>
      </c>
      <c r="K1336" s="16">
        <f>[1]!s_stmnote_rdexp(A1336,"20251231",1,10000)</f>
        <v>45404.895260000005</v>
      </c>
      <c r="L1336" s="16">
        <f>[1]!s_margin_tradingbalance(A1336,"",10000)</f>
        <v>42032.630100000002</v>
      </c>
      <c r="M1336" s="16">
        <f>[1]!s_margin_seclendingbalance(A1336,"",10000)</f>
        <v>67.239999999999995</v>
      </c>
      <c r="N1336" s="17">
        <f>[1]!s_val_ev(A1336,"",100000000)</f>
        <v>86.693035347099993</v>
      </c>
      <c r="O1336" s="17">
        <f>[1]!share_freesharesmv(A1336,"",100000000)</f>
        <v>54.377233645799997</v>
      </c>
      <c r="P1336" s="17">
        <f ca="1">[1]!s_dq_amount_btin(A1336,TODAY()-1,100000000)</f>
        <v>0.56363901999999999</v>
      </c>
      <c r="Q1336" s="17">
        <f ca="1">[1]!s_dq_turn(A1336,TODAY()-1)</f>
        <v>0.65499369554488074</v>
      </c>
      <c r="R1336" s="2">
        <f>[1]!s_pq_amount(A1336,"20260101","",100000000)</f>
        <v>108.51274943</v>
      </c>
      <c r="S1336" s="2">
        <f>[1]!s_pq_avgamount(A1336,"20260101","",100000000)</f>
        <v>0.99552981128440365</v>
      </c>
      <c r="T1336" s="17">
        <f>[1]!s_ipo_dilutedpe(A1336)</f>
        <v>35.130000000000003</v>
      </c>
      <c r="U1336" s="12">
        <f>[1]!s_ipo_collection_total(A1336,100000000)</f>
        <v>8.2981794149999999</v>
      </c>
      <c r="V1336" s="18">
        <f>[1]!s_val_pe_ttm(A1336,"")</f>
        <v>28.031911849975586</v>
      </c>
    </row>
    <row r="1337" spans="1:22" x14ac:dyDescent="0.3">
      <c r="A1337" s="12" t="s">
        <v>3231</v>
      </c>
      <c r="B1337" s="12" t="s">
        <v>3232</v>
      </c>
      <c r="C1337" s="16" t="str">
        <f>[1]!s_info_mkt(A1337)</f>
        <v>创业板</v>
      </c>
      <c r="D1337" s="16" t="str">
        <f>[1]!s_ipo_listeddate(A1337)</f>
        <v>2022-08-05</v>
      </c>
      <c r="E1337" s="16" t="str">
        <f>[1]!s_info_industry_csrc2023(A1337,"",3)</f>
        <v>计算机、通信和其他电子设备制造业</v>
      </c>
      <c r="F1337" s="16">
        <f>[1]!s_is(A1337,83,"FY","YTD","20251231",1,"",100000000)</f>
        <v>227.6616999055</v>
      </c>
      <c r="G1337" s="16">
        <f>[1]!s_is(A1337,83,"FY","YTD","20241231",1,"",100000000)</f>
        <v>174.63650272140001</v>
      </c>
      <c r="H1337" s="16">
        <f>[1]!s_is(A1337,61,"FY","YTD","20251231",1,"",100000000)</f>
        <v>14.232981628800001</v>
      </c>
      <c r="I1337" s="16">
        <f>[1]!s_is(A1337,61,"FY","YTD","20241231",1,"",100000000)</f>
        <v>4.9868453569</v>
      </c>
      <c r="J1337" s="16">
        <f>[1]!s_fa_roe(A1337,"20251231")</f>
        <v>19.876000000000001</v>
      </c>
      <c r="K1337" s="16">
        <f>[1]!s_stmnote_rdexp(A1337,"20251231",1,10000)</f>
        <v>104782.36644700001</v>
      </c>
      <c r="L1337" s="16">
        <f>[1]!s_margin_tradingbalance(A1337,"",10000)</f>
        <v>760091.85080000001</v>
      </c>
      <c r="M1337" s="16">
        <f>[1]!s_margin_seclendingbalance(A1337,"",10000)</f>
        <v>5499.5616</v>
      </c>
      <c r="N1337" s="17">
        <f>[1]!s_val_ev(A1337,"",100000000)</f>
        <v>2444.4041923453001</v>
      </c>
      <c r="O1337" s="17">
        <f>[1]!share_freesharesmv(A1337,"",100000000)</f>
        <v>1309.4681090342999</v>
      </c>
      <c r="P1337" s="17">
        <f ca="1">[1]!s_dq_amount_btin(A1337,TODAY()-1,100000000)</f>
        <v>135.028978</v>
      </c>
      <c r="Q1337" s="17">
        <f ca="1">[1]!s_dq_turn(A1337,TODAY()-1)</f>
        <v>8.3168194592073199</v>
      </c>
      <c r="R1337" s="2">
        <f>[1]!s_pq_amount(A1337,"20260101","",100000000)</f>
        <v>7803.4289752599998</v>
      </c>
      <c r="S1337" s="2">
        <f>[1]!s_pq_avgamount(A1337,"20260101","",100000000)</f>
        <v>71.59109151614679</v>
      </c>
      <c r="T1337" s="17">
        <f>[1]!s_ipo_dilutedpe(A1337)</f>
        <v>24.76</v>
      </c>
      <c r="U1337" s="12">
        <f>[1]!s_ipo_collection_total(A1337,100000000)</f>
        <v>23.381399999999999</v>
      </c>
      <c r="V1337" s="18">
        <f>[1]!s_val_pe_ttm(A1337,"")</f>
        <v>44.955806732177734</v>
      </c>
    </row>
    <row r="1338" spans="1:22" x14ac:dyDescent="0.3">
      <c r="A1338" s="12" t="s">
        <v>3233</v>
      </c>
      <c r="B1338" s="12" t="s">
        <v>3234</v>
      </c>
      <c r="C1338" s="16" t="str">
        <f>[1]!s_info_mkt(A1338)</f>
        <v>创业板</v>
      </c>
      <c r="D1338" s="16" t="str">
        <f>[1]!s_ipo_listeddate(A1338)</f>
        <v>2025-12-23</v>
      </c>
      <c r="E1338" s="16" t="str">
        <f>[1]!s_info_industry_csrc2023(A1338,"",3)</f>
        <v>专业技术服务业</v>
      </c>
      <c r="F1338" s="16">
        <f>[1]!s_is(A1338,83,"FY","YTD","20251231",1,"",100000000)</f>
        <v>8.6585517834000001</v>
      </c>
      <c r="G1338" s="16">
        <f>[1]!s_is(A1338,83,"FY","YTD","20241231",1,"",100000000)</f>
        <v>8.0011691098000011</v>
      </c>
      <c r="H1338" s="16">
        <f>[1]!s_is(A1338,61,"FY","YTD","20251231",1,"",100000000)</f>
        <v>1.0314783283</v>
      </c>
      <c r="I1338" s="16">
        <f>[1]!s_is(A1338,61,"FY","YTD","20241231",1,"",100000000)</f>
        <v>1.1105680961</v>
      </c>
      <c r="J1338" s="16">
        <f>[1]!s_fa_roe(A1338,"20251231")</f>
        <v>12.363300000000001</v>
      </c>
      <c r="K1338" s="16">
        <f>[1]!s_stmnote_rdexp(A1338,"20251231",1,10000)</f>
        <v>3604.3904409999996</v>
      </c>
      <c r="L1338" s="16">
        <f>[1]!s_margin_tradingbalance(A1338,"",10000)</f>
        <v>5401.5405000000001</v>
      </c>
      <c r="M1338" s="16">
        <f>[1]!s_margin_seclendingbalance(A1338,"",10000)</f>
        <v>0</v>
      </c>
      <c r="N1338" s="17">
        <f>[1]!s_val_ev(A1338,"",100000000)</f>
        <v>38.767826160799999</v>
      </c>
      <c r="O1338" s="17">
        <f>[1]!share_freesharesmv(A1338,"",100000000)</f>
        <v>8.2705986989999989</v>
      </c>
      <c r="P1338" s="17">
        <f ca="1">[1]!s_dq_amount_btin(A1338,TODAY()-1,100000000)</f>
        <v>0.36231560000000002</v>
      </c>
      <c r="Q1338" s="17">
        <f ca="1">[1]!s_dq_turn(A1338,TODAY()-1)</f>
        <v>4.3690949512964643</v>
      </c>
      <c r="R1338" s="2">
        <f>[1]!s_pq_amount(A1338,"20260101","",100000000)</f>
        <v>156.13235288000001</v>
      </c>
      <c r="S1338" s="2">
        <f>[1]!s_pq_avgamount(A1338,"20260101","",100000000)</f>
        <v>1.4324069071559631</v>
      </c>
      <c r="T1338" s="17">
        <f>[1]!s_ipo_dilutedpe(A1338)</f>
        <v>21.78</v>
      </c>
      <c r="U1338" s="12">
        <f>[1]!s_ipo_collection_total(A1338,100000000)</f>
        <v>6.000000064</v>
      </c>
      <c r="V1338" s="18">
        <f>[1]!s_val_pe_ttm(A1338,"")</f>
        <v>41.741416931152344</v>
      </c>
    </row>
    <row r="1339" spans="1:22" x14ac:dyDescent="0.3">
      <c r="A1339" s="12" t="s">
        <v>3235</v>
      </c>
      <c r="B1339" s="12" t="s">
        <v>3236</v>
      </c>
      <c r="C1339" s="16" t="str">
        <f>[1]!s_info_mkt(A1339)</f>
        <v>主板</v>
      </c>
      <c r="D1339" s="16" t="str">
        <f>[1]!s_ipo_listeddate(A1339)</f>
        <v>2011-04-12</v>
      </c>
      <c r="E1339" s="16" t="str">
        <f>[1]!s_info_industry_csrc2023(A1339,"",3)</f>
        <v>食品制造业</v>
      </c>
      <c r="F1339" s="16">
        <f>[1]!s_is(A1339,83,"FY","YTD","20251231",1,"",100000000)</f>
        <v>27.75225545</v>
      </c>
      <c r="G1339" s="16">
        <f>[1]!s_is(A1339,83,"FY","YTD","20241231",1,"",100000000)</f>
        <v>27.734304916999999</v>
      </c>
      <c r="H1339" s="16">
        <f>[1]!s_is(A1339,61,"FY","YTD","20251231",1,"",100000000)</f>
        <v>1.5407419191999998</v>
      </c>
      <c r="I1339" s="16">
        <f>[1]!s_is(A1339,61,"FY","YTD","20241231",1,"",100000000)</f>
        <v>1.0293532059999999</v>
      </c>
      <c r="J1339" s="16">
        <f>[1]!s_fa_roe(A1339,"20251231")</f>
        <v>9.6616999999999997</v>
      </c>
      <c r="K1339" s="16">
        <f>[1]!s_stmnote_rdexp(A1339,"20251231",1,10000)</f>
        <v>2491.3672329999999</v>
      </c>
      <c r="L1339" s="16">
        <f>[1]!s_margin_tradingbalance(A1339,"",10000)</f>
        <v>29623.691500000001</v>
      </c>
      <c r="M1339" s="16">
        <f>[1]!s_margin_seclendingbalance(A1339,"",10000)</f>
        <v>22.742899999999999</v>
      </c>
      <c r="N1339" s="17">
        <f>[1]!s_val_ev(A1339,"",100000000)</f>
        <v>50.978045317599992</v>
      </c>
      <c r="O1339" s="17">
        <f>[1]!share_freesharesmv(A1339,"",100000000)</f>
        <v>44.715668686399994</v>
      </c>
      <c r="P1339" s="17">
        <f ca="1">[1]!s_dq_amount_btin(A1339,TODAY()-1,100000000)</f>
        <v>0.96056045999999995</v>
      </c>
      <c r="Q1339" s="17">
        <f ca="1">[1]!s_dq_turn(A1339,TODAY()-1)</f>
        <v>1.8871056547426766</v>
      </c>
      <c r="R1339" s="2">
        <f>[1]!s_pq_amount(A1339,"20260101","",100000000)</f>
        <v>230.27326585</v>
      </c>
      <c r="S1339" s="2">
        <f>[1]!s_pq_avgamount(A1339,"20260101","",100000000)</f>
        <v>2.1125987692660551</v>
      </c>
      <c r="T1339" s="17">
        <f>[1]!s_ipo_dilutedpe(A1339)</f>
        <v>42.42</v>
      </c>
      <c r="U1339" s="12">
        <f>[1]!s_ipo_collection_total(A1339,100000000)</f>
        <v>18.059999999999999</v>
      </c>
      <c r="V1339" s="18">
        <f>[1]!s_val_pe_ttm(A1339,"")</f>
        <v>33.932666778564453</v>
      </c>
    </row>
    <row r="1340" spans="1:22" x14ac:dyDescent="0.3">
      <c r="A1340" s="12" t="s">
        <v>99</v>
      </c>
      <c r="B1340" s="12" t="s">
        <v>100</v>
      </c>
      <c r="C1340" s="16" t="str">
        <f>[1]!s_info_mkt(A1340)</f>
        <v>北证</v>
      </c>
      <c r="D1340" s="16" t="str">
        <f>[1]!s_ipo_listeddate(A1340)</f>
        <v>2023-11-01</v>
      </c>
      <c r="E1340" s="16" t="str">
        <f>[1]!s_info_industry_csrc2023(A1340,"",3)</f>
        <v>软件和信息技术服务业</v>
      </c>
      <c r="F1340" s="16">
        <f>[1]!s_is(A1340,83,"FY","YTD","20251231",1,"",100000000)</f>
        <v>11.099585252100001</v>
      </c>
      <c r="G1340" s="16">
        <f>[1]!s_is(A1340,83,"FY","YTD","20241231",1,"",100000000)</f>
        <v>6.5461727212999996</v>
      </c>
      <c r="H1340" s="16">
        <f>[1]!s_is(A1340,61,"FY","YTD","20251231",1,"",100000000)</f>
        <v>0.12217965869999999</v>
      </c>
      <c r="I1340" s="16">
        <f>[1]!s_is(A1340,61,"FY","YTD","20241231",1,"",100000000)</f>
        <v>0.1205667461</v>
      </c>
      <c r="J1340" s="16">
        <f>[1]!s_fa_roe(A1340,"20251231")</f>
        <v>3.0733999999999999</v>
      </c>
      <c r="K1340" s="16">
        <f>[1]!s_stmnote_rdexp(A1340,"20251231",1,10000)</f>
        <v>5684.1891960000003</v>
      </c>
      <c r="L1340" s="16">
        <f>[1]!s_margin_tradingbalance(A1340,"",10000)</f>
        <v>17488.372100000001</v>
      </c>
      <c r="M1340" s="16">
        <f>[1]!s_margin_seclendingbalance(A1340,"",10000)</f>
        <v>0</v>
      </c>
      <c r="N1340" s="17">
        <f>[1]!s_val_ev(A1340,"",100000000)</f>
        <v>80.931433684499993</v>
      </c>
      <c r="O1340" s="17">
        <f>[1]!share_freesharesmv(A1340,"",100000000)</f>
        <v>44.001904925699996</v>
      </c>
      <c r="P1340" s="17">
        <f ca="1">[1]!s_dq_amount_btin(A1340,TODAY()-1,100000000)</f>
        <v>1.7871322700000001</v>
      </c>
      <c r="Q1340" s="17">
        <f ca="1">[1]!s_dq_turn(A1340,TODAY()-1)</f>
        <v>3.0017383586036988</v>
      </c>
      <c r="R1340" s="2">
        <f>[1]!s_pq_amount(A1340,"20260101","",100000000)</f>
        <v>471.51241628999998</v>
      </c>
      <c r="S1340" s="2">
        <f>[1]!s_pq_avgamount(A1340,"20260101","",100000000)</f>
        <v>4.3258019843119264</v>
      </c>
      <c r="T1340" s="17">
        <f>[1]!s_ipo_dilutedpe(A1340)</f>
        <v>0</v>
      </c>
      <c r="U1340" s="12">
        <f>[1]!s_ipo_collection_total(A1340,100000000)</f>
        <v>3.335</v>
      </c>
      <c r="V1340" s="18">
        <f>[1]!s_val_pe_ttm(A1340,"")</f>
        <v>400.05661010742188</v>
      </c>
    </row>
    <row r="1341" spans="1:22" x14ac:dyDescent="0.3">
      <c r="A1341" s="12" t="s">
        <v>3237</v>
      </c>
      <c r="B1341" s="12" t="s">
        <v>3238</v>
      </c>
      <c r="C1341" s="16" t="str">
        <f>[1]!s_info_mkt(A1341)</f>
        <v>主板</v>
      </c>
      <c r="D1341" s="16" t="str">
        <f>[1]!s_ipo_listeddate(A1341)</f>
        <v>1996-10-03</v>
      </c>
      <c r="E1341" s="16" t="str">
        <f>[1]!s_info_industry_csrc2023(A1341,"",3)</f>
        <v>新闻和出版业</v>
      </c>
      <c r="F1341" s="16">
        <f>[1]!s_is(A1341,83,"FY","YTD","20251231",1,"",100000000)</f>
        <v>70.817800242200008</v>
      </c>
      <c r="G1341" s="16">
        <f>[1]!s_is(A1341,83,"FY","YTD","20241231",1,"",100000000)</f>
        <v>70.721662470600009</v>
      </c>
      <c r="H1341" s="16">
        <f>[1]!s_is(A1341,61,"FY","YTD","20251231",1,"",100000000)</f>
        <v>10.139528363</v>
      </c>
      <c r="I1341" s="16">
        <f>[1]!s_is(A1341,61,"FY","YTD","20241231",1,"",100000000)</f>
        <v>9.4416404199000006</v>
      </c>
      <c r="J1341" s="16">
        <f>[1]!s_fa_roe(A1341,"20251231")</f>
        <v>10.396599999999999</v>
      </c>
      <c r="K1341" s="16">
        <f>[1]!s_stmnote_rdexp(A1341,"20251231",1,10000)</f>
        <v>2006.0152850000002</v>
      </c>
      <c r="L1341" s="16">
        <f>[1]!s_margin_tradingbalance(A1341,"",10000)</f>
        <v>18286.131099999999</v>
      </c>
      <c r="M1341" s="16">
        <f>[1]!s_margin_seclendingbalance(A1341,"",10000)</f>
        <v>253.62119999999999</v>
      </c>
      <c r="N1341" s="17">
        <f>[1]!s_val_ev(A1341,"",100000000)</f>
        <v>92.601515829899995</v>
      </c>
      <c r="O1341" s="17">
        <f>[1]!share_freesharesmv(A1341,"",100000000)</f>
        <v>40.448377193700004</v>
      </c>
      <c r="P1341" s="17">
        <f ca="1">[1]!s_dq_amount_btin(A1341,TODAY()-1,100000000)</f>
        <v>0.35526822000000002</v>
      </c>
      <c r="Q1341" s="17">
        <f ca="1">[1]!s_dq_turn(A1341,TODAY()-1)</f>
        <v>0.38598369855358444</v>
      </c>
      <c r="R1341" s="2">
        <f>[1]!s_pq_amount(A1341,"20260101","",100000000)</f>
        <v>95.827050639999996</v>
      </c>
      <c r="S1341" s="2">
        <f>[1]!s_pq_avgamount(A1341,"20260101","",100000000)</f>
        <v>0.87914725357798162</v>
      </c>
      <c r="T1341" s="17">
        <f>[1]!s_ipo_dilutedpe(A1341)</f>
        <v>0</v>
      </c>
      <c r="U1341" s="12">
        <f>[1]!s_ipo_collection_total(A1341,100000000)</f>
        <v>1.9950000000000001</v>
      </c>
      <c r="V1341" s="18">
        <f>[1]!s_val_pe_ttm(A1341,"")</f>
        <v>9.7634038925170898</v>
      </c>
    </row>
    <row r="1342" spans="1:22" x14ac:dyDescent="0.3">
      <c r="A1342" s="12" t="s">
        <v>3239</v>
      </c>
      <c r="B1342" s="12" t="s">
        <v>3240</v>
      </c>
      <c r="C1342" s="16" t="str">
        <f>[1]!s_info_mkt(A1342)</f>
        <v>创业板</v>
      </c>
      <c r="D1342" s="16" t="str">
        <f>[1]!s_ipo_listeddate(A1342)</f>
        <v>2011-04-26</v>
      </c>
      <c r="E1342" s="16" t="str">
        <f>[1]!s_info_industry_csrc2023(A1342,"",3)</f>
        <v>零售业</v>
      </c>
      <c r="F1342" s="16">
        <f>[1]!s_is(A1342,83,"FY","YTD","20251231",1,"",100000000)</f>
        <v>1.4477045623</v>
      </c>
      <c r="G1342" s="16">
        <f>[1]!s_is(A1342,83,"FY","YTD","20241231",1,"",100000000)</f>
        <v>3.8673065454000004</v>
      </c>
      <c r="H1342" s="16">
        <f>[1]!s_is(A1342,61,"FY","YTD","20251231",1,"",100000000)</f>
        <v>-0.83183999239999995</v>
      </c>
      <c r="I1342" s="16">
        <f>[1]!s_is(A1342,61,"FY","YTD","20241231",1,"",100000000)</f>
        <v>0.56759694250000003</v>
      </c>
      <c r="J1342" s="16">
        <f>[1]!s_fa_roe(A1342,"20251231")</f>
        <v>-9.0290999999999997</v>
      </c>
      <c r="K1342" s="16">
        <f>[1]!s_stmnote_rdexp(A1342,"20251231",1,10000)</f>
        <v>0</v>
      </c>
      <c r="L1342" s="16">
        <f>[1]!s_margin_tradingbalance(A1342,"",10000)</f>
        <v>0</v>
      </c>
      <c r="M1342" s="16">
        <f>[1]!s_margin_seclendingbalance(A1342,"",10000)</f>
        <v>0</v>
      </c>
      <c r="N1342" s="17">
        <f>[1]!s_val_ev(A1342,"",100000000)</f>
        <v>266.33284093679998</v>
      </c>
      <c r="O1342" s="17">
        <f>[1]!share_freesharesmv(A1342,"",100000000)</f>
        <v>194.81242247759999</v>
      </c>
      <c r="P1342" s="17">
        <f ca="1">[1]!s_dq_amount_btin(A1342,TODAY()-1,100000000)</f>
        <v>23.0885924</v>
      </c>
      <c r="Q1342" s="17">
        <f ca="1">[1]!s_dq_turn(A1342,TODAY()-1)</f>
        <v>11.039881439964816</v>
      </c>
      <c r="R1342" s="2">
        <f>[1]!s_pq_amount(A1342,"20260101","",100000000)</f>
        <v>1341.4632486999999</v>
      </c>
      <c r="S1342" s="2">
        <f>[1]!s_pq_avgamount(A1342,"20260101","",100000000)</f>
        <v>12.307002281651375</v>
      </c>
      <c r="T1342" s="17">
        <f>[1]!s_ipo_dilutedpe(A1342)</f>
        <v>61.21</v>
      </c>
      <c r="U1342" s="12">
        <f>[1]!s_ipo_collection_total(A1342,100000000)</f>
        <v>6.8559999999999999</v>
      </c>
      <c r="V1342" s="18">
        <f>[1]!s_val_pe_ttm(A1342,"")</f>
        <v>-252.70381164550781</v>
      </c>
    </row>
    <row r="1343" spans="1:22" x14ac:dyDescent="0.3">
      <c r="A1343" s="12" t="s">
        <v>3241</v>
      </c>
      <c r="B1343" s="12" t="s">
        <v>3242</v>
      </c>
      <c r="C1343" s="16" t="str">
        <f>[1]!s_info_mkt(A1343)</f>
        <v>创业板</v>
      </c>
      <c r="D1343" s="16" t="str">
        <f>[1]!s_ipo_listeddate(A1343)</f>
        <v>2020-02-10</v>
      </c>
      <c r="E1343" s="16" t="str">
        <f>[1]!s_info_industry_csrc2023(A1343,"",3)</f>
        <v>生态保护和环境治理业</v>
      </c>
      <c r="F1343" s="16">
        <f>[1]!s_is(A1343,83,"FY","YTD","20251231",1,"",100000000)</f>
        <v>10.8114868602</v>
      </c>
      <c r="G1343" s="16">
        <f>[1]!s_is(A1343,83,"FY","YTD","20241231",1,"",100000000)</f>
        <v>9.4654059039000007</v>
      </c>
      <c r="H1343" s="16">
        <f>[1]!s_is(A1343,61,"FY","YTD","20251231",1,"",100000000)</f>
        <v>0.95043641700000003</v>
      </c>
      <c r="I1343" s="16">
        <f>[1]!s_is(A1343,61,"FY","YTD","20241231",1,"",100000000)</f>
        <v>0.49877842840000003</v>
      </c>
      <c r="J1343" s="16">
        <f>[1]!s_fa_roe(A1343,"20251231")</f>
        <v>10.7798</v>
      </c>
      <c r="K1343" s="16">
        <f>[1]!s_stmnote_rdexp(A1343,"20251231",1,10000)</f>
        <v>5482.6751770000001</v>
      </c>
      <c r="L1343" s="16">
        <f>[1]!s_margin_tradingbalance(A1343,"",10000)</f>
        <v>0</v>
      </c>
      <c r="M1343" s="16">
        <f>[1]!s_margin_seclendingbalance(A1343,"",10000)</f>
        <v>0</v>
      </c>
      <c r="N1343" s="17">
        <f>[1]!s_val_ev(A1343,"",100000000)</f>
        <v>66.447999999999993</v>
      </c>
      <c r="O1343" s="17">
        <f>[1]!share_freesharesmv(A1343,"",100000000)</f>
        <v>37.2397159402</v>
      </c>
      <c r="P1343" s="17">
        <f ca="1">[1]!s_dq_amount_btin(A1343,TODAY()-1,100000000)</f>
        <v>1.7225032600000001</v>
      </c>
      <c r="Q1343" s="17">
        <f ca="1">[1]!s_dq_turn(A1343,TODAY()-1)</f>
        <v>3.5358317318975678</v>
      </c>
      <c r="R1343" s="2">
        <f>[1]!s_pq_amount(A1343,"20260101","",100000000)</f>
        <v>304.98365187000002</v>
      </c>
      <c r="S1343" s="2">
        <f>[1]!s_pq_avgamount(A1343,"20260101","",100000000)</f>
        <v>2.798015154770642</v>
      </c>
      <c r="T1343" s="17">
        <f>[1]!s_ipo_dilutedpe(A1343)</f>
        <v>21.78</v>
      </c>
      <c r="U1343" s="12">
        <f>[1]!s_ipo_collection_total(A1343,100000000)</f>
        <v>4.056</v>
      </c>
      <c r="V1343" s="18">
        <f>[1]!s_val_pe_ttm(A1343,"")</f>
        <v>68.956779479980469</v>
      </c>
    </row>
    <row r="1344" spans="1:22" x14ac:dyDescent="0.3">
      <c r="A1344" s="12" t="s">
        <v>3243</v>
      </c>
      <c r="B1344" s="12" t="s">
        <v>3244</v>
      </c>
      <c r="C1344" s="16" t="str">
        <f>[1]!s_info_mkt(A1344)</f>
        <v>科创板</v>
      </c>
      <c r="D1344" s="16" t="str">
        <f>[1]!s_ipo_listeddate(A1344)</f>
        <v>2021-07-13</v>
      </c>
      <c r="E1344" s="16" t="str">
        <f>[1]!s_info_industry_csrc2023(A1344,"",3)</f>
        <v>软件和信息技术服务业</v>
      </c>
      <c r="F1344" s="16">
        <f>[1]!s_is(A1344,83,"FY","YTD","20251231",1,"",100000000)</f>
        <v>2.5885106893000001</v>
      </c>
      <c r="G1344" s="16">
        <f>[1]!s_is(A1344,83,"FY","YTD","20241231",1,"",100000000)</f>
        <v>3.4257197643000001</v>
      </c>
      <c r="H1344" s="16">
        <f>[1]!s_is(A1344,61,"FY","YTD","20251231",1,"",100000000)</f>
        <v>-3.7647753799999996E-2</v>
      </c>
      <c r="I1344" s="16">
        <f>[1]!s_is(A1344,61,"FY","YTD","20241231",1,"",100000000)</f>
        <v>-0.1810286575</v>
      </c>
      <c r="J1344" s="16">
        <f>[1]!s_fa_roe(A1344,"20251231")</f>
        <v>-0.63</v>
      </c>
      <c r="K1344" s="16">
        <f>[1]!s_stmnote_rdexp(A1344,"20251231",1,10000)</f>
        <v>2985.3878850000001</v>
      </c>
      <c r="L1344" s="16">
        <f>[1]!s_margin_tradingbalance(A1344,"",10000)</f>
        <v>6828.6446999999998</v>
      </c>
      <c r="M1344" s="16">
        <f>[1]!s_margin_seclendingbalance(A1344,"",10000)</f>
        <v>0</v>
      </c>
      <c r="N1344" s="17">
        <f>[1]!s_val_ev(A1344,"",100000000)</f>
        <v>24.310403260000001</v>
      </c>
      <c r="O1344" s="17">
        <f>[1]!share_freesharesmv(A1344,"",100000000)</f>
        <v>14.7637177557</v>
      </c>
      <c r="P1344" s="17">
        <f ca="1">[1]!s_dq_amount_btin(A1344,TODAY()-1,100000000)</f>
        <v>0.67180713999999997</v>
      </c>
      <c r="Q1344" s="17">
        <f ca="1">[1]!s_dq_turn(A1344,TODAY()-1)</f>
        <v>2.7897388922210746</v>
      </c>
      <c r="R1344" s="2">
        <f>[1]!s_pq_amount(A1344,"20260101","",100000000)</f>
        <v>90.494841230000006</v>
      </c>
      <c r="S1344" s="2">
        <f>[1]!s_pq_avgamount(A1344,"20260101","",100000000)</f>
        <v>0.83022790119266043</v>
      </c>
      <c r="T1344" s="17">
        <f>[1]!s_ipo_dilutedpe(A1344)</f>
        <v>22.77</v>
      </c>
      <c r="U1344" s="12">
        <f>[1]!s_ipo_collection_total(A1344,100000000)</f>
        <v>2.5020324</v>
      </c>
      <c r="V1344" s="18">
        <f>[1]!s_val_pe_ttm(A1344,"")</f>
        <v>-227.94093322753906</v>
      </c>
    </row>
    <row r="1345" spans="1:22" x14ac:dyDescent="0.3">
      <c r="A1345" s="12" t="s">
        <v>3245</v>
      </c>
      <c r="B1345" s="12" t="s">
        <v>3246</v>
      </c>
      <c r="C1345" s="16" t="str">
        <f>[1]!s_info_mkt(A1345)</f>
        <v>创业板</v>
      </c>
      <c r="D1345" s="16" t="str">
        <f>[1]!s_ipo_listeddate(A1345)</f>
        <v>2023-12-29</v>
      </c>
      <c r="E1345" s="16" t="str">
        <f>[1]!s_info_industry_csrc2023(A1345,"",3)</f>
        <v>计算机、通信和其他电子设备制造业</v>
      </c>
      <c r="F1345" s="16">
        <f>[1]!s_is(A1345,83,"FY","YTD","20251231",1,"",100000000)</f>
        <v>3.6235839677999997</v>
      </c>
      <c r="G1345" s="16">
        <f>[1]!s_is(A1345,83,"FY","YTD","20241231",1,"",100000000)</f>
        <v>3.2334127361</v>
      </c>
      <c r="H1345" s="16">
        <f>[1]!s_is(A1345,61,"FY","YTD","20251231",1,"",100000000)</f>
        <v>1.5914050663999999</v>
      </c>
      <c r="I1345" s="16">
        <f>[1]!s_is(A1345,61,"FY","YTD","20241231",1,"",100000000)</f>
        <v>1.1377096090000001</v>
      </c>
      <c r="J1345" s="16">
        <f>[1]!s_fa_roe(A1345,"20251231")</f>
        <v>11.2859</v>
      </c>
      <c r="K1345" s="16">
        <f>[1]!s_stmnote_rdexp(A1345,"20251231",1,10000)</f>
        <v>1784.5743870000001</v>
      </c>
      <c r="L1345" s="16">
        <f>[1]!s_margin_tradingbalance(A1345,"",10000)</f>
        <v>53745.162799999998</v>
      </c>
      <c r="M1345" s="16">
        <f>[1]!s_margin_seclendingbalance(A1345,"",10000)</f>
        <v>46.2376</v>
      </c>
      <c r="N1345" s="17">
        <f>[1]!s_val_ev(A1345,"",100000000)</f>
        <v>161.12402800000001</v>
      </c>
      <c r="O1345" s="17">
        <f>[1]!share_freesharesmv(A1345,"",100000000)</f>
        <v>85.025752567200001</v>
      </c>
      <c r="P1345" s="17">
        <f ca="1">[1]!s_dq_amount_btin(A1345,TODAY()-1,100000000)</f>
        <v>16.936213970000001</v>
      </c>
      <c r="Q1345" s="17">
        <f ca="1">[1]!s_dq_turn(A1345,TODAY()-1)</f>
        <v>19.722257918442583</v>
      </c>
      <c r="R1345" s="2">
        <f>[1]!s_pq_amount(A1345,"20260101","",100000000)</f>
        <v>634.09094659000004</v>
      </c>
      <c r="S1345" s="2">
        <f>[1]!s_pq_avgamount(A1345,"20260101","",100000000)</f>
        <v>5.8173481338532111</v>
      </c>
      <c r="T1345" s="17">
        <f>[1]!s_ipo_dilutedpe(A1345)</f>
        <v>20.99</v>
      </c>
      <c r="U1345" s="12">
        <f>[1]!s_ipo_collection_total(A1345,100000000)</f>
        <v>5.3408899999999999</v>
      </c>
      <c r="V1345" s="18">
        <f>[1]!s_val_pe_ttm(A1345,"")</f>
        <v>99.714256286621094</v>
      </c>
    </row>
    <row r="1346" spans="1:22" x14ac:dyDescent="0.3">
      <c r="A1346" s="12" t="s">
        <v>3247</v>
      </c>
      <c r="B1346" s="12" t="s">
        <v>3248</v>
      </c>
      <c r="C1346" s="16" t="str">
        <f>[1]!s_info_mkt(A1346)</f>
        <v>创业板</v>
      </c>
      <c r="D1346" s="16" t="str">
        <f>[1]!s_ipo_listeddate(A1346)</f>
        <v>2021-12-20</v>
      </c>
      <c r="E1346" s="16" t="str">
        <f>[1]!s_info_industry_csrc2023(A1346,"",3)</f>
        <v>研究和试验发展</v>
      </c>
      <c r="F1346" s="16">
        <f>[1]!s_is(A1346,83,"FY","YTD","20251231",1,"",100000000)</f>
        <v>6.7798709467999991</v>
      </c>
      <c r="G1346" s="16">
        <f>[1]!s_is(A1346,83,"FY","YTD","20241231",1,"",100000000)</f>
        <v>8.0192324421999999</v>
      </c>
      <c r="H1346" s="16">
        <f>[1]!s_is(A1346,61,"FY","YTD","20251231",1,"",100000000)</f>
        <v>-0.90395530079999997</v>
      </c>
      <c r="I1346" s="16">
        <f>[1]!s_is(A1346,61,"FY","YTD","20241231",1,"",100000000)</f>
        <v>-0.52742809579999994</v>
      </c>
      <c r="J1346" s="16">
        <f>[1]!s_fa_roe(A1346,"20251231")</f>
        <v>-3.5670999999999999</v>
      </c>
      <c r="K1346" s="16">
        <f>[1]!s_stmnote_rdexp(A1346,"20251231",1,10000)</f>
        <v>18986.705166</v>
      </c>
      <c r="L1346" s="16">
        <f>[1]!s_margin_tradingbalance(A1346,"",10000)</f>
        <v>23863.8681</v>
      </c>
      <c r="M1346" s="16">
        <f>[1]!s_margin_seclendingbalance(A1346,"",10000)</f>
        <v>23.7102</v>
      </c>
      <c r="N1346" s="17">
        <f>[1]!s_val_ev(A1346,"",100000000)</f>
        <v>60.861999844799996</v>
      </c>
      <c r="O1346" s="17">
        <f>[1]!share_freesharesmv(A1346,"",100000000)</f>
        <v>39.623907845200002</v>
      </c>
      <c r="P1346" s="17">
        <f ca="1">[1]!s_dq_amount_btin(A1346,TODAY()-1,100000000)</f>
        <v>1.2942059100000001</v>
      </c>
      <c r="Q1346" s="17">
        <f ca="1">[1]!s_dq_turn(A1346,TODAY()-1)</f>
        <v>2.7882668768934145</v>
      </c>
      <c r="R1346" s="2">
        <f>[1]!s_pq_amount(A1346,"20260101","",100000000)</f>
        <v>177.18457502999999</v>
      </c>
      <c r="S1346" s="2">
        <f>[1]!s_pq_avgamount(A1346,"20260101","",100000000)</f>
        <v>1.7036978368269231</v>
      </c>
      <c r="T1346" s="17">
        <f>[1]!s_ipo_dilutedpe(A1346)</f>
        <v>156.93</v>
      </c>
      <c r="U1346" s="12">
        <f>[1]!s_ipo_collection_total(A1346,100000000)</f>
        <v>21.525166931999998</v>
      </c>
      <c r="V1346" s="18">
        <f>[1]!s_val_pe_ttm(A1346,"")</f>
        <v>-118.44207763671875</v>
      </c>
    </row>
    <row r="1347" spans="1:22" x14ac:dyDescent="0.3">
      <c r="A1347" s="12" t="s">
        <v>3249</v>
      </c>
      <c r="B1347" s="12" t="s">
        <v>3250</v>
      </c>
      <c r="C1347" s="16" t="str">
        <f>[1]!s_info_mkt(A1347)</f>
        <v>创业板</v>
      </c>
      <c r="D1347" s="16" t="str">
        <f>[1]!s_ipo_listeddate(A1347)</f>
        <v>2022-09-09</v>
      </c>
      <c r="E1347" s="16" t="str">
        <f>[1]!s_info_industry_csrc2023(A1347,"",3)</f>
        <v>化学原料和化学制品制造业</v>
      </c>
      <c r="F1347" s="16">
        <f>[1]!s_is(A1347,83,"FY","YTD","20251231",1,"",100000000)</f>
        <v>11.6067287093</v>
      </c>
      <c r="G1347" s="16">
        <f>[1]!s_is(A1347,83,"FY","YTD","20241231",1,"",100000000)</f>
        <v>8.1008803053000005</v>
      </c>
      <c r="H1347" s="16">
        <f>[1]!s_is(A1347,61,"FY","YTD","20251231",1,"",100000000)</f>
        <v>0.38618721780000004</v>
      </c>
      <c r="I1347" s="16">
        <f>[1]!s_is(A1347,61,"FY","YTD","20241231",1,"",100000000)</f>
        <v>-0.33041728170000001</v>
      </c>
      <c r="J1347" s="16">
        <f>[1]!s_fa_roe(A1347,"20251231")</f>
        <v>1.4263999999999999</v>
      </c>
      <c r="K1347" s="16">
        <f>[1]!s_stmnote_rdexp(A1347,"20251231",1,10000)</f>
        <v>2987.3341190000001</v>
      </c>
      <c r="L1347" s="16">
        <f>[1]!s_margin_tradingbalance(A1347,"",10000)</f>
        <v>22015.4663</v>
      </c>
      <c r="M1347" s="16">
        <f>[1]!s_margin_seclendingbalance(A1347,"",10000)</f>
        <v>55.901000000000003</v>
      </c>
      <c r="N1347" s="17">
        <f>[1]!s_val_ev(A1347,"",100000000)</f>
        <v>92.096767623999995</v>
      </c>
      <c r="O1347" s="17">
        <f>[1]!share_freesharesmv(A1347,"",100000000)</f>
        <v>37.883892422499997</v>
      </c>
      <c r="P1347" s="17">
        <f ca="1">[1]!s_dq_amount_btin(A1347,TODAY()-1,100000000)</f>
        <v>4.8420781699999997</v>
      </c>
      <c r="Q1347" s="17">
        <f ca="1">[1]!s_dq_turn(A1347,TODAY()-1)</f>
        <v>6.7015315248802345</v>
      </c>
      <c r="R1347" s="2">
        <f>[1]!s_pq_amount(A1347,"20260101","",100000000)</f>
        <v>315.96851856000001</v>
      </c>
      <c r="S1347" s="2">
        <f>[1]!s_pq_avgamount(A1347,"20260101","",100000000)</f>
        <v>2.8987937482568809</v>
      </c>
      <c r="T1347" s="17">
        <f>[1]!s_ipo_dilutedpe(A1347)</f>
        <v>78.39</v>
      </c>
      <c r="U1347" s="12">
        <f>[1]!s_ipo_collection_total(A1347,100000000)</f>
        <v>23.6096</v>
      </c>
      <c r="V1347" s="18">
        <f>[1]!s_val_pe_ttm(A1347,"")</f>
        <v>146.99185180664063</v>
      </c>
    </row>
    <row r="1348" spans="1:22" x14ac:dyDescent="0.3">
      <c r="A1348" s="12" t="s">
        <v>3251</v>
      </c>
      <c r="B1348" s="12" t="s">
        <v>3252</v>
      </c>
      <c r="C1348" s="16" t="str">
        <f>[1]!s_info_mkt(A1348)</f>
        <v>科创板</v>
      </c>
      <c r="D1348" s="16" t="str">
        <f>[1]!s_ipo_listeddate(A1348)</f>
        <v>2019-10-30</v>
      </c>
      <c r="E1348" s="16" t="str">
        <f>[1]!s_info_industry_csrc2023(A1348,"",3)</f>
        <v>专用设备制造业</v>
      </c>
      <c r="F1348" s="16">
        <f>[1]!s_is(A1348,83,"FY","YTD","20251231",1,"",100000000)</f>
        <v>5.2540785122000004</v>
      </c>
      <c r="G1348" s="16">
        <f>[1]!s_is(A1348,83,"FY","YTD","20241231",1,"",100000000)</f>
        <v>4.5873927135999999</v>
      </c>
      <c r="H1348" s="16">
        <f>[1]!s_is(A1348,61,"FY","YTD","20251231",1,"",100000000)</f>
        <v>0.47286319990000003</v>
      </c>
      <c r="I1348" s="16">
        <f>[1]!s_is(A1348,61,"FY","YTD","20241231",1,"",100000000)</f>
        <v>1.4977934199999999E-2</v>
      </c>
      <c r="J1348" s="16">
        <f>[1]!s_fa_roe(A1348,"20251231")</f>
        <v>5.27</v>
      </c>
      <c r="K1348" s="16">
        <f>[1]!s_stmnote_rdexp(A1348,"20251231",1,10000)</f>
        <v>16262.681636000001</v>
      </c>
      <c r="L1348" s="16">
        <f>[1]!s_margin_tradingbalance(A1348,"",10000)</f>
        <v>73813.604099999997</v>
      </c>
      <c r="M1348" s="16">
        <f>[1]!s_margin_seclendingbalance(A1348,"",10000)</f>
        <v>22.982399999999998</v>
      </c>
      <c r="N1348" s="17">
        <f>[1]!s_val_ev(A1348,"",100000000)</f>
        <v>84.259123200000005</v>
      </c>
      <c r="O1348" s="17">
        <f>[1]!share_freesharesmv(A1348,"",100000000)</f>
        <v>69.772264732799997</v>
      </c>
      <c r="P1348" s="17">
        <f ca="1">[1]!s_dq_amount_btin(A1348,TODAY()-1,100000000)</f>
        <v>2.8368782100000001</v>
      </c>
      <c r="Q1348" s="17">
        <f ca="1">[1]!s_dq_turn(A1348,TODAY()-1)</f>
        <v>3.3936624301355174</v>
      </c>
      <c r="R1348" s="2">
        <f>[1]!s_pq_amount(A1348,"20260101","",100000000)</f>
        <v>396.915097</v>
      </c>
      <c r="S1348" s="2">
        <f>[1]!s_pq_avgamount(A1348,"20260101","",100000000)</f>
        <v>3.6414229082568808</v>
      </c>
      <c r="T1348" s="17">
        <f>[1]!s_ipo_dilutedpe(A1348)</f>
        <v>32.75</v>
      </c>
      <c r="U1348" s="12">
        <f>[1]!s_ipo_collection_total(A1348,100000000)</f>
        <v>3.4950000000000001</v>
      </c>
      <c r="V1348" s="18">
        <f>[1]!s_val_pe_ttm(A1348,"")</f>
        <v>122.505615234375</v>
      </c>
    </row>
    <row r="1349" spans="1:22" x14ac:dyDescent="0.3">
      <c r="A1349" s="12" t="s">
        <v>3253</v>
      </c>
      <c r="B1349" s="12" t="s">
        <v>3254</v>
      </c>
      <c r="C1349" s="16" t="str">
        <f>[1]!s_info_mkt(A1349)</f>
        <v>主板</v>
      </c>
      <c r="D1349" s="16" t="str">
        <f>[1]!s_ipo_listeddate(A1349)</f>
        <v>2008-03-06</v>
      </c>
      <c r="E1349" s="16" t="str">
        <f>[1]!s_info_industry_csrc2023(A1349,"",3)</f>
        <v>卫生</v>
      </c>
      <c r="F1349" s="16">
        <f>[1]!s_is(A1349,83,"FY","YTD","20251231",1,"",100000000)</f>
        <v>30.527385088300001</v>
      </c>
      <c r="G1349" s="16">
        <f>[1]!s_is(A1349,83,"FY","YTD","20241231",1,"",100000000)</f>
        <v>37.990103134000002</v>
      </c>
      <c r="H1349" s="16">
        <f>[1]!s_is(A1349,61,"FY","YTD","20251231",1,"",100000000)</f>
        <v>0.30942846159999998</v>
      </c>
      <c r="I1349" s="16">
        <f>[1]!s_is(A1349,61,"FY","YTD","20241231",1,"",100000000)</f>
        <v>1.1476552194</v>
      </c>
      <c r="J1349" s="16">
        <f>[1]!s_fa_roe(A1349,"20251231")</f>
        <v>1.5720000000000001</v>
      </c>
      <c r="K1349" s="16">
        <f>[1]!s_stmnote_rdexp(A1349,"20251231",1,10000)</f>
        <v>1335.4432689999999</v>
      </c>
      <c r="L1349" s="16">
        <f>[1]!s_margin_tradingbalance(A1349,"",10000)</f>
        <v>41844.167000000001</v>
      </c>
      <c r="M1349" s="16">
        <f>[1]!s_margin_seclendingbalance(A1349,"",10000)</f>
        <v>166.41829999999999</v>
      </c>
      <c r="N1349" s="17">
        <f>[1]!s_val_ev(A1349,"",100000000)</f>
        <v>66.622089832900002</v>
      </c>
      <c r="O1349" s="17">
        <f>[1]!share_freesharesmv(A1349,"",100000000)</f>
        <v>42.852135412099997</v>
      </c>
      <c r="P1349" s="17">
        <f ca="1">[1]!s_dq_amount_btin(A1349,TODAY()-1,100000000)</f>
        <v>1.7504118799999999</v>
      </c>
      <c r="Q1349" s="17">
        <f ca="1">[1]!s_dq_turn(A1349,TODAY()-1)</f>
        <v>2.8005664110113471</v>
      </c>
      <c r="R1349" s="2">
        <f>[1]!s_pq_amount(A1349,"20260101","",100000000)</f>
        <v>300.92602650999999</v>
      </c>
      <c r="S1349" s="2">
        <f>[1]!s_pq_avgamount(A1349,"20260101","",100000000)</f>
        <v>2.7607892340366971</v>
      </c>
      <c r="T1349" s="17">
        <f>[1]!s_ipo_dilutedpe(A1349)</f>
        <v>29.97</v>
      </c>
      <c r="U1349" s="12">
        <f>[1]!s_ipo_collection_total(A1349,100000000)</f>
        <v>1.4461200000000001</v>
      </c>
      <c r="V1349" s="18">
        <f>[1]!s_val_pe_ttm(A1349,"")</f>
        <v>258.66506958007813</v>
      </c>
    </row>
    <row r="1350" spans="1:22" x14ac:dyDescent="0.3">
      <c r="A1350" s="12" t="s">
        <v>3255</v>
      </c>
      <c r="B1350" s="12" t="s">
        <v>3256</v>
      </c>
      <c r="C1350" s="16" t="str">
        <f>[1]!s_info_mkt(A1350)</f>
        <v>主板</v>
      </c>
      <c r="D1350" s="16" t="str">
        <f>[1]!s_ipo_listeddate(A1350)</f>
        <v>2000-01-20</v>
      </c>
      <c r="E1350" s="16" t="str">
        <f>[1]!s_info_industry_csrc2023(A1350,"",3)</f>
        <v>有色金属冶炼和压延加工业</v>
      </c>
      <c r="F1350" s="16">
        <f>[1]!s_is(A1350,83,"FY","YTD","20251231",1,"",100000000)</f>
        <v>15.430232630599999</v>
      </c>
      <c r="G1350" s="16">
        <f>[1]!s_is(A1350,83,"FY","YTD","20241231",1,"",100000000)</f>
        <v>12.8060076083</v>
      </c>
      <c r="H1350" s="16">
        <f>[1]!s_is(A1350,61,"FY","YTD","20251231",1,"",100000000)</f>
        <v>2.5825610306</v>
      </c>
      <c r="I1350" s="16">
        <f>[1]!s_is(A1350,61,"FY","YTD","20241231",1,"",100000000)</f>
        <v>2.1322344221000002</v>
      </c>
      <c r="J1350" s="16">
        <f>[1]!s_fa_roe(A1350,"20251231")</f>
        <v>9.6327999999999996</v>
      </c>
      <c r="K1350" s="16">
        <f>[1]!s_stmnote_rdexp(A1350,"20251231",1,10000)</f>
        <v>4156.5949689999998</v>
      </c>
      <c r="L1350" s="16">
        <f>[1]!s_margin_tradingbalance(A1350,"",10000)</f>
        <v>25999.739699999998</v>
      </c>
      <c r="M1350" s="16">
        <f>[1]!s_margin_seclendingbalance(A1350,"",10000)</f>
        <v>0</v>
      </c>
      <c r="N1350" s="17">
        <f>[1]!s_val_ev(A1350,"",100000000)</f>
        <v>332.35265059659997</v>
      </c>
      <c r="O1350" s="17">
        <f>[1]!share_freesharesmv(A1350,"",100000000)</f>
        <v>187.01287725259999</v>
      </c>
      <c r="P1350" s="17">
        <f ca="1">[1]!s_dq_amount_btin(A1350,TODAY()-1,100000000)</f>
        <v>18.04672781</v>
      </c>
      <c r="Q1350" s="17">
        <f ca="1">[1]!s_dq_turn(A1350,TODAY()-1)</f>
        <v>5.7174536377543239</v>
      </c>
      <c r="R1350" s="2">
        <f>[1]!s_pq_amount(A1350,"20260101","",100000000)</f>
        <v>1416.2367822399999</v>
      </c>
      <c r="S1350" s="2">
        <f>[1]!s_pq_avgamount(A1350,"20260101","",100000000)</f>
        <v>12.992998002201833</v>
      </c>
      <c r="T1350" s="17">
        <f>[1]!s_ipo_dilutedpe(A1350)</f>
        <v>29.7</v>
      </c>
      <c r="U1350" s="12">
        <f>[1]!s_ipo_collection_total(A1350,100000000)</f>
        <v>6.11</v>
      </c>
      <c r="V1350" s="18">
        <f>[1]!s_val_pe_ttm(A1350,"")</f>
        <v>129.77455139160156</v>
      </c>
    </row>
    <row r="1351" spans="1:22" x14ac:dyDescent="0.3">
      <c r="A1351" s="12" t="s">
        <v>3257</v>
      </c>
      <c r="B1351" s="12" t="s">
        <v>3258</v>
      </c>
      <c r="C1351" s="16" t="str">
        <f>[1]!s_info_mkt(A1351)</f>
        <v>主板</v>
      </c>
      <c r="D1351" s="16" t="str">
        <f>[1]!s_ipo_listeddate(A1351)</f>
        <v>2014-09-05</v>
      </c>
      <c r="E1351" s="16" t="str">
        <f>[1]!s_info_industry_csrc2023(A1351,"",3)</f>
        <v>橡胶和塑料制品业</v>
      </c>
      <c r="F1351" s="16">
        <f>[1]!s_is(A1351,83,"FY","YTD","20251231",1,"",100000000)</f>
        <v>154.90803120610002</v>
      </c>
      <c r="G1351" s="16">
        <f>[1]!s_is(A1351,83,"FY","YTD","20241231",1,"",100000000)</f>
        <v>191.47424268310002</v>
      </c>
      <c r="H1351" s="16">
        <f>[1]!s_is(A1351,61,"FY","YTD","20251231",1,"",100000000)</f>
        <v>7.6967626823000002</v>
      </c>
      <c r="I1351" s="16">
        <f>[1]!s_is(A1351,61,"FY","YTD","20241231",1,"",100000000)</f>
        <v>13.075595249600001</v>
      </c>
      <c r="J1351" s="16">
        <f>[1]!s_fa_roe(A1351,"20251231")</f>
        <v>4.6856</v>
      </c>
      <c r="K1351" s="16">
        <f>[1]!s_stmnote_rdexp(A1351,"20251231",1,10000)</f>
        <v>46763.807938999998</v>
      </c>
      <c r="L1351" s="16">
        <f>[1]!s_margin_tradingbalance(A1351,"",10000)</f>
        <v>61699.887799999997</v>
      </c>
      <c r="M1351" s="16">
        <f>[1]!s_margin_seclendingbalance(A1351,"",10000)</f>
        <v>117.9096</v>
      </c>
      <c r="N1351" s="17">
        <f>[1]!s_val_ev(A1351,"",100000000)</f>
        <v>457.0521273288</v>
      </c>
      <c r="O1351" s="17">
        <f>[1]!share_freesharesmv(A1351,"",100000000)</f>
        <v>173.99615402160001</v>
      </c>
      <c r="P1351" s="17">
        <f ca="1">[1]!s_dq_amount_btin(A1351,TODAY()-1,100000000)</f>
        <v>7.8887851199999997</v>
      </c>
      <c r="Q1351" s="17">
        <f ca="1">[1]!s_dq_turn(A1351,TODAY()-1)</f>
        <v>1.7115162146860625</v>
      </c>
      <c r="R1351" s="2">
        <f>[1]!s_pq_amount(A1351,"20260101","",100000000)</f>
        <v>1074.3320729699999</v>
      </c>
      <c r="S1351" s="2">
        <f>[1]!s_pq_avgamount(A1351,"20260101","",100000000)</f>
        <v>9.8562575501834857</v>
      </c>
      <c r="T1351" s="17">
        <f>[1]!s_ipo_dilutedpe(A1351)</f>
        <v>22.28</v>
      </c>
      <c r="U1351" s="12">
        <f>[1]!s_ipo_collection_total(A1351,100000000)</f>
        <v>16.308</v>
      </c>
      <c r="V1351" s="18">
        <f>[1]!s_val_pe_ttm(A1351,"")</f>
        <v>67.179824829101563</v>
      </c>
    </row>
    <row r="1352" spans="1:22" x14ac:dyDescent="0.3">
      <c r="A1352" s="12" t="s">
        <v>3259</v>
      </c>
      <c r="B1352" s="12" t="s">
        <v>3260</v>
      </c>
      <c r="C1352" s="16" t="str">
        <f>[1]!s_info_mkt(A1352)</f>
        <v>创业板</v>
      </c>
      <c r="D1352" s="16" t="str">
        <f>[1]!s_ipo_listeddate(A1352)</f>
        <v>2009-10-30</v>
      </c>
      <c r="E1352" s="16" t="str">
        <f>[1]!s_info_industry_csrc2023(A1352,"",3)</f>
        <v>专用设备制造业</v>
      </c>
      <c r="F1352" s="16">
        <f>[1]!s_is(A1352,83,"FY","YTD","20251231",1,"",100000000)</f>
        <v>64.827317035500002</v>
      </c>
      <c r="G1352" s="16">
        <f>[1]!s_is(A1352,83,"FY","YTD","20241231",1,"",100000000)</f>
        <v>61.032691058800005</v>
      </c>
      <c r="H1352" s="16">
        <f>[1]!s_is(A1352,61,"FY","YTD","20251231",1,"",100000000)</f>
        <v>9.6200633253000003</v>
      </c>
      <c r="I1352" s="16">
        <f>[1]!s_is(A1352,61,"FY","YTD","20241231",1,"",100000000)</f>
        <v>2.4693771550000001</v>
      </c>
      <c r="J1352" s="16">
        <f>[1]!s_fa_roe(A1352,"20251231")</f>
        <v>6.1437999999999997</v>
      </c>
      <c r="K1352" s="16">
        <f>[1]!s_stmnote_rdexp(A1352,"20251231",1,10000)</f>
        <v>108917.90938499999</v>
      </c>
      <c r="L1352" s="16">
        <f>[1]!s_margin_tradingbalance(A1352,"",10000)</f>
        <v>121729.2184</v>
      </c>
      <c r="M1352" s="16">
        <f>[1]!s_margin_seclendingbalance(A1352,"",10000)</f>
        <v>643.5</v>
      </c>
      <c r="N1352" s="17">
        <f>[1]!s_val_ev(A1352,"",100000000)</f>
        <v>217.89280143119998</v>
      </c>
      <c r="O1352" s="17">
        <f>[1]!share_freesharesmv(A1352,"",100000000)</f>
        <v>135.13066410780002</v>
      </c>
      <c r="P1352" s="17">
        <f ca="1">[1]!s_dq_amount_btin(A1352,TODAY()-1,100000000)</f>
        <v>2.7763104699999999</v>
      </c>
      <c r="Q1352" s="17">
        <f ca="1">[1]!s_dq_turn(A1352,TODAY()-1)</f>
        <v>1.4797401755728188</v>
      </c>
      <c r="R1352" s="2">
        <f>[1]!s_pq_amount(A1352,"20260101","",100000000)</f>
        <v>737.78078040000003</v>
      </c>
      <c r="S1352" s="2">
        <f>[1]!s_pq_avgamount(A1352,"20260101","",100000000)</f>
        <v>6.768631012844037</v>
      </c>
      <c r="T1352" s="17">
        <f>[1]!s_ipo_dilutedpe(A1352)</f>
        <v>59.56</v>
      </c>
      <c r="U1352" s="12">
        <f>[1]!s_ipo_collection_total(A1352,100000000)</f>
        <v>11.89</v>
      </c>
      <c r="V1352" s="18">
        <f>[1]!s_val_pe_ttm(A1352,"")</f>
        <v>26.243263244628906</v>
      </c>
    </row>
    <row r="1353" spans="1:22" x14ac:dyDescent="0.3">
      <c r="A1353" s="12" t="s">
        <v>3261</v>
      </c>
      <c r="B1353" s="12" t="s">
        <v>3262</v>
      </c>
      <c r="C1353" s="16" t="str">
        <f>[1]!s_info_mkt(A1353)</f>
        <v>创业板</v>
      </c>
      <c r="D1353" s="16" t="str">
        <f>[1]!s_ipo_listeddate(A1353)</f>
        <v>2010-12-29</v>
      </c>
      <c r="E1353" s="16" t="str">
        <f>[1]!s_info_industry_csrc2023(A1353,"",3)</f>
        <v>电气机械和器材制造业</v>
      </c>
      <c r="F1353" s="16">
        <f>[1]!s_is(A1353,83,"FY","YTD","20251231",1,"",100000000)</f>
        <v>17.6316809506</v>
      </c>
      <c r="G1353" s="16">
        <f>[1]!s_is(A1353,83,"FY","YTD","20241231",1,"",100000000)</f>
        <v>12.735738040199999</v>
      </c>
      <c r="H1353" s="16">
        <f>[1]!s_is(A1353,61,"FY","YTD","20251231",1,"",100000000)</f>
        <v>0.50940744100000002</v>
      </c>
      <c r="I1353" s="16">
        <f>[1]!s_is(A1353,61,"FY","YTD","20241231",1,"",100000000)</f>
        <v>0.35000090740000001</v>
      </c>
      <c r="J1353" s="16">
        <f>[1]!s_fa_roe(A1353,"20251231")</f>
        <v>5.6851000000000003</v>
      </c>
      <c r="K1353" s="16">
        <f>[1]!s_stmnote_rdexp(A1353,"20251231",1,10000)</f>
        <v>5430.0852329999998</v>
      </c>
      <c r="L1353" s="16">
        <f>[1]!s_margin_tradingbalance(A1353,"",10000)</f>
        <v>33579.321000000004</v>
      </c>
      <c r="M1353" s="16">
        <f>[1]!s_margin_seclendingbalance(A1353,"",10000)</f>
        <v>24.531300000000002</v>
      </c>
      <c r="N1353" s="17">
        <f>[1]!s_val_ev(A1353,"",100000000)</f>
        <v>81.760000000000005</v>
      </c>
      <c r="O1353" s="17">
        <f>[1]!share_freesharesmv(A1353,"",100000000)</f>
        <v>55.722025149000004</v>
      </c>
      <c r="P1353" s="17">
        <f ca="1">[1]!s_dq_amount_btin(A1353,TODAY()-1,100000000)</f>
        <v>2.0732046099999999</v>
      </c>
      <c r="Q1353" s="17">
        <f ca="1">[1]!s_dq_turn(A1353,TODAY()-1)</f>
        <v>2.5615292235716129</v>
      </c>
      <c r="R1353" s="2">
        <f>[1]!s_pq_amount(A1353,"20260101","",100000000)</f>
        <v>760.46135359000004</v>
      </c>
      <c r="S1353" s="2">
        <f>[1]!s_pq_avgamount(A1353,"20260101","",100000000)</f>
        <v>6.9767096659633028</v>
      </c>
      <c r="T1353" s="17">
        <f>[1]!s_ipo_dilutedpe(A1353)</f>
        <v>72.73</v>
      </c>
      <c r="U1353" s="12">
        <f>[1]!s_ipo_collection_total(A1353,100000000)</f>
        <v>8</v>
      </c>
      <c r="V1353" s="18">
        <f>[1]!s_val_pe_ttm(A1353,"")</f>
        <v>142.37515258789063</v>
      </c>
    </row>
    <row r="1354" spans="1:22" x14ac:dyDescent="0.3">
      <c r="A1354" s="12" t="s">
        <v>3263</v>
      </c>
      <c r="B1354" s="12" t="s">
        <v>3264</v>
      </c>
      <c r="C1354" s="16" t="str">
        <f>[1]!s_info_mkt(A1354)</f>
        <v>主板</v>
      </c>
      <c r="D1354" s="16" t="str">
        <f>[1]!s_ipo_listeddate(A1354)</f>
        <v>2000-06-15</v>
      </c>
      <c r="E1354" s="16" t="str">
        <f>[1]!s_info_industry_csrc2023(A1354,"",3)</f>
        <v>建筑装饰、装修和其他建筑业</v>
      </c>
      <c r="F1354" s="16">
        <f>[1]!s_is(A1354,83,"FY","YTD","20251231",1,"",100000000)</f>
        <v>3.8401940083999997</v>
      </c>
      <c r="G1354" s="16">
        <f>[1]!s_is(A1354,83,"FY","YTD","20241231",1,"",100000000)</f>
        <v>3.7454098707000001</v>
      </c>
      <c r="H1354" s="16">
        <f>[1]!s_is(A1354,61,"FY","YTD","20251231",1,"",100000000)</f>
        <v>-0.17178310629999999</v>
      </c>
      <c r="I1354" s="16">
        <f>[1]!s_is(A1354,61,"FY","YTD","20241231",1,"",100000000)</f>
        <v>0.39976958140000002</v>
      </c>
      <c r="J1354" s="16">
        <f>[1]!s_fa_roe(A1354,"20251231")</f>
        <v>-3.7317999999999998</v>
      </c>
      <c r="K1354" s="16">
        <f>[1]!s_stmnote_rdexp(A1354,"20251231",1,10000)</f>
        <v>0</v>
      </c>
      <c r="L1354" s="16">
        <f>[1]!s_margin_tradingbalance(A1354,"",10000)</f>
        <v>0</v>
      </c>
      <c r="M1354" s="16">
        <f>[1]!s_margin_seclendingbalance(A1354,"",10000)</f>
        <v>0</v>
      </c>
      <c r="N1354" s="17">
        <f>[1]!s_val_ev(A1354,"",100000000)</f>
        <v>72.403284353399997</v>
      </c>
      <c r="O1354" s="17">
        <f>[1]!share_freesharesmv(A1354,"",100000000)</f>
        <v>42.868342796999997</v>
      </c>
      <c r="P1354" s="17">
        <f ca="1">[1]!s_dq_amount_btin(A1354,TODAY()-1,100000000)</f>
        <v>1.1150706800000001</v>
      </c>
      <c r="Q1354" s="17">
        <f ca="1">[1]!s_dq_turn(A1354,TODAY()-1)</f>
        <v>1.5145456587958022</v>
      </c>
      <c r="R1354" s="2">
        <f>[1]!s_pq_amount(A1354,"20260101","",100000000)</f>
        <v>133.06791802000001</v>
      </c>
      <c r="S1354" s="2">
        <f>[1]!s_pq_avgamount(A1354,"20260101","",100000000)</f>
        <v>1.2208065873394496</v>
      </c>
      <c r="T1354" s="17">
        <f>[1]!s_ipo_dilutedpe(A1354)</f>
        <v>26.58</v>
      </c>
      <c r="U1354" s="12">
        <f>[1]!s_ipo_collection_total(A1354,100000000)</f>
        <v>1.677</v>
      </c>
      <c r="V1354" s="18">
        <f>[1]!s_val_pe_ttm(A1354,"")</f>
        <v>-354.74923706054688</v>
      </c>
    </row>
    <row r="1355" spans="1:22" x14ac:dyDescent="0.3">
      <c r="A1355" s="12" t="s">
        <v>3265</v>
      </c>
      <c r="B1355" s="12" t="s">
        <v>3266</v>
      </c>
      <c r="C1355" s="16" t="str">
        <f>[1]!s_info_mkt(A1355)</f>
        <v>创业板</v>
      </c>
      <c r="D1355" s="16" t="str">
        <f>[1]!s_ipo_listeddate(A1355)</f>
        <v>2021-07-26</v>
      </c>
      <c r="E1355" s="16" t="str">
        <f>[1]!s_info_industry_csrc2023(A1355,"",3)</f>
        <v>专用设备制造业</v>
      </c>
      <c r="F1355" s="16">
        <f>[1]!s_is(A1355,83,"FY","YTD","20251231",1,"",100000000)</f>
        <v>3.6883056458999999</v>
      </c>
      <c r="G1355" s="16">
        <f>[1]!s_is(A1355,83,"FY","YTD","20241231",1,"",100000000)</f>
        <v>2.7844212739</v>
      </c>
      <c r="H1355" s="16">
        <f>[1]!s_is(A1355,61,"FY","YTD","20251231",1,"",100000000)</f>
        <v>1.1312843851999999</v>
      </c>
      <c r="I1355" s="16">
        <f>[1]!s_is(A1355,61,"FY","YTD","20241231",1,"",100000000)</f>
        <v>0.7885423023</v>
      </c>
      <c r="J1355" s="16">
        <f>[1]!s_fa_roe(A1355,"20251231")</f>
        <v>15.1067</v>
      </c>
      <c r="K1355" s="16">
        <f>[1]!s_stmnote_rdexp(A1355,"20251231",1,10000)</f>
        <v>5018.5513299999993</v>
      </c>
      <c r="L1355" s="16">
        <f>[1]!s_margin_tradingbalance(A1355,"",10000)</f>
        <v>8006.6966000000002</v>
      </c>
      <c r="M1355" s="16">
        <f>[1]!s_margin_seclendingbalance(A1355,"",10000)</f>
        <v>0.48399999999999999</v>
      </c>
      <c r="N1355" s="17">
        <f>[1]!s_val_ev(A1355,"",100000000)</f>
        <v>32.787264180000001</v>
      </c>
      <c r="O1355" s="17">
        <f>[1]!share_freesharesmv(A1355,"",100000000)</f>
        <v>17.771262939</v>
      </c>
      <c r="P1355" s="17">
        <f ca="1">[1]!s_dq_amount_btin(A1355,TODAY()-1,100000000)</f>
        <v>0.48555143000000001</v>
      </c>
      <c r="Q1355" s="17">
        <f ca="1">[1]!s_dq_turn(A1355,TODAY()-1)</f>
        <v>1.7674095743309384</v>
      </c>
      <c r="R1355" s="2">
        <f>[1]!s_pq_amount(A1355,"20260101","",100000000)</f>
        <v>97.762919389999993</v>
      </c>
      <c r="S1355" s="2">
        <f>[1]!s_pq_avgamount(A1355,"20260101","",100000000)</f>
        <v>0.89690751733944951</v>
      </c>
      <c r="T1355" s="17">
        <f>[1]!s_ipo_dilutedpe(A1355)</f>
        <v>44.99</v>
      </c>
      <c r="U1355" s="12">
        <f>[1]!s_ipo_collection_total(A1355,100000000)</f>
        <v>2.5004869724000001</v>
      </c>
      <c r="V1355" s="18">
        <f>[1]!s_val_pe_ttm(A1355,"")</f>
        <v>29.893154144287109</v>
      </c>
    </row>
    <row r="1356" spans="1:22" x14ac:dyDescent="0.3">
      <c r="A1356" s="12" t="s">
        <v>3267</v>
      </c>
      <c r="B1356" s="12" t="s">
        <v>3268</v>
      </c>
      <c r="C1356" s="16" t="str">
        <f>[1]!s_info_mkt(A1356)</f>
        <v>主板</v>
      </c>
      <c r="D1356" s="16" t="str">
        <f>[1]!s_ipo_listeddate(A1356)</f>
        <v>1993-09-17</v>
      </c>
      <c r="E1356" s="16" t="str">
        <f>[1]!s_info_industry_csrc2023(A1356,"",3)</f>
        <v>综合</v>
      </c>
      <c r="F1356" s="16">
        <f>[1]!s_is(A1356,83,"FY","YTD","20251231",1,"",100000000)</f>
        <v>149.3460553539</v>
      </c>
      <c r="G1356" s="16">
        <f>[1]!s_is(A1356,83,"FY","YTD","20241231",1,"",100000000)</f>
        <v>121.99116451459999</v>
      </c>
      <c r="H1356" s="16">
        <f>[1]!s_is(A1356,61,"FY","YTD","20251231",1,"",100000000)</f>
        <v>2.7546996849000003</v>
      </c>
      <c r="I1356" s="16">
        <f>[1]!s_is(A1356,61,"FY","YTD","20241231",1,"",100000000)</f>
        <v>3.7498800807000001</v>
      </c>
      <c r="J1356" s="16">
        <f>[1]!s_fa_roe(A1356,"20251231")</f>
        <v>2.9944000000000002</v>
      </c>
      <c r="K1356" s="16">
        <f>[1]!s_stmnote_rdexp(A1356,"20251231",1,10000)</f>
        <v>56540.256608000003</v>
      </c>
      <c r="L1356" s="16">
        <f>[1]!s_margin_tradingbalance(A1356,"",10000)</f>
        <v>334332.2046</v>
      </c>
      <c r="M1356" s="16">
        <f>[1]!s_margin_seclendingbalance(A1356,"",10000)</f>
        <v>1589.2757999999999</v>
      </c>
      <c r="N1356" s="17">
        <f>[1]!s_val_ev(A1356,"",100000000)</f>
        <v>1091.2646643933999</v>
      </c>
      <c r="O1356" s="17">
        <f>[1]!share_freesharesmv(A1356,"",100000000)</f>
        <v>511.74552290819997</v>
      </c>
      <c r="P1356" s="17">
        <f ca="1">[1]!s_dq_amount_btin(A1356,TODAY()-1,100000000)</f>
        <v>35.017764790000001</v>
      </c>
      <c r="Q1356" s="17">
        <f ca="1">[1]!s_dq_turn(A1356,TODAY()-1)</f>
        <v>3.2021380675489457</v>
      </c>
      <c r="R1356" s="2">
        <f>[1]!s_pq_amount(A1356,"20260101","",100000000)</f>
        <v>2671.3412663899999</v>
      </c>
      <c r="S1356" s="2">
        <f>[1]!s_pq_avgamount(A1356,"20260101","",100000000)</f>
        <v>26.713412663899998</v>
      </c>
      <c r="T1356" s="17">
        <f>[1]!s_ipo_dilutedpe(A1356)</f>
        <v>0</v>
      </c>
      <c r="U1356" s="12">
        <f>[1]!s_ipo_collection_total(A1356,100000000)</f>
        <v>0.68400000000000005</v>
      </c>
      <c r="V1356" s="18">
        <f>[1]!s_val_pe_ttm(A1356,"")</f>
        <v>935.07354736328125</v>
      </c>
    </row>
    <row r="1357" spans="1:22" x14ac:dyDescent="0.3">
      <c r="A1357" s="12" t="s">
        <v>3269</v>
      </c>
      <c r="B1357" s="12" t="s">
        <v>3270</v>
      </c>
      <c r="C1357" s="16" t="str">
        <f>[1]!s_info_mkt(A1357)</f>
        <v>主板</v>
      </c>
      <c r="D1357" s="16" t="str">
        <f>[1]!s_ipo_listeddate(A1357)</f>
        <v>2019-01-30</v>
      </c>
      <c r="E1357" s="16" t="str">
        <f>[1]!s_info_industry_csrc2023(A1357,"",3)</f>
        <v>石油、煤炭及其他燃料加工业</v>
      </c>
      <c r="F1357" s="16">
        <f>[1]!s_is(A1357,83,"FY","YTD","20251231",1,"",100000000)</f>
        <v>13.350370354000001</v>
      </c>
      <c r="G1357" s="16">
        <f>[1]!s_is(A1357,83,"FY","YTD","20241231",1,"",100000000)</f>
        <v>12.967533890599999</v>
      </c>
      <c r="H1357" s="16">
        <f>[1]!s_is(A1357,61,"FY","YTD","20251231",1,"",100000000)</f>
        <v>1.5096897149000001</v>
      </c>
      <c r="I1357" s="16">
        <f>[1]!s_is(A1357,61,"FY","YTD","20241231",1,"",100000000)</f>
        <v>1.4642182399000001</v>
      </c>
      <c r="J1357" s="16">
        <f>[1]!s_fa_roe(A1357,"20251231")</f>
        <v>8.6332000000000004</v>
      </c>
      <c r="K1357" s="16">
        <f>[1]!s_stmnote_rdexp(A1357,"20251231",1,10000)</f>
        <v>8153.0712659999999</v>
      </c>
      <c r="L1357" s="16">
        <f>[1]!s_margin_tradingbalance(A1357,"",10000)</f>
        <v>0</v>
      </c>
      <c r="M1357" s="16">
        <f>[1]!s_margin_seclendingbalance(A1357,"",10000)</f>
        <v>0</v>
      </c>
      <c r="N1357" s="17">
        <f>[1]!s_val_ev(A1357,"",100000000)</f>
        <v>33.453465604000002</v>
      </c>
      <c r="O1357" s="17">
        <f>[1]!share_freesharesmv(A1357,"",100000000)</f>
        <v>14.655323617999997</v>
      </c>
      <c r="P1357" s="17">
        <f ca="1">[1]!s_dq_amount_btin(A1357,TODAY()-1,100000000)</f>
        <v>0.20156087</v>
      </c>
      <c r="Q1357" s="17">
        <f ca="1">[1]!s_dq_turn(A1357,TODAY()-1)</f>
        <v>0.60492118334012945</v>
      </c>
      <c r="R1357" s="2">
        <f>[1]!s_pq_amount(A1357,"20260101","",100000000)</f>
        <v>27.488301010000001</v>
      </c>
      <c r="S1357" s="2">
        <f>[1]!s_pq_avgamount(A1357,"20260101","",100000000)</f>
        <v>0.25218624779816512</v>
      </c>
      <c r="T1357" s="17">
        <f>[1]!s_ipo_dilutedpe(A1357)</f>
        <v>22.99</v>
      </c>
      <c r="U1357" s="12">
        <f>[1]!s_ipo_collection_total(A1357,100000000)</f>
        <v>5.9166784999999997</v>
      </c>
      <c r="V1357" s="18">
        <f>[1]!s_val_pe_ttm(A1357,"")</f>
        <v>22.006622314453125</v>
      </c>
    </row>
    <row r="1358" spans="1:22" x14ac:dyDescent="0.3">
      <c r="A1358" s="12" t="s">
        <v>3271</v>
      </c>
      <c r="B1358" s="12" t="s">
        <v>3272</v>
      </c>
      <c r="C1358" s="16" t="str">
        <f>[1]!s_info_mkt(A1358)</f>
        <v>创业板</v>
      </c>
      <c r="D1358" s="16" t="str">
        <f>[1]!s_ipo_listeddate(A1358)</f>
        <v>2011-05-05</v>
      </c>
      <c r="E1358" s="16" t="str">
        <f>[1]!s_info_industry_csrc2023(A1358,"",3)</f>
        <v>计算机、通信和其他电子设备制造业</v>
      </c>
      <c r="F1358" s="16">
        <f>[1]!s_is(A1358,83,"FY","YTD","20251231",1,"",100000000)</f>
        <v>1.9058014344</v>
      </c>
      <c r="G1358" s="16">
        <f>[1]!s_is(A1358,83,"FY","YTD","20241231",1,"",100000000)</f>
        <v>1.0129328768000001</v>
      </c>
      <c r="H1358" s="16">
        <f>[1]!s_is(A1358,61,"FY","YTD","20251231",1,"",100000000)</f>
        <v>-0.29787432070000003</v>
      </c>
      <c r="I1358" s="16">
        <f>[1]!s_is(A1358,61,"FY","YTD","20241231",1,"",100000000)</f>
        <v>-0.38863610479999999</v>
      </c>
      <c r="J1358" s="16">
        <f>[1]!s_fa_roe(A1358,"20251231")</f>
        <v>-6.3712</v>
      </c>
      <c r="K1358" s="16">
        <f>[1]!s_stmnote_rdexp(A1358,"20251231",1,10000)</f>
        <v>6621.9643479999995</v>
      </c>
      <c r="L1358" s="16">
        <f>[1]!s_margin_tradingbalance(A1358,"",10000)</f>
        <v>0</v>
      </c>
      <c r="M1358" s="16">
        <f>[1]!s_margin_seclendingbalance(A1358,"",10000)</f>
        <v>0</v>
      </c>
      <c r="N1358" s="17">
        <f>[1]!s_val_ev(A1358,"",100000000)</f>
        <v>24.101627033899998</v>
      </c>
      <c r="O1358" s="17">
        <f>[1]!share_freesharesmv(A1358,"",100000000)</f>
        <v>12.976592762899999</v>
      </c>
      <c r="P1358" s="17">
        <f ca="1">[1]!s_dq_amount_btin(A1358,TODAY()-1,100000000)</f>
        <v>0.30811452</v>
      </c>
      <c r="Q1358" s="17">
        <f ca="1">[1]!s_dq_turn(A1358,TODAY()-1)</f>
        <v>1.3040660057076039</v>
      </c>
      <c r="R1358" s="2">
        <f>[1]!s_pq_amount(A1358,"20260101","",100000000)</f>
        <v>35.621811389999998</v>
      </c>
      <c r="S1358" s="2">
        <f>[1]!s_pq_avgamount(A1358,"20260101","",100000000)</f>
        <v>0.32680560908256878</v>
      </c>
      <c r="T1358" s="17">
        <f>[1]!s_ipo_dilutedpe(A1358)</f>
        <v>55.98</v>
      </c>
      <c r="U1358" s="12">
        <f>[1]!s_ipo_collection_total(A1358,100000000)</f>
        <v>3.21875</v>
      </c>
      <c r="V1358" s="18">
        <f>[1]!s_val_pe_ttm(A1358,"")</f>
        <v>-85.158462524414063</v>
      </c>
    </row>
    <row r="1359" spans="1:22" x14ac:dyDescent="0.3">
      <c r="A1359" s="12" t="s">
        <v>3273</v>
      </c>
      <c r="B1359" s="12" t="s">
        <v>3274</v>
      </c>
      <c r="C1359" s="16" t="str">
        <f>[1]!s_info_mkt(A1359)</f>
        <v>创业板</v>
      </c>
      <c r="D1359" s="16" t="str">
        <f>[1]!s_ipo_listeddate(A1359)</f>
        <v>2011-04-07</v>
      </c>
      <c r="E1359" s="16" t="str">
        <f>[1]!s_info_industry_csrc2023(A1359,"",3)</f>
        <v>专用设备制造业</v>
      </c>
      <c r="F1359" s="16">
        <f>[1]!s_is(A1359,83,"FY","YTD","20251231",1,"",100000000)</f>
        <v>17.199222778299998</v>
      </c>
      <c r="G1359" s="16">
        <f>[1]!s_is(A1359,83,"FY","YTD","20241231",1,"",100000000)</f>
        <v>15.914550028499999</v>
      </c>
      <c r="H1359" s="16">
        <f>[1]!s_is(A1359,61,"FY","YTD","20251231",1,"",100000000)</f>
        <v>3.0903929308999998</v>
      </c>
      <c r="I1359" s="16">
        <f>[1]!s_is(A1359,61,"FY","YTD","20241231",1,"",100000000)</f>
        <v>2.2364068969999997</v>
      </c>
      <c r="J1359" s="16">
        <f>[1]!s_fa_roe(A1359,"20251231")</f>
        <v>18.311</v>
      </c>
      <c r="K1359" s="16">
        <f>[1]!s_stmnote_rdexp(A1359,"20251231",1,10000)</f>
        <v>7164.3500069999991</v>
      </c>
      <c r="L1359" s="16">
        <f>[1]!s_margin_tradingbalance(A1359,"",10000)</f>
        <v>0</v>
      </c>
      <c r="M1359" s="16">
        <f>[1]!s_margin_seclendingbalance(A1359,"",10000)</f>
        <v>0</v>
      </c>
      <c r="N1359" s="17">
        <f>[1]!s_val_ev(A1359,"",100000000)</f>
        <v>189.59929375529998</v>
      </c>
      <c r="O1359" s="17">
        <f>[1]!share_freesharesmv(A1359,"",100000000)</f>
        <v>151.18055118440003</v>
      </c>
      <c r="P1359" s="17">
        <f ca="1">[1]!s_dq_amount_btin(A1359,TODAY()-1,100000000)</f>
        <v>7.1877357599999998</v>
      </c>
      <c r="Q1359" s="17">
        <f ca="1">[1]!s_dq_turn(A1359,TODAY()-1)</f>
        <v>3.8093321905016766</v>
      </c>
      <c r="R1359" s="2">
        <f>[1]!s_pq_amount(A1359,"20260101","",100000000)</f>
        <v>711.91976969999996</v>
      </c>
      <c r="S1359" s="2">
        <f>[1]!s_pq_avgamount(A1359,"20260101","",100000000)</f>
        <v>6.531374033944954</v>
      </c>
      <c r="T1359" s="17">
        <f>[1]!s_ipo_dilutedpe(A1359)</f>
        <v>51.22</v>
      </c>
      <c r="U1359" s="12">
        <f>[1]!s_ipo_collection_total(A1359,100000000)</f>
        <v>4.2</v>
      </c>
      <c r="V1359" s="18">
        <f>[1]!s_val_pe_ttm(A1359,"")</f>
        <v>58.626884460449219</v>
      </c>
    </row>
    <row r="1360" spans="1:22" x14ac:dyDescent="0.3">
      <c r="A1360" s="12" t="s">
        <v>3275</v>
      </c>
      <c r="B1360" s="12" t="s">
        <v>3276</v>
      </c>
      <c r="C1360" s="16" t="str">
        <f>[1]!s_info_mkt(A1360)</f>
        <v>主板</v>
      </c>
      <c r="D1360" s="16" t="str">
        <f>[1]!s_ipo_listeddate(A1360)</f>
        <v>1994-03-11</v>
      </c>
      <c r="E1360" s="16" t="str">
        <f>[1]!s_info_industry_csrc2023(A1360,"",3)</f>
        <v>软件和信息技术服务业</v>
      </c>
      <c r="F1360" s="16">
        <f>[1]!s_is(A1360,83,"FY","YTD","20251231",1,"",100000000)</f>
        <v>109.7155612199</v>
      </c>
      <c r="G1360" s="16">
        <f>[1]!s_is(A1360,83,"FY","YTD","20241231",1,"",100000000)</f>
        <v>136.4442466939</v>
      </c>
      <c r="H1360" s="16">
        <f>[1]!s_is(A1360,61,"FY","YTD","20251231",1,"",100000000)</f>
        <v>13.0501099172</v>
      </c>
      <c r="I1360" s="16">
        <f>[1]!s_is(A1360,61,"FY","YTD","20241231",1,"",100000000)</f>
        <v>22.654828981599998</v>
      </c>
      <c r="J1360" s="16">
        <f>[1]!s_fa_roe(A1360,"20251231")</f>
        <v>11.631</v>
      </c>
      <c r="K1360" s="16">
        <f>[1]!s_stmnote_rdexp(A1360,"20251231",1,10000)</f>
        <v>142400.780183</v>
      </c>
      <c r="L1360" s="16">
        <f>[1]!s_margin_tradingbalance(A1360,"",10000)</f>
        <v>70225.773300000001</v>
      </c>
      <c r="M1360" s="16">
        <f>[1]!s_margin_seclendingbalance(A1360,"",10000)</f>
        <v>165.75399999999999</v>
      </c>
      <c r="N1360" s="17">
        <f>[1]!s_val_ev(A1360,"",100000000)</f>
        <v>427.5009863050899</v>
      </c>
      <c r="O1360" s="17">
        <f>[1]!share_freesharesmv(A1360,"",100000000)</f>
        <v>124.78098574099998</v>
      </c>
      <c r="P1360" s="17">
        <f ca="1">[1]!s_dq_amount_btin(A1360,TODAY()-1,100000000)</f>
        <v>3.1658972699999999</v>
      </c>
      <c r="Q1360" s="17">
        <f ca="1">[1]!s_dq_turn(A1360,TODAY()-1)</f>
        <v>0.82940107096710591</v>
      </c>
      <c r="R1360" s="2">
        <f>[1]!s_pq_amount(A1360,"20260101","",100000000)</f>
        <v>659.06026113999997</v>
      </c>
      <c r="S1360" s="2">
        <f>[1]!s_pq_avgamount(A1360,"20260101","",100000000)</f>
        <v>6.0464244141284409</v>
      </c>
      <c r="T1360" s="17">
        <f>[1]!s_ipo_dilutedpe(A1360)</f>
        <v>14.48</v>
      </c>
      <c r="U1360" s="12">
        <f>[1]!s_ipo_collection_total(A1360,100000000)</f>
        <v>0.88</v>
      </c>
      <c r="V1360" s="18">
        <f>[1]!s_val_pe_ttm(A1360,"")</f>
        <v>41.386348724365234</v>
      </c>
    </row>
    <row r="1361" spans="1:22" x14ac:dyDescent="0.3">
      <c r="A1361" s="12" t="s">
        <v>3277</v>
      </c>
      <c r="B1361" s="12" t="s">
        <v>3278</v>
      </c>
      <c r="C1361" s="16" t="str">
        <f>[1]!s_info_mkt(A1361)</f>
        <v>主板</v>
      </c>
      <c r="D1361" s="16" t="str">
        <f>[1]!s_ipo_listeddate(A1361)</f>
        <v>2014-08-01</v>
      </c>
      <c r="E1361" s="16" t="str">
        <f>[1]!s_info_industry_csrc2023(A1361,"",3)</f>
        <v>铁路、船舶、航空航天和其他运输设备制造业</v>
      </c>
      <c r="F1361" s="16">
        <f>[1]!s_is(A1361,83,"FY","YTD","20251231",1,"",100000000)</f>
        <v>41.874207302899997</v>
      </c>
      <c r="G1361" s="16">
        <f>[1]!s_is(A1361,83,"FY","YTD","20241231",1,"",100000000)</f>
        <v>39.677285299499999</v>
      </c>
      <c r="H1361" s="16">
        <f>[1]!s_is(A1361,61,"FY","YTD","20251231",1,"",100000000)</f>
        <v>3.5148171843</v>
      </c>
      <c r="I1361" s="16">
        <f>[1]!s_is(A1361,61,"FY","YTD","20241231",1,"",100000000)</f>
        <v>3.5082911627999995</v>
      </c>
      <c r="J1361" s="16">
        <f>[1]!s_fa_roe(A1361,"20251231")</f>
        <v>8.8143999999999991</v>
      </c>
      <c r="K1361" s="16">
        <f>[1]!s_stmnote_rdexp(A1361,"20251231",1,10000)</f>
        <v>36106.872988000003</v>
      </c>
      <c r="L1361" s="16">
        <f>[1]!s_margin_tradingbalance(A1361,"",10000)</f>
        <v>0</v>
      </c>
      <c r="M1361" s="16">
        <f>[1]!s_margin_seclendingbalance(A1361,"",10000)</f>
        <v>0</v>
      </c>
      <c r="N1361" s="17">
        <f>[1]!s_val_ev(A1361,"",100000000)</f>
        <v>51.118418849599998</v>
      </c>
      <c r="O1361" s="17">
        <f>[1]!share_freesharesmv(A1361,"",100000000)</f>
        <v>37.785252254500001</v>
      </c>
      <c r="P1361" s="17">
        <f ca="1">[1]!s_dq_amount_btin(A1361,TODAY()-1,100000000)</f>
        <v>0.36834923000000003</v>
      </c>
      <c r="Q1361" s="17">
        <f ca="1">[1]!s_dq_turn(A1361,TODAY()-1)</f>
        <v>0.72857966293716203</v>
      </c>
      <c r="R1361" s="2">
        <f>[1]!s_pq_amount(A1361,"20260101","",100000000)</f>
        <v>60.593136180000002</v>
      </c>
      <c r="S1361" s="2">
        <f>[1]!s_pq_avgamount(A1361,"20260101","",100000000)</f>
        <v>0.55590033192660548</v>
      </c>
      <c r="T1361" s="17">
        <f>[1]!s_ipo_dilutedpe(A1361)</f>
        <v>18.62</v>
      </c>
      <c r="U1361" s="12">
        <f>[1]!s_ipo_collection_total(A1361,100000000)</f>
        <v>4.9814699999999998</v>
      </c>
      <c r="V1361" s="18">
        <f>[1]!s_val_pe_ttm(A1361,"")</f>
        <v>14.347699165344238</v>
      </c>
    </row>
    <row r="1362" spans="1:22" x14ac:dyDescent="0.3">
      <c r="A1362" s="12" t="s">
        <v>3279</v>
      </c>
      <c r="B1362" s="12" t="s">
        <v>3280</v>
      </c>
      <c r="C1362" s="16" t="str">
        <f>[1]!s_info_mkt(A1362)</f>
        <v>主板</v>
      </c>
      <c r="D1362" s="16" t="str">
        <f>[1]!s_ipo_listeddate(A1362)</f>
        <v>1999-04-15</v>
      </c>
      <c r="E1362" s="16" t="str">
        <f>[1]!s_info_industry_csrc2023(A1362,"",3)</f>
        <v>通用设备制造业</v>
      </c>
      <c r="F1362" s="16">
        <f>[1]!s_is(A1362,83,"FY","YTD","20251231",1,"",100000000)</f>
        <v>46.834131131699998</v>
      </c>
      <c r="G1362" s="16">
        <f>[1]!s_is(A1362,83,"FY","YTD","20241231",1,"",100000000)</f>
        <v>47.314224569499999</v>
      </c>
      <c r="H1362" s="16">
        <f>[1]!s_is(A1362,61,"FY","YTD","20251231",1,"",100000000)</f>
        <v>-9.8966867849</v>
      </c>
      <c r="I1362" s="16">
        <f>[1]!s_is(A1362,61,"FY","YTD","20241231",1,"",100000000)</f>
        <v>-12.171276243299999</v>
      </c>
      <c r="J1362" s="16">
        <f>[1]!s_fa_roe(A1362,"20251231")</f>
        <v>-86.478899999999996</v>
      </c>
      <c r="K1362" s="16">
        <f>[1]!s_stmnote_rdexp(A1362,"20251231",1,10000)</f>
        <v>40923.652930999997</v>
      </c>
      <c r="L1362" s="16">
        <f>[1]!s_margin_tradingbalance(A1362,"",10000)</f>
        <v>23929.132799999999</v>
      </c>
      <c r="M1362" s="16">
        <f>[1]!s_margin_seclendingbalance(A1362,"",10000)</f>
        <v>13.41</v>
      </c>
      <c r="N1362" s="17">
        <f>[1]!s_val_ev(A1362,"",100000000)</f>
        <v>38.503403759000001</v>
      </c>
      <c r="O1362" s="17">
        <f>[1]!share_freesharesmv(A1362,"",100000000)</f>
        <v>25.275373174499997</v>
      </c>
      <c r="P1362" s="17">
        <f ca="1">[1]!s_dq_amount_btin(A1362,TODAY()-1,100000000)</f>
        <v>0.45076814999999998</v>
      </c>
      <c r="Q1362" s="17">
        <f ca="1">[1]!s_dq_turn(A1362,TODAY()-1)</f>
        <v>1.1814129612820345</v>
      </c>
      <c r="R1362" s="2">
        <f>[1]!s_pq_amount(A1362,"20260101","",100000000)</f>
        <v>81.828110710000004</v>
      </c>
      <c r="S1362" s="2">
        <f>[1]!s_pq_avgamount(A1362,"20260101","",100000000)</f>
        <v>0.75071661201834861</v>
      </c>
      <c r="T1362" s="17">
        <f>[1]!s_ipo_dilutedpe(A1362)</f>
        <v>0</v>
      </c>
      <c r="U1362" s="12">
        <f>[1]!s_ipo_collection_total(A1362,100000000)</f>
        <v>3.8879999999999999</v>
      </c>
      <c r="V1362" s="18">
        <f>[1]!s_val_pe_ttm(A1362,"")</f>
        <v>-3.8355176448822021</v>
      </c>
    </row>
    <row r="1363" spans="1:22" x14ac:dyDescent="0.3">
      <c r="A1363" s="12" t="s">
        <v>3281</v>
      </c>
      <c r="B1363" s="12" t="s">
        <v>3282</v>
      </c>
      <c r="C1363" s="16" t="str">
        <f>[1]!s_info_mkt(A1363)</f>
        <v>主板</v>
      </c>
      <c r="D1363" s="16" t="str">
        <f>[1]!s_ipo_listeddate(A1363)</f>
        <v>2004-04-27</v>
      </c>
      <c r="E1363" s="16" t="str">
        <f>[1]!s_info_industry_csrc2023(A1363,"",3)</f>
        <v>软件和信息技术服务业</v>
      </c>
      <c r="F1363" s="16">
        <f>[1]!s_is(A1363,83,"FY","YTD","20251231",1,"",100000000)</f>
        <v>46.589141394799995</v>
      </c>
      <c r="G1363" s="16">
        <f>[1]!s_is(A1363,83,"FY","YTD","20241231",1,"",100000000)</f>
        <v>42.706294764200003</v>
      </c>
      <c r="H1363" s="16">
        <f>[1]!s_is(A1363,61,"FY","YTD","20251231",1,"",100000000)</f>
        <v>0.27694244809999996</v>
      </c>
      <c r="I1363" s="16">
        <f>[1]!s_is(A1363,61,"FY","YTD","20241231",1,"",100000000)</f>
        <v>0.24122006339999999</v>
      </c>
      <c r="J1363" s="16">
        <f>[1]!s_fa_roe(A1363,"20251231")</f>
        <v>0.62729999999999997</v>
      </c>
      <c r="K1363" s="16">
        <f>[1]!s_stmnote_rdexp(A1363,"20251231",1,10000)</f>
        <v>17430.169388999999</v>
      </c>
      <c r="L1363" s="16">
        <f>[1]!s_margin_tradingbalance(A1363,"",10000)</f>
        <v>122955.39599999999</v>
      </c>
      <c r="M1363" s="16">
        <f>[1]!s_margin_seclendingbalance(A1363,"",10000)</f>
        <v>60.748800000000003</v>
      </c>
      <c r="N1363" s="17">
        <f>[1]!s_val_ev(A1363,"",100000000)</f>
        <v>196.49184719359999</v>
      </c>
      <c r="O1363" s="17">
        <f>[1]!share_freesharesmv(A1363,"",100000000)</f>
        <v>196.49184719359999</v>
      </c>
      <c r="P1363" s="17">
        <f ca="1">[1]!s_dq_amount_btin(A1363,TODAY()-1,100000000)</f>
        <v>10.909090920000001</v>
      </c>
      <c r="Q1363" s="17">
        <f ca="1">[1]!s_dq_turn(A1363,TODAY()-1)</f>
        <v>5.5473243913577654</v>
      </c>
      <c r="R1363" s="2">
        <f>[1]!s_pq_amount(A1363,"20260101","",100000000)</f>
        <v>4899.4871159800005</v>
      </c>
      <c r="S1363" s="2">
        <f>[1]!s_pq_avgamount(A1363,"20260101","",100000000)</f>
        <v>44.949423082385323</v>
      </c>
      <c r="T1363" s="17">
        <f>[1]!s_ipo_dilutedpe(A1363)</f>
        <v>19.79</v>
      </c>
      <c r="U1363" s="12">
        <f>[1]!s_ipo_collection_total(A1363,100000000)</f>
        <v>4.1135999999999999</v>
      </c>
      <c r="V1363" s="18">
        <f>[1]!s_val_pe_ttm(A1363,"")</f>
        <v>-92.360908508300781</v>
      </c>
    </row>
    <row r="1364" spans="1:22" x14ac:dyDescent="0.3">
      <c r="A1364" s="12" t="s">
        <v>3283</v>
      </c>
      <c r="B1364" s="12" t="s">
        <v>3284</v>
      </c>
      <c r="C1364" s="16" t="str">
        <f>[1]!s_info_mkt(A1364)</f>
        <v>主板</v>
      </c>
      <c r="D1364" s="16" t="str">
        <f>[1]!s_ipo_listeddate(A1364)</f>
        <v>2014-02-19</v>
      </c>
      <c r="E1364" s="16" t="str">
        <f>[1]!s_info_industry_csrc2023(A1364,"",3)</f>
        <v>汽车制造业</v>
      </c>
      <c r="F1364" s="16">
        <f>[1]!s_is(A1364,83,"FY","YTD","20251231",1,"",100000000)</f>
        <v>5.2421266614999995</v>
      </c>
      <c r="G1364" s="16">
        <f>[1]!s_is(A1364,83,"FY","YTD","20241231",1,"",100000000)</f>
        <v>5.1105001143999997</v>
      </c>
      <c r="H1364" s="16">
        <f>[1]!s_is(A1364,61,"FY","YTD","20251231",1,"",100000000)</f>
        <v>-0.1573486321</v>
      </c>
      <c r="I1364" s="16">
        <f>[1]!s_is(A1364,61,"FY","YTD","20241231",1,"",100000000)</f>
        <v>5.1315248000000001E-2</v>
      </c>
      <c r="J1364" s="16">
        <f>[1]!s_fa_roe(A1364,"20251231")</f>
        <v>-3.3593999999999999</v>
      </c>
      <c r="K1364" s="16">
        <f>[1]!s_stmnote_rdexp(A1364,"20251231",1,10000)</f>
        <v>1464.7832880000001</v>
      </c>
      <c r="L1364" s="16">
        <f>[1]!s_margin_tradingbalance(A1364,"",10000)</f>
        <v>0</v>
      </c>
      <c r="M1364" s="16">
        <f>[1]!s_margin_seclendingbalance(A1364,"",10000)</f>
        <v>0</v>
      </c>
      <c r="N1364" s="17">
        <f>[1]!s_val_ev(A1364,"",100000000)</f>
        <v>19.292400000000001</v>
      </c>
      <c r="O1364" s="17">
        <f>[1]!share_freesharesmv(A1364,"",100000000)</f>
        <v>12.644850585</v>
      </c>
      <c r="P1364" s="17">
        <f ca="1">[1]!s_dq_amount_btin(A1364,TODAY()-1,100000000)</f>
        <v>0.44762741</v>
      </c>
      <c r="Q1364" s="17">
        <f ca="1">[1]!s_dq_turn(A1364,TODAY()-1)</f>
        <v>2.3352898550724639</v>
      </c>
      <c r="R1364" s="2">
        <f>[1]!s_pq_amount(A1364,"20260101","",100000000)</f>
        <v>95.923840479999996</v>
      </c>
      <c r="S1364" s="2">
        <f>[1]!s_pq_avgamount(A1364,"20260101","",100000000)</f>
        <v>0.88003523376146797</v>
      </c>
      <c r="T1364" s="17">
        <f>[1]!s_ipo_dilutedpe(A1364)</f>
        <v>26.52</v>
      </c>
      <c r="U1364" s="12">
        <f>[1]!s_ipo_collection_total(A1364,100000000)</f>
        <v>2.3368000000000002</v>
      </c>
      <c r="V1364" s="18">
        <f>[1]!s_val_pe_ttm(A1364,"")</f>
        <v>-204.72410583496094</v>
      </c>
    </row>
    <row r="1365" spans="1:22" x14ac:dyDescent="0.3">
      <c r="A1365" s="12" t="s">
        <v>3285</v>
      </c>
      <c r="B1365" s="12" t="s">
        <v>3286</v>
      </c>
      <c r="C1365" s="16" t="str">
        <f>[1]!s_info_mkt(A1365)</f>
        <v>创业板</v>
      </c>
      <c r="D1365" s="16" t="str">
        <f>[1]!s_ipo_listeddate(A1365)</f>
        <v>2015-12-31</v>
      </c>
      <c r="E1365" s="16" t="str">
        <f>[1]!s_info_industry_csrc2023(A1365,"",3)</f>
        <v>互联网和相关服务</v>
      </c>
      <c r="F1365" s="16">
        <f>[1]!s_is(A1365,83,"FY","YTD","20251231",1,"",100000000)</f>
        <v>11.9724729436</v>
      </c>
      <c r="G1365" s="16">
        <f>[1]!s_is(A1365,83,"FY","YTD","20241231",1,"",100000000)</f>
        <v>11.357066096500001</v>
      </c>
      <c r="H1365" s="16">
        <f>[1]!s_is(A1365,61,"FY","YTD","20251231",1,"",100000000)</f>
        <v>0.22525828420000002</v>
      </c>
      <c r="I1365" s="16">
        <f>[1]!s_is(A1365,61,"FY","YTD","20241231",1,"",100000000)</f>
        <v>-2.6051661686999998</v>
      </c>
      <c r="J1365" s="16">
        <f>[1]!s_fa_roe(A1365,"20251231")</f>
        <v>1.5718000000000001</v>
      </c>
      <c r="K1365" s="16">
        <f>[1]!s_stmnote_rdexp(A1365,"20251231",1,10000)</f>
        <v>7356.7748940000001</v>
      </c>
      <c r="L1365" s="16">
        <f>[1]!s_margin_tradingbalance(A1365,"",10000)</f>
        <v>0</v>
      </c>
      <c r="M1365" s="16">
        <f>[1]!s_margin_seclendingbalance(A1365,"",10000)</f>
        <v>0</v>
      </c>
      <c r="N1365" s="17">
        <f>[1]!s_val_ev(A1365,"",100000000)</f>
        <v>44.096855832399996</v>
      </c>
      <c r="O1365" s="17">
        <f>[1]!share_freesharesmv(A1365,"",100000000)</f>
        <v>33.118806513199999</v>
      </c>
      <c r="P1365" s="17">
        <f ca="1">[1]!s_dq_amount_btin(A1365,TODAY()-1,100000000)</f>
        <v>0.91050151999999995</v>
      </c>
      <c r="Q1365" s="17">
        <f ca="1">[1]!s_dq_turn(A1365,TODAY()-1)</f>
        <v>2.5408015785832805</v>
      </c>
      <c r="R1365" s="2">
        <f>[1]!s_pq_amount(A1365,"20260101","",100000000)</f>
        <v>236.79871051999999</v>
      </c>
      <c r="S1365" s="2">
        <f>[1]!s_pq_avgamount(A1365,"20260101","",100000000)</f>
        <v>2.1724652341284405</v>
      </c>
      <c r="T1365" s="17">
        <f>[1]!s_ipo_dilutedpe(A1365)</f>
        <v>20.85</v>
      </c>
      <c r="U1365" s="12">
        <f>[1]!s_ipo_collection_total(A1365,100000000)</f>
        <v>5.43</v>
      </c>
      <c r="V1365" s="18">
        <f>[1]!s_val_pe_ttm(A1365,"")</f>
        <v>2850.99462890625</v>
      </c>
    </row>
    <row r="1366" spans="1:22" x14ac:dyDescent="0.3">
      <c r="A1366" s="12" t="s">
        <v>3287</v>
      </c>
      <c r="B1366" s="12" t="s">
        <v>3288</v>
      </c>
      <c r="C1366" s="16" t="str">
        <f>[1]!s_info_mkt(A1366)</f>
        <v>主板</v>
      </c>
      <c r="D1366" s="16" t="str">
        <f>[1]!s_ipo_listeddate(A1366)</f>
        <v>1997-06-20</v>
      </c>
      <c r="E1366" s="16" t="str">
        <f>[1]!s_info_industry_csrc2023(A1366,"",3)</f>
        <v>批发业</v>
      </c>
      <c r="F1366" s="16">
        <f>[1]!s_is(A1366,83,"FY","YTD","20251231",1,"",100000000)</f>
        <v>4.4924056233999998</v>
      </c>
      <c r="G1366" s="16">
        <f>[1]!s_is(A1366,83,"FY","YTD","20241231",1,"",100000000)</f>
        <v>3.3763231516000003</v>
      </c>
      <c r="H1366" s="16">
        <f>[1]!s_is(A1366,61,"FY","YTD","20251231",1,"",100000000)</f>
        <v>-0.72983285769999995</v>
      </c>
      <c r="I1366" s="16">
        <f>[1]!s_is(A1366,61,"FY","YTD","20241231",1,"",100000000)</f>
        <v>9.5828090800000001E-2</v>
      </c>
      <c r="J1366" s="16">
        <f>[1]!s_fa_roe(A1366,"20251231")</f>
        <v>-4.1955999999999998</v>
      </c>
      <c r="K1366" s="16">
        <f>[1]!s_stmnote_rdexp(A1366,"20251231",1,10000)</f>
        <v>0</v>
      </c>
      <c r="L1366" s="16">
        <f>[1]!s_margin_tradingbalance(A1366,"",10000)</f>
        <v>0</v>
      </c>
      <c r="M1366" s="16">
        <f>[1]!s_margin_seclendingbalance(A1366,"",10000)</f>
        <v>0</v>
      </c>
      <c r="N1366" s="17">
        <f>[1]!s_val_ev(A1366,"",100000000)</f>
        <v>19.318863197400002</v>
      </c>
      <c r="O1366" s="17">
        <f>[1]!share_freesharesmv(A1366,"",100000000)</f>
        <v>13.325427752000001</v>
      </c>
      <c r="P1366" s="17">
        <f ca="1">[1]!s_dq_amount_btin(A1366,TODAY()-1,100000000)</f>
        <v>0.25921569</v>
      </c>
      <c r="Q1366" s="17">
        <f ca="1">[1]!s_dq_turn(A1366,TODAY()-1)</f>
        <v>1.3673996179169641</v>
      </c>
      <c r="R1366" s="2">
        <f>[1]!s_pq_amount(A1366,"20260101","",100000000)</f>
        <v>77.782757910000001</v>
      </c>
      <c r="S1366" s="2">
        <f>[1]!s_pq_avgamount(A1366,"20260101","",100000000)</f>
        <v>0.72021072138888897</v>
      </c>
      <c r="T1366" s="17">
        <f>[1]!s_ipo_dilutedpe(A1366)</f>
        <v>0</v>
      </c>
      <c r="U1366" s="12">
        <f>[1]!s_ipo_collection_total(A1366,100000000)</f>
        <v>1.554</v>
      </c>
      <c r="V1366" s="18">
        <f>[1]!s_val_pe_ttm(A1366,"")</f>
        <v>-26.536478042602539</v>
      </c>
    </row>
    <row r="1367" spans="1:22" x14ac:dyDescent="0.3">
      <c r="A1367" s="12" t="s">
        <v>3289</v>
      </c>
      <c r="B1367" s="12" t="s">
        <v>3290</v>
      </c>
      <c r="C1367" s="16" t="str">
        <f>[1]!s_info_mkt(A1367)</f>
        <v>主板</v>
      </c>
      <c r="D1367" s="16" t="str">
        <f>[1]!s_ipo_listeddate(A1367)</f>
        <v>2018-03-02</v>
      </c>
      <c r="E1367" s="16" t="str">
        <f>[1]!s_info_industry_csrc2023(A1367,"",3)</f>
        <v>其他制造业</v>
      </c>
      <c r="F1367" s="16">
        <f>[1]!s_is(A1367,83,"FY","YTD","20251231",1,"",100000000)</f>
        <v>15.352886023800002</v>
      </c>
      <c r="G1367" s="16">
        <f>[1]!s_is(A1367,83,"FY","YTD","20241231",1,"",100000000)</f>
        <v>12.988495281900001</v>
      </c>
      <c r="H1367" s="16">
        <f>[1]!s_is(A1367,61,"FY","YTD","20251231",1,"",100000000)</f>
        <v>1.1479375412999999</v>
      </c>
      <c r="I1367" s="16">
        <f>[1]!s_is(A1367,61,"FY","YTD","20241231",1,"",100000000)</f>
        <v>-0.77316103390000002</v>
      </c>
      <c r="J1367" s="16">
        <f>[1]!s_fa_roe(A1367,"20251231")</f>
        <v>10.973599999999999</v>
      </c>
      <c r="K1367" s="16">
        <f>[1]!s_stmnote_rdexp(A1367,"20251231",1,10000)</f>
        <v>5671.6228039999996</v>
      </c>
      <c r="L1367" s="16">
        <f>[1]!s_margin_tradingbalance(A1367,"",10000)</f>
        <v>0</v>
      </c>
      <c r="M1367" s="16">
        <f>[1]!s_margin_seclendingbalance(A1367,"",10000)</f>
        <v>0</v>
      </c>
      <c r="N1367" s="17">
        <f>[1]!s_val_ev(A1367,"",100000000)</f>
        <v>26.12670687</v>
      </c>
      <c r="O1367" s="17">
        <f>[1]!share_freesharesmv(A1367,"",100000000)</f>
        <v>7.3804935599999997</v>
      </c>
      <c r="P1367" s="17">
        <f ca="1">[1]!s_dq_amount_btin(A1367,TODAY()-1,100000000)</f>
        <v>0.38558028</v>
      </c>
      <c r="Q1367" s="17">
        <f ca="1">[1]!s_dq_turn(A1367,TODAY()-1)</f>
        <v>1.4877245798103906</v>
      </c>
      <c r="R1367" s="2">
        <f>[1]!s_pq_amount(A1367,"20260101","",100000000)</f>
        <v>76.244462080000005</v>
      </c>
      <c r="S1367" s="2">
        <f>[1]!s_pq_avgamount(A1367,"20260101","",100000000)</f>
        <v>0.69949047779816509</v>
      </c>
      <c r="T1367" s="17">
        <f>[1]!s_ipo_dilutedpe(A1367)</f>
        <v>22.99</v>
      </c>
      <c r="U1367" s="12">
        <f>[1]!s_ipo_collection_total(A1367,100000000)</f>
        <v>4.8140000000000001</v>
      </c>
      <c r="V1367" s="18">
        <f>[1]!s_val_pe_ttm(A1367,"")</f>
        <v>21.418134689331055</v>
      </c>
    </row>
    <row r="1368" spans="1:22" x14ac:dyDescent="0.3">
      <c r="A1368" s="12" t="s">
        <v>3291</v>
      </c>
      <c r="B1368" s="12" t="s">
        <v>3292</v>
      </c>
      <c r="C1368" s="16" t="str">
        <f>[1]!s_info_mkt(A1368)</f>
        <v>创业板</v>
      </c>
      <c r="D1368" s="16" t="str">
        <f>[1]!s_ipo_listeddate(A1368)</f>
        <v>2026-04-10</v>
      </c>
      <c r="E1368" s="16" t="str">
        <f>[1]!s_info_industry_csrc2023(A1368,"",3)</f>
        <v>电气机械和器材制造业</v>
      </c>
      <c r="F1368" s="16">
        <f>[1]!s_is(A1368,83,"FY","YTD","20251231",1,"",100000000)</f>
        <v>10.7468587552</v>
      </c>
      <c r="G1368" s="16">
        <f>[1]!s_is(A1368,83,"FY","YTD","20241231",1,"",100000000)</f>
        <v>8.3147853177000002</v>
      </c>
      <c r="H1368" s="16">
        <f>[1]!s_is(A1368,61,"FY","YTD","20251231",1,"",100000000)</f>
        <v>4.2136782795999999</v>
      </c>
      <c r="I1368" s="16">
        <f>[1]!s_is(A1368,61,"FY","YTD","20241231",1,"",100000000)</f>
        <v>3.3250043731000001</v>
      </c>
      <c r="J1368" s="16">
        <f>[1]!s_fa_roe(A1368,"20251231")</f>
        <v>43.729300000000002</v>
      </c>
      <c r="K1368" s="16">
        <f>[1]!s_stmnote_rdexp(A1368,"20251231",1,10000)</f>
        <v>4094.7000009999997</v>
      </c>
      <c r="L1368" s="16">
        <f>[1]!s_margin_tradingbalance(A1368,"",10000)</f>
        <v>33958.374300000003</v>
      </c>
      <c r="M1368" s="16">
        <f>[1]!s_margin_seclendingbalance(A1368,"",10000)</f>
        <v>0</v>
      </c>
      <c r="N1368" s="17">
        <f>[1]!s_val_ev(A1368,"",100000000)</f>
        <v>469.85174599999999</v>
      </c>
      <c r="O1368" s="17">
        <f>[1]!share_freesharesmv(A1368,"",100000000)</f>
        <v>35.335907608399999</v>
      </c>
      <c r="P1368" s="17">
        <f ca="1">[1]!s_dq_amount_btin(A1368,TODAY()-1,100000000)</f>
        <v>4.8221911200000003</v>
      </c>
      <c r="Q1368" s="17">
        <f ca="1">[1]!s_dq_turn(A1368,TODAY()-1)</f>
        <v>13.590186785688854</v>
      </c>
      <c r="R1368" s="2">
        <f>[1]!s_pq_amount(A1368,"20260101","",100000000)</f>
        <v>523.73864635999996</v>
      </c>
      <c r="S1368" s="2">
        <f>[1]!s_pq_avgamount(A1368,"20260101","",100000000)</f>
        <v>11.143375454468085</v>
      </c>
      <c r="T1368" s="17">
        <f>[1]!s_ipo_dilutedpe(A1368)</f>
        <v>30.8</v>
      </c>
      <c r="U1368" s="12">
        <f>[1]!s_ipo_collection_total(A1368,100000000)</f>
        <v>9.8744680000000002</v>
      </c>
      <c r="V1368" s="18">
        <f>[1]!s_val_pe_ttm(A1368,"")</f>
        <v>100.19257354736328</v>
      </c>
    </row>
    <row r="1369" spans="1:22" x14ac:dyDescent="0.3">
      <c r="A1369" s="12" t="s">
        <v>3293</v>
      </c>
      <c r="B1369" s="12" t="s">
        <v>3294</v>
      </c>
      <c r="C1369" s="16" t="str">
        <f>[1]!s_info_mkt(A1369)</f>
        <v>主板</v>
      </c>
      <c r="D1369" s="16" t="str">
        <f>[1]!s_ipo_listeddate(A1369)</f>
        <v>2008-05-22</v>
      </c>
      <c r="E1369" s="16" t="str">
        <f>[1]!s_info_industry_csrc2023(A1369,"",3)</f>
        <v>计算机、通信和其他电子设备制造业</v>
      </c>
      <c r="F1369" s="16">
        <f>[1]!s_is(A1369,83,"FY","YTD","20251231",1,"",100000000)</f>
        <v>965.50169615259995</v>
      </c>
      <c r="G1369" s="16">
        <f>[1]!s_is(A1369,83,"FY","YTD","20241231",1,"",100000000)</f>
        <v>1009.5384815608001</v>
      </c>
      <c r="H1369" s="16">
        <f>[1]!s_is(A1369,61,"FY","YTD","20251231",1,"",100000000)</f>
        <v>39.403134615399999</v>
      </c>
      <c r="I1369" s="16">
        <f>[1]!s_is(A1369,61,"FY","YTD","20241231",1,"",100000000)</f>
        <v>26.650448260600001</v>
      </c>
      <c r="J1369" s="16">
        <f>[1]!s_fa_roe(A1369,"20251231")</f>
        <v>11.3246</v>
      </c>
      <c r="K1369" s="16">
        <f>[1]!s_stmnote_rdexp(A1369,"20251231",1,10000)</f>
        <v>502646.59980699996</v>
      </c>
      <c r="L1369" s="16">
        <f>[1]!s_margin_tradingbalance(A1369,"",10000)</f>
        <v>448781.23869999999</v>
      </c>
      <c r="M1369" s="16">
        <f>[1]!s_margin_seclendingbalance(A1369,"",10000)</f>
        <v>864.55679999999995</v>
      </c>
      <c r="N1369" s="17">
        <f>[1]!s_val_ev(A1369,"",100000000)</f>
        <v>849.25179921920017</v>
      </c>
      <c r="O1369" s="17">
        <f>[1]!share_freesharesmv(A1369,"",100000000)</f>
        <v>583.03815314159999</v>
      </c>
      <c r="P1369" s="17">
        <f ca="1">[1]!s_dq_amount_btin(A1369,TODAY()-1,100000000)</f>
        <v>22.087790609999999</v>
      </c>
      <c r="Q1369" s="17">
        <f ca="1">[1]!s_dq_turn(A1369,TODAY()-1)</f>
        <v>2.9397658707135981</v>
      </c>
      <c r="R1369" s="2">
        <f>[1]!s_pq_amount(A1369,"20260101","",100000000)</f>
        <v>2957.4357905900001</v>
      </c>
      <c r="S1369" s="2">
        <f>[1]!s_pq_avgamount(A1369,"20260101","",100000000)</f>
        <v>27.132438445779815</v>
      </c>
      <c r="T1369" s="17">
        <f>[1]!s_ipo_dilutedpe(A1369)</f>
        <v>29.98</v>
      </c>
      <c r="U1369" s="12">
        <f>[1]!s_ipo_collection_total(A1369,100000000)</f>
        <v>5.6340000000000003</v>
      </c>
      <c r="V1369" s="18">
        <f>[1]!s_val_pe_ttm(A1369,"")</f>
        <v>21.367738723754883</v>
      </c>
    </row>
    <row r="1370" spans="1:22" x14ac:dyDescent="0.3">
      <c r="A1370" s="12" t="s">
        <v>3295</v>
      </c>
      <c r="B1370" s="12" t="s">
        <v>3296</v>
      </c>
      <c r="C1370" s="16" t="str">
        <f>[1]!s_info_mkt(A1370)</f>
        <v>主板</v>
      </c>
      <c r="D1370" s="16" t="str">
        <f>[1]!s_ipo_listeddate(A1370)</f>
        <v>2017-04-21</v>
      </c>
      <c r="E1370" s="16" t="str">
        <f>[1]!s_info_industry_csrc2023(A1370,"",3)</f>
        <v>软件和信息技术服务业</v>
      </c>
      <c r="F1370" s="16">
        <f>[1]!s_is(A1370,83,"FY","YTD","20251231",1,"",100000000)</f>
        <v>3.5755300847000004</v>
      </c>
      <c r="G1370" s="16">
        <f>[1]!s_is(A1370,83,"FY","YTD","20241231",1,"",100000000)</f>
        <v>5.2928067423999998</v>
      </c>
      <c r="H1370" s="16">
        <f>[1]!s_is(A1370,61,"FY","YTD","20251231",1,"",100000000)</f>
        <v>-0.84766343860000004</v>
      </c>
      <c r="I1370" s="16">
        <f>[1]!s_is(A1370,61,"FY","YTD","20241231",1,"",100000000)</f>
        <v>0.36812125200000001</v>
      </c>
      <c r="J1370" s="16">
        <f>[1]!s_fa_roe(A1370,"20251231")</f>
        <v>-6.1687000000000003</v>
      </c>
      <c r="K1370" s="16">
        <f>[1]!s_stmnote_rdexp(A1370,"20251231",1,10000)</f>
        <v>9560.1542920000011</v>
      </c>
      <c r="L1370" s="16">
        <f>[1]!s_margin_tradingbalance(A1370,"",10000)</f>
        <v>0</v>
      </c>
      <c r="M1370" s="16">
        <f>[1]!s_margin_seclendingbalance(A1370,"",10000)</f>
        <v>0</v>
      </c>
      <c r="N1370" s="17">
        <f>[1]!s_val_ev(A1370,"",100000000)</f>
        <v>37.944723809500005</v>
      </c>
      <c r="O1370" s="17">
        <f>[1]!share_freesharesmv(A1370,"",100000000)</f>
        <v>26.709474090600001</v>
      </c>
      <c r="P1370" s="17">
        <f ca="1">[1]!s_dq_amount_btin(A1370,TODAY()-1,100000000)</f>
        <v>1.49746063</v>
      </c>
      <c r="Q1370" s="17">
        <f ca="1">[1]!s_dq_turn(A1370,TODAY()-1)</f>
        <v>3.9560744478182972</v>
      </c>
      <c r="R1370" s="2">
        <f>[1]!s_pq_amount(A1370,"20260101","",100000000)</f>
        <v>446.01527636999998</v>
      </c>
      <c r="S1370" s="2">
        <f>[1]!s_pq_avgamount(A1370,"20260101","",100000000)</f>
        <v>4.0918832694495419</v>
      </c>
      <c r="T1370" s="17">
        <f>[1]!s_ipo_dilutedpe(A1370)</f>
        <v>22.91</v>
      </c>
      <c r="U1370" s="12">
        <f>[1]!s_ipo_collection_total(A1370,100000000)</f>
        <v>2.7602500000000001</v>
      </c>
      <c r="V1370" s="18">
        <f>[1]!s_val_pe_ttm(A1370,"")</f>
        <v>-60.1175537109375</v>
      </c>
    </row>
    <row r="1371" spans="1:22" x14ac:dyDescent="0.3">
      <c r="A1371" s="12" t="s">
        <v>3297</v>
      </c>
      <c r="B1371" s="12" t="s">
        <v>3298</v>
      </c>
      <c r="C1371" s="16" t="str">
        <f>[1]!s_info_mkt(A1371)</f>
        <v>主板</v>
      </c>
      <c r="D1371" s="16" t="str">
        <f>[1]!s_ipo_listeddate(A1371)</f>
        <v>2015-05-27</v>
      </c>
      <c r="E1371" s="16" t="str">
        <f>[1]!s_info_industry_csrc2023(A1371,"",3)</f>
        <v>商务服务业</v>
      </c>
      <c r="F1371" s="16">
        <f>[1]!s_is(A1371,83,"FY","YTD","20251231",1,"",100000000)</f>
        <v>82.827698832600007</v>
      </c>
      <c r="G1371" s="16">
        <f>[1]!s_is(A1371,83,"FY","YTD","20241231",1,"",100000000)</f>
        <v>62.886027586099999</v>
      </c>
      <c r="H1371" s="16">
        <f>[1]!s_is(A1371,61,"FY","YTD","20251231",1,"",100000000)</f>
        <v>0.1712485825</v>
      </c>
      <c r="I1371" s="16">
        <f>[1]!s_is(A1371,61,"FY","YTD","20241231",1,"",100000000)</f>
        <v>-0.18105075899999998</v>
      </c>
      <c r="J1371" s="16">
        <f>[1]!s_fa_roe(A1371,"20251231")</f>
        <v>8.6723999999999997</v>
      </c>
      <c r="K1371" s="16">
        <f>[1]!s_stmnote_rdexp(A1371,"20251231",1,10000)</f>
        <v>903.74597799999992</v>
      </c>
      <c r="L1371" s="16">
        <f>[1]!s_margin_tradingbalance(A1371,"",10000)</f>
        <v>0</v>
      </c>
      <c r="M1371" s="16">
        <f>[1]!s_margin_seclendingbalance(A1371,"",10000)</f>
        <v>0</v>
      </c>
      <c r="N1371" s="17">
        <f>[1]!s_val_ev(A1371,"",100000000)</f>
        <v>51.91395825</v>
      </c>
      <c r="O1371" s="17">
        <f>[1]!share_freesharesmv(A1371,"",100000000)</f>
        <v>26.013795500000001</v>
      </c>
      <c r="P1371" s="17">
        <f ca="1">[1]!s_dq_amount_btin(A1371,TODAY()-1,100000000)</f>
        <v>2.65665635</v>
      </c>
      <c r="Q1371" s="17">
        <f ca="1">[1]!s_dq_turn(A1371,TODAY()-1)</f>
        <v>5.1437192190001664</v>
      </c>
      <c r="R1371" s="2">
        <f>[1]!s_pq_amount(A1371,"20260101","",100000000)</f>
        <v>745.04202196999995</v>
      </c>
      <c r="S1371" s="2">
        <f>[1]!s_pq_avgamount(A1371,"20260101","",100000000)</f>
        <v>6.8352479079816506</v>
      </c>
      <c r="T1371" s="17">
        <f>[1]!s_ipo_dilutedpe(A1371)</f>
        <v>22.96</v>
      </c>
      <c r="U1371" s="12">
        <f>[1]!s_ipo_collection_total(A1371,100000000)</f>
        <v>2.4004799999999999</v>
      </c>
      <c r="V1371" s="18">
        <f>[1]!s_val_pe_ttm(A1371,"")</f>
        <v>259.95382690429688</v>
      </c>
    </row>
    <row r="1372" spans="1:22" x14ac:dyDescent="0.3">
      <c r="A1372" s="12" t="s">
        <v>103</v>
      </c>
      <c r="B1372" s="12" t="s">
        <v>104</v>
      </c>
      <c r="C1372" s="16" t="str">
        <f>[1]!s_info_mkt(A1372)</f>
        <v>北证</v>
      </c>
      <c r="D1372" s="16" t="str">
        <f>[1]!s_ipo_listeddate(A1372)</f>
        <v>2025-08-28</v>
      </c>
      <c r="E1372" s="16" t="str">
        <f>[1]!s_info_industry_csrc2023(A1372,"",3)</f>
        <v>专用设备制造业</v>
      </c>
      <c r="F1372" s="16">
        <f>[1]!s_is(A1372,83,"FY","YTD","20251231",1,"",100000000)</f>
        <v>11.203272379000001</v>
      </c>
      <c r="G1372" s="16">
        <f>[1]!s_is(A1372,83,"FY","YTD","20241231",1,"",100000000)</f>
        <v>10.5712786965</v>
      </c>
      <c r="H1372" s="16">
        <f>[1]!s_is(A1372,61,"FY","YTD","20251231",1,"",100000000)</f>
        <v>1.4629857612999999</v>
      </c>
      <c r="I1372" s="16">
        <f>[1]!s_is(A1372,61,"FY","YTD","20241231",1,"",100000000)</f>
        <v>1.2940486425</v>
      </c>
      <c r="J1372" s="16">
        <f>[1]!s_fa_roe(A1372,"20251231")</f>
        <v>21.014500000000002</v>
      </c>
      <c r="K1372" s="16">
        <f>[1]!s_stmnote_rdexp(A1372,"20251231",1,10000)</f>
        <v>3601.6646950000004</v>
      </c>
      <c r="L1372" s="16">
        <f>[1]!s_margin_tradingbalance(A1372,"",10000)</f>
        <v>911.78369999999995</v>
      </c>
      <c r="M1372" s="16">
        <f>[1]!s_margin_seclendingbalance(A1372,"",10000)</f>
        <v>0</v>
      </c>
      <c r="N1372" s="17">
        <f>[1]!s_val_ev(A1372,"",100000000)</f>
        <v>20.65249</v>
      </c>
      <c r="O1372" s="17">
        <f>[1]!share_freesharesmv(A1372,"",100000000)</f>
        <v>6.0588787988000004</v>
      </c>
      <c r="P1372" s="17">
        <f ca="1">[1]!s_dq_amount_btin(A1372,TODAY()-1,100000000)</f>
        <v>7.1341459999999995E-2</v>
      </c>
      <c r="Q1372" s="17">
        <f ca="1">[1]!s_dq_turn(A1372,TODAY()-1)</f>
        <v>1.1859830933444617</v>
      </c>
      <c r="R1372" s="2">
        <f>[1]!s_pq_amount(A1372,"20260101","",100000000)</f>
        <v>11.101444730000001</v>
      </c>
      <c r="S1372" s="2">
        <f>[1]!s_pq_avgamount(A1372,"20260101","",100000000)</f>
        <v>0.10184811678899083</v>
      </c>
      <c r="T1372" s="17">
        <f>[1]!s_ipo_dilutedpe(A1372)</f>
        <v>10.35</v>
      </c>
      <c r="U1372" s="12">
        <f>[1]!s_ipo_collection_total(A1372,100000000)</f>
        <v>3.4479299999999999</v>
      </c>
      <c r="V1372" s="18">
        <f>[1]!s_val_pe_ttm(A1372,"")</f>
        <v>14.022821426391602</v>
      </c>
    </row>
    <row r="1373" spans="1:22" x14ac:dyDescent="0.3">
      <c r="A1373" s="12" t="s">
        <v>3299</v>
      </c>
      <c r="B1373" s="12" t="s">
        <v>3300</v>
      </c>
      <c r="C1373" s="16" t="str">
        <f>[1]!s_info_mkt(A1373)</f>
        <v>主板</v>
      </c>
      <c r="D1373" s="16" t="str">
        <f>[1]!s_ipo_listeddate(A1373)</f>
        <v>1997-02-26</v>
      </c>
      <c r="E1373" s="16" t="str">
        <f>[1]!s_info_industry_csrc2023(A1373,"",3)</f>
        <v>医药制造业</v>
      </c>
      <c r="F1373" s="16">
        <f>[1]!s_is(A1373,83,"FY","YTD","20251231",1,"",100000000)</f>
        <v>57.661155367900001</v>
      </c>
      <c r="G1373" s="16">
        <f>[1]!s_is(A1373,83,"FY","YTD","20241231",1,"",100000000)</f>
        <v>62.330901683800001</v>
      </c>
      <c r="H1373" s="16">
        <f>[1]!s_is(A1373,61,"FY","YTD","20251231",1,"",100000000)</f>
        <v>1.1230482356</v>
      </c>
      <c r="I1373" s="16">
        <f>[1]!s_is(A1373,61,"FY","YTD","20241231",1,"",100000000)</f>
        <v>3.9461573573000002</v>
      </c>
      <c r="J1373" s="16">
        <f>[1]!s_fa_roe(A1373,"20251231")</f>
        <v>2.4866000000000001</v>
      </c>
      <c r="K1373" s="16">
        <f>[1]!s_stmnote_rdexp(A1373,"20251231",1,10000)</f>
        <v>34075.895856999996</v>
      </c>
      <c r="L1373" s="16">
        <f>[1]!s_margin_tradingbalance(A1373,"",10000)</f>
        <v>51042.999499999998</v>
      </c>
      <c r="M1373" s="16">
        <f>[1]!s_margin_seclendingbalance(A1373,"",10000)</f>
        <v>156.19999999999999</v>
      </c>
      <c r="N1373" s="17">
        <f>[1]!s_val_ev(A1373,"",100000000)</f>
        <v>74.208474237999994</v>
      </c>
      <c r="O1373" s="17">
        <f>[1]!share_freesharesmv(A1373,"",100000000)</f>
        <v>48.611208255000001</v>
      </c>
      <c r="P1373" s="17">
        <f ca="1">[1]!s_dq_amount_btin(A1373,TODAY()-1,100000000)</f>
        <v>0.61485909000000005</v>
      </c>
      <c r="Q1373" s="17">
        <f ca="1">[1]!s_dq_turn(A1373,TODAY()-1)</f>
        <v>0.96738453047003592</v>
      </c>
      <c r="R1373" s="2">
        <f>[1]!s_pq_amount(A1373,"20260101","",100000000)</f>
        <v>211.04448194</v>
      </c>
      <c r="S1373" s="2">
        <f>[1]!s_pq_avgamount(A1373,"20260101","",100000000)</f>
        <v>1.9361879077064219</v>
      </c>
      <c r="T1373" s="17">
        <f>[1]!s_ipo_dilutedpe(A1373)</f>
        <v>0</v>
      </c>
      <c r="U1373" s="12">
        <f>[1]!s_ipo_collection_total(A1373,100000000)</f>
        <v>5.04</v>
      </c>
      <c r="V1373" s="18">
        <f>[1]!s_val_pe_ttm(A1373,"")</f>
        <v>85.335784912109375</v>
      </c>
    </row>
    <row r="1374" spans="1:22" x14ac:dyDescent="0.3">
      <c r="A1374" s="12" t="s">
        <v>3301</v>
      </c>
      <c r="B1374" s="12" t="s">
        <v>3302</v>
      </c>
      <c r="C1374" s="16" t="str">
        <f>[1]!s_info_mkt(A1374)</f>
        <v>科创板</v>
      </c>
      <c r="D1374" s="16" t="str">
        <f>[1]!s_ipo_listeddate(A1374)</f>
        <v>2022-06-06</v>
      </c>
      <c r="E1374" s="16" t="str">
        <f>[1]!s_info_industry_csrc2023(A1374,"",3)</f>
        <v>通用设备制造业</v>
      </c>
      <c r="F1374" s="16">
        <f>[1]!s_is(A1374,83,"FY","YTD","20251231",1,"",100000000)</f>
        <v>10.350358764800001</v>
      </c>
      <c r="G1374" s="16">
        <f>[1]!s_is(A1374,83,"FY","YTD","20241231",1,"",100000000)</f>
        <v>8.3602798541999999</v>
      </c>
      <c r="H1374" s="16">
        <f>[1]!s_is(A1374,61,"FY","YTD","20251231",1,"",100000000)</f>
        <v>0.31596153589999998</v>
      </c>
      <c r="I1374" s="16">
        <f>[1]!s_is(A1374,61,"FY","YTD","20241231",1,"",100000000)</f>
        <v>0.4291233981</v>
      </c>
      <c r="J1374" s="16">
        <f>[1]!s_fa_roe(A1374,"20251231")</f>
        <v>3.7159</v>
      </c>
      <c r="K1374" s="16">
        <f>[1]!s_stmnote_rdexp(A1374,"20251231",1,10000)</f>
        <v>7355.79</v>
      </c>
      <c r="L1374" s="16">
        <f>[1]!s_margin_tradingbalance(A1374,"",10000)</f>
        <v>10293.457399999999</v>
      </c>
      <c r="M1374" s="16">
        <f>[1]!s_margin_seclendingbalance(A1374,"",10000)</f>
        <v>25.897099999999998</v>
      </c>
      <c r="N1374" s="17">
        <f>[1]!s_val_ev(A1374,"",100000000)</f>
        <v>25.452423645</v>
      </c>
      <c r="O1374" s="17">
        <f>[1]!share_freesharesmv(A1374,"",100000000)</f>
        <v>10.986918667999999</v>
      </c>
      <c r="P1374" s="17">
        <f ca="1">[1]!s_dq_amount_btin(A1374,TODAY()-1,100000000)</f>
        <v>0.84981978000000002</v>
      </c>
      <c r="Q1374" s="17">
        <f ca="1">[1]!s_dq_turn(A1374,TODAY()-1)</f>
        <v>3.3619323247512671</v>
      </c>
      <c r="R1374" s="2">
        <f>[1]!s_pq_amount(A1374,"20260101","",100000000)</f>
        <v>101.47153082</v>
      </c>
      <c r="S1374" s="2">
        <f>[1]!s_pq_avgamount(A1374,"20260101","",100000000)</f>
        <v>0.93093147541284393</v>
      </c>
      <c r="T1374" s="17">
        <f>[1]!s_ipo_dilutedpe(A1374)</f>
        <v>37.700000000000003</v>
      </c>
      <c r="U1374" s="12">
        <f>[1]!s_ipo_collection_total(A1374,100000000)</f>
        <v>5.2921047192000001</v>
      </c>
      <c r="V1374" s="18">
        <f>[1]!s_val_pe_ttm(A1374,"")</f>
        <v>171.39154052734375</v>
      </c>
    </row>
    <row r="1375" spans="1:22" x14ac:dyDescent="0.3">
      <c r="A1375" s="12" t="s">
        <v>3303</v>
      </c>
      <c r="B1375" s="12" t="s">
        <v>3304</v>
      </c>
      <c r="C1375" s="16" t="str">
        <f>[1]!s_info_mkt(A1375)</f>
        <v>主板</v>
      </c>
      <c r="D1375" s="16" t="str">
        <f>[1]!s_ipo_listeddate(A1375)</f>
        <v>2017-10-13</v>
      </c>
      <c r="E1375" s="16" t="str">
        <f>[1]!s_info_industry_csrc2023(A1375,"",3)</f>
        <v>计算机、通信和其他电子设备制造业</v>
      </c>
      <c r="F1375" s="16">
        <f>[1]!s_is(A1375,83,"FY","YTD","20251231",1,"",100000000)</f>
        <v>130.48170588630001</v>
      </c>
      <c r="G1375" s="16">
        <f>[1]!s_is(A1375,83,"FY","YTD","20241231",1,"",100000000)</f>
        <v>101.57540114370001</v>
      </c>
      <c r="H1375" s="16">
        <f>[1]!s_is(A1375,61,"FY","YTD","20251231",1,"",100000000)</f>
        <v>7.8160651673000006</v>
      </c>
      <c r="I1375" s="16">
        <f>[1]!s_is(A1375,61,"FY","YTD","20241231",1,"",100000000)</f>
        <v>6.5136494037999997</v>
      </c>
      <c r="J1375" s="16">
        <f>[1]!s_fa_roe(A1375,"20251231")</f>
        <v>11.6191</v>
      </c>
      <c r="K1375" s="16">
        <f>[1]!s_stmnote_rdexp(A1375,"20251231",1,10000)</f>
        <v>99114.375371000002</v>
      </c>
      <c r="L1375" s="16">
        <f>[1]!s_margin_tradingbalance(A1375,"",10000)</f>
        <v>54615.609499999999</v>
      </c>
      <c r="M1375" s="16">
        <f>[1]!s_margin_seclendingbalance(A1375,"",10000)</f>
        <v>230.333</v>
      </c>
      <c r="N1375" s="17">
        <f>[1]!s_val_ev(A1375,"",100000000)</f>
        <v>153.22386806790001</v>
      </c>
      <c r="O1375" s="17">
        <f>[1]!share_freesharesmv(A1375,"",100000000)</f>
        <v>66.021282889800005</v>
      </c>
      <c r="P1375" s="17">
        <f ca="1">[1]!s_dq_amount_btin(A1375,TODAY()-1,100000000)</f>
        <v>7.5009860599999998</v>
      </c>
      <c r="Q1375" s="17">
        <f ca="1">[1]!s_dq_turn(A1375,TODAY()-1)</f>
        <v>4.865184295436543</v>
      </c>
      <c r="R1375" s="2">
        <f>[1]!s_pq_amount(A1375,"20260101","",100000000)</f>
        <v>331.09587184999998</v>
      </c>
      <c r="S1375" s="2">
        <f>[1]!s_pq_avgamount(A1375,"20260101","",100000000)</f>
        <v>3.0375768059633028</v>
      </c>
      <c r="T1375" s="17">
        <f>[1]!s_ipo_dilutedpe(A1375)</f>
        <v>22.98</v>
      </c>
      <c r="U1375" s="12">
        <f>[1]!s_ipo_collection_total(A1375,100000000)</f>
        <v>10.007389999999999</v>
      </c>
      <c r="V1375" s="18">
        <f>[1]!s_val_pe_ttm(A1375,"")</f>
        <v>19.349298477172852</v>
      </c>
    </row>
    <row r="1376" spans="1:22" x14ac:dyDescent="0.3">
      <c r="A1376" s="12" t="s">
        <v>101</v>
      </c>
      <c r="B1376" s="12" t="s">
        <v>102</v>
      </c>
      <c r="C1376" s="16" t="str">
        <f>[1]!s_info_mkt(A1376)</f>
        <v>北证</v>
      </c>
      <c r="D1376" s="16" t="str">
        <f>[1]!s_ipo_listeddate(A1376)</f>
        <v>2026-05-07</v>
      </c>
      <c r="E1376" s="16" t="str">
        <f>[1]!s_info_industry_csrc2023(A1376,"",3)</f>
        <v>金属制品业</v>
      </c>
      <c r="F1376" s="16">
        <f>[1]!s_is(A1376,83,"FY","YTD","20251231",1,"",100000000)</f>
        <v>13.2714238728</v>
      </c>
      <c r="G1376" s="16">
        <f>[1]!s_is(A1376,83,"FY","YTD","20241231",1,"",100000000)</f>
        <v>11.3612417081</v>
      </c>
      <c r="H1376" s="16">
        <f>[1]!s_is(A1376,61,"FY","YTD","20251231",1,"",100000000)</f>
        <v>1.4551213162000001</v>
      </c>
      <c r="I1376" s="16">
        <f>[1]!s_is(A1376,61,"FY","YTD","20241231",1,"",100000000)</f>
        <v>1.0356655274</v>
      </c>
      <c r="J1376" s="16">
        <f>[1]!s_fa_roe(A1376,"20251231")</f>
        <v>22.563199999999998</v>
      </c>
      <c r="K1376" s="16">
        <f>[1]!s_stmnote_rdexp(A1376,"20251231",1,10000)</f>
        <v>4152.2757529999999</v>
      </c>
      <c r="L1376" s="16">
        <f>[1]!s_margin_tradingbalance(A1376,"",10000)</f>
        <v>1779.9819</v>
      </c>
      <c r="M1376" s="16">
        <f>[1]!s_margin_seclendingbalance(A1376,"",10000)</f>
        <v>0</v>
      </c>
      <c r="N1376" s="17">
        <f>[1]!s_val_ev(A1376,"",100000000)</f>
        <v>41.233359999999998</v>
      </c>
      <c r="O1376" s="17">
        <f>[1]!share_freesharesmv(A1376,"",100000000)</f>
        <v>18.013814</v>
      </c>
      <c r="P1376" s="17">
        <f ca="1">[1]!s_dq_amount_btin(A1376,TODAY()-1,100000000)</f>
        <v>1.1451642099999999</v>
      </c>
      <c r="Q1376" s="17">
        <f ca="1">[1]!s_dq_turn(A1376,TODAY()-1)</f>
        <v>6.4136807230273387</v>
      </c>
      <c r="R1376" s="2">
        <f>[1]!s_pq_amount(A1376,"20260101","",100000000)</f>
        <v>113.84599234</v>
      </c>
      <c r="S1376" s="2">
        <f>[1]!s_pq_avgamount(A1376,"20260101","",100000000)</f>
        <v>3.6724513658064515</v>
      </c>
      <c r="T1376" s="17">
        <f>[1]!s_ipo_dilutedpe(A1376)</f>
        <v>14.99</v>
      </c>
      <c r="U1376" s="12">
        <f>[1]!s_ipo_collection_total(A1376,100000000)</f>
        <v>4.7148779999999997</v>
      </c>
      <c r="V1376" s="18">
        <f>[1]!s_val_pe_ttm(A1376,"")</f>
        <v>28.336715698242188</v>
      </c>
    </row>
    <row r="1377" spans="1:22" x14ac:dyDescent="0.3">
      <c r="A1377" s="12" t="s">
        <v>3305</v>
      </c>
      <c r="B1377" s="12" t="s">
        <v>3306</v>
      </c>
      <c r="C1377" s="16" t="str">
        <f>[1]!s_info_mkt(A1377)</f>
        <v>主板</v>
      </c>
      <c r="D1377" s="16" t="str">
        <f>[1]!s_ipo_listeddate(A1377)</f>
        <v>2022-12-08</v>
      </c>
      <c r="E1377" s="16" t="str">
        <f>[1]!s_info_industry_csrc2023(A1377,"",3)</f>
        <v>水上运输业</v>
      </c>
      <c r="F1377" s="16">
        <f>[1]!s_is(A1377,83,"FY","YTD","20251231",1,"",100000000)</f>
        <v>61.073671532900001</v>
      </c>
      <c r="G1377" s="16">
        <f>[1]!s_is(A1377,83,"FY","YTD","20241231",1,"",100000000)</f>
        <v>52.715384773700002</v>
      </c>
      <c r="H1377" s="16">
        <f>[1]!s_is(A1377,61,"FY","YTD","20251231",1,"",100000000)</f>
        <v>6.5409003660999998</v>
      </c>
      <c r="I1377" s="16">
        <f>[1]!s_is(A1377,61,"FY","YTD","20241231",1,"",100000000)</f>
        <v>5.5373922761000003</v>
      </c>
      <c r="J1377" s="16">
        <f>[1]!s_fa_roe(A1377,"20251231")</f>
        <v>10.9754</v>
      </c>
      <c r="K1377" s="16">
        <f>[1]!s_stmnote_rdexp(A1377,"20251231",1,10000)</f>
        <v>800.22421699999995</v>
      </c>
      <c r="L1377" s="16">
        <f>[1]!s_margin_tradingbalance(A1377,"",10000)</f>
        <v>13830.901400000001</v>
      </c>
      <c r="M1377" s="16">
        <f>[1]!s_margin_seclendingbalance(A1377,"",10000)</f>
        <v>62.216000000000001</v>
      </c>
      <c r="N1377" s="17">
        <f>[1]!s_val_ev(A1377,"",100000000)</f>
        <v>105.73757338719999</v>
      </c>
      <c r="O1377" s="17">
        <f>[1]!share_freesharesmv(A1377,"",100000000)</f>
        <v>20.089573387200002</v>
      </c>
      <c r="P1377" s="17">
        <f ca="1">[1]!s_dq_amount_btin(A1377,TODAY()-1,100000000)</f>
        <v>0.87440695999999996</v>
      </c>
      <c r="Q1377" s="17">
        <f ca="1">[1]!s_dq_turn(A1377,TODAY()-1)</f>
        <v>0.82946901305205478</v>
      </c>
      <c r="R1377" s="2">
        <f>[1]!s_pq_amount(A1377,"20260101","",100000000)</f>
        <v>142.43936482999999</v>
      </c>
      <c r="S1377" s="2">
        <f>[1]!s_pq_avgamount(A1377,"20260101","",100000000)</f>
        <v>1.3067831635779816</v>
      </c>
      <c r="T1377" s="17">
        <f>[1]!s_ipo_dilutedpe(A1377)</f>
        <v>22.97</v>
      </c>
      <c r="U1377" s="12">
        <f>[1]!s_ipo_collection_total(A1377,100000000)</f>
        <v>10.756966054799999</v>
      </c>
      <c r="V1377" s="18">
        <f>[1]!s_val_pe_ttm(A1377,"")</f>
        <v>17.093154907226563</v>
      </c>
    </row>
    <row r="1378" spans="1:22" x14ac:dyDescent="0.3">
      <c r="A1378" s="12" t="s">
        <v>3307</v>
      </c>
      <c r="B1378" s="12" t="s">
        <v>3308</v>
      </c>
      <c r="C1378" s="16" t="str">
        <f>[1]!s_info_mkt(A1378)</f>
        <v>主板</v>
      </c>
      <c r="D1378" s="16" t="str">
        <f>[1]!s_ipo_listeddate(A1378)</f>
        <v>2017-02-09</v>
      </c>
      <c r="E1378" s="16" t="str">
        <f>[1]!s_info_industry_csrc2023(A1378,"",3)</f>
        <v>汽车制造业</v>
      </c>
      <c r="F1378" s="16">
        <f>[1]!s_is(A1378,83,"FY","YTD","20251231",1,"",100000000)</f>
        <v>8.0414593268000001</v>
      </c>
      <c r="G1378" s="16">
        <f>[1]!s_is(A1378,83,"FY","YTD","20241231",1,"",100000000)</f>
        <v>6.8028212388</v>
      </c>
      <c r="H1378" s="16">
        <f>[1]!s_is(A1378,61,"FY","YTD","20251231",1,"",100000000)</f>
        <v>2.6685407316999998</v>
      </c>
      <c r="I1378" s="16">
        <f>[1]!s_is(A1378,61,"FY","YTD","20241231",1,"",100000000)</f>
        <v>2.1160505695</v>
      </c>
      <c r="J1378" s="16">
        <f>[1]!s_fa_roe(A1378,"20251231")</f>
        <v>18.710100000000001</v>
      </c>
      <c r="K1378" s="16">
        <f>[1]!s_stmnote_rdexp(A1378,"20251231",1,10000)</f>
        <v>4093.0291810000003</v>
      </c>
      <c r="L1378" s="16">
        <f>[1]!s_margin_tradingbalance(A1378,"",10000)</f>
        <v>0</v>
      </c>
      <c r="M1378" s="16">
        <f>[1]!s_margin_seclendingbalance(A1378,"",10000)</f>
        <v>0</v>
      </c>
      <c r="N1378" s="17">
        <f>[1]!s_val_ev(A1378,"",100000000)</f>
        <v>132.88075152479999</v>
      </c>
      <c r="O1378" s="17">
        <f>[1]!share_freesharesmv(A1378,"",100000000)</f>
        <v>60.990331699799995</v>
      </c>
      <c r="P1378" s="17">
        <f ca="1">[1]!s_dq_amount_btin(A1378,TODAY()-1,100000000)</f>
        <v>1.9761427199999999</v>
      </c>
      <c r="Q1378" s="17">
        <f ca="1">[1]!s_dq_turn(A1378,TODAY()-1)</f>
        <v>1.4997331818640636</v>
      </c>
      <c r="R1378" s="2">
        <f>[1]!s_pq_amount(A1378,"20260101","",100000000)</f>
        <v>257.91379804000002</v>
      </c>
      <c r="S1378" s="2">
        <f>[1]!s_pq_avgamount(A1378,"20260101","",100000000)</f>
        <v>2.3661816333944956</v>
      </c>
      <c r="T1378" s="17">
        <f>[1]!s_ipo_dilutedpe(A1378)</f>
        <v>22.99</v>
      </c>
      <c r="U1378" s="12">
        <f>[1]!s_ipo_collection_total(A1378,100000000)</f>
        <v>2.4660000000000002</v>
      </c>
      <c r="V1378" s="18">
        <f>[1]!s_val_pe_ttm(A1378,"")</f>
        <v>49.923923492431641</v>
      </c>
    </row>
    <row r="1379" spans="1:22" x14ac:dyDescent="0.3">
      <c r="A1379" s="12" t="s">
        <v>3309</v>
      </c>
      <c r="B1379" s="12" t="s">
        <v>3310</v>
      </c>
      <c r="C1379" s="16" t="str">
        <f>[1]!s_info_mkt(A1379)</f>
        <v>科创板</v>
      </c>
      <c r="D1379" s="16" t="str">
        <f>[1]!s_ipo_listeddate(A1379)</f>
        <v>2020-08-28</v>
      </c>
      <c r="E1379" s="16" t="str">
        <f>[1]!s_info_industry_csrc2023(A1379,"",3)</f>
        <v>医药制造业</v>
      </c>
      <c r="F1379" s="16">
        <f>[1]!s_is(A1379,83,"FY","YTD","20251231",1,"",100000000)</f>
        <v>16.415330081900002</v>
      </c>
      <c r="G1379" s="16">
        <f>[1]!s_is(A1379,83,"FY","YTD","20241231",1,"",100000000)</f>
        <v>14.580615529600001</v>
      </c>
      <c r="H1379" s="16">
        <f>[1]!s_is(A1379,61,"FY","YTD","20251231",1,"",100000000)</f>
        <v>1.9893741141999999</v>
      </c>
      <c r="I1379" s="16">
        <f>[1]!s_is(A1379,61,"FY","YTD","20241231",1,"",100000000)</f>
        <v>2.7559614387</v>
      </c>
      <c r="J1379" s="16">
        <f>[1]!s_fa_roe(A1379,"20251231")</f>
        <v>2.7707999999999999</v>
      </c>
      <c r="K1379" s="16">
        <f>[1]!s_stmnote_rdexp(A1379,"20251231",1,10000)</f>
        <v>30856.209151999999</v>
      </c>
      <c r="L1379" s="16">
        <f>[1]!s_margin_tradingbalance(A1379,"",10000)</f>
        <v>36158.0769</v>
      </c>
      <c r="M1379" s="16">
        <f>[1]!s_margin_seclendingbalance(A1379,"",10000)</f>
        <v>218.07390000000001</v>
      </c>
      <c r="N1379" s="17">
        <f>[1]!s_val_ev(A1379,"",100000000)</f>
        <v>83.026301259800007</v>
      </c>
      <c r="O1379" s="17">
        <f>[1]!share_freesharesmv(A1379,"",100000000)</f>
        <v>43.957899214800008</v>
      </c>
      <c r="P1379" s="17">
        <f ca="1">[1]!s_dq_amount_btin(A1379,TODAY()-1,100000000)</f>
        <v>0.54804755000000005</v>
      </c>
      <c r="Q1379" s="17">
        <f ca="1">[1]!s_dq_turn(A1379,TODAY()-1)</f>
        <v>0.6598502144347117</v>
      </c>
      <c r="R1379" s="2">
        <f>[1]!s_pq_amount(A1379,"20260101","",100000000)</f>
        <v>123.47677293</v>
      </c>
      <c r="S1379" s="2">
        <f>[1]!s_pq_avgamount(A1379,"20260101","",100000000)</f>
        <v>1.1328144305504588</v>
      </c>
      <c r="T1379" s="17">
        <f>[1]!s_ipo_dilutedpe(A1379)</f>
        <v>536.29999999999995</v>
      </c>
      <c r="U1379" s="12">
        <f>[1]!s_ipo_collection_total(A1379,100000000)</f>
        <v>20.192</v>
      </c>
      <c r="V1379" s="18">
        <f>[1]!s_val_pe_ttm(A1379,"")</f>
        <v>52.902790069580078</v>
      </c>
    </row>
    <row r="1380" spans="1:22" x14ac:dyDescent="0.3">
      <c r="A1380" s="12" t="s">
        <v>3311</v>
      </c>
      <c r="B1380" s="12" t="s">
        <v>3312</v>
      </c>
      <c r="C1380" s="16" t="str">
        <f>[1]!s_info_mkt(A1380)</f>
        <v>科创板</v>
      </c>
      <c r="D1380" s="16" t="str">
        <f>[1]!s_ipo_listeddate(A1380)</f>
        <v>2021-12-10</v>
      </c>
      <c r="E1380" s="16" t="str">
        <f>[1]!s_info_industry_csrc2023(A1380,"",3)</f>
        <v>计算机、通信和其他电子设备制造业</v>
      </c>
      <c r="F1380" s="16">
        <f>[1]!s_is(A1380,83,"FY","YTD","20251231",1,"",100000000)</f>
        <v>9.2142529095000008</v>
      </c>
      <c r="G1380" s="16">
        <f>[1]!s_is(A1380,83,"FY","YTD","20241231",1,"",100000000)</f>
        <v>6.4095354707000007</v>
      </c>
      <c r="H1380" s="16">
        <f>[1]!s_is(A1380,61,"FY","YTD","20251231",1,"",100000000)</f>
        <v>-1.9479366122999999</v>
      </c>
      <c r="I1380" s="16">
        <f>[1]!s_is(A1380,61,"FY","YTD","20241231",1,"",100000000)</f>
        <v>-1.6714188990999999</v>
      </c>
      <c r="J1380" s="16">
        <f>[1]!s_fa_roe(A1380,"20251231")</f>
        <v>-5.8208000000000002</v>
      </c>
      <c r="K1380" s="16">
        <f>[1]!s_stmnote_rdexp(A1380,"20251231",1,10000)</f>
        <v>21586.380191</v>
      </c>
      <c r="L1380" s="16">
        <f>[1]!s_margin_tradingbalance(A1380,"",10000)</f>
        <v>329800.11290000001</v>
      </c>
      <c r="M1380" s="16">
        <f>[1]!s_margin_seclendingbalance(A1380,"",10000)</f>
        <v>1397.501</v>
      </c>
      <c r="N1380" s="17">
        <f>[1]!s_val_ev(A1380,"",100000000)</f>
        <v>683.11916718219993</v>
      </c>
      <c r="O1380" s="17">
        <f>[1]!share_freesharesmv(A1380,"",100000000)</f>
        <v>454.54199962359991</v>
      </c>
      <c r="P1380" s="17">
        <f ca="1">[1]!s_dq_amount_btin(A1380,TODAY()-1,100000000)</f>
        <v>42.815505799999997</v>
      </c>
      <c r="Q1380" s="17">
        <f ca="1">[1]!s_dq_turn(A1380,TODAY()-1)</f>
        <v>6.2418042969108249</v>
      </c>
      <c r="R1380" s="2">
        <f>[1]!s_pq_amount(A1380,"20260101","",100000000)</f>
        <v>3114.0081256799999</v>
      </c>
      <c r="S1380" s="2">
        <f>[1]!s_pq_avgamount(A1380,"20260101","",100000000)</f>
        <v>28.568881886972473</v>
      </c>
      <c r="T1380" s="17">
        <f>[1]!s_ipo_dilutedpe(A1380)</f>
        <v>760.38</v>
      </c>
      <c r="U1380" s="12">
        <f>[1]!s_ipo_collection_total(A1380,100000000)</f>
        <v>33.367744391999999</v>
      </c>
      <c r="V1380" s="18">
        <f>[1]!s_val_pe_ttm(A1380,"")</f>
        <v>24997.94921875</v>
      </c>
    </row>
    <row r="1381" spans="1:22" x14ac:dyDescent="0.3">
      <c r="A1381" s="12" t="s">
        <v>3313</v>
      </c>
      <c r="B1381" s="12" t="s">
        <v>3314</v>
      </c>
      <c r="C1381" s="16" t="str">
        <f>[1]!s_info_mkt(A1381)</f>
        <v>创业板</v>
      </c>
      <c r="D1381" s="16" t="str">
        <f>[1]!s_ipo_listeddate(A1381)</f>
        <v>2020-07-08</v>
      </c>
      <c r="E1381" s="16" t="str">
        <f>[1]!s_info_industry_csrc2023(A1381,"",3)</f>
        <v>纺织服装、服饰业</v>
      </c>
      <c r="F1381" s="16">
        <f>[1]!s_is(A1381,83,"FY","YTD","20251231",1,"",100000000)</f>
        <v>6.5626378698000005</v>
      </c>
      <c r="G1381" s="16">
        <f>[1]!s_is(A1381,83,"FY","YTD","20241231",1,"",100000000)</f>
        <v>7.0856829017999994</v>
      </c>
      <c r="H1381" s="16">
        <f>[1]!s_is(A1381,61,"FY","YTD","20251231",1,"",100000000)</f>
        <v>0.37172918450000003</v>
      </c>
      <c r="I1381" s="16">
        <f>[1]!s_is(A1381,61,"FY","YTD","20241231",1,"",100000000)</f>
        <v>0.88632897830000001</v>
      </c>
      <c r="J1381" s="16">
        <f>[1]!s_fa_roe(A1381,"20251231")</f>
        <v>2.9327999999999999</v>
      </c>
      <c r="K1381" s="16">
        <f>[1]!s_stmnote_rdexp(A1381,"20251231",1,10000)</f>
        <v>5530.2486100000006</v>
      </c>
      <c r="L1381" s="16">
        <f>[1]!s_margin_tradingbalance(A1381,"",10000)</f>
        <v>0</v>
      </c>
      <c r="M1381" s="16">
        <f>[1]!s_margin_seclendingbalance(A1381,"",10000)</f>
        <v>0</v>
      </c>
      <c r="N1381" s="17">
        <f>[1]!s_val_ev(A1381,"",100000000)</f>
        <v>51.624000000000002</v>
      </c>
      <c r="O1381" s="17">
        <f>[1]!share_freesharesmv(A1381,"",100000000)</f>
        <v>33.929166966300002</v>
      </c>
      <c r="P1381" s="17">
        <f ca="1">[1]!s_dq_amount_btin(A1381,TODAY()-1,100000000)</f>
        <v>1.2161235500000001</v>
      </c>
      <c r="Q1381" s="17">
        <f ca="1">[1]!s_dq_turn(A1381,TODAY()-1)</f>
        <v>3.2106026290687808</v>
      </c>
      <c r="R1381" s="2">
        <f>[1]!s_pq_amount(A1381,"20260101","",100000000)</f>
        <v>297.72385926999999</v>
      </c>
      <c r="S1381" s="2">
        <f>[1]!s_pq_avgamount(A1381,"20260101","",100000000)</f>
        <v>2.7314115529357799</v>
      </c>
      <c r="T1381" s="17">
        <f>[1]!s_ipo_dilutedpe(A1381)</f>
        <v>22.96</v>
      </c>
      <c r="U1381" s="12">
        <f>[1]!s_ipo_collection_total(A1381,100000000)</f>
        <v>3.5640000000000001</v>
      </c>
      <c r="V1381" s="18">
        <f>[1]!s_val_pe_ttm(A1381,"")</f>
        <v>150.98565673828125</v>
      </c>
    </row>
    <row r="1382" spans="1:22" x14ac:dyDescent="0.3">
      <c r="A1382" s="12" t="s">
        <v>3315</v>
      </c>
      <c r="B1382" s="12" t="s">
        <v>3316</v>
      </c>
      <c r="C1382" s="16" t="str">
        <f>[1]!s_info_mkt(A1382)</f>
        <v>主板</v>
      </c>
      <c r="D1382" s="16" t="str">
        <f>[1]!s_ipo_listeddate(A1382)</f>
        <v>2004-09-09</v>
      </c>
      <c r="E1382" s="16" t="str">
        <f>[1]!s_info_industry_csrc2023(A1382,"",3)</f>
        <v>医药制造业</v>
      </c>
      <c r="F1382" s="16">
        <f>[1]!s_is(A1382,83,"FY","YTD","20251231",1,"",100000000)</f>
        <v>6.2364392889999998</v>
      </c>
      <c r="G1382" s="16">
        <f>[1]!s_is(A1382,83,"FY","YTD","20241231",1,"",100000000)</f>
        <v>6.6041960430999991</v>
      </c>
      <c r="H1382" s="16">
        <f>[1]!s_is(A1382,61,"FY","YTD","20251231",1,"",100000000)</f>
        <v>-3.4719780299999998</v>
      </c>
      <c r="I1382" s="16">
        <f>[1]!s_is(A1382,61,"FY","YTD","20241231",1,"",100000000)</f>
        <v>-0.74065657760000003</v>
      </c>
      <c r="J1382" s="16">
        <f>[1]!s_fa_roe(A1382,"20251231")</f>
        <v>-6.4572000000000003</v>
      </c>
      <c r="K1382" s="16">
        <f>[1]!s_stmnote_rdexp(A1382,"20251231",1,10000)</f>
        <v>16816.869753999999</v>
      </c>
      <c r="L1382" s="16">
        <f>[1]!s_margin_tradingbalance(A1382,"",10000)</f>
        <v>32469.0088</v>
      </c>
      <c r="M1382" s="16">
        <f>[1]!s_margin_seclendingbalance(A1382,"",10000)</f>
        <v>200.31979999999999</v>
      </c>
      <c r="N1382" s="17">
        <f>[1]!s_val_ev(A1382,"",100000000)</f>
        <v>52.18938</v>
      </c>
      <c r="O1382" s="17">
        <f>[1]!share_freesharesmv(A1382,"",100000000)</f>
        <v>32.210744265199999</v>
      </c>
      <c r="P1382" s="17">
        <f ca="1">[1]!s_dq_amount_btin(A1382,TODAY()-1,100000000)</f>
        <v>0.97247945999999996</v>
      </c>
      <c r="Q1382" s="17">
        <f ca="1">[1]!s_dq_turn(A1382,TODAY()-1)</f>
        <v>2.2500482902377601</v>
      </c>
      <c r="R1382" s="2">
        <f>[1]!s_pq_amount(A1382,"20260101","",100000000)</f>
        <v>359.64100719999999</v>
      </c>
      <c r="S1382" s="2">
        <f>[1]!s_pq_avgamount(A1382,"20260101","",100000000)</f>
        <v>3.2994587816513761</v>
      </c>
      <c r="T1382" s="17">
        <f>[1]!s_ipo_dilutedpe(A1382)</f>
        <v>19.23</v>
      </c>
      <c r="U1382" s="12">
        <f>[1]!s_ipo_collection_total(A1382,100000000)</f>
        <v>2.2799999999999998</v>
      </c>
      <c r="V1382" s="18">
        <f>[1]!s_val_pe_ttm(A1382,"")</f>
        <v>-10.889106750488281</v>
      </c>
    </row>
    <row r="1383" spans="1:22" x14ac:dyDescent="0.3">
      <c r="A1383" s="12" t="s">
        <v>3317</v>
      </c>
      <c r="B1383" s="12" t="s">
        <v>3318</v>
      </c>
      <c r="C1383" s="16" t="str">
        <f>[1]!s_info_mkt(A1383)</f>
        <v>主板</v>
      </c>
      <c r="D1383" s="16" t="str">
        <f>[1]!s_ipo_listeddate(A1383)</f>
        <v>2010-06-08</v>
      </c>
      <c r="E1383" s="16" t="str">
        <f>[1]!s_info_industry_csrc2023(A1383,"",3)</f>
        <v>计算机、通信和其他电子设备制造业</v>
      </c>
      <c r="F1383" s="16">
        <f>[1]!s_is(A1383,83,"FY","YTD","20251231",1,"",100000000)</f>
        <v>35.4805996276</v>
      </c>
      <c r="G1383" s="16">
        <f>[1]!s_is(A1383,83,"FY","YTD","20241231",1,"",100000000)</f>
        <v>33.227583820100001</v>
      </c>
      <c r="H1383" s="16">
        <f>[1]!s_is(A1383,61,"FY","YTD","20251231",1,"",100000000)</f>
        <v>-7.1142319130999994</v>
      </c>
      <c r="I1383" s="16">
        <f>[1]!s_is(A1383,61,"FY","YTD","20241231",1,"",100000000)</f>
        <v>-7.3789253238999999</v>
      </c>
      <c r="J1383" s="16">
        <f>[1]!s_fa_roe(A1383,"20251231")</f>
        <v>-33.9938</v>
      </c>
      <c r="K1383" s="16">
        <f>[1]!s_stmnote_rdexp(A1383,"20251231",1,10000)</f>
        <v>20011.861075999997</v>
      </c>
      <c r="L1383" s="16">
        <f>[1]!s_margin_tradingbalance(A1383,"",10000)</f>
        <v>76359.256500000003</v>
      </c>
      <c r="M1383" s="16">
        <f>[1]!s_margin_seclendingbalance(A1383,"",10000)</f>
        <v>30.1433</v>
      </c>
      <c r="N1383" s="17">
        <f>[1]!s_val_ev(A1383,"",100000000)</f>
        <v>140.52845033080001</v>
      </c>
      <c r="O1383" s="17">
        <f>[1]!share_freesharesmv(A1383,"",100000000)</f>
        <v>120.7892813981</v>
      </c>
      <c r="P1383" s="17">
        <f ca="1">[1]!s_dq_amount_btin(A1383,TODAY()-1,100000000)</f>
        <v>8.8850970500000006</v>
      </c>
      <c r="Q1383" s="17">
        <f ca="1">[1]!s_dq_turn(A1383,TODAY()-1)</f>
        <v>6.4230625110544342</v>
      </c>
      <c r="R1383" s="2">
        <f>[1]!s_pq_amount(A1383,"20260101","",100000000)</f>
        <v>925.07808796999996</v>
      </c>
      <c r="S1383" s="2">
        <f>[1]!s_pq_avgamount(A1383,"20260101","",100000000)</f>
        <v>8.4869549355045866</v>
      </c>
      <c r="T1383" s="17">
        <f>[1]!s_ipo_dilutedpe(A1383)</f>
        <v>34.89</v>
      </c>
      <c r="U1383" s="12">
        <f>[1]!s_ipo_collection_total(A1383,100000000)</f>
        <v>5.6099899999999998</v>
      </c>
      <c r="V1383" s="18">
        <f>[1]!s_val_pe_ttm(A1383,"")</f>
        <v>-18.414707183837891</v>
      </c>
    </row>
    <row r="1384" spans="1:22" x14ac:dyDescent="0.3">
      <c r="A1384" s="12" t="s">
        <v>3319</v>
      </c>
      <c r="B1384" s="12" t="s">
        <v>3320</v>
      </c>
      <c r="C1384" s="16" t="str">
        <f>[1]!s_info_mkt(A1384)</f>
        <v>创业板</v>
      </c>
      <c r="D1384" s="16" t="str">
        <f>[1]!s_ipo_listeddate(A1384)</f>
        <v>2017-07-28</v>
      </c>
      <c r="E1384" s="16" t="str">
        <f>[1]!s_info_industry_csrc2023(A1384,"",3)</f>
        <v>软件和信息技术服务业</v>
      </c>
      <c r="F1384" s="16">
        <f>[1]!s_is(A1384,83,"FY","YTD","20251231",1,"",100000000)</f>
        <v>6.3828985959000004</v>
      </c>
      <c r="G1384" s="16">
        <f>[1]!s_is(A1384,83,"FY","YTD","20241231",1,"",100000000)</f>
        <v>5.0700129494999997</v>
      </c>
      <c r="H1384" s="16">
        <f>[1]!s_is(A1384,61,"FY","YTD","20251231",1,"",100000000)</f>
        <v>0.14311770099999999</v>
      </c>
      <c r="I1384" s="16">
        <f>[1]!s_is(A1384,61,"FY","YTD","20241231",1,"",100000000)</f>
        <v>9.5776843100000009E-2</v>
      </c>
      <c r="J1384" s="16">
        <f>[1]!s_fa_roe(A1384,"20251231")</f>
        <v>1.6714</v>
      </c>
      <c r="K1384" s="16">
        <f>[1]!s_stmnote_rdexp(A1384,"20251231",1,10000)</f>
        <v>3969.507192</v>
      </c>
      <c r="L1384" s="16">
        <f>[1]!s_margin_tradingbalance(A1384,"",10000)</f>
        <v>32849.326500000003</v>
      </c>
      <c r="M1384" s="16">
        <f>[1]!s_margin_seclendingbalance(A1384,"",10000)</f>
        <v>187.6138</v>
      </c>
      <c r="N1384" s="17">
        <f>[1]!s_val_ev(A1384,"",100000000)</f>
        <v>70.451021846099991</v>
      </c>
      <c r="O1384" s="17">
        <f>[1]!share_freesharesmv(A1384,"",100000000)</f>
        <v>46.349136311199999</v>
      </c>
      <c r="P1384" s="17">
        <f ca="1">[1]!s_dq_amount_btin(A1384,TODAY()-1,100000000)</f>
        <v>1.60826362</v>
      </c>
      <c r="Q1384" s="17">
        <f ca="1">[1]!s_dq_turn(A1384,TODAY()-1)</f>
        <v>2.327215611333036</v>
      </c>
      <c r="R1384" s="2">
        <f>[1]!s_pq_amount(A1384,"20260101","",100000000)</f>
        <v>295.35563488000003</v>
      </c>
      <c r="S1384" s="2">
        <f>[1]!s_pq_avgamount(A1384,"20260101","",100000000)</f>
        <v>2.7096847236697252</v>
      </c>
      <c r="T1384" s="17">
        <f>[1]!s_ipo_dilutedpe(A1384)</f>
        <v>22.99</v>
      </c>
      <c r="U1384" s="12">
        <f>[1]!s_ipo_collection_total(A1384,100000000)</f>
        <v>1.9624999999999999</v>
      </c>
      <c r="V1384" s="18">
        <f>[1]!s_val_pe_ttm(A1384,"")</f>
        <v>446.92037963867188</v>
      </c>
    </row>
    <row r="1385" spans="1:22" x14ac:dyDescent="0.3">
      <c r="A1385" s="12" t="s">
        <v>3321</v>
      </c>
      <c r="B1385" s="12" t="s">
        <v>3322</v>
      </c>
      <c r="C1385" s="16" t="str">
        <f>[1]!s_info_mkt(A1385)</f>
        <v>主板</v>
      </c>
      <c r="D1385" s="16" t="str">
        <f>[1]!s_ipo_listeddate(A1385)</f>
        <v>1997-01-30</v>
      </c>
      <c r="E1385" s="16" t="str">
        <f>[1]!s_info_industry_csrc2023(A1385,"",3)</f>
        <v>批发业</v>
      </c>
      <c r="F1385" s="16">
        <f>[1]!s_is(A1385,83,"FY","YTD","20251231",1,"",100000000)</f>
        <v>249.08894154619998</v>
      </c>
      <c r="G1385" s="16">
        <f>[1]!s_is(A1385,83,"FY","YTD","20241231",1,"",100000000)</f>
        <v>219.5372405741</v>
      </c>
      <c r="H1385" s="16">
        <f>[1]!s_is(A1385,61,"FY","YTD","20251231",1,"",100000000)</f>
        <v>4.6293889543000004</v>
      </c>
      <c r="I1385" s="16">
        <f>[1]!s_is(A1385,61,"FY","YTD","20241231",1,"",100000000)</f>
        <v>2.1296589474000003</v>
      </c>
      <c r="J1385" s="16">
        <f>[1]!s_fa_roe(A1385,"20251231")</f>
        <v>6.7630999999999997</v>
      </c>
      <c r="K1385" s="16">
        <f>[1]!s_stmnote_rdexp(A1385,"20251231",1,10000)</f>
        <v>11564.238925</v>
      </c>
      <c r="L1385" s="16">
        <f>[1]!s_margin_tradingbalance(A1385,"",10000)</f>
        <v>74704.458499999993</v>
      </c>
      <c r="M1385" s="16">
        <f>[1]!s_margin_seclendingbalance(A1385,"",10000)</f>
        <v>496.95740000000001</v>
      </c>
      <c r="N1385" s="17">
        <f>[1]!s_val_ev(A1385,"",100000000)</f>
        <v>335.31852863320006</v>
      </c>
      <c r="O1385" s="17">
        <f>[1]!share_freesharesmv(A1385,"",100000000)</f>
        <v>117.3939862634</v>
      </c>
      <c r="P1385" s="17">
        <f ca="1">[1]!s_dq_amount_btin(A1385,TODAY()-1,100000000)</f>
        <v>19.31035833</v>
      </c>
      <c r="Q1385" s="17">
        <f ca="1">[1]!s_dq_turn(A1385,TODAY()-1)</f>
        <v>5.7822680206386856</v>
      </c>
      <c r="R1385" s="2">
        <f>[1]!s_pq_amount(A1385,"20260101","",100000000)</f>
        <v>1546.1863830100001</v>
      </c>
      <c r="S1385" s="2">
        <f>[1]!s_pq_avgamount(A1385,"20260101","",100000000)</f>
        <v>14.18519617440367</v>
      </c>
      <c r="T1385" s="17">
        <f>[1]!s_ipo_dilutedpe(A1385)</f>
        <v>0</v>
      </c>
      <c r="U1385" s="12">
        <f>[1]!s_ipo_collection_total(A1385,100000000)</f>
        <v>2.052</v>
      </c>
      <c r="V1385" s="18">
        <f>[1]!s_val_pe_ttm(A1385,"")</f>
        <v>60.065589904785156</v>
      </c>
    </row>
    <row r="1386" spans="1:22" x14ac:dyDescent="0.3">
      <c r="A1386" s="12" t="s">
        <v>3323</v>
      </c>
      <c r="B1386" s="12" t="s">
        <v>3324</v>
      </c>
      <c r="C1386" s="16" t="str">
        <f>[1]!s_info_mkt(A1386)</f>
        <v>创业板</v>
      </c>
      <c r="D1386" s="16" t="str">
        <f>[1]!s_ipo_listeddate(A1386)</f>
        <v>2016-12-06</v>
      </c>
      <c r="E1386" s="16" t="str">
        <f>[1]!s_info_industry_csrc2023(A1386,"",3)</f>
        <v>计算机、通信和其他电子设备制造业</v>
      </c>
      <c r="F1386" s="16">
        <f>[1]!s_is(A1386,83,"FY","YTD","20251231",1,"",100000000)</f>
        <v>15.4675834774</v>
      </c>
      <c r="G1386" s="16">
        <f>[1]!s_is(A1386,83,"FY","YTD","20241231",1,"",100000000)</f>
        <v>13.7781829349</v>
      </c>
      <c r="H1386" s="16">
        <f>[1]!s_is(A1386,61,"FY","YTD","20251231",1,"",100000000)</f>
        <v>2.9896361376999998</v>
      </c>
      <c r="I1386" s="16">
        <f>[1]!s_is(A1386,61,"FY","YTD","20241231",1,"",100000000)</f>
        <v>2.6125670595999999</v>
      </c>
      <c r="J1386" s="16">
        <f>[1]!s_fa_roe(A1386,"20251231")</f>
        <v>18.397300000000001</v>
      </c>
      <c r="K1386" s="16">
        <f>[1]!s_stmnote_rdexp(A1386,"20251231",1,10000)</f>
        <v>7660.8911280000002</v>
      </c>
      <c r="L1386" s="16">
        <f>[1]!s_margin_tradingbalance(A1386,"",10000)</f>
        <v>220637.00440000001</v>
      </c>
      <c r="M1386" s="16">
        <f>[1]!s_margin_seclendingbalance(A1386,"",10000)</f>
        <v>1882.8101999999999</v>
      </c>
      <c r="N1386" s="17">
        <f>[1]!s_val_ev(A1386,"",100000000)</f>
        <v>610.06276476200003</v>
      </c>
      <c r="O1386" s="17">
        <f>[1]!share_freesharesmv(A1386,"",100000000)</f>
        <v>416.72249980800001</v>
      </c>
      <c r="P1386" s="17">
        <f ca="1">[1]!s_dq_amount_btin(A1386,TODAY()-1,100000000)</f>
        <v>78.605233490000003</v>
      </c>
      <c r="Q1386" s="17">
        <f ca="1">[1]!s_dq_turn(A1386,TODAY()-1)</f>
        <v>15.618046207954158</v>
      </c>
      <c r="R1386" s="2">
        <f>[1]!s_pq_amount(A1386,"20260101","",100000000)</f>
        <v>4181.06032856</v>
      </c>
      <c r="S1386" s="2">
        <f>[1]!s_pq_avgamount(A1386,"20260101","",100000000)</f>
        <v>38.358351638165132</v>
      </c>
      <c r="T1386" s="17">
        <f>[1]!s_ipo_dilutedpe(A1386)</f>
        <v>22.99</v>
      </c>
      <c r="U1386" s="12">
        <f>[1]!s_ipo_collection_total(A1386,100000000)</f>
        <v>6.5772696000000002</v>
      </c>
      <c r="V1386" s="18">
        <f>[1]!s_val_pe_ttm(A1386,"")</f>
        <v>213.77742004394531</v>
      </c>
    </row>
    <row r="1387" spans="1:22" x14ac:dyDescent="0.3">
      <c r="A1387" s="12" t="s">
        <v>3325</v>
      </c>
      <c r="B1387" s="12" t="s">
        <v>3326</v>
      </c>
      <c r="C1387" s="16" t="str">
        <f>[1]!s_info_mkt(A1387)</f>
        <v>主板</v>
      </c>
      <c r="D1387" s="16" t="str">
        <f>[1]!s_ipo_listeddate(A1387)</f>
        <v>2020-09-16</v>
      </c>
      <c r="E1387" s="16" t="str">
        <f>[1]!s_info_industry_csrc2023(A1387,"",3)</f>
        <v>专用设备制造业</v>
      </c>
      <c r="F1387" s="16">
        <f>[1]!s_is(A1387,83,"FY","YTD","20251231",1,"",100000000)</f>
        <v>11.357014422699999</v>
      </c>
      <c r="G1387" s="16">
        <f>[1]!s_is(A1387,83,"FY","YTD","20241231",1,"",100000000)</f>
        <v>11.1520950565</v>
      </c>
      <c r="H1387" s="16">
        <f>[1]!s_is(A1387,61,"FY","YTD","20251231",1,"",100000000)</f>
        <v>0.51507174700000002</v>
      </c>
      <c r="I1387" s="16">
        <f>[1]!s_is(A1387,61,"FY","YTD","20241231",1,"",100000000)</f>
        <v>1.7163279829</v>
      </c>
      <c r="J1387" s="16">
        <f>[1]!s_fa_roe(A1387,"20251231")</f>
        <v>3.0337000000000001</v>
      </c>
      <c r="K1387" s="16">
        <f>[1]!s_stmnote_rdexp(A1387,"20251231",1,10000)</f>
        <v>4560.076016</v>
      </c>
      <c r="L1387" s="16">
        <f>[1]!s_margin_tradingbalance(A1387,"",10000)</f>
        <v>0</v>
      </c>
      <c r="M1387" s="16">
        <f>[1]!s_margin_seclendingbalance(A1387,"",10000)</f>
        <v>0</v>
      </c>
      <c r="N1387" s="17">
        <f>[1]!s_val_ev(A1387,"",100000000)</f>
        <v>34.573294403200002</v>
      </c>
      <c r="O1387" s="17">
        <f>[1]!share_freesharesmv(A1387,"",100000000)</f>
        <v>11.089607872</v>
      </c>
      <c r="P1387" s="17">
        <f ca="1">[1]!s_dq_amount_btin(A1387,TODAY()-1,100000000)</f>
        <v>0.22933770000000001</v>
      </c>
      <c r="Q1387" s="17">
        <f ca="1">[1]!s_dq_turn(A1387,TODAY()-1)</f>
        <v>0.66415094298548294</v>
      </c>
      <c r="R1387" s="2">
        <f>[1]!s_pq_amount(A1387,"20260101","",100000000)</f>
        <v>39.744334520000002</v>
      </c>
      <c r="S1387" s="2">
        <f>[1]!s_pq_avgamount(A1387,"20260101","",100000000)</f>
        <v>0.36462692220183485</v>
      </c>
      <c r="T1387" s="17">
        <f>[1]!s_ipo_dilutedpe(A1387)</f>
        <v>22.99</v>
      </c>
      <c r="U1387" s="12">
        <f>[1]!s_ipo_collection_total(A1387,100000000)</f>
        <v>6.33</v>
      </c>
      <c r="V1387" s="18">
        <f>[1]!s_val_pe_ttm(A1387,"")</f>
        <v>61.642417907714844</v>
      </c>
    </row>
    <row r="1388" spans="1:22" x14ac:dyDescent="0.3">
      <c r="A1388" s="12" t="s">
        <v>3327</v>
      </c>
      <c r="B1388" s="12" t="s">
        <v>3328</v>
      </c>
      <c r="C1388" s="16" t="str">
        <f>[1]!s_info_mkt(A1388)</f>
        <v>主板</v>
      </c>
      <c r="D1388" s="16" t="str">
        <f>[1]!s_ipo_listeddate(A1388)</f>
        <v>2019-12-27</v>
      </c>
      <c r="E1388" s="16" t="str">
        <f>[1]!s_info_industry_csrc2023(A1388,"",3)</f>
        <v>计算机、通信和其他电子设备制造业</v>
      </c>
      <c r="F1388" s="16">
        <f>[1]!s_is(A1388,83,"FY","YTD","20251231",1,"",100000000)</f>
        <v>3.7916354768999998</v>
      </c>
      <c r="G1388" s="16">
        <f>[1]!s_is(A1388,83,"FY","YTD","20241231",1,"",100000000)</f>
        <v>3.1922807686999999</v>
      </c>
      <c r="H1388" s="16">
        <f>[1]!s_is(A1388,61,"FY","YTD","20251231",1,"",100000000)</f>
        <v>0.87434655560000007</v>
      </c>
      <c r="I1388" s="16">
        <f>[1]!s_is(A1388,61,"FY","YTD","20241231",1,"",100000000)</f>
        <v>0.88085119410000001</v>
      </c>
      <c r="J1388" s="16">
        <f>[1]!s_fa_roe(A1388,"20251231")</f>
        <v>7.1544999999999996</v>
      </c>
      <c r="K1388" s="16">
        <f>[1]!s_stmnote_rdexp(A1388,"20251231",1,10000)</f>
        <v>3744.580301</v>
      </c>
      <c r="L1388" s="16">
        <f>[1]!s_margin_tradingbalance(A1388,"",10000)</f>
        <v>0</v>
      </c>
      <c r="M1388" s="16">
        <f>[1]!s_margin_seclendingbalance(A1388,"",10000)</f>
        <v>0</v>
      </c>
      <c r="N1388" s="17">
        <f>[1]!s_val_ev(A1388,"",100000000)</f>
        <v>41.132671359999996</v>
      </c>
      <c r="O1388" s="17">
        <f>[1]!share_freesharesmv(A1388,"",100000000)</f>
        <v>16.960213899199999</v>
      </c>
      <c r="P1388" s="17">
        <f ca="1">[1]!s_dq_amount_btin(A1388,TODAY()-1,100000000)</f>
        <v>3.43601241</v>
      </c>
      <c r="Q1388" s="17">
        <f ca="1">[1]!s_dq_turn(A1388,TODAY()-1)</f>
        <v>15.192337792534463</v>
      </c>
      <c r="R1388" s="2">
        <f>[1]!s_pq_amount(A1388,"20260101","",100000000)</f>
        <v>79.045599890000005</v>
      </c>
      <c r="S1388" s="2">
        <f>[1]!s_pq_avgamount(A1388,"20260101","",100000000)</f>
        <v>0.72518898981651381</v>
      </c>
      <c r="T1388" s="17">
        <f>[1]!s_ipo_dilutedpe(A1388)</f>
        <v>21.73</v>
      </c>
      <c r="U1388" s="12">
        <f>[1]!s_ipo_collection_total(A1388,100000000)</f>
        <v>5.0647919999999997</v>
      </c>
      <c r="V1388" s="18">
        <f>[1]!s_val_pe_ttm(A1388,"")</f>
        <v>44.3697509765625</v>
      </c>
    </row>
    <row r="1389" spans="1:22" x14ac:dyDescent="0.3">
      <c r="A1389" s="12" t="s">
        <v>3329</v>
      </c>
      <c r="B1389" s="12" t="s">
        <v>3330</v>
      </c>
      <c r="C1389" s="16" t="str">
        <f>[1]!s_info_mkt(A1389)</f>
        <v>科创板</v>
      </c>
      <c r="D1389" s="16" t="str">
        <f>[1]!s_ipo_listeddate(A1389)</f>
        <v>2021-04-13</v>
      </c>
      <c r="E1389" s="16" t="str">
        <f>[1]!s_info_industry_csrc2023(A1389,"",3)</f>
        <v>研究和试验发展</v>
      </c>
      <c r="F1389" s="16">
        <f>[1]!s_is(A1389,83,"FY","YTD","20251231",1,"",100000000)</f>
        <v>22.096351756300002</v>
      </c>
      <c r="G1389" s="16">
        <f>[1]!s_is(A1389,83,"FY","YTD","20241231",1,"",100000000)</f>
        <v>21.113191931300001</v>
      </c>
      <c r="H1389" s="16">
        <f>[1]!s_is(A1389,61,"FY","YTD","20251231",1,"",100000000)</f>
        <v>1.6694717808000001</v>
      </c>
      <c r="I1389" s="16">
        <f>[1]!s_is(A1389,61,"FY","YTD","20241231",1,"",100000000)</f>
        <v>1.9678849606</v>
      </c>
      <c r="J1389" s="16">
        <f>[1]!s_fa_roe(A1389,"20251231")</f>
        <v>6.4926000000000004</v>
      </c>
      <c r="K1389" s="16">
        <f>[1]!s_stmnote_rdexp(A1389,"20251231",1,10000)</f>
        <v>16893.087422999997</v>
      </c>
      <c r="L1389" s="16">
        <f>[1]!s_margin_tradingbalance(A1389,"",10000)</f>
        <v>14144.2531</v>
      </c>
      <c r="M1389" s="16">
        <f>[1]!s_margin_seclendingbalance(A1389,"",10000)</f>
        <v>38.028300000000002</v>
      </c>
      <c r="N1389" s="17">
        <f>[1]!s_val_ev(A1389,"",100000000)</f>
        <v>51.983379999999997</v>
      </c>
      <c r="O1389" s="17">
        <f>[1]!share_freesharesmv(A1389,"",100000000)</f>
        <v>18.709549751500003</v>
      </c>
      <c r="P1389" s="17">
        <f ca="1">[1]!s_dq_amount_btin(A1389,TODAY()-1,100000000)</f>
        <v>0.45082243999999999</v>
      </c>
      <c r="Q1389" s="17">
        <f ca="1">[1]!s_dq_turn(A1389,TODAY()-1)</f>
        <v>0.8606446419990389</v>
      </c>
      <c r="R1389" s="2">
        <f>[1]!s_pq_amount(A1389,"20260101","",100000000)</f>
        <v>76.520614420000001</v>
      </c>
      <c r="S1389" s="2">
        <f>[1]!s_pq_avgamount(A1389,"20260101","",100000000)</f>
        <v>0.70202398550458711</v>
      </c>
      <c r="T1389" s="17">
        <f>[1]!s_ipo_dilutedpe(A1389)</f>
        <v>231.51</v>
      </c>
      <c r="U1389" s="12">
        <f>[1]!s_ipo_collection_total(A1389,100000000)</f>
        <v>5.1295200000000003</v>
      </c>
      <c r="V1389" s="18">
        <f>[1]!s_val_pe_ttm(A1389,"")</f>
        <v>31.985416412353516</v>
      </c>
    </row>
    <row r="1390" spans="1:22" x14ac:dyDescent="0.3">
      <c r="A1390" s="12" t="s">
        <v>3331</v>
      </c>
      <c r="B1390" s="12" t="s">
        <v>3332</v>
      </c>
      <c r="C1390" s="16" t="str">
        <f>[1]!s_info_mkt(A1390)</f>
        <v>创业板</v>
      </c>
      <c r="D1390" s="16" t="str">
        <f>[1]!s_ipo_listeddate(A1390)</f>
        <v>2018-11-30</v>
      </c>
      <c r="E1390" s="16" t="str">
        <f>[1]!s_info_industry_csrc2023(A1390,"",3)</f>
        <v>计算机、通信和其他电子设备制造业</v>
      </c>
      <c r="F1390" s="16">
        <f>[1]!s_is(A1390,83,"FY","YTD","20251231",1,"",100000000)</f>
        <v>15.6722121067</v>
      </c>
      <c r="G1390" s="16">
        <f>[1]!s_is(A1390,83,"FY","YTD","20241231",1,"",100000000)</f>
        <v>13.201319096400001</v>
      </c>
      <c r="H1390" s="16">
        <f>[1]!s_is(A1390,61,"FY","YTD","20251231",1,"",100000000)</f>
        <v>0.60879875090000002</v>
      </c>
      <c r="I1390" s="16">
        <f>[1]!s_is(A1390,61,"FY","YTD","20241231",1,"",100000000)</f>
        <v>1.0637620794</v>
      </c>
      <c r="J1390" s="16">
        <f>[1]!s_fa_roe(A1390,"20251231")</f>
        <v>5.0350000000000001</v>
      </c>
      <c r="K1390" s="16">
        <f>[1]!s_stmnote_rdexp(A1390,"20251231",1,10000)</f>
        <v>6994.2922900000003</v>
      </c>
      <c r="L1390" s="16">
        <f>[1]!s_margin_tradingbalance(A1390,"",10000)</f>
        <v>0</v>
      </c>
      <c r="M1390" s="16">
        <f>[1]!s_margin_seclendingbalance(A1390,"",10000)</f>
        <v>0</v>
      </c>
      <c r="N1390" s="17">
        <f>[1]!s_val_ev(A1390,"",100000000)</f>
        <v>46.816074309999998</v>
      </c>
      <c r="O1390" s="17">
        <f>[1]!share_freesharesmv(A1390,"",100000000)</f>
        <v>26.904604854999999</v>
      </c>
      <c r="P1390" s="17">
        <f ca="1">[1]!s_dq_amount_btin(A1390,TODAY()-1,100000000)</f>
        <v>2.27781411</v>
      </c>
      <c r="Q1390" s="17">
        <f ca="1">[1]!s_dq_turn(A1390,TODAY()-1)</f>
        <v>7.1381903381504408</v>
      </c>
      <c r="R1390" s="2">
        <f>[1]!s_pq_amount(A1390,"20260101","",100000000)</f>
        <v>157.81016645</v>
      </c>
      <c r="S1390" s="2">
        <f>[1]!s_pq_avgamount(A1390,"20260101","",100000000)</f>
        <v>1.447799692201835</v>
      </c>
      <c r="T1390" s="17">
        <f>[1]!s_ipo_dilutedpe(A1390)</f>
        <v>15.94</v>
      </c>
      <c r="U1390" s="12">
        <f>[1]!s_ipo_collection_total(A1390,100000000)</f>
        <v>3.7910981100000001</v>
      </c>
      <c r="V1390" s="18">
        <f>[1]!s_val_pe_ttm(A1390,"")</f>
        <v>102.09251403808594</v>
      </c>
    </row>
    <row r="1391" spans="1:22" x14ac:dyDescent="0.3">
      <c r="A1391" s="12" t="s">
        <v>3333</v>
      </c>
      <c r="B1391" s="12" t="s">
        <v>3334</v>
      </c>
      <c r="C1391" s="16" t="str">
        <f>[1]!s_info_mkt(A1391)</f>
        <v>主板</v>
      </c>
      <c r="D1391" s="16" t="str">
        <f>[1]!s_ipo_listeddate(A1391)</f>
        <v>2026-04-08</v>
      </c>
      <c r="E1391" s="16" t="str">
        <f>[1]!s_info_industry_csrc2023(A1391,"",3)</f>
        <v>计算机、通信和其他电子设备制造业</v>
      </c>
      <c r="F1391" s="16">
        <f>[1]!s_is(A1391,83,"FY","YTD","20251231",1,"",100000000)</f>
        <v>36.770161730200002</v>
      </c>
      <c r="G1391" s="16">
        <f>[1]!s_is(A1391,83,"FY","YTD","20241231",1,"",100000000)</f>
        <v>27.024782274</v>
      </c>
      <c r="H1391" s="16">
        <f>[1]!s_is(A1391,61,"FY","YTD","20251231",1,"",100000000)</f>
        <v>5.3984850803999995</v>
      </c>
      <c r="I1391" s="16">
        <f>[1]!s_is(A1391,61,"FY","YTD","20241231",1,"",100000000)</f>
        <v>2.1391408176</v>
      </c>
      <c r="J1391" s="16">
        <f>[1]!s_fa_roe(A1391,"20251231")</f>
        <v>26.428000000000001</v>
      </c>
      <c r="K1391" s="16">
        <f>[1]!s_stmnote_rdexp(A1391,"20251231",1,10000)</f>
        <v>14688.108638</v>
      </c>
      <c r="L1391" s="16">
        <f>[1]!s_margin_tradingbalance(A1391,"",10000)</f>
        <v>42226.035400000001</v>
      </c>
      <c r="M1391" s="16">
        <f>[1]!s_margin_seclendingbalance(A1391,"",10000)</f>
        <v>0</v>
      </c>
      <c r="N1391" s="17">
        <f>[1]!s_val_ev(A1391,"",100000000)</f>
        <v>679.73498565840009</v>
      </c>
      <c r="O1391" s="17">
        <f>[1]!share_freesharesmv(A1391,"",100000000)</f>
        <v>71.2889655444</v>
      </c>
      <c r="P1391" s="17">
        <f ca="1">[1]!s_dq_amount_btin(A1391,TODAY()-1,100000000)</f>
        <v>16.6923259</v>
      </c>
      <c r="Q1391" s="17">
        <f ca="1">[1]!s_dq_turn(A1391,TODAY()-1)</f>
        <v>23.593862904525281</v>
      </c>
      <c r="R1391" s="2">
        <f>[1]!s_pq_amount(A1391,"20260101","",100000000)</f>
        <v>1027.56562463</v>
      </c>
      <c r="S1391" s="2">
        <f>[1]!s_pq_avgamount(A1391,"20260101","",100000000)</f>
        <v>20.970727033265305</v>
      </c>
      <c r="T1391" s="17">
        <f>[1]!s_ipo_dilutedpe(A1391)</f>
        <v>25.6</v>
      </c>
      <c r="U1391" s="12">
        <f>[1]!s_ipo_collection_total(A1391,100000000)</f>
        <v>17.7</v>
      </c>
      <c r="V1391" s="18">
        <f>[1]!s_val_pe_ttm(A1391,"")</f>
        <v>122.38865661621094</v>
      </c>
    </row>
    <row r="1392" spans="1:22" x14ac:dyDescent="0.3">
      <c r="A1392" s="12" t="s">
        <v>3335</v>
      </c>
      <c r="B1392" s="12" t="s">
        <v>3336</v>
      </c>
      <c r="C1392" s="16" t="str">
        <f>[1]!s_info_mkt(A1392)</f>
        <v>科创板</v>
      </c>
      <c r="D1392" s="16" t="str">
        <f>[1]!s_ipo_listeddate(A1392)</f>
        <v>2024-11-29</v>
      </c>
      <c r="E1392" s="16" t="str">
        <f>[1]!s_info_industry_csrc2023(A1392,"",3)</f>
        <v>软件和信息技术服务业</v>
      </c>
      <c r="F1392" s="16">
        <f>[1]!s_is(A1392,83,"FY","YTD","20251231",1,"",100000000)</f>
        <v>13.271294416300002</v>
      </c>
      <c r="G1392" s="16">
        <f>[1]!s_is(A1392,83,"FY","YTD","20241231",1,"",100000000)</f>
        <v>11.737839232899999</v>
      </c>
      <c r="H1392" s="16">
        <f>[1]!s_is(A1392,61,"FY","YTD","20251231",1,"",100000000)</f>
        <v>1.4215846538999999</v>
      </c>
      <c r="I1392" s="16">
        <f>[1]!s_is(A1392,61,"FY","YTD","20241231",1,"",100000000)</f>
        <v>1.1805864059</v>
      </c>
      <c r="J1392" s="16">
        <f>[1]!s_fa_roe(A1392,"20251231")</f>
        <v>7.8636999999999997</v>
      </c>
      <c r="K1392" s="16">
        <f>[1]!s_stmnote_rdexp(A1392,"20251231",1,10000)</f>
        <v>50277.024169999997</v>
      </c>
      <c r="L1392" s="16">
        <f>[1]!s_margin_tradingbalance(A1392,"",10000)</f>
        <v>120102.8014</v>
      </c>
      <c r="M1392" s="16">
        <f>[1]!s_margin_seclendingbalance(A1392,"",10000)</f>
        <v>19.169799999999999</v>
      </c>
      <c r="N1392" s="17">
        <f>[1]!s_val_ev(A1392,"",100000000)</f>
        <v>348.81799999999998</v>
      </c>
      <c r="O1392" s="17">
        <f>[1]!share_freesharesmv(A1392,"",100000000)</f>
        <v>120.28451322789999</v>
      </c>
      <c r="P1392" s="17">
        <f ca="1">[1]!s_dq_amount_btin(A1392,TODAY()-1,100000000)</f>
        <v>12.221644380000001</v>
      </c>
      <c r="Q1392" s="17">
        <f ca="1">[1]!s_dq_turn(A1392,TODAY()-1)</f>
        <v>5.5166732215423915</v>
      </c>
      <c r="R1392" s="2">
        <f>[1]!s_pq_amount(A1392,"20260101","",100000000)</f>
        <v>822.14342269999997</v>
      </c>
      <c r="S1392" s="2">
        <f>[1]!s_pq_avgamount(A1392,"20260101","",100000000)</f>
        <v>7.5426002082568813</v>
      </c>
      <c r="T1392" s="17">
        <f>[1]!s_ipo_dilutedpe(A1392)</f>
        <v>166.67</v>
      </c>
      <c r="U1392" s="12">
        <f>[1]!s_ipo_collection_total(A1392,100000000)</f>
        <v>11.25</v>
      </c>
      <c r="V1392" s="18">
        <f>[1]!s_val_pe_ttm(A1392,"")</f>
        <v>198.40235900878906</v>
      </c>
    </row>
    <row r="1393" spans="1:22" x14ac:dyDescent="0.3">
      <c r="A1393" s="12" t="s">
        <v>3337</v>
      </c>
      <c r="B1393" s="12" t="s">
        <v>3338</v>
      </c>
      <c r="C1393" s="16" t="str">
        <f>[1]!s_info_mkt(A1393)</f>
        <v>主板</v>
      </c>
      <c r="D1393" s="16" t="str">
        <f>[1]!s_ipo_listeddate(A1393)</f>
        <v>1998-08-07</v>
      </c>
      <c r="E1393" s="16" t="str">
        <f>[1]!s_info_industry_csrc2023(A1393,"",3)</f>
        <v>医药制造业</v>
      </c>
      <c r="F1393" s="16">
        <f>[1]!s_is(A1393,83,"FY","YTD","20251231",1,"",100000000)</f>
        <v>416.61612748150003</v>
      </c>
      <c r="G1393" s="16">
        <f>[1]!s_is(A1393,83,"FY","YTD","20241231",1,"",100000000)</f>
        <v>410.67195862589995</v>
      </c>
      <c r="H1393" s="16">
        <f>[1]!s_is(A1393,61,"FY","YTD","20251231",1,"",100000000)</f>
        <v>33.705615626099998</v>
      </c>
      <c r="I1393" s="16">
        <f>[1]!s_is(A1393,61,"FY","YTD","20241231",1,"",100000000)</f>
        <v>27.698866313899998</v>
      </c>
      <c r="J1393" s="16">
        <f>[1]!s_fa_roe(A1393,"20251231")</f>
        <v>7.0217999999999998</v>
      </c>
      <c r="K1393" s="16">
        <f>[1]!s_stmnote_rdexp(A1393,"20251231",1,10000)</f>
        <v>591300</v>
      </c>
      <c r="L1393" s="16">
        <f>[1]!s_margin_tradingbalance(A1393,"",10000)</f>
        <v>219964.93669999999</v>
      </c>
      <c r="M1393" s="16">
        <f>[1]!s_margin_seclendingbalance(A1393,"",10000)</f>
        <v>332.73329999999999</v>
      </c>
      <c r="N1393" s="17">
        <f>[1]!s_val_ev(A1393,"",100000000)</f>
        <v>537.15516793045606</v>
      </c>
      <c r="O1393" s="17">
        <f>[1]!share_freesharesmv(A1393,"",100000000)</f>
        <v>267.71147587299998</v>
      </c>
      <c r="P1393" s="17">
        <f ca="1">[1]!s_dq_amount_btin(A1393,TODAY()-1,100000000)</f>
        <v>4.4177181499999998</v>
      </c>
      <c r="Q1393" s="17">
        <f ca="1">[1]!s_dq_turn(A1393,TODAY()-1)</f>
        <v>0.95816209934456464</v>
      </c>
      <c r="R1393" s="2">
        <f>[1]!s_pq_amount(A1393,"20260101","",100000000)</f>
        <v>529.02946262</v>
      </c>
      <c r="S1393" s="2">
        <f>[1]!s_pq_avgamount(A1393,"20260101","",100000000)</f>
        <v>4.853481308440367</v>
      </c>
      <c r="T1393" s="17">
        <f>[1]!s_ipo_dilutedpe(A1393)</f>
        <v>0</v>
      </c>
      <c r="U1393" s="12">
        <f>[1]!s_ipo_collection_total(A1393,100000000)</f>
        <v>3.5750000000000002</v>
      </c>
      <c r="V1393" s="18">
        <f>[1]!s_val_pe_ttm(A1393,"")</f>
        <v>16.737089157104492</v>
      </c>
    </row>
    <row r="1394" spans="1:22" x14ac:dyDescent="0.3">
      <c r="A1394" s="12" t="s">
        <v>3339</v>
      </c>
      <c r="B1394" s="12" t="s">
        <v>3340</v>
      </c>
      <c r="C1394" s="16" t="str">
        <f>[1]!s_info_mkt(A1394)</f>
        <v>创业板</v>
      </c>
      <c r="D1394" s="16" t="str">
        <f>[1]!s_ipo_listeddate(A1394)</f>
        <v>2023-08-03</v>
      </c>
      <c r="E1394" s="16" t="str">
        <f>[1]!s_info_industry_csrc2023(A1394,"",3)</f>
        <v>医药制造业</v>
      </c>
      <c r="F1394" s="16">
        <f>[1]!s_is(A1394,83,"FY","YTD","20251231",1,"",100000000)</f>
        <v>6.3937232264999997</v>
      </c>
      <c r="G1394" s="16">
        <f>[1]!s_is(A1394,83,"FY","YTD","20241231",1,"",100000000)</f>
        <v>4.9701091272999998</v>
      </c>
      <c r="H1394" s="16">
        <f>[1]!s_is(A1394,61,"FY","YTD","20251231",1,"",100000000)</f>
        <v>1.0480733395999999</v>
      </c>
      <c r="I1394" s="16">
        <f>[1]!s_is(A1394,61,"FY","YTD","20241231",1,"",100000000)</f>
        <v>0.38609322429999998</v>
      </c>
      <c r="J1394" s="16">
        <f>[1]!s_fa_roe(A1394,"20251231")</f>
        <v>4.8121999999999998</v>
      </c>
      <c r="K1394" s="16">
        <f>[1]!s_stmnote_rdexp(A1394,"20251231",1,10000)</f>
        <v>3591.1621229999996</v>
      </c>
      <c r="L1394" s="16">
        <f>[1]!s_margin_tradingbalance(A1394,"",10000)</f>
        <v>14603.786899999999</v>
      </c>
      <c r="M1394" s="16">
        <f>[1]!s_margin_seclendingbalance(A1394,"",10000)</f>
        <v>21.8538</v>
      </c>
      <c r="N1394" s="17">
        <f>[1]!s_val_ev(A1394,"",100000000)</f>
        <v>32.809672635600002</v>
      </c>
      <c r="O1394" s="17">
        <f>[1]!share_freesharesmv(A1394,"",100000000)</f>
        <v>15.456228787200001</v>
      </c>
      <c r="P1394" s="17">
        <f ca="1">[1]!s_dq_amount_btin(A1394,TODAY()-1,100000000)</f>
        <v>0.43828854</v>
      </c>
      <c r="Q1394" s="17">
        <f ca="1">[1]!s_dq_turn(A1394,TODAY()-1)</f>
        <v>2.843097666643732</v>
      </c>
      <c r="R1394" s="2">
        <f>[1]!s_pq_amount(A1394,"20260101","",100000000)</f>
        <v>199.3320736</v>
      </c>
      <c r="S1394" s="2">
        <f>[1]!s_pq_avgamount(A1394,"20260101","",100000000)</f>
        <v>1.8287346201834864</v>
      </c>
      <c r="T1394" s="17">
        <f>[1]!s_ipo_dilutedpe(A1394)</f>
        <v>31.73</v>
      </c>
      <c r="U1394" s="12">
        <f>[1]!s_ipo_collection_total(A1394,100000000)</f>
        <v>12.165114275999999</v>
      </c>
      <c r="V1394" s="18">
        <f>[1]!s_val_pe_ttm(A1394,"")</f>
        <v>44.317634582519531</v>
      </c>
    </row>
    <row r="1395" spans="1:22" x14ac:dyDescent="0.3">
      <c r="A1395" s="12" t="s">
        <v>3341</v>
      </c>
      <c r="B1395" s="12" t="s">
        <v>3342</v>
      </c>
      <c r="C1395" s="16" t="str">
        <f>[1]!s_info_mkt(A1395)</f>
        <v>主板</v>
      </c>
      <c r="D1395" s="16" t="str">
        <f>[1]!s_ipo_listeddate(A1395)</f>
        <v>2010-03-18</v>
      </c>
      <c r="E1395" s="16" t="str">
        <f>[1]!s_info_industry_csrc2023(A1395,"",3)</f>
        <v>金属制品业</v>
      </c>
      <c r="F1395" s="16">
        <f>[1]!s_is(A1395,83,"FY","YTD","20251231",1,"",100000000)</f>
        <v>5.5717003275000003</v>
      </c>
      <c r="G1395" s="16">
        <f>[1]!s_is(A1395,83,"FY","YTD","20241231",1,"",100000000)</f>
        <v>6.3627231077999999</v>
      </c>
      <c r="H1395" s="16">
        <f>[1]!s_is(A1395,61,"FY","YTD","20251231",1,"",100000000)</f>
        <v>-2.5539420537000002</v>
      </c>
      <c r="I1395" s="16">
        <f>[1]!s_is(A1395,61,"FY","YTD","20241231",1,"",100000000)</f>
        <v>-2.5651901076999999</v>
      </c>
      <c r="J1395" s="16">
        <f>[1]!s_fa_roe(A1395,"20251231")</f>
        <v>-31.526499999999999</v>
      </c>
      <c r="K1395" s="16">
        <f>[1]!s_stmnote_rdexp(A1395,"20251231",1,10000)</f>
        <v>27.178350999999999</v>
      </c>
      <c r="L1395" s="16">
        <f>[1]!s_margin_tradingbalance(A1395,"",10000)</f>
        <v>13782.378199999999</v>
      </c>
      <c r="M1395" s="16">
        <f>[1]!s_margin_seclendingbalance(A1395,"",10000)</f>
        <v>0</v>
      </c>
      <c r="N1395" s="17">
        <f>[1]!s_val_ev(A1395,"",100000000)</f>
        <v>34.292613342800003</v>
      </c>
      <c r="O1395" s="17">
        <f>[1]!share_freesharesmv(A1395,"",100000000)</f>
        <v>27.855024086400004</v>
      </c>
      <c r="P1395" s="17">
        <f ca="1">[1]!s_dq_amount_btin(A1395,TODAY()-1,100000000)</f>
        <v>0.69003689999999995</v>
      </c>
      <c r="Q1395" s="17">
        <f ca="1">[1]!s_dq_turn(A1395,TODAY()-1)</f>
        <v>2.0182190055961766</v>
      </c>
      <c r="R1395" s="2">
        <f>[1]!s_pq_amount(A1395,"20260101","",100000000)</f>
        <v>144.79178064999999</v>
      </c>
      <c r="S1395" s="2">
        <f>[1]!s_pq_avgamount(A1395,"20260101","",100000000)</f>
        <v>1.3283649600917431</v>
      </c>
      <c r="T1395" s="17">
        <f>[1]!s_ipo_dilutedpe(A1395)</f>
        <v>44.91</v>
      </c>
      <c r="U1395" s="12">
        <f>[1]!s_ipo_collection_total(A1395,100000000)</f>
        <v>3.2130000000000001</v>
      </c>
      <c r="V1395" s="18">
        <f>[1]!s_val_pe_ttm(A1395,"")</f>
        <v>-10.581841468811035</v>
      </c>
    </row>
    <row r="1396" spans="1:22" x14ac:dyDescent="0.3">
      <c r="A1396" s="12" t="s">
        <v>3343</v>
      </c>
      <c r="B1396" s="12" t="s">
        <v>3344</v>
      </c>
      <c r="C1396" s="16" t="str">
        <f>[1]!s_info_mkt(A1396)</f>
        <v>科创板</v>
      </c>
      <c r="D1396" s="16" t="str">
        <f>[1]!s_ipo_listeddate(A1396)</f>
        <v>2019-11-18</v>
      </c>
      <c r="E1396" s="16" t="str">
        <f>[1]!s_info_industry_csrc2023(A1396,"",3)</f>
        <v>软件和信息技术服务业</v>
      </c>
      <c r="F1396" s="16">
        <f>[1]!s_is(A1396,83,"FY","YTD","20251231",1,"",100000000)</f>
        <v>59.287446730600003</v>
      </c>
      <c r="G1396" s="16">
        <f>[1]!s_is(A1396,83,"FY","YTD","20241231",1,"",100000000)</f>
        <v>51.208387988199995</v>
      </c>
      <c r="H1396" s="16">
        <f>[1]!s_is(A1396,61,"FY","YTD","20251231",1,"",100000000)</f>
        <v>18.3646872781</v>
      </c>
      <c r="I1396" s="16">
        <f>[1]!s_is(A1396,61,"FY","YTD","20241231",1,"",100000000)</f>
        <v>16.450805090199999</v>
      </c>
      <c r="J1396" s="16">
        <f>[1]!s_fa_roe(A1396,"20251231")</f>
        <v>15.171799999999999</v>
      </c>
      <c r="K1396" s="16">
        <f>[1]!s_stmnote_rdexp(A1396,"20251231",1,10000)</f>
        <v>209523.86205699999</v>
      </c>
      <c r="L1396" s="16">
        <f>[1]!s_margin_tradingbalance(A1396,"",10000)</f>
        <v>508931.70990000002</v>
      </c>
      <c r="M1396" s="16">
        <f>[1]!s_margin_seclendingbalance(A1396,"",10000)</f>
        <v>675.70699999999999</v>
      </c>
      <c r="N1396" s="17">
        <f>[1]!s_val_ev(A1396,"",100000000)</f>
        <v>1008.5796023160001</v>
      </c>
      <c r="O1396" s="17">
        <f>[1]!share_freesharesmv(A1396,"",100000000)</f>
        <v>436.99324217120005</v>
      </c>
      <c r="P1396" s="17">
        <f ca="1">[1]!s_dq_amount_btin(A1396,TODAY()-1,100000000)</f>
        <v>17.727251039999999</v>
      </c>
      <c r="Q1396" s="17">
        <f ca="1">[1]!s_dq_turn(A1396,TODAY()-1)</f>
        <v>1.7419185287167385</v>
      </c>
      <c r="R1396" s="2">
        <f>[1]!s_pq_amount(A1396,"20260101","",100000000)</f>
        <v>2408.8498503999999</v>
      </c>
      <c r="S1396" s="2">
        <f>[1]!s_pq_avgamount(A1396,"20260101","",100000000)</f>
        <v>22.099539911926602</v>
      </c>
      <c r="T1396" s="17">
        <f>[1]!s_ipo_dilutedpe(A1396)</f>
        <v>78.37</v>
      </c>
      <c r="U1396" s="12">
        <f>[1]!s_ipo_collection_total(A1396,100000000)</f>
        <v>46.318600000000004</v>
      </c>
      <c r="V1396" s="18">
        <f>[1]!s_val_pe_ttm(A1396,"")</f>
        <v>27.793558120727539</v>
      </c>
    </row>
    <row r="1397" spans="1:22" x14ac:dyDescent="0.3">
      <c r="A1397" s="12" t="s">
        <v>3345</v>
      </c>
      <c r="B1397" s="12" t="s">
        <v>3346</v>
      </c>
      <c r="C1397" s="16" t="str">
        <f>[1]!s_info_mkt(A1397)</f>
        <v>主板</v>
      </c>
      <c r="D1397" s="16" t="str">
        <f>[1]!s_ipo_listeddate(A1397)</f>
        <v>1997-09-08</v>
      </c>
      <c r="E1397" s="16" t="str">
        <f>[1]!s_info_industry_csrc2023(A1397,"",3)</f>
        <v>计算机、通信和其他电子设备制造业</v>
      </c>
      <c r="F1397" s="16">
        <f>[1]!s_is(A1397,83,"FY","YTD","20251231",1,"",100000000)</f>
        <v>61.02944926</v>
      </c>
      <c r="G1397" s="16">
        <f>[1]!s_is(A1397,83,"FY","YTD","20241231",1,"",100000000)</f>
        <v>51.564929344399992</v>
      </c>
      <c r="H1397" s="16">
        <f>[1]!s_is(A1397,61,"FY","YTD","20251231",1,"",100000000)</f>
        <v>0.35556687850000002</v>
      </c>
      <c r="I1397" s="16">
        <f>[1]!s_is(A1397,61,"FY","YTD","20241231",1,"",100000000)</f>
        <v>0.27913994949999998</v>
      </c>
      <c r="J1397" s="16">
        <f>[1]!s_fa_roe(A1397,"20251231")</f>
        <v>0.55969999999999998</v>
      </c>
      <c r="K1397" s="16">
        <f>[1]!s_stmnote_rdexp(A1397,"20251231",1,10000)</f>
        <v>37807.238224000001</v>
      </c>
      <c r="L1397" s="16">
        <f>[1]!s_margin_tradingbalance(A1397,"",10000)</f>
        <v>323737.50670000003</v>
      </c>
      <c r="M1397" s="16">
        <f>[1]!s_margin_seclendingbalance(A1397,"",10000)</f>
        <v>2386.8730999999998</v>
      </c>
      <c r="N1397" s="17">
        <f>[1]!s_val_ev(A1397,"",100000000)</f>
        <v>904.84068610199995</v>
      </c>
      <c r="O1397" s="17">
        <f>[1]!share_freesharesmv(A1397,"",100000000)</f>
        <v>439.18497822680001</v>
      </c>
      <c r="P1397" s="17">
        <f ca="1">[1]!s_dq_amount_btin(A1397,TODAY()-1,100000000)</f>
        <v>34.647893459999999</v>
      </c>
      <c r="Q1397" s="17">
        <f ca="1">[1]!s_dq_turn(A1397,TODAY()-1)</f>
        <v>3.8452350769379375</v>
      </c>
      <c r="R1397" s="2">
        <f>[1]!s_pq_amount(A1397,"20260101","",100000000)</f>
        <v>6720.19630942</v>
      </c>
      <c r="S1397" s="2">
        <f>[1]!s_pq_avgamount(A1397,"20260101","",100000000)</f>
        <v>61.653177150642207</v>
      </c>
      <c r="T1397" s="17">
        <f>[1]!s_ipo_dilutedpe(A1397)</f>
        <v>0</v>
      </c>
      <c r="U1397" s="12">
        <f>[1]!s_ipo_collection_total(A1397,100000000)</f>
        <v>1.32</v>
      </c>
      <c r="V1397" s="18">
        <f>[1]!s_val_pe_ttm(A1397,"")</f>
        <v>5330.1279296875</v>
      </c>
    </row>
    <row r="1398" spans="1:22" x14ac:dyDescent="0.3">
      <c r="A1398" s="12" t="s">
        <v>3347</v>
      </c>
      <c r="B1398" s="12" t="s">
        <v>3348</v>
      </c>
      <c r="C1398" s="16" t="str">
        <f>[1]!s_info_mkt(A1398)</f>
        <v>主板</v>
      </c>
      <c r="D1398" s="16" t="str">
        <f>[1]!s_ipo_listeddate(A1398)</f>
        <v>1999-07-21</v>
      </c>
      <c r="E1398" s="16" t="str">
        <f>[1]!s_info_industry_csrc2023(A1398,"",3)</f>
        <v>医药制造业</v>
      </c>
      <c r="F1398" s="16">
        <f>[1]!s_is(A1398,83,"FY","YTD","20251231",1,"",100000000)</f>
        <v>29.815382304299998</v>
      </c>
      <c r="G1398" s="16">
        <f>[1]!s_is(A1398,83,"FY","YTD","20241231",1,"",100000000)</f>
        <v>28.0671329585</v>
      </c>
      <c r="H1398" s="16">
        <f>[1]!s_is(A1398,61,"FY","YTD","20251231",1,"",100000000)</f>
        <v>9.3793143531999998</v>
      </c>
      <c r="I1398" s="16">
        <f>[1]!s_is(A1398,61,"FY","YTD","20241231",1,"",100000000)</f>
        <v>10.5128830824</v>
      </c>
      <c r="J1398" s="16">
        <f>[1]!s_fa_roe(A1398,"20251231")</f>
        <v>24.310600000000001</v>
      </c>
      <c r="K1398" s="16">
        <f>[1]!s_stmnote_rdexp(A1398,"20251231",1,10000)</f>
        <v>7408.0119999999997</v>
      </c>
      <c r="L1398" s="16">
        <f>[1]!s_margin_tradingbalance(A1398,"",10000)</f>
        <v>29297.502799999998</v>
      </c>
      <c r="M1398" s="16">
        <f>[1]!s_margin_seclendingbalance(A1398,"",10000)</f>
        <v>226.68799999999999</v>
      </c>
      <c r="N1398" s="17">
        <f>[1]!s_val_ev(A1398,"",100000000)</f>
        <v>118.61346412799999</v>
      </c>
      <c r="O1398" s="17">
        <f>[1]!share_freesharesmv(A1398,"",100000000)</f>
        <v>53.642170623999995</v>
      </c>
      <c r="P1398" s="17">
        <f ca="1">[1]!s_dq_amount_btin(A1398,TODAY()-1,100000000)</f>
        <v>0.92333635999999997</v>
      </c>
      <c r="Q1398" s="17">
        <f ca="1">[1]!s_dq_turn(A1398,TODAY()-1)</f>
        <v>0.77810568874712627</v>
      </c>
      <c r="R1398" s="2">
        <f>[1]!s_pq_amount(A1398,"20260101","",100000000)</f>
        <v>152.45242586000001</v>
      </c>
      <c r="S1398" s="2">
        <f>[1]!s_pq_avgamount(A1398,"20260101","",100000000)</f>
        <v>1.3986461088073394</v>
      </c>
      <c r="T1398" s="17">
        <f>[1]!s_ipo_dilutedpe(A1398)</f>
        <v>0</v>
      </c>
      <c r="U1398" s="12">
        <f>[1]!s_ipo_collection_total(A1398,100000000)</f>
        <v>2.7</v>
      </c>
      <c r="V1398" s="18">
        <f>[1]!s_val_pe_ttm(A1398,"")</f>
        <v>12.26155948638916</v>
      </c>
    </row>
    <row r="1399" spans="1:22" x14ac:dyDescent="0.3">
      <c r="A1399" s="12" t="s">
        <v>3349</v>
      </c>
      <c r="B1399" s="12" t="s">
        <v>3350</v>
      </c>
      <c r="C1399" s="16" t="str">
        <f>[1]!s_info_mkt(A1399)</f>
        <v>创业板</v>
      </c>
      <c r="D1399" s="16" t="str">
        <f>[1]!s_ipo_listeddate(A1399)</f>
        <v>2017-07-25</v>
      </c>
      <c r="E1399" s="16" t="str">
        <f>[1]!s_info_industry_csrc2023(A1399,"",3)</f>
        <v>汽车制造业</v>
      </c>
      <c r="F1399" s="16">
        <f>[1]!s_is(A1399,83,"FY","YTD","20251231",1,"",100000000)</f>
        <v>26.459218296100001</v>
      </c>
      <c r="G1399" s="16">
        <f>[1]!s_is(A1399,83,"FY","YTD","20241231",1,"",100000000)</f>
        <v>23.973270619099999</v>
      </c>
      <c r="H1399" s="16">
        <f>[1]!s_is(A1399,61,"FY","YTD","20251231",1,"",100000000)</f>
        <v>2.4029827103999999</v>
      </c>
      <c r="I1399" s="16">
        <f>[1]!s_is(A1399,61,"FY","YTD","20241231",1,"",100000000)</f>
        <v>2.2436277899000001</v>
      </c>
      <c r="J1399" s="16">
        <f>[1]!s_fa_roe(A1399,"20251231")</f>
        <v>12.1821</v>
      </c>
      <c r="K1399" s="16">
        <f>[1]!s_stmnote_rdexp(A1399,"20251231",1,10000)</f>
        <v>10455.399664</v>
      </c>
      <c r="L1399" s="16">
        <f>[1]!s_margin_tradingbalance(A1399,"",10000)</f>
        <v>0</v>
      </c>
      <c r="M1399" s="16">
        <f>[1]!s_margin_seclendingbalance(A1399,"",10000)</f>
        <v>0</v>
      </c>
      <c r="N1399" s="17">
        <f>[1]!s_val_ev(A1399,"",100000000)</f>
        <v>76.940193100800002</v>
      </c>
      <c r="O1399" s="17">
        <f>[1]!share_freesharesmv(A1399,"",100000000)</f>
        <v>53.445474355200005</v>
      </c>
      <c r="P1399" s="17">
        <f ca="1">[1]!s_dq_amount_btin(A1399,TODAY()-1,100000000)</f>
        <v>2.0018375599999998</v>
      </c>
      <c r="Q1399" s="17">
        <f ca="1">[1]!s_dq_turn(A1399,TODAY()-1)</f>
        <v>3.3878300249030322</v>
      </c>
      <c r="R1399" s="2">
        <f>[1]!s_pq_amount(A1399,"20260101","",100000000)</f>
        <v>510.13593556000001</v>
      </c>
      <c r="S1399" s="2">
        <f>[1]!s_pq_avgamount(A1399,"20260101","",100000000)</f>
        <v>4.6801461977981651</v>
      </c>
      <c r="T1399" s="17">
        <f>[1]!s_ipo_dilutedpe(A1399)</f>
        <v>19.29</v>
      </c>
      <c r="U1399" s="12">
        <f>[1]!s_ipo_collection_total(A1399,100000000)</f>
        <v>1.4756</v>
      </c>
      <c r="V1399" s="18">
        <f>[1]!s_val_pe_ttm(A1399,"")</f>
        <v>32.088157653808594</v>
      </c>
    </row>
    <row r="1400" spans="1:22" x14ac:dyDescent="0.3">
      <c r="A1400" s="12" t="s">
        <v>3351</v>
      </c>
      <c r="B1400" s="12" t="s">
        <v>3352</v>
      </c>
      <c r="C1400" s="16" t="str">
        <f>[1]!s_info_mkt(A1400)</f>
        <v>主板</v>
      </c>
      <c r="D1400" s="16" t="str">
        <f>[1]!s_ipo_listeddate(A1400)</f>
        <v>2015-03-20</v>
      </c>
      <c r="E1400" s="16" t="str">
        <f>[1]!s_info_industry_csrc2023(A1400,"",3)</f>
        <v>专用设备制造业</v>
      </c>
      <c r="F1400" s="16">
        <f>[1]!s_is(A1400,83,"FY","YTD","20251231",1,"",100000000)</f>
        <v>26.2833604466</v>
      </c>
      <c r="G1400" s="16">
        <f>[1]!s_is(A1400,83,"FY","YTD","20241231",1,"",100000000)</f>
        <v>31.228367563400003</v>
      </c>
      <c r="H1400" s="16">
        <f>[1]!s_is(A1400,61,"FY","YTD","20251231",1,"",100000000)</f>
        <v>1.0603671311</v>
      </c>
      <c r="I1400" s="16">
        <f>[1]!s_is(A1400,61,"FY","YTD","20241231",1,"",100000000)</f>
        <v>2.1411725863999997</v>
      </c>
      <c r="J1400" s="16">
        <f>[1]!s_fa_roe(A1400,"20251231")</f>
        <v>2.7980999999999998</v>
      </c>
      <c r="K1400" s="16">
        <f>[1]!s_stmnote_rdexp(A1400,"20251231",1,10000)</f>
        <v>15192.849338</v>
      </c>
      <c r="L1400" s="16">
        <f>[1]!s_margin_tradingbalance(A1400,"",10000)</f>
        <v>38482.724300000002</v>
      </c>
      <c r="M1400" s="16">
        <f>[1]!s_margin_seclendingbalance(A1400,"",10000)</f>
        <v>13.1296</v>
      </c>
      <c r="N1400" s="17">
        <f>[1]!s_val_ev(A1400,"",100000000)</f>
        <v>48.228900000000003</v>
      </c>
      <c r="O1400" s="17">
        <f>[1]!share_freesharesmv(A1400,"",100000000)</f>
        <v>37.5000084188</v>
      </c>
      <c r="P1400" s="17">
        <f ca="1">[1]!s_dq_amount_btin(A1400,TODAY()-1,100000000)</f>
        <v>0.88936718999999997</v>
      </c>
      <c r="Q1400" s="17">
        <f ca="1">[1]!s_dq_turn(A1400,TODAY()-1)</f>
        <v>1.8551121423047177</v>
      </c>
      <c r="R1400" s="2">
        <f>[1]!s_pq_amount(A1400,"20260101","",100000000)</f>
        <v>235.57326161</v>
      </c>
      <c r="S1400" s="2">
        <f>[1]!s_pq_avgamount(A1400,"20260101","",100000000)</f>
        <v>2.1612225835779815</v>
      </c>
      <c r="T1400" s="17">
        <f>[1]!s_ipo_dilutedpe(A1400)</f>
        <v>20.14</v>
      </c>
      <c r="U1400" s="12">
        <f>[1]!s_ipo_collection_total(A1400,100000000)</f>
        <v>10.793760000000001</v>
      </c>
      <c r="V1400" s="18">
        <f>[1]!s_val_pe_ttm(A1400,"")</f>
        <v>52.618282318115234</v>
      </c>
    </row>
    <row r="1401" spans="1:22" x14ac:dyDescent="0.3">
      <c r="A1401" s="12" t="s">
        <v>3353</v>
      </c>
      <c r="B1401" s="12" t="s">
        <v>3354</v>
      </c>
      <c r="C1401" s="16" t="str">
        <f>[1]!s_info_mkt(A1401)</f>
        <v>科创板</v>
      </c>
      <c r="D1401" s="16" t="str">
        <f>[1]!s_ipo_listeddate(A1401)</f>
        <v>2021-09-10</v>
      </c>
      <c r="E1401" s="16" t="str">
        <f>[1]!s_info_industry_csrc2023(A1401,"",3)</f>
        <v>计算机、通信和其他电子设备制造业</v>
      </c>
      <c r="F1401" s="16">
        <f>[1]!s_is(A1401,83,"FY","YTD","20251231",1,"",100000000)</f>
        <v>13.231620154000002</v>
      </c>
      <c r="G1401" s="16">
        <f>[1]!s_is(A1401,83,"FY","YTD","20241231",1,"",100000000)</f>
        <v>7.9238686421000004</v>
      </c>
      <c r="H1401" s="16">
        <f>[1]!s_is(A1401,61,"FY","YTD","20251231",1,"",100000000)</f>
        <v>0.70438318989999993</v>
      </c>
      <c r="I1401" s="16">
        <f>[1]!s_is(A1401,61,"FY","YTD","20241231",1,"",100000000)</f>
        <v>0.30237631649999996</v>
      </c>
      <c r="J1401" s="16">
        <f>[1]!s_fa_roe(A1401,"20251231")</f>
        <v>6.1760999999999999</v>
      </c>
      <c r="K1401" s="16">
        <f>[1]!s_stmnote_rdexp(A1401,"20251231",1,10000)</f>
        <v>10095.184092</v>
      </c>
      <c r="L1401" s="16">
        <f>[1]!s_margin_tradingbalance(A1401,"",10000)</f>
        <v>39147.030599999998</v>
      </c>
      <c r="M1401" s="16">
        <f>[1]!s_margin_seclendingbalance(A1401,"",10000)</f>
        <v>25.209599999999998</v>
      </c>
      <c r="N1401" s="17">
        <f>[1]!s_val_ev(A1401,"",100000000)</f>
        <v>61.6119818624</v>
      </c>
      <c r="O1401" s="17">
        <f>[1]!share_freesharesmv(A1401,"",100000000)</f>
        <v>39.925345894400003</v>
      </c>
      <c r="P1401" s="17">
        <f ca="1">[1]!s_dq_amount_btin(A1401,TODAY()-1,100000000)</f>
        <v>1.36287801</v>
      </c>
      <c r="Q1401" s="17">
        <f ca="1">[1]!s_dq_turn(A1401,TODAY()-1)</f>
        <v>2.2029004160768451</v>
      </c>
      <c r="R1401" s="2">
        <f>[1]!s_pq_amount(A1401,"20260101","",100000000)</f>
        <v>123.15102779999999</v>
      </c>
      <c r="S1401" s="2">
        <f>[1]!s_pq_avgamount(A1401,"20260101","",100000000)</f>
        <v>1.1298259431192661</v>
      </c>
      <c r="T1401" s="17">
        <f>[1]!s_ipo_dilutedpe(A1401)</f>
        <v>24.74</v>
      </c>
      <c r="U1401" s="12">
        <f>[1]!s_ipo_collection_total(A1401,100000000)</f>
        <v>2.8763559999999999</v>
      </c>
      <c r="V1401" s="18">
        <f>[1]!s_val_pe_ttm(A1401,"")</f>
        <v>94.252410888671875</v>
      </c>
    </row>
    <row r="1402" spans="1:22" x14ac:dyDescent="0.3">
      <c r="A1402" s="12" t="s">
        <v>3355</v>
      </c>
      <c r="B1402" s="12" t="s">
        <v>3356</v>
      </c>
      <c r="C1402" s="16" t="str">
        <f>[1]!s_info_mkt(A1402)</f>
        <v>主板</v>
      </c>
      <c r="D1402" s="16" t="str">
        <f>[1]!s_ipo_listeddate(A1402)</f>
        <v>2017-09-13</v>
      </c>
      <c r="E1402" s="16" t="str">
        <f>[1]!s_info_industry_csrc2023(A1402,"",3)</f>
        <v>商务服务业</v>
      </c>
      <c r="F1402" s="16">
        <f>[1]!s_is(A1402,83,"FY","YTD","20251231",1,"",100000000)</f>
        <v>15.372237029100001</v>
      </c>
      <c r="G1402" s="16">
        <f>[1]!s_is(A1402,83,"FY","YTD","20241231",1,"",100000000)</f>
        <v>15.194661852199999</v>
      </c>
      <c r="H1402" s="16">
        <f>[1]!s_is(A1402,61,"FY","YTD","20251231",1,"",100000000)</f>
        <v>1.2319469178</v>
      </c>
      <c r="I1402" s="16">
        <f>[1]!s_is(A1402,61,"FY","YTD","20241231",1,"",100000000)</f>
        <v>1.3089821707</v>
      </c>
      <c r="J1402" s="16">
        <f>[1]!s_fa_roe(A1402,"20251231")</f>
        <v>6.6414</v>
      </c>
      <c r="K1402" s="16">
        <f>[1]!s_stmnote_rdexp(A1402,"20251231",1,10000)</f>
        <v>3234.9443760000004</v>
      </c>
      <c r="L1402" s="16">
        <f>[1]!s_margin_tradingbalance(A1402,"",10000)</f>
        <v>0</v>
      </c>
      <c r="M1402" s="16">
        <f>[1]!s_margin_seclendingbalance(A1402,"",10000)</f>
        <v>0</v>
      </c>
      <c r="N1402" s="17">
        <f>[1]!s_val_ev(A1402,"",100000000)</f>
        <v>30.805088000000001</v>
      </c>
      <c r="O1402" s="17">
        <f>[1]!share_freesharesmv(A1402,"",100000000)</f>
        <v>15.556629789999997</v>
      </c>
      <c r="P1402" s="17">
        <f ca="1">[1]!s_dq_amount_btin(A1402,TODAY()-1,100000000)</f>
        <v>0.23146099000000001</v>
      </c>
      <c r="Q1402" s="17">
        <f ca="1">[1]!s_dq_turn(A1402,TODAY()-1)</f>
        <v>0.7583617355678387</v>
      </c>
      <c r="R1402" s="2">
        <f>[1]!s_pq_amount(A1402,"20260101","",100000000)</f>
        <v>33.494310280000001</v>
      </c>
      <c r="S1402" s="2">
        <f>[1]!s_pq_avgamount(A1402,"20260101","",100000000)</f>
        <v>0.30728725027522935</v>
      </c>
      <c r="T1402" s="17">
        <f>[1]!s_ipo_dilutedpe(A1402)</f>
        <v>22.96</v>
      </c>
      <c r="U1402" s="12">
        <f>[1]!s_ipo_collection_total(A1402,100000000)</f>
        <v>6.7926857900000002</v>
      </c>
      <c r="V1402" s="18">
        <f>[1]!s_val_pe_ttm(A1402,"")</f>
        <v>24.689910888671875</v>
      </c>
    </row>
    <row r="1403" spans="1:22" x14ac:dyDescent="0.3">
      <c r="A1403" s="12" t="s">
        <v>3357</v>
      </c>
      <c r="B1403" s="12" t="s">
        <v>3358</v>
      </c>
      <c r="C1403" s="16" t="str">
        <f>[1]!s_info_mkt(A1403)</f>
        <v>创业板</v>
      </c>
      <c r="D1403" s="16" t="str">
        <f>[1]!s_ipo_listeddate(A1403)</f>
        <v>2010-04-30</v>
      </c>
      <c r="E1403" s="16" t="str">
        <f>[1]!s_info_industry_csrc2023(A1403,"",3)</f>
        <v>计算机、通信和其他电子设备制造业</v>
      </c>
      <c r="F1403" s="16">
        <f>[1]!s_is(A1403,83,"FY","YTD","20251231",1,"",100000000)</f>
        <v>6.842538995</v>
      </c>
      <c r="G1403" s="16">
        <f>[1]!s_is(A1403,83,"FY","YTD","20241231",1,"",100000000)</f>
        <v>6.9076556240999993</v>
      </c>
      <c r="H1403" s="16">
        <f>[1]!s_is(A1403,61,"FY","YTD","20251231",1,"",100000000)</f>
        <v>-0.67227655099999994</v>
      </c>
      <c r="I1403" s="16">
        <f>[1]!s_is(A1403,61,"FY","YTD","20241231",1,"",100000000)</f>
        <v>-5.0150976523999997</v>
      </c>
      <c r="J1403" s="16">
        <f>[1]!s_fa_roe(A1403,"20251231")</f>
        <v>-12.2814</v>
      </c>
      <c r="K1403" s="16">
        <f>[1]!s_stmnote_rdexp(A1403,"20251231",1,10000)</f>
        <v>4497.8120840000001</v>
      </c>
      <c r="L1403" s="16">
        <f>[1]!s_margin_tradingbalance(A1403,"",10000)</f>
        <v>15013.3752</v>
      </c>
      <c r="M1403" s="16">
        <f>[1]!s_margin_seclendingbalance(A1403,"",10000)</f>
        <v>1.6695</v>
      </c>
      <c r="N1403" s="17">
        <f>[1]!s_val_ev(A1403,"",100000000)</f>
        <v>35.548336914000004</v>
      </c>
      <c r="O1403" s="17">
        <f>[1]!share_freesharesmv(A1403,"",100000000)</f>
        <v>29.442941388000001</v>
      </c>
      <c r="P1403" s="17">
        <f ca="1">[1]!s_dq_amount_btin(A1403,TODAY()-1,100000000)</f>
        <v>0.63522785999999998</v>
      </c>
      <c r="Q1403" s="17">
        <f ca="1">[1]!s_dq_turn(A1403,TODAY()-1)</f>
        <v>1.8082032540805668</v>
      </c>
      <c r="R1403" s="2">
        <f>[1]!s_pq_amount(A1403,"20260101","",100000000)</f>
        <v>231.95133774999999</v>
      </c>
      <c r="S1403" s="2">
        <f>[1]!s_pq_avgamount(A1403,"20260101","",100000000)</f>
        <v>2.1279939243119266</v>
      </c>
      <c r="T1403" s="17">
        <f>[1]!s_ipo_dilutedpe(A1403)</f>
        <v>72.5</v>
      </c>
      <c r="U1403" s="12">
        <f>[1]!s_ipo_collection_total(A1403,100000000)</f>
        <v>9.86</v>
      </c>
      <c r="V1403" s="18">
        <f>[1]!s_val_pe_ttm(A1403,"")</f>
        <v>-62.632766723632813</v>
      </c>
    </row>
    <row r="1404" spans="1:22" x14ac:dyDescent="0.3">
      <c r="A1404" s="12" t="s">
        <v>3359</v>
      </c>
      <c r="B1404" s="12" t="s">
        <v>3360</v>
      </c>
      <c r="C1404" s="16" t="str">
        <f>[1]!s_info_mkt(A1404)</f>
        <v>主板</v>
      </c>
      <c r="D1404" s="16" t="str">
        <f>[1]!s_ipo_listeddate(A1404)</f>
        <v>1996-09-09</v>
      </c>
      <c r="E1404" s="16" t="str">
        <f>[1]!s_info_industry_csrc2023(A1404,"",3)</f>
        <v>房地产业</v>
      </c>
      <c r="F1404" s="16">
        <f>[1]!s_is(A1404,83,"FY","YTD","20251231",1,"",100000000)</f>
        <v>3.1542107736</v>
      </c>
      <c r="G1404" s="16">
        <f>[1]!s_is(A1404,83,"FY","YTD","20241231",1,"",100000000)</f>
        <v>46.293278046200001</v>
      </c>
      <c r="H1404" s="16">
        <f>[1]!s_is(A1404,61,"FY","YTD","20251231",1,"",100000000)</f>
        <v>-1.0588001920000001</v>
      </c>
      <c r="I1404" s="16">
        <f>[1]!s_is(A1404,61,"FY","YTD","20241231",1,"",100000000)</f>
        <v>-14.0684506161</v>
      </c>
      <c r="J1404" s="16">
        <f>[1]!s_fa_roe(A1404,"20251231")</f>
        <v>-17.175899999999999</v>
      </c>
      <c r="K1404" s="16">
        <f>[1]!s_stmnote_rdexp(A1404,"20251231",1,10000)</f>
        <v>0</v>
      </c>
      <c r="L1404" s="16">
        <f>[1]!s_margin_tradingbalance(A1404,"",10000)</f>
        <v>8533.5887000000002</v>
      </c>
      <c r="M1404" s="16">
        <f>[1]!s_margin_seclendingbalance(A1404,"",10000)</f>
        <v>0</v>
      </c>
      <c r="N1404" s="17">
        <f>[1]!s_val_ev(A1404,"",100000000)</f>
        <v>49.737338528800002</v>
      </c>
      <c r="O1404" s="17">
        <f>[1]!share_freesharesmv(A1404,"",100000000)</f>
        <v>22.660055342000003</v>
      </c>
      <c r="P1404" s="17">
        <f ca="1">[1]!s_dq_amount_btin(A1404,TODAY()-1,100000000)</f>
        <v>1.2952465500000001</v>
      </c>
      <c r="Q1404" s="17">
        <f ca="1">[1]!s_dq_turn(A1404,TODAY()-1)</f>
        <v>2.5884574134470912</v>
      </c>
      <c r="R1404" s="2">
        <f>[1]!s_pq_amount(A1404,"20260101","",100000000)</f>
        <v>181.22417583999999</v>
      </c>
      <c r="S1404" s="2">
        <f>[1]!s_pq_avgamount(A1404,"20260101","",100000000)</f>
        <v>1.6626071177981652</v>
      </c>
      <c r="T1404" s="17">
        <f>[1]!s_ipo_dilutedpe(A1404)</f>
        <v>0</v>
      </c>
      <c r="U1404" s="12">
        <f>[1]!s_ipo_collection_total(A1404,100000000)</f>
        <v>1.236</v>
      </c>
      <c r="V1404" s="18">
        <f>[1]!s_val_pe_ttm(A1404,"")</f>
        <v>-48.978122711181641</v>
      </c>
    </row>
    <row r="1405" spans="1:22" x14ac:dyDescent="0.3">
      <c r="A1405" s="12" t="s">
        <v>3361</v>
      </c>
      <c r="B1405" s="12" t="s">
        <v>3362</v>
      </c>
      <c r="C1405" s="16" t="str">
        <f>[1]!s_info_mkt(A1405)</f>
        <v>主板</v>
      </c>
      <c r="D1405" s="16" t="str">
        <f>[1]!s_ipo_listeddate(A1405)</f>
        <v>2025-06-20</v>
      </c>
      <c r="E1405" s="16" t="str">
        <f>[1]!s_info_industry_csrc2023(A1405,"",3)</f>
        <v>通用设备制造业</v>
      </c>
      <c r="F1405" s="16">
        <f>[1]!s_is(A1405,83,"FY","YTD","20251231",1,"",100000000)</f>
        <v>14.018689632300001</v>
      </c>
      <c r="G1405" s="16">
        <f>[1]!s_is(A1405,83,"FY","YTD","20241231",1,"",100000000)</f>
        <v>12.300157571</v>
      </c>
      <c r="H1405" s="16">
        <f>[1]!s_is(A1405,61,"FY","YTD","20251231",1,"",100000000)</f>
        <v>1.2435866095000001</v>
      </c>
      <c r="I1405" s="16">
        <f>[1]!s_is(A1405,61,"FY","YTD","20241231",1,"",100000000)</f>
        <v>1.5350131919999999</v>
      </c>
      <c r="J1405" s="16">
        <f>[1]!s_fa_roe(A1405,"20251231")</f>
        <v>12.7789</v>
      </c>
      <c r="K1405" s="16">
        <f>[1]!s_stmnote_rdexp(A1405,"20251231",1,10000)</f>
        <v>6523.2713169999997</v>
      </c>
      <c r="L1405" s="16">
        <f>[1]!s_margin_tradingbalance(A1405,"",10000)</f>
        <v>13098.7811</v>
      </c>
      <c r="M1405" s="16">
        <f>[1]!s_margin_seclendingbalance(A1405,"",10000)</f>
        <v>0</v>
      </c>
      <c r="N1405" s="17">
        <f>[1]!s_val_ev(A1405,"",100000000)</f>
        <v>61.59</v>
      </c>
      <c r="O1405" s="17">
        <f>[1]!share_freesharesmv(A1405,"",100000000)</f>
        <v>12.318</v>
      </c>
      <c r="P1405" s="17">
        <f ca="1">[1]!s_dq_amount_btin(A1405,TODAY()-1,100000000)</f>
        <v>0.86518843999999995</v>
      </c>
      <c r="Q1405" s="17">
        <f ca="1">[1]!s_dq_turn(A1405,TODAY()-1)</f>
        <v>6.9915000000000003</v>
      </c>
      <c r="R1405" s="2">
        <f>[1]!s_pq_amount(A1405,"20260101","",100000000)</f>
        <v>120.9045465</v>
      </c>
      <c r="S1405" s="2">
        <f>[1]!s_pq_avgamount(A1405,"20260101","",100000000)</f>
        <v>1.1092160229357799</v>
      </c>
      <c r="T1405" s="17">
        <f>[1]!s_ipo_dilutedpe(A1405)</f>
        <v>13.05</v>
      </c>
      <c r="U1405" s="12">
        <f>[1]!s_ipo_collection_total(A1405,100000000)</f>
        <v>4.97</v>
      </c>
      <c r="V1405" s="18">
        <f>[1]!s_val_pe_ttm(A1405,"")</f>
        <v>55.391456604003906</v>
      </c>
    </row>
    <row r="1406" spans="1:22" x14ac:dyDescent="0.3">
      <c r="A1406" s="12" t="s">
        <v>3363</v>
      </c>
      <c r="B1406" s="12" t="s">
        <v>3364</v>
      </c>
      <c r="C1406" s="16" t="str">
        <f>[1]!s_info_mkt(A1406)</f>
        <v>创业板</v>
      </c>
      <c r="D1406" s="16" t="str">
        <f>[1]!s_ipo_listeddate(A1406)</f>
        <v>2012-09-20</v>
      </c>
      <c r="E1406" s="16" t="str">
        <f>[1]!s_info_industry_csrc2023(A1406,"",3)</f>
        <v>仪器仪表制造业</v>
      </c>
      <c r="F1406" s="16">
        <f>[1]!s_is(A1406,83,"FY","YTD","20251231",1,"",100000000)</f>
        <v>5.3096903919000003</v>
      </c>
      <c r="G1406" s="16">
        <f>[1]!s_is(A1406,83,"FY","YTD","20241231",1,"",100000000)</f>
        <v>5.0221891849000002</v>
      </c>
      <c r="H1406" s="16">
        <f>[1]!s_is(A1406,61,"FY","YTD","20251231",1,"",100000000)</f>
        <v>1.3692236725</v>
      </c>
      <c r="I1406" s="16">
        <f>[1]!s_is(A1406,61,"FY","YTD","20241231",1,"",100000000)</f>
        <v>1.2188395700000001</v>
      </c>
      <c r="J1406" s="16">
        <f>[1]!s_fa_roe(A1406,"20251231")</f>
        <v>16.9879</v>
      </c>
      <c r="K1406" s="16">
        <f>[1]!s_stmnote_rdexp(A1406,"20251231",1,10000)</f>
        <v>6294.967721</v>
      </c>
      <c r="L1406" s="16">
        <f>[1]!s_margin_tradingbalance(A1406,"",10000)</f>
        <v>0</v>
      </c>
      <c r="M1406" s="16">
        <f>[1]!s_margin_seclendingbalance(A1406,"",10000)</f>
        <v>0</v>
      </c>
      <c r="N1406" s="17">
        <f>[1]!s_val_ev(A1406,"",100000000)</f>
        <v>48.979183174100001</v>
      </c>
      <c r="O1406" s="17">
        <f>[1]!share_freesharesmv(A1406,"",100000000)</f>
        <v>22.380344831899997</v>
      </c>
      <c r="P1406" s="17">
        <f ca="1">[1]!s_dq_amount_btin(A1406,TODAY()-1,100000000)</f>
        <v>1.46154055</v>
      </c>
      <c r="Q1406" s="17">
        <f ca="1">[1]!s_dq_turn(A1406,TODAY()-1)</f>
        <v>5.1043636376919022</v>
      </c>
      <c r="R1406" s="2">
        <f>[1]!s_pq_amount(A1406,"20260101","",100000000)</f>
        <v>131.40241520999999</v>
      </c>
      <c r="S1406" s="2">
        <f>[1]!s_pq_avgamount(A1406,"20260101","",100000000)</f>
        <v>1.2055267450458715</v>
      </c>
      <c r="T1406" s="17">
        <f>[1]!s_ipo_dilutedpe(A1406)</f>
        <v>29.18</v>
      </c>
      <c r="U1406" s="12">
        <f>[1]!s_ipo_collection_total(A1406,100000000)</f>
        <v>2.2523789999999999</v>
      </c>
      <c r="V1406" s="18">
        <f>[1]!s_val_pe_ttm(A1406,"")</f>
        <v>36.202743530273438</v>
      </c>
    </row>
    <row r="1407" spans="1:22" x14ac:dyDescent="0.3">
      <c r="A1407" s="12" t="s">
        <v>3365</v>
      </c>
      <c r="B1407" s="12" t="s">
        <v>3366</v>
      </c>
      <c r="C1407" s="16" t="str">
        <f>[1]!s_info_mkt(A1407)</f>
        <v>科创板</v>
      </c>
      <c r="D1407" s="16" t="str">
        <f>[1]!s_ipo_listeddate(A1407)</f>
        <v>2022-11-25</v>
      </c>
      <c r="E1407" s="16" t="str">
        <f>[1]!s_info_industry_csrc2023(A1407,"",3)</f>
        <v>生态保护和环境治理业</v>
      </c>
      <c r="F1407" s="16">
        <f>[1]!s_is(A1407,83,"FY","YTD","20251231",1,"",100000000)</f>
        <v>12.304068601800001</v>
      </c>
      <c r="G1407" s="16">
        <f>[1]!s_is(A1407,83,"FY","YTD","20241231",1,"",100000000)</f>
        <v>9.2719335537000003</v>
      </c>
      <c r="H1407" s="16">
        <f>[1]!s_is(A1407,61,"FY","YTD","20251231",1,"",100000000)</f>
        <v>1.0614155354000001</v>
      </c>
      <c r="I1407" s="16">
        <f>[1]!s_is(A1407,61,"FY","YTD","20241231",1,"",100000000)</f>
        <v>1.8075796930000001</v>
      </c>
      <c r="J1407" s="16">
        <f>[1]!s_fa_roe(A1407,"20251231")</f>
        <v>9.5599000000000007</v>
      </c>
      <c r="K1407" s="16">
        <f>[1]!s_stmnote_rdexp(A1407,"20251231",1,10000)</f>
        <v>6407.9109659999995</v>
      </c>
      <c r="L1407" s="16">
        <f>[1]!s_margin_tradingbalance(A1407,"",10000)</f>
        <v>38502.240100000003</v>
      </c>
      <c r="M1407" s="16">
        <f>[1]!s_margin_seclendingbalance(A1407,"",10000)</f>
        <v>0</v>
      </c>
      <c r="N1407" s="17">
        <f>[1]!s_val_ev(A1407,"",100000000)</f>
        <v>94.878145958700003</v>
      </c>
      <c r="O1407" s="17">
        <f>[1]!share_freesharesmv(A1407,"",100000000)</f>
        <v>42.4650786471</v>
      </c>
      <c r="P1407" s="17">
        <f ca="1">[1]!s_dq_amount_btin(A1407,TODAY()-1,100000000)</f>
        <v>1.7191952100000001</v>
      </c>
      <c r="Q1407" s="17">
        <f ca="1">[1]!s_dq_turn(A1407,TODAY()-1)</f>
        <v>1.814621144103552</v>
      </c>
      <c r="R1407" s="2">
        <f>[1]!s_pq_amount(A1407,"20260101","",100000000)</f>
        <v>338.29316818000001</v>
      </c>
      <c r="S1407" s="2">
        <f>[1]!s_pq_avgamount(A1407,"20260101","",100000000)</f>
        <v>3.103607047522936</v>
      </c>
      <c r="T1407" s="17">
        <f>[1]!s_ipo_dilutedpe(A1407)</f>
        <v>48.09</v>
      </c>
      <c r="U1407" s="12">
        <f>[1]!s_ipo_collection_total(A1407,100000000)</f>
        <v>4.5469387306</v>
      </c>
      <c r="V1407" s="18">
        <f>[1]!s_val_pe_ttm(A1407,"")</f>
        <v>78.70733642578125</v>
      </c>
    </row>
    <row r="1408" spans="1:22" x14ac:dyDescent="0.3">
      <c r="A1408" s="12" t="s">
        <v>3367</v>
      </c>
      <c r="B1408" s="12" t="s">
        <v>3368</v>
      </c>
      <c r="C1408" s="16" t="str">
        <f>[1]!s_info_mkt(A1408)</f>
        <v>科创板</v>
      </c>
      <c r="D1408" s="16" t="str">
        <f>[1]!s_ipo_listeddate(A1408)</f>
        <v>2020-12-14</v>
      </c>
      <c r="E1408" s="16" t="str">
        <f>[1]!s_info_industry_csrc2023(A1408,"",3)</f>
        <v>医药制造业</v>
      </c>
      <c r="F1408" s="16">
        <f>[1]!s_is(A1408,83,"FY","YTD","20251231",1,"",100000000)</f>
        <v>15.3402836315</v>
      </c>
      <c r="G1408" s="16">
        <f>[1]!s_is(A1408,83,"FY","YTD","20241231",1,"",100000000)</f>
        <v>14.069254483</v>
      </c>
      <c r="H1408" s="16">
        <f>[1]!s_is(A1408,61,"FY","YTD","20251231",1,"",100000000)</f>
        <v>1.5556775257</v>
      </c>
      <c r="I1408" s="16">
        <f>[1]!s_is(A1408,61,"FY","YTD","20241231",1,"",100000000)</f>
        <v>0.31480893129999998</v>
      </c>
      <c r="J1408" s="16">
        <f>[1]!s_fa_roe(A1408,"20251231")</f>
        <v>9.1891999999999996</v>
      </c>
      <c r="K1408" s="16">
        <f>[1]!s_stmnote_rdexp(A1408,"20251231",1,10000)</f>
        <v>25141.445594999997</v>
      </c>
      <c r="L1408" s="16">
        <f>[1]!s_margin_tradingbalance(A1408,"",10000)</f>
        <v>18277.037100000001</v>
      </c>
      <c r="M1408" s="16">
        <f>[1]!s_margin_seclendingbalance(A1408,"",10000)</f>
        <v>12.0549</v>
      </c>
      <c r="N1408" s="17">
        <f>[1]!s_val_ev(A1408,"",100000000)</f>
        <v>36.809951024999997</v>
      </c>
      <c r="O1408" s="17">
        <f>[1]!share_freesharesmv(A1408,"",100000000)</f>
        <v>18.265728255500001</v>
      </c>
      <c r="P1408" s="17">
        <f ca="1">[1]!s_dq_amount_btin(A1408,TODAY()-1,100000000)</f>
        <v>1.19703472</v>
      </c>
      <c r="Q1408" s="17">
        <f ca="1">[1]!s_dq_turn(A1408,TODAY()-1)</f>
        <v>3.2095902135202583</v>
      </c>
      <c r="R1408" s="2">
        <f>[1]!s_pq_amount(A1408,"20260101","",100000000)</f>
        <v>134.04885962</v>
      </c>
      <c r="S1408" s="2">
        <f>[1]!s_pq_avgamount(A1408,"20260101","",100000000)</f>
        <v>1.229806051559633</v>
      </c>
      <c r="T1408" s="17">
        <f>[1]!s_ipo_dilutedpe(A1408)</f>
        <v>27.76</v>
      </c>
      <c r="U1408" s="12">
        <f>[1]!s_ipo_collection_total(A1408,100000000)</f>
        <v>11.09249449</v>
      </c>
      <c r="V1408" s="18">
        <f>[1]!s_val_pe_ttm(A1408,"")</f>
        <v>32.850200653076172</v>
      </c>
    </row>
    <row r="1409" spans="1:22" x14ac:dyDescent="0.3">
      <c r="A1409" s="12" t="s">
        <v>3369</v>
      </c>
      <c r="B1409" s="12" t="s">
        <v>3370</v>
      </c>
      <c r="C1409" s="16" t="str">
        <f>[1]!s_info_mkt(A1409)</f>
        <v>科创板</v>
      </c>
      <c r="D1409" s="16" t="str">
        <f>[1]!s_ipo_listeddate(A1409)</f>
        <v>2019-12-09</v>
      </c>
      <c r="E1409" s="16" t="str">
        <f>[1]!s_info_industry_csrc2023(A1409,"",3)</f>
        <v>专用设备制造业</v>
      </c>
      <c r="F1409" s="16">
        <f>[1]!s_is(A1409,83,"FY","YTD","20251231",1,"",100000000)</f>
        <v>6.2015025221000002</v>
      </c>
      <c r="G1409" s="16">
        <f>[1]!s_is(A1409,83,"FY","YTD","20241231",1,"",100000000)</f>
        <v>5.0187912174000004</v>
      </c>
      <c r="H1409" s="16">
        <f>[1]!s_is(A1409,61,"FY","YTD","20251231",1,"",100000000)</f>
        <v>1.9356991478000001</v>
      </c>
      <c r="I1409" s="16">
        <f>[1]!s_is(A1409,61,"FY","YTD","20241231",1,"",100000000)</f>
        <v>1.4633014771000001</v>
      </c>
      <c r="J1409" s="16">
        <f>[1]!s_fa_roe(A1409,"20251231")</f>
        <v>15.0082</v>
      </c>
      <c r="K1409" s="16">
        <f>[1]!s_stmnote_rdexp(A1409,"20251231",1,10000)</f>
        <v>15532.662663999998</v>
      </c>
      <c r="L1409" s="16">
        <f>[1]!s_margin_tradingbalance(A1409,"",10000)</f>
        <v>22056.019499999999</v>
      </c>
      <c r="M1409" s="16">
        <f>[1]!s_margin_seclendingbalance(A1409,"",10000)</f>
        <v>30.101600000000001</v>
      </c>
      <c r="N1409" s="17">
        <f>[1]!s_val_ev(A1409,"",100000000)</f>
        <v>120.04749790950001</v>
      </c>
      <c r="O1409" s="17">
        <f>[1]!share_freesharesmv(A1409,"",100000000)</f>
        <v>32.115892262999999</v>
      </c>
      <c r="P1409" s="17">
        <f ca="1">[1]!s_dq_amount_btin(A1409,TODAY()-1,100000000)</f>
        <v>0.57207936000000004</v>
      </c>
      <c r="Q1409" s="17">
        <f ca="1">[1]!s_dq_turn(A1409,TODAY()-1)</f>
        <v>0.47581987917034058</v>
      </c>
      <c r="R1409" s="2">
        <f>[1]!s_pq_amount(A1409,"20260101","",100000000)</f>
        <v>51.178760740000001</v>
      </c>
      <c r="S1409" s="2">
        <f>[1]!s_pq_avgamount(A1409,"20260101","",100000000)</f>
        <v>0.4695299150458716</v>
      </c>
      <c r="T1409" s="17">
        <f>[1]!s_ipo_dilutedpe(A1409)</f>
        <v>68.069999999999993</v>
      </c>
      <c r="U1409" s="12">
        <f>[1]!s_ipo_collection_total(A1409,100000000)</f>
        <v>5.6832000000000003</v>
      </c>
      <c r="V1409" s="18">
        <f>[1]!s_val_pe_ttm(A1409,"")</f>
        <v>59.300014495849609</v>
      </c>
    </row>
    <row r="1410" spans="1:22" x14ac:dyDescent="0.3">
      <c r="A1410" s="12" t="s">
        <v>3371</v>
      </c>
      <c r="B1410" s="12" t="s">
        <v>3372</v>
      </c>
      <c r="C1410" s="16" t="str">
        <f>[1]!s_info_mkt(A1410)</f>
        <v>主板</v>
      </c>
      <c r="D1410" s="16" t="str">
        <f>[1]!s_ipo_listeddate(A1410)</f>
        <v>2018-03-01</v>
      </c>
      <c r="E1410" s="16" t="str">
        <f>[1]!s_info_industry_csrc2023(A1410,"",3)</f>
        <v>软件和信息技术服务业</v>
      </c>
      <c r="F1410" s="16">
        <f>[1]!s_is(A1410,83,"FY","YTD","20251231",1,"",100000000)</f>
        <v>103.4891049399</v>
      </c>
      <c r="G1410" s="16">
        <f>[1]!s_is(A1410,83,"FY","YTD","20241231",1,"",100000000)</f>
        <v>91.987270267399992</v>
      </c>
      <c r="H1410" s="16">
        <f>[1]!s_is(A1410,61,"FY","YTD","20251231",1,"",100000000)</f>
        <v>0.37916162270000003</v>
      </c>
      <c r="I1410" s="16">
        <f>[1]!s_is(A1410,61,"FY","YTD","20241231",1,"",100000000)</f>
        <v>2.4656519672999999</v>
      </c>
      <c r="J1410" s="16">
        <f>[1]!s_fa_roe(A1410,"20251231")</f>
        <v>0.60819999999999996</v>
      </c>
      <c r="K1410" s="16">
        <f>[1]!s_stmnote_rdexp(A1410,"20251231",1,10000)</f>
        <v>35519.164972000006</v>
      </c>
      <c r="L1410" s="16">
        <f>[1]!s_margin_tradingbalance(A1410,"",10000)</f>
        <v>60715.588199999998</v>
      </c>
      <c r="M1410" s="16">
        <f>[1]!s_margin_seclendingbalance(A1410,"",10000)</f>
        <v>178.024</v>
      </c>
      <c r="N1410" s="17">
        <f>[1]!s_val_ev(A1410,"",100000000)</f>
        <v>177.96899003619998</v>
      </c>
      <c r="O1410" s="17">
        <f>[1]!share_freesharesmv(A1410,"",100000000)</f>
        <v>89.212807231200003</v>
      </c>
      <c r="P1410" s="17">
        <f ca="1">[1]!s_dq_amount_btin(A1410,TODAY()-1,100000000)</f>
        <v>15.31835601</v>
      </c>
      <c r="Q1410" s="17">
        <f ca="1">[1]!s_dq_turn(A1410,TODAY()-1)</f>
        <v>11.305471512008683</v>
      </c>
      <c r="R1410" s="2">
        <f>[1]!s_pq_amount(A1410,"20260101","",100000000)</f>
        <v>1447.50596135</v>
      </c>
      <c r="S1410" s="2">
        <f>[1]!s_pq_avgamount(A1410,"20260101","",100000000)</f>
        <v>13.279871205045872</v>
      </c>
      <c r="T1410" s="17">
        <f>[1]!s_ipo_dilutedpe(A1410)</f>
        <v>22.99</v>
      </c>
      <c r="U1410" s="12">
        <f>[1]!s_ipo_collection_total(A1410,100000000)</f>
        <v>13.2171907</v>
      </c>
      <c r="V1410" s="18">
        <f>[1]!s_val_pe_ttm(A1410,"")</f>
        <v>-946.14447021484375</v>
      </c>
    </row>
    <row r="1411" spans="1:22" x14ac:dyDescent="0.3">
      <c r="A1411" s="12" t="s">
        <v>3373</v>
      </c>
      <c r="B1411" s="12" t="s">
        <v>3374</v>
      </c>
      <c r="C1411" s="16" t="str">
        <f>[1]!s_info_mkt(A1411)</f>
        <v>创业板</v>
      </c>
      <c r="D1411" s="16" t="str">
        <f>[1]!s_ipo_listeddate(A1411)</f>
        <v>2017-06-06</v>
      </c>
      <c r="E1411" s="16" t="str">
        <f>[1]!s_info_industry_csrc2023(A1411,"",3)</f>
        <v>计算机、通信和其他电子设备制造业</v>
      </c>
      <c r="F1411" s="16">
        <f>[1]!s_is(A1411,83,"FY","YTD","20251231",1,"",100000000)</f>
        <v>38.980545836799998</v>
      </c>
      <c r="G1411" s="16">
        <f>[1]!s_is(A1411,83,"FY","YTD","20241231",1,"",100000000)</f>
        <v>33.469831206599999</v>
      </c>
      <c r="H1411" s="16">
        <f>[1]!s_is(A1411,61,"FY","YTD","20251231",1,"",100000000)</f>
        <v>5.4705940396999999</v>
      </c>
      <c r="I1411" s="16">
        <f>[1]!s_is(A1411,61,"FY","YTD","20241231",1,"",100000000)</f>
        <v>5.0024794310000003</v>
      </c>
      <c r="J1411" s="16">
        <f>[1]!s_fa_roe(A1411,"20251231")</f>
        <v>11.047700000000001</v>
      </c>
      <c r="K1411" s="16">
        <f>[1]!s_stmnote_rdexp(A1411,"20251231",1,10000)</f>
        <v>104519.48864400001</v>
      </c>
      <c r="L1411" s="16">
        <f>[1]!s_margin_tradingbalance(A1411,"",10000)</f>
        <v>72364.023000000001</v>
      </c>
      <c r="M1411" s="16">
        <f>[1]!s_margin_seclendingbalance(A1411,"",10000)</f>
        <v>559.48220000000003</v>
      </c>
      <c r="N1411" s="17">
        <f>[1]!s_val_ev(A1411,"",100000000)</f>
        <v>824.06980184540009</v>
      </c>
      <c r="O1411" s="17">
        <f>[1]!share_freesharesmv(A1411,"",100000000)</f>
        <v>528.96283231990003</v>
      </c>
      <c r="P1411" s="17">
        <f ca="1">[1]!s_dq_amount_btin(A1411,TODAY()-1,100000000)</f>
        <v>19.664181429999999</v>
      </c>
      <c r="Q1411" s="17">
        <f ca="1">[1]!s_dq_turn(A1411,TODAY()-1)</f>
        <v>2.4885962334835874</v>
      </c>
      <c r="R1411" s="2">
        <f>[1]!s_pq_amount(A1411,"20260101","",100000000)</f>
        <v>2413.5349146600001</v>
      </c>
      <c r="S1411" s="2">
        <f>[1]!s_pq_avgamount(A1411,"20260101","",100000000)</f>
        <v>22.142522152844037</v>
      </c>
      <c r="T1411" s="17">
        <f>[1]!s_ipo_dilutedpe(A1411)</f>
        <v>22.99</v>
      </c>
      <c r="U1411" s="12">
        <f>[1]!s_ipo_collection_total(A1411,100000000)</f>
        <v>4.4729999999999999</v>
      </c>
      <c r="V1411" s="18">
        <f>[1]!s_val_pe_ttm(A1411,"")</f>
        <v>134.87550354003906</v>
      </c>
    </row>
    <row r="1412" spans="1:22" x14ac:dyDescent="0.3">
      <c r="A1412" s="12" t="s">
        <v>3375</v>
      </c>
      <c r="B1412" s="12" t="s">
        <v>3376</v>
      </c>
      <c r="C1412" s="16" t="str">
        <f>[1]!s_info_mkt(A1412)</f>
        <v>创业板</v>
      </c>
      <c r="D1412" s="16" t="str">
        <f>[1]!s_ipo_listeddate(A1412)</f>
        <v>2011-06-15</v>
      </c>
      <c r="E1412" s="16" t="str">
        <f>[1]!s_info_industry_csrc2023(A1412,"",3)</f>
        <v>软件和信息技术服务业</v>
      </c>
      <c r="F1412" s="16">
        <f>[1]!s_is(A1412,83,"FY","YTD","20251231",1,"",100000000)</f>
        <v>18.6262831383</v>
      </c>
      <c r="G1412" s="16">
        <f>[1]!s_is(A1412,83,"FY","YTD","20241231",1,"",100000000)</f>
        <v>16.097287132400002</v>
      </c>
      <c r="H1412" s="16">
        <f>[1]!s_is(A1412,61,"FY","YTD","20251231",1,"",100000000)</f>
        <v>0.60843567710000002</v>
      </c>
      <c r="I1412" s="16">
        <f>[1]!s_is(A1412,61,"FY","YTD","20241231",1,"",100000000)</f>
        <v>-1.179927352</v>
      </c>
      <c r="J1412" s="16">
        <f>[1]!s_fa_roe(A1412,"20251231")</f>
        <v>3.7014</v>
      </c>
      <c r="K1412" s="16">
        <f>[1]!s_stmnote_rdexp(A1412,"20251231",1,10000)</f>
        <v>8373.9525329999997</v>
      </c>
      <c r="L1412" s="16">
        <f>[1]!s_margin_tradingbalance(A1412,"",10000)</f>
        <v>0</v>
      </c>
      <c r="M1412" s="16">
        <f>[1]!s_margin_seclendingbalance(A1412,"",10000)</f>
        <v>0</v>
      </c>
      <c r="N1412" s="17">
        <f>[1]!s_val_ev(A1412,"",100000000)</f>
        <v>38.564967968799998</v>
      </c>
      <c r="O1412" s="17">
        <f>[1]!share_freesharesmv(A1412,"",100000000)</f>
        <v>29.841886090799999</v>
      </c>
      <c r="P1412" s="17">
        <f ca="1">[1]!s_dq_amount_btin(A1412,TODAY()-1,100000000)</f>
        <v>0.84058343999999996</v>
      </c>
      <c r="Q1412" s="17">
        <f ca="1">[1]!s_dq_turn(A1412,TODAY()-1)</f>
        <v>2.1849734365872289</v>
      </c>
      <c r="R1412" s="2">
        <f>[1]!s_pq_amount(A1412,"20260101","",100000000)</f>
        <v>237.29190073000001</v>
      </c>
      <c r="S1412" s="2">
        <f>[1]!s_pq_avgamount(A1412,"20260101","",100000000)</f>
        <v>2.1769899149541287</v>
      </c>
      <c r="T1412" s="17">
        <f>[1]!s_ipo_dilutedpe(A1412)</f>
        <v>30.99</v>
      </c>
      <c r="U1412" s="12">
        <f>[1]!s_ipo_collection_total(A1412,100000000)</f>
        <v>1.962</v>
      </c>
      <c r="V1412" s="18">
        <f>[1]!s_val_pe_ttm(A1412,"")</f>
        <v>74.841835021972656</v>
      </c>
    </row>
    <row r="1413" spans="1:22" x14ac:dyDescent="0.3">
      <c r="A1413" s="12" t="s">
        <v>3377</v>
      </c>
      <c r="B1413" s="12" t="s">
        <v>3378</v>
      </c>
      <c r="C1413" s="16" t="str">
        <f>[1]!s_info_mkt(A1413)</f>
        <v>主板</v>
      </c>
      <c r="D1413" s="16" t="str">
        <f>[1]!s_ipo_listeddate(A1413)</f>
        <v>2017-11-06</v>
      </c>
      <c r="E1413" s="16" t="str">
        <f>[1]!s_info_industry_csrc2023(A1413,"",3)</f>
        <v>电气机械和器材制造业</v>
      </c>
      <c r="F1413" s="16">
        <f>[1]!s_is(A1413,83,"FY","YTD","20251231",1,"",100000000)</f>
        <v>39.714868057300002</v>
      </c>
      <c r="G1413" s="16">
        <f>[1]!s_is(A1413,83,"FY","YTD","20241231",1,"",100000000)</f>
        <v>39.458365499400003</v>
      </c>
      <c r="H1413" s="16">
        <f>[1]!s_is(A1413,61,"FY","YTD","20251231",1,"",100000000)</f>
        <v>1.1140670017000001</v>
      </c>
      <c r="I1413" s="16">
        <f>[1]!s_is(A1413,61,"FY","YTD","20241231",1,"",100000000)</f>
        <v>1.7819636307</v>
      </c>
      <c r="J1413" s="16">
        <f>[1]!s_fa_roe(A1413,"20251231")</f>
        <v>4.4721000000000002</v>
      </c>
      <c r="K1413" s="16">
        <f>[1]!s_stmnote_rdexp(A1413,"20251231",1,10000)</f>
        <v>15647.900463999998</v>
      </c>
      <c r="L1413" s="16">
        <f>[1]!s_margin_tradingbalance(A1413,"",10000)</f>
        <v>64555.101799999997</v>
      </c>
      <c r="M1413" s="16">
        <f>[1]!s_margin_seclendingbalance(A1413,"",10000)</f>
        <v>6.4344999999999999</v>
      </c>
      <c r="N1413" s="17">
        <f>[1]!s_val_ev(A1413,"",100000000)</f>
        <v>69.566599399499992</v>
      </c>
      <c r="O1413" s="17">
        <f>[1]!share_freesharesmv(A1413,"",100000000)</f>
        <v>51.377995373500006</v>
      </c>
      <c r="P1413" s="17">
        <f ca="1">[1]!s_dq_amount_btin(A1413,TODAY()-1,100000000)</f>
        <v>1.6656851800000001</v>
      </c>
      <c r="Q1413" s="17">
        <f ca="1">[1]!s_dq_turn(A1413,TODAY()-1)</f>
        <v>2.4222006490790702</v>
      </c>
      <c r="R1413" s="2">
        <f>[1]!s_pq_amount(A1413,"20260101","",100000000)</f>
        <v>496.76231923</v>
      </c>
      <c r="S1413" s="2">
        <f>[1]!s_pq_avgamount(A1413,"20260101","",100000000)</f>
        <v>4.5574524700000003</v>
      </c>
      <c r="T1413" s="17">
        <f>[1]!s_ipo_dilutedpe(A1413)</f>
        <v>22.99</v>
      </c>
      <c r="U1413" s="12">
        <f>[1]!s_ipo_collection_total(A1413,100000000)</f>
        <v>8.2445737500000007</v>
      </c>
      <c r="V1413" s="18">
        <f>[1]!s_val_pe_ttm(A1413,"")</f>
        <v>34.563003540039063</v>
      </c>
    </row>
    <row r="1414" spans="1:22" x14ac:dyDescent="0.3">
      <c r="A1414" s="12" t="s">
        <v>3379</v>
      </c>
      <c r="B1414" s="12" t="s">
        <v>3380</v>
      </c>
      <c r="C1414" s="16" t="str">
        <f>[1]!s_info_mkt(A1414)</f>
        <v>创业板</v>
      </c>
      <c r="D1414" s="16" t="str">
        <f>[1]!s_ipo_listeddate(A1414)</f>
        <v>2017-02-20</v>
      </c>
      <c r="E1414" s="16" t="str">
        <f>[1]!s_info_industry_csrc2023(A1414,"",3)</f>
        <v>汽车制造业</v>
      </c>
      <c r="F1414" s="16">
        <f>[1]!s_is(A1414,83,"FY","YTD","20251231",1,"",100000000)</f>
        <v>20.1212696718</v>
      </c>
      <c r="G1414" s="16">
        <f>[1]!s_is(A1414,83,"FY","YTD","20241231",1,"",100000000)</f>
        <v>16.035410279200001</v>
      </c>
      <c r="H1414" s="16">
        <f>[1]!s_is(A1414,61,"FY","YTD","20251231",1,"",100000000)</f>
        <v>1.4590094296</v>
      </c>
      <c r="I1414" s="16">
        <f>[1]!s_is(A1414,61,"FY","YTD","20241231",1,"",100000000)</f>
        <v>1.0668741479000001</v>
      </c>
      <c r="J1414" s="16">
        <f>[1]!s_fa_roe(A1414,"20251231")</f>
        <v>12.396000000000001</v>
      </c>
      <c r="K1414" s="16">
        <f>[1]!s_stmnote_rdexp(A1414,"20251231",1,10000)</f>
        <v>8504.870132</v>
      </c>
      <c r="L1414" s="16">
        <f>[1]!s_margin_tradingbalance(A1414,"",10000)</f>
        <v>0</v>
      </c>
      <c r="M1414" s="16">
        <f>[1]!s_margin_seclendingbalance(A1414,"",10000)</f>
        <v>0</v>
      </c>
      <c r="N1414" s="17">
        <f>[1]!s_val_ev(A1414,"",100000000)</f>
        <v>55.132706416000005</v>
      </c>
      <c r="O1414" s="17">
        <f>[1]!share_freesharesmv(A1414,"",100000000)</f>
        <v>33.271415695999998</v>
      </c>
      <c r="P1414" s="17">
        <f ca="1">[1]!s_dq_amount_btin(A1414,TODAY()-1,100000000)</f>
        <v>1.51667839</v>
      </c>
      <c r="Q1414" s="17">
        <f ca="1">[1]!s_dq_turn(A1414,TODAY()-1)</f>
        <v>3.9320362948876686</v>
      </c>
      <c r="R1414" s="2">
        <f>[1]!s_pq_amount(A1414,"20260101","",100000000)</f>
        <v>208.25883177</v>
      </c>
      <c r="S1414" s="2">
        <f>[1]!s_pq_avgamount(A1414,"20260101","",100000000)</f>
        <v>1.9106314841284404</v>
      </c>
      <c r="T1414" s="17">
        <f>[1]!s_ipo_dilutedpe(A1414)</f>
        <v>22.99</v>
      </c>
      <c r="U1414" s="12">
        <f>[1]!s_ipo_collection_total(A1414,100000000)</f>
        <v>2.677689</v>
      </c>
      <c r="V1414" s="18">
        <f>[1]!s_val_pe_ttm(A1414,"")</f>
        <v>42.661102294921875</v>
      </c>
    </row>
    <row r="1415" spans="1:22" x14ac:dyDescent="0.3">
      <c r="A1415" s="12" t="s">
        <v>3381</v>
      </c>
      <c r="B1415" s="12" t="s">
        <v>3382</v>
      </c>
      <c r="C1415" s="16" t="str">
        <f>[1]!s_info_mkt(A1415)</f>
        <v>科创板</v>
      </c>
      <c r="D1415" s="16" t="str">
        <f>[1]!s_ipo_listeddate(A1415)</f>
        <v>2020-07-22</v>
      </c>
      <c r="E1415" s="16" t="str">
        <f>[1]!s_info_industry_csrc2023(A1415,"",3)</f>
        <v>计算机、通信和其他电子设备制造业</v>
      </c>
      <c r="F1415" s="16">
        <f>[1]!s_is(A1415,83,"FY","YTD","20251231",1,"",100000000)</f>
        <v>8.7683900605999998</v>
      </c>
      <c r="G1415" s="16">
        <f>[1]!s_is(A1415,83,"FY","YTD","20241231",1,"",100000000)</f>
        <v>9.5165815691999995</v>
      </c>
      <c r="H1415" s="16">
        <f>[1]!s_is(A1415,61,"FY","YTD","20251231",1,"",100000000)</f>
        <v>-0.66349126510000001</v>
      </c>
      <c r="I1415" s="16">
        <f>[1]!s_is(A1415,61,"FY","YTD","20241231",1,"",100000000)</f>
        <v>0.27437030620000002</v>
      </c>
      <c r="J1415" s="16">
        <f>[1]!s_fa_roe(A1415,"20251231")</f>
        <v>-7.4745999999999997</v>
      </c>
      <c r="K1415" s="16">
        <f>[1]!s_stmnote_rdexp(A1415,"20251231",1,10000)</f>
        <v>17194.391003000001</v>
      </c>
      <c r="L1415" s="16">
        <f>[1]!s_margin_tradingbalance(A1415,"",10000)</f>
        <v>62471.568599999999</v>
      </c>
      <c r="M1415" s="16">
        <f>[1]!s_margin_seclendingbalance(A1415,"",10000)</f>
        <v>0</v>
      </c>
      <c r="N1415" s="17">
        <f>[1]!s_val_ev(A1415,"",100000000)</f>
        <v>88.844708127600001</v>
      </c>
      <c r="O1415" s="17">
        <f>[1]!share_freesharesmv(A1415,"",100000000)</f>
        <v>60.698172160799992</v>
      </c>
      <c r="P1415" s="17">
        <f ca="1">[1]!s_dq_amount_btin(A1415,TODAY()-1,100000000)</f>
        <v>2.1303103800000001</v>
      </c>
      <c r="Q1415" s="17">
        <f ca="1">[1]!s_dq_turn(A1415,TODAY()-1)</f>
        <v>2.3895986839766215</v>
      </c>
      <c r="R1415" s="2">
        <f>[1]!s_pq_amount(A1415,"20260101","",100000000)</f>
        <v>554.60868234999998</v>
      </c>
      <c r="S1415" s="2">
        <f>[1]!s_pq_avgamount(A1415,"20260101","",100000000)</f>
        <v>5.0881530490825693</v>
      </c>
      <c r="T1415" s="17">
        <f>[1]!s_ipo_dilutedpe(A1415)</f>
        <v>54.27</v>
      </c>
      <c r="U1415" s="12">
        <f>[1]!s_ipo_collection_total(A1415,100000000)</f>
        <v>7.866625</v>
      </c>
      <c r="V1415" s="18">
        <f>[1]!s_val_pe_ttm(A1415,"")</f>
        <v>-78.4281005859375</v>
      </c>
    </row>
    <row r="1416" spans="1:22" x14ac:dyDescent="0.3">
      <c r="A1416" s="12" t="s">
        <v>3383</v>
      </c>
      <c r="B1416" s="12" t="s">
        <v>3384</v>
      </c>
      <c r="C1416" s="16" t="str">
        <f>[1]!s_info_mkt(A1416)</f>
        <v>主板</v>
      </c>
      <c r="D1416" s="16" t="str">
        <f>[1]!s_ipo_listeddate(A1416)</f>
        <v>2010-08-18</v>
      </c>
      <c r="E1416" s="16" t="str">
        <f>[1]!s_info_industry_csrc2023(A1416,"",3)</f>
        <v>计算机、通信和其他电子设备制造业</v>
      </c>
      <c r="F1416" s="16">
        <f>[1]!s_is(A1416,83,"FY","YTD","20251231",1,"",100000000)</f>
        <v>189.45220585000001</v>
      </c>
      <c r="G1416" s="16">
        <f>[1]!s_is(A1416,83,"FY","YTD","20241231",1,"",100000000)</f>
        <v>133.4154144</v>
      </c>
      <c r="H1416" s="16">
        <f>[1]!s_is(A1416,61,"FY","YTD","20251231",1,"",100000000)</f>
        <v>38.223062720000001</v>
      </c>
      <c r="I1416" s="16">
        <f>[1]!s_is(A1416,61,"FY","YTD","20241231",1,"",100000000)</f>
        <v>25.872366929999998</v>
      </c>
      <c r="J1416" s="16">
        <f>[1]!s_fa_roe(A1416,"20251231")</f>
        <v>28.362200000000001</v>
      </c>
      <c r="K1416" s="16">
        <f>[1]!s_stmnote_rdexp(A1416,"20251231",1,10000)</f>
        <v>114094.55439999999</v>
      </c>
      <c r="L1416" s="16">
        <f>[1]!s_margin_tradingbalance(A1416,"",10000)</f>
        <v>633677.16350000002</v>
      </c>
      <c r="M1416" s="16">
        <f>[1]!s_margin_seclendingbalance(A1416,"",10000)</f>
        <v>2840.1390000000001</v>
      </c>
      <c r="N1416" s="17">
        <f>[1]!s_val_ev(A1416,"",100000000)</f>
        <v>2846.133671223</v>
      </c>
      <c r="O1416" s="17">
        <f>[1]!share_freesharesmv(A1416,"",100000000)</f>
        <v>1944.1281409769999</v>
      </c>
      <c r="P1416" s="17">
        <f ca="1">[1]!s_dq_amount_btin(A1416,TODAY()-1,100000000)</f>
        <v>122.71729868</v>
      </c>
      <c r="Q1416" s="17">
        <f ca="1">[1]!s_dq_turn(A1416,TODAY()-1)</f>
        <v>4.3519117255323723</v>
      </c>
      <c r="R1416" s="2">
        <f>[1]!s_pq_amount(A1416,"20260101","",100000000)</f>
        <v>8346.49869631</v>
      </c>
      <c r="S1416" s="2">
        <f>[1]!s_pq_avgamount(A1416,"20260101","",100000000)</f>
        <v>76.573382534954135</v>
      </c>
      <c r="T1416" s="17">
        <f>[1]!s_ipo_dilutedpe(A1416)</f>
        <v>35.56</v>
      </c>
      <c r="U1416" s="12">
        <f>[1]!s_ipo_collection_total(A1416,100000000)</f>
        <v>12.8</v>
      </c>
      <c r="V1416" s="18">
        <f>[1]!s_val_pe_ttm(A1416,"")</f>
        <v>66.159576416015625</v>
      </c>
    </row>
    <row r="1417" spans="1:22" x14ac:dyDescent="0.3">
      <c r="A1417" s="12" t="s">
        <v>3385</v>
      </c>
      <c r="B1417" s="12" t="s">
        <v>3386</v>
      </c>
      <c r="C1417" s="16" t="str">
        <f>[1]!s_info_mkt(A1417)</f>
        <v>主板</v>
      </c>
      <c r="D1417" s="16" t="str">
        <f>[1]!s_ipo_listeddate(A1417)</f>
        <v>2004-06-29</v>
      </c>
      <c r="E1417" s="16" t="str">
        <f>[1]!s_info_industry_csrc2023(A1417,"",3)</f>
        <v>专用设备制造业</v>
      </c>
      <c r="F1417" s="16">
        <f>[1]!s_is(A1417,83,"FY","YTD","20251231",1,"",100000000)</f>
        <v>27.632689430700001</v>
      </c>
      <c r="G1417" s="16">
        <f>[1]!s_is(A1417,83,"FY","YTD","20241231",1,"",100000000)</f>
        <v>29.602842834899999</v>
      </c>
      <c r="H1417" s="16">
        <f>[1]!s_is(A1417,61,"FY","YTD","20251231",1,"",100000000)</f>
        <v>0.54682922270000001</v>
      </c>
      <c r="I1417" s="16">
        <f>[1]!s_is(A1417,61,"FY","YTD","20241231",1,"",100000000)</f>
        <v>-2.5509016390000001</v>
      </c>
      <c r="J1417" s="16">
        <f>[1]!s_fa_roe(A1417,"20251231")</f>
        <v>2.7585999999999999</v>
      </c>
      <c r="K1417" s="16">
        <f>[1]!s_stmnote_rdexp(A1417,"20251231",1,10000)</f>
        <v>14796.869816</v>
      </c>
      <c r="L1417" s="16">
        <f>[1]!s_margin_tradingbalance(A1417,"",10000)</f>
        <v>40549.586499999998</v>
      </c>
      <c r="M1417" s="16">
        <f>[1]!s_margin_seclendingbalance(A1417,"",10000)</f>
        <v>37.716299999999997</v>
      </c>
      <c r="N1417" s="17">
        <f>[1]!s_val_ev(A1417,"",100000000)</f>
        <v>83.664507056000005</v>
      </c>
      <c r="O1417" s="17">
        <f>[1]!share_freesharesmv(A1417,"",100000000)</f>
        <v>60.784156368000005</v>
      </c>
      <c r="P1417" s="17">
        <f ca="1">[1]!s_dq_amount_btin(A1417,TODAY()-1,100000000)</f>
        <v>3.11137131</v>
      </c>
      <c r="Q1417" s="17">
        <f ca="1">[1]!s_dq_turn(A1417,TODAY()-1)</f>
        <v>4.2261100795752107</v>
      </c>
      <c r="R1417" s="2">
        <f>[1]!s_pq_amount(A1417,"20260101","",100000000)</f>
        <v>1419.3059515800001</v>
      </c>
      <c r="S1417" s="2">
        <f>[1]!s_pq_avgamount(A1417,"20260101","",100000000)</f>
        <v>13.021155519082567</v>
      </c>
      <c r="T1417" s="17">
        <f>[1]!s_ipo_dilutedpe(A1417)</f>
        <v>10.44</v>
      </c>
      <c r="U1417" s="12">
        <f>[1]!s_ipo_collection_total(A1417,100000000)</f>
        <v>1.7224999999999999</v>
      </c>
      <c r="V1417" s="18">
        <f>[1]!s_val_pe_ttm(A1417,"")</f>
        <v>226.18460083007813</v>
      </c>
    </row>
    <row r="1418" spans="1:22" x14ac:dyDescent="0.3">
      <c r="A1418" s="12" t="s">
        <v>3387</v>
      </c>
      <c r="B1418" s="12" t="s">
        <v>3388</v>
      </c>
      <c r="C1418" s="16" t="str">
        <f>[1]!s_info_mkt(A1418)</f>
        <v>主板</v>
      </c>
      <c r="D1418" s="16" t="str">
        <f>[1]!s_ipo_listeddate(A1418)</f>
        <v>2015-12-09</v>
      </c>
      <c r="E1418" s="16" t="str">
        <f>[1]!s_info_industry_csrc2023(A1418,"",3)</f>
        <v>电气机械和器材制造业</v>
      </c>
      <c r="F1418" s="16">
        <f>[1]!s_is(A1418,83,"FY","YTD","20251231",1,"",100000000)</f>
        <v>3.8908144769000002</v>
      </c>
      <c r="G1418" s="16">
        <f>[1]!s_is(A1418,83,"FY","YTD","20241231",1,"",100000000)</f>
        <v>2.7714120486000002</v>
      </c>
      <c r="H1418" s="16">
        <f>[1]!s_is(A1418,61,"FY","YTD","20251231",1,"",100000000)</f>
        <v>-8.1958328729999987</v>
      </c>
      <c r="I1418" s="16">
        <f>[1]!s_is(A1418,61,"FY","YTD","20241231",1,"",100000000)</f>
        <v>-13.305234219500001</v>
      </c>
      <c r="J1418" s="16">
        <f>[1]!s_fa_roe(A1418,"20251231")</f>
        <v>-144.48269999999999</v>
      </c>
      <c r="K1418" s="16">
        <f>[1]!s_stmnote_rdexp(A1418,"20251231",1,10000)</f>
        <v>1352.545061</v>
      </c>
      <c r="L1418" s="16">
        <f>[1]!s_margin_tradingbalance(A1418,"",10000)</f>
        <v>0</v>
      </c>
      <c r="M1418" s="16">
        <f>[1]!s_margin_seclendingbalance(A1418,"",10000)</f>
        <v>0</v>
      </c>
      <c r="N1418" s="17">
        <f>[1]!s_val_ev(A1418,"",100000000)</f>
        <v>61.880645474799998</v>
      </c>
      <c r="O1418" s="17">
        <f>[1]!share_freesharesmv(A1418,"",100000000)</f>
        <v>40.106325888000001</v>
      </c>
      <c r="P1418" s="17">
        <f ca="1">[1]!s_dq_amount_btin(A1418,TODAY()-1,100000000)</f>
        <v>0.78951104999999999</v>
      </c>
      <c r="Q1418" s="17">
        <f ca="1">[1]!s_dq_turn(A1418,TODAY()-1)</f>
        <v>1.2851629033570133</v>
      </c>
      <c r="R1418" s="2">
        <f>[1]!s_pq_amount(A1418,"20260101","",100000000)</f>
        <v>130.28369638999999</v>
      </c>
      <c r="S1418" s="2">
        <f>[1]!s_pq_avgamount(A1418,"20260101","",100000000)</f>
        <v>1.1952632696330274</v>
      </c>
      <c r="T1418" s="17">
        <f>[1]!s_ipo_dilutedpe(A1418)</f>
        <v>22.99</v>
      </c>
      <c r="U1418" s="12">
        <f>[1]!s_ipo_collection_total(A1418,100000000)</f>
        <v>3.3527999999999998</v>
      </c>
      <c r="V1418" s="18">
        <f>[1]!s_val_pe_ttm(A1418,"")</f>
        <v>-7.7898831367492676</v>
      </c>
    </row>
    <row r="1419" spans="1:22" x14ac:dyDescent="0.3">
      <c r="A1419" s="12" t="s">
        <v>3389</v>
      </c>
      <c r="B1419" s="12" t="s">
        <v>3390</v>
      </c>
      <c r="C1419" s="16" t="str">
        <f>[1]!s_info_mkt(A1419)</f>
        <v>创业板</v>
      </c>
      <c r="D1419" s="16" t="str">
        <f>[1]!s_ipo_listeddate(A1419)</f>
        <v>2023-07-21</v>
      </c>
      <c r="E1419" s="16" t="str">
        <f>[1]!s_info_industry_csrc2023(A1419,"",3)</f>
        <v>汽车制造业</v>
      </c>
      <c r="F1419" s="16">
        <f>[1]!s_is(A1419,83,"FY","YTD","20251231",1,"",100000000)</f>
        <v>9.6282697037000009</v>
      </c>
      <c r="G1419" s="16">
        <f>[1]!s_is(A1419,83,"FY","YTD","20241231",1,"",100000000)</f>
        <v>8.4316773584</v>
      </c>
      <c r="H1419" s="16">
        <f>[1]!s_is(A1419,61,"FY","YTD","20251231",1,"",100000000)</f>
        <v>0.5384827861</v>
      </c>
      <c r="I1419" s="16">
        <f>[1]!s_is(A1419,61,"FY","YTD","20241231",1,"",100000000)</f>
        <v>0.45303301639999999</v>
      </c>
      <c r="J1419" s="16">
        <f>[1]!s_fa_roe(A1419,"20251231")</f>
        <v>4.2070999999999996</v>
      </c>
      <c r="K1419" s="16">
        <f>[1]!s_stmnote_rdexp(A1419,"20251231",1,10000)</f>
        <v>5577.0812420000002</v>
      </c>
      <c r="L1419" s="16">
        <f>[1]!s_margin_tradingbalance(A1419,"",10000)</f>
        <v>6462.4952999999996</v>
      </c>
      <c r="M1419" s="16">
        <f>[1]!s_margin_seclendingbalance(A1419,"",10000)</f>
        <v>0</v>
      </c>
      <c r="N1419" s="17">
        <f>[1]!s_val_ev(A1419,"",100000000)</f>
        <v>50.186516357999992</v>
      </c>
      <c r="O1419" s="17">
        <f>[1]!share_freesharesmv(A1419,"",100000000)</f>
        <v>12.546629270999999</v>
      </c>
      <c r="P1419" s="17">
        <f ca="1">[1]!s_dq_amount_btin(A1419,TODAY()-1,100000000)</f>
        <v>1.0721796800000001</v>
      </c>
      <c r="Q1419" s="17">
        <f ca="1">[1]!s_dq_turn(A1419,TODAY()-1)</f>
        <v>8.5450907956456188</v>
      </c>
      <c r="R1419" s="2">
        <f>[1]!s_pq_amount(A1419,"20260101","",100000000)</f>
        <v>137.04632713000001</v>
      </c>
      <c r="S1419" s="2">
        <f>[1]!s_pq_avgamount(A1419,"20260101","",100000000)</f>
        <v>1.2573057534862386</v>
      </c>
      <c r="T1419" s="17">
        <f>[1]!s_ipo_dilutedpe(A1419)</f>
        <v>44.17</v>
      </c>
      <c r="U1419" s="12">
        <f>[1]!s_ipo_collection_total(A1419,100000000)</f>
        <v>6.7399248150000002</v>
      </c>
      <c r="V1419" s="18">
        <f>[1]!s_val_pe_ttm(A1419,"")</f>
        <v>91.469291687011719</v>
      </c>
    </row>
    <row r="1420" spans="1:22" x14ac:dyDescent="0.3">
      <c r="A1420" s="12" t="s">
        <v>3391</v>
      </c>
      <c r="B1420" s="12" t="s">
        <v>3392</v>
      </c>
      <c r="C1420" s="16" t="str">
        <f>[1]!s_info_mkt(A1420)</f>
        <v>创业板</v>
      </c>
      <c r="D1420" s="16" t="str">
        <f>[1]!s_ipo_listeddate(A1420)</f>
        <v>2023-09-25</v>
      </c>
      <c r="E1420" s="16" t="str">
        <f>[1]!s_info_industry_csrc2023(A1420,"",3)</f>
        <v>研究和试验发展</v>
      </c>
      <c r="F1420" s="16">
        <f>[1]!s_is(A1420,83,"FY","YTD","20251231",1,"",100000000)</f>
        <v>2.7418023225999999</v>
      </c>
      <c r="G1420" s="16">
        <f>[1]!s_is(A1420,83,"FY","YTD","20241231",1,"",100000000)</f>
        <v>3.7909070598999999</v>
      </c>
      <c r="H1420" s="16">
        <f>[1]!s_is(A1420,61,"FY","YTD","20251231",1,"",100000000)</f>
        <v>0.36434453570000003</v>
      </c>
      <c r="I1420" s="16">
        <f>[1]!s_is(A1420,61,"FY","YTD","20241231",1,"",100000000)</f>
        <v>0.85530677510000008</v>
      </c>
      <c r="J1420" s="16">
        <f>[1]!s_fa_roe(A1420,"20251231")</f>
        <v>2.4058999999999999</v>
      </c>
      <c r="K1420" s="16">
        <f>[1]!s_stmnote_rdexp(A1420,"20251231",1,10000)</f>
        <v>3293.180985</v>
      </c>
      <c r="L1420" s="16">
        <f>[1]!s_margin_tradingbalance(A1420,"",10000)</f>
        <v>3666.7460000000001</v>
      </c>
      <c r="M1420" s="16">
        <f>[1]!s_margin_seclendingbalance(A1420,"",10000)</f>
        <v>25.2439</v>
      </c>
      <c r="N1420" s="17">
        <f>[1]!s_val_ev(A1420,"",100000000)</f>
        <v>22.733815011999997</v>
      </c>
      <c r="O1420" s="17">
        <f>[1]!share_freesharesmv(A1420,"",100000000)</f>
        <v>7.9784200920000004</v>
      </c>
      <c r="P1420" s="17">
        <f ca="1">[1]!s_dq_amount_btin(A1420,TODAY()-1,100000000)</f>
        <v>0.15421182</v>
      </c>
      <c r="Q1420" s="17">
        <f ca="1">[1]!s_dq_turn(A1420,TODAY()-1)</f>
        <v>1.9345447121136623</v>
      </c>
      <c r="R1420" s="2">
        <f>[1]!s_pq_amount(A1420,"20260101","",100000000)</f>
        <v>44.427425329999998</v>
      </c>
      <c r="S1420" s="2">
        <f>[1]!s_pq_avgamount(A1420,"20260101","",100000000)</f>
        <v>0.40759105807339452</v>
      </c>
      <c r="T1420" s="17">
        <f>[1]!s_ipo_dilutedpe(A1420)</f>
        <v>52.6</v>
      </c>
      <c r="U1420" s="12">
        <f>[1]!s_ipo_collection_total(A1420,100000000)</f>
        <v>11.3133335596</v>
      </c>
      <c r="V1420" s="18">
        <f>[1]!s_val_pe_ttm(A1420,"")</f>
        <v>93.464859008789063</v>
      </c>
    </row>
    <row r="1421" spans="1:22" x14ac:dyDescent="0.3">
      <c r="A1421" s="12" t="s">
        <v>3393</v>
      </c>
      <c r="B1421" s="12" t="s">
        <v>3394</v>
      </c>
      <c r="C1421" s="16" t="str">
        <f>[1]!s_info_mkt(A1421)</f>
        <v>科创板</v>
      </c>
      <c r="D1421" s="16" t="str">
        <f>[1]!s_ipo_listeddate(A1421)</f>
        <v>2021-06-07</v>
      </c>
      <c r="E1421" s="16" t="str">
        <f>[1]!s_info_industry_csrc2023(A1421,"",3)</f>
        <v>化学原料和化学制品制造业</v>
      </c>
      <c r="F1421" s="16">
        <f>[1]!s_is(A1421,83,"FY","YTD","20251231",1,"",100000000)</f>
        <v>9.7741697812999995</v>
      </c>
      <c r="G1421" s="16">
        <f>[1]!s_is(A1421,83,"FY","YTD","20241231",1,"",100000000)</f>
        <v>8.8205211934000012</v>
      </c>
      <c r="H1421" s="16">
        <f>[1]!s_is(A1421,61,"FY","YTD","20251231",1,"",100000000)</f>
        <v>2.7578686501999998</v>
      </c>
      <c r="I1421" s="16">
        <f>[1]!s_is(A1421,61,"FY","YTD","20241231",1,"",100000000)</f>
        <v>2.5027036936</v>
      </c>
      <c r="J1421" s="16">
        <f>[1]!s_fa_roe(A1421,"20251231")</f>
        <v>19.245000000000001</v>
      </c>
      <c r="K1421" s="16">
        <f>[1]!s_stmnote_rdexp(A1421,"20251231",1,10000)</f>
        <v>3953.5456259999996</v>
      </c>
      <c r="L1421" s="16">
        <f>[1]!s_margin_tradingbalance(A1421,"",10000)</f>
        <v>85786.393100000001</v>
      </c>
      <c r="M1421" s="16">
        <f>[1]!s_margin_seclendingbalance(A1421,"",10000)</f>
        <v>37.724400000000003</v>
      </c>
      <c r="N1421" s="17">
        <f>[1]!s_val_ev(A1421,"",100000000)</f>
        <v>248.07337222500001</v>
      </c>
      <c r="O1421" s="17">
        <f>[1]!share_freesharesmv(A1421,"",100000000)</f>
        <v>96.949467404999993</v>
      </c>
      <c r="P1421" s="17">
        <f ca="1">[1]!s_dq_amount_btin(A1421,TODAY()-1,100000000)</f>
        <v>6.1152558499999996</v>
      </c>
      <c r="Q1421" s="17">
        <f ca="1">[1]!s_dq_turn(A1421,TODAY()-1)</f>
        <v>2.5005563089511069</v>
      </c>
      <c r="R1421" s="2">
        <f>[1]!s_pq_amount(A1421,"20260101","",100000000)</f>
        <v>387.70029457999999</v>
      </c>
      <c r="S1421" s="2">
        <f>[1]!s_pq_avgamount(A1421,"20260101","",100000000)</f>
        <v>3.5568834365137612</v>
      </c>
      <c r="T1421" s="17">
        <f>[1]!s_ipo_dilutedpe(A1421)</f>
        <v>19.95</v>
      </c>
      <c r="U1421" s="12">
        <f>[1]!s_ipo_collection_total(A1421,100000000)</f>
        <v>5.4933443200000003</v>
      </c>
      <c r="V1421" s="18">
        <f>[1]!s_val_pe_ttm(A1421,"")</f>
        <v>84.232795715332031</v>
      </c>
    </row>
    <row r="1422" spans="1:22" x14ac:dyDescent="0.3">
      <c r="A1422" s="12" t="s">
        <v>3395</v>
      </c>
      <c r="B1422" s="12" t="s">
        <v>3396</v>
      </c>
      <c r="C1422" s="16" t="str">
        <f>[1]!s_info_mkt(A1422)</f>
        <v>主板</v>
      </c>
      <c r="D1422" s="16" t="str">
        <f>[1]!s_ipo_listeddate(A1422)</f>
        <v>2021-07-20</v>
      </c>
      <c r="E1422" s="16" t="str">
        <f>[1]!s_info_industry_csrc2023(A1422,"",3)</f>
        <v>批发业</v>
      </c>
      <c r="F1422" s="16">
        <f>[1]!s_is(A1422,83,"FY","YTD","20251231",1,"",100000000)</f>
        <v>45.605248248900004</v>
      </c>
      <c r="G1422" s="16">
        <f>[1]!s_is(A1422,83,"FY","YTD","20241231",1,"",100000000)</f>
        <v>36.056169741300003</v>
      </c>
      <c r="H1422" s="16">
        <f>[1]!s_is(A1422,61,"FY","YTD","20251231",1,"",100000000)</f>
        <v>2.5959336037000003</v>
      </c>
      <c r="I1422" s="16">
        <f>[1]!s_is(A1422,61,"FY","YTD","20241231",1,"",100000000)</f>
        <v>2.2293063921999998</v>
      </c>
      <c r="J1422" s="16">
        <f>[1]!s_fa_roe(A1422,"20251231")</f>
        <v>14.798500000000001</v>
      </c>
      <c r="K1422" s="16">
        <f>[1]!s_stmnote_rdexp(A1422,"20251231",1,10000)</f>
        <v>7652.1196819999996</v>
      </c>
      <c r="L1422" s="16">
        <f>[1]!s_margin_tradingbalance(A1422,"",10000)</f>
        <v>0</v>
      </c>
      <c r="M1422" s="16">
        <f>[1]!s_margin_seclendingbalance(A1422,"",10000)</f>
        <v>0</v>
      </c>
      <c r="N1422" s="17">
        <f>[1]!s_val_ev(A1422,"",100000000)</f>
        <v>72.667293000000001</v>
      </c>
      <c r="O1422" s="17">
        <f>[1]!share_freesharesmv(A1422,"",100000000)</f>
        <v>26.582133572499998</v>
      </c>
      <c r="P1422" s="17">
        <f ca="1">[1]!s_dq_amount_btin(A1422,TODAY()-1,100000000)</f>
        <v>1.0441684</v>
      </c>
      <c r="Q1422" s="17">
        <f ca="1">[1]!s_dq_turn(A1422,TODAY()-1)</f>
        <v>1.4436537353629164</v>
      </c>
      <c r="R1422" s="2">
        <f>[1]!s_pq_amount(A1422,"20260101","",100000000)</f>
        <v>250.54787608999999</v>
      </c>
      <c r="S1422" s="2">
        <f>[1]!s_pq_avgamount(A1422,"20260101","",100000000)</f>
        <v>2.2986043677981649</v>
      </c>
      <c r="T1422" s="17">
        <f>[1]!s_ipo_dilutedpe(A1422)</f>
        <v>22.99</v>
      </c>
      <c r="U1422" s="12">
        <f>[1]!s_ipo_collection_total(A1422,100000000)</f>
        <v>5.4613649999999998</v>
      </c>
      <c r="V1422" s="18">
        <f>[1]!s_val_pe_ttm(A1422,"")</f>
        <v>27.52337646484375</v>
      </c>
    </row>
    <row r="1423" spans="1:22" x14ac:dyDescent="0.3">
      <c r="A1423" s="12" t="s">
        <v>3397</v>
      </c>
      <c r="B1423" s="12" t="s">
        <v>3398</v>
      </c>
      <c r="C1423" s="16" t="str">
        <f>[1]!s_info_mkt(A1423)</f>
        <v>科创板</v>
      </c>
      <c r="D1423" s="16" t="str">
        <f>[1]!s_ipo_listeddate(A1423)</f>
        <v>2022-01-12</v>
      </c>
      <c r="E1423" s="16" t="str">
        <f>[1]!s_info_industry_csrc2023(A1423,"",3)</f>
        <v>软件和信息技术服务业</v>
      </c>
      <c r="F1423" s="16">
        <f>[1]!s_is(A1423,83,"FY","YTD","20251231",1,"",100000000)</f>
        <v>3.6181955304000004</v>
      </c>
      <c r="G1423" s="16">
        <f>[1]!s_is(A1423,83,"FY","YTD","20241231",1,"",100000000)</f>
        <v>5.9205695339000002</v>
      </c>
      <c r="H1423" s="16">
        <f>[1]!s_is(A1423,61,"FY","YTD","20251231",1,"",100000000)</f>
        <v>0.7898911623999999</v>
      </c>
      <c r="I1423" s="16">
        <f>[1]!s_is(A1423,61,"FY","YTD","20241231",1,"",100000000)</f>
        <v>0.60474765249999995</v>
      </c>
      <c r="J1423" s="16">
        <f>[1]!s_fa_roe(A1423,"20251231")</f>
        <v>5.1113999999999997</v>
      </c>
      <c r="K1423" s="16">
        <f>[1]!s_stmnote_rdexp(A1423,"20251231",1,10000)</f>
        <v>9245.8203279999998</v>
      </c>
      <c r="L1423" s="16">
        <f>[1]!s_margin_tradingbalance(A1423,"",10000)</f>
        <v>25415.811900000001</v>
      </c>
      <c r="M1423" s="16">
        <f>[1]!s_margin_seclendingbalance(A1423,"",10000)</f>
        <v>29.385000000000002</v>
      </c>
      <c r="N1423" s="17">
        <f>[1]!s_val_ev(A1423,"",100000000)</f>
        <v>43.764060000000001</v>
      </c>
      <c r="O1423" s="17">
        <f>[1]!share_freesharesmv(A1423,"",100000000)</f>
        <v>24.084204588000002</v>
      </c>
      <c r="P1423" s="17">
        <f ca="1">[1]!s_dq_amount_btin(A1423,TODAY()-1,100000000)</f>
        <v>1.0117166399999999</v>
      </c>
      <c r="Q1423" s="17">
        <f ca="1">[1]!s_dq_turn(A1423,TODAY()-1)</f>
        <v>2.3246329453894359</v>
      </c>
      <c r="R1423" s="2">
        <f>[1]!s_pq_amount(A1423,"20260101","",100000000)</f>
        <v>120.0818446</v>
      </c>
      <c r="S1423" s="2">
        <f>[1]!s_pq_avgamount(A1423,"20260101","",100000000)</f>
        <v>1.1016682990825688</v>
      </c>
      <c r="T1423" s="17">
        <f>[1]!s_ipo_dilutedpe(A1423)</f>
        <v>83.65</v>
      </c>
      <c r="U1423" s="12">
        <f>[1]!s_ipo_collection_total(A1423,100000000)</f>
        <v>13.32</v>
      </c>
      <c r="V1423" s="18">
        <f>[1]!s_val_pe_ttm(A1423,"")</f>
        <v>56.41131591796875</v>
      </c>
    </row>
    <row r="1424" spans="1:22" x14ac:dyDescent="0.3">
      <c r="A1424" s="12" t="s">
        <v>3399</v>
      </c>
      <c r="B1424" s="12" t="s">
        <v>3400</v>
      </c>
      <c r="C1424" s="16" t="str">
        <f>[1]!s_info_mkt(A1424)</f>
        <v>主板</v>
      </c>
      <c r="D1424" s="16" t="str">
        <f>[1]!s_ipo_listeddate(A1424)</f>
        <v>2025-05-29</v>
      </c>
      <c r="E1424" s="16" t="str">
        <f>[1]!s_info_industry_csrc2023(A1424,"",3)</f>
        <v>皮革、毛皮、羽毛及其制品和制鞋业</v>
      </c>
      <c r="F1424" s="16">
        <f>[1]!s_is(A1424,83,"FY","YTD","20251231",1,"",100000000)</f>
        <v>10.5350442049</v>
      </c>
      <c r="G1424" s="16">
        <f>[1]!s_is(A1424,83,"FY","YTD","20241231",1,"",100000000)</f>
        <v>9.667255579199999</v>
      </c>
      <c r="H1424" s="16">
        <f>[1]!s_is(A1424,61,"FY","YTD","20251231",1,"",100000000)</f>
        <v>1.7830013398</v>
      </c>
      <c r="I1424" s="16">
        <f>[1]!s_is(A1424,61,"FY","YTD","20241231",1,"",100000000)</f>
        <v>1.6819271746000002</v>
      </c>
      <c r="J1424" s="16">
        <f>[1]!s_fa_roe(A1424,"20251231")</f>
        <v>14.0367</v>
      </c>
      <c r="K1424" s="16">
        <f>[1]!s_stmnote_rdexp(A1424,"20251231",1,10000)</f>
        <v>3251.035163</v>
      </c>
      <c r="L1424" s="16">
        <f>[1]!s_margin_tradingbalance(A1424,"",10000)</f>
        <v>6286.3558000000003</v>
      </c>
      <c r="M1424" s="16">
        <f>[1]!s_margin_seclendingbalance(A1424,"",10000)</f>
        <v>0</v>
      </c>
      <c r="N1424" s="17">
        <f>[1]!s_val_ev(A1424,"",100000000)</f>
        <v>37.96</v>
      </c>
      <c r="O1424" s="17">
        <f>[1]!share_freesharesmv(A1424,"",100000000)</f>
        <v>15.15159165</v>
      </c>
      <c r="P1424" s="17">
        <f ca="1">[1]!s_dq_amount_btin(A1424,TODAY()-1,100000000)</f>
        <v>0.32887442000000006</v>
      </c>
      <c r="Q1424" s="17">
        <f ca="1">[1]!s_dq_turn(A1424,TODAY()-1)</f>
        <v>1.4680779681636313</v>
      </c>
      <c r="R1424" s="2">
        <f>[1]!s_pq_amount(A1424,"20260101","",100000000)</f>
        <v>48.724601669999998</v>
      </c>
      <c r="S1424" s="2">
        <f>[1]!s_pq_avgamount(A1424,"20260101","",100000000)</f>
        <v>0.44701469422018347</v>
      </c>
      <c r="T1424" s="17">
        <f>[1]!s_ipo_dilutedpe(A1424)</f>
        <v>14.65</v>
      </c>
      <c r="U1424" s="12">
        <f>[1]!s_ipo_collection_total(A1424,100000000)</f>
        <v>6.04</v>
      </c>
      <c r="V1424" s="18">
        <f>[1]!s_val_pe_ttm(A1424,"")</f>
        <v>21.069316864013672</v>
      </c>
    </row>
    <row r="1425" spans="1:22" x14ac:dyDescent="0.3">
      <c r="A1425" s="12" t="s">
        <v>3401</v>
      </c>
      <c r="B1425" s="12" t="s">
        <v>3402</v>
      </c>
      <c r="C1425" s="16" t="str">
        <f>[1]!s_info_mkt(A1425)</f>
        <v>科创板</v>
      </c>
      <c r="D1425" s="16" t="str">
        <f>[1]!s_ipo_listeddate(A1425)</f>
        <v>2019-10-31</v>
      </c>
      <c r="E1425" s="16" t="str">
        <f>[1]!s_info_industry_csrc2023(A1425,"",3)</f>
        <v>计算机、通信和其他电子设备制造业</v>
      </c>
      <c r="F1425" s="16">
        <f>[1]!s_is(A1425,83,"FY","YTD","20251231",1,"",100000000)</f>
        <v>20.740243062400001</v>
      </c>
      <c r="G1425" s="16">
        <f>[1]!s_is(A1425,83,"FY","YTD","20241231",1,"",100000000)</f>
        <v>14.5384622053</v>
      </c>
      <c r="H1425" s="16">
        <f>[1]!s_is(A1425,61,"FY","YTD","20251231",1,"",100000000)</f>
        <v>2.7878864649000001</v>
      </c>
      <c r="I1425" s="16">
        <f>[1]!s_is(A1425,61,"FY","YTD","20241231",1,"",100000000)</f>
        <v>1.3268479235999999</v>
      </c>
      <c r="J1425" s="16">
        <f>[1]!s_fa_roe(A1425,"20251231")</f>
        <v>12.8674</v>
      </c>
      <c r="K1425" s="16">
        <f>[1]!s_stmnote_rdexp(A1425,"20251231",1,10000)</f>
        <v>17529.654063999998</v>
      </c>
      <c r="L1425" s="16">
        <f>[1]!s_margin_tradingbalance(A1425,"",10000)</f>
        <v>110888.3895</v>
      </c>
      <c r="M1425" s="16">
        <f>[1]!s_margin_seclendingbalance(A1425,"",10000)</f>
        <v>57.247500000000002</v>
      </c>
      <c r="N1425" s="17">
        <f>[1]!s_val_ev(A1425,"",100000000)</f>
        <v>426.77190926999998</v>
      </c>
      <c r="O1425" s="17">
        <f>[1]!share_freesharesmv(A1425,"",100000000)</f>
        <v>277.37544781000003</v>
      </c>
      <c r="P1425" s="17">
        <f ca="1">[1]!s_dq_amount_btin(A1425,TODAY()-1,100000000)</f>
        <v>13.753499489999999</v>
      </c>
      <c r="Q1425" s="17">
        <f ca="1">[1]!s_dq_turn(A1425,TODAY()-1)</f>
        <v>3.2365383217528843</v>
      </c>
      <c r="R1425" s="2">
        <f>[1]!s_pq_amount(A1425,"20260101","",100000000)</f>
        <v>1421.03653108</v>
      </c>
      <c r="S1425" s="2">
        <f>[1]!s_pq_avgamount(A1425,"20260101","",100000000)</f>
        <v>13.037032395229359</v>
      </c>
      <c r="T1425" s="17">
        <f>[1]!s_ipo_dilutedpe(A1425)</f>
        <v>49.02</v>
      </c>
      <c r="U1425" s="12">
        <f>[1]!s_ipo_collection_total(A1425,100000000)</f>
        <v>10.128214358400001</v>
      </c>
      <c r="V1425" s="18">
        <f>[1]!s_val_pe_ttm(A1425,"")</f>
        <v>125.36595153808594</v>
      </c>
    </row>
    <row r="1426" spans="1:22" x14ac:dyDescent="0.3">
      <c r="A1426" s="12" t="s">
        <v>3403</v>
      </c>
      <c r="B1426" s="12" t="s">
        <v>3404</v>
      </c>
      <c r="C1426" s="16" t="str">
        <f>[1]!s_info_mkt(A1426)</f>
        <v>主板</v>
      </c>
      <c r="D1426" s="16" t="str">
        <f>[1]!s_ipo_listeddate(A1426)</f>
        <v>2017-02-17</v>
      </c>
      <c r="E1426" s="16" t="str">
        <f>[1]!s_info_industry_csrc2023(A1426,"",3)</f>
        <v>仪器仪表制造业</v>
      </c>
      <c r="F1426" s="16">
        <f>[1]!s_is(A1426,83,"FY","YTD","20251231",1,"",100000000)</f>
        <v>16.531371416300001</v>
      </c>
      <c r="G1426" s="16">
        <f>[1]!s_is(A1426,83,"FY","YTD","20241231",1,"",100000000)</f>
        <v>12.974439672799999</v>
      </c>
      <c r="H1426" s="16">
        <f>[1]!s_is(A1426,61,"FY","YTD","20251231",1,"",100000000)</f>
        <v>0.53950487899999999</v>
      </c>
      <c r="I1426" s="16">
        <f>[1]!s_is(A1426,61,"FY","YTD","20241231",1,"",100000000)</f>
        <v>0.33632662729999996</v>
      </c>
      <c r="J1426" s="16">
        <f>[1]!s_fa_roe(A1426,"20251231")</f>
        <v>4.0627000000000004</v>
      </c>
      <c r="K1426" s="16">
        <f>[1]!s_stmnote_rdexp(A1426,"20251231",1,10000)</f>
        <v>8917.6368330000005</v>
      </c>
      <c r="L1426" s="16">
        <f>[1]!s_margin_tradingbalance(A1426,"",10000)</f>
        <v>0</v>
      </c>
      <c r="M1426" s="16">
        <f>[1]!s_margin_seclendingbalance(A1426,"",10000)</f>
        <v>0</v>
      </c>
      <c r="N1426" s="17">
        <f>[1]!s_val_ev(A1426,"",100000000)</f>
        <v>39.493488864</v>
      </c>
      <c r="O1426" s="17">
        <f>[1]!share_freesharesmv(A1426,"",100000000)</f>
        <v>31.547978688999997</v>
      </c>
      <c r="P1426" s="17">
        <f ca="1">[1]!s_dq_amount_btin(A1426,TODAY()-1,100000000)</f>
        <v>1.5557183699999999</v>
      </c>
      <c r="Q1426" s="17">
        <f ca="1">[1]!s_dq_turn(A1426,TODAY()-1)</f>
        <v>3.99223046588655</v>
      </c>
      <c r="R1426" s="2">
        <f>[1]!s_pq_amount(A1426,"20260101","",100000000)</f>
        <v>182.66763857000001</v>
      </c>
      <c r="S1426" s="2">
        <f>[1]!s_pq_avgamount(A1426,"20260101","",100000000)</f>
        <v>1.6758498951376146</v>
      </c>
      <c r="T1426" s="17">
        <f>[1]!s_ipo_dilutedpe(A1426)</f>
        <v>22.99</v>
      </c>
      <c r="U1426" s="12">
        <f>[1]!s_ipo_collection_total(A1426,100000000)</f>
        <v>2.6173373600000001</v>
      </c>
      <c r="V1426" s="18">
        <f>[1]!s_val_pe_ttm(A1426,"")</f>
        <v>75.496391296386719</v>
      </c>
    </row>
    <row r="1427" spans="1:22" x14ac:dyDescent="0.3">
      <c r="A1427" s="12" t="s">
        <v>3405</v>
      </c>
      <c r="B1427" s="12" t="s">
        <v>3406</v>
      </c>
      <c r="C1427" s="16" t="str">
        <f>[1]!s_info_mkt(A1427)</f>
        <v>主板</v>
      </c>
      <c r="D1427" s="16" t="str">
        <f>[1]!s_ipo_listeddate(A1427)</f>
        <v>2023-12-27</v>
      </c>
      <c r="E1427" s="16" t="str">
        <f>[1]!s_info_industry_csrc2023(A1427,"",3)</f>
        <v>化学原料和化学制品制造业</v>
      </c>
      <c r="F1427" s="16">
        <f>[1]!s_is(A1427,83,"FY","YTD","20251231",1,"",100000000)</f>
        <v>7.0228046641999997</v>
      </c>
      <c r="G1427" s="16">
        <f>[1]!s_is(A1427,83,"FY","YTD","20241231",1,"",100000000)</f>
        <v>7.0018959630999991</v>
      </c>
      <c r="H1427" s="16">
        <f>[1]!s_is(A1427,61,"FY","YTD","20251231",1,"",100000000)</f>
        <v>1.4917594366999998</v>
      </c>
      <c r="I1427" s="16">
        <f>[1]!s_is(A1427,61,"FY","YTD","20241231",1,"",100000000)</f>
        <v>1.6343141190000001</v>
      </c>
      <c r="J1427" s="16">
        <f>[1]!s_fa_roe(A1427,"20251231")</f>
        <v>7.2931999999999997</v>
      </c>
      <c r="K1427" s="16">
        <f>[1]!s_stmnote_rdexp(A1427,"20251231",1,10000)</f>
        <v>3296.3361960000002</v>
      </c>
      <c r="L1427" s="16">
        <f>[1]!s_margin_tradingbalance(A1427,"",10000)</f>
        <v>12743.940399999999</v>
      </c>
      <c r="M1427" s="16">
        <f>[1]!s_margin_seclendingbalance(A1427,"",10000)</f>
        <v>9.8854000000000006</v>
      </c>
      <c r="N1427" s="17">
        <f>[1]!s_val_ev(A1427,"",100000000)</f>
        <v>50.613247999999999</v>
      </c>
      <c r="O1427" s="17">
        <f>[1]!share_freesharesmv(A1427,"",100000000)</f>
        <v>12.653312</v>
      </c>
      <c r="P1427" s="17">
        <f ca="1">[1]!s_dq_amount_btin(A1427,TODAY()-1,100000000)</f>
        <v>0.7589764</v>
      </c>
      <c r="Q1427" s="17">
        <f ca="1">[1]!s_dq_turn(A1427,TODAY()-1)</f>
        <v>6.0715641983695665</v>
      </c>
      <c r="R1427" s="2">
        <f>[1]!s_pq_amount(A1427,"20260101","",100000000)</f>
        <v>79.360334210000005</v>
      </c>
      <c r="S1427" s="2">
        <f>[1]!s_pq_avgamount(A1427,"20260101","",100000000)</f>
        <v>0.72807646064220188</v>
      </c>
      <c r="T1427" s="17">
        <f>[1]!s_ipo_dilutedpe(A1427)</f>
        <v>26.37</v>
      </c>
      <c r="U1427" s="12">
        <f>[1]!s_ipo_collection_total(A1427,100000000)</f>
        <v>9.8918400000000002</v>
      </c>
      <c r="V1427" s="18">
        <f>[1]!s_val_pe_ttm(A1427,"")</f>
        <v>35.660324096679688</v>
      </c>
    </row>
    <row r="1428" spans="1:22" x14ac:dyDescent="0.3">
      <c r="A1428" s="12" t="s">
        <v>3407</v>
      </c>
      <c r="B1428" s="12" t="s">
        <v>3408</v>
      </c>
      <c r="C1428" s="16" t="str">
        <f>[1]!s_info_mkt(A1428)</f>
        <v>创业板</v>
      </c>
      <c r="D1428" s="16" t="str">
        <f>[1]!s_ipo_listeddate(A1428)</f>
        <v>2023-03-20</v>
      </c>
      <c r="E1428" s="16" t="str">
        <f>[1]!s_info_industry_csrc2023(A1428,"",3)</f>
        <v>软件和信息技术服务业</v>
      </c>
      <c r="F1428" s="16">
        <f>[1]!s_is(A1428,83,"FY","YTD","20251231",1,"",100000000)</f>
        <v>3.6940741664999996</v>
      </c>
      <c r="G1428" s="16">
        <f>[1]!s_is(A1428,83,"FY","YTD","20241231",1,"",100000000)</f>
        <v>4.3856466782999997</v>
      </c>
      <c r="H1428" s="16">
        <f>[1]!s_is(A1428,61,"FY","YTD","20251231",1,"",100000000)</f>
        <v>-1.2550968951000001</v>
      </c>
      <c r="I1428" s="16">
        <f>[1]!s_is(A1428,61,"FY","YTD","20241231",1,"",100000000)</f>
        <v>-0.50326502009999996</v>
      </c>
      <c r="J1428" s="16">
        <f>[1]!s_fa_roe(A1428,"20251231")</f>
        <v>-9.7240000000000002</v>
      </c>
      <c r="K1428" s="16">
        <f>[1]!s_stmnote_rdexp(A1428,"20251231",1,10000)</f>
        <v>12062.642593999999</v>
      </c>
      <c r="L1428" s="16">
        <f>[1]!s_margin_tradingbalance(A1428,"",10000)</f>
        <v>5867.0389999999998</v>
      </c>
      <c r="M1428" s="16">
        <f>[1]!s_margin_seclendingbalance(A1428,"",10000)</f>
        <v>27.81</v>
      </c>
      <c r="N1428" s="17">
        <f>[1]!s_val_ev(A1428,"",100000000)</f>
        <v>26.313839999999999</v>
      </c>
      <c r="O1428" s="17">
        <f>[1]!share_freesharesmv(A1428,"",100000000)</f>
        <v>9.7170718679999997</v>
      </c>
      <c r="P1428" s="17">
        <f ca="1">[1]!s_dq_amount_btin(A1428,TODAY()-1,100000000)</f>
        <v>0.53791261999999995</v>
      </c>
      <c r="Q1428" s="17">
        <f ca="1">[1]!s_dq_turn(A1428,TODAY()-1)</f>
        <v>4.324752876164629</v>
      </c>
      <c r="R1428" s="2">
        <f>[1]!s_pq_amount(A1428,"20260101","",100000000)</f>
        <v>172.99224111000001</v>
      </c>
      <c r="S1428" s="2">
        <f>[1]!s_pq_avgamount(A1428,"20260101","",100000000)</f>
        <v>1.587084780825688</v>
      </c>
      <c r="T1428" s="17">
        <f>[1]!s_ipo_dilutedpe(A1428)</f>
        <v>48.09</v>
      </c>
      <c r="U1428" s="12">
        <f>[1]!s_ipo_collection_total(A1428,100000000)</f>
        <v>10.925000000000001</v>
      </c>
      <c r="V1428" s="18">
        <f>[1]!s_val_pe_ttm(A1428,"")</f>
        <v>-19.261526107788086</v>
      </c>
    </row>
    <row r="1429" spans="1:22" x14ac:dyDescent="0.3">
      <c r="A1429" s="12" t="s">
        <v>3409</v>
      </c>
      <c r="B1429" s="12" t="s">
        <v>3410</v>
      </c>
      <c r="C1429" s="16" t="str">
        <f>[1]!s_info_mkt(A1429)</f>
        <v>主板</v>
      </c>
      <c r="D1429" s="16" t="str">
        <f>[1]!s_ipo_listeddate(A1429)</f>
        <v>2002-04-12</v>
      </c>
      <c r="E1429" s="16" t="str">
        <f>[1]!s_info_industry_csrc2023(A1429,"",3)</f>
        <v>有色金属冶炼和压延加工业</v>
      </c>
      <c r="F1429" s="16">
        <f>[1]!s_is(A1429,83,"FY","YTD","20251231",1,"",100000000)</f>
        <v>61.240894373100005</v>
      </c>
      <c r="G1429" s="16">
        <f>[1]!s_is(A1429,83,"FY","YTD","20241231",1,"",100000000)</f>
        <v>66.567908444099999</v>
      </c>
      <c r="H1429" s="16">
        <f>[1]!s_is(A1429,61,"FY","YTD","20251231",1,"",100000000)</f>
        <v>4.0090176097999999</v>
      </c>
      <c r="I1429" s="16">
        <f>[1]!s_is(A1429,61,"FY","YTD","20241231",1,"",100000000)</f>
        <v>5.7644771637999996</v>
      </c>
      <c r="J1429" s="16">
        <f>[1]!s_fa_roe(A1429,"20251231")</f>
        <v>5.6731999999999996</v>
      </c>
      <c r="K1429" s="16">
        <f>[1]!s_stmnote_rdexp(A1429,"20251231",1,10000)</f>
        <v>52391.596633000001</v>
      </c>
      <c r="L1429" s="16">
        <f>[1]!s_margin_tradingbalance(A1429,"",10000)</f>
        <v>60511.611100000002</v>
      </c>
      <c r="M1429" s="16">
        <f>[1]!s_margin_seclendingbalance(A1429,"",10000)</f>
        <v>332.928</v>
      </c>
      <c r="N1429" s="17">
        <f>[1]!s_val_ev(A1429,"",100000000)</f>
        <v>146.19992693400002</v>
      </c>
      <c r="O1429" s="17">
        <f>[1]!share_freesharesmv(A1429,"",100000000)</f>
        <v>73.978127928000006</v>
      </c>
      <c r="P1429" s="17">
        <f ca="1">[1]!s_dq_amount_btin(A1429,TODAY()-1,100000000)</f>
        <v>3.7039507</v>
      </c>
      <c r="Q1429" s="17">
        <f ca="1">[1]!s_dq_turn(A1429,TODAY()-1)</f>
        <v>2.5231631912273711</v>
      </c>
      <c r="R1429" s="2">
        <f>[1]!s_pq_amount(A1429,"20260101","",100000000)</f>
        <v>577.42763894999996</v>
      </c>
      <c r="S1429" s="2">
        <f>[1]!s_pq_avgamount(A1429,"20260101","",100000000)</f>
        <v>5.2975012747706423</v>
      </c>
      <c r="T1429" s="17">
        <f>[1]!s_ipo_dilutedpe(A1429)</f>
        <v>20</v>
      </c>
      <c r="U1429" s="12">
        <f>[1]!s_ipo_collection_total(A1429,100000000)</f>
        <v>3.24</v>
      </c>
      <c r="V1429" s="18">
        <f>[1]!s_val_pe_ttm(A1429,"")</f>
        <v>38.609725952148438</v>
      </c>
    </row>
    <row r="1430" spans="1:22" x14ac:dyDescent="0.3">
      <c r="A1430" s="12" t="s">
        <v>105</v>
      </c>
      <c r="B1430" s="12" t="s">
        <v>106</v>
      </c>
      <c r="C1430" s="16" t="str">
        <f>[1]!s_info_mkt(A1430)</f>
        <v>北证</v>
      </c>
      <c r="D1430" s="16" t="str">
        <f>[1]!s_ipo_listeddate(A1430)</f>
        <v>2021-01-25</v>
      </c>
      <c r="E1430" s="16" t="str">
        <f>[1]!s_info_industry_csrc2023(A1430,"",3)</f>
        <v>农副食品加工业</v>
      </c>
      <c r="F1430" s="16">
        <f>[1]!s_is(A1430,83,"FY","YTD","20251231",1,"",100000000)</f>
        <v>0.76768609650000008</v>
      </c>
      <c r="G1430" s="16">
        <f>[1]!s_is(A1430,83,"FY","YTD","20241231",1,"",100000000)</f>
        <v>0.7173673076</v>
      </c>
      <c r="H1430" s="16">
        <f>[1]!s_is(A1430,61,"FY","YTD","20251231",1,"",100000000)</f>
        <v>4.4178379099999998E-2</v>
      </c>
      <c r="I1430" s="16">
        <f>[1]!s_is(A1430,61,"FY","YTD","20241231",1,"",100000000)</f>
        <v>0.1397682522</v>
      </c>
      <c r="J1430" s="16">
        <f>[1]!s_fa_roe(A1430,"20251231")</f>
        <v>1.8727</v>
      </c>
      <c r="K1430" s="16">
        <f>[1]!s_stmnote_rdexp(A1430,"20251231",1,10000)</f>
        <v>324.26472899999999</v>
      </c>
      <c r="L1430" s="16">
        <f>[1]!s_margin_tradingbalance(A1430,"",10000)</f>
        <v>563.28309999999999</v>
      </c>
      <c r="M1430" s="16">
        <f>[1]!s_margin_seclendingbalance(A1430,"",10000)</f>
        <v>0</v>
      </c>
      <c r="N1430" s="17">
        <f>[1]!s_val_ev(A1430,"",100000000)</f>
        <v>9.0048344</v>
      </c>
      <c r="O1430" s="17">
        <f>[1]!share_freesharesmv(A1430,"",100000000)</f>
        <v>2.776921438</v>
      </c>
      <c r="P1430" s="17">
        <f ca="1">[1]!s_dq_amount_btin(A1430,TODAY()-1,100000000)</f>
        <v>5.9394839999999997E-2</v>
      </c>
      <c r="Q1430" s="17">
        <f ca="1">[1]!s_dq_turn(A1430,TODAY()-1)</f>
        <v>0.81812752062375305</v>
      </c>
      <c r="R1430" s="2">
        <f>[1]!s_pq_amount(A1430,"20260101","",100000000)</f>
        <v>14.0533757</v>
      </c>
      <c r="S1430" s="2">
        <f>[1]!s_pq_avgamount(A1430,"20260101","",100000000)</f>
        <v>0.12893005229357798</v>
      </c>
      <c r="T1430" s="17">
        <f>[1]!s_ipo_dilutedpe(A1430)</f>
        <v>33.29</v>
      </c>
      <c r="U1430" s="12">
        <f>[1]!s_ipo_collection_total(A1430,100000000)</f>
        <v>0.6</v>
      </c>
      <c r="V1430" s="18">
        <f>[1]!s_val_pe_ttm(A1430,"")</f>
        <v>238.27369689941406</v>
      </c>
    </row>
    <row r="1431" spans="1:22" x14ac:dyDescent="0.3">
      <c r="A1431" s="12" t="s">
        <v>3411</v>
      </c>
      <c r="B1431" s="12" t="s">
        <v>3412</v>
      </c>
      <c r="C1431" s="16" t="str">
        <f>[1]!s_info_mkt(A1431)</f>
        <v>科创板</v>
      </c>
      <c r="D1431" s="16" t="str">
        <f>[1]!s_ipo_listeddate(A1431)</f>
        <v>2020-08-20</v>
      </c>
      <c r="E1431" s="16" t="str">
        <f>[1]!s_info_industry_csrc2023(A1431,"",3)</f>
        <v>医药制造业</v>
      </c>
      <c r="F1431" s="16">
        <f>[1]!s_is(A1431,83,"FY","YTD","20251231",1,"",100000000)</f>
        <v>3.4444560425000001</v>
      </c>
      <c r="G1431" s="16">
        <f>[1]!s_is(A1431,83,"FY","YTD","20241231",1,"",100000000)</f>
        <v>4.7079007583000001</v>
      </c>
      <c r="H1431" s="16">
        <f>[1]!s_is(A1431,61,"FY","YTD","20251231",1,"",100000000)</f>
        <v>-0.47023428840000003</v>
      </c>
      <c r="I1431" s="16">
        <f>[1]!s_is(A1431,61,"FY","YTD","20241231",1,"",100000000)</f>
        <v>0.2129131396</v>
      </c>
      <c r="J1431" s="16">
        <f>[1]!s_fa_roe(A1431,"20251231")</f>
        <v>-3.8548</v>
      </c>
      <c r="K1431" s="16">
        <f>[1]!s_stmnote_rdexp(A1431,"20251231",1,10000)</f>
        <v>4423.5048729999999</v>
      </c>
      <c r="L1431" s="16">
        <f>[1]!s_margin_tradingbalance(A1431,"",10000)</f>
        <v>8285.4482000000007</v>
      </c>
      <c r="M1431" s="16">
        <f>[1]!s_margin_seclendingbalance(A1431,"",10000)</f>
        <v>25.669</v>
      </c>
      <c r="N1431" s="17">
        <f>[1]!s_val_ev(A1431,"",100000000)</f>
        <v>18.058565907000002</v>
      </c>
      <c r="O1431" s="17">
        <f>[1]!share_freesharesmv(A1431,"",100000000)</f>
        <v>10.788691314999999</v>
      </c>
      <c r="P1431" s="17">
        <f ca="1">[1]!s_dq_amount_btin(A1431,TODAY()-1,100000000)</f>
        <v>0.23300274000000001</v>
      </c>
      <c r="Q1431" s="17">
        <f ca="1">[1]!s_dq_turn(A1431,TODAY()-1)</f>
        <v>1.2937530931480958</v>
      </c>
      <c r="R1431" s="2">
        <f>[1]!s_pq_amount(A1431,"20260101","",100000000)</f>
        <v>78.316091529999994</v>
      </c>
      <c r="S1431" s="2">
        <f>[1]!s_pq_avgamount(A1431,"20260101","",100000000)</f>
        <v>0.71849625256880734</v>
      </c>
      <c r="T1431" s="17">
        <f>[1]!s_ipo_dilutedpe(A1431)</f>
        <v>40.369999999999997</v>
      </c>
      <c r="U1431" s="12">
        <f>[1]!s_ipo_collection_total(A1431,100000000)</f>
        <v>7.1327040000000004</v>
      </c>
      <c r="V1431" s="18">
        <f>[1]!s_val_pe_ttm(A1431,"")</f>
        <v>-47.782157897949219</v>
      </c>
    </row>
    <row r="1432" spans="1:22" x14ac:dyDescent="0.3">
      <c r="A1432" s="12" t="s">
        <v>3413</v>
      </c>
      <c r="B1432" s="12" t="s">
        <v>3414</v>
      </c>
      <c r="C1432" s="16" t="str">
        <f>[1]!s_info_mkt(A1432)</f>
        <v>科创板</v>
      </c>
      <c r="D1432" s="16" t="str">
        <f>[1]!s_ipo_listeddate(A1432)</f>
        <v>2021-12-01</v>
      </c>
      <c r="E1432" s="16" t="str">
        <f>[1]!s_info_industry_csrc2023(A1432,"",3)</f>
        <v>仪器仪表制造业</v>
      </c>
      <c r="F1432" s="16">
        <f>[1]!s_is(A1432,83,"FY","YTD","20251231",1,"",100000000)</f>
        <v>6.0201697895000006</v>
      </c>
      <c r="G1432" s="16">
        <f>[1]!s_is(A1432,83,"FY","YTD","20241231",1,"",100000000)</f>
        <v>4.9740478412</v>
      </c>
      <c r="H1432" s="16">
        <f>[1]!s_is(A1432,61,"FY","YTD","20251231",1,"",100000000)</f>
        <v>1.4259030663999999</v>
      </c>
      <c r="I1432" s="16">
        <f>[1]!s_is(A1432,61,"FY","YTD","20241231",1,"",100000000)</f>
        <v>1.1210986461000001</v>
      </c>
      <c r="J1432" s="16">
        <f>[1]!s_fa_roe(A1432,"20251231")</f>
        <v>9.0889000000000006</v>
      </c>
      <c r="K1432" s="16">
        <f>[1]!s_stmnote_rdexp(A1432,"20251231",1,10000)</f>
        <v>14502.063526</v>
      </c>
      <c r="L1432" s="16">
        <f>[1]!s_margin_tradingbalance(A1432,"",10000)</f>
        <v>24385.132799999999</v>
      </c>
      <c r="M1432" s="16">
        <f>[1]!s_margin_seclendingbalance(A1432,"",10000)</f>
        <v>60.013100000000001</v>
      </c>
      <c r="N1432" s="17">
        <f>[1]!s_val_ev(A1432,"",100000000)</f>
        <v>124.50152842830001</v>
      </c>
      <c r="O1432" s="17">
        <f>[1]!share_freesharesmv(A1432,"",100000000)</f>
        <v>38.602498823900007</v>
      </c>
      <c r="P1432" s="17">
        <f ca="1">[1]!s_dq_amount_btin(A1432,TODAY()-1,100000000)</f>
        <v>3.8840403000000001</v>
      </c>
      <c r="Q1432" s="17">
        <f ca="1">[1]!s_dq_turn(A1432,TODAY()-1)</f>
        <v>3.1014484161322873</v>
      </c>
      <c r="R1432" s="2">
        <f>[1]!s_pq_amount(A1432,"20260101","",100000000)</f>
        <v>196.25607772000001</v>
      </c>
      <c r="S1432" s="2">
        <f>[1]!s_pq_avgamount(A1432,"20260101","",100000000)</f>
        <v>1.8005144744954127</v>
      </c>
      <c r="T1432" s="17">
        <f>[1]!s_ipo_dilutedpe(A1432)</f>
        <v>98.77</v>
      </c>
      <c r="U1432" s="12">
        <f>[1]!s_ipo_collection_total(A1432,100000000)</f>
        <v>12.4266822</v>
      </c>
      <c r="V1432" s="18">
        <f>[1]!s_val_pe_ttm(A1432,"")</f>
        <v>88.775543212890625</v>
      </c>
    </row>
    <row r="1433" spans="1:22" x14ac:dyDescent="0.3">
      <c r="A1433" s="12" t="s">
        <v>3415</v>
      </c>
      <c r="B1433" s="12" t="s">
        <v>3416</v>
      </c>
      <c r="C1433" s="16" t="str">
        <f>[1]!s_info_mkt(A1433)</f>
        <v>创业板</v>
      </c>
      <c r="D1433" s="16" t="str">
        <f>[1]!s_ipo_listeddate(A1433)</f>
        <v>2019-01-08</v>
      </c>
      <c r="E1433" s="16" t="str">
        <f>[1]!s_info_industry_csrc2023(A1433,"",3)</f>
        <v>专用设备制造业</v>
      </c>
      <c r="F1433" s="16">
        <f>[1]!s_is(A1433,83,"FY","YTD","20251231",1,"",100000000)</f>
        <v>9.4981266527999999</v>
      </c>
      <c r="G1433" s="16">
        <f>[1]!s_is(A1433,83,"FY","YTD","20241231",1,"",100000000)</f>
        <v>11.062973415899998</v>
      </c>
      <c r="H1433" s="16">
        <f>[1]!s_is(A1433,61,"FY","YTD","20251231",1,"",100000000)</f>
        <v>-0.66440373450000001</v>
      </c>
      <c r="I1433" s="16">
        <f>[1]!s_is(A1433,61,"FY","YTD","20241231",1,"",100000000)</f>
        <v>0.63885466859999995</v>
      </c>
      <c r="J1433" s="16">
        <f>[1]!s_fa_roe(A1433,"20251231")</f>
        <v>-4.9564000000000004</v>
      </c>
      <c r="K1433" s="16">
        <f>[1]!s_stmnote_rdexp(A1433,"20251231",1,10000)</f>
        <v>10626.715364</v>
      </c>
      <c r="L1433" s="16">
        <f>[1]!s_margin_tradingbalance(A1433,"",10000)</f>
        <v>563517.07310000004</v>
      </c>
      <c r="M1433" s="16">
        <f>[1]!s_margin_seclendingbalance(A1433,"",10000)</f>
        <v>4977.9834000000001</v>
      </c>
      <c r="N1433" s="17">
        <f>[1]!s_val_ev(A1433,"",100000000)</f>
        <v>1116.27001926</v>
      </c>
      <c r="O1433" s="17">
        <f>[1]!share_freesharesmv(A1433,"",100000000)</f>
        <v>764.41791690000002</v>
      </c>
      <c r="P1433" s="17">
        <f ca="1">[1]!s_dq_amount_btin(A1433,TODAY()-1,100000000)</f>
        <v>51.436682619999999</v>
      </c>
      <c r="Q1433" s="17">
        <f ca="1">[1]!s_dq_turn(A1433,TODAY()-1)</f>
        <v>4.8013894251727178</v>
      </c>
      <c r="R1433" s="2">
        <f>[1]!s_pq_amount(A1433,"20260101","",100000000)</f>
        <v>4291.5232894199999</v>
      </c>
      <c r="S1433" s="2">
        <f>[1]!s_pq_avgamount(A1433,"20260101","",100000000)</f>
        <v>39.37177329743119</v>
      </c>
      <c r="T1433" s="17">
        <f>[1]!s_ipo_dilutedpe(A1433)</f>
        <v>20.59</v>
      </c>
      <c r="U1433" s="12">
        <f>[1]!s_ipo_collection_total(A1433,100000000)</f>
        <v>4.3120000000000003</v>
      </c>
      <c r="V1433" s="18">
        <f>[1]!s_val_pe_ttm(A1433,"")</f>
        <v>-1411.4234619140625</v>
      </c>
    </row>
    <row r="1434" spans="1:22" x14ac:dyDescent="0.3">
      <c r="A1434" s="12" t="s">
        <v>3417</v>
      </c>
      <c r="B1434" s="12" t="s">
        <v>3418</v>
      </c>
      <c r="C1434" s="16" t="str">
        <f>[1]!s_info_mkt(A1434)</f>
        <v>主板</v>
      </c>
      <c r="D1434" s="16" t="str">
        <f>[1]!s_ipo_listeddate(A1434)</f>
        <v>1999-11-04</v>
      </c>
      <c r="E1434" s="16" t="str">
        <f>[1]!s_info_industry_csrc2023(A1434,"",3)</f>
        <v>计算机、通信和其他电子设备制造业</v>
      </c>
      <c r="F1434" s="16">
        <f>[1]!s_is(A1434,83,"FY","YTD","20251231",1,"",100000000)</f>
        <v>967.48339344030001</v>
      </c>
      <c r="G1434" s="16">
        <f>[1]!s_is(A1434,83,"FY","YTD","20241231",1,"",100000000)</f>
        <v>790.24078451160005</v>
      </c>
      <c r="H1434" s="16">
        <f>[1]!s_is(A1434,61,"FY","YTD","20251231",1,"",100000000)</f>
        <v>16.855217548199999</v>
      </c>
      <c r="I1434" s="16">
        <f>[1]!s_is(A1434,61,"FY","YTD","20241231",1,"",100000000)</f>
        <v>15.7243447725</v>
      </c>
      <c r="J1434" s="16">
        <f>[1]!s_fa_roe(A1434,"20251231")</f>
        <v>12.005699999999999</v>
      </c>
      <c r="K1434" s="16">
        <f>[1]!s_stmnote_rdexp(A1434,"20251231",1,10000)</f>
        <v>495267.48063599999</v>
      </c>
      <c r="L1434" s="16">
        <f>[1]!s_margin_tradingbalance(A1434,"",10000)</f>
        <v>445597.25579999998</v>
      </c>
      <c r="M1434" s="16">
        <f>[1]!s_margin_seclendingbalance(A1434,"",10000)</f>
        <v>620.38800000000003</v>
      </c>
      <c r="N1434" s="17">
        <f>[1]!s_val_ev(A1434,"",100000000)</f>
        <v>785.09192541300001</v>
      </c>
      <c r="O1434" s="17">
        <f>[1]!share_freesharesmv(A1434,"",100000000)</f>
        <v>565.25093253</v>
      </c>
      <c r="P1434" s="17">
        <f ca="1">[1]!s_dq_amount_btin(A1434,TODAY()-1,100000000)</f>
        <v>34.432750110000001</v>
      </c>
      <c r="Q1434" s="17">
        <f ca="1">[1]!s_dq_turn(A1434,TODAY()-1)</f>
        <v>4.3777990377037534</v>
      </c>
      <c r="R1434" s="2">
        <f>[1]!s_pq_amount(A1434,"20260101","",100000000)</f>
        <v>3864.1288017799998</v>
      </c>
      <c r="S1434" s="2">
        <f>[1]!s_pq_avgamount(A1434,"20260101","",100000000)</f>
        <v>35.450722952110091</v>
      </c>
      <c r="T1434" s="17">
        <f>[1]!s_ipo_dilutedpe(A1434)</f>
        <v>27.98</v>
      </c>
      <c r="U1434" s="12">
        <f>[1]!s_ipo_collection_total(A1434,100000000)</f>
        <v>4.7</v>
      </c>
      <c r="V1434" s="18">
        <f>[1]!s_val_pe_ttm(A1434,"")</f>
        <v>36.947513580322266</v>
      </c>
    </row>
    <row r="1435" spans="1:22" x14ac:dyDescent="0.3">
      <c r="A1435" s="12" t="s">
        <v>3419</v>
      </c>
      <c r="B1435" s="12" t="s">
        <v>3420</v>
      </c>
      <c r="C1435" s="16" t="str">
        <f>[1]!s_info_mkt(A1435)</f>
        <v>创业板</v>
      </c>
      <c r="D1435" s="16" t="str">
        <f>[1]!s_ipo_listeddate(A1435)</f>
        <v>2015-12-31</v>
      </c>
      <c r="E1435" s="16" t="str">
        <f>[1]!s_info_industry_csrc2023(A1435,"",3)</f>
        <v>电气机械和器材制造业</v>
      </c>
      <c r="F1435" s="16">
        <f>[1]!s_is(A1435,83,"FY","YTD","20251231",1,"",100000000)</f>
        <v>23.486239850700002</v>
      </c>
      <c r="G1435" s="16">
        <f>[1]!s_is(A1435,83,"FY","YTD","20241231",1,"",100000000)</f>
        <v>19.092356700499998</v>
      </c>
      <c r="H1435" s="16">
        <f>[1]!s_is(A1435,61,"FY","YTD","20251231",1,"",100000000)</f>
        <v>-2.5413196899999999</v>
      </c>
      <c r="I1435" s="16">
        <f>[1]!s_is(A1435,61,"FY","YTD","20241231",1,"",100000000)</f>
        <v>-3.9310639023</v>
      </c>
      <c r="J1435" s="16">
        <f>[1]!s_fa_roe(A1435,"20251231")</f>
        <v>-11.2279</v>
      </c>
      <c r="K1435" s="16">
        <f>[1]!s_stmnote_rdexp(A1435,"20251231",1,10000)</f>
        <v>15410.210768000001</v>
      </c>
      <c r="L1435" s="16">
        <f>[1]!s_margin_tradingbalance(A1435,"",10000)</f>
        <v>0</v>
      </c>
      <c r="M1435" s="16">
        <f>[1]!s_margin_seclendingbalance(A1435,"",10000)</f>
        <v>0</v>
      </c>
      <c r="N1435" s="17">
        <f>[1]!s_val_ev(A1435,"",100000000)</f>
        <v>59.481664560799999</v>
      </c>
      <c r="O1435" s="17">
        <f>[1]!share_freesharesmv(A1435,"",100000000)</f>
        <v>45.9184429596</v>
      </c>
      <c r="P1435" s="17">
        <f ca="1">[1]!s_dq_amount_btin(A1435,TODAY()-1,100000000)</f>
        <v>2.4520985799999999</v>
      </c>
      <c r="Q1435" s="17">
        <f ca="1">[1]!s_dq_turn(A1435,TODAY()-1)</f>
        <v>4.2018538455378396</v>
      </c>
      <c r="R1435" s="2">
        <f>[1]!s_pq_amount(A1435,"20260101","",100000000)</f>
        <v>588.52030559000002</v>
      </c>
      <c r="S1435" s="2">
        <f>[1]!s_pq_avgamount(A1435,"20260101","",100000000)</f>
        <v>5.3992688586238531</v>
      </c>
      <c r="T1435" s="17">
        <f>[1]!s_ipo_dilutedpe(A1435)</f>
        <v>22.98</v>
      </c>
      <c r="U1435" s="12">
        <f>[1]!s_ipo_collection_total(A1435,100000000)</f>
        <v>2.2725</v>
      </c>
      <c r="V1435" s="18">
        <f>[1]!s_val_pe_ttm(A1435,"")</f>
        <v>-59.822280883789063</v>
      </c>
    </row>
    <row r="1436" spans="1:22" x14ac:dyDescent="0.3">
      <c r="A1436" s="12" t="s">
        <v>3421</v>
      </c>
      <c r="B1436" s="12" t="s">
        <v>3422</v>
      </c>
      <c r="C1436" s="16" t="str">
        <f>[1]!s_info_mkt(A1436)</f>
        <v>科创板</v>
      </c>
      <c r="D1436" s="16" t="str">
        <f>[1]!s_ipo_listeddate(A1436)</f>
        <v>2022-03-14</v>
      </c>
      <c r="E1436" s="16" t="str">
        <f>[1]!s_info_industry_csrc2023(A1436,"",3)</f>
        <v>仪器仪表制造业</v>
      </c>
      <c r="F1436" s="16">
        <f>[1]!s_is(A1436,83,"FY","YTD","20251231",1,"",100000000)</f>
        <v>2.5805897319</v>
      </c>
      <c r="G1436" s="16">
        <f>[1]!s_is(A1436,83,"FY","YTD","20241231",1,"",100000000)</f>
        <v>1.8531603793</v>
      </c>
      <c r="H1436" s="16">
        <f>[1]!s_is(A1436,61,"FY","YTD","20251231",1,"",100000000)</f>
        <v>-0.10003430699999999</v>
      </c>
      <c r="I1436" s="16">
        <f>[1]!s_is(A1436,61,"FY","YTD","20241231",1,"",100000000)</f>
        <v>0.1527306085</v>
      </c>
      <c r="J1436" s="16">
        <f>[1]!s_fa_roe(A1436,"20251231")</f>
        <v>-0.79039999999999999</v>
      </c>
      <c r="K1436" s="16">
        <f>[1]!s_stmnote_rdexp(A1436,"20251231",1,10000)</f>
        <v>6800.79</v>
      </c>
      <c r="L1436" s="16">
        <f>[1]!s_margin_tradingbalance(A1436,"",10000)</f>
        <v>18398.887299999999</v>
      </c>
      <c r="M1436" s="16">
        <f>[1]!s_margin_seclendingbalance(A1436,"",10000)</f>
        <v>0</v>
      </c>
      <c r="N1436" s="17">
        <f>[1]!s_val_ev(A1436,"",100000000)</f>
        <v>39.308632000000003</v>
      </c>
      <c r="O1436" s="17">
        <f>[1]!share_freesharesmv(A1436,"",100000000)</f>
        <v>16.08608628</v>
      </c>
      <c r="P1436" s="17">
        <f ca="1">[1]!s_dq_amount_btin(A1436,TODAY()-1,100000000)</f>
        <v>0.90285539000000004</v>
      </c>
      <c r="Q1436" s="17">
        <f ca="1">[1]!s_dq_turn(A1436,TODAY()-1)</f>
        <v>2.3308204589770511</v>
      </c>
      <c r="R1436" s="2">
        <f>[1]!s_pq_amount(A1436,"20260101","",100000000)</f>
        <v>82.502369560000005</v>
      </c>
      <c r="S1436" s="2">
        <f>[1]!s_pq_avgamount(A1436,"20260101","",100000000)</f>
        <v>0.75690247302752289</v>
      </c>
      <c r="T1436" s="17">
        <f>[1]!s_ipo_dilutedpe(A1436)</f>
        <v>75.599999999999994</v>
      </c>
      <c r="U1436" s="12">
        <f>[1]!s_ipo_collection_total(A1436,100000000)</f>
        <v>10.943854999999999</v>
      </c>
      <c r="V1436" s="18">
        <f>[1]!s_val_pe_ttm(A1436,"")</f>
        <v>503.4442138671875</v>
      </c>
    </row>
    <row r="1437" spans="1:22" x14ac:dyDescent="0.3">
      <c r="A1437" s="12" t="s">
        <v>3423</v>
      </c>
      <c r="B1437" s="12" t="s">
        <v>3424</v>
      </c>
      <c r="C1437" s="16" t="str">
        <f>[1]!s_info_mkt(A1437)</f>
        <v>科创板</v>
      </c>
      <c r="D1437" s="16" t="str">
        <f>[1]!s_ipo_listeddate(A1437)</f>
        <v>2021-04-22</v>
      </c>
      <c r="E1437" s="16" t="str">
        <f>[1]!s_info_industry_csrc2023(A1437,"",3)</f>
        <v>化学原料和化学制品制造业</v>
      </c>
      <c r="F1437" s="16">
        <f>[1]!s_is(A1437,83,"FY","YTD","20251231",1,"",100000000)</f>
        <v>28.618411236900002</v>
      </c>
      <c r="G1437" s="16">
        <f>[1]!s_is(A1437,83,"FY","YTD","20241231",1,"",100000000)</f>
        <v>21.779408392299999</v>
      </c>
      <c r="H1437" s="16">
        <f>[1]!s_is(A1437,61,"FY","YTD","20251231",1,"",100000000)</f>
        <v>1.3241213867000001</v>
      </c>
      <c r="I1437" s="16">
        <f>[1]!s_is(A1437,61,"FY","YTD","20241231",1,"",100000000)</f>
        <v>1.8951889619</v>
      </c>
      <c r="J1437" s="16">
        <f>[1]!s_fa_roe(A1437,"20251231")</f>
        <v>5.0816999999999997</v>
      </c>
      <c r="K1437" s="16">
        <f>[1]!s_stmnote_rdexp(A1437,"20251231",1,10000)</f>
        <v>15120.206228999999</v>
      </c>
      <c r="L1437" s="16">
        <f>[1]!s_margin_tradingbalance(A1437,"",10000)</f>
        <v>29791.584800000001</v>
      </c>
      <c r="M1437" s="16">
        <f>[1]!s_margin_seclendingbalance(A1437,"",10000)</f>
        <v>137.43100000000001</v>
      </c>
      <c r="N1437" s="17">
        <f>[1]!s_val_ev(A1437,"",100000000)</f>
        <v>52.199145129099996</v>
      </c>
      <c r="O1437" s="17">
        <f>[1]!share_freesharesmv(A1437,"",100000000)</f>
        <v>36.135998452400003</v>
      </c>
      <c r="P1437" s="17">
        <f ca="1">[1]!s_dq_amount_btin(A1437,TODAY()-1,100000000)</f>
        <v>0.90356214000000001</v>
      </c>
      <c r="Q1437" s="17">
        <f ca="1">[1]!s_dq_turn(A1437,TODAY()-1)</f>
        <v>1.7328149017822725</v>
      </c>
      <c r="R1437" s="2">
        <f>[1]!s_pq_amount(A1437,"20260101","",100000000)</f>
        <v>239.47586956999999</v>
      </c>
      <c r="S1437" s="2">
        <f>[1]!s_pq_avgamount(A1437,"20260101","",100000000)</f>
        <v>2.1970263263302754</v>
      </c>
      <c r="T1437" s="17">
        <f>[1]!s_ipo_dilutedpe(A1437)</f>
        <v>21.21</v>
      </c>
      <c r="U1437" s="12">
        <f>[1]!s_ipo_collection_total(A1437,100000000)</f>
        <v>6.2531999999999996</v>
      </c>
      <c r="V1437" s="18">
        <f>[1]!s_val_pe_ttm(A1437,"")</f>
        <v>42.296180725097656</v>
      </c>
    </row>
    <row r="1438" spans="1:22" x14ac:dyDescent="0.3">
      <c r="A1438" s="12" t="s">
        <v>3425</v>
      </c>
      <c r="B1438" s="12" t="s">
        <v>3426</v>
      </c>
      <c r="C1438" s="16" t="str">
        <f>[1]!s_info_mkt(A1438)</f>
        <v>主板</v>
      </c>
      <c r="D1438" s="16" t="str">
        <f>[1]!s_ipo_listeddate(A1438)</f>
        <v>2010-12-24</v>
      </c>
      <c r="E1438" s="16" t="str">
        <f>[1]!s_info_industry_csrc2023(A1438,"",3)</f>
        <v>计算机、通信和其他电子设备制造业</v>
      </c>
      <c r="F1438" s="16">
        <f>[1]!s_is(A1438,83,"FY","YTD","20251231",1,"",100000000)</f>
        <v>4.9476746899000004</v>
      </c>
      <c r="G1438" s="16">
        <f>[1]!s_is(A1438,83,"FY","YTD","20241231",1,"",100000000)</f>
        <v>9.4488320040999998</v>
      </c>
      <c r="H1438" s="16">
        <f>[1]!s_is(A1438,61,"FY","YTD","20251231",1,"",100000000)</f>
        <v>-2.90418953</v>
      </c>
      <c r="I1438" s="16">
        <f>[1]!s_is(A1438,61,"FY","YTD","20241231",1,"",100000000)</f>
        <v>-4.0357068221999999</v>
      </c>
      <c r="J1438" s="16">
        <f>[1]!s_fa_roe(A1438,"20251231")</f>
        <v>-926.7174</v>
      </c>
      <c r="K1438" s="16">
        <f>[1]!s_stmnote_rdexp(A1438,"20251231",1,10000)</f>
        <v>5475.7101060000005</v>
      </c>
      <c r="L1438" s="16">
        <f>[1]!s_margin_tradingbalance(A1438,"",10000)</f>
        <v>7439.5469000000003</v>
      </c>
      <c r="M1438" s="16">
        <f>[1]!s_margin_seclendingbalance(A1438,"",10000)</f>
        <v>0</v>
      </c>
      <c r="N1438" s="17">
        <f>[1]!s_val_ev(A1438,"",100000000)</f>
        <v>56.4575963622</v>
      </c>
      <c r="O1438" s="17">
        <f>[1]!share_freesharesmv(A1438,"",100000000)</f>
        <v>23.182079998500001</v>
      </c>
      <c r="P1438" s="17">
        <f ca="1">[1]!s_dq_amount_btin(A1438,TODAY()-1,100000000)</f>
        <v>0.58432075999999999</v>
      </c>
      <c r="Q1438" s="17">
        <f ca="1">[1]!s_dq_turn(A1438,TODAY()-1)</f>
        <v>1.2061026716184113</v>
      </c>
      <c r="R1438" s="2">
        <f>[1]!s_pq_amount(A1438,"20260101","",100000000)</f>
        <v>106.98520652000001</v>
      </c>
      <c r="S1438" s="2">
        <f>[1]!s_pq_avgamount(A1438,"20260101","",100000000)</f>
        <v>0.99060376407407402</v>
      </c>
      <c r="T1438" s="17">
        <f>[1]!s_ipo_dilutedpe(A1438)</f>
        <v>99.63</v>
      </c>
      <c r="U1438" s="12">
        <f>[1]!s_ipo_collection_total(A1438,100000000)</f>
        <v>19.905999999999999</v>
      </c>
      <c r="V1438" s="18">
        <f>[1]!s_val_pe_ttm(A1438,"")</f>
        <v>-17.936944961547852</v>
      </c>
    </row>
    <row r="1439" spans="1:22" x14ac:dyDescent="0.3">
      <c r="A1439" s="12" t="s">
        <v>3427</v>
      </c>
      <c r="B1439" s="12" t="s">
        <v>3428</v>
      </c>
      <c r="C1439" s="16" t="str">
        <f>[1]!s_info_mkt(A1439)</f>
        <v>主板</v>
      </c>
      <c r="D1439" s="16" t="str">
        <f>[1]!s_ipo_listeddate(A1439)</f>
        <v>2007-07-12</v>
      </c>
      <c r="E1439" s="16" t="str">
        <f>[1]!s_info_industry_csrc2023(A1439,"",3)</f>
        <v>有色金属矿采选业</v>
      </c>
      <c r="F1439" s="16">
        <f>[1]!s_is(A1439,83,"FY","YTD","20251231",1,"",100000000)</f>
        <v>616.86769907999997</v>
      </c>
      <c r="G1439" s="16">
        <f>[1]!s_is(A1439,83,"FY","YTD","20241231",1,"",100000000)</f>
        <v>500.25596655999999</v>
      </c>
      <c r="H1439" s="16">
        <f>[1]!s_is(A1439,61,"FY","YTD","20251231",1,"",100000000)</f>
        <v>36.426867719999997</v>
      </c>
      <c r="I1439" s="16">
        <f>[1]!s_is(A1439,61,"FY","YTD","20241231",1,"",100000000)</f>
        <v>29.315462239999999</v>
      </c>
      <c r="J1439" s="16">
        <f>[1]!s_fa_roe(A1439,"20251231")</f>
        <v>20.5017</v>
      </c>
      <c r="K1439" s="16">
        <f>[1]!s_stmnote_rdexp(A1439,"20251231",1,10000)</f>
        <v>108333.25750000001</v>
      </c>
      <c r="L1439" s="16">
        <f>[1]!s_margin_tradingbalance(A1439,"",10000)</f>
        <v>232023.40900000001</v>
      </c>
      <c r="M1439" s="16">
        <f>[1]!s_margin_seclendingbalance(A1439,"",10000)</f>
        <v>1625.4762000000001</v>
      </c>
      <c r="N1439" s="17">
        <f>[1]!s_val_ev(A1439,"",100000000)</f>
        <v>756.60249999999996</v>
      </c>
      <c r="O1439" s="17">
        <f>[1]!share_freesharesmv(A1439,"",100000000)</f>
        <v>514.48971651000011</v>
      </c>
      <c r="P1439" s="17">
        <f ca="1">[1]!s_dq_amount_btin(A1439,TODAY()-1,100000000)</f>
        <v>28.05388816</v>
      </c>
      <c r="Q1439" s="17">
        <f ca="1">[1]!s_dq_turn(A1439,TODAY()-1)</f>
        <v>3.6722893411665969</v>
      </c>
      <c r="R1439" s="2">
        <f>[1]!s_pq_amount(A1439,"20260101","",100000000)</f>
        <v>2081.3469306299999</v>
      </c>
      <c r="S1439" s="2">
        <f>[1]!s_pq_avgamount(A1439,"20260101","",100000000)</f>
        <v>19.094925969082567</v>
      </c>
      <c r="T1439" s="17">
        <f>[1]!s_ipo_dilutedpe(A1439)</f>
        <v>20.87</v>
      </c>
      <c r="U1439" s="12">
        <f>[1]!s_ipo_collection_total(A1439,100000000)</f>
        <v>62.008000000000003</v>
      </c>
      <c r="V1439" s="18">
        <f>[1]!s_val_pe_ttm(A1439,"")</f>
        <v>17.114099502563477</v>
      </c>
    </row>
    <row r="1440" spans="1:22" x14ac:dyDescent="0.3">
      <c r="A1440" s="12" t="s">
        <v>3429</v>
      </c>
      <c r="B1440" s="12" t="s">
        <v>3430</v>
      </c>
      <c r="C1440" s="16" t="str">
        <f>[1]!s_info_mkt(A1440)</f>
        <v>主板</v>
      </c>
      <c r="D1440" s="16" t="str">
        <f>[1]!s_ipo_listeddate(A1440)</f>
        <v>2001-01-18</v>
      </c>
      <c r="E1440" s="16" t="str">
        <f>[1]!s_info_industry_csrc2023(A1440,"",3)</f>
        <v>黑色金属矿采选业</v>
      </c>
      <c r="F1440" s="16">
        <f>[1]!s_is(A1440,83,"FY","YTD","20251231",1,"",100000000)</f>
        <v>9.7017854275999991</v>
      </c>
      <c r="G1440" s="16">
        <f>[1]!s_is(A1440,83,"FY","YTD","20241231",1,"",100000000)</f>
        <v>4.2986236168000005</v>
      </c>
      <c r="H1440" s="16">
        <f>[1]!s_is(A1440,61,"FY","YTD","20251231",1,"",100000000)</f>
        <v>1.8414071693</v>
      </c>
      <c r="I1440" s="16">
        <f>[1]!s_is(A1440,61,"FY","YTD","20241231",1,"",100000000)</f>
        <v>5.5074773099999995E-2</v>
      </c>
      <c r="J1440" s="16">
        <f>[1]!s_fa_roe(A1440,"20251231")</f>
        <v>6.2986000000000004</v>
      </c>
      <c r="K1440" s="16">
        <f>[1]!s_stmnote_rdexp(A1440,"20251231",1,10000)</f>
        <v>0</v>
      </c>
      <c r="L1440" s="16">
        <f>[1]!s_margin_tradingbalance(A1440,"",10000)</f>
        <v>31457.536199999999</v>
      </c>
      <c r="M1440" s="16">
        <f>[1]!s_margin_seclendingbalance(A1440,"",10000)</f>
        <v>24.545400000000001</v>
      </c>
      <c r="N1440" s="17">
        <f>[1]!s_val_ev(A1440,"",100000000)</f>
        <v>57.219226533600008</v>
      </c>
      <c r="O1440" s="17">
        <f>[1]!share_freesharesmv(A1440,"",100000000)</f>
        <v>40.053463327999999</v>
      </c>
      <c r="P1440" s="17">
        <f ca="1">[1]!s_dq_amount_btin(A1440,TODAY()-1,100000000)</f>
        <v>2.0089399000000001</v>
      </c>
      <c r="Q1440" s="17">
        <f ca="1">[1]!s_dq_turn(A1440,TODAY()-1)</f>
        <v>3.5089316190266904</v>
      </c>
      <c r="R1440" s="2">
        <f>[1]!s_pq_amount(A1440,"20260101","",100000000)</f>
        <v>272.96638740999998</v>
      </c>
      <c r="S1440" s="2">
        <f>[1]!s_pq_avgamount(A1440,"20260101","",100000000)</f>
        <v>2.5042787835779814</v>
      </c>
      <c r="T1440" s="17">
        <f>[1]!s_ipo_dilutedpe(A1440)</f>
        <v>39.28</v>
      </c>
      <c r="U1440" s="12">
        <f>[1]!s_ipo_collection_total(A1440,100000000)</f>
        <v>3.3</v>
      </c>
      <c r="V1440" s="18">
        <f>[1]!s_val_pe_ttm(A1440,"")</f>
        <v>30.278879165649414</v>
      </c>
    </row>
    <row r="1441" spans="1:22" x14ac:dyDescent="0.3">
      <c r="A1441" s="12" t="s">
        <v>3431</v>
      </c>
      <c r="B1441" s="12" t="s">
        <v>3432</v>
      </c>
      <c r="C1441" s="16" t="str">
        <f>[1]!s_info_mkt(A1441)</f>
        <v>主板</v>
      </c>
      <c r="D1441" s="16" t="str">
        <f>[1]!s_ipo_listeddate(A1441)</f>
        <v>2011-03-17</v>
      </c>
      <c r="E1441" s="16" t="str">
        <f>[1]!s_info_industry_csrc2023(A1441,"",3)</f>
        <v>水的生产和供应业</v>
      </c>
      <c r="F1441" s="16">
        <f>[1]!s_is(A1441,83,"FY","YTD","20251231",1,"",100000000)</f>
        <v>14.584031700399999</v>
      </c>
      <c r="G1441" s="16">
        <f>[1]!s_is(A1441,83,"FY","YTD","20241231",1,"",100000000)</f>
        <v>15.3306738698</v>
      </c>
      <c r="H1441" s="16">
        <f>[1]!s_is(A1441,61,"FY","YTD","20251231",1,"",100000000)</f>
        <v>3.6963489318999998</v>
      </c>
      <c r="I1441" s="16">
        <f>[1]!s_is(A1441,61,"FY","YTD","20241231",1,"",100000000)</f>
        <v>4.0200435898000002</v>
      </c>
      <c r="J1441" s="16">
        <f>[1]!s_fa_roe(A1441,"20251231")</f>
        <v>8.2132000000000005</v>
      </c>
      <c r="K1441" s="16">
        <f>[1]!s_stmnote_rdexp(A1441,"20251231",1,10000)</f>
        <v>768.00723700000003</v>
      </c>
      <c r="L1441" s="16">
        <f>[1]!s_margin_tradingbalance(A1441,"",10000)</f>
        <v>15755.766100000001</v>
      </c>
      <c r="M1441" s="16">
        <f>[1]!s_margin_seclendingbalance(A1441,"",10000)</f>
        <v>26.2105</v>
      </c>
      <c r="N1441" s="17">
        <f>[1]!s_val_ev(A1441,"",100000000)</f>
        <v>55.083886198800002</v>
      </c>
      <c r="O1441" s="17">
        <f>[1]!share_freesharesmv(A1441,"",100000000)</f>
        <v>19.418431185999999</v>
      </c>
      <c r="P1441" s="17">
        <f ca="1">[1]!s_dq_amount_btin(A1441,TODAY()-1,100000000)</f>
        <v>0.76932506000000001</v>
      </c>
      <c r="Q1441" s="17">
        <f ca="1">[1]!s_dq_turn(A1441,TODAY()-1)</f>
        <v>1.3970119995214938</v>
      </c>
      <c r="R1441" s="2">
        <f>[1]!s_pq_amount(A1441,"20260101","",100000000)</f>
        <v>76.309691340000001</v>
      </c>
      <c r="S1441" s="2">
        <f>[1]!s_pq_avgamount(A1441,"20260101","",100000000)</f>
        <v>0.70008891137614682</v>
      </c>
      <c r="T1441" s="17">
        <f>[1]!s_ipo_dilutedpe(A1441)</f>
        <v>58.08</v>
      </c>
      <c r="U1441" s="12">
        <f>[1]!s_ipo_collection_total(A1441,100000000)</f>
        <v>11.054399999999999</v>
      </c>
      <c r="V1441" s="18">
        <f>[1]!s_val_pe_ttm(A1441,"")</f>
        <v>15.270747184753418</v>
      </c>
    </row>
    <row r="1442" spans="1:22" x14ac:dyDescent="0.3">
      <c r="A1442" s="12" t="s">
        <v>3433</v>
      </c>
      <c r="B1442" s="12" t="s">
        <v>3434</v>
      </c>
      <c r="C1442" s="16" t="str">
        <f>[1]!s_info_mkt(A1442)</f>
        <v>主板</v>
      </c>
      <c r="D1442" s="16" t="str">
        <f>[1]!s_ipo_listeddate(A1442)</f>
        <v>2022-06-24</v>
      </c>
      <c r="E1442" s="16" t="str">
        <f>[1]!s_info_industry_csrc2023(A1442,"",3)</f>
        <v>批发业</v>
      </c>
      <c r="F1442" s="16">
        <f>[1]!s_is(A1442,83,"FY","YTD","20251231",1,"",100000000)</f>
        <v>12.167912915</v>
      </c>
      <c r="G1442" s="16">
        <f>[1]!s_is(A1442,83,"FY","YTD","20241231",1,"",100000000)</f>
        <v>9.0936186689999996</v>
      </c>
      <c r="H1442" s="16">
        <f>[1]!s_is(A1442,61,"FY","YTD","20251231",1,"",100000000)</f>
        <v>1.8387901841000001</v>
      </c>
      <c r="I1442" s="16">
        <f>[1]!s_is(A1442,61,"FY","YTD","20241231",1,"",100000000)</f>
        <v>0.88524568700000006</v>
      </c>
      <c r="J1442" s="16">
        <f>[1]!s_fa_roe(A1442,"20251231")</f>
        <v>14.6968</v>
      </c>
      <c r="K1442" s="16">
        <f>[1]!s_stmnote_rdexp(A1442,"20251231",1,10000)</f>
        <v>1504.165317</v>
      </c>
      <c r="L1442" s="16">
        <f>[1]!s_margin_tradingbalance(A1442,"",10000)</f>
        <v>0</v>
      </c>
      <c r="M1442" s="16">
        <f>[1]!s_margin_seclendingbalance(A1442,"",10000)</f>
        <v>0</v>
      </c>
      <c r="N1442" s="17">
        <f>[1]!s_val_ev(A1442,"",100000000)</f>
        <v>60.355014706000006</v>
      </c>
      <c r="O1442" s="17">
        <f>[1]!share_freesharesmv(A1442,"",100000000)</f>
        <v>20.365053842000002</v>
      </c>
      <c r="P1442" s="17">
        <f ca="1">[1]!s_dq_amount_btin(A1442,TODAY()-1,100000000)</f>
        <v>1.36890304</v>
      </c>
      <c r="Q1442" s="17">
        <f ca="1">[1]!s_dq_turn(A1442,TODAY()-1)</f>
        <v>2.4519124456359109</v>
      </c>
      <c r="R1442" s="2">
        <f>[1]!s_pq_amount(A1442,"20260101","",100000000)</f>
        <v>223.76397686000001</v>
      </c>
      <c r="S1442" s="2">
        <f>[1]!s_pq_avgamount(A1442,"20260101","",100000000)</f>
        <v>2.0528805216513764</v>
      </c>
      <c r="T1442" s="17">
        <f>[1]!s_ipo_dilutedpe(A1442)</f>
        <v>22.99</v>
      </c>
      <c r="U1442" s="12">
        <f>[1]!s_ipo_collection_total(A1442,100000000)</f>
        <v>5.84</v>
      </c>
      <c r="V1442" s="18">
        <f>[1]!s_val_pe_ttm(A1442,"")</f>
        <v>28.680095672607422</v>
      </c>
    </row>
    <row r="1443" spans="1:22" x14ac:dyDescent="0.3">
      <c r="A1443" s="12" t="s">
        <v>3435</v>
      </c>
      <c r="B1443" s="12" t="s">
        <v>3436</v>
      </c>
      <c r="C1443" s="16" t="str">
        <f>[1]!s_info_mkt(A1443)</f>
        <v>创业板</v>
      </c>
      <c r="D1443" s="16" t="str">
        <f>[1]!s_ipo_listeddate(A1443)</f>
        <v>2014-01-29</v>
      </c>
      <c r="E1443" s="16" t="str">
        <f>[1]!s_info_industry_csrc2023(A1443,"",3)</f>
        <v>医药制造业</v>
      </c>
      <c r="F1443" s="16">
        <f>[1]!s_is(A1443,83,"FY","YTD","20251231",1,"",100000000)</f>
        <v>34.198295209699999</v>
      </c>
      <c r="G1443" s="16">
        <f>[1]!s_is(A1443,83,"FY","YTD","20241231",1,"",100000000)</f>
        <v>30.119663543200001</v>
      </c>
      <c r="H1443" s="16">
        <f>[1]!s_is(A1443,61,"FY","YTD","20251231",1,"",100000000)</f>
        <v>0.96339888879999991</v>
      </c>
      <c r="I1443" s="16">
        <f>[1]!s_is(A1443,61,"FY","YTD","20241231",1,"",100000000)</f>
        <v>-2.8775329738999997</v>
      </c>
      <c r="J1443" s="16">
        <f>[1]!s_fa_roe(A1443,"20251231")</f>
        <v>1.8266</v>
      </c>
      <c r="K1443" s="16">
        <f>[1]!s_stmnote_rdexp(A1443,"20251231",1,10000)</f>
        <v>26758.077245</v>
      </c>
      <c r="L1443" s="16">
        <f>[1]!s_margin_tradingbalance(A1443,"",10000)</f>
        <v>30568.655299999999</v>
      </c>
      <c r="M1443" s="16">
        <f>[1]!s_margin_seclendingbalance(A1443,"",10000)</f>
        <v>149.81280000000001</v>
      </c>
      <c r="N1443" s="17">
        <f>[1]!s_val_ev(A1443,"",100000000)</f>
        <v>77.603542732799994</v>
      </c>
      <c r="O1443" s="17">
        <f>[1]!share_freesharesmv(A1443,"",100000000)</f>
        <v>45.085855155599994</v>
      </c>
      <c r="P1443" s="17">
        <f ca="1">[1]!s_dq_amount_btin(A1443,TODAY()-1,100000000)</f>
        <v>1.4441638000000001</v>
      </c>
      <c r="Q1443" s="17">
        <f ca="1">[1]!s_dq_turn(A1443,TODAY()-1)</f>
        <v>2.039972509489556</v>
      </c>
      <c r="R1443" s="2">
        <f>[1]!s_pq_amount(A1443,"20260101","",100000000)</f>
        <v>305.67034855000003</v>
      </c>
      <c r="S1443" s="2">
        <f>[1]!s_pq_avgamount(A1443,"20260101","",100000000)</f>
        <v>2.8043151243119264</v>
      </c>
      <c r="T1443" s="17">
        <f>[1]!s_ipo_dilutedpe(A1443)</f>
        <v>34.26</v>
      </c>
      <c r="U1443" s="12">
        <f>[1]!s_ipo_collection_total(A1443,100000000)</f>
        <v>6.8397500000000004</v>
      </c>
      <c r="V1443" s="18">
        <f>[1]!s_val_pe_ttm(A1443,"")</f>
        <v>60.396942138671875</v>
      </c>
    </row>
    <row r="1444" spans="1:22" x14ac:dyDescent="0.3">
      <c r="A1444" s="12" t="s">
        <v>3437</v>
      </c>
      <c r="B1444" s="12" t="s">
        <v>3438</v>
      </c>
      <c r="C1444" s="16" t="str">
        <f>[1]!s_info_mkt(A1444)</f>
        <v>创业板</v>
      </c>
      <c r="D1444" s="16" t="str">
        <f>[1]!s_ipo_listeddate(A1444)</f>
        <v>2022-01-20</v>
      </c>
      <c r="E1444" s="16" t="str">
        <f>[1]!s_info_industry_csrc2023(A1444,"",3)</f>
        <v>医药制造业</v>
      </c>
      <c r="F1444" s="16">
        <f>[1]!s_is(A1444,83,"FY","YTD","20251231",1,"",100000000)</f>
        <v>4.0637197456000003</v>
      </c>
      <c r="G1444" s="16">
        <f>[1]!s_is(A1444,83,"FY","YTD","20241231",1,"",100000000)</f>
        <v>3.3313118238000001</v>
      </c>
      <c r="H1444" s="16">
        <f>[1]!s_is(A1444,61,"FY","YTD","20251231",1,"",100000000)</f>
        <v>-0.1192579602</v>
      </c>
      <c r="I1444" s="16">
        <f>[1]!s_is(A1444,61,"FY","YTD","20241231",1,"",100000000)</f>
        <v>-0.28103664370000003</v>
      </c>
      <c r="J1444" s="16">
        <f>[1]!s_fa_roe(A1444,"20251231")</f>
        <v>-0.56289999999999996</v>
      </c>
      <c r="K1444" s="16">
        <f>[1]!s_stmnote_rdexp(A1444,"20251231",1,10000)</f>
        <v>4017.8441200000002</v>
      </c>
      <c r="L1444" s="16">
        <f>[1]!s_margin_tradingbalance(A1444,"",10000)</f>
        <v>24024.808499999999</v>
      </c>
      <c r="M1444" s="16">
        <f>[1]!s_margin_seclendingbalance(A1444,"",10000)</f>
        <v>0</v>
      </c>
      <c r="N1444" s="17">
        <f>[1]!s_val_ev(A1444,"",100000000)</f>
        <v>55.263777932799997</v>
      </c>
      <c r="O1444" s="17">
        <f>[1]!share_freesharesmv(A1444,"",100000000)</f>
        <v>31.145633932799996</v>
      </c>
      <c r="P1444" s="17">
        <f ca="1">[1]!s_dq_amount_btin(A1444,TODAY()-1,100000000)</f>
        <v>1.8759396800000001</v>
      </c>
      <c r="Q1444" s="17">
        <f ca="1">[1]!s_dq_turn(A1444,TODAY()-1)</f>
        <v>3.806952412721722</v>
      </c>
      <c r="R1444" s="2">
        <f>[1]!s_pq_amount(A1444,"20260101","",100000000)</f>
        <v>347.15335407999999</v>
      </c>
      <c r="S1444" s="2">
        <f>[1]!s_pq_avgamount(A1444,"20260101","",100000000)</f>
        <v>3.1848931566972478</v>
      </c>
      <c r="T1444" s="17">
        <f>[1]!s_ipo_dilutedpe(A1444)</f>
        <v>83.1</v>
      </c>
      <c r="U1444" s="12">
        <f>[1]!s_ipo_collection_total(A1444,100000000)</f>
        <v>17.5721060415</v>
      </c>
      <c r="V1444" s="18">
        <f>[1]!s_val_pe_ttm(A1444,"")</f>
        <v>-1568.273681640625</v>
      </c>
    </row>
    <row r="1445" spans="1:22" x14ac:dyDescent="0.3">
      <c r="A1445" s="12" t="s">
        <v>3439</v>
      </c>
      <c r="B1445" s="12" t="s">
        <v>3440</v>
      </c>
      <c r="C1445" s="16" t="str">
        <f>[1]!s_info_mkt(A1445)</f>
        <v>创业板</v>
      </c>
      <c r="D1445" s="16" t="str">
        <f>[1]!s_ipo_listeddate(A1445)</f>
        <v>2015-05-15</v>
      </c>
      <c r="E1445" s="16" t="str">
        <f>[1]!s_info_industry_csrc2023(A1445,"",3)</f>
        <v>医药制造业</v>
      </c>
      <c r="F1445" s="16">
        <f>[1]!s_is(A1445,83,"FY","YTD","20251231",1,"",100000000)</f>
        <v>9.4279540149999992</v>
      </c>
      <c r="G1445" s="16">
        <f>[1]!s_is(A1445,83,"FY","YTD","20241231",1,"",100000000)</f>
        <v>8.8257332058000006</v>
      </c>
      <c r="H1445" s="16">
        <f>[1]!s_is(A1445,61,"FY","YTD","20251231",1,"",100000000)</f>
        <v>1.7655246748</v>
      </c>
      <c r="I1445" s="16">
        <f>[1]!s_is(A1445,61,"FY","YTD","20241231",1,"",100000000)</f>
        <v>1.1942474126</v>
      </c>
      <c r="J1445" s="16">
        <f>[1]!s_fa_roe(A1445,"20251231")</f>
        <v>18.4711</v>
      </c>
      <c r="K1445" s="16">
        <f>[1]!s_stmnote_rdexp(A1445,"20251231",1,10000)</f>
        <v>4227.4314750000003</v>
      </c>
      <c r="L1445" s="16">
        <f>[1]!s_margin_tradingbalance(A1445,"",10000)</f>
        <v>0</v>
      </c>
      <c r="M1445" s="16">
        <f>[1]!s_margin_seclendingbalance(A1445,"",10000)</f>
        <v>0</v>
      </c>
      <c r="N1445" s="17">
        <f>[1]!s_val_ev(A1445,"",100000000)</f>
        <v>27.923742709799999</v>
      </c>
      <c r="O1445" s="17">
        <f>[1]!share_freesharesmv(A1445,"",100000000)</f>
        <v>18.070451668499999</v>
      </c>
      <c r="P1445" s="17">
        <f ca="1">[1]!s_dq_amount_btin(A1445,TODAY()-1,100000000)</f>
        <v>0.39066953999999998</v>
      </c>
      <c r="Q1445" s="17">
        <f ca="1">[1]!s_dq_turn(A1445,TODAY()-1)</f>
        <v>1.654736494676619</v>
      </c>
      <c r="R1445" s="2">
        <f>[1]!s_pq_amount(A1445,"20260101","",100000000)</f>
        <v>128.53898333000001</v>
      </c>
      <c r="S1445" s="2">
        <f>[1]!s_pq_avgamount(A1445,"20260101","",100000000)</f>
        <v>1.1792567277981651</v>
      </c>
      <c r="T1445" s="17">
        <f>[1]!s_ipo_dilutedpe(A1445)</f>
        <v>22.99</v>
      </c>
      <c r="U1445" s="12">
        <f>[1]!s_ipo_collection_total(A1445,100000000)</f>
        <v>1.73536</v>
      </c>
      <c r="V1445" s="18">
        <f>[1]!s_val_pe_ttm(A1445,"")</f>
        <v>15.826601982116699</v>
      </c>
    </row>
    <row r="1446" spans="1:22" x14ac:dyDescent="0.3">
      <c r="A1446" s="12" t="s">
        <v>3441</v>
      </c>
      <c r="B1446" s="12" t="s">
        <v>3442</v>
      </c>
      <c r="C1446" s="16" t="str">
        <f>[1]!s_info_mkt(A1446)</f>
        <v>主板</v>
      </c>
      <c r="D1446" s="16" t="str">
        <f>[1]!s_ipo_listeddate(A1446)</f>
        <v>2021-04-21</v>
      </c>
      <c r="E1446" s="16" t="str">
        <f>[1]!s_info_industry_csrc2023(A1446,"",3)</f>
        <v>教育</v>
      </c>
      <c r="F1446" s="16">
        <f>[1]!s_is(A1446,83,"FY","YTD","20251231",1,"",100000000)</f>
        <v>8.1121609318000001</v>
      </c>
      <c r="G1446" s="16">
        <f>[1]!s_is(A1446,83,"FY","YTD","20241231",1,"",100000000)</f>
        <v>7.8343434521000006</v>
      </c>
      <c r="H1446" s="16">
        <f>[1]!s_is(A1446,61,"FY","YTD","20251231",1,"",100000000)</f>
        <v>3.1992358347000005</v>
      </c>
      <c r="I1446" s="16">
        <f>[1]!s_is(A1446,61,"FY","YTD","20241231",1,"",100000000)</f>
        <v>2.6857269524</v>
      </c>
      <c r="J1446" s="16">
        <f>[1]!s_fa_roe(A1446,"20251231")</f>
        <v>32.449100000000001</v>
      </c>
      <c r="K1446" s="16">
        <f>[1]!s_stmnote_rdexp(A1446,"20251231",1,10000)</f>
        <v>3075.9853550000003</v>
      </c>
      <c r="L1446" s="16">
        <f>[1]!s_margin_tradingbalance(A1446,"",10000)</f>
        <v>0</v>
      </c>
      <c r="M1446" s="16">
        <f>[1]!s_margin_seclendingbalance(A1446,"",10000)</f>
        <v>0</v>
      </c>
      <c r="N1446" s="17">
        <f>[1]!s_val_ev(A1446,"",100000000)</f>
        <v>65.32575258</v>
      </c>
      <c r="O1446" s="17">
        <f>[1]!share_freesharesmv(A1446,"",100000000)</f>
        <v>26.828723024399995</v>
      </c>
      <c r="P1446" s="17">
        <f ca="1">[1]!s_dq_amount_btin(A1446,TODAY()-1,100000000)</f>
        <v>0.30583116999999999</v>
      </c>
      <c r="Q1446" s="17">
        <f ca="1">[1]!s_dq_turn(A1446,TODAY()-1)</f>
        <v>0.47136755971223748</v>
      </c>
      <c r="R1446" s="2">
        <f>[1]!s_pq_amount(A1446,"20260101","",100000000)</f>
        <v>100.32825842</v>
      </c>
      <c r="S1446" s="2">
        <f>[1]!s_pq_avgamount(A1446,"20260101","",100000000)</f>
        <v>0.9204427377981651</v>
      </c>
      <c r="T1446" s="17">
        <f>[1]!s_ipo_dilutedpe(A1446)</f>
        <v>22.99</v>
      </c>
      <c r="U1446" s="12">
        <f>[1]!s_ipo_collection_total(A1446,100000000)</f>
        <v>5.8166219999999997</v>
      </c>
      <c r="V1446" s="18">
        <f>[1]!s_val_pe_ttm(A1446,"")</f>
        <v>19.751611709594727</v>
      </c>
    </row>
    <row r="1447" spans="1:22" x14ac:dyDescent="0.3">
      <c r="A1447" s="12" t="s">
        <v>3443</v>
      </c>
      <c r="B1447" s="12" t="s">
        <v>3444</v>
      </c>
      <c r="C1447" s="16" t="str">
        <f>[1]!s_info_mkt(A1447)</f>
        <v>创业板</v>
      </c>
      <c r="D1447" s="16" t="str">
        <f>[1]!s_ipo_listeddate(A1447)</f>
        <v>2017-02-13</v>
      </c>
      <c r="E1447" s="16" t="str">
        <f>[1]!s_info_industry_csrc2023(A1447,"",3)</f>
        <v>软件和信息技术服务业</v>
      </c>
      <c r="F1447" s="16">
        <f>[1]!s_is(A1447,83,"FY","YTD","20251231",1,"",100000000)</f>
        <v>6.1672833740000002</v>
      </c>
      <c r="G1447" s="16">
        <f>[1]!s_is(A1447,83,"FY","YTD","20241231",1,"",100000000)</f>
        <v>8.7156894042999991</v>
      </c>
      <c r="H1447" s="16">
        <f>[1]!s_is(A1447,61,"FY","YTD","20251231",1,"",100000000)</f>
        <v>-1.8005864334000001</v>
      </c>
      <c r="I1447" s="16">
        <f>[1]!s_is(A1447,61,"FY","YTD","20241231",1,"",100000000)</f>
        <v>-0.51108477139999997</v>
      </c>
      <c r="J1447" s="16">
        <f>[1]!s_fa_roe(A1447,"20251231")</f>
        <v>-12.437099999999999</v>
      </c>
      <c r="K1447" s="16">
        <f>[1]!s_stmnote_rdexp(A1447,"20251231",1,10000)</f>
        <v>14392.718175999998</v>
      </c>
      <c r="L1447" s="16">
        <f>[1]!s_margin_tradingbalance(A1447,"",10000)</f>
        <v>0</v>
      </c>
      <c r="M1447" s="16">
        <f>[1]!s_margin_seclendingbalance(A1447,"",10000)</f>
        <v>0</v>
      </c>
      <c r="N1447" s="17">
        <f>[1]!s_val_ev(A1447,"",100000000)</f>
        <v>41.833099262399998</v>
      </c>
      <c r="O1447" s="17">
        <f>[1]!share_freesharesmv(A1447,"",100000000)</f>
        <v>24.608222301399998</v>
      </c>
      <c r="P1447" s="17">
        <f ca="1">[1]!s_dq_amount_btin(A1447,TODAY()-1,100000000)</f>
        <v>2.1280651399999999</v>
      </c>
      <c r="Q1447" s="17">
        <f ca="1">[1]!s_dq_turn(A1447,TODAY()-1)</f>
        <v>5.8476139280944395</v>
      </c>
      <c r="R1447" s="2">
        <f>[1]!s_pq_amount(A1447,"20260101","",100000000)</f>
        <v>297.07123086000001</v>
      </c>
      <c r="S1447" s="2">
        <f>[1]!s_pq_avgamount(A1447,"20260101","",100000000)</f>
        <v>2.7254241363302749</v>
      </c>
      <c r="T1447" s="17">
        <f>[1]!s_ipo_dilutedpe(A1447)</f>
        <v>22.98</v>
      </c>
      <c r="U1447" s="12">
        <f>[1]!s_ipo_collection_total(A1447,100000000)</f>
        <v>2.7237680000000002</v>
      </c>
      <c r="V1447" s="18">
        <f>[1]!s_val_pe_ttm(A1447,"")</f>
        <v>-23.033027648925781</v>
      </c>
    </row>
    <row r="1448" spans="1:22" x14ac:dyDescent="0.3">
      <c r="A1448" s="12" t="s">
        <v>3445</v>
      </c>
      <c r="B1448" s="12" t="s">
        <v>3446</v>
      </c>
      <c r="C1448" s="16" t="str">
        <f>[1]!s_info_mkt(A1448)</f>
        <v>主板</v>
      </c>
      <c r="D1448" s="16" t="str">
        <f>[1]!s_ipo_listeddate(A1448)</f>
        <v>1994-02-04</v>
      </c>
      <c r="E1448" s="16" t="str">
        <f>[1]!s_info_industry_csrc2023(A1448,"",3)</f>
        <v>批发业</v>
      </c>
      <c r="F1448" s="16">
        <f>[1]!s_is(A1448,83,"FY","YTD","20251231",1,"",100000000)</f>
        <v>16.8151542134</v>
      </c>
      <c r="G1448" s="16">
        <f>[1]!s_is(A1448,83,"FY","YTD","20241231",1,"",100000000)</f>
        <v>25.544675382399998</v>
      </c>
      <c r="H1448" s="16">
        <f>[1]!s_is(A1448,61,"FY","YTD","20251231",1,"",100000000)</f>
        <v>0.2915073795</v>
      </c>
      <c r="I1448" s="16">
        <f>[1]!s_is(A1448,61,"FY","YTD","20241231",1,"",100000000)</f>
        <v>0.50537393210000003</v>
      </c>
      <c r="J1448" s="16">
        <f>[1]!s_fa_roe(A1448,"20251231")</f>
        <v>2.3877000000000002</v>
      </c>
      <c r="K1448" s="16">
        <f>[1]!s_stmnote_rdexp(A1448,"20251231",1,10000)</f>
        <v>0</v>
      </c>
      <c r="L1448" s="16">
        <f>[1]!s_margin_tradingbalance(A1448,"",10000)</f>
        <v>9345.1869000000006</v>
      </c>
      <c r="M1448" s="16">
        <f>[1]!s_margin_seclendingbalance(A1448,"",10000)</f>
        <v>32.637099999999997</v>
      </c>
      <c r="N1448" s="17">
        <f>[1]!s_val_ev(A1448,"",100000000)</f>
        <v>35.440358642644725</v>
      </c>
      <c r="O1448" s="17">
        <f>[1]!share_freesharesmv(A1448,"",100000000)</f>
        <v>13.220286269400001</v>
      </c>
      <c r="P1448" s="17">
        <f ca="1">[1]!s_dq_amount_btin(A1448,TODAY()-1,100000000)</f>
        <v>0.49926196</v>
      </c>
      <c r="Q1448" s="17">
        <f ca="1">[1]!s_dq_turn(A1448,TODAY()-1)</f>
        <v>1.487747601585214</v>
      </c>
      <c r="R1448" s="2">
        <f>[1]!s_pq_amount(A1448,"20260101","",100000000)</f>
        <v>55.174993899999997</v>
      </c>
      <c r="S1448" s="2">
        <f>[1]!s_pq_avgamount(A1448,"20260101","",100000000)</f>
        <v>0.50619260458715598</v>
      </c>
      <c r="T1448" s="17">
        <f>[1]!s_ipo_dilutedpe(A1448)</f>
        <v>17.600000000000001</v>
      </c>
      <c r="U1448" s="12">
        <f>[1]!s_ipo_collection_total(A1448,100000000)</f>
        <v>0.3145</v>
      </c>
      <c r="V1448" s="18">
        <f>[1]!s_val_pe_ttm(A1448,"")</f>
        <v>147.10557556152344</v>
      </c>
    </row>
    <row r="1449" spans="1:22" x14ac:dyDescent="0.3">
      <c r="A1449" s="12" t="s">
        <v>3447</v>
      </c>
      <c r="B1449" s="12" t="s">
        <v>3448</v>
      </c>
      <c r="C1449" s="16" t="str">
        <f>[1]!s_info_mkt(A1449)</f>
        <v>主板</v>
      </c>
      <c r="D1449" s="16" t="str">
        <f>[1]!s_ipo_listeddate(A1449)</f>
        <v>2010-06-03</v>
      </c>
      <c r="E1449" s="16" t="str">
        <f>[1]!s_info_industry_csrc2023(A1449,"",3)</f>
        <v>医药制造业</v>
      </c>
      <c r="F1449" s="16">
        <f>[1]!s_is(A1449,83,"FY","YTD","20251231",1,"",100000000)</f>
        <v>185.12918907</v>
      </c>
      <c r="G1449" s="16">
        <f>[1]!s_is(A1449,83,"FY","YTD","20241231",1,"",100000000)</f>
        <v>218.12414489</v>
      </c>
      <c r="H1449" s="16">
        <f>[1]!s_is(A1449,61,"FY","YTD","20251231",1,"",100000000)</f>
        <v>17.019354929999999</v>
      </c>
      <c r="I1449" s="16">
        <f>[1]!s_is(A1449,61,"FY","YTD","20241231",1,"",100000000)</f>
        <v>29.358921030000001</v>
      </c>
      <c r="J1449" s="16">
        <f>[1]!s_fa_roe(A1449,"20251231")</f>
        <v>7.2881999999999998</v>
      </c>
      <c r="K1449" s="16">
        <f>[1]!s_stmnote_rdexp(A1449,"20251231",1,10000)</f>
        <v>220521.24290000001</v>
      </c>
      <c r="L1449" s="16">
        <f>[1]!s_margin_tradingbalance(A1449,"",10000)</f>
        <v>59370.534500000002</v>
      </c>
      <c r="M1449" s="16">
        <f>[1]!s_margin_seclendingbalance(A1449,"",10000)</f>
        <v>612.30780000000004</v>
      </c>
      <c r="N1449" s="17">
        <f>[1]!s_val_ev(A1449,"",100000000)</f>
        <v>571.4086099136</v>
      </c>
      <c r="O1449" s="17">
        <f>[1]!share_freesharesmv(A1449,"",100000000)</f>
        <v>388.09879051760004</v>
      </c>
      <c r="P1449" s="17">
        <f ca="1">[1]!s_dq_amount_btin(A1449,TODAY()-1,100000000)</f>
        <v>8.3914603499999991</v>
      </c>
      <c r="Q1449" s="17">
        <f ca="1">[1]!s_dq_turn(A1449,TODAY()-1)</f>
        <v>1.7871111793338885</v>
      </c>
      <c r="R1449" s="2">
        <f>[1]!s_pq_amount(A1449,"20260101","",100000000)</f>
        <v>624.05852442000003</v>
      </c>
      <c r="S1449" s="2">
        <f>[1]!s_pq_avgamount(A1449,"20260101","",100000000)</f>
        <v>5.7253075634862389</v>
      </c>
      <c r="T1449" s="17">
        <f>[1]!s_ipo_dilutedpe(A1449)</f>
        <v>48.16</v>
      </c>
      <c r="U1449" s="12">
        <f>[1]!s_ipo_collection_total(A1449,100000000)</f>
        <v>50.015999999999998</v>
      </c>
      <c r="V1449" s="18">
        <f>[1]!s_val_pe_ttm(A1449,"")</f>
        <v>36.363174438476563</v>
      </c>
    </row>
    <row r="1450" spans="1:22" x14ac:dyDescent="0.3">
      <c r="A1450" s="12" t="s">
        <v>3449</v>
      </c>
      <c r="B1450" s="12" t="s">
        <v>3450</v>
      </c>
      <c r="C1450" s="16" t="str">
        <f>[1]!s_info_mkt(A1450)</f>
        <v>创业板</v>
      </c>
      <c r="D1450" s="16" t="str">
        <f>[1]!s_ipo_listeddate(A1450)</f>
        <v>2022-12-27</v>
      </c>
      <c r="E1450" s="16" t="str">
        <f>[1]!s_info_industry_csrc2023(A1450,"",3)</f>
        <v>医药制造业</v>
      </c>
      <c r="F1450" s="16">
        <f>[1]!s_is(A1450,83,"FY","YTD","20251231",1,"",100000000)</f>
        <v>46.162696442399998</v>
      </c>
      <c r="G1450" s="16">
        <f>[1]!s_is(A1450,83,"FY","YTD","20241231",1,"",100000000)</f>
        <v>57.583077426499997</v>
      </c>
      <c r="H1450" s="16">
        <f>[1]!s_is(A1450,61,"FY","YTD","20251231",1,"",100000000)</f>
        <v>7.6900890726000002</v>
      </c>
      <c r="I1450" s="16">
        <f>[1]!s_is(A1450,61,"FY","YTD","20241231",1,"",100000000)</f>
        <v>14.003241299400001</v>
      </c>
      <c r="J1450" s="16">
        <f>[1]!s_fa_roe(A1450,"20251231")</f>
        <v>9.6245999999999992</v>
      </c>
      <c r="K1450" s="16">
        <f>[1]!s_stmnote_rdexp(A1450,"20251231",1,10000)</f>
        <v>10248.789557</v>
      </c>
      <c r="L1450" s="16">
        <f>[1]!s_margin_tradingbalance(A1450,"",10000)</f>
        <v>44480.507599999997</v>
      </c>
      <c r="M1450" s="16">
        <f>[1]!s_margin_seclendingbalance(A1450,"",10000)</f>
        <v>426.76850000000002</v>
      </c>
      <c r="N1450" s="17">
        <f>[1]!s_val_ev(A1450,"",100000000)</f>
        <v>187.773157</v>
      </c>
      <c r="O1450" s="17">
        <f>[1]!share_freesharesmv(A1450,"",100000000)</f>
        <v>52.017211309399997</v>
      </c>
      <c r="P1450" s="17">
        <f ca="1">[1]!s_dq_amount_btin(A1450,TODAY()-1,100000000)</f>
        <v>0.77633070000000004</v>
      </c>
      <c r="Q1450" s="17">
        <f ca="1">[1]!s_dq_turn(A1450,TODAY()-1)</f>
        <v>1.49678816837938</v>
      </c>
      <c r="R1450" s="2">
        <f>[1]!s_pq_amount(A1450,"20260101","",100000000)</f>
        <v>202.95398223999999</v>
      </c>
      <c r="S1450" s="2">
        <f>[1]!s_pq_avgamount(A1450,"20260101","",100000000)</f>
        <v>1.8619631398165137</v>
      </c>
      <c r="T1450" s="17">
        <f>[1]!s_ipo_dilutedpe(A1450)</f>
        <v>99.8</v>
      </c>
      <c r="U1450" s="12">
        <f>[1]!s_ipo_collection_total(A1450,100000000)</f>
        <v>11.14</v>
      </c>
      <c r="V1450" s="18">
        <f>[1]!s_val_pe_ttm(A1450,"")</f>
        <v>31.744312286376953</v>
      </c>
    </row>
    <row r="1451" spans="1:22" x14ac:dyDescent="0.3">
      <c r="A1451" s="12" t="s">
        <v>3451</v>
      </c>
      <c r="B1451" s="12" t="s">
        <v>3452</v>
      </c>
      <c r="C1451" s="16" t="str">
        <f>[1]!s_info_mkt(A1451)</f>
        <v>主板</v>
      </c>
      <c r="D1451" s="16" t="str">
        <f>[1]!s_ipo_listeddate(A1451)</f>
        <v>2016-04-21</v>
      </c>
      <c r="E1451" s="16" t="str">
        <f>[1]!s_info_industry_csrc2023(A1451,"",3)</f>
        <v>橡胶和塑料制品业</v>
      </c>
      <c r="F1451" s="16">
        <f>[1]!s_is(A1451,83,"FY","YTD","20251231",1,"",100000000)</f>
        <v>18.2344640297</v>
      </c>
      <c r="G1451" s="16">
        <f>[1]!s_is(A1451,83,"FY","YTD","20241231",1,"",100000000)</f>
        <v>18.9431042617</v>
      </c>
      <c r="H1451" s="16">
        <f>[1]!s_is(A1451,61,"FY","YTD","20251231",1,"",100000000)</f>
        <v>1.7734429109000001</v>
      </c>
      <c r="I1451" s="16">
        <f>[1]!s_is(A1451,61,"FY","YTD","20241231",1,"",100000000)</f>
        <v>1.7217299934999999</v>
      </c>
      <c r="J1451" s="16">
        <f>[1]!s_fa_roe(A1451,"20251231")</f>
        <v>13.142099999999999</v>
      </c>
      <c r="K1451" s="16">
        <f>[1]!s_stmnote_rdexp(A1451,"20251231",1,10000)</f>
        <v>8867.0122769999998</v>
      </c>
      <c r="L1451" s="16">
        <f>[1]!s_margin_tradingbalance(A1451,"",10000)</f>
        <v>0</v>
      </c>
      <c r="M1451" s="16">
        <f>[1]!s_margin_seclendingbalance(A1451,"",10000)</f>
        <v>0</v>
      </c>
      <c r="N1451" s="17">
        <f>[1]!s_val_ev(A1451,"",100000000)</f>
        <v>53.41185024</v>
      </c>
      <c r="O1451" s="17">
        <f>[1]!share_freesharesmv(A1451,"",100000000)</f>
        <v>23.832729664799999</v>
      </c>
      <c r="P1451" s="17">
        <f ca="1">[1]!s_dq_amount_btin(A1451,TODAY()-1,100000000)</f>
        <v>1.7872015400000001</v>
      </c>
      <c r="Q1451" s="17">
        <f ca="1">[1]!s_dq_turn(A1451,TODAY()-1)</f>
        <v>3.3812687392193657</v>
      </c>
      <c r="R1451" s="2">
        <f>[1]!s_pq_amount(A1451,"20260101","",100000000)</f>
        <v>171.15788445000001</v>
      </c>
      <c r="S1451" s="2">
        <f>[1]!s_pq_avgamount(A1451,"20260101","",100000000)</f>
        <v>1.5702558206422019</v>
      </c>
      <c r="T1451" s="17">
        <f>[1]!s_ipo_dilutedpe(A1451)</f>
        <v>19.23</v>
      </c>
      <c r="U1451" s="12">
        <f>[1]!s_ipo_collection_total(A1451,100000000)</f>
        <v>2.7776640000000001</v>
      </c>
      <c r="V1451" s="18">
        <f>[1]!s_val_pe_ttm(A1451,"")</f>
        <v>23.492015838623047</v>
      </c>
    </row>
    <row r="1452" spans="1:22" x14ac:dyDescent="0.3">
      <c r="A1452" s="12" t="s">
        <v>3453</v>
      </c>
      <c r="B1452" s="12" t="s">
        <v>3454</v>
      </c>
      <c r="C1452" s="16" t="str">
        <f>[1]!s_info_mkt(A1452)</f>
        <v>创业板</v>
      </c>
      <c r="D1452" s="16" t="str">
        <f>[1]!s_ipo_listeddate(A1452)</f>
        <v>2019-08-28</v>
      </c>
      <c r="E1452" s="16" t="str">
        <f>[1]!s_info_industry_csrc2023(A1452,"",3)</f>
        <v>软件和信息技术服务业</v>
      </c>
      <c r="F1452" s="16">
        <f>[1]!s_is(A1452,83,"FY","YTD","20251231",1,"",100000000)</f>
        <v>4.9125877682999999</v>
      </c>
      <c r="G1452" s="16">
        <f>[1]!s_is(A1452,83,"FY","YTD","20241231",1,"",100000000)</f>
        <v>6.3978706575000004</v>
      </c>
      <c r="H1452" s="16">
        <f>[1]!s_is(A1452,61,"FY","YTD","20251231",1,"",100000000)</f>
        <v>0.26253085409999999</v>
      </c>
      <c r="I1452" s="16">
        <f>[1]!s_is(A1452,61,"FY","YTD","20241231",1,"",100000000)</f>
        <v>0.72875895940000002</v>
      </c>
      <c r="J1452" s="16">
        <f>[1]!s_fa_roe(A1452,"20251231")</f>
        <v>2.5289999999999999</v>
      </c>
      <c r="K1452" s="16">
        <f>[1]!s_stmnote_rdexp(A1452,"20251231",1,10000)</f>
        <v>7568.384509999999</v>
      </c>
      <c r="L1452" s="16">
        <f>[1]!s_margin_tradingbalance(A1452,"",10000)</f>
        <v>0</v>
      </c>
      <c r="M1452" s="16">
        <f>[1]!s_margin_seclendingbalance(A1452,"",10000)</f>
        <v>0</v>
      </c>
      <c r="N1452" s="17">
        <f>[1]!s_val_ev(A1452,"",100000000)</f>
        <v>27.575864226900002</v>
      </c>
      <c r="O1452" s="17">
        <f>[1]!share_freesharesmv(A1452,"",100000000)</f>
        <v>1.9142404785000002</v>
      </c>
      <c r="P1452" s="17">
        <f ca="1">[1]!s_dq_amount_btin(A1452,TODAY()-1,100000000)</f>
        <v>0.36205259000000001</v>
      </c>
      <c r="Q1452" s="17">
        <f ca="1">[1]!s_dq_turn(A1452,TODAY()-1)</f>
        <v>2.2083589026998003</v>
      </c>
      <c r="R1452" s="2">
        <f>[1]!s_pq_amount(A1452,"20260101","",100000000)</f>
        <v>60.00502565</v>
      </c>
      <c r="S1452" s="2">
        <f>[1]!s_pq_avgamount(A1452,"20260101","",100000000)</f>
        <v>0.55050482247706423</v>
      </c>
      <c r="T1452" s="17">
        <f>[1]!s_ipo_dilutedpe(A1452)</f>
        <v>21.35</v>
      </c>
      <c r="U1452" s="12">
        <f>[1]!s_ipo_collection_total(A1452,100000000)</f>
        <v>4.0917000000000003</v>
      </c>
      <c r="V1452" s="18">
        <f>[1]!s_val_pe_ttm(A1452,"")</f>
        <v>83.177398681640625</v>
      </c>
    </row>
    <row r="1453" spans="1:22" x14ac:dyDescent="0.3">
      <c r="A1453" s="12" t="s">
        <v>3455</v>
      </c>
      <c r="B1453" s="12" t="s">
        <v>3456</v>
      </c>
      <c r="C1453" s="16" t="str">
        <f>[1]!s_info_mkt(A1453)</f>
        <v>科创板</v>
      </c>
      <c r="D1453" s="16" t="str">
        <f>[1]!s_ipo_listeddate(A1453)</f>
        <v>2021-01-13</v>
      </c>
      <c r="E1453" s="16" t="str">
        <f>[1]!s_info_industry_csrc2023(A1453,"",3)</f>
        <v>医药制造业</v>
      </c>
      <c r="F1453" s="16">
        <f>[1]!s_is(A1453,83,"FY","YTD","20251231",1,"",100000000)</f>
        <v>3.9839977838</v>
      </c>
      <c r="G1453" s="16">
        <f>[1]!s_is(A1453,83,"FY","YTD","20241231",1,"",100000000)</f>
        <v>4.0233913609999998</v>
      </c>
      <c r="H1453" s="16">
        <f>[1]!s_is(A1453,61,"FY","YTD","20251231",1,"",100000000)</f>
        <v>0.23200785940000002</v>
      </c>
      <c r="I1453" s="16">
        <f>[1]!s_is(A1453,61,"FY","YTD","20241231",1,"",100000000)</f>
        <v>0.36803794649999999</v>
      </c>
      <c r="J1453" s="16">
        <f>[1]!s_fa_roe(A1453,"20251231")</f>
        <v>2.843</v>
      </c>
      <c r="K1453" s="16">
        <f>[1]!s_stmnote_rdexp(A1453,"20251231",1,10000)</f>
        <v>4775.66</v>
      </c>
      <c r="L1453" s="16">
        <f>[1]!s_margin_tradingbalance(A1453,"",10000)</f>
        <v>13492.8567</v>
      </c>
      <c r="M1453" s="16">
        <f>[1]!s_margin_seclendingbalance(A1453,"",10000)</f>
        <v>0</v>
      </c>
      <c r="N1453" s="17">
        <f>[1]!s_val_ev(A1453,"",100000000)</f>
        <v>66.939385830000006</v>
      </c>
      <c r="O1453" s="17">
        <f>[1]!share_freesharesmv(A1453,"",100000000)</f>
        <v>21.773602824000001</v>
      </c>
      <c r="P1453" s="17">
        <f ca="1">[1]!s_dq_amount_btin(A1453,TODAY()-1,100000000)</f>
        <v>0.83675951999999998</v>
      </c>
      <c r="Q1453" s="17">
        <f ca="1">[1]!s_dq_turn(A1453,TODAY()-1)</f>
        <v>1.2469269722906868</v>
      </c>
      <c r="R1453" s="2">
        <f>[1]!s_pq_amount(A1453,"20260101","",100000000)</f>
        <v>83.63228531</v>
      </c>
      <c r="S1453" s="2">
        <f>[1]!s_pq_avgamount(A1453,"20260101","",100000000)</f>
        <v>0.76726867256880726</v>
      </c>
      <c r="T1453" s="17">
        <f>[1]!s_ipo_dilutedpe(A1453)</f>
        <v>36.42</v>
      </c>
      <c r="U1453" s="12">
        <f>[1]!s_ipo_collection_total(A1453,100000000)</f>
        <v>5.5585916132000008</v>
      </c>
      <c r="V1453" s="18">
        <f>[1]!s_val_pe_ttm(A1453,"")</f>
        <v>307.921875</v>
      </c>
    </row>
    <row r="1454" spans="1:22" x14ac:dyDescent="0.3">
      <c r="A1454" s="12" t="s">
        <v>3457</v>
      </c>
      <c r="B1454" s="12" t="s">
        <v>3458</v>
      </c>
      <c r="C1454" s="16" t="str">
        <f>[1]!s_info_mkt(A1454)</f>
        <v>主板</v>
      </c>
      <c r="D1454" s="16" t="str">
        <f>[1]!s_ipo_listeddate(A1454)</f>
        <v>1997-01-06</v>
      </c>
      <c r="E1454" s="16" t="str">
        <f>[1]!s_info_industry_csrc2023(A1454,"",3)</f>
        <v>汽车制造业</v>
      </c>
      <c r="F1454" s="16">
        <f>[1]!s_is(A1454,83,"FY","YTD","20251231",1,"",100000000)</f>
        <v>15.392628011199999</v>
      </c>
      <c r="G1454" s="16">
        <f>[1]!s_is(A1454,83,"FY","YTD","20241231",1,"",100000000)</f>
        <v>14.5526092102</v>
      </c>
      <c r="H1454" s="16">
        <f>[1]!s_is(A1454,61,"FY","YTD","20251231",1,"",100000000)</f>
        <v>-0.49124657270000005</v>
      </c>
      <c r="I1454" s="16">
        <f>[1]!s_is(A1454,61,"FY","YTD","20241231",1,"",100000000)</f>
        <v>-0.35369214249999997</v>
      </c>
      <c r="J1454" s="16">
        <f>[1]!s_fa_roe(A1454,"20251231")</f>
        <v>-6.1908000000000003</v>
      </c>
      <c r="K1454" s="16">
        <f>[1]!s_stmnote_rdexp(A1454,"20251231",1,10000)</f>
        <v>6766.5393099999992</v>
      </c>
      <c r="L1454" s="16">
        <f>[1]!s_margin_tradingbalance(A1454,"",10000)</f>
        <v>10484.861800000001</v>
      </c>
      <c r="M1454" s="16">
        <f>[1]!s_margin_seclendingbalance(A1454,"",10000)</f>
        <v>0</v>
      </c>
      <c r="N1454" s="17">
        <f>[1]!s_val_ev(A1454,"",100000000)</f>
        <v>44.674266668400001</v>
      </c>
      <c r="O1454" s="17">
        <f>[1]!share_freesharesmv(A1454,"",100000000)</f>
        <v>24.557461804799999</v>
      </c>
      <c r="P1454" s="17">
        <f ca="1">[1]!s_dq_amount_btin(A1454,TODAY()-1,100000000)</f>
        <v>1.4671768999999999</v>
      </c>
      <c r="Q1454" s="17">
        <f ca="1">[1]!s_dq_turn(A1454,TODAY()-1)</f>
        <v>3.2927427230506878</v>
      </c>
      <c r="R1454" s="2">
        <f>[1]!s_pq_amount(A1454,"20260101","",100000000)</f>
        <v>295.36391137999999</v>
      </c>
      <c r="S1454" s="2">
        <f>[1]!s_pq_avgamount(A1454,"20260101","",100000000)</f>
        <v>2.7097606548623854</v>
      </c>
      <c r="T1454" s="17">
        <f>[1]!s_ipo_dilutedpe(A1454)</f>
        <v>13.98</v>
      </c>
      <c r="U1454" s="12">
        <f>[1]!s_ipo_collection_total(A1454,100000000)</f>
        <v>1.1607187800000001</v>
      </c>
      <c r="V1454" s="18">
        <f>[1]!s_val_pe_ttm(A1454,"")</f>
        <v>-81.979179382324219</v>
      </c>
    </row>
    <row r="1455" spans="1:22" x14ac:dyDescent="0.3">
      <c r="A1455" s="12" t="s">
        <v>3459</v>
      </c>
      <c r="B1455" s="12" t="s">
        <v>3460</v>
      </c>
      <c r="C1455" s="16" t="str">
        <f>[1]!s_info_mkt(A1455)</f>
        <v>创业板</v>
      </c>
      <c r="D1455" s="16" t="str">
        <f>[1]!s_ipo_listeddate(A1455)</f>
        <v>2017-10-10</v>
      </c>
      <c r="E1455" s="16" t="str">
        <f>[1]!s_info_industry_csrc2023(A1455,"",3)</f>
        <v>专用设备制造业</v>
      </c>
      <c r="F1455" s="16">
        <f>[1]!s_is(A1455,83,"FY","YTD","20251231",1,"",100000000)</f>
        <v>8.1819272303999995</v>
      </c>
      <c r="G1455" s="16">
        <f>[1]!s_is(A1455,83,"FY","YTD","20241231",1,"",100000000)</f>
        <v>8.6571887577000002</v>
      </c>
      <c r="H1455" s="16">
        <f>[1]!s_is(A1455,61,"FY","YTD","20251231",1,"",100000000)</f>
        <v>0.29252680240000001</v>
      </c>
      <c r="I1455" s="16">
        <f>[1]!s_is(A1455,61,"FY","YTD","20241231",1,"",100000000)</f>
        <v>0.20863736059999999</v>
      </c>
      <c r="J1455" s="16">
        <f>[1]!s_fa_roe(A1455,"20251231")</f>
        <v>2.5188000000000001</v>
      </c>
      <c r="K1455" s="16">
        <f>[1]!s_stmnote_rdexp(A1455,"20251231",1,10000)</f>
        <v>3167.0316559999997</v>
      </c>
      <c r="L1455" s="16">
        <f>[1]!s_margin_tradingbalance(A1455,"",10000)</f>
        <v>0</v>
      </c>
      <c r="M1455" s="16">
        <f>[1]!s_margin_seclendingbalance(A1455,"",10000)</f>
        <v>0</v>
      </c>
      <c r="N1455" s="17">
        <f>[1]!s_val_ev(A1455,"",100000000)</f>
        <v>21.538024447999998</v>
      </c>
      <c r="O1455" s="17">
        <f>[1]!share_freesharesmv(A1455,"",100000000)</f>
        <v>14.553414160000001</v>
      </c>
      <c r="P1455" s="17">
        <f ca="1">[1]!s_dq_amount_btin(A1455,TODAY()-1,100000000)</f>
        <v>0.49320543999999999</v>
      </c>
      <c r="Q1455" s="17">
        <f ca="1">[1]!s_dq_turn(A1455,TODAY()-1)</f>
        <v>2.7788590033366325</v>
      </c>
      <c r="R1455" s="2">
        <f>[1]!s_pq_amount(A1455,"20260101","",100000000)</f>
        <v>189.74684547999999</v>
      </c>
      <c r="S1455" s="2">
        <f>[1]!s_pq_avgamount(A1455,"20260101","",100000000)</f>
        <v>1.7407967475229358</v>
      </c>
      <c r="T1455" s="17">
        <f>[1]!s_ipo_dilutedpe(A1455)</f>
        <v>22.99</v>
      </c>
      <c r="U1455" s="12">
        <f>[1]!s_ipo_collection_total(A1455,100000000)</f>
        <v>2.965185</v>
      </c>
      <c r="V1455" s="18">
        <f>[1]!s_val_pe_ttm(A1455,"")</f>
        <v>80.210105895996094</v>
      </c>
    </row>
    <row r="1456" spans="1:22" x14ac:dyDescent="0.3">
      <c r="A1456" s="12" t="s">
        <v>3461</v>
      </c>
      <c r="B1456" s="12" t="s">
        <v>3462</v>
      </c>
      <c r="C1456" s="16" t="str">
        <f>[1]!s_info_mkt(A1456)</f>
        <v>主板</v>
      </c>
      <c r="D1456" s="16" t="str">
        <f>[1]!s_ipo_listeddate(A1456)</f>
        <v>2004-08-17</v>
      </c>
      <c r="E1456" s="16" t="str">
        <f>[1]!s_info_industry_csrc2023(A1456,"",3)</f>
        <v>煤炭开采和洗选业</v>
      </c>
      <c r="F1456" s="16">
        <f>[1]!s_is(A1456,83,"FY","YTD","20251231",1,"",100000000)</f>
        <v>55.326908460600002</v>
      </c>
      <c r="G1456" s="16">
        <f>[1]!s_is(A1456,83,"FY","YTD","20241231",1,"",100000000)</f>
        <v>69.724856805299993</v>
      </c>
      <c r="H1456" s="16">
        <f>[1]!s_is(A1456,61,"FY","YTD","20251231",1,"",100000000)</f>
        <v>-1.9175599611</v>
      </c>
      <c r="I1456" s="16">
        <f>[1]!s_is(A1456,61,"FY","YTD","20241231",1,"",100000000)</f>
        <v>10.7196323191</v>
      </c>
      <c r="J1456" s="16">
        <f>[1]!s_fa_roe(A1456,"20251231")</f>
        <v>-1.5896999999999999</v>
      </c>
      <c r="K1456" s="16">
        <f>[1]!s_stmnote_rdexp(A1456,"20251231",1,10000)</f>
        <v>38744.28</v>
      </c>
      <c r="L1456" s="16">
        <f>[1]!s_margin_tradingbalance(A1456,"",10000)</f>
        <v>12146.135899999999</v>
      </c>
      <c r="M1456" s="16">
        <f>[1]!s_margin_seclendingbalance(A1456,"",10000)</f>
        <v>255.42699999999999</v>
      </c>
      <c r="N1456" s="17">
        <f>[1]!s_val_ev(A1456,"",100000000)</f>
        <v>87.600356531999992</v>
      </c>
      <c r="O1456" s="17">
        <f>[1]!share_freesharesmv(A1456,"",100000000)</f>
        <v>39.454017635</v>
      </c>
      <c r="P1456" s="17">
        <f ca="1">[1]!s_dq_amount_btin(A1456,TODAY()-1,100000000)</f>
        <v>1.3280116099999999</v>
      </c>
      <c r="Q1456" s="17">
        <f ca="1">[1]!s_dq_turn(A1456,TODAY()-1)</f>
        <v>1.5331040102666782</v>
      </c>
      <c r="R1456" s="2">
        <f>[1]!s_pq_amount(A1456,"20260101","",100000000)</f>
        <v>182.362065</v>
      </c>
      <c r="S1456" s="2">
        <f>[1]!s_pq_avgamount(A1456,"20260101","",100000000)</f>
        <v>1.6730464678899082</v>
      </c>
      <c r="T1456" s="17">
        <f>[1]!s_ipo_dilutedpe(A1456)</f>
        <v>12.81</v>
      </c>
      <c r="U1456" s="12">
        <f>[1]!s_ipo_collection_total(A1456,100000000)</f>
        <v>4.3956</v>
      </c>
      <c r="V1456" s="18">
        <f>[1]!s_val_pe_ttm(A1456,"")</f>
        <v>-46.493259429931641</v>
      </c>
    </row>
    <row r="1457" spans="1:22" x14ac:dyDescent="0.3">
      <c r="A1457" s="12" t="s">
        <v>3463</v>
      </c>
      <c r="B1457" s="12" t="s">
        <v>3464</v>
      </c>
      <c r="C1457" s="16" t="str">
        <f>[1]!s_info_mkt(A1457)</f>
        <v>科创板</v>
      </c>
      <c r="D1457" s="16" t="str">
        <f>[1]!s_ipo_listeddate(A1457)</f>
        <v>2021-03-24</v>
      </c>
      <c r="E1457" s="16" t="str">
        <f>[1]!s_info_industry_csrc2023(A1457,"",3)</f>
        <v>专用设备制造业</v>
      </c>
      <c r="F1457" s="16">
        <f>[1]!s_is(A1457,83,"FY","YTD","20251231",1,"",100000000)</f>
        <v>8.0642574742999997</v>
      </c>
      <c r="G1457" s="16">
        <f>[1]!s_is(A1457,83,"FY","YTD","20241231",1,"",100000000)</f>
        <v>6.3263782174000003</v>
      </c>
      <c r="H1457" s="16">
        <f>[1]!s_is(A1457,61,"FY","YTD","20251231",1,"",100000000)</f>
        <v>1.6903254243999999</v>
      </c>
      <c r="I1457" s="16">
        <f>[1]!s_is(A1457,61,"FY","YTD","20241231",1,"",100000000)</f>
        <v>1.4801722754</v>
      </c>
      <c r="J1457" s="16">
        <f>[1]!s_fa_roe(A1457,"20251231")</f>
        <v>10.1492</v>
      </c>
      <c r="K1457" s="16">
        <f>[1]!s_stmnote_rdexp(A1457,"20251231",1,10000)</f>
        <v>4566.5086689999998</v>
      </c>
      <c r="L1457" s="16">
        <f>[1]!s_margin_tradingbalance(A1457,"",10000)</f>
        <v>17842.948</v>
      </c>
      <c r="M1457" s="16">
        <f>[1]!s_margin_seclendingbalance(A1457,"",10000)</f>
        <v>0</v>
      </c>
      <c r="N1457" s="17">
        <f>[1]!s_val_ev(A1457,"",100000000)</f>
        <v>53.608038198000003</v>
      </c>
      <c r="O1457" s="17">
        <f>[1]!share_freesharesmv(A1457,"",100000000)</f>
        <v>23.517177398000001</v>
      </c>
      <c r="P1457" s="17">
        <f ca="1">[1]!s_dq_amount_btin(A1457,TODAY()-1,100000000)</f>
        <v>2.4300821400000001</v>
      </c>
      <c r="Q1457" s="17">
        <f ca="1">[1]!s_dq_turn(A1457,TODAY()-1)</f>
        <v>4.5437337878386952</v>
      </c>
      <c r="R1457" s="2">
        <f>[1]!s_pq_amount(A1457,"20260101","",100000000)</f>
        <v>146.42258737</v>
      </c>
      <c r="S1457" s="2">
        <f>[1]!s_pq_avgamount(A1457,"20260101","",100000000)</f>
        <v>1.3433264896330277</v>
      </c>
      <c r="T1457" s="17">
        <f>[1]!s_ipo_dilutedpe(A1457)</f>
        <v>19.97</v>
      </c>
      <c r="U1457" s="12">
        <f>[1]!s_ipo_collection_total(A1457,100000000)</f>
        <v>6.1132368908000005</v>
      </c>
      <c r="V1457" s="18">
        <f>[1]!s_val_pe_ttm(A1457,"")</f>
        <v>23.771951675415039</v>
      </c>
    </row>
    <row r="1458" spans="1:22" x14ac:dyDescent="0.3">
      <c r="A1458" s="12" t="s">
        <v>3465</v>
      </c>
      <c r="B1458" s="12" t="s">
        <v>3466</v>
      </c>
      <c r="C1458" s="16" t="str">
        <f>[1]!s_info_mkt(A1458)</f>
        <v>创业板</v>
      </c>
      <c r="D1458" s="16" t="str">
        <f>[1]!s_ipo_listeddate(A1458)</f>
        <v>2010-10-13</v>
      </c>
      <c r="E1458" s="16" t="str">
        <f>[1]!s_info_industry_csrc2023(A1458,"",3)</f>
        <v>计算机、通信和其他电子设备制造业</v>
      </c>
      <c r="F1458" s="16">
        <f>[1]!s_is(A1458,83,"FY","YTD","20251231",1,"",100000000)</f>
        <v>22.271471171799998</v>
      </c>
      <c r="G1458" s="16">
        <f>[1]!s_is(A1458,83,"FY","YTD","20241231",1,"",100000000)</f>
        <v>17.974910945200001</v>
      </c>
      <c r="H1458" s="16">
        <f>[1]!s_is(A1458,61,"FY","YTD","20251231",1,"",100000000)</f>
        <v>-3.2775593573000004</v>
      </c>
      <c r="I1458" s="16">
        <f>[1]!s_is(A1458,61,"FY","YTD","20241231",1,"",100000000)</f>
        <v>-2.6717091035</v>
      </c>
      <c r="J1458" s="16">
        <f>[1]!s_fa_roe(A1458,"20251231")</f>
        <v>-51.545900000000003</v>
      </c>
      <c r="K1458" s="16">
        <f>[1]!s_stmnote_rdexp(A1458,"20251231",1,10000)</f>
        <v>8781.8545109999995</v>
      </c>
      <c r="L1458" s="16">
        <f>[1]!s_margin_tradingbalance(A1458,"",10000)</f>
        <v>46190.737000000001</v>
      </c>
      <c r="M1458" s="16">
        <f>[1]!s_margin_seclendingbalance(A1458,"",10000)</f>
        <v>10.175800000000001</v>
      </c>
      <c r="N1458" s="17">
        <f>[1]!s_val_ev(A1458,"",100000000)</f>
        <v>80.285332461599992</v>
      </c>
      <c r="O1458" s="17">
        <f>[1]!share_freesharesmv(A1458,"",100000000)</f>
        <v>58.099746444600001</v>
      </c>
      <c r="P1458" s="17">
        <f ca="1">[1]!s_dq_amount_btin(A1458,TODAY()-1,100000000)</f>
        <v>3.8722287500000001</v>
      </c>
      <c r="Q1458" s="17">
        <f ca="1">[1]!s_dq_turn(A1458,TODAY()-1)</f>
        <v>4.7542327187176756</v>
      </c>
      <c r="R1458" s="2">
        <f>[1]!s_pq_amount(A1458,"20260101","",100000000)</f>
        <v>360.85765483</v>
      </c>
      <c r="S1458" s="2">
        <f>[1]!s_pq_avgamount(A1458,"20260101","",100000000)</f>
        <v>3.3106206865137611</v>
      </c>
      <c r="T1458" s="17">
        <f>[1]!s_ipo_dilutedpe(A1458)</f>
        <v>67.44</v>
      </c>
      <c r="U1458" s="12">
        <f>[1]!s_ipo_collection_total(A1458,100000000)</f>
        <v>8.75</v>
      </c>
      <c r="V1458" s="18">
        <f>[1]!s_val_pe_ttm(A1458,"")</f>
        <v>-24.133670806884766</v>
      </c>
    </row>
    <row r="1459" spans="1:22" x14ac:dyDescent="0.3">
      <c r="A1459" s="12" t="s">
        <v>3467</v>
      </c>
      <c r="B1459" s="12" t="s">
        <v>3468</v>
      </c>
      <c r="C1459" s="16" t="str">
        <f>[1]!s_info_mkt(A1459)</f>
        <v>主板</v>
      </c>
      <c r="D1459" s="16" t="str">
        <f>[1]!s_ipo_listeddate(A1459)</f>
        <v>1993-05-04</v>
      </c>
      <c r="E1459" s="16" t="str">
        <f>[1]!s_info_industry_csrc2023(A1459,"",3)</f>
        <v>医药制造业</v>
      </c>
      <c r="F1459" s="16">
        <f>[1]!s_is(A1459,83,"FY","YTD","20251231",1,"",100000000)</f>
        <v>14.549483260699999</v>
      </c>
      <c r="G1459" s="16">
        <f>[1]!s_is(A1459,83,"FY","YTD","20241231",1,"",100000000)</f>
        <v>15.854231744200002</v>
      </c>
      <c r="H1459" s="16">
        <f>[1]!s_is(A1459,61,"FY","YTD","20251231",1,"",100000000)</f>
        <v>1.138312464</v>
      </c>
      <c r="I1459" s="16">
        <f>[1]!s_is(A1459,61,"FY","YTD","20241231",1,"",100000000)</f>
        <v>1.0035211107999999</v>
      </c>
      <c r="J1459" s="16">
        <f>[1]!s_fa_roe(A1459,"20251231")</f>
        <v>3.1179999999999999</v>
      </c>
      <c r="K1459" s="16">
        <f>[1]!s_stmnote_rdexp(A1459,"20251231",1,10000)</f>
        <v>16286.562797000001</v>
      </c>
      <c r="L1459" s="16">
        <f>[1]!s_margin_tradingbalance(A1459,"",10000)</f>
        <v>85223.385299999994</v>
      </c>
      <c r="M1459" s="16">
        <f>[1]!s_margin_seclendingbalance(A1459,"",10000)</f>
        <v>276.9015</v>
      </c>
      <c r="N1459" s="17">
        <f>[1]!s_val_ev(A1459,"",100000000)</f>
        <v>85.868621315000013</v>
      </c>
      <c r="O1459" s="17">
        <f>[1]!share_freesharesmv(A1459,"",100000000)</f>
        <v>66.110919965500017</v>
      </c>
      <c r="P1459" s="17">
        <f ca="1">[1]!s_dq_amount_btin(A1459,TODAY()-1,100000000)</f>
        <v>1.4668285000000001</v>
      </c>
      <c r="Q1459" s="17">
        <f ca="1">[1]!s_dq_turn(A1459,TODAY()-1)</f>
        <v>1.7016048896577232</v>
      </c>
      <c r="R1459" s="2">
        <f>[1]!s_pq_amount(A1459,"20260101","",100000000)</f>
        <v>375.26605069999999</v>
      </c>
      <c r="S1459" s="2">
        <f>[1]!s_pq_avgamount(A1459,"20260101","",100000000)</f>
        <v>3.4428078045871562</v>
      </c>
      <c r="T1459" s="17">
        <f>[1]!s_ipo_dilutedpe(A1459)</f>
        <v>0</v>
      </c>
      <c r="U1459" s="12">
        <f>[1]!s_ipo_collection_total(A1459,100000000)</f>
        <v>0.2</v>
      </c>
      <c r="V1459" s="18">
        <f>[1]!s_val_pe_ttm(A1459,"")</f>
        <v>78.029922485351563</v>
      </c>
    </row>
    <row r="1460" spans="1:22" x14ac:dyDescent="0.3">
      <c r="A1460" s="12" t="s">
        <v>3469</v>
      </c>
      <c r="B1460" s="12" t="s">
        <v>3470</v>
      </c>
      <c r="C1460" s="16" t="str">
        <f>[1]!s_info_mkt(A1460)</f>
        <v>主板</v>
      </c>
      <c r="D1460" s="16" t="str">
        <f>[1]!s_ipo_listeddate(A1460)</f>
        <v>2021-06-15</v>
      </c>
      <c r="E1460" s="16" t="str">
        <f>[1]!s_info_industry_csrc2023(A1460,"",3)</f>
        <v>通用设备制造业</v>
      </c>
      <c r="F1460" s="16">
        <f>[1]!s_is(A1460,83,"FY","YTD","20251231",1,"",100000000)</f>
        <v>25.231011923800001</v>
      </c>
      <c r="G1460" s="16">
        <f>[1]!s_is(A1460,83,"FY","YTD","20241231",1,"",100000000)</f>
        <v>22.4931479806</v>
      </c>
      <c r="H1460" s="16">
        <f>[1]!s_is(A1460,61,"FY","YTD","20251231",1,"",100000000)</f>
        <v>2.4552702065999998</v>
      </c>
      <c r="I1460" s="16">
        <f>[1]!s_is(A1460,61,"FY","YTD","20241231",1,"",100000000)</f>
        <v>1.8608266878999999</v>
      </c>
      <c r="J1460" s="16">
        <f>[1]!s_fa_roe(A1460,"20251231")</f>
        <v>13.885199999999999</v>
      </c>
      <c r="K1460" s="16">
        <f>[1]!s_stmnote_rdexp(A1460,"20251231",1,10000)</f>
        <v>11100.065779999999</v>
      </c>
      <c r="L1460" s="16">
        <f>[1]!s_margin_tradingbalance(A1460,"",10000)</f>
        <v>0</v>
      </c>
      <c r="M1460" s="16">
        <f>[1]!s_margin_seclendingbalance(A1460,"",10000)</f>
        <v>0</v>
      </c>
      <c r="N1460" s="17">
        <f>[1]!s_val_ev(A1460,"",100000000)</f>
        <v>31.908799999999999</v>
      </c>
      <c r="O1460" s="17">
        <f>[1]!share_freesharesmv(A1460,"",100000000)</f>
        <v>13.907668040000001</v>
      </c>
      <c r="P1460" s="17">
        <f ca="1">[1]!s_dq_amount_btin(A1460,TODAY()-1,100000000)</f>
        <v>0.43218860999999997</v>
      </c>
      <c r="Q1460" s="17">
        <f ca="1">[1]!s_dq_turn(A1460,TODAY()-1)</f>
        <v>1.3653177179962894</v>
      </c>
      <c r="R1460" s="2">
        <f>[1]!s_pq_amount(A1460,"20260101","",100000000)</f>
        <v>52.46881363</v>
      </c>
      <c r="S1460" s="2">
        <f>[1]!s_pq_avgamount(A1460,"20260101","",100000000)</f>
        <v>0.48136526266055046</v>
      </c>
      <c r="T1460" s="17">
        <f>[1]!s_ipo_dilutedpe(A1460)</f>
        <v>22.99</v>
      </c>
      <c r="U1460" s="12">
        <f>[1]!s_ipo_collection_total(A1460,100000000)</f>
        <v>5.9619999999999997</v>
      </c>
      <c r="V1460" s="18">
        <f>[1]!s_val_pe_ttm(A1460,"")</f>
        <v>13.690590858459473</v>
      </c>
    </row>
    <row r="1461" spans="1:22" x14ac:dyDescent="0.3">
      <c r="A1461" s="12" t="s">
        <v>3471</v>
      </c>
      <c r="B1461" s="12" t="s">
        <v>3472</v>
      </c>
      <c r="C1461" s="16" t="str">
        <f>[1]!s_info_mkt(A1461)</f>
        <v>主板</v>
      </c>
      <c r="D1461" s="16" t="str">
        <f>[1]!s_ipo_listeddate(A1461)</f>
        <v>2007-02-28</v>
      </c>
      <c r="E1461" s="16" t="str">
        <f>[1]!s_info_industry_csrc2023(A1461,"",3)</f>
        <v>黑色金属冶炼和压延加工业</v>
      </c>
      <c r="F1461" s="16">
        <f>[1]!s_is(A1461,83,"FY","YTD","20251231",1,"",100000000)</f>
        <v>240.0165747568</v>
      </c>
      <c r="G1461" s="16">
        <f>[1]!s_is(A1461,83,"FY","YTD","20241231",1,"",100000000)</f>
        <v>272.44169261069999</v>
      </c>
      <c r="H1461" s="16">
        <f>[1]!s_is(A1461,61,"FY","YTD","20251231",1,"",100000000)</f>
        <v>-27.2183198267</v>
      </c>
      <c r="I1461" s="16">
        <f>[1]!s_is(A1461,61,"FY","YTD","20241231",1,"",100000000)</f>
        <v>-31.955614863000001</v>
      </c>
      <c r="J1461" s="16">
        <f>[1]!s_fa_roe(A1461,"20251231")</f>
        <v>-17.837299999999999</v>
      </c>
      <c r="K1461" s="16">
        <f>[1]!s_stmnote_rdexp(A1461,"20251231",1,10000)</f>
        <v>96896.7</v>
      </c>
      <c r="L1461" s="16">
        <f>[1]!s_margin_tradingbalance(A1461,"",10000)</f>
        <v>18273.333900000001</v>
      </c>
      <c r="M1461" s="16">
        <f>[1]!s_margin_seclendingbalance(A1461,"",10000)</f>
        <v>1.6974</v>
      </c>
      <c r="N1461" s="17">
        <f>[1]!s_val_ev(A1461,"",100000000)</f>
        <v>106.98342723644559</v>
      </c>
      <c r="O1461" s="17">
        <f>[1]!share_freesharesmv(A1461,"",100000000)</f>
        <v>70.4119360089</v>
      </c>
      <c r="P1461" s="17">
        <f ca="1">[1]!s_dq_amount_btin(A1461,TODAY()-1,100000000)</f>
        <v>1.2247138900000001</v>
      </c>
      <c r="Q1461" s="17">
        <f ca="1">[1]!s_dq_turn(A1461,TODAY()-1)</f>
        <v>1.1962177946862851</v>
      </c>
      <c r="R1461" s="2">
        <f>[1]!s_pq_amount(A1461,"20260101","",100000000)</f>
        <v>226.62137955</v>
      </c>
      <c r="S1461" s="2">
        <f>[1]!s_pq_avgamount(A1461,"20260101","",100000000)</f>
        <v>2.079095225229358</v>
      </c>
      <c r="T1461" s="17">
        <f>[1]!s_ipo_dilutedpe(A1461)</f>
        <v>20.28</v>
      </c>
      <c r="U1461" s="12">
        <f>[1]!s_ipo_collection_total(A1461,100000000)</f>
        <v>10.08</v>
      </c>
      <c r="V1461" s="18">
        <f>[1]!s_val_pe_ttm(A1461,"")</f>
        <v>-3.8835008144378662</v>
      </c>
    </row>
    <row r="1462" spans="1:22" x14ac:dyDescent="0.3">
      <c r="A1462" s="12" t="s">
        <v>3473</v>
      </c>
      <c r="B1462" s="12" t="s">
        <v>3474</v>
      </c>
      <c r="C1462" s="16" t="str">
        <f>[1]!s_info_mkt(A1462)</f>
        <v>创业板</v>
      </c>
      <c r="D1462" s="16" t="str">
        <f>[1]!s_ipo_listeddate(A1462)</f>
        <v>2016-03-22</v>
      </c>
      <c r="E1462" s="16" t="str">
        <f>[1]!s_info_industry_csrc2023(A1462,"",3)</f>
        <v>电气机械和器材制造业</v>
      </c>
      <c r="F1462" s="16">
        <f>[1]!s_is(A1462,83,"FY","YTD","20251231",1,"",100000000)</f>
        <v>4.8657230445000001</v>
      </c>
      <c r="G1462" s="16">
        <f>[1]!s_is(A1462,83,"FY","YTD","20241231",1,"",100000000)</f>
        <v>3.51860879</v>
      </c>
      <c r="H1462" s="16">
        <f>[1]!s_is(A1462,61,"FY","YTD","20251231",1,"",100000000)</f>
        <v>0.51513365609999995</v>
      </c>
      <c r="I1462" s="16">
        <f>[1]!s_is(A1462,61,"FY","YTD","20241231",1,"",100000000)</f>
        <v>0.2767204278</v>
      </c>
      <c r="J1462" s="16">
        <f>[1]!s_fa_roe(A1462,"20251231")</f>
        <v>7.6768000000000001</v>
      </c>
      <c r="K1462" s="16">
        <f>[1]!s_stmnote_rdexp(A1462,"20251231",1,10000)</f>
        <v>3858.8560420000003</v>
      </c>
      <c r="L1462" s="16">
        <f>[1]!s_margin_tradingbalance(A1462,"",10000)</f>
        <v>22315.5903</v>
      </c>
      <c r="M1462" s="16">
        <f>[1]!s_margin_seclendingbalance(A1462,"",10000)</f>
        <v>19.390799999999999</v>
      </c>
      <c r="N1462" s="17">
        <f>[1]!s_val_ev(A1462,"",100000000)</f>
        <v>30.680973590000001</v>
      </c>
      <c r="O1462" s="17">
        <f>[1]!share_freesharesmv(A1462,"",100000000)</f>
        <v>22.278929142200003</v>
      </c>
      <c r="P1462" s="17">
        <f ca="1">[1]!s_dq_amount_btin(A1462,TODAY()-1,100000000)</f>
        <v>0.52481710999999998</v>
      </c>
      <c r="Q1462" s="17">
        <f ca="1">[1]!s_dq_turn(A1462,TODAY()-1)</f>
        <v>2.1567438445891671</v>
      </c>
      <c r="R1462" s="2">
        <f>[1]!s_pq_amount(A1462,"20260101","",100000000)</f>
        <v>92.044379070000005</v>
      </c>
      <c r="S1462" s="2">
        <f>[1]!s_pq_avgamount(A1462,"20260101","",100000000)</f>
        <v>0.8444438446788991</v>
      </c>
      <c r="T1462" s="17">
        <f>[1]!s_ipo_dilutedpe(A1462)</f>
        <v>19.829999999999998</v>
      </c>
      <c r="U1462" s="12">
        <f>[1]!s_ipo_collection_total(A1462,100000000)</f>
        <v>2.4375</v>
      </c>
      <c r="V1462" s="18">
        <f>[1]!s_val_pe_ttm(A1462,"")</f>
        <v>86.764137268066406</v>
      </c>
    </row>
    <row r="1463" spans="1:22" x14ac:dyDescent="0.3">
      <c r="A1463" s="12" t="s">
        <v>3475</v>
      </c>
      <c r="B1463" s="12" t="s">
        <v>3476</v>
      </c>
      <c r="C1463" s="16" t="str">
        <f>[1]!s_info_mkt(A1463)</f>
        <v>科创板</v>
      </c>
      <c r="D1463" s="16" t="str">
        <f>[1]!s_ipo_listeddate(A1463)</f>
        <v>2021-03-26</v>
      </c>
      <c r="E1463" s="16" t="str">
        <f>[1]!s_info_industry_csrc2023(A1463,"",3)</f>
        <v>计算机、通信和其他电子设备制造业</v>
      </c>
      <c r="F1463" s="16">
        <f>[1]!s_is(A1463,83,"FY","YTD","20251231",1,"",100000000)</f>
        <v>5.8554313112000003</v>
      </c>
      <c r="G1463" s="16">
        <f>[1]!s_is(A1463,83,"FY","YTD","20241231",1,"",100000000)</f>
        <v>4.4514067963999997</v>
      </c>
      <c r="H1463" s="16">
        <f>[1]!s_is(A1463,61,"FY","YTD","20251231",1,"",100000000)</f>
        <v>0.70616360849999993</v>
      </c>
      <c r="I1463" s="16">
        <f>[1]!s_is(A1463,61,"FY","YTD","20241231",1,"",100000000)</f>
        <v>0.6936824788</v>
      </c>
      <c r="J1463" s="16">
        <f>[1]!s_fa_roe(A1463,"20251231")</f>
        <v>7.3967999999999998</v>
      </c>
      <c r="K1463" s="16">
        <f>[1]!s_stmnote_rdexp(A1463,"20251231",1,10000)</f>
        <v>6950.4208189999999</v>
      </c>
      <c r="L1463" s="16">
        <f>[1]!s_margin_tradingbalance(A1463,"",10000)</f>
        <v>157909.11559999999</v>
      </c>
      <c r="M1463" s="16">
        <f>[1]!s_margin_seclendingbalance(A1463,"",10000)</f>
        <v>0</v>
      </c>
      <c r="N1463" s="17">
        <f>[1]!s_val_ev(A1463,"",100000000)</f>
        <v>384.88868600000001</v>
      </c>
      <c r="O1463" s="17">
        <f>[1]!share_freesharesmv(A1463,"",100000000)</f>
        <v>251.21760412</v>
      </c>
      <c r="P1463" s="17">
        <f ca="1">[1]!s_dq_amount_btin(A1463,TODAY()-1,100000000)</f>
        <v>21.941086519999999</v>
      </c>
      <c r="Q1463" s="17">
        <f ca="1">[1]!s_dq_turn(A1463,TODAY()-1)</f>
        <v>5.6912767132365119</v>
      </c>
      <c r="R1463" s="2">
        <f>[1]!s_pq_amount(A1463,"20260101","",100000000)</f>
        <v>2472.75484603</v>
      </c>
      <c r="S1463" s="2">
        <f>[1]!s_pq_avgamount(A1463,"20260101","",100000000)</f>
        <v>22.68582427550459</v>
      </c>
      <c r="T1463" s="17">
        <f>[1]!s_ipo_dilutedpe(A1463)</f>
        <v>42.24</v>
      </c>
      <c r="U1463" s="12">
        <f>[1]!s_ipo_collection_total(A1463,100000000)</f>
        <v>4.3996000000000004</v>
      </c>
      <c r="V1463" s="18">
        <f>[1]!s_val_pe_ttm(A1463,"")</f>
        <v>534.44769287109375</v>
      </c>
    </row>
    <row r="1464" spans="1:22" x14ac:dyDescent="0.3">
      <c r="A1464" s="12" t="s">
        <v>3477</v>
      </c>
      <c r="B1464" s="12" t="s">
        <v>3478</v>
      </c>
      <c r="C1464" s="16" t="str">
        <f>[1]!s_info_mkt(A1464)</f>
        <v>主板</v>
      </c>
      <c r="D1464" s="16" t="str">
        <f>[1]!s_ipo_listeddate(A1464)</f>
        <v>2020-04-17</v>
      </c>
      <c r="E1464" s="16" t="str">
        <f>[1]!s_info_industry_csrc2023(A1464,"",3)</f>
        <v>有色金属矿采选业</v>
      </c>
      <c r="F1464" s="16">
        <f>[1]!s_is(A1464,83,"FY","YTD","20251231",1,"",100000000)</f>
        <v>20.087437311999999</v>
      </c>
      <c r="G1464" s="16">
        <f>[1]!s_is(A1464,83,"FY","YTD","20241231",1,"",100000000)</f>
        <v>18.570276658099999</v>
      </c>
      <c r="H1464" s="16">
        <f>[1]!s_is(A1464,61,"FY","YTD","20251231",1,"",100000000)</f>
        <v>7.1995979701000001</v>
      </c>
      <c r="I1464" s="16">
        <f>[1]!s_is(A1464,61,"FY","YTD","20241231",1,"",100000000)</f>
        <v>8.5162945357000002</v>
      </c>
      <c r="J1464" s="16">
        <f>[1]!s_fa_roe(A1464,"20251231")</f>
        <v>8.5900999999999996</v>
      </c>
      <c r="K1464" s="16">
        <f>[1]!s_stmnote_rdexp(A1464,"20251231",1,10000)</f>
        <v>7559.3057390000004</v>
      </c>
      <c r="L1464" s="16">
        <f>[1]!s_margin_tradingbalance(A1464,"",10000)</f>
        <v>26175.3433</v>
      </c>
      <c r="M1464" s="16">
        <f>[1]!s_margin_seclendingbalance(A1464,"",10000)</f>
        <v>109.1734</v>
      </c>
      <c r="N1464" s="17">
        <f>[1]!s_val_ev(A1464,"",100000000)</f>
        <v>127.95647761379999</v>
      </c>
      <c r="O1464" s="17">
        <f>[1]!share_freesharesmv(A1464,"",100000000)</f>
        <v>37.764110173799999</v>
      </c>
      <c r="P1464" s="17">
        <f ca="1">[1]!s_dq_amount_btin(A1464,TODAY()-1,100000000)</f>
        <v>0.89365629999999996</v>
      </c>
      <c r="Q1464" s="17">
        <f ca="1">[1]!s_dq_turn(A1464,TODAY()-1)</f>
        <v>0.89569079261083806</v>
      </c>
      <c r="R1464" s="2">
        <f>[1]!s_pq_amount(A1464,"20260101","",100000000)</f>
        <v>248.57277979</v>
      </c>
      <c r="S1464" s="2">
        <f>[1]!s_pq_avgamount(A1464,"20260101","",100000000)</f>
        <v>2.2804842182568805</v>
      </c>
      <c r="T1464" s="17">
        <f>[1]!s_ipo_dilutedpe(A1464)</f>
        <v>21.77</v>
      </c>
      <c r="U1464" s="12">
        <f>[1]!s_ipo_collection_total(A1464,100000000)</f>
        <v>11.15282</v>
      </c>
      <c r="V1464" s="18">
        <f>[1]!s_val_pe_ttm(A1464,"")</f>
        <v>19.912302017211914</v>
      </c>
    </row>
    <row r="1465" spans="1:22" x14ac:dyDescent="0.3">
      <c r="A1465" s="12" t="s">
        <v>3479</v>
      </c>
      <c r="B1465" s="12" t="s">
        <v>3480</v>
      </c>
      <c r="C1465" s="16" t="str">
        <f>[1]!s_info_mkt(A1465)</f>
        <v>创业板</v>
      </c>
      <c r="D1465" s="16" t="str">
        <f>[1]!s_ipo_listeddate(A1465)</f>
        <v>2023-09-05</v>
      </c>
      <c r="E1465" s="16" t="str">
        <f>[1]!s_info_industry_csrc2023(A1465,"",3)</f>
        <v>医药制造业</v>
      </c>
      <c r="F1465" s="16">
        <f>[1]!s_is(A1465,83,"FY","YTD","20251231",1,"",100000000)</f>
        <v>7.8163135296000004</v>
      </c>
      <c r="G1465" s="16">
        <f>[1]!s_is(A1465,83,"FY","YTD","20241231",1,"",100000000)</f>
        <v>6.4125229220000008</v>
      </c>
      <c r="H1465" s="16">
        <f>[1]!s_is(A1465,61,"FY","YTD","20251231",1,"",100000000)</f>
        <v>1.1879169272000001</v>
      </c>
      <c r="I1465" s="16">
        <f>[1]!s_is(A1465,61,"FY","YTD","20241231",1,"",100000000)</f>
        <v>0.91834052099999997</v>
      </c>
      <c r="J1465" s="16">
        <f>[1]!s_fa_roe(A1465,"20251231")</f>
        <v>7.5933000000000002</v>
      </c>
      <c r="K1465" s="16">
        <f>[1]!s_stmnote_rdexp(A1465,"20251231",1,10000)</f>
        <v>2607.9557260000001</v>
      </c>
      <c r="L1465" s="16">
        <f>[1]!s_margin_tradingbalance(A1465,"",10000)</f>
        <v>9005.3938999999991</v>
      </c>
      <c r="M1465" s="16">
        <f>[1]!s_margin_seclendingbalance(A1465,"",10000)</f>
        <v>17.224599999999999</v>
      </c>
      <c r="N1465" s="17">
        <f>[1]!s_val_ev(A1465,"",100000000)</f>
        <v>43.606594559000008</v>
      </c>
      <c r="O1465" s="17">
        <f>[1]!share_freesharesmv(A1465,"",100000000)</f>
        <v>13.461788233400002</v>
      </c>
      <c r="P1465" s="17">
        <f ca="1">[1]!s_dq_amount_btin(A1465,TODAY()-1,100000000)</f>
        <v>0.42753280999999999</v>
      </c>
      <c r="Q1465" s="17">
        <f ca="1">[1]!s_dq_turn(A1465,TODAY()-1)</f>
        <v>3.1753620439476915</v>
      </c>
      <c r="R1465" s="2">
        <f>[1]!s_pq_amount(A1465,"20260101","",100000000)</f>
        <v>70.423450689999996</v>
      </c>
      <c r="S1465" s="2">
        <f>[1]!s_pq_avgamount(A1465,"20260101","",100000000)</f>
        <v>0.6460867035779817</v>
      </c>
      <c r="T1465" s="17">
        <f>[1]!s_ipo_dilutedpe(A1465)</f>
        <v>50.74</v>
      </c>
      <c r="U1465" s="12">
        <f>[1]!s_ipo_collection_total(A1465,100000000)</f>
        <v>8.9138599999999997</v>
      </c>
      <c r="V1465" s="18">
        <f>[1]!s_val_pe_ttm(A1465,"")</f>
        <v>36.685844421386719</v>
      </c>
    </row>
    <row r="1466" spans="1:22" x14ac:dyDescent="0.3">
      <c r="A1466" s="12" t="s">
        <v>3481</v>
      </c>
      <c r="B1466" s="12" t="s">
        <v>3482</v>
      </c>
      <c r="C1466" s="16" t="str">
        <f>[1]!s_info_mkt(A1466)</f>
        <v>主板</v>
      </c>
      <c r="D1466" s="16" t="str">
        <f>[1]!s_ipo_listeddate(A1466)</f>
        <v>2010-05-18</v>
      </c>
      <c r="E1466" s="16" t="str">
        <f>[1]!s_info_industry_csrc2023(A1466,"",3)</f>
        <v>化学原料和化学制品制造业</v>
      </c>
      <c r="F1466" s="16">
        <f>[1]!s_is(A1466,83,"FY","YTD","20251231",1,"",100000000)</f>
        <v>94.342476104699998</v>
      </c>
      <c r="G1466" s="16">
        <f>[1]!s_is(A1466,83,"FY","YTD","20241231",1,"",100000000)</f>
        <v>82.069483272100001</v>
      </c>
      <c r="H1466" s="16">
        <f>[1]!s_is(A1466,61,"FY","YTD","20251231",1,"",100000000)</f>
        <v>2.1278484940000002</v>
      </c>
      <c r="I1466" s="16">
        <f>[1]!s_is(A1466,61,"FY","YTD","20241231",1,"",100000000)</f>
        <v>-3.0848675356999999</v>
      </c>
      <c r="J1466" s="16">
        <f>[1]!s_fa_roe(A1466,"20251231")</f>
        <v>2.5152999999999999</v>
      </c>
      <c r="K1466" s="16">
        <f>[1]!s_stmnote_rdexp(A1466,"20251231",1,10000)</f>
        <v>50298.906121</v>
      </c>
      <c r="L1466" s="16">
        <f>[1]!s_margin_tradingbalance(A1466,"",10000)</f>
        <v>274099.89380000002</v>
      </c>
      <c r="M1466" s="16">
        <f>[1]!s_margin_seclendingbalance(A1466,"",10000)</f>
        <v>649.37360000000001</v>
      </c>
      <c r="N1466" s="17">
        <f>[1]!s_val_ev(A1466,"",100000000)</f>
        <v>461.64975025820002</v>
      </c>
      <c r="O1466" s="17">
        <f>[1]!share_freesharesmv(A1466,"",100000000)</f>
        <v>392.18881093559997</v>
      </c>
      <c r="P1466" s="17">
        <f ca="1">[1]!s_dq_amount_btin(A1466,TODAY()-1,100000000)</f>
        <v>68.55759578</v>
      </c>
      <c r="Q1466" s="17">
        <f ca="1">[1]!s_dq_turn(A1466,TODAY()-1)</f>
        <v>16.677559052364529</v>
      </c>
      <c r="R1466" s="2">
        <f>[1]!s_pq_amount(A1466,"20260101","",100000000)</f>
        <v>4054.4931516699999</v>
      </c>
      <c r="S1466" s="2">
        <f>[1]!s_pq_avgamount(A1466,"20260101","",100000000)</f>
        <v>37.19718487770642</v>
      </c>
      <c r="T1466" s="17">
        <f>[1]!s_ipo_dilutedpe(A1466)</f>
        <v>59.68</v>
      </c>
      <c r="U1466" s="12">
        <f>[1]!s_ipo_collection_total(A1466,100000000)</f>
        <v>10.635300000000001</v>
      </c>
      <c r="V1466" s="18">
        <f>[1]!s_val_pe_ttm(A1466,"")</f>
        <v>88.171234130859375</v>
      </c>
    </row>
    <row r="1467" spans="1:22" x14ac:dyDescent="0.3">
      <c r="A1467" s="12" t="s">
        <v>3483</v>
      </c>
      <c r="B1467" s="12" t="s">
        <v>3484</v>
      </c>
      <c r="C1467" s="16" t="str">
        <f>[1]!s_info_mkt(A1467)</f>
        <v>主板</v>
      </c>
      <c r="D1467" s="16" t="str">
        <f>[1]!s_ipo_listeddate(A1467)</f>
        <v>1994-06-17</v>
      </c>
      <c r="E1467" s="16" t="str">
        <f>[1]!s_info_industry_csrc2023(A1467,"",3)</f>
        <v>铁路运输业</v>
      </c>
      <c r="F1467" s="16">
        <f>[1]!s_is(A1467,83,"FY","YTD","20251231",1,"",100000000)</f>
        <v>13.291807306300001</v>
      </c>
      <c r="G1467" s="16">
        <f>[1]!s_is(A1467,83,"FY","YTD","20241231",1,"",100000000)</f>
        <v>13.453226944900001</v>
      </c>
      <c r="H1467" s="16">
        <f>[1]!s_is(A1467,61,"FY","YTD","20251231",1,"",100000000)</f>
        <v>2.9255743047000005</v>
      </c>
      <c r="I1467" s="16">
        <f>[1]!s_is(A1467,61,"FY","YTD","20241231",1,"",100000000)</f>
        <v>2.6300774705000003</v>
      </c>
      <c r="J1467" s="16">
        <f>[1]!s_fa_roe(A1467,"20251231")</f>
        <v>4.7016</v>
      </c>
      <c r="K1467" s="16">
        <f>[1]!s_stmnote_rdexp(A1467,"20251231",1,10000)</f>
        <v>97.037735999999995</v>
      </c>
      <c r="L1467" s="16">
        <f>[1]!s_margin_tradingbalance(A1467,"",10000)</f>
        <v>22637.604200000002</v>
      </c>
      <c r="M1467" s="16">
        <f>[1]!s_margin_seclendingbalance(A1467,"",10000)</f>
        <v>93.683999999999997</v>
      </c>
      <c r="N1467" s="17">
        <f>[1]!s_val_ev(A1467,"",100000000)</f>
        <v>54.397377615500005</v>
      </c>
      <c r="O1467" s="17">
        <f>[1]!share_freesharesmv(A1467,"",100000000)</f>
        <v>28.425176199100004</v>
      </c>
      <c r="P1467" s="17">
        <f ca="1">[1]!s_dq_amount_btin(A1467,TODAY()-1,100000000)</f>
        <v>0.39818418999999999</v>
      </c>
      <c r="Q1467" s="17">
        <f ca="1">[1]!s_dq_turn(A1467,TODAY()-1)</f>
        <v>0.7369035349725912</v>
      </c>
      <c r="R1467" s="2">
        <f>[1]!s_pq_amount(A1467,"20260101","",100000000)</f>
        <v>57.904888900000003</v>
      </c>
      <c r="S1467" s="2">
        <f>[1]!s_pq_avgamount(A1467,"20260101","",100000000)</f>
        <v>0.53123751284403664</v>
      </c>
      <c r="T1467" s="17">
        <f>[1]!s_ipo_dilutedpe(A1467)</f>
        <v>0</v>
      </c>
      <c r="U1467" s="12">
        <f>[1]!s_ipo_collection_total(A1467,100000000)</f>
        <v>1.194</v>
      </c>
      <c r="V1467" s="18">
        <f>[1]!s_val_pe_ttm(A1467,"")</f>
        <v>19.509611129760742</v>
      </c>
    </row>
    <row r="1468" spans="1:22" x14ac:dyDescent="0.3">
      <c r="A1468" s="12" t="s">
        <v>3485</v>
      </c>
      <c r="B1468" s="12" t="s">
        <v>3486</v>
      </c>
      <c r="C1468" s="16" t="str">
        <f>[1]!s_info_mkt(A1468)</f>
        <v>主板</v>
      </c>
      <c r="D1468" s="16" t="str">
        <f>[1]!s_ipo_listeddate(A1468)</f>
        <v>2016-11-09</v>
      </c>
      <c r="E1468" s="16" t="str">
        <f>[1]!s_info_industry_csrc2023(A1468,"",3)</f>
        <v>商务服务业</v>
      </c>
      <c r="F1468" s="16">
        <f>[1]!s_is(A1468,83,"FY","YTD","20251231",1,"",100000000)</f>
        <v>11.991677085699999</v>
      </c>
      <c r="G1468" s="16">
        <f>[1]!s_is(A1468,83,"FY","YTD","20241231",1,"",100000000)</f>
        <v>14.298811711199999</v>
      </c>
      <c r="H1468" s="16">
        <f>[1]!s_is(A1468,61,"FY","YTD","20251231",1,"",100000000)</f>
        <v>5.5549128988999996</v>
      </c>
      <c r="I1468" s="16">
        <f>[1]!s_is(A1468,61,"FY","YTD","20241231",1,"",100000000)</f>
        <v>6.9025724078999993</v>
      </c>
      <c r="J1468" s="16">
        <f>[1]!s_fa_roe(A1468,"20251231")</f>
        <v>9.7443000000000008</v>
      </c>
      <c r="K1468" s="16">
        <f>[1]!s_stmnote_rdexp(A1468,"20251231",1,10000)</f>
        <v>0</v>
      </c>
      <c r="L1468" s="16">
        <f>[1]!s_margin_tradingbalance(A1468,"",10000)</f>
        <v>0</v>
      </c>
      <c r="M1468" s="16">
        <f>[1]!s_margin_seclendingbalance(A1468,"",10000)</f>
        <v>0</v>
      </c>
      <c r="N1468" s="17">
        <f>[1]!s_val_ev(A1468,"",100000000)</f>
        <v>84.126784856</v>
      </c>
      <c r="O1468" s="17">
        <f>[1]!share_freesharesmv(A1468,"",100000000)</f>
        <v>16.683737017599999</v>
      </c>
      <c r="P1468" s="17">
        <f ca="1">[1]!s_dq_amount_btin(A1468,TODAY()-1,100000000)</f>
        <v>0.44262146000000002</v>
      </c>
      <c r="Q1468" s="17">
        <f ca="1">[1]!s_dq_turn(A1468,TODAY()-1)</f>
        <v>1.3232552360638106</v>
      </c>
      <c r="R1468" s="2">
        <f>[1]!s_pq_amount(A1468,"20260101","",100000000)</f>
        <v>55.79630599</v>
      </c>
      <c r="S1468" s="2">
        <f>[1]!s_pq_avgamount(A1468,"20260101","",100000000)</f>
        <v>0.51189271550458715</v>
      </c>
      <c r="T1468" s="17">
        <f>[1]!s_ipo_dilutedpe(A1468)</f>
        <v>22.99</v>
      </c>
      <c r="U1468" s="12">
        <f>[1]!s_ipo_collection_total(A1468,100000000)</f>
        <v>10.335599999999999</v>
      </c>
      <c r="V1468" s="18">
        <f>[1]!s_val_pe_ttm(A1468,"")</f>
        <v>10.581855773925781</v>
      </c>
    </row>
    <row r="1469" spans="1:22" x14ac:dyDescent="0.3">
      <c r="A1469" s="12" t="s">
        <v>3487</v>
      </c>
      <c r="B1469" s="12" t="s">
        <v>3488</v>
      </c>
      <c r="C1469" s="16" t="str">
        <f>[1]!s_info_mkt(A1469)</f>
        <v>主板</v>
      </c>
      <c r="D1469" s="16" t="str">
        <f>[1]!s_ipo_listeddate(A1469)</f>
        <v>1997-06-10</v>
      </c>
      <c r="E1469" s="16" t="str">
        <f>[1]!s_info_industry_csrc2023(A1469,"",3)</f>
        <v>汽车制造业</v>
      </c>
      <c r="F1469" s="16">
        <f>[1]!s_is(A1469,83,"FY","YTD","20251231",1,"",100000000)</f>
        <v>1639.9980387587</v>
      </c>
      <c r="G1469" s="16">
        <f>[1]!s_is(A1469,83,"FY","YTD","20241231",1,"",100000000)</f>
        <v>1597.3303421324999</v>
      </c>
      <c r="H1469" s="16">
        <f>[1]!s_is(A1469,61,"FY","YTD","20251231",1,"",100000000)</f>
        <v>40.752231815400002</v>
      </c>
      <c r="I1469" s="16">
        <f>[1]!s_is(A1469,61,"FY","YTD","20241231",1,"",100000000)</f>
        <v>73.213638972399991</v>
      </c>
      <c r="J1469" s="16">
        <f>[1]!s_fa_roe(A1469,"20251231")</f>
        <v>5.2954999999999997</v>
      </c>
      <c r="K1469" s="16">
        <f>[1]!s_stmnote_rdexp(A1469,"20251231",1,10000)</f>
        <v>1257569.7920600001</v>
      </c>
      <c r="L1469" s="16">
        <f>[1]!s_margin_tradingbalance(A1469,"",10000)</f>
        <v>215749.231</v>
      </c>
      <c r="M1469" s="16">
        <f>[1]!s_margin_seclendingbalance(A1469,"",10000)</f>
        <v>1015.4525</v>
      </c>
      <c r="N1469" s="17">
        <f>[1]!s_val_ev(A1469,"",100000000)</f>
        <v>665.74024964531679</v>
      </c>
      <c r="O1469" s="17">
        <f>[1]!share_freesharesmv(A1469,"",100000000)</f>
        <v>343.97520577200004</v>
      </c>
      <c r="P1469" s="17">
        <f ca="1">[1]!s_dq_amount_btin(A1469,TODAY()-1,100000000)</f>
        <v>7.1628122999999997</v>
      </c>
      <c r="Q1469" s="17">
        <f ca="1">[1]!s_dq_turn(A1469,TODAY()-1)</f>
        <v>1.1755059256248288</v>
      </c>
      <c r="R1469" s="2">
        <f>[1]!s_pq_amount(A1469,"20260101","",100000000)</f>
        <v>769.50207717000001</v>
      </c>
      <c r="S1469" s="2">
        <f>[1]!s_pq_avgamount(A1469,"20260101","",100000000)</f>
        <v>7.0596520841284409</v>
      </c>
      <c r="T1469" s="17">
        <f>[1]!s_ipo_dilutedpe(A1469)</f>
        <v>0</v>
      </c>
      <c r="U1469" s="12">
        <f>[1]!s_ipo_collection_total(A1469,100000000)</f>
        <v>7.6319999999999997</v>
      </c>
      <c r="V1469" s="18">
        <f>[1]!s_val_pe_ttm(A1469,"")</f>
        <v>24.031929016113281</v>
      </c>
    </row>
    <row r="1470" spans="1:22" x14ac:dyDescent="0.3">
      <c r="A1470" s="12" t="s">
        <v>3489</v>
      </c>
      <c r="B1470" s="12" t="s">
        <v>3490</v>
      </c>
      <c r="C1470" s="16" t="str">
        <f>[1]!s_info_mkt(A1470)</f>
        <v>创业板</v>
      </c>
      <c r="D1470" s="16" t="str">
        <f>[1]!s_ipo_listeddate(A1470)</f>
        <v>2019-10-18</v>
      </c>
      <c r="E1470" s="16" t="str">
        <f>[1]!s_info_industry_csrc2023(A1470,"",3)</f>
        <v>计算机、通信和其他电子设备制造业</v>
      </c>
      <c r="F1470" s="16">
        <f>[1]!s_is(A1470,83,"FY","YTD","20251231",1,"",100000000)</f>
        <v>21.151356849799999</v>
      </c>
      <c r="G1470" s="16">
        <f>[1]!s_is(A1470,83,"FY","YTD","20241231",1,"",100000000)</f>
        <v>24.667024962500001</v>
      </c>
      <c r="H1470" s="16">
        <f>[1]!s_is(A1470,61,"FY","YTD","20251231",1,"",100000000)</f>
        <v>-1.5470949521999999</v>
      </c>
      <c r="I1470" s="16">
        <f>[1]!s_is(A1470,61,"FY","YTD","20241231",1,"",100000000)</f>
        <v>0.4132464569</v>
      </c>
      <c r="J1470" s="16">
        <f>[1]!s_fa_roe(A1470,"20251231")</f>
        <v>-5.2591999999999999</v>
      </c>
      <c r="K1470" s="16">
        <f>[1]!s_stmnote_rdexp(A1470,"20251231",1,10000)</f>
        <v>12021.911694</v>
      </c>
      <c r="L1470" s="16">
        <f>[1]!s_margin_tradingbalance(A1470,"",10000)</f>
        <v>0</v>
      </c>
      <c r="M1470" s="16">
        <f>[1]!s_margin_seclendingbalance(A1470,"",10000)</f>
        <v>0</v>
      </c>
      <c r="N1470" s="17">
        <f>[1]!s_val_ev(A1470,"",100000000)</f>
        <v>47.377943135999992</v>
      </c>
      <c r="O1470" s="17">
        <f>[1]!share_freesharesmv(A1470,"",100000000)</f>
        <v>33.306890885999998</v>
      </c>
      <c r="P1470" s="17">
        <f ca="1">[1]!s_dq_amount_btin(A1470,TODAY()-1,100000000)</f>
        <v>0.80042393000000001</v>
      </c>
      <c r="Q1470" s="17">
        <f ca="1">[1]!s_dq_turn(A1470,TODAY()-1)</f>
        <v>1.7355339055066945</v>
      </c>
      <c r="R1470" s="2">
        <f>[1]!s_pq_amount(A1470,"20260101","",100000000)</f>
        <v>165.15874582000001</v>
      </c>
      <c r="S1470" s="2">
        <f>[1]!s_pq_avgamount(A1470,"20260101","",100000000)</f>
        <v>1.5152178515596331</v>
      </c>
      <c r="T1470" s="17">
        <f>[1]!s_ipo_dilutedpe(A1470)</f>
        <v>22.98</v>
      </c>
      <c r="U1470" s="12">
        <f>[1]!s_ipo_collection_total(A1470,100000000)</f>
        <v>5.5976239999999997</v>
      </c>
      <c r="V1470" s="18">
        <f>[1]!s_val_pe_ttm(A1470,"")</f>
        <v>-26.445621490478516</v>
      </c>
    </row>
    <row r="1471" spans="1:22" x14ac:dyDescent="0.3">
      <c r="A1471" s="12" t="s">
        <v>3491</v>
      </c>
      <c r="B1471" s="12" t="s">
        <v>3492</v>
      </c>
      <c r="C1471" s="16" t="str">
        <f>[1]!s_info_mkt(A1471)</f>
        <v>创业板</v>
      </c>
      <c r="D1471" s="16" t="str">
        <f>[1]!s_ipo_listeddate(A1471)</f>
        <v>2023-03-09</v>
      </c>
      <c r="E1471" s="16" t="str">
        <f>[1]!s_info_industry_csrc2023(A1471,"",3)</f>
        <v>计算机、通信和其他电子设备制造业</v>
      </c>
      <c r="F1471" s="16">
        <f>[1]!s_is(A1471,83,"FY","YTD","20251231",1,"",100000000)</f>
        <v>2.6134611228</v>
      </c>
      <c r="G1471" s="16">
        <f>[1]!s_is(A1471,83,"FY","YTD","20241231",1,"",100000000)</f>
        <v>2.7968853895999999</v>
      </c>
      <c r="H1471" s="16">
        <f>[1]!s_is(A1471,61,"FY","YTD","20251231",1,"",100000000)</f>
        <v>0.28976631180000001</v>
      </c>
      <c r="I1471" s="16">
        <f>[1]!s_is(A1471,61,"FY","YTD","20241231",1,"",100000000)</f>
        <v>0.37827354149999998</v>
      </c>
      <c r="J1471" s="16">
        <f>[1]!s_fa_roe(A1471,"20251231")</f>
        <v>2.6473</v>
      </c>
      <c r="K1471" s="16">
        <f>[1]!s_stmnote_rdexp(A1471,"20251231",1,10000)</f>
        <v>2913.1938239999999</v>
      </c>
      <c r="L1471" s="16">
        <f>[1]!s_margin_tradingbalance(A1471,"",10000)</f>
        <v>10702.8356</v>
      </c>
      <c r="M1471" s="16">
        <f>[1]!s_margin_seclendingbalance(A1471,"",10000)</f>
        <v>0</v>
      </c>
      <c r="N1471" s="17">
        <f>[1]!s_val_ev(A1471,"",100000000)</f>
        <v>42.6</v>
      </c>
      <c r="O1471" s="17">
        <f>[1]!share_freesharesmv(A1471,"",100000000)</f>
        <v>14.66704155</v>
      </c>
      <c r="P1471" s="17">
        <f ca="1">[1]!s_dq_amount_btin(A1471,TODAY()-1,100000000)</f>
        <v>0.95856993000000001</v>
      </c>
      <c r="Q1471" s="17">
        <f ca="1">[1]!s_dq_turn(A1471,TODAY()-1)</f>
        <v>6.5794502368475261</v>
      </c>
      <c r="R1471" s="2">
        <f>[1]!s_pq_amount(A1471,"20260101","",100000000)</f>
        <v>183.48568689000001</v>
      </c>
      <c r="S1471" s="2">
        <f>[1]!s_pq_avgamount(A1471,"20260101","",100000000)</f>
        <v>1.6833549255963303</v>
      </c>
      <c r="T1471" s="17">
        <f>[1]!s_ipo_dilutedpe(A1471)</f>
        <v>63.48</v>
      </c>
      <c r="U1471" s="12">
        <f>[1]!s_ipo_collection_total(A1471,100000000)</f>
        <v>8.4749999999999996</v>
      </c>
      <c r="V1471" s="18">
        <f>[1]!s_val_pe_ttm(A1471,"")</f>
        <v>137.41117858886719</v>
      </c>
    </row>
    <row r="1472" spans="1:22" x14ac:dyDescent="0.3">
      <c r="A1472" s="12" t="s">
        <v>3493</v>
      </c>
      <c r="B1472" s="12" t="s">
        <v>3494</v>
      </c>
      <c r="C1472" s="16" t="str">
        <f>[1]!s_info_mkt(A1472)</f>
        <v>科创板</v>
      </c>
      <c r="D1472" s="16" t="str">
        <f>[1]!s_ipo_listeddate(A1472)</f>
        <v>2022-10-25</v>
      </c>
      <c r="E1472" s="16" t="str">
        <f>[1]!s_info_industry_csrc2023(A1472,"",3)</f>
        <v>医药制造业</v>
      </c>
      <c r="F1472" s="16">
        <f>[1]!s_is(A1472,83,"FY","YTD","20251231",1,"",100000000)</f>
        <v>1.9351977236000002</v>
      </c>
      <c r="G1472" s="16">
        <f>[1]!s_is(A1472,83,"FY","YTD","20241231",1,"",100000000)</f>
        <v>1.258753061</v>
      </c>
      <c r="H1472" s="16">
        <f>[1]!s_is(A1472,61,"FY","YTD","20251231",1,"",100000000)</f>
        <v>-1.0741271823</v>
      </c>
      <c r="I1472" s="16">
        <f>[1]!s_is(A1472,61,"FY","YTD","20241231",1,"",100000000)</f>
        <v>-1.5720923041999999</v>
      </c>
      <c r="J1472" s="16">
        <f>[1]!s_fa_roe(A1472,"20251231")</f>
        <v>-7.6262999999999996</v>
      </c>
      <c r="K1472" s="16">
        <f>[1]!s_stmnote_rdexp(A1472,"20251231",1,10000)</f>
        <v>7736.926104000001</v>
      </c>
      <c r="L1472" s="16">
        <f>[1]!s_margin_tradingbalance(A1472,"",10000)</f>
        <v>2470.6853000000001</v>
      </c>
      <c r="M1472" s="16">
        <f>[1]!s_margin_seclendingbalance(A1472,"",10000)</f>
        <v>0</v>
      </c>
      <c r="N1472" s="17">
        <f>[1]!s_val_ev(A1472,"",100000000)</f>
        <v>18.358974451200002</v>
      </c>
      <c r="O1472" s="17">
        <f>[1]!share_freesharesmv(A1472,"",100000000)</f>
        <v>6.5651390975999995</v>
      </c>
      <c r="P1472" s="17">
        <f ca="1">[1]!s_dq_amount_btin(A1472,TODAY()-1,100000000)</f>
        <v>0.16684830999999997</v>
      </c>
      <c r="Q1472" s="17">
        <f ca="1">[1]!s_dq_turn(A1472,TODAY()-1)</f>
        <v>0.91269642410855767</v>
      </c>
      <c r="R1472" s="2">
        <f>[1]!s_pq_amount(A1472,"20260101","",100000000)</f>
        <v>30.53881376</v>
      </c>
      <c r="S1472" s="2">
        <f>[1]!s_pq_avgamount(A1472,"20260101","",100000000)</f>
        <v>0.28017260330275229</v>
      </c>
      <c r="T1472" s="17">
        <f>[1]!s_ipo_dilutedpe(A1472)</f>
        <v>40.799999999999997</v>
      </c>
      <c r="U1472" s="12">
        <f>[1]!s_ipo_collection_total(A1472,100000000)</f>
        <v>11.4075781644</v>
      </c>
      <c r="V1472" s="18">
        <f>[1]!s_val_pe_ttm(A1472,"")</f>
        <v>-18.355056762695313</v>
      </c>
    </row>
    <row r="1473" spans="1:22" x14ac:dyDescent="0.3">
      <c r="A1473" s="12" t="s">
        <v>3495</v>
      </c>
      <c r="B1473" s="12" t="s">
        <v>3496</v>
      </c>
      <c r="C1473" s="16" t="str">
        <f>[1]!s_info_mkt(A1473)</f>
        <v>创业板</v>
      </c>
      <c r="D1473" s="16" t="str">
        <f>[1]!s_ipo_listeddate(A1473)</f>
        <v>2015-05-28</v>
      </c>
      <c r="E1473" s="16" t="str">
        <f>[1]!s_info_industry_csrc2023(A1473,"",3)</f>
        <v>仪器仪表制造业</v>
      </c>
      <c r="F1473" s="16">
        <f>[1]!s_is(A1473,83,"FY","YTD","20251231",1,"",100000000)</f>
        <v>4.7246886642000003</v>
      </c>
      <c r="G1473" s="16">
        <f>[1]!s_is(A1473,83,"FY","YTD","20241231",1,"",100000000)</f>
        <v>5.5138882128999995</v>
      </c>
      <c r="H1473" s="16">
        <f>[1]!s_is(A1473,61,"FY","YTD","20251231",1,"",100000000)</f>
        <v>-0.42973354420000004</v>
      </c>
      <c r="I1473" s="16">
        <f>[1]!s_is(A1473,61,"FY","YTD","20241231",1,"",100000000)</f>
        <v>-0.86617395680000009</v>
      </c>
      <c r="J1473" s="16">
        <f>[1]!s_fa_roe(A1473,"20251231")</f>
        <v>-6.0659999999999998</v>
      </c>
      <c r="K1473" s="16">
        <f>[1]!s_stmnote_rdexp(A1473,"20251231",1,10000)</f>
        <v>3293.2438529999999</v>
      </c>
      <c r="L1473" s="16">
        <f>[1]!s_margin_tradingbalance(A1473,"",10000)</f>
        <v>0</v>
      </c>
      <c r="M1473" s="16">
        <f>[1]!s_margin_seclendingbalance(A1473,"",10000)</f>
        <v>0</v>
      </c>
      <c r="N1473" s="17">
        <f>[1]!s_val_ev(A1473,"",100000000)</f>
        <v>40.539614035599996</v>
      </c>
      <c r="O1473" s="17">
        <f>[1]!share_freesharesmv(A1473,"",100000000)</f>
        <v>19.7939258565</v>
      </c>
      <c r="P1473" s="17">
        <f ca="1">[1]!s_dq_amount_btin(A1473,TODAY()-1,100000000)</f>
        <v>0.44365557999999999</v>
      </c>
      <c r="Q1473" s="17">
        <f ca="1">[1]!s_dq_turn(A1473,TODAY()-1)</f>
        <v>1.3073477254310104</v>
      </c>
      <c r="R1473" s="2">
        <f>[1]!s_pq_amount(A1473,"20260101","",100000000)</f>
        <v>101.83507972</v>
      </c>
      <c r="S1473" s="2">
        <f>[1]!s_pq_avgamount(A1473,"20260101","",100000000)</f>
        <v>0.93426678642201844</v>
      </c>
      <c r="T1473" s="17">
        <f>[1]!s_ipo_dilutedpe(A1473)</f>
        <v>22.99</v>
      </c>
      <c r="U1473" s="12">
        <f>[1]!s_ipo_collection_total(A1473,100000000)</f>
        <v>2.0499999999999998</v>
      </c>
      <c r="V1473" s="18">
        <f>[1]!s_val_pe_ttm(A1473,"")</f>
        <v>-151.87931823730469</v>
      </c>
    </row>
    <row r="1474" spans="1:22" x14ac:dyDescent="0.3">
      <c r="A1474" s="12" t="s">
        <v>3497</v>
      </c>
      <c r="B1474" s="12" t="s">
        <v>3498</v>
      </c>
      <c r="C1474" s="16" t="str">
        <f>[1]!s_info_mkt(A1474)</f>
        <v>科创板</v>
      </c>
      <c r="D1474" s="16" t="str">
        <f>[1]!s_ipo_listeddate(A1474)</f>
        <v>2021-03-11</v>
      </c>
      <c r="E1474" s="16" t="str">
        <f>[1]!s_info_industry_csrc2023(A1474,"",3)</f>
        <v>软件和信息技术服务业</v>
      </c>
      <c r="F1474" s="16">
        <f>[1]!s_is(A1474,83,"FY","YTD","20251231",1,"",100000000)</f>
        <v>8.9338005957000011</v>
      </c>
      <c r="G1474" s="16">
        <f>[1]!s_is(A1474,83,"FY","YTD","20241231",1,"",100000000)</f>
        <v>8.8805726342</v>
      </c>
      <c r="H1474" s="16">
        <f>[1]!s_is(A1474,61,"FY","YTD","20251231",1,"",100000000)</f>
        <v>0.20745430239999998</v>
      </c>
      <c r="I1474" s="16">
        <f>[1]!s_is(A1474,61,"FY","YTD","20241231",1,"",100000000)</f>
        <v>0.63964303340000006</v>
      </c>
      <c r="J1474" s="16">
        <f>[1]!s_fa_roe(A1474,"20251231")</f>
        <v>0.77349999999999997</v>
      </c>
      <c r="K1474" s="16">
        <f>[1]!s_stmnote_rdexp(A1474,"20251231",1,10000)</f>
        <v>46278.699830999998</v>
      </c>
      <c r="L1474" s="16">
        <f>[1]!s_margin_tradingbalance(A1474,"",10000)</f>
        <v>32519.405599999998</v>
      </c>
      <c r="M1474" s="16">
        <f>[1]!s_margin_seclendingbalance(A1474,"",10000)</f>
        <v>286.71429999999998</v>
      </c>
      <c r="N1474" s="17">
        <f>[1]!s_val_ev(A1474,"",100000000)</f>
        <v>110.99953875780001</v>
      </c>
      <c r="O1474" s="17">
        <f>[1]!share_freesharesmv(A1474,"",100000000)</f>
        <v>63.111925676700011</v>
      </c>
      <c r="P1474" s="17">
        <f ca="1">[1]!s_dq_amount_btin(A1474,TODAY()-1,100000000)</f>
        <v>4.9995218000000001</v>
      </c>
      <c r="Q1474" s="17">
        <f ca="1">[1]!s_dq_turn(A1474,TODAY()-1)</f>
        <v>4.5395693577563749</v>
      </c>
      <c r="R1474" s="2">
        <f>[1]!s_pq_amount(A1474,"20260101","",100000000)</f>
        <v>264.16021455999999</v>
      </c>
      <c r="S1474" s="2">
        <f>[1]!s_pq_avgamount(A1474,"20260101","",100000000)</f>
        <v>2.4234882069724772</v>
      </c>
      <c r="T1474" s="17">
        <f>[1]!s_ipo_dilutedpe(A1474)</f>
        <v>119.49</v>
      </c>
      <c r="U1474" s="12">
        <f>[1]!s_ipo_collection_total(A1474,100000000)</f>
        <v>23.306429999999999</v>
      </c>
      <c r="V1474" s="18">
        <f>[1]!s_val_pe_ttm(A1474,"")</f>
        <v>365.00155639648438</v>
      </c>
    </row>
    <row r="1475" spans="1:22" x14ac:dyDescent="0.3">
      <c r="A1475" s="12" t="s">
        <v>3499</v>
      </c>
      <c r="B1475" s="12" t="s">
        <v>3500</v>
      </c>
      <c r="C1475" s="16" t="str">
        <f>[1]!s_info_mkt(A1475)</f>
        <v>科创板</v>
      </c>
      <c r="D1475" s="16" t="str">
        <f>[1]!s_ipo_listeddate(A1475)</f>
        <v>2026-03-31</v>
      </c>
      <c r="E1475" s="16" t="str">
        <f>[1]!s_info_industry_csrc2023(A1475,"",3)</f>
        <v>专用设备制造业</v>
      </c>
      <c r="F1475" s="16">
        <f>[1]!s_is(A1475,83,"FY","YTD","20251231",1,"",100000000)</f>
        <v>23.948867423100001</v>
      </c>
      <c r="G1475" s="16">
        <f>[1]!s_is(A1475,83,"FY","YTD","20241231",1,"",100000000)</f>
        <v>21.9387518154</v>
      </c>
      <c r="H1475" s="16">
        <f>[1]!s_is(A1475,61,"FY","YTD","20251231",1,"",100000000)</f>
        <v>2.0411114805000001</v>
      </c>
      <c r="I1475" s="16">
        <f>[1]!s_is(A1475,61,"FY","YTD","20241231",1,"",100000000)</f>
        <v>1.9538930788999997</v>
      </c>
      <c r="J1475" s="16">
        <f>[1]!s_fa_roe(A1475,"20251231")</f>
        <v>30.384599999999999</v>
      </c>
      <c r="K1475" s="16">
        <f>[1]!s_stmnote_rdexp(A1475,"20251231",1,10000)</f>
        <v>0</v>
      </c>
      <c r="L1475" s="16">
        <f>[1]!s_margin_tradingbalance(A1475,"",10000)</f>
        <v>32182.389200000001</v>
      </c>
      <c r="M1475" s="16">
        <f>[1]!s_margin_seclendingbalance(A1475,"",10000)</f>
        <v>0</v>
      </c>
      <c r="N1475" s="17">
        <f>[1]!s_val_ev(A1475,"",100000000)</f>
        <v>304.73599999999999</v>
      </c>
      <c r="O1475" s="17">
        <f>[1]!share_freesharesmv(A1475,"",100000000)</f>
        <v>57.284608489600004</v>
      </c>
      <c r="P1475" s="17">
        <f ca="1">[1]!s_dq_amount_btin(A1475,TODAY()-1,100000000)</f>
        <v>7.3420889999999996</v>
      </c>
      <c r="Q1475" s="17">
        <f ca="1">[1]!s_dq_turn(A1475,TODAY()-1)</f>
        <v>13.176640497369151</v>
      </c>
      <c r="R1475" s="2">
        <f>[1]!s_pq_amount(A1475,"20260101","",100000000)</f>
        <v>384.19308698999998</v>
      </c>
      <c r="S1475" s="2">
        <f>[1]!s_pq_avgamount(A1475,"20260101","",100000000)</f>
        <v>7.114686796111112</v>
      </c>
      <c r="T1475" s="17">
        <f>[1]!s_ipo_dilutedpe(A1475)</f>
        <v>22.94</v>
      </c>
      <c r="U1475" s="12">
        <f>[1]!s_ipo_collection_total(A1475,100000000)</f>
        <v>10.512</v>
      </c>
      <c r="V1475" s="18">
        <f>[1]!s_val_pe_ttm(A1475,"")</f>
        <v>173.19851684570313</v>
      </c>
    </row>
    <row r="1476" spans="1:22" x14ac:dyDescent="0.3">
      <c r="A1476" s="12" t="s">
        <v>3501</v>
      </c>
      <c r="B1476" s="12" t="s">
        <v>3502</v>
      </c>
      <c r="C1476" s="16" t="str">
        <f>[1]!s_info_mkt(A1476)</f>
        <v>主板</v>
      </c>
      <c r="D1476" s="16" t="str">
        <f>[1]!s_ipo_listeddate(A1476)</f>
        <v>2017-12-29</v>
      </c>
      <c r="E1476" s="16" t="str">
        <f>[1]!s_info_industry_csrc2023(A1476,"",3)</f>
        <v>橡胶和塑料制品业</v>
      </c>
      <c r="F1476" s="16">
        <f>[1]!s_is(A1476,83,"FY","YTD","20251231",1,"",100000000)</f>
        <v>2.7002927847000002</v>
      </c>
      <c r="G1476" s="16">
        <f>[1]!s_is(A1476,83,"FY","YTD","20241231",1,"",100000000)</f>
        <v>2.3137000983</v>
      </c>
      <c r="H1476" s="16">
        <f>[1]!s_is(A1476,61,"FY","YTD","20251231",1,"",100000000)</f>
        <v>0.4524607672</v>
      </c>
      <c r="I1476" s="16">
        <f>[1]!s_is(A1476,61,"FY","YTD","20241231",1,"",100000000)</f>
        <v>0.2792271194</v>
      </c>
      <c r="J1476" s="16">
        <f>[1]!s_fa_roe(A1476,"20251231")</f>
        <v>8.1529000000000007</v>
      </c>
      <c r="K1476" s="16">
        <f>[1]!s_stmnote_rdexp(A1476,"20251231",1,10000)</f>
        <v>1088.478513</v>
      </c>
      <c r="L1476" s="16">
        <f>[1]!s_margin_tradingbalance(A1476,"",10000)</f>
        <v>0</v>
      </c>
      <c r="M1476" s="16">
        <f>[1]!s_margin_seclendingbalance(A1476,"",10000)</f>
        <v>0</v>
      </c>
      <c r="N1476" s="17">
        <f>[1]!s_val_ev(A1476,"",100000000)</f>
        <v>34.004800000000003</v>
      </c>
      <c r="O1476" s="17">
        <f>[1]!share_freesharesmv(A1476,"",100000000)</f>
        <v>11.003439999999999</v>
      </c>
      <c r="P1476" s="17">
        <f ca="1">[1]!s_dq_amount_btin(A1476,TODAY()-1,100000000)</f>
        <v>0.65615910999999993</v>
      </c>
      <c r="Q1476" s="17">
        <f ca="1">[1]!s_dq_turn(A1476,TODAY()-1)</f>
        <v>1.9333962264150943</v>
      </c>
      <c r="R1476" s="2">
        <f>[1]!s_pq_amount(A1476,"20260101","",100000000)</f>
        <v>122.07650045</v>
      </c>
      <c r="S1476" s="2">
        <f>[1]!s_pq_avgamount(A1476,"20260101","",100000000)</f>
        <v>1.1199678940366973</v>
      </c>
      <c r="T1476" s="17">
        <f>[1]!s_ipo_dilutedpe(A1476)</f>
        <v>22.96</v>
      </c>
      <c r="U1476" s="12">
        <f>[1]!s_ipo_collection_total(A1476,100000000)</f>
        <v>1.7119</v>
      </c>
      <c r="V1476" s="18">
        <f>[1]!s_val_pe_ttm(A1476,"")</f>
        <v>78.76507568359375</v>
      </c>
    </row>
    <row r="1477" spans="1:22" x14ac:dyDescent="0.3">
      <c r="A1477" s="12" t="s">
        <v>3503</v>
      </c>
      <c r="B1477" s="12" t="s">
        <v>3504</v>
      </c>
      <c r="C1477" s="16" t="str">
        <f>[1]!s_info_mkt(A1477)</f>
        <v>创业板</v>
      </c>
      <c r="D1477" s="16" t="str">
        <f>[1]!s_ipo_listeddate(A1477)</f>
        <v>2022-01-11</v>
      </c>
      <c r="E1477" s="16" t="str">
        <f>[1]!s_info_industry_csrc2023(A1477,"",3)</f>
        <v>橡胶和塑料制品业</v>
      </c>
      <c r="F1477" s="16">
        <f>[1]!s_is(A1477,83,"FY","YTD","20251231",1,"",100000000)</f>
        <v>22.039451225700002</v>
      </c>
      <c r="G1477" s="16">
        <f>[1]!s_is(A1477,83,"FY","YTD","20241231",1,"",100000000)</f>
        <v>18.190755697699998</v>
      </c>
      <c r="H1477" s="16">
        <f>[1]!s_is(A1477,61,"FY","YTD","20251231",1,"",100000000)</f>
        <v>2.569343199</v>
      </c>
      <c r="I1477" s="16">
        <f>[1]!s_is(A1477,61,"FY","YTD","20241231",1,"",100000000)</f>
        <v>2.2026115236000003</v>
      </c>
      <c r="J1477" s="16">
        <f>[1]!s_fa_roe(A1477,"20251231")</f>
        <v>7.9429999999999996</v>
      </c>
      <c r="K1477" s="16">
        <f>[1]!s_stmnote_rdexp(A1477,"20251231",1,10000)</f>
        <v>10508.902991999999</v>
      </c>
      <c r="L1477" s="16">
        <f>[1]!s_margin_tradingbalance(A1477,"",10000)</f>
        <v>98075.729000000007</v>
      </c>
      <c r="M1477" s="16">
        <f>[1]!s_margin_seclendingbalance(A1477,"",10000)</f>
        <v>70.149600000000007</v>
      </c>
      <c r="N1477" s="17">
        <f>[1]!s_val_ev(A1477,"",100000000)</f>
        <v>248.08858538799998</v>
      </c>
      <c r="O1477" s="17">
        <f>[1]!share_freesharesmv(A1477,"",100000000)</f>
        <v>92.951732423999999</v>
      </c>
      <c r="P1477" s="17">
        <f ca="1">[1]!s_dq_amount_btin(A1477,TODAY()-1,100000000)</f>
        <v>13.159892149999999</v>
      </c>
      <c r="Q1477" s="17">
        <f ca="1">[1]!s_dq_turn(A1477,TODAY()-1)</f>
        <v>8.1819032147292834</v>
      </c>
      <c r="R1477" s="2">
        <f>[1]!s_pq_amount(A1477,"20260101","",100000000)</f>
        <v>677.09952077000003</v>
      </c>
      <c r="S1477" s="2">
        <f>[1]!s_pq_avgamount(A1477,"20260101","",100000000)</f>
        <v>6.2119222088990833</v>
      </c>
      <c r="T1477" s="17">
        <f>[1]!s_ipo_dilutedpe(A1477)</f>
        <v>58.79</v>
      </c>
      <c r="U1477" s="12">
        <f>[1]!s_ipo_collection_total(A1477,100000000)</f>
        <v>19.99296</v>
      </c>
      <c r="V1477" s="18">
        <f>[1]!s_val_pe_ttm(A1477,"")</f>
        <v>98.8812255859375</v>
      </c>
    </row>
    <row r="1478" spans="1:22" x14ac:dyDescent="0.3">
      <c r="A1478" s="12" t="s">
        <v>3505</v>
      </c>
      <c r="B1478" s="12" t="s">
        <v>3506</v>
      </c>
      <c r="C1478" s="16" t="str">
        <f>[1]!s_info_mkt(A1478)</f>
        <v>科创板</v>
      </c>
      <c r="D1478" s="16" t="str">
        <f>[1]!s_ipo_listeddate(A1478)</f>
        <v>2020-07-01</v>
      </c>
      <c r="E1478" s="16" t="str">
        <f>[1]!s_info_industry_csrc2023(A1478,"",3)</f>
        <v>仪器仪表制造业</v>
      </c>
      <c r="F1478" s="16">
        <f>[1]!s_is(A1478,83,"FY","YTD","20251231",1,"",100000000)</f>
        <v>2.7000894883999997</v>
      </c>
      <c r="G1478" s="16">
        <f>[1]!s_is(A1478,83,"FY","YTD","20241231",1,"",100000000)</f>
        <v>3.2052201291000002</v>
      </c>
      <c r="H1478" s="16">
        <f>[1]!s_is(A1478,61,"FY","YTD","20251231",1,"",100000000)</f>
        <v>-1.1584084885999999</v>
      </c>
      <c r="I1478" s="16">
        <f>[1]!s_is(A1478,61,"FY","YTD","20241231",1,"",100000000)</f>
        <v>-0.65236508149999994</v>
      </c>
      <c r="J1478" s="16">
        <f>[1]!s_fa_roe(A1478,"20251231")</f>
        <v>-23.124199999999998</v>
      </c>
      <c r="K1478" s="16">
        <f>[1]!s_stmnote_rdexp(A1478,"20251231",1,10000)</f>
        <v>5627.2626380000002</v>
      </c>
      <c r="L1478" s="16">
        <f>[1]!s_margin_tradingbalance(A1478,"",10000)</f>
        <v>2812.5425</v>
      </c>
      <c r="M1478" s="16">
        <f>[1]!s_margin_seclendingbalance(A1478,"",10000)</f>
        <v>0</v>
      </c>
      <c r="N1478" s="17">
        <f>[1]!s_val_ev(A1478,"",100000000)</f>
        <v>17.152800000000003</v>
      </c>
      <c r="O1478" s="17">
        <f>[1]!share_freesharesmv(A1478,"",100000000)</f>
        <v>5.7807958160000004</v>
      </c>
      <c r="P1478" s="17">
        <f ca="1">[1]!s_dq_amount_btin(A1478,TODAY()-1,100000000)</f>
        <v>0.20860021000000001</v>
      </c>
      <c r="Q1478" s="17">
        <f ca="1">[1]!s_dq_turn(A1478,TODAY()-1)</f>
        <v>1.2244273809523809</v>
      </c>
      <c r="R1478" s="2">
        <f>[1]!s_pq_amount(A1478,"20260101","",100000000)</f>
        <v>28.948017920000002</v>
      </c>
      <c r="S1478" s="2">
        <f>[1]!s_pq_avgamount(A1478,"20260101","",100000000)</f>
        <v>0.26557814605504587</v>
      </c>
      <c r="T1478" s="17">
        <f>[1]!s_ipo_dilutedpe(A1478)</f>
        <v>45.43</v>
      </c>
      <c r="U1478" s="12">
        <f>[1]!s_ipo_collection_total(A1478,100000000)</f>
        <v>4.7586000000000004</v>
      </c>
      <c r="V1478" s="18">
        <f>[1]!s_val_pe_ttm(A1478,"")</f>
        <v>-15.659639358520508</v>
      </c>
    </row>
    <row r="1479" spans="1:22" x14ac:dyDescent="0.3">
      <c r="A1479" s="12" t="s">
        <v>3507</v>
      </c>
      <c r="B1479" s="12" t="s">
        <v>3508</v>
      </c>
      <c r="C1479" s="16" t="str">
        <f>[1]!s_info_mkt(A1479)</f>
        <v>科创板</v>
      </c>
      <c r="D1479" s="16" t="str">
        <f>[1]!s_ipo_listeddate(A1479)</f>
        <v>2020-06-22</v>
      </c>
      <c r="E1479" s="16" t="str">
        <f>[1]!s_info_industry_csrc2023(A1479,"",3)</f>
        <v>专用设备制造业</v>
      </c>
      <c r="F1479" s="16">
        <f>[1]!s_is(A1479,83,"FY","YTD","20251231",1,"",100000000)</f>
        <v>32.613627858200005</v>
      </c>
      <c r="G1479" s="16">
        <f>[1]!s_is(A1479,83,"FY","YTD","20241231",1,"",100000000)</f>
        <v>31.495542765300002</v>
      </c>
      <c r="H1479" s="16">
        <f>[1]!s_is(A1479,61,"FY","YTD","20251231",1,"",100000000)</f>
        <v>1.6726484071000001</v>
      </c>
      <c r="I1479" s="16">
        <f>[1]!s_is(A1479,61,"FY","YTD","20241231",1,"",100000000)</f>
        <v>1.6553252591000001</v>
      </c>
      <c r="J1479" s="16">
        <f>[1]!s_fa_roe(A1479,"20251231")</f>
        <v>5.2210999999999999</v>
      </c>
      <c r="K1479" s="16">
        <f>[1]!s_stmnote_rdexp(A1479,"20251231",1,10000)</f>
        <v>23507.353507</v>
      </c>
      <c r="L1479" s="16">
        <f>[1]!s_margin_tradingbalance(A1479,"",10000)</f>
        <v>45759.401299999998</v>
      </c>
      <c r="M1479" s="16">
        <f>[1]!s_margin_seclendingbalance(A1479,"",10000)</f>
        <v>10.013</v>
      </c>
      <c r="N1479" s="17">
        <f>[1]!s_val_ev(A1479,"",100000000)</f>
        <v>100.5202404775</v>
      </c>
      <c r="O1479" s="17">
        <f>[1]!share_freesharesmv(A1479,"",100000000)</f>
        <v>86.833175688500006</v>
      </c>
      <c r="P1479" s="17">
        <f ca="1">[1]!s_dq_amount_btin(A1479,TODAY()-1,100000000)</f>
        <v>5.318197389999999</v>
      </c>
      <c r="Q1479" s="17">
        <f ca="1">[1]!s_dq_turn(A1479,TODAY()-1)</f>
        <v>5.2876818213439591</v>
      </c>
      <c r="R1479" s="2">
        <f>[1]!s_pq_amount(A1479,"20260101","",100000000)</f>
        <v>463.71045493000003</v>
      </c>
      <c r="S1479" s="2">
        <f>[1]!s_pq_avgamount(A1479,"20260101","",100000000)</f>
        <v>4.2542243571559633</v>
      </c>
      <c r="T1479" s="17">
        <f>[1]!s_ipo_dilutedpe(A1479)</f>
        <v>43.04</v>
      </c>
      <c r="U1479" s="12">
        <f>[1]!s_ipo_collection_total(A1479,100000000)</f>
        <v>5.8418799999999997</v>
      </c>
      <c r="V1479" s="18">
        <f>[1]!s_val_pe_ttm(A1479,"")</f>
        <v>60.449398040771484</v>
      </c>
    </row>
    <row r="1480" spans="1:22" x14ac:dyDescent="0.3">
      <c r="A1480" s="12" t="s">
        <v>3509</v>
      </c>
      <c r="B1480" s="12" t="s">
        <v>3510</v>
      </c>
      <c r="C1480" s="16" t="str">
        <f>[1]!s_info_mkt(A1480)</f>
        <v>主板</v>
      </c>
      <c r="D1480" s="16" t="str">
        <f>[1]!s_ipo_listeddate(A1480)</f>
        <v>1993-03-16</v>
      </c>
      <c r="E1480" s="16" t="str">
        <f>[1]!s_info_industry_csrc2023(A1480,"",3)</f>
        <v>电信、广播电视和卫星传输服务</v>
      </c>
      <c r="F1480" s="16">
        <f>[1]!s_is(A1480,83,"FY","YTD","20251231",1,"",100000000)</f>
        <v>74.894427210700002</v>
      </c>
      <c r="G1480" s="16">
        <f>[1]!s_is(A1480,83,"FY","YTD","20241231",1,"",100000000)</f>
        <v>76.979191048100006</v>
      </c>
      <c r="H1480" s="16">
        <f>[1]!s_is(A1480,61,"FY","YTD","20251231",1,"",100000000)</f>
        <v>6.1745910176000001</v>
      </c>
      <c r="I1480" s="16">
        <f>[1]!s_is(A1480,61,"FY","YTD","20241231",1,"",100000000)</f>
        <v>6.6871212482000004</v>
      </c>
      <c r="J1480" s="16">
        <f>[1]!s_fa_roe(A1480,"20251231")</f>
        <v>2.0629</v>
      </c>
      <c r="K1480" s="16">
        <f>[1]!s_stmnote_rdexp(A1480,"20251231",1,10000)</f>
        <v>17170.886600999998</v>
      </c>
      <c r="L1480" s="16">
        <f>[1]!s_margin_tradingbalance(A1480,"",10000)</f>
        <v>136105.8474</v>
      </c>
      <c r="M1480" s="16">
        <f>[1]!s_margin_seclendingbalance(A1480,"",10000)</f>
        <v>1038.548</v>
      </c>
      <c r="N1480" s="17">
        <f>[1]!s_val_ev(A1480,"",100000000)</f>
        <v>298.53670374960001</v>
      </c>
      <c r="O1480" s="17">
        <f>[1]!share_freesharesmv(A1480,"",100000000)</f>
        <v>159.13576147680001</v>
      </c>
      <c r="P1480" s="17">
        <f ca="1">[1]!s_dq_amount_btin(A1480,TODAY()-1,100000000)</f>
        <v>3.49066696</v>
      </c>
      <c r="Q1480" s="17">
        <f ca="1">[1]!s_dq_turn(A1480,TODAY()-1)</f>
        <v>1.1720859378600572</v>
      </c>
      <c r="R1480" s="2">
        <f>[1]!s_pq_amount(A1480,"20260101","",100000000)</f>
        <v>1063.5533304800001</v>
      </c>
      <c r="S1480" s="2">
        <f>[1]!s_pq_avgamount(A1480,"20260101","",100000000)</f>
        <v>9.7573700044036702</v>
      </c>
      <c r="T1480" s="17">
        <f>[1]!s_ipo_dilutedpe(A1480)</f>
        <v>0</v>
      </c>
      <c r="U1480" s="12">
        <f>[1]!s_ipo_collection_total(A1480,100000000)</f>
        <v>0.97459200000000001</v>
      </c>
      <c r="V1480" s="18">
        <f>[1]!s_val_pe_ttm(A1480,"")</f>
        <v>53.474185943603516</v>
      </c>
    </row>
    <row r="1481" spans="1:22" x14ac:dyDescent="0.3">
      <c r="A1481" s="12" t="s">
        <v>3511</v>
      </c>
      <c r="B1481" s="12" t="s">
        <v>3512</v>
      </c>
      <c r="C1481" s="16" t="str">
        <f>[1]!s_info_mkt(A1481)</f>
        <v>创业板</v>
      </c>
      <c r="D1481" s="16" t="str">
        <f>[1]!s_ipo_listeddate(A1481)</f>
        <v>2017-05-26</v>
      </c>
      <c r="E1481" s="16" t="str">
        <f>[1]!s_info_industry_csrc2023(A1481,"",3)</f>
        <v>软件和信息技术服务业</v>
      </c>
      <c r="F1481" s="16">
        <f>[1]!s_is(A1481,83,"FY","YTD","20251231",1,"",100000000)</f>
        <v>7.2472934099000001</v>
      </c>
      <c r="G1481" s="16">
        <f>[1]!s_is(A1481,83,"FY","YTD","20241231",1,"",100000000)</f>
        <v>7.8524922996000006</v>
      </c>
      <c r="H1481" s="16">
        <f>[1]!s_is(A1481,61,"FY","YTD","20251231",1,"",100000000)</f>
        <v>-1.0432925298</v>
      </c>
      <c r="I1481" s="16">
        <f>[1]!s_is(A1481,61,"FY","YTD","20241231",1,"",100000000)</f>
        <v>-1.2515889665</v>
      </c>
      <c r="J1481" s="16">
        <f>[1]!s_fa_roe(A1481,"20251231")</f>
        <v>-8.0326000000000004</v>
      </c>
      <c r="K1481" s="16">
        <f>[1]!s_stmnote_rdexp(A1481,"20251231",1,10000)</f>
        <v>34873.829766000003</v>
      </c>
      <c r="L1481" s="16">
        <f>[1]!s_margin_tradingbalance(A1481,"",10000)</f>
        <v>0</v>
      </c>
      <c r="M1481" s="16">
        <f>[1]!s_margin_seclendingbalance(A1481,"",10000)</f>
        <v>0</v>
      </c>
      <c r="N1481" s="17">
        <f>[1]!s_val_ev(A1481,"",100000000)</f>
        <v>26.742297220600001</v>
      </c>
      <c r="O1481" s="17">
        <f>[1]!share_freesharesmv(A1481,"",100000000)</f>
        <v>17.042107322500001</v>
      </c>
      <c r="P1481" s="17">
        <f ca="1">[1]!s_dq_amount_btin(A1481,TODAY()-1,100000000)</f>
        <v>0.73022312</v>
      </c>
      <c r="Q1481" s="17">
        <f ca="1">[1]!s_dq_turn(A1481,TODAY()-1)</f>
        <v>3.7637417572601799</v>
      </c>
      <c r="R1481" s="2">
        <f>[1]!s_pq_amount(A1481,"20260101","",100000000)</f>
        <v>110.1154489</v>
      </c>
      <c r="S1481" s="2">
        <f>[1]!s_pq_avgamount(A1481,"20260101","",100000000)</f>
        <v>1.010233476146789</v>
      </c>
      <c r="T1481" s="17">
        <f>[1]!s_ipo_dilutedpe(A1481)</f>
        <v>22.98</v>
      </c>
      <c r="U1481" s="12">
        <f>[1]!s_ipo_collection_total(A1481,100000000)</f>
        <v>2.6214</v>
      </c>
      <c r="V1481" s="18">
        <f>[1]!s_val_pe_ttm(A1481,"")</f>
        <v>-27.36469841003418</v>
      </c>
    </row>
    <row r="1482" spans="1:22" x14ac:dyDescent="0.3">
      <c r="A1482" s="12" t="s">
        <v>3513</v>
      </c>
      <c r="B1482" s="12" t="s">
        <v>3514</v>
      </c>
      <c r="C1482" s="16" t="str">
        <f>[1]!s_info_mkt(A1482)</f>
        <v>主板</v>
      </c>
      <c r="D1482" s="16" t="str">
        <f>[1]!s_ipo_listeddate(A1482)</f>
        <v>2011-01-18</v>
      </c>
      <c r="E1482" s="16" t="str">
        <f>[1]!s_info_industry_csrc2023(A1482,"",3)</f>
        <v>有色金属冶炼和压延加工业</v>
      </c>
      <c r="F1482" s="16">
        <f>[1]!s_is(A1482,83,"FY","YTD","20251231",1,"",100000000)</f>
        <v>83.496816321799997</v>
      </c>
      <c r="G1482" s="16">
        <f>[1]!s_is(A1482,83,"FY","YTD","20241231",1,"",100000000)</f>
        <v>74.325761056099992</v>
      </c>
      <c r="H1482" s="16">
        <f>[1]!s_is(A1482,61,"FY","YTD","20251231",1,"",100000000)</f>
        <v>4.2564747026000003</v>
      </c>
      <c r="I1482" s="16">
        <f>[1]!s_is(A1482,61,"FY","YTD","20241231",1,"",100000000)</f>
        <v>4.6288331815000001</v>
      </c>
      <c r="J1482" s="16">
        <f>[1]!s_fa_roe(A1482,"20251231")</f>
        <v>7.6059000000000001</v>
      </c>
      <c r="K1482" s="16">
        <f>[1]!s_stmnote_rdexp(A1482,"20251231",1,10000)</f>
        <v>27803.885174999999</v>
      </c>
      <c r="L1482" s="16">
        <f>[1]!s_margin_tradingbalance(A1482,"",10000)</f>
        <v>0</v>
      </c>
      <c r="M1482" s="16">
        <f>[1]!s_margin_seclendingbalance(A1482,"",10000)</f>
        <v>0</v>
      </c>
      <c r="N1482" s="17">
        <f>[1]!s_val_ev(A1482,"",100000000)</f>
        <v>63.558108748400002</v>
      </c>
      <c r="O1482" s="17">
        <f>[1]!share_freesharesmv(A1482,"",100000000)</f>
        <v>30.4775431596</v>
      </c>
      <c r="P1482" s="17">
        <f ca="1">[1]!s_dq_amount_btin(A1482,TODAY()-1,100000000)</f>
        <v>0.40064645999999998</v>
      </c>
      <c r="Q1482" s="17">
        <f ca="1">[1]!s_dq_turn(A1482,TODAY()-1)</f>
        <v>0.92321011508666462</v>
      </c>
      <c r="R1482" s="2">
        <f>[1]!s_pq_amount(A1482,"20260101","",100000000)</f>
        <v>130.58482910999999</v>
      </c>
      <c r="S1482" s="2">
        <f>[1]!s_pq_avgamount(A1482,"20260101","",100000000)</f>
        <v>1.1980259551376147</v>
      </c>
      <c r="T1482" s="17">
        <f>[1]!s_ipo_dilutedpe(A1482)</f>
        <v>67.8</v>
      </c>
      <c r="U1482" s="12">
        <f>[1]!s_ipo_collection_total(A1482,100000000)</f>
        <v>16</v>
      </c>
      <c r="V1482" s="18">
        <f>[1]!s_val_pe_ttm(A1482,"")</f>
        <v>17.108747482299805</v>
      </c>
    </row>
    <row r="1483" spans="1:22" x14ac:dyDescent="0.3">
      <c r="A1483" s="12" t="s">
        <v>3515</v>
      </c>
      <c r="B1483" s="12" t="s">
        <v>3516</v>
      </c>
      <c r="C1483" s="16" t="str">
        <f>[1]!s_info_mkt(A1483)</f>
        <v>科创板</v>
      </c>
      <c r="D1483" s="16" t="str">
        <f>[1]!s_ipo_listeddate(A1483)</f>
        <v>2021-06-28</v>
      </c>
      <c r="E1483" s="16" t="str">
        <f>[1]!s_info_industry_csrc2023(A1483,"",3)</f>
        <v>铁路、船舶、航空航天和其他运输设备制造业</v>
      </c>
      <c r="F1483" s="16">
        <f>[1]!s_is(A1483,83,"FY","YTD","20251231",1,"",100000000)</f>
        <v>1.9757120478999999</v>
      </c>
      <c r="G1483" s="16">
        <f>[1]!s_is(A1483,83,"FY","YTD","20241231",1,"",100000000)</f>
        <v>2.9657291594999999</v>
      </c>
      <c r="H1483" s="16">
        <f>[1]!s_is(A1483,61,"FY","YTD","20251231",1,"",100000000)</f>
        <v>0.10075264560000001</v>
      </c>
      <c r="I1483" s="16">
        <f>[1]!s_is(A1483,61,"FY","YTD","20241231",1,"",100000000)</f>
        <v>0.26273621050000001</v>
      </c>
      <c r="J1483" s="16">
        <f>[1]!s_fa_roe(A1483,"20251231")</f>
        <v>1.6946000000000001</v>
      </c>
      <c r="K1483" s="16">
        <f>[1]!s_stmnote_rdexp(A1483,"20251231",1,10000)</f>
        <v>1990.4166719999998</v>
      </c>
      <c r="L1483" s="16">
        <f>[1]!s_margin_tradingbalance(A1483,"",10000)</f>
        <v>18112.382099999999</v>
      </c>
      <c r="M1483" s="16">
        <f>[1]!s_margin_seclendingbalance(A1483,"",10000)</f>
        <v>0</v>
      </c>
      <c r="N1483" s="17">
        <f>[1]!s_val_ev(A1483,"",100000000)</f>
        <v>32.570063820000001</v>
      </c>
      <c r="O1483" s="17">
        <f>[1]!share_freesharesmv(A1483,"",100000000)</f>
        <v>22.419416313000003</v>
      </c>
      <c r="P1483" s="17">
        <f ca="1">[1]!s_dq_amount_btin(A1483,TODAY()-1,100000000)</f>
        <v>0.73228079999999995</v>
      </c>
      <c r="Q1483" s="17">
        <f ca="1">[1]!s_dq_turn(A1483,TODAY()-1)</f>
        <v>2.2362076403201843</v>
      </c>
      <c r="R1483" s="2">
        <f>[1]!s_pq_amount(A1483,"20260101","",100000000)</f>
        <v>125.56204187</v>
      </c>
      <c r="S1483" s="2">
        <f>[1]!s_pq_avgamount(A1483,"20260101","",100000000)</f>
        <v>1.1519453382568807</v>
      </c>
      <c r="T1483" s="17">
        <f>[1]!s_ipo_dilutedpe(A1483)</f>
        <v>26.21</v>
      </c>
      <c r="U1483" s="12">
        <f>[1]!s_ipo_collection_total(A1483,100000000)</f>
        <v>2.5008569999999999</v>
      </c>
      <c r="V1483" s="18">
        <f>[1]!s_val_pe_ttm(A1483,"")</f>
        <v>401.1041259765625</v>
      </c>
    </row>
    <row r="1484" spans="1:22" x14ac:dyDescent="0.3">
      <c r="A1484" s="12" t="s">
        <v>3517</v>
      </c>
      <c r="B1484" s="12" t="s">
        <v>3518</v>
      </c>
      <c r="C1484" s="16" t="str">
        <f>[1]!s_info_mkt(A1484)</f>
        <v>主板</v>
      </c>
      <c r="D1484" s="16" t="str">
        <f>[1]!s_ipo_listeddate(A1484)</f>
        <v>2007-03-28</v>
      </c>
      <c r="E1484" s="16" t="str">
        <f>[1]!s_info_industry_csrc2023(A1484,"",3)</f>
        <v>软件和信息技术服务业</v>
      </c>
      <c r="F1484" s="16">
        <f>[1]!s_is(A1484,83,"FY","YTD","20251231",1,"",100000000)</f>
        <v>26.0913691238</v>
      </c>
      <c r="G1484" s="16">
        <f>[1]!s_is(A1484,83,"FY","YTD","20241231",1,"",100000000)</f>
        <v>44.036741230899999</v>
      </c>
      <c r="H1484" s="16">
        <f>[1]!s_is(A1484,61,"FY","YTD","20251231",1,"",100000000)</f>
        <v>-2.1664969874</v>
      </c>
      <c r="I1484" s="16">
        <f>[1]!s_is(A1484,61,"FY","YTD","20241231",1,"",100000000)</f>
        <v>0.38172695600000001</v>
      </c>
      <c r="J1484" s="16">
        <f>[1]!s_fa_roe(A1484,"20251231")</f>
        <v>-13.2257</v>
      </c>
      <c r="K1484" s="16">
        <f>[1]!s_stmnote_rdexp(A1484,"20251231",1,10000)</f>
        <v>9834.2897650000014</v>
      </c>
      <c r="L1484" s="16">
        <f>[1]!s_margin_tradingbalance(A1484,"",10000)</f>
        <v>35756.573799999998</v>
      </c>
      <c r="M1484" s="16">
        <f>[1]!s_margin_seclendingbalance(A1484,"",10000)</f>
        <v>253.9238</v>
      </c>
      <c r="N1484" s="17">
        <f>[1]!s_val_ev(A1484,"",100000000)</f>
        <v>62.420250725000002</v>
      </c>
      <c r="O1484" s="17">
        <f>[1]!share_freesharesmv(A1484,"",100000000)</f>
        <v>53.648229162500002</v>
      </c>
      <c r="P1484" s="17">
        <f ca="1">[1]!s_dq_amount_btin(A1484,TODAY()-1,100000000)</f>
        <v>1.3982020100000001</v>
      </c>
      <c r="Q1484" s="17">
        <f ca="1">[1]!s_dq_turn(A1484,TODAY()-1)</f>
        <v>2.5288326553142308</v>
      </c>
      <c r="R1484" s="2">
        <f>[1]!s_pq_amount(A1484,"20260101","",100000000)</f>
        <v>305.10608939999997</v>
      </c>
      <c r="S1484" s="2">
        <f>[1]!s_pq_avgamount(A1484,"20260101","",100000000)</f>
        <v>2.7991384348623853</v>
      </c>
      <c r="T1484" s="17">
        <f>[1]!s_ipo_dilutedpe(A1484)</f>
        <v>23.92</v>
      </c>
      <c r="U1484" s="12">
        <f>[1]!s_ipo_collection_total(A1484,100000000)</f>
        <v>3.024</v>
      </c>
      <c r="V1484" s="18">
        <f>[1]!s_val_pe_ttm(A1484,"")</f>
        <v>-23.611186981201172</v>
      </c>
    </row>
    <row r="1485" spans="1:22" x14ac:dyDescent="0.3">
      <c r="A1485" s="12" t="s">
        <v>3519</v>
      </c>
      <c r="B1485" s="12" t="s">
        <v>3520</v>
      </c>
      <c r="C1485" s="16" t="str">
        <f>[1]!s_info_mkt(A1485)</f>
        <v>创业板</v>
      </c>
      <c r="D1485" s="16" t="str">
        <f>[1]!s_ipo_listeddate(A1485)</f>
        <v>2010-04-30</v>
      </c>
      <c r="E1485" s="16" t="str">
        <f>[1]!s_info_industry_csrc2023(A1485,"",3)</f>
        <v>计算机、通信和其他电子设备制造业</v>
      </c>
      <c r="F1485" s="16">
        <f>[1]!s_is(A1485,83,"FY","YTD","20251231",1,"",100000000)</f>
        <v>13.602655650999999</v>
      </c>
      <c r="G1485" s="16">
        <f>[1]!s_is(A1485,83,"FY","YTD","20241231",1,"",100000000)</f>
        <v>11.675502636800001</v>
      </c>
      <c r="H1485" s="16">
        <f>[1]!s_is(A1485,61,"FY","YTD","20251231",1,"",100000000)</f>
        <v>-1.1541815962999999</v>
      </c>
      <c r="I1485" s="16">
        <f>[1]!s_is(A1485,61,"FY","YTD","20241231",1,"",100000000)</f>
        <v>-2.3534241512</v>
      </c>
      <c r="J1485" s="16">
        <f>[1]!s_fa_roe(A1485,"20251231")</f>
        <v>-12.09</v>
      </c>
      <c r="K1485" s="16">
        <f>[1]!s_stmnote_rdexp(A1485,"20251231",1,10000)</f>
        <v>22506.270509000002</v>
      </c>
      <c r="L1485" s="16">
        <f>[1]!s_margin_tradingbalance(A1485,"",10000)</f>
        <v>114666.83349999999</v>
      </c>
      <c r="M1485" s="16">
        <f>[1]!s_margin_seclendingbalance(A1485,"",10000)</f>
        <v>543.33050000000003</v>
      </c>
      <c r="N1485" s="17">
        <f>[1]!s_val_ev(A1485,"",100000000)</f>
        <v>145.36080678999997</v>
      </c>
      <c r="O1485" s="17">
        <f>[1]!share_freesharesmv(A1485,"",100000000)</f>
        <v>132.12429906999998</v>
      </c>
      <c r="P1485" s="17">
        <f ca="1">[1]!s_dq_amount_btin(A1485,TODAY()-1,100000000)</f>
        <v>9.0762737900000001</v>
      </c>
      <c r="Q1485" s="17">
        <f ca="1">[1]!s_dq_turn(A1485,TODAY()-1)</f>
        <v>6.8450985727526401</v>
      </c>
      <c r="R1485" s="2">
        <f>[1]!s_pq_amount(A1485,"20260101","",100000000)</f>
        <v>1185.2109146800001</v>
      </c>
      <c r="S1485" s="2">
        <f>[1]!s_pq_avgamount(A1485,"20260101","",100000000)</f>
        <v>10.873494630091743</v>
      </c>
      <c r="T1485" s="17">
        <f>[1]!s_ipo_dilutedpe(A1485)</f>
        <v>98.33</v>
      </c>
      <c r="U1485" s="12">
        <f>[1]!s_ipo_collection_total(A1485,100000000)</f>
        <v>23.8</v>
      </c>
      <c r="V1485" s="18">
        <f>[1]!s_val_pe_ttm(A1485,"")</f>
        <v>-144.10311889648438</v>
      </c>
    </row>
    <row r="1486" spans="1:22" x14ac:dyDescent="0.3">
      <c r="A1486" s="12" t="s">
        <v>3521</v>
      </c>
      <c r="B1486" s="12" t="s">
        <v>3522</v>
      </c>
      <c r="C1486" s="16" t="str">
        <f>[1]!s_info_mkt(A1486)</f>
        <v>创业板</v>
      </c>
      <c r="D1486" s="16" t="str">
        <f>[1]!s_ipo_listeddate(A1486)</f>
        <v>2011-08-03</v>
      </c>
      <c r="E1486" s="16" t="str">
        <f>[1]!s_info_industry_csrc2023(A1486,"",3)</f>
        <v>软件和信息技术服务业</v>
      </c>
      <c r="F1486" s="16">
        <f>[1]!s_is(A1486,83,"FY","YTD","20251231",1,"",100000000)</f>
        <v>2.4090927347999997</v>
      </c>
      <c r="G1486" s="16">
        <f>[1]!s_is(A1486,83,"FY","YTD","20241231",1,"",100000000)</f>
        <v>2.5138716442</v>
      </c>
      <c r="H1486" s="16">
        <f>[1]!s_is(A1486,61,"FY","YTD","20251231",1,"",100000000)</f>
        <v>0.40828104990000003</v>
      </c>
      <c r="I1486" s="16">
        <f>[1]!s_is(A1486,61,"FY","YTD","20241231",1,"",100000000)</f>
        <v>-0.52073913579999997</v>
      </c>
      <c r="J1486" s="16">
        <f>[1]!s_fa_roe(A1486,"20251231")</f>
        <v>7.4984999999999999</v>
      </c>
      <c r="K1486" s="16">
        <f>[1]!s_stmnote_rdexp(A1486,"20251231",1,10000)</f>
        <v>4842.8516490000002</v>
      </c>
      <c r="L1486" s="16">
        <f>[1]!s_margin_tradingbalance(A1486,"",10000)</f>
        <v>0</v>
      </c>
      <c r="M1486" s="16">
        <f>[1]!s_margin_seclendingbalance(A1486,"",10000)</f>
        <v>0</v>
      </c>
      <c r="N1486" s="17">
        <f>[1]!s_val_ev(A1486,"",100000000)</f>
        <v>33.302168828200003</v>
      </c>
      <c r="O1486" s="17">
        <f>[1]!share_freesharesmv(A1486,"",100000000)</f>
        <v>21.6211947002</v>
      </c>
      <c r="P1486" s="17">
        <f ca="1">[1]!s_dq_amount_btin(A1486,TODAY()-1,100000000)</f>
        <v>0.63036948999999998</v>
      </c>
      <c r="Q1486" s="17">
        <f ca="1">[1]!s_dq_turn(A1486,TODAY()-1)</f>
        <v>2.568088716679036</v>
      </c>
      <c r="R1486" s="2">
        <f>[1]!s_pq_amount(A1486,"20260101","",100000000)</f>
        <v>253.97575757000001</v>
      </c>
      <c r="S1486" s="2">
        <f>[1]!s_pq_avgamount(A1486,"20260101","",100000000)</f>
        <v>2.3300528217431196</v>
      </c>
      <c r="T1486" s="17">
        <f>[1]!s_ipo_dilutedpe(A1486)</f>
        <v>32.89</v>
      </c>
      <c r="U1486" s="12">
        <f>[1]!s_ipo_collection_total(A1486,100000000)</f>
        <v>2.5</v>
      </c>
      <c r="V1486" s="18">
        <f>[1]!s_val_pe_ttm(A1486,"")</f>
        <v>86.730422973632813</v>
      </c>
    </row>
    <row r="1487" spans="1:22" x14ac:dyDescent="0.3">
      <c r="A1487" s="12" t="s">
        <v>3523</v>
      </c>
      <c r="B1487" s="12" t="s">
        <v>3524</v>
      </c>
      <c r="C1487" s="16" t="str">
        <f>[1]!s_info_mkt(A1487)</f>
        <v>创业板</v>
      </c>
      <c r="D1487" s="16" t="str">
        <f>[1]!s_ipo_listeddate(A1487)</f>
        <v>2020-09-24</v>
      </c>
      <c r="E1487" s="16" t="str">
        <f>[1]!s_info_industry_csrc2023(A1487,"",3)</f>
        <v>软件和信息技术服务业</v>
      </c>
      <c r="F1487" s="16">
        <f>[1]!s_is(A1487,83,"FY","YTD","20251231",1,"",100000000)</f>
        <v>2.6015294486</v>
      </c>
      <c r="G1487" s="16">
        <f>[1]!s_is(A1487,83,"FY","YTD","20241231",1,"",100000000)</f>
        <v>2.7789429706000002</v>
      </c>
      <c r="H1487" s="16">
        <f>[1]!s_is(A1487,61,"FY","YTD","20251231",1,"",100000000)</f>
        <v>-0.78171675500000004</v>
      </c>
      <c r="I1487" s="16">
        <f>[1]!s_is(A1487,61,"FY","YTD","20241231",1,"",100000000)</f>
        <v>-1.2670589697000001</v>
      </c>
      <c r="J1487" s="16">
        <f>[1]!s_fa_roe(A1487,"20251231")</f>
        <v>-9.7477</v>
      </c>
      <c r="K1487" s="16">
        <f>[1]!s_stmnote_rdexp(A1487,"20251231",1,10000)</f>
        <v>1926.8096850000002</v>
      </c>
      <c r="L1487" s="16">
        <f>[1]!s_margin_tradingbalance(A1487,"",10000)</f>
        <v>38552.316299999999</v>
      </c>
      <c r="M1487" s="16">
        <f>[1]!s_margin_seclendingbalance(A1487,"",10000)</f>
        <v>37.019399999999997</v>
      </c>
      <c r="N1487" s="17">
        <f>[1]!s_val_ev(A1487,"",100000000)</f>
        <v>79.5946114021</v>
      </c>
      <c r="O1487" s="17">
        <f>[1]!share_freesharesmv(A1487,"",100000000)</f>
        <v>38.321093435000002</v>
      </c>
      <c r="P1487" s="17">
        <f ca="1">[1]!s_dq_amount_btin(A1487,TODAY()-1,100000000)</f>
        <v>3.9387872700000002</v>
      </c>
      <c r="Q1487" s="17">
        <f ca="1">[1]!s_dq_turn(A1487,TODAY()-1)</f>
        <v>5.0324879262662963</v>
      </c>
      <c r="R1487" s="2">
        <f>[1]!s_pq_amount(A1487,"20260101","",100000000)</f>
        <v>839.95428186000004</v>
      </c>
      <c r="S1487" s="2">
        <f>[1]!s_pq_avgamount(A1487,"20260101","",100000000)</f>
        <v>7.7060025858715591</v>
      </c>
      <c r="T1487" s="17">
        <f>[1]!s_ipo_dilutedpe(A1487)</f>
        <v>24.48</v>
      </c>
      <c r="U1487" s="12">
        <f>[1]!s_ipo_collection_total(A1487,100000000)</f>
        <v>3.067625</v>
      </c>
      <c r="V1487" s="18">
        <f>[1]!s_val_pe_ttm(A1487,"")</f>
        <v>-110.85260772705078</v>
      </c>
    </row>
    <row r="1488" spans="1:22" x14ac:dyDescent="0.3">
      <c r="A1488" s="12" t="s">
        <v>3525</v>
      </c>
      <c r="B1488" s="12" t="s">
        <v>3526</v>
      </c>
      <c r="C1488" s="16" t="str">
        <f>[1]!s_info_mkt(A1488)</f>
        <v>创业板</v>
      </c>
      <c r="D1488" s="16" t="str">
        <f>[1]!s_ipo_listeddate(A1488)</f>
        <v>2010-08-25</v>
      </c>
      <c r="E1488" s="16" t="str">
        <f>[1]!s_info_industry_csrc2023(A1488,"",3)</f>
        <v>医药制造业</v>
      </c>
      <c r="F1488" s="16">
        <f>[1]!s_is(A1488,83,"FY","YTD","20251231",1,"",100000000)</f>
        <v>13.214540923800001</v>
      </c>
      <c r="G1488" s="16">
        <f>[1]!s_is(A1488,83,"FY","YTD","20241231",1,"",100000000)</f>
        <v>13.531618180499999</v>
      </c>
      <c r="H1488" s="16">
        <f>[1]!s_is(A1488,61,"FY","YTD","20251231",1,"",100000000)</f>
        <v>-4.6290001762999999</v>
      </c>
      <c r="I1488" s="16">
        <f>[1]!s_is(A1488,61,"FY","YTD","20241231",1,"",100000000)</f>
        <v>-13.6847896849</v>
      </c>
      <c r="J1488" s="16">
        <f>[1]!s_fa_roe(A1488,"20251231")</f>
        <v>-43.288499999999999</v>
      </c>
      <c r="K1488" s="16">
        <f>[1]!s_stmnote_rdexp(A1488,"20251231",1,10000)</f>
        <v>7044.0255310000002</v>
      </c>
      <c r="L1488" s="16">
        <f>[1]!s_margin_tradingbalance(A1488,"",10000)</f>
        <v>25736.073400000001</v>
      </c>
      <c r="M1488" s="16">
        <f>[1]!s_margin_seclendingbalance(A1488,"",10000)</f>
        <v>10.9482</v>
      </c>
      <c r="N1488" s="17">
        <f>[1]!s_val_ev(A1488,"",100000000)</f>
        <v>30.619316233799996</v>
      </c>
      <c r="O1488" s="17">
        <f>[1]!share_freesharesmv(A1488,"",100000000)</f>
        <v>24.468636759000002</v>
      </c>
      <c r="P1488" s="17">
        <f ca="1">[1]!s_dq_amount_btin(A1488,TODAY()-1,100000000)</f>
        <v>0.42734150999999998</v>
      </c>
      <c r="Q1488" s="17">
        <f ca="1">[1]!s_dq_turn(A1488,TODAY()-1)</f>
        <v>1.4030977984837463</v>
      </c>
      <c r="R1488" s="2">
        <f>[1]!s_pq_amount(A1488,"20260101","",100000000)</f>
        <v>92.047551069999997</v>
      </c>
      <c r="S1488" s="2">
        <f>[1]!s_pq_avgamount(A1488,"20260101","",100000000)</f>
        <v>0.84447294559633035</v>
      </c>
      <c r="T1488" s="17">
        <f>[1]!s_ipo_dilutedpe(A1488)</f>
        <v>50.38</v>
      </c>
      <c r="U1488" s="12">
        <f>[1]!s_ipo_collection_total(A1488,100000000)</f>
        <v>7.49864</v>
      </c>
      <c r="V1488" s="18">
        <f>[1]!s_val_pe_ttm(A1488,"")</f>
        <v>-6.6136736869812012</v>
      </c>
    </row>
    <row r="1489" spans="1:22" x14ac:dyDescent="0.3">
      <c r="A1489" s="12" t="s">
        <v>3527</v>
      </c>
      <c r="B1489" s="12" t="s">
        <v>3528</v>
      </c>
      <c r="C1489" s="16" t="str">
        <f>[1]!s_info_mkt(A1489)</f>
        <v>主板</v>
      </c>
      <c r="D1489" s="16" t="str">
        <f>[1]!s_ipo_listeddate(A1489)</f>
        <v>2003-12-30</v>
      </c>
      <c r="E1489" s="16" t="str">
        <f>[1]!s_info_industry_csrc2023(A1489,"",3)</f>
        <v>房地产业</v>
      </c>
      <c r="F1489" s="16">
        <f>[1]!s_is(A1489,83,"FY","YTD","20251231",1,"",100000000)</f>
        <v>86.030590402499996</v>
      </c>
      <c r="G1489" s="16">
        <f>[1]!s_is(A1489,83,"FY","YTD","20241231",1,"",100000000)</f>
        <v>237.65486138189999</v>
      </c>
      <c r="H1489" s="16">
        <f>[1]!s_is(A1489,61,"FY","YTD","20251231",1,"",100000000)</f>
        <v>-228.58613247880001</v>
      </c>
      <c r="I1489" s="16">
        <f>[1]!s_is(A1489,61,"FY","YTD","20241231",1,"",100000000)</f>
        <v>-48.17397029</v>
      </c>
      <c r="J1489" s="16">
        <f>[1]!s_fa_roe(A1489,"20251231")</f>
        <v>0</v>
      </c>
      <c r="K1489" s="16">
        <f>[1]!s_stmnote_rdexp(A1489,"20251231",1,10000)</f>
        <v>1021.679481</v>
      </c>
      <c r="L1489" s="16">
        <f>[1]!s_margin_tradingbalance(A1489,"",10000)</f>
        <v>17367.099099999999</v>
      </c>
      <c r="M1489" s="16">
        <f>[1]!s_margin_seclendingbalance(A1489,"",10000)</f>
        <v>0</v>
      </c>
      <c r="N1489" s="17">
        <f>[1]!s_val_ev(A1489,"",100000000)</f>
        <v>50.224280299800007</v>
      </c>
      <c r="O1489" s="17">
        <f>[1]!share_freesharesmv(A1489,"",100000000)</f>
        <v>30.555903875100004</v>
      </c>
      <c r="P1489" s="17">
        <f ca="1">[1]!s_dq_amount_btin(A1489,TODAY()-1,100000000)</f>
        <v>0.62028766999999996</v>
      </c>
      <c r="Q1489" s="17">
        <f ca="1">[1]!s_dq_turn(A1489,TODAY()-1)</f>
        <v>1.2317270640958562</v>
      </c>
      <c r="R1489" s="2">
        <f>[1]!s_pq_amount(A1489,"20260101","",100000000)</f>
        <v>241.40241538999999</v>
      </c>
      <c r="S1489" s="2">
        <f>[1]!s_pq_avgamount(A1489,"20260101","",100000000)</f>
        <v>2.2352075499074076</v>
      </c>
      <c r="T1489" s="17">
        <f>[1]!s_ipo_dilutedpe(A1489)</f>
        <v>20</v>
      </c>
      <c r="U1489" s="12">
        <f>[1]!s_ipo_collection_total(A1489,100000000)</f>
        <v>2.92</v>
      </c>
      <c r="V1489" s="18">
        <f>[1]!s_val_pe_ttm(A1489,"")</f>
        <v>-0.22976779937744141</v>
      </c>
    </row>
    <row r="1490" spans="1:22" x14ac:dyDescent="0.3">
      <c r="A1490" s="12" t="s">
        <v>3529</v>
      </c>
      <c r="B1490" s="12" t="s">
        <v>3530</v>
      </c>
      <c r="C1490" s="16" t="str">
        <f>[1]!s_info_mkt(A1490)</f>
        <v>主板</v>
      </c>
      <c r="D1490" s="16" t="str">
        <f>[1]!s_ipo_listeddate(A1490)</f>
        <v>1997-06-26</v>
      </c>
      <c r="E1490" s="16" t="str">
        <f>[1]!s_info_industry_csrc2023(A1490,"",3)</f>
        <v>有色金属冶炼和压延加工业</v>
      </c>
      <c r="F1490" s="16">
        <f>[1]!s_is(A1490,83,"FY","YTD","20251231",1,"",100000000)</f>
        <v>185.29131568470001</v>
      </c>
      <c r="G1490" s="16">
        <f>[1]!s_is(A1490,83,"FY","YTD","20241231",1,"",100000000)</f>
        <v>156.04388863599999</v>
      </c>
      <c r="H1490" s="16">
        <f>[1]!s_is(A1490,61,"FY","YTD","20251231",1,"",100000000)</f>
        <v>0.68148741709999994</v>
      </c>
      <c r="I1490" s="16">
        <f>[1]!s_is(A1490,61,"FY","YTD","20241231",1,"",100000000)</f>
        <v>0.21284120550000002</v>
      </c>
      <c r="J1490" s="16">
        <f>[1]!s_fa_roe(A1490,"20251231")</f>
        <v>1.8996999999999999</v>
      </c>
      <c r="K1490" s="16">
        <f>[1]!s_stmnote_rdexp(A1490,"20251231",1,10000)</f>
        <v>772.72058600000003</v>
      </c>
      <c r="L1490" s="16">
        <f>[1]!s_margin_tradingbalance(A1490,"",10000)</f>
        <v>0</v>
      </c>
      <c r="M1490" s="16">
        <f>[1]!s_margin_seclendingbalance(A1490,"",10000)</f>
        <v>0</v>
      </c>
      <c r="N1490" s="17">
        <f>[1]!s_val_ev(A1490,"",100000000)</f>
        <v>83.204975642500003</v>
      </c>
      <c r="O1490" s="17">
        <f>[1]!share_freesharesmv(A1490,"",100000000)</f>
        <v>55.479237779500011</v>
      </c>
      <c r="P1490" s="17">
        <f ca="1">[1]!s_dq_amount_btin(A1490,TODAY()-1,100000000)</f>
        <v>3.8976751699999999</v>
      </c>
      <c r="Q1490" s="17">
        <f ca="1">[1]!s_dq_turn(A1490,TODAY()-1)</f>
        <v>5.3262850499649232</v>
      </c>
      <c r="R1490" s="2">
        <f>[1]!s_pq_amount(A1490,"20260101","",100000000)</f>
        <v>727.81375651999997</v>
      </c>
      <c r="S1490" s="2">
        <f>[1]!s_pq_avgamount(A1490,"20260101","",100000000)</f>
        <v>6.6771904267889903</v>
      </c>
      <c r="T1490" s="17">
        <f>[1]!s_ipo_dilutedpe(A1490)</f>
        <v>0</v>
      </c>
      <c r="U1490" s="12">
        <f>[1]!s_ipo_collection_total(A1490,100000000)</f>
        <v>6.6779999999999999</v>
      </c>
      <c r="V1490" s="18">
        <f>[1]!s_val_pe_ttm(A1490,"")</f>
        <v>73.38494873046875</v>
      </c>
    </row>
    <row r="1491" spans="1:22" x14ac:dyDescent="0.3">
      <c r="A1491" s="12" t="s">
        <v>3531</v>
      </c>
      <c r="B1491" s="12" t="s">
        <v>3532</v>
      </c>
      <c r="C1491" s="16" t="str">
        <f>[1]!s_info_mkt(A1491)</f>
        <v>主板</v>
      </c>
      <c r="D1491" s="16" t="str">
        <f>[1]!s_ipo_listeddate(A1491)</f>
        <v>2019-12-02</v>
      </c>
      <c r="E1491" s="16" t="str">
        <f>[1]!s_info_industry_csrc2023(A1491,"",3)</f>
        <v>金属制品业</v>
      </c>
      <c r="F1491" s="16">
        <f>[1]!s_is(A1491,83,"FY","YTD","20251231",1,"",100000000)</f>
        <v>28.147911194599999</v>
      </c>
      <c r="G1491" s="16">
        <f>[1]!s_is(A1491,83,"FY","YTD","20241231",1,"",100000000)</f>
        <v>31.996621274999999</v>
      </c>
      <c r="H1491" s="16">
        <f>[1]!s_is(A1491,61,"FY","YTD","20251231",1,"",100000000)</f>
        <v>0.86600180019999995</v>
      </c>
      <c r="I1491" s="16">
        <f>[1]!s_is(A1491,61,"FY","YTD","20241231",1,"",100000000)</f>
        <v>1.8327334444000001</v>
      </c>
      <c r="J1491" s="16">
        <f>[1]!s_fa_roe(A1491,"20251231")</f>
        <v>3.4781</v>
      </c>
      <c r="K1491" s="16">
        <f>[1]!s_stmnote_rdexp(A1491,"20251231",1,10000)</f>
        <v>742.42223799999999</v>
      </c>
      <c r="L1491" s="16">
        <f>[1]!s_margin_tradingbalance(A1491,"",10000)</f>
        <v>0</v>
      </c>
      <c r="M1491" s="16">
        <f>[1]!s_margin_seclendingbalance(A1491,"",10000)</f>
        <v>0</v>
      </c>
      <c r="N1491" s="17">
        <f>[1]!s_val_ev(A1491,"",100000000)</f>
        <v>171.585029902</v>
      </c>
      <c r="O1491" s="17">
        <f>[1]!share_freesharesmv(A1491,"",100000000)</f>
        <v>93.450297269999993</v>
      </c>
      <c r="P1491" s="17">
        <f ca="1">[1]!s_dq_amount_btin(A1491,TODAY()-1,100000000)</f>
        <v>5.2102581900000002</v>
      </c>
      <c r="Q1491" s="17">
        <f ca="1">[1]!s_dq_turn(A1491,TODAY()-1)</f>
        <v>3.0514612009713855</v>
      </c>
      <c r="R1491" s="2">
        <f>[1]!s_pq_amount(A1491,"20260101","",100000000)</f>
        <v>1635.0004939</v>
      </c>
      <c r="S1491" s="2">
        <f>[1]!s_pq_avgamount(A1491,"20260101","",100000000)</f>
        <v>16.855675194845361</v>
      </c>
      <c r="T1491" s="17">
        <f>[1]!s_ipo_dilutedpe(A1491)</f>
        <v>22.48</v>
      </c>
      <c r="U1491" s="12">
        <f>[1]!s_ipo_collection_total(A1491,100000000)</f>
        <v>3.4961557700000001</v>
      </c>
      <c r="V1491" s="18">
        <f>[1]!s_val_pe_ttm(A1491,"")</f>
        <v>121.72010040283203</v>
      </c>
    </row>
    <row r="1492" spans="1:22" x14ac:dyDescent="0.3">
      <c r="A1492" s="12" t="s">
        <v>3533</v>
      </c>
      <c r="B1492" s="12" t="s">
        <v>3534</v>
      </c>
      <c r="C1492" s="16" t="str">
        <f>[1]!s_info_mkt(A1492)</f>
        <v>创业板</v>
      </c>
      <c r="D1492" s="16" t="str">
        <f>[1]!s_ipo_listeddate(A1492)</f>
        <v>2017-03-31</v>
      </c>
      <c r="E1492" s="16" t="str">
        <f>[1]!s_info_industry_csrc2023(A1492,"",3)</f>
        <v>医药制造业</v>
      </c>
      <c r="F1492" s="16">
        <f>[1]!s_is(A1492,83,"FY","YTD","20251231",1,"",100000000)</f>
        <v>8.2865935097999994</v>
      </c>
      <c r="G1492" s="16">
        <f>[1]!s_is(A1492,83,"FY","YTD","20241231",1,"",100000000)</f>
        <v>7.5889049902999997</v>
      </c>
      <c r="H1492" s="16">
        <f>[1]!s_is(A1492,61,"FY","YTD","20251231",1,"",100000000)</f>
        <v>0.73091433309999998</v>
      </c>
      <c r="I1492" s="16">
        <f>[1]!s_is(A1492,61,"FY","YTD","20241231",1,"",100000000)</f>
        <v>1.0658410217000001</v>
      </c>
      <c r="J1492" s="16">
        <f>[1]!s_fa_roe(A1492,"20251231")</f>
        <v>3.1276000000000002</v>
      </c>
      <c r="K1492" s="16">
        <f>[1]!s_stmnote_rdexp(A1492,"20251231",1,10000)</f>
        <v>6499.3391220000003</v>
      </c>
      <c r="L1492" s="16">
        <f>[1]!s_margin_tradingbalance(A1492,"",10000)</f>
        <v>0</v>
      </c>
      <c r="M1492" s="16">
        <f>[1]!s_margin_seclendingbalance(A1492,"",10000)</f>
        <v>0</v>
      </c>
      <c r="N1492" s="17">
        <f>[1]!s_val_ev(A1492,"",100000000)</f>
        <v>27.548818072</v>
      </c>
      <c r="O1492" s="17">
        <f>[1]!share_freesharesmv(A1492,"",100000000)</f>
        <v>19.376508553599997</v>
      </c>
      <c r="P1492" s="17">
        <f ca="1">[1]!s_dq_amount_btin(A1492,TODAY()-1,100000000)</f>
        <v>0.27771038999999997</v>
      </c>
      <c r="Q1492" s="17">
        <f ca="1">[1]!s_dq_turn(A1492,TODAY()-1)</f>
        <v>1.1541087024056913</v>
      </c>
      <c r="R1492" s="2">
        <f>[1]!s_pq_amount(A1492,"20260101","",100000000)</f>
        <v>60.741634699999999</v>
      </c>
      <c r="S1492" s="2">
        <f>[1]!s_pq_avgamount(A1492,"20260101","",100000000)</f>
        <v>0.55726270366972475</v>
      </c>
      <c r="T1492" s="17">
        <f>[1]!s_ipo_dilutedpe(A1492)</f>
        <v>22.98</v>
      </c>
      <c r="U1492" s="12">
        <f>[1]!s_ipo_collection_total(A1492,100000000)</f>
        <v>2.8940000000000001</v>
      </c>
      <c r="V1492" s="18">
        <f>[1]!s_val_pe_ttm(A1492,"")</f>
        <v>38.752269744873047</v>
      </c>
    </row>
    <row r="1493" spans="1:22" x14ac:dyDescent="0.3">
      <c r="A1493" s="12" t="s">
        <v>3535</v>
      </c>
      <c r="B1493" s="12" t="s">
        <v>3536</v>
      </c>
      <c r="C1493" s="16" t="str">
        <f>[1]!s_info_mkt(A1493)</f>
        <v>科创板</v>
      </c>
      <c r="D1493" s="16" t="str">
        <f>[1]!s_ipo_listeddate(A1493)</f>
        <v>2021-05-17</v>
      </c>
      <c r="E1493" s="16" t="str">
        <f>[1]!s_info_industry_csrc2023(A1493,"",3)</f>
        <v>医药制造业</v>
      </c>
      <c r="F1493" s="16">
        <f>[1]!s_is(A1493,83,"FY","YTD","20251231",1,"",100000000)</f>
        <v>1.7726077773</v>
      </c>
      <c r="G1493" s="16">
        <f>[1]!s_is(A1493,83,"FY","YTD","20241231",1,"",100000000)</f>
        <v>2.4230617099000002</v>
      </c>
      <c r="H1493" s="16">
        <f>[1]!s_is(A1493,61,"FY","YTD","20251231",1,"",100000000)</f>
        <v>-0.50377077790000002</v>
      </c>
      <c r="I1493" s="16">
        <f>[1]!s_is(A1493,61,"FY","YTD","20241231",1,"",100000000)</f>
        <v>-0.15764502189999999</v>
      </c>
      <c r="J1493" s="16">
        <f>[1]!s_fa_roe(A1493,"20251231")</f>
        <v>-5.7438000000000002</v>
      </c>
      <c r="K1493" s="16">
        <f>[1]!s_stmnote_rdexp(A1493,"20251231",1,10000)</f>
        <v>5299.52</v>
      </c>
      <c r="L1493" s="16">
        <f>[1]!s_margin_tradingbalance(A1493,"",10000)</f>
        <v>7760.1884</v>
      </c>
      <c r="M1493" s="16">
        <f>[1]!s_margin_seclendingbalance(A1493,"",10000)</f>
        <v>0</v>
      </c>
      <c r="N1493" s="17">
        <f>[1]!s_val_ev(A1493,"",100000000)</f>
        <v>12.472621576799998</v>
      </c>
      <c r="O1493" s="17">
        <f>[1]!share_freesharesmv(A1493,"",100000000)</f>
        <v>7.3939933375000004</v>
      </c>
      <c r="P1493" s="17">
        <f ca="1">[1]!s_dq_amount_btin(A1493,TODAY()-1,100000000)</f>
        <v>0.19145910999999999</v>
      </c>
      <c r="Q1493" s="17">
        <f ca="1">[1]!s_dq_turn(A1493,TODAY()-1)</f>
        <v>1.5466478238931123</v>
      </c>
      <c r="R1493" s="2">
        <f>[1]!s_pq_amount(A1493,"20260101","",100000000)</f>
        <v>30.82559474</v>
      </c>
      <c r="S1493" s="2">
        <f>[1]!s_pq_avgamount(A1493,"20260101","",100000000)</f>
        <v>0.2828036214678899</v>
      </c>
      <c r="T1493" s="17">
        <f>[1]!s_ipo_dilutedpe(A1493)</f>
        <v>29.89</v>
      </c>
      <c r="U1493" s="12">
        <f>[1]!s_ipo_collection_total(A1493,100000000)</f>
        <v>2.5603799999999999</v>
      </c>
      <c r="V1493" s="18">
        <f>[1]!s_val_pe_ttm(A1493,"")</f>
        <v>-21.242546081542969</v>
      </c>
    </row>
    <row r="1494" spans="1:22" x14ac:dyDescent="0.3">
      <c r="A1494" s="12" t="s">
        <v>3537</v>
      </c>
      <c r="B1494" s="12" t="s">
        <v>3538</v>
      </c>
      <c r="C1494" s="16" t="str">
        <f>[1]!s_info_mkt(A1494)</f>
        <v>主板</v>
      </c>
      <c r="D1494" s="16" t="str">
        <f>[1]!s_ipo_listeddate(A1494)</f>
        <v>2016-08-31</v>
      </c>
      <c r="E1494" s="16" t="str">
        <f>[1]!s_info_industry_csrc2023(A1494,"",3)</f>
        <v>通用设备制造业</v>
      </c>
      <c r="F1494" s="16">
        <f>[1]!s_is(A1494,83,"FY","YTD","20251231",1,"",100000000)</f>
        <v>7.6384448200000001</v>
      </c>
      <c r="G1494" s="16">
        <f>[1]!s_is(A1494,83,"FY","YTD","20241231",1,"",100000000)</f>
        <v>7.1303581194000003</v>
      </c>
      <c r="H1494" s="16">
        <f>[1]!s_is(A1494,61,"FY","YTD","20251231",1,"",100000000)</f>
        <v>0.82385311080000001</v>
      </c>
      <c r="I1494" s="16">
        <f>[1]!s_is(A1494,61,"FY","YTD","20241231",1,"",100000000)</f>
        <v>0.49359425000000001</v>
      </c>
      <c r="J1494" s="16">
        <f>[1]!s_fa_roe(A1494,"20251231")</f>
        <v>13.600199999999999</v>
      </c>
      <c r="K1494" s="16">
        <f>[1]!s_stmnote_rdexp(A1494,"20251231",1,10000)</f>
        <v>3361.0449170000002</v>
      </c>
      <c r="L1494" s="16">
        <f>[1]!s_margin_tradingbalance(A1494,"",10000)</f>
        <v>0</v>
      </c>
      <c r="M1494" s="16">
        <f>[1]!s_margin_seclendingbalance(A1494,"",10000)</f>
        <v>0</v>
      </c>
      <c r="N1494" s="17">
        <f>[1]!s_val_ev(A1494,"",100000000)</f>
        <v>62.88</v>
      </c>
      <c r="O1494" s="17">
        <f>[1]!share_freesharesmv(A1494,"",100000000)</f>
        <v>31.239601440000001</v>
      </c>
      <c r="P1494" s="17">
        <f ca="1">[1]!s_dq_amount_btin(A1494,TODAY()-1,100000000)</f>
        <v>2.2470171699999999</v>
      </c>
      <c r="Q1494" s="17">
        <f ca="1">[1]!s_dq_turn(A1494,TODAY()-1)</f>
        <v>3.5608</v>
      </c>
      <c r="R1494" s="2">
        <f>[1]!s_pq_amount(A1494,"20260101","",100000000)</f>
        <v>390.97259668999999</v>
      </c>
      <c r="S1494" s="2">
        <f>[1]!s_pq_avgamount(A1494,"20260101","",100000000)</f>
        <v>3.586904556788991</v>
      </c>
      <c r="T1494" s="17">
        <f>[1]!s_ipo_dilutedpe(A1494)</f>
        <v>22.98</v>
      </c>
      <c r="U1494" s="12">
        <f>[1]!s_ipo_collection_total(A1494,100000000)</f>
        <v>2.1175000000000002</v>
      </c>
      <c r="V1494" s="18">
        <f>[1]!s_val_pe_ttm(A1494,"")</f>
        <v>82.570671081542969</v>
      </c>
    </row>
    <row r="1495" spans="1:22" x14ac:dyDescent="0.3">
      <c r="A1495" s="12" t="s">
        <v>3539</v>
      </c>
      <c r="B1495" s="12" t="s">
        <v>3540</v>
      </c>
      <c r="C1495" s="16" t="str">
        <f>[1]!s_info_mkt(A1495)</f>
        <v>主板</v>
      </c>
      <c r="D1495" s="16" t="str">
        <f>[1]!s_ipo_listeddate(A1495)</f>
        <v>1996-07-03</v>
      </c>
      <c r="E1495" s="16" t="str">
        <f>[1]!s_info_industry_csrc2023(A1495,"",3)</f>
        <v>燃气生产和供应业</v>
      </c>
      <c r="F1495" s="16">
        <f>[1]!s_is(A1495,83,"FY","YTD","20251231",1,"",100000000)</f>
        <v>41.651078589499996</v>
      </c>
      <c r="G1495" s="16">
        <f>[1]!s_is(A1495,83,"FY","YTD","20241231",1,"",100000000)</f>
        <v>42.258217775700004</v>
      </c>
      <c r="H1495" s="16">
        <f>[1]!s_is(A1495,61,"FY","YTD","20251231",1,"",100000000)</f>
        <v>1.5577487681</v>
      </c>
      <c r="I1495" s="16">
        <f>[1]!s_is(A1495,61,"FY","YTD","20241231",1,"",100000000)</f>
        <v>1.172415685</v>
      </c>
      <c r="J1495" s="16">
        <f>[1]!s_fa_roe(A1495,"20251231")</f>
        <v>5.1821000000000002</v>
      </c>
      <c r="K1495" s="16">
        <f>[1]!s_stmnote_rdexp(A1495,"20251231",1,10000)</f>
        <v>2255.5627239999999</v>
      </c>
      <c r="L1495" s="16">
        <f>[1]!s_margin_tradingbalance(A1495,"",10000)</f>
        <v>0</v>
      </c>
      <c r="M1495" s="16">
        <f>[1]!s_margin_seclendingbalance(A1495,"",10000)</f>
        <v>0</v>
      </c>
      <c r="N1495" s="17">
        <f>[1]!s_val_ev(A1495,"",100000000)</f>
        <v>34.5873269808</v>
      </c>
      <c r="O1495" s="17">
        <f>[1]!share_freesharesmv(A1495,"",100000000)</f>
        <v>25.716396299700001</v>
      </c>
      <c r="P1495" s="17">
        <f ca="1">[1]!s_dq_amount_btin(A1495,TODAY()-1,100000000)</f>
        <v>0.48854997999999999</v>
      </c>
      <c r="Q1495" s="17">
        <f ca="1">[1]!s_dq_turn(A1495,TODAY()-1)</f>
        <v>1.4342957281977486</v>
      </c>
      <c r="R1495" s="2">
        <f>[1]!s_pq_amount(A1495,"20260101","",100000000)</f>
        <v>255.22743194</v>
      </c>
      <c r="S1495" s="2">
        <f>[1]!s_pq_avgamount(A1495,"20260101","",100000000)</f>
        <v>2.3415360728440366</v>
      </c>
      <c r="T1495" s="17">
        <f>[1]!s_ipo_dilutedpe(A1495)</f>
        <v>14.63</v>
      </c>
      <c r="U1495" s="12">
        <f>[1]!s_ipo_collection_total(A1495,100000000)</f>
        <v>0.63</v>
      </c>
      <c r="V1495" s="18">
        <f>[1]!s_val_pe_ttm(A1495,"")</f>
        <v>21.048465728759766</v>
      </c>
    </row>
    <row r="1496" spans="1:22" x14ac:dyDescent="0.3">
      <c r="A1496" s="12" t="s">
        <v>3541</v>
      </c>
      <c r="B1496" s="12" t="s">
        <v>3542</v>
      </c>
      <c r="C1496" s="16" t="str">
        <f>[1]!s_info_mkt(A1496)</f>
        <v>主板</v>
      </c>
      <c r="D1496" s="16" t="str">
        <f>[1]!s_ipo_listeddate(A1496)</f>
        <v>2020-09-21</v>
      </c>
      <c r="E1496" s="16" t="str">
        <f>[1]!s_info_industry_csrc2023(A1496,"",3)</f>
        <v>医药制造业</v>
      </c>
      <c r="F1496" s="16">
        <f>[1]!s_is(A1496,83,"FY","YTD","20251231",1,"",100000000)</f>
        <v>16.974775625500001</v>
      </c>
      <c r="G1496" s="16">
        <f>[1]!s_is(A1496,83,"FY","YTD","20241231",1,"",100000000)</f>
        <v>14.7574103467</v>
      </c>
      <c r="H1496" s="16">
        <f>[1]!s_is(A1496,61,"FY","YTD","20251231",1,"",100000000)</f>
        <v>4.4921006802000001</v>
      </c>
      <c r="I1496" s="16">
        <f>[1]!s_is(A1496,61,"FY","YTD","20241231",1,"",100000000)</f>
        <v>3.5479203304000002</v>
      </c>
      <c r="J1496" s="16">
        <f>[1]!s_fa_roe(A1496,"20251231")</f>
        <v>18.0077</v>
      </c>
      <c r="K1496" s="16">
        <f>[1]!s_stmnote_rdexp(A1496,"20251231",1,10000)</f>
        <v>15339.369425999999</v>
      </c>
      <c r="L1496" s="16">
        <f>[1]!s_margin_tradingbalance(A1496,"",10000)</f>
        <v>0</v>
      </c>
      <c r="M1496" s="16">
        <f>[1]!s_margin_seclendingbalance(A1496,"",10000)</f>
        <v>0</v>
      </c>
      <c r="N1496" s="17">
        <f>[1]!s_val_ev(A1496,"",100000000)</f>
        <v>79.449440570399986</v>
      </c>
      <c r="O1496" s="17">
        <f>[1]!share_freesharesmv(A1496,"",100000000)</f>
        <v>22.387482890400001</v>
      </c>
      <c r="P1496" s="17">
        <f ca="1">[1]!s_dq_amount_btin(A1496,TODAY()-1,100000000)</f>
        <v>0.51059277999999997</v>
      </c>
      <c r="Q1496" s="17">
        <f ca="1">[1]!s_dq_turn(A1496,TODAY()-1)</f>
        <v>0.64182855957072815</v>
      </c>
      <c r="R1496" s="2">
        <f>[1]!s_pq_amount(A1496,"20260101","",100000000)</f>
        <v>159.75713095</v>
      </c>
      <c r="S1496" s="2">
        <f>[1]!s_pq_avgamount(A1496,"20260101","",100000000)</f>
        <v>1.4656617518348625</v>
      </c>
      <c r="T1496" s="17">
        <f>[1]!s_ipo_dilutedpe(A1496)</f>
        <v>22.98</v>
      </c>
      <c r="U1496" s="12">
        <f>[1]!s_ipo_collection_total(A1496,100000000)</f>
        <v>3.4317000000000002</v>
      </c>
      <c r="V1496" s="18">
        <f>[1]!s_val_pe_ttm(A1496,"")</f>
        <v>20.179206848144531</v>
      </c>
    </row>
    <row r="1497" spans="1:22" x14ac:dyDescent="0.3">
      <c r="A1497" s="12" t="s">
        <v>3543</v>
      </c>
      <c r="B1497" s="12" t="s">
        <v>3544</v>
      </c>
      <c r="C1497" s="16" t="str">
        <f>[1]!s_info_mkt(A1497)</f>
        <v>创业板</v>
      </c>
      <c r="D1497" s="16" t="str">
        <f>[1]!s_ipo_listeddate(A1497)</f>
        <v>2024-02-02</v>
      </c>
      <c r="E1497" s="16" t="str">
        <f>[1]!s_info_industry_csrc2023(A1497,"",3)</f>
        <v>电气机械和器材制造业</v>
      </c>
      <c r="F1497" s="16">
        <f>[1]!s_is(A1497,83,"FY","YTD","20251231",1,"",100000000)</f>
        <v>4.0198822079000003</v>
      </c>
      <c r="G1497" s="16">
        <f>[1]!s_is(A1497,83,"FY","YTD","20241231",1,"",100000000)</f>
        <v>4.8340986019000001</v>
      </c>
      <c r="H1497" s="16">
        <f>[1]!s_is(A1497,61,"FY","YTD","20251231",1,"",100000000)</f>
        <v>0.21312417340000001</v>
      </c>
      <c r="I1497" s="16">
        <f>[1]!s_is(A1497,61,"FY","YTD","20241231",1,"",100000000)</f>
        <v>0.33648492259999996</v>
      </c>
      <c r="J1497" s="16">
        <f>[1]!s_fa_roe(A1497,"20251231")</f>
        <v>2.5771999999999999</v>
      </c>
      <c r="K1497" s="16">
        <f>[1]!s_stmnote_rdexp(A1497,"20251231",1,10000)</f>
        <v>1640.310162</v>
      </c>
      <c r="L1497" s="16">
        <f>[1]!s_margin_tradingbalance(A1497,"",10000)</f>
        <v>16321.8307</v>
      </c>
      <c r="M1497" s="16">
        <f>[1]!s_margin_seclendingbalance(A1497,"",10000)</f>
        <v>0</v>
      </c>
      <c r="N1497" s="17">
        <f>[1]!s_val_ev(A1497,"",100000000)</f>
        <v>48.692225499999999</v>
      </c>
      <c r="O1497" s="17">
        <f>[1]!share_freesharesmv(A1497,"",100000000)</f>
        <v>14.885093957999999</v>
      </c>
      <c r="P1497" s="17">
        <f ca="1">[1]!s_dq_amount_btin(A1497,TODAY()-1,100000000)</f>
        <v>1.0163657500000001</v>
      </c>
      <c r="Q1497" s="17">
        <f ca="1">[1]!s_dq_turn(A1497,TODAY()-1)</f>
        <v>5.0205621740789415</v>
      </c>
      <c r="R1497" s="2">
        <f>[1]!s_pq_amount(A1497,"20260101","",100000000)</f>
        <v>100.30964972</v>
      </c>
      <c r="S1497" s="2">
        <f>[1]!s_pq_avgamount(A1497,"20260101","",100000000)</f>
        <v>0.92027201577981654</v>
      </c>
      <c r="T1497" s="17">
        <f>[1]!s_ipo_dilutedpe(A1497)</f>
        <v>25.58</v>
      </c>
      <c r="U1497" s="12">
        <f>[1]!s_ipo_collection_total(A1497,100000000)</f>
        <v>3.9973071</v>
      </c>
      <c r="V1497" s="18">
        <f>[1]!s_val_pe_ttm(A1497,"")</f>
        <v>214.9898681640625</v>
      </c>
    </row>
    <row r="1498" spans="1:22" x14ac:dyDescent="0.3">
      <c r="A1498" s="12" t="s">
        <v>3545</v>
      </c>
      <c r="B1498" s="12" t="s">
        <v>3546</v>
      </c>
      <c r="C1498" s="16" t="str">
        <f>[1]!s_info_mkt(A1498)</f>
        <v>主板</v>
      </c>
      <c r="D1498" s="16" t="str">
        <f>[1]!s_ipo_listeddate(A1498)</f>
        <v>2021-03-01</v>
      </c>
      <c r="E1498" s="16" t="str">
        <f>[1]!s_info_industry_csrc2023(A1498,"",3)</f>
        <v>土木工程建筑业</v>
      </c>
      <c r="F1498" s="16">
        <f>[1]!s_is(A1498,83,"FY","YTD","20251231",1,"",100000000)</f>
        <v>4.8329152378</v>
      </c>
      <c r="G1498" s="16">
        <f>[1]!s_is(A1498,83,"FY","YTD","20241231",1,"",100000000)</f>
        <v>7.2207996554999996</v>
      </c>
      <c r="H1498" s="16">
        <f>[1]!s_is(A1498,61,"FY","YTD","20251231",1,"",100000000)</f>
        <v>-1.6983555602</v>
      </c>
      <c r="I1498" s="16">
        <f>[1]!s_is(A1498,61,"FY","YTD","20241231",1,"",100000000)</f>
        <v>-1.9019741403999999</v>
      </c>
      <c r="J1498" s="16">
        <f>[1]!s_fa_roe(A1498,"20251231")</f>
        <v>-18.014299999999999</v>
      </c>
      <c r="K1498" s="16">
        <f>[1]!s_stmnote_rdexp(A1498,"20251231",1,10000)</f>
        <v>560.43874000000005</v>
      </c>
      <c r="L1498" s="16">
        <f>[1]!s_margin_tradingbalance(A1498,"",10000)</f>
        <v>0</v>
      </c>
      <c r="M1498" s="16">
        <f>[1]!s_margin_seclendingbalance(A1498,"",10000)</f>
        <v>0</v>
      </c>
      <c r="N1498" s="17">
        <f>[1]!s_val_ev(A1498,"",100000000)</f>
        <v>51.160629558400004</v>
      </c>
      <c r="O1498" s="17">
        <f>[1]!share_freesharesmv(A1498,"",100000000)</f>
        <v>21.549685878400002</v>
      </c>
      <c r="P1498" s="17">
        <f ca="1">[1]!s_dq_amount_btin(A1498,TODAY()-1,100000000)</f>
        <v>1.67404329</v>
      </c>
      <c r="Q1498" s="17">
        <f ca="1">[1]!s_dq_turn(A1498,TODAY()-1)</f>
        <v>3.2883808204111045</v>
      </c>
      <c r="R1498" s="2">
        <f>[1]!s_pq_amount(A1498,"20260101","",100000000)</f>
        <v>159.41104433000001</v>
      </c>
      <c r="S1498" s="2">
        <f>[1]!s_pq_avgamount(A1498,"20260101","",100000000)</f>
        <v>1.4624866452293577</v>
      </c>
      <c r="T1498" s="17">
        <f>[1]!s_ipo_dilutedpe(A1498)</f>
        <v>19.739999999999998</v>
      </c>
      <c r="U1498" s="12">
        <f>[1]!s_ipo_collection_total(A1498,100000000)</f>
        <v>6.6026718575999999</v>
      </c>
      <c r="V1498" s="18">
        <f>[1]!s_val_pe_ttm(A1498,"")</f>
        <v>-30.876266479492188</v>
      </c>
    </row>
    <row r="1499" spans="1:22" x14ac:dyDescent="0.3">
      <c r="A1499" s="12" t="s">
        <v>3547</v>
      </c>
      <c r="B1499" s="12" t="s">
        <v>3548</v>
      </c>
      <c r="C1499" s="16" t="str">
        <f>[1]!s_info_mkt(A1499)</f>
        <v>科创板</v>
      </c>
      <c r="D1499" s="16" t="str">
        <f>[1]!s_ipo_listeddate(A1499)</f>
        <v>2020-12-31</v>
      </c>
      <c r="E1499" s="16" t="str">
        <f>[1]!s_info_industry_csrc2023(A1499,"",3)</f>
        <v>仪器仪表制造业</v>
      </c>
      <c r="F1499" s="16">
        <f>[1]!s_is(A1499,83,"FY","YTD","20251231",1,"",100000000)</f>
        <v>12.6904019717</v>
      </c>
      <c r="G1499" s="16">
        <f>[1]!s_is(A1499,83,"FY","YTD","20241231",1,"",100000000)</f>
        <v>9.113738445800001</v>
      </c>
      <c r="H1499" s="16">
        <f>[1]!s_is(A1499,61,"FY","YTD","20251231",1,"",100000000)</f>
        <v>1.86179344</v>
      </c>
      <c r="I1499" s="16">
        <f>[1]!s_is(A1499,61,"FY","YTD","20241231",1,"",100000000)</f>
        <v>1.3626059511999999</v>
      </c>
      <c r="J1499" s="16">
        <f>[1]!s_fa_roe(A1499,"20251231")</f>
        <v>6.2293000000000003</v>
      </c>
      <c r="K1499" s="16">
        <f>[1]!s_stmnote_rdexp(A1499,"20251231",1,10000)</f>
        <v>25507.623543000002</v>
      </c>
      <c r="L1499" s="16">
        <f>[1]!s_margin_tradingbalance(A1499,"",10000)</f>
        <v>45833.503499999999</v>
      </c>
      <c r="M1499" s="16">
        <f>[1]!s_margin_seclendingbalance(A1499,"",10000)</f>
        <v>76.404399999999995</v>
      </c>
      <c r="N1499" s="17">
        <f>[1]!s_val_ev(A1499,"",100000000)</f>
        <v>193.96321999400001</v>
      </c>
      <c r="O1499" s="17">
        <f>[1]!share_freesharesmv(A1499,"",100000000)</f>
        <v>53.995454265200003</v>
      </c>
      <c r="P1499" s="17">
        <f ca="1">[1]!s_dq_amount_btin(A1499,TODAY()-1,100000000)</f>
        <v>5.4740402599999998</v>
      </c>
      <c r="Q1499" s="17">
        <f ca="1">[1]!s_dq_turn(A1499,TODAY()-1)</f>
        <v>2.7998415026147692</v>
      </c>
      <c r="R1499" s="2">
        <f>[1]!s_pq_amount(A1499,"20260101","",100000000)</f>
        <v>238.06403298999999</v>
      </c>
      <c r="S1499" s="2">
        <f>[1]!s_pq_avgamount(A1499,"20260101","",100000000)</f>
        <v>2.1840736971559633</v>
      </c>
      <c r="T1499" s="17">
        <f>[1]!s_ipo_dilutedpe(A1499)</f>
        <v>31.46</v>
      </c>
      <c r="U1499" s="12">
        <f>[1]!s_ipo_collection_total(A1499,100000000)</f>
        <v>16.184638</v>
      </c>
      <c r="V1499" s="18">
        <f>[1]!s_val_pe_ttm(A1499,"")</f>
        <v>100.91822052001953</v>
      </c>
    </row>
    <row r="1500" spans="1:22" x14ac:dyDescent="0.3">
      <c r="A1500" s="12" t="s">
        <v>3549</v>
      </c>
      <c r="B1500" s="12" t="s">
        <v>3550</v>
      </c>
      <c r="C1500" s="16" t="str">
        <f>[1]!s_info_mkt(A1500)</f>
        <v>主板</v>
      </c>
      <c r="D1500" s="16" t="str">
        <f>[1]!s_ipo_listeddate(A1500)</f>
        <v>2020-08-03</v>
      </c>
      <c r="E1500" s="16" t="str">
        <f>[1]!s_info_industry_csrc2023(A1500,"",3)</f>
        <v>其他制造业</v>
      </c>
      <c r="F1500" s="16">
        <f>[1]!s_is(A1500,83,"FY","YTD","20251231",1,"",100000000)</f>
        <v>5.2382221771999999</v>
      </c>
      <c r="G1500" s="16">
        <f>[1]!s_is(A1500,83,"FY","YTD","20241231",1,"",100000000)</f>
        <v>6.0960597116999997</v>
      </c>
      <c r="H1500" s="16">
        <f>[1]!s_is(A1500,61,"FY","YTD","20251231",1,"",100000000)</f>
        <v>-6.6681534900000006E-2</v>
      </c>
      <c r="I1500" s="16">
        <f>[1]!s_is(A1500,61,"FY","YTD","20241231",1,"",100000000)</f>
        <v>-0.28987333199999998</v>
      </c>
      <c r="J1500" s="16">
        <f>[1]!s_fa_roe(A1500,"20251231")</f>
        <v>-1.0053000000000001</v>
      </c>
      <c r="K1500" s="16">
        <f>[1]!s_stmnote_rdexp(A1500,"20251231",1,10000)</f>
        <v>1946.5630210000002</v>
      </c>
      <c r="L1500" s="16">
        <f>[1]!s_margin_tradingbalance(A1500,"",10000)</f>
        <v>0</v>
      </c>
      <c r="M1500" s="16">
        <f>[1]!s_margin_seclendingbalance(A1500,"",10000)</f>
        <v>0</v>
      </c>
      <c r="N1500" s="17">
        <f>[1]!s_val_ev(A1500,"",100000000)</f>
        <v>166.0754730852</v>
      </c>
      <c r="O1500" s="17">
        <f>[1]!share_freesharesmv(A1500,"",100000000)</f>
        <v>48.502164085200008</v>
      </c>
      <c r="P1500" s="17">
        <f ca="1">[1]!s_dq_amount_btin(A1500,TODAY()-1,100000000)</f>
        <v>6.4974759100000004</v>
      </c>
      <c r="Q1500" s="17">
        <f ca="1">[1]!s_dq_turn(A1500,TODAY()-1)</f>
        <v>4.0472753833744743</v>
      </c>
      <c r="R1500" s="2">
        <f>[1]!s_pq_amount(A1500,"20260101","",100000000)</f>
        <v>296.14365199000002</v>
      </c>
      <c r="S1500" s="2">
        <f>[1]!s_pq_avgamount(A1500,"20260101","",100000000)</f>
        <v>2.7169142384403671</v>
      </c>
      <c r="T1500" s="17">
        <f>[1]!s_ipo_dilutedpe(A1500)</f>
        <v>22.99</v>
      </c>
      <c r="U1500" s="12">
        <f>[1]!s_ipo_collection_total(A1500,100000000)</f>
        <v>4.2271259492000004</v>
      </c>
      <c r="V1500" s="18">
        <f>[1]!s_val_pe_ttm(A1500,"")</f>
        <v>53654.94140625</v>
      </c>
    </row>
    <row r="1501" spans="1:22" x14ac:dyDescent="0.3">
      <c r="A1501" s="12" t="s">
        <v>3551</v>
      </c>
      <c r="B1501" s="12" t="s">
        <v>3552</v>
      </c>
      <c r="C1501" s="16" t="str">
        <f>[1]!s_info_mkt(A1501)</f>
        <v>主板</v>
      </c>
      <c r="D1501" s="16" t="str">
        <f>[1]!s_ipo_listeddate(A1501)</f>
        <v>2018-09-18</v>
      </c>
      <c r="E1501" s="16" t="str">
        <f>[1]!s_info_industry_csrc2023(A1501,"",3)</f>
        <v>计算机、通信和其他电子设备制造业</v>
      </c>
      <c r="F1501" s="16">
        <f>[1]!s_is(A1501,83,"FY","YTD","20251231",1,"",100000000)</f>
        <v>391.47009392269996</v>
      </c>
      <c r="G1501" s="16">
        <f>[1]!s_is(A1501,83,"FY","YTD","20241231",1,"",100000000)</f>
        <v>351.40384498029999</v>
      </c>
      <c r="H1501" s="16">
        <f>[1]!s_is(A1501,61,"FY","YTD","20251231",1,"",100000000)</f>
        <v>37.378434584000004</v>
      </c>
      <c r="I1501" s="16">
        <f>[1]!s_is(A1501,61,"FY","YTD","20241231",1,"",100000000)</f>
        <v>36.2035139133</v>
      </c>
      <c r="J1501" s="16">
        <f>[1]!s_fa_roe(A1501,"20251231")</f>
        <v>11.284599999999999</v>
      </c>
      <c r="K1501" s="16">
        <f>[1]!s_stmnote_rdexp(A1501,"20251231",1,10000)</f>
        <v>245899.170679</v>
      </c>
      <c r="L1501" s="16">
        <f>[1]!s_margin_tradingbalance(A1501,"",10000)</f>
        <v>244956.37040000001</v>
      </c>
      <c r="M1501" s="16">
        <f>[1]!s_margin_seclendingbalance(A1501,"",10000)</f>
        <v>1661.3796</v>
      </c>
      <c r="N1501" s="17">
        <f>[1]!s_val_ev(A1501,"",100000000)</f>
        <v>2778.9582066077996</v>
      </c>
      <c r="O1501" s="17">
        <f>[1]!share_freesharesmv(A1501,"",100000000)</f>
        <v>806.29807016429993</v>
      </c>
      <c r="P1501" s="17">
        <f ca="1">[1]!s_dq_amount_btin(A1501,TODAY()-1,100000000)</f>
        <v>72.220284500000005</v>
      </c>
      <c r="Q1501" s="17">
        <f ca="1">[1]!s_dq_turn(A1501,TODAY()-1)</f>
        <v>2.6358538549088832</v>
      </c>
      <c r="R1501" s="2">
        <f>[1]!s_pq_amount(A1501,"20260101","",100000000)</f>
        <v>3215.12733553</v>
      </c>
      <c r="S1501" s="2">
        <f>[1]!s_pq_avgamount(A1501,"20260101","",100000000)</f>
        <v>29.496581059908255</v>
      </c>
      <c r="T1501" s="17">
        <f>[1]!s_ipo_dilutedpe(A1501)</f>
        <v>22.99</v>
      </c>
      <c r="U1501" s="12">
        <f>[1]!s_ipo_collection_total(A1501,100000000)</f>
        <v>37.144693277399995</v>
      </c>
      <c r="V1501" s="18">
        <f>[1]!s_val_pe_ttm(A1501,"")</f>
        <v>74.855575561523438</v>
      </c>
    </row>
    <row r="1502" spans="1:22" x14ac:dyDescent="0.3">
      <c r="A1502" s="12" t="s">
        <v>3553</v>
      </c>
      <c r="B1502" s="12" t="s">
        <v>3554</v>
      </c>
      <c r="C1502" s="16" t="str">
        <f>[1]!s_info_mkt(A1502)</f>
        <v>主板</v>
      </c>
      <c r="D1502" s="16" t="str">
        <f>[1]!s_ipo_listeddate(A1502)</f>
        <v>1994-03-11</v>
      </c>
      <c r="E1502" s="16" t="str">
        <f>[1]!s_info_industry_csrc2023(A1502,"",3)</f>
        <v>通用设备制造业</v>
      </c>
      <c r="F1502" s="16">
        <f>[1]!s_is(A1502,83,"FY","YTD","20251231",1,"",100000000)</f>
        <v>57.395409504899995</v>
      </c>
      <c r="G1502" s="16">
        <f>[1]!s_is(A1502,83,"FY","YTD","20241231",1,"",100000000)</f>
        <v>64.674298347399997</v>
      </c>
      <c r="H1502" s="16">
        <f>[1]!s_is(A1502,61,"FY","YTD","20251231",1,"",100000000)</f>
        <v>28.720046459299997</v>
      </c>
      <c r="I1502" s="16">
        <f>[1]!s_is(A1502,61,"FY","YTD","20241231",1,"",100000000)</f>
        <v>-19.989761808900003</v>
      </c>
      <c r="J1502" s="16">
        <f>[1]!s_fa_roe(A1502,"20251231")</f>
        <v>58.027099999999997</v>
      </c>
      <c r="K1502" s="16">
        <f>[1]!s_stmnote_rdexp(A1502,"20251231",1,10000)</f>
        <v>37503.924875999997</v>
      </c>
      <c r="L1502" s="16">
        <f>[1]!s_margin_tradingbalance(A1502,"",10000)</f>
        <v>0</v>
      </c>
      <c r="M1502" s="16">
        <f>[1]!s_margin_seclendingbalance(A1502,"",10000)</f>
        <v>0</v>
      </c>
      <c r="N1502" s="17">
        <f>[1]!s_val_ev(A1502,"",100000000)</f>
        <v>76.851955497989991</v>
      </c>
      <c r="O1502" s="17">
        <f>[1]!share_freesharesmv(A1502,"",100000000)</f>
        <v>21.871557646999999</v>
      </c>
      <c r="P1502" s="17">
        <f ca="1">[1]!s_dq_amount_btin(A1502,TODAY()-1,100000000)</f>
        <v>0.73831327999999996</v>
      </c>
      <c r="Q1502" s="17">
        <f ca="1">[1]!s_dq_turn(A1502,TODAY()-1)</f>
        <v>1.060184508573818</v>
      </c>
      <c r="R1502" s="2">
        <f>[1]!s_pq_amount(A1502,"20260101","",100000000)</f>
        <v>294.26630317000001</v>
      </c>
      <c r="S1502" s="2">
        <f>[1]!s_pq_avgamount(A1502,"20260101","",100000000)</f>
        <v>2.6996908547706417</v>
      </c>
      <c r="T1502" s="17">
        <f>[1]!s_ipo_dilutedpe(A1502)</f>
        <v>15.5</v>
      </c>
      <c r="U1502" s="12">
        <f>[1]!s_ipo_collection_total(A1502,100000000)</f>
        <v>0.74880000000000002</v>
      </c>
      <c r="V1502" s="18">
        <f>[1]!s_val_pe_ttm(A1502,"")</f>
        <v>2.9684650897979736</v>
      </c>
    </row>
    <row r="1503" spans="1:22" x14ac:dyDescent="0.3">
      <c r="A1503" s="12" t="s">
        <v>3555</v>
      </c>
      <c r="B1503" s="12" t="s">
        <v>3556</v>
      </c>
      <c r="C1503" s="16" t="str">
        <f>[1]!s_info_mkt(A1503)</f>
        <v>主板</v>
      </c>
      <c r="D1503" s="16" t="str">
        <f>[1]!s_ipo_listeddate(A1503)</f>
        <v>1997-06-25</v>
      </c>
      <c r="E1503" s="16" t="str">
        <f>[1]!s_info_industry_csrc2023(A1503,"",3)</f>
        <v>石油、煤炭及其他燃料加工业</v>
      </c>
      <c r="F1503" s="16">
        <f>[1]!s_is(A1503,83,"FY","YTD","20251231",1,"",100000000)</f>
        <v>37.099750765799996</v>
      </c>
      <c r="G1503" s="16">
        <f>[1]!s_is(A1503,83,"FY","YTD","20241231",1,"",100000000)</f>
        <v>38.226358565200002</v>
      </c>
      <c r="H1503" s="16">
        <f>[1]!s_is(A1503,61,"FY","YTD","20251231",1,"",100000000)</f>
        <v>-0.52070389289999996</v>
      </c>
      <c r="I1503" s="16">
        <f>[1]!s_is(A1503,61,"FY","YTD","20241231",1,"",100000000)</f>
        <v>0.63125607380000004</v>
      </c>
      <c r="J1503" s="16">
        <f>[1]!s_fa_roe(A1503,"20251231")</f>
        <v>-2.4662999999999999</v>
      </c>
      <c r="K1503" s="16">
        <f>[1]!s_stmnote_rdexp(A1503,"20251231",1,10000)</f>
        <v>7567.3618909999996</v>
      </c>
      <c r="L1503" s="16">
        <f>[1]!s_margin_tradingbalance(A1503,"",10000)</f>
        <v>39832.316899999998</v>
      </c>
      <c r="M1503" s="16">
        <f>[1]!s_margin_seclendingbalance(A1503,"",10000)</f>
        <v>20.924399999999999</v>
      </c>
      <c r="N1503" s="17">
        <f>[1]!s_val_ev(A1503,"",100000000)</f>
        <v>48.996297495599997</v>
      </c>
      <c r="O1503" s="17">
        <f>[1]!share_freesharesmv(A1503,"",100000000)</f>
        <v>32.183265776999995</v>
      </c>
      <c r="P1503" s="17">
        <f ca="1">[1]!s_dq_amount_btin(A1503,TODAY()-1,100000000)</f>
        <v>0.89910519</v>
      </c>
      <c r="Q1503" s="17">
        <f ca="1">[1]!s_dq_turn(A1503,TODAY()-1)</f>
        <v>1.8536873181326958</v>
      </c>
      <c r="R1503" s="2">
        <f>[1]!s_pq_amount(A1503,"20260101","",100000000)</f>
        <v>160.92781740000001</v>
      </c>
      <c r="S1503" s="2">
        <f>[1]!s_pq_avgamount(A1503,"20260101","",100000000)</f>
        <v>1.4764019944954128</v>
      </c>
      <c r="T1503" s="17">
        <f>[1]!s_ipo_dilutedpe(A1503)</f>
        <v>0</v>
      </c>
      <c r="U1503" s="12">
        <f>[1]!s_ipo_collection_total(A1503,100000000)</f>
        <v>0.2</v>
      </c>
      <c r="V1503" s="18">
        <f>[1]!s_val_pe_ttm(A1503,"")</f>
        <v>-77.922744750976563</v>
      </c>
    </row>
    <row r="1504" spans="1:22" x14ac:dyDescent="0.3">
      <c r="A1504" s="12" t="s">
        <v>3557</v>
      </c>
      <c r="B1504" s="12" t="s">
        <v>3558</v>
      </c>
      <c r="C1504" s="16" t="str">
        <f>[1]!s_info_mkt(A1504)</f>
        <v>创业板</v>
      </c>
      <c r="D1504" s="16" t="str">
        <f>[1]!s_ipo_listeddate(A1504)</f>
        <v>2015-05-13</v>
      </c>
      <c r="E1504" s="16" t="str">
        <f>[1]!s_info_industry_csrc2023(A1504,"",3)</f>
        <v>计算机、通信和其他电子设备制造业</v>
      </c>
      <c r="F1504" s="16">
        <f>[1]!s_is(A1504,83,"FY","YTD","20251231",1,"",100000000)</f>
        <v>4.7986914427</v>
      </c>
      <c r="G1504" s="16">
        <f>[1]!s_is(A1504,83,"FY","YTD","20241231",1,"",100000000)</f>
        <v>4.2627751276000003</v>
      </c>
      <c r="H1504" s="16">
        <f>[1]!s_is(A1504,61,"FY","YTD","20251231",1,"",100000000)</f>
        <v>0.17384310149999999</v>
      </c>
      <c r="I1504" s="16">
        <f>[1]!s_is(A1504,61,"FY","YTD","20241231",1,"",100000000)</f>
        <v>8.1589371600000002E-2</v>
      </c>
      <c r="J1504" s="16">
        <f>[1]!s_fa_roe(A1504,"20251231")</f>
        <v>1.7615000000000001</v>
      </c>
      <c r="K1504" s="16">
        <f>[1]!s_stmnote_rdexp(A1504,"20251231",1,10000)</f>
        <v>4518.2051770000007</v>
      </c>
      <c r="L1504" s="16">
        <f>[1]!s_margin_tradingbalance(A1504,"",10000)</f>
        <v>14621.001700000001</v>
      </c>
      <c r="M1504" s="16">
        <f>[1]!s_margin_seclendingbalance(A1504,"",10000)</f>
        <v>9.56</v>
      </c>
      <c r="N1504" s="17">
        <f>[1]!s_val_ev(A1504,"",100000000)</f>
        <v>39.252743706399997</v>
      </c>
      <c r="O1504" s="17">
        <f>[1]!share_freesharesmv(A1504,"",100000000)</f>
        <v>21.314597175199996</v>
      </c>
      <c r="P1504" s="17">
        <f ca="1">[1]!s_dq_amount_btin(A1504,TODAY()-1,100000000)</f>
        <v>0.61938683999999999</v>
      </c>
      <c r="Q1504" s="17">
        <f ca="1">[1]!s_dq_turn(A1504,TODAY()-1)</f>
        <v>1.6509079564149793</v>
      </c>
      <c r="R1504" s="2">
        <f>[1]!s_pq_amount(A1504,"20260101","",100000000)</f>
        <v>265.90836746999997</v>
      </c>
      <c r="S1504" s="2">
        <f>[1]!s_pq_avgamount(A1504,"20260101","",100000000)</f>
        <v>2.4395263070642201</v>
      </c>
      <c r="T1504" s="17">
        <f>[1]!s_ipo_dilutedpe(A1504)</f>
        <v>13.24</v>
      </c>
      <c r="U1504" s="12">
        <f>[1]!s_ipo_collection_total(A1504,100000000)</f>
        <v>3.105718</v>
      </c>
      <c r="V1504" s="18">
        <f>[1]!s_val_pe_ttm(A1504,"")</f>
        <v>172.48274230957031</v>
      </c>
    </row>
    <row r="1505" spans="1:22" x14ac:dyDescent="0.3">
      <c r="A1505" s="12" t="s">
        <v>3559</v>
      </c>
      <c r="B1505" s="12" t="s">
        <v>3560</v>
      </c>
      <c r="C1505" s="16" t="str">
        <f>[1]!s_info_mkt(A1505)</f>
        <v>主板</v>
      </c>
      <c r="D1505" s="16" t="str">
        <f>[1]!s_ipo_listeddate(A1505)</f>
        <v>2000-02-21</v>
      </c>
      <c r="E1505" s="16" t="str">
        <f>[1]!s_info_industry_csrc2023(A1505,"",3)</f>
        <v>有色金属冶炼和压延加工业</v>
      </c>
      <c r="F1505" s="16">
        <f>[1]!s_is(A1505,83,"FY","YTD","20251231",1,"",100000000)</f>
        <v>435.34580906650001</v>
      </c>
      <c r="G1505" s="16">
        <f>[1]!s_is(A1505,83,"FY","YTD","20241231",1,"",100000000)</f>
        <v>419.72668606980005</v>
      </c>
      <c r="H1505" s="16">
        <f>[1]!s_is(A1505,61,"FY","YTD","20251231",1,"",100000000)</f>
        <v>19.661795287499999</v>
      </c>
      <c r="I1505" s="16">
        <f>[1]!s_is(A1505,61,"FY","YTD","20241231",1,"",100000000)</f>
        <v>14.442340462500001</v>
      </c>
      <c r="J1505" s="16">
        <f>[1]!s_fa_roe(A1505,"20251231")</f>
        <v>9.2283000000000008</v>
      </c>
      <c r="K1505" s="16">
        <f>[1]!s_stmnote_rdexp(A1505,"20251231",1,10000)</f>
        <v>44052.249907999998</v>
      </c>
      <c r="L1505" s="16">
        <f>[1]!s_margin_tradingbalance(A1505,"",10000)</f>
        <v>241683.63759999999</v>
      </c>
      <c r="M1505" s="16">
        <f>[1]!s_margin_seclendingbalance(A1505,"",10000)</f>
        <v>1948.4529</v>
      </c>
      <c r="N1505" s="17">
        <f>[1]!s_val_ev(A1505,"",100000000)</f>
        <v>686.80329676480005</v>
      </c>
      <c r="O1505" s="17">
        <f>[1]!share_freesharesmv(A1505,"",100000000)</f>
        <v>391.70601052840004</v>
      </c>
      <c r="P1505" s="17">
        <f ca="1">[1]!s_dq_amount_btin(A1505,TODAY()-1,100000000)</f>
        <v>46.045938059999997</v>
      </c>
      <c r="Q1505" s="17">
        <f ca="1">[1]!s_dq_turn(A1505,TODAY()-1)</f>
        <v>6.6536616641561377</v>
      </c>
      <c r="R1505" s="2">
        <f>[1]!s_pq_amount(A1505,"20260101","",100000000)</f>
        <v>2988.1723524200002</v>
      </c>
      <c r="S1505" s="2">
        <f>[1]!s_pq_avgamount(A1505,"20260101","",100000000)</f>
        <v>27.414425251559635</v>
      </c>
      <c r="T1505" s="17">
        <f>[1]!s_ipo_dilutedpe(A1505)</f>
        <v>0</v>
      </c>
      <c r="U1505" s="12">
        <f>[1]!s_ipo_collection_total(A1505,100000000)</f>
        <v>7.8</v>
      </c>
      <c r="V1505" s="18">
        <f>[1]!s_val_pe_ttm(A1505,"")</f>
        <v>29.421955108642578</v>
      </c>
    </row>
    <row r="1506" spans="1:22" x14ac:dyDescent="0.3">
      <c r="A1506" s="12" t="s">
        <v>3561</v>
      </c>
      <c r="B1506" s="12" t="s">
        <v>3562</v>
      </c>
      <c r="C1506" s="16" t="str">
        <f>[1]!s_info_mkt(A1506)</f>
        <v>科创板</v>
      </c>
      <c r="D1506" s="16" t="str">
        <f>[1]!s_ipo_listeddate(A1506)</f>
        <v>2020-11-09</v>
      </c>
      <c r="E1506" s="16" t="str">
        <f>[1]!s_info_industry_csrc2023(A1506,"",3)</f>
        <v>专用设备制造业</v>
      </c>
      <c r="F1506" s="16">
        <f>[1]!s_is(A1506,83,"FY","YTD","20251231",1,"",100000000)</f>
        <v>14.7504323658</v>
      </c>
      <c r="G1506" s="16">
        <f>[1]!s_is(A1506,83,"FY","YTD","20241231",1,"",100000000)</f>
        <v>18.086674296400002</v>
      </c>
      <c r="H1506" s="16">
        <f>[1]!s_is(A1506,61,"FY","YTD","20251231",1,"",100000000)</f>
        <v>-9.4023907860999998</v>
      </c>
      <c r="I1506" s="16">
        <f>[1]!s_is(A1506,61,"FY","YTD","20241231",1,"",100000000)</f>
        <v>-0.87919841949999999</v>
      </c>
      <c r="J1506" s="16">
        <f>[1]!s_fa_roe(A1506,"20251231")</f>
        <v>-60.547800000000002</v>
      </c>
      <c r="K1506" s="16">
        <f>[1]!s_stmnote_rdexp(A1506,"20251231",1,10000)</f>
        <v>12138.862256999999</v>
      </c>
      <c r="L1506" s="16">
        <f>[1]!s_margin_tradingbalance(A1506,"",10000)</f>
        <v>12650.8822</v>
      </c>
      <c r="M1506" s="16">
        <f>[1]!s_margin_seclendingbalance(A1506,"",10000)</f>
        <v>28.7941</v>
      </c>
      <c r="N1506" s="17">
        <f>[1]!s_val_ev(A1506,"",100000000)</f>
        <v>29.178527845500003</v>
      </c>
      <c r="O1506" s="17">
        <f>[1]!share_freesharesmv(A1506,"",100000000)</f>
        <v>16.290224697500001</v>
      </c>
      <c r="P1506" s="17">
        <f ca="1">[1]!s_dq_amount_btin(A1506,TODAY()-1,100000000)</f>
        <v>0.33296084999999997</v>
      </c>
      <c r="Q1506" s="17">
        <f ca="1">[1]!s_dq_turn(A1506,TODAY()-1)</f>
        <v>1.1343839389451833</v>
      </c>
      <c r="R1506" s="2">
        <f>[1]!s_pq_amount(A1506,"20260101","",100000000)</f>
        <v>42.269347000000003</v>
      </c>
      <c r="S1506" s="2">
        <f>[1]!s_pq_avgamount(A1506,"20260101","",100000000)</f>
        <v>0.38779217431192659</v>
      </c>
      <c r="T1506" s="17">
        <f>[1]!s_ipo_dilutedpe(A1506)</f>
        <v>75.8</v>
      </c>
      <c r="U1506" s="12">
        <f>[1]!s_ipo_collection_total(A1506,100000000)</f>
        <v>6.4640000000000004</v>
      </c>
      <c r="V1506" s="18">
        <f>[1]!s_val_pe_ttm(A1506,"")</f>
        <v>-2.9095463752746582</v>
      </c>
    </row>
    <row r="1507" spans="1:22" x14ac:dyDescent="0.3">
      <c r="A1507" s="12" t="s">
        <v>3563</v>
      </c>
      <c r="B1507" s="12" t="s">
        <v>3564</v>
      </c>
      <c r="C1507" s="16" t="str">
        <f>[1]!s_info_mkt(A1507)</f>
        <v>主板</v>
      </c>
      <c r="D1507" s="16" t="str">
        <f>[1]!s_ipo_listeddate(A1507)</f>
        <v>2011-06-30</v>
      </c>
      <c r="E1507" s="16" t="str">
        <f>[1]!s_info_industry_csrc2023(A1507,"",3)</f>
        <v>汽车制造业</v>
      </c>
      <c r="F1507" s="16">
        <f>[1]!s_is(A1507,83,"FY","YTD","20251231",1,"",100000000)</f>
        <v>8039.6495800000002</v>
      </c>
      <c r="G1507" s="16">
        <f>[1]!s_is(A1507,83,"FY","YTD","20241231",1,"",100000000)</f>
        <v>7771.0245500000001</v>
      </c>
      <c r="H1507" s="16">
        <f>[1]!s_is(A1507,61,"FY","YTD","20251231",1,"",100000000)</f>
        <v>326.19022000000001</v>
      </c>
      <c r="I1507" s="16">
        <f>[1]!s_is(A1507,61,"FY","YTD","20241231",1,"",100000000)</f>
        <v>402.54345999999998</v>
      </c>
      <c r="J1507" s="16">
        <f>[1]!s_fa_roe(A1507,"20251231")</f>
        <v>15.118</v>
      </c>
      <c r="K1507" s="16">
        <f>[1]!s_stmnote_rdexp(A1507,"20251231",1,10000)</f>
        <v>6344137.9000000004</v>
      </c>
      <c r="L1507" s="16">
        <f>[1]!s_margin_tradingbalance(A1507,"",10000)</f>
        <v>1386950.7907</v>
      </c>
      <c r="M1507" s="16">
        <f>[1]!s_margin_seclendingbalance(A1507,"",10000)</f>
        <v>4969.9404000000004</v>
      </c>
      <c r="N1507" s="17">
        <f>[1]!s_val_ev(A1507,"",100000000)</f>
        <v>7378.1423620064988</v>
      </c>
      <c r="O1507" s="17">
        <f>[1]!share_freesharesmv(A1507,"",100000000)</f>
        <v>2164.9357830232998</v>
      </c>
      <c r="P1507" s="17">
        <f ca="1">[1]!s_dq_amount_btin(A1507,TODAY()-1,100000000)</f>
        <v>38.241029099999999</v>
      </c>
      <c r="Q1507" s="17">
        <f ca="1">[1]!s_dq_turn(A1507,TODAY()-1)</f>
        <v>1.2498940877731357</v>
      </c>
      <c r="R1507" s="2">
        <f>[1]!s_pq_amount(A1507,"20260101","",100000000)</f>
        <v>5257.62725925</v>
      </c>
      <c r="S1507" s="2">
        <f>[1]!s_pq_avgamount(A1507,"20260101","",100000000)</f>
        <v>48.235112470183488</v>
      </c>
      <c r="T1507" s="17">
        <f>[1]!s_ipo_dilutedpe(A1507)</f>
        <v>20.47</v>
      </c>
      <c r="U1507" s="12">
        <f>[1]!s_ipo_collection_total(A1507,100000000)</f>
        <v>14.22</v>
      </c>
      <c r="V1507" s="18">
        <f>[1]!s_val_pe_ttm(A1507,"")</f>
        <v>29.166599273681641</v>
      </c>
    </row>
    <row r="1508" spans="1:22" x14ac:dyDescent="0.3">
      <c r="A1508" s="12" t="s">
        <v>3565</v>
      </c>
      <c r="B1508" s="12" t="s">
        <v>3566</v>
      </c>
      <c r="C1508" s="16" t="str">
        <f>[1]!s_info_mkt(A1508)</f>
        <v>主板</v>
      </c>
      <c r="D1508" s="16" t="str">
        <f>[1]!s_ipo_listeddate(A1508)</f>
        <v>2025-12-03</v>
      </c>
      <c r="E1508" s="16" t="str">
        <f>[1]!s_info_industry_csrc2023(A1508,"",3)</f>
        <v>有色金属矿采选业</v>
      </c>
      <c r="F1508" s="16">
        <f>[1]!s_is(A1508,83,"FY","YTD","20251231",1,"",100000000)</f>
        <v>198.94032393790002</v>
      </c>
      <c r="G1508" s="16">
        <f>[1]!s_is(A1508,83,"FY","YTD","20241231",1,"",100000000)</f>
        <v>172.78778327180001</v>
      </c>
      <c r="H1508" s="16">
        <f>[1]!s_is(A1508,61,"FY","YTD","20251231",1,"",100000000)</f>
        <v>16.454401417500002</v>
      </c>
      <c r="I1508" s="16">
        <f>[1]!s_is(A1508,61,"FY","YTD","20241231",1,"",100000000)</f>
        <v>14.584905961600001</v>
      </c>
      <c r="J1508" s="16">
        <f>[1]!s_fa_roe(A1508,"20251231")</f>
        <v>11.9374</v>
      </c>
      <c r="K1508" s="16">
        <f>[1]!s_stmnote_rdexp(A1508,"20251231",1,10000)</f>
        <v>8736.2106690000001</v>
      </c>
      <c r="L1508" s="16">
        <f>[1]!s_margin_tradingbalance(A1508,"",10000)</f>
        <v>74811.244099999996</v>
      </c>
      <c r="M1508" s="16">
        <f>[1]!s_margin_seclendingbalance(A1508,"",10000)</f>
        <v>0</v>
      </c>
      <c r="N1508" s="17">
        <f>[1]!s_val_ev(A1508,"",100000000)</f>
        <v>1523.215908957</v>
      </c>
      <c r="O1508" s="17">
        <f>[1]!share_freesharesmv(A1508,"",100000000)</f>
        <v>127.95013656450001</v>
      </c>
      <c r="P1508" s="17">
        <f ca="1">[1]!s_dq_amount_btin(A1508,TODAY()-1,100000000)</f>
        <v>7.6762621700000002</v>
      </c>
      <c r="Q1508" s="17">
        <f ca="1">[1]!s_dq_turn(A1508,TODAY()-1)</f>
        <v>6.0206896818094879</v>
      </c>
      <c r="R1508" s="2">
        <f>[1]!s_pq_amount(A1508,"20260101","",100000000)</f>
        <v>1618.5044413400001</v>
      </c>
      <c r="S1508" s="2">
        <f>[1]!s_pq_avgamount(A1508,"20260101","",100000000)</f>
        <v>14.848664599449542</v>
      </c>
      <c r="T1508" s="17">
        <f>[1]!s_ipo_dilutedpe(A1508)</f>
        <v>27.06</v>
      </c>
      <c r="U1508" s="12">
        <f>[1]!s_ipo_collection_total(A1508,100000000)</f>
        <v>44.399727240200008</v>
      </c>
      <c r="V1508" s="18">
        <f>[1]!s_val_pe_ttm(A1508,"")</f>
        <v>88.593177795410156</v>
      </c>
    </row>
    <row r="1509" spans="1:22" x14ac:dyDescent="0.3">
      <c r="A1509" s="12" t="s">
        <v>3567</v>
      </c>
      <c r="B1509" s="12" t="s">
        <v>3568</v>
      </c>
      <c r="C1509" s="16" t="str">
        <f>[1]!s_info_mkt(A1509)</f>
        <v>科创板</v>
      </c>
      <c r="D1509" s="16" t="str">
        <f>[1]!s_ipo_listeddate(A1509)</f>
        <v>2021-06-16</v>
      </c>
      <c r="E1509" s="16" t="str">
        <f>[1]!s_info_industry_csrc2023(A1509,"",3)</f>
        <v>医药制造业</v>
      </c>
      <c r="F1509" s="16">
        <f>[1]!s_is(A1509,83,"FY","YTD","20251231",1,"",100000000)</f>
        <v>2.1967393306999998</v>
      </c>
      <c r="G1509" s="16">
        <f>[1]!s_is(A1509,83,"FY","YTD","20241231",1,"",100000000)</f>
        <v>2.0331677768</v>
      </c>
      <c r="H1509" s="16">
        <f>[1]!s_is(A1509,61,"FY","YTD","20251231",1,"",100000000)</f>
        <v>0.28866943559999997</v>
      </c>
      <c r="I1509" s="16">
        <f>[1]!s_is(A1509,61,"FY","YTD","20241231",1,"",100000000)</f>
        <v>0.22841204649999999</v>
      </c>
      <c r="J1509" s="16">
        <f>[1]!s_fa_roe(A1509,"20251231")</f>
        <v>5.7150999999999996</v>
      </c>
      <c r="K1509" s="16">
        <f>[1]!s_stmnote_rdexp(A1509,"20251231",1,10000)</f>
        <v>2734.9837510000002</v>
      </c>
      <c r="L1509" s="16">
        <f>[1]!s_margin_tradingbalance(A1509,"",10000)</f>
        <v>4380.6569</v>
      </c>
      <c r="M1509" s="16">
        <f>[1]!s_margin_seclendingbalance(A1509,"",10000)</f>
        <v>0</v>
      </c>
      <c r="N1509" s="17">
        <f>[1]!s_val_ev(A1509,"",100000000)</f>
        <v>14.6812</v>
      </c>
      <c r="O1509" s="17">
        <f>[1]!share_freesharesmv(A1509,"",100000000)</f>
        <v>7.6989939999999999</v>
      </c>
      <c r="P1509" s="17">
        <f ca="1">[1]!s_dq_amount_btin(A1509,TODAY()-1,100000000)</f>
        <v>0.21073763000000001</v>
      </c>
      <c r="Q1509" s="17">
        <f ca="1">[1]!s_dq_turn(A1509,TODAY()-1)</f>
        <v>1.4408294117647058</v>
      </c>
      <c r="R1509" s="2">
        <f>[1]!s_pq_amount(A1509,"20260101","",100000000)</f>
        <v>40.226606689999997</v>
      </c>
      <c r="S1509" s="2">
        <f>[1]!s_pq_avgamount(A1509,"20260101","",100000000)</f>
        <v>0.36905143752293579</v>
      </c>
      <c r="T1509" s="17">
        <f>[1]!s_ipo_dilutedpe(A1509)</f>
        <v>37.89</v>
      </c>
      <c r="U1509" s="12">
        <f>[1]!s_ipo_collection_total(A1509,100000000)</f>
        <v>2.5007000000000001</v>
      </c>
      <c r="V1509" s="18">
        <f>[1]!s_val_pe_ttm(A1509,"")</f>
        <v>48.983203887939453</v>
      </c>
    </row>
    <row r="1510" spans="1:22" x14ac:dyDescent="0.3">
      <c r="A1510" s="12" t="s">
        <v>3569</v>
      </c>
      <c r="B1510" s="12" t="s">
        <v>3570</v>
      </c>
      <c r="C1510" s="16" t="str">
        <f>[1]!s_info_mkt(A1510)</f>
        <v>创业板</v>
      </c>
      <c r="D1510" s="16" t="str">
        <f>[1]!s_ipo_listeddate(A1510)</f>
        <v>2017-01-26</v>
      </c>
      <c r="E1510" s="16" t="str">
        <f>[1]!s_info_industry_csrc2023(A1510,"",3)</f>
        <v>计算机、通信和其他电子设备制造业</v>
      </c>
      <c r="F1510" s="16">
        <f>[1]!s_is(A1510,83,"FY","YTD","20251231",1,"",100000000)</f>
        <v>65.266857487600006</v>
      </c>
      <c r="G1510" s="16">
        <f>[1]!s_is(A1510,83,"FY","YTD","20241231",1,"",100000000)</f>
        <v>50.307863893599993</v>
      </c>
      <c r="H1510" s="16">
        <f>[1]!s_is(A1510,61,"FY","YTD","20251231",1,"",100000000)</f>
        <v>3.6456022557000001</v>
      </c>
      <c r="I1510" s="16">
        <f>[1]!s_is(A1510,61,"FY","YTD","20241231",1,"",100000000)</f>
        <v>1.8889027736000001</v>
      </c>
      <c r="J1510" s="16">
        <f>[1]!s_fa_roe(A1510,"20251231")</f>
        <v>9.1661999999999999</v>
      </c>
      <c r="K1510" s="16">
        <f>[1]!s_stmnote_rdexp(A1510,"20251231",1,10000)</f>
        <v>35096.568844000001</v>
      </c>
      <c r="L1510" s="16">
        <f>[1]!s_margin_tradingbalance(A1510,"",10000)</f>
        <v>74547.286099999998</v>
      </c>
      <c r="M1510" s="16">
        <f>[1]!s_margin_seclendingbalance(A1510,"",10000)</f>
        <v>395.65750000000003</v>
      </c>
      <c r="N1510" s="17">
        <f>[1]!s_val_ev(A1510,"",100000000)</f>
        <v>288.13877103120001</v>
      </c>
      <c r="O1510" s="17">
        <f>[1]!share_freesharesmv(A1510,"",100000000)</f>
        <v>147.88295909359999</v>
      </c>
      <c r="P1510" s="17">
        <f ca="1">[1]!s_dq_amount_btin(A1510,TODAY()-1,100000000)</f>
        <v>12.6908359</v>
      </c>
      <c r="Q1510" s="17">
        <f ca="1">[1]!s_dq_turn(A1510,TODAY()-1)</f>
        <v>6.4935982556751535</v>
      </c>
      <c r="R1510" s="2">
        <f>[1]!s_pq_amount(A1510,"20260101","",100000000)</f>
        <v>1254.2459925000001</v>
      </c>
      <c r="S1510" s="2">
        <f>[1]!s_pq_avgamount(A1510,"20260101","",100000000)</f>
        <v>11.506843967889907</v>
      </c>
      <c r="T1510" s="17">
        <f>[1]!s_ipo_dilutedpe(A1510)</f>
        <v>15.1</v>
      </c>
      <c r="U1510" s="12">
        <f>[1]!s_ipo_collection_total(A1510,100000000)</f>
        <v>3.7050000000000001</v>
      </c>
      <c r="V1510" s="18">
        <f>[1]!s_val_pe_ttm(A1510,"")</f>
        <v>75.00616455078125</v>
      </c>
    </row>
    <row r="1511" spans="1:22" x14ac:dyDescent="0.3">
      <c r="A1511" s="12" t="s">
        <v>3571</v>
      </c>
      <c r="B1511" s="12" t="s">
        <v>3572</v>
      </c>
      <c r="C1511" s="16" t="str">
        <f>[1]!s_info_mkt(A1511)</f>
        <v>主板</v>
      </c>
      <c r="D1511" s="16" t="str">
        <f>[1]!s_ipo_listeddate(A1511)</f>
        <v>2001-01-08</v>
      </c>
      <c r="E1511" s="16" t="str">
        <f>[1]!s_info_industry_csrc2023(A1511,"",3)</f>
        <v>纺织服装、服饰业</v>
      </c>
      <c r="F1511" s="16">
        <f>[1]!s_is(A1511,83,"FY","YTD","20251231",1,"",100000000)</f>
        <v>22.291766205999998</v>
      </c>
      <c r="G1511" s="16">
        <f>[1]!s_is(A1511,83,"FY","YTD","20241231",1,"",100000000)</f>
        <v>19.5907440704</v>
      </c>
      <c r="H1511" s="16">
        <f>[1]!s_is(A1511,61,"FY","YTD","20251231",1,"",100000000)</f>
        <v>-4.2291972005999998</v>
      </c>
      <c r="I1511" s="16">
        <f>[1]!s_is(A1511,61,"FY","YTD","20241231",1,"",100000000)</f>
        <v>-2.3817684812</v>
      </c>
      <c r="J1511" s="16">
        <f>[1]!s_fa_roe(A1511,"20251231")</f>
        <v>-21.509399999999999</v>
      </c>
      <c r="K1511" s="16">
        <f>[1]!s_stmnote_rdexp(A1511,"20251231",1,10000)</f>
        <v>1639.070003</v>
      </c>
      <c r="L1511" s="16">
        <f>[1]!s_margin_tradingbalance(A1511,"",10000)</f>
        <v>13495.514999999999</v>
      </c>
      <c r="M1511" s="16">
        <f>[1]!s_margin_seclendingbalance(A1511,"",10000)</f>
        <v>2.69E-2</v>
      </c>
      <c r="N1511" s="17">
        <f>[1]!s_val_ev(A1511,"",100000000)</f>
        <v>61.637902818800001</v>
      </c>
      <c r="O1511" s="17">
        <f>[1]!share_freesharesmv(A1511,"",100000000)</f>
        <v>23.359979986699997</v>
      </c>
      <c r="P1511" s="17">
        <f ca="1">[1]!s_dq_amount_btin(A1511,TODAY()-1,100000000)</f>
        <v>1.3659066900000001</v>
      </c>
      <c r="Q1511" s="17">
        <f ca="1">[1]!s_dq_turn(A1511,TODAY()-1)</f>
        <v>2.2708301123007772</v>
      </c>
      <c r="R1511" s="2">
        <f>[1]!s_pq_amount(A1511,"20260101","",100000000)</f>
        <v>148.18107913</v>
      </c>
      <c r="S1511" s="2">
        <f>[1]!s_pq_avgamount(A1511,"20260101","",100000000)</f>
        <v>1.3594594415596331</v>
      </c>
      <c r="T1511" s="17">
        <f>[1]!s_ipo_dilutedpe(A1511)</f>
        <v>28.35</v>
      </c>
      <c r="U1511" s="12">
        <f>[1]!s_ipo_collection_total(A1511,100000000)</f>
        <v>3.7</v>
      </c>
      <c r="V1511" s="18">
        <f>[1]!s_val_pe_ttm(A1511,"")</f>
        <v>-15.921981811523438</v>
      </c>
    </row>
    <row r="1512" spans="1:22" x14ac:dyDescent="0.3">
      <c r="A1512" s="12" t="s">
        <v>3573</v>
      </c>
      <c r="B1512" s="12" t="s">
        <v>3574</v>
      </c>
      <c r="C1512" s="16" t="str">
        <f>[1]!s_info_mkt(A1512)</f>
        <v>创业板</v>
      </c>
      <c r="D1512" s="16" t="str">
        <f>[1]!s_ipo_listeddate(A1512)</f>
        <v>2021-12-22</v>
      </c>
      <c r="E1512" s="16" t="str">
        <f>[1]!s_info_industry_csrc2023(A1512,"",3)</f>
        <v>医药制造业</v>
      </c>
      <c r="F1512" s="16">
        <f>[1]!s_is(A1512,83,"FY","YTD","20251231",1,"",100000000)</f>
        <v>4.5330698112999999</v>
      </c>
      <c r="G1512" s="16">
        <f>[1]!s_is(A1512,83,"FY","YTD","20241231",1,"",100000000)</f>
        <v>4.4586433130999996</v>
      </c>
      <c r="H1512" s="16">
        <f>[1]!s_is(A1512,61,"FY","YTD","20251231",1,"",100000000)</f>
        <v>0.34910598789999997</v>
      </c>
      <c r="I1512" s="16">
        <f>[1]!s_is(A1512,61,"FY","YTD","20241231",1,"",100000000)</f>
        <v>0.91547379780000004</v>
      </c>
      <c r="J1512" s="16">
        <f>[1]!s_fa_roe(A1512,"20251231")</f>
        <v>1.5235000000000001</v>
      </c>
      <c r="K1512" s="16">
        <f>[1]!s_stmnote_rdexp(A1512,"20251231",1,10000)</f>
        <v>2879.3641910000001</v>
      </c>
      <c r="L1512" s="16">
        <f>[1]!s_margin_tradingbalance(A1512,"",10000)</f>
        <v>7690.3558999999996</v>
      </c>
      <c r="M1512" s="16">
        <f>[1]!s_margin_seclendingbalance(A1512,"",10000)</f>
        <v>6.3103999999999996</v>
      </c>
      <c r="N1512" s="17">
        <f>[1]!s_val_ev(A1512,"",100000000)</f>
        <v>39.0456</v>
      </c>
      <c r="O1512" s="17">
        <f>[1]!share_freesharesmv(A1512,"",100000000)</f>
        <v>12.0769462</v>
      </c>
      <c r="P1512" s="17">
        <f ca="1">[1]!s_dq_amount_btin(A1512,TODAY()-1,100000000)</f>
        <v>0.20071146000000001</v>
      </c>
      <c r="Q1512" s="17">
        <f ca="1">[1]!s_dq_turn(A1512,TODAY()-1)</f>
        <v>0.51542402786238928</v>
      </c>
      <c r="R1512" s="2">
        <f>[1]!s_pq_amount(A1512,"20260101","",100000000)</f>
        <v>68.805460830000001</v>
      </c>
      <c r="S1512" s="2">
        <f>[1]!s_pq_avgamount(A1512,"20260101","",100000000)</f>
        <v>0.63124275990825696</v>
      </c>
      <c r="T1512" s="17">
        <f>[1]!s_ipo_dilutedpe(A1512)</f>
        <v>36.840000000000003</v>
      </c>
      <c r="U1512" s="12">
        <f>[1]!s_ipo_collection_total(A1512,100000000)</f>
        <v>15.48</v>
      </c>
      <c r="V1512" s="18">
        <f>[1]!s_val_pe_ttm(A1512,"")</f>
        <v>115.51071929931641</v>
      </c>
    </row>
    <row r="1513" spans="1:22" x14ac:dyDescent="0.3">
      <c r="A1513" s="12" t="s">
        <v>3575</v>
      </c>
      <c r="B1513" s="12" t="s">
        <v>3576</v>
      </c>
      <c r="C1513" s="16" t="str">
        <f>[1]!s_info_mkt(A1513)</f>
        <v>主板</v>
      </c>
      <c r="D1513" s="16" t="str">
        <f>[1]!s_ipo_listeddate(A1513)</f>
        <v>2014-07-31</v>
      </c>
      <c r="E1513" s="16" t="str">
        <f>[1]!s_info_industry_csrc2023(A1513,"",3)</f>
        <v>医药制造业</v>
      </c>
      <c r="F1513" s="16">
        <f>[1]!s_is(A1513,83,"FY","YTD","20251231",1,"",100000000)</f>
        <v>9.2452961491999996</v>
      </c>
      <c r="G1513" s="16">
        <f>[1]!s_is(A1513,83,"FY","YTD","20241231",1,"",100000000)</f>
        <v>6.8778516765999997</v>
      </c>
      <c r="H1513" s="16">
        <f>[1]!s_is(A1513,61,"FY","YTD","20251231",1,"",100000000)</f>
        <v>0.81671615400000008</v>
      </c>
      <c r="I1513" s="16">
        <f>[1]!s_is(A1513,61,"FY","YTD","20241231",1,"",100000000)</f>
        <v>0.20495003389999999</v>
      </c>
      <c r="J1513" s="16">
        <f>[1]!s_fa_roe(A1513,"20251231")</f>
        <v>4.5545</v>
      </c>
      <c r="K1513" s="16">
        <f>[1]!s_stmnote_rdexp(A1513,"20251231",1,10000)</f>
        <v>5042.5319770000006</v>
      </c>
      <c r="L1513" s="16">
        <f>[1]!s_margin_tradingbalance(A1513,"",10000)</f>
        <v>0</v>
      </c>
      <c r="M1513" s="16">
        <f>[1]!s_margin_seclendingbalance(A1513,"",10000)</f>
        <v>0</v>
      </c>
      <c r="N1513" s="17">
        <f>[1]!s_val_ev(A1513,"",100000000)</f>
        <v>41.218777903599999</v>
      </c>
      <c r="O1513" s="17">
        <f>[1]!share_freesharesmv(A1513,"",100000000)</f>
        <v>24.271601260499999</v>
      </c>
      <c r="P1513" s="17">
        <f ca="1">[1]!s_dq_amount_btin(A1513,TODAY()-1,100000000)</f>
        <v>0.60733318000000003</v>
      </c>
      <c r="Q1513" s="17">
        <f ca="1">[1]!s_dq_turn(A1513,TODAY()-1)</f>
        <v>1.5145288300799247</v>
      </c>
      <c r="R1513" s="2">
        <f>[1]!s_pq_amount(A1513,"20260101","",100000000)</f>
        <v>288.59544398000003</v>
      </c>
      <c r="S1513" s="2">
        <f>[1]!s_pq_avgamount(A1513,"20260101","",100000000)</f>
        <v>2.6476646236697245</v>
      </c>
      <c r="T1513" s="17">
        <f>[1]!s_ipo_dilutedpe(A1513)</f>
        <v>17.5</v>
      </c>
      <c r="U1513" s="12">
        <f>[1]!s_ipo_collection_total(A1513,100000000)</f>
        <v>3.5</v>
      </c>
      <c r="V1513" s="18">
        <f>[1]!s_val_pe_ttm(A1513,"")</f>
        <v>54.32989501953125</v>
      </c>
    </row>
    <row r="1514" spans="1:22" x14ac:dyDescent="0.3">
      <c r="A1514" s="12" t="s">
        <v>3577</v>
      </c>
      <c r="B1514" s="12" t="s">
        <v>3578</v>
      </c>
      <c r="C1514" s="16" t="str">
        <f>[1]!s_info_mkt(A1514)</f>
        <v>创业板</v>
      </c>
      <c r="D1514" s="16" t="str">
        <f>[1]!s_ipo_listeddate(A1514)</f>
        <v>2021-04-29</v>
      </c>
      <c r="E1514" s="16" t="str">
        <f>[1]!s_info_industry_csrc2023(A1514,"",3)</f>
        <v>金属制品业</v>
      </c>
      <c r="F1514" s="16">
        <f>[1]!s_is(A1514,83,"FY","YTD","20251231",1,"",100000000)</f>
        <v>16.9698803709</v>
      </c>
      <c r="G1514" s="16">
        <f>[1]!s_is(A1514,83,"FY","YTD","20241231",1,"",100000000)</f>
        <v>11.5162369083</v>
      </c>
      <c r="H1514" s="16">
        <f>[1]!s_is(A1514,61,"FY","YTD","20251231",1,"",100000000)</f>
        <v>-0.4283783779</v>
      </c>
      <c r="I1514" s="16">
        <f>[1]!s_is(A1514,61,"FY","YTD","20241231",1,"",100000000)</f>
        <v>-1.9190970622999999</v>
      </c>
      <c r="J1514" s="16">
        <f>[1]!s_fa_roe(A1514,"20251231")</f>
        <v>-4.6452</v>
      </c>
      <c r="K1514" s="16">
        <f>[1]!s_stmnote_rdexp(A1514,"20251231",1,10000)</f>
        <v>4989.1303680000001</v>
      </c>
      <c r="L1514" s="16">
        <f>[1]!s_margin_tradingbalance(A1514,"",10000)</f>
        <v>10060.534900000001</v>
      </c>
      <c r="M1514" s="16">
        <f>[1]!s_margin_seclendingbalance(A1514,"",10000)</f>
        <v>53.613</v>
      </c>
      <c r="N1514" s="17">
        <f>[1]!s_val_ev(A1514,"",100000000)</f>
        <v>62.574937039999988</v>
      </c>
      <c r="O1514" s="17">
        <f>[1]!share_freesharesmv(A1514,"",100000000)</f>
        <v>18.242899729999998</v>
      </c>
      <c r="P1514" s="17">
        <f ca="1">[1]!s_dq_amount_btin(A1514,TODAY()-1,100000000)</f>
        <v>1.53874983</v>
      </c>
      <c r="Q1514" s="17">
        <f ca="1">[1]!s_dq_turn(A1514,TODAY()-1)</f>
        <v>2.4709016790726284</v>
      </c>
      <c r="R1514" s="2">
        <f>[1]!s_pq_amount(A1514,"20260101","",100000000)</f>
        <v>145.64922605000001</v>
      </c>
      <c r="S1514" s="2">
        <f>[1]!s_pq_avgamount(A1514,"20260101","",100000000)</f>
        <v>1.3362314316513761</v>
      </c>
      <c r="T1514" s="17">
        <f>[1]!s_ipo_dilutedpe(A1514)</f>
        <v>14.91</v>
      </c>
      <c r="U1514" s="12">
        <f>[1]!s_ipo_collection_total(A1514,100000000)</f>
        <v>8.3000165999999993</v>
      </c>
      <c r="V1514" s="18">
        <f>[1]!s_val_pe_ttm(A1514,"")</f>
        <v>-116.06587982177734</v>
      </c>
    </row>
    <row r="1515" spans="1:22" x14ac:dyDescent="0.3">
      <c r="A1515" s="12" t="s">
        <v>3579</v>
      </c>
      <c r="B1515" s="12" t="s">
        <v>3580</v>
      </c>
      <c r="C1515" s="16" t="str">
        <f>[1]!s_info_mkt(A1515)</f>
        <v>主板</v>
      </c>
      <c r="D1515" s="16" t="str">
        <f>[1]!s_ipo_listeddate(A1515)</f>
        <v>2016-06-22</v>
      </c>
      <c r="E1515" s="16" t="str">
        <f>[1]!s_info_industry_csrc2023(A1515,"",3)</f>
        <v>电气机械和器材制造业</v>
      </c>
      <c r="F1515" s="16">
        <f>[1]!s_is(A1515,83,"FY","YTD","20251231",1,"",100000000)</f>
        <v>14.749452458499999</v>
      </c>
      <c r="G1515" s="16">
        <f>[1]!s_is(A1515,83,"FY","YTD","20241231",1,"",100000000)</f>
        <v>14.0905810376</v>
      </c>
      <c r="H1515" s="16">
        <f>[1]!s_is(A1515,61,"FY","YTD","20251231",1,"",100000000)</f>
        <v>3.6441896449</v>
      </c>
      <c r="I1515" s="16">
        <f>[1]!s_is(A1515,61,"FY","YTD","20241231",1,"",100000000)</f>
        <v>2.2057043215999999</v>
      </c>
      <c r="J1515" s="16">
        <f>[1]!s_fa_roe(A1515,"20251231")</f>
        <v>20.424900000000001</v>
      </c>
      <c r="K1515" s="16">
        <f>[1]!s_stmnote_rdexp(A1515,"20251231",1,10000)</f>
        <v>6460.5493329999999</v>
      </c>
      <c r="L1515" s="16">
        <f>[1]!s_margin_tradingbalance(A1515,"",10000)</f>
        <v>0</v>
      </c>
      <c r="M1515" s="16">
        <f>[1]!s_margin_seclendingbalance(A1515,"",10000)</f>
        <v>0</v>
      </c>
      <c r="N1515" s="17">
        <f>[1]!s_val_ev(A1515,"",100000000)</f>
        <v>71.277772799999994</v>
      </c>
      <c r="O1515" s="17">
        <f>[1]!share_freesharesmv(A1515,"",100000000)</f>
        <v>21.160588799999999</v>
      </c>
      <c r="P1515" s="17">
        <f ca="1">[1]!s_dq_amount_btin(A1515,TODAY()-1,100000000)</f>
        <v>0.47867319000000003</v>
      </c>
      <c r="Q1515" s="17">
        <f ca="1">[1]!s_dq_turn(A1515,TODAY()-1)</f>
        <v>1.3439237599814167</v>
      </c>
      <c r="R1515" s="2">
        <f>[1]!s_pq_amount(A1515,"20260101","",100000000)</f>
        <v>91.287586099999999</v>
      </c>
      <c r="S1515" s="2">
        <f>[1]!s_pq_avgamount(A1515,"20260101","",100000000)</f>
        <v>0.83750078990825683</v>
      </c>
      <c r="T1515" s="17">
        <f>[1]!s_ipo_dilutedpe(A1515)</f>
        <v>15.24</v>
      </c>
      <c r="U1515" s="12">
        <f>[1]!s_ipo_collection_total(A1515,100000000)</f>
        <v>2.8718720000000002</v>
      </c>
      <c r="V1515" s="18">
        <f>[1]!s_val_pe_ttm(A1515,"")</f>
        <v>17.1500244140625</v>
      </c>
    </row>
    <row r="1516" spans="1:22" x14ac:dyDescent="0.3">
      <c r="A1516" s="12" t="s">
        <v>3581</v>
      </c>
      <c r="B1516" s="12" t="s">
        <v>3582</v>
      </c>
      <c r="C1516" s="16" t="str">
        <f>[1]!s_info_mkt(A1516)</f>
        <v>主板</v>
      </c>
      <c r="D1516" s="16" t="str">
        <f>[1]!s_ipo_listeddate(A1516)</f>
        <v>2010-06-08</v>
      </c>
      <c r="E1516" s="16" t="str">
        <f>[1]!s_info_industry_csrc2023(A1516,"",3)</f>
        <v>互联网和相关服务</v>
      </c>
      <c r="F1516" s="16">
        <f>[1]!s_is(A1516,83,"FY","YTD","20251231",1,"",100000000)</f>
        <v>5.4945330411000004</v>
      </c>
      <c r="G1516" s="16">
        <f>[1]!s_is(A1516,83,"FY","YTD","20241231",1,"",100000000)</f>
        <v>4.5403817280999998</v>
      </c>
      <c r="H1516" s="16">
        <f>[1]!s_is(A1516,61,"FY","YTD","20251231",1,"",100000000)</f>
        <v>-5.5786394695000006</v>
      </c>
      <c r="I1516" s="16">
        <f>[1]!s_is(A1516,61,"FY","YTD","20241231",1,"",100000000)</f>
        <v>-5.2765962437000002</v>
      </c>
      <c r="J1516" s="16">
        <f>[1]!s_fa_roe(A1516,"20251231")</f>
        <v>-20.4573</v>
      </c>
      <c r="K1516" s="16">
        <f>[1]!s_stmnote_rdexp(A1516,"20251231",1,10000)</f>
        <v>14466.160534999999</v>
      </c>
      <c r="L1516" s="16">
        <f>[1]!s_margin_tradingbalance(A1516,"",10000)</f>
        <v>16871.622200000002</v>
      </c>
      <c r="M1516" s="16">
        <f>[1]!s_margin_seclendingbalance(A1516,"",10000)</f>
        <v>0</v>
      </c>
      <c r="N1516" s="17">
        <f>[1]!s_val_ev(A1516,"",100000000)</f>
        <v>26.212622808400003</v>
      </c>
      <c r="O1516" s="17">
        <f>[1]!share_freesharesmv(A1516,"",100000000)</f>
        <v>21.0555303288</v>
      </c>
      <c r="P1516" s="17">
        <f ca="1">[1]!s_dq_amount_btin(A1516,TODAY()-1,100000000)</f>
        <v>0.48262186000000001</v>
      </c>
      <c r="Q1516" s="17">
        <f ca="1">[1]!s_dq_turn(A1516,TODAY()-1)</f>
        <v>1.9234569403426964</v>
      </c>
      <c r="R1516" s="2">
        <f>[1]!s_pq_amount(A1516,"20260101","",100000000)</f>
        <v>93.151937779999997</v>
      </c>
      <c r="S1516" s="2">
        <f>[1]!s_pq_avgamount(A1516,"20260101","",100000000)</f>
        <v>0.85460493376146796</v>
      </c>
      <c r="T1516" s="17">
        <f>[1]!s_ipo_dilutedpe(A1516)</f>
        <v>43.14</v>
      </c>
      <c r="U1516" s="12">
        <f>[1]!s_ipo_collection_total(A1516,100000000)</f>
        <v>5.94</v>
      </c>
      <c r="V1516" s="18">
        <f>[1]!s_val_pe_ttm(A1516,"")</f>
        <v>-4.768829345703125</v>
      </c>
    </row>
    <row r="1517" spans="1:22" x14ac:dyDescent="0.3">
      <c r="A1517" s="12" t="s">
        <v>3583</v>
      </c>
      <c r="B1517" s="12" t="s">
        <v>3584</v>
      </c>
      <c r="C1517" s="16" t="str">
        <f>[1]!s_info_mkt(A1517)</f>
        <v>主板</v>
      </c>
      <c r="D1517" s="16" t="str">
        <f>[1]!s_ipo_listeddate(A1517)</f>
        <v>2000-08-07</v>
      </c>
      <c r="E1517" s="16" t="str">
        <f>[1]!s_info_industry_csrc2023(A1517,"",3)</f>
        <v>软件和信息技术服务业</v>
      </c>
      <c r="F1517" s="16">
        <f>[1]!s_is(A1517,83,"FY","YTD","20251231",1,"",100000000)</f>
        <v>87.58100375459999</v>
      </c>
      <c r="G1517" s="16">
        <f>[1]!s_is(A1517,83,"FY","YTD","20241231",1,"",100000000)</f>
        <v>77.4528348419</v>
      </c>
      <c r="H1517" s="16">
        <f>[1]!s_is(A1517,61,"FY","YTD","20251231",1,"",100000000)</f>
        <v>10.109311893799999</v>
      </c>
      <c r="I1517" s="16">
        <f>[1]!s_is(A1517,61,"FY","YTD","20241231",1,"",100000000)</f>
        <v>10.0953384072</v>
      </c>
      <c r="J1517" s="16">
        <f>[1]!s_fa_roe(A1517,"20251231")</f>
        <v>14.3119</v>
      </c>
      <c r="K1517" s="16">
        <f>[1]!s_stmnote_rdexp(A1517,"20251231",1,10000)</f>
        <v>65102.579923000005</v>
      </c>
      <c r="L1517" s="16">
        <f>[1]!s_margin_tradingbalance(A1517,"",10000)</f>
        <v>116567.4868</v>
      </c>
      <c r="M1517" s="16">
        <f>[1]!s_margin_seclendingbalance(A1517,"",10000)</f>
        <v>540.22919999999999</v>
      </c>
      <c r="N1517" s="17">
        <f>[1]!s_val_ev(A1517,"",100000000)</f>
        <v>179.82487991249999</v>
      </c>
      <c r="O1517" s="17">
        <f>[1]!share_freesharesmv(A1517,"",100000000)</f>
        <v>123.9943895275</v>
      </c>
      <c r="P1517" s="17">
        <f ca="1">[1]!s_dq_amount_btin(A1517,TODAY()-1,100000000)</f>
        <v>4.63123679</v>
      </c>
      <c r="Q1517" s="17">
        <f ca="1">[1]!s_dq_turn(A1517,TODAY()-1)</f>
        <v>2.591846764425819</v>
      </c>
      <c r="R1517" s="2">
        <f>[1]!s_pq_amount(A1517,"20260101","",100000000)</f>
        <v>558.30149460999996</v>
      </c>
      <c r="S1517" s="2">
        <f>[1]!s_pq_avgamount(A1517,"20260101","",100000000)</f>
        <v>5.1220320606422023</v>
      </c>
      <c r="T1517" s="17">
        <f>[1]!s_ipo_dilutedpe(A1517)</f>
        <v>48.27</v>
      </c>
      <c r="U1517" s="12">
        <f>[1]!s_ipo_collection_total(A1517,100000000)</f>
        <v>4.9227999999999996</v>
      </c>
      <c r="V1517" s="18">
        <f>[1]!s_val_pe_ttm(A1517,"")</f>
        <v>18.331024169921875</v>
      </c>
    </row>
    <row r="1518" spans="1:22" x14ac:dyDescent="0.3">
      <c r="A1518" s="12" t="s">
        <v>3585</v>
      </c>
      <c r="B1518" s="12" t="s">
        <v>3586</v>
      </c>
      <c r="C1518" s="16" t="str">
        <f>[1]!s_info_mkt(A1518)</f>
        <v>创业板</v>
      </c>
      <c r="D1518" s="16" t="str">
        <f>[1]!s_ipo_listeddate(A1518)</f>
        <v>2022-03-11</v>
      </c>
      <c r="E1518" s="16" t="str">
        <f>[1]!s_info_industry_csrc2023(A1518,"",3)</f>
        <v>互联网和相关服务</v>
      </c>
      <c r="F1518" s="16">
        <f>[1]!s_is(A1518,83,"FY","YTD","20251231",1,"",100000000)</f>
        <v>14.148392696300002</v>
      </c>
      <c r="G1518" s="16">
        <f>[1]!s_is(A1518,83,"FY","YTD","20241231",1,"",100000000)</f>
        <v>11.5315531005</v>
      </c>
      <c r="H1518" s="16">
        <f>[1]!s_is(A1518,61,"FY","YTD","20251231",1,"",100000000)</f>
        <v>1.2304428561</v>
      </c>
      <c r="I1518" s="16">
        <f>[1]!s_is(A1518,61,"FY","YTD","20241231",1,"",100000000)</f>
        <v>0.90539807859999999</v>
      </c>
      <c r="J1518" s="16">
        <f>[1]!s_fa_roe(A1518,"20251231")</f>
        <v>8.4354999999999993</v>
      </c>
      <c r="K1518" s="16">
        <f>[1]!s_stmnote_rdexp(A1518,"20251231",1,10000)</f>
        <v>4699.9977259999996</v>
      </c>
      <c r="L1518" s="16">
        <f>[1]!s_margin_tradingbalance(A1518,"",10000)</f>
        <v>17915.384999999998</v>
      </c>
      <c r="M1518" s="16">
        <f>[1]!s_margin_seclendingbalance(A1518,"",10000)</f>
        <v>24.134899999999998</v>
      </c>
      <c r="N1518" s="17">
        <f>[1]!s_val_ev(A1518,"",100000000)</f>
        <v>51.133174230199998</v>
      </c>
      <c r="O1518" s="17">
        <f>[1]!share_freesharesmv(A1518,"",100000000)</f>
        <v>28.005307374699999</v>
      </c>
      <c r="P1518" s="17">
        <f ca="1">[1]!s_dq_amount_btin(A1518,TODAY()-1,100000000)</f>
        <v>1.1356595</v>
      </c>
      <c r="Q1518" s="17">
        <f ca="1">[1]!s_dq_turn(A1518,TODAY()-1)</f>
        <v>3.156742414640378</v>
      </c>
      <c r="R1518" s="2">
        <f>[1]!s_pq_amount(A1518,"20260101","",100000000)</f>
        <v>315.74179973999998</v>
      </c>
      <c r="S1518" s="2">
        <f>[1]!s_pq_avgamount(A1518,"20260101","",100000000)</f>
        <v>2.8967137590825689</v>
      </c>
      <c r="T1518" s="17">
        <f>[1]!s_ipo_dilutedpe(A1518)</f>
        <v>34.25</v>
      </c>
      <c r="U1518" s="12">
        <f>[1]!s_ipo_collection_total(A1518,100000000)</f>
        <v>10.516666877</v>
      </c>
      <c r="V1518" s="18">
        <f>[1]!s_val_pe_ttm(A1518,"")</f>
        <v>32.957492828369141</v>
      </c>
    </row>
    <row r="1519" spans="1:22" x14ac:dyDescent="0.3">
      <c r="A1519" s="12" t="s">
        <v>3587</v>
      </c>
      <c r="B1519" s="12" t="s">
        <v>3588</v>
      </c>
      <c r="C1519" s="16" t="str">
        <f>[1]!s_info_mkt(A1519)</f>
        <v>主板</v>
      </c>
      <c r="D1519" s="16" t="str">
        <f>[1]!s_ipo_listeddate(A1519)</f>
        <v>2017-03-30</v>
      </c>
      <c r="E1519" s="16" t="str">
        <f>[1]!s_info_industry_csrc2023(A1519,"",3)</f>
        <v>电气机械和器材制造业</v>
      </c>
      <c r="F1519" s="16">
        <f>[1]!s_is(A1519,83,"FY","YTD","20251231",1,"",100000000)</f>
        <v>43.240328138599999</v>
      </c>
      <c r="G1519" s="16">
        <f>[1]!s_is(A1519,83,"FY","YTD","20241231",1,"",100000000)</f>
        <v>44.311871963400002</v>
      </c>
      <c r="H1519" s="16">
        <f>[1]!s_is(A1519,61,"FY","YTD","20251231",1,"",100000000)</f>
        <v>2.6428057611</v>
      </c>
      <c r="I1519" s="16">
        <f>[1]!s_is(A1519,61,"FY","YTD","20241231",1,"",100000000)</f>
        <v>3.4729675123000003</v>
      </c>
      <c r="J1519" s="16">
        <f>[1]!s_fa_roe(A1519,"20251231")</f>
        <v>7.8392999999999997</v>
      </c>
      <c r="K1519" s="16">
        <f>[1]!s_stmnote_rdexp(A1519,"20251231",1,10000)</f>
        <v>11755.736471</v>
      </c>
      <c r="L1519" s="16">
        <f>[1]!s_margin_tradingbalance(A1519,"",10000)</f>
        <v>0</v>
      </c>
      <c r="M1519" s="16">
        <f>[1]!s_margin_seclendingbalance(A1519,"",10000)</f>
        <v>0</v>
      </c>
      <c r="N1519" s="17">
        <f>[1]!s_val_ev(A1519,"",100000000)</f>
        <v>148.80670739999999</v>
      </c>
      <c r="O1519" s="17">
        <f>[1]!share_freesharesmv(A1519,"",100000000)</f>
        <v>35.800483367999995</v>
      </c>
      <c r="P1519" s="17">
        <f ca="1">[1]!s_dq_amount_btin(A1519,TODAY()-1,100000000)</f>
        <v>2.58206165</v>
      </c>
      <c r="Q1519" s="17">
        <f ca="1">[1]!s_dq_turn(A1519,TODAY()-1)</f>
        <v>1.7575773872676927</v>
      </c>
      <c r="R1519" s="2">
        <f>[1]!s_pq_amount(A1519,"20260101","",100000000)</f>
        <v>107.74044721</v>
      </c>
      <c r="S1519" s="2">
        <f>[1]!s_pq_avgamount(A1519,"20260101","",100000000)</f>
        <v>0.98844446981651379</v>
      </c>
      <c r="T1519" s="17">
        <f>[1]!s_ipo_dilutedpe(A1519)</f>
        <v>15.1</v>
      </c>
      <c r="U1519" s="12">
        <f>[1]!s_ipo_collection_total(A1519,100000000)</f>
        <v>11.178000000000001</v>
      </c>
      <c r="V1519" s="18">
        <f>[1]!s_val_pe_ttm(A1519,"")</f>
        <v>60.307292938232422</v>
      </c>
    </row>
    <row r="1520" spans="1:22" x14ac:dyDescent="0.3">
      <c r="A1520" s="12" t="s">
        <v>3589</v>
      </c>
      <c r="B1520" s="12" t="s">
        <v>3590</v>
      </c>
      <c r="C1520" s="16" t="str">
        <f>[1]!s_info_mkt(A1520)</f>
        <v>创业板</v>
      </c>
      <c r="D1520" s="16" t="str">
        <f>[1]!s_ipo_listeddate(A1520)</f>
        <v>2021-11-12</v>
      </c>
      <c r="E1520" s="16" t="str">
        <f>[1]!s_info_industry_csrc2023(A1520,"",3)</f>
        <v>软件和信息技术服务业</v>
      </c>
      <c r="F1520" s="16">
        <f>[1]!s_is(A1520,83,"FY","YTD","20251231",1,"",100000000)</f>
        <v>4.76993037</v>
      </c>
      <c r="G1520" s="16">
        <f>[1]!s_is(A1520,83,"FY","YTD","20241231",1,"",100000000)</f>
        <v>2.2363300911000001</v>
      </c>
      <c r="H1520" s="16">
        <f>[1]!s_is(A1520,61,"FY","YTD","20251231",1,"",100000000)</f>
        <v>7.4896135399999994E-2</v>
      </c>
      <c r="I1520" s="16">
        <f>[1]!s_is(A1520,61,"FY","YTD","20241231",1,"",100000000)</f>
        <v>-0.49552838459999998</v>
      </c>
      <c r="J1520" s="16">
        <f>[1]!s_fa_roe(A1520,"20251231")</f>
        <v>0.97570000000000001</v>
      </c>
      <c r="K1520" s="16">
        <f>[1]!s_stmnote_rdexp(A1520,"20251231",1,10000)</f>
        <v>1738.9057319999999</v>
      </c>
      <c r="L1520" s="16">
        <f>[1]!s_margin_tradingbalance(A1520,"",10000)</f>
        <v>19487.733800000002</v>
      </c>
      <c r="M1520" s="16">
        <f>[1]!s_margin_seclendingbalance(A1520,"",10000)</f>
        <v>0</v>
      </c>
      <c r="N1520" s="17">
        <f>[1]!s_val_ev(A1520,"",100000000)</f>
        <v>41.142774261599996</v>
      </c>
      <c r="O1520" s="17">
        <f>[1]!share_freesharesmv(A1520,"",100000000)</f>
        <v>25.508652311700001</v>
      </c>
      <c r="P1520" s="17">
        <f ca="1">[1]!s_dq_amount_btin(A1520,TODAY()-1,100000000)</f>
        <v>2.58929535</v>
      </c>
      <c r="Q1520" s="17">
        <f ca="1">[1]!s_dq_turn(A1520,TODAY()-1)</f>
        <v>8.4369188317959409</v>
      </c>
      <c r="R1520" s="2">
        <f>[1]!s_pq_amount(A1520,"20260101","",100000000)</f>
        <v>141.034187</v>
      </c>
      <c r="S1520" s="2">
        <f>[1]!s_pq_avgamount(A1520,"20260101","",100000000)</f>
        <v>1.293891623853211</v>
      </c>
      <c r="T1520" s="17">
        <f>[1]!s_ipo_dilutedpe(A1520)</f>
        <v>44.96</v>
      </c>
      <c r="U1520" s="12">
        <f>[1]!s_ipo_collection_total(A1520,100000000)</f>
        <v>5.7311747999999998</v>
      </c>
      <c r="V1520" s="18">
        <f>[1]!s_val_pe_ttm(A1520,"")</f>
        <v>525.36578369140625</v>
      </c>
    </row>
    <row r="1521" spans="1:22" x14ac:dyDescent="0.3">
      <c r="A1521" s="12" t="s">
        <v>3591</v>
      </c>
      <c r="B1521" s="12" t="s">
        <v>3592</v>
      </c>
      <c r="C1521" s="16" t="str">
        <f>[1]!s_info_mkt(A1521)</f>
        <v>创业板</v>
      </c>
      <c r="D1521" s="16" t="str">
        <f>[1]!s_ipo_listeddate(A1521)</f>
        <v>2016-02-02</v>
      </c>
      <c r="E1521" s="16" t="str">
        <f>[1]!s_info_industry_csrc2023(A1521,"",3)</f>
        <v>电气机械和器材制造业</v>
      </c>
      <c r="F1521" s="16">
        <f>[1]!s_is(A1521,83,"FY","YTD","20251231",1,"",100000000)</f>
        <v>9.8912383132000006</v>
      </c>
      <c r="G1521" s="16">
        <f>[1]!s_is(A1521,83,"FY","YTD","20241231",1,"",100000000)</f>
        <v>6.9126398519000007</v>
      </c>
      <c r="H1521" s="16">
        <f>[1]!s_is(A1521,61,"FY","YTD","20251231",1,"",100000000)</f>
        <v>0.2838308638</v>
      </c>
      <c r="I1521" s="16">
        <f>[1]!s_is(A1521,61,"FY","YTD","20241231",1,"",100000000)</f>
        <v>-0.50322088119999997</v>
      </c>
      <c r="J1521" s="16">
        <f>[1]!s_fa_roe(A1521,"20251231")</f>
        <v>2.0802</v>
      </c>
      <c r="K1521" s="16">
        <f>[1]!s_stmnote_rdexp(A1521,"20251231",1,10000)</f>
        <v>5438.8268979999993</v>
      </c>
      <c r="L1521" s="16">
        <f>[1]!s_margin_tradingbalance(A1521,"",10000)</f>
        <v>102949.7015</v>
      </c>
      <c r="M1521" s="16">
        <f>[1]!s_margin_seclendingbalance(A1521,"",10000)</f>
        <v>33.178800000000003</v>
      </c>
      <c r="N1521" s="17">
        <f>[1]!s_val_ev(A1521,"",100000000)</f>
        <v>118.61959197039999</v>
      </c>
      <c r="O1521" s="17">
        <f>[1]!share_freesharesmv(A1521,"",100000000)</f>
        <v>101.25434656799999</v>
      </c>
      <c r="P1521" s="17">
        <f ca="1">[1]!s_dq_amount_btin(A1521,TODAY()-1,100000000)</f>
        <v>8.3317726600000004</v>
      </c>
      <c r="Q1521" s="17">
        <f ca="1">[1]!s_dq_turn(A1521,TODAY()-1)</f>
        <v>7.8887589797052931</v>
      </c>
      <c r="R1521" s="2">
        <f>[1]!s_pq_amount(A1521,"20260101","",100000000)</f>
        <v>1525.16776994</v>
      </c>
      <c r="S1521" s="2">
        <f>[1]!s_pq_avgamount(A1521,"20260101","",100000000)</f>
        <v>13.992364861834862</v>
      </c>
      <c r="T1521" s="17">
        <f>[1]!s_ipo_dilutedpe(A1521)</f>
        <v>22.97</v>
      </c>
      <c r="U1521" s="12">
        <f>[1]!s_ipo_collection_total(A1521,100000000)</f>
        <v>2.5871840000000002</v>
      </c>
      <c r="V1521" s="18">
        <f>[1]!s_val_pe_ttm(A1521,"")</f>
        <v>388.49664306640625</v>
      </c>
    </row>
    <row r="1522" spans="1:22" x14ac:dyDescent="0.3">
      <c r="A1522" s="12" t="s">
        <v>3593</v>
      </c>
      <c r="B1522" s="12" t="s">
        <v>3594</v>
      </c>
      <c r="C1522" s="16" t="str">
        <f>[1]!s_info_mkt(A1522)</f>
        <v>主板</v>
      </c>
      <c r="D1522" s="16" t="str">
        <f>[1]!s_ipo_listeddate(A1522)</f>
        <v>2010-09-29</v>
      </c>
      <c r="E1522" s="16" t="str">
        <f>[1]!s_info_industry_csrc2023(A1522,"",3)</f>
        <v>建筑装饰、装修和其他建筑业</v>
      </c>
      <c r="F1522" s="16">
        <f>[1]!s_is(A1522,83,"FY","YTD","20251231",1,"",100000000)</f>
        <v>16.000927096800002</v>
      </c>
      <c r="G1522" s="16">
        <f>[1]!s_is(A1522,83,"FY","YTD","20241231",1,"",100000000)</f>
        <v>7.5768771373000003</v>
      </c>
      <c r="H1522" s="16">
        <f>[1]!s_is(A1522,61,"FY","YTD","20251231",1,"",100000000)</f>
        <v>-1.3339757079000001</v>
      </c>
      <c r="I1522" s="16">
        <f>[1]!s_is(A1522,61,"FY","YTD","20241231",1,"",100000000)</f>
        <v>-2.0063217736999999</v>
      </c>
      <c r="J1522" s="16">
        <f>[1]!s_fa_roe(A1522,"20251231")</f>
        <v>-25.5138</v>
      </c>
      <c r="K1522" s="16">
        <f>[1]!s_stmnote_rdexp(A1522,"20251231",1,10000)</f>
        <v>4808.3976939999993</v>
      </c>
      <c r="L1522" s="16">
        <f>[1]!s_margin_tradingbalance(A1522,"",10000)</f>
        <v>12379.375099999999</v>
      </c>
      <c r="M1522" s="16">
        <f>[1]!s_margin_seclendingbalance(A1522,"",10000)</f>
        <v>1.9314</v>
      </c>
      <c r="N1522" s="17">
        <f>[1]!s_val_ev(A1522,"",100000000)</f>
        <v>51.763280609399999</v>
      </c>
      <c r="O1522" s="17">
        <f>[1]!share_freesharesmv(A1522,"",100000000)</f>
        <v>24.426130823999998</v>
      </c>
      <c r="P1522" s="17">
        <f ca="1">[1]!s_dq_amount_btin(A1522,TODAY()-1,100000000)</f>
        <v>1.7361049</v>
      </c>
      <c r="Q1522" s="17">
        <f ca="1">[1]!s_dq_turn(A1522,TODAY()-1)</f>
        <v>3.2966579291758515</v>
      </c>
      <c r="R1522" s="2">
        <f>[1]!s_pq_amount(A1522,"20260101","",100000000)</f>
        <v>103.88206597</v>
      </c>
      <c r="S1522" s="2">
        <f>[1]!s_pq_avgamount(A1522,"20260101","",100000000)</f>
        <v>0.95304647678899079</v>
      </c>
      <c r="T1522" s="17">
        <f>[1]!s_ipo_dilutedpe(A1522)</f>
        <v>85.21</v>
      </c>
      <c r="U1522" s="12">
        <f>[1]!s_ipo_collection_total(A1522,100000000)</f>
        <v>20.792000000000002</v>
      </c>
      <c r="V1522" s="18">
        <f>[1]!s_val_pe_ttm(A1522,"")</f>
        <v>-43.953353881835938</v>
      </c>
    </row>
    <row r="1523" spans="1:22" x14ac:dyDescent="0.3">
      <c r="A1523" s="12" t="s">
        <v>3595</v>
      </c>
      <c r="B1523" s="12" t="s">
        <v>3596</v>
      </c>
      <c r="C1523" s="16" t="str">
        <f>[1]!s_info_mkt(A1523)</f>
        <v>主板</v>
      </c>
      <c r="D1523" s="16" t="str">
        <f>[1]!s_ipo_listeddate(A1523)</f>
        <v>2009-09-10</v>
      </c>
      <c r="E1523" s="16" t="str">
        <f>[1]!s_info_industry_csrc2023(A1523,"",3)</f>
        <v>医药制造业</v>
      </c>
      <c r="F1523" s="16">
        <f>[1]!s_is(A1523,83,"FY","YTD","20251231",1,"",100000000)</f>
        <v>43.526613586099998</v>
      </c>
      <c r="G1523" s="16">
        <f>[1]!s_is(A1523,83,"FY","YTD","20241231",1,"",100000000)</f>
        <v>40.122315933899998</v>
      </c>
      <c r="H1523" s="16">
        <f>[1]!s_is(A1523,61,"FY","YTD","20251231",1,"",100000000)</f>
        <v>6.5150474399</v>
      </c>
      <c r="I1523" s="16">
        <f>[1]!s_is(A1523,61,"FY","YTD","20241231",1,"",100000000)</f>
        <v>6.0156914020000007</v>
      </c>
      <c r="J1523" s="16">
        <f>[1]!s_fa_roe(A1523,"20251231")</f>
        <v>7.3845000000000001</v>
      </c>
      <c r="K1523" s="16">
        <f>[1]!s_stmnote_rdexp(A1523,"20251231",1,10000)</f>
        <v>126644.04177699999</v>
      </c>
      <c r="L1523" s="16">
        <f>[1]!s_margin_tradingbalance(A1523,"",10000)</f>
        <v>99319.001099999994</v>
      </c>
      <c r="M1523" s="16">
        <f>[1]!s_margin_seclendingbalance(A1523,"",10000)</f>
        <v>787.47760000000005</v>
      </c>
      <c r="N1523" s="17">
        <f>[1]!s_val_ev(A1523,"",100000000)</f>
        <v>338.681263333</v>
      </c>
      <c r="O1523" s="17">
        <f>[1]!share_freesharesmv(A1523,"",100000000)</f>
        <v>141.0527918352</v>
      </c>
      <c r="P1523" s="17">
        <f ca="1">[1]!s_dq_amount_btin(A1523,TODAY()-1,100000000)</f>
        <v>5.4796862099999997</v>
      </c>
      <c r="Q1523" s="17">
        <f ca="1">[1]!s_dq_turn(A1523,TODAY()-1)</f>
        <v>1.6133941156791491</v>
      </c>
      <c r="R1523" s="2">
        <f>[1]!s_pq_amount(A1523,"20260101","",100000000)</f>
        <v>672.88815627999998</v>
      </c>
      <c r="S1523" s="2">
        <f>[1]!s_pq_avgamount(A1523,"20260101","",100000000)</f>
        <v>6.1732858374311927</v>
      </c>
      <c r="T1523" s="17">
        <f>[1]!s_ipo_dilutedpe(A1523)</f>
        <v>41.77</v>
      </c>
      <c r="U1523" s="12">
        <f>[1]!s_ipo_collection_total(A1523,100000000)</f>
        <v>11.9643</v>
      </c>
      <c r="V1523" s="18">
        <f>[1]!s_val_pe_ttm(A1523,"")</f>
        <v>50.067638397216797</v>
      </c>
    </row>
    <row r="1524" spans="1:22" x14ac:dyDescent="0.3">
      <c r="A1524" s="12" t="s">
        <v>3597</v>
      </c>
      <c r="B1524" s="12" t="s">
        <v>3598</v>
      </c>
      <c r="C1524" s="16" t="str">
        <f>[1]!s_info_mkt(A1524)</f>
        <v>主板</v>
      </c>
      <c r="D1524" s="16" t="str">
        <f>[1]!s_ipo_listeddate(A1524)</f>
        <v>1996-11-29</v>
      </c>
      <c r="E1524" s="16" t="str">
        <f>[1]!s_info_industry_csrc2023(A1524,"",3)</f>
        <v>计算机、通信和其他电子设备制造业</v>
      </c>
      <c r="F1524" s="16">
        <f>[1]!s_is(A1524,83,"FY","YTD","20251231",1,"",100000000)</f>
        <v>57.564081651400002</v>
      </c>
      <c r="G1524" s="16">
        <f>[1]!s_is(A1524,83,"FY","YTD","20241231",1,"",100000000)</f>
        <v>49.392460381099994</v>
      </c>
      <c r="H1524" s="16">
        <f>[1]!s_is(A1524,61,"FY","YTD","20251231",1,"",100000000)</f>
        <v>2.8331671704000003</v>
      </c>
      <c r="I1524" s="16">
        <f>[1]!s_is(A1524,61,"FY","YTD","20241231",1,"",100000000)</f>
        <v>3.3736878880000001</v>
      </c>
      <c r="J1524" s="16">
        <f>[1]!s_fa_roe(A1524,"20251231")</f>
        <v>2.2909000000000002</v>
      </c>
      <c r="K1524" s="16">
        <f>[1]!s_stmnote_rdexp(A1524,"20251231",1,10000)</f>
        <v>28399.189395999998</v>
      </c>
      <c r="L1524" s="16">
        <f>[1]!s_margin_tradingbalance(A1524,"",10000)</f>
        <v>306788.70069999999</v>
      </c>
      <c r="M1524" s="16">
        <f>[1]!s_margin_seclendingbalance(A1524,"",10000)</f>
        <v>2525.5052000000001</v>
      </c>
      <c r="N1524" s="17">
        <f>[1]!s_val_ev(A1524,"",100000000)</f>
        <v>863.13185540599989</v>
      </c>
      <c r="O1524" s="17">
        <f>[1]!share_freesharesmv(A1524,"",100000000)</f>
        <v>659.55239652399996</v>
      </c>
      <c r="P1524" s="17">
        <f ca="1">[1]!s_dq_amount_btin(A1524,TODAY()-1,100000000)</f>
        <v>100.78879757</v>
      </c>
      <c r="Q1524" s="17">
        <f ca="1">[1]!s_dq_turn(A1524,TODAY()-1)</f>
        <v>11.783675111698885</v>
      </c>
      <c r="R1524" s="2">
        <f>[1]!s_pq_amount(A1524,"20260101","",100000000)</f>
        <v>3549.9874009499999</v>
      </c>
      <c r="S1524" s="2">
        <f>[1]!s_pq_avgamount(A1524,"20260101","",100000000)</f>
        <v>32.568691751834862</v>
      </c>
      <c r="T1524" s="17">
        <f>[1]!s_ipo_dilutedpe(A1524)</f>
        <v>0</v>
      </c>
      <c r="U1524" s="12">
        <f>[1]!s_ipo_collection_total(A1524,100000000)</f>
        <v>1.1475</v>
      </c>
      <c r="V1524" s="18">
        <f>[1]!s_val_pe_ttm(A1524,"")</f>
        <v>280.87466430664063</v>
      </c>
    </row>
    <row r="1525" spans="1:22" x14ac:dyDescent="0.3">
      <c r="A1525" s="12" t="s">
        <v>3599</v>
      </c>
      <c r="B1525" s="12" t="s">
        <v>3600</v>
      </c>
      <c r="C1525" s="16" t="str">
        <f>[1]!s_info_mkt(A1525)</f>
        <v>创业板</v>
      </c>
      <c r="D1525" s="16" t="str">
        <f>[1]!s_ipo_listeddate(A1525)</f>
        <v>2011-02-22</v>
      </c>
      <c r="E1525" s="16" t="str">
        <f>[1]!s_info_industry_csrc2023(A1525,"",3)</f>
        <v>仪器仪表制造业</v>
      </c>
      <c r="F1525" s="16">
        <f>[1]!s_is(A1525,83,"FY","YTD","20251231",1,"",100000000)</f>
        <v>10.516190938300001</v>
      </c>
      <c r="G1525" s="16">
        <f>[1]!s_is(A1525,83,"FY","YTD","20241231",1,"",100000000)</f>
        <v>10.304678404400001</v>
      </c>
      <c r="H1525" s="16">
        <f>[1]!s_is(A1525,61,"FY","YTD","20251231",1,"",100000000)</f>
        <v>0.10476287640000001</v>
      </c>
      <c r="I1525" s="16">
        <f>[1]!s_is(A1525,61,"FY","YTD","20241231",1,"",100000000)</f>
        <v>0.66827640619999995</v>
      </c>
      <c r="J1525" s="16">
        <f>[1]!s_fa_roe(A1525,"20251231")</f>
        <v>0.33429999999999999</v>
      </c>
      <c r="K1525" s="16">
        <f>[1]!s_stmnote_rdexp(A1525,"20251231",1,10000)</f>
        <v>14295.673486000002</v>
      </c>
      <c r="L1525" s="16">
        <f>[1]!s_margin_tradingbalance(A1525,"",10000)</f>
        <v>20713.600399999999</v>
      </c>
      <c r="M1525" s="16">
        <f>[1]!s_margin_seclendingbalance(A1525,"",10000)</f>
        <v>66.701599999999999</v>
      </c>
      <c r="N1525" s="17">
        <f>[1]!s_val_ev(A1525,"",100000000)</f>
        <v>51.627179689199998</v>
      </c>
      <c r="O1525" s="17">
        <f>[1]!share_freesharesmv(A1525,"",100000000)</f>
        <v>25.803073609200002</v>
      </c>
      <c r="P1525" s="17">
        <f ca="1">[1]!s_dq_amount_btin(A1525,TODAY()-1,100000000)</f>
        <v>0.72775992</v>
      </c>
      <c r="Q1525" s="17">
        <f ca="1">[1]!s_dq_turn(A1525,TODAY()-1)</f>
        <v>1.7632397436349263</v>
      </c>
      <c r="R1525" s="2">
        <f>[1]!s_pq_amount(A1525,"20260101","",100000000)</f>
        <v>124.01561449</v>
      </c>
      <c r="S1525" s="2">
        <f>[1]!s_pq_avgamount(A1525,"20260101","",100000000)</f>
        <v>1.1377579311009174</v>
      </c>
      <c r="T1525" s="17">
        <f>[1]!s_ipo_dilutedpe(A1525)</f>
        <v>59.23</v>
      </c>
      <c r="U1525" s="12">
        <f>[1]!s_ipo_collection_total(A1525,100000000)</f>
        <v>10.362500000000001</v>
      </c>
      <c r="V1525" s="18">
        <f>[1]!s_val_pe_ttm(A1525,"")</f>
        <v>-321.62921142578125</v>
      </c>
    </row>
    <row r="1526" spans="1:22" x14ac:dyDescent="0.3">
      <c r="A1526" s="12" t="s">
        <v>3601</v>
      </c>
      <c r="B1526" s="12" t="s">
        <v>3602</v>
      </c>
      <c r="C1526" s="16" t="str">
        <f>[1]!s_info_mkt(A1526)</f>
        <v>主板</v>
      </c>
      <c r="D1526" s="16" t="str">
        <f>[1]!s_ipo_listeddate(A1526)</f>
        <v>2021-11-22</v>
      </c>
      <c r="E1526" s="16" t="str">
        <f>[1]!s_info_industry_csrc2023(A1526,"",3)</f>
        <v>电气机械和器材制造业</v>
      </c>
      <c r="F1526" s="16">
        <f>[1]!s_is(A1526,83,"FY","YTD","20251231",1,"",100000000)</f>
        <v>31.974538256799999</v>
      </c>
      <c r="G1526" s="16">
        <f>[1]!s_is(A1526,83,"FY","YTD","20241231",1,"",100000000)</f>
        <v>27.020090513400003</v>
      </c>
      <c r="H1526" s="16">
        <f>[1]!s_is(A1526,61,"FY","YTD","20251231",1,"",100000000)</f>
        <v>1.070886276</v>
      </c>
      <c r="I1526" s="16">
        <f>[1]!s_is(A1526,61,"FY","YTD","20241231",1,"",100000000)</f>
        <v>1.8128014475000001</v>
      </c>
      <c r="J1526" s="16">
        <f>[1]!s_fa_roe(A1526,"20251231")</f>
        <v>6.6858000000000004</v>
      </c>
      <c r="K1526" s="16">
        <f>[1]!s_stmnote_rdexp(A1526,"20251231",1,10000)</f>
        <v>11596.880987999999</v>
      </c>
      <c r="L1526" s="16">
        <f>[1]!s_margin_tradingbalance(A1526,"",10000)</f>
        <v>0</v>
      </c>
      <c r="M1526" s="16">
        <f>[1]!s_margin_seclendingbalance(A1526,"",10000)</f>
        <v>0</v>
      </c>
      <c r="N1526" s="17">
        <f>[1]!s_val_ev(A1526,"",100000000)</f>
        <v>86.343320000000006</v>
      </c>
      <c r="O1526" s="17">
        <f>[1]!share_freesharesmv(A1526,"",100000000)</f>
        <v>20.028025174</v>
      </c>
      <c r="P1526" s="17">
        <f ca="1">[1]!s_dq_amount_btin(A1526,TODAY()-1,100000000)</f>
        <v>1.0058196399999999</v>
      </c>
      <c r="Q1526" s="17">
        <f ca="1">[1]!s_dq_turn(A1526,TODAY()-1)</f>
        <v>1.165016031350196</v>
      </c>
      <c r="R1526" s="2">
        <f>[1]!s_pq_amount(A1526,"20260101","",100000000)</f>
        <v>125.59156022000001</v>
      </c>
      <c r="S1526" s="2">
        <f>[1]!s_pq_avgamount(A1526,"20260101","",100000000)</f>
        <v>1.1522161488073395</v>
      </c>
      <c r="T1526" s="17">
        <f>[1]!s_ipo_dilutedpe(A1526)</f>
        <v>22.98</v>
      </c>
      <c r="U1526" s="12">
        <f>[1]!s_ipo_collection_total(A1526,100000000)</f>
        <v>3.9196</v>
      </c>
      <c r="V1526" s="18">
        <f>[1]!s_val_pe_ttm(A1526,"")</f>
        <v>157.13798522949219</v>
      </c>
    </row>
    <row r="1527" spans="1:22" x14ac:dyDescent="0.3">
      <c r="A1527" s="12" t="s">
        <v>3603</v>
      </c>
      <c r="B1527" s="12" t="s">
        <v>3604</v>
      </c>
      <c r="C1527" s="16" t="str">
        <f>[1]!s_info_mkt(A1527)</f>
        <v>创业板</v>
      </c>
      <c r="D1527" s="16" t="str">
        <f>[1]!s_ipo_listeddate(A1527)</f>
        <v>2010-01-20</v>
      </c>
      <c r="E1527" s="16" t="str">
        <f>[1]!s_info_industry_csrc2023(A1527,"",3)</f>
        <v>互联网和相关服务</v>
      </c>
      <c r="F1527" s="16">
        <f>[1]!s_is(A1527,83,"FY","YTD","20251231",1,"",100000000)</f>
        <v>20.924516816800001</v>
      </c>
      <c r="G1527" s="16">
        <f>[1]!s_is(A1527,83,"FY","YTD","20241231",1,"",100000000)</f>
        <v>13.6040033358</v>
      </c>
      <c r="H1527" s="16">
        <f>[1]!s_is(A1527,61,"FY","YTD","20251231",1,"",100000000)</f>
        <v>3.0159478754000002</v>
      </c>
      <c r="I1527" s="16">
        <f>[1]!s_is(A1527,61,"FY","YTD","20241231",1,"",100000000)</f>
        <v>-4.5772505999000002</v>
      </c>
      <c r="J1527" s="16">
        <f>[1]!s_fa_roe(A1527,"20251231")</f>
        <v>18.878900000000002</v>
      </c>
      <c r="K1527" s="16">
        <f>[1]!s_stmnote_rdexp(A1527,"20251231",1,10000)</f>
        <v>5506.8673590000008</v>
      </c>
      <c r="L1527" s="16">
        <f>[1]!s_margin_tradingbalance(A1527,"",10000)</f>
        <v>0</v>
      </c>
      <c r="M1527" s="16">
        <f>[1]!s_margin_seclendingbalance(A1527,"",10000)</f>
        <v>0</v>
      </c>
      <c r="N1527" s="17">
        <f>[1]!s_val_ev(A1527,"",100000000)</f>
        <v>52.754012202400006</v>
      </c>
      <c r="O1527" s="17">
        <f>[1]!share_freesharesmv(A1527,"",100000000)</f>
        <v>35.987425441600003</v>
      </c>
      <c r="P1527" s="17">
        <f ca="1">[1]!s_dq_amount_btin(A1527,TODAY()-1,100000000)</f>
        <v>1.1598946800000001</v>
      </c>
      <c r="Q1527" s="17">
        <f ca="1">[1]!s_dq_turn(A1527,TODAY()-1)</f>
        <v>2.2066233019000907</v>
      </c>
      <c r="R1527" s="2">
        <f>[1]!s_pq_amount(A1527,"20260101","",100000000)</f>
        <v>382.10598321999998</v>
      </c>
      <c r="S1527" s="2">
        <f>[1]!s_pq_avgamount(A1527,"20260101","",100000000)</f>
        <v>3.505559479082569</v>
      </c>
      <c r="T1527" s="17">
        <f>[1]!s_ipo_dilutedpe(A1527)</f>
        <v>91.49</v>
      </c>
      <c r="U1527" s="12">
        <f>[1]!s_ipo_collection_total(A1527,100000000)</f>
        <v>5.8053600000000003</v>
      </c>
      <c r="V1527" s="18">
        <f>[1]!s_val_pe_ttm(A1527,"")</f>
        <v>13.155253410339355</v>
      </c>
    </row>
    <row r="1528" spans="1:22" x14ac:dyDescent="0.3">
      <c r="A1528" s="12" t="s">
        <v>3605</v>
      </c>
      <c r="B1528" s="12" t="s">
        <v>3606</v>
      </c>
      <c r="C1528" s="16" t="str">
        <f>[1]!s_info_mkt(A1528)</f>
        <v>创业板</v>
      </c>
      <c r="D1528" s="16" t="str">
        <f>[1]!s_ipo_listeddate(A1528)</f>
        <v>2023-07-25</v>
      </c>
      <c r="E1528" s="16" t="str">
        <f>[1]!s_info_industry_csrc2023(A1528,"",3)</f>
        <v>通用设备制造业</v>
      </c>
      <c r="F1528" s="16">
        <f>[1]!s_is(A1528,83,"FY","YTD","20251231",1,"",100000000)</f>
        <v>5.4909346403999999</v>
      </c>
      <c r="G1528" s="16">
        <f>[1]!s_is(A1528,83,"FY","YTD","20241231",1,"",100000000)</f>
        <v>4.6854083647000007</v>
      </c>
      <c r="H1528" s="16">
        <f>[1]!s_is(A1528,61,"FY","YTD","20251231",1,"",100000000)</f>
        <v>0.76350880300000001</v>
      </c>
      <c r="I1528" s="16">
        <f>[1]!s_is(A1528,61,"FY","YTD","20241231",1,"",100000000)</f>
        <v>0.7239669112999999</v>
      </c>
      <c r="J1528" s="16">
        <f>[1]!s_fa_roe(A1528,"20251231")</f>
        <v>6.5768000000000004</v>
      </c>
      <c r="K1528" s="16">
        <f>[1]!s_stmnote_rdexp(A1528,"20251231",1,10000)</f>
        <v>2742.2233500000002</v>
      </c>
      <c r="L1528" s="16">
        <f>[1]!s_margin_tradingbalance(A1528,"",10000)</f>
        <v>2757.6376</v>
      </c>
      <c r="M1528" s="16">
        <f>[1]!s_margin_seclendingbalance(A1528,"",10000)</f>
        <v>9.7289999999999992</v>
      </c>
      <c r="N1528" s="17">
        <f>[1]!s_val_ev(A1528,"",100000000)</f>
        <v>44.304000000000002</v>
      </c>
      <c r="O1528" s="17">
        <f>[1]!share_freesharesmv(A1528,"",100000000)</f>
        <v>13.23582</v>
      </c>
      <c r="P1528" s="17">
        <f ca="1">[1]!s_dq_amount_btin(A1528,TODAY()-1,100000000)</f>
        <v>0.80904527000000004</v>
      </c>
      <c r="Q1528" s="17">
        <f ca="1">[1]!s_dq_turn(A1528,TODAY()-1)</f>
        <v>6.2875313807531379</v>
      </c>
      <c r="R1528" s="2">
        <f>[1]!s_pq_amount(A1528,"20260101","",100000000)</f>
        <v>84.548136920000005</v>
      </c>
      <c r="S1528" s="2">
        <f>[1]!s_pq_avgamount(A1528,"20260101","",100000000)</f>
        <v>0.77567098091743125</v>
      </c>
      <c r="T1528" s="17">
        <f>[1]!s_ipo_dilutedpe(A1528)</f>
        <v>31.36</v>
      </c>
      <c r="U1528" s="12">
        <f>[1]!s_ipo_collection_total(A1528,100000000)</f>
        <v>6.3780000000000001</v>
      </c>
      <c r="V1528" s="18">
        <f>[1]!s_val_pe_ttm(A1528,"")</f>
        <v>58.851768493652344</v>
      </c>
    </row>
    <row r="1529" spans="1:22" x14ac:dyDescent="0.3">
      <c r="A1529" s="12" t="s">
        <v>3607</v>
      </c>
      <c r="B1529" s="12" t="s">
        <v>3608</v>
      </c>
      <c r="C1529" s="16" t="str">
        <f>[1]!s_info_mkt(A1529)</f>
        <v>创业板</v>
      </c>
      <c r="D1529" s="16" t="str">
        <f>[1]!s_ipo_listeddate(A1529)</f>
        <v>2015-04-24</v>
      </c>
      <c r="E1529" s="16" t="str">
        <f>[1]!s_info_industry_csrc2023(A1529,"",3)</f>
        <v>研究和试验发展</v>
      </c>
      <c r="F1529" s="16">
        <f>[1]!s_is(A1529,83,"FY","YTD","20251231",1,"",100000000)</f>
        <v>8.6864408601999994</v>
      </c>
      <c r="G1529" s="16">
        <f>[1]!s_is(A1529,83,"FY","YTD","20241231",1,"",100000000)</f>
        <v>7.4201912453999999</v>
      </c>
      <c r="H1529" s="16">
        <f>[1]!s_is(A1529,61,"FY","YTD","20251231",1,"",100000000)</f>
        <v>0.304942406</v>
      </c>
      <c r="I1529" s="16">
        <f>[1]!s_is(A1529,61,"FY","YTD","20241231",1,"",100000000)</f>
        <v>0.28776806519999998</v>
      </c>
      <c r="J1529" s="16">
        <f>[1]!s_fa_roe(A1529,"20251231")</f>
        <v>3.0514999999999999</v>
      </c>
      <c r="K1529" s="16">
        <f>[1]!s_stmnote_rdexp(A1529,"20251231",1,10000)</f>
        <v>5749.786916</v>
      </c>
      <c r="L1529" s="16">
        <f>[1]!s_margin_tradingbalance(A1529,"",10000)</f>
        <v>0</v>
      </c>
      <c r="M1529" s="16">
        <f>[1]!s_margin_seclendingbalance(A1529,"",10000)</f>
        <v>0</v>
      </c>
      <c r="N1529" s="17">
        <f>[1]!s_val_ev(A1529,"",100000000)</f>
        <v>33.444432924600001</v>
      </c>
      <c r="O1529" s="17">
        <f>[1]!share_freesharesmv(A1529,"",100000000)</f>
        <v>21.894313198800003</v>
      </c>
      <c r="P1529" s="17">
        <f ca="1">[1]!s_dq_amount_btin(A1529,TODAY()-1,100000000)</f>
        <v>0.83946363000000002</v>
      </c>
      <c r="Q1529" s="17">
        <f ca="1">[1]!s_dq_turn(A1529,TODAY()-1)</f>
        <v>3.3951842185078132</v>
      </c>
      <c r="R1529" s="2">
        <f>[1]!s_pq_amount(A1529,"20260101","",100000000)</f>
        <v>157.54099896</v>
      </c>
      <c r="S1529" s="2">
        <f>[1]!s_pq_avgamount(A1529,"20260101","",100000000)</f>
        <v>1.4453302656880733</v>
      </c>
      <c r="T1529" s="17">
        <f>[1]!s_ipo_dilutedpe(A1529)</f>
        <v>22.98</v>
      </c>
      <c r="U1529" s="12">
        <f>[1]!s_ipo_collection_total(A1529,100000000)</f>
        <v>2.145429</v>
      </c>
      <c r="V1529" s="18">
        <f>[1]!s_val_pe_ttm(A1529,"")</f>
        <v>77.679389953613281</v>
      </c>
    </row>
    <row r="1530" spans="1:22" x14ac:dyDescent="0.3">
      <c r="A1530" s="12" t="s">
        <v>3609</v>
      </c>
      <c r="B1530" s="12" t="s">
        <v>3610</v>
      </c>
      <c r="C1530" s="16" t="str">
        <f>[1]!s_info_mkt(A1530)</f>
        <v>主板</v>
      </c>
      <c r="D1530" s="16" t="str">
        <f>[1]!s_ipo_listeddate(A1530)</f>
        <v>2015-06-12</v>
      </c>
      <c r="E1530" s="16" t="str">
        <f>[1]!s_info_industry_csrc2023(A1530,"",3)</f>
        <v>仪器仪表制造业</v>
      </c>
      <c r="F1530" s="16">
        <f>[1]!s_is(A1530,83,"FY","YTD","20251231",1,"",100000000)</f>
        <v>7.1137949317999993</v>
      </c>
      <c r="G1530" s="16">
        <f>[1]!s_is(A1530,83,"FY","YTD","20241231",1,"",100000000)</f>
        <v>6.2053597676000001</v>
      </c>
      <c r="H1530" s="16">
        <f>[1]!s_is(A1530,61,"FY","YTD","20251231",1,"",100000000)</f>
        <v>0.2778784742</v>
      </c>
      <c r="I1530" s="16">
        <f>[1]!s_is(A1530,61,"FY","YTD","20241231",1,"",100000000)</f>
        <v>0.26474168879999999</v>
      </c>
      <c r="J1530" s="16">
        <f>[1]!s_fa_roe(A1530,"20251231")</f>
        <v>3.2770999999999999</v>
      </c>
      <c r="K1530" s="16">
        <f>[1]!s_stmnote_rdexp(A1530,"20251231",1,10000)</f>
        <v>5159.011418</v>
      </c>
      <c r="L1530" s="16">
        <f>[1]!s_margin_tradingbalance(A1530,"",10000)</f>
        <v>0</v>
      </c>
      <c r="M1530" s="16">
        <f>[1]!s_margin_seclendingbalance(A1530,"",10000)</f>
        <v>0</v>
      </c>
      <c r="N1530" s="17">
        <f>[1]!s_val_ev(A1530,"",100000000)</f>
        <v>26.024999999999999</v>
      </c>
      <c r="O1530" s="17">
        <f>[1]!share_freesharesmv(A1530,"",100000000)</f>
        <v>10.463595017500003</v>
      </c>
      <c r="P1530" s="17">
        <f ca="1">[1]!s_dq_amount_btin(A1530,TODAY()-1,100000000)</f>
        <v>0.54897876000000001</v>
      </c>
      <c r="Q1530" s="17">
        <f ca="1">[1]!s_dq_turn(A1530,TODAY()-1)</f>
        <v>2.4419731674624456</v>
      </c>
      <c r="R1530" s="2">
        <f>[1]!s_pq_amount(A1530,"20260101","",100000000)</f>
        <v>96.602708300000003</v>
      </c>
      <c r="S1530" s="2">
        <f>[1]!s_pq_avgamount(A1530,"20260101","",100000000)</f>
        <v>0.88626337889908258</v>
      </c>
      <c r="T1530" s="17">
        <f>[1]!s_ipo_dilutedpe(A1530)</f>
        <v>22.43</v>
      </c>
      <c r="U1530" s="12">
        <f>[1]!s_ipo_collection_total(A1530,100000000)</f>
        <v>3.7174999999999998</v>
      </c>
      <c r="V1530" s="18">
        <f>[1]!s_val_pe_ttm(A1530,"")</f>
        <v>103.04868316650391</v>
      </c>
    </row>
    <row r="1531" spans="1:22" x14ac:dyDescent="0.3">
      <c r="A1531" s="12" t="s">
        <v>3611</v>
      </c>
      <c r="B1531" s="12" t="s">
        <v>3612</v>
      </c>
      <c r="C1531" s="16" t="str">
        <f>[1]!s_info_mkt(A1531)</f>
        <v>创业板</v>
      </c>
      <c r="D1531" s="16" t="str">
        <f>[1]!s_ipo_listeddate(A1531)</f>
        <v>2012-07-18</v>
      </c>
      <c r="E1531" s="16" t="str">
        <f>[1]!s_info_industry_csrc2023(A1531,"",3)</f>
        <v>软件和信息技术服务业</v>
      </c>
      <c r="F1531" s="16">
        <f>[1]!s_is(A1531,83,"FY","YTD","20251231",1,"",100000000)</f>
        <v>39.822005125499999</v>
      </c>
      <c r="G1531" s="16">
        <f>[1]!s_is(A1531,83,"FY","YTD","20241231",1,"",100000000)</f>
        <v>33.992322719899995</v>
      </c>
      <c r="H1531" s="16">
        <f>[1]!s_is(A1531,61,"FY","YTD","20251231",1,"",100000000)</f>
        <v>0.96972274200000008</v>
      </c>
      <c r="I1531" s="16">
        <f>[1]!s_is(A1531,61,"FY","YTD","20241231",1,"",100000000)</f>
        <v>1.6111233963</v>
      </c>
      <c r="J1531" s="16">
        <f>[1]!s_fa_roe(A1531,"20251231")</f>
        <v>2.7627000000000002</v>
      </c>
      <c r="K1531" s="16">
        <f>[1]!s_stmnote_rdexp(A1531,"20251231",1,10000)</f>
        <v>37970.769840000001</v>
      </c>
      <c r="L1531" s="16">
        <f>[1]!s_margin_tradingbalance(A1531,"",10000)</f>
        <v>231551.6281</v>
      </c>
      <c r="M1531" s="16">
        <f>[1]!s_margin_seclendingbalance(A1531,"",10000)</f>
        <v>1237.83</v>
      </c>
      <c r="N1531" s="17">
        <f>[1]!s_val_ev(A1531,"",100000000)</f>
        <v>320.23679916610001</v>
      </c>
      <c r="O1531" s="17">
        <f>[1]!share_freesharesmv(A1531,"",100000000)</f>
        <v>295.98344002260001</v>
      </c>
      <c r="P1531" s="17">
        <f ca="1">[1]!s_dq_amount_btin(A1531,TODAY()-1,100000000)</f>
        <v>9.6767704400000003</v>
      </c>
      <c r="Q1531" s="17">
        <f ca="1">[1]!s_dq_turn(A1531,TODAY()-1)</f>
        <v>3.083093827123661</v>
      </c>
      <c r="R1531" s="2">
        <f>[1]!s_pq_amount(A1531,"20260101","",100000000)</f>
        <v>1612.72012079</v>
      </c>
      <c r="S1531" s="2">
        <f>[1]!s_pq_avgamount(A1531,"20260101","",100000000)</f>
        <v>14.795597438440366</v>
      </c>
      <c r="T1531" s="17">
        <f>[1]!s_ipo_dilutedpe(A1531)</f>
        <v>41.21</v>
      </c>
      <c r="U1531" s="12">
        <f>[1]!s_ipo_collection_total(A1531,100000000)</f>
        <v>3.9128409999999998</v>
      </c>
      <c r="V1531" s="18">
        <f>[1]!s_val_pe_ttm(A1531,"")</f>
        <v>223.89662170410156</v>
      </c>
    </row>
    <row r="1532" spans="1:22" x14ac:dyDescent="0.3">
      <c r="A1532" s="12" t="s">
        <v>3613</v>
      </c>
      <c r="B1532" s="12" t="s">
        <v>3614</v>
      </c>
      <c r="C1532" s="16" t="str">
        <f>[1]!s_info_mkt(A1532)</f>
        <v>创业板</v>
      </c>
      <c r="D1532" s="16" t="str">
        <f>[1]!s_ipo_listeddate(A1532)</f>
        <v>2015-06-12</v>
      </c>
      <c r="E1532" s="16" t="str">
        <f>[1]!s_info_industry_csrc2023(A1532,"",3)</f>
        <v>软件和信息技术服务业</v>
      </c>
      <c r="F1532" s="16">
        <f>[1]!s_is(A1532,83,"FY","YTD","20251231",1,"",100000000)</f>
        <v>8.9993467485000007</v>
      </c>
      <c r="G1532" s="16">
        <f>[1]!s_is(A1532,83,"FY","YTD","20241231",1,"",100000000)</f>
        <v>9.1152163569000013</v>
      </c>
      <c r="H1532" s="16">
        <f>[1]!s_is(A1532,61,"FY","YTD","20251231",1,"",100000000)</f>
        <v>0.16788360429999999</v>
      </c>
      <c r="I1532" s="16">
        <f>[1]!s_is(A1532,61,"FY","YTD","20241231",1,"",100000000)</f>
        <v>0.16300848509999999</v>
      </c>
      <c r="J1532" s="16">
        <f>[1]!s_fa_roe(A1532,"20251231")</f>
        <v>3.0325000000000002</v>
      </c>
      <c r="K1532" s="16">
        <f>[1]!s_stmnote_rdexp(A1532,"20251231",1,10000)</f>
        <v>9179.935809999999</v>
      </c>
      <c r="L1532" s="16">
        <f>[1]!s_margin_tradingbalance(A1532,"",10000)</f>
        <v>20762.087500000001</v>
      </c>
      <c r="M1532" s="16">
        <f>[1]!s_margin_seclendingbalance(A1532,"",10000)</f>
        <v>3.4416000000000002</v>
      </c>
      <c r="N1532" s="17">
        <f>[1]!s_val_ev(A1532,"",100000000)</f>
        <v>28.452700906</v>
      </c>
      <c r="O1532" s="17">
        <f>[1]!share_freesharesmv(A1532,"",100000000)</f>
        <v>20.806587047200001</v>
      </c>
      <c r="P1532" s="17">
        <f ca="1">[1]!s_dq_amount_btin(A1532,TODAY()-1,100000000)</f>
        <v>0.50847922000000001</v>
      </c>
      <c r="Q1532" s="17">
        <f ca="1">[1]!s_dq_turn(A1532,TODAY()-1)</f>
        <v>1.7904048510228581</v>
      </c>
      <c r="R1532" s="2">
        <f>[1]!s_pq_amount(A1532,"20260101","",100000000)</f>
        <v>168.09403219000001</v>
      </c>
      <c r="S1532" s="2">
        <f>[1]!s_pq_avgamount(A1532,"20260101","",100000000)</f>
        <v>1.5421470843119267</v>
      </c>
      <c r="T1532" s="17">
        <f>[1]!s_ipo_dilutedpe(A1532)</f>
        <v>22.96</v>
      </c>
      <c r="U1532" s="12">
        <f>[1]!s_ipo_collection_total(A1532,100000000)</f>
        <v>2.2040000000000002</v>
      </c>
      <c r="V1532" s="18">
        <f>[1]!s_val_pe_ttm(A1532,"")</f>
        <v>260.76300048828125</v>
      </c>
    </row>
    <row r="1533" spans="1:22" x14ac:dyDescent="0.3">
      <c r="A1533" s="12" t="s">
        <v>3615</v>
      </c>
      <c r="B1533" s="12" t="s">
        <v>3616</v>
      </c>
      <c r="C1533" s="16" t="str">
        <f>[1]!s_info_mkt(A1533)</f>
        <v>创业板</v>
      </c>
      <c r="D1533" s="16" t="str">
        <f>[1]!s_ipo_listeddate(A1533)</f>
        <v>2023-08-22</v>
      </c>
      <c r="E1533" s="16" t="str">
        <f>[1]!s_info_industry_csrc2023(A1533,"",3)</f>
        <v>造纸和纸制品业</v>
      </c>
      <c r="F1533" s="16">
        <f>[1]!s_is(A1533,83,"FY","YTD","20251231",1,"",100000000)</f>
        <v>11.511542740299999</v>
      </c>
      <c r="G1533" s="16">
        <f>[1]!s_is(A1533,83,"FY","YTD","20241231",1,"",100000000)</f>
        <v>10.076275623700001</v>
      </c>
      <c r="H1533" s="16">
        <f>[1]!s_is(A1533,61,"FY","YTD","20251231",1,"",100000000)</f>
        <v>0.80314700999999999</v>
      </c>
      <c r="I1533" s="16">
        <f>[1]!s_is(A1533,61,"FY","YTD","20241231",1,"",100000000)</f>
        <v>0.68460185239999993</v>
      </c>
      <c r="J1533" s="16">
        <f>[1]!s_fa_roe(A1533,"20251231")</f>
        <v>5.8151999999999999</v>
      </c>
      <c r="K1533" s="16">
        <f>[1]!s_stmnote_rdexp(A1533,"20251231",1,10000)</f>
        <v>3990.9628850000004</v>
      </c>
      <c r="L1533" s="16">
        <f>[1]!s_margin_tradingbalance(A1533,"",10000)</f>
        <v>5221.8203999999996</v>
      </c>
      <c r="M1533" s="16">
        <f>[1]!s_margin_seclendingbalance(A1533,"",10000)</f>
        <v>0</v>
      </c>
      <c r="N1533" s="17">
        <f>[1]!s_val_ev(A1533,"",100000000)</f>
        <v>27.130336</v>
      </c>
      <c r="O1533" s="17">
        <f>[1]!share_freesharesmv(A1533,"",100000000)</f>
        <v>6.9832472175999998</v>
      </c>
      <c r="P1533" s="17">
        <f ca="1">[1]!s_dq_amount_btin(A1533,TODAY()-1,100000000)</f>
        <v>0.46962725999999999</v>
      </c>
      <c r="Q1533" s="17">
        <f ca="1">[1]!s_dq_turn(A1533,TODAY()-1)</f>
        <v>3.3563702480867619</v>
      </c>
      <c r="R1533" s="2">
        <f>[1]!s_pq_amount(A1533,"20260101","",100000000)</f>
        <v>88.243402209999999</v>
      </c>
      <c r="S1533" s="2">
        <f>[1]!s_pq_avgamount(A1533,"20260101","",100000000)</f>
        <v>0.80957249733944947</v>
      </c>
      <c r="T1533" s="17">
        <f>[1]!s_ipo_dilutedpe(A1533)</f>
        <v>38.33</v>
      </c>
      <c r="U1533" s="12">
        <f>[1]!s_ipo_collection_total(A1533,100000000)</f>
        <v>8.1829459999999994</v>
      </c>
      <c r="V1533" s="18">
        <f>[1]!s_val_pe_ttm(A1533,"")</f>
        <v>29.454309463500977</v>
      </c>
    </row>
    <row r="1534" spans="1:22" x14ac:dyDescent="0.3">
      <c r="A1534" s="12" t="s">
        <v>3617</v>
      </c>
      <c r="B1534" s="12" t="s">
        <v>3618</v>
      </c>
      <c r="C1534" s="16" t="str">
        <f>[1]!s_info_mkt(A1534)</f>
        <v>主板</v>
      </c>
      <c r="D1534" s="16" t="str">
        <f>[1]!s_ipo_listeddate(A1534)</f>
        <v>2016-10-28</v>
      </c>
      <c r="E1534" s="16" t="str">
        <f>[1]!s_info_industry_csrc2023(A1534,"",3)</f>
        <v>互联网和相关服务</v>
      </c>
      <c r="F1534" s="16">
        <f>[1]!s_is(A1534,83,"FY","YTD","20251231",1,"",100000000)</f>
        <v>22.322304107099999</v>
      </c>
      <c r="G1534" s="16">
        <f>[1]!s_is(A1534,83,"FY","YTD","20241231",1,"",100000000)</f>
        <v>21.418455418499999</v>
      </c>
      <c r="H1534" s="16">
        <f>[1]!s_is(A1534,61,"FY","YTD","20251231",1,"",100000000)</f>
        <v>3.2922188072000003</v>
      </c>
      <c r="I1534" s="16">
        <f>[1]!s_is(A1534,61,"FY","YTD","20241231",1,"",100000000)</f>
        <v>2.3392694796</v>
      </c>
      <c r="J1534" s="16">
        <f>[1]!s_fa_roe(A1534,"20251231")</f>
        <v>9.0739999999999998</v>
      </c>
      <c r="K1534" s="16">
        <f>[1]!s_stmnote_rdexp(A1534,"20251231",1,10000)</f>
        <v>8821.2931420000004</v>
      </c>
      <c r="L1534" s="16">
        <f>[1]!s_margin_tradingbalance(A1534,"",10000)</f>
        <v>40195.797899999998</v>
      </c>
      <c r="M1534" s="16">
        <f>[1]!s_margin_seclendingbalance(A1534,"",10000)</f>
        <v>287.27980000000002</v>
      </c>
      <c r="N1534" s="17">
        <f>[1]!s_val_ev(A1534,"",100000000)</f>
        <v>126.9857232176</v>
      </c>
      <c r="O1534" s="17">
        <f>[1]!share_freesharesmv(A1534,"",100000000)</f>
        <v>48.585401281800003</v>
      </c>
      <c r="P1534" s="17">
        <f ca="1">[1]!s_dq_amount_btin(A1534,TODAY()-1,100000000)</f>
        <v>1.8012040899999999</v>
      </c>
      <c r="Q1534" s="17">
        <f ca="1">[1]!s_dq_turn(A1534,TODAY()-1)</f>
        <v>1.41578503381774</v>
      </c>
      <c r="R1534" s="2">
        <f>[1]!s_pq_amount(A1534,"20260101","",100000000)</f>
        <v>502.35233833000001</v>
      </c>
      <c r="S1534" s="2">
        <f>[1]!s_pq_avgamount(A1534,"20260101","",100000000)</f>
        <v>4.6087370488990826</v>
      </c>
      <c r="T1534" s="17">
        <f>[1]!s_ipo_dilutedpe(A1534)</f>
        <v>22.99</v>
      </c>
      <c r="U1534" s="12">
        <f>[1]!s_ipo_collection_total(A1534,100000000)</f>
        <v>14.371922978399999</v>
      </c>
      <c r="V1534" s="18">
        <f>[1]!s_val_pe_ttm(A1534,"")</f>
        <v>38.487831115722656</v>
      </c>
    </row>
    <row r="1535" spans="1:22" x14ac:dyDescent="0.3">
      <c r="A1535" s="12" t="s">
        <v>3619</v>
      </c>
      <c r="B1535" s="12" t="s">
        <v>3620</v>
      </c>
      <c r="C1535" s="16" t="str">
        <f>[1]!s_info_mkt(A1535)</f>
        <v>主板</v>
      </c>
      <c r="D1535" s="16" t="str">
        <f>[1]!s_ipo_listeddate(A1535)</f>
        <v>2003-08-29</v>
      </c>
      <c r="E1535" s="16" t="str">
        <f>[1]!s_info_industry_csrc2023(A1535,"",3)</f>
        <v>非金属矿物制品业</v>
      </c>
      <c r="F1535" s="16">
        <f>[1]!s_is(A1535,83,"FY","YTD","20251231",1,"",100000000)</f>
        <v>51.733188041800005</v>
      </c>
      <c r="G1535" s="16">
        <f>[1]!s_is(A1535,83,"FY","YTD","20241231",1,"",100000000)</f>
        <v>86.534606779599997</v>
      </c>
      <c r="H1535" s="16">
        <f>[1]!s_is(A1535,61,"FY","YTD","20251231",1,"",100000000)</f>
        <v>1.821117329</v>
      </c>
      <c r="I1535" s="16">
        <f>[1]!s_is(A1535,61,"FY","YTD","20241231",1,"",100000000)</f>
        <v>2.4141924456999999</v>
      </c>
      <c r="J1535" s="16">
        <f>[1]!s_fa_roe(A1535,"20251231")</f>
        <v>2.4863</v>
      </c>
      <c r="K1535" s="16">
        <f>[1]!s_stmnote_rdexp(A1535,"20251231",1,10000)</f>
        <v>4352.7326720000001</v>
      </c>
      <c r="L1535" s="16">
        <f>[1]!s_margin_tradingbalance(A1535,"",10000)</f>
        <v>41222.508199999997</v>
      </c>
      <c r="M1535" s="16">
        <f>[1]!s_margin_seclendingbalance(A1535,"",10000)</f>
        <v>38.509599999999999</v>
      </c>
      <c r="N1535" s="17">
        <f>[1]!s_val_ev(A1535,"",100000000)</f>
        <v>62.211353564200003</v>
      </c>
      <c r="O1535" s="17">
        <f>[1]!share_freesharesmv(A1535,"",100000000)</f>
        <v>31.706142533800001</v>
      </c>
      <c r="P1535" s="17">
        <f ca="1">[1]!s_dq_amount_btin(A1535,TODAY()-1,100000000)</f>
        <v>0.58379329000000002</v>
      </c>
      <c r="Q1535" s="17">
        <f ca="1">[1]!s_dq_turn(A1535,TODAY()-1)</f>
        <v>0.94660800040667448</v>
      </c>
      <c r="R1535" s="2">
        <f>[1]!s_pq_amount(A1535,"20260101","",100000000)</f>
        <v>111.0614684</v>
      </c>
      <c r="S1535" s="2">
        <f>[1]!s_pq_avgamount(A1535,"20260101","",100000000)</f>
        <v>1.0189125541284403</v>
      </c>
      <c r="T1535" s="17">
        <f>[1]!s_ipo_dilutedpe(A1535)</f>
        <v>19.82</v>
      </c>
      <c r="U1535" s="12">
        <f>[1]!s_ipo_collection_total(A1535,100000000)</f>
        <v>3.2160000000000002</v>
      </c>
      <c r="V1535" s="18">
        <f>[1]!s_val_pe_ttm(A1535,"")</f>
        <v>33.448062896728516</v>
      </c>
    </row>
    <row r="1536" spans="1:22" x14ac:dyDescent="0.3">
      <c r="A1536" s="12" t="s">
        <v>3621</v>
      </c>
      <c r="B1536" s="12" t="s">
        <v>3622</v>
      </c>
      <c r="C1536" s="16" t="str">
        <f>[1]!s_info_mkt(A1536)</f>
        <v>主板</v>
      </c>
      <c r="D1536" s="16" t="str">
        <f>[1]!s_ipo_listeddate(A1536)</f>
        <v>2011-03-02</v>
      </c>
      <c r="E1536" s="16" t="str">
        <f>[1]!s_info_industry_csrc2023(A1536,"",3)</f>
        <v>互联网和相关服务</v>
      </c>
      <c r="F1536" s="16">
        <f>[1]!s_is(A1536,83,"FY","YTD","20251231",1,"",100000000)</f>
        <v>159.65709257730001</v>
      </c>
      <c r="G1536" s="16">
        <f>[1]!s_is(A1536,83,"FY","YTD","20241231",1,"",100000000)</f>
        <v>174.40957495580003</v>
      </c>
      <c r="H1536" s="16">
        <f>[1]!s_is(A1536,61,"FY","YTD","20251231",1,"",100000000)</f>
        <v>29.002281023200002</v>
      </c>
      <c r="I1536" s="16">
        <f>[1]!s_is(A1536,61,"FY","YTD","20241231",1,"",100000000)</f>
        <v>26.730213273</v>
      </c>
      <c r="J1536" s="16">
        <f>[1]!s_fa_roe(A1536,"20251231")</f>
        <v>21.925799999999999</v>
      </c>
      <c r="K1536" s="16">
        <f>[1]!s_stmnote_rdexp(A1536,"20251231",1,10000)</f>
        <v>68558.267882</v>
      </c>
      <c r="L1536" s="16">
        <f>[1]!s_margin_tradingbalance(A1536,"",10000)</f>
        <v>188816.39559999999</v>
      </c>
      <c r="M1536" s="16">
        <f>[1]!s_margin_seclendingbalance(A1536,"",10000)</f>
        <v>39.905000000000001</v>
      </c>
      <c r="N1536" s="17">
        <f>[1]!s_val_ev(A1536,"",100000000)</f>
        <v>386.47792287070001</v>
      </c>
      <c r="O1536" s="17">
        <f>[1]!share_freesharesmv(A1536,"",100000000)</f>
        <v>243.62505992629997</v>
      </c>
      <c r="P1536" s="17">
        <f ca="1">[1]!s_dq_amount_btin(A1536,TODAY()-1,100000000)</f>
        <v>5.3791843300000002</v>
      </c>
      <c r="Q1536" s="17">
        <f ca="1">[1]!s_dq_turn(A1536,TODAY()-1)</f>
        <v>1.9304917107624981</v>
      </c>
      <c r="R1536" s="2">
        <f>[1]!s_pq_amount(A1536,"20260101","",100000000)</f>
        <v>1474.9504543400001</v>
      </c>
      <c r="S1536" s="2">
        <f>[1]!s_pq_avgamount(A1536,"20260101","",100000000)</f>
        <v>13.531655544403669</v>
      </c>
      <c r="T1536" s="17">
        <f>[1]!s_ipo_dilutedpe(A1536)</f>
        <v>49.95</v>
      </c>
      <c r="U1536" s="12">
        <f>[1]!s_ipo_collection_total(A1536,100000000)</f>
        <v>5.95</v>
      </c>
      <c r="V1536" s="18">
        <f>[1]!s_val_pe_ttm(A1536,"")</f>
        <v>11.986208915710449</v>
      </c>
    </row>
    <row r="1537" spans="1:22" x14ac:dyDescent="0.3">
      <c r="A1537" s="12" t="s">
        <v>3623</v>
      </c>
      <c r="B1537" s="12" t="s">
        <v>3624</v>
      </c>
      <c r="C1537" s="16" t="str">
        <f>[1]!s_info_mkt(A1537)</f>
        <v>主板</v>
      </c>
      <c r="D1537" s="16" t="str">
        <f>[1]!s_ipo_listeddate(A1537)</f>
        <v>2009-09-10</v>
      </c>
      <c r="E1537" s="16" t="str">
        <f>[1]!s_info_industry_csrc2023(A1537,"",3)</f>
        <v>纺织业</v>
      </c>
      <c r="F1537" s="16">
        <f>[1]!s_is(A1537,83,"FY","YTD","20251231",1,"",100000000)</f>
        <v>48.386282691200002</v>
      </c>
      <c r="G1537" s="16">
        <f>[1]!s_is(A1537,83,"FY","YTD","20241231",1,"",100000000)</f>
        <v>45.592401388299997</v>
      </c>
      <c r="H1537" s="16">
        <f>[1]!s_is(A1537,61,"FY","YTD","20251231",1,"",100000000)</f>
        <v>5.1986038254000002</v>
      </c>
      <c r="I1537" s="16">
        <f>[1]!s_is(A1537,61,"FY","YTD","20241231",1,"",100000000)</f>
        <v>4.3284700953000002</v>
      </c>
      <c r="J1537" s="16">
        <f>[1]!s_fa_roe(A1537,"20251231")</f>
        <v>12.399900000000001</v>
      </c>
      <c r="K1537" s="16">
        <f>[1]!s_stmnote_rdexp(A1537,"20251231",1,10000)</f>
        <v>10501.784029</v>
      </c>
      <c r="L1537" s="16">
        <f>[1]!s_margin_tradingbalance(A1537,"",10000)</f>
        <v>13101.6769</v>
      </c>
      <c r="M1537" s="16">
        <f>[1]!s_margin_seclendingbalance(A1537,"",10000)</f>
        <v>3.8304</v>
      </c>
      <c r="N1537" s="17">
        <f>[1]!s_val_ev(A1537,"",100000000)</f>
        <v>84.635011821500001</v>
      </c>
      <c r="O1537" s="17">
        <f>[1]!share_freesharesmv(A1537,"",100000000)</f>
        <v>44.080092539000006</v>
      </c>
      <c r="P1537" s="17">
        <f ca="1">[1]!s_dq_amount_btin(A1537,TODAY()-1,100000000)</f>
        <v>0.50177561999999998</v>
      </c>
      <c r="Q1537" s="17">
        <f ca="1">[1]!s_dq_turn(A1537,TODAY()-1)</f>
        <v>0.59448885004986007</v>
      </c>
      <c r="R1537" s="2">
        <f>[1]!s_pq_amount(A1537,"20260101","",100000000)</f>
        <v>99.389158159999994</v>
      </c>
      <c r="S1537" s="2">
        <f>[1]!s_pq_avgamount(A1537,"20260101","",100000000)</f>
        <v>0.91182713908256874</v>
      </c>
      <c r="T1537" s="17">
        <f>[1]!s_ipo_dilutedpe(A1537)</f>
        <v>34.64</v>
      </c>
      <c r="U1537" s="12">
        <f>[1]!s_ipo_collection_total(A1537,100000000)</f>
        <v>9.5331600000000005</v>
      </c>
      <c r="V1537" s="18">
        <f>[1]!s_val_pe_ttm(A1537,"")</f>
        <v>15.266697883605957</v>
      </c>
    </row>
    <row r="1538" spans="1:22" x14ac:dyDescent="0.3">
      <c r="A1538" s="12" t="s">
        <v>3625</v>
      </c>
      <c r="B1538" s="12" t="s">
        <v>3626</v>
      </c>
      <c r="C1538" s="16" t="str">
        <f>[1]!s_info_mkt(A1538)</f>
        <v>主板</v>
      </c>
      <c r="D1538" s="16" t="str">
        <f>[1]!s_ipo_listeddate(A1538)</f>
        <v>2017-06-27</v>
      </c>
      <c r="E1538" s="16" t="str">
        <f>[1]!s_info_industry_csrc2023(A1538,"",3)</f>
        <v>计算机、通信和其他电子设备制造业</v>
      </c>
      <c r="F1538" s="16">
        <f>[1]!s_is(A1538,83,"FY","YTD","20251231",1,"",100000000)</f>
        <v>33.4708231766</v>
      </c>
      <c r="G1538" s="16">
        <f>[1]!s_is(A1538,83,"FY","YTD","20241231",1,"",100000000)</f>
        <v>30.115402848600002</v>
      </c>
      <c r="H1538" s="16">
        <f>[1]!s_is(A1538,61,"FY","YTD","20251231",1,"",100000000)</f>
        <v>0.84211945440000002</v>
      </c>
      <c r="I1538" s="16">
        <f>[1]!s_is(A1538,61,"FY","YTD","20241231",1,"",100000000)</f>
        <v>0.38218818409999994</v>
      </c>
      <c r="J1538" s="16">
        <f>[1]!s_fa_roe(A1538,"20251231")</f>
        <v>5.7812000000000001</v>
      </c>
      <c r="K1538" s="16">
        <f>[1]!s_stmnote_rdexp(A1538,"20251231",1,10000)</f>
        <v>14809.812003000001</v>
      </c>
      <c r="L1538" s="16">
        <f>[1]!s_margin_tradingbalance(A1538,"",10000)</f>
        <v>37641.664100000002</v>
      </c>
      <c r="M1538" s="16">
        <f>[1]!s_margin_seclendingbalance(A1538,"",10000)</f>
        <v>1.6928000000000001</v>
      </c>
      <c r="N1538" s="17">
        <f>[1]!s_val_ev(A1538,"",100000000)</f>
        <v>115.43772006479999</v>
      </c>
      <c r="O1538" s="17">
        <f>[1]!share_freesharesmv(A1538,"",100000000)</f>
        <v>72.060951836499996</v>
      </c>
      <c r="P1538" s="17">
        <f ca="1">[1]!s_dq_amount_btin(A1538,TODAY()-1,100000000)</f>
        <v>10.28055058</v>
      </c>
      <c r="Q1538" s="17">
        <f ca="1">[1]!s_dq_turn(A1538,TODAY()-1)</f>
        <v>10.151289225459481</v>
      </c>
      <c r="R1538" s="2">
        <f>[1]!s_pq_amount(A1538,"20260101","",100000000)</f>
        <v>860.09862264000003</v>
      </c>
      <c r="S1538" s="2">
        <f>[1]!s_pq_avgamount(A1538,"20260101","",100000000)</f>
        <v>7.8908130517431188</v>
      </c>
      <c r="T1538" s="17">
        <f>[1]!s_ipo_dilutedpe(A1538)</f>
        <v>22.61</v>
      </c>
      <c r="U1538" s="12">
        <f>[1]!s_ipo_collection_total(A1538,100000000)</f>
        <v>3.1059999999999999</v>
      </c>
      <c r="V1538" s="18">
        <f>[1]!s_val_pe_ttm(A1538,"")</f>
        <v>119.25123596191406</v>
      </c>
    </row>
    <row r="1539" spans="1:22" x14ac:dyDescent="0.3">
      <c r="A1539" s="12" t="s">
        <v>3627</v>
      </c>
      <c r="B1539" s="12" t="s">
        <v>3628</v>
      </c>
      <c r="C1539" s="16" t="str">
        <f>[1]!s_info_mkt(A1539)</f>
        <v>科创板</v>
      </c>
      <c r="D1539" s="16" t="str">
        <f>[1]!s_ipo_listeddate(A1539)</f>
        <v>2022-04-22</v>
      </c>
      <c r="E1539" s="16" t="str">
        <f>[1]!s_info_industry_csrc2023(A1539,"",3)</f>
        <v>软件和信息技术服务业</v>
      </c>
      <c r="F1539" s="16">
        <f>[1]!s_is(A1539,83,"FY","YTD","20251231",1,"",100000000)</f>
        <v>33.678230662300003</v>
      </c>
      <c r="G1539" s="16">
        <f>[1]!s_is(A1539,83,"FY","YTD","20241231",1,"",100000000)</f>
        <v>19.602741823599999</v>
      </c>
      <c r="H1539" s="16">
        <f>[1]!s_is(A1539,61,"FY","YTD","20251231",1,"",100000000)</f>
        <v>-2.2887459334</v>
      </c>
      <c r="I1539" s="16">
        <f>[1]!s_is(A1539,61,"FY","YTD","20241231",1,"",100000000)</f>
        <v>-4.0287822451999995</v>
      </c>
      <c r="J1539" s="16">
        <f>[1]!s_fa_roe(A1539,"20251231")</f>
        <v>-3.3807999999999998</v>
      </c>
      <c r="K1539" s="16">
        <f>[1]!s_stmnote_rdexp(A1539,"20251231",1,10000)</f>
        <v>79460.274925000005</v>
      </c>
      <c r="L1539" s="16">
        <f>[1]!s_margin_tradingbalance(A1539,"",10000)</f>
        <v>168215.78049999999</v>
      </c>
      <c r="M1539" s="16">
        <f>[1]!s_margin_seclendingbalance(A1539,"",10000)</f>
        <v>726.37840000000006</v>
      </c>
      <c r="N1539" s="17">
        <f>[1]!s_val_ev(A1539,"",100000000)</f>
        <v>414.226315554</v>
      </c>
      <c r="O1539" s="17">
        <f>[1]!share_freesharesmv(A1539,"",100000000)</f>
        <v>300.21418901800001</v>
      </c>
      <c r="P1539" s="17">
        <f ca="1">[1]!s_dq_amount_btin(A1539,TODAY()-1,100000000)</f>
        <v>9.2155382699999997</v>
      </c>
      <c r="Q1539" s="17">
        <f ca="1">[1]!s_dq_turn(A1539,TODAY()-1)</f>
        <v>2.4400240196284204</v>
      </c>
      <c r="R1539" s="2">
        <f>[1]!s_pq_amount(A1539,"20260101","",100000000)</f>
        <v>769.73104943999999</v>
      </c>
      <c r="S1539" s="2">
        <f>[1]!s_pq_avgamount(A1539,"20260101","",100000000)</f>
        <v>7.0617527471559631</v>
      </c>
      <c r="T1539" s="17">
        <f>[1]!s_ipo_dilutedpe(A1539)</f>
        <v>574.04999999999995</v>
      </c>
      <c r="U1539" s="12">
        <f>[1]!s_ipo_collection_total(A1539,100000000)</f>
        <v>58.111800000000002</v>
      </c>
      <c r="V1539" s="18">
        <f>[1]!s_val_pe_ttm(A1539,"")</f>
        <v>-203.28611755371094</v>
      </c>
    </row>
    <row r="1540" spans="1:22" x14ac:dyDescent="0.3">
      <c r="A1540" s="12" t="s">
        <v>3629</v>
      </c>
      <c r="B1540" s="12" t="s">
        <v>3630</v>
      </c>
      <c r="C1540" s="16" t="str">
        <f>[1]!s_info_mkt(A1540)</f>
        <v>科创板</v>
      </c>
      <c r="D1540" s="16" t="str">
        <f>[1]!s_ipo_listeddate(A1540)</f>
        <v>2022-04-08</v>
      </c>
      <c r="E1540" s="16" t="str">
        <f>[1]!s_info_industry_csrc2023(A1540,"",3)</f>
        <v>仪器仪表制造业</v>
      </c>
      <c r="F1540" s="16">
        <f>[1]!s_is(A1540,83,"FY","YTD","20251231",1,"",100000000)</f>
        <v>9.0023397856000003</v>
      </c>
      <c r="G1540" s="16">
        <f>[1]!s_is(A1540,83,"FY","YTD","20241231",1,"",100000000)</f>
        <v>7.7582618432000006</v>
      </c>
      <c r="H1540" s="16">
        <f>[1]!s_is(A1540,61,"FY","YTD","20251231",1,"",100000000)</f>
        <v>0.86083759569999996</v>
      </c>
      <c r="I1540" s="16">
        <f>[1]!s_is(A1540,61,"FY","YTD","20241231",1,"",100000000)</f>
        <v>0.92303051340000009</v>
      </c>
      <c r="J1540" s="16">
        <f>[1]!s_fa_roe(A1540,"20251231")</f>
        <v>2.7204999999999999</v>
      </c>
      <c r="K1540" s="16">
        <f>[1]!s_stmnote_rdexp(A1540,"20251231",1,10000)</f>
        <v>22589.477913999999</v>
      </c>
      <c r="L1540" s="16">
        <f>[1]!s_margin_tradingbalance(A1540,"",10000)</f>
        <v>33775.3796</v>
      </c>
      <c r="M1540" s="16">
        <f>[1]!s_margin_seclendingbalance(A1540,"",10000)</f>
        <v>95.227000000000004</v>
      </c>
      <c r="N1540" s="17">
        <f>[1]!s_val_ev(A1540,"",100000000)</f>
        <v>152.579166179</v>
      </c>
      <c r="O1540" s="17">
        <f>[1]!share_freesharesmv(A1540,"",100000000)</f>
        <v>53.135849094000008</v>
      </c>
      <c r="P1540" s="17">
        <f ca="1">[1]!s_dq_amount_btin(A1540,TODAY()-1,100000000)</f>
        <v>6.2048934300000003</v>
      </c>
      <c r="Q1540" s="17">
        <f ca="1">[1]!s_dq_turn(A1540,TODAY()-1)</f>
        <v>4.264412410095213</v>
      </c>
      <c r="R1540" s="2">
        <f>[1]!s_pq_amount(A1540,"20260101","",100000000)</f>
        <v>363.32561844999998</v>
      </c>
      <c r="S1540" s="2">
        <f>[1]!s_pq_avgamount(A1540,"20260101","",100000000)</f>
        <v>3.3332625545871561</v>
      </c>
      <c r="T1540" s="17">
        <f>[1]!s_ipo_dilutedpe(A1540)</f>
        <v>0</v>
      </c>
      <c r="U1540" s="12">
        <f>[1]!s_ipo_collection_total(A1540,100000000)</f>
        <v>18.4633144232</v>
      </c>
      <c r="V1540" s="18">
        <f>[1]!s_val_pe_ttm(A1540,"")</f>
        <v>144.69145202636719</v>
      </c>
    </row>
    <row r="1541" spans="1:22" x14ac:dyDescent="0.3">
      <c r="A1541" s="12" t="s">
        <v>3631</v>
      </c>
      <c r="B1541" s="12" t="s">
        <v>3632</v>
      </c>
      <c r="C1541" s="16" t="str">
        <f>[1]!s_info_mkt(A1541)</f>
        <v>创业板</v>
      </c>
      <c r="D1541" s="16" t="str">
        <f>[1]!s_ipo_listeddate(A1541)</f>
        <v>2010-07-28</v>
      </c>
      <c r="E1541" s="16" t="str">
        <f>[1]!s_info_industry_csrc2023(A1541,"",3)</f>
        <v>通用设备制造业</v>
      </c>
      <c r="F1541" s="16">
        <f>[1]!s_is(A1541,83,"FY","YTD","20251231",1,"",100000000)</f>
        <v>12.8586920491</v>
      </c>
      <c r="G1541" s="16">
        <f>[1]!s_is(A1541,83,"FY","YTD","20241231",1,"",100000000)</f>
        <v>12.065659478299999</v>
      </c>
      <c r="H1541" s="16">
        <f>[1]!s_is(A1541,61,"FY","YTD","20251231",1,"",100000000)</f>
        <v>-2.0821631209000002</v>
      </c>
      <c r="I1541" s="16">
        <f>[1]!s_is(A1541,61,"FY","YTD","20241231",1,"",100000000)</f>
        <v>-2.9264655514999998</v>
      </c>
      <c r="J1541" s="16">
        <f>[1]!s_fa_roe(A1541,"20251231")</f>
        <v>-13.2697</v>
      </c>
      <c r="K1541" s="16">
        <f>[1]!s_stmnote_rdexp(A1541,"20251231",1,10000)</f>
        <v>5745.4948329999997</v>
      </c>
      <c r="L1541" s="16">
        <f>[1]!s_margin_tradingbalance(A1541,"",10000)</f>
        <v>0</v>
      </c>
      <c r="M1541" s="16">
        <f>[1]!s_margin_seclendingbalance(A1541,"",10000)</f>
        <v>0</v>
      </c>
      <c r="N1541" s="17">
        <f>[1]!s_val_ev(A1541,"",100000000)</f>
        <v>34.985511958099991</v>
      </c>
      <c r="O1541" s="17">
        <f>[1]!share_freesharesmv(A1541,"",100000000)</f>
        <v>25.225831976299997</v>
      </c>
      <c r="P1541" s="17">
        <f ca="1">[1]!s_dq_amount_btin(A1541,TODAY()-1,100000000)</f>
        <v>0.70296301000000005</v>
      </c>
      <c r="Q1541" s="17">
        <f ca="1">[1]!s_dq_turn(A1541,TODAY()-1)</f>
        <v>2.5093632633398681</v>
      </c>
      <c r="R1541" s="2">
        <f>[1]!s_pq_amount(A1541,"20260101","",100000000)</f>
        <v>220.28161220000001</v>
      </c>
      <c r="S1541" s="2">
        <f>[1]!s_pq_avgamount(A1541,"20260101","",100000000)</f>
        <v>2.0209322220183488</v>
      </c>
      <c r="T1541" s="17">
        <f>[1]!s_ipo_dilutedpe(A1541)</f>
        <v>36.979999999999997</v>
      </c>
      <c r="U1541" s="12">
        <f>[1]!s_ipo_collection_total(A1541,100000000)</f>
        <v>4.3992000000000004</v>
      </c>
      <c r="V1541" s="18">
        <f>[1]!s_val_pe_ttm(A1541,"")</f>
        <v>-17.38932991027832</v>
      </c>
    </row>
    <row r="1542" spans="1:22" x14ac:dyDescent="0.3">
      <c r="A1542" s="12" t="s">
        <v>3633</v>
      </c>
      <c r="B1542" s="12" t="s">
        <v>3634</v>
      </c>
      <c r="C1542" s="16" t="str">
        <f>[1]!s_info_mkt(A1542)</f>
        <v>创业板</v>
      </c>
      <c r="D1542" s="16" t="str">
        <f>[1]!s_ipo_listeddate(A1542)</f>
        <v>2015-04-24</v>
      </c>
      <c r="E1542" s="16" t="str">
        <f>[1]!s_info_industry_csrc2023(A1542,"",3)</f>
        <v>医药制造业</v>
      </c>
      <c r="F1542" s="16">
        <f>[1]!s_is(A1542,83,"FY","YTD","20251231",1,"",100000000)</f>
        <v>10.383925617000001</v>
      </c>
      <c r="G1542" s="16">
        <f>[1]!s_is(A1542,83,"FY","YTD","20241231",1,"",100000000)</f>
        <v>11.0235486643</v>
      </c>
      <c r="H1542" s="16">
        <f>[1]!s_is(A1542,61,"FY","YTD","20251231",1,"",100000000)</f>
        <v>1.316231221</v>
      </c>
      <c r="I1542" s="16">
        <f>[1]!s_is(A1542,61,"FY","YTD","20241231",1,"",100000000)</f>
        <v>0.91761833799999992</v>
      </c>
      <c r="J1542" s="16">
        <f>[1]!s_fa_roe(A1542,"20251231")</f>
        <v>5.2649999999999997</v>
      </c>
      <c r="K1542" s="16">
        <f>[1]!s_stmnote_rdexp(A1542,"20251231",1,10000)</f>
        <v>5502.5663829999994</v>
      </c>
      <c r="L1542" s="16">
        <f>[1]!s_margin_tradingbalance(A1542,"",10000)</f>
        <v>0</v>
      </c>
      <c r="M1542" s="16">
        <f>[1]!s_margin_seclendingbalance(A1542,"",10000)</f>
        <v>0</v>
      </c>
      <c r="N1542" s="17">
        <f>[1]!s_val_ev(A1542,"",100000000)</f>
        <v>36.1167740928</v>
      </c>
      <c r="O1542" s="17">
        <f>[1]!share_freesharesmv(A1542,"",100000000)</f>
        <v>18.088926795599999</v>
      </c>
      <c r="P1542" s="17">
        <f ca="1">[1]!s_dq_amount_btin(A1542,TODAY()-1,100000000)</f>
        <v>0.71375076000000004</v>
      </c>
      <c r="Q1542" s="17">
        <f ca="1">[1]!s_dq_turn(A1542,TODAY()-1)</f>
        <v>2.3310160070655277</v>
      </c>
      <c r="R1542" s="2">
        <f>[1]!s_pq_amount(A1542,"20260101","",100000000)</f>
        <v>120.62568723</v>
      </c>
      <c r="S1542" s="2">
        <f>[1]!s_pq_avgamount(A1542,"20260101","",100000000)</f>
        <v>1.1066576810091744</v>
      </c>
      <c r="T1542" s="17">
        <f>[1]!s_ipo_dilutedpe(A1542)</f>
        <v>22.98</v>
      </c>
      <c r="U1542" s="12">
        <f>[1]!s_ipo_collection_total(A1542,100000000)</f>
        <v>1.7968999999999999</v>
      </c>
      <c r="V1542" s="18">
        <f>[1]!s_val_pe_ttm(A1542,"")</f>
        <v>19.545038223266602</v>
      </c>
    </row>
    <row r="1543" spans="1:22" x14ac:dyDescent="0.3">
      <c r="A1543" s="12" t="s">
        <v>3635</v>
      </c>
      <c r="B1543" s="12" t="s">
        <v>3636</v>
      </c>
      <c r="C1543" s="16" t="str">
        <f>[1]!s_info_mkt(A1543)</f>
        <v>创业板</v>
      </c>
      <c r="D1543" s="16" t="str">
        <f>[1]!s_ipo_listeddate(A1543)</f>
        <v>2021-06-16</v>
      </c>
      <c r="E1543" s="16" t="str">
        <f>[1]!s_info_industry_csrc2023(A1543,"",3)</f>
        <v>汽车制造业</v>
      </c>
      <c r="F1543" s="16">
        <f>[1]!s_is(A1543,83,"FY","YTD","20251231",1,"",100000000)</f>
        <v>6.4379817178999996</v>
      </c>
      <c r="G1543" s="16">
        <f>[1]!s_is(A1543,83,"FY","YTD","20241231",1,"",100000000)</f>
        <v>6.904448146900001</v>
      </c>
      <c r="H1543" s="16">
        <f>[1]!s_is(A1543,61,"FY","YTD","20251231",1,"",100000000)</f>
        <v>0.5168449759</v>
      </c>
      <c r="I1543" s="16">
        <f>[1]!s_is(A1543,61,"FY","YTD","20241231",1,"",100000000)</f>
        <v>0.53979989719999999</v>
      </c>
      <c r="J1543" s="16">
        <f>[1]!s_fa_roe(A1543,"20251231")</f>
        <v>7.8314000000000004</v>
      </c>
      <c r="K1543" s="16">
        <f>[1]!s_stmnote_rdexp(A1543,"20251231",1,10000)</f>
        <v>3203.7685569999999</v>
      </c>
      <c r="L1543" s="16">
        <f>[1]!s_margin_tradingbalance(A1543,"",10000)</f>
        <v>47674.754699999998</v>
      </c>
      <c r="M1543" s="16">
        <f>[1]!s_margin_seclendingbalance(A1543,"",10000)</f>
        <v>0</v>
      </c>
      <c r="N1543" s="17">
        <f>[1]!s_val_ev(A1543,"",100000000)</f>
        <v>52.825629999999997</v>
      </c>
      <c r="O1543" s="17">
        <f>[1]!share_freesharesmv(A1543,"",100000000)</f>
        <v>42.609963766500009</v>
      </c>
      <c r="P1543" s="17">
        <f ca="1">[1]!s_dq_amount_btin(A1543,TODAY()-1,100000000)</f>
        <v>1.2839185200000001</v>
      </c>
      <c r="Q1543" s="17">
        <f ca="1">[1]!s_dq_turn(A1543,TODAY()-1)</f>
        <v>2.4799847348548365</v>
      </c>
      <c r="R1543" s="2">
        <f>[1]!s_pq_amount(A1543,"20260101","",100000000)</f>
        <v>179.15570253999999</v>
      </c>
      <c r="S1543" s="2">
        <f>[1]!s_pq_avgamount(A1543,"20260101","",100000000)</f>
        <v>1.6436302985321101</v>
      </c>
      <c r="T1543" s="17">
        <f>[1]!s_ipo_dilutedpe(A1543)</f>
        <v>17.3</v>
      </c>
      <c r="U1543" s="12">
        <f>[1]!s_ipo_collection_total(A1543,100000000)</f>
        <v>2.0281859999999998</v>
      </c>
      <c r="V1543" s="18">
        <f>[1]!s_val_pe_ttm(A1543,"")</f>
        <v>106.34334564208984</v>
      </c>
    </row>
    <row r="1544" spans="1:22" x14ac:dyDescent="0.3">
      <c r="A1544" s="12" t="s">
        <v>3637</v>
      </c>
      <c r="B1544" s="12" t="s">
        <v>3638</v>
      </c>
      <c r="C1544" s="16" t="str">
        <f>[1]!s_info_mkt(A1544)</f>
        <v>主板</v>
      </c>
      <c r="D1544" s="16" t="str">
        <f>[1]!s_ipo_listeddate(A1544)</f>
        <v>2006-11-24</v>
      </c>
      <c r="E1544" s="16" t="str">
        <f>[1]!s_info_industry_csrc2023(A1544,"",3)</f>
        <v>纺织业</v>
      </c>
      <c r="F1544" s="16">
        <f>[1]!s_is(A1544,83,"FY","YTD","20251231",1,"",100000000)</f>
        <v>52.100347258399999</v>
      </c>
      <c r="G1544" s="16">
        <f>[1]!s_is(A1544,83,"FY","YTD","20241231",1,"",100000000)</f>
        <v>53.464319419100001</v>
      </c>
      <c r="H1544" s="16">
        <f>[1]!s_is(A1544,61,"FY","YTD","20251231",1,"",100000000)</f>
        <v>4.2842864598999997</v>
      </c>
      <c r="I1544" s="16">
        <f>[1]!s_is(A1544,61,"FY","YTD","20241231",1,"",100000000)</f>
        <v>3.4787376617000003</v>
      </c>
      <c r="J1544" s="16">
        <f>[1]!s_fa_roe(A1544,"20251231")</f>
        <v>9.3673999999999999</v>
      </c>
      <c r="K1544" s="16">
        <f>[1]!s_stmnote_rdexp(A1544,"20251231",1,10000)</f>
        <v>28475.310374000001</v>
      </c>
      <c r="L1544" s="16">
        <f>[1]!s_margin_tradingbalance(A1544,"",10000)</f>
        <v>0</v>
      </c>
      <c r="M1544" s="16">
        <f>[1]!s_margin_seclendingbalance(A1544,"",10000)</f>
        <v>0</v>
      </c>
      <c r="N1544" s="17">
        <f>[1]!s_val_ev(A1544,"",100000000)</f>
        <v>100.2490713708</v>
      </c>
      <c r="O1544" s="17">
        <f>[1]!share_freesharesmv(A1544,"",100000000)</f>
        <v>61.032233567399999</v>
      </c>
      <c r="P1544" s="17">
        <f ca="1">[1]!s_dq_amount_btin(A1544,TODAY()-1,100000000)</f>
        <v>10.565754739999999</v>
      </c>
      <c r="Q1544" s="17">
        <f ca="1">[1]!s_dq_turn(A1544,TODAY()-1)</f>
        <v>10.507747748239742</v>
      </c>
      <c r="R1544" s="2">
        <f>[1]!s_pq_amount(A1544,"20260101","",100000000)</f>
        <v>715.17470238999999</v>
      </c>
      <c r="S1544" s="2">
        <f>[1]!s_pq_avgamount(A1544,"20260101","",100000000)</f>
        <v>6.5612358017431189</v>
      </c>
      <c r="T1544" s="17">
        <f>[1]!s_ipo_dilutedpe(A1544)</f>
        <v>22.3</v>
      </c>
      <c r="U1544" s="12">
        <f>[1]!s_ipo_collection_total(A1544,100000000)</f>
        <v>5.2850999999999999</v>
      </c>
      <c r="V1544" s="18">
        <f>[1]!s_val_pe_ttm(A1544,"")</f>
        <v>20.826461791992188</v>
      </c>
    </row>
    <row r="1545" spans="1:22" x14ac:dyDescent="0.3">
      <c r="A1545" s="12" t="s">
        <v>3639</v>
      </c>
      <c r="B1545" s="12" t="s">
        <v>3640</v>
      </c>
      <c r="C1545" s="16" t="str">
        <f>[1]!s_info_mkt(A1545)</f>
        <v>创业板</v>
      </c>
      <c r="D1545" s="16" t="str">
        <f>[1]!s_ipo_listeddate(A1545)</f>
        <v>2017-08-21</v>
      </c>
      <c r="E1545" s="16" t="str">
        <f>[1]!s_info_industry_csrc2023(A1545,"",3)</f>
        <v>生态保护和环境治理业</v>
      </c>
      <c r="F1545" s="16">
        <f>[1]!s_is(A1545,83,"FY","YTD","20251231",1,"",100000000)</f>
        <v>9.5469862497999998</v>
      </c>
      <c r="G1545" s="16">
        <f>[1]!s_is(A1545,83,"FY","YTD","20241231",1,"",100000000)</f>
        <v>9.5746212719999999</v>
      </c>
      <c r="H1545" s="16">
        <f>[1]!s_is(A1545,61,"FY","YTD","20251231",1,"",100000000)</f>
        <v>0.68311413340000005</v>
      </c>
      <c r="I1545" s="16">
        <f>[1]!s_is(A1545,61,"FY","YTD","20241231",1,"",100000000)</f>
        <v>0.59266865769999999</v>
      </c>
      <c r="J1545" s="16">
        <f>[1]!s_fa_roe(A1545,"20251231")</f>
        <v>2.8450000000000002</v>
      </c>
      <c r="K1545" s="16">
        <f>[1]!s_stmnote_rdexp(A1545,"20251231",1,10000)</f>
        <v>1747.5379840000001</v>
      </c>
      <c r="L1545" s="16">
        <f>[1]!s_margin_tradingbalance(A1545,"",10000)</f>
        <v>0</v>
      </c>
      <c r="M1545" s="16">
        <f>[1]!s_margin_seclendingbalance(A1545,"",10000)</f>
        <v>0</v>
      </c>
      <c r="N1545" s="17">
        <f>[1]!s_val_ev(A1545,"",100000000)</f>
        <v>42.620529592800004</v>
      </c>
      <c r="O1545" s="17">
        <f>[1]!share_freesharesmv(A1545,"",100000000)</f>
        <v>33.546099695599999</v>
      </c>
      <c r="P1545" s="17">
        <f ca="1">[1]!s_dq_amount_btin(A1545,TODAY()-1,100000000)</f>
        <v>1.0520714499999999</v>
      </c>
      <c r="Q1545" s="17">
        <f ca="1">[1]!s_dq_turn(A1545,TODAY()-1)</f>
        <v>2.6926905168946695</v>
      </c>
      <c r="R1545" s="2">
        <f>[1]!s_pq_amount(A1545,"20260101","",100000000)</f>
        <v>141.43827752000001</v>
      </c>
      <c r="S1545" s="2">
        <f>[1]!s_pq_avgamount(A1545,"20260101","",100000000)</f>
        <v>1.2975988763302753</v>
      </c>
      <c r="T1545" s="17">
        <f>[1]!s_ipo_dilutedpe(A1545)</f>
        <v>22.97</v>
      </c>
      <c r="U1545" s="12">
        <f>[1]!s_ipo_collection_total(A1545,100000000)</f>
        <v>2.3416260000000002</v>
      </c>
      <c r="V1545" s="18">
        <f>[1]!s_val_pe_ttm(A1545,"")</f>
        <v>65.017669677734375</v>
      </c>
    </row>
    <row r="1546" spans="1:22" x14ac:dyDescent="0.3">
      <c r="A1546" s="12" t="s">
        <v>3641</v>
      </c>
      <c r="B1546" s="12" t="s">
        <v>3642</v>
      </c>
      <c r="C1546" s="16" t="str">
        <f>[1]!s_info_mkt(A1546)</f>
        <v>主板</v>
      </c>
      <c r="D1546" s="16" t="str">
        <f>[1]!s_ipo_listeddate(A1546)</f>
        <v>1997-12-01</v>
      </c>
      <c r="E1546" s="16" t="str">
        <f>[1]!s_info_industry_csrc2023(A1546,"",3)</f>
        <v>其他金融业</v>
      </c>
      <c r="F1546" s="16">
        <f>[1]!s_is(A1546,83,"FY","YTD","20251231",1,"",100000000)</f>
        <v>16.305316143599999</v>
      </c>
      <c r="G1546" s="16">
        <f>[1]!s_is(A1546,83,"FY","YTD","20241231",1,"",100000000)</f>
        <v>81.959367789499993</v>
      </c>
      <c r="H1546" s="16">
        <f>[1]!s_is(A1546,61,"FY","YTD","20251231",1,"",100000000)</f>
        <v>9.346659433200001</v>
      </c>
      <c r="I1546" s="16">
        <f>[1]!s_is(A1546,61,"FY","YTD","20241231",1,"",100000000)</f>
        <v>9.3633893812999993</v>
      </c>
      <c r="J1546" s="16">
        <f>[1]!s_fa_roe(A1546,"20251231")</f>
        <v>5.8122999999999996</v>
      </c>
      <c r="K1546" s="16">
        <f>[1]!s_stmnote_rdexp(A1546,"20251231",1,10000)</f>
        <v>3555.9949710000001</v>
      </c>
      <c r="L1546" s="16">
        <f>[1]!s_margin_tradingbalance(A1546,"",10000)</f>
        <v>75160.889800000004</v>
      </c>
      <c r="M1546" s="16">
        <f>[1]!s_margin_seclendingbalance(A1546,"",10000)</f>
        <v>501.8331</v>
      </c>
      <c r="N1546" s="17">
        <f>[1]!s_val_ev(A1546,"",100000000)</f>
        <v>156.08293418440002</v>
      </c>
      <c r="O1546" s="17">
        <f>[1]!share_freesharesmv(A1546,"",100000000)</f>
        <v>78.243680086600008</v>
      </c>
      <c r="P1546" s="17">
        <f ca="1">[1]!s_dq_amount_btin(A1546,TODAY()-1,100000000)</f>
        <v>2.14624273</v>
      </c>
      <c r="Q1546" s="17">
        <f ca="1">[1]!s_dq_turn(A1546,TODAY()-1)</f>
        <v>1.3695034686333072</v>
      </c>
      <c r="R1546" s="2">
        <f>[1]!s_pq_amount(A1546,"20260101","",100000000)</f>
        <v>439.61415266</v>
      </c>
      <c r="S1546" s="2">
        <f>[1]!s_pq_avgamount(A1546,"20260101","",100000000)</f>
        <v>4.0331573638532108</v>
      </c>
      <c r="T1546" s="17">
        <f>[1]!s_ipo_dilutedpe(A1546)</f>
        <v>12</v>
      </c>
      <c r="U1546" s="12">
        <f>[1]!s_ipo_collection_total(A1546,100000000)</f>
        <v>0.79379999999999995</v>
      </c>
      <c r="V1546" s="18">
        <f>[1]!s_val_pe_ttm(A1546,"")</f>
        <v>16.85407829284668</v>
      </c>
    </row>
    <row r="1547" spans="1:22" x14ac:dyDescent="0.3">
      <c r="A1547" s="12" t="s">
        <v>3643</v>
      </c>
      <c r="B1547" s="12" t="s">
        <v>3644</v>
      </c>
      <c r="C1547" s="16" t="str">
        <f>[1]!s_info_mkt(A1547)</f>
        <v>创业板</v>
      </c>
      <c r="D1547" s="16" t="str">
        <f>[1]!s_ipo_listeddate(A1547)</f>
        <v>2022-12-15</v>
      </c>
      <c r="E1547" s="16" t="str">
        <f>[1]!s_info_industry_csrc2023(A1547,"",3)</f>
        <v>通用设备制造业</v>
      </c>
      <c r="F1547" s="16">
        <f>[1]!s_is(A1547,83,"FY","YTD","20251231",1,"",100000000)</f>
        <v>5.0198205313999997</v>
      </c>
      <c r="G1547" s="16">
        <f>[1]!s_is(A1547,83,"FY","YTD","20241231",1,"",100000000)</f>
        <v>5.0468874211000001</v>
      </c>
      <c r="H1547" s="16">
        <f>[1]!s_is(A1547,61,"FY","YTD","20251231",1,"",100000000)</f>
        <v>-0.26161442839999999</v>
      </c>
      <c r="I1547" s="16">
        <f>[1]!s_is(A1547,61,"FY","YTD","20241231",1,"",100000000)</f>
        <v>0.1679534452</v>
      </c>
      <c r="J1547" s="16">
        <f>[1]!s_fa_roe(A1547,"20251231")</f>
        <v>-2.7259000000000002</v>
      </c>
      <c r="K1547" s="16">
        <f>[1]!s_stmnote_rdexp(A1547,"20251231",1,10000)</f>
        <v>2079.7207199999998</v>
      </c>
      <c r="L1547" s="16">
        <f>[1]!s_margin_tradingbalance(A1547,"",10000)</f>
        <v>20763.7585</v>
      </c>
      <c r="M1547" s="16">
        <f>[1]!s_margin_seclendingbalance(A1547,"",10000)</f>
        <v>0</v>
      </c>
      <c r="N1547" s="17">
        <f>[1]!s_val_ev(A1547,"",100000000)</f>
        <v>53.324399999999997</v>
      </c>
      <c r="O1547" s="17">
        <f>[1]!share_freesharesmv(A1547,"",100000000)</f>
        <v>33.608935199999998</v>
      </c>
      <c r="P1547" s="17">
        <f ca="1">[1]!s_dq_amount_btin(A1547,TODAY()-1,100000000)</f>
        <v>1.2888047199999999</v>
      </c>
      <c r="Q1547" s="17">
        <f ca="1">[1]!s_dq_turn(A1547,TODAY()-1)</f>
        <v>2.4111290591174024</v>
      </c>
      <c r="R1547" s="2">
        <f>[1]!s_pq_amount(A1547,"20260101","",100000000)</f>
        <v>237.45956439</v>
      </c>
      <c r="S1547" s="2">
        <f>[1]!s_pq_avgamount(A1547,"20260101","",100000000)</f>
        <v>2.1785281136697248</v>
      </c>
      <c r="T1547" s="17">
        <f>[1]!s_ipo_dilutedpe(A1547)</f>
        <v>45.71</v>
      </c>
      <c r="U1547" s="12">
        <f>[1]!s_ipo_collection_total(A1547,100000000)</f>
        <v>6.72133</v>
      </c>
      <c r="V1547" s="18">
        <f>[1]!s_val_pe_ttm(A1547,"")</f>
        <v>-184.91151428222656</v>
      </c>
    </row>
    <row r="1548" spans="1:22" x14ac:dyDescent="0.3">
      <c r="A1548" s="12" t="s">
        <v>3645</v>
      </c>
      <c r="B1548" s="12" t="s">
        <v>3646</v>
      </c>
      <c r="C1548" s="16" t="str">
        <f>[1]!s_info_mkt(A1548)</f>
        <v>主板</v>
      </c>
      <c r="D1548" s="16" t="str">
        <f>[1]!s_ipo_listeddate(A1548)</f>
        <v>1997-11-18</v>
      </c>
      <c r="E1548" s="16" t="str">
        <f>[1]!s_info_industry_csrc2023(A1548,"",3)</f>
        <v>计算机、通信和其他电子设备制造业</v>
      </c>
      <c r="F1548" s="16">
        <f>[1]!s_is(A1548,83,"FY","YTD","20251231",1,"",100000000)</f>
        <v>1338.9546</v>
      </c>
      <c r="G1548" s="16">
        <f>[1]!s_is(A1548,83,"FY","YTD","20241231",1,"",100000000)</f>
        <v>1212.9875199999999</v>
      </c>
      <c r="H1548" s="16">
        <f>[1]!s_is(A1548,61,"FY","YTD","20251231",1,"",100000000)</f>
        <v>56.17745</v>
      </c>
      <c r="I1548" s="16">
        <f>[1]!s_is(A1548,61,"FY","YTD","20241231",1,"",100000000)</f>
        <v>84.247919999999993</v>
      </c>
      <c r="J1548" s="16">
        <f>[1]!s_fa_roe(A1548,"20251231")</f>
        <v>7.5796000000000001</v>
      </c>
      <c r="K1548" s="16">
        <f>[1]!s_stmnote_rdexp(A1548,"20251231",1,10000)</f>
        <v>2447510</v>
      </c>
      <c r="L1548" s="16">
        <f>[1]!s_margin_tradingbalance(A1548,"",10000)</f>
        <v>1072173.513</v>
      </c>
      <c r="M1548" s="16">
        <f>[1]!s_margin_seclendingbalance(A1548,"",10000)</f>
        <v>1250.0244</v>
      </c>
      <c r="N1548" s="17">
        <f>[1]!s_val_ev(A1548,"",100000000)</f>
        <v>1690.97055984189</v>
      </c>
      <c r="O1548" s="17">
        <f>[1]!share_freesharesmv(A1548,"",100000000)</f>
        <v>1162.7231672447999</v>
      </c>
      <c r="P1548" s="17">
        <f ca="1">[1]!s_dq_amount_btin(A1548,TODAY()-1,100000000)</f>
        <v>82.701111130000001</v>
      </c>
      <c r="Q1548" s="17">
        <f ca="1">[1]!s_dq_turn(A1548,TODAY()-1)</f>
        <v>5.4144559390881675</v>
      </c>
      <c r="R1548" s="2">
        <f>[1]!s_pq_amount(A1548,"20260101","",100000000)</f>
        <v>5240.4169334300004</v>
      </c>
      <c r="S1548" s="2">
        <f>[1]!s_pq_avgamount(A1548,"20260101","",100000000)</f>
        <v>48.077219572752291</v>
      </c>
      <c r="T1548" s="17">
        <f>[1]!s_ipo_dilutedpe(A1548)</f>
        <v>0</v>
      </c>
      <c r="U1548" s="12">
        <f>[1]!s_ipo_collection_total(A1548,100000000)</f>
        <v>4.4264999999999999</v>
      </c>
      <c r="V1548" s="18">
        <f>[1]!s_val_pe_ttm(A1548,"")</f>
        <v>40.502223968505859</v>
      </c>
    </row>
    <row r="1549" spans="1:22" x14ac:dyDescent="0.3">
      <c r="A1549" s="12" t="s">
        <v>3647</v>
      </c>
      <c r="B1549" s="12" t="s">
        <v>3648</v>
      </c>
      <c r="C1549" s="16" t="str">
        <f>[1]!s_info_mkt(A1549)</f>
        <v>主板</v>
      </c>
      <c r="D1549" s="16" t="str">
        <f>[1]!s_ipo_listeddate(A1549)</f>
        <v>2017-10-31</v>
      </c>
      <c r="E1549" s="16" t="str">
        <f>[1]!s_info_industry_csrc2023(A1549,"",3)</f>
        <v>专用设备制造业</v>
      </c>
      <c r="F1549" s="16">
        <f>[1]!s_is(A1549,83,"FY","YTD","20251231",1,"",100000000)</f>
        <v>12.0609941854</v>
      </c>
      <c r="G1549" s="16">
        <f>[1]!s_is(A1549,83,"FY","YTD","20241231",1,"",100000000)</f>
        <v>11.481111053299999</v>
      </c>
      <c r="H1549" s="16">
        <f>[1]!s_is(A1549,61,"FY","YTD","20251231",1,"",100000000)</f>
        <v>0.90935510310000001</v>
      </c>
      <c r="I1549" s="16">
        <f>[1]!s_is(A1549,61,"FY","YTD","20241231",1,"",100000000)</f>
        <v>0.82208555250000004</v>
      </c>
      <c r="J1549" s="16">
        <f>[1]!s_fa_roe(A1549,"20251231")</f>
        <v>6.2336999999999998</v>
      </c>
      <c r="K1549" s="16">
        <f>[1]!s_stmnote_rdexp(A1549,"20251231",1,10000)</f>
        <v>7153.7987299999995</v>
      </c>
      <c r="L1549" s="16">
        <f>[1]!s_margin_tradingbalance(A1549,"",10000)</f>
        <v>0</v>
      </c>
      <c r="M1549" s="16">
        <f>[1]!s_margin_seclendingbalance(A1549,"",10000)</f>
        <v>0</v>
      </c>
      <c r="N1549" s="17">
        <f>[1]!s_val_ev(A1549,"",100000000)</f>
        <v>26.757851908799996</v>
      </c>
      <c r="O1549" s="17">
        <f>[1]!share_freesharesmv(A1549,"",100000000)</f>
        <v>9.7952247359999998</v>
      </c>
      <c r="P1549" s="17">
        <f ca="1">[1]!s_dq_amount_btin(A1549,TODAY()-1,100000000)</f>
        <v>0.39234565999999998</v>
      </c>
      <c r="Q1549" s="17">
        <f ca="1">[1]!s_dq_turn(A1549,TODAY()-1)</f>
        <v>1.4756772006430769</v>
      </c>
      <c r="R1549" s="2">
        <f>[1]!s_pq_amount(A1549,"20260101","",100000000)</f>
        <v>102.26313069</v>
      </c>
      <c r="S1549" s="2">
        <f>[1]!s_pq_avgamount(A1549,"20260101","",100000000)</f>
        <v>0.93819385954128443</v>
      </c>
      <c r="T1549" s="17">
        <f>[1]!s_ipo_dilutedpe(A1549)</f>
        <v>22.98</v>
      </c>
      <c r="U1549" s="12">
        <f>[1]!s_ipo_collection_total(A1549,100000000)</f>
        <v>3.9933000000000001</v>
      </c>
      <c r="V1549" s="18">
        <f>[1]!s_val_pe_ttm(A1549,"")</f>
        <v>34.118270874023438</v>
      </c>
    </row>
    <row r="1550" spans="1:22" x14ac:dyDescent="0.3">
      <c r="A1550" s="12" t="s">
        <v>3649</v>
      </c>
      <c r="B1550" s="12" t="s">
        <v>3650</v>
      </c>
      <c r="C1550" s="16" t="str">
        <f>[1]!s_info_mkt(A1550)</f>
        <v>科创板</v>
      </c>
      <c r="D1550" s="16" t="str">
        <f>[1]!s_ipo_listeddate(A1550)</f>
        <v>2022-12-08</v>
      </c>
      <c r="E1550" s="16" t="str">
        <f>[1]!s_info_industry_csrc2023(A1550,"",3)</f>
        <v>专用设备制造业</v>
      </c>
      <c r="F1550" s="16">
        <f>[1]!s_is(A1550,83,"FY","YTD","20251231",1,"",100000000)</f>
        <v>2.9233164539999996</v>
      </c>
      <c r="G1550" s="16">
        <f>[1]!s_is(A1550,83,"FY","YTD","20241231",1,"",100000000)</f>
        <v>1.6373902703000001</v>
      </c>
      <c r="H1550" s="16">
        <f>[1]!s_is(A1550,61,"FY","YTD","20251231",1,"",100000000)</f>
        <v>-0.16777629620000001</v>
      </c>
      <c r="I1550" s="16">
        <f>[1]!s_is(A1550,61,"FY","YTD","20241231",1,"",100000000)</f>
        <v>-0.57192977880000007</v>
      </c>
      <c r="J1550" s="16">
        <f>[1]!s_fa_roe(A1550,"20251231")</f>
        <v>-1.0811999999999999</v>
      </c>
      <c r="K1550" s="16">
        <f>[1]!s_stmnote_rdexp(A1550,"20251231",1,10000)</f>
        <v>4608.4899320000004</v>
      </c>
      <c r="L1550" s="16">
        <f>[1]!s_margin_tradingbalance(A1550,"",10000)</f>
        <v>12779.7281</v>
      </c>
      <c r="M1550" s="16">
        <f>[1]!s_margin_seclendingbalance(A1550,"",10000)</f>
        <v>34.738300000000002</v>
      </c>
      <c r="N1550" s="17">
        <f>[1]!s_val_ev(A1550,"",100000000)</f>
        <v>38.971984896599999</v>
      </c>
      <c r="O1550" s="17">
        <f>[1]!share_freesharesmv(A1550,"",100000000)</f>
        <v>18.981048675</v>
      </c>
      <c r="P1550" s="17">
        <f ca="1">[1]!s_dq_amount_btin(A1550,TODAY()-1,100000000)</f>
        <v>0.49971671000000001</v>
      </c>
      <c r="Q1550" s="17">
        <f ca="1">[1]!s_dq_turn(A1550,TODAY()-1)</f>
        <v>1.2734151383787902</v>
      </c>
      <c r="R1550" s="2">
        <f>[1]!s_pq_amount(A1550,"20260101","",100000000)</f>
        <v>137.30362579000001</v>
      </c>
      <c r="S1550" s="2">
        <f>[1]!s_pq_avgamount(A1550,"20260101","",100000000)</f>
        <v>1.2596662916513761</v>
      </c>
      <c r="T1550" s="17">
        <f>[1]!s_ipo_dilutedpe(A1550)</f>
        <v>80.64</v>
      </c>
      <c r="U1550" s="12">
        <f>[1]!s_ipo_collection_total(A1550,100000000)</f>
        <v>11.5862</v>
      </c>
      <c r="V1550" s="18">
        <f>[1]!s_val_pe_ttm(A1550,"")</f>
        <v>-254.69313049316406</v>
      </c>
    </row>
    <row r="1551" spans="1:22" x14ac:dyDescent="0.3">
      <c r="A1551" s="12" t="s">
        <v>3651</v>
      </c>
      <c r="B1551" s="12" t="s">
        <v>3652</v>
      </c>
      <c r="C1551" s="16" t="str">
        <f>[1]!s_info_mkt(A1551)</f>
        <v>科创板</v>
      </c>
      <c r="D1551" s="16" t="str">
        <f>[1]!s_ipo_listeddate(A1551)</f>
        <v>2022-08-25</v>
      </c>
      <c r="E1551" s="16" t="str">
        <f>[1]!s_info_industry_csrc2023(A1551,"",3)</f>
        <v>医药制造业</v>
      </c>
      <c r="F1551" s="16">
        <f>[1]!s_is(A1551,83,"FY","YTD","20251231",1,"",100000000)</f>
        <v>4.4656888808000001</v>
      </c>
      <c r="G1551" s="16">
        <f>[1]!s_is(A1551,83,"FY","YTD","20241231",1,"",100000000)</f>
        <v>5.1161930313999999</v>
      </c>
      <c r="H1551" s="16">
        <f>[1]!s_is(A1551,61,"FY","YTD","20251231",1,"",100000000)</f>
        <v>0.47482814689999997</v>
      </c>
      <c r="I1551" s="16">
        <f>[1]!s_is(A1551,61,"FY","YTD","20241231",1,"",100000000)</f>
        <v>1.2770055016999999</v>
      </c>
      <c r="J1551" s="16">
        <f>[1]!s_fa_roe(A1551,"20251231")</f>
        <v>3.7023999999999999</v>
      </c>
      <c r="K1551" s="16">
        <f>[1]!s_stmnote_rdexp(A1551,"20251231",1,10000)</f>
        <v>7493.9615690000001</v>
      </c>
      <c r="L1551" s="16">
        <f>[1]!s_margin_tradingbalance(A1551,"",10000)</f>
        <v>9709.7741999999998</v>
      </c>
      <c r="M1551" s="16">
        <f>[1]!s_margin_seclendingbalance(A1551,"",10000)</f>
        <v>8.6176999999999992</v>
      </c>
      <c r="N1551" s="17">
        <f>[1]!s_val_ev(A1551,"",100000000)</f>
        <v>34.363171999999999</v>
      </c>
      <c r="O1551" s="17">
        <f>[1]!share_freesharesmv(A1551,"",100000000)</f>
        <v>11.758964364800001</v>
      </c>
      <c r="P1551" s="17">
        <f ca="1">[1]!s_dq_amount_btin(A1551,TODAY()-1,100000000)</f>
        <v>0.17168306999999999</v>
      </c>
      <c r="Q1551" s="17">
        <f ca="1">[1]!s_dq_turn(A1551,TODAY()-1)</f>
        <v>0.49808774870957778</v>
      </c>
      <c r="R1551" s="2">
        <f>[1]!s_pq_amount(A1551,"20260101","",100000000)</f>
        <v>26.958955629999998</v>
      </c>
      <c r="S1551" s="2">
        <f>[1]!s_pq_avgamount(A1551,"20260101","",100000000)</f>
        <v>0.24732986816513761</v>
      </c>
      <c r="T1551" s="17">
        <f>[1]!s_ipo_dilutedpe(A1551)</f>
        <v>48.56</v>
      </c>
      <c r="U1551" s="12">
        <f>[1]!s_ipo_collection_total(A1551,100000000)</f>
        <v>4.2483579999999996</v>
      </c>
      <c r="V1551" s="18">
        <f>[1]!s_val_pe_ttm(A1551,"")</f>
        <v>78.892707824707031</v>
      </c>
    </row>
    <row r="1552" spans="1:22" x14ac:dyDescent="0.3">
      <c r="A1552" s="12" t="s">
        <v>3653</v>
      </c>
      <c r="B1552" s="12" t="s">
        <v>3654</v>
      </c>
      <c r="C1552" s="16" t="str">
        <f>[1]!s_info_mkt(A1552)</f>
        <v>主板</v>
      </c>
      <c r="D1552" s="16" t="str">
        <f>[1]!s_ipo_listeddate(A1552)</f>
        <v>1993-11-08</v>
      </c>
      <c r="E1552" s="16" t="str">
        <f>[1]!s_info_industry_csrc2023(A1552,"",3)</f>
        <v>石油、煤炭及其他燃料加工业</v>
      </c>
      <c r="F1552" s="16">
        <f>[1]!s_is(A1552,83,"FY","YTD","20251231",1,"",100000000)</f>
        <v>755.63185999999996</v>
      </c>
      <c r="G1552" s="16">
        <f>[1]!s_is(A1552,83,"FY","YTD","20241231",1,"",100000000)</f>
        <v>871.32820000000004</v>
      </c>
      <c r="H1552" s="16">
        <f>[1]!s_is(A1552,61,"FY","YTD","20251231",1,"",100000000)</f>
        <v>-14.325950000000001</v>
      </c>
      <c r="I1552" s="16">
        <f>[1]!s_is(A1552,61,"FY","YTD","20241231",1,"",100000000)</f>
        <v>3.165</v>
      </c>
      <c r="J1552" s="16">
        <f>[1]!s_fa_roe(A1552,"20251231")</f>
        <v>-5.9478</v>
      </c>
      <c r="K1552" s="16">
        <f>[1]!s_stmnote_rdexp(A1552,"20251231",1,10000)</f>
        <v>21479.3</v>
      </c>
      <c r="L1552" s="16">
        <f>[1]!s_margin_tradingbalance(A1552,"",10000)</f>
        <v>34288.789100000002</v>
      </c>
      <c r="M1552" s="16">
        <f>[1]!s_margin_seclendingbalance(A1552,"",10000)</f>
        <v>291.43729999999999</v>
      </c>
      <c r="N1552" s="17">
        <f>[1]!s_val_ev(A1552,"",100000000)</f>
        <v>258.70064776265599</v>
      </c>
      <c r="O1552" s="17">
        <f>[1]!share_freesharesmv(A1552,"",100000000)</f>
        <v>57.493081799999999</v>
      </c>
      <c r="P1552" s="17">
        <f ca="1">[1]!s_dq_amount_btin(A1552,TODAY()-1,100000000)</f>
        <v>4.4551414500000002</v>
      </c>
      <c r="Q1552" s="17">
        <f ca="1">[1]!s_dq_turn(A1552,TODAY()-1)</f>
        <v>1.9610360803969156</v>
      </c>
      <c r="R1552" s="2">
        <f>[1]!s_pq_amount(A1552,"20260101","",100000000)</f>
        <v>358.96888467999997</v>
      </c>
      <c r="S1552" s="2">
        <f>[1]!s_pq_avgamount(A1552,"20260101","",100000000)</f>
        <v>3.2932925200000001</v>
      </c>
      <c r="T1552" s="17">
        <f>[1]!s_ipo_dilutedpe(A1552)</f>
        <v>0</v>
      </c>
      <c r="U1552" s="12">
        <f>[1]!s_ipo_collection_total(A1552,100000000)</f>
        <v>7.5</v>
      </c>
      <c r="V1552" s="18">
        <f>[1]!s_val_pe_ttm(A1552,"")</f>
        <v>-35.006237030029297</v>
      </c>
    </row>
    <row r="1553" spans="1:22" x14ac:dyDescent="0.3">
      <c r="A1553" s="12" t="s">
        <v>3655</v>
      </c>
      <c r="B1553" s="12" t="s">
        <v>3656</v>
      </c>
      <c r="C1553" s="16" t="str">
        <f>[1]!s_info_mkt(A1553)</f>
        <v>创业板</v>
      </c>
      <c r="D1553" s="16" t="str">
        <f>[1]!s_ipo_listeddate(A1553)</f>
        <v>2014-09-10</v>
      </c>
      <c r="E1553" s="16" t="str">
        <f>[1]!s_info_industry_csrc2023(A1553,"",3)</f>
        <v>非金属矿物制品业</v>
      </c>
      <c r="F1553" s="16">
        <f>[1]!s_is(A1553,83,"FY","YTD","20251231",1,"",100000000)</f>
        <v>20.163488830199999</v>
      </c>
      <c r="G1553" s="16">
        <f>[1]!s_is(A1553,83,"FY","YTD","20241231",1,"",100000000)</f>
        <v>17.418114203800002</v>
      </c>
      <c r="H1553" s="16">
        <f>[1]!s_is(A1553,61,"FY","YTD","20251231",1,"",100000000)</f>
        <v>4.4318196943999997</v>
      </c>
      <c r="I1553" s="16">
        <f>[1]!s_is(A1553,61,"FY","YTD","20241231",1,"",100000000)</f>
        <v>3.1421386102999995</v>
      </c>
      <c r="J1553" s="16">
        <f>[1]!s_fa_roe(A1553,"20251231")</f>
        <v>10.1225</v>
      </c>
      <c r="K1553" s="16">
        <f>[1]!s_stmnote_rdexp(A1553,"20251231",1,10000)</f>
        <v>28227.694461999999</v>
      </c>
      <c r="L1553" s="16">
        <f>[1]!s_margin_tradingbalance(A1553,"",10000)</f>
        <v>412458.51520000002</v>
      </c>
      <c r="M1553" s="16">
        <f>[1]!s_margin_seclendingbalance(A1553,"",10000)</f>
        <v>3186.8096999999998</v>
      </c>
      <c r="N1553" s="17">
        <f>[1]!s_val_ev(A1553,"",100000000)</f>
        <v>713.67451381499995</v>
      </c>
      <c r="O1553" s="17">
        <f>[1]!share_freesharesmv(A1553,"",100000000)</f>
        <v>561.65835015749997</v>
      </c>
      <c r="P1553" s="17">
        <f ca="1">[1]!s_dq_amount_btin(A1553,TODAY()-1,100000000)</f>
        <v>59.183055289999999</v>
      </c>
      <c r="Q1553" s="17">
        <f ca="1">[1]!s_dq_turn(A1553,TODAY()-1)</f>
        <v>8.5524281045603203</v>
      </c>
      <c r="R1553" s="2">
        <f>[1]!s_pq_amount(A1553,"20260101","",100000000)</f>
        <v>4505.4064489900002</v>
      </c>
      <c r="S1553" s="2">
        <f>[1]!s_pq_avgamount(A1553,"20260101","",100000000)</f>
        <v>41.334004119174317</v>
      </c>
      <c r="T1553" s="17">
        <f>[1]!s_ipo_dilutedpe(A1553)</f>
        <v>18.940000000000001</v>
      </c>
      <c r="U1553" s="12">
        <f>[1]!s_ipo_collection_total(A1553,100000000)</f>
        <v>3.0990600000000001</v>
      </c>
      <c r="V1553" s="18">
        <f>[1]!s_val_pe_ttm(A1553,"")</f>
        <v>148.12132263183594</v>
      </c>
    </row>
    <row r="1554" spans="1:22" x14ac:dyDescent="0.3">
      <c r="A1554" s="12" t="s">
        <v>3657</v>
      </c>
      <c r="B1554" s="12" t="s">
        <v>3658</v>
      </c>
      <c r="C1554" s="16" t="str">
        <f>[1]!s_info_mkt(A1554)</f>
        <v>主板</v>
      </c>
      <c r="D1554" s="16" t="str">
        <f>[1]!s_ipo_listeddate(A1554)</f>
        <v>2008-06-25</v>
      </c>
      <c r="E1554" s="16" t="str">
        <f>[1]!s_info_industry_csrc2023(A1554,"",3)</f>
        <v>化学纤维制造业</v>
      </c>
      <c r="F1554" s="16">
        <f>[1]!s_is(A1554,83,"FY","YTD","20251231",1,"",100000000)</f>
        <v>35.951760584799999</v>
      </c>
      <c r="G1554" s="16">
        <f>[1]!s_is(A1554,83,"FY","YTD","20241231",1,"",100000000)</f>
        <v>39.293625907299997</v>
      </c>
      <c r="H1554" s="16">
        <f>[1]!s_is(A1554,61,"FY","YTD","20251231",1,"",100000000)</f>
        <v>0.41464894920000001</v>
      </c>
      <c r="I1554" s="16">
        <f>[1]!s_is(A1554,61,"FY","YTD","20241231",1,"",100000000)</f>
        <v>0.89537086739999994</v>
      </c>
      <c r="J1554" s="16">
        <f>[1]!s_fa_roe(A1554,"20251231")</f>
        <v>0.58609999999999995</v>
      </c>
      <c r="K1554" s="16">
        <f>[1]!s_stmnote_rdexp(A1554,"20251231",1,10000)</f>
        <v>23764.107442</v>
      </c>
      <c r="L1554" s="16">
        <f>[1]!s_margin_tradingbalance(A1554,"",10000)</f>
        <v>53539.401599999997</v>
      </c>
      <c r="M1554" s="16">
        <f>[1]!s_margin_seclendingbalance(A1554,"",10000)</f>
        <v>378.47460000000001</v>
      </c>
      <c r="N1554" s="17">
        <f>[1]!s_val_ev(A1554,"",100000000)</f>
        <v>160.26969322099998</v>
      </c>
      <c r="O1554" s="17">
        <f>[1]!share_freesharesmv(A1554,"",100000000)</f>
        <v>101.391497988</v>
      </c>
      <c r="P1554" s="17">
        <f ca="1">[1]!s_dq_amount_btin(A1554,TODAY()-1,100000000)</f>
        <v>20.643556950000001</v>
      </c>
      <c r="Q1554" s="17">
        <f ca="1">[1]!s_dq_turn(A1554,TODAY()-1)</f>
        <v>13.579020571972102</v>
      </c>
      <c r="R1554" s="2">
        <f>[1]!s_pq_amount(A1554,"20260101","",100000000)</f>
        <v>638.37985928000001</v>
      </c>
      <c r="S1554" s="2">
        <f>[1]!s_pq_avgamount(A1554,"20260101","",100000000)</f>
        <v>5.8566959566972479</v>
      </c>
      <c r="T1554" s="17">
        <f>[1]!s_ipo_dilutedpe(A1554)</f>
        <v>6.67</v>
      </c>
      <c r="U1554" s="12">
        <f>[1]!s_ipo_collection_total(A1554,100000000)</f>
        <v>5.9488000000000003</v>
      </c>
      <c r="V1554" s="18">
        <f>[1]!s_val_pe_ttm(A1554,"")</f>
        <v>350.6650390625</v>
      </c>
    </row>
    <row r="1555" spans="1:22" x14ac:dyDescent="0.3">
      <c r="A1555" s="12" t="s">
        <v>3659</v>
      </c>
      <c r="B1555" s="12" t="s">
        <v>3660</v>
      </c>
      <c r="C1555" s="16" t="str">
        <f>[1]!s_info_mkt(A1555)</f>
        <v>创业板</v>
      </c>
      <c r="D1555" s="16" t="str">
        <f>[1]!s_ipo_listeddate(A1555)</f>
        <v>2022-02-10</v>
      </c>
      <c r="E1555" s="16" t="str">
        <f>[1]!s_info_industry_csrc2023(A1555,"",3)</f>
        <v>食品制造业</v>
      </c>
      <c r="F1555" s="16">
        <f>[1]!s_is(A1555,83,"FY","YTD","20251231",1,"",100000000)</f>
        <v>6.4951186437999997</v>
      </c>
      <c r="G1555" s="16">
        <f>[1]!s_is(A1555,83,"FY","YTD","20241231",1,"",100000000)</f>
        <v>7.1290420777999994</v>
      </c>
      <c r="H1555" s="16">
        <f>[1]!s_is(A1555,61,"FY","YTD","20251231",1,"",100000000)</f>
        <v>0.91410640590000003</v>
      </c>
      <c r="I1555" s="16">
        <f>[1]!s_is(A1555,61,"FY","YTD","20241231",1,"",100000000)</f>
        <v>1.0495134017000001</v>
      </c>
      <c r="J1555" s="16">
        <f>[1]!s_fa_roe(A1555,"20251231")</f>
        <v>2.0941000000000001</v>
      </c>
      <c r="K1555" s="16">
        <f>[1]!s_stmnote_rdexp(A1555,"20251231",1,10000)</f>
        <v>3441.7125920000003</v>
      </c>
      <c r="L1555" s="16">
        <f>[1]!s_margin_tradingbalance(A1555,"",10000)</f>
        <v>23477.424900000002</v>
      </c>
      <c r="M1555" s="16">
        <f>[1]!s_margin_seclendingbalance(A1555,"",10000)</f>
        <v>17.456600000000002</v>
      </c>
      <c r="N1555" s="17">
        <f>[1]!s_val_ev(A1555,"",100000000)</f>
        <v>48.032121179999997</v>
      </c>
      <c r="O1555" s="17">
        <f>[1]!share_freesharesmv(A1555,"",100000000)</f>
        <v>22.552745981999998</v>
      </c>
      <c r="P1555" s="17">
        <f ca="1">[1]!s_dq_amount_btin(A1555,TODAY()-1,100000000)</f>
        <v>0.22791911000000001</v>
      </c>
      <c r="Q1555" s="17">
        <f ca="1">[1]!s_dq_turn(A1555,TODAY()-1)</f>
        <v>0.73996959507919602</v>
      </c>
      <c r="R1555" s="2">
        <f>[1]!s_pq_amount(A1555,"20260101","",100000000)</f>
        <v>45.237843400000003</v>
      </c>
      <c r="S1555" s="2">
        <f>[1]!s_pq_avgamount(A1555,"20260101","",100000000)</f>
        <v>0.41502608623853215</v>
      </c>
      <c r="T1555" s="17">
        <f>[1]!s_ipo_dilutedpe(A1555)</f>
        <v>63.39</v>
      </c>
      <c r="U1555" s="12">
        <f>[1]!s_ipo_collection_total(A1555,100000000)</f>
        <v>36.857053000000001</v>
      </c>
      <c r="V1555" s="18">
        <f>[1]!s_val_pe_ttm(A1555,"")</f>
        <v>51.877208709716797</v>
      </c>
    </row>
    <row r="1556" spans="1:22" x14ac:dyDescent="0.3">
      <c r="A1556" s="12" t="s">
        <v>3661</v>
      </c>
      <c r="B1556" s="12" t="s">
        <v>3662</v>
      </c>
      <c r="C1556" s="16" t="str">
        <f>[1]!s_info_mkt(A1556)</f>
        <v>科创板</v>
      </c>
      <c r="D1556" s="16" t="str">
        <f>[1]!s_ipo_listeddate(A1556)</f>
        <v>2022-05-26</v>
      </c>
      <c r="E1556" s="16" t="str">
        <f>[1]!s_info_industry_csrc2023(A1556,"",3)</f>
        <v>软件和信息技术服务业</v>
      </c>
      <c r="F1556" s="16">
        <f>[1]!s_is(A1556,83,"FY","YTD","20251231",1,"",100000000)</f>
        <v>6.8348612291999995</v>
      </c>
      <c r="G1556" s="16">
        <f>[1]!s_is(A1556,83,"FY","YTD","20241231",1,"",100000000)</f>
        <v>6.8829101888999995</v>
      </c>
      <c r="H1556" s="16">
        <f>[1]!s_is(A1556,61,"FY","YTD","20251231",1,"",100000000)</f>
        <v>0.12075419970000001</v>
      </c>
      <c r="I1556" s="16">
        <f>[1]!s_is(A1556,61,"FY","YTD","20241231",1,"",100000000)</f>
        <v>-0.1717092288</v>
      </c>
      <c r="J1556" s="16">
        <f>[1]!s_fa_roe(A1556,"20251231")</f>
        <v>0.87429999999999997</v>
      </c>
      <c r="K1556" s="16">
        <f>[1]!s_stmnote_rdexp(A1556,"20251231",1,10000)</f>
        <v>15407.796722999999</v>
      </c>
      <c r="L1556" s="16">
        <f>[1]!s_margin_tradingbalance(A1556,"",10000)</f>
        <v>10450.399799999999</v>
      </c>
      <c r="M1556" s="16">
        <f>[1]!s_margin_seclendingbalance(A1556,"",10000)</f>
        <v>0</v>
      </c>
      <c r="N1556" s="17">
        <f>[1]!s_val_ev(A1556,"",100000000)</f>
        <v>55.791109804499996</v>
      </c>
      <c r="O1556" s="17">
        <f>[1]!share_freesharesmv(A1556,"",100000000)</f>
        <v>36.283170566999999</v>
      </c>
      <c r="P1556" s="17">
        <f ca="1">[1]!s_dq_amount_btin(A1556,TODAY()-1,100000000)</f>
        <v>2.1679751299999999</v>
      </c>
      <c r="Q1556" s="17">
        <f ca="1">[1]!s_dq_turn(A1556,TODAY()-1)</f>
        <v>3.8900936961195667</v>
      </c>
      <c r="R1556" s="2">
        <f>[1]!s_pq_amount(A1556,"20260101","",100000000)</f>
        <v>161.72840102999999</v>
      </c>
      <c r="S1556" s="2">
        <f>[1]!s_pq_avgamount(A1556,"20260101","",100000000)</f>
        <v>1.4837467984403669</v>
      </c>
      <c r="T1556" s="17">
        <f>[1]!s_ipo_dilutedpe(A1556)</f>
        <v>16.239999999999998</v>
      </c>
      <c r="U1556" s="12">
        <f>[1]!s_ipo_collection_total(A1556,100000000)</f>
        <v>9.5201584500000003</v>
      </c>
      <c r="V1556" s="18">
        <f>[1]!s_val_pe_ttm(A1556,"")</f>
        <v>143.65135192871094</v>
      </c>
    </row>
    <row r="1557" spans="1:22" x14ac:dyDescent="0.3">
      <c r="A1557" s="12" t="s">
        <v>3663</v>
      </c>
      <c r="B1557" s="12" t="s">
        <v>3664</v>
      </c>
      <c r="C1557" s="16" t="str">
        <f>[1]!s_info_mkt(A1557)</f>
        <v>主板</v>
      </c>
      <c r="D1557" s="16" t="str">
        <f>[1]!s_ipo_listeddate(A1557)</f>
        <v>2025-04-24</v>
      </c>
      <c r="E1557" s="16" t="str">
        <f>[1]!s_info_industry_csrc2023(A1557,"",3)</f>
        <v>汽车制造业</v>
      </c>
      <c r="F1557" s="16">
        <f>[1]!s_is(A1557,83,"FY","YTD","20251231",1,"",100000000)</f>
        <v>39.975468506200002</v>
      </c>
      <c r="G1557" s="16">
        <f>[1]!s_is(A1557,83,"FY","YTD","20241231",1,"",100000000)</f>
        <v>44.646534462799998</v>
      </c>
      <c r="H1557" s="16">
        <f>[1]!s_is(A1557,61,"FY","YTD","20251231",1,"",100000000)</f>
        <v>9.2192871236000009</v>
      </c>
      <c r="I1557" s="16">
        <f>[1]!s_is(A1557,61,"FY","YTD","20241231",1,"",100000000)</f>
        <v>11.364911046</v>
      </c>
      <c r="J1557" s="16">
        <f>[1]!s_fa_roe(A1557,"20251231")</f>
        <v>19.148199999999999</v>
      </c>
      <c r="K1557" s="16">
        <f>[1]!s_stmnote_rdexp(A1557,"20251231",1,10000)</f>
        <v>23457.847468</v>
      </c>
      <c r="L1557" s="16">
        <f>[1]!s_margin_tradingbalance(A1557,"",10000)</f>
        <v>18464.320299999999</v>
      </c>
      <c r="M1557" s="16">
        <f>[1]!s_margin_seclendingbalance(A1557,"",10000)</f>
        <v>136.22399999999999</v>
      </c>
      <c r="N1557" s="17">
        <f>[1]!s_val_ev(A1557,"",100000000)</f>
        <v>101.376</v>
      </c>
      <c r="O1557" s="17">
        <f>[1]!share_freesharesmv(A1557,"",100000000)</f>
        <v>31.815319219200006</v>
      </c>
      <c r="P1557" s="17">
        <f ca="1">[1]!s_dq_amount_btin(A1557,TODAY()-1,100000000)</f>
        <v>0.54230029000000002</v>
      </c>
      <c r="Q1557" s="17">
        <f ca="1">[1]!s_dq_turn(A1557,TODAY()-1)</f>
        <v>1.6973399143960521</v>
      </c>
      <c r="R1557" s="2">
        <f>[1]!s_pq_amount(A1557,"20260101","",100000000)</f>
        <v>116.37988282000001</v>
      </c>
      <c r="S1557" s="2">
        <f>[1]!s_pq_avgamount(A1557,"20260101","",100000000)</f>
        <v>1.0677053469724771</v>
      </c>
      <c r="T1557" s="17">
        <f>[1]!s_ipo_dilutedpe(A1557)</f>
        <v>13.5</v>
      </c>
      <c r="U1557" s="12">
        <f>[1]!s_ipo_collection_total(A1557,100000000)</f>
        <v>37.4</v>
      </c>
      <c r="V1557" s="18">
        <f>[1]!s_val_pe_ttm(A1557,"")</f>
        <v>12.53791618347168</v>
      </c>
    </row>
    <row r="1558" spans="1:22" x14ac:dyDescent="0.3">
      <c r="A1558" s="12" t="s">
        <v>3665</v>
      </c>
      <c r="B1558" s="12" t="s">
        <v>3666</v>
      </c>
      <c r="C1558" s="16" t="str">
        <f>[1]!s_info_mkt(A1558)</f>
        <v>主板</v>
      </c>
      <c r="D1558" s="16" t="str">
        <f>[1]!s_ipo_listeddate(A1558)</f>
        <v>1993-12-01</v>
      </c>
      <c r="E1558" s="16" t="str">
        <f>[1]!s_info_industry_csrc2023(A1558,"",3)</f>
        <v>汽车制造业</v>
      </c>
      <c r="F1558" s="16">
        <f>[1]!s_is(A1558,83,"FY","YTD","20251231",1,"",100000000)</f>
        <v>391.69909928999999</v>
      </c>
      <c r="G1558" s="16">
        <f>[1]!s_is(A1558,83,"FY","YTD","20241231",1,"",100000000)</f>
        <v>383.74160748000003</v>
      </c>
      <c r="H1558" s="16">
        <f>[1]!s_is(A1558,61,"FY","YTD","20251231",1,"",100000000)</f>
        <v>11.874657190000001</v>
      </c>
      <c r="I1558" s="16">
        <f>[1]!s_is(A1558,61,"FY","YTD","20241231",1,"",100000000)</f>
        <v>15.37139024</v>
      </c>
      <c r="J1558" s="16">
        <f>[1]!s_fa_roe(A1558,"20251231")</f>
        <v>10.329000000000001</v>
      </c>
      <c r="K1558" s="16">
        <f>[1]!s_stmnote_rdexp(A1558,"20251231",1,10000)</f>
        <v>149044.7935</v>
      </c>
      <c r="L1558" s="16">
        <f>[1]!s_margin_tradingbalance(A1558,"",10000)</f>
        <v>11055.9182</v>
      </c>
      <c r="M1558" s="16">
        <f>[1]!s_margin_seclendingbalance(A1558,"",10000)</f>
        <v>158.43870000000001</v>
      </c>
      <c r="N1558" s="17">
        <f>[1]!s_val_ev(A1558,"",100000000)</f>
        <v>121.099888048</v>
      </c>
      <c r="O1558" s="17">
        <f>[1]!share_freesharesmv(A1558,"",100000000)</f>
        <v>28.815967864000001</v>
      </c>
      <c r="P1558" s="17">
        <f ca="1">[1]!s_dq_amount_btin(A1558,TODAY()-1,100000000)</f>
        <v>0.68935426</v>
      </c>
      <c r="Q1558" s="17">
        <f ca="1">[1]!s_dq_turn(A1558,TODAY()-1)</f>
        <v>0.76891654172689916</v>
      </c>
      <c r="R1558" s="2">
        <f>[1]!s_pq_amount(A1558,"20260101","",100000000)</f>
        <v>96.176754889999998</v>
      </c>
      <c r="S1558" s="2">
        <f>[1]!s_pq_avgamount(A1558,"20260101","",100000000)</f>
        <v>0.88235554944954131</v>
      </c>
      <c r="T1558" s="17">
        <f>[1]!s_ipo_dilutedpe(A1558)</f>
        <v>0</v>
      </c>
      <c r="U1558" s="12">
        <f>[1]!s_ipo_collection_total(A1558,100000000)</f>
        <v>3.1751999999999998</v>
      </c>
      <c r="V1558" s="18">
        <f>[1]!s_val_pe_ttm(A1558,"")</f>
        <v>12.39078426361084</v>
      </c>
    </row>
    <row r="1559" spans="1:22" x14ac:dyDescent="0.3">
      <c r="A1559" s="12" t="s">
        <v>3667</v>
      </c>
      <c r="B1559" s="12" t="s">
        <v>3668</v>
      </c>
      <c r="C1559" s="16" t="str">
        <f>[1]!s_info_mkt(A1559)</f>
        <v>创业板</v>
      </c>
      <c r="D1559" s="16" t="str">
        <f>[1]!s_ipo_listeddate(A1559)</f>
        <v>2011-03-16</v>
      </c>
      <c r="E1559" s="16" t="str">
        <f>[1]!s_info_industry_csrc2023(A1559,"",3)</f>
        <v>农、林、牧、渔专业及辅助性活动</v>
      </c>
      <c r="F1559" s="16">
        <f>[1]!s_is(A1559,83,"FY","YTD","20251231",1,"",100000000)</f>
        <v>2.4913415315999998</v>
      </c>
      <c r="G1559" s="16">
        <f>[1]!s_is(A1559,83,"FY","YTD","20241231",1,"",100000000)</f>
        <v>1.5651195511000002</v>
      </c>
      <c r="H1559" s="16">
        <f>[1]!s_is(A1559,61,"FY","YTD","20251231",1,"",100000000)</f>
        <v>1.0715775148</v>
      </c>
      <c r="I1559" s="16">
        <f>[1]!s_is(A1559,61,"FY","YTD","20241231",1,"",100000000)</f>
        <v>-0.50616492260000001</v>
      </c>
      <c r="J1559" s="16">
        <f>[1]!s_fa_roe(A1559,"20251231")</f>
        <v>15.134499999999999</v>
      </c>
      <c r="K1559" s="16">
        <f>[1]!s_stmnote_rdexp(A1559,"20251231",1,10000)</f>
        <v>974.78142500000001</v>
      </c>
      <c r="L1559" s="16">
        <f>[1]!s_margin_tradingbalance(A1559,"",10000)</f>
        <v>19131.769</v>
      </c>
      <c r="M1559" s="16">
        <f>[1]!s_margin_seclendingbalance(A1559,"",10000)</f>
        <v>0</v>
      </c>
      <c r="N1559" s="17">
        <f>[1]!s_val_ev(A1559,"",100000000)</f>
        <v>49.049599999999998</v>
      </c>
      <c r="O1559" s="17">
        <f>[1]!share_freesharesmv(A1559,"",100000000)</f>
        <v>40.2519937621</v>
      </c>
      <c r="P1559" s="17">
        <f ca="1">[1]!s_dq_amount_btin(A1559,TODAY()-1,100000000)</f>
        <v>2.3531916900000001</v>
      </c>
      <c r="Q1559" s="17">
        <f ca="1">[1]!s_dq_turn(A1559,TODAY()-1)</f>
        <v>5.6027546679063702</v>
      </c>
      <c r="R1559" s="2">
        <f>[1]!s_pq_amount(A1559,"20260101","",100000000)</f>
        <v>1074.55770757</v>
      </c>
      <c r="S1559" s="2">
        <f>[1]!s_pq_avgamount(A1559,"20260101","",100000000)</f>
        <v>9.8583275923853204</v>
      </c>
      <c r="T1559" s="17">
        <f>[1]!s_ipo_dilutedpe(A1559)</f>
        <v>88.89</v>
      </c>
      <c r="U1559" s="12">
        <f>[1]!s_ipo_collection_total(A1559,100000000)</f>
        <v>9.6</v>
      </c>
      <c r="V1559" s="18">
        <f>[1]!s_val_pe_ttm(A1559,"")</f>
        <v>43.291206359863281</v>
      </c>
    </row>
    <row r="1560" spans="1:22" x14ac:dyDescent="0.3">
      <c r="A1560" s="12" t="s">
        <v>3669</v>
      </c>
      <c r="B1560" s="12" t="s">
        <v>3670</v>
      </c>
      <c r="C1560" s="16" t="str">
        <f>[1]!s_info_mkt(A1560)</f>
        <v>创业板</v>
      </c>
      <c r="D1560" s="16" t="str">
        <f>[1]!s_ipo_listeddate(A1560)</f>
        <v>2021-03-03</v>
      </c>
      <c r="E1560" s="16" t="str">
        <f>[1]!s_info_industry_csrc2023(A1560,"",3)</f>
        <v>专用设备制造业</v>
      </c>
      <c r="F1560" s="16">
        <f>[1]!s_is(A1560,83,"FY","YTD","20251231",1,"",100000000)</f>
        <v>5.4651402277000001</v>
      </c>
      <c r="G1560" s="16">
        <f>[1]!s_is(A1560,83,"FY","YTD","20241231",1,"",100000000)</f>
        <v>5.0902711257000002</v>
      </c>
      <c r="H1560" s="16">
        <f>[1]!s_is(A1560,61,"FY","YTD","20251231",1,"",100000000)</f>
        <v>0.9205361178</v>
      </c>
      <c r="I1560" s="16">
        <f>[1]!s_is(A1560,61,"FY","YTD","20241231",1,"",100000000)</f>
        <v>0.96715099590000009</v>
      </c>
      <c r="J1560" s="16">
        <f>[1]!s_fa_roe(A1560,"20251231")</f>
        <v>11.7872</v>
      </c>
      <c r="K1560" s="16">
        <f>[1]!s_stmnote_rdexp(A1560,"20251231",1,10000)</f>
        <v>2535.775987</v>
      </c>
      <c r="L1560" s="16">
        <f>[1]!s_margin_tradingbalance(A1560,"",10000)</f>
        <v>9771.4894000000004</v>
      </c>
      <c r="M1560" s="16">
        <f>[1]!s_margin_seclendingbalance(A1560,"",10000)</f>
        <v>0</v>
      </c>
      <c r="N1560" s="17">
        <f>[1]!s_val_ev(A1560,"",100000000)</f>
        <v>26.918428800000001</v>
      </c>
      <c r="O1560" s="17">
        <f>[1]!share_freesharesmv(A1560,"",100000000)</f>
        <v>12.609504912</v>
      </c>
      <c r="P1560" s="17">
        <f ca="1">[1]!s_dq_amount_btin(A1560,TODAY()-1,100000000)</f>
        <v>0.32650328000000001</v>
      </c>
      <c r="Q1560" s="17">
        <f ca="1">[1]!s_dq_turn(A1560,TODAY()-1)</f>
        <v>1.9098196530748419</v>
      </c>
      <c r="R1560" s="2">
        <f>[1]!s_pq_amount(A1560,"20260101","",100000000)</f>
        <v>82.098376079999994</v>
      </c>
      <c r="S1560" s="2">
        <f>[1]!s_pq_avgamount(A1560,"20260101","",100000000)</f>
        <v>0.75319611082568805</v>
      </c>
      <c r="T1560" s="17">
        <f>[1]!s_ipo_dilutedpe(A1560)</f>
        <v>14.6</v>
      </c>
      <c r="U1560" s="12">
        <f>[1]!s_ipo_collection_total(A1560,100000000)</f>
        <v>2.1025</v>
      </c>
      <c r="V1560" s="18">
        <f>[1]!s_val_pe_ttm(A1560,"")</f>
        <v>36.476478576660156</v>
      </c>
    </row>
    <row r="1561" spans="1:22" x14ac:dyDescent="0.3">
      <c r="A1561" s="12" t="s">
        <v>3671</v>
      </c>
      <c r="B1561" s="12" t="s">
        <v>3672</v>
      </c>
      <c r="C1561" s="16" t="str">
        <f>[1]!s_info_mkt(A1561)</f>
        <v>主板</v>
      </c>
      <c r="D1561" s="16" t="str">
        <f>[1]!s_ipo_listeddate(A1561)</f>
        <v>2019-01-17</v>
      </c>
      <c r="E1561" s="16" t="str">
        <f>[1]!s_info_industry_csrc2023(A1561,"",3)</f>
        <v>化学纤维制造业</v>
      </c>
      <c r="F1561" s="16">
        <f>[1]!s_is(A1561,83,"FY","YTD","20251231",1,"",100000000)</f>
        <v>16.583132947399999</v>
      </c>
      <c r="G1561" s="16">
        <f>[1]!s_is(A1561,83,"FY","YTD","20241231",1,"",100000000)</f>
        <v>16.786978358100001</v>
      </c>
      <c r="H1561" s="16">
        <f>[1]!s_is(A1561,61,"FY","YTD","20251231",1,"",100000000)</f>
        <v>0.76634700219999996</v>
      </c>
      <c r="I1561" s="16">
        <f>[1]!s_is(A1561,61,"FY","YTD","20241231",1,"",100000000)</f>
        <v>0.57763484809999999</v>
      </c>
      <c r="J1561" s="16">
        <f>[1]!s_fa_roe(A1561,"20251231")</f>
        <v>5.9720000000000004</v>
      </c>
      <c r="K1561" s="16">
        <f>[1]!s_stmnote_rdexp(A1561,"20251231",1,10000)</f>
        <v>5991.3405149999999</v>
      </c>
      <c r="L1561" s="16">
        <f>[1]!s_margin_tradingbalance(A1561,"",10000)</f>
        <v>0</v>
      </c>
      <c r="M1561" s="16">
        <f>[1]!s_margin_seclendingbalance(A1561,"",10000)</f>
        <v>0</v>
      </c>
      <c r="N1561" s="17">
        <f>[1]!s_val_ev(A1561,"",100000000)</f>
        <v>24.209249889599999</v>
      </c>
      <c r="O1561" s="17">
        <f>[1]!share_freesharesmv(A1561,"",100000000)</f>
        <v>9.673331794200001</v>
      </c>
      <c r="P1561" s="17">
        <f ca="1">[1]!s_dq_amount_btin(A1561,TODAY()-1,100000000)</f>
        <v>0.37534963999999998</v>
      </c>
      <c r="Q1561" s="17">
        <f ca="1">[1]!s_dq_turn(A1561,TODAY()-1)</f>
        <v>1.5546585528933898</v>
      </c>
      <c r="R1561" s="2">
        <f>[1]!s_pq_amount(A1561,"20260101","",100000000)</f>
        <v>106.34566257</v>
      </c>
      <c r="S1561" s="2">
        <f>[1]!s_pq_avgamount(A1561,"20260101","",100000000)</f>
        <v>0.97564828045871554</v>
      </c>
      <c r="T1561" s="17">
        <f>[1]!s_ipo_dilutedpe(A1561)</f>
        <v>18.95</v>
      </c>
      <c r="U1561" s="12">
        <f>[1]!s_ipo_collection_total(A1561,100000000)</f>
        <v>5.7804840000000004</v>
      </c>
      <c r="V1561" s="18">
        <f>[1]!s_val_pe_ttm(A1561,"")</f>
        <v>29.219385147094727</v>
      </c>
    </row>
    <row r="1562" spans="1:22" x14ac:dyDescent="0.3">
      <c r="A1562" s="12" t="s">
        <v>3673</v>
      </c>
      <c r="B1562" s="12" t="s">
        <v>3674</v>
      </c>
      <c r="C1562" s="16" t="str">
        <f>[1]!s_info_mkt(A1562)</f>
        <v>主板</v>
      </c>
      <c r="D1562" s="16" t="str">
        <f>[1]!s_ipo_listeddate(A1562)</f>
        <v>2006-11-20</v>
      </c>
      <c r="E1562" s="16" t="str">
        <f>[1]!s_info_industry_csrc2023(A1562,"",3)</f>
        <v>建筑装饰、装修和其他建筑业</v>
      </c>
      <c r="F1562" s="16">
        <f>[1]!s_is(A1562,83,"FY","YTD","20251231",1,"",100000000)</f>
        <v>173.06048352319999</v>
      </c>
      <c r="G1562" s="16">
        <f>[1]!s_is(A1562,83,"FY","YTD","20241231",1,"",100000000)</f>
        <v>183.29220950080003</v>
      </c>
      <c r="H1562" s="16">
        <f>[1]!s_is(A1562,61,"FY","YTD","20251231",1,"",100000000)</f>
        <v>4.4366770065000001</v>
      </c>
      <c r="I1562" s="16">
        <f>[1]!s_is(A1562,61,"FY","YTD","20241231",1,"",100000000)</f>
        <v>5.4383734214999997</v>
      </c>
      <c r="J1562" s="16">
        <f>[1]!s_fa_roe(A1562,"20251231")</f>
        <v>3.2410999999999999</v>
      </c>
      <c r="K1562" s="16">
        <f>[1]!s_stmnote_rdexp(A1562,"20251231",1,10000)</f>
        <v>52984.898776000002</v>
      </c>
      <c r="L1562" s="16">
        <f>[1]!s_margin_tradingbalance(A1562,"",10000)</f>
        <v>33973.356599999999</v>
      </c>
      <c r="M1562" s="16">
        <f>[1]!s_margin_seclendingbalance(A1562,"",10000)</f>
        <v>373.77480000000003</v>
      </c>
      <c r="N1562" s="17">
        <f>[1]!s_val_ev(A1562,"",100000000)</f>
        <v>127.45553707199998</v>
      </c>
      <c r="O1562" s="17">
        <f>[1]!share_freesharesmv(A1562,"",100000000)</f>
        <v>64.227266495999999</v>
      </c>
      <c r="P1562" s="17">
        <f ca="1">[1]!s_dq_amount_btin(A1562,TODAY()-1,100000000)</f>
        <v>8.0938738600000004</v>
      </c>
      <c r="Q1562" s="17">
        <f ca="1">[1]!s_dq_turn(A1562,TODAY()-1)</f>
        <v>6.422076549834542</v>
      </c>
      <c r="R1562" s="2">
        <f>[1]!s_pq_amount(A1562,"20260101","",100000000)</f>
        <v>1023.23438291</v>
      </c>
      <c r="S1562" s="2">
        <f>[1]!s_pq_avgamount(A1562,"20260101","",100000000)</f>
        <v>9.3874714028440369</v>
      </c>
      <c r="T1562" s="17">
        <f>[1]!s_ipo_dilutedpe(A1562)</f>
        <v>26.43</v>
      </c>
      <c r="U1562" s="12">
        <f>[1]!s_ipo_collection_total(A1562,100000000)</f>
        <v>3.0720000000000001</v>
      </c>
      <c r="V1562" s="18">
        <f>[1]!s_val_pe_ttm(A1562,"")</f>
        <v>31.415704727172852</v>
      </c>
    </row>
    <row r="1563" spans="1:22" x14ac:dyDescent="0.3">
      <c r="A1563" s="12" t="s">
        <v>3675</v>
      </c>
      <c r="B1563" s="12" t="s">
        <v>3676</v>
      </c>
      <c r="C1563" s="16" t="str">
        <f>[1]!s_info_mkt(A1563)</f>
        <v>创业板</v>
      </c>
      <c r="D1563" s="16" t="str">
        <f>[1]!s_ipo_listeddate(A1563)</f>
        <v>2024-10-17</v>
      </c>
      <c r="E1563" s="16" t="str">
        <f>[1]!s_info_industry_csrc2023(A1563,"",3)</f>
        <v>软件和信息技术服务业</v>
      </c>
      <c r="F1563" s="16">
        <f>[1]!s_is(A1563,83,"FY","YTD","20251231",1,"",100000000)</f>
        <v>5.1058020052000002</v>
      </c>
      <c r="G1563" s="16">
        <f>[1]!s_is(A1563,83,"FY","YTD","20241231",1,"",100000000)</f>
        <v>4.8889566404</v>
      </c>
      <c r="H1563" s="16">
        <f>[1]!s_is(A1563,61,"FY","YTD","20251231",1,"",100000000)</f>
        <v>1.0640587593999999</v>
      </c>
      <c r="I1563" s="16">
        <f>[1]!s_is(A1563,61,"FY","YTD","20241231",1,"",100000000)</f>
        <v>1.234630092</v>
      </c>
      <c r="J1563" s="16">
        <f>[1]!s_fa_roe(A1563,"20251231")</f>
        <v>11.041700000000001</v>
      </c>
      <c r="K1563" s="16">
        <f>[1]!s_stmnote_rdexp(A1563,"20251231",1,10000)</f>
        <v>5121.4121090000008</v>
      </c>
      <c r="L1563" s="16">
        <f>[1]!s_margin_tradingbalance(A1563,"",10000)</f>
        <v>18857.509900000001</v>
      </c>
      <c r="M1563" s="16">
        <f>[1]!s_margin_seclendingbalance(A1563,"",10000)</f>
        <v>46.144799999999996</v>
      </c>
      <c r="N1563" s="17">
        <f>[1]!s_val_ev(A1563,"",100000000)</f>
        <v>54.997072000000003</v>
      </c>
      <c r="O1563" s="17">
        <f>[1]!share_freesharesmv(A1563,"",100000000)</f>
        <v>18.199077999999997</v>
      </c>
      <c r="P1563" s="17">
        <f ca="1">[1]!s_dq_amount_btin(A1563,TODAY()-1,100000000)</f>
        <v>0.56707514999999997</v>
      </c>
      <c r="Q1563" s="17">
        <f ca="1">[1]!s_dq_turn(A1563,TODAY()-1)</f>
        <v>2.9799864314789688</v>
      </c>
      <c r="R1563" s="2">
        <f>[1]!s_pq_amount(A1563,"20260101","",100000000)</f>
        <v>276.79011974000002</v>
      </c>
      <c r="S1563" s="2">
        <f>[1]!s_pq_avgamount(A1563,"20260101","",100000000)</f>
        <v>2.5393588966972476</v>
      </c>
      <c r="T1563" s="17">
        <f>[1]!s_ipo_dilutedpe(A1563)</f>
        <v>11.73</v>
      </c>
      <c r="U1563" s="12">
        <f>[1]!s_ipo_collection_total(A1563,100000000)</f>
        <v>3.0914000000000001</v>
      </c>
      <c r="V1563" s="18">
        <f>[1]!s_val_pe_ttm(A1563,"")</f>
        <v>51.208671569824219</v>
      </c>
    </row>
    <row r="1564" spans="1:22" x14ac:dyDescent="0.3">
      <c r="A1564" s="12" t="s">
        <v>3677</v>
      </c>
      <c r="B1564" s="12" t="s">
        <v>3678</v>
      </c>
      <c r="C1564" s="16" t="str">
        <f>[1]!s_info_mkt(A1564)</f>
        <v>科创板</v>
      </c>
      <c r="D1564" s="16" t="str">
        <f>[1]!s_ipo_listeddate(A1564)</f>
        <v>2020-09-22</v>
      </c>
      <c r="E1564" s="16" t="str">
        <f>[1]!s_info_industry_csrc2023(A1564,"",3)</f>
        <v>生态保护和环境治理业</v>
      </c>
      <c r="F1564" s="16">
        <f>[1]!s_is(A1564,83,"FY","YTD","20251231",1,"",100000000)</f>
        <v>3.8020822404000003</v>
      </c>
      <c r="G1564" s="16">
        <f>[1]!s_is(A1564,83,"FY","YTD","20241231",1,"",100000000)</f>
        <v>2.7761872654000004</v>
      </c>
      <c r="H1564" s="16">
        <f>[1]!s_is(A1564,61,"FY","YTD","20251231",1,"",100000000)</f>
        <v>-0.70101818339999999</v>
      </c>
      <c r="I1564" s="16">
        <f>[1]!s_is(A1564,61,"FY","YTD","20241231",1,"",100000000)</f>
        <v>-0.5655153155</v>
      </c>
      <c r="J1564" s="16">
        <f>[1]!s_fa_roe(A1564,"20251231")</f>
        <v>-8.7795000000000005</v>
      </c>
      <c r="K1564" s="16">
        <f>[1]!s_stmnote_rdexp(A1564,"20251231",1,10000)</f>
        <v>1466.9916940000001</v>
      </c>
      <c r="L1564" s="16">
        <f>[1]!s_margin_tradingbalance(A1564,"",10000)</f>
        <v>12595.047399999999</v>
      </c>
      <c r="M1564" s="16">
        <f>[1]!s_margin_seclendingbalance(A1564,"",10000)</f>
        <v>0</v>
      </c>
      <c r="N1564" s="17">
        <f>[1]!s_val_ev(A1564,"",100000000)</f>
        <v>29.5797479109</v>
      </c>
      <c r="O1564" s="17">
        <f>[1]!share_freesharesmv(A1564,"",100000000)</f>
        <v>21.386184609899999</v>
      </c>
      <c r="P1564" s="17">
        <f ca="1">[1]!s_dq_amount_btin(A1564,TODAY()-1,100000000)</f>
        <v>1.3308093900000002</v>
      </c>
      <c r="Q1564" s="17">
        <f ca="1">[1]!s_dq_turn(A1564,TODAY()-1)</f>
        <v>4.553707379986311</v>
      </c>
      <c r="R1564" s="2">
        <f>[1]!s_pq_amount(A1564,"20260101","",100000000)</f>
        <v>95.888751130000003</v>
      </c>
      <c r="S1564" s="2">
        <f>[1]!s_pq_avgamount(A1564,"20260101","",100000000)</f>
        <v>0.87971331311926604</v>
      </c>
      <c r="T1564" s="17">
        <f>[1]!s_ipo_dilutedpe(A1564)</f>
        <v>34.01</v>
      </c>
      <c r="U1564" s="12">
        <f>[1]!s_ipo_collection_total(A1564,100000000)</f>
        <v>3.652936</v>
      </c>
      <c r="V1564" s="18">
        <f>[1]!s_val_pe_ttm(A1564,"")</f>
        <v>-49.044960021972656</v>
      </c>
    </row>
    <row r="1565" spans="1:22" x14ac:dyDescent="0.3">
      <c r="A1565" s="12" t="s">
        <v>3679</v>
      </c>
      <c r="B1565" s="12" t="s">
        <v>3680</v>
      </c>
      <c r="C1565" s="16" t="str">
        <f>[1]!s_info_mkt(A1565)</f>
        <v>创业板</v>
      </c>
      <c r="D1565" s="16" t="str">
        <f>[1]!s_ipo_listeddate(A1565)</f>
        <v>2016-03-24</v>
      </c>
      <c r="E1565" s="16" t="str">
        <f>[1]!s_info_industry_csrc2023(A1565,"",3)</f>
        <v>建筑装饰、装修和其他建筑业</v>
      </c>
      <c r="F1565" s="16">
        <f>[1]!s_is(A1565,83,"FY","YTD","20251231",1,"",100000000)</f>
        <v>1.7981959084000001</v>
      </c>
      <c r="G1565" s="16">
        <f>[1]!s_is(A1565,83,"FY","YTD","20241231",1,"",100000000)</f>
        <v>1.1689294574</v>
      </c>
      <c r="H1565" s="16">
        <f>[1]!s_is(A1565,61,"FY","YTD","20251231",1,"",100000000)</f>
        <v>-0.67574213220000001</v>
      </c>
      <c r="I1565" s="16">
        <f>[1]!s_is(A1565,61,"FY","YTD","20241231",1,"",100000000)</f>
        <v>-1.3095205079000001</v>
      </c>
      <c r="J1565" s="16">
        <f>[1]!s_fa_roe(A1565,"20251231")</f>
        <v>-9.1575000000000006</v>
      </c>
      <c r="K1565" s="16">
        <f>[1]!s_stmnote_rdexp(A1565,"20251231",1,10000)</f>
        <v>206.33292800000001</v>
      </c>
      <c r="L1565" s="16">
        <f>[1]!s_margin_tradingbalance(A1565,"",10000)</f>
        <v>0</v>
      </c>
      <c r="M1565" s="16">
        <f>[1]!s_margin_seclendingbalance(A1565,"",10000)</f>
        <v>0</v>
      </c>
      <c r="N1565" s="17">
        <f>[1]!s_val_ev(A1565,"",100000000)</f>
        <v>69.711672224099999</v>
      </c>
      <c r="O1565" s="17">
        <f>[1]!share_freesharesmv(A1565,"",100000000)</f>
        <v>32.280837002399998</v>
      </c>
      <c r="P1565" s="17">
        <f ca="1">[1]!s_dq_amount_btin(A1565,TODAY()-1,100000000)</f>
        <v>1.0344227800000001</v>
      </c>
      <c r="Q1565" s="17">
        <f ca="1">[1]!s_dq_turn(A1565,TODAY()-1)</f>
        <v>2.8792153801878735</v>
      </c>
      <c r="R1565" s="2">
        <f>[1]!s_pq_amount(A1565,"20260101","",100000000)</f>
        <v>59.158874779999998</v>
      </c>
      <c r="S1565" s="2">
        <f>[1]!s_pq_avgamount(A1565,"20260101","",100000000)</f>
        <v>0.55288668018691589</v>
      </c>
      <c r="T1565" s="17">
        <f>[1]!s_ipo_dilutedpe(A1565)</f>
        <v>22.96</v>
      </c>
      <c r="U1565" s="12">
        <f>[1]!s_ipo_collection_total(A1565,100000000)</f>
        <v>2.5739999999999998</v>
      </c>
      <c r="V1565" s="18">
        <f>[1]!s_val_pe_ttm(A1565,"")</f>
        <v>-109.32671356201172</v>
      </c>
    </row>
    <row r="1566" spans="1:22" x14ac:dyDescent="0.3">
      <c r="A1566" s="12" t="s">
        <v>3681</v>
      </c>
      <c r="B1566" s="12" t="s">
        <v>3682</v>
      </c>
      <c r="C1566" s="16" t="str">
        <f>[1]!s_info_mkt(A1566)</f>
        <v>主板</v>
      </c>
      <c r="D1566" s="16" t="str">
        <f>[1]!s_ipo_listeddate(A1566)</f>
        <v>2009-09-10</v>
      </c>
      <c r="E1566" s="16" t="str">
        <f>[1]!s_info_industry_csrc2023(A1566,"",3)</f>
        <v>文教、工美、体育和娱乐用品制造业</v>
      </c>
      <c r="F1566" s="16">
        <f>[1]!s_is(A1566,83,"FY","YTD","20251231",1,"",100000000)</f>
        <v>24.728077820599999</v>
      </c>
      <c r="G1566" s="16">
        <f>[1]!s_is(A1566,83,"FY","YTD","20241231",1,"",100000000)</f>
        <v>27.153059599899997</v>
      </c>
      <c r="H1566" s="16">
        <f>[1]!s_is(A1566,61,"FY","YTD","20251231",1,"",100000000)</f>
        <v>0.71874775760000009</v>
      </c>
      <c r="I1566" s="16">
        <f>[1]!s_is(A1566,61,"FY","YTD","20241231",1,"",100000000)</f>
        <v>-2.8528801574</v>
      </c>
      <c r="J1566" s="16">
        <f>[1]!s_fa_roe(A1566,"20251231")</f>
        <v>2.4152999999999998</v>
      </c>
      <c r="K1566" s="16">
        <f>[1]!s_stmnote_rdexp(A1566,"20251231",1,10000)</f>
        <v>18259.439263</v>
      </c>
      <c r="L1566" s="16">
        <f>[1]!s_margin_tradingbalance(A1566,"",10000)</f>
        <v>46002.079700000002</v>
      </c>
      <c r="M1566" s="16">
        <f>[1]!s_margin_seclendingbalance(A1566,"",10000)</f>
        <v>93.814999999999998</v>
      </c>
      <c r="N1566" s="17">
        <f>[1]!s_val_ev(A1566,"",100000000)</f>
        <v>96.263350274699988</v>
      </c>
      <c r="O1566" s="17">
        <f>[1]!share_freesharesmv(A1566,"",100000000)</f>
        <v>56.263520714099997</v>
      </c>
      <c r="P1566" s="17">
        <f ca="1">[1]!s_dq_amount_btin(A1566,TODAY()-1,100000000)</f>
        <v>1.7651930300000001</v>
      </c>
      <c r="Q1566" s="17">
        <f ca="1">[1]!s_dq_turn(A1566,TODAY()-1)</f>
        <v>2.6818660526700682</v>
      </c>
      <c r="R1566" s="2">
        <f>[1]!s_pq_amount(A1566,"20260101","",100000000)</f>
        <v>459.20818050000003</v>
      </c>
      <c r="S1566" s="2">
        <f>[1]!s_pq_avgamount(A1566,"20260101","",100000000)</f>
        <v>4.2129190871559627</v>
      </c>
      <c r="T1566" s="17">
        <f>[1]!s_ipo_dilutedpe(A1566)</f>
        <v>58.26</v>
      </c>
      <c r="U1566" s="12">
        <f>[1]!s_ipo_collection_total(A1566,100000000)</f>
        <v>9.1679999999999993</v>
      </c>
      <c r="V1566" s="18">
        <f>[1]!s_val_pe_ttm(A1566,"")</f>
        <v>124.22490692138672</v>
      </c>
    </row>
    <row r="1567" spans="1:22" x14ac:dyDescent="0.3">
      <c r="A1567" s="12" t="s">
        <v>3683</v>
      </c>
      <c r="B1567" s="12" t="s">
        <v>3684</v>
      </c>
      <c r="C1567" s="16" t="str">
        <f>[1]!s_info_mkt(A1567)</f>
        <v>主板</v>
      </c>
      <c r="D1567" s="16" t="str">
        <f>[1]!s_ipo_listeddate(A1567)</f>
        <v>2015-05-28</v>
      </c>
      <c r="E1567" s="16" t="str">
        <f>[1]!s_info_industry_csrc2023(A1567,"",3)</f>
        <v>医药制造业</v>
      </c>
      <c r="F1567" s="16">
        <f>[1]!s_is(A1567,83,"FY","YTD","20251231",1,"",100000000)</f>
        <v>3.2248388760000002</v>
      </c>
      <c r="G1567" s="16">
        <f>[1]!s_is(A1567,83,"FY","YTD","20241231",1,"",100000000)</f>
        <v>3.7978022417000004</v>
      </c>
      <c r="H1567" s="16">
        <f>[1]!s_is(A1567,61,"FY","YTD","20251231",1,"",100000000)</f>
        <v>-1.9323935138999999</v>
      </c>
      <c r="I1567" s="16">
        <f>[1]!s_is(A1567,61,"FY","YTD","20241231",1,"",100000000)</f>
        <v>-1.3076368885</v>
      </c>
      <c r="J1567" s="16">
        <f>[1]!s_fa_roe(A1567,"20251231")</f>
        <v>-27.8034</v>
      </c>
      <c r="K1567" s="16">
        <f>[1]!s_stmnote_rdexp(A1567,"20251231",1,10000)</f>
        <v>1270.1213380000002</v>
      </c>
      <c r="L1567" s="16">
        <f>[1]!s_margin_tradingbalance(A1567,"",10000)</f>
        <v>0</v>
      </c>
      <c r="M1567" s="16">
        <f>[1]!s_margin_seclendingbalance(A1567,"",10000)</f>
        <v>0</v>
      </c>
      <c r="N1567" s="17">
        <f>[1]!s_val_ev(A1567,"",100000000)</f>
        <v>34.548024206000001</v>
      </c>
      <c r="O1567" s="17">
        <f>[1]!share_freesharesmv(A1567,"",100000000)</f>
        <v>14.788695902500001</v>
      </c>
      <c r="P1567" s="17">
        <f ca="1">[1]!s_dq_amount_btin(A1567,TODAY()-1,100000000)</f>
        <v>0.72125713999999996</v>
      </c>
      <c r="Q1567" s="17">
        <f ca="1">[1]!s_dq_turn(A1567,TODAY()-1)</f>
        <v>2.1105283565633495</v>
      </c>
      <c r="R1567" s="2">
        <f>[1]!s_pq_amount(A1567,"20260101","",100000000)</f>
        <v>70.865808090000002</v>
      </c>
      <c r="S1567" s="2">
        <f>[1]!s_pq_avgamount(A1567,"20260101","",100000000)</f>
        <v>0.65014502834862387</v>
      </c>
      <c r="T1567" s="17">
        <f>[1]!s_ipo_dilutedpe(A1567)</f>
        <v>22.98</v>
      </c>
      <c r="U1567" s="12">
        <f>[1]!s_ipo_collection_total(A1567,100000000)</f>
        <v>7.6050000000000004</v>
      </c>
      <c r="V1567" s="18">
        <f>[1]!s_val_pe_ttm(A1567,"")</f>
        <v>-20.125585556030273</v>
      </c>
    </row>
    <row r="1568" spans="1:22" x14ac:dyDescent="0.3">
      <c r="A1568" s="12" t="s">
        <v>3685</v>
      </c>
      <c r="B1568" s="12" t="s">
        <v>3686</v>
      </c>
      <c r="C1568" s="16" t="str">
        <f>[1]!s_info_mkt(A1568)</f>
        <v>创业板</v>
      </c>
      <c r="D1568" s="16" t="str">
        <f>[1]!s_ipo_listeddate(A1568)</f>
        <v>2023-03-29</v>
      </c>
      <c r="E1568" s="16" t="str">
        <f>[1]!s_info_industry_csrc2023(A1568,"",3)</f>
        <v>电气机械和器材制造业</v>
      </c>
      <c r="F1568" s="16">
        <f>[1]!s_is(A1568,83,"FY","YTD","20251231",1,"",100000000)</f>
        <v>5.4546723227999996</v>
      </c>
      <c r="G1568" s="16">
        <f>[1]!s_is(A1568,83,"FY","YTD","20241231",1,"",100000000)</f>
        <v>5.0558612069000004</v>
      </c>
      <c r="H1568" s="16">
        <f>[1]!s_is(A1568,61,"FY","YTD","20251231",1,"",100000000)</f>
        <v>0.96525163340000009</v>
      </c>
      <c r="I1568" s="16">
        <f>[1]!s_is(A1568,61,"FY","YTD","20241231",1,"",100000000)</f>
        <v>0.90102367799999994</v>
      </c>
      <c r="J1568" s="16">
        <f>[1]!s_fa_roe(A1568,"20251231")</f>
        <v>6.4588000000000001</v>
      </c>
      <c r="K1568" s="16">
        <f>[1]!s_stmnote_rdexp(A1568,"20251231",1,10000)</f>
        <v>2219.9645930000001</v>
      </c>
      <c r="L1568" s="16">
        <f>[1]!s_margin_tradingbalance(A1568,"",10000)</f>
        <v>8157.0941999999995</v>
      </c>
      <c r="M1568" s="16">
        <f>[1]!s_margin_seclendingbalance(A1568,"",10000)</f>
        <v>17.9771</v>
      </c>
      <c r="N1568" s="17">
        <f>[1]!s_val_ev(A1568,"",100000000)</f>
        <v>29.385999999999999</v>
      </c>
      <c r="O1568" s="17">
        <f>[1]!share_freesharesmv(A1568,"",100000000)</f>
        <v>9.4454999999999991</v>
      </c>
      <c r="P1568" s="17">
        <f ca="1">[1]!s_dq_amount_btin(A1568,TODAY()-1,100000000)</f>
        <v>0.2534882</v>
      </c>
      <c r="Q1568" s="17">
        <f ca="1">[1]!s_dq_turn(A1568,TODAY()-1)</f>
        <v>2.6980044444444444</v>
      </c>
      <c r="R1568" s="2">
        <f>[1]!s_pq_amount(A1568,"20260101","",100000000)</f>
        <v>82.421947470000006</v>
      </c>
      <c r="S1568" s="2">
        <f>[1]!s_pq_avgamount(A1568,"20260101","",100000000)</f>
        <v>0.75616465568807334</v>
      </c>
      <c r="T1568" s="17">
        <f>[1]!s_ipo_dilutedpe(A1568)</f>
        <v>52.14</v>
      </c>
      <c r="U1568" s="12">
        <f>[1]!s_ipo_collection_total(A1568,100000000)</f>
        <v>10.496499999999999</v>
      </c>
      <c r="V1568" s="18">
        <f>[1]!s_val_pe_ttm(A1568,"")</f>
        <v>32.023197174072266</v>
      </c>
    </row>
    <row r="1569" spans="1:22" x14ac:dyDescent="0.3">
      <c r="A1569" s="12" t="s">
        <v>3687</v>
      </c>
      <c r="B1569" s="12" t="s">
        <v>3688</v>
      </c>
      <c r="C1569" s="16" t="str">
        <f>[1]!s_info_mkt(A1569)</f>
        <v>主板</v>
      </c>
      <c r="D1569" s="16" t="str">
        <f>[1]!s_ipo_listeddate(A1569)</f>
        <v>2016-11-17</v>
      </c>
      <c r="E1569" s="16" t="str">
        <f>[1]!s_info_industry_csrc2023(A1569,"",3)</f>
        <v>计算机、通信和其他电子设备制造业</v>
      </c>
      <c r="F1569" s="16">
        <f>[1]!s_is(A1569,83,"FY","YTD","20251231",1,"",100000000)</f>
        <v>15.197144767499999</v>
      </c>
      <c r="G1569" s="16">
        <f>[1]!s_is(A1569,83,"FY","YTD","20241231",1,"",100000000)</f>
        <v>14.656093198299999</v>
      </c>
      <c r="H1569" s="16">
        <f>[1]!s_is(A1569,61,"FY","YTD","20251231",1,"",100000000)</f>
        <v>-1.4853484675999999</v>
      </c>
      <c r="I1569" s="16">
        <f>[1]!s_is(A1569,61,"FY","YTD","20241231",1,"",100000000)</f>
        <v>0.73495583599999992</v>
      </c>
      <c r="J1569" s="16">
        <f>[1]!s_fa_roe(A1569,"20251231")</f>
        <v>-7.9947999999999997</v>
      </c>
      <c r="K1569" s="16">
        <f>[1]!s_stmnote_rdexp(A1569,"20251231",1,10000)</f>
        <v>9187.2926260000004</v>
      </c>
      <c r="L1569" s="16">
        <f>[1]!s_margin_tradingbalance(A1569,"",10000)</f>
        <v>0</v>
      </c>
      <c r="M1569" s="16">
        <f>[1]!s_margin_seclendingbalance(A1569,"",10000)</f>
        <v>0</v>
      </c>
      <c r="N1569" s="17">
        <f>[1]!s_val_ev(A1569,"",100000000)</f>
        <v>34.443633012600003</v>
      </c>
      <c r="O1569" s="17">
        <f>[1]!share_freesharesmv(A1569,"",100000000)</f>
        <v>23.140264687200002</v>
      </c>
      <c r="P1569" s="17">
        <f ca="1">[1]!s_dq_amount_btin(A1569,TODAY()-1,100000000)</f>
        <v>1.5907462699999999</v>
      </c>
      <c r="Q1569" s="17">
        <f ca="1">[1]!s_dq_turn(A1569,TODAY()-1)</f>
        <v>4.5363798627990723</v>
      </c>
      <c r="R1569" s="2">
        <f>[1]!s_pq_amount(A1569,"20260101","",100000000)</f>
        <v>143.432896</v>
      </c>
      <c r="S1569" s="2">
        <f>[1]!s_pq_avgamount(A1569,"20260101","",100000000)</f>
        <v>1.315898128440367</v>
      </c>
      <c r="T1569" s="17">
        <f>[1]!s_ipo_dilutedpe(A1569)</f>
        <v>22.98</v>
      </c>
      <c r="U1569" s="12">
        <f>[1]!s_ipo_collection_total(A1569,100000000)</f>
        <v>2.031075</v>
      </c>
      <c r="V1569" s="18">
        <f>[1]!s_val_pe_ttm(A1569,"")</f>
        <v>-16.952178955078125</v>
      </c>
    </row>
    <row r="1570" spans="1:22" x14ac:dyDescent="0.3">
      <c r="A1570" s="12" t="s">
        <v>3689</v>
      </c>
      <c r="B1570" s="12" t="s">
        <v>3690</v>
      </c>
      <c r="C1570" s="16" t="str">
        <f>[1]!s_info_mkt(A1570)</f>
        <v>创业板</v>
      </c>
      <c r="D1570" s="16" t="str">
        <f>[1]!s_ipo_listeddate(A1570)</f>
        <v>2021-09-28</v>
      </c>
      <c r="E1570" s="16" t="str">
        <f>[1]!s_info_industry_csrc2023(A1570,"",3)</f>
        <v>废弃资源综合利用业</v>
      </c>
      <c r="F1570" s="16">
        <f>[1]!s_is(A1570,83,"FY","YTD","20251231",1,"",100000000)</f>
        <v>13.743270383699999</v>
      </c>
      <c r="G1570" s="16">
        <f>[1]!s_is(A1570,83,"FY","YTD","20241231",1,"",100000000)</f>
        <v>9.4681065086</v>
      </c>
      <c r="H1570" s="16">
        <f>[1]!s_is(A1570,61,"FY","YTD","20251231",1,"",100000000)</f>
        <v>-0.31885081440000002</v>
      </c>
      <c r="I1570" s="16">
        <f>[1]!s_is(A1570,61,"FY","YTD","20241231",1,"",100000000)</f>
        <v>0.85969624200000005</v>
      </c>
      <c r="J1570" s="16">
        <f>[1]!s_fa_roe(A1570,"20251231")</f>
        <v>-3.8355000000000001</v>
      </c>
      <c r="K1570" s="16">
        <f>[1]!s_stmnote_rdexp(A1570,"20251231",1,10000)</f>
        <v>1937.45262</v>
      </c>
      <c r="L1570" s="16">
        <f>[1]!s_margin_tradingbalance(A1570,"",10000)</f>
        <v>3087.5668999999998</v>
      </c>
      <c r="M1570" s="16">
        <f>[1]!s_margin_seclendingbalance(A1570,"",10000)</f>
        <v>0</v>
      </c>
      <c r="N1570" s="17">
        <f>[1]!s_val_ev(A1570,"",100000000)</f>
        <v>38.833565901599997</v>
      </c>
      <c r="O1570" s="17">
        <f>[1]!share_freesharesmv(A1570,"",100000000)</f>
        <v>18.109687957200002</v>
      </c>
      <c r="P1570" s="17">
        <f ca="1">[1]!s_dq_amount_btin(A1570,TODAY()-1,100000000)</f>
        <v>0.39511225999999999</v>
      </c>
      <c r="Q1570" s="17">
        <f ca="1">[1]!s_dq_turn(A1570,TODAY()-1)</f>
        <v>1.4305005830005075</v>
      </c>
      <c r="R1570" s="2">
        <f>[1]!s_pq_amount(A1570,"20260101","",100000000)</f>
        <v>59.55019892</v>
      </c>
      <c r="S1570" s="2">
        <f>[1]!s_pq_avgamount(A1570,"20260101","",100000000)</f>
        <v>0.54633210018348621</v>
      </c>
      <c r="T1570" s="17">
        <f>[1]!s_ipo_dilutedpe(A1570)</f>
        <v>18.46</v>
      </c>
      <c r="U1570" s="12">
        <f>[1]!s_ipo_collection_total(A1570,100000000)</f>
        <v>2.9358</v>
      </c>
      <c r="V1570" s="18">
        <f>[1]!s_val_pe_ttm(A1570,"")</f>
        <v>-204.26048278808594</v>
      </c>
    </row>
    <row r="1571" spans="1:22" x14ac:dyDescent="0.3">
      <c r="A1571" s="12" t="s">
        <v>3691</v>
      </c>
      <c r="B1571" s="12" t="s">
        <v>3692</v>
      </c>
      <c r="C1571" s="16" t="str">
        <f>[1]!s_info_mkt(A1571)</f>
        <v>创业板</v>
      </c>
      <c r="D1571" s="16" t="str">
        <f>[1]!s_ipo_listeddate(A1571)</f>
        <v>2016-07-19</v>
      </c>
      <c r="E1571" s="16" t="str">
        <f>[1]!s_info_industry_csrc2023(A1571,"",3)</f>
        <v>土木工程建筑业</v>
      </c>
      <c r="F1571" s="16">
        <f>[1]!s_is(A1571,83,"FY","YTD","20251231",1,"",100000000)</f>
        <v>2.3375672275999997</v>
      </c>
      <c r="G1571" s="16">
        <f>[1]!s_is(A1571,83,"FY","YTD","20241231",1,"",100000000)</f>
        <v>4.1962704502000001</v>
      </c>
      <c r="H1571" s="16">
        <f>[1]!s_is(A1571,61,"FY","YTD","20251231",1,"",100000000)</f>
        <v>1.78080381E-2</v>
      </c>
      <c r="I1571" s="16">
        <f>[1]!s_is(A1571,61,"FY","YTD","20241231",1,"",100000000)</f>
        <v>0.23003575379999999</v>
      </c>
      <c r="J1571" s="16">
        <f>[1]!s_fa_roe(A1571,"20251231")</f>
        <v>0.16739999999999999</v>
      </c>
      <c r="K1571" s="16">
        <f>[1]!s_stmnote_rdexp(A1571,"20251231",1,10000)</f>
        <v>789.40447599999993</v>
      </c>
      <c r="L1571" s="16">
        <f>[1]!s_margin_tradingbalance(A1571,"",10000)</f>
        <v>0</v>
      </c>
      <c r="M1571" s="16">
        <f>[1]!s_margin_seclendingbalance(A1571,"",10000)</f>
        <v>0</v>
      </c>
      <c r="N1571" s="17">
        <f>[1]!s_val_ev(A1571,"",100000000)</f>
        <v>19.5202970098</v>
      </c>
      <c r="O1571" s="17">
        <f>[1]!share_freesharesmv(A1571,"",100000000)</f>
        <v>9.8851669080000004</v>
      </c>
      <c r="P1571" s="17">
        <f ca="1">[1]!s_dq_amount_btin(A1571,TODAY()-1,100000000)</f>
        <v>0.60536736999999996</v>
      </c>
      <c r="Q1571" s="17">
        <f ca="1">[1]!s_dq_turn(A1571,TODAY()-1)</f>
        <v>4.8789596366728407</v>
      </c>
      <c r="R1571" s="2">
        <f>[1]!s_pq_amount(A1571,"20260101","",100000000)</f>
        <v>75.120848370000004</v>
      </c>
      <c r="S1571" s="2">
        <f>[1]!s_pq_avgamount(A1571,"20260101","",100000000)</f>
        <v>0.68918209513761464</v>
      </c>
      <c r="T1571" s="17">
        <f>[1]!s_ipo_dilutedpe(A1571)</f>
        <v>22.97</v>
      </c>
      <c r="U1571" s="12">
        <f>[1]!s_ipo_collection_total(A1571,100000000)</f>
        <v>2.5702400000000001</v>
      </c>
      <c r="V1571" s="18">
        <f>[1]!s_val_pe_ttm(A1571,"")</f>
        <v>421.63534545898438</v>
      </c>
    </row>
    <row r="1572" spans="1:22" x14ac:dyDescent="0.3">
      <c r="A1572" s="12" t="s">
        <v>3693</v>
      </c>
      <c r="B1572" s="12" t="s">
        <v>3694</v>
      </c>
      <c r="C1572" s="16" t="str">
        <f>[1]!s_info_mkt(A1572)</f>
        <v>科创板</v>
      </c>
      <c r="D1572" s="16" t="str">
        <f>[1]!s_ipo_listeddate(A1572)</f>
        <v>2020-08-26</v>
      </c>
      <c r="E1572" s="16" t="str">
        <f>[1]!s_info_industry_csrc2023(A1572,"",3)</f>
        <v>化学原料和化学制品制造业</v>
      </c>
      <c r="F1572" s="16">
        <f>[1]!s_is(A1572,83,"FY","YTD","20251231",1,"",100000000)</f>
        <v>3.1822075780000003</v>
      </c>
      <c r="G1572" s="16">
        <f>[1]!s_is(A1572,83,"FY","YTD","20241231",1,"",100000000)</f>
        <v>2.2709682516999998</v>
      </c>
      <c r="H1572" s="16">
        <f>[1]!s_is(A1572,61,"FY","YTD","20251231",1,"",100000000)</f>
        <v>0.61699801180000002</v>
      </c>
      <c r="I1572" s="16">
        <f>[1]!s_is(A1572,61,"FY","YTD","20241231",1,"",100000000)</f>
        <v>0.29837796999999999</v>
      </c>
      <c r="J1572" s="16">
        <f>[1]!s_fa_roe(A1572,"20251231")</f>
        <v>4.7748999999999997</v>
      </c>
      <c r="K1572" s="16">
        <f>[1]!s_stmnote_rdexp(A1572,"20251231",1,10000)</f>
        <v>9824.9361430000008</v>
      </c>
      <c r="L1572" s="16">
        <f>[1]!s_margin_tradingbalance(A1572,"",10000)</f>
        <v>21315.212200000002</v>
      </c>
      <c r="M1572" s="16">
        <f>[1]!s_margin_seclendingbalance(A1572,"",10000)</f>
        <v>33.697800000000001</v>
      </c>
      <c r="N1572" s="17">
        <f>[1]!s_val_ev(A1572,"",100000000)</f>
        <v>42.279602969999992</v>
      </c>
      <c r="O1572" s="17">
        <f>[1]!share_freesharesmv(A1572,"",100000000)</f>
        <v>24.535910957799999</v>
      </c>
      <c r="P1572" s="17">
        <f ca="1">[1]!s_dq_amount_btin(A1572,TODAY()-1,100000000)</f>
        <v>0.54460364999999999</v>
      </c>
      <c r="Q1572" s="17">
        <f ca="1">[1]!s_dq_turn(A1572,TODAY()-1)</f>
        <v>1.2859785624897981</v>
      </c>
      <c r="R1572" s="2">
        <f>[1]!s_pq_amount(A1572,"20260101","",100000000)</f>
        <v>122.52952836999999</v>
      </c>
      <c r="S1572" s="2">
        <f>[1]!s_pq_avgamount(A1572,"20260101","",100000000)</f>
        <v>1.1241241134862385</v>
      </c>
      <c r="T1572" s="17">
        <f>[1]!s_ipo_dilutedpe(A1572)</f>
        <v>45.26</v>
      </c>
      <c r="U1572" s="12">
        <f>[1]!s_ipo_collection_total(A1572,100000000)</f>
        <v>6.1769999999999996</v>
      </c>
      <c r="V1572" s="18">
        <f>[1]!s_val_pe_ttm(A1572,"")</f>
        <v>58.530960083007813</v>
      </c>
    </row>
    <row r="1573" spans="1:22" x14ac:dyDescent="0.3">
      <c r="A1573" s="12" t="s">
        <v>3695</v>
      </c>
      <c r="B1573" s="12" t="s">
        <v>3696</v>
      </c>
      <c r="C1573" s="16" t="str">
        <f>[1]!s_info_mkt(A1573)</f>
        <v>创业板</v>
      </c>
      <c r="D1573" s="16" t="str">
        <f>[1]!s_ipo_listeddate(A1573)</f>
        <v>2025-01-03</v>
      </c>
      <c r="E1573" s="16" t="str">
        <f>[1]!s_info_industry_csrc2023(A1573,"",3)</f>
        <v>汽车制造业</v>
      </c>
      <c r="F1573" s="16">
        <f>[1]!s_is(A1573,83,"FY","YTD","20251231",1,"",100000000)</f>
        <v>8.4805145145000012</v>
      </c>
      <c r="G1573" s="16">
        <f>[1]!s_is(A1573,83,"FY","YTD","20241231",1,"",100000000)</f>
        <v>7.2463295017</v>
      </c>
      <c r="H1573" s="16">
        <f>[1]!s_is(A1573,61,"FY","YTD","20251231",1,"",100000000)</f>
        <v>0.55029622</v>
      </c>
      <c r="I1573" s="16">
        <f>[1]!s_is(A1573,61,"FY","YTD","20241231",1,"",100000000)</f>
        <v>1.1191826426</v>
      </c>
      <c r="J1573" s="16">
        <f>[1]!s_fa_roe(A1573,"20251231")</f>
        <v>5.4488000000000003</v>
      </c>
      <c r="K1573" s="16">
        <f>[1]!s_stmnote_rdexp(A1573,"20251231",1,10000)</f>
        <v>2331.070534</v>
      </c>
      <c r="L1573" s="16">
        <f>[1]!s_margin_tradingbalance(A1573,"",10000)</f>
        <v>7537.2788</v>
      </c>
      <c r="M1573" s="16">
        <f>[1]!s_margin_seclendingbalance(A1573,"",10000)</f>
        <v>29.3384</v>
      </c>
      <c r="N1573" s="17">
        <f>[1]!s_val_ev(A1573,"",100000000)</f>
        <v>38.088000000000001</v>
      </c>
      <c r="O1573" s="17">
        <f>[1]!share_freesharesmv(A1573,"",100000000)</f>
        <v>10.336131</v>
      </c>
      <c r="P1573" s="17">
        <f ca="1">[1]!s_dq_amount_btin(A1573,TODAY()-1,100000000)</f>
        <v>0.52576387000000002</v>
      </c>
      <c r="Q1573" s="17">
        <f ca="1">[1]!s_dq_turn(A1573,TODAY()-1)</f>
        <v>2.6121505160245424</v>
      </c>
      <c r="R1573" s="2">
        <f>[1]!s_pq_amount(A1573,"20260101","",100000000)</f>
        <v>53.092574990000003</v>
      </c>
      <c r="S1573" s="2">
        <f>[1]!s_pq_avgamount(A1573,"20260101","",100000000)</f>
        <v>0.48708784394495414</v>
      </c>
      <c r="T1573" s="17">
        <f>[1]!s_ipo_dilutedpe(A1573)</f>
        <v>15.14</v>
      </c>
      <c r="U1573" s="12">
        <f>[1]!s_ipo_collection_total(A1573,100000000)</f>
        <v>5.5</v>
      </c>
      <c r="V1573" s="18">
        <f>[1]!s_val_pe_ttm(A1573,"")</f>
        <v>93.082878112792969</v>
      </c>
    </row>
    <row r="1574" spans="1:22" x14ac:dyDescent="0.3">
      <c r="A1574" s="12" t="s">
        <v>3697</v>
      </c>
      <c r="B1574" s="12" t="s">
        <v>3698</v>
      </c>
      <c r="C1574" s="16" t="str">
        <f>[1]!s_info_mkt(A1574)</f>
        <v>主板</v>
      </c>
      <c r="D1574" s="16" t="str">
        <f>[1]!s_ipo_listeddate(A1574)</f>
        <v>2015-02-17</v>
      </c>
      <c r="E1574" s="16" t="str">
        <f>[1]!s_info_industry_csrc2023(A1574,"",3)</f>
        <v>零售业</v>
      </c>
      <c r="F1574" s="16">
        <f>[1]!s_is(A1574,83,"FY","YTD","20251231",1,"",100000000)</f>
        <v>244.331651975</v>
      </c>
      <c r="G1574" s="16">
        <f>[1]!s_is(A1574,83,"FY","YTD","20241231",1,"",100000000)</f>
        <v>240.6215470173</v>
      </c>
      <c r="H1574" s="16">
        <f>[1]!s_is(A1574,61,"FY","YTD","20251231",1,"",100000000)</f>
        <v>16.7848186501</v>
      </c>
      <c r="I1574" s="16">
        <f>[1]!s_is(A1574,61,"FY","YTD","20241231",1,"",100000000)</f>
        <v>15.285766693599999</v>
      </c>
      <c r="J1574" s="16">
        <f>[1]!s_fa_roe(A1574,"20251231")</f>
        <v>15.013299999999999</v>
      </c>
      <c r="K1574" s="16">
        <f>[1]!s_stmnote_rdexp(A1574,"20251231",1,10000)</f>
        <v>4253.1991699999999</v>
      </c>
      <c r="L1574" s="16">
        <f>[1]!s_margin_tradingbalance(A1574,"",10000)</f>
        <v>8356.7608</v>
      </c>
      <c r="M1574" s="16">
        <f>[1]!s_margin_seclendingbalance(A1574,"",10000)</f>
        <v>207.9948</v>
      </c>
      <c r="N1574" s="17">
        <f>[1]!s_val_ev(A1574,"",100000000)</f>
        <v>241.26610471399997</v>
      </c>
      <c r="O1574" s="17">
        <f>[1]!share_freesharesmv(A1574,"",100000000)</f>
        <v>116.75318059999999</v>
      </c>
      <c r="P1574" s="17">
        <f ca="1">[1]!s_dq_amount_btin(A1574,TODAY()-1,100000000)</f>
        <v>1.57145263</v>
      </c>
      <c r="Q1574" s="17">
        <f ca="1">[1]!s_dq_turn(A1574,TODAY()-1)</f>
        <v>0.65671802588192552</v>
      </c>
      <c r="R1574" s="2">
        <f>[1]!s_pq_amount(A1574,"20260101","",100000000)</f>
        <v>284.28347060999999</v>
      </c>
      <c r="S1574" s="2">
        <f>[1]!s_pq_avgamount(A1574,"20260101","",100000000)</f>
        <v>2.6081052349541287</v>
      </c>
      <c r="T1574" s="17">
        <f>[1]!s_ipo_dilutedpe(A1574)</f>
        <v>22.93</v>
      </c>
      <c r="U1574" s="12">
        <f>[1]!s_ipo_collection_total(A1574,100000000)</f>
        <v>7.7880000000000003</v>
      </c>
      <c r="V1574" s="18">
        <f>[1]!s_val_pe_ttm(A1574,"")</f>
        <v>13.957812309265137</v>
      </c>
    </row>
    <row r="1575" spans="1:22" x14ac:dyDescent="0.3">
      <c r="A1575" s="12" t="s">
        <v>3699</v>
      </c>
      <c r="B1575" s="12" t="s">
        <v>3700</v>
      </c>
      <c r="C1575" s="16" t="str">
        <f>[1]!s_info_mkt(A1575)</f>
        <v>主板</v>
      </c>
      <c r="D1575" s="16" t="str">
        <f>[1]!s_ipo_listeddate(A1575)</f>
        <v>2004-06-25</v>
      </c>
      <c r="E1575" s="16" t="str">
        <f>[1]!s_info_industry_csrc2023(A1575,"",3)</f>
        <v>专用设备制造业</v>
      </c>
      <c r="F1575" s="16">
        <f>[1]!s_is(A1575,83,"FY","YTD","20251231",1,"",100000000)</f>
        <v>16.929636628400001</v>
      </c>
      <c r="G1575" s="16">
        <f>[1]!s_is(A1575,83,"FY","YTD","20241231",1,"",100000000)</f>
        <v>17.287025293900001</v>
      </c>
      <c r="H1575" s="16">
        <f>[1]!s_is(A1575,61,"FY","YTD","20251231",1,"",100000000)</f>
        <v>1.8550033819999998</v>
      </c>
      <c r="I1575" s="16">
        <f>[1]!s_is(A1575,61,"FY","YTD","20241231",1,"",100000000)</f>
        <v>1.469469642</v>
      </c>
      <c r="J1575" s="16">
        <f>[1]!s_fa_roe(A1575,"20251231")</f>
        <v>7.7691999999999997</v>
      </c>
      <c r="K1575" s="16">
        <f>[1]!s_stmnote_rdexp(A1575,"20251231",1,10000)</f>
        <v>13260.104929000001</v>
      </c>
      <c r="L1575" s="16">
        <f>[1]!s_margin_tradingbalance(A1575,"",10000)</f>
        <v>62041.625800000002</v>
      </c>
      <c r="M1575" s="16">
        <f>[1]!s_margin_seclendingbalance(A1575,"",10000)</f>
        <v>161.90440000000001</v>
      </c>
      <c r="N1575" s="17">
        <f>[1]!s_val_ev(A1575,"",100000000)</f>
        <v>77.605160592000004</v>
      </c>
      <c r="O1575" s="17">
        <f>[1]!share_freesharesmv(A1575,"",100000000)</f>
        <v>57.225352271999995</v>
      </c>
      <c r="P1575" s="17">
        <f ca="1">[1]!s_dq_amount_btin(A1575,TODAY()-1,100000000)</f>
        <v>1.1329429900000001</v>
      </c>
      <c r="Q1575" s="17">
        <f ca="1">[1]!s_dq_turn(A1575,TODAY()-1)</f>
        <v>1.4610965463511814</v>
      </c>
      <c r="R1575" s="2">
        <f>[1]!s_pq_amount(A1575,"20260101","",100000000)</f>
        <v>306.87873984999999</v>
      </c>
      <c r="S1575" s="2">
        <f>[1]!s_pq_avgamount(A1575,"20260101","",100000000)</f>
        <v>2.8154012830275232</v>
      </c>
      <c r="T1575" s="17">
        <f>[1]!s_ipo_dilutedpe(A1575)</f>
        <v>17.16</v>
      </c>
      <c r="U1575" s="12">
        <f>[1]!s_ipo_collection_total(A1575,100000000)</f>
        <v>2.3159999999999998</v>
      </c>
      <c r="V1575" s="18">
        <f>[1]!s_val_pe_ttm(A1575,"")</f>
        <v>40.446174621582031</v>
      </c>
    </row>
    <row r="1576" spans="1:22" x14ac:dyDescent="0.3">
      <c r="A1576" s="12" t="s">
        <v>3701</v>
      </c>
      <c r="B1576" s="12" t="s">
        <v>3702</v>
      </c>
      <c r="C1576" s="16" t="str">
        <f>[1]!s_info_mkt(A1576)</f>
        <v>主板</v>
      </c>
      <c r="D1576" s="16" t="str">
        <f>[1]!s_ipo_listeddate(A1576)</f>
        <v>2010-08-10</v>
      </c>
      <c r="E1576" s="16" t="str">
        <f>[1]!s_info_industry_csrc2023(A1576,"",3)</f>
        <v>畜牧业</v>
      </c>
      <c r="F1576" s="16">
        <f>[1]!s_is(A1576,83,"FY","YTD","20251231",1,"",100000000)</f>
        <v>29.5227010843</v>
      </c>
      <c r="G1576" s="16">
        <f>[1]!s_is(A1576,83,"FY","YTD","20241231",1,"",100000000)</f>
        <v>31.358257310900001</v>
      </c>
      <c r="H1576" s="16">
        <f>[1]!s_is(A1576,61,"FY","YTD","20251231",1,"",100000000)</f>
        <v>1.6542001321000002</v>
      </c>
      <c r="I1576" s="16">
        <f>[1]!s_is(A1576,61,"FY","YTD","20241231",1,"",100000000)</f>
        <v>5.0382335622000003</v>
      </c>
      <c r="J1576" s="16">
        <f>[1]!s_fa_roe(A1576,"20251231")</f>
        <v>3.7606999999999999</v>
      </c>
      <c r="K1576" s="16">
        <f>[1]!s_stmnote_rdexp(A1576,"20251231",1,10000)</f>
        <v>12667.950341</v>
      </c>
      <c r="L1576" s="16">
        <f>[1]!s_margin_tradingbalance(A1576,"",10000)</f>
        <v>49240.716099999998</v>
      </c>
      <c r="M1576" s="16">
        <f>[1]!s_margin_seclendingbalance(A1576,"",10000)</f>
        <v>16.992799999999999</v>
      </c>
      <c r="N1576" s="17">
        <f>[1]!s_val_ev(A1576,"",100000000)</f>
        <v>117.35782919799999</v>
      </c>
      <c r="O1576" s="17">
        <f>[1]!share_freesharesmv(A1576,"",100000000)</f>
        <v>68.357946671999997</v>
      </c>
      <c r="P1576" s="17">
        <f ca="1">[1]!s_dq_amount_btin(A1576,TODAY()-1,100000000)</f>
        <v>1.2619885500000001</v>
      </c>
      <c r="Q1576" s="17">
        <f ca="1">[1]!s_dq_turn(A1576,TODAY()-1)</f>
        <v>1.5947331407440206</v>
      </c>
      <c r="R1576" s="2">
        <f>[1]!s_pq_amount(A1576,"20260101","",100000000)</f>
        <v>178.62565996999999</v>
      </c>
      <c r="S1576" s="2">
        <f>[1]!s_pq_avgamount(A1576,"20260101","",100000000)</f>
        <v>1.6387675226605505</v>
      </c>
      <c r="T1576" s="17">
        <f>[1]!s_ipo_dilutedpe(A1576)</f>
        <v>32.43</v>
      </c>
      <c r="U1576" s="12">
        <f>[1]!s_ipo_collection_total(A1576,100000000)</f>
        <v>6.48</v>
      </c>
      <c r="V1576" s="18">
        <f>[1]!s_val_pe_ttm(A1576,"")</f>
        <v>41.639804840087891</v>
      </c>
    </row>
    <row r="1577" spans="1:22" x14ac:dyDescent="0.3">
      <c r="A1577" s="12" t="s">
        <v>3703</v>
      </c>
      <c r="B1577" s="12" t="s">
        <v>3704</v>
      </c>
      <c r="C1577" s="16" t="str">
        <f>[1]!s_info_mkt(A1577)</f>
        <v>主板</v>
      </c>
      <c r="D1577" s="16" t="str">
        <f>[1]!s_ipo_listeddate(A1577)</f>
        <v>2007-08-16</v>
      </c>
      <c r="E1577" s="16" t="str">
        <f>[1]!s_info_industry_csrc2023(A1577,"",3)</f>
        <v>有色金属矿采选业</v>
      </c>
      <c r="F1577" s="16">
        <f>[1]!s_is(A1577,83,"FY","YTD","20251231",1,"",100000000)</f>
        <v>501.81265325139998</v>
      </c>
      <c r="G1577" s="16">
        <f>[1]!s_is(A1577,83,"FY","YTD","20241231",1,"",100000000)</f>
        <v>278.38535232009997</v>
      </c>
      <c r="H1577" s="16">
        <f>[1]!s_is(A1577,61,"FY","YTD","20251231",1,"",100000000)</f>
        <v>14.8799492997</v>
      </c>
      <c r="I1577" s="16">
        <f>[1]!s_is(A1577,61,"FY","YTD","20241231",1,"",100000000)</f>
        <v>8.4654359110000001</v>
      </c>
      <c r="J1577" s="16">
        <f>[1]!s_fa_roe(A1577,"20251231")</f>
        <v>19.810700000000001</v>
      </c>
      <c r="K1577" s="16">
        <f>[1]!s_stmnote_rdexp(A1577,"20251231",1,10000)</f>
        <v>34517.604694000001</v>
      </c>
      <c r="L1577" s="16">
        <f>[1]!s_margin_tradingbalance(A1577,"",10000)</f>
        <v>228199.79560000001</v>
      </c>
      <c r="M1577" s="16">
        <f>[1]!s_margin_seclendingbalance(A1577,"",10000)</f>
        <v>2020.0155</v>
      </c>
      <c r="N1577" s="17">
        <f>[1]!s_val_ev(A1577,"",100000000)</f>
        <v>416.60284084559999</v>
      </c>
      <c r="O1577" s="17">
        <f>[1]!share_freesharesmv(A1577,"",100000000)</f>
        <v>270.50407760320002</v>
      </c>
      <c r="P1577" s="17">
        <f ca="1">[1]!s_dq_amount_btin(A1577,TODAY()-1,100000000)</f>
        <v>17.79638783</v>
      </c>
      <c r="Q1577" s="17">
        <f ca="1">[1]!s_dq_turn(A1577,TODAY()-1)</f>
        <v>4.3137778237601765</v>
      </c>
      <c r="R1577" s="2">
        <f>[1]!s_pq_amount(A1577,"20260101","",100000000)</f>
        <v>2516.8379533000002</v>
      </c>
      <c r="S1577" s="2">
        <f>[1]!s_pq_avgamount(A1577,"20260101","",100000000)</f>
        <v>25.422605588888889</v>
      </c>
      <c r="T1577" s="17">
        <f>[1]!s_ipo_dilutedpe(A1577)</f>
        <v>29.62</v>
      </c>
      <c r="U1577" s="12">
        <f>[1]!s_ipo_collection_total(A1577,100000000)</f>
        <v>12.25</v>
      </c>
      <c r="V1577" s="18">
        <f>[1]!s_val_pe_ttm(A1577,"")</f>
        <v>23.789361953735352</v>
      </c>
    </row>
    <row r="1578" spans="1:22" x14ac:dyDescent="0.3">
      <c r="A1578" s="12" t="s">
        <v>3705</v>
      </c>
      <c r="B1578" s="12" t="s">
        <v>3706</v>
      </c>
      <c r="C1578" s="16" t="str">
        <f>[1]!s_info_mkt(A1578)</f>
        <v>科创板</v>
      </c>
      <c r="D1578" s="16" t="str">
        <f>[1]!s_ipo_listeddate(A1578)</f>
        <v>2023-06-27</v>
      </c>
      <c r="E1578" s="16" t="str">
        <f>[1]!s_info_industry_csrc2023(A1578,"",3)</f>
        <v>计算机、通信和其他电子设备制造业</v>
      </c>
      <c r="F1578" s="16">
        <f>[1]!s_is(A1578,83,"FY","YTD","20251231",1,"",100000000)</f>
        <v>25.277297706599999</v>
      </c>
      <c r="G1578" s="16">
        <f>[1]!s_is(A1578,83,"FY","YTD","20241231",1,"",100000000)</f>
        <v>10.918960368699999</v>
      </c>
      <c r="H1578" s="16">
        <f>[1]!s_is(A1578,61,"FY","YTD","20251231",1,"",100000000)</f>
        <v>3.5857155161000001</v>
      </c>
      <c r="I1578" s="16">
        <f>[1]!s_is(A1578,61,"FY","YTD","20241231",1,"",100000000)</f>
        <v>-0.17750544809999999</v>
      </c>
      <c r="J1578" s="16">
        <f>[1]!s_fa_roe(A1578,"20251231")</f>
        <v>21.849699999999999</v>
      </c>
      <c r="K1578" s="16">
        <f>[1]!s_stmnote_rdexp(A1578,"20251231",1,10000)</f>
        <v>16070.085068</v>
      </c>
      <c r="L1578" s="16">
        <f>[1]!s_margin_tradingbalance(A1578,"",10000)</f>
        <v>196719.79250000001</v>
      </c>
      <c r="M1578" s="16">
        <f>[1]!s_margin_seclendingbalance(A1578,"",10000)</f>
        <v>1139.9226000000001</v>
      </c>
      <c r="N1578" s="17">
        <f>[1]!s_val_ev(A1578,"",100000000)</f>
        <v>739.84284628</v>
      </c>
      <c r="O1578" s="17">
        <f>[1]!share_freesharesmv(A1578,"",100000000)</f>
        <v>287.21721425999999</v>
      </c>
      <c r="P1578" s="17">
        <f ca="1">[1]!s_dq_amount_btin(A1578,TODAY()-1,100000000)</f>
        <v>30.24371897</v>
      </c>
      <c r="Q1578" s="17">
        <f ca="1">[1]!s_dq_turn(A1578,TODAY()-1)</f>
        <v>10.487261224089835</v>
      </c>
      <c r="R1578" s="2">
        <f>[1]!s_pq_amount(A1578,"20260101","",100000000)</f>
        <v>2830.1769321699999</v>
      </c>
      <c r="S1578" s="2">
        <f>[1]!s_pq_avgamount(A1578,"20260101","",100000000)</f>
        <v>25.964925983211007</v>
      </c>
      <c r="T1578" s="17">
        <f>[1]!s_ipo_dilutedpe(A1578)</f>
        <v>59.51</v>
      </c>
      <c r="U1578" s="12">
        <f>[1]!s_ipo_collection_total(A1578,100000000)</f>
        <v>6.4031903624000002</v>
      </c>
      <c r="V1578" s="18">
        <f>[1]!s_val_pe_ttm(A1578,"")</f>
        <v>171.31021118164063</v>
      </c>
    </row>
    <row r="1579" spans="1:22" x14ac:dyDescent="0.3">
      <c r="A1579" s="12" t="s">
        <v>3707</v>
      </c>
      <c r="B1579" s="12" t="s">
        <v>3708</v>
      </c>
      <c r="C1579" s="16" t="str">
        <f>[1]!s_info_mkt(A1579)</f>
        <v>科创板</v>
      </c>
      <c r="D1579" s="16" t="str">
        <f>[1]!s_ipo_listeddate(A1579)</f>
        <v>2020-07-17</v>
      </c>
      <c r="E1579" s="16" t="str">
        <f>[1]!s_info_industry_csrc2023(A1579,"",3)</f>
        <v>软件和信息技术服务业</v>
      </c>
      <c r="F1579" s="16">
        <f>[1]!s_is(A1579,83,"FY","YTD","20251231",1,"",100000000)</f>
        <v>5.2014844252999994</v>
      </c>
      <c r="G1579" s="16">
        <f>[1]!s_is(A1579,83,"FY","YTD","20241231",1,"",100000000)</f>
        <v>5.5461114965</v>
      </c>
      <c r="H1579" s="16">
        <f>[1]!s_is(A1579,61,"FY","YTD","20251231",1,"",100000000)</f>
        <v>0.60124785329999997</v>
      </c>
      <c r="I1579" s="16">
        <f>[1]!s_is(A1579,61,"FY","YTD","20241231",1,"",100000000)</f>
        <v>0.64075926169999997</v>
      </c>
      <c r="J1579" s="16">
        <f>[1]!s_fa_roe(A1579,"20251231")</f>
        <v>4.3262999999999998</v>
      </c>
      <c r="K1579" s="16">
        <f>[1]!s_stmnote_rdexp(A1579,"20251231",1,10000)</f>
        <v>9294.1557799999991</v>
      </c>
      <c r="L1579" s="16">
        <f>[1]!s_margin_tradingbalance(A1579,"",10000)</f>
        <v>22743.2942</v>
      </c>
      <c r="M1579" s="16">
        <f>[1]!s_margin_seclendingbalance(A1579,"",10000)</f>
        <v>23.941199999999998</v>
      </c>
      <c r="N1579" s="17">
        <f>[1]!s_val_ev(A1579,"",100000000)</f>
        <v>33.720843000000002</v>
      </c>
      <c r="O1579" s="17">
        <f>[1]!share_freesharesmv(A1579,"",100000000)</f>
        <v>23.74457868</v>
      </c>
      <c r="P1579" s="17">
        <f ca="1">[1]!s_dq_amount_btin(A1579,TODAY()-1,100000000)</f>
        <v>0.2702078</v>
      </c>
      <c r="Q1579" s="17">
        <f ca="1">[1]!s_dq_turn(A1579,TODAY()-1)</f>
        <v>0.80592435189120271</v>
      </c>
      <c r="R1579" s="2">
        <f>[1]!s_pq_amount(A1579,"20260101","",100000000)</f>
        <v>80.887490819999996</v>
      </c>
      <c r="S1579" s="2">
        <f>[1]!s_pq_avgamount(A1579,"20260101","",100000000)</f>
        <v>0.74208707174311916</v>
      </c>
      <c r="T1579" s="17">
        <f>[1]!s_ipo_dilutedpe(A1579)</f>
        <v>46.49</v>
      </c>
      <c r="U1579" s="12">
        <f>[1]!s_ipo_collection_total(A1579,100000000)</f>
        <v>3.248812</v>
      </c>
      <c r="V1579" s="18">
        <f>[1]!s_val_pe_ttm(A1579,"")</f>
        <v>96.532112121582031</v>
      </c>
    </row>
    <row r="1580" spans="1:22" x14ac:dyDescent="0.3">
      <c r="A1580" s="12" t="s">
        <v>3709</v>
      </c>
      <c r="B1580" s="12" t="s">
        <v>3710</v>
      </c>
      <c r="C1580" s="16" t="str">
        <f>[1]!s_info_mkt(A1580)</f>
        <v>科创板</v>
      </c>
      <c r="D1580" s="16" t="str">
        <f>[1]!s_ipo_listeddate(A1580)</f>
        <v>2019-12-04</v>
      </c>
      <c r="E1580" s="16" t="str">
        <f>[1]!s_info_industry_csrc2023(A1580,"",3)</f>
        <v>化学原料和化学制品制造业</v>
      </c>
      <c r="F1580" s="16">
        <f>[1]!s_is(A1580,83,"FY","YTD","20251231",1,"",100000000)</f>
        <v>8.406204666499999</v>
      </c>
      <c r="G1580" s="16">
        <f>[1]!s_is(A1580,83,"FY","YTD","20241231",1,"",100000000)</f>
        <v>7.7874966740999998</v>
      </c>
      <c r="H1580" s="16">
        <f>[1]!s_is(A1580,61,"FY","YTD","20251231",1,"",100000000)</f>
        <v>0.98523649319999995</v>
      </c>
      <c r="I1580" s="16">
        <f>[1]!s_is(A1580,61,"FY","YTD","20241231",1,"",100000000)</f>
        <v>0.74756186400000002</v>
      </c>
      <c r="J1580" s="16">
        <f>[1]!s_fa_roe(A1580,"20251231")</f>
        <v>5.3784000000000001</v>
      </c>
      <c r="K1580" s="16">
        <f>[1]!s_stmnote_rdexp(A1580,"20251231",1,10000)</f>
        <v>3762.6426929999998</v>
      </c>
      <c r="L1580" s="16">
        <f>[1]!s_margin_tradingbalance(A1580,"",10000)</f>
        <v>7489.1607999999997</v>
      </c>
      <c r="M1580" s="16">
        <f>[1]!s_margin_seclendingbalance(A1580,"",10000)</f>
        <v>26.464700000000001</v>
      </c>
      <c r="N1580" s="17">
        <f>[1]!s_val_ev(A1580,"",100000000)</f>
        <v>28.437016475</v>
      </c>
      <c r="O1580" s="17">
        <f>[1]!share_freesharesmv(A1580,"",100000000)</f>
        <v>17.933325515</v>
      </c>
      <c r="P1580" s="17">
        <f ca="1">[1]!s_dq_amount_btin(A1580,TODAY()-1,100000000)</f>
        <v>0.29709375999999998</v>
      </c>
      <c r="Q1580" s="17">
        <f ca="1">[1]!s_dq_turn(A1580,TODAY()-1)</f>
        <v>1.0402161705678725</v>
      </c>
      <c r="R1580" s="2">
        <f>[1]!s_pq_amount(A1580,"20260101","",100000000)</f>
        <v>59.212600279999997</v>
      </c>
      <c r="S1580" s="2">
        <f>[1]!s_pq_avgamount(A1580,"20260101","",100000000)</f>
        <v>0.54323486495412843</v>
      </c>
      <c r="T1580" s="17">
        <f>[1]!s_ipo_dilutedpe(A1580)</f>
        <v>53.16</v>
      </c>
      <c r="U1580" s="12">
        <f>[1]!s_ipo_collection_total(A1580,100000000)</f>
        <v>6.2582880000000003</v>
      </c>
      <c r="V1580" s="18">
        <f>[1]!s_val_pe_ttm(A1580,"")</f>
        <v>31.755128860473633</v>
      </c>
    </row>
    <row r="1581" spans="1:22" x14ac:dyDescent="0.3">
      <c r="A1581" s="12" t="s">
        <v>3711</v>
      </c>
      <c r="B1581" s="12" t="s">
        <v>3712</v>
      </c>
      <c r="C1581" s="16" t="str">
        <f>[1]!s_info_mkt(A1581)</f>
        <v>科创板</v>
      </c>
      <c r="D1581" s="16" t="str">
        <f>[1]!s_ipo_listeddate(A1581)</f>
        <v>2019-11-05</v>
      </c>
      <c r="E1581" s="16" t="str">
        <f>[1]!s_info_industry_csrc2023(A1581,"",3)</f>
        <v>专用设备制造业</v>
      </c>
      <c r="F1581" s="16">
        <f>[1]!s_is(A1581,83,"FY","YTD","20251231",1,"",100000000)</f>
        <v>47.660716680500002</v>
      </c>
      <c r="G1581" s="16">
        <f>[1]!s_is(A1581,83,"FY","YTD","20241231",1,"",100000000)</f>
        <v>45.227093061800005</v>
      </c>
      <c r="H1581" s="16">
        <f>[1]!s_is(A1581,61,"FY","YTD","20251231",1,"",100000000)</f>
        <v>5.3445518382000001</v>
      </c>
      <c r="I1581" s="16">
        <f>[1]!s_is(A1581,61,"FY","YTD","20241231",1,"",100000000)</f>
        <v>4.6705484928000001</v>
      </c>
      <c r="J1581" s="16">
        <f>[1]!s_fa_roe(A1581,"20251231")</f>
        <v>15.7445</v>
      </c>
      <c r="K1581" s="16">
        <f>[1]!s_stmnote_rdexp(A1581,"20251231",1,10000)</f>
        <v>40573.447274999999</v>
      </c>
      <c r="L1581" s="16">
        <f>[1]!s_margin_tradingbalance(A1581,"",10000)</f>
        <v>17803.502</v>
      </c>
      <c r="M1581" s="16">
        <f>[1]!s_margin_seclendingbalance(A1581,"",10000)</f>
        <v>50.059899999999999</v>
      </c>
      <c r="N1581" s="17">
        <f>[1]!s_val_ev(A1581,"",100000000)</f>
        <v>108.28465</v>
      </c>
      <c r="O1581" s="17">
        <f>[1]!share_freesharesmv(A1581,"",100000000)</f>
        <v>23.040673709299998</v>
      </c>
      <c r="P1581" s="17">
        <f ca="1">[1]!s_dq_amount_btin(A1581,TODAY()-1,100000000)</f>
        <v>0.90147796000000002</v>
      </c>
      <c r="Q1581" s="17">
        <f ca="1">[1]!s_dq_turn(A1581,TODAY()-1)</f>
        <v>0.8340791100123609</v>
      </c>
      <c r="R1581" s="2">
        <f>[1]!s_pq_amount(A1581,"20260101","",100000000)</f>
        <v>99.540026460000007</v>
      </c>
      <c r="S1581" s="2">
        <f>[1]!s_pq_avgamount(A1581,"20260101","",100000000)</f>
        <v>0.91321125192660557</v>
      </c>
      <c r="T1581" s="17">
        <f>[1]!s_ipo_dilutedpe(A1581)</f>
        <v>42.92</v>
      </c>
      <c r="U1581" s="12">
        <f>[1]!s_ipo_collection_total(A1581,100000000)</f>
        <v>9.3949999999999996</v>
      </c>
      <c r="V1581" s="18">
        <f>[1]!s_val_pe_ttm(A1581,"")</f>
        <v>19.977935791015625</v>
      </c>
    </row>
    <row r="1582" spans="1:22" x14ac:dyDescent="0.3">
      <c r="A1582" s="12" t="s">
        <v>3713</v>
      </c>
      <c r="B1582" s="12" t="s">
        <v>3714</v>
      </c>
      <c r="C1582" s="16" t="str">
        <f>[1]!s_info_mkt(A1582)</f>
        <v>主板</v>
      </c>
      <c r="D1582" s="16" t="str">
        <f>[1]!s_ipo_listeddate(A1582)</f>
        <v>1996-07-18</v>
      </c>
      <c r="E1582" s="16" t="str">
        <f>[1]!s_info_industry_csrc2023(A1582,"",3)</f>
        <v>通用设备制造业</v>
      </c>
      <c r="F1582" s="16">
        <f>[1]!s_is(A1582,83,"FY","YTD","20251231",1,"",100000000)</f>
        <v>37.383465956999999</v>
      </c>
      <c r="G1582" s="16">
        <f>[1]!s_is(A1582,83,"FY","YTD","20241231",1,"",100000000)</f>
        <v>15.038506393199999</v>
      </c>
      <c r="H1582" s="16">
        <f>[1]!s_is(A1582,61,"FY","YTD","20251231",1,"",100000000)</f>
        <v>-9.5905388899999999E-2</v>
      </c>
      <c r="I1582" s="16">
        <f>[1]!s_is(A1582,61,"FY","YTD","20241231",1,"",100000000)</f>
        <v>7.0602917900000006E-2</v>
      </c>
      <c r="J1582" s="16">
        <f>[1]!s_fa_roe(A1582,"20251231")</f>
        <v>-0.36459999999999998</v>
      </c>
      <c r="K1582" s="16">
        <f>[1]!s_stmnote_rdexp(A1582,"20251231",1,10000)</f>
        <v>40553.857486000001</v>
      </c>
      <c r="L1582" s="16">
        <f>[1]!s_margin_tradingbalance(A1582,"",10000)</f>
        <v>42134.458700000003</v>
      </c>
      <c r="M1582" s="16">
        <f>[1]!s_margin_seclendingbalance(A1582,"",10000)</f>
        <v>20.878799999999998</v>
      </c>
      <c r="N1582" s="17">
        <f>[1]!s_val_ev(A1582,"",100000000)</f>
        <v>135.36763075990001</v>
      </c>
      <c r="O1582" s="17">
        <f>[1]!share_freesharesmv(A1582,"",100000000)</f>
        <v>74.911373037900006</v>
      </c>
      <c r="P1582" s="17">
        <f ca="1">[1]!s_dq_amount_btin(A1582,TODAY()-1,100000000)</f>
        <v>0.99978405999999997</v>
      </c>
      <c r="Q1582" s="17">
        <f ca="1">[1]!s_dq_turn(A1582,TODAY()-1)</f>
        <v>1.0013333041890078</v>
      </c>
      <c r="R1582" s="2">
        <f>[1]!s_pq_amount(A1582,"20260101","",100000000)</f>
        <v>203.54738897999999</v>
      </c>
      <c r="S1582" s="2">
        <f>[1]!s_pq_avgamount(A1582,"20260101","",100000000)</f>
        <v>1.8674072383486238</v>
      </c>
      <c r="T1582" s="17">
        <f>[1]!s_ipo_dilutedpe(A1582)</f>
        <v>13.87</v>
      </c>
      <c r="U1582" s="12">
        <f>[1]!s_ipo_collection_total(A1582,100000000)</f>
        <v>2.2464</v>
      </c>
      <c r="V1582" s="18">
        <f>[1]!s_val_pe_ttm(A1582,"")</f>
        <v>-1165.9844970703125</v>
      </c>
    </row>
    <row r="1583" spans="1:22" x14ac:dyDescent="0.3">
      <c r="A1583" s="12" t="s">
        <v>3715</v>
      </c>
      <c r="B1583" s="12" t="s">
        <v>3716</v>
      </c>
      <c r="C1583" s="16" t="str">
        <f>[1]!s_info_mkt(A1583)</f>
        <v>创业板</v>
      </c>
      <c r="D1583" s="16" t="str">
        <f>[1]!s_ipo_listeddate(A1583)</f>
        <v>2015-02-17</v>
      </c>
      <c r="E1583" s="16" t="str">
        <f>[1]!s_info_industry_csrc2023(A1583,"",3)</f>
        <v>通用设备制造业</v>
      </c>
      <c r="F1583" s="16">
        <f>[1]!s_is(A1583,83,"FY","YTD","20251231",1,"",100000000)</f>
        <v>11.0906508177</v>
      </c>
      <c r="G1583" s="16">
        <f>[1]!s_is(A1583,83,"FY","YTD","20241231",1,"",100000000)</f>
        <v>10.445697594</v>
      </c>
      <c r="H1583" s="16">
        <f>[1]!s_is(A1583,61,"FY","YTD","20251231",1,"",100000000)</f>
        <v>0.69216718310000003</v>
      </c>
      <c r="I1583" s="16">
        <f>[1]!s_is(A1583,61,"FY","YTD","20241231",1,"",100000000)</f>
        <v>0.55233542430000004</v>
      </c>
      <c r="J1583" s="16">
        <f>[1]!s_fa_roe(A1583,"20251231")</f>
        <v>5.4503000000000004</v>
      </c>
      <c r="K1583" s="16">
        <f>[1]!s_stmnote_rdexp(A1583,"20251231",1,10000)</f>
        <v>5173.324912</v>
      </c>
      <c r="L1583" s="16">
        <f>[1]!s_margin_tradingbalance(A1583,"",10000)</f>
        <v>0</v>
      </c>
      <c r="M1583" s="16">
        <f>[1]!s_margin_seclendingbalance(A1583,"",10000)</f>
        <v>0</v>
      </c>
      <c r="N1583" s="17">
        <f>[1]!s_val_ev(A1583,"",100000000)</f>
        <v>59.658785203599997</v>
      </c>
      <c r="O1583" s="17">
        <f>[1]!share_freesharesmv(A1583,"",100000000)</f>
        <v>41.182857088699997</v>
      </c>
      <c r="P1583" s="17">
        <f ca="1">[1]!s_dq_amount_btin(A1583,TODAY()-1,100000000)</f>
        <v>1.63244053</v>
      </c>
      <c r="Q1583" s="17">
        <f ca="1">[1]!s_dq_turn(A1583,TODAY()-1)</f>
        <v>3.482414991857981</v>
      </c>
      <c r="R1583" s="2">
        <f>[1]!s_pq_amount(A1583,"20260101","",100000000)</f>
        <v>538.55487355000002</v>
      </c>
      <c r="S1583" s="2">
        <f>[1]!s_pq_avgamount(A1583,"20260101","",100000000)</f>
        <v>4.9408703995412848</v>
      </c>
      <c r="T1583" s="17">
        <f>[1]!s_ipo_dilutedpe(A1583)</f>
        <v>22.83</v>
      </c>
      <c r="U1583" s="12">
        <f>[1]!s_ipo_collection_total(A1583,100000000)</f>
        <v>2.5564</v>
      </c>
      <c r="V1583" s="18">
        <f>[1]!s_val_pe_ttm(A1583,"")</f>
        <v>100.87366485595703</v>
      </c>
    </row>
    <row r="1584" spans="1:22" x14ac:dyDescent="0.3">
      <c r="A1584" s="12" t="s">
        <v>3717</v>
      </c>
      <c r="B1584" s="12" t="s">
        <v>3718</v>
      </c>
      <c r="C1584" s="16" t="str">
        <f>[1]!s_info_mkt(A1584)</f>
        <v>主板</v>
      </c>
      <c r="D1584" s="16" t="str">
        <f>[1]!s_ipo_listeddate(A1584)</f>
        <v>2002-08-05</v>
      </c>
      <c r="E1584" s="16" t="str">
        <f>[1]!s_info_industry_csrc2023(A1584,"",3)</f>
        <v>通用设备制造业</v>
      </c>
      <c r="F1584" s="16">
        <f>[1]!s_is(A1584,83,"FY","YTD","20251231",1,"",100000000)</f>
        <v>13.463003243599999</v>
      </c>
      <c r="G1584" s="16">
        <f>[1]!s_is(A1584,83,"FY","YTD","20241231",1,"",100000000)</f>
        <v>17.787920283599998</v>
      </c>
      <c r="H1584" s="16">
        <f>[1]!s_is(A1584,61,"FY","YTD","20251231",1,"",100000000)</f>
        <v>1.6856333328999999</v>
      </c>
      <c r="I1584" s="16">
        <f>[1]!s_is(A1584,61,"FY","YTD","20241231",1,"",100000000)</f>
        <v>1.2531187528000001</v>
      </c>
      <c r="J1584" s="16">
        <f>[1]!s_fa_roe(A1584,"20251231")</f>
        <v>6.6840999999999999</v>
      </c>
      <c r="K1584" s="16">
        <f>[1]!s_stmnote_rdexp(A1584,"20251231",1,10000)</f>
        <v>10417.719714000001</v>
      </c>
      <c r="L1584" s="16">
        <f>[1]!s_margin_tradingbalance(A1584,"",10000)</f>
        <v>35807.176099999997</v>
      </c>
      <c r="M1584" s="16">
        <f>[1]!s_margin_seclendingbalance(A1584,"",10000)</f>
        <v>17.390699999999999</v>
      </c>
      <c r="N1584" s="17">
        <f>[1]!s_val_ev(A1584,"",100000000)</f>
        <v>61.491294576900003</v>
      </c>
      <c r="O1584" s="17">
        <f>[1]!share_freesharesmv(A1584,"",100000000)</f>
        <v>38.216412756899999</v>
      </c>
      <c r="P1584" s="17">
        <f ca="1">[1]!s_dq_amount_btin(A1584,TODAY()-1,100000000)</f>
        <v>0.97400478000000001</v>
      </c>
      <c r="Q1584" s="17">
        <f ca="1">[1]!s_dq_turn(A1584,TODAY()-1)</f>
        <v>1.593030938021575</v>
      </c>
      <c r="R1584" s="2">
        <f>[1]!s_pq_amount(A1584,"20260101","",100000000)</f>
        <v>298.94486769999997</v>
      </c>
      <c r="S1584" s="2">
        <f>[1]!s_pq_avgamount(A1584,"20260101","",100000000)</f>
        <v>2.7426134651376146</v>
      </c>
      <c r="T1584" s="17">
        <f>[1]!s_ipo_dilutedpe(A1584)</f>
        <v>20</v>
      </c>
      <c r="U1584" s="12">
        <f>[1]!s_ipo_collection_total(A1584,100000000)</f>
        <v>3</v>
      </c>
      <c r="V1584" s="18">
        <f>[1]!s_val_pe_ttm(A1584,"")</f>
        <v>44.399173736572266</v>
      </c>
    </row>
    <row r="1585" spans="1:22" x14ac:dyDescent="0.3">
      <c r="A1585" s="12" t="s">
        <v>107</v>
      </c>
      <c r="B1585" s="12" t="s">
        <v>108</v>
      </c>
      <c r="C1585" s="16" t="str">
        <f>[1]!s_info_mkt(A1585)</f>
        <v>北证</v>
      </c>
      <c r="D1585" s="16" t="str">
        <f>[1]!s_ipo_listeddate(A1585)</f>
        <v>2025-05-13</v>
      </c>
      <c r="E1585" s="16" t="str">
        <f>[1]!s_info_industry_csrc2023(A1585,"",3)</f>
        <v>有色金属冶炼和压延加工业</v>
      </c>
      <c r="F1585" s="16">
        <f>[1]!s_is(A1585,83,"FY","YTD","20251231",1,"",100000000)</f>
        <v>6.3099911042999999</v>
      </c>
      <c r="G1585" s="16">
        <f>[1]!s_is(A1585,83,"FY","YTD","20241231",1,"",100000000)</f>
        <v>8.0125084060000002</v>
      </c>
      <c r="H1585" s="16">
        <f>[1]!s_is(A1585,61,"FY","YTD","20251231",1,"",100000000)</f>
        <v>1.3994497427000001</v>
      </c>
      <c r="I1585" s="16">
        <f>[1]!s_is(A1585,61,"FY","YTD","20241231",1,"",100000000)</f>
        <v>1.7241984447000001</v>
      </c>
      <c r="J1585" s="16">
        <f>[1]!s_fa_roe(A1585,"20251231")</f>
        <v>11.821099999999999</v>
      </c>
      <c r="K1585" s="16">
        <f>[1]!s_stmnote_rdexp(A1585,"20251231",1,10000)</f>
        <v>2387.9850329999999</v>
      </c>
      <c r="L1585" s="16">
        <f>[1]!s_margin_tradingbalance(A1585,"",10000)</f>
        <v>1964.3568</v>
      </c>
      <c r="M1585" s="16">
        <f>[1]!s_margin_seclendingbalance(A1585,"",10000)</f>
        <v>0</v>
      </c>
      <c r="N1585" s="17">
        <f>[1]!s_val_ev(A1585,"",100000000)</f>
        <v>112.4354025725</v>
      </c>
      <c r="O1585" s="17">
        <f>[1]!share_freesharesmv(A1585,"",100000000)</f>
        <v>11.72863804</v>
      </c>
      <c r="P1585" s="17">
        <f ca="1">[1]!s_dq_amount_btin(A1585,TODAY()-1,100000000)</f>
        <v>0.34317182000000002</v>
      </c>
      <c r="Q1585" s="17">
        <f ca="1">[1]!s_dq_turn(A1585,TODAY()-1)</f>
        <v>1.1489986336507896</v>
      </c>
      <c r="R1585" s="2">
        <f>[1]!s_pq_amount(A1585,"20260101","",100000000)</f>
        <v>88.673479529999994</v>
      </c>
      <c r="S1585" s="2">
        <f>[1]!s_pq_avgamount(A1585,"20260101","",100000000)</f>
        <v>0.81351816082568806</v>
      </c>
      <c r="T1585" s="17">
        <f>[1]!s_ipo_dilutedpe(A1585)</f>
        <v>15.19</v>
      </c>
      <c r="U1585" s="12">
        <f>[1]!s_ipo_collection_total(A1585,100000000)</f>
        <v>2.7185999999999999</v>
      </c>
      <c r="V1585" s="18">
        <f>[1]!s_val_pe_ttm(A1585,"")</f>
        <v>123.09522247314453</v>
      </c>
    </row>
    <row r="1586" spans="1:22" x14ac:dyDescent="0.3">
      <c r="A1586" s="12" t="s">
        <v>3719</v>
      </c>
      <c r="B1586" s="12" t="s">
        <v>3720</v>
      </c>
      <c r="C1586" s="16" t="str">
        <f>[1]!s_info_mkt(A1586)</f>
        <v>主板</v>
      </c>
      <c r="D1586" s="16" t="str">
        <f>[1]!s_ipo_listeddate(A1586)</f>
        <v>1996-10-16</v>
      </c>
      <c r="E1586" s="16" t="str">
        <f>[1]!s_info_industry_csrc2023(A1586,"",3)</f>
        <v>卫生</v>
      </c>
      <c r="F1586" s="16">
        <f>[1]!s_is(A1586,83,"FY","YTD","20251231",1,"",100000000)</f>
        <v>9.7567265871000011</v>
      </c>
      <c r="G1586" s="16">
        <f>[1]!s_is(A1586,83,"FY","YTD","20241231",1,"",100000000)</f>
        <v>10.9457550405</v>
      </c>
      <c r="H1586" s="16">
        <f>[1]!s_is(A1586,61,"FY","YTD","20251231",1,"",100000000)</f>
        <v>-4.4380884206999998</v>
      </c>
      <c r="I1586" s="16">
        <f>[1]!s_is(A1586,61,"FY","YTD","20241231",1,"",100000000)</f>
        <v>-3.4972383345</v>
      </c>
      <c r="J1586" s="16">
        <f>[1]!s_fa_roe(A1586,"20251231")</f>
        <v>-51.597000000000001</v>
      </c>
      <c r="K1586" s="16">
        <f>[1]!s_stmnote_rdexp(A1586,"20251231",1,10000)</f>
        <v>1119.528086</v>
      </c>
      <c r="L1586" s="16">
        <f>[1]!s_margin_tradingbalance(A1586,"",10000)</f>
        <v>0</v>
      </c>
      <c r="M1586" s="16">
        <f>[1]!s_margin_seclendingbalance(A1586,"",10000)</f>
        <v>0</v>
      </c>
      <c r="N1586" s="17">
        <f>[1]!s_val_ev(A1586,"",100000000)</f>
        <v>60.953500831299998</v>
      </c>
      <c r="O1586" s="17">
        <f>[1]!share_freesharesmv(A1586,"",100000000)</f>
        <v>25.686501714500004</v>
      </c>
      <c r="P1586" s="17">
        <f ca="1">[1]!s_dq_amount_btin(A1586,TODAY()-1,100000000)</f>
        <v>0.14035243</v>
      </c>
      <c r="Q1586" s="17">
        <f ca="1">[1]!s_dq_turn(A1586,TODAY()-1)</f>
        <v>0.44891987590779803</v>
      </c>
      <c r="R1586" s="2">
        <f>[1]!s_pq_amount(A1586,"20260101","",100000000)</f>
        <v>39.050144680000002</v>
      </c>
      <c r="S1586" s="2">
        <f>[1]!s_pq_avgamount(A1586,"20260101","",100000000)</f>
        <v>0.35825820807339454</v>
      </c>
      <c r="T1586" s="17">
        <f>[1]!s_ipo_dilutedpe(A1586)</f>
        <v>0</v>
      </c>
      <c r="U1586" s="12">
        <f>[1]!s_ipo_collection_total(A1586,100000000)</f>
        <v>0.88358400000000004</v>
      </c>
      <c r="V1586" s="18">
        <f>[1]!s_val_pe_ttm(A1586,"")</f>
        <v>-9.8529376983642578</v>
      </c>
    </row>
    <row r="1587" spans="1:22" x14ac:dyDescent="0.3">
      <c r="A1587" s="12" t="s">
        <v>3721</v>
      </c>
      <c r="B1587" s="12" t="s">
        <v>3722</v>
      </c>
      <c r="C1587" s="16" t="str">
        <f>[1]!s_info_mkt(A1587)</f>
        <v>主板</v>
      </c>
      <c r="D1587" s="16" t="str">
        <f>[1]!s_ipo_listeddate(A1587)</f>
        <v>2007-03-02</v>
      </c>
      <c r="E1587" s="16" t="str">
        <f>[1]!s_info_industry_csrc2023(A1587,"",3)</f>
        <v>印刷和记录媒介复制业</v>
      </c>
      <c r="F1587" s="16">
        <f>[1]!s_is(A1587,83,"FY","YTD","20251231",1,"",100000000)</f>
        <v>11.856586169000002</v>
      </c>
      <c r="G1587" s="16">
        <f>[1]!s_is(A1587,83,"FY","YTD","20241231",1,"",100000000)</f>
        <v>11.7762504852</v>
      </c>
      <c r="H1587" s="16">
        <f>[1]!s_is(A1587,61,"FY","YTD","20251231",1,"",100000000)</f>
        <v>1.4416477484999999</v>
      </c>
      <c r="I1587" s="16">
        <f>[1]!s_is(A1587,61,"FY","YTD","20241231",1,"",100000000)</f>
        <v>1.5781736219999998</v>
      </c>
      <c r="J1587" s="16">
        <f>[1]!s_fa_roe(A1587,"20251231")</f>
        <v>10.189500000000001</v>
      </c>
      <c r="K1587" s="16">
        <f>[1]!s_stmnote_rdexp(A1587,"20251231",1,10000)</f>
        <v>5605.5848649999998</v>
      </c>
      <c r="L1587" s="16">
        <f>[1]!s_margin_tradingbalance(A1587,"",10000)</f>
        <v>38345.272900000004</v>
      </c>
      <c r="M1587" s="16">
        <f>[1]!s_margin_seclendingbalance(A1587,"",10000)</f>
        <v>19.544699999999999</v>
      </c>
      <c r="N1587" s="17">
        <f>[1]!s_val_ev(A1587,"",100000000)</f>
        <v>45.354234703000003</v>
      </c>
      <c r="O1587" s="17">
        <f>[1]!share_freesharesmv(A1587,"",100000000)</f>
        <v>31.352864652199994</v>
      </c>
      <c r="P1587" s="17">
        <f ca="1">[1]!s_dq_amount_btin(A1587,TODAY()-1,100000000)</f>
        <v>0.80956479999999997</v>
      </c>
      <c r="Q1587" s="17">
        <f ca="1">[1]!s_dq_turn(A1587,TODAY()-1)</f>
        <v>1.7948554227754545</v>
      </c>
      <c r="R1587" s="2">
        <f>[1]!s_pq_amount(A1587,"20260101","",100000000)</f>
        <v>125.20935436000001</v>
      </c>
      <c r="S1587" s="2">
        <f>[1]!s_pq_avgamount(A1587,"20260101","",100000000)</f>
        <v>1.1487096730275228</v>
      </c>
      <c r="T1587" s="17">
        <f>[1]!s_ipo_dilutedpe(A1587)</f>
        <v>23.31</v>
      </c>
      <c r="U1587" s="12">
        <f>[1]!s_ipo_collection_total(A1587,100000000)</f>
        <v>2.8784000000000001</v>
      </c>
      <c r="V1587" s="18">
        <f>[1]!s_val_pe_ttm(A1587,"")</f>
        <v>30.067161560058594</v>
      </c>
    </row>
    <row r="1588" spans="1:22" x14ac:dyDescent="0.3">
      <c r="A1588" s="12" t="s">
        <v>3723</v>
      </c>
      <c r="B1588" s="12" t="s">
        <v>3724</v>
      </c>
      <c r="C1588" s="16" t="str">
        <f>[1]!s_info_mkt(A1588)</f>
        <v>创业板</v>
      </c>
      <c r="D1588" s="16" t="str">
        <f>[1]!s_ipo_listeddate(A1588)</f>
        <v>2021-10-25</v>
      </c>
      <c r="E1588" s="16" t="str">
        <f>[1]!s_info_industry_csrc2023(A1588,"",3)</f>
        <v>专用设备制造业</v>
      </c>
      <c r="F1588" s="16">
        <f>[1]!s_is(A1588,83,"FY","YTD","20251231",1,"",100000000)</f>
        <v>33.8749925324</v>
      </c>
      <c r="G1588" s="16">
        <f>[1]!s_is(A1588,83,"FY","YTD","20241231",1,"",100000000)</f>
        <v>29.829311304800001</v>
      </c>
      <c r="H1588" s="16">
        <f>[1]!s_is(A1588,61,"FY","YTD","20251231",1,"",100000000)</f>
        <v>3.7160860666000004</v>
      </c>
      <c r="I1588" s="16">
        <f>[1]!s_is(A1588,61,"FY","YTD","20241231",1,"",100000000)</f>
        <v>3.1175094439</v>
      </c>
      <c r="J1588" s="16">
        <f>[1]!s_fa_roe(A1588,"20251231")</f>
        <v>7.6909999999999998</v>
      </c>
      <c r="K1588" s="16">
        <f>[1]!s_stmnote_rdexp(A1588,"20251231",1,10000)</f>
        <v>9867.1536049999995</v>
      </c>
      <c r="L1588" s="16">
        <f>[1]!s_margin_tradingbalance(A1588,"",10000)</f>
        <v>13985.1062</v>
      </c>
      <c r="M1588" s="16">
        <f>[1]!s_margin_seclendingbalance(A1588,"",10000)</f>
        <v>58.031999999999996</v>
      </c>
      <c r="N1588" s="17">
        <f>[1]!s_val_ev(A1588,"",100000000)</f>
        <v>100.23186123200001</v>
      </c>
      <c r="O1588" s="17">
        <f>[1]!share_freesharesmv(A1588,"",100000000)</f>
        <v>39.720683975000007</v>
      </c>
      <c r="P1588" s="17">
        <f ca="1">[1]!s_dq_amount_btin(A1588,TODAY()-1,100000000)</f>
        <v>0.66611823000000003</v>
      </c>
      <c r="Q1588" s="17">
        <f ca="1">[1]!s_dq_turn(A1588,TODAY()-1)</f>
        <v>0.76393283058562378</v>
      </c>
      <c r="R1588" s="2">
        <f>[1]!s_pq_amount(A1588,"20260101","",100000000)</f>
        <v>212.91905098000001</v>
      </c>
      <c r="S1588" s="2">
        <f>[1]!s_pq_avgamount(A1588,"20260101","",100000000)</f>
        <v>1.9533857888073394</v>
      </c>
      <c r="T1588" s="17">
        <f>[1]!s_ipo_dilutedpe(A1588)</f>
        <v>37.15</v>
      </c>
      <c r="U1588" s="12">
        <f>[1]!s_ipo_collection_total(A1588,100000000)</f>
        <v>37.235999999999997</v>
      </c>
      <c r="V1588" s="18">
        <f>[1]!s_val_pe_ttm(A1588,"")</f>
        <v>27.353012084960938</v>
      </c>
    </row>
    <row r="1589" spans="1:22" x14ac:dyDescent="0.3">
      <c r="A1589" s="12" t="s">
        <v>3725</v>
      </c>
      <c r="B1589" s="12" t="s">
        <v>3726</v>
      </c>
      <c r="C1589" s="16" t="str">
        <f>[1]!s_info_mkt(A1589)</f>
        <v>主板</v>
      </c>
      <c r="D1589" s="16" t="str">
        <f>[1]!s_ipo_listeddate(A1589)</f>
        <v>2001-03-12</v>
      </c>
      <c r="E1589" s="16" t="str">
        <f>[1]!s_info_industry_csrc2023(A1589,"",3)</f>
        <v>房地产业</v>
      </c>
      <c r="F1589" s="16">
        <f>[1]!s_is(A1589,83,"FY","YTD","20251231",1,"",100000000)</f>
        <v>300.97095345150001</v>
      </c>
      <c r="G1589" s="16">
        <f>[1]!s_is(A1589,83,"FY","YTD","20241231",1,"",100000000)</f>
        <v>242.1306804889</v>
      </c>
      <c r="H1589" s="16">
        <f>[1]!s_is(A1589,61,"FY","YTD","20251231",1,"",100000000)</f>
        <v>-66.246961707899999</v>
      </c>
      <c r="I1589" s="16">
        <f>[1]!s_is(A1589,61,"FY","YTD","20241231",1,"",100000000)</f>
        <v>-81.407757864300009</v>
      </c>
      <c r="J1589" s="16">
        <f>[1]!s_fa_roe(A1589,"20251231")</f>
        <v>-56.422800000000002</v>
      </c>
      <c r="K1589" s="16">
        <f>[1]!s_stmnote_rdexp(A1589,"20251231",1,10000)</f>
        <v>370.60841199999999</v>
      </c>
      <c r="L1589" s="16">
        <f>[1]!s_margin_tradingbalance(A1589,"",10000)</f>
        <v>23147.691999999999</v>
      </c>
      <c r="M1589" s="16">
        <f>[1]!s_margin_seclendingbalance(A1589,"",10000)</f>
        <v>170.292</v>
      </c>
      <c r="N1589" s="17">
        <f>[1]!s_val_ev(A1589,"",100000000)</f>
        <v>88.995000848999993</v>
      </c>
      <c r="O1589" s="17">
        <f>[1]!share_freesharesmv(A1589,"",100000000)</f>
        <v>42.133708188</v>
      </c>
      <c r="P1589" s="17">
        <f ca="1">[1]!s_dq_amount_btin(A1589,TODAY()-1,100000000)</f>
        <v>1.47620482</v>
      </c>
      <c r="Q1589" s="17">
        <f ca="1">[1]!s_dq_turn(A1589,TODAY()-1)</f>
        <v>1.6638777457988403</v>
      </c>
      <c r="R1589" s="2">
        <f>[1]!s_pq_amount(A1589,"20260101","",100000000)</f>
        <v>564.44351713000003</v>
      </c>
      <c r="S1589" s="2">
        <f>[1]!s_pq_avgamount(A1589,"20260101","",100000000)</f>
        <v>5.1783808911009173</v>
      </c>
      <c r="T1589" s="17">
        <f>[1]!s_ipo_dilutedpe(A1589)</f>
        <v>28.05</v>
      </c>
      <c r="U1589" s="12">
        <f>[1]!s_ipo_collection_total(A1589,100000000)</f>
        <v>4.16</v>
      </c>
      <c r="V1589" s="18">
        <f>[1]!s_val_pe_ttm(A1589,"")</f>
        <v>-1.4125298261642456</v>
      </c>
    </row>
    <row r="1590" spans="1:22" x14ac:dyDescent="0.3">
      <c r="A1590" s="12" t="s">
        <v>3727</v>
      </c>
      <c r="B1590" s="12" t="s">
        <v>3728</v>
      </c>
      <c r="C1590" s="16" t="str">
        <f>[1]!s_info_mkt(A1590)</f>
        <v>主板</v>
      </c>
      <c r="D1590" s="16" t="str">
        <f>[1]!s_ipo_listeddate(A1590)</f>
        <v>2016-12-21</v>
      </c>
      <c r="E1590" s="16" t="str">
        <f>[1]!s_info_industry_csrc2023(A1590,"",3)</f>
        <v>仪器仪表制造业</v>
      </c>
      <c r="F1590" s="16">
        <f>[1]!s_is(A1590,83,"FY","YTD","20251231",1,"",100000000)</f>
        <v>20.1358583371</v>
      </c>
      <c r="G1590" s="16">
        <f>[1]!s_is(A1590,83,"FY","YTD","20241231",1,"",100000000)</f>
        <v>17.082730873900001</v>
      </c>
      <c r="H1590" s="16">
        <f>[1]!s_is(A1590,61,"FY","YTD","20251231",1,"",100000000)</f>
        <v>2.5416628287000003</v>
      </c>
      <c r="I1590" s="16">
        <f>[1]!s_is(A1590,61,"FY","YTD","20241231",1,"",100000000)</f>
        <v>2.2855188688999997</v>
      </c>
      <c r="J1590" s="16">
        <f>[1]!s_fa_roe(A1590,"20251231")</f>
        <v>10.148400000000001</v>
      </c>
      <c r="K1590" s="16">
        <f>[1]!s_stmnote_rdexp(A1590,"20251231",1,10000)</f>
        <v>19924.70955</v>
      </c>
      <c r="L1590" s="16">
        <f>[1]!s_margin_tradingbalance(A1590,"",10000)</f>
        <v>22844.274099999999</v>
      </c>
      <c r="M1590" s="16">
        <f>[1]!s_margin_seclendingbalance(A1590,"",10000)</f>
        <v>10.558299999999999</v>
      </c>
      <c r="N1590" s="17">
        <f>[1]!s_val_ev(A1590,"",100000000)</f>
        <v>87.321938358099999</v>
      </c>
      <c r="O1590" s="17">
        <f>[1]!share_freesharesmv(A1590,"",100000000)</f>
        <v>40.109836958000002</v>
      </c>
      <c r="P1590" s="17">
        <f ca="1">[1]!s_dq_amount_btin(A1590,TODAY()-1,100000000)</f>
        <v>1.49113004</v>
      </c>
      <c r="Q1590" s="17">
        <f ca="1">[1]!s_dq_turn(A1590,TODAY()-1)</f>
        <v>1.921133972494524</v>
      </c>
      <c r="R1590" s="2">
        <f>[1]!s_pq_amount(A1590,"20260101","",100000000)</f>
        <v>204.34698773</v>
      </c>
      <c r="S1590" s="2">
        <f>[1]!s_pq_avgamount(A1590,"20260101","",100000000)</f>
        <v>1.8747430066972477</v>
      </c>
      <c r="T1590" s="17">
        <f>[1]!s_ipo_dilutedpe(A1590)</f>
        <v>22.98</v>
      </c>
      <c r="U1590" s="12">
        <f>[1]!s_ipo_collection_total(A1590,100000000)</f>
        <v>4.4803499999999996</v>
      </c>
      <c r="V1590" s="18">
        <f>[1]!s_val_pe_ttm(A1590,"")</f>
        <v>33.262374877929688</v>
      </c>
    </row>
    <row r="1591" spans="1:22" x14ac:dyDescent="0.3">
      <c r="A1591" s="12" t="s">
        <v>3729</v>
      </c>
      <c r="B1591" s="12" t="s">
        <v>3730</v>
      </c>
      <c r="C1591" s="16" t="str">
        <f>[1]!s_info_mkt(A1591)</f>
        <v>主板</v>
      </c>
      <c r="D1591" s="16" t="str">
        <f>[1]!s_ipo_listeddate(A1591)</f>
        <v>2008-06-19</v>
      </c>
      <c r="E1591" s="16" t="str">
        <f>[1]!s_info_industry_csrc2023(A1591,"",3)</f>
        <v>化学原料和化学制品制造业</v>
      </c>
      <c r="F1591" s="16">
        <f>[1]!s_is(A1591,83,"FY","YTD","20251231",1,"",100000000)</f>
        <v>64.300228136400008</v>
      </c>
      <c r="G1591" s="16">
        <f>[1]!s_is(A1591,83,"FY","YTD","20241231",1,"",100000000)</f>
        <v>56.768018621300001</v>
      </c>
      <c r="H1591" s="16">
        <f>[1]!s_is(A1591,61,"FY","YTD","20251231",1,"",100000000)</f>
        <v>3.6194429144</v>
      </c>
      <c r="I1591" s="16">
        <f>[1]!s_is(A1591,61,"FY","YTD","20241231",1,"",100000000)</f>
        <v>1.031390021</v>
      </c>
      <c r="J1591" s="16">
        <f>[1]!s_fa_roe(A1591,"20251231")</f>
        <v>5.4878999999999998</v>
      </c>
      <c r="K1591" s="16">
        <f>[1]!s_stmnote_rdexp(A1591,"20251231",1,10000)</f>
        <v>31187.965831000001</v>
      </c>
      <c r="L1591" s="16">
        <f>[1]!s_margin_tradingbalance(A1591,"",10000)</f>
        <v>83033.945999999996</v>
      </c>
      <c r="M1591" s="16">
        <f>[1]!s_margin_seclendingbalance(A1591,"",10000)</f>
        <v>32.247199999999999</v>
      </c>
      <c r="N1591" s="17">
        <f>[1]!s_val_ev(A1591,"",100000000)</f>
        <v>125.26235180639999</v>
      </c>
      <c r="O1591" s="17">
        <f>[1]!share_freesharesmv(A1591,"",100000000)</f>
        <v>91.933234497599997</v>
      </c>
      <c r="P1591" s="17">
        <f ca="1">[1]!s_dq_amount_btin(A1591,TODAY()-1,100000000)</f>
        <v>1.55420325</v>
      </c>
      <c r="Q1591" s="17">
        <f ca="1">[1]!s_dq_turn(A1591,TODAY()-1)</f>
        <v>1.2525988469345755</v>
      </c>
      <c r="R1591" s="2">
        <f>[1]!s_pq_amount(A1591,"20260101","",100000000)</f>
        <v>468.37281791999999</v>
      </c>
      <c r="S1591" s="2">
        <f>[1]!s_pq_avgamount(A1591,"20260101","",100000000)</f>
        <v>4.2969983295412844</v>
      </c>
      <c r="T1591" s="17">
        <f>[1]!s_ipo_dilutedpe(A1591)</f>
        <v>23.38</v>
      </c>
      <c r="U1591" s="12">
        <f>[1]!s_ipo_collection_total(A1591,100000000)</f>
        <v>3.3979599999999999</v>
      </c>
      <c r="V1591" s="18">
        <f>[1]!s_val_pe_ttm(A1591,"")</f>
        <v>30.247043609619141</v>
      </c>
    </row>
    <row r="1592" spans="1:22" x14ac:dyDescent="0.3">
      <c r="A1592" s="12" t="s">
        <v>3731</v>
      </c>
      <c r="B1592" s="12" t="s">
        <v>3732</v>
      </c>
      <c r="C1592" s="16" t="str">
        <f>[1]!s_info_mkt(A1592)</f>
        <v>科创板</v>
      </c>
      <c r="D1592" s="16" t="str">
        <f>[1]!s_ipo_listeddate(A1592)</f>
        <v>2021-11-15</v>
      </c>
      <c r="E1592" s="16" t="str">
        <f>[1]!s_info_industry_csrc2023(A1592,"",3)</f>
        <v>专用设备制造业</v>
      </c>
      <c r="F1592" s="16">
        <f>[1]!s_is(A1592,83,"FY","YTD","20251231",1,"",100000000)</f>
        <v>7.7386575576999999</v>
      </c>
      <c r="G1592" s="16">
        <f>[1]!s_is(A1592,83,"FY","YTD","20241231",1,"",100000000)</f>
        <v>7.4954953134000002</v>
      </c>
      <c r="H1592" s="16">
        <f>[1]!s_is(A1592,61,"FY","YTD","20251231",1,"",100000000)</f>
        <v>0.1145191617</v>
      </c>
      <c r="I1592" s="16">
        <f>[1]!s_is(A1592,61,"FY","YTD","20241231",1,"",100000000)</f>
        <v>0.21012248879999998</v>
      </c>
      <c r="J1592" s="16">
        <f>[1]!s_fa_roe(A1592,"20251231")</f>
        <v>0.85499999999999998</v>
      </c>
      <c r="K1592" s="16">
        <f>[1]!s_stmnote_rdexp(A1592,"20251231",1,10000)</f>
        <v>14700.723993000001</v>
      </c>
      <c r="L1592" s="16">
        <f>[1]!s_margin_tradingbalance(A1592,"",10000)</f>
        <v>11830.495999999999</v>
      </c>
      <c r="M1592" s="16">
        <f>[1]!s_margin_seclendingbalance(A1592,"",10000)</f>
        <v>18.089500000000001</v>
      </c>
      <c r="N1592" s="17">
        <f>[1]!s_val_ev(A1592,"",100000000)</f>
        <v>37.477339075000003</v>
      </c>
      <c r="O1592" s="17">
        <f>[1]!share_freesharesmv(A1592,"",100000000)</f>
        <v>26.910299206999998</v>
      </c>
      <c r="P1592" s="17">
        <f ca="1">[1]!s_dq_amount_btin(A1592,TODAY()-1,100000000)</f>
        <v>0.67910132999999995</v>
      </c>
      <c r="Q1592" s="17">
        <f ca="1">[1]!s_dq_turn(A1592,TODAY()-1)</f>
        <v>1.7946656617055996</v>
      </c>
      <c r="R1592" s="2">
        <f>[1]!s_pq_amount(A1592,"20260101","",100000000)</f>
        <v>80.322647119999999</v>
      </c>
      <c r="S1592" s="2">
        <f>[1]!s_pq_avgamount(A1592,"20260101","",100000000)</f>
        <v>0.73690501944954123</v>
      </c>
      <c r="T1592" s="17">
        <f>[1]!s_ipo_dilutedpe(A1592)</f>
        <v>244.08</v>
      </c>
      <c r="U1592" s="12">
        <f>[1]!s_ipo_collection_total(A1592,100000000)</f>
        <v>7.5015000000000001</v>
      </c>
      <c r="V1592" s="18">
        <f>[1]!s_val_pe_ttm(A1592,"")</f>
        <v>237.04756164550781</v>
      </c>
    </row>
    <row r="1593" spans="1:22" x14ac:dyDescent="0.3">
      <c r="A1593" s="12" t="s">
        <v>3733</v>
      </c>
      <c r="B1593" s="12" t="s">
        <v>3734</v>
      </c>
      <c r="C1593" s="16" t="str">
        <f>[1]!s_info_mkt(A1593)</f>
        <v>主板</v>
      </c>
      <c r="D1593" s="16" t="str">
        <f>[1]!s_ipo_listeddate(A1593)</f>
        <v>2021-05-13</v>
      </c>
      <c r="E1593" s="16" t="str">
        <f>[1]!s_info_industry_csrc2023(A1593,"",3)</f>
        <v>橡胶和塑料制品业</v>
      </c>
      <c r="F1593" s="16">
        <f>[1]!s_is(A1593,83,"FY","YTD","20251231",1,"",100000000)</f>
        <v>28.556924962199997</v>
      </c>
      <c r="G1593" s="16">
        <f>[1]!s_is(A1593,83,"FY","YTD","20241231",1,"",100000000)</f>
        <v>25.405717001599999</v>
      </c>
      <c r="H1593" s="16">
        <f>[1]!s_is(A1593,61,"FY","YTD","20251231",1,"",100000000)</f>
        <v>0.77280385750000002</v>
      </c>
      <c r="I1593" s="16">
        <f>[1]!s_is(A1593,61,"FY","YTD","20241231",1,"",100000000)</f>
        <v>1.3918675947999999</v>
      </c>
      <c r="J1593" s="16">
        <f>[1]!s_fa_roe(A1593,"20251231")</f>
        <v>5.1581999999999999</v>
      </c>
      <c r="K1593" s="16">
        <f>[1]!s_stmnote_rdexp(A1593,"20251231",1,10000)</f>
        <v>12217.177767000001</v>
      </c>
      <c r="L1593" s="16">
        <f>[1]!s_margin_tradingbalance(A1593,"",10000)</f>
        <v>0</v>
      </c>
      <c r="M1593" s="16">
        <f>[1]!s_margin_seclendingbalance(A1593,"",10000)</f>
        <v>0</v>
      </c>
      <c r="N1593" s="17">
        <f>[1]!s_val_ev(A1593,"",100000000)</f>
        <v>101.97628345800001</v>
      </c>
      <c r="O1593" s="17">
        <f>[1]!share_freesharesmv(A1593,"",100000000)</f>
        <v>41.72378452080001</v>
      </c>
      <c r="P1593" s="17">
        <f ca="1">[1]!s_dq_amount_btin(A1593,TODAY()-1,100000000)</f>
        <v>1.97705956</v>
      </c>
      <c r="Q1593" s="17">
        <f ca="1">[1]!s_dq_turn(A1593,TODAY()-1)</f>
        <v>2.1332974542920922</v>
      </c>
      <c r="R1593" s="2">
        <f>[1]!s_pq_amount(A1593,"20260101","",100000000)</f>
        <v>408.79953302000001</v>
      </c>
      <c r="S1593" s="2">
        <f>[1]!s_pq_avgamount(A1593,"20260101","",100000000)</f>
        <v>3.7504544313761468</v>
      </c>
      <c r="T1593" s="17">
        <f>[1]!s_ipo_dilutedpe(A1593)</f>
        <v>22.99</v>
      </c>
      <c r="U1593" s="12">
        <f>[1]!s_ipo_collection_total(A1593,100000000)</f>
        <v>6.1289999999999996</v>
      </c>
      <c r="V1593" s="18">
        <f>[1]!s_val_pe_ttm(A1593,"")</f>
        <v>166.5352783203125</v>
      </c>
    </row>
    <row r="1594" spans="1:22" x14ac:dyDescent="0.3">
      <c r="A1594" s="12" t="s">
        <v>3735</v>
      </c>
      <c r="B1594" s="12" t="s">
        <v>3736</v>
      </c>
      <c r="C1594" s="16" t="str">
        <f>[1]!s_info_mkt(A1594)</f>
        <v>创业板</v>
      </c>
      <c r="D1594" s="16" t="str">
        <f>[1]!s_ipo_listeddate(A1594)</f>
        <v>2017-08-22</v>
      </c>
      <c r="E1594" s="16" t="str">
        <f>[1]!s_info_industry_csrc2023(A1594,"",3)</f>
        <v>铁路、船舶、航空航天和其他运输设备制造业</v>
      </c>
      <c r="F1594" s="16">
        <f>[1]!s_is(A1594,83,"FY","YTD","20251231",1,"",100000000)</f>
        <v>5.0012231248000001</v>
      </c>
      <c r="G1594" s="16">
        <f>[1]!s_is(A1594,83,"FY","YTD","20241231",1,"",100000000)</f>
        <v>3.0106604043000003</v>
      </c>
      <c r="H1594" s="16">
        <f>[1]!s_is(A1594,61,"FY","YTD","20251231",1,"",100000000)</f>
        <v>0.55347941889999996</v>
      </c>
      <c r="I1594" s="16">
        <f>[1]!s_is(A1594,61,"FY","YTD","20241231",1,"",100000000)</f>
        <v>-0.24942531910000001</v>
      </c>
      <c r="J1594" s="16">
        <f>[1]!s_fa_roe(A1594,"20251231")</f>
        <v>2.9605000000000001</v>
      </c>
      <c r="K1594" s="16">
        <f>[1]!s_stmnote_rdexp(A1594,"20251231",1,10000)</f>
        <v>2105.954373</v>
      </c>
      <c r="L1594" s="16">
        <f>[1]!s_margin_tradingbalance(A1594,"",10000)</f>
        <v>36612.941299999999</v>
      </c>
      <c r="M1594" s="16">
        <f>[1]!s_margin_seclendingbalance(A1594,"",10000)</f>
        <v>50.539700000000003</v>
      </c>
      <c r="N1594" s="17">
        <f>[1]!s_val_ev(A1594,"",100000000)</f>
        <v>99.044207677799989</v>
      </c>
      <c r="O1594" s="17">
        <f>[1]!share_freesharesmv(A1594,"",100000000)</f>
        <v>49.115216204999989</v>
      </c>
      <c r="P1594" s="17">
        <f ca="1">[1]!s_dq_amount_btin(A1594,TODAY()-1,100000000)</f>
        <v>3.1930728500000001</v>
      </c>
      <c r="Q1594" s="17">
        <f ca="1">[1]!s_dq_turn(A1594,TODAY()-1)</f>
        <v>3.5816913823938612</v>
      </c>
      <c r="R1594" s="2">
        <f>[1]!s_pq_amount(A1594,"20260101","",100000000)</f>
        <v>361.06865854</v>
      </c>
      <c r="S1594" s="2">
        <f>[1]!s_pq_avgamount(A1594,"20260101","",100000000)</f>
        <v>3.3125565003669726</v>
      </c>
      <c r="T1594" s="17">
        <f>[1]!s_ipo_dilutedpe(A1594)</f>
        <v>22.99</v>
      </c>
      <c r="U1594" s="12">
        <f>[1]!s_ipo_collection_total(A1594,100000000)</f>
        <v>3.8605499999999999</v>
      </c>
      <c r="V1594" s="18">
        <f>[1]!s_val_pe_ttm(A1594,"")</f>
        <v>184.56021118164063</v>
      </c>
    </row>
    <row r="1595" spans="1:22" x14ac:dyDescent="0.3">
      <c r="A1595" s="12" t="s">
        <v>3737</v>
      </c>
      <c r="B1595" s="12" t="s">
        <v>3738</v>
      </c>
      <c r="C1595" s="16" t="str">
        <f>[1]!s_info_mkt(A1595)</f>
        <v>主板</v>
      </c>
      <c r="D1595" s="16" t="str">
        <f>[1]!s_ipo_listeddate(A1595)</f>
        <v>2017-07-10</v>
      </c>
      <c r="E1595" s="16" t="str">
        <f>[1]!s_info_industry_csrc2023(A1595,"",3)</f>
        <v>汽车制造业</v>
      </c>
      <c r="F1595" s="16">
        <f>[1]!s_is(A1595,83,"FY","YTD","20251231",1,"",100000000)</f>
        <v>44.495842185699999</v>
      </c>
      <c r="G1595" s="16">
        <f>[1]!s_is(A1595,83,"FY","YTD","20241231",1,"",100000000)</f>
        <v>44.087513495799996</v>
      </c>
      <c r="H1595" s="16">
        <f>[1]!s_is(A1595,61,"FY","YTD","20251231",1,"",100000000)</f>
        <v>3.6512418104000002</v>
      </c>
      <c r="I1595" s="16">
        <f>[1]!s_is(A1595,61,"FY","YTD","20241231",1,"",100000000)</f>
        <v>4.1625742588000003</v>
      </c>
      <c r="J1595" s="16">
        <f>[1]!s_fa_roe(A1595,"20251231")</f>
        <v>4.5987999999999998</v>
      </c>
      <c r="K1595" s="16">
        <f>[1]!s_stmnote_rdexp(A1595,"20251231",1,10000)</f>
        <v>22397.039264999999</v>
      </c>
      <c r="L1595" s="16">
        <f>[1]!s_margin_tradingbalance(A1595,"",10000)</f>
        <v>84143.006200000003</v>
      </c>
      <c r="M1595" s="16">
        <f>[1]!s_margin_seclendingbalance(A1595,"",10000)</f>
        <v>207.21559999999999</v>
      </c>
      <c r="N1595" s="17">
        <f>[1]!s_val_ev(A1595,"",100000000)</f>
        <v>162.0303395512</v>
      </c>
      <c r="O1595" s="17">
        <f>[1]!share_freesharesmv(A1595,"",100000000)</f>
        <v>83.183672196999993</v>
      </c>
      <c r="P1595" s="17">
        <f ca="1">[1]!s_dq_amount_btin(A1595,TODAY()-1,100000000)</f>
        <v>2.6055912399999999</v>
      </c>
      <c r="Q1595" s="17">
        <f ca="1">[1]!s_dq_turn(A1595,TODAY()-1)</f>
        <v>1.6067285219613794</v>
      </c>
      <c r="R1595" s="2">
        <f>[1]!s_pq_amount(A1595,"20260101","",100000000)</f>
        <v>789.36729217000004</v>
      </c>
      <c r="S1595" s="2">
        <f>[1]!s_pq_avgamount(A1595,"20260101","",100000000)</f>
        <v>7.2419017630275224</v>
      </c>
      <c r="T1595" s="17">
        <f>[1]!s_ipo_dilutedpe(A1595)</f>
        <v>22.98</v>
      </c>
      <c r="U1595" s="12">
        <f>[1]!s_ipo_collection_total(A1595,100000000)</f>
        <v>4.6841600000000003</v>
      </c>
      <c r="V1595" s="18">
        <f>[1]!s_val_pe_ttm(A1595,"")</f>
        <v>41.056697845458984</v>
      </c>
    </row>
    <row r="1596" spans="1:22" x14ac:dyDescent="0.3">
      <c r="A1596" s="12" t="s">
        <v>3739</v>
      </c>
      <c r="B1596" s="12" t="s">
        <v>3740</v>
      </c>
      <c r="C1596" s="16" t="str">
        <f>[1]!s_info_mkt(A1596)</f>
        <v>创业板</v>
      </c>
      <c r="D1596" s="16" t="str">
        <f>[1]!s_ipo_listeddate(A1596)</f>
        <v>2023-02-09</v>
      </c>
      <c r="E1596" s="16" t="str">
        <f>[1]!s_info_industry_csrc2023(A1596,"",3)</f>
        <v>计算机、通信和其他电子设备制造业</v>
      </c>
      <c r="F1596" s="16">
        <f>[1]!s_is(A1596,83,"FY","YTD","20251231",1,"",100000000)</f>
        <v>346.24768328390002</v>
      </c>
      <c r="G1596" s="16">
        <f>[1]!s_is(A1596,83,"FY","YTD","20241231",1,"",100000000)</f>
        <v>225.98527203790002</v>
      </c>
      <c r="H1596" s="16">
        <f>[1]!s_is(A1596,61,"FY","YTD","20251231",1,"",100000000)</f>
        <v>12.7718344245</v>
      </c>
      <c r="I1596" s="16">
        <f>[1]!s_is(A1596,61,"FY","YTD","20241231",1,"",100000000)</f>
        <v>5.9355211699000003</v>
      </c>
      <c r="J1596" s="16">
        <f>[1]!s_fa_roe(A1596,"20251231")</f>
        <v>10.4307</v>
      </c>
      <c r="K1596" s="16">
        <f>[1]!s_stmnote_rdexp(A1596,"20251231",1,10000)</f>
        <v>38085.375747999999</v>
      </c>
      <c r="L1596" s="16">
        <f>[1]!s_margin_tradingbalance(A1596,"",10000)</f>
        <v>205894.56969999999</v>
      </c>
      <c r="M1596" s="16">
        <f>[1]!s_margin_seclendingbalance(A1596,"",10000)</f>
        <v>1198.296</v>
      </c>
      <c r="N1596" s="17">
        <f>[1]!s_val_ev(A1596,"",100000000)</f>
        <v>641.61323481119996</v>
      </c>
      <c r="O1596" s="17">
        <f>[1]!share_freesharesmv(A1596,"",100000000)</f>
        <v>392.11285759919997</v>
      </c>
      <c r="P1596" s="17">
        <f ca="1">[1]!s_dq_amount_btin(A1596,TODAY()-1,100000000)</f>
        <v>18.45424693</v>
      </c>
      <c r="Q1596" s="17">
        <f ca="1">[1]!s_dq_turn(A1596,TODAY()-1)</f>
        <v>3.1938174977562745</v>
      </c>
      <c r="R1596" s="2">
        <f>[1]!s_pq_amount(A1596,"20260101","",100000000)</f>
        <v>2352.9125308299999</v>
      </c>
      <c r="S1596" s="2">
        <f>[1]!s_pq_avgamount(A1596,"20260101","",100000000)</f>
        <v>21.58635349385321</v>
      </c>
      <c r="T1596" s="17">
        <f>[1]!s_ipo_dilutedpe(A1596)</f>
        <v>15.2</v>
      </c>
      <c r="U1596" s="12">
        <f>[1]!s_ipo_collection_total(A1596,100000000)</f>
        <v>44.999747640000002</v>
      </c>
      <c r="V1596" s="18">
        <f>[1]!s_val_pe_ttm(A1596,"")</f>
        <v>25.271062850952148</v>
      </c>
    </row>
    <row r="1597" spans="1:22" x14ac:dyDescent="0.3">
      <c r="A1597" s="12" t="s">
        <v>3741</v>
      </c>
      <c r="B1597" s="12" t="s">
        <v>3742</v>
      </c>
      <c r="C1597" s="16" t="str">
        <f>[1]!s_info_mkt(A1597)</f>
        <v>创业板</v>
      </c>
      <c r="D1597" s="16" t="str">
        <f>[1]!s_ipo_listeddate(A1597)</f>
        <v>2021-04-20</v>
      </c>
      <c r="E1597" s="16" t="str">
        <f>[1]!s_info_industry_csrc2023(A1597,"",3)</f>
        <v>专业技术服务业</v>
      </c>
      <c r="F1597" s="16">
        <f>[1]!s_is(A1597,83,"FY","YTD","20251231",1,"",100000000)</f>
        <v>4.6731624116999999</v>
      </c>
      <c r="G1597" s="16">
        <f>[1]!s_is(A1597,83,"FY","YTD","20241231",1,"",100000000)</f>
        <v>4.6984147424999998</v>
      </c>
      <c r="H1597" s="16">
        <f>[1]!s_is(A1597,61,"FY","YTD","20251231",1,"",100000000)</f>
        <v>0.29812775590000001</v>
      </c>
      <c r="I1597" s="16">
        <f>[1]!s_is(A1597,61,"FY","YTD","20241231",1,"",100000000)</f>
        <v>-0.25666604780000002</v>
      </c>
      <c r="J1597" s="16">
        <f>[1]!s_fa_roe(A1597,"20251231")</f>
        <v>2.1760000000000002</v>
      </c>
      <c r="K1597" s="16">
        <f>[1]!s_stmnote_rdexp(A1597,"20251231",1,10000)</f>
        <v>3694.2614619999999</v>
      </c>
      <c r="L1597" s="16">
        <f>[1]!s_margin_tradingbalance(A1597,"",10000)</f>
        <v>6344.7723999999998</v>
      </c>
      <c r="M1597" s="16">
        <f>[1]!s_margin_seclendingbalance(A1597,"",10000)</f>
        <v>0</v>
      </c>
      <c r="N1597" s="17">
        <f>[1]!s_val_ev(A1597,"",100000000)</f>
        <v>26.761458606599998</v>
      </c>
      <c r="O1597" s="17">
        <f>[1]!share_freesharesmv(A1597,"",100000000)</f>
        <v>6.8229442655999994</v>
      </c>
      <c r="P1597" s="17">
        <f ca="1">[1]!s_dq_amount_btin(A1597,TODAY()-1,100000000)</f>
        <v>0.50192510999999995</v>
      </c>
      <c r="Q1597" s="17">
        <f ca="1">[1]!s_dq_turn(A1597,TODAY()-1)</f>
        <v>3.0049835508361138</v>
      </c>
      <c r="R1597" s="2">
        <f>[1]!s_pq_amount(A1597,"20260101","",100000000)</f>
        <v>77.159026670000003</v>
      </c>
      <c r="S1597" s="2">
        <f>[1]!s_pq_avgamount(A1597,"20260101","",100000000)</f>
        <v>0.70788097862385313</v>
      </c>
      <c r="T1597" s="17">
        <f>[1]!s_ipo_dilutedpe(A1597)</f>
        <v>29.43</v>
      </c>
      <c r="U1597" s="12">
        <f>[1]!s_ipo_collection_total(A1597,100000000)</f>
        <v>10.041919999999999</v>
      </c>
      <c r="V1597" s="18">
        <f>[1]!s_val_pe_ttm(A1597,"")</f>
        <v>121.16936492919922</v>
      </c>
    </row>
    <row r="1598" spans="1:22" x14ac:dyDescent="0.3">
      <c r="A1598" s="12" t="s">
        <v>3743</v>
      </c>
      <c r="B1598" s="12" t="s">
        <v>3744</v>
      </c>
      <c r="C1598" s="16" t="str">
        <f>[1]!s_info_mkt(A1598)</f>
        <v>创业板</v>
      </c>
      <c r="D1598" s="16" t="str">
        <f>[1]!s_ipo_listeddate(A1598)</f>
        <v>2020-11-12</v>
      </c>
      <c r="E1598" s="16" t="str">
        <f>[1]!s_info_industry_csrc2023(A1598,"",3)</f>
        <v>计算机、通信和其他电子设备制造业</v>
      </c>
      <c r="F1598" s="16">
        <f>[1]!s_is(A1598,83,"FY","YTD","20251231",1,"",100000000)</f>
        <v>6.6047393391</v>
      </c>
      <c r="G1598" s="16">
        <f>[1]!s_is(A1598,83,"FY","YTD","20241231",1,"",100000000)</f>
        <v>7.1958765151000001</v>
      </c>
      <c r="H1598" s="16">
        <f>[1]!s_is(A1598,61,"FY","YTD","20251231",1,"",100000000)</f>
        <v>0.11731850619999999</v>
      </c>
      <c r="I1598" s="16">
        <f>[1]!s_is(A1598,61,"FY","YTD","20241231",1,"",100000000)</f>
        <v>-0.12887596430000001</v>
      </c>
      <c r="J1598" s="16">
        <f>[1]!s_fa_roe(A1598,"20251231")</f>
        <v>0.91959999999999997</v>
      </c>
      <c r="K1598" s="16">
        <f>[1]!s_stmnote_rdexp(A1598,"20251231",1,10000)</f>
        <v>8352.3250389999994</v>
      </c>
      <c r="L1598" s="16">
        <f>[1]!s_margin_tradingbalance(A1598,"",10000)</f>
        <v>11995.824199999999</v>
      </c>
      <c r="M1598" s="16">
        <f>[1]!s_margin_seclendingbalance(A1598,"",10000)</f>
        <v>2.7534000000000001</v>
      </c>
      <c r="N1598" s="17">
        <f>[1]!s_val_ev(A1598,"",100000000)</f>
        <v>27.03639033</v>
      </c>
      <c r="O1598" s="17">
        <f>[1]!share_freesharesmv(A1598,"",100000000)</f>
        <v>16.450039841999999</v>
      </c>
      <c r="P1598" s="17">
        <f ca="1">[1]!s_dq_amount_btin(A1598,TODAY()-1,100000000)</f>
        <v>0.73063515999999995</v>
      </c>
      <c r="Q1598" s="17">
        <f ca="1">[1]!s_dq_turn(A1598,TODAY()-1)</f>
        <v>3.5622951052799858</v>
      </c>
      <c r="R1598" s="2">
        <f>[1]!s_pq_amount(A1598,"20260101","",100000000)</f>
        <v>154.60966216</v>
      </c>
      <c r="S1598" s="2">
        <f>[1]!s_pq_avgamount(A1598,"20260101","",100000000)</f>
        <v>1.418437267522936</v>
      </c>
      <c r="T1598" s="17">
        <f>[1]!s_ipo_dilutedpe(A1598)</f>
        <v>26.11</v>
      </c>
      <c r="U1598" s="12">
        <f>[1]!s_ipo_collection_total(A1598,100000000)</f>
        <v>7.4610000000000003</v>
      </c>
      <c r="V1598" s="18">
        <f>[1]!s_val_pe_ttm(A1598,"")</f>
        <v>216.44320678710938</v>
      </c>
    </row>
    <row r="1599" spans="1:22" x14ac:dyDescent="0.3">
      <c r="A1599" s="12" t="s">
        <v>3745</v>
      </c>
      <c r="B1599" s="12" t="s">
        <v>3746</v>
      </c>
      <c r="C1599" s="16" t="str">
        <f>[1]!s_info_mkt(A1599)</f>
        <v>主板</v>
      </c>
      <c r="D1599" s="16" t="str">
        <f>[1]!s_ipo_listeddate(A1599)</f>
        <v>2009-07-10</v>
      </c>
      <c r="E1599" s="16" t="str">
        <f>[1]!s_info_industry_csrc2023(A1599,"",3)</f>
        <v>医药制造业</v>
      </c>
      <c r="F1599" s="16">
        <f>[1]!s_is(A1599,83,"FY","YTD","20251231",1,"",100000000)</f>
        <v>20.457308365899998</v>
      </c>
      <c r="G1599" s="16">
        <f>[1]!s_is(A1599,83,"FY","YTD","20241231",1,"",100000000)</f>
        <v>21.9399202962</v>
      </c>
      <c r="H1599" s="16">
        <f>[1]!s_is(A1599,61,"FY","YTD","20251231",1,"",100000000)</f>
        <v>4.331341482</v>
      </c>
      <c r="I1599" s="16">
        <f>[1]!s_is(A1599,61,"FY","YTD","20241231",1,"",100000000)</f>
        <v>5.2153356475999999</v>
      </c>
      <c r="J1599" s="16">
        <f>[1]!s_fa_roe(A1599,"20251231")</f>
        <v>13.9702</v>
      </c>
      <c r="K1599" s="16">
        <f>[1]!s_stmnote_rdexp(A1599,"20251231",1,10000)</f>
        <v>16003.711488999999</v>
      </c>
      <c r="L1599" s="16">
        <f>[1]!s_margin_tradingbalance(A1599,"",10000)</f>
        <v>11063.261500000001</v>
      </c>
      <c r="M1599" s="16">
        <f>[1]!s_margin_seclendingbalance(A1599,"",10000)</f>
        <v>29.6692</v>
      </c>
      <c r="N1599" s="17">
        <f>[1]!s_val_ev(A1599,"",100000000)</f>
        <v>72.447208380000006</v>
      </c>
      <c r="O1599" s="17">
        <f>[1]!share_freesharesmv(A1599,"",100000000)</f>
        <v>23.725840483800006</v>
      </c>
      <c r="P1599" s="17">
        <f ca="1">[1]!s_dq_amount_btin(A1599,TODAY()-1,100000000)</f>
        <v>0.1490689</v>
      </c>
      <c r="Q1599" s="17">
        <f ca="1">[1]!s_dq_turn(A1599,TODAY()-1)</f>
        <v>0.21729680694980155</v>
      </c>
      <c r="R1599" s="2">
        <f>[1]!s_pq_amount(A1599,"20260101","",100000000)</f>
        <v>38.62220533</v>
      </c>
      <c r="S1599" s="2">
        <f>[1]!s_pq_avgamount(A1599,"20260101","",100000000)</f>
        <v>0.35433215899082571</v>
      </c>
      <c r="T1599" s="17">
        <f>[1]!s_ipo_dilutedpe(A1599)</f>
        <v>32.89</v>
      </c>
      <c r="U1599" s="12">
        <f>[1]!s_ipo_collection_total(A1599,100000000)</f>
        <v>9.1080000000000005</v>
      </c>
      <c r="V1599" s="18">
        <f>[1]!s_val_pe_ttm(A1599,"")</f>
        <v>16.004266738891602</v>
      </c>
    </row>
    <row r="1600" spans="1:22" x14ac:dyDescent="0.3">
      <c r="A1600" s="12" t="s">
        <v>3747</v>
      </c>
      <c r="B1600" s="12" t="s">
        <v>3748</v>
      </c>
      <c r="C1600" s="16" t="str">
        <f>[1]!s_info_mkt(A1600)</f>
        <v>创业板</v>
      </c>
      <c r="D1600" s="16" t="str">
        <f>[1]!s_ipo_listeddate(A1600)</f>
        <v>2011-10-26</v>
      </c>
      <c r="E1600" s="16" t="str">
        <f>[1]!s_info_industry_csrc2023(A1600,"",3)</f>
        <v>软件和信息技术服务业</v>
      </c>
      <c r="F1600" s="16">
        <f>[1]!s_is(A1600,83,"FY","YTD","20251231",1,"",100000000)</f>
        <v>16.1940430159</v>
      </c>
      <c r="G1600" s="16">
        <f>[1]!s_is(A1600,83,"FY","YTD","20241231",1,"",100000000)</f>
        <v>16.289643296400001</v>
      </c>
      <c r="H1600" s="16">
        <f>[1]!s_is(A1600,61,"FY","YTD","20251231",1,"",100000000)</f>
        <v>-1.9508887021999999</v>
      </c>
      <c r="I1600" s="16">
        <f>[1]!s_is(A1600,61,"FY","YTD","20241231",1,"",100000000)</f>
        <v>-5.1464432258999997</v>
      </c>
      <c r="J1600" s="16">
        <f>[1]!s_fa_roe(A1600,"20251231")</f>
        <v>-5.2847999999999997</v>
      </c>
      <c r="K1600" s="16">
        <f>[1]!s_stmnote_rdexp(A1600,"20251231",1,10000)</f>
        <v>22467.458750000002</v>
      </c>
      <c r="L1600" s="16">
        <f>[1]!s_margin_tradingbalance(A1600,"",10000)</f>
        <v>31621.907299999999</v>
      </c>
      <c r="M1600" s="16">
        <f>[1]!s_margin_seclendingbalance(A1600,"",10000)</f>
        <v>55.808599999999998</v>
      </c>
      <c r="N1600" s="17">
        <f>[1]!s_val_ev(A1600,"",100000000)</f>
        <v>42.947429601700001</v>
      </c>
      <c r="O1600" s="17">
        <f>[1]!share_freesharesmv(A1600,"",100000000)</f>
        <v>31.800726026</v>
      </c>
      <c r="P1600" s="17">
        <f ca="1">[1]!s_dq_amount_btin(A1600,TODAY()-1,100000000)</f>
        <v>0.42621924999999999</v>
      </c>
      <c r="Q1600" s="17">
        <f ca="1">[1]!s_dq_turn(A1600,TODAY()-1)</f>
        <v>1.0182137550252512</v>
      </c>
      <c r="R1600" s="2">
        <f>[1]!s_pq_amount(A1600,"20260101","",100000000)</f>
        <v>128.68836784999999</v>
      </c>
      <c r="S1600" s="2">
        <f>[1]!s_pq_avgamount(A1600,"20260101","",100000000)</f>
        <v>1.1806272279816514</v>
      </c>
      <c r="T1600" s="17">
        <f>[1]!s_ipo_dilutedpe(A1600)</f>
        <v>33.85</v>
      </c>
      <c r="U1600" s="12">
        <f>[1]!s_ipo_collection_total(A1600,100000000)</f>
        <v>5.6980000000000004</v>
      </c>
      <c r="V1600" s="18">
        <f>[1]!s_val_pe_ttm(A1600,"")</f>
        <v>-20.855634689331055</v>
      </c>
    </row>
    <row r="1601" spans="1:22" x14ac:dyDescent="0.3">
      <c r="A1601" s="12" t="s">
        <v>3749</v>
      </c>
      <c r="B1601" s="12" t="s">
        <v>3750</v>
      </c>
      <c r="C1601" s="16" t="str">
        <f>[1]!s_info_mkt(A1601)</f>
        <v>主板</v>
      </c>
      <c r="D1601" s="16" t="str">
        <f>[1]!s_ipo_listeddate(A1601)</f>
        <v>2021-07-26</v>
      </c>
      <c r="E1601" s="16" t="str">
        <f>[1]!s_info_industry_csrc2023(A1601,"",3)</f>
        <v>土木工程建筑业</v>
      </c>
      <c r="F1601" s="16">
        <f>[1]!s_is(A1601,83,"FY","YTD","20251231",1,"",100000000)</f>
        <v>26.212280930799999</v>
      </c>
      <c r="G1601" s="16">
        <f>[1]!s_is(A1601,83,"FY","YTD","20241231",1,"",100000000)</f>
        <v>34.925077587300002</v>
      </c>
      <c r="H1601" s="16">
        <f>[1]!s_is(A1601,61,"FY","YTD","20251231",1,"",100000000)</f>
        <v>2.1854463500999999</v>
      </c>
      <c r="I1601" s="16">
        <f>[1]!s_is(A1601,61,"FY","YTD","20241231",1,"",100000000)</f>
        <v>2.4049344906000001</v>
      </c>
      <c r="J1601" s="16">
        <f>[1]!s_fa_roe(A1601,"20251231")</f>
        <v>11.2849</v>
      </c>
      <c r="K1601" s="16">
        <f>[1]!s_stmnote_rdexp(A1601,"20251231",1,10000)</f>
        <v>9839.9218900000014</v>
      </c>
      <c r="L1601" s="16">
        <f>[1]!s_margin_tradingbalance(A1601,"",10000)</f>
        <v>0</v>
      </c>
      <c r="M1601" s="16">
        <f>[1]!s_margin_seclendingbalance(A1601,"",10000)</f>
        <v>0</v>
      </c>
      <c r="N1601" s="17">
        <f>[1]!s_val_ev(A1601,"",100000000)</f>
        <v>70.953450386400007</v>
      </c>
      <c r="O1601" s="17">
        <f>[1]!share_freesharesmv(A1601,"",100000000)</f>
        <v>32.659756417799997</v>
      </c>
      <c r="P1601" s="17">
        <f ca="1">[1]!s_dq_amount_btin(A1601,TODAY()-1,100000000)</f>
        <v>4.0857465599999996</v>
      </c>
      <c r="Q1601" s="17">
        <f ca="1">[1]!s_dq_turn(A1601,TODAY()-1)</f>
        <v>5.5612645450098261</v>
      </c>
      <c r="R1601" s="2">
        <f>[1]!s_pq_amount(A1601,"20260101","",100000000)</f>
        <v>169.71790697</v>
      </c>
      <c r="S1601" s="2">
        <f>[1]!s_pq_avgamount(A1601,"20260101","",100000000)</f>
        <v>1.5570450180733946</v>
      </c>
      <c r="T1601" s="17">
        <f>[1]!s_ipo_dilutedpe(A1601)</f>
        <v>22.97</v>
      </c>
      <c r="U1601" s="12">
        <f>[1]!s_ipo_collection_total(A1601,100000000)</f>
        <v>5.4338138887999996</v>
      </c>
      <c r="V1601" s="18">
        <f>[1]!s_val_pe_ttm(A1601,"")</f>
        <v>32.821746826171875</v>
      </c>
    </row>
    <row r="1602" spans="1:22" x14ac:dyDescent="0.3">
      <c r="A1602" s="12" t="s">
        <v>3751</v>
      </c>
      <c r="B1602" s="12" t="s">
        <v>3752</v>
      </c>
      <c r="C1602" s="16" t="str">
        <f>[1]!s_info_mkt(A1602)</f>
        <v>主板</v>
      </c>
      <c r="D1602" s="16" t="str">
        <f>[1]!s_ipo_listeddate(A1602)</f>
        <v>2019-06-14</v>
      </c>
      <c r="E1602" s="16" t="str">
        <f>[1]!s_info_industry_csrc2023(A1602,"",3)</f>
        <v>通用设备制造业</v>
      </c>
      <c r="F1602" s="16">
        <f>[1]!s_is(A1602,83,"FY","YTD","20251231",1,"",100000000)</f>
        <v>26.458411883499998</v>
      </c>
      <c r="G1602" s="16">
        <f>[1]!s_is(A1602,83,"FY","YTD","20241231",1,"",100000000)</f>
        <v>25.8942984171</v>
      </c>
      <c r="H1602" s="16">
        <f>[1]!s_is(A1602,61,"FY","YTD","20251231",1,"",100000000)</f>
        <v>2.3503267799000001</v>
      </c>
      <c r="I1602" s="16">
        <f>[1]!s_is(A1602,61,"FY","YTD","20241231",1,"",100000000)</f>
        <v>2.9352276779000004</v>
      </c>
      <c r="J1602" s="16">
        <f>[1]!s_fa_roe(A1602,"20251231")</f>
        <v>6.3545999999999996</v>
      </c>
      <c r="K1602" s="16">
        <f>[1]!s_stmnote_rdexp(A1602,"20251231",1,10000)</f>
        <v>12359.727106</v>
      </c>
      <c r="L1602" s="16">
        <f>[1]!s_margin_tradingbalance(A1602,"",10000)</f>
        <v>28595.459500000001</v>
      </c>
      <c r="M1602" s="16">
        <f>[1]!s_margin_seclendingbalance(A1602,"",10000)</f>
        <v>39.4816</v>
      </c>
      <c r="N1602" s="17">
        <f>[1]!s_val_ev(A1602,"",100000000)</f>
        <v>106.326890816</v>
      </c>
      <c r="O1602" s="17">
        <f>[1]!share_freesharesmv(A1602,"",100000000)</f>
        <v>37.329885276799999</v>
      </c>
      <c r="P1602" s="17">
        <f ca="1">[1]!s_dq_amount_btin(A1602,TODAY()-1,100000000)</f>
        <v>1.4036239399999999</v>
      </c>
      <c r="Q1602" s="17">
        <f ca="1">[1]!s_dq_turn(A1602,TODAY()-1)</f>
        <v>1.3349750837789807</v>
      </c>
      <c r="R1602" s="2">
        <f>[1]!s_pq_amount(A1602,"20260101","",100000000)</f>
        <v>184.55009471</v>
      </c>
      <c r="S1602" s="2">
        <f>[1]!s_pq_avgamount(A1602,"20260101","",100000000)</f>
        <v>1.6931201349541285</v>
      </c>
      <c r="T1602" s="17">
        <f>[1]!s_ipo_dilutedpe(A1602)</f>
        <v>22.98</v>
      </c>
      <c r="U1602" s="12">
        <f>[1]!s_ipo_collection_total(A1602,100000000)</f>
        <v>8.7333300000000005</v>
      </c>
      <c r="V1602" s="18">
        <f>[1]!s_val_pe_ttm(A1602,"")</f>
        <v>43.044441223144531</v>
      </c>
    </row>
    <row r="1603" spans="1:22" x14ac:dyDescent="0.3">
      <c r="A1603" s="12" t="s">
        <v>3753</v>
      </c>
      <c r="B1603" s="12" t="s">
        <v>3754</v>
      </c>
      <c r="C1603" s="16" t="str">
        <f>[1]!s_info_mkt(A1603)</f>
        <v>主板</v>
      </c>
      <c r="D1603" s="16" t="str">
        <f>[1]!s_ipo_listeddate(A1603)</f>
        <v>2004-05-12</v>
      </c>
      <c r="E1603" s="16" t="str">
        <f>[1]!s_info_industry_csrc2023(A1603,"",3)</f>
        <v>专用设备制造业</v>
      </c>
      <c r="F1603" s="16">
        <f>[1]!s_is(A1603,83,"FY","YTD","20251231",1,"",100000000)</f>
        <v>13.0707272001</v>
      </c>
      <c r="G1603" s="16">
        <f>[1]!s_is(A1603,83,"FY","YTD","20241231",1,"",100000000)</f>
        <v>11.8797494694</v>
      </c>
      <c r="H1603" s="16">
        <f>[1]!s_is(A1603,61,"FY","YTD","20251231",1,"",100000000)</f>
        <v>1.2455951238</v>
      </c>
      <c r="I1603" s="16">
        <f>[1]!s_is(A1603,61,"FY","YTD","20241231",1,"",100000000)</f>
        <v>1.0581710634000001</v>
      </c>
      <c r="J1603" s="16">
        <f>[1]!s_fa_roe(A1603,"20251231")</f>
        <v>8.6509</v>
      </c>
      <c r="K1603" s="16">
        <f>[1]!s_stmnote_rdexp(A1603,"20251231",1,10000)</f>
        <v>7302.8367900000003</v>
      </c>
      <c r="L1603" s="16">
        <f>[1]!s_margin_tradingbalance(A1603,"",10000)</f>
        <v>0</v>
      </c>
      <c r="M1603" s="16">
        <f>[1]!s_margin_seclendingbalance(A1603,"",10000)</f>
        <v>0</v>
      </c>
      <c r="N1603" s="17">
        <f>[1]!s_val_ev(A1603,"",100000000)</f>
        <v>40.933214806799995</v>
      </c>
      <c r="O1603" s="17">
        <f>[1]!share_freesharesmv(A1603,"",100000000)</f>
        <v>21.0312638736</v>
      </c>
      <c r="P1603" s="17">
        <f ca="1">[1]!s_dq_amount_btin(A1603,TODAY()-1,100000000)</f>
        <v>1.0083548200000001</v>
      </c>
      <c r="Q1603" s="17">
        <f ca="1">[1]!s_dq_turn(A1603,TODAY()-1)</f>
        <v>2.5049734094037754</v>
      </c>
      <c r="R1603" s="2">
        <f>[1]!s_pq_amount(A1603,"20260101","",100000000)</f>
        <v>135.08802141999999</v>
      </c>
      <c r="S1603" s="2">
        <f>[1]!s_pq_avgamount(A1603,"20260101","",100000000)</f>
        <v>1.2393396460550459</v>
      </c>
      <c r="T1603" s="17">
        <f>[1]!s_ipo_dilutedpe(A1603)</f>
        <v>20</v>
      </c>
      <c r="U1603" s="12">
        <f>[1]!s_ipo_collection_total(A1603,100000000)</f>
        <v>2.2959999999999998</v>
      </c>
      <c r="V1603" s="18">
        <f>[1]!s_val_pe_ttm(A1603,"")</f>
        <v>32.294589996337891</v>
      </c>
    </row>
    <row r="1604" spans="1:22" x14ac:dyDescent="0.3">
      <c r="A1604" s="12" t="s">
        <v>3755</v>
      </c>
      <c r="B1604" s="12" t="s">
        <v>3756</v>
      </c>
      <c r="C1604" s="16" t="str">
        <f>[1]!s_info_mkt(A1604)</f>
        <v>创业板</v>
      </c>
      <c r="D1604" s="16" t="str">
        <f>[1]!s_ipo_listeddate(A1604)</f>
        <v>2023-06-20</v>
      </c>
      <c r="E1604" s="16" t="str">
        <f>[1]!s_info_industry_csrc2023(A1604,"",3)</f>
        <v>电信、广播电视和卫星传输服务</v>
      </c>
      <c r="F1604" s="16">
        <f>[1]!s_is(A1604,83,"FY","YTD","20251231",1,"",100000000)</f>
        <v>9.3856335482000013</v>
      </c>
      <c r="G1604" s="16">
        <f>[1]!s_is(A1604,83,"FY","YTD","20241231",1,"",100000000)</f>
        <v>9.7865188373000009</v>
      </c>
      <c r="H1604" s="16">
        <f>[1]!s_is(A1604,61,"FY","YTD","20251231",1,"",100000000)</f>
        <v>4.1500674650000002</v>
      </c>
      <c r="I1604" s="16">
        <f>[1]!s_is(A1604,61,"FY","YTD","20241231",1,"",100000000)</f>
        <v>4.0026388777999999</v>
      </c>
      <c r="J1604" s="16">
        <f>[1]!s_fa_roe(A1604,"20251231")</f>
        <v>11.171099999999999</v>
      </c>
      <c r="K1604" s="16">
        <f>[1]!s_stmnote_rdexp(A1604,"20251231",1,10000)</f>
        <v>3757.0939859999999</v>
      </c>
      <c r="L1604" s="16">
        <f>[1]!s_margin_tradingbalance(A1604,"",10000)</f>
        <v>17260.495500000001</v>
      </c>
      <c r="M1604" s="16">
        <f>[1]!s_margin_seclendingbalance(A1604,"",10000)</f>
        <v>35.118000000000002</v>
      </c>
      <c r="N1604" s="17">
        <f>[1]!s_val_ev(A1604,"",100000000)</f>
        <v>81.815399999999997</v>
      </c>
      <c r="O1604" s="17">
        <f>[1]!share_freesharesmv(A1604,"",100000000)</f>
        <v>19.359699890400002</v>
      </c>
      <c r="P1604" s="17">
        <f ca="1">[1]!s_dq_amount_btin(A1604,TODAY()-1,100000000)</f>
        <v>0.51803783000000003</v>
      </c>
      <c r="Q1604" s="17">
        <f ca="1">[1]!s_dq_turn(A1604,TODAY()-1)</f>
        <v>2.1558808510727534</v>
      </c>
      <c r="R1604" s="2">
        <f>[1]!s_pq_amount(A1604,"20260101","",100000000)</f>
        <v>192.48344775000001</v>
      </c>
      <c r="S1604" s="2">
        <f>[1]!s_pq_avgamount(A1604,"20260101","",100000000)</f>
        <v>1.7659031903669724</v>
      </c>
      <c r="T1604" s="17">
        <f>[1]!s_ipo_dilutedpe(A1604)</f>
        <v>33.75</v>
      </c>
      <c r="U1604" s="12">
        <f>[1]!s_ipo_collection_total(A1604,100000000)</f>
        <v>12.601739999999999</v>
      </c>
      <c r="V1604" s="18">
        <f>[1]!s_val_pe_ttm(A1604,"")</f>
        <v>21.095212936401367</v>
      </c>
    </row>
    <row r="1605" spans="1:22" x14ac:dyDescent="0.3">
      <c r="A1605" s="12" t="s">
        <v>3757</v>
      </c>
      <c r="B1605" s="12" t="s">
        <v>3758</v>
      </c>
      <c r="C1605" s="16" t="str">
        <f>[1]!s_info_mkt(A1605)</f>
        <v>主板</v>
      </c>
      <c r="D1605" s="16" t="str">
        <f>[1]!s_ipo_listeddate(A1605)</f>
        <v>1996-12-06</v>
      </c>
      <c r="E1605" s="16" t="str">
        <f>[1]!s_info_industry_csrc2023(A1605,"",3)</f>
        <v>酒、饮料和精制茶制造业</v>
      </c>
      <c r="F1605" s="16">
        <f>[1]!s_is(A1605,83,"FY","YTD","20251231",1,"",100000000)</f>
        <v>30.377616246300001</v>
      </c>
      <c r="G1605" s="16">
        <f>[1]!s_is(A1605,83,"FY","YTD","20241231",1,"",100000000)</f>
        <v>52.167637192400001</v>
      </c>
      <c r="H1605" s="16">
        <f>[1]!s_is(A1605,61,"FY","YTD","20251231",1,"",100000000)</f>
        <v>4.0588801969999997</v>
      </c>
      <c r="I1605" s="16">
        <f>[1]!s_is(A1605,61,"FY","YTD","20241231",1,"",100000000)</f>
        <v>13.410289774000001</v>
      </c>
      <c r="J1605" s="16">
        <f>[1]!s_fa_roe(A1605,"20251231")</f>
        <v>7.8803000000000001</v>
      </c>
      <c r="K1605" s="16">
        <f>[1]!s_stmnote_rdexp(A1605,"20251231",1,10000)</f>
        <v>4606.5097500000002</v>
      </c>
      <c r="L1605" s="16">
        <f>[1]!s_margin_tradingbalance(A1605,"",10000)</f>
        <v>29846.2232</v>
      </c>
      <c r="M1605" s="16">
        <f>[1]!s_margin_seclendingbalance(A1605,"",10000)</f>
        <v>26.6524</v>
      </c>
      <c r="N1605" s="17">
        <f>[1]!s_val_ev(A1605,"",100000000)</f>
        <v>141.22967646059999</v>
      </c>
      <c r="O1605" s="17">
        <f>[1]!share_freesharesmv(A1605,"",100000000)</f>
        <v>51.867012526600007</v>
      </c>
      <c r="P1605" s="17">
        <f ca="1">[1]!s_dq_amount_btin(A1605,TODAY()-1,100000000)</f>
        <v>1.4883594600000001</v>
      </c>
      <c r="Q1605" s="17">
        <f ca="1">[1]!s_dq_turn(A1605,TODAY()-1)</f>
        <v>1.069999750032409</v>
      </c>
      <c r="R1605" s="2">
        <f>[1]!s_pq_amount(A1605,"20260101","",100000000)</f>
        <v>235.58167441000001</v>
      </c>
      <c r="S1605" s="2">
        <f>[1]!s_pq_avgamount(A1605,"20260101","",100000000)</f>
        <v>2.1612997652293577</v>
      </c>
      <c r="T1605" s="17">
        <f>[1]!s_ipo_dilutedpe(A1605)</f>
        <v>0</v>
      </c>
      <c r="U1605" s="12">
        <f>[1]!s_ipo_collection_total(A1605,100000000)</f>
        <v>1.26616</v>
      </c>
      <c r="V1605" s="18">
        <f>[1]!s_val_pe_ttm(A1605,"")</f>
        <v>36.528034210205078</v>
      </c>
    </row>
    <row r="1606" spans="1:22" x14ac:dyDescent="0.3">
      <c r="A1606" s="12" t="s">
        <v>3759</v>
      </c>
      <c r="B1606" s="12" t="s">
        <v>3760</v>
      </c>
      <c r="C1606" s="16" t="str">
        <f>[1]!s_info_mkt(A1606)</f>
        <v>主板</v>
      </c>
      <c r="D1606" s="16" t="str">
        <f>[1]!s_ipo_listeddate(A1606)</f>
        <v>2004-07-05</v>
      </c>
      <c r="E1606" s="16" t="str">
        <f>[1]!s_info_industry_csrc2023(A1606,"",3)</f>
        <v>造纸和纸制品业</v>
      </c>
      <c r="F1606" s="16">
        <f>[1]!s_is(A1606,83,"FY","YTD","20251231",1,"",100000000)</f>
        <v>6.2692442172000007</v>
      </c>
      <c r="G1606" s="16">
        <f>[1]!s_is(A1606,83,"FY","YTD","20241231",1,"",100000000)</f>
        <v>5.9051345191999998</v>
      </c>
      <c r="H1606" s="16">
        <f>[1]!s_is(A1606,61,"FY","YTD","20251231",1,"",100000000)</f>
        <v>0.31698253949999999</v>
      </c>
      <c r="I1606" s="16">
        <f>[1]!s_is(A1606,61,"FY","YTD","20241231",1,"",100000000)</f>
        <v>5.7407836300000001E-2</v>
      </c>
      <c r="J1606" s="16">
        <f>[1]!s_fa_roe(A1606,"20251231")</f>
        <v>2.0558999999999998</v>
      </c>
      <c r="K1606" s="16">
        <f>[1]!s_stmnote_rdexp(A1606,"20251231",1,10000)</f>
        <v>2641.44659</v>
      </c>
      <c r="L1606" s="16">
        <f>[1]!s_margin_tradingbalance(A1606,"",10000)</f>
        <v>0</v>
      </c>
      <c r="M1606" s="16">
        <f>[1]!s_margin_seclendingbalance(A1606,"",10000)</f>
        <v>0</v>
      </c>
      <c r="N1606" s="17">
        <f>[1]!s_val_ev(A1606,"",100000000)</f>
        <v>33.481983652000004</v>
      </c>
      <c r="O1606" s="17">
        <f>[1]!share_freesharesmv(A1606,"",100000000)</f>
        <v>26.145280794800001</v>
      </c>
      <c r="P1606" s="17">
        <f ca="1">[1]!s_dq_amount_btin(A1606,TODAY()-1,100000000)</f>
        <v>1.80215009</v>
      </c>
      <c r="Q1606" s="17">
        <f ca="1">[1]!s_dq_turn(A1606,TODAY()-1)</f>
        <v>5.3384177298982456</v>
      </c>
      <c r="R1606" s="2">
        <f>[1]!s_pq_amount(A1606,"20260101","",100000000)</f>
        <v>180.80274467999999</v>
      </c>
      <c r="S1606" s="2">
        <f>[1]!s_pq_avgamount(A1606,"20260101","",100000000)</f>
        <v>1.6587407768807341</v>
      </c>
      <c r="T1606" s="17">
        <f>[1]!s_ipo_dilutedpe(A1606)</f>
        <v>14.65</v>
      </c>
      <c r="U1606" s="12">
        <f>[1]!s_ipo_collection_total(A1606,100000000)</f>
        <v>2.109</v>
      </c>
      <c r="V1606" s="18">
        <f>[1]!s_val_pe_ttm(A1606,"")</f>
        <v>108.81038665771484</v>
      </c>
    </row>
    <row r="1607" spans="1:22" x14ac:dyDescent="0.3">
      <c r="A1607" s="12" t="s">
        <v>3761</v>
      </c>
      <c r="B1607" s="12" t="s">
        <v>3762</v>
      </c>
      <c r="C1607" s="16" t="str">
        <f>[1]!s_info_mkt(A1607)</f>
        <v>创业板</v>
      </c>
      <c r="D1607" s="16" t="str">
        <f>[1]!s_ipo_listeddate(A1607)</f>
        <v>2020-06-16</v>
      </c>
      <c r="E1607" s="16" t="str">
        <f>[1]!s_info_industry_csrc2023(A1607,"",3)</f>
        <v>医药制造业</v>
      </c>
      <c r="F1607" s="16">
        <f>[1]!s_is(A1607,83,"FY","YTD","20251231",1,"",100000000)</f>
        <v>11.650008641500001</v>
      </c>
      <c r="G1607" s="16">
        <f>[1]!s_is(A1607,83,"FY","YTD","20241231",1,"",100000000)</f>
        <v>14.3187659794</v>
      </c>
      <c r="H1607" s="16">
        <f>[1]!s_is(A1607,61,"FY","YTD","20251231",1,"",100000000)</f>
        <v>2.1989793503999997</v>
      </c>
      <c r="I1607" s="16">
        <f>[1]!s_is(A1607,61,"FY","YTD","20241231",1,"",100000000)</f>
        <v>3.9865192308999999</v>
      </c>
      <c r="J1607" s="16">
        <f>[1]!s_fa_roe(A1607,"20251231")</f>
        <v>6.2962999999999996</v>
      </c>
      <c r="K1607" s="16">
        <f>[1]!s_stmnote_rdexp(A1607,"20251231",1,10000)</f>
        <v>11838.936242</v>
      </c>
      <c r="L1607" s="16">
        <f>[1]!s_margin_tradingbalance(A1607,"",10000)</f>
        <v>66986.370200000005</v>
      </c>
      <c r="M1607" s="16">
        <f>[1]!s_margin_seclendingbalance(A1607,"",10000)</f>
        <v>48.844799999999999</v>
      </c>
      <c r="N1607" s="17">
        <f>[1]!s_val_ev(A1607,"",100000000)</f>
        <v>60.217392996600005</v>
      </c>
      <c r="O1607" s="17">
        <f>[1]!share_freesharesmv(A1607,"",100000000)</f>
        <v>37.138597994400001</v>
      </c>
      <c r="P1607" s="17">
        <f ca="1">[1]!s_dq_amount_btin(A1607,TODAY()-1,100000000)</f>
        <v>0.84326672999999996</v>
      </c>
      <c r="Q1607" s="17">
        <f ca="1">[1]!s_dq_turn(A1607,TODAY()-1)</f>
        <v>1.5381592360733394</v>
      </c>
      <c r="R1607" s="2">
        <f>[1]!s_pq_amount(A1607,"20260101","",100000000)</f>
        <v>136.84639417</v>
      </c>
      <c r="S1607" s="2">
        <f>[1]!s_pq_avgamount(A1607,"20260101","",100000000)</f>
        <v>1.2554715061467892</v>
      </c>
      <c r="T1607" s="17">
        <f>[1]!s_ipo_dilutedpe(A1607)</f>
        <v>22.99</v>
      </c>
      <c r="U1607" s="12">
        <f>[1]!s_ipo_collection_total(A1607,100000000)</f>
        <v>10.5555</v>
      </c>
      <c r="V1607" s="18">
        <f>[1]!s_val_pe_ttm(A1607,"")</f>
        <v>26.579854965209961</v>
      </c>
    </row>
    <row r="1608" spans="1:22" x14ac:dyDescent="0.3">
      <c r="A1608" s="12" t="s">
        <v>3763</v>
      </c>
      <c r="B1608" s="12" t="s">
        <v>3764</v>
      </c>
      <c r="C1608" s="16" t="str">
        <f>[1]!s_info_mkt(A1608)</f>
        <v>创业板</v>
      </c>
      <c r="D1608" s="16" t="str">
        <f>[1]!s_ipo_listeddate(A1608)</f>
        <v>2025-09-26</v>
      </c>
      <c r="E1608" s="16" t="str">
        <f>[1]!s_info_industry_csrc2023(A1608,"",3)</f>
        <v>电气机械和器材制造业</v>
      </c>
      <c r="F1608" s="16">
        <f>[1]!s_is(A1608,83,"FY","YTD","20251231",1,"",100000000)</f>
        <v>8.9539888364999989</v>
      </c>
      <c r="G1608" s="16">
        <f>[1]!s_is(A1608,83,"FY","YTD","20241231",1,"",100000000)</f>
        <v>8.6725232101999996</v>
      </c>
      <c r="H1608" s="16">
        <f>[1]!s_is(A1608,61,"FY","YTD","20251231",1,"",100000000)</f>
        <v>1.0501011269</v>
      </c>
      <c r="I1608" s="16">
        <f>[1]!s_is(A1608,61,"FY","YTD","20241231",1,"",100000000)</f>
        <v>1.1128522754999999</v>
      </c>
      <c r="J1608" s="16">
        <f>[1]!s_fa_roe(A1608,"20251231")</f>
        <v>14.5839</v>
      </c>
      <c r="K1608" s="16">
        <f>[1]!s_stmnote_rdexp(A1608,"20251231",1,10000)</f>
        <v>3521.6715180000001</v>
      </c>
      <c r="L1608" s="16">
        <f>[1]!s_margin_tradingbalance(A1608,"",10000)</f>
        <v>5981.8751000000002</v>
      </c>
      <c r="M1608" s="16">
        <f>[1]!s_margin_seclendingbalance(A1608,"",10000)</f>
        <v>0</v>
      </c>
      <c r="N1608" s="17">
        <f>[1]!s_val_ev(A1608,"",100000000)</f>
        <v>39.654999999999994</v>
      </c>
      <c r="O1608" s="17">
        <f>[1]!share_freesharesmv(A1608,"",100000000)</f>
        <v>8.7704505664999992</v>
      </c>
      <c r="P1608" s="17">
        <f ca="1">[1]!s_dq_amount_btin(A1608,TODAY()-1,100000000)</f>
        <v>0.23113305000000001</v>
      </c>
      <c r="Q1608" s="17">
        <f ca="1">[1]!s_dq_turn(A1608,TODAY()-1)</f>
        <v>2.6510843854261408</v>
      </c>
      <c r="R1608" s="2">
        <f>[1]!s_pq_amount(A1608,"20260101","",100000000)</f>
        <v>117.44199709</v>
      </c>
      <c r="S1608" s="2">
        <f>[1]!s_pq_avgamount(A1608,"20260101","",100000000)</f>
        <v>1.0774495145871561</v>
      </c>
      <c r="T1608" s="17">
        <f>[1]!s_ipo_dilutedpe(A1608)</f>
        <v>21.02</v>
      </c>
      <c r="U1608" s="12">
        <f>[1]!s_ipo_collection_total(A1608,100000000)</f>
        <v>5.859</v>
      </c>
      <c r="V1608" s="18">
        <f>[1]!s_val_pe_ttm(A1608,"")</f>
        <v>49.674571990966797</v>
      </c>
    </row>
    <row r="1609" spans="1:22" x14ac:dyDescent="0.3">
      <c r="A1609" s="12" t="s">
        <v>3765</v>
      </c>
      <c r="B1609" s="12" t="s">
        <v>3766</v>
      </c>
      <c r="C1609" s="16" t="str">
        <f>[1]!s_info_mkt(A1609)</f>
        <v>主板</v>
      </c>
      <c r="D1609" s="16" t="str">
        <f>[1]!s_ipo_listeddate(A1609)</f>
        <v>2001-08-20</v>
      </c>
      <c r="E1609" s="16" t="str">
        <f>[1]!s_info_industry_csrc2023(A1609,"",3)</f>
        <v>黑色金属冶炼和压延加工业</v>
      </c>
      <c r="F1609" s="16">
        <f>[1]!s_is(A1609,83,"FY","YTD","20251231",1,"",100000000)</f>
        <v>299.93646607470004</v>
      </c>
      <c r="G1609" s="16">
        <f>[1]!s_is(A1609,83,"FY","YTD","20241231",1,"",100000000)</f>
        <v>296.39841320650004</v>
      </c>
      <c r="H1609" s="16">
        <f>[1]!s_is(A1609,61,"FY","YTD","20251231",1,"",100000000)</f>
        <v>-4.9698592066000007</v>
      </c>
      <c r="I1609" s="16">
        <f>[1]!s_is(A1609,61,"FY","YTD","20241231",1,"",100000000)</f>
        <v>-32.710686546999995</v>
      </c>
      <c r="J1609" s="16">
        <f>[1]!s_fa_roe(A1609,"20251231")</f>
        <v>-20.7851</v>
      </c>
      <c r="K1609" s="16">
        <f>[1]!s_stmnote_rdexp(A1609,"20251231",1,10000)</f>
        <v>112227.654352</v>
      </c>
      <c r="L1609" s="16">
        <f>[1]!s_margin_tradingbalance(A1609,"",10000)</f>
        <v>6787.2097999999996</v>
      </c>
      <c r="M1609" s="16">
        <f>[1]!s_margin_seclendingbalance(A1609,"",10000)</f>
        <v>18.743400000000001</v>
      </c>
      <c r="N1609" s="17">
        <f>[1]!s_val_ev(A1609,"",100000000)</f>
        <v>51.1291006708</v>
      </c>
      <c r="O1609" s="17">
        <f>[1]!share_freesharesmv(A1609,"",100000000)</f>
        <v>16.434990677400002</v>
      </c>
      <c r="P1609" s="17">
        <f ca="1">[1]!s_dq_amount_btin(A1609,TODAY()-1,100000000)</f>
        <v>0.23091916000000001</v>
      </c>
      <c r="Q1609" s="17">
        <f ca="1">[1]!s_dq_turn(A1609,TODAY()-1)</f>
        <v>0.45190284626296123</v>
      </c>
      <c r="R1609" s="2">
        <f>[1]!s_pq_amount(A1609,"20260101","",100000000)</f>
        <v>98.58598422</v>
      </c>
      <c r="S1609" s="2">
        <f>[1]!s_pq_avgamount(A1609,"20260101","",100000000)</f>
        <v>0.90445857082568815</v>
      </c>
      <c r="T1609" s="17">
        <f>[1]!s_ipo_dilutedpe(A1609)</f>
        <v>19.59</v>
      </c>
      <c r="U1609" s="12">
        <f>[1]!s_ipo_collection_total(A1609,100000000)</f>
        <v>17</v>
      </c>
      <c r="V1609" s="18">
        <f>[1]!s_val_pe_ttm(A1609,"")</f>
        <v>-4.2510600090026855</v>
      </c>
    </row>
    <row r="1610" spans="1:22" x14ac:dyDescent="0.3">
      <c r="A1610" s="12" t="s">
        <v>3767</v>
      </c>
      <c r="B1610" s="12" t="s">
        <v>3768</v>
      </c>
      <c r="C1610" s="16" t="str">
        <f>[1]!s_info_mkt(A1610)</f>
        <v>创业板</v>
      </c>
      <c r="D1610" s="16" t="str">
        <f>[1]!s_ipo_listeddate(A1610)</f>
        <v>2012-03-08</v>
      </c>
      <c r="E1610" s="16" t="str">
        <f>[1]!s_info_industry_csrc2023(A1610,"",3)</f>
        <v>专用设备制造业</v>
      </c>
      <c r="F1610" s="16">
        <f>[1]!s_is(A1610,83,"FY","YTD","20251231",1,"",100000000)</f>
        <v>12.0210033849</v>
      </c>
      <c r="G1610" s="16">
        <f>[1]!s_is(A1610,83,"FY","YTD","20241231",1,"",100000000)</f>
        <v>13.6228262394</v>
      </c>
      <c r="H1610" s="16">
        <f>[1]!s_is(A1610,61,"FY","YTD","20251231",1,"",100000000)</f>
        <v>-1.4134563053</v>
      </c>
      <c r="I1610" s="16">
        <f>[1]!s_is(A1610,61,"FY","YTD","20241231",1,"",100000000)</f>
        <v>-0.21758949180000001</v>
      </c>
      <c r="J1610" s="16">
        <f>[1]!s_fa_roe(A1610,"20251231")</f>
        <v>-17.280999999999999</v>
      </c>
      <c r="K1610" s="16">
        <f>[1]!s_stmnote_rdexp(A1610,"20251231",1,10000)</f>
        <v>4798.2247509999997</v>
      </c>
      <c r="L1610" s="16">
        <f>[1]!s_margin_tradingbalance(A1610,"",10000)</f>
        <v>0</v>
      </c>
      <c r="M1610" s="16">
        <f>[1]!s_margin_seclendingbalance(A1610,"",10000)</f>
        <v>0</v>
      </c>
      <c r="N1610" s="17">
        <f>[1]!s_val_ev(A1610,"",100000000)</f>
        <v>60.241982868000001</v>
      </c>
      <c r="O1610" s="17">
        <f>[1]!share_freesharesmv(A1610,"",100000000)</f>
        <v>30.424581826000001</v>
      </c>
      <c r="P1610" s="17">
        <f ca="1">[1]!s_dq_amount_btin(A1610,TODAY()-1,100000000)</f>
        <v>2.1265411099999998</v>
      </c>
      <c r="Q1610" s="17">
        <f ca="1">[1]!s_dq_turn(A1610,TODAY()-1)</f>
        <v>3.5643397673428652</v>
      </c>
      <c r="R1610" s="2">
        <f>[1]!s_pq_amount(A1610,"20260101","",100000000)</f>
        <v>174.94439266000001</v>
      </c>
      <c r="S1610" s="2">
        <f>[1]!s_pq_avgamount(A1610,"20260101","",100000000)</f>
        <v>1.6049944280733945</v>
      </c>
      <c r="T1610" s="17">
        <f>[1]!s_ipo_dilutedpe(A1610)</f>
        <v>23.4</v>
      </c>
      <c r="U1610" s="12">
        <f>[1]!s_ipo_collection_total(A1610,100000000)</f>
        <v>3.72</v>
      </c>
      <c r="V1610" s="18">
        <f>[1]!s_val_pe_ttm(A1610,"")</f>
        <v>-43.842670440673828</v>
      </c>
    </row>
    <row r="1611" spans="1:22" x14ac:dyDescent="0.3">
      <c r="A1611" s="12" t="s">
        <v>3769</v>
      </c>
      <c r="B1611" s="12" t="s">
        <v>3770</v>
      </c>
      <c r="C1611" s="16" t="str">
        <f>[1]!s_info_mkt(A1611)</f>
        <v>科创板</v>
      </c>
      <c r="D1611" s="16" t="str">
        <f>[1]!s_ipo_listeddate(A1611)</f>
        <v>2019-07-22</v>
      </c>
      <c r="E1611" s="16" t="str">
        <f>[1]!s_info_industry_csrc2023(A1611,"",3)</f>
        <v>软件和信息技术服务业</v>
      </c>
      <c r="F1611" s="16">
        <f>[1]!s_is(A1611,83,"FY","YTD","20251231",1,"",100000000)</f>
        <v>9.2297094626999989</v>
      </c>
      <c r="G1611" s="16">
        <f>[1]!s_is(A1611,83,"FY","YTD","20241231",1,"",100000000)</f>
        <v>8.1517351681000001</v>
      </c>
      <c r="H1611" s="16">
        <f>[1]!s_is(A1611,61,"FY","YTD","20251231",1,"",100000000)</f>
        <v>2.5840698024000002</v>
      </c>
      <c r="I1611" s="16">
        <f>[1]!s_is(A1611,61,"FY","YTD","20241231",1,"",100000000)</f>
        <v>1.7668576599000001</v>
      </c>
      <c r="J1611" s="16">
        <f>[1]!s_fa_roe(A1611,"20251231")</f>
        <v>9.4730000000000008</v>
      </c>
      <c r="K1611" s="16">
        <f>[1]!s_stmnote_rdexp(A1611,"20251231",1,10000)</f>
        <v>42990.523092000003</v>
      </c>
      <c r="L1611" s="16">
        <f>[1]!s_margin_tradingbalance(A1611,"",10000)</f>
        <v>69245.0092</v>
      </c>
      <c r="M1611" s="16">
        <f>[1]!s_margin_seclendingbalance(A1611,"",10000)</f>
        <v>181.19030000000001</v>
      </c>
      <c r="N1611" s="17">
        <f>[1]!s_val_ev(A1611,"",100000000)</f>
        <v>152.64533719999997</v>
      </c>
      <c r="O1611" s="17">
        <f>[1]!share_freesharesmv(A1611,"",100000000)</f>
        <v>90.127044224000002</v>
      </c>
      <c r="P1611" s="17">
        <f ca="1">[1]!s_dq_amount_btin(A1611,TODAY()-1,100000000)</f>
        <v>2.4578707299999998</v>
      </c>
      <c r="Q1611" s="17">
        <f ca="1">[1]!s_dq_turn(A1611,TODAY()-1)</f>
        <v>1.6153684319680615</v>
      </c>
      <c r="R1611" s="2">
        <f>[1]!s_pq_amount(A1611,"20260101","",100000000)</f>
        <v>418.78886567000001</v>
      </c>
      <c r="S1611" s="2">
        <f>[1]!s_pq_avgamount(A1611,"20260101","",100000000)</f>
        <v>3.8420996850458717</v>
      </c>
      <c r="T1611" s="17">
        <f>[1]!s_ipo_dilutedpe(A1611)</f>
        <v>74.41</v>
      </c>
      <c r="U1611" s="12">
        <f>[1]!s_ipo_collection_total(A1611,100000000)</f>
        <v>13.284800000000001</v>
      </c>
      <c r="V1611" s="18">
        <f>[1]!s_val_pe_ttm(A1611,"")</f>
        <v>58.078327178955078</v>
      </c>
    </row>
    <row r="1612" spans="1:22" x14ac:dyDescent="0.3">
      <c r="A1612" s="12" t="s">
        <v>3771</v>
      </c>
      <c r="B1612" s="12" t="s">
        <v>3772</v>
      </c>
      <c r="C1612" s="16" t="str">
        <f>[1]!s_info_mkt(A1612)</f>
        <v>主板</v>
      </c>
      <c r="D1612" s="16" t="str">
        <f>[1]!s_ipo_listeddate(A1612)</f>
        <v>2010-06-23</v>
      </c>
      <c r="E1612" s="16" t="str">
        <f>[1]!s_info_industry_csrc2023(A1612,"",3)</f>
        <v>计算机、通信和其他电子设备制造业</v>
      </c>
      <c r="F1612" s="16">
        <f>[1]!s_is(A1612,83,"FY","YTD","20251231",1,"",100000000)</f>
        <v>191.5687209546</v>
      </c>
      <c r="G1612" s="16">
        <f>[1]!s_is(A1612,83,"FY","YTD","20241231",1,"",100000000)</f>
        <v>167.58313911830001</v>
      </c>
      <c r="H1612" s="16">
        <f>[1]!s_is(A1612,61,"FY","YTD","20251231",1,"",100000000)</f>
        <v>4.0886146548999998</v>
      </c>
      <c r="I1612" s="16">
        <f>[1]!s_is(A1612,61,"FY","YTD","20241231",1,"",100000000)</f>
        <v>4.0462095925000003</v>
      </c>
      <c r="J1612" s="16">
        <f>[1]!s_fa_roe(A1612,"20251231")</f>
        <v>5.9897999999999998</v>
      </c>
      <c r="K1612" s="16">
        <f>[1]!s_stmnote_rdexp(A1612,"20251231",1,10000)</f>
        <v>255128.951031</v>
      </c>
      <c r="L1612" s="16">
        <f>[1]!s_margin_tradingbalance(A1612,"",10000)</f>
        <v>53129.801700000004</v>
      </c>
      <c r="M1612" s="16">
        <f>[1]!s_margin_seclendingbalance(A1612,"",10000)</f>
        <v>229.1951</v>
      </c>
      <c r="N1612" s="17">
        <f>[1]!s_val_ev(A1612,"",100000000)</f>
        <v>151.65454177680002</v>
      </c>
      <c r="O1612" s="17">
        <f>[1]!share_freesharesmv(A1612,"",100000000)</f>
        <v>110.96561565739999</v>
      </c>
      <c r="P1612" s="17">
        <f ca="1">[1]!s_dq_amount_btin(A1612,TODAY()-1,100000000)</f>
        <v>5.0374852399999996</v>
      </c>
      <c r="Q1612" s="17">
        <f ca="1">[1]!s_dq_turn(A1612,TODAY()-1)</f>
        <v>3.3057659930009371</v>
      </c>
      <c r="R1612" s="2">
        <f>[1]!s_pq_amount(A1612,"20260101","",100000000)</f>
        <v>790.94417671999997</v>
      </c>
      <c r="S1612" s="2">
        <f>[1]!s_pq_avgamount(A1612,"20260101","",100000000)</f>
        <v>7.2563685937614677</v>
      </c>
      <c r="T1612" s="17">
        <f>[1]!s_ipo_dilutedpe(A1612)</f>
        <v>40.380000000000003</v>
      </c>
      <c r="U1612" s="12">
        <f>[1]!s_ipo_collection_total(A1612,100000000)</f>
        <v>10.208</v>
      </c>
      <c r="V1612" s="18">
        <f>[1]!s_val_pe_ttm(A1612,"")</f>
        <v>37.541267395019531</v>
      </c>
    </row>
    <row r="1613" spans="1:22" x14ac:dyDescent="0.3">
      <c r="A1613" s="12" t="s">
        <v>3773</v>
      </c>
      <c r="B1613" s="12" t="s">
        <v>3774</v>
      </c>
      <c r="C1613" s="16" t="str">
        <f>[1]!s_info_mkt(A1613)</f>
        <v>创业板</v>
      </c>
      <c r="D1613" s="16" t="str">
        <f>[1]!s_ipo_listeddate(A1613)</f>
        <v>2020-05-28</v>
      </c>
      <c r="E1613" s="16" t="str">
        <f>[1]!s_info_industry_csrc2023(A1613,"",3)</f>
        <v>专用设备制造业</v>
      </c>
      <c r="F1613" s="16">
        <f>[1]!s_is(A1613,83,"FY","YTD","20251231",1,"",100000000)</f>
        <v>9.9534665590999989</v>
      </c>
      <c r="G1613" s="16">
        <f>[1]!s_is(A1613,83,"FY","YTD","20241231",1,"",100000000)</f>
        <v>4.6585264500000001</v>
      </c>
      <c r="H1613" s="16">
        <f>[1]!s_is(A1613,61,"FY","YTD","20251231",1,"",100000000)</f>
        <v>0.99823590439999998</v>
      </c>
      <c r="I1613" s="16">
        <f>[1]!s_is(A1613,61,"FY","YTD","20241231",1,"",100000000)</f>
        <v>0.27410321640000002</v>
      </c>
      <c r="J1613" s="16">
        <f>[1]!s_fa_roe(A1613,"20251231")</f>
        <v>17.147099999999998</v>
      </c>
      <c r="K1613" s="16">
        <f>[1]!s_stmnote_rdexp(A1613,"20251231",1,10000)</f>
        <v>4525.5699629999999</v>
      </c>
      <c r="L1613" s="16">
        <f>[1]!s_margin_tradingbalance(A1613,"",10000)</f>
        <v>0</v>
      </c>
      <c r="M1613" s="16">
        <f>[1]!s_margin_seclendingbalance(A1613,"",10000)</f>
        <v>0</v>
      </c>
      <c r="N1613" s="17">
        <f>[1]!s_val_ev(A1613,"",100000000)</f>
        <v>69.922024183999994</v>
      </c>
      <c r="O1613" s="17">
        <f>[1]!share_freesharesmv(A1613,"",100000000)</f>
        <v>42.363069468799999</v>
      </c>
      <c r="P1613" s="17">
        <f ca="1">[1]!s_dq_amount_btin(A1613,TODAY()-1,100000000)</f>
        <v>1.3332204699999999</v>
      </c>
      <c r="Q1613" s="17">
        <f ca="1">[1]!s_dq_turn(A1613,TODAY()-1)</f>
        <v>2.8180346108207353</v>
      </c>
      <c r="R1613" s="2">
        <f>[1]!s_pq_amount(A1613,"20260101","",100000000)</f>
        <v>157.20569719</v>
      </c>
      <c r="S1613" s="2">
        <f>[1]!s_pq_avgamount(A1613,"20260101","",100000000)</f>
        <v>1.4422541026605504</v>
      </c>
      <c r="T1613" s="17">
        <f>[1]!s_ipo_dilutedpe(A1613)</f>
        <v>22.99</v>
      </c>
      <c r="U1613" s="12">
        <f>[1]!s_ipo_collection_total(A1613,100000000)</f>
        <v>3.4700654739999997</v>
      </c>
      <c r="V1613" s="18">
        <f>[1]!s_val_pe_ttm(A1613,"")</f>
        <v>71.711212158203125</v>
      </c>
    </row>
    <row r="1614" spans="1:22" x14ac:dyDescent="0.3">
      <c r="A1614" s="12" t="s">
        <v>3775</v>
      </c>
      <c r="B1614" s="12" t="s">
        <v>3776</v>
      </c>
      <c r="C1614" s="16" t="str">
        <f>[1]!s_info_mkt(A1614)</f>
        <v>主板</v>
      </c>
      <c r="D1614" s="16" t="str">
        <f>[1]!s_ipo_listeddate(A1614)</f>
        <v>1996-09-26</v>
      </c>
      <c r="E1614" s="16" t="str">
        <f>[1]!s_info_industry_csrc2023(A1614,"",3)</f>
        <v>有色金属冶炼和压延加工业</v>
      </c>
      <c r="F1614" s="16">
        <f>[1]!s_is(A1614,83,"FY","YTD","20251231",1,"",100000000)</f>
        <v>64.949701404600006</v>
      </c>
      <c r="G1614" s="16">
        <f>[1]!s_is(A1614,83,"FY","YTD","20241231",1,"",100000000)</f>
        <v>64.651852981099992</v>
      </c>
      <c r="H1614" s="16">
        <f>[1]!s_is(A1614,61,"FY","YTD","20251231",1,"",100000000)</f>
        <v>10.711232191699999</v>
      </c>
      <c r="I1614" s="16">
        <f>[1]!s_is(A1614,61,"FY","YTD","20241231",1,"",100000000)</f>
        <v>5.8869775451999997</v>
      </c>
      <c r="J1614" s="16">
        <f>[1]!s_fa_roe(A1614,"20251231")</f>
        <v>15.9566</v>
      </c>
      <c r="K1614" s="16">
        <f>[1]!s_stmnote_rdexp(A1614,"20251231",1,10000)</f>
        <v>593.43435099999999</v>
      </c>
      <c r="L1614" s="16">
        <f>[1]!s_margin_tradingbalance(A1614,"",10000)</f>
        <v>88987.299899999998</v>
      </c>
      <c r="M1614" s="16">
        <f>[1]!s_margin_seclendingbalance(A1614,"",10000)</f>
        <v>62.309600000000003</v>
      </c>
      <c r="N1614" s="17">
        <f>[1]!s_val_ev(A1614,"",100000000)</f>
        <v>131.49959315819999</v>
      </c>
      <c r="O1614" s="17">
        <f>[1]!share_freesharesmv(A1614,"",100000000)</f>
        <v>99.252429540899996</v>
      </c>
      <c r="P1614" s="17">
        <f ca="1">[1]!s_dq_amount_btin(A1614,TODAY()-1,100000000)</f>
        <v>4.38310318</v>
      </c>
      <c r="Q1614" s="17">
        <f ca="1">[1]!s_dq_turn(A1614,TODAY()-1)</f>
        <v>3.3370098324341204</v>
      </c>
      <c r="R1614" s="2">
        <f>[1]!s_pq_amount(A1614,"20260101","",100000000)</f>
        <v>825.61873847000004</v>
      </c>
      <c r="S1614" s="2">
        <f>[1]!s_pq_avgamount(A1614,"20260101","",100000000)</f>
        <v>7.5744838391743121</v>
      </c>
      <c r="T1614" s="17">
        <f>[1]!s_ipo_dilutedpe(A1614)</f>
        <v>13.33</v>
      </c>
      <c r="U1614" s="12">
        <f>[1]!s_ipo_collection_total(A1614,100000000)</f>
        <v>2.1766800000000002</v>
      </c>
      <c r="V1614" s="18">
        <f>[1]!s_val_pe_ttm(A1614,"")</f>
        <v>9.2574567794799805</v>
      </c>
    </row>
    <row r="1615" spans="1:22" x14ac:dyDescent="0.3">
      <c r="A1615" s="12" t="s">
        <v>3777</v>
      </c>
      <c r="B1615" s="12" t="s">
        <v>3778</v>
      </c>
      <c r="C1615" s="16" t="str">
        <f>[1]!s_info_mkt(A1615)</f>
        <v>创业板</v>
      </c>
      <c r="D1615" s="16" t="str">
        <f>[1]!s_ipo_listeddate(A1615)</f>
        <v>2022-02-18</v>
      </c>
      <c r="E1615" s="16" t="str">
        <f>[1]!s_info_industry_csrc2023(A1615,"",3)</f>
        <v>医药制造业</v>
      </c>
      <c r="F1615" s="16">
        <f>[1]!s_is(A1615,83,"FY","YTD","20251231",1,"",100000000)</f>
        <v>12.025058205399999</v>
      </c>
      <c r="G1615" s="16">
        <f>[1]!s_is(A1615,83,"FY","YTD","20241231",1,"",100000000)</f>
        <v>11.278123238499999</v>
      </c>
      <c r="H1615" s="16">
        <f>[1]!s_is(A1615,61,"FY","YTD","20251231",1,"",100000000)</f>
        <v>1.8291969083999999</v>
      </c>
      <c r="I1615" s="16">
        <f>[1]!s_is(A1615,61,"FY","YTD","20241231",1,"",100000000)</f>
        <v>2.0551531574999999</v>
      </c>
      <c r="J1615" s="16">
        <f>[1]!s_fa_roe(A1615,"20251231")</f>
        <v>3.1221999999999999</v>
      </c>
      <c r="K1615" s="16">
        <f>[1]!s_stmnote_rdexp(A1615,"20251231",1,10000)</f>
        <v>15143.418396000001</v>
      </c>
      <c r="L1615" s="16">
        <f>[1]!s_margin_tradingbalance(A1615,"",10000)</f>
        <v>13611.9041</v>
      </c>
      <c r="M1615" s="16">
        <f>[1]!s_margin_seclendingbalance(A1615,"",10000)</f>
        <v>112.68129999999999</v>
      </c>
      <c r="N1615" s="17">
        <f>[1]!s_val_ev(A1615,"",100000000)</f>
        <v>99.049332000000007</v>
      </c>
      <c r="O1615" s="17">
        <f>[1]!share_freesharesmv(A1615,"",100000000)</f>
        <v>23.343615119999999</v>
      </c>
      <c r="P1615" s="17">
        <f ca="1">[1]!s_dq_amount_btin(A1615,TODAY()-1,100000000)</f>
        <v>0.58528243000000002</v>
      </c>
      <c r="Q1615" s="17">
        <f ca="1">[1]!s_dq_turn(A1615,TODAY()-1)</f>
        <v>0.59227685958909559</v>
      </c>
      <c r="R1615" s="2">
        <f>[1]!s_pq_amount(A1615,"20260101","",100000000)</f>
        <v>205.06261868999999</v>
      </c>
      <c r="S1615" s="2">
        <f>[1]!s_pq_avgamount(A1615,"20260101","",100000000)</f>
        <v>1.8813084283486239</v>
      </c>
      <c r="T1615" s="17">
        <f>[1]!s_ipo_dilutedpe(A1615)</f>
        <v>25.31</v>
      </c>
      <c r="U1615" s="12">
        <f>[1]!s_ipo_collection_total(A1615,100000000)</f>
        <v>22.757688000000002</v>
      </c>
      <c r="V1615" s="18">
        <f>[1]!s_val_pe_ttm(A1615,"")</f>
        <v>52.823963165283203</v>
      </c>
    </row>
    <row r="1616" spans="1:22" x14ac:dyDescent="0.3">
      <c r="A1616" s="12" t="s">
        <v>3779</v>
      </c>
      <c r="B1616" s="12" t="s">
        <v>3780</v>
      </c>
      <c r="C1616" s="16" t="str">
        <f>[1]!s_info_mkt(A1616)</f>
        <v>创业板</v>
      </c>
      <c r="D1616" s="16" t="str">
        <f>[1]!s_ipo_listeddate(A1616)</f>
        <v>2023-06-14</v>
      </c>
      <c r="E1616" s="16" t="str">
        <f>[1]!s_info_industry_csrc2023(A1616,"",3)</f>
        <v>文教、工美、体育和娱乐用品制造业</v>
      </c>
      <c r="F1616" s="16">
        <f>[1]!s_is(A1616,83,"FY","YTD","20251231",1,"",100000000)</f>
        <v>5.8547519479999997</v>
      </c>
      <c r="G1616" s="16">
        <f>[1]!s_is(A1616,83,"FY","YTD","20241231",1,"",100000000)</f>
        <v>6.8680873617999998</v>
      </c>
      <c r="H1616" s="16">
        <f>[1]!s_is(A1616,61,"FY","YTD","20251231",1,"",100000000)</f>
        <v>0.69443286989999997</v>
      </c>
      <c r="I1616" s="16">
        <f>[1]!s_is(A1616,61,"FY","YTD","20241231",1,"",100000000)</f>
        <v>0.8122507095</v>
      </c>
      <c r="J1616" s="16">
        <f>[1]!s_fa_roe(A1616,"20251231")</f>
        <v>5.9916999999999998</v>
      </c>
      <c r="K1616" s="16">
        <f>[1]!s_stmnote_rdexp(A1616,"20251231",1,10000)</f>
        <v>1894.5233920000003</v>
      </c>
      <c r="L1616" s="16">
        <f>[1]!s_margin_tradingbalance(A1616,"",10000)</f>
        <v>6908.2431999999999</v>
      </c>
      <c r="M1616" s="16">
        <f>[1]!s_margin_seclendingbalance(A1616,"",10000)</f>
        <v>17.676600000000001</v>
      </c>
      <c r="N1616" s="17">
        <f>[1]!s_val_ev(A1616,"",100000000)</f>
        <v>23.234494999999999</v>
      </c>
      <c r="O1616" s="17">
        <f>[1]!share_freesharesmv(A1616,"",100000000)</f>
        <v>5.9354254749999997</v>
      </c>
      <c r="P1616" s="17">
        <f ca="1">[1]!s_dq_amount_btin(A1616,TODAY()-1,100000000)</f>
        <v>0.20720774</v>
      </c>
      <c r="Q1616" s="17">
        <f ca="1">[1]!s_dq_turn(A1616,TODAY()-1)</f>
        <v>3.5037210790688937</v>
      </c>
      <c r="R1616" s="2">
        <f>[1]!s_pq_amount(A1616,"20260101","",100000000)</f>
        <v>51.067400390000003</v>
      </c>
      <c r="S1616" s="2">
        <f>[1]!s_pq_avgamount(A1616,"20260101","",100000000)</f>
        <v>0.46850826045871563</v>
      </c>
      <c r="T1616" s="17">
        <f>[1]!s_ipo_dilutedpe(A1616)</f>
        <v>33</v>
      </c>
      <c r="U1616" s="12">
        <f>[1]!s_ipo_collection_total(A1616,100000000)</f>
        <v>6.686337</v>
      </c>
      <c r="V1616" s="18">
        <f>[1]!s_val_pe_ttm(A1616,"")</f>
        <v>39.137302398681641</v>
      </c>
    </row>
    <row r="1617" spans="1:22" x14ac:dyDescent="0.3">
      <c r="A1617" s="12" t="s">
        <v>3781</v>
      </c>
      <c r="B1617" s="12" t="s">
        <v>3782</v>
      </c>
      <c r="C1617" s="16" t="str">
        <f>[1]!s_info_mkt(A1617)</f>
        <v>主板</v>
      </c>
      <c r="D1617" s="16" t="str">
        <f>[1]!s_ipo_listeddate(A1617)</f>
        <v>2010-01-28</v>
      </c>
      <c r="E1617" s="16" t="str">
        <f>[1]!s_info_industry_csrc2023(A1617,"",3)</f>
        <v>电气机械和器材制造业</v>
      </c>
      <c r="F1617" s="16">
        <f>[1]!s_is(A1617,83,"FY","YTD","20251231",1,"",100000000)</f>
        <v>8.4761984924</v>
      </c>
      <c r="G1617" s="16">
        <f>[1]!s_is(A1617,83,"FY","YTD","20241231",1,"",100000000)</f>
        <v>9.6967439536000004</v>
      </c>
      <c r="H1617" s="16">
        <f>[1]!s_is(A1617,61,"FY","YTD","20251231",1,"",100000000)</f>
        <v>4.2539307297000004</v>
      </c>
      <c r="I1617" s="16">
        <f>[1]!s_is(A1617,61,"FY","YTD","20241231",1,"",100000000)</f>
        <v>0.73149334639999997</v>
      </c>
      <c r="J1617" s="16">
        <f>[1]!s_fa_roe(A1617,"20251231")</f>
        <v>14.716900000000001</v>
      </c>
      <c r="K1617" s="16">
        <f>[1]!s_stmnote_rdexp(A1617,"20251231",1,10000)</f>
        <v>2690.5913800000003</v>
      </c>
      <c r="L1617" s="16">
        <f>[1]!s_margin_tradingbalance(A1617,"",10000)</f>
        <v>29499.4195</v>
      </c>
      <c r="M1617" s="16">
        <f>[1]!s_margin_seclendingbalance(A1617,"",10000)</f>
        <v>26.2119</v>
      </c>
      <c r="N1617" s="17">
        <f>[1]!s_val_ev(A1617,"",100000000)</f>
        <v>81.382349168800005</v>
      </c>
      <c r="O1617" s="17">
        <f>[1]!share_freesharesmv(A1617,"",100000000)</f>
        <v>26.645785113200002</v>
      </c>
      <c r="P1617" s="17">
        <f ca="1">[1]!s_dq_amount_btin(A1617,TODAY()-1,100000000)</f>
        <v>1.3245592000000002</v>
      </c>
      <c r="Q1617" s="17">
        <f ca="1">[1]!s_dq_turn(A1617,TODAY()-1)</f>
        <v>1.823298727492086</v>
      </c>
      <c r="R1617" s="2">
        <f>[1]!s_pq_amount(A1617,"20260101","",100000000)</f>
        <v>137.59496962</v>
      </c>
      <c r="S1617" s="2">
        <f>[1]!s_pq_avgamount(A1617,"20260101","",100000000)</f>
        <v>1.2623391708256881</v>
      </c>
      <c r="T1617" s="17">
        <f>[1]!s_ipo_dilutedpe(A1617)</f>
        <v>58.19</v>
      </c>
      <c r="U1617" s="12">
        <f>[1]!s_ipo_collection_total(A1617,100000000)</f>
        <v>6.9649999999999999</v>
      </c>
      <c r="V1617" s="18">
        <f>[1]!s_val_pe_ttm(A1617,"")</f>
        <v>29.180080413818359</v>
      </c>
    </row>
    <row r="1618" spans="1:22" x14ac:dyDescent="0.3">
      <c r="A1618" s="12" t="s">
        <v>3783</v>
      </c>
      <c r="B1618" s="12" t="s">
        <v>3784</v>
      </c>
      <c r="C1618" s="16" t="str">
        <f>[1]!s_info_mkt(A1618)</f>
        <v>创业板</v>
      </c>
      <c r="D1618" s="16" t="str">
        <f>[1]!s_ipo_listeddate(A1618)</f>
        <v>2020-03-27</v>
      </c>
      <c r="E1618" s="16" t="str">
        <f>[1]!s_info_industry_csrc2023(A1618,"",3)</f>
        <v>专业技术服务业</v>
      </c>
      <c r="F1618" s="16">
        <f>[1]!s_is(A1618,83,"FY","YTD","20251231",1,"",100000000)</f>
        <v>9.7515311451999995</v>
      </c>
      <c r="G1618" s="16">
        <f>[1]!s_is(A1618,83,"FY","YTD","20241231",1,"",100000000)</f>
        <v>9.7098191260000011</v>
      </c>
      <c r="H1618" s="16">
        <f>[1]!s_is(A1618,61,"FY","YTD","20251231",1,"",100000000)</f>
        <v>-2.5029191000999997</v>
      </c>
      <c r="I1618" s="16">
        <f>[1]!s_is(A1618,61,"FY","YTD","20241231",1,"",100000000)</f>
        <v>-1.3284923556000001</v>
      </c>
      <c r="J1618" s="16">
        <f>[1]!s_fa_roe(A1618,"20251231")</f>
        <v>-11.5909</v>
      </c>
      <c r="K1618" s="16">
        <f>[1]!s_stmnote_rdexp(A1618,"20251231",1,10000)</f>
        <v>5308.4650019999999</v>
      </c>
      <c r="L1618" s="16">
        <f>[1]!s_margin_tradingbalance(A1618,"",10000)</f>
        <v>56302.810599999997</v>
      </c>
      <c r="M1618" s="16">
        <f>[1]!s_margin_seclendingbalance(A1618,"",10000)</f>
        <v>49.253300000000003</v>
      </c>
      <c r="N1618" s="17">
        <f>[1]!s_val_ev(A1618,"",100000000)</f>
        <v>83.634801288999995</v>
      </c>
      <c r="O1618" s="17">
        <f>[1]!share_freesharesmv(A1618,"",100000000)</f>
        <v>72.470744267999976</v>
      </c>
      <c r="P1618" s="17">
        <f ca="1">[1]!s_dq_amount_btin(A1618,TODAY()-1,100000000)</f>
        <v>8.8277786500000008</v>
      </c>
      <c r="Q1618" s="17">
        <f ca="1">[1]!s_dq_turn(A1618,TODAY()-1)</f>
        <v>10.665656459118999</v>
      </c>
      <c r="R1618" s="2">
        <f>[1]!s_pq_amount(A1618,"20260101","",100000000)</f>
        <v>280.02325006000001</v>
      </c>
      <c r="S1618" s="2">
        <f>[1]!s_pq_avgamount(A1618,"20260101","",100000000)</f>
        <v>2.5690206427522937</v>
      </c>
      <c r="T1618" s="17">
        <f>[1]!s_ipo_dilutedpe(A1618)</f>
        <v>17.87</v>
      </c>
      <c r="U1618" s="12">
        <f>[1]!s_ipo_collection_total(A1618,100000000)</f>
        <v>4.6918810000000004</v>
      </c>
      <c r="V1618" s="18">
        <f>[1]!s_val_pe_ttm(A1618,"")</f>
        <v>-33.761672973632813</v>
      </c>
    </row>
    <row r="1619" spans="1:22" x14ac:dyDescent="0.3">
      <c r="A1619" s="12" t="s">
        <v>3785</v>
      </c>
      <c r="B1619" s="12" t="s">
        <v>3786</v>
      </c>
      <c r="C1619" s="16" t="str">
        <f>[1]!s_info_mkt(A1619)</f>
        <v>科创板</v>
      </c>
      <c r="D1619" s="16" t="str">
        <f>[1]!s_ipo_listeddate(A1619)</f>
        <v>2019-12-26</v>
      </c>
      <c r="E1619" s="16" t="str">
        <f>[1]!s_info_industry_csrc2023(A1619,"",3)</f>
        <v>计算机、通信和其他电子设备制造业</v>
      </c>
      <c r="F1619" s="16">
        <f>[1]!s_is(A1619,83,"FY","YTD","20251231",1,"",100000000)</f>
        <v>14.1874951243</v>
      </c>
      <c r="G1619" s="16">
        <f>[1]!s_is(A1619,83,"FY","YTD","20241231",1,"",100000000)</f>
        <v>13.950080568499999</v>
      </c>
      <c r="H1619" s="16">
        <f>[1]!s_is(A1619,61,"FY","YTD","20251231",1,"",100000000)</f>
        <v>1.3535313758</v>
      </c>
      <c r="I1619" s="16">
        <f>[1]!s_is(A1619,61,"FY","YTD","20241231",1,"",100000000)</f>
        <v>1.8478030956</v>
      </c>
      <c r="J1619" s="16">
        <f>[1]!s_fa_roe(A1619,"20251231")</f>
        <v>6.8312999999999997</v>
      </c>
      <c r="K1619" s="16">
        <f>[1]!s_stmnote_rdexp(A1619,"20251231",1,10000)</f>
        <v>4591.9323219999997</v>
      </c>
      <c r="L1619" s="16">
        <f>[1]!s_margin_tradingbalance(A1619,"",10000)</f>
        <v>124255.7527</v>
      </c>
      <c r="M1619" s="16">
        <f>[1]!s_margin_seclendingbalance(A1619,"",10000)</f>
        <v>99.830799999999996</v>
      </c>
      <c r="N1619" s="17">
        <f>[1]!s_val_ev(A1619,"",100000000)</f>
        <v>240.50188677680001</v>
      </c>
      <c r="O1619" s="17">
        <f>[1]!share_freesharesmv(A1619,"",100000000)</f>
        <v>123.04584413719999</v>
      </c>
      <c r="P1619" s="17">
        <f ca="1">[1]!s_dq_amount_btin(A1619,TODAY()-1,100000000)</f>
        <v>20.856274540000001</v>
      </c>
      <c r="Q1619" s="17">
        <f ca="1">[1]!s_dq_turn(A1619,TODAY()-1)</f>
        <v>8.9624297820183596</v>
      </c>
      <c r="R1619" s="2">
        <f>[1]!s_pq_amount(A1619,"20260101","",100000000)</f>
        <v>1311.76507412</v>
      </c>
      <c r="S1619" s="2">
        <f>[1]!s_pq_avgamount(A1619,"20260101","",100000000)</f>
        <v>12.034541964403671</v>
      </c>
      <c r="T1619" s="17">
        <f>[1]!s_ipo_dilutedpe(A1619)</f>
        <v>42.89</v>
      </c>
      <c r="U1619" s="12">
        <f>[1]!s_ipo_collection_total(A1619,100000000)</f>
        <v>6.6479999999999997</v>
      </c>
      <c r="V1619" s="18">
        <f>[1]!s_val_pe_ttm(A1619,"")</f>
        <v>192.65849304199219</v>
      </c>
    </row>
    <row r="1620" spans="1:22" x14ac:dyDescent="0.3">
      <c r="A1620" s="12" t="s">
        <v>3787</v>
      </c>
      <c r="B1620" s="12" t="s">
        <v>3788</v>
      </c>
      <c r="C1620" s="16" t="str">
        <f>[1]!s_info_mkt(A1620)</f>
        <v>创业板</v>
      </c>
      <c r="D1620" s="16" t="str">
        <f>[1]!s_ipo_listeddate(A1620)</f>
        <v>2014-01-21</v>
      </c>
      <c r="E1620" s="16" t="str">
        <f>[1]!s_info_industry_csrc2023(A1620,"",3)</f>
        <v>教育</v>
      </c>
      <c r="F1620" s="16">
        <f>[1]!s_is(A1620,83,"FY","YTD","20251231",1,"",100000000)</f>
        <v>3.0079940772000002</v>
      </c>
      <c r="G1620" s="16">
        <f>[1]!s_is(A1620,83,"FY","YTD","20241231",1,"",100000000)</f>
        <v>4.4257668522999998</v>
      </c>
      <c r="H1620" s="16">
        <f>[1]!s_is(A1620,61,"FY","YTD","20251231",1,"",100000000)</f>
        <v>-0.69283072310000005</v>
      </c>
      <c r="I1620" s="16">
        <f>[1]!s_is(A1620,61,"FY","YTD","20241231",1,"",100000000)</f>
        <v>-1.0448441892</v>
      </c>
      <c r="J1620" s="16">
        <f>[1]!s_fa_roe(A1620,"20251231")</f>
        <v>-12.2895</v>
      </c>
      <c r="K1620" s="16">
        <f>[1]!s_stmnote_rdexp(A1620,"20251231",1,10000)</f>
        <v>1298.6992539999999</v>
      </c>
      <c r="L1620" s="16">
        <f>[1]!s_margin_tradingbalance(A1620,"",10000)</f>
        <v>0</v>
      </c>
      <c r="M1620" s="16">
        <f>[1]!s_margin_seclendingbalance(A1620,"",10000)</f>
        <v>0</v>
      </c>
      <c r="N1620" s="17">
        <f>[1]!s_val_ev(A1620,"",100000000)</f>
        <v>23.750003325000002</v>
      </c>
      <c r="O1620" s="17">
        <f>[1]!share_freesharesmv(A1620,"",100000000)</f>
        <v>14.985147675</v>
      </c>
      <c r="P1620" s="17">
        <f ca="1">[1]!s_dq_amount_btin(A1620,TODAY()-1,100000000)</f>
        <v>0.42281835000000001</v>
      </c>
      <c r="Q1620" s="17">
        <f ca="1">[1]!s_dq_turn(A1620,TODAY()-1)</f>
        <v>1.7833443449623347</v>
      </c>
      <c r="R1620" s="2">
        <f>[1]!s_pq_amount(A1620,"20260101","",100000000)</f>
        <v>68.863491589999995</v>
      </c>
      <c r="S1620" s="2">
        <f>[1]!s_pq_avgamount(A1620,"20260101","",100000000)</f>
        <v>0.63177515220183489</v>
      </c>
      <c r="T1620" s="17">
        <f>[1]!s_ipo_dilutedpe(A1620)</f>
        <v>51.37</v>
      </c>
      <c r="U1620" s="12">
        <f>[1]!s_ipo_collection_total(A1620,100000000)</f>
        <v>4.9405299999999999</v>
      </c>
      <c r="V1620" s="18">
        <f>[1]!s_val_pe_ttm(A1620,"")</f>
        <v>-33.664760589599609</v>
      </c>
    </row>
    <row r="1621" spans="1:22" x14ac:dyDescent="0.3">
      <c r="A1621" s="12" t="s">
        <v>3789</v>
      </c>
      <c r="B1621" s="12" t="s">
        <v>3790</v>
      </c>
      <c r="C1621" s="16" t="str">
        <f>[1]!s_info_mkt(A1621)</f>
        <v>主板</v>
      </c>
      <c r="D1621" s="16" t="str">
        <f>[1]!s_ipo_listeddate(A1621)</f>
        <v>2017-09-29</v>
      </c>
      <c r="E1621" s="16" t="str">
        <f>[1]!s_info_industry_csrc2023(A1621,"",3)</f>
        <v>医药制造业</v>
      </c>
      <c r="F1621" s="16">
        <f>[1]!s_is(A1621,83,"FY","YTD","20251231",1,"",100000000)</f>
        <v>34.447166839299996</v>
      </c>
      <c r="G1621" s="16">
        <f>[1]!s_is(A1621,83,"FY","YTD","20241231",1,"",100000000)</f>
        <v>39.815722329499998</v>
      </c>
      <c r="H1621" s="16">
        <f>[1]!s_is(A1621,61,"FY","YTD","20251231",1,"",100000000)</f>
        <v>4.2124941374000002</v>
      </c>
      <c r="I1621" s="16">
        <f>[1]!s_is(A1621,61,"FY","YTD","20241231",1,"",100000000)</f>
        <v>5.0890619370999994</v>
      </c>
      <c r="J1621" s="16">
        <f>[1]!s_fa_roe(A1621,"20251231")</f>
        <v>6.9394</v>
      </c>
      <c r="K1621" s="16">
        <f>[1]!s_stmnote_rdexp(A1621,"20251231",1,10000)</f>
        <v>28578.202286</v>
      </c>
      <c r="L1621" s="16">
        <f>[1]!s_margin_tradingbalance(A1621,"",10000)</f>
        <v>0</v>
      </c>
      <c r="M1621" s="16">
        <f>[1]!s_margin_seclendingbalance(A1621,"",10000)</f>
        <v>0</v>
      </c>
      <c r="N1621" s="17">
        <f>[1]!s_val_ev(A1621,"",100000000)</f>
        <v>59.129689247399995</v>
      </c>
      <c r="O1621" s="17">
        <f>[1]!share_freesharesmv(A1621,"",100000000)</f>
        <v>31.193373534799999</v>
      </c>
      <c r="P1621" s="17">
        <f ca="1">[1]!s_dq_amount_btin(A1621,TODAY()-1,100000000)</f>
        <v>0.86291814</v>
      </c>
      <c r="Q1621" s="17">
        <f ca="1">[1]!s_dq_turn(A1621,TODAY()-1)</f>
        <v>1.4635537426539955</v>
      </c>
      <c r="R1621" s="2">
        <f>[1]!s_pq_amount(A1621,"20260101","",100000000)</f>
        <v>153.62849919000001</v>
      </c>
      <c r="S1621" s="2">
        <f>[1]!s_pq_avgamount(A1621,"20260101","",100000000)</f>
        <v>1.409435772385321</v>
      </c>
      <c r="T1621" s="17">
        <f>[1]!s_ipo_dilutedpe(A1621)</f>
        <v>22.98</v>
      </c>
      <c r="U1621" s="12">
        <f>[1]!s_ipo_collection_total(A1621,100000000)</f>
        <v>11.66</v>
      </c>
      <c r="V1621" s="18">
        <f>[1]!s_val_pe_ttm(A1621,"")</f>
        <v>14.476601600646973</v>
      </c>
    </row>
    <row r="1622" spans="1:22" x14ac:dyDescent="0.3">
      <c r="A1622" s="12" t="s">
        <v>3791</v>
      </c>
      <c r="B1622" s="12" t="s">
        <v>3792</v>
      </c>
      <c r="C1622" s="16" t="str">
        <f>[1]!s_info_mkt(A1622)</f>
        <v>创业板</v>
      </c>
      <c r="D1622" s="16" t="str">
        <f>[1]!s_ipo_listeddate(A1622)</f>
        <v>2017-05-03</v>
      </c>
      <c r="E1622" s="16" t="str">
        <f>[1]!s_info_industry_csrc2023(A1622,"",3)</f>
        <v>批发业</v>
      </c>
      <c r="F1622" s="16">
        <f>[1]!s_is(A1622,83,"FY","YTD","20251231",1,"",100000000)</f>
        <v>26.780748554200002</v>
      </c>
      <c r="G1622" s="16">
        <f>[1]!s_is(A1622,83,"FY","YTD","20241231",1,"",100000000)</f>
        <v>25.736077121999998</v>
      </c>
      <c r="H1622" s="16">
        <f>[1]!s_is(A1622,61,"FY","YTD","20251231",1,"",100000000)</f>
        <v>0.3992443296</v>
      </c>
      <c r="I1622" s="16">
        <f>[1]!s_is(A1622,61,"FY","YTD","20241231",1,"",100000000)</f>
        <v>0.51162221070000002</v>
      </c>
      <c r="J1622" s="16">
        <f>[1]!s_fa_roe(A1622,"20251231")</f>
        <v>3.1840999999999999</v>
      </c>
      <c r="K1622" s="16">
        <f>[1]!s_stmnote_rdexp(A1622,"20251231",1,10000)</f>
        <v>3352.6720409999998</v>
      </c>
      <c r="L1622" s="16">
        <f>[1]!s_margin_tradingbalance(A1622,"",10000)</f>
        <v>0</v>
      </c>
      <c r="M1622" s="16">
        <f>[1]!s_margin_seclendingbalance(A1622,"",10000)</f>
        <v>0</v>
      </c>
      <c r="N1622" s="17">
        <f>[1]!s_val_ev(A1622,"",100000000)</f>
        <v>31.5513292304</v>
      </c>
      <c r="O1622" s="17">
        <f>[1]!share_freesharesmv(A1622,"",100000000)</f>
        <v>18.472989786200003</v>
      </c>
      <c r="P1622" s="17">
        <f ca="1">[1]!s_dq_amount_btin(A1622,TODAY()-1,100000000)</f>
        <v>1.5239560299999999</v>
      </c>
      <c r="Q1622" s="17">
        <f ca="1">[1]!s_dq_turn(A1622,TODAY()-1)</f>
        <v>6.7748433460237694</v>
      </c>
      <c r="R1622" s="2">
        <f>[1]!s_pq_amount(A1622,"20260101","",100000000)</f>
        <v>175.92885319999999</v>
      </c>
      <c r="S1622" s="2">
        <f>[1]!s_pq_avgamount(A1622,"20260101","",100000000)</f>
        <v>1.6140261761467889</v>
      </c>
      <c r="T1622" s="17">
        <f>[1]!s_ipo_dilutedpe(A1622)</f>
        <v>22.99</v>
      </c>
      <c r="U1622" s="12">
        <f>[1]!s_ipo_collection_total(A1622,100000000)</f>
        <v>2.2022865</v>
      </c>
      <c r="V1622" s="18">
        <f>[1]!s_val_pe_ttm(A1622,"")</f>
        <v>76.627716064453125</v>
      </c>
    </row>
    <row r="1623" spans="1:22" x14ac:dyDescent="0.3">
      <c r="A1623" s="12" t="s">
        <v>3793</v>
      </c>
      <c r="B1623" s="12" t="s">
        <v>3794</v>
      </c>
      <c r="C1623" s="16" t="str">
        <f>[1]!s_info_mkt(A1623)</f>
        <v>主板</v>
      </c>
      <c r="D1623" s="16" t="str">
        <f>[1]!s_ipo_listeddate(A1623)</f>
        <v>1996-08-29</v>
      </c>
      <c r="E1623" s="16" t="str">
        <f>[1]!s_info_industry_csrc2023(A1623,"",3)</f>
        <v>公共设施管理业</v>
      </c>
      <c r="F1623" s="16">
        <f>[1]!s_is(A1623,83,"FY","YTD","20251231",1,"",100000000)</f>
        <v>4.5862344061</v>
      </c>
      <c r="G1623" s="16">
        <f>[1]!s_is(A1623,83,"FY","YTD","20241231",1,"",100000000)</f>
        <v>4.3160622764999994</v>
      </c>
      <c r="H1623" s="16">
        <f>[1]!s_is(A1623,61,"FY","YTD","20251231",1,"",100000000)</f>
        <v>-5.4941336815000001</v>
      </c>
      <c r="I1623" s="16">
        <f>[1]!s_is(A1623,61,"FY","YTD","20241231",1,"",100000000)</f>
        <v>-5.8209178344000003</v>
      </c>
      <c r="J1623" s="16">
        <f>[1]!s_fa_roe(A1623,"20251231")</f>
        <v>-68.333699999999993</v>
      </c>
      <c r="K1623" s="16">
        <f>[1]!s_stmnote_rdexp(A1623,"20251231",1,10000)</f>
        <v>0</v>
      </c>
      <c r="L1623" s="16">
        <f>[1]!s_margin_tradingbalance(A1623,"",10000)</f>
        <v>0</v>
      </c>
      <c r="M1623" s="16">
        <f>[1]!s_margin_seclendingbalance(A1623,"",10000)</f>
        <v>0</v>
      </c>
      <c r="N1623" s="17">
        <f>[1]!s_val_ev(A1623,"",100000000)</f>
        <v>60.479762288400003</v>
      </c>
      <c r="O1623" s="17">
        <f>[1]!share_freesharesmv(A1623,"",100000000)</f>
        <v>22.4506011681</v>
      </c>
      <c r="P1623" s="17">
        <f ca="1">[1]!s_dq_amount_btin(A1623,TODAY()-1,100000000)</f>
        <v>0.52281215999999997</v>
      </c>
      <c r="Q1623" s="17">
        <f ca="1">[1]!s_dq_turn(A1623,TODAY()-1)</f>
        <v>1.9001691418241697</v>
      </c>
      <c r="R1623" s="2">
        <f>[1]!s_pq_amount(A1623,"20260101","",100000000)</f>
        <v>64.578179849999998</v>
      </c>
      <c r="S1623" s="2">
        <f>[1]!s_pq_avgamount(A1623,"20260101","",100000000)</f>
        <v>0.60353439112149532</v>
      </c>
      <c r="T1623" s="17">
        <f>[1]!s_ipo_dilutedpe(A1623)</f>
        <v>0</v>
      </c>
      <c r="U1623" s="12">
        <f>[1]!s_ipo_collection_total(A1623,100000000)</f>
        <v>0.68</v>
      </c>
      <c r="V1623" s="18">
        <f>[1]!s_val_pe_ttm(A1623,"")</f>
        <v>-28.5079345703125</v>
      </c>
    </row>
    <row r="1624" spans="1:22" x14ac:dyDescent="0.3">
      <c r="A1624" s="12" t="s">
        <v>3795</v>
      </c>
      <c r="B1624" s="12" t="s">
        <v>3796</v>
      </c>
      <c r="C1624" s="16" t="str">
        <f>[1]!s_info_mkt(A1624)</f>
        <v>主板</v>
      </c>
      <c r="D1624" s="16" t="str">
        <f>[1]!s_ipo_listeddate(A1624)</f>
        <v>2023-12-15</v>
      </c>
      <c r="E1624" s="16" t="str">
        <f>[1]!s_info_industry_csrc2023(A1624,"",3)</f>
        <v>农副食品加工业</v>
      </c>
      <c r="F1624" s="16">
        <f>[1]!s_is(A1624,83,"FY","YTD","20251231",1,"",100000000)</f>
        <v>17.4809861755</v>
      </c>
      <c r="G1624" s="16">
        <f>[1]!s_is(A1624,83,"FY","YTD","20241231",1,"",100000000)</f>
        <v>15.553826046099999</v>
      </c>
      <c r="H1624" s="16">
        <f>[1]!s_is(A1624,61,"FY","YTD","20251231",1,"",100000000)</f>
        <v>1.8971635128</v>
      </c>
      <c r="I1624" s="16">
        <f>[1]!s_is(A1624,61,"FY","YTD","20241231",1,"",100000000)</f>
        <v>1.2118073375</v>
      </c>
      <c r="J1624" s="16">
        <f>[1]!s_fa_roe(A1624,"20251231")</f>
        <v>9.7764000000000006</v>
      </c>
      <c r="K1624" s="16">
        <f>[1]!s_stmnote_rdexp(A1624,"20251231",1,10000)</f>
        <v>812.22011599999996</v>
      </c>
      <c r="L1624" s="16">
        <f>[1]!s_margin_tradingbalance(A1624,"",10000)</f>
        <v>12729.1841</v>
      </c>
      <c r="M1624" s="16">
        <f>[1]!s_margin_seclendingbalance(A1624,"",10000)</f>
        <v>22.955500000000001</v>
      </c>
      <c r="N1624" s="17">
        <f>[1]!s_val_ev(A1624,"",100000000)</f>
        <v>28.355093450500004</v>
      </c>
      <c r="O1624" s="17">
        <f>[1]!share_freesharesmv(A1624,"",100000000)</f>
        <v>12.544112949000001</v>
      </c>
      <c r="P1624" s="17">
        <f ca="1">[1]!s_dq_amount_btin(A1624,TODAY()-1,100000000)</f>
        <v>0.20091471999999999</v>
      </c>
      <c r="Q1624" s="17">
        <f ca="1">[1]!s_dq_turn(A1624,TODAY()-1)</f>
        <v>1.2822541836577579</v>
      </c>
      <c r="R1624" s="2">
        <f>[1]!s_pq_amount(A1624,"20260101","",100000000)</f>
        <v>52.321071320000001</v>
      </c>
      <c r="S1624" s="2">
        <f>[1]!s_pq_avgamount(A1624,"20260101","",100000000)</f>
        <v>0.48000982862385316</v>
      </c>
      <c r="T1624" s="17">
        <f>[1]!s_ipo_dilutedpe(A1624)</f>
        <v>26.74</v>
      </c>
      <c r="U1624" s="12">
        <f>[1]!s_ipo_collection_total(A1624,100000000)</f>
        <v>10.19041592</v>
      </c>
      <c r="V1624" s="18">
        <f>[1]!s_val_pe_ttm(A1624,"")</f>
        <v>16.017900466918945</v>
      </c>
    </row>
    <row r="1625" spans="1:22" x14ac:dyDescent="0.3">
      <c r="A1625" s="12" t="s">
        <v>3797</v>
      </c>
      <c r="B1625" s="12" t="s">
        <v>3798</v>
      </c>
      <c r="C1625" s="16" t="str">
        <f>[1]!s_info_mkt(A1625)</f>
        <v>创业板</v>
      </c>
      <c r="D1625" s="16" t="str">
        <f>[1]!s_ipo_listeddate(A1625)</f>
        <v>2010-04-21</v>
      </c>
      <c r="E1625" s="16" t="str">
        <f>[1]!s_info_industry_csrc2023(A1625,"",3)</f>
        <v>化学原料和化学制品制造业</v>
      </c>
      <c r="F1625" s="16">
        <f>[1]!s_is(A1625,83,"FY","YTD","20251231",1,"",100000000)</f>
        <v>10.057061661699999</v>
      </c>
      <c r="G1625" s="16">
        <f>[1]!s_is(A1625,83,"FY","YTD","20241231",1,"",100000000)</f>
        <v>9.7345102419000007</v>
      </c>
      <c r="H1625" s="16">
        <f>[1]!s_is(A1625,61,"FY","YTD","20251231",1,"",100000000)</f>
        <v>-0.63244192700000001</v>
      </c>
      <c r="I1625" s="16">
        <f>[1]!s_is(A1625,61,"FY","YTD","20241231",1,"",100000000)</f>
        <v>-4.7460040999999994E-2</v>
      </c>
      <c r="J1625" s="16">
        <f>[1]!s_fa_roe(A1625,"20251231")</f>
        <v>-2.5192999999999999</v>
      </c>
      <c r="K1625" s="16">
        <f>[1]!s_stmnote_rdexp(A1625,"20251231",1,10000)</f>
        <v>2867.8852999999999</v>
      </c>
      <c r="L1625" s="16">
        <f>[1]!s_margin_tradingbalance(A1625,"",10000)</f>
        <v>42918.671600000001</v>
      </c>
      <c r="M1625" s="16">
        <f>[1]!s_margin_seclendingbalance(A1625,"",10000)</f>
        <v>30.6356</v>
      </c>
      <c r="N1625" s="17">
        <f>[1]!s_val_ev(A1625,"",100000000)</f>
        <v>64.529538686599992</v>
      </c>
      <c r="O1625" s="17">
        <f>[1]!share_freesharesmv(A1625,"",100000000)</f>
        <v>42.436709717999996</v>
      </c>
      <c r="P1625" s="17">
        <f ca="1">[1]!s_dq_amount_btin(A1625,TODAY()-1,100000000)</f>
        <v>3.09501516</v>
      </c>
      <c r="Q1625" s="17">
        <f ca="1">[1]!s_dq_turn(A1625,TODAY()-1)</f>
        <v>5.9170681829898717</v>
      </c>
      <c r="R1625" s="2">
        <f>[1]!s_pq_amount(A1625,"20260101","",100000000)</f>
        <v>456.10327079000001</v>
      </c>
      <c r="S1625" s="2">
        <f>[1]!s_pq_avgamount(A1625,"20260101","",100000000)</f>
        <v>4.5610327078999999</v>
      </c>
      <c r="T1625" s="17">
        <f>[1]!s_ipo_dilutedpe(A1625)</f>
        <v>55.79</v>
      </c>
      <c r="U1625" s="12">
        <f>[1]!s_ipo_collection_total(A1625,100000000)</f>
        <v>5.7240000000000002</v>
      </c>
      <c r="V1625" s="18">
        <f>[1]!s_val_pe_ttm(A1625,"")</f>
        <v>-147.54185485839844</v>
      </c>
    </row>
    <row r="1626" spans="1:22" x14ac:dyDescent="0.3">
      <c r="A1626" s="12" t="s">
        <v>3799</v>
      </c>
      <c r="B1626" s="12" t="s">
        <v>3800</v>
      </c>
      <c r="C1626" s="16" t="str">
        <f>[1]!s_info_mkt(A1626)</f>
        <v>主板</v>
      </c>
      <c r="D1626" s="16" t="str">
        <f>[1]!s_ipo_listeddate(A1626)</f>
        <v>2001-02-27</v>
      </c>
      <c r="E1626" s="16" t="str">
        <f>[1]!s_info_industry_csrc2023(A1626,"",3)</f>
        <v>金属制品业</v>
      </c>
      <c r="F1626" s="16">
        <f>[1]!s_is(A1626,83,"FY","YTD","20251231",1,"",100000000)</f>
        <v>37.143386631399999</v>
      </c>
      <c r="G1626" s="16">
        <f>[1]!s_is(A1626,83,"FY","YTD","20241231",1,"",100000000)</f>
        <v>35.607379587899999</v>
      </c>
      <c r="H1626" s="16">
        <f>[1]!s_is(A1626,61,"FY","YTD","20251231",1,"",100000000)</f>
        <v>1.8219438037</v>
      </c>
      <c r="I1626" s="16">
        <f>[1]!s_is(A1626,61,"FY","YTD","20241231",1,"",100000000)</f>
        <v>1.5497882894999999</v>
      </c>
      <c r="J1626" s="16">
        <f>[1]!s_fa_roe(A1626,"20251231")</f>
        <v>7.6016000000000004</v>
      </c>
      <c r="K1626" s="16">
        <f>[1]!s_stmnote_rdexp(A1626,"20251231",1,10000)</f>
        <v>9115.9495509999997</v>
      </c>
      <c r="L1626" s="16">
        <f>[1]!s_margin_tradingbalance(A1626,"",10000)</f>
        <v>0</v>
      </c>
      <c r="M1626" s="16">
        <f>[1]!s_margin_seclendingbalance(A1626,"",10000)</f>
        <v>0</v>
      </c>
      <c r="N1626" s="17">
        <f>[1]!s_val_ev(A1626,"",100000000)</f>
        <v>49.906828603599998</v>
      </c>
      <c r="O1626" s="17">
        <f>[1]!share_freesharesmv(A1626,"",100000000)</f>
        <v>33.251604019199995</v>
      </c>
      <c r="P1626" s="17">
        <f ca="1">[1]!s_dq_amount_btin(A1626,TODAY()-1,100000000)</f>
        <v>1.2103105599999999</v>
      </c>
      <c r="Q1626" s="17">
        <f ca="1">[1]!s_dq_turn(A1626,TODAY()-1)</f>
        <v>2.4241429244268407</v>
      </c>
      <c r="R1626" s="2">
        <f>[1]!s_pq_amount(A1626,"20260101","",100000000)</f>
        <v>137.79993608999999</v>
      </c>
      <c r="S1626" s="2">
        <f>[1]!s_pq_avgamount(A1626,"20260101","",100000000)</f>
        <v>1.2642195971559633</v>
      </c>
      <c r="T1626" s="17">
        <f>[1]!s_ipo_dilutedpe(A1626)</f>
        <v>34.72</v>
      </c>
      <c r="U1626" s="12">
        <f>[1]!s_ipo_collection_total(A1626,100000000)</f>
        <v>3.375</v>
      </c>
      <c r="V1626" s="18">
        <f>[1]!s_val_pe_ttm(A1626,"")</f>
        <v>25.338912963867188</v>
      </c>
    </row>
    <row r="1627" spans="1:22" x14ac:dyDescent="0.3">
      <c r="A1627" s="12" t="s">
        <v>3801</v>
      </c>
      <c r="B1627" s="12" t="s">
        <v>3802</v>
      </c>
      <c r="C1627" s="16" t="str">
        <f>[1]!s_info_mkt(A1627)</f>
        <v>主板</v>
      </c>
      <c r="D1627" s="16" t="str">
        <f>[1]!s_ipo_listeddate(A1627)</f>
        <v>2012-09-05</v>
      </c>
      <c r="E1627" s="16" t="str">
        <f>[1]!s_info_industry_csrc2023(A1627,"",3)</f>
        <v>农副食品加工业</v>
      </c>
      <c r="F1627" s="16">
        <f>[1]!s_is(A1627,83,"FY","YTD","20251231",1,"",100000000)</f>
        <v>16.838863698200001</v>
      </c>
      <c r="G1627" s="16">
        <f>[1]!s_is(A1627,83,"FY","YTD","20241231",1,"",100000000)</f>
        <v>17.392913247199999</v>
      </c>
      <c r="H1627" s="16">
        <f>[1]!s_is(A1627,61,"FY","YTD","20251231",1,"",100000000)</f>
        <v>0.81596651639999995</v>
      </c>
      <c r="I1627" s="16">
        <f>[1]!s_is(A1627,61,"FY","YTD","20241231",1,"",100000000)</f>
        <v>0.40329920289999999</v>
      </c>
      <c r="J1627" s="16">
        <f>[1]!s_fa_roe(A1627,"20251231")</f>
        <v>2.9565000000000001</v>
      </c>
      <c r="K1627" s="16">
        <f>[1]!s_stmnote_rdexp(A1627,"20251231",1,10000)</f>
        <v>5013.8412399999997</v>
      </c>
      <c r="L1627" s="16">
        <f>[1]!s_margin_tradingbalance(A1627,"",10000)</f>
        <v>23455.945400000001</v>
      </c>
      <c r="M1627" s="16">
        <f>[1]!s_margin_seclendingbalance(A1627,"",10000)</f>
        <v>3.7355999999999998</v>
      </c>
      <c r="N1627" s="17">
        <f>[1]!s_val_ev(A1627,"",100000000)</f>
        <v>63.680864153800002</v>
      </c>
      <c r="O1627" s="17">
        <f>[1]!share_freesharesmv(A1627,"",100000000)</f>
        <v>23.188961133999999</v>
      </c>
      <c r="P1627" s="17">
        <f ca="1">[1]!s_dq_amount_btin(A1627,TODAY()-1,100000000)</f>
        <v>0.67567295999999999</v>
      </c>
      <c r="Q1627" s="17">
        <f ca="1">[1]!s_dq_turn(A1627,TODAY()-1)</f>
        <v>1.1803624968952309</v>
      </c>
      <c r="R1627" s="2">
        <f>[1]!s_pq_amount(A1627,"20260101","",100000000)</f>
        <v>84.848564980000006</v>
      </c>
      <c r="S1627" s="2">
        <f>[1]!s_pq_avgamount(A1627,"20260101","",100000000)</f>
        <v>0.77842720165137613</v>
      </c>
      <c r="T1627" s="17">
        <f>[1]!s_ipo_dilutedpe(A1627)</f>
        <v>47.62</v>
      </c>
      <c r="U1627" s="12">
        <f>[1]!s_ipo_collection_total(A1627,100000000)</f>
        <v>9.2940000000000005</v>
      </c>
      <c r="V1627" s="18">
        <f>[1]!s_val_pe_ttm(A1627,"")</f>
        <v>76.876197814941406</v>
      </c>
    </row>
    <row r="1628" spans="1:22" x14ac:dyDescent="0.3">
      <c r="A1628" s="12" t="s">
        <v>3803</v>
      </c>
      <c r="B1628" s="12" t="s">
        <v>3804</v>
      </c>
      <c r="C1628" s="16" t="str">
        <f>[1]!s_info_mkt(A1628)</f>
        <v>主板</v>
      </c>
      <c r="D1628" s="16" t="str">
        <f>[1]!s_ipo_listeddate(A1628)</f>
        <v>2018-02-26</v>
      </c>
      <c r="E1628" s="16" t="str">
        <f>[1]!s_info_industry_csrc2023(A1628,"",3)</f>
        <v>计算机、通信和其他电子设备制造业</v>
      </c>
      <c r="F1628" s="16">
        <f>[1]!s_is(A1628,83,"FY","YTD","20251231",1,"",100000000)</f>
        <v>21.479815041399998</v>
      </c>
      <c r="G1628" s="16">
        <f>[1]!s_is(A1628,83,"FY","YTD","20241231",1,"",100000000)</f>
        <v>21.538149881599999</v>
      </c>
      <c r="H1628" s="16">
        <f>[1]!s_is(A1628,61,"FY","YTD","20251231",1,"",100000000)</f>
        <v>-4.9211732729</v>
      </c>
      <c r="I1628" s="16">
        <f>[1]!s_is(A1628,61,"FY","YTD","20241231",1,"",100000000)</f>
        <v>-2.4881810819000001</v>
      </c>
      <c r="J1628" s="16">
        <f>[1]!s_fa_roe(A1628,"20251231")</f>
        <v>-11.907299999999999</v>
      </c>
      <c r="K1628" s="16">
        <f>[1]!s_stmnote_rdexp(A1628,"20251231",1,10000)</f>
        <v>68845.259787000003</v>
      </c>
      <c r="L1628" s="16">
        <f>[1]!s_margin_tradingbalance(A1628,"",10000)</f>
        <v>45857.856200000002</v>
      </c>
      <c r="M1628" s="16">
        <f>[1]!s_margin_seclendingbalance(A1628,"",10000)</f>
        <v>66.546899999999994</v>
      </c>
      <c r="N1628" s="17">
        <f>[1]!s_val_ev(A1628,"",100000000)</f>
        <v>102.1356</v>
      </c>
      <c r="O1628" s="17">
        <f>[1]!share_freesharesmv(A1628,"",100000000)</f>
        <v>52.795862909999997</v>
      </c>
      <c r="P1628" s="17">
        <f ca="1">[1]!s_dq_amount_btin(A1628,TODAY()-1,100000000)</f>
        <v>1.96516523</v>
      </c>
      <c r="Q1628" s="17">
        <f ca="1">[1]!s_dq_turn(A1628,TODAY()-1)</f>
        <v>1.9322694300518137</v>
      </c>
      <c r="R1628" s="2">
        <f>[1]!s_pq_amount(A1628,"20260101","",100000000)</f>
        <v>342.03094183000002</v>
      </c>
      <c r="S1628" s="2">
        <f>[1]!s_pq_avgamount(A1628,"20260101","",100000000)</f>
        <v>3.1378985488990825</v>
      </c>
      <c r="T1628" s="17">
        <f>[1]!s_ipo_dilutedpe(A1628)</f>
        <v>22.99</v>
      </c>
      <c r="U1628" s="12">
        <f>[1]!s_ipo_collection_total(A1628,100000000)</f>
        <v>4.55</v>
      </c>
      <c r="V1628" s="18">
        <f>[1]!s_val_pe_ttm(A1628,"")</f>
        <v>-20.293067932128906</v>
      </c>
    </row>
    <row r="1629" spans="1:22" x14ac:dyDescent="0.3">
      <c r="A1629" s="12" t="s">
        <v>3805</v>
      </c>
      <c r="B1629" s="12" t="s">
        <v>3806</v>
      </c>
      <c r="C1629" s="16" t="str">
        <f>[1]!s_info_mkt(A1629)</f>
        <v>科创板</v>
      </c>
      <c r="D1629" s="16" t="str">
        <f>[1]!s_ipo_listeddate(A1629)</f>
        <v>2022-08-25</v>
      </c>
      <c r="E1629" s="16" t="str">
        <f>[1]!s_info_industry_csrc2023(A1629,"",3)</f>
        <v>生态保护和环境治理业</v>
      </c>
      <c r="F1629" s="16">
        <f>[1]!s_is(A1629,83,"FY","YTD","20251231",1,"",100000000)</f>
        <v>5.2631147649000001</v>
      </c>
      <c r="G1629" s="16">
        <f>[1]!s_is(A1629,83,"FY","YTD","20241231",1,"",100000000)</f>
        <v>5.9529664905999997</v>
      </c>
      <c r="H1629" s="16">
        <f>[1]!s_is(A1629,61,"FY","YTD","20251231",1,"",100000000)</f>
        <v>0.23165752889999999</v>
      </c>
      <c r="I1629" s="16">
        <f>[1]!s_is(A1629,61,"FY","YTD","20241231",1,"",100000000)</f>
        <v>0.90020758620000008</v>
      </c>
      <c r="J1629" s="16">
        <f>[1]!s_fa_roe(A1629,"20251231")</f>
        <v>0.87</v>
      </c>
      <c r="K1629" s="16">
        <f>[1]!s_stmnote_rdexp(A1629,"20251231",1,10000)</f>
        <v>2541.9845530000002</v>
      </c>
      <c r="L1629" s="16">
        <f>[1]!s_margin_tradingbalance(A1629,"",10000)</f>
        <v>6771.2579999999998</v>
      </c>
      <c r="M1629" s="16">
        <f>[1]!s_margin_seclendingbalance(A1629,"",10000)</f>
        <v>0</v>
      </c>
      <c r="N1629" s="17">
        <f>[1]!s_val_ev(A1629,"",100000000)</f>
        <v>31.356571927299999</v>
      </c>
      <c r="O1629" s="17">
        <f>[1]!share_freesharesmv(A1629,"",100000000)</f>
        <v>10.343482595200001</v>
      </c>
      <c r="P1629" s="17">
        <f ca="1">[1]!s_dq_amount_btin(A1629,TODAY()-1,100000000)</f>
        <v>0.29825661999999997</v>
      </c>
      <c r="Q1629" s="17">
        <f ca="1">[1]!s_dq_turn(A1629,TODAY()-1)</f>
        <v>0.94970399184717902</v>
      </c>
      <c r="R1629" s="2">
        <f>[1]!s_pq_amount(A1629,"20260101","",100000000)</f>
        <v>35.738143809999997</v>
      </c>
      <c r="S1629" s="2">
        <f>[1]!s_pq_avgamount(A1629,"20260101","",100000000)</f>
        <v>0.32787287899082568</v>
      </c>
      <c r="T1629" s="17">
        <f>[1]!s_ipo_dilutedpe(A1629)</f>
        <v>36.44</v>
      </c>
      <c r="U1629" s="12">
        <f>[1]!s_ipo_collection_total(A1629,100000000)</f>
        <v>15.899856155999998</v>
      </c>
      <c r="V1629" s="18">
        <f>[1]!s_val_pe_ttm(A1629,"")</f>
        <v>108.71474456787109</v>
      </c>
    </row>
    <row r="1630" spans="1:22" x14ac:dyDescent="0.3">
      <c r="A1630" s="12" t="s">
        <v>3807</v>
      </c>
      <c r="B1630" s="12" t="s">
        <v>3808</v>
      </c>
      <c r="C1630" s="16" t="str">
        <f>[1]!s_info_mkt(A1630)</f>
        <v>创业板</v>
      </c>
      <c r="D1630" s="16" t="str">
        <f>[1]!s_ipo_listeddate(A1630)</f>
        <v>2010-02-26</v>
      </c>
      <c r="E1630" s="16" t="str">
        <f>[1]!s_info_industry_csrc2023(A1630,"",3)</f>
        <v>化学原料和化学制品制造业</v>
      </c>
      <c r="F1630" s="16">
        <f>[1]!s_is(A1630,83,"FY","YTD","20251231",1,"",100000000)</f>
        <v>26.152873118000002</v>
      </c>
      <c r="G1630" s="16">
        <f>[1]!s_is(A1630,83,"FY","YTD","20241231",1,"",100000000)</f>
        <v>27.3093046808</v>
      </c>
      <c r="H1630" s="16">
        <f>[1]!s_is(A1630,61,"FY","YTD","20251231",1,"",100000000)</f>
        <v>-2.5502475062999999</v>
      </c>
      <c r="I1630" s="16">
        <f>[1]!s_is(A1630,61,"FY","YTD","20241231",1,"",100000000)</f>
        <v>0.35565924770000001</v>
      </c>
      <c r="J1630" s="16">
        <f>[1]!s_fa_roe(A1630,"20251231")</f>
        <v>-5.0867000000000004</v>
      </c>
      <c r="K1630" s="16">
        <f>[1]!s_stmnote_rdexp(A1630,"20251231",1,10000)</f>
        <v>4011.7372310000001</v>
      </c>
      <c r="L1630" s="16">
        <f>[1]!s_margin_tradingbalance(A1630,"",10000)</f>
        <v>32022.754300000001</v>
      </c>
      <c r="M1630" s="16">
        <f>[1]!s_margin_seclendingbalance(A1630,"",10000)</f>
        <v>2.6495000000000002</v>
      </c>
      <c r="N1630" s="17">
        <f>[1]!s_val_ev(A1630,"",100000000)</f>
        <v>63.676645016599998</v>
      </c>
      <c r="O1630" s="17">
        <f>[1]!share_freesharesmv(A1630,"",100000000)</f>
        <v>39.879240736900002</v>
      </c>
      <c r="P1630" s="17">
        <f ca="1">[1]!s_dq_amount_btin(A1630,TODAY()-1,100000000)</f>
        <v>1.46539047</v>
      </c>
      <c r="Q1630" s="17">
        <f ca="1">[1]!s_dq_turn(A1630,TODAY()-1)</f>
        <v>3.2617287707155271</v>
      </c>
      <c r="R1630" s="2">
        <f>[1]!s_pq_amount(A1630,"20260101","",100000000)</f>
        <v>313.46953661999999</v>
      </c>
      <c r="S1630" s="2">
        <f>[1]!s_pq_avgamount(A1630,"20260101","",100000000)</f>
        <v>2.875867308440367</v>
      </c>
      <c r="T1630" s="17">
        <f>[1]!s_ipo_dilutedpe(A1630)</f>
        <v>71.400000000000006</v>
      </c>
      <c r="U1630" s="12">
        <f>[1]!s_ipo_collection_total(A1630,100000000)</f>
        <v>14.4518</v>
      </c>
      <c r="V1630" s="18">
        <f>[1]!s_val_pe_ttm(A1630,"")</f>
        <v>-26.680885314941406</v>
      </c>
    </row>
    <row r="1631" spans="1:22" x14ac:dyDescent="0.3">
      <c r="A1631" s="12" t="s">
        <v>3809</v>
      </c>
      <c r="B1631" s="12" t="s">
        <v>3810</v>
      </c>
      <c r="C1631" s="16" t="str">
        <f>[1]!s_info_mkt(A1631)</f>
        <v>创业板</v>
      </c>
      <c r="D1631" s="16" t="str">
        <f>[1]!s_ipo_listeddate(A1631)</f>
        <v>2020-11-23</v>
      </c>
      <c r="E1631" s="16" t="str">
        <f>[1]!s_info_industry_csrc2023(A1631,"",3)</f>
        <v>食品制造业</v>
      </c>
      <c r="F1631" s="16">
        <f>[1]!s_is(A1631,83,"FY","YTD","20251231",1,"",100000000)</f>
        <v>10.820745144000002</v>
      </c>
      <c r="G1631" s="16">
        <f>[1]!s_is(A1631,83,"FY","YTD","20241231",1,"",100000000)</f>
        <v>10.976466824800001</v>
      </c>
      <c r="H1631" s="16">
        <f>[1]!s_is(A1631,61,"FY","YTD","20251231",1,"",100000000)</f>
        <v>1.9179794324999999</v>
      </c>
      <c r="I1631" s="16">
        <f>[1]!s_is(A1631,61,"FY","YTD","20241231",1,"",100000000)</f>
        <v>1.7540308549000001</v>
      </c>
      <c r="J1631" s="16">
        <f>[1]!s_fa_roe(A1631,"20251231")</f>
        <v>10.892899999999999</v>
      </c>
      <c r="K1631" s="16">
        <f>[1]!s_stmnote_rdexp(A1631,"20251231",1,10000)</f>
        <v>3848.1614500000001</v>
      </c>
      <c r="L1631" s="16">
        <f>[1]!s_margin_tradingbalance(A1631,"",10000)</f>
        <v>8821.2942000000003</v>
      </c>
      <c r="M1631" s="16">
        <f>[1]!s_margin_seclendingbalance(A1631,"",10000)</f>
        <v>15.939</v>
      </c>
      <c r="N1631" s="17">
        <f>[1]!s_val_ev(A1631,"",100000000)</f>
        <v>33.419400000000003</v>
      </c>
      <c r="O1631" s="17">
        <f>[1]!share_freesharesmv(A1631,"",100000000)</f>
        <v>13.8201909216</v>
      </c>
      <c r="P1631" s="17">
        <f ca="1">[1]!s_dq_amount_btin(A1631,TODAY()-1,100000000)</f>
        <v>0.27406093999999998</v>
      </c>
      <c r="Q1631" s="17">
        <f ca="1">[1]!s_dq_turn(A1631,TODAY()-1)</f>
        <v>0.97195075723719093</v>
      </c>
      <c r="R1631" s="2">
        <f>[1]!s_pq_amount(A1631,"20260101","",100000000)</f>
        <v>42.369635729999999</v>
      </c>
      <c r="S1631" s="2">
        <f>[1]!s_pq_avgamount(A1631,"20260101","",100000000)</f>
        <v>0.38871225440366974</v>
      </c>
      <c r="T1631" s="17">
        <f>[1]!s_ipo_dilutedpe(A1631)</f>
        <v>46.27</v>
      </c>
      <c r="U1631" s="12">
        <f>[1]!s_ipo_collection_total(A1631,100000000)</f>
        <v>9.9350000000000005</v>
      </c>
      <c r="V1631" s="18">
        <f>[1]!s_val_pe_ttm(A1631,"")</f>
        <v>16.956344604492188</v>
      </c>
    </row>
    <row r="1632" spans="1:22" x14ac:dyDescent="0.3">
      <c r="A1632" s="12" t="s">
        <v>3811</v>
      </c>
      <c r="B1632" s="12" t="s">
        <v>3812</v>
      </c>
      <c r="C1632" s="16" t="str">
        <f>[1]!s_info_mkt(A1632)</f>
        <v>主板</v>
      </c>
      <c r="D1632" s="16" t="str">
        <f>[1]!s_ipo_listeddate(A1632)</f>
        <v>2025-11-05</v>
      </c>
      <c r="E1632" s="16" t="str">
        <f>[1]!s_info_industry_csrc2023(A1632,"",3)</f>
        <v>废弃资源综合利用业</v>
      </c>
      <c r="F1632" s="16">
        <f>[1]!s_is(A1632,83,"FY","YTD","20251231",1,"",100000000)</f>
        <v>31.707955561799999</v>
      </c>
      <c r="G1632" s="16">
        <f>[1]!s_is(A1632,83,"FY","YTD","20241231",1,"",100000000)</f>
        <v>19.480163267799998</v>
      </c>
      <c r="H1632" s="16">
        <f>[1]!s_is(A1632,61,"FY","YTD","20251231",1,"",100000000)</f>
        <v>1.4055462391999998</v>
      </c>
      <c r="I1632" s="16">
        <f>[1]!s_is(A1632,61,"FY","YTD","20241231",1,"",100000000)</f>
        <v>1.2381987998000001</v>
      </c>
      <c r="J1632" s="16">
        <f>[1]!s_fa_roe(A1632,"20251231")</f>
        <v>11.4572</v>
      </c>
      <c r="K1632" s="16">
        <f>[1]!s_stmnote_rdexp(A1632,"20251231",1,10000)</f>
        <v>6818.0579010000001</v>
      </c>
      <c r="L1632" s="16">
        <f>[1]!s_margin_tradingbalance(A1632,"",10000)</f>
        <v>12632.4671</v>
      </c>
      <c r="M1632" s="16">
        <f>[1]!s_margin_seclendingbalance(A1632,"",10000)</f>
        <v>0</v>
      </c>
      <c r="N1632" s="17">
        <f>[1]!s_val_ev(A1632,"",100000000)</f>
        <v>57.686999999999998</v>
      </c>
      <c r="O1632" s="17">
        <f>[1]!share_freesharesmv(A1632,"",100000000)</f>
        <v>12.790314606000001</v>
      </c>
      <c r="P1632" s="17">
        <f ca="1">[1]!s_dq_amount_btin(A1632,TODAY()-1,100000000)</f>
        <v>0.54132795</v>
      </c>
      <c r="Q1632" s="17">
        <f ca="1">[1]!s_dq_turn(A1632,TODAY()-1)</f>
        <v>4.3024288217418372</v>
      </c>
      <c r="R1632" s="2">
        <f>[1]!s_pq_amount(A1632,"20260101","",100000000)</f>
        <v>150.25970318</v>
      </c>
      <c r="S1632" s="2">
        <f>[1]!s_pq_avgamount(A1632,"20260101","",100000000)</f>
        <v>1.3785293869724771</v>
      </c>
      <c r="T1632" s="17">
        <f>[1]!s_ipo_dilutedpe(A1632)</f>
        <v>30.47</v>
      </c>
      <c r="U1632" s="12">
        <f>[1]!s_ipo_collection_total(A1632,100000000)</f>
        <v>8.7919099999999997</v>
      </c>
      <c r="V1632" s="18">
        <f>[1]!s_val_pe_ttm(A1632,"")</f>
        <v>39.849979400634766</v>
      </c>
    </row>
    <row r="1633" spans="1:22" x14ac:dyDescent="0.3">
      <c r="A1633" s="12" t="s">
        <v>3813</v>
      </c>
      <c r="B1633" s="12" t="s">
        <v>3814</v>
      </c>
      <c r="C1633" s="16" t="str">
        <f>[1]!s_info_mkt(A1633)</f>
        <v>创业板</v>
      </c>
      <c r="D1633" s="16" t="str">
        <f>[1]!s_ipo_listeddate(A1633)</f>
        <v>2023-07-24</v>
      </c>
      <c r="E1633" s="16" t="str">
        <f>[1]!s_info_industry_csrc2023(A1633,"",3)</f>
        <v>专用设备制造业</v>
      </c>
      <c r="F1633" s="16">
        <f>[1]!s_is(A1633,83,"FY","YTD","20251231",1,"",100000000)</f>
        <v>5.0274878647000003</v>
      </c>
      <c r="G1633" s="16">
        <f>[1]!s_is(A1633,83,"FY","YTD","20241231",1,"",100000000)</f>
        <v>4.6031074680000001</v>
      </c>
      <c r="H1633" s="16">
        <f>[1]!s_is(A1633,61,"FY","YTD","20251231",1,"",100000000)</f>
        <v>0.54605954820000002</v>
      </c>
      <c r="I1633" s="16">
        <f>[1]!s_is(A1633,61,"FY","YTD","20241231",1,"",100000000)</f>
        <v>0.6942072962000001</v>
      </c>
      <c r="J1633" s="16">
        <f>[1]!s_fa_roe(A1633,"20251231")</f>
        <v>2.3616000000000001</v>
      </c>
      <c r="K1633" s="16">
        <f>[1]!s_stmnote_rdexp(A1633,"20251231",1,10000)</f>
        <v>2017.5907670000001</v>
      </c>
      <c r="L1633" s="16">
        <f>[1]!s_margin_tradingbalance(A1633,"",10000)</f>
        <v>39238.428899999999</v>
      </c>
      <c r="M1633" s="16">
        <f>[1]!s_margin_seclendingbalance(A1633,"",10000)</f>
        <v>0</v>
      </c>
      <c r="N1633" s="17">
        <f>[1]!s_val_ev(A1633,"",100000000)</f>
        <v>82.69647675600001</v>
      </c>
      <c r="O1633" s="17">
        <f>[1]!share_freesharesmv(A1633,"",100000000)</f>
        <v>45.786576224800008</v>
      </c>
      <c r="P1633" s="17">
        <f ca="1">[1]!s_dq_amount_btin(A1633,TODAY()-1,100000000)</f>
        <v>9.7623507800000002</v>
      </c>
      <c r="Q1633" s="17">
        <f ca="1">[1]!s_dq_turn(A1633,TODAY()-1)</f>
        <v>19.842297172278773</v>
      </c>
      <c r="R1633" s="2">
        <f>[1]!s_pq_amount(A1633,"20260101","",100000000)</f>
        <v>561.08671114000003</v>
      </c>
      <c r="S1633" s="2">
        <f>[1]!s_pq_avgamount(A1633,"20260101","",100000000)</f>
        <v>5.147584505871559</v>
      </c>
      <c r="T1633" s="17">
        <f>[1]!s_ipo_dilutedpe(A1633)</f>
        <v>54.12</v>
      </c>
      <c r="U1633" s="12">
        <f>[1]!s_ipo_collection_total(A1633,100000000)</f>
        <v>15.7014</v>
      </c>
      <c r="V1633" s="18">
        <f>[1]!s_val_pe_ttm(A1633,"")</f>
        <v>170.574951171875</v>
      </c>
    </row>
    <row r="1634" spans="1:22" x14ac:dyDescent="0.3">
      <c r="A1634" s="12" t="s">
        <v>3815</v>
      </c>
      <c r="B1634" s="12" t="s">
        <v>3816</v>
      </c>
      <c r="C1634" s="16" t="str">
        <f>[1]!s_info_mkt(A1634)</f>
        <v>创业板</v>
      </c>
      <c r="D1634" s="16" t="str">
        <f>[1]!s_ipo_listeddate(A1634)</f>
        <v>2023-02-08</v>
      </c>
      <c r="E1634" s="16" t="str">
        <f>[1]!s_info_industry_csrc2023(A1634,"",3)</f>
        <v>专用设备制造业</v>
      </c>
      <c r="F1634" s="16">
        <f>[1]!s_is(A1634,83,"FY","YTD","20251231",1,"",100000000)</f>
        <v>50.557310436899996</v>
      </c>
      <c r="G1634" s="16">
        <f>[1]!s_is(A1634,83,"FY","YTD","20241231",1,"",100000000)</f>
        <v>54.255427921000006</v>
      </c>
      <c r="H1634" s="16">
        <f>[1]!s_is(A1634,61,"FY","YTD","20251231",1,"",100000000)</f>
        <v>-3.5509559982999996</v>
      </c>
      <c r="I1634" s="16">
        <f>[1]!s_is(A1634,61,"FY","YTD","20241231",1,"",100000000)</f>
        <v>0.87893797459999989</v>
      </c>
      <c r="J1634" s="16">
        <f>[1]!s_fa_roe(A1634,"20251231")</f>
        <v>-8.2383000000000006</v>
      </c>
      <c r="K1634" s="16">
        <f>[1]!s_stmnote_rdexp(A1634,"20251231",1,10000)</f>
        <v>27541.606223999999</v>
      </c>
      <c r="L1634" s="16">
        <f>[1]!s_margin_tradingbalance(A1634,"",10000)</f>
        <v>12043.6641</v>
      </c>
      <c r="M1634" s="16">
        <f>[1]!s_margin_seclendingbalance(A1634,"",10000)</f>
        <v>28.360499999999998</v>
      </c>
      <c r="N1634" s="17">
        <f>[1]!s_val_ev(A1634,"",100000000)</f>
        <v>74.485078543400007</v>
      </c>
      <c r="O1634" s="17">
        <f>[1]!share_freesharesmv(A1634,"",100000000)</f>
        <v>17.36616081</v>
      </c>
      <c r="P1634" s="17">
        <f ca="1">[1]!s_dq_amount_btin(A1634,TODAY()-1,100000000)</f>
        <v>0.50336086999999996</v>
      </c>
      <c r="Q1634" s="17">
        <f ca="1">[1]!s_dq_turn(A1634,TODAY()-1)</f>
        <v>1.5889410905160111</v>
      </c>
      <c r="R1634" s="2">
        <f>[1]!s_pq_amount(A1634,"20260101","",100000000)</f>
        <v>67.922153539999996</v>
      </c>
      <c r="S1634" s="2">
        <f>[1]!s_pq_avgamount(A1634,"20260101","",100000000)</f>
        <v>0.62313902330275228</v>
      </c>
      <c r="T1634" s="17">
        <f>[1]!s_ipo_dilutedpe(A1634)</f>
        <v>63.45</v>
      </c>
      <c r="U1634" s="12">
        <f>[1]!s_ipo_collection_total(A1634,100000000)</f>
        <v>37.495089999999998</v>
      </c>
      <c r="V1634" s="18">
        <f>[1]!s_val_pe_ttm(A1634,"")</f>
        <v>-18.745517730712891</v>
      </c>
    </row>
    <row r="1635" spans="1:22" x14ac:dyDescent="0.3">
      <c r="A1635" s="12" t="s">
        <v>3817</v>
      </c>
      <c r="B1635" s="12" t="s">
        <v>3818</v>
      </c>
      <c r="C1635" s="16" t="str">
        <f>[1]!s_info_mkt(A1635)</f>
        <v>主板</v>
      </c>
      <c r="D1635" s="16" t="str">
        <f>[1]!s_ipo_listeddate(A1635)</f>
        <v>2007-08-16</v>
      </c>
      <c r="E1635" s="16" t="str">
        <f>[1]!s_info_industry_csrc2023(A1635,"",3)</f>
        <v>纺织服装、服饰业</v>
      </c>
      <c r="F1635" s="16">
        <f>[1]!s_is(A1635,83,"FY","YTD","20251231",1,"",100000000)</f>
        <v>51.693899109999997</v>
      </c>
      <c r="G1635" s="16">
        <f>[1]!s_is(A1635,83,"FY","YTD","20241231",1,"",100000000)</f>
        <v>51.532315877200006</v>
      </c>
      <c r="H1635" s="16">
        <f>[1]!s_is(A1635,61,"FY","YTD","20251231",1,"",100000000)</f>
        <v>3.4174776273000003</v>
      </c>
      <c r="I1635" s="16">
        <f>[1]!s_is(A1635,61,"FY","YTD","20241231",1,"",100000000)</f>
        <v>4.9496004957999995</v>
      </c>
      <c r="J1635" s="16">
        <f>[1]!s_fa_roe(A1635,"20251231")</f>
        <v>7.5868000000000002</v>
      </c>
      <c r="K1635" s="16">
        <f>[1]!s_stmnote_rdexp(A1635,"20251231",1,10000)</f>
        <v>7528.8283970000002</v>
      </c>
      <c r="L1635" s="16">
        <f>[1]!s_margin_tradingbalance(A1635,"",10000)</f>
        <v>15127.9202</v>
      </c>
      <c r="M1635" s="16">
        <f>[1]!s_margin_seclendingbalance(A1635,"",10000)</f>
        <v>40.761600000000001</v>
      </c>
      <c r="N1635" s="17">
        <f>[1]!s_val_ev(A1635,"",100000000)</f>
        <v>56.622148685199996</v>
      </c>
      <c r="O1635" s="17">
        <f>[1]!share_freesharesmv(A1635,"",100000000)</f>
        <v>35.007854723599998</v>
      </c>
      <c r="P1635" s="17">
        <f ca="1">[1]!s_dq_amount_btin(A1635,TODAY()-1,100000000)</f>
        <v>0.73318592999999999</v>
      </c>
      <c r="Q1635" s="17">
        <f ca="1">[1]!s_dq_turn(A1635,TODAY()-1)</f>
        <v>1.6003329242920468</v>
      </c>
      <c r="R1635" s="2">
        <f>[1]!s_pq_amount(A1635,"20260101","",100000000)</f>
        <v>124.65463518</v>
      </c>
      <c r="S1635" s="2">
        <f>[1]!s_pq_avgamount(A1635,"20260101","",100000000)</f>
        <v>1.1436205062385321</v>
      </c>
      <c r="T1635" s="17">
        <f>[1]!s_ipo_dilutedpe(A1635)</f>
        <v>28.7</v>
      </c>
      <c r="U1635" s="12">
        <f>[1]!s_ipo_collection_total(A1635,100000000)</f>
        <v>3.024</v>
      </c>
      <c r="V1635" s="18">
        <f>[1]!s_val_pe_ttm(A1635,"")</f>
        <v>13.869340896606445</v>
      </c>
    </row>
    <row r="1636" spans="1:22" x14ac:dyDescent="0.3">
      <c r="A1636" s="12" t="s">
        <v>3819</v>
      </c>
      <c r="B1636" s="12" t="s">
        <v>3820</v>
      </c>
      <c r="C1636" s="16" t="str">
        <f>[1]!s_info_mkt(A1636)</f>
        <v>创业板</v>
      </c>
      <c r="D1636" s="16" t="str">
        <f>[1]!s_ipo_listeddate(A1636)</f>
        <v>2022-02-21</v>
      </c>
      <c r="E1636" s="16" t="str">
        <f>[1]!s_info_industry_csrc2023(A1636,"",3)</f>
        <v>汽车制造业</v>
      </c>
      <c r="F1636" s="16">
        <f>[1]!s_is(A1636,83,"FY","YTD","20251231",1,"",100000000)</f>
        <v>5.4945542353999999</v>
      </c>
      <c r="G1636" s="16">
        <f>[1]!s_is(A1636,83,"FY","YTD","20241231",1,"",100000000)</f>
        <v>5.1370944263</v>
      </c>
      <c r="H1636" s="16">
        <f>[1]!s_is(A1636,61,"FY","YTD","20251231",1,"",100000000)</f>
        <v>1.1874584979</v>
      </c>
      <c r="I1636" s="16">
        <f>[1]!s_is(A1636,61,"FY","YTD","20241231",1,"",100000000)</f>
        <v>1.2160399976</v>
      </c>
      <c r="J1636" s="16">
        <f>[1]!s_fa_roe(A1636,"20251231")</f>
        <v>8.2001000000000008</v>
      </c>
      <c r="K1636" s="16">
        <f>[1]!s_stmnote_rdexp(A1636,"20251231",1,10000)</f>
        <v>2811.486793</v>
      </c>
      <c r="L1636" s="16">
        <f>[1]!s_margin_tradingbalance(A1636,"",10000)</f>
        <v>12699.336799999999</v>
      </c>
      <c r="M1636" s="16">
        <f>[1]!s_margin_seclendingbalance(A1636,"",10000)</f>
        <v>2.4876999999999998</v>
      </c>
      <c r="N1636" s="17">
        <f>[1]!s_val_ev(A1636,"",100000000)</f>
        <v>40.825247155200003</v>
      </c>
      <c r="O1636" s="17">
        <f>[1]!share_freesharesmv(A1636,"",100000000)</f>
        <v>13.264727155199999</v>
      </c>
      <c r="P1636" s="17">
        <f ca="1">[1]!s_dq_amount_btin(A1636,TODAY()-1,100000000)</f>
        <v>0.61829002</v>
      </c>
      <c r="Q1636" s="17">
        <f ca="1">[1]!s_dq_turn(A1636,TODAY()-1)</f>
        <v>1.9146830916676676</v>
      </c>
      <c r="R1636" s="2">
        <f>[1]!s_pq_amount(A1636,"20260101","",100000000)</f>
        <v>135.73563344999999</v>
      </c>
      <c r="S1636" s="2">
        <f>[1]!s_pq_avgamount(A1636,"20260101","",100000000)</f>
        <v>1.245281040825688</v>
      </c>
      <c r="T1636" s="17">
        <f>[1]!s_ipo_dilutedpe(A1636)</f>
        <v>29.99</v>
      </c>
      <c r="U1636" s="12">
        <f>[1]!s_ipo_collection_total(A1636,100000000)</f>
        <v>9.0562500000000004</v>
      </c>
      <c r="V1636" s="18">
        <f>[1]!s_val_pe_ttm(A1636,"")</f>
        <v>36.065769195556641</v>
      </c>
    </row>
    <row r="1637" spans="1:22" x14ac:dyDescent="0.3">
      <c r="A1637" s="12" t="s">
        <v>3821</v>
      </c>
      <c r="B1637" s="12" t="s">
        <v>3822</v>
      </c>
      <c r="C1637" s="16" t="str">
        <f>[1]!s_info_mkt(A1637)</f>
        <v>主板</v>
      </c>
      <c r="D1637" s="16" t="str">
        <f>[1]!s_ipo_listeddate(A1637)</f>
        <v>2020-12-31</v>
      </c>
      <c r="E1637" s="16" t="str">
        <f>[1]!s_info_industry_csrc2023(A1637,"",3)</f>
        <v>纺织业</v>
      </c>
      <c r="F1637" s="16">
        <f>[1]!s_is(A1637,83,"FY","YTD","20251231",1,"",100000000)</f>
        <v>8.8230212847000011</v>
      </c>
      <c r="G1637" s="16">
        <f>[1]!s_is(A1637,83,"FY","YTD","20241231",1,"",100000000)</f>
        <v>8.1708506274000001</v>
      </c>
      <c r="H1637" s="16">
        <f>[1]!s_is(A1637,61,"FY","YTD","20251231",1,"",100000000)</f>
        <v>1.1167369168000001</v>
      </c>
      <c r="I1637" s="16">
        <f>[1]!s_is(A1637,61,"FY","YTD","20241231",1,"",100000000)</f>
        <v>1.222574013</v>
      </c>
      <c r="J1637" s="16">
        <f>[1]!s_fa_roe(A1637,"20251231")</f>
        <v>8.5114999999999998</v>
      </c>
      <c r="K1637" s="16">
        <f>[1]!s_stmnote_rdexp(A1637,"20251231",1,10000)</f>
        <v>2989.8289540000001</v>
      </c>
      <c r="L1637" s="16">
        <f>[1]!s_margin_tradingbalance(A1637,"",10000)</f>
        <v>0</v>
      </c>
      <c r="M1637" s="16">
        <f>[1]!s_margin_seclendingbalance(A1637,"",10000)</f>
        <v>0</v>
      </c>
      <c r="N1637" s="17">
        <f>[1]!s_val_ev(A1637,"",100000000)</f>
        <v>25.920892550000001</v>
      </c>
      <c r="O1637" s="17">
        <f>[1]!share_freesharesmv(A1637,"",100000000)</f>
        <v>9.6593207499999991</v>
      </c>
      <c r="P1637" s="17">
        <f ca="1">[1]!s_dq_amount_btin(A1637,TODAY()-1,100000000)</f>
        <v>0.39964604999999997</v>
      </c>
      <c r="Q1637" s="17">
        <f ca="1">[1]!s_dq_turn(A1637,TODAY()-1)</f>
        <v>1.5808872843276052</v>
      </c>
      <c r="R1637" s="2">
        <f>[1]!s_pq_amount(A1637,"20260101","",100000000)</f>
        <v>86.231877209999993</v>
      </c>
      <c r="S1637" s="2">
        <f>[1]!s_pq_avgamount(A1637,"20260101","",100000000)</f>
        <v>0.7911181395412844</v>
      </c>
      <c r="T1637" s="17">
        <f>[1]!s_ipo_dilutedpe(A1637)</f>
        <v>22.99</v>
      </c>
      <c r="U1637" s="12">
        <f>[1]!s_ipo_collection_total(A1637,100000000)</f>
        <v>5.0808</v>
      </c>
      <c r="V1637" s="18">
        <f>[1]!s_val_pe_ttm(A1637,"")</f>
        <v>23.847585678100586</v>
      </c>
    </row>
    <row r="1638" spans="1:22" x14ac:dyDescent="0.3">
      <c r="A1638" s="12" t="s">
        <v>3823</v>
      </c>
      <c r="B1638" s="12" t="s">
        <v>3824</v>
      </c>
      <c r="C1638" s="16" t="str">
        <f>[1]!s_info_mkt(A1638)</f>
        <v>科创板</v>
      </c>
      <c r="D1638" s="16" t="str">
        <f>[1]!s_ipo_listeddate(A1638)</f>
        <v>2022-10-26</v>
      </c>
      <c r="E1638" s="16" t="str">
        <f>[1]!s_info_industry_csrc2023(A1638,"",3)</f>
        <v>专业技术服务业</v>
      </c>
      <c r="F1638" s="16">
        <f>[1]!s_is(A1638,83,"FY","YTD","20251231",1,"",100000000)</f>
        <v>15.7464241639</v>
      </c>
      <c r="G1638" s="16">
        <f>[1]!s_is(A1638,83,"FY","YTD","20241231",1,"",100000000)</f>
        <v>10.7686986817</v>
      </c>
      <c r="H1638" s="16">
        <f>[1]!s_is(A1638,61,"FY","YTD","20251231",1,"",100000000)</f>
        <v>3.0319863591000003</v>
      </c>
      <c r="I1638" s="16">
        <f>[1]!s_is(A1638,61,"FY","YTD","20241231",1,"",100000000)</f>
        <v>1.2822878443999999</v>
      </c>
      <c r="J1638" s="16">
        <f>[1]!s_fa_roe(A1638,"20251231")</f>
        <v>10.854799999999999</v>
      </c>
      <c r="K1638" s="16">
        <f>[1]!s_stmnote_rdexp(A1638,"20251231",1,10000)</f>
        <v>17201.103369</v>
      </c>
      <c r="L1638" s="16">
        <f>[1]!s_margin_tradingbalance(A1638,"",10000)</f>
        <v>70841.834300000002</v>
      </c>
      <c r="M1638" s="16">
        <f>[1]!s_margin_seclendingbalance(A1638,"",10000)</f>
        <v>237.90450000000001</v>
      </c>
      <c r="N1638" s="17">
        <f>[1]!s_val_ev(A1638,"",100000000)</f>
        <v>277.68197237199996</v>
      </c>
      <c r="O1638" s="17">
        <f>[1]!share_freesharesmv(A1638,"",100000000)</f>
        <v>202.20953298000001</v>
      </c>
      <c r="P1638" s="17">
        <f ca="1">[1]!s_dq_amount_btin(A1638,TODAY()-1,100000000)</f>
        <v>12.33196272</v>
      </c>
      <c r="Q1638" s="17">
        <f ca="1">[1]!s_dq_turn(A1638,TODAY()-1)</f>
        <v>4.4250803302198891</v>
      </c>
      <c r="R1638" s="2">
        <f>[1]!s_pq_amount(A1638,"20260101","",100000000)</f>
        <v>1286.3869654800001</v>
      </c>
      <c r="S1638" s="2">
        <f>[1]!s_pq_avgamount(A1638,"20260101","",100000000)</f>
        <v>11.801715279633029</v>
      </c>
      <c r="T1638" s="17">
        <f>[1]!s_ipo_dilutedpe(A1638)</f>
        <v>42.03</v>
      </c>
      <c r="U1638" s="12">
        <f>[1]!s_ipo_collection_total(A1638,100000000)</f>
        <v>13.40648023</v>
      </c>
      <c r="V1638" s="18">
        <f>[1]!s_val_pe_ttm(A1638,"")</f>
        <v>79.761947631835938</v>
      </c>
    </row>
    <row r="1639" spans="1:22" x14ac:dyDescent="0.3">
      <c r="A1639" s="12" t="s">
        <v>3825</v>
      </c>
      <c r="B1639" s="12" t="s">
        <v>3826</v>
      </c>
      <c r="C1639" s="16" t="str">
        <f>[1]!s_info_mkt(A1639)</f>
        <v>主板</v>
      </c>
      <c r="D1639" s="16" t="str">
        <f>[1]!s_ipo_listeddate(A1639)</f>
        <v>2017-04-27</v>
      </c>
      <c r="E1639" s="16" t="str">
        <f>[1]!s_info_industry_csrc2023(A1639,"",3)</f>
        <v>铁路、船舶、航空航天和其他运输设备制造业</v>
      </c>
      <c r="F1639" s="16">
        <f>[1]!s_is(A1639,83,"FY","YTD","20251231",1,"",100000000)</f>
        <v>41.129678124199998</v>
      </c>
      <c r="G1639" s="16">
        <f>[1]!s_is(A1639,83,"FY","YTD","20241231",1,"",100000000)</f>
        <v>35.109208706799997</v>
      </c>
      <c r="H1639" s="16">
        <f>[1]!s_is(A1639,61,"FY","YTD","20251231",1,"",100000000)</f>
        <v>0.50600491979999995</v>
      </c>
      <c r="I1639" s="16">
        <f>[1]!s_is(A1639,61,"FY","YTD","20241231",1,"",100000000)</f>
        <v>0.25624594280000002</v>
      </c>
      <c r="J1639" s="16">
        <f>[1]!s_fa_roe(A1639,"20251231")</f>
        <v>3.3216999999999999</v>
      </c>
      <c r="K1639" s="16">
        <f>[1]!s_stmnote_rdexp(A1639,"20251231",1,10000)</f>
        <v>17157.051086000003</v>
      </c>
      <c r="L1639" s="16">
        <f>[1]!s_margin_tradingbalance(A1639,"",10000)</f>
        <v>0</v>
      </c>
      <c r="M1639" s="16">
        <f>[1]!s_margin_seclendingbalance(A1639,"",10000)</f>
        <v>0</v>
      </c>
      <c r="N1639" s="17">
        <f>[1]!s_val_ev(A1639,"",100000000)</f>
        <v>22.231890114000002</v>
      </c>
      <c r="O1639" s="17">
        <f>[1]!share_freesharesmv(A1639,"",100000000)</f>
        <v>7.8347033939999999</v>
      </c>
      <c r="P1639" s="17">
        <f ca="1">[1]!s_dq_amount_btin(A1639,TODAY()-1,100000000)</f>
        <v>0.26530641999999999</v>
      </c>
      <c r="Q1639" s="17">
        <f ca="1">[1]!s_dq_turn(A1639,TODAY()-1)</f>
        <v>1.1992937111186011</v>
      </c>
      <c r="R1639" s="2">
        <f>[1]!s_pq_amount(A1639,"20260101","",100000000)</f>
        <v>108.96073063</v>
      </c>
      <c r="S1639" s="2">
        <f>[1]!s_pq_avgamount(A1639,"20260101","",100000000)</f>
        <v>0.99963973055045874</v>
      </c>
      <c r="T1639" s="17">
        <f>[1]!s_ipo_dilutedpe(A1639)</f>
        <v>22.97</v>
      </c>
      <c r="U1639" s="12">
        <f>[1]!s_ipo_collection_total(A1639,100000000)</f>
        <v>3.1059000000000001</v>
      </c>
      <c r="V1639" s="18">
        <f>[1]!s_val_pe_ttm(A1639,"")</f>
        <v>48.48590087890625</v>
      </c>
    </row>
    <row r="1640" spans="1:22" x14ac:dyDescent="0.3">
      <c r="A1640" s="12" t="s">
        <v>3827</v>
      </c>
      <c r="B1640" s="12" t="s">
        <v>3828</v>
      </c>
      <c r="C1640" s="16" t="str">
        <f>[1]!s_info_mkt(A1640)</f>
        <v>主板</v>
      </c>
      <c r="D1640" s="16" t="str">
        <f>[1]!s_ipo_listeddate(A1640)</f>
        <v>2008-09-19</v>
      </c>
      <c r="E1640" s="16" t="str">
        <f>[1]!s_info_industry_csrc2023(A1640,"",3)</f>
        <v>通用设备制造业</v>
      </c>
      <c r="F1640" s="16">
        <f>[1]!s_is(A1640,83,"FY","YTD","20251231",1,"",100000000)</f>
        <v>17.5019675335</v>
      </c>
      <c r="G1640" s="16">
        <f>[1]!s_is(A1640,83,"FY","YTD","20241231",1,"",100000000)</f>
        <v>15.969287918800001</v>
      </c>
      <c r="H1640" s="16">
        <f>[1]!s_is(A1640,61,"FY","YTD","20251231",1,"",100000000)</f>
        <v>-0.24914233760000001</v>
      </c>
      <c r="I1640" s="16">
        <f>[1]!s_is(A1640,61,"FY","YTD","20241231",1,"",100000000)</f>
        <v>-1.1568961740999999</v>
      </c>
      <c r="J1640" s="16">
        <f>[1]!s_fa_roe(A1640,"20251231")</f>
        <v>-1.6587000000000001</v>
      </c>
      <c r="K1640" s="16">
        <f>[1]!s_stmnote_rdexp(A1640,"20251231",1,10000)</f>
        <v>6015.6802109999999</v>
      </c>
      <c r="L1640" s="16">
        <f>[1]!s_margin_tradingbalance(A1640,"",10000)</f>
        <v>58227.984199999999</v>
      </c>
      <c r="M1640" s="16">
        <f>[1]!s_margin_seclendingbalance(A1640,"",10000)</f>
        <v>43.234499999999997</v>
      </c>
      <c r="N1640" s="17">
        <f>[1]!s_val_ev(A1640,"",100000000)</f>
        <v>102.79398759999999</v>
      </c>
      <c r="O1640" s="17">
        <f>[1]!share_freesharesmv(A1640,"",100000000)</f>
        <v>73.446398936000008</v>
      </c>
      <c r="P1640" s="17">
        <f ca="1">[1]!s_dq_amount_btin(A1640,TODAY()-1,100000000)</f>
        <v>10.09588215</v>
      </c>
      <c r="Q1640" s="17">
        <f ca="1">[1]!s_dq_turn(A1640,TODAY()-1)</f>
        <v>11.642624730229549</v>
      </c>
      <c r="R1640" s="2">
        <f>[1]!s_pq_amount(A1640,"20260101","",100000000)</f>
        <v>1384.88591939</v>
      </c>
      <c r="S1640" s="2">
        <f>[1]!s_pq_avgamount(A1640,"20260101","",100000000)</f>
        <v>12.705375407247706</v>
      </c>
      <c r="T1640" s="17">
        <f>[1]!s_ipo_dilutedpe(A1640)</f>
        <v>24.28</v>
      </c>
      <c r="U1640" s="12">
        <f>[1]!s_ipo_collection_total(A1640,100000000)</f>
        <v>2.4011999999999998</v>
      </c>
      <c r="V1640" s="18">
        <f>[1]!s_val_pe_ttm(A1640,"")</f>
        <v>-369.6702880859375</v>
      </c>
    </row>
    <row r="1641" spans="1:22" x14ac:dyDescent="0.3">
      <c r="A1641" s="12" t="s">
        <v>3829</v>
      </c>
      <c r="B1641" s="12" t="s">
        <v>3830</v>
      </c>
      <c r="C1641" s="16" t="str">
        <f>[1]!s_info_mkt(A1641)</f>
        <v>创业板</v>
      </c>
      <c r="D1641" s="16" t="str">
        <f>[1]!s_ipo_listeddate(A1641)</f>
        <v>2017-08-04</v>
      </c>
      <c r="E1641" s="16" t="str">
        <f>[1]!s_info_industry_csrc2023(A1641,"",3)</f>
        <v>计算机、通信和其他电子设备制造业</v>
      </c>
      <c r="F1641" s="16">
        <f>[1]!s_is(A1641,83,"FY","YTD","20251231",1,"",100000000)</f>
        <v>15.9107357372</v>
      </c>
      <c r="G1641" s="16">
        <f>[1]!s_is(A1641,83,"FY","YTD","20241231",1,"",100000000)</f>
        <v>15.419345246900001</v>
      </c>
      <c r="H1641" s="16">
        <f>[1]!s_is(A1641,61,"FY","YTD","20251231",1,"",100000000)</f>
        <v>-1.3436859365</v>
      </c>
      <c r="I1641" s="16">
        <f>[1]!s_is(A1641,61,"FY","YTD","20241231",1,"",100000000)</f>
        <v>-1.5499392921000001</v>
      </c>
      <c r="J1641" s="16">
        <f>[1]!s_fa_roe(A1641,"20251231")</f>
        <v>-14.5876</v>
      </c>
      <c r="K1641" s="16">
        <f>[1]!s_stmnote_rdexp(A1641,"20251231",1,10000)</f>
        <v>9623.3291269999991</v>
      </c>
      <c r="L1641" s="16">
        <f>[1]!s_margin_tradingbalance(A1641,"",10000)</f>
        <v>0</v>
      </c>
      <c r="M1641" s="16">
        <f>[1]!s_margin_seclendingbalance(A1641,"",10000)</f>
        <v>0</v>
      </c>
      <c r="N1641" s="17">
        <f>[1]!s_val_ev(A1641,"",100000000)</f>
        <v>50.430786570000002</v>
      </c>
      <c r="O1641" s="17">
        <f>[1]!share_freesharesmv(A1641,"",100000000)</f>
        <v>32.837701167000006</v>
      </c>
      <c r="P1641" s="17">
        <f ca="1">[1]!s_dq_amount_btin(A1641,TODAY()-1,100000000)</f>
        <v>1.9904875200000001</v>
      </c>
      <c r="Q1641" s="17">
        <f ca="1">[1]!s_dq_turn(A1641,TODAY()-1)</f>
        <v>6.1122073470520171</v>
      </c>
      <c r="R1641" s="2">
        <f>[1]!s_pq_amount(A1641,"20260101","",100000000)</f>
        <v>215.34204195999999</v>
      </c>
      <c r="S1641" s="2">
        <f>[1]!s_pq_avgamount(A1641,"20260101","",100000000)</f>
        <v>1.9756150638532111</v>
      </c>
      <c r="T1641" s="17">
        <f>[1]!s_ipo_dilutedpe(A1641)</f>
        <v>20.98</v>
      </c>
      <c r="U1641" s="12">
        <f>[1]!s_ipo_collection_total(A1641,100000000)</f>
        <v>2.9390700000000001</v>
      </c>
      <c r="V1641" s="18">
        <f>[1]!s_val_pe_ttm(A1641,"")</f>
        <v>-31.115625381469727</v>
      </c>
    </row>
    <row r="1642" spans="1:22" x14ac:dyDescent="0.3">
      <c r="A1642" s="12" t="s">
        <v>3831</v>
      </c>
      <c r="B1642" s="12" t="s">
        <v>3832</v>
      </c>
      <c r="C1642" s="16" t="str">
        <f>[1]!s_info_mkt(A1642)</f>
        <v>主板</v>
      </c>
      <c r="D1642" s="16" t="str">
        <f>[1]!s_ipo_listeddate(A1642)</f>
        <v>2017-12-01</v>
      </c>
      <c r="E1642" s="16" t="str">
        <f>[1]!s_info_industry_csrc2023(A1642,"",3)</f>
        <v>金属制品业</v>
      </c>
      <c r="F1642" s="16">
        <f>[1]!s_is(A1642,83,"FY","YTD","20251231",1,"",100000000)</f>
        <v>15.4354799613</v>
      </c>
      <c r="G1642" s="16">
        <f>[1]!s_is(A1642,83,"FY","YTD","20241231",1,"",100000000)</f>
        <v>15.569402300999998</v>
      </c>
      <c r="H1642" s="16">
        <f>[1]!s_is(A1642,61,"FY","YTD","20251231",1,"",100000000)</f>
        <v>2.0322264057999999</v>
      </c>
      <c r="I1642" s="16">
        <f>[1]!s_is(A1642,61,"FY","YTD","20241231",1,"",100000000)</f>
        <v>2.4848528655000002</v>
      </c>
      <c r="J1642" s="16">
        <f>[1]!s_fa_roe(A1642,"20251231")</f>
        <v>8.1189999999999998</v>
      </c>
      <c r="K1642" s="16">
        <f>[1]!s_stmnote_rdexp(A1642,"20251231",1,10000)</f>
        <v>4770.6777430000002</v>
      </c>
      <c r="L1642" s="16">
        <f>[1]!s_margin_tradingbalance(A1642,"",10000)</f>
        <v>0</v>
      </c>
      <c r="M1642" s="16">
        <f>[1]!s_margin_seclendingbalance(A1642,"",10000)</f>
        <v>0</v>
      </c>
      <c r="N1642" s="17">
        <f>[1]!s_val_ev(A1642,"",100000000)</f>
        <v>55.3711359136</v>
      </c>
      <c r="O1642" s="17">
        <f>[1]!share_freesharesmv(A1642,"",100000000)</f>
        <v>9.4732799136000008</v>
      </c>
      <c r="P1642" s="17">
        <f ca="1">[1]!s_dq_amount_btin(A1642,TODAY()-1,100000000)</f>
        <v>0.25555938</v>
      </c>
      <c r="Q1642" s="17">
        <f ca="1">[1]!s_dq_turn(A1642,TODAY()-1)</f>
        <v>0.46281631859579925</v>
      </c>
      <c r="R1642" s="2">
        <f>[1]!s_pq_amount(A1642,"20260101","",100000000)</f>
        <v>53.724976609999999</v>
      </c>
      <c r="S1642" s="2">
        <f>[1]!s_pq_avgamount(A1642,"20260101","",100000000)</f>
        <v>0.49288969366972474</v>
      </c>
      <c r="T1642" s="17">
        <f>[1]!s_ipo_dilutedpe(A1642)</f>
        <v>22.98</v>
      </c>
      <c r="U1642" s="12">
        <f>[1]!s_ipo_collection_total(A1642,100000000)</f>
        <v>3.2349000000000001</v>
      </c>
      <c r="V1642" s="18">
        <f>[1]!s_val_pe_ttm(A1642,"")</f>
        <v>26.319988250732422</v>
      </c>
    </row>
    <row r="1643" spans="1:22" x14ac:dyDescent="0.3">
      <c r="A1643" s="12" t="s">
        <v>3833</v>
      </c>
      <c r="B1643" s="12" t="s">
        <v>3834</v>
      </c>
      <c r="C1643" s="16" t="str">
        <f>[1]!s_info_mkt(A1643)</f>
        <v>主板</v>
      </c>
      <c r="D1643" s="16" t="str">
        <f>[1]!s_ipo_listeddate(A1643)</f>
        <v>2000-06-28</v>
      </c>
      <c r="E1643" s="16" t="str">
        <f>[1]!s_info_industry_csrc2023(A1643,"",3)</f>
        <v>医药制造业</v>
      </c>
      <c r="F1643" s="16">
        <f>[1]!s_is(A1643,83,"FY","YTD","20251231",1,"",100000000)</f>
        <v>22.292549350300003</v>
      </c>
      <c r="G1643" s="16">
        <f>[1]!s_is(A1643,83,"FY","YTD","20241231",1,"",100000000)</f>
        <v>23.713728332800002</v>
      </c>
      <c r="H1643" s="16">
        <f>[1]!s_is(A1643,61,"FY","YTD","20251231",1,"",100000000)</f>
        <v>2.2260246172999998</v>
      </c>
      <c r="I1643" s="16">
        <f>[1]!s_is(A1643,61,"FY","YTD","20241231",1,"",100000000)</f>
        <v>2.1620222383000001</v>
      </c>
      <c r="J1643" s="16">
        <f>[1]!s_fa_roe(A1643,"20251231")</f>
        <v>5.9558999999999997</v>
      </c>
      <c r="K1643" s="16">
        <f>[1]!s_stmnote_rdexp(A1643,"20251231",1,10000)</f>
        <v>14778.198403999999</v>
      </c>
      <c r="L1643" s="16">
        <f>[1]!s_margin_tradingbalance(A1643,"",10000)</f>
        <v>0</v>
      </c>
      <c r="M1643" s="16">
        <f>[1]!s_margin_seclendingbalance(A1643,"",10000)</f>
        <v>0</v>
      </c>
      <c r="N1643" s="17">
        <f>[1]!s_val_ev(A1643,"",100000000)</f>
        <v>67.619418948000003</v>
      </c>
      <c r="O1643" s="17">
        <f>[1]!share_freesharesmv(A1643,"",100000000)</f>
        <v>36.723827267000004</v>
      </c>
      <c r="P1643" s="17">
        <f ca="1">[1]!s_dq_amount_btin(A1643,TODAY()-1,100000000)</f>
        <v>0.49061687999999998</v>
      </c>
      <c r="Q1643" s="17">
        <f ca="1">[1]!s_dq_turn(A1643,TODAY()-1)</f>
        <v>0.89636092481084662</v>
      </c>
      <c r="R1643" s="2">
        <f>[1]!s_pq_amount(A1643,"20260101","",100000000)</f>
        <v>138.16035203000001</v>
      </c>
      <c r="S1643" s="2">
        <f>[1]!s_pq_avgamount(A1643,"20260101","",100000000)</f>
        <v>1.267526165412844</v>
      </c>
      <c r="T1643" s="17">
        <f>[1]!s_ipo_dilutedpe(A1643)</f>
        <v>35.9</v>
      </c>
      <c r="U1643" s="12">
        <f>[1]!s_ipo_collection_total(A1643,100000000)</f>
        <v>3.6</v>
      </c>
      <c r="V1643" s="18">
        <f>[1]!s_val_pe_ttm(A1643,"")</f>
        <v>24.951238632202148</v>
      </c>
    </row>
    <row r="1644" spans="1:22" x14ac:dyDescent="0.3">
      <c r="A1644" s="12" t="s">
        <v>3835</v>
      </c>
      <c r="B1644" s="12" t="s">
        <v>3836</v>
      </c>
      <c r="C1644" s="16" t="str">
        <f>[1]!s_info_mkt(A1644)</f>
        <v>主板</v>
      </c>
      <c r="D1644" s="16" t="str">
        <f>[1]!s_ipo_listeddate(A1644)</f>
        <v>2023-11-07</v>
      </c>
      <c r="E1644" s="16" t="str">
        <f>[1]!s_info_industry_csrc2023(A1644,"",3)</f>
        <v>化学原料和化学制品制造业</v>
      </c>
      <c r="F1644" s="16">
        <f>[1]!s_is(A1644,83,"FY","YTD","20251231",1,"",100000000)</f>
        <v>17.1183236014</v>
      </c>
      <c r="G1644" s="16">
        <f>[1]!s_is(A1644,83,"FY","YTD","20241231",1,"",100000000)</f>
        <v>21.393913125200001</v>
      </c>
      <c r="H1644" s="16">
        <f>[1]!s_is(A1644,61,"FY","YTD","20251231",1,"",100000000)</f>
        <v>2.1020056812000001</v>
      </c>
      <c r="I1644" s="16">
        <f>[1]!s_is(A1644,61,"FY","YTD","20241231",1,"",100000000)</f>
        <v>2.1085923331999998</v>
      </c>
      <c r="J1644" s="16">
        <f>[1]!s_fa_roe(A1644,"20251231")</f>
        <v>10.131500000000001</v>
      </c>
      <c r="K1644" s="16">
        <f>[1]!s_stmnote_rdexp(A1644,"20251231",1,10000)</f>
        <v>4561.372633</v>
      </c>
      <c r="L1644" s="16">
        <f>[1]!s_margin_tradingbalance(A1644,"",10000)</f>
        <v>12770.1895</v>
      </c>
      <c r="M1644" s="16">
        <f>[1]!s_margin_seclendingbalance(A1644,"",10000)</f>
        <v>27.462599999999998</v>
      </c>
      <c r="N1644" s="17">
        <f>[1]!s_val_ev(A1644,"",100000000)</f>
        <v>44.938800000000001</v>
      </c>
      <c r="O1644" s="17">
        <f>[1]!share_freesharesmv(A1644,"",100000000)</f>
        <v>13.46395575</v>
      </c>
      <c r="P1644" s="17">
        <f ca="1">[1]!s_dq_amount_btin(A1644,TODAY()-1,100000000)</f>
        <v>0.28037837999999998</v>
      </c>
      <c r="Q1644" s="17">
        <f ca="1">[1]!s_dq_turn(A1644,TODAY()-1)</f>
        <v>1.811556087837273</v>
      </c>
      <c r="R1644" s="2">
        <f>[1]!s_pq_amount(A1644,"20260101","",100000000)</f>
        <v>73.8664852</v>
      </c>
      <c r="S1644" s="2">
        <f>[1]!s_pq_avgamount(A1644,"20260101","",100000000)</f>
        <v>0.67767417614678904</v>
      </c>
      <c r="T1644" s="17">
        <f>[1]!s_ipo_dilutedpe(A1644)</f>
        <v>26.28</v>
      </c>
      <c r="U1644" s="12">
        <f>[1]!s_ipo_collection_total(A1644,100000000)</f>
        <v>15.6816</v>
      </c>
      <c r="V1644" s="18">
        <f>[1]!s_val_pe_ttm(A1644,"")</f>
        <v>26.414239883422852</v>
      </c>
    </row>
    <row r="1645" spans="1:22" x14ac:dyDescent="0.3">
      <c r="A1645" s="12" t="s">
        <v>3837</v>
      </c>
      <c r="B1645" s="12" t="s">
        <v>3838</v>
      </c>
      <c r="C1645" s="16" t="str">
        <f>[1]!s_info_mkt(A1645)</f>
        <v>创业板</v>
      </c>
      <c r="D1645" s="16" t="str">
        <f>[1]!s_ipo_listeddate(A1645)</f>
        <v>2024-11-22</v>
      </c>
      <c r="E1645" s="16" t="str">
        <f>[1]!s_info_industry_csrc2023(A1645,"",3)</f>
        <v>计算机、通信和其他电子设备制造业</v>
      </c>
      <c r="F1645" s="16">
        <f>[1]!s_is(A1645,83,"FY","YTD","20251231",1,"",100000000)</f>
        <v>51.489589985500004</v>
      </c>
      <c r="G1645" s="16">
        <f>[1]!s_is(A1645,83,"FY","YTD","20241231",1,"",100000000)</f>
        <v>39.050689745700005</v>
      </c>
      <c r="H1645" s="16">
        <f>[1]!s_is(A1645,61,"FY","YTD","20251231",1,"",100000000)</f>
        <v>2.9346525438</v>
      </c>
      <c r="I1645" s="16">
        <f>[1]!s_is(A1645,61,"FY","YTD","20241231",1,"",100000000)</f>
        <v>2.3312874031999997</v>
      </c>
      <c r="J1645" s="16">
        <f>[1]!s_fa_roe(A1645,"20251231")</f>
        <v>11.913500000000001</v>
      </c>
      <c r="K1645" s="16">
        <f>[1]!s_stmnote_rdexp(A1645,"20251231",1,10000)</f>
        <v>17204.376783</v>
      </c>
      <c r="L1645" s="16">
        <f>[1]!s_margin_tradingbalance(A1645,"",10000)</f>
        <v>16911.562699999999</v>
      </c>
      <c r="M1645" s="16">
        <f>[1]!s_margin_seclendingbalance(A1645,"",10000)</f>
        <v>48.432099999999998</v>
      </c>
      <c r="N1645" s="17">
        <f>[1]!s_val_ev(A1645,"",100000000)</f>
        <v>103.83050825559999</v>
      </c>
      <c r="O1645" s="17">
        <f>[1]!share_freesharesmv(A1645,"",100000000)</f>
        <v>29.086393344400001</v>
      </c>
      <c r="P1645" s="17">
        <f ca="1">[1]!s_dq_amount_btin(A1645,TODAY()-1,100000000)</f>
        <v>1.47591194</v>
      </c>
      <c r="Q1645" s="17">
        <f ca="1">[1]!s_dq_turn(A1645,TODAY()-1)</f>
        <v>4.1541330535300611</v>
      </c>
      <c r="R1645" s="2">
        <f>[1]!s_pq_amount(A1645,"20260101","",100000000)</f>
        <v>235.59693411999999</v>
      </c>
      <c r="S1645" s="2">
        <f>[1]!s_pq_avgamount(A1645,"20260101","",100000000)</f>
        <v>2.1614397625688073</v>
      </c>
      <c r="T1645" s="17">
        <f>[1]!s_ipo_dilutedpe(A1645)</f>
        <v>19.059999999999999</v>
      </c>
      <c r="U1645" s="12">
        <f>[1]!s_ipo_collection_total(A1645,100000000)</f>
        <v>11.919267</v>
      </c>
      <c r="V1645" s="18">
        <f>[1]!s_val_pe_ttm(A1645,"")</f>
        <v>34.159320831298828</v>
      </c>
    </row>
    <row r="1646" spans="1:22" x14ac:dyDescent="0.3">
      <c r="A1646" s="12" t="s">
        <v>3839</v>
      </c>
      <c r="B1646" s="12" t="s">
        <v>3840</v>
      </c>
      <c r="C1646" s="16" t="str">
        <f>[1]!s_info_mkt(A1646)</f>
        <v>主板</v>
      </c>
      <c r="D1646" s="16" t="str">
        <f>[1]!s_ipo_listeddate(A1646)</f>
        <v>2003-08-15</v>
      </c>
      <c r="E1646" s="16" t="str">
        <f>[1]!s_info_industry_csrc2023(A1646,"",3)</f>
        <v>汽车制造业</v>
      </c>
      <c r="F1646" s="16">
        <f>[1]!s_is(A1646,83,"FY","YTD","20251231",1,"",100000000)</f>
        <v>198.3589935329</v>
      </c>
      <c r="G1646" s="16">
        <f>[1]!s_is(A1646,83,"FY","YTD","20241231",1,"",100000000)</f>
        <v>188.37431917810002</v>
      </c>
      <c r="H1646" s="16">
        <f>[1]!s_is(A1646,61,"FY","YTD","20251231",1,"",100000000)</f>
        <v>8.3507492365000004</v>
      </c>
      <c r="I1646" s="16">
        <f>[1]!s_is(A1646,61,"FY","YTD","20241231",1,"",100000000)</f>
        <v>6.5543235689000001</v>
      </c>
      <c r="J1646" s="16">
        <f>[1]!s_fa_roe(A1646,"20251231")</f>
        <v>10.760400000000001</v>
      </c>
      <c r="K1646" s="16">
        <f>[1]!s_stmnote_rdexp(A1646,"20251231",1,10000)</f>
        <v>91811.688049000004</v>
      </c>
      <c r="L1646" s="16">
        <f>[1]!s_margin_tradingbalance(A1646,"",10000)</f>
        <v>58298.480600000003</v>
      </c>
      <c r="M1646" s="16">
        <f>[1]!s_margin_seclendingbalance(A1646,"",10000)</f>
        <v>282.27050000000003</v>
      </c>
      <c r="N1646" s="17">
        <f>[1]!s_val_ev(A1646,"",100000000)</f>
        <v>120.8782830359</v>
      </c>
      <c r="O1646" s="17">
        <f>[1]!share_freesharesmv(A1646,"",100000000)</f>
        <v>67.886851165800024</v>
      </c>
      <c r="P1646" s="17">
        <f ca="1">[1]!s_dq_amount_btin(A1646,TODAY()-1,100000000)</f>
        <v>2.3036013</v>
      </c>
      <c r="Q1646" s="17">
        <f ca="1">[1]!s_dq_turn(A1646,TODAY()-1)</f>
        <v>1.9237976292327523</v>
      </c>
      <c r="R1646" s="2">
        <f>[1]!s_pq_amount(A1646,"20260101","",100000000)</f>
        <v>315.48374137000002</v>
      </c>
      <c r="S1646" s="2">
        <f>[1]!s_pq_avgamount(A1646,"20260101","",100000000)</f>
        <v>2.8943462511009175</v>
      </c>
      <c r="T1646" s="17">
        <f>[1]!s_ipo_dilutedpe(A1646)</f>
        <v>14.26</v>
      </c>
      <c r="U1646" s="12">
        <f>[1]!s_ipo_collection_total(A1646,100000000)</f>
        <v>2.3664000000000001</v>
      </c>
      <c r="V1646" s="18">
        <f>[1]!s_val_pe_ttm(A1646,"")</f>
        <v>15.631144523620605</v>
      </c>
    </row>
    <row r="1647" spans="1:22" x14ac:dyDescent="0.3">
      <c r="A1647" s="12" t="s">
        <v>3841</v>
      </c>
      <c r="B1647" s="12" t="s">
        <v>3842</v>
      </c>
      <c r="C1647" s="16" t="str">
        <f>[1]!s_info_mkt(A1647)</f>
        <v>创业板</v>
      </c>
      <c r="D1647" s="16" t="str">
        <f>[1]!s_ipo_listeddate(A1647)</f>
        <v>2017-02-15</v>
      </c>
      <c r="E1647" s="16" t="str">
        <f>[1]!s_info_industry_csrc2023(A1647,"",3)</f>
        <v>商务服务业</v>
      </c>
      <c r="F1647" s="16">
        <f>[1]!s_is(A1647,83,"FY","YTD","20251231",1,"",100000000)</f>
        <v>3.4951065225</v>
      </c>
      <c r="G1647" s="16">
        <f>[1]!s_is(A1647,83,"FY","YTD","20241231",1,"",100000000)</f>
        <v>6.8309015553999997</v>
      </c>
      <c r="H1647" s="16">
        <f>[1]!s_is(A1647,61,"FY","YTD","20251231",1,"",100000000)</f>
        <v>-0.72494907730000002</v>
      </c>
      <c r="I1647" s="16">
        <f>[1]!s_is(A1647,61,"FY","YTD","20241231",1,"",100000000)</f>
        <v>-0.35091781770000002</v>
      </c>
      <c r="J1647" s="16">
        <f>[1]!s_fa_roe(A1647,"20251231")</f>
        <v>-15.6905</v>
      </c>
      <c r="K1647" s="16">
        <f>[1]!s_stmnote_rdexp(A1647,"20251231",1,10000)</f>
        <v>443.00505199999998</v>
      </c>
      <c r="L1647" s="16">
        <f>[1]!s_margin_tradingbalance(A1647,"",10000)</f>
        <v>15243.736800000001</v>
      </c>
      <c r="M1647" s="16">
        <f>[1]!s_margin_seclendingbalance(A1647,"",10000)</f>
        <v>0</v>
      </c>
      <c r="N1647" s="17">
        <f>[1]!s_val_ev(A1647,"",100000000)</f>
        <v>21.793632123600002</v>
      </c>
      <c r="O1647" s="17">
        <f>[1]!share_freesharesmv(A1647,"",100000000)</f>
        <v>17.241025691100003</v>
      </c>
      <c r="P1647" s="17">
        <f ca="1">[1]!s_dq_amount_btin(A1647,TODAY()-1,100000000)</f>
        <v>0.58783909999999995</v>
      </c>
      <c r="Q1647" s="17">
        <f ca="1">[1]!s_dq_turn(A1647,TODAY()-1)</f>
        <v>2.7152040858014974</v>
      </c>
      <c r="R1647" s="2">
        <f>[1]!s_pq_amount(A1647,"20260101","",100000000)</f>
        <v>301.62377033000001</v>
      </c>
      <c r="S1647" s="2">
        <f>[1]!s_pq_avgamount(A1647,"20260101","",100000000)</f>
        <v>2.7671905534862389</v>
      </c>
      <c r="T1647" s="17">
        <f>[1]!s_ipo_dilutedpe(A1647)</f>
        <v>22.98</v>
      </c>
      <c r="U1647" s="12">
        <f>[1]!s_ipo_collection_total(A1647,100000000)</f>
        <v>2.9051999999999998</v>
      </c>
      <c r="V1647" s="18">
        <f>[1]!s_val_pe_ttm(A1647,"")</f>
        <v>-24.717061996459961</v>
      </c>
    </row>
    <row r="1648" spans="1:22" x14ac:dyDescent="0.3">
      <c r="A1648" s="12" t="s">
        <v>3843</v>
      </c>
      <c r="B1648" s="12" t="s">
        <v>3844</v>
      </c>
      <c r="C1648" s="16" t="str">
        <f>[1]!s_info_mkt(A1648)</f>
        <v>主板</v>
      </c>
      <c r="D1648" s="16" t="str">
        <f>[1]!s_ipo_listeddate(A1648)</f>
        <v>1993-10-18</v>
      </c>
      <c r="E1648" s="16" t="str">
        <f>[1]!s_info_industry_csrc2023(A1648,"",3)</f>
        <v>医药制造业</v>
      </c>
      <c r="F1648" s="16">
        <f>[1]!s_is(A1648,83,"FY","YTD","20251231",1,"",100000000)</f>
        <v>63.607585551099994</v>
      </c>
      <c r="G1648" s="16">
        <f>[1]!s_is(A1648,83,"FY","YTD","20241231",1,"",100000000)</f>
        <v>66.997051652600007</v>
      </c>
      <c r="H1648" s="16">
        <f>[1]!s_is(A1648,61,"FY","YTD","20251231",1,"",100000000)</f>
        <v>-8.4169923878000006</v>
      </c>
      <c r="I1648" s="16">
        <f>[1]!s_is(A1648,61,"FY","YTD","20241231",1,"",100000000)</f>
        <v>2.3007344944999999</v>
      </c>
      <c r="J1648" s="16">
        <f>[1]!s_fa_roe(A1648,"20251231")</f>
        <v>-4.9391999999999996</v>
      </c>
      <c r="K1648" s="16">
        <f>[1]!s_stmnote_rdexp(A1648,"20251231",1,10000)</f>
        <v>27518.171870999999</v>
      </c>
      <c r="L1648" s="16">
        <f>[1]!s_margin_tradingbalance(A1648,"",10000)</f>
        <v>32473.392899999999</v>
      </c>
      <c r="M1648" s="16">
        <f>[1]!s_margin_seclendingbalance(A1648,"",10000)</f>
        <v>74.930000000000007</v>
      </c>
      <c r="N1648" s="17">
        <f>[1]!s_val_ev(A1648,"",100000000)</f>
        <v>79.362801039000004</v>
      </c>
      <c r="O1648" s="17">
        <f>[1]!share_freesharesmv(A1648,"",100000000)</f>
        <v>37.420938918000004</v>
      </c>
      <c r="P1648" s="17">
        <f ca="1">[1]!s_dq_amount_btin(A1648,TODAY()-1,100000000)</f>
        <v>1.10174521</v>
      </c>
      <c r="Q1648" s="17">
        <f ca="1">[1]!s_dq_turn(A1648,TODAY()-1)</f>
        <v>1.6146349466310925</v>
      </c>
      <c r="R1648" s="2">
        <f>[1]!s_pq_amount(A1648,"20260101","",100000000)</f>
        <v>187.27423664</v>
      </c>
      <c r="S1648" s="2">
        <f>[1]!s_pq_avgamount(A1648,"20260101","",100000000)</f>
        <v>1.7181122627522936</v>
      </c>
      <c r="T1648" s="17">
        <f>[1]!s_ipo_dilutedpe(A1648)</f>
        <v>0</v>
      </c>
      <c r="U1648" s="12">
        <f>[1]!s_ipo_collection_total(A1648,100000000)</f>
        <v>1.44</v>
      </c>
      <c r="V1648" s="18">
        <f>[1]!s_val_pe_ttm(A1648,"")</f>
        <v>-8.4472007751464844</v>
      </c>
    </row>
    <row r="1649" spans="1:22" x14ac:dyDescent="0.3">
      <c r="A1649" s="12" t="s">
        <v>3845</v>
      </c>
      <c r="B1649" s="12" t="s">
        <v>3846</v>
      </c>
      <c r="C1649" s="16" t="str">
        <f>[1]!s_info_mkt(A1649)</f>
        <v>主板</v>
      </c>
      <c r="D1649" s="16" t="str">
        <f>[1]!s_ipo_listeddate(A1649)</f>
        <v>2010-05-25</v>
      </c>
      <c r="E1649" s="16" t="str">
        <f>[1]!s_info_industry_csrc2023(A1649,"",3)</f>
        <v>医药制造业</v>
      </c>
      <c r="F1649" s="16">
        <f>[1]!s_is(A1649,83,"FY","YTD","20251231",1,"",100000000)</f>
        <v>10.3875665894</v>
      </c>
      <c r="G1649" s="16">
        <f>[1]!s_is(A1649,83,"FY","YTD","20241231",1,"",100000000)</f>
        <v>10.0446946229</v>
      </c>
      <c r="H1649" s="16">
        <f>[1]!s_is(A1649,61,"FY","YTD","20251231",1,"",100000000)</f>
        <v>1.9812044874000001</v>
      </c>
      <c r="I1649" s="16">
        <f>[1]!s_is(A1649,61,"FY","YTD","20241231",1,"",100000000)</f>
        <v>2.2024440911000003</v>
      </c>
      <c r="J1649" s="16">
        <f>[1]!s_fa_roe(A1649,"20251231")</f>
        <v>8.6433999999999997</v>
      </c>
      <c r="K1649" s="16">
        <f>[1]!s_stmnote_rdexp(A1649,"20251231",1,10000)</f>
        <v>3903.7413820000002</v>
      </c>
      <c r="L1649" s="16">
        <f>[1]!s_margin_tradingbalance(A1649,"",10000)</f>
        <v>16615.6829</v>
      </c>
      <c r="M1649" s="16">
        <f>[1]!s_margin_seclendingbalance(A1649,"",10000)</f>
        <v>21.475999999999999</v>
      </c>
      <c r="N1649" s="17">
        <f>[1]!s_val_ev(A1649,"",100000000)</f>
        <v>29.839759999999998</v>
      </c>
      <c r="O1649" s="17">
        <f>[1]!share_freesharesmv(A1649,"",100000000)</f>
        <v>16.950241492300002</v>
      </c>
      <c r="P1649" s="17">
        <f ca="1">[1]!s_dq_amount_btin(A1649,TODAY()-1,100000000)</f>
        <v>0.35997676000000001</v>
      </c>
      <c r="Q1649" s="17">
        <f ca="1">[1]!s_dq_turn(A1649,TODAY()-1)</f>
        <v>1.2244640400124536</v>
      </c>
      <c r="R1649" s="2">
        <f>[1]!s_pq_amount(A1649,"20260101","",100000000)</f>
        <v>126.41628267999999</v>
      </c>
      <c r="S1649" s="2">
        <f>[1]!s_pq_avgamount(A1649,"20260101","",100000000)</f>
        <v>1.1597824099082568</v>
      </c>
      <c r="T1649" s="17">
        <f>[1]!s_ipo_dilutedpe(A1649)</f>
        <v>55.08</v>
      </c>
      <c r="U1649" s="12">
        <f>[1]!s_ipo_collection_total(A1649,100000000)</f>
        <v>6.8019999999999996</v>
      </c>
      <c r="V1649" s="18">
        <f>[1]!s_val_pe_ttm(A1649,"")</f>
        <v>13.246237754821777</v>
      </c>
    </row>
    <row r="1650" spans="1:22" x14ac:dyDescent="0.3">
      <c r="A1650" s="12" t="s">
        <v>3847</v>
      </c>
      <c r="B1650" s="12" t="s">
        <v>3848</v>
      </c>
      <c r="C1650" s="16" t="str">
        <f>[1]!s_info_mkt(A1650)</f>
        <v>科创板</v>
      </c>
      <c r="D1650" s="16" t="str">
        <f>[1]!s_ipo_listeddate(A1650)</f>
        <v>2024-03-13</v>
      </c>
      <c r="E1650" s="16" t="str">
        <f>[1]!s_info_industry_csrc2023(A1650,"",3)</f>
        <v>软件和信息技术服务业</v>
      </c>
      <c r="F1650" s="16">
        <f>[1]!s_is(A1650,83,"FY","YTD","20251231",1,"",100000000)</f>
        <v>1.4855437303999999</v>
      </c>
      <c r="G1650" s="16">
        <f>[1]!s_is(A1650,83,"FY","YTD","20241231",1,"",100000000)</f>
        <v>1.9425369838</v>
      </c>
      <c r="H1650" s="16">
        <f>[1]!s_is(A1650,61,"FY","YTD","20251231",1,"",100000000)</f>
        <v>-0.27668618249999999</v>
      </c>
      <c r="I1650" s="16">
        <f>[1]!s_is(A1650,61,"FY","YTD","20241231",1,"",100000000)</f>
        <v>0.38716796740000003</v>
      </c>
      <c r="J1650" s="16">
        <f>[1]!s_fa_roe(A1650,"20251231")</f>
        <v>-3.4956</v>
      </c>
      <c r="K1650" s="16">
        <f>[1]!s_stmnote_rdexp(A1650,"20251231",1,10000)</f>
        <v>7178.7089550000001</v>
      </c>
      <c r="L1650" s="16">
        <f>[1]!s_margin_tradingbalance(A1650,"",10000)</f>
        <v>4803.4234999999999</v>
      </c>
      <c r="M1650" s="16">
        <f>[1]!s_margin_seclendingbalance(A1650,"",10000)</f>
        <v>0</v>
      </c>
      <c r="N1650" s="17">
        <f>[1]!s_val_ev(A1650,"",100000000)</f>
        <v>16.993265324399999</v>
      </c>
      <c r="O1650" s="17">
        <f>[1]!share_freesharesmv(A1650,"",100000000)</f>
        <v>8.5528917468000003</v>
      </c>
      <c r="P1650" s="17">
        <f ca="1">[1]!s_dq_amount_btin(A1650,TODAY()-1,100000000)</f>
        <v>0.27377453000000002</v>
      </c>
      <c r="Q1650" s="17">
        <f ca="1">[1]!s_dq_turn(A1650,TODAY()-1)</f>
        <v>2.5695752737713109</v>
      </c>
      <c r="R1650" s="2">
        <f>[1]!s_pq_amount(A1650,"20260101","",100000000)</f>
        <v>31.431893280000001</v>
      </c>
      <c r="S1650" s="2">
        <f>[1]!s_pq_avgamount(A1650,"20260101","",100000000)</f>
        <v>0.28836599339449542</v>
      </c>
      <c r="T1650" s="17">
        <f>[1]!s_ipo_dilutedpe(A1650)</f>
        <v>49.01</v>
      </c>
      <c r="U1650" s="12">
        <f>[1]!s_ipo_collection_total(A1650,100000000)</f>
        <v>4.7692561334999999</v>
      </c>
      <c r="V1650" s="18">
        <f>[1]!s_val_pe_ttm(A1650,"")</f>
        <v>-46.86395263671875</v>
      </c>
    </row>
    <row r="1651" spans="1:22" x14ac:dyDescent="0.3">
      <c r="A1651" s="12" t="s">
        <v>3849</v>
      </c>
      <c r="B1651" s="12" t="s">
        <v>3850</v>
      </c>
      <c r="C1651" s="16" t="str">
        <f>[1]!s_info_mkt(A1651)</f>
        <v>科创板</v>
      </c>
      <c r="D1651" s="16" t="str">
        <f>[1]!s_ipo_listeddate(A1651)</f>
        <v>2020-08-18</v>
      </c>
      <c r="E1651" s="16" t="str">
        <f>[1]!s_info_industry_csrc2023(A1651,"",3)</f>
        <v>计算机、通信和其他电子设备制造业</v>
      </c>
      <c r="F1651" s="16">
        <f>[1]!s_is(A1651,83,"FY","YTD","20251231",1,"",100000000)</f>
        <v>52.278288104300003</v>
      </c>
      <c r="G1651" s="16">
        <f>[1]!s_is(A1651,83,"FY","YTD","20241231",1,"",100000000)</f>
        <v>33.615410425500002</v>
      </c>
      <c r="H1651" s="16">
        <f>[1]!s_is(A1651,61,"FY","YTD","20251231",1,"",100000000)</f>
        <v>2.4032762048</v>
      </c>
      <c r="I1651" s="16">
        <f>[1]!s_is(A1651,61,"FY","YTD","20241231",1,"",100000000)</f>
        <v>0.50320174620000002</v>
      </c>
      <c r="J1651" s="16">
        <f>[1]!s_fa_roe(A1651,"20251231")</f>
        <v>9.0581999999999994</v>
      </c>
      <c r="K1651" s="16">
        <f>[1]!s_stmnote_rdexp(A1651,"20251231",1,10000)</f>
        <v>26478.944652999999</v>
      </c>
      <c r="L1651" s="16">
        <f>[1]!s_margin_tradingbalance(A1651,"",10000)</f>
        <v>84927.498000000007</v>
      </c>
      <c r="M1651" s="16">
        <f>[1]!s_margin_seclendingbalance(A1651,"",10000)</f>
        <v>1441.6658</v>
      </c>
      <c r="N1651" s="17">
        <f>[1]!s_val_ev(A1651,"",100000000)</f>
        <v>933.66635473999997</v>
      </c>
      <c r="O1651" s="17">
        <f>[1]!share_freesharesmv(A1651,"",100000000)</f>
        <v>433.25341273999999</v>
      </c>
      <c r="P1651" s="17">
        <f ca="1">[1]!s_dq_amount_btin(A1651,TODAY()-1,100000000)</f>
        <v>30.300924770000002</v>
      </c>
      <c r="Q1651" s="17">
        <f ca="1">[1]!s_dq_turn(A1651,TODAY()-1)</f>
        <v>3.3750293742538338</v>
      </c>
      <c r="R1651" s="2">
        <f>[1]!s_pq_amount(A1651,"20260101","",100000000)</f>
        <v>1244.4823163000001</v>
      </c>
      <c r="S1651" s="2">
        <f>[1]!s_pq_avgamount(A1651,"20260101","",100000000)</f>
        <v>11.417268956880735</v>
      </c>
      <c r="T1651" s="17">
        <f>[1]!s_ipo_dilutedpe(A1651)</f>
        <v>55.24</v>
      </c>
      <c r="U1651" s="12">
        <f>[1]!s_ipo_collection_total(A1651,100000000)</f>
        <v>19.1036</v>
      </c>
      <c r="V1651" s="18">
        <f>[1]!s_val_pe_ttm(A1651,"")</f>
        <v>252.79347229003906</v>
      </c>
    </row>
    <row r="1652" spans="1:22" x14ac:dyDescent="0.3">
      <c r="A1652" s="12" t="s">
        <v>3851</v>
      </c>
      <c r="B1652" s="12" t="s">
        <v>3852</v>
      </c>
      <c r="C1652" s="16" t="str">
        <f>[1]!s_info_mkt(A1652)</f>
        <v>主板</v>
      </c>
      <c r="D1652" s="16" t="str">
        <f>[1]!s_ipo_listeddate(A1652)</f>
        <v>2015-03-25</v>
      </c>
      <c r="E1652" s="16" t="str">
        <f>[1]!s_info_industry_csrc2023(A1652,"",3)</f>
        <v>食品制造业</v>
      </c>
      <c r="F1652" s="16">
        <f>[1]!s_is(A1652,83,"FY","YTD","20251231",1,"",100000000)</f>
        <v>24.695985658600001</v>
      </c>
      <c r="G1652" s="16">
        <f>[1]!s_is(A1652,83,"FY","YTD","20241231",1,"",100000000)</f>
        <v>26.836354142099999</v>
      </c>
      <c r="H1652" s="16">
        <f>[1]!s_is(A1652,61,"FY","YTD","20251231",1,"",100000000)</f>
        <v>0.86746478409999994</v>
      </c>
      <c r="I1652" s="16">
        <f>[1]!s_is(A1652,61,"FY","YTD","20241231",1,"",100000000)</f>
        <v>1.5907632076</v>
      </c>
      <c r="J1652" s="16">
        <f>[1]!s_fa_roe(A1652,"20251231")</f>
        <v>2.6516999999999999</v>
      </c>
      <c r="K1652" s="16">
        <f>[1]!s_stmnote_rdexp(A1652,"20251231",1,10000)</f>
        <v>2680.9019739999999</v>
      </c>
      <c r="L1652" s="16">
        <f>[1]!s_margin_tradingbalance(A1652,"",10000)</f>
        <v>0</v>
      </c>
      <c r="M1652" s="16">
        <f>[1]!s_margin_seclendingbalance(A1652,"",10000)</f>
        <v>0</v>
      </c>
      <c r="N1652" s="17">
        <f>[1]!s_val_ev(A1652,"",100000000)</f>
        <v>52.439033250400001</v>
      </c>
      <c r="O1652" s="17">
        <f>[1]!share_freesharesmv(A1652,"",100000000)</f>
        <v>32.883269716800001</v>
      </c>
      <c r="P1652" s="17">
        <f ca="1">[1]!s_dq_amount_btin(A1652,TODAY()-1,100000000)</f>
        <v>4.8103612800000004</v>
      </c>
      <c r="Q1652" s="17">
        <f ca="1">[1]!s_dq_turn(A1652,TODAY()-1)</f>
        <v>9.0368174740594647</v>
      </c>
      <c r="R1652" s="2">
        <f>[1]!s_pq_amount(A1652,"20260101","",100000000)</f>
        <v>96.989642309999994</v>
      </c>
      <c r="S1652" s="2">
        <f>[1]!s_pq_avgamount(A1652,"20260101","",100000000)</f>
        <v>0.88981323220183495</v>
      </c>
      <c r="T1652" s="17">
        <f>[1]!s_ipo_dilutedpe(A1652)</f>
        <v>22.61</v>
      </c>
      <c r="U1652" s="12">
        <f>[1]!s_ipo_collection_total(A1652,100000000)</f>
        <v>8.1880000000000006</v>
      </c>
      <c r="V1652" s="18">
        <f>[1]!s_val_pe_ttm(A1652,"")</f>
        <v>59.911262512207031</v>
      </c>
    </row>
    <row r="1653" spans="1:22" x14ac:dyDescent="0.3">
      <c r="A1653" s="12" t="s">
        <v>3853</v>
      </c>
      <c r="B1653" s="12" t="s">
        <v>3854</v>
      </c>
      <c r="C1653" s="16" t="str">
        <f>[1]!s_info_mkt(A1653)</f>
        <v>主板</v>
      </c>
      <c r="D1653" s="16" t="str">
        <f>[1]!s_ipo_listeddate(A1653)</f>
        <v>2017-07-31</v>
      </c>
      <c r="E1653" s="16" t="str">
        <f>[1]!s_info_industry_csrc2023(A1653,"",3)</f>
        <v>零售业</v>
      </c>
      <c r="F1653" s="16">
        <f>[1]!s_is(A1653,83,"FY","YTD","20251231",1,"",100000000)</f>
        <v>275.02188411029999</v>
      </c>
      <c r="G1653" s="16">
        <f>[1]!s_is(A1653,83,"FY","YTD","20241231",1,"",100000000)</f>
        <v>264.9654700232</v>
      </c>
      <c r="H1653" s="16">
        <f>[1]!s_is(A1653,61,"FY","YTD","20251231",1,"",100000000)</f>
        <v>12.352462149000001</v>
      </c>
      <c r="I1653" s="16">
        <f>[1]!s_is(A1653,61,"FY","YTD","20241231",1,"",100000000)</f>
        <v>9.1475495091999992</v>
      </c>
      <c r="J1653" s="16">
        <f>[1]!s_fa_roe(A1653,"20251231")</f>
        <v>17.3185</v>
      </c>
      <c r="K1653" s="16">
        <f>[1]!s_stmnote_rdexp(A1653,"20251231",1,10000)</f>
        <v>6846.7082900000005</v>
      </c>
      <c r="L1653" s="16">
        <f>[1]!s_margin_tradingbalance(A1653,"",10000)</f>
        <v>21325.417300000001</v>
      </c>
      <c r="M1653" s="16">
        <f>[1]!s_margin_seclendingbalance(A1653,"",10000)</f>
        <v>359.17599999999999</v>
      </c>
      <c r="N1653" s="17">
        <f>[1]!s_val_ev(A1653,"",100000000)</f>
        <v>183.92500498000001</v>
      </c>
      <c r="O1653" s="17">
        <f>[1]!share_freesharesmv(A1653,"",100000000)</f>
        <v>72.662498930999988</v>
      </c>
      <c r="P1653" s="17">
        <f ca="1">[1]!s_dq_amount_btin(A1653,TODAY()-1,100000000)</f>
        <v>0.93122769999999999</v>
      </c>
      <c r="Q1653" s="17">
        <f ca="1">[1]!s_dq_turn(A1653,TODAY()-1)</f>
        <v>0.50883997018337335</v>
      </c>
      <c r="R1653" s="2">
        <f>[1]!s_pq_amount(A1653,"20260101","",100000000)</f>
        <v>125.10340275</v>
      </c>
      <c r="S1653" s="2">
        <f>[1]!s_pq_avgamount(A1653,"20260101","",100000000)</f>
        <v>1.1477376399082568</v>
      </c>
      <c r="T1653" s="17">
        <f>[1]!s_ipo_dilutedpe(A1653)</f>
        <v>22.99</v>
      </c>
      <c r="U1653" s="12">
        <f>[1]!s_ipo_collection_total(A1653,100000000)</f>
        <v>9.8904720000000008</v>
      </c>
      <c r="V1653" s="18">
        <f>[1]!s_val_pe_ttm(A1653,"")</f>
        <v>14.297755241394043</v>
      </c>
    </row>
    <row r="1654" spans="1:22" x14ac:dyDescent="0.3">
      <c r="A1654" s="12" t="s">
        <v>3855</v>
      </c>
      <c r="B1654" s="12" t="s">
        <v>3856</v>
      </c>
      <c r="C1654" s="16" t="str">
        <f>[1]!s_info_mkt(A1654)</f>
        <v>主板</v>
      </c>
      <c r="D1654" s="16" t="str">
        <f>[1]!s_ipo_listeddate(A1654)</f>
        <v>2016-04-15</v>
      </c>
      <c r="E1654" s="16" t="str">
        <f>[1]!s_info_industry_csrc2023(A1654,"",3)</f>
        <v>医药制造业</v>
      </c>
      <c r="F1654" s="16">
        <f>[1]!s_is(A1654,83,"FY","YTD","20251231",1,"",100000000)</f>
        <v>22.7345765102</v>
      </c>
      <c r="G1654" s="16">
        <f>[1]!s_is(A1654,83,"FY","YTD","20241231",1,"",100000000)</f>
        <v>26.473651062600002</v>
      </c>
      <c r="H1654" s="16">
        <f>[1]!s_is(A1654,61,"FY","YTD","20251231",1,"",100000000)</f>
        <v>-2.8858020299000002</v>
      </c>
      <c r="I1654" s="16">
        <f>[1]!s_is(A1654,61,"FY","YTD","20241231",1,"",100000000)</f>
        <v>-9.6549616350999994</v>
      </c>
      <c r="J1654" s="16">
        <f>[1]!s_fa_roe(A1654,"20251231")</f>
        <v>-22.666499999999999</v>
      </c>
      <c r="K1654" s="16">
        <f>[1]!s_stmnote_rdexp(A1654,"20251231",1,10000)</f>
        <v>10748.392644</v>
      </c>
      <c r="L1654" s="16">
        <f>[1]!s_margin_tradingbalance(A1654,"",10000)</f>
        <v>0</v>
      </c>
      <c r="M1654" s="16">
        <f>[1]!s_margin_seclendingbalance(A1654,"",10000)</f>
        <v>0</v>
      </c>
      <c r="N1654" s="17">
        <f>[1]!s_val_ev(A1654,"",100000000)</f>
        <v>43.503539439999997</v>
      </c>
      <c r="O1654" s="17">
        <f>[1]!share_freesharesmv(A1654,"",100000000)</f>
        <v>26.936796319999999</v>
      </c>
      <c r="P1654" s="17">
        <f ca="1">[1]!s_dq_amount_btin(A1654,TODAY()-1,100000000)</f>
        <v>0.50770479999999996</v>
      </c>
      <c r="Q1654" s="17">
        <f ca="1">[1]!s_dq_turn(A1654,TODAY()-1)</f>
        <v>1.1749281702641532</v>
      </c>
      <c r="R1654" s="2">
        <f>[1]!s_pq_amount(A1654,"20260101","",100000000)</f>
        <v>123.07424254999999</v>
      </c>
      <c r="S1654" s="2">
        <f>[1]!s_pq_avgamount(A1654,"20260101","",100000000)</f>
        <v>1.1291214912844036</v>
      </c>
      <c r="T1654" s="17">
        <f>[1]!s_ipo_dilutedpe(A1654)</f>
        <v>14.64</v>
      </c>
      <c r="U1654" s="12">
        <f>[1]!s_ipo_collection_total(A1654,100000000)</f>
        <v>2.9925000000000002</v>
      </c>
      <c r="V1654" s="18">
        <f>[1]!s_val_pe_ttm(A1654,"")</f>
        <v>-16.107572555541992</v>
      </c>
    </row>
    <row r="1655" spans="1:22" x14ac:dyDescent="0.3">
      <c r="A1655" s="12" t="s">
        <v>3857</v>
      </c>
      <c r="B1655" s="12" t="s">
        <v>3858</v>
      </c>
      <c r="C1655" s="16" t="str">
        <f>[1]!s_info_mkt(A1655)</f>
        <v>主板</v>
      </c>
      <c r="D1655" s="16" t="str">
        <f>[1]!s_ipo_listeddate(A1655)</f>
        <v>2022-09-20</v>
      </c>
      <c r="E1655" s="16" t="str">
        <f>[1]!s_info_industry_csrc2023(A1655,"",3)</f>
        <v>金属制品业</v>
      </c>
      <c r="F1655" s="16">
        <f>[1]!s_is(A1655,83,"FY","YTD","20251231",1,"",100000000)</f>
        <v>11.809926452599999</v>
      </c>
      <c r="G1655" s="16">
        <f>[1]!s_is(A1655,83,"FY","YTD","20241231",1,"",100000000)</f>
        <v>15.337428698900002</v>
      </c>
      <c r="H1655" s="16">
        <f>[1]!s_is(A1655,61,"FY","YTD","20251231",1,"",100000000)</f>
        <v>2.2729779017</v>
      </c>
      <c r="I1655" s="16">
        <f>[1]!s_is(A1655,61,"FY","YTD","20241231",1,"",100000000)</f>
        <v>2.5516388407999999</v>
      </c>
      <c r="J1655" s="16">
        <f>[1]!s_fa_roe(A1655,"20251231")</f>
        <v>9.1834000000000007</v>
      </c>
      <c r="K1655" s="16">
        <f>[1]!s_stmnote_rdexp(A1655,"20251231",1,10000)</f>
        <v>5492.713495</v>
      </c>
      <c r="L1655" s="16">
        <f>[1]!s_margin_tradingbalance(A1655,"",10000)</f>
        <v>0</v>
      </c>
      <c r="M1655" s="16">
        <f>[1]!s_margin_seclendingbalance(A1655,"",10000)</f>
        <v>0</v>
      </c>
      <c r="N1655" s="17">
        <f>[1]!s_val_ev(A1655,"",100000000)</f>
        <v>71.95992720000001</v>
      </c>
      <c r="O1655" s="17">
        <f>[1]!share_freesharesmv(A1655,"",100000000)</f>
        <v>18.075299480000002</v>
      </c>
      <c r="P1655" s="17">
        <f ca="1">[1]!s_dq_amount_btin(A1655,TODAY()-1,100000000)</f>
        <v>1.9483493599999999</v>
      </c>
      <c r="Q1655" s="17">
        <f ca="1">[1]!s_dq_turn(A1655,TODAY()-1)</f>
        <v>6.2404674920955543</v>
      </c>
      <c r="R1655" s="2">
        <f>[1]!s_pq_amount(A1655,"20260101","",100000000)</f>
        <v>162.25072388000001</v>
      </c>
      <c r="S1655" s="2">
        <f>[1]!s_pq_avgamount(A1655,"20260101","",100000000)</f>
        <v>1.4885387511926607</v>
      </c>
      <c r="T1655" s="17">
        <f>[1]!s_ipo_dilutedpe(A1655)</f>
        <v>21.28</v>
      </c>
      <c r="U1655" s="12">
        <f>[1]!s_ipo_collection_total(A1655,100000000)</f>
        <v>11.98</v>
      </c>
      <c r="V1655" s="18">
        <f>[1]!s_val_pe_ttm(A1655,"")</f>
        <v>26.43525505065918</v>
      </c>
    </row>
    <row r="1656" spans="1:22" x14ac:dyDescent="0.3">
      <c r="A1656" s="12" t="s">
        <v>3859</v>
      </c>
      <c r="B1656" s="12" t="s">
        <v>3860</v>
      </c>
      <c r="C1656" s="16" t="str">
        <f>[1]!s_info_mkt(A1656)</f>
        <v>主板</v>
      </c>
      <c r="D1656" s="16" t="str">
        <f>[1]!s_ipo_listeddate(A1656)</f>
        <v>1996-11-20</v>
      </c>
      <c r="E1656" s="16" t="str">
        <f>[1]!s_info_industry_csrc2023(A1656,"",3)</f>
        <v>电力、热力生产和供应业</v>
      </c>
      <c r="F1656" s="16">
        <f>[1]!s_is(A1656,83,"FY","YTD","20251231",1,"",100000000)</f>
        <v>4.7196954472000003</v>
      </c>
      <c r="G1656" s="16">
        <f>[1]!s_is(A1656,83,"FY","YTD","20241231",1,"",100000000)</f>
        <v>3.4790186039999997</v>
      </c>
      <c r="H1656" s="16">
        <f>[1]!s_is(A1656,61,"FY","YTD","20251231",1,"",100000000)</f>
        <v>1.0911669634999999</v>
      </c>
      <c r="I1656" s="16">
        <f>[1]!s_is(A1656,61,"FY","YTD","20241231",1,"",100000000)</f>
        <v>0.30215988659999998</v>
      </c>
      <c r="J1656" s="16">
        <f>[1]!s_fa_roe(A1656,"20251231")</f>
        <v>3.2639</v>
      </c>
      <c r="K1656" s="16">
        <f>[1]!s_stmnote_rdexp(A1656,"20251231",1,10000)</f>
        <v>1921.2978230000001</v>
      </c>
      <c r="L1656" s="16">
        <f>[1]!s_margin_tradingbalance(A1656,"",10000)</f>
        <v>33651.779300000002</v>
      </c>
      <c r="M1656" s="16">
        <f>[1]!s_margin_seclendingbalance(A1656,"",10000)</f>
        <v>43.802</v>
      </c>
      <c r="N1656" s="17">
        <f>[1]!s_val_ev(A1656,"",100000000)</f>
        <v>78.650000000000006</v>
      </c>
      <c r="O1656" s="17">
        <f>[1]!share_freesharesmv(A1656,"",100000000)</f>
        <v>43.932635350999995</v>
      </c>
      <c r="P1656" s="17">
        <f ca="1">[1]!s_dq_amount_btin(A1656,TODAY()-1,100000000)</f>
        <v>2.8882793200000001</v>
      </c>
      <c r="Q1656" s="17">
        <f ca="1">[1]!s_dq_turn(A1656,TODAY()-1)</f>
        <v>3.6650968461538462</v>
      </c>
      <c r="R1656" s="2">
        <f>[1]!s_pq_amount(A1656,"20260101","",100000000)</f>
        <v>460.32280999</v>
      </c>
      <c r="S1656" s="2">
        <f>[1]!s_pq_avgamount(A1656,"20260101","",100000000)</f>
        <v>4.2231450457798161</v>
      </c>
      <c r="T1656" s="17">
        <f>[1]!s_ipo_dilutedpe(A1656)</f>
        <v>0</v>
      </c>
      <c r="U1656" s="12">
        <f>[1]!s_ipo_collection_total(A1656,100000000)</f>
        <v>1.7336</v>
      </c>
      <c r="V1656" s="18">
        <f>[1]!s_val_pe_ttm(A1656,"")</f>
        <v>60.1666259765625</v>
      </c>
    </row>
    <row r="1657" spans="1:22" x14ac:dyDescent="0.3">
      <c r="A1657" s="12" t="s">
        <v>3861</v>
      </c>
      <c r="B1657" s="12" t="s">
        <v>3862</v>
      </c>
      <c r="C1657" s="16" t="str">
        <f>[1]!s_info_mkt(A1657)</f>
        <v>主板</v>
      </c>
      <c r="D1657" s="16" t="str">
        <f>[1]!s_ipo_listeddate(A1657)</f>
        <v>1997-01-23</v>
      </c>
      <c r="E1657" s="16" t="str">
        <f>[1]!s_info_industry_csrc2023(A1657,"",3)</f>
        <v>有色金属冶炼和压延加工业</v>
      </c>
      <c r="F1657" s="16">
        <f>[1]!s_is(A1657,83,"FY","YTD","20251231",1,"",100000000)</f>
        <v>605.43580352449999</v>
      </c>
      <c r="G1657" s="16">
        <f>[1]!s_is(A1657,83,"FY","YTD","20241231",1,"",100000000)</f>
        <v>598.62362351410002</v>
      </c>
      <c r="H1657" s="16">
        <f>[1]!s_is(A1657,61,"FY","YTD","20251231",1,"",100000000)</f>
        <v>8.0175607952999997</v>
      </c>
      <c r="I1657" s="16">
        <f>[1]!s_is(A1657,61,"FY","YTD","20241231",1,"",100000000)</f>
        <v>10.818674939600001</v>
      </c>
      <c r="J1657" s="16">
        <f>[1]!s_fa_roe(A1657,"20251231")</f>
        <v>4.7617000000000003</v>
      </c>
      <c r="K1657" s="16">
        <f>[1]!s_stmnote_rdexp(A1657,"20251231",1,10000)</f>
        <v>50165.478599000002</v>
      </c>
      <c r="L1657" s="16">
        <f>[1]!s_margin_tradingbalance(A1657,"",10000)</f>
        <v>183804.239</v>
      </c>
      <c r="M1657" s="16">
        <f>[1]!s_margin_seclendingbalance(A1657,"",10000)</f>
        <v>597.43119999999999</v>
      </c>
      <c r="N1657" s="17">
        <f>[1]!s_val_ev(A1657,"",100000000)</f>
        <v>355.73791388580003</v>
      </c>
      <c r="O1657" s="17">
        <f>[1]!share_freesharesmv(A1657,"",100000000)</f>
        <v>248.795046351</v>
      </c>
      <c r="P1657" s="17">
        <f ca="1">[1]!s_dq_amount_btin(A1657,TODAY()-1,100000000)</f>
        <v>20.187010539999999</v>
      </c>
      <c r="Q1657" s="17">
        <f ca="1">[1]!s_dq_turn(A1657,TODAY()-1)</f>
        <v>5.6388956800744898</v>
      </c>
      <c r="R1657" s="2">
        <f>[1]!s_pq_amount(A1657,"20260101","",100000000)</f>
        <v>1778.70991798</v>
      </c>
      <c r="S1657" s="2">
        <f>[1]!s_pq_avgamount(A1657,"20260101","",100000000)</f>
        <v>16.318439614495414</v>
      </c>
      <c r="T1657" s="17">
        <f>[1]!s_ipo_dilutedpe(A1657)</f>
        <v>0</v>
      </c>
      <c r="U1657" s="12">
        <f>[1]!s_ipo_collection_total(A1657,100000000)</f>
        <v>1.44</v>
      </c>
      <c r="V1657" s="18">
        <f>[1]!s_val_pe_ttm(A1657,"")</f>
        <v>34.459457397460938</v>
      </c>
    </row>
    <row r="1658" spans="1:22" x14ac:dyDescent="0.3">
      <c r="A1658" s="12" t="s">
        <v>3863</v>
      </c>
      <c r="B1658" s="12" t="s">
        <v>3864</v>
      </c>
      <c r="C1658" s="16" t="str">
        <f>[1]!s_info_mkt(A1658)</f>
        <v>主板</v>
      </c>
      <c r="D1658" s="16" t="str">
        <f>[1]!s_ipo_listeddate(A1658)</f>
        <v>2007-12-05</v>
      </c>
      <c r="E1658" s="16" t="str">
        <f>[1]!s_info_industry_csrc2023(A1658,"",3)</f>
        <v>印刷和记录媒介复制业</v>
      </c>
      <c r="F1658" s="16">
        <f>[1]!s_is(A1658,83,"FY","YTD","20251231",1,"",100000000)</f>
        <v>29.8766597529</v>
      </c>
      <c r="G1658" s="16">
        <f>[1]!s_is(A1658,83,"FY","YTD","20241231",1,"",100000000)</f>
        <v>28.571633529099998</v>
      </c>
      <c r="H1658" s="16">
        <f>[1]!s_is(A1658,61,"FY","YTD","20251231",1,"",100000000)</f>
        <v>-3.4593997275000001</v>
      </c>
      <c r="I1658" s="16">
        <f>[1]!s_is(A1658,61,"FY","YTD","20241231",1,"",100000000)</f>
        <v>0.71985186180000005</v>
      </c>
      <c r="J1658" s="16">
        <f>[1]!s_fa_roe(A1658,"20251231")</f>
        <v>-5.4379</v>
      </c>
      <c r="K1658" s="16">
        <f>[1]!s_stmnote_rdexp(A1658,"20251231",1,10000)</f>
        <v>14162.123090000001</v>
      </c>
      <c r="L1658" s="16">
        <f>[1]!s_margin_tradingbalance(A1658,"",10000)</f>
        <v>26445.0592</v>
      </c>
      <c r="M1658" s="16">
        <f>[1]!s_margin_seclendingbalance(A1658,"",10000)</f>
        <v>33.840000000000003</v>
      </c>
      <c r="N1658" s="17">
        <f>[1]!s_val_ev(A1658,"",100000000)</f>
        <v>56.841949126799996</v>
      </c>
      <c r="O1658" s="17">
        <f>[1]!share_freesharesmv(A1658,"",100000000)</f>
        <v>44.012802245399996</v>
      </c>
      <c r="P1658" s="17">
        <f ca="1">[1]!s_dq_amount_btin(A1658,TODAY()-1,100000000)</f>
        <v>1.376603</v>
      </c>
      <c r="Q1658" s="17">
        <f ca="1">[1]!s_dq_turn(A1658,TODAY()-1)</f>
        <v>2.4719633532311569</v>
      </c>
      <c r="R1658" s="2">
        <f>[1]!s_pq_amount(A1658,"20260101","",100000000)</f>
        <v>92.182423060000005</v>
      </c>
      <c r="S1658" s="2">
        <f>[1]!s_pq_avgamount(A1658,"20260101","",100000000)</f>
        <v>0.84571030330275221</v>
      </c>
      <c r="T1658" s="17">
        <f>[1]!s_ipo_dilutedpe(A1658)</f>
        <v>29.98</v>
      </c>
      <c r="U1658" s="12">
        <f>[1]!s_ipo_collection_total(A1658,100000000)</f>
        <v>12.0015</v>
      </c>
      <c r="V1658" s="18">
        <f>[1]!s_val_pe_ttm(A1658,"")</f>
        <v>-15.116546630859375</v>
      </c>
    </row>
    <row r="1659" spans="1:22" x14ac:dyDescent="0.3">
      <c r="A1659" s="12" t="s">
        <v>3865</v>
      </c>
      <c r="B1659" s="12" t="s">
        <v>3866</v>
      </c>
      <c r="C1659" s="16" t="str">
        <f>[1]!s_info_mkt(A1659)</f>
        <v>主板</v>
      </c>
      <c r="D1659" s="16" t="str">
        <f>[1]!s_ipo_listeddate(A1659)</f>
        <v>1997-12-25</v>
      </c>
      <c r="E1659" s="16" t="str">
        <f>[1]!s_info_industry_csrc2023(A1659,"",3)</f>
        <v>黑色金属冶炼和压延加工业</v>
      </c>
      <c r="F1659" s="16">
        <f>[1]!s_is(A1659,83,"FY","YTD","20251231",1,"",100000000)</f>
        <v>960.52</v>
      </c>
      <c r="G1659" s="16">
        <f>[1]!s_is(A1659,83,"FY","YTD","20241231",1,"",100000000)</f>
        <v>1051.01</v>
      </c>
      <c r="H1659" s="16">
        <f>[1]!s_is(A1659,61,"FY","YTD","20251231",1,"",100000000)</f>
        <v>-40.68</v>
      </c>
      <c r="I1659" s="16">
        <f>[1]!s_is(A1659,61,"FY","YTD","20241231",1,"",100000000)</f>
        <v>-71.22</v>
      </c>
      <c r="J1659" s="16">
        <f>[1]!s_fa_roe(A1659,"20251231")</f>
        <v>-8.8861000000000008</v>
      </c>
      <c r="K1659" s="16">
        <f>[1]!s_stmnote_rdexp(A1659,"20251231",1,10000)</f>
        <v>383700</v>
      </c>
      <c r="L1659" s="16">
        <f>[1]!s_margin_tradingbalance(A1659,"",10000)</f>
        <v>29482.498899999999</v>
      </c>
      <c r="M1659" s="16">
        <f>[1]!s_margin_seclendingbalance(A1659,"",10000)</f>
        <v>273.80410000000001</v>
      </c>
      <c r="N1659" s="17">
        <f>[1]!s_val_ev(A1659,"",100000000)</f>
        <v>173.63583359056</v>
      </c>
      <c r="O1659" s="17">
        <f>[1]!share_freesharesmv(A1659,"",100000000)</f>
        <v>41.112198820000003</v>
      </c>
      <c r="P1659" s="17">
        <f ca="1">[1]!s_dq_amount_btin(A1659,TODAY()-1,100000000)</f>
        <v>0.62436597000000005</v>
      </c>
      <c r="Q1659" s="17">
        <f ca="1">[1]!s_dq_turn(A1659,TODAY()-1)</f>
        <v>0.39449295119922551</v>
      </c>
      <c r="R1659" s="2">
        <f>[1]!s_pq_amount(A1659,"20260101","",100000000)</f>
        <v>139.52925150999999</v>
      </c>
      <c r="S1659" s="2">
        <f>[1]!s_pq_avgamount(A1659,"20260101","",100000000)</f>
        <v>1.2800848762385322</v>
      </c>
      <c r="T1659" s="17">
        <f>[1]!s_ipo_dilutedpe(A1659)</f>
        <v>0</v>
      </c>
      <c r="U1659" s="12">
        <f>[1]!s_ipo_collection_total(A1659,100000000)</f>
        <v>11.7</v>
      </c>
      <c r="V1659" s="18">
        <f>[1]!s_val_pe_ttm(A1659,"")</f>
        <v>-3.7695519924163818</v>
      </c>
    </row>
    <row r="1660" spans="1:22" x14ac:dyDescent="0.3">
      <c r="A1660" s="12" t="s">
        <v>3867</v>
      </c>
      <c r="B1660" s="12" t="s">
        <v>3868</v>
      </c>
      <c r="C1660" s="16" t="str">
        <f>[1]!s_info_mkt(A1660)</f>
        <v>主板</v>
      </c>
      <c r="D1660" s="16" t="str">
        <f>[1]!s_ipo_listeddate(A1660)</f>
        <v>1997-05-09</v>
      </c>
      <c r="E1660" s="16" t="str">
        <f>[1]!s_info_industry_csrc2023(A1660,"",3)</f>
        <v>医药制造业</v>
      </c>
      <c r="F1660" s="16">
        <f>[1]!s_is(A1660,83,"FY","YTD","20251231",1,"",100000000)</f>
        <v>97.836009152700001</v>
      </c>
      <c r="G1660" s="16">
        <f>[1]!s_is(A1660,83,"FY","YTD","20241231",1,"",100000000)</f>
        <v>120.21863029209999</v>
      </c>
      <c r="H1660" s="16">
        <f>[1]!s_is(A1660,61,"FY","YTD","20251231",1,"",100000000)</f>
        <v>8.9067799715999989</v>
      </c>
      <c r="I1660" s="16">
        <f>[1]!s_is(A1660,61,"FY","YTD","20241231",1,"",100000000)</f>
        <v>10.3112169855</v>
      </c>
      <c r="J1660" s="16">
        <f>[1]!s_fa_roe(A1660,"20251231")</f>
        <v>13.618499999999999</v>
      </c>
      <c r="K1660" s="16">
        <f>[1]!s_stmnote_rdexp(A1660,"20251231",1,10000)</f>
        <v>65936.872229999994</v>
      </c>
      <c r="L1660" s="16">
        <f>[1]!s_margin_tradingbalance(A1660,"",10000)</f>
        <v>17809.599900000001</v>
      </c>
      <c r="M1660" s="16">
        <f>[1]!s_margin_seclendingbalance(A1660,"",10000)</f>
        <v>489.35160000000002</v>
      </c>
      <c r="N1660" s="17">
        <f>[1]!s_val_ev(A1660,"",100000000)</f>
        <v>189.63721339120002</v>
      </c>
      <c r="O1660" s="17">
        <f>[1]!share_freesharesmv(A1660,"",100000000)</f>
        <v>89.028751978900019</v>
      </c>
      <c r="P1660" s="17">
        <f ca="1">[1]!s_dq_amount_btin(A1660,TODAY()-1,100000000)</f>
        <v>1.18743972</v>
      </c>
      <c r="Q1660" s="17">
        <f ca="1">[1]!s_dq_turn(A1660,TODAY()-1)</f>
        <v>0.62413787057098258</v>
      </c>
      <c r="R1660" s="2">
        <f>[1]!s_pq_amount(A1660,"20260101","",100000000)</f>
        <v>203.80607674999999</v>
      </c>
      <c r="S1660" s="2">
        <f>[1]!s_pq_avgamount(A1660,"20260101","",100000000)</f>
        <v>1.8697805206422018</v>
      </c>
      <c r="T1660" s="17">
        <f>[1]!s_ipo_dilutedpe(A1660)</f>
        <v>0</v>
      </c>
      <c r="U1660" s="12">
        <f>[1]!s_ipo_collection_total(A1660,100000000)</f>
        <v>1.71</v>
      </c>
      <c r="V1660" s="18">
        <f>[1]!s_val_pe_ttm(A1660,"")</f>
        <v>21.280025482177734</v>
      </c>
    </row>
    <row r="1661" spans="1:22" x14ac:dyDescent="0.3">
      <c r="A1661" s="12" t="s">
        <v>3869</v>
      </c>
      <c r="B1661" s="12" t="s">
        <v>3870</v>
      </c>
      <c r="C1661" s="16" t="str">
        <f>[1]!s_info_mkt(A1661)</f>
        <v>主板</v>
      </c>
      <c r="D1661" s="16" t="str">
        <f>[1]!s_ipo_listeddate(A1661)</f>
        <v>2005-06-06</v>
      </c>
      <c r="E1661" s="16" t="str">
        <f>[1]!s_info_industry_csrc2023(A1661,"",3)</f>
        <v>计算机、通信和其他电子设备制造业</v>
      </c>
      <c r="F1661" s="16">
        <f>[1]!s_is(A1661,83,"FY","YTD","20251231",1,"",100000000)</f>
        <v>61.458230632700001</v>
      </c>
      <c r="G1661" s="16">
        <f>[1]!s_is(A1661,83,"FY","YTD","20241231",1,"",100000000)</f>
        <v>55.110738942099999</v>
      </c>
      <c r="H1661" s="16">
        <f>[1]!s_is(A1661,61,"FY","YTD","20251231",1,"",100000000)</f>
        <v>14.371247910399999</v>
      </c>
      <c r="I1661" s="16">
        <f>[1]!s_is(A1661,61,"FY","YTD","20241231",1,"",100000000)</f>
        <v>11.7931854551</v>
      </c>
      <c r="J1661" s="16">
        <f>[1]!s_fa_roe(A1661,"20251231")</f>
        <v>10.9992</v>
      </c>
      <c r="K1661" s="16">
        <f>[1]!s_stmnote_rdexp(A1661,"20251231",1,10000)</f>
        <v>150911.55903499998</v>
      </c>
      <c r="L1661" s="16">
        <f>[1]!s_margin_tradingbalance(A1661,"",10000)</f>
        <v>446250.05229999998</v>
      </c>
      <c r="M1661" s="16">
        <f>[1]!s_margin_seclendingbalance(A1661,"",10000)</f>
        <v>660.96</v>
      </c>
      <c r="N1661" s="17">
        <f>[1]!s_val_ev(A1661,"",100000000)</f>
        <v>683.01620001679998</v>
      </c>
      <c r="O1661" s="17">
        <f>[1]!share_freesharesmv(A1661,"",100000000)</f>
        <v>505.34213057860001</v>
      </c>
      <c r="P1661" s="17">
        <f ca="1">[1]!s_dq_amount_btin(A1661,TODAY()-1,100000000)</f>
        <v>31.747243300000001</v>
      </c>
      <c r="Q1661" s="17">
        <f ca="1">[1]!s_dq_turn(A1661,TODAY()-1)</f>
        <v>4.629491786190818</v>
      </c>
      <c r="R1661" s="2">
        <f>[1]!s_pq_amount(A1661,"20260101","",100000000)</f>
        <v>2224.50269329</v>
      </c>
      <c r="S1661" s="2">
        <f>[1]!s_pq_avgamount(A1661,"20260101","",100000000)</f>
        <v>22.024779141485148</v>
      </c>
      <c r="T1661" s="17">
        <f>[1]!s_ipo_dilutedpe(A1661)</f>
        <v>22.76</v>
      </c>
      <c r="U1661" s="12">
        <f>[1]!s_ipo_collection_total(A1661,100000000)</f>
        <v>1.1950000000000001</v>
      </c>
      <c r="V1661" s="18">
        <f>[1]!s_val_pe_ttm(A1661,"")</f>
        <v>41.341110229492188</v>
      </c>
    </row>
    <row r="1662" spans="1:22" x14ac:dyDescent="0.3">
      <c r="A1662" s="12" t="s">
        <v>3871</v>
      </c>
      <c r="B1662" s="12" t="s">
        <v>3872</v>
      </c>
      <c r="C1662" s="16" t="str">
        <f>[1]!s_info_mkt(A1662)</f>
        <v>创业板</v>
      </c>
      <c r="D1662" s="16" t="str">
        <f>[1]!s_ipo_listeddate(A1662)</f>
        <v>2022-04-07</v>
      </c>
      <c r="E1662" s="16" t="str">
        <f>[1]!s_info_industry_csrc2023(A1662,"",3)</f>
        <v>金属制品业</v>
      </c>
      <c r="F1662" s="16">
        <f>[1]!s_is(A1662,83,"FY","YTD","20251231",1,"",100000000)</f>
        <v>35.168440932700001</v>
      </c>
      <c r="G1662" s="16">
        <f>[1]!s_is(A1662,83,"FY","YTD","20241231",1,"",100000000)</f>
        <v>25.588876409400001</v>
      </c>
      <c r="H1662" s="16">
        <f>[1]!s_is(A1662,61,"FY","YTD","20251231",1,"",100000000)</f>
        <v>-2.3537555853000001</v>
      </c>
      <c r="I1662" s="16">
        <f>[1]!s_is(A1662,61,"FY","YTD","20241231",1,"",100000000)</f>
        <v>-4.6933728361</v>
      </c>
      <c r="J1662" s="16">
        <f>[1]!s_fa_roe(A1662,"20251231")</f>
        <v>-13.4315</v>
      </c>
      <c r="K1662" s="16">
        <f>[1]!s_stmnote_rdexp(A1662,"20251231",1,10000)</f>
        <v>15568.252730000002</v>
      </c>
      <c r="L1662" s="16">
        <f>[1]!s_margin_tradingbalance(A1662,"",10000)</f>
        <v>14676.099700000001</v>
      </c>
      <c r="M1662" s="16">
        <f>[1]!s_margin_seclendingbalance(A1662,"",10000)</f>
        <v>115.95359999999999</v>
      </c>
      <c r="N1662" s="17">
        <f>[1]!s_val_ev(A1662,"",100000000)</f>
        <v>65.344787788800005</v>
      </c>
      <c r="O1662" s="17">
        <f>[1]!share_freesharesmv(A1662,"",100000000)</f>
        <v>22.651067212800001</v>
      </c>
      <c r="P1662" s="17">
        <f ca="1">[1]!s_dq_amount_btin(A1662,TODAY()-1,100000000)</f>
        <v>0.54185103000000001</v>
      </c>
      <c r="Q1662" s="17">
        <f ca="1">[1]!s_dq_turn(A1662,TODAY()-1)</f>
        <v>0.97384412646536933</v>
      </c>
      <c r="R1662" s="2">
        <f>[1]!s_pq_amount(A1662,"20260101","",100000000)</f>
        <v>128.12544406999999</v>
      </c>
      <c r="S1662" s="2">
        <f>[1]!s_pq_avgamount(A1662,"20260101","",100000000)</f>
        <v>1.1754627896330274</v>
      </c>
      <c r="T1662" s="17">
        <f>[1]!s_ipo_dilutedpe(A1662)</f>
        <v>90.84</v>
      </c>
      <c r="U1662" s="12">
        <f>[1]!s_ipo_collection_total(A1662,100000000)</f>
        <v>11.402850000000001</v>
      </c>
      <c r="V1662" s="18">
        <f>[1]!s_val_pe_ttm(A1662,"")</f>
        <v>-35.150833129882813</v>
      </c>
    </row>
    <row r="1663" spans="1:22" x14ac:dyDescent="0.3">
      <c r="A1663" s="12" t="s">
        <v>3873</v>
      </c>
      <c r="B1663" s="12" t="s">
        <v>3874</v>
      </c>
      <c r="C1663" s="16" t="str">
        <f>[1]!s_info_mkt(A1663)</f>
        <v>主板</v>
      </c>
      <c r="D1663" s="16" t="str">
        <f>[1]!s_ipo_listeddate(A1663)</f>
        <v>1996-12-18</v>
      </c>
      <c r="E1663" s="16" t="str">
        <f>[1]!s_info_industry_csrc2023(A1663,"",3)</f>
        <v>医药制造业</v>
      </c>
      <c r="F1663" s="16">
        <f>[1]!s_is(A1663,83,"FY","YTD","20251231",1,"",100000000)</f>
        <v>120.8314048905</v>
      </c>
      <c r="G1663" s="16">
        <f>[1]!s_is(A1663,83,"FY","YTD","20241231",1,"",100000000)</f>
        <v>134.65627318379998</v>
      </c>
      <c r="H1663" s="16">
        <f>[1]!s_is(A1663,61,"FY","YTD","20251231",1,"",100000000)</f>
        <v>1.5497145280000002</v>
      </c>
      <c r="I1663" s="16">
        <f>[1]!s_is(A1663,61,"FY","YTD","20241231",1,"",100000000)</f>
        <v>25.830584085399998</v>
      </c>
      <c r="J1663" s="16">
        <f>[1]!s_fa_roe(A1663,"20251231")</f>
        <v>0.68859999999999999</v>
      </c>
      <c r="K1663" s="16">
        <f>[1]!s_stmnote_rdexp(A1663,"20251231",1,10000)</f>
        <v>293602.08879399998</v>
      </c>
      <c r="L1663" s="16">
        <f>[1]!s_margin_tradingbalance(A1663,"",10000)</f>
        <v>186580.3671</v>
      </c>
      <c r="M1663" s="16">
        <f>[1]!s_margin_seclendingbalance(A1663,"",10000)</f>
        <v>320.88920000000002</v>
      </c>
      <c r="N1663" s="17">
        <f>[1]!s_val_ev(A1663,"",100000000)</f>
        <v>261.48795608899997</v>
      </c>
      <c r="O1663" s="17">
        <f>[1]!share_freesharesmv(A1663,"",100000000)</f>
        <v>186.37939132099999</v>
      </c>
      <c r="P1663" s="17">
        <f ca="1">[1]!s_dq_amount_btin(A1663,TODAY()-1,100000000)</f>
        <v>4.38447473</v>
      </c>
      <c r="Q1663" s="17">
        <f ca="1">[1]!s_dq_turn(A1663,TODAY()-1)</f>
        <v>1.7040132030421877</v>
      </c>
      <c r="R1663" s="2">
        <f>[1]!s_pq_amount(A1663,"20260101","",100000000)</f>
        <v>616.96659570999998</v>
      </c>
      <c r="S1663" s="2">
        <f>[1]!s_pq_avgamount(A1663,"20260101","",100000000)</f>
        <v>5.6602439973394505</v>
      </c>
      <c r="T1663" s="17">
        <f>[1]!s_ipo_dilutedpe(A1663)</f>
        <v>0</v>
      </c>
      <c r="U1663" s="12">
        <f>[1]!s_ipo_collection_total(A1663,100000000)</f>
        <v>1.2003200000000001</v>
      </c>
      <c r="V1663" s="18">
        <f>[1]!s_val_pe_ttm(A1663,"")</f>
        <v>-622.7274169921875</v>
      </c>
    </row>
    <row r="1664" spans="1:22" x14ac:dyDescent="0.3">
      <c r="A1664" s="12" t="s">
        <v>3875</v>
      </c>
      <c r="B1664" s="12" t="s">
        <v>3876</v>
      </c>
      <c r="C1664" s="16" t="str">
        <f>[1]!s_info_mkt(A1664)</f>
        <v>主板</v>
      </c>
      <c r="D1664" s="16" t="str">
        <f>[1]!s_ipo_listeddate(A1664)</f>
        <v>1999-11-18</v>
      </c>
      <c r="E1664" s="16" t="str">
        <f>[1]!s_info_industry_csrc2023(A1664,"",3)</f>
        <v>医药制造业</v>
      </c>
      <c r="F1664" s="16">
        <f>[1]!s_is(A1664,83,"FY","YTD","20251231",1,"",100000000)</f>
        <v>31.973242880200001</v>
      </c>
      <c r="G1664" s="16">
        <f>[1]!s_is(A1664,83,"FY","YTD","20241231",1,"",100000000)</f>
        <v>32.814505547300001</v>
      </c>
      <c r="H1664" s="16">
        <f>[1]!s_is(A1664,61,"FY","YTD","20251231",1,"",100000000)</f>
        <v>0.53914615129999999</v>
      </c>
      <c r="I1664" s="16">
        <f>[1]!s_is(A1664,61,"FY","YTD","20241231",1,"",100000000)</f>
        <v>0.40409795740000004</v>
      </c>
      <c r="J1664" s="16">
        <f>[1]!s_fa_roe(A1664,"20251231")</f>
        <v>1.4247000000000001</v>
      </c>
      <c r="K1664" s="16">
        <f>[1]!s_stmnote_rdexp(A1664,"20251231",1,10000)</f>
        <v>11013.523237000001</v>
      </c>
      <c r="L1664" s="16">
        <f>[1]!s_margin_tradingbalance(A1664,"",10000)</f>
        <v>0</v>
      </c>
      <c r="M1664" s="16">
        <f>[1]!s_margin_seclendingbalance(A1664,"",10000)</f>
        <v>0</v>
      </c>
      <c r="N1664" s="17">
        <f>[1]!s_val_ev(A1664,"",100000000)</f>
        <v>37.937396207999996</v>
      </c>
      <c r="O1664" s="17">
        <f>[1]!share_freesharesmv(A1664,"",100000000)</f>
        <v>22.104957227999996</v>
      </c>
      <c r="P1664" s="17">
        <f ca="1">[1]!s_dq_amount_btin(A1664,TODAY()-1,100000000)</f>
        <v>0.45899331999999998</v>
      </c>
      <c r="Q1664" s="17">
        <f ca="1">[1]!s_dq_turn(A1664,TODAY()-1)</f>
        <v>1.21318086998055</v>
      </c>
      <c r="R1664" s="2">
        <f>[1]!s_pq_amount(A1664,"20260101","",100000000)</f>
        <v>188.24009633</v>
      </c>
      <c r="S1664" s="2">
        <f>[1]!s_pq_avgamount(A1664,"20260101","",100000000)</f>
        <v>1.7269733608256879</v>
      </c>
      <c r="T1664" s="17">
        <f>[1]!s_ipo_dilutedpe(A1664)</f>
        <v>0</v>
      </c>
      <c r="U1664" s="12">
        <f>[1]!s_ipo_collection_total(A1664,100000000)</f>
        <v>6.72</v>
      </c>
      <c r="V1664" s="18">
        <f>[1]!s_val_pe_ttm(A1664,"")</f>
        <v>64.370758056640625</v>
      </c>
    </row>
    <row r="1665" spans="1:22" x14ac:dyDescent="0.3">
      <c r="A1665" s="12" t="s">
        <v>3877</v>
      </c>
      <c r="B1665" s="12" t="s">
        <v>3878</v>
      </c>
      <c r="C1665" s="16" t="str">
        <f>[1]!s_info_mkt(A1665)</f>
        <v>创业板</v>
      </c>
      <c r="D1665" s="16" t="str">
        <f>[1]!s_ipo_listeddate(A1665)</f>
        <v>2022-06-29</v>
      </c>
      <c r="E1665" s="16" t="str">
        <f>[1]!s_info_industry_csrc2023(A1665,"",3)</f>
        <v>专用设备制造业</v>
      </c>
      <c r="F1665" s="16">
        <f>[1]!s_is(A1665,83,"FY","YTD","20251231",1,"",100000000)</f>
        <v>4.0133170328999999</v>
      </c>
      <c r="G1665" s="16">
        <f>[1]!s_is(A1665,83,"FY","YTD","20241231",1,"",100000000)</f>
        <v>6.6555422724</v>
      </c>
      <c r="H1665" s="16">
        <f>[1]!s_is(A1665,61,"FY","YTD","20251231",1,"",100000000)</f>
        <v>-0.7610908555</v>
      </c>
      <c r="I1665" s="16">
        <f>[1]!s_is(A1665,61,"FY","YTD","20241231",1,"",100000000)</f>
        <v>4.9507456500000005E-2</v>
      </c>
      <c r="J1665" s="16">
        <f>[1]!s_fa_roe(A1665,"20251231")</f>
        <v>-6.5246000000000004</v>
      </c>
      <c r="K1665" s="16">
        <f>[1]!s_stmnote_rdexp(A1665,"20251231",1,10000)</f>
        <v>1912.089438</v>
      </c>
      <c r="L1665" s="16">
        <f>[1]!s_margin_tradingbalance(A1665,"",10000)</f>
        <v>5950.8464000000004</v>
      </c>
      <c r="M1665" s="16">
        <f>[1]!s_margin_seclendingbalance(A1665,"",10000)</f>
        <v>0</v>
      </c>
      <c r="N1665" s="17">
        <f>[1]!s_val_ev(A1665,"",100000000)</f>
        <v>34.09443272</v>
      </c>
      <c r="O1665" s="17">
        <f>[1]!share_freesharesmv(A1665,"",100000000)</f>
        <v>11.2106362628</v>
      </c>
      <c r="P1665" s="17">
        <f ca="1">[1]!s_dq_amount_btin(A1665,TODAY()-1,100000000)</f>
        <v>0.32710700999999998</v>
      </c>
      <c r="Q1665" s="17">
        <f ca="1">[1]!s_dq_turn(A1665,TODAY()-1)</f>
        <v>0.95912996319828492</v>
      </c>
      <c r="R1665" s="2">
        <f>[1]!s_pq_amount(A1665,"20260101","",100000000)</f>
        <v>64.843191899999994</v>
      </c>
      <c r="S1665" s="2">
        <f>[1]!s_pq_avgamount(A1665,"20260101","",100000000)</f>
        <v>0.59489166880733946</v>
      </c>
      <c r="T1665" s="17">
        <f>[1]!s_ipo_dilutedpe(A1665)</f>
        <v>40.99</v>
      </c>
      <c r="U1665" s="12">
        <f>[1]!s_ipo_collection_total(A1665,100000000)</f>
        <v>7.5890987450000003</v>
      </c>
      <c r="V1665" s="18">
        <f>[1]!s_val_pe_ttm(A1665,"")</f>
        <v>-39.5531005859375</v>
      </c>
    </row>
    <row r="1666" spans="1:22" x14ac:dyDescent="0.3">
      <c r="A1666" s="12" t="s">
        <v>3879</v>
      </c>
      <c r="B1666" s="12" t="s">
        <v>3880</v>
      </c>
      <c r="C1666" s="16" t="str">
        <f>[1]!s_info_mkt(A1666)</f>
        <v>创业板</v>
      </c>
      <c r="D1666" s="16" t="str">
        <f>[1]!s_ipo_listeddate(A1666)</f>
        <v>2021-02-09</v>
      </c>
      <c r="E1666" s="16" t="str">
        <f>[1]!s_info_industry_csrc2023(A1666,"",3)</f>
        <v>医药制造业</v>
      </c>
      <c r="F1666" s="16">
        <f>[1]!s_is(A1666,83,"FY","YTD","20251231",1,"",100000000)</f>
        <v>2.6322902080000001</v>
      </c>
      <c r="G1666" s="16">
        <f>[1]!s_is(A1666,83,"FY","YTD","20241231",1,"",100000000)</f>
        <v>2.2424910955000001</v>
      </c>
      <c r="H1666" s="16">
        <f>[1]!s_is(A1666,61,"FY","YTD","20251231",1,"",100000000)</f>
        <v>0.13743333960000001</v>
      </c>
      <c r="I1666" s="16">
        <f>[1]!s_is(A1666,61,"FY","YTD","20241231",1,"",100000000)</f>
        <v>0.17116524079999998</v>
      </c>
      <c r="J1666" s="16">
        <f>[1]!s_fa_roe(A1666,"20251231")</f>
        <v>1.5502</v>
      </c>
      <c r="K1666" s="16">
        <f>[1]!s_stmnote_rdexp(A1666,"20251231",1,10000)</f>
        <v>4144.6356759999999</v>
      </c>
      <c r="L1666" s="16">
        <f>[1]!s_margin_tradingbalance(A1666,"",10000)</f>
        <v>6250.3617000000004</v>
      </c>
      <c r="M1666" s="16">
        <f>[1]!s_margin_seclendingbalance(A1666,"",10000)</f>
        <v>20.8278</v>
      </c>
      <c r="N1666" s="17">
        <f>[1]!s_val_ev(A1666,"",100000000)</f>
        <v>24.790767174000003</v>
      </c>
      <c r="O1666" s="17">
        <f>[1]!share_freesharesmv(A1666,"",100000000)</f>
        <v>10.821920356800002</v>
      </c>
      <c r="P1666" s="17">
        <f ca="1">[1]!s_dq_amount_btin(A1666,TODAY()-1,100000000)</f>
        <v>0.31285300999999999</v>
      </c>
      <c r="Q1666" s="17">
        <f ca="1">[1]!s_dq_turn(A1666,TODAY()-1)</f>
        <v>1.2651364251806434</v>
      </c>
      <c r="R1666" s="2">
        <f>[1]!s_pq_amount(A1666,"20260101","",100000000)</f>
        <v>59.85634615</v>
      </c>
      <c r="S1666" s="2">
        <f>[1]!s_pq_avgamount(A1666,"20260101","",100000000)</f>
        <v>0.5491407903669725</v>
      </c>
      <c r="T1666" s="17">
        <f>[1]!s_ipo_dilutedpe(A1666)</f>
        <v>28.11</v>
      </c>
      <c r="U1666" s="12">
        <f>[1]!s_ipo_collection_total(A1666,100000000)</f>
        <v>2.1696659999999999</v>
      </c>
      <c r="V1666" s="18">
        <f>[1]!s_val_pe_ttm(A1666,"")</f>
        <v>362.97665405273438</v>
      </c>
    </row>
    <row r="1667" spans="1:22" x14ac:dyDescent="0.3">
      <c r="A1667" s="12" t="s">
        <v>3881</v>
      </c>
      <c r="B1667" s="12" t="s">
        <v>3882</v>
      </c>
      <c r="C1667" s="16" t="str">
        <f>[1]!s_info_mkt(A1667)</f>
        <v>创业板</v>
      </c>
      <c r="D1667" s="16" t="str">
        <f>[1]!s_ipo_listeddate(A1667)</f>
        <v>2010-12-22</v>
      </c>
      <c r="E1667" s="16" t="str">
        <f>[1]!s_info_industry_csrc2023(A1667,"",3)</f>
        <v>软件和信息技术服务业</v>
      </c>
      <c r="F1667" s="16">
        <f>[1]!s_is(A1667,83,"FY","YTD","20251231",1,"",100000000)</f>
        <v>8.6686836733000003</v>
      </c>
      <c r="G1667" s="16">
        <f>[1]!s_is(A1667,83,"FY","YTD","20241231",1,"",100000000)</f>
        <v>8.4726161334000007</v>
      </c>
      <c r="H1667" s="16">
        <f>[1]!s_is(A1667,61,"FY","YTD","20251231",1,"",100000000)</f>
        <v>0.51506490029999996</v>
      </c>
      <c r="I1667" s="16">
        <f>[1]!s_is(A1667,61,"FY","YTD","20241231",1,"",100000000)</f>
        <v>0.34172821810000004</v>
      </c>
      <c r="J1667" s="16">
        <f>[1]!s_fa_roe(A1667,"20251231")</f>
        <v>3.3022999999999998</v>
      </c>
      <c r="K1667" s="16">
        <f>[1]!s_stmnote_rdexp(A1667,"20251231",1,10000)</f>
        <v>7501.3202769999998</v>
      </c>
      <c r="L1667" s="16">
        <f>[1]!s_margin_tradingbalance(A1667,"",10000)</f>
        <v>0</v>
      </c>
      <c r="M1667" s="16">
        <f>[1]!s_margin_seclendingbalance(A1667,"",10000)</f>
        <v>0</v>
      </c>
      <c r="N1667" s="17">
        <f>[1]!s_val_ev(A1667,"",100000000)</f>
        <v>24.223390594199994</v>
      </c>
      <c r="O1667" s="17">
        <f>[1]!share_freesharesmv(A1667,"",100000000)</f>
        <v>17.524300888799999</v>
      </c>
      <c r="P1667" s="17">
        <f ca="1">[1]!s_dq_amount_btin(A1667,TODAY()-1,100000000)</f>
        <v>0.37258602000000002</v>
      </c>
      <c r="Q1667" s="17">
        <f ca="1">[1]!s_dq_turn(A1667,TODAY()-1)</f>
        <v>1.9506478788466886</v>
      </c>
      <c r="R1667" s="2">
        <f>[1]!s_pq_amount(A1667,"20260101","",100000000)</f>
        <v>74.923770239999996</v>
      </c>
      <c r="S1667" s="2">
        <f>[1]!s_pq_avgamount(A1667,"20260101","",100000000)</f>
        <v>0.68737403889908255</v>
      </c>
      <c r="T1667" s="17">
        <f>[1]!s_ipo_dilutedpe(A1667)</f>
        <v>105.4</v>
      </c>
      <c r="U1667" s="12">
        <f>[1]!s_ipo_collection_total(A1667,100000000)</f>
        <v>11.5465</v>
      </c>
      <c r="V1667" s="18">
        <f>[1]!s_val_pe_ttm(A1667,"")</f>
        <v>63.636119842529297</v>
      </c>
    </row>
    <row r="1668" spans="1:22" x14ac:dyDescent="0.3">
      <c r="A1668" s="12" t="s">
        <v>3883</v>
      </c>
      <c r="B1668" s="12" t="s">
        <v>3884</v>
      </c>
      <c r="C1668" s="16" t="str">
        <f>[1]!s_info_mkt(A1668)</f>
        <v>主板</v>
      </c>
      <c r="D1668" s="16" t="str">
        <f>[1]!s_ipo_listeddate(A1668)</f>
        <v>2017-09-15</v>
      </c>
      <c r="E1668" s="16" t="str">
        <f>[1]!s_info_industry_csrc2023(A1668,"",3)</f>
        <v>通用设备制造业</v>
      </c>
      <c r="F1668" s="16">
        <f>[1]!s_is(A1668,83,"FY","YTD","20251231",1,"",100000000)</f>
        <v>6.7756785750999997</v>
      </c>
      <c r="G1668" s="16">
        <f>[1]!s_is(A1668,83,"FY","YTD","20241231",1,"",100000000)</f>
        <v>8.1172933917999988</v>
      </c>
      <c r="H1668" s="16">
        <f>[1]!s_is(A1668,61,"FY","YTD","20251231",1,"",100000000)</f>
        <v>0.32254605559999999</v>
      </c>
      <c r="I1668" s="16">
        <f>[1]!s_is(A1668,61,"FY","YTD","20241231",1,"",100000000)</f>
        <v>1.3444635628000001</v>
      </c>
      <c r="J1668" s="16">
        <f>[1]!s_fa_roe(A1668,"20251231")</f>
        <v>2.4150999999999998</v>
      </c>
      <c r="K1668" s="16">
        <f>[1]!s_stmnote_rdexp(A1668,"20251231",1,10000)</f>
        <v>3208.5503450000001</v>
      </c>
      <c r="L1668" s="16">
        <f>[1]!s_margin_tradingbalance(A1668,"",10000)</f>
        <v>0</v>
      </c>
      <c r="M1668" s="16">
        <f>[1]!s_margin_seclendingbalance(A1668,"",10000)</f>
        <v>0</v>
      </c>
      <c r="N1668" s="17">
        <f>[1]!s_val_ev(A1668,"",100000000)</f>
        <v>21.491591290399999</v>
      </c>
      <c r="O1668" s="17">
        <f>[1]!share_freesharesmv(A1668,"",100000000)</f>
        <v>9.4657312904000008</v>
      </c>
      <c r="P1668" s="17">
        <f ca="1">[1]!s_dq_amount_btin(A1668,TODAY()-1,100000000)</f>
        <v>0.21837566999999999</v>
      </c>
      <c r="Q1668" s="17">
        <f ca="1">[1]!s_dq_turn(A1668,TODAY()-1)</f>
        <v>1.0321635920040264</v>
      </c>
      <c r="R1668" s="2">
        <f>[1]!s_pq_amount(A1668,"20260101","",100000000)</f>
        <v>43.964697129999998</v>
      </c>
      <c r="S1668" s="2">
        <f>[1]!s_pq_avgamount(A1668,"20260101","",100000000)</f>
        <v>0.40334584522935779</v>
      </c>
      <c r="T1668" s="17">
        <f>[1]!s_ipo_dilutedpe(A1668)</f>
        <v>22.99</v>
      </c>
      <c r="U1668" s="12">
        <f>[1]!s_ipo_collection_total(A1668,100000000)</f>
        <v>4.6738999999999997</v>
      </c>
      <c r="V1668" s="18">
        <f>[1]!s_val_pe_ttm(A1668,"")</f>
        <v>62.202335357666016</v>
      </c>
    </row>
    <row r="1669" spans="1:22" x14ac:dyDescent="0.3">
      <c r="A1669" s="12" t="s">
        <v>3885</v>
      </c>
      <c r="B1669" s="12" t="s">
        <v>3886</v>
      </c>
      <c r="C1669" s="16" t="str">
        <f>[1]!s_info_mkt(A1669)</f>
        <v>主板</v>
      </c>
      <c r="D1669" s="16" t="str">
        <f>[1]!s_ipo_listeddate(A1669)</f>
        <v>1993-04-07</v>
      </c>
      <c r="E1669" s="16" t="str">
        <f>[1]!s_info_industry_csrc2023(A1669,"",3)</f>
        <v>互联网和相关服务</v>
      </c>
      <c r="F1669" s="16">
        <f>[1]!s_is(A1669,83,"FY","YTD","20251231",1,"",100000000)</f>
        <v>18.184565013299999</v>
      </c>
      <c r="G1669" s="16">
        <f>[1]!s_is(A1669,83,"FY","YTD","20241231",1,"",100000000)</f>
        <v>21.3875524828</v>
      </c>
      <c r="H1669" s="16">
        <f>[1]!s_is(A1669,61,"FY","YTD","20251231",1,"",100000000)</f>
        <v>0.2150053807</v>
      </c>
      <c r="I1669" s="16">
        <f>[1]!s_is(A1669,61,"FY","YTD","20241231",1,"",100000000)</f>
        <v>0.15181001520000001</v>
      </c>
      <c r="J1669" s="16">
        <f>[1]!s_fa_roe(A1669,"20251231")</f>
        <v>0.5413</v>
      </c>
      <c r="K1669" s="16">
        <f>[1]!s_stmnote_rdexp(A1669,"20251231",1,10000)</f>
        <v>8321.7670120000002</v>
      </c>
      <c r="L1669" s="16">
        <f>[1]!s_margin_tradingbalance(A1669,"",10000)</f>
        <v>20469.367300000002</v>
      </c>
      <c r="M1669" s="16">
        <f>[1]!s_margin_seclendingbalance(A1669,"",10000)</f>
        <v>49.478400000000001</v>
      </c>
      <c r="N1669" s="17">
        <f>[1]!s_val_ev(A1669,"",100000000)</f>
        <v>83.945921670000004</v>
      </c>
      <c r="O1669" s="17">
        <f>[1]!share_freesharesmv(A1669,"",100000000)</f>
        <v>25.703217672499999</v>
      </c>
      <c r="P1669" s="17">
        <f ca="1">[1]!s_dq_amount_btin(A1669,TODAY()-1,100000000)</f>
        <v>0.62049038000000001</v>
      </c>
      <c r="Q1669" s="17">
        <f ca="1">[1]!s_dq_turn(A1669,TODAY()-1)</f>
        <v>0.73945331428987815</v>
      </c>
      <c r="R1669" s="2">
        <f>[1]!s_pq_amount(A1669,"20260101","",100000000)</f>
        <v>182.64303061000001</v>
      </c>
      <c r="S1669" s="2">
        <f>[1]!s_pq_avgamount(A1669,"20260101","",100000000)</f>
        <v>1.6756241340366971</v>
      </c>
      <c r="T1669" s="17">
        <f>[1]!s_ipo_dilutedpe(A1669)</f>
        <v>0</v>
      </c>
      <c r="U1669" s="12">
        <f>[1]!s_ipo_collection_total(A1669,100000000)</f>
        <v>0.31080000000000002</v>
      </c>
      <c r="V1669" s="18">
        <f>[1]!s_val_pe_ttm(A1669,"")</f>
        <v>356.0699462890625</v>
      </c>
    </row>
    <row r="1670" spans="1:22" x14ac:dyDescent="0.3">
      <c r="A1670" s="12" t="s">
        <v>3887</v>
      </c>
      <c r="B1670" s="12" t="s">
        <v>3888</v>
      </c>
      <c r="C1670" s="16" t="str">
        <f>[1]!s_info_mkt(A1670)</f>
        <v>主板</v>
      </c>
      <c r="D1670" s="16" t="str">
        <f>[1]!s_ipo_listeddate(A1670)</f>
        <v>2022-08-31</v>
      </c>
      <c r="E1670" s="16" t="str">
        <f>[1]!s_info_industry_csrc2023(A1670,"",3)</f>
        <v>电气机械和器材制造业</v>
      </c>
      <c r="F1670" s="16">
        <f>[1]!s_is(A1670,83,"FY","YTD","20251231",1,"",100000000)</f>
        <v>4.3444083235999997</v>
      </c>
      <c r="G1670" s="16">
        <f>[1]!s_is(A1670,83,"FY","YTD","20241231",1,"",100000000)</f>
        <v>3.8140252013999998</v>
      </c>
      <c r="H1670" s="16">
        <f>[1]!s_is(A1670,61,"FY","YTD","20251231",1,"",100000000)</f>
        <v>9.3148446400000001E-2</v>
      </c>
      <c r="I1670" s="16">
        <f>[1]!s_is(A1670,61,"FY","YTD","20241231",1,"",100000000)</f>
        <v>0.10832151249999999</v>
      </c>
      <c r="J1670" s="16">
        <f>[1]!s_fa_roe(A1670,"20251231")</f>
        <v>1.2927</v>
      </c>
      <c r="K1670" s="16">
        <f>[1]!s_stmnote_rdexp(A1670,"20251231",1,10000)</f>
        <v>1211.771338</v>
      </c>
      <c r="L1670" s="16">
        <f>[1]!s_margin_tradingbalance(A1670,"",10000)</f>
        <v>0</v>
      </c>
      <c r="M1670" s="16">
        <f>[1]!s_margin_seclendingbalance(A1670,"",10000)</f>
        <v>0</v>
      </c>
      <c r="N1670" s="17">
        <f>[1]!s_val_ev(A1670,"",100000000)</f>
        <v>50.982381606400004</v>
      </c>
      <c r="O1670" s="17">
        <f>[1]!share_freesharesmv(A1670,"",100000000)</f>
        <v>16.702984006400001</v>
      </c>
      <c r="P1670" s="17">
        <f ca="1">[1]!s_dq_amount_btin(A1670,TODAY()-1,100000000)</f>
        <v>3.8663337800000002</v>
      </c>
      <c r="Q1670" s="17">
        <f ca="1">[1]!s_dq_turn(A1670,TODAY()-1)</f>
        <v>11.96946254497287</v>
      </c>
      <c r="R1670" s="2">
        <f>[1]!s_pq_amount(A1670,"20260101","",100000000)</f>
        <v>136.27376176999999</v>
      </c>
      <c r="S1670" s="2">
        <f>[1]!s_pq_avgamount(A1670,"20260101","",100000000)</f>
        <v>1.2502179978899082</v>
      </c>
      <c r="T1670" s="17">
        <f>[1]!s_ipo_dilutedpe(A1670)</f>
        <v>22.99</v>
      </c>
      <c r="U1670" s="12">
        <f>[1]!s_ipo_collection_total(A1670,100000000)</f>
        <v>3.6506774924999998</v>
      </c>
      <c r="V1670" s="18">
        <f>[1]!s_val_pe_ttm(A1670,"")</f>
        <v>409.49990844726563</v>
      </c>
    </row>
    <row r="1671" spans="1:22" x14ac:dyDescent="0.3">
      <c r="A1671" s="12" t="s">
        <v>3889</v>
      </c>
      <c r="B1671" s="12" t="s">
        <v>3890</v>
      </c>
      <c r="C1671" s="16" t="str">
        <f>[1]!s_info_mkt(A1671)</f>
        <v>创业板</v>
      </c>
      <c r="D1671" s="16" t="str">
        <f>[1]!s_ipo_listeddate(A1671)</f>
        <v>2020-09-28</v>
      </c>
      <c r="E1671" s="16" t="str">
        <f>[1]!s_info_industry_csrc2023(A1671,"",3)</f>
        <v>专用设备制造业</v>
      </c>
      <c r="F1671" s="16">
        <f>[1]!s_is(A1671,83,"FY","YTD","20251231",1,"",100000000)</f>
        <v>24.526171614399999</v>
      </c>
      <c r="G1671" s="16">
        <f>[1]!s_is(A1671,83,"FY","YTD","20241231",1,"",100000000)</f>
        <v>30.256684494699996</v>
      </c>
      <c r="H1671" s="16">
        <f>[1]!s_is(A1671,61,"FY","YTD","20251231",1,"",100000000)</f>
        <v>12.9101768224</v>
      </c>
      <c r="I1671" s="16">
        <f>[1]!s_is(A1671,61,"FY","YTD","20241231",1,"",100000000)</f>
        <v>19.575968377399999</v>
      </c>
      <c r="J1671" s="16">
        <f>[1]!s_fa_roe(A1671,"20251231")</f>
        <v>16.787199999999999</v>
      </c>
      <c r="K1671" s="16">
        <f>[1]!s_stmnote_rdexp(A1671,"20251231",1,10000)</f>
        <v>35971.675445000001</v>
      </c>
      <c r="L1671" s="16">
        <f>[1]!s_margin_tradingbalance(A1671,"",10000)</f>
        <v>106951.6596</v>
      </c>
      <c r="M1671" s="16">
        <f>[1]!s_margin_seclendingbalance(A1671,"",10000)</f>
        <v>215.29859999999999</v>
      </c>
      <c r="N1671" s="17">
        <f>[1]!s_val_ev(A1671,"",100000000)</f>
        <v>276.44810692959999</v>
      </c>
      <c r="O1671" s="17">
        <f>[1]!share_freesharesmv(A1671,"",100000000)</f>
        <v>118.95297841919999</v>
      </c>
      <c r="P1671" s="17">
        <f ca="1">[1]!s_dq_amount_btin(A1671,TODAY()-1,100000000)</f>
        <v>3.09926945</v>
      </c>
      <c r="Q1671" s="17">
        <f ca="1">[1]!s_dq_turn(A1671,TODAY()-1)</f>
        <v>1.659011494990255</v>
      </c>
      <c r="R1671" s="2">
        <f>[1]!s_pq_amount(A1671,"20260101","",100000000)</f>
        <v>434.6752765</v>
      </c>
      <c r="S1671" s="2">
        <f>[1]!s_pq_avgamount(A1671,"20260101","",100000000)</f>
        <v>3.9878465733944952</v>
      </c>
      <c r="T1671" s="17">
        <f>[1]!s_ipo_dilutedpe(A1671)</f>
        <v>47.9</v>
      </c>
      <c r="U1671" s="12">
        <f>[1]!s_ipo_collection_total(A1671,100000000)</f>
        <v>35.71754</v>
      </c>
      <c r="V1671" s="18">
        <f>[1]!s_val_pe_ttm(A1671,"")</f>
        <v>24.132740020751953</v>
      </c>
    </row>
    <row r="1672" spans="1:22" x14ac:dyDescent="0.3">
      <c r="A1672" s="12" t="s">
        <v>3891</v>
      </c>
      <c r="B1672" s="12" t="s">
        <v>3892</v>
      </c>
      <c r="C1672" s="16" t="str">
        <f>[1]!s_info_mkt(A1672)</f>
        <v>创业板</v>
      </c>
      <c r="D1672" s="16" t="str">
        <f>[1]!s_ipo_listeddate(A1672)</f>
        <v>2021-11-22</v>
      </c>
      <c r="E1672" s="16" t="str">
        <f>[1]!s_info_industry_csrc2023(A1672,"",3)</f>
        <v>批发业</v>
      </c>
      <c r="F1672" s="16">
        <f>[1]!s_is(A1672,83,"FY","YTD","20251231",1,"",100000000)</f>
        <v>66.120817391800003</v>
      </c>
      <c r="G1672" s="16">
        <f>[1]!s_is(A1672,83,"FY","YTD","20241231",1,"",100000000)</f>
        <v>36.099259399600001</v>
      </c>
      <c r="H1672" s="16">
        <f>[1]!s_is(A1672,61,"FY","YTD","20251231",1,"",100000000)</f>
        <v>1.2608779993999999</v>
      </c>
      <c r="I1672" s="16">
        <f>[1]!s_is(A1672,61,"FY","YTD","20241231",1,"",100000000)</f>
        <v>1.2398784570999999</v>
      </c>
      <c r="J1672" s="16">
        <f>[1]!s_fa_roe(A1672,"20251231")</f>
        <v>9.7246000000000006</v>
      </c>
      <c r="K1672" s="16">
        <f>[1]!s_stmnote_rdexp(A1672,"20251231",1,10000)</f>
        <v>10748.282797</v>
      </c>
      <c r="L1672" s="16">
        <f>[1]!s_margin_tradingbalance(A1672,"",10000)</f>
        <v>47001.696000000004</v>
      </c>
      <c r="M1672" s="16">
        <f>[1]!s_margin_seclendingbalance(A1672,"",10000)</f>
        <v>59.436799999999998</v>
      </c>
      <c r="N1672" s="17">
        <f>[1]!s_val_ev(A1672,"",100000000)</f>
        <v>136.86850309639999</v>
      </c>
      <c r="O1672" s="17">
        <f>[1]!share_freesharesmv(A1672,"",100000000)</f>
        <v>64.479245896399988</v>
      </c>
      <c r="P1672" s="17">
        <f ca="1">[1]!s_dq_amount_btin(A1672,TODAY()-1,100000000)</f>
        <v>16.45797408</v>
      </c>
      <c r="Q1672" s="17">
        <f ca="1">[1]!s_dq_turn(A1672,TODAY()-1)</f>
        <v>19.681330810183606</v>
      </c>
      <c r="R1672" s="2">
        <f>[1]!s_pq_amount(A1672,"20260101","",100000000)</f>
        <v>591.03464413999995</v>
      </c>
      <c r="S1672" s="2">
        <f>[1]!s_pq_avgamount(A1672,"20260101","",100000000)</f>
        <v>5.4223361847706428</v>
      </c>
      <c r="T1672" s="17">
        <f>[1]!s_ipo_dilutedpe(A1672)</f>
        <v>31.81</v>
      </c>
      <c r="U1672" s="12">
        <f>[1]!s_ipo_collection_total(A1672,100000000)</f>
        <v>4.3979999999999997</v>
      </c>
      <c r="V1672" s="18">
        <f>[1]!s_val_pe_ttm(A1672,"")</f>
        <v>73.865890502929688</v>
      </c>
    </row>
    <row r="1673" spans="1:22" x14ac:dyDescent="0.3">
      <c r="A1673" s="12" t="s">
        <v>3893</v>
      </c>
      <c r="B1673" s="12" t="s">
        <v>3894</v>
      </c>
      <c r="C1673" s="16" t="str">
        <f>[1]!s_info_mkt(A1673)</f>
        <v>主板</v>
      </c>
      <c r="D1673" s="16" t="str">
        <f>[1]!s_ipo_listeddate(A1673)</f>
        <v>2007-12-18</v>
      </c>
      <c r="E1673" s="16" t="str">
        <f>[1]!s_info_industry_csrc2023(A1673,"",3)</f>
        <v>软件和信息技术服务业</v>
      </c>
      <c r="F1673" s="16">
        <f>[1]!s_is(A1673,83,"FY","YTD","20251231",1,"",100000000)</f>
        <v>9.9121787157999997</v>
      </c>
      <c r="G1673" s="16">
        <f>[1]!s_is(A1673,83,"FY","YTD","20241231",1,"",100000000)</f>
        <v>9.2509148890999988</v>
      </c>
      <c r="H1673" s="16">
        <f>[1]!s_is(A1673,61,"FY","YTD","20251231",1,"",100000000)</f>
        <v>-3.7856109013000001</v>
      </c>
      <c r="I1673" s="16">
        <f>[1]!s_is(A1673,61,"FY","YTD","20241231",1,"",100000000)</f>
        <v>-3.7894253752999996</v>
      </c>
      <c r="J1673" s="16">
        <f>[1]!s_fa_roe(A1673,"20251231")</f>
        <v>-19.367100000000001</v>
      </c>
      <c r="K1673" s="16">
        <f>[1]!s_stmnote_rdexp(A1673,"20251231",1,10000)</f>
        <v>9413.68786</v>
      </c>
      <c r="L1673" s="16">
        <f>[1]!s_margin_tradingbalance(A1673,"",10000)</f>
        <v>0</v>
      </c>
      <c r="M1673" s="16">
        <f>[1]!s_margin_seclendingbalance(A1673,"",10000)</f>
        <v>0</v>
      </c>
      <c r="N1673" s="17">
        <f>[1]!s_val_ev(A1673,"",100000000)</f>
        <v>38.336246707200004</v>
      </c>
      <c r="O1673" s="17">
        <f>[1]!share_freesharesmv(A1673,"",100000000)</f>
        <v>28.614803068800001</v>
      </c>
      <c r="P1673" s="17">
        <f ca="1">[1]!s_dq_amount_btin(A1673,TODAY()-1,100000000)</f>
        <v>0.94437408</v>
      </c>
      <c r="Q1673" s="17">
        <f ca="1">[1]!s_dq_turn(A1673,TODAY()-1)</f>
        <v>2.8376501234984985</v>
      </c>
      <c r="R1673" s="2">
        <f>[1]!s_pq_amount(A1673,"20260101","",100000000)</f>
        <v>211.06114438</v>
      </c>
      <c r="S1673" s="2">
        <f>[1]!s_pq_avgamount(A1673,"20260101","",100000000)</f>
        <v>1.9363407741284404</v>
      </c>
      <c r="T1673" s="17">
        <f>[1]!s_ipo_dilutedpe(A1673)</f>
        <v>29.97</v>
      </c>
      <c r="U1673" s="12">
        <f>[1]!s_ipo_collection_total(A1673,100000000)</f>
        <v>2.4815999999999998</v>
      </c>
      <c r="V1673" s="18">
        <f>[1]!s_val_pe_ttm(A1673,"")</f>
        <v>-10.359631538391113</v>
      </c>
    </row>
    <row r="1674" spans="1:22" x14ac:dyDescent="0.3">
      <c r="A1674" s="12" t="s">
        <v>3895</v>
      </c>
      <c r="B1674" s="12" t="s">
        <v>3896</v>
      </c>
      <c r="C1674" s="16" t="str">
        <f>[1]!s_info_mkt(A1674)</f>
        <v>科创板</v>
      </c>
      <c r="D1674" s="16" t="str">
        <f>[1]!s_ipo_listeddate(A1674)</f>
        <v>2023-07-26</v>
      </c>
      <c r="E1674" s="16" t="str">
        <f>[1]!s_info_industry_csrc2023(A1674,"",3)</f>
        <v>软件和信息技术服务业</v>
      </c>
      <c r="F1674" s="16">
        <f>[1]!s_is(A1674,83,"FY","YTD","20251231",1,"",100000000)</f>
        <v>3.0842556561000003</v>
      </c>
      <c r="G1674" s="16">
        <f>[1]!s_is(A1674,83,"FY","YTD","20241231",1,"",100000000)</f>
        <v>2.93533599</v>
      </c>
      <c r="H1674" s="16">
        <f>[1]!s_is(A1674,61,"FY","YTD","20251231",1,"",100000000)</f>
        <v>-0.47534235499999999</v>
      </c>
      <c r="I1674" s="16">
        <f>[1]!s_is(A1674,61,"FY","YTD","20241231",1,"",100000000)</f>
        <v>1.6285067399999999E-2</v>
      </c>
      <c r="J1674" s="16">
        <f>[1]!s_fa_roe(A1674,"20251231")</f>
        <v>-4.9770000000000003</v>
      </c>
      <c r="K1674" s="16">
        <f>[1]!s_stmnote_rdexp(A1674,"20251231",1,10000)</f>
        <v>8628.17</v>
      </c>
      <c r="L1674" s="16">
        <f>[1]!s_margin_tradingbalance(A1674,"",10000)</f>
        <v>7584.5564999999997</v>
      </c>
      <c r="M1674" s="16">
        <f>[1]!s_margin_seclendingbalance(A1674,"",10000)</f>
        <v>0</v>
      </c>
      <c r="N1674" s="17">
        <f>[1]!s_val_ev(A1674,"",100000000)</f>
        <v>26.804344499999999</v>
      </c>
      <c r="O1674" s="17">
        <f>[1]!share_freesharesmv(A1674,"",100000000)</f>
        <v>11.537548443</v>
      </c>
      <c r="P1674" s="17">
        <f ca="1">[1]!s_dq_amount_btin(A1674,TODAY()-1,100000000)</f>
        <v>0.32076938999999999</v>
      </c>
      <c r="Q1674" s="17">
        <f ca="1">[1]!s_dq_turn(A1674,TODAY()-1)</f>
        <v>2.7899122295368897</v>
      </c>
      <c r="R1674" s="2">
        <f>[1]!s_pq_amount(A1674,"20260101","",100000000)</f>
        <v>103.93125533</v>
      </c>
      <c r="S1674" s="2">
        <f>[1]!s_pq_avgamount(A1674,"20260101","",100000000)</f>
        <v>0.95349775532110093</v>
      </c>
      <c r="T1674" s="17">
        <f>[1]!s_ipo_dilutedpe(A1674)</f>
        <v>70.83</v>
      </c>
      <c r="U1674" s="12">
        <f>[1]!s_ipo_collection_total(A1674,100000000)</f>
        <v>7.5331200000000003</v>
      </c>
      <c r="V1674" s="18">
        <f>[1]!s_val_pe_ttm(A1674,"")</f>
        <v>-53.646419525146484</v>
      </c>
    </row>
    <row r="1675" spans="1:22" x14ac:dyDescent="0.3">
      <c r="A1675" s="12" t="s">
        <v>3897</v>
      </c>
      <c r="B1675" s="12" t="s">
        <v>3898</v>
      </c>
      <c r="C1675" s="16" t="str">
        <f>[1]!s_info_mkt(A1675)</f>
        <v>主板</v>
      </c>
      <c r="D1675" s="16" t="str">
        <f>[1]!s_ipo_listeddate(A1675)</f>
        <v>2015-06-11</v>
      </c>
      <c r="E1675" s="16" t="str">
        <f>[1]!s_info_industry_csrc2023(A1675,"",3)</f>
        <v>金属制品业</v>
      </c>
      <c r="F1675" s="16">
        <f>[1]!s_is(A1675,83,"FY","YTD","20251231",1,"",100000000)</f>
        <v>87.794026452800011</v>
      </c>
      <c r="G1675" s="16">
        <f>[1]!s_is(A1675,83,"FY","YTD","20241231",1,"",100000000)</f>
        <v>83.183058619500002</v>
      </c>
      <c r="H1675" s="16">
        <f>[1]!s_is(A1675,61,"FY","YTD","20251231",1,"",100000000)</f>
        <v>1.8770388693</v>
      </c>
      <c r="I1675" s="16">
        <f>[1]!s_is(A1675,61,"FY","YTD","20241231",1,"",100000000)</f>
        <v>1.7238467688999999</v>
      </c>
      <c r="J1675" s="16">
        <f>[1]!s_fa_roe(A1675,"20251231")</f>
        <v>4.1763000000000003</v>
      </c>
      <c r="K1675" s="16">
        <f>[1]!s_stmnote_rdexp(A1675,"20251231",1,10000)</f>
        <v>862.82637299999999</v>
      </c>
      <c r="L1675" s="16">
        <f>[1]!s_margin_tradingbalance(A1675,"",10000)</f>
        <v>0</v>
      </c>
      <c r="M1675" s="16">
        <f>[1]!s_margin_seclendingbalance(A1675,"",10000)</f>
        <v>0</v>
      </c>
      <c r="N1675" s="17">
        <f>[1]!s_val_ev(A1675,"",100000000)</f>
        <v>53.072425536000004</v>
      </c>
      <c r="O1675" s="17">
        <f>[1]!share_freesharesmv(A1675,"",100000000)</f>
        <v>24.551032563200003</v>
      </c>
      <c r="P1675" s="17">
        <f ca="1">[1]!s_dq_amount_btin(A1675,TODAY()-1,100000000)</f>
        <v>0.46877481999999998</v>
      </c>
      <c r="Q1675" s="17">
        <f ca="1">[1]!s_dq_turn(A1675,TODAY()-1)</f>
        <v>0.8912277048260363</v>
      </c>
      <c r="R1675" s="2">
        <f>[1]!s_pq_amount(A1675,"20260101","",100000000)</f>
        <v>84.296704829999996</v>
      </c>
      <c r="S1675" s="2">
        <f>[1]!s_pq_avgamount(A1675,"20260101","",100000000)</f>
        <v>0.77336426449541285</v>
      </c>
      <c r="T1675" s="17">
        <f>[1]!s_ipo_dilutedpe(A1675)</f>
        <v>22.93</v>
      </c>
      <c r="U1675" s="12">
        <f>[1]!s_ipo_collection_total(A1675,100000000)</f>
        <v>6.4166656399999997</v>
      </c>
      <c r="V1675" s="18">
        <f>[1]!s_val_pe_ttm(A1675,"")</f>
        <v>27.114147186279297</v>
      </c>
    </row>
    <row r="1676" spans="1:22" x14ac:dyDescent="0.3">
      <c r="A1676" s="12" t="s">
        <v>3899</v>
      </c>
      <c r="B1676" s="12" t="s">
        <v>3900</v>
      </c>
      <c r="C1676" s="16" t="str">
        <f>[1]!s_info_mkt(A1676)</f>
        <v>创业板</v>
      </c>
      <c r="D1676" s="16" t="str">
        <f>[1]!s_ipo_listeddate(A1676)</f>
        <v>2017-05-16</v>
      </c>
      <c r="E1676" s="16" t="str">
        <f>[1]!s_info_industry_csrc2023(A1676,"",3)</f>
        <v>汽车制造业</v>
      </c>
      <c r="F1676" s="16">
        <f>[1]!s_is(A1676,83,"FY","YTD","20251231",1,"",100000000)</f>
        <v>10.4447151879</v>
      </c>
      <c r="G1676" s="16">
        <f>[1]!s_is(A1676,83,"FY","YTD","20241231",1,"",100000000)</f>
        <v>7.4009863347000007</v>
      </c>
      <c r="H1676" s="16">
        <f>[1]!s_is(A1676,61,"FY","YTD","20251231",1,"",100000000)</f>
        <v>1.412269811</v>
      </c>
      <c r="I1676" s="16">
        <f>[1]!s_is(A1676,61,"FY","YTD","20241231",1,"",100000000)</f>
        <v>1.2016411209</v>
      </c>
      <c r="J1676" s="16">
        <f>[1]!s_fa_roe(A1676,"20251231")</f>
        <v>9.7035999999999998</v>
      </c>
      <c r="K1676" s="16">
        <f>[1]!s_stmnote_rdexp(A1676,"20251231",1,10000)</f>
        <v>4633.0878339999999</v>
      </c>
      <c r="L1676" s="16">
        <f>[1]!s_margin_tradingbalance(A1676,"",10000)</f>
        <v>0</v>
      </c>
      <c r="M1676" s="16">
        <f>[1]!s_margin_seclendingbalance(A1676,"",10000)</f>
        <v>0</v>
      </c>
      <c r="N1676" s="17">
        <f>[1]!s_val_ev(A1676,"",100000000)</f>
        <v>52.809327454800005</v>
      </c>
      <c r="O1676" s="17">
        <f>[1]!share_freesharesmv(A1676,"",100000000)</f>
        <v>25.603183576500001</v>
      </c>
      <c r="P1676" s="17">
        <f ca="1">[1]!s_dq_amount_btin(A1676,TODAY()-1,100000000)</f>
        <v>0.77445922</v>
      </c>
      <c r="Q1676" s="17">
        <f ca="1">[1]!s_dq_turn(A1676,TODAY()-1)</f>
        <v>1.6372911301746815</v>
      </c>
      <c r="R1676" s="2">
        <f>[1]!s_pq_amount(A1676,"20260101","",100000000)</f>
        <v>217.45917863</v>
      </c>
      <c r="S1676" s="2">
        <f>[1]!s_pq_avgamount(A1676,"20260101","",100000000)</f>
        <v>1.9950383360550457</v>
      </c>
      <c r="T1676" s="17">
        <f>[1]!s_ipo_dilutedpe(A1676)</f>
        <v>21.96</v>
      </c>
      <c r="U1676" s="12">
        <f>[1]!s_ipo_collection_total(A1676,100000000)</f>
        <v>3.4935999999999998</v>
      </c>
      <c r="V1676" s="18">
        <f>[1]!s_val_pe_ttm(A1676,"")</f>
        <v>39.687152862548828</v>
      </c>
    </row>
    <row r="1677" spans="1:22" x14ac:dyDescent="0.3">
      <c r="A1677" s="12" t="s">
        <v>3901</v>
      </c>
      <c r="B1677" s="12" t="s">
        <v>3902</v>
      </c>
      <c r="C1677" s="16" t="str">
        <f>[1]!s_info_mkt(A1677)</f>
        <v>主板</v>
      </c>
      <c r="D1677" s="16" t="str">
        <f>[1]!s_ipo_listeddate(A1677)</f>
        <v>2015-05-29</v>
      </c>
      <c r="E1677" s="16" t="str">
        <f>[1]!s_info_industry_csrc2023(A1677,"",3)</f>
        <v>通用设备制造业</v>
      </c>
      <c r="F1677" s="16">
        <f>[1]!s_is(A1677,83,"FY","YTD","20251231",1,"",100000000)</f>
        <v>39.8886031153</v>
      </c>
      <c r="G1677" s="16">
        <f>[1]!s_is(A1677,83,"FY","YTD","20241231",1,"",100000000)</f>
        <v>35.6673024969</v>
      </c>
      <c r="H1677" s="16">
        <f>[1]!s_is(A1677,61,"FY","YTD","20251231",1,"",100000000)</f>
        <v>1.3723923444999999</v>
      </c>
      <c r="I1677" s="16">
        <f>[1]!s_is(A1677,61,"FY","YTD","20241231",1,"",100000000)</f>
        <v>0.15580009039999998</v>
      </c>
      <c r="J1677" s="16">
        <f>[1]!s_fa_roe(A1677,"20251231")</f>
        <v>5.2980999999999998</v>
      </c>
      <c r="K1677" s="16">
        <f>[1]!s_stmnote_rdexp(A1677,"20251231",1,10000)</f>
        <v>27240.283829000004</v>
      </c>
      <c r="L1677" s="16">
        <f>[1]!s_margin_tradingbalance(A1677,"",10000)</f>
        <v>0</v>
      </c>
      <c r="M1677" s="16">
        <f>[1]!s_margin_seclendingbalance(A1677,"",10000)</f>
        <v>0</v>
      </c>
      <c r="N1677" s="17">
        <f>[1]!s_val_ev(A1677,"",100000000)</f>
        <v>62.174253356599998</v>
      </c>
      <c r="O1677" s="17">
        <f>[1]!share_freesharesmv(A1677,"",100000000)</f>
        <v>32.017555107999996</v>
      </c>
      <c r="P1677" s="17">
        <f ca="1">[1]!s_dq_amount_btin(A1677,TODAY()-1,100000000)</f>
        <v>0.63096215</v>
      </c>
      <c r="Q1677" s="17">
        <f ca="1">[1]!s_dq_turn(A1677,TODAY()-1)</f>
        <v>1.0805501906082633</v>
      </c>
      <c r="R1677" s="2">
        <f>[1]!s_pq_amount(A1677,"20260101","",100000000)</f>
        <v>149.78185246999999</v>
      </c>
      <c r="S1677" s="2">
        <f>[1]!s_pq_avgamount(A1677,"20260101","",100000000)</f>
        <v>1.3741454355045872</v>
      </c>
      <c r="T1677" s="17">
        <f>[1]!s_ipo_dilutedpe(A1677)</f>
        <v>22.91</v>
      </c>
      <c r="U1677" s="12">
        <f>[1]!s_ipo_collection_total(A1677,100000000)</f>
        <v>3.9525000000000001</v>
      </c>
      <c r="V1677" s="18">
        <f>[1]!s_val_pe_ttm(A1677,"")</f>
        <v>37.040477752685547</v>
      </c>
    </row>
    <row r="1678" spans="1:22" x14ac:dyDescent="0.3">
      <c r="A1678" s="12" t="s">
        <v>3903</v>
      </c>
      <c r="B1678" s="12" t="s">
        <v>3904</v>
      </c>
      <c r="C1678" s="16" t="str">
        <f>[1]!s_info_mkt(A1678)</f>
        <v>主板</v>
      </c>
      <c r="D1678" s="16" t="str">
        <f>[1]!s_ipo_listeddate(A1678)</f>
        <v>2015-06-11</v>
      </c>
      <c r="E1678" s="16" t="str">
        <f>[1]!s_info_industry_csrc2023(A1678,"",3)</f>
        <v>装卸搬运和仓储业</v>
      </c>
      <c r="F1678" s="16">
        <f>[1]!s_is(A1678,83,"FY","YTD","20251231",1,"",100000000)</f>
        <v>12.557913318800001</v>
      </c>
      <c r="G1678" s="16">
        <f>[1]!s_is(A1678,83,"FY","YTD","20241231",1,"",100000000)</f>
        <v>14.434741686600001</v>
      </c>
      <c r="H1678" s="16">
        <f>[1]!s_is(A1678,61,"FY","YTD","20251231",1,"",100000000)</f>
        <v>0.33114327910000002</v>
      </c>
      <c r="I1678" s="16">
        <f>[1]!s_is(A1678,61,"FY","YTD","20241231",1,"",100000000)</f>
        <v>0.50277288490000005</v>
      </c>
      <c r="J1678" s="16">
        <f>[1]!s_fa_roe(A1678,"20251231")</f>
        <v>2.3717000000000001</v>
      </c>
      <c r="K1678" s="16">
        <f>[1]!s_stmnote_rdexp(A1678,"20251231",1,10000)</f>
        <v>6101.8890140000003</v>
      </c>
      <c r="L1678" s="16">
        <f>[1]!s_margin_tradingbalance(A1678,"",10000)</f>
        <v>0</v>
      </c>
      <c r="M1678" s="16">
        <f>[1]!s_margin_seclendingbalance(A1678,"",10000)</f>
        <v>0</v>
      </c>
      <c r="N1678" s="17">
        <f>[1]!s_val_ev(A1678,"",100000000)</f>
        <v>31.183087843999999</v>
      </c>
      <c r="O1678" s="17">
        <f>[1]!share_freesharesmv(A1678,"",100000000)</f>
        <v>14.794102423999998</v>
      </c>
      <c r="P1678" s="17">
        <f ca="1">[1]!s_dq_amount_btin(A1678,TODAY()-1,100000000)</f>
        <v>0.79703206000000004</v>
      </c>
      <c r="Q1678" s="17">
        <f ca="1">[1]!s_dq_turn(A1678,TODAY()-1)</f>
        <v>2.5458216452824742</v>
      </c>
      <c r="R1678" s="2">
        <f>[1]!s_pq_amount(A1678,"20260101","",100000000)</f>
        <v>58.758908779999999</v>
      </c>
      <c r="S1678" s="2">
        <f>[1]!s_pq_avgamount(A1678,"20260101","",100000000)</f>
        <v>0.53907255761467887</v>
      </c>
      <c r="T1678" s="17">
        <f>[1]!s_ipo_dilutedpe(A1678)</f>
        <v>20.98</v>
      </c>
      <c r="U1678" s="12">
        <f>[1]!s_ipo_collection_total(A1678,100000000)</f>
        <v>3.1074999999999999</v>
      </c>
      <c r="V1678" s="18">
        <f>[1]!s_val_pe_ttm(A1678,"")</f>
        <v>24.881664276123047</v>
      </c>
    </row>
    <row r="1679" spans="1:22" x14ac:dyDescent="0.3">
      <c r="A1679" s="12" t="s">
        <v>3905</v>
      </c>
      <c r="B1679" s="12" t="s">
        <v>3906</v>
      </c>
      <c r="C1679" s="16" t="str">
        <f>[1]!s_info_mkt(A1679)</f>
        <v>主板</v>
      </c>
      <c r="D1679" s="16" t="str">
        <f>[1]!s_ipo_listeddate(A1679)</f>
        <v>2011-07-28</v>
      </c>
      <c r="E1679" s="16" t="str">
        <f>[1]!s_info_industry_csrc2023(A1679,"",3)</f>
        <v>医药制造业</v>
      </c>
      <c r="F1679" s="16">
        <f>[1]!s_is(A1679,83,"FY","YTD","20251231",1,"",100000000)</f>
        <v>78.307374387400003</v>
      </c>
      <c r="G1679" s="16">
        <f>[1]!s_is(A1679,83,"FY","YTD","20241231",1,"",100000000)</f>
        <v>65.127344717699998</v>
      </c>
      <c r="H1679" s="16">
        <f>[1]!s_is(A1679,61,"FY","YTD","20251231",1,"",100000000)</f>
        <v>12.864786626700001</v>
      </c>
      <c r="I1679" s="16">
        <f>[1]!s_is(A1679,61,"FY","YTD","20241231",1,"",100000000)</f>
        <v>-7.2451558224000001</v>
      </c>
      <c r="J1679" s="16">
        <f>[1]!s_fa_roe(A1679,"20251231")</f>
        <v>12.1294</v>
      </c>
      <c r="K1679" s="16">
        <f>[1]!s_stmnote_rdexp(A1679,"20251231",1,10000)</f>
        <v>78848.257679000002</v>
      </c>
      <c r="L1679" s="16">
        <f>[1]!s_margin_tradingbalance(A1679,"",10000)</f>
        <v>61770.489800000003</v>
      </c>
      <c r="M1679" s="16">
        <f>[1]!s_margin_seclendingbalance(A1679,"",10000)</f>
        <v>450.59300000000002</v>
      </c>
      <c r="N1679" s="17">
        <f>[1]!s_val_ev(A1679,"",100000000)</f>
        <v>250.9399474752</v>
      </c>
      <c r="O1679" s="17">
        <f>[1]!share_freesharesmv(A1679,"",100000000)</f>
        <v>114.57646384820002</v>
      </c>
      <c r="P1679" s="17">
        <f ca="1">[1]!s_dq_amount_btin(A1679,TODAY()-1,100000000)</f>
        <v>1.4259817800000001</v>
      </c>
      <c r="Q1679" s="17">
        <f ca="1">[1]!s_dq_turn(A1679,TODAY()-1)</f>
        <v>0.6906190555771996</v>
      </c>
      <c r="R1679" s="2">
        <f>[1]!s_pq_amount(A1679,"20260101","",100000000)</f>
        <v>342.24071058999999</v>
      </c>
      <c r="S1679" s="2">
        <f>[1]!s_pq_avgamount(A1679,"20260101","",100000000)</f>
        <v>3.1398230329357797</v>
      </c>
      <c r="T1679" s="17">
        <f>[1]!s_ipo_dilutedpe(A1679)</f>
        <v>47.39</v>
      </c>
      <c r="U1679" s="12">
        <f>[1]!s_ipo_collection_total(A1679,100000000)</f>
        <v>22.463999999999999</v>
      </c>
      <c r="V1679" s="18">
        <f>[1]!s_val_pe_ttm(A1679,"")</f>
        <v>18.325162887573242</v>
      </c>
    </row>
    <row r="1680" spans="1:22" x14ac:dyDescent="0.3">
      <c r="A1680" s="12" t="s">
        <v>3907</v>
      </c>
      <c r="B1680" s="12" t="s">
        <v>3908</v>
      </c>
      <c r="C1680" s="16" t="str">
        <f>[1]!s_info_mkt(A1680)</f>
        <v>主板</v>
      </c>
      <c r="D1680" s="16" t="str">
        <f>[1]!s_ipo_listeddate(A1680)</f>
        <v>2010-03-12</v>
      </c>
      <c r="E1680" s="16" t="str">
        <f>[1]!s_info_industry_csrc2023(A1680,"",3)</f>
        <v>软件和信息技术服务业</v>
      </c>
      <c r="F1680" s="16">
        <f>[1]!s_is(A1680,83,"FY","YTD","20251231",1,"",100000000)</f>
        <v>77.892753446100002</v>
      </c>
      <c r="G1680" s="16">
        <f>[1]!s_is(A1680,83,"FY","YTD","20241231",1,"",100000000)</f>
        <v>78.362233658199997</v>
      </c>
      <c r="H1680" s="16">
        <f>[1]!s_is(A1680,61,"FY","YTD","20251231",1,"",100000000)</f>
        <v>-7.6293879841999992</v>
      </c>
      <c r="I1680" s="16">
        <f>[1]!s_is(A1680,61,"FY","YTD","20241231",1,"",100000000)</f>
        <v>2.0831465313000002</v>
      </c>
      <c r="J1680" s="16">
        <f>[1]!s_fa_roe(A1680,"20251231")</f>
        <v>-16.922599999999999</v>
      </c>
      <c r="K1680" s="16">
        <f>[1]!s_stmnote_rdexp(A1680,"20251231",1,10000)</f>
        <v>62403.476953999998</v>
      </c>
      <c r="L1680" s="16">
        <f>[1]!s_margin_tradingbalance(A1680,"",10000)</f>
        <v>68812.849100000007</v>
      </c>
      <c r="M1680" s="16">
        <f>[1]!s_margin_seclendingbalance(A1680,"",10000)</f>
        <v>430.44479999999999</v>
      </c>
      <c r="N1680" s="17">
        <f>[1]!s_val_ev(A1680,"",100000000)</f>
        <v>106.19861113439998</v>
      </c>
      <c r="O1680" s="17">
        <f>[1]!share_freesharesmv(A1680,"",100000000)</f>
        <v>69.455568069600005</v>
      </c>
      <c r="P1680" s="17">
        <f ca="1">[1]!s_dq_amount_btin(A1680,TODAY()-1,100000000)</f>
        <v>2.1442129799999998</v>
      </c>
      <c r="Q1680" s="17">
        <f ca="1">[1]!s_dq_turn(A1680,TODAY()-1)</f>
        <v>2.0089077221393059</v>
      </c>
      <c r="R1680" s="2">
        <f>[1]!s_pq_amount(A1680,"20260101","",100000000)</f>
        <v>254.74603017000001</v>
      </c>
      <c r="S1680" s="2">
        <f>[1]!s_pq_avgamount(A1680,"20260101","",100000000)</f>
        <v>2.3371195428440368</v>
      </c>
      <c r="T1680" s="17">
        <f>[1]!s_ipo_dilutedpe(A1680)</f>
        <v>46.77</v>
      </c>
      <c r="U1680" s="12">
        <f>[1]!s_ipo_collection_total(A1680,100000000)</f>
        <v>7.25</v>
      </c>
      <c r="V1680" s="18">
        <f>[1]!s_val_pe_ttm(A1680,"")</f>
        <v>-11.997013092041016</v>
      </c>
    </row>
    <row r="1681" spans="1:22" x14ac:dyDescent="0.3">
      <c r="A1681" s="12" t="s">
        <v>3909</v>
      </c>
      <c r="B1681" s="12" t="s">
        <v>3910</v>
      </c>
      <c r="C1681" s="16" t="str">
        <f>[1]!s_info_mkt(A1681)</f>
        <v>主板</v>
      </c>
      <c r="D1681" s="16" t="str">
        <f>[1]!s_ipo_listeddate(A1681)</f>
        <v>2017-07-21</v>
      </c>
      <c r="E1681" s="16" t="str">
        <f>[1]!s_info_industry_csrc2023(A1681,"",3)</f>
        <v>医药制造业</v>
      </c>
      <c r="F1681" s="16">
        <f>[1]!s_is(A1681,83,"FY","YTD","20251231",1,"",100000000)</f>
        <v>11.357502135100001</v>
      </c>
      <c r="G1681" s="16">
        <f>[1]!s_is(A1681,83,"FY","YTD","20241231",1,"",100000000)</f>
        <v>13.002345203900001</v>
      </c>
      <c r="H1681" s="16">
        <f>[1]!s_is(A1681,61,"FY","YTD","20251231",1,"",100000000)</f>
        <v>2.3285491458000003</v>
      </c>
      <c r="I1681" s="16">
        <f>[1]!s_is(A1681,61,"FY","YTD","20241231",1,"",100000000)</f>
        <v>2.4616920280999999</v>
      </c>
      <c r="J1681" s="16">
        <f>[1]!s_fa_roe(A1681,"20251231")</f>
        <v>16.273299999999999</v>
      </c>
      <c r="K1681" s="16">
        <f>[1]!s_stmnote_rdexp(A1681,"20251231",1,10000)</f>
        <v>12309.452545</v>
      </c>
      <c r="L1681" s="16">
        <f>[1]!s_margin_tradingbalance(A1681,"",10000)</f>
        <v>0</v>
      </c>
      <c r="M1681" s="16">
        <f>[1]!s_margin_seclendingbalance(A1681,"",10000)</f>
        <v>0</v>
      </c>
      <c r="N1681" s="17">
        <f>[1]!s_val_ev(A1681,"",100000000)</f>
        <v>37.597953600000004</v>
      </c>
      <c r="O1681" s="17">
        <f>[1]!share_freesharesmv(A1681,"",100000000)</f>
        <v>8.9251873919999998</v>
      </c>
      <c r="P1681" s="17">
        <f ca="1">[1]!s_dq_amount_btin(A1681,TODAY()-1,100000000)</f>
        <v>0.16541321</v>
      </c>
      <c r="Q1681" s="17">
        <f ca="1">[1]!s_dq_turn(A1681,TODAY()-1)</f>
        <v>0.44050312355297977</v>
      </c>
      <c r="R1681" s="2">
        <f>[1]!s_pq_amount(A1681,"20260101","",100000000)</f>
        <v>23.299621500000001</v>
      </c>
      <c r="S1681" s="2">
        <f>[1]!s_pq_avgamount(A1681,"20260101","",100000000)</f>
        <v>0.21375799541284404</v>
      </c>
      <c r="T1681" s="17">
        <f>[1]!s_ipo_dilutedpe(A1681)</f>
        <v>22.96</v>
      </c>
      <c r="U1681" s="12">
        <f>[1]!s_ipo_collection_total(A1681,100000000)</f>
        <v>3.4839000000000002</v>
      </c>
      <c r="V1681" s="18">
        <f>[1]!s_val_pe_ttm(A1681,"")</f>
        <v>17.354028701782227</v>
      </c>
    </row>
    <row r="1682" spans="1:22" x14ac:dyDescent="0.3">
      <c r="A1682" s="12" t="s">
        <v>3911</v>
      </c>
      <c r="B1682" s="12" t="s">
        <v>3912</v>
      </c>
      <c r="C1682" s="16" t="str">
        <f>[1]!s_info_mkt(A1682)</f>
        <v>主板</v>
      </c>
      <c r="D1682" s="16" t="str">
        <f>[1]!s_ipo_listeddate(A1682)</f>
        <v>2004-03-18</v>
      </c>
      <c r="E1682" s="16" t="str">
        <f>[1]!s_info_industry_csrc2023(A1682,"",3)</f>
        <v>土木工程建筑业</v>
      </c>
      <c r="F1682" s="16">
        <f>[1]!s_is(A1682,83,"FY","YTD","20251231",1,"",100000000)</f>
        <v>5.5032696105999994</v>
      </c>
      <c r="G1682" s="16">
        <f>[1]!s_is(A1682,83,"FY","YTD","20241231",1,"",100000000)</f>
        <v>4.8178287356</v>
      </c>
      <c r="H1682" s="16">
        <f>[1]!s_is(A1682,61,"FY","YTD","20251231",1,"",100000000)</f>
        <v>-1.0193986182999999</v>
      </c>
      <c r="I1682" s="16">
        <f>[1]!s_is(A1682,61,"FY","YTD","20241231",1,"",100000000)</f>
        <v>-0.96225125439999992</v>
      </c>
      <c r="J1682" s="16">
        <f>[1]!s_fa_roe(A1682,"20251231")</f>
        <v>-10.886799999999999</v>
      </c>
      <c r="K1682" s="16">
        <f>[1]!s_stmnote_rdexp(A1682,"20251231",1,10000)</f>
        <v>0</v>
      </c>
      <c r="L1682" s="16">
        <f>[1]!s_margin_tradingbalance(A1682,"",10000)</f>
        <v>0</v>
      </c>
      <c r="M1682" s="16">
        <f>[1]!s_margin_seclendingbalance(A1682,"",10000)</f>
        <v>0</v>
      </c>
      <c r="N1682" s="17">
        <f>[1]!s_val_ev(A1682,"",100000000)</f>
        <v>25.59</v>
      </c>
      <c r="O1682" s="17">
        <f>[1]!share_freesharesmv(A1682,"",100000000)</f>
        <v>10.6300161393</v>
      </c>
      <c r="P1682" s="17">
        <f ca="1">[1]!s_dq_amount_btin(A1682,TODAY()-1,100000000)</f>
        <v>0.28654849999999998</v>
      </c>
      <c r="Q1682" s="17">
        <f ca="1">[1]!s_dq_turn(A1682,TODAY()-1)</f>
        <v>1.1198333333333332</v>
      </c>
      <c r="R1682" s="2">
        <f>[1]!s_pq_amount(A1682,"20260101","",100000000)</f>
        <v>50.341144370000002</v>
      </c>
      <c r="S1682" s="2">
        <f>[1]!s_pq_avgamount(A1682,"20260101","",100000000)</f>
        <v>0.46184536119266056</v>
      </c>
      <c r="T1682" s="17">
        <f>[1]!s_ipo_dilutedpe(A1682)</f>
        <v>18.75</v>
      </c>
      <c r="U1682" s="12">
        <f>[1]!s_ipo_collection_total(A1682,100000000)</f>
        <v>2.4</v>
      </c>
      <c r="V1682" s="18">
        <f>[1]!s_val_pe_ttm(A1682,"")</f>
        <v>-25.790964126586914</v>
      </c>
    </row>
    <row r="1683" spans="1:22" x14ac:dyDescent="0.3">
      <c r="A1683" s="12" t="s">
        <v>3913</v>
      </c>
      <c r="B1683" s="12" t="s">
        <v>3914</v>
      </c>
      <c r="C1683" s="16" t="str">
        <f>[1]!s_info_mkt(A1683)</f>
        <v>创业板</v>
      </c>
      <c r="D1683" s="16" t="str">
        <f>[1]!s_ipo_listeddate(A1683)</f>
        <v>2015-01-23</v>
      </c>
      <c r="E1683" s="16" t="str">
        <f>[1]!s_info_industry_csrc2023(A1683,"",3)</f>
        <v>仪器仪表制造业</v>
      </c>
      <c r="F1683" s="16">
        <f>[1]!s_is(A1683,83,"FY","YTD","20251231",1,"",100000000)</f>
        <v>1.9633954790999999</v>
      </c>
      <c r="G1683" s="16">
        <f>[1]!s_is(A1683,83,"FY","YTD","20241231",1,"",100000000)</f>
        <v>1.243152722</v>
      </c>
      <c r="H1683" s="16">
        <f>[1]!s_is(A1683,61,"FY","YTD","20251231",1,"",100000000)</f>
        <v>-2.5974640400000002E-2</v>
      </c>
      <c r="I1683" s="16">
        <f>[1]!s_is(A1683,61,"FY","YTD","20241231",1,"",100000000)</f>
        <v>0.1476661601</v>
      </c>
      <c r="J1683" s="16">
        <f>[1]!s_fa_roe(A1683,"20251231")</f>
        <v>-0.56720000000000004</v>
      </c>
      <c r="K1683" s="16">
        <f>[1]!s_stmnote_rdexp(A1683,"20251231",1,10000)</f>
        <v>1324.014095</v>
      </c>
      <c r="L1683" s="16">
        <f>[1]!s_margin_tradingbalance(A1683,"",10000)</f>
        <v>0</v>
      </c>
      <c r="M1683" s="16">
        <f>[1]!s_margin_seclendingbalance(A1683,"",10000)</f>
        <v>0</v>
      </c>
      <c r="N1683" s="17">
        <f>[1]!s_val_ev(A1683,"",100000000)</f>
        <v>14.84232096</v>
      </c>
      <c r="O1683" s="17">
        <f>[1]!share_freesharesmv(A1683,"",100000000)</f>
        <v>8.1617758965</v>
      </c>
      <c r="P1683" s="17">
        <f ca="1">[1]!s_dq_amount_btin(A1683,TODAY()-1,100000000)</f>
        <v>0.55222965000000002</v>
      </c>
      <c r="Q1683" s="17">
        <f ca="1">[1]!s_dq_turn(A1683,TODAY()-1)</f>
        <v>6.0175450769466341</v>
      </c>
      <c r="R1683" s="2">
        <f>[1]!s_pq_amount(A1683,"20260101","",100000000)</f>
        <v>62.307837710000001</v>
      </c>
      <c r="S1683" s="2">
        <f>[1]!s_pq_avgamount(A1683,"20260101","",100000000)</f>
        <v>0.57163153862385319</v>
      </c>
      <c r="T1683" s="17">
        <f>[1]!s_ipo_dilutedpe(A1683)</f>
        <v>22.65</v>
      </c>
      <c r="U1683" s="12">
        <f>[1]!s_ipo_collection_total(A1683,100000000)</f>
        <v>1.6401600000000001</v>
      </c>
      <c r="V1683" s="18">
        <f>[1]!s_val_pe_ttm(A1683,"")</f>
        <v>-890.4637451171875</v>
      </c>
    </row>
    <row r="1684" spans="1:22" x14ac:dyDescent="0.3">
      <c r="A1684" s="12" t="s">
        <v>3915</v>
      </c>
      <c r="B1684" s="12" t="s">
        <v>3916</v>
      </c>
      <c r="C1684" s="16" t="str">
        <f>[1]!s_info_mkt(A1684)</f>
        <v>科创板</v>
      </c>
      <c r="D1684" s="16" t="str">
        <f>[1]!s_ipo_listeddate(A1684)</f>
        <v>2020-08-06</v>
      </c>
      <c r="E1684" s="16" t="str">
        <f>[1]!s_info_industry_csrc2023(A1684,"",3)</f>
        <v>医药制造业</v>
      </c>
      <c r="F1684" s="16">
        <f>[1]!s_is(A1684,83,"FY","YTD","20251231",1,"",100000000)</f>
        <v>2.6324432212</v>
      </c>
      <c r="G1684" s="16">
        <f>[1]!s_is(A1684,83,"FY","YTD","20241231",1,"",100000000)</f>
        <v>3.0587024201999999</v>
      </c>
      <c r="H1684" s="16">
        <f>[1]!s_is(A1684,61,"FY","YTD","20251231",1,"",100000000)</f>
        <v>0.89596930699999999</v>
      </c>
      <c r="I1684" s="16">
        <f>[1]!s_is(A1684,61,"FY","YTD","20241231",1,"",100000000)</f>
        <v>1.1299958301000002</v>
      </c>
      <c r="J1684" s="16">
        <f>[1]!s_fa_roe(A1684,"20251231")</f>
        <v>5.3712999999999997</v>
      </c>
      <c r="K1684" s="16">
        <f>[1]!s_stmnote_rdexp(A1684,"20251231",1,10000)</f>
        <v>1934.2192350000003</v>
      </c>
      <c r="L1684" s="16">
        <f>[1]!s_margin_tradingbalance(A1684,"",10000)</f>
        <v>8354.6160999999993</v>
      </c>
      <c r="M1684" s="16">
        <f>[1]!s_margin_seclendingbalance(A1684,"",10000)</f>
        <v>0</v>
      </c>
      <c r="N1684" s="17">
        <f>[1]!s_val_ev(A1684,"",100000000)</f>
        <v>25.516632959999999</v>
      </c>
      <c r="O1684" s="17">
        <f>[1]!share_freesharesmv(A1684,"",100000000)</f>
        <v>15.310253832000001</v>
      </c>
      <c r="P1684" s="17">
        <f ca="1">[1]!s_dq_amount_btin(A1684,TODAY()-1,100000000)</f>
        <v>0.13848109</v>
      </c>
      <c r="Q1684" s="17">
        <f ca="1">[1]!s_dq_turn(A1684,TODAY()-1)</f>
        <v>0.54479548229548225</v>
      </c>
      <c r="R1684" s="2">
        <f>[1]!s_pq_amount(A1684,"20260101","",100000000)</f>
        <v>55.263939139999998</v>
      </c>
      <c r="S1684" s="2">
        <f>[1]!s_pq_avgamount(A1684,"20260101","",100000000)</f>
        <v>0.50700861596330282</v>
      </c>
      <c r="T1684" s="17">
        <f>[1]!s_ipo_dilutedpe(A1684)</f>
        <v>57.99</v>
      </c>
      <c r="U1684" s="12">
        <f>[1]!s_ipo_collection_total(A1684,100000000)</f>
        <v>10.277442000000001</v>
      </c>
      <c r="V1684" s="18">
        <f>[1]!s_val_pe_ttm(A1684,"")</f>
        <v>29.745779037475586</v>
      </c>
    </row>
    <row r="1685" spans="1:22" x14ac:dyDescent="0.3">
      <c r="A1685" s="12" t="s">
        <v>3917</v>
      </c>
      <c r="B1685" s="12" t="s">
        <v>3918</v>
      </c>
      <c r="C1685" s="16" t="str">
        <f>[1]!s_info_mkt(A1685)</f>
        <v>主板</v>
      </c>
      <c r="D1685" s="16" t="str">
        <f>[1]!s_ipo_listeddate(A1685)</f>
        <v>2004-09-08</v>
      </c>
      <c r="E1685" s="16" t="str">
        <f>[1]!s_info_industry_csrc2023(A1685,"",3)</f>
        <v>化学原料和化学制品制造业</v>
      </c>
      <c r="F1685" s="16">
        <f>[1]!s_is(A1685,83,"FY","YTD","20251231",1,"",100000000)</f>
        <v>66.90587793520001</v>
      </c>
      <c r="G1685" s="16">
        <f>[1]!s_is(A1685,83,"FY","YTD","20241231",1,"",100000000)</f>
        <v>64.686672594100003</v>
      </c>
      <c r="H1685" s="16">
        <f>[1]!s_is(A1685,61,"FY","YTD","20251231",1,"",100000000)</f>
        <v>-8.4916533308000002</v>
      </c>
      <c r="I1685" s="16">
        <f>[1]!s_is(A1685,61,"FY","YTD","20241231",1,"",100000000)</f>
        <v>0.39266784170000002</v>
      </c>
      <c r="J1685" s="16">
        <f>[1]!s_fa_roe(A1685,"20251231")</f>
        <v>-56.127099999999999</v>
      </c>
      <c r="K1685" s="16">
        <f>[1]!s_stmnote_rdexp(A1685,"20251231",1,10000)</f>
        <v>19201.723134</v>
      </c>
      <c r="L1685" s="16">
        <f>[1]!s_margin_tradingbalance(A1685,"",10000)</f>
        <v>12177.366900000001</v>
      </c>
      <c r="M1685" s="16">
        <f>[1]!s_margin_seclendingbalance(A1685,"",10000)</f>
        <v>9.4895999999999994</v>
      </c>
      <c r="N1685" s="17">
        <f>[1]!s_val_ev(A1685,"",100000000)</f>
        <v>32.033092069200002</v>
      </c>
      <c r="O1685" s="17">
        <f>[1]!share_freesharesmv(A1685,"",100000000)</f>
        <v>17.779731994400002</v>
      </c>
      <c r="P1685" s="17">
        <f ca="1">[1]!s_dq_amount_btin(A1685,TODAY()-1,100000000)</f>
        <v>0.37001408000000002</v>
      </c>
      <c r="Q1685" s="17">
        <f ca="1">[1]!s_dq_turn(A1685,TODAY()-1)</f>
        <v>1.1578611867963293</v>
      </c>
      <c r="R1685" s="2">
        <f>[1]!s_pq_amount(A1685,"20260101","",100000000)</f>
        <v>75.839566289999993</v>
      </c>
      <c r="S1685" s="2">
        <f>[1]!s_pq_avgamount(A1685,"20260101","",100000000)</f>
        <v>0.6957758375229357</v>
      </c>
      <c r="T1685" s="17">
        <f>[1]!s_ipo_dilutedpe(A1685)</f>
        <v>15.26</v>
      </c>
      <c r="U1685" s="12">
        <f>[1]!s_ipo_collection_total(A1685,100000000)</f>
        <v>2.6640000000000001</v>
      </c>
      <c r="V1685" s="18">
        <f>[1]!s_val_pe_ttm(A1685,"")</f>
        <v>-3.679732084274292</v>
      </c>
    </row>
    <row r="1686" spans="1:22" x14ac:dyDescent="0.3">
      <c r="A1686" s="12" t="s">
        <v>3919</v>
      </c>
      <c r="B1686" s="12" t="s">
        <v>3920</v>
      </c>
      <c r="C1686" s="16" t="str">
        <f>[1]!s_info_mkt(A1686)</f>
        <v>主板</v>
      </c>
      <c r="D1686" s="16" t="str">
        <f>[1]!s_ipo_listeddate(A1686)</f>
        <v>2022-01-24</v>
      </c>
      <c r="E1686" s="16" t="str">
        <f>[1]!s_info_industry_csrc2023(A1686,"",3)</f>
        <v>电气机械和器材制造业</v>
      </c>
      <c r="F1686" s="16">
        <f>[1]!s_is(A1686,83,"FY","YTD","20251231",1,"",100000000)</f>
        <v>41.235404284099999</v>
      </c>
      <c r="G1686" s="16">
        <f>[1]!s_is(A1686,83,"FY","YTD","20241231",1,"",100000000)</f>
        <v>33.834687216599995</v>
      </c>
      <c r="H1686" s="16">
        <f>[1]!s_is(A1686,61,"FY","YTD","20251231",1,"",100000000)</f>
        <v>1.1133032615</v>
      </c>
      <c r="I1686" s="16">
        <f>[1]!s_is(A1686,61,"FY","YTD","20241231",1,"",100000000)</f>
        <v>1.3903149009</v>
      </c>
      <c r="J1686" s="16">
        <f>[1]!s_fa_roe(A1686,"20251231")</f>
        <v>6.7092999999999998</v>
      </c>
      <c r="K1686" s="16">
        <f>[1]!s_stmnote_rdexp(A1686,"20251231",1,10000)</f>
        <v>12562.759802</v>
      </c>
      <c r="L1686" s="16">
        <f>[1]!s_margin_tradingbalance(A1686,"",10000)</f>
        <v>0</v>
      </c>
      <c r="M1686" s="16">
        <f>[1]!s_margin_seclendingbalance(A1686,"",10000)</f>
        <v>0</v>
      </c>
      <c r="N1686" s="17">
        <f>[1]!s_val_ev(A1686,"",100000000)</f>
        <v>67.292217600000001</v>
      </c>
      <c r="O1686" s="17">
        <f>[1]!share_freesharesmv(A1686,"",100000000)</f>
        <v>40.782116160000001</v>
      </c>
      <c r="P1686" s="17">
        <f ca="1">[1]!s_dq_amount_btin(A1686,TODAY()-1,100000000)</f>
        <v>1.6458917799999999</v>
      </c>
      <c r="Q1686" s="17">
        <f ca="1">[1]!s_dq_turn(A1686,TODAY()-1)</f>
        <v>2.4304247628183382</v>
      </c>
      <c r="R1686" s="2">
        <f>[1]!s_pq_amount(A1686,"20260101","",100000000)</f>
        <v>189.17339708</v>
      </c>
      <c r="S1686" s="2">
        <f>[1]!s_pq_avgamount(A1686,"20260101","",100000000)</f>
        <v>1.7355357530275228</v>
      </c>
      <c r="T1686" s="17">
        <f>[1]!s_ipo_dilutedpe(A1686)</f>
        <v>22.02</v>
      </c>
      <c r="U1686" s="12">
        <f>[1]!s_ipo_collection_total(A1686,100000000)</f>
        <v>7.0944250000000002</v>
      </c>
      <c r="V1686" s="18">
        <f>[1]!s_val_pe_ttm(A1686,"")</f>
        <v>66.885169982910156</v>
      </c>
    </row>
    <row r="1687" spans="1:22" x14ac:dyDescent="0.3">
      <c r="A1687" s="12" t="s">
        <v>3921</v>
      </c>
      <c r="B1687" s="12" t="s">
        <v>3922</v>
      </c>
      <c r="C1687" s="16" t="str">
        <f>[1]!s_info_mkt(A1687)</f>
        <v>主板</v>
      </c>
      <c r="D1687" s="16" t="str">
        <f>[1]!s_ipo_listeddate(A1687)</f>
        <v>2024-12-24</v>
      </c>
      <c r="E1687" s="16" t="str">
        <f>[1]!s_info_industry_csrc2023(A1687,"",3)</f>
        <v>通用设备制造业</v>
      </c>
      <c r="F1687" s="16">
        <f>[1]!s_is(A1687,83,"FY","YTD","20251231",1,"",100000000)</f>
        <v>72.535872082799997</v>
      </c>
      <c r="G1687" s="16">
        <f>[1]!s_is(A1687,83,"FY","YTD","20241231",1,"",100000000)</f>
        <v>65.5248107213</v>
      </c>
      <c r="H1687" s="16">
        <f>[1]!s_is(A1687,61,"FY","YTD","20251231",1,"",100000000)</f>
        <v>8.5860674102000001</v>
      </c>
      <c r="I1687" s="16">
        <f>[1]!s_is(A1687,61,"FY","YTD","20241231",1,"",100000000)</f>
        <v>8.3980975985999997</v>
      </c>
      <c r="J1687" s="16">
        <f>[1]!s_fa_roe(A1687,"20251231")</f>
        <v>16.869800000000001</v>
      </c>
      <c r="K1687" s="16">
        <f>[1]!s_stmnote_rdexp(A1687,"20251231",1,10000)</f>
        <v>30100.228961000001</v>
      </c>
      <c r="L1687" s="16">
        <f>[1]!s_margin_tradingbalance(A1687,"",10000)</f>
        <v>27420.017199999998</v>
      </c>
      <c r="M1687" s="16">
        <f>[1]!s_margin_seclendingbalance(A1687,"",10000)</f>
        <v>67.722200000000001</v>
      </c>
      <c r="N1687" s="17">
        <f>[1]!s_val_ev(A1687,"",100000000)</f>
        <v>149.21209999999999</v>
      </c>
      <c r="O1687" s="17">
        <f>[1]!share_freesharesmv(A1687,"",100000000)</f>
        <v>58.801814327300008</v>
      </c>
      <c r="P1687" s="17">
        <f ca="1">[1]!s_dq_amount_btin(A1687,TODAY()-1,100000000)</f>
        <v>0.56438785999999996</v>
      </c>
      <c r="Q1687" s="17">
        <f ca="1">[1]!s_dq_turn(A1687,TODAY()-1)</f>
        <v>0.95873922437502779</v>
      </c>
      <c r="R1687" s="2">
        <f>[1]!s_pq_amount(A1687,"20260101","",100000000)</f>
        <v>85.322030089999998</v>
      </c>
      <c r="S1687" s="2">
        <f>[1]!s_pq_avgamount(A1687,"20260101","",100000000)</f>
        <v>0.78277091825688083</v>
      </c>
      <c r="T1687" s="17">
        <f>[1]!s_ipo_dilutedpe(A1687)</f>
        <v>10.11</v>
      </c>
      <c r="U1687" s="12">
        <f>[1]!s_ipo_collection_total(A1687,100000000)</f>
        <v>12.395200000000001</v>
      </c>
      <c r="V1687" s="18">
        <f>[1]!s_val_pe_ttm(A1687,"")</f>
        <v>17.57135009765625</v>
      </c>
    </row>
    <row r="1688" spans="1:22" x14ac:dyDescent="0.3">
      <c r="A1688" s="12" t="s">
        <v>3923</v>
      </c>
      <c r="B1688" s="12" t="s">
        <v>3924</v>
      </c>
      <c r="C1688" s="16" t="str">
        <f>[1]!s_info_mkt(A1688)</f>
        <v>创业板</v>
      </c>
      <c r="D1688" s="16" t="str">
        <f>[1]!s_ipo_listeddate(A1688)</f>
        <v>2015-06-30</v>
      </c>
      <c r="E1688" s="16" t="str">
        <f>[1]!s_info_industry_csrc2023(A1688,"",3)</f>
        <v>石油和天然气开采业</v>
      </c>
      <c r="F1688" s="16">
        <f>[1]!s_is(A1688,83,"FY","YTD","20251231",1,"",100000000)</f>
        <v>28.1453734157</v>
      </c>
      <c r="G1688" s="16">
        <f>[1]!s_is(A1688,83,"FY","YTD","20241231",1,"",100000000)</f>
        <v>15.459468232500001</v>
      </c>
      <c r="H1688" s="16">
        <f>[1]!s_is(A1688,61,"FY","YTD","20251231",1,"",100000000)</f>
        <v>1.6931892683</v>
      </c>
      <c r="I1688" s="16">
        <f>[1]!s_is(A1688,61,"FY","YTD","20241231",1,"",100000000)</f>
        <v>-7.1095414855999994</v>
      </c>
      <c r="J1688" s="16">
        <f>[1]!s_fa_roe(A1688,"20251231")</f>
        <v>7.62</v>
      </c>
      <c r="K1688" s="16">
        <f>[1]!s_stmnote_rdexp(A1688,"20251231",1,10000)</f>
        <v>7310.5179510000007</v>
      </c>
      <c r="L1688" s="16">
        <f>[1]!s_margin_tradingbalance(A1688,"",10000)</f>
        <v>0</v>
      </c>
      <c r="M1688" s="16">
        <f>[1]!s_margin_seclendingbalance(A1688,"",10000)</f>
        <v>0</v>
      </c>
      <c r="N1688" s="17">
        <f>[1]!s_val_ev(A1688,"",100000000)</f>
        <v>74.980476977999999</v>
      </c>
      <c r="O1688" s="17">
        <f>[1]!share_freesharesmv(A1688,"",100000000)</f>
        <v>68.081222510399996</v>
      </c>
      <c r="P1688" s="17">
        <f ca="1">[1]!s_dq_amount_btin(A1688,TODAY()-1,100000000)</f>
        <v>2.2921640499999998</v>
      </c>
      <c r="Q1688" s="17">
        <f ca="1">[1]!s_dq_turn(A1688,TODAY()-1)</f>
        <v>3.071099523658984</v>
      </c>
      <c r="R1688" s="2">
        <f>[1]!s_pq_amount(A1688,"20260101","",100000000)</f>
        <v>825.24395822999998</v>
      </c>
      <c r="S1688" s="2">
        <f>[1]!s_pq_avgamount(A1688,"20260101","",100000000)</f>
        <v>7.5710454883486236</v>
      </c>
      <c r="T1688" s="17">
        <f>[1]!s_ipo_dilutedpe(A1688)</f>
        <v>22.99</v>
      </c>
      <c r="U1688" s="12">
        <f>[1]!s_ipo_collection_total(A1688,100000000)</f>
        <v>1.76545</v>
      </c>
      <c r="V1688" s="18">
        <f>[1]!s_val_pe_ttm(A1688,"")</f>
        <v>37.155284881591797</v>
      </c>
    </row>
    <row r="1689" spans="1:22" x14ac:dyDescent="0.3">
      <c r="A1689" s="12" t="s">
        <v>3925</v>
      </c>
      <c r="B1689" s="12" t="s">
        <v>3926</v>
      </c>
      <c r="C1689" s="16" t="str">
        <f>[1]!s_info_mkt(A1689)</f>
        <v>创业板</v>
      </c>
      <c r="D1689" s="16" t="str">
        <f>[1]!s_ipo_listeddate(A1689)</f>
        <v>2023-03-01</v>
      </c>
      <c r="E1689" s="16" t="str">
        <f>[1]!s_info_industry_csrc2023(A1689,"",3)</f>
        <v>零售业</v>
      </c>
      <c r="F1689" s="16">
        <f>[1]!s_is(A1689,83,"FY","YTD","20251231",1,"",100000000)</f>
        <v>54.866835459099995</v>
      </c>
      <c r="G1689" s="16">
        <f>[1]!s_is(A1689,83,"FY","YTD","20241231",1,"",100000000)</f>
        <v>45.316922952299997</v>
      </c>
      <c r="H1689" s="16">
        <f>[1]!s_is(A1689,61,"FY","YTD","20251231",1,"",100000000)</f>
        <v>1.9135266166999998</v>
      </c>
      <c r="I1689" s="16">
        <f>[1]!s_is(A1689,61,"FY","YTD","20241231",1,"",100000000)</f>
        <v>1.3769952881</v>
      </c>
      <c r="J1689" s="16">
        <f>[1]!s_fa_roe(A1689,"20251231")</f>
        <v>9.3291000000000004</v>
      </c>
      <c r="K1689" s="16">
        <f>[1]!s_stmnote_rdexp(A1689,"20251231",1,10000)</f>
        <v>3278.1644530000003</v>
      </c>
      <c r="L1689" s="16">
        <f>[1]!s_margin_tradingbalance(A1689,"",10000)</f>
        <v>15288.407499999999</v>
      </c>
      <c r="M1689" s="16">
        <f>[1]!s_margin_seclendingbalance(A1689,"",10000)</f>
        <v>24.052399999999999</v>
      </c>
      <c r="N1689" s="17">
        <f>[1]!s_val_ev(A1689,"",100000000)</f>
        <v>61.561539000000003</v>
      </c>
      <c r="O1689" s="17">
        <f>[1]!share_freesharesmv(A1689,"",100000000)</f>
        <v>26.462025699300003</v>
      </c>
      <c r="P1689" s="17">
        <f ca="1">[1]!s_dq_amount_btin(A1689,TODAY()-1,100000000)</f>
        <v>1.46911886</v>
      </c>
      <c r="Q1689" s="17">
        <f ca="1">[1]!s_dq_turn(A1689,TODAY()-1)</f>
        <v>4.1750047714790739</v>
      </c>
      <c r="R1689" s="2">
        <f>[1]!s_pq_amount(A1689,"20260101","",100000000)</f>
        <v>526.68752465</v>
      </c>
      <c r="S1689" s="2">
        <f>[1]!s_pq_avgamount(A1689,"20260101","",100000000)</f>
        <v>4.8319956389908256</v>
      </c>
      <c r="T1689" s="17">
        <f>[1]!s_ipo_dilutedpe(A1689)</f>
        <v>106.19</v>
      </c>
      <c r="U1689" s="12">
        <f>[1]!s_ipo_collection_total(A1689,100000000)</f>
        <v>9.7456239999999994</v>
      </c>
      <c r="V1689" s="18">
        <f>[1]!s_val_pe_ttm(A1689,"")</f>
        <v>29.388643264770508</v>
      </c>
    </row>
    <row r="1690" spans="1:22" x14ac:dyDescent="0.3">
      <c r="A1690" s="12" t="s">
        <v>3927</v>
      </c>
      <c r="B1690" s="12" t="s">
        <v>3928</v>
      </c>
      <c r="C1690" s="16" t="str">
        <f>[1]!s_info_mkt(A1690)</f>
        <v>创业板</v>
      </c>
      <c r="D1690" s="16" t="str">
        <f>[1]!s_ipo_listeddate(A1690)</f>
        <v>2012-01-10</v>
      </c>
      <c r="E1690" s="16" t="str">
        <f>[1]!s_info_industry_csrc2023(A1690,"",3)</f>
        <v>电气机械和器材制造业</v>
      </c>
      <c r="F1690" s="16">
        <f>[1]!s_is(A1690,83,"FY","YTD","20251231",1,"",100000000)</f>
        <v>36.560102052800005</v>
      </c>
      <c r="G1690" s="16">
        <f>[1]!s_is(A1690,83,"FY","YTD","20241231",1,"",100000000)</f>
        <v>31.34643917</v>
      </c>
      <c r="H1690" s="16">
        <f>[1]!s_is(A1690,61,"FY","YTD","20251231",1,"",100000000)</f>
        <v>0.25174141489999996</v>
      </c>
      <c r="I1690" s="16">
        <f>[1]!s_is(A1690,61,"FY","YTD","20241231",1,"",100000000)</f>
        <v>-0.73673891829999993</v>
      </c>
      <c r="J1690" s="16">
        <f>[1]!s_fa_roe(A1690,"20251231")</f>
        <v>2.552</v>
      </c>
      <c r="K1690" s="16">
        <f>[1]!s_stmnote_rdexp(A1690,"20251231",1,10000)</f>
        <v>8475.0367679999999</v>
      </c>
      <c r="L1690" s="16">
        <f>[1]!s_margin_tradingbalance(A1690,"",10000)</f>
        <v>0</v>
      </c>
      <c r="M1690" s="16">
        <f>[1]!s_margin_seclendingbalance(A1690,"",10000)</f>
        <v>0</v>
      </c>
      <c r="N1690" s="17">
        <f>[1]!s_val_ev(A1690,"",100000000)</f>
        <v>110.577654395</v>
      </c>
      <c r="O1690" s="17">
        <f>[1]!share_freesharesmv(A1690,"",100000000)</f>
        <v>70.690335492499997</v>
      </c>
      <c r="P1690" s="17">
        <f ca="1">[1]!s_dq_amount_btin(A1690,TODAY()-1,100000000)</f>
        <v>23.543170809999999</v>
      </c>
      <c r="Q1690" s="17">
        <f ca="1">[1]!s_dq_turn(A1690,TODAY()-1)</f>
        <v>29.725568947503625</v>
      </c>
      <c r="R1690" s="2">
        <f>[1]!s_pq_amount(A1690,"20260101","",100000000)</f>
        <v>721.31449361</v>
      </c>
      <c r="S1690" s="2">
        <f>[1]!s_pq_avgamount(A1690,"20260101","",100000000)</f>
        <v>6.617564161559633</v>
      </c>
      <c r="T1690" s="17">
        <f>[1]!s_ipo_dilutedpe(A1690)</f>
        <v>32.32</v>
      </c>
      <c r="U1690" s="12">
        <f>[1]!s_ipo_collection_total(A1690,100000000)</f>
        <v>3.5419999999999998</v>
      </c>
      <c r="V1690" s="18">
        <f>[1]!s_val_pe_ttm(A1690,"")</f>
        <v>114.58998870849609</v>
      </c>
    </row>
    <row r="1691" spans="1:22" x14ac:dyDescent="0.3">
      <c r="A1691" s="12" t="s">
        <v>3929</v>
      </c>
      <c r="B1691" s="12" t="s">
        <v>3930</v>
      </c>
      <c r="C1691" s="16" t="str">
        <f>[1]!s_info_mkt(A1691)</f>
        <v>创业板</v>
      </c>
      <c r="D1691" s="16" t="str">
        <f>[1]!s_ipo_listeddate(A1691)</f>
        <v>2021-05-11</v>
      </c>
      <c r="E1691" s="16" t="str">
        <f>[1]!s_info_industry_csrc2023(A1691,"",3)</f>
        <v>互联网和相关服务</v>
      </c>
      <c r="F1691" s="16">
        <f>[1]!s_is(A1691,83,"FY","YTD","20251231",1,"",100000000)</f>
        <v>3.0874824091000002</v>
      </c>
      <c r="G1691" s="16">
        <f>[1]!s_is(A1691,83,"FY","YTD","20241231",1,"",100000000)</f>
        <v>2.8801232541000004</v>
      </c>
      <c r="H1691" s="16">
        <f>[1]!s_is(A1691,61,"FY","YTD","20251231",1,"",100000000)</f>
        <v>0.20628484859999999</v>
      </c>
      <c r="I1691" s="16">
        <f>[1]!s_is(A1691,61,"FY","YTD","20241231",1,"",100000000)</f>
        <v>0.23800890730000002</v>
      </c>
      <c r="J1691" s="16">
        <f>[1]!s_fa_roe(A1691,"20251231")</f>
        <v>2.5630000000000002</v>
      </c>
      <c r="K1691" s="16">
        <f>[1]!s_stmnote_rdexp(A1691,"20251231",1,10000)</f>
        <v>224.02365899999998</v>
      </c>
      <c r="L1691" s="16">
        <f>[1]!s_margin_tradingbalance(A1691,"",10000)</f>
        <v>10584.8678</v>
      </c>
      <c r="M1691" s="16">
        <f>[1]!s_margin_seclendingbalance(A1691,"",10000)</f>
        <v>5.6028000000000002</v>
      </c>
      <c r="N1691" s="17">
        <f>[1]!s_val_ev(A1691,"",100000000)</f>
        <v>23.231311999999999</v>
      </c>
      <c r="O1691" s="17">
        <f>[1]!share_freesharesmv(A1691,"",100000000)</f>
        <v>12.779311999999999</v>
      </c>
      <c r="P1691" s="17">
        <f ca="1">[1]!s_dq_amount_btin(A1691,TODAY()-1,100000000)</f>
        <v>0.42501046999999997</v>
      </c>
      <c r="Q1691" s="17">
        <f ca="1">[1]!s_dq_turn(A1691,TODAY()-1)</f>
        <v>1.8283881685201422</v>
      </c>
      <c r="R1691" s="2">
        <f>[1]!s_pq_amount(A1691,"20260101","",100000000)</f>
        <v>174.34868431999999</v>
      </c>
      <c r="S1691" s="2">
        <f>[1]!s_pq_avgamount(A1691,"20260101","",100000000)</f>
        <v>1.5995292139449542</v>
      </c>
      <c r="T1691" s="17">
        <f>[1]!s_ipo_dilutedpe(A1691)</f>
        <v>18.420000000000002</v>
      </c>
      <c r="U1691" s="12">
        <f>[1]!s_ipo_collection_total(A1691,100000000)</f>
        <v>2.2651439999999998</v>
      </c>
      <c r="V1691" s="18">
        <f>[1]!s_val_pe_ttm(A1691,"")</f>
        <v>115.12379455566406</v>
      </c>
    </row>
    <row r="1692" spans="1:22" x14ac:dyDescent="0.3">
      <c r="A1692" s="12" t="s">
        <v>3931</v>
      </c>
      <c r="B1692" s="12" t="s">
        <v>3932</v>
      </c>
      <c r="C1692" s="16" t="str">
        <f>[1]!s_info_mkt(A1692)</f>
        <v>主板</v>
      </c>
      <c r="D1692" s="16" t="str">
        <f>[1]!s_ipo_listeddate(A1692)</f>
        <v>2011-12-20</v>
      </c>
      <c r="E1692" s="16" t="str">
        <f>[1]!s_info_industry_csrc2023(A1692,"",3)</f>
        <v>化学原料和化学制品制造业</v>
      </c>
      <c r="F1692" s="16">
        <f>[1]!s_is(A1692,83,"FY","YTD","20251231",1,"",100000000)</f>
        <v>37.166276220199997</v>
      </c>
      <c r="G1692" s="16">
        <f>[1]!s_is(A1692,83,"FY","YTD","20241231",1,"",100000000)</f>
        <v>36.932591304299997</v>
      </c>
      <c r="H1692" s="16">
        <f>[1]!s_is(A1692,61,"FY","YTD","20251231",1,"",100000000)</f>
        <v>2.8448046388999999</v>
      </c>
      <c r="I1692" s="16">
        <f>[1]!s_is(A1692,61,"FY","YTD","20241231",1,"",100000000)</f>
        <v>2.4627800896000003</v>
      </c>
      <c r="J1692" s="16">
        <f>[1]!s_fa_roe(A1692,"20251231")</f>
        <v>4.0225</v>
      </c>
      <c r="K1692" s="16">
        <f>[1]!s_stmnote_rdexp(A1692,"20251231",1,10000)</f>
        <v>43003.578872000006</v>
      </c>
      <c r="L1692" s="16">
        <f>[1]!s_margin_tradingbalance(A1692,"",10000)</f>
        <v>53531.615700000002</v>
      </c>
      <c r="M1692" s="16">
        <f>[1]!s_margin_seclendingbalance(A1692,"",10000)</f>
        <v>408.36599999999999</v>
      </c>
      <c r="N1692" s="17">
        <f>[1]!s_val_ev(A1692,"",100000000)</f>
        <v>162.29748442999997</v>
      </c>
      <c r="O1692" s="17">
        <f>[1]!share_freesharesmv(A1692,"",100000000)</f>
        <v>82.576224747599994</v>
      </c>
      <c r="P1692" s="17">
        <f ca="1">[1]!s_dq_amount_btin(A1692,TODAY()-1,100000000)</f>
        <v>5.9752469499999998</v>
      </c>
      <c r="Q1692" s="17">
        <f ca="1">[1]!s_dq_turn(A1692,TODAY()-1)</f>
        <v>3.7517740367353913</v>
      </c>
      <c r="R1692" s="2">
        <f>[1]!s_pq_amount(A1692,"20260101","",100000000)</f>
        <v>450.24714384999999</v>
      </c>
      <c r="S1692" s="2">
        <f>[1]!s_pq_avgamount(A1692,"20260101","",100000000)</f>
        <v>4.1307077417431195</v>
      </c>
      <c r="T1692" s="17">
        <f>[1]!s_ipo_dilutedpe(A1692)</f>
        <v>34.619999999999997</v>
      </c>
      <c r="U1692" s="12">
        <f>[1]!s_ipo_collection_total(A1692,100000000)</f>
        <v>8.6150000000000002</v>
      </c>
      <c r="V1692" s="18">
        <f>[1]!s_val_pe_ttm(A1692,"")</f>
        <v>55.499122619628906</v>
      </c>
    </row>
    <row r="1693" spans="1:22" x14ac:dyDescent="0.3">
      <c r="A1693" s="12" t="s">
        <v>3933</v>
      </c>
      <c r="B1693" s="12" t="s">
        <v>3934</v>
      </c>
      <c r="C1693" s="16" t="str">
        <f>[1]!s_info_mkt(A1693)</f>
        <v>创业板</v>
      </c>
      <c r="D1693" s="16" t="str">
        <f>[1]!s_ipo_listeddate(A1693)</f>
        <v>2025-08-06</v>
      </c>
      <c r="E1693" s="16" t="str">
        <f>[1]!s_info_industry_csrc2023(A1693,"",3)</f>
        <v>计算机、通信和其他电子设备制造业</v>
      </c>
      <c r="F1693" s="16">
        <f>[1]!s_is(A1693,83,"FY","YTD","20251231",1,"",100000000)</f>
        <v>18.3393495702</v>
      </c>
      <c r="G1693" s="16">
        <f>[1]!s_is(A1693,83,"FY","YTD","20241231",1,"",100000000)</f>
        <v>14.5404360705</v>
      </c>
      <c r="H1693" s="16">
        <f>[1]!s_is(A1693,61,"FY","YTD","20251231",1,"",100000000)</f>
        <v>2.2352571124000002</v>
      </c>
      <c r="I1693" s="16">
        <f>[1]!s_is(A1693,61,"FY","YTD","20241231",1,"",100000000)</f>
        <v>2.5365438893999999</v>
      </c>
      <c r="J1693" s="16">
        <f>[1]!s_fa_roe(A1693,"20251231")</f>
        <v>13.873900000000001</v>
      </c>
      <c r="K1693" s="16">
        <f>[1]!s_stmnote_rdexp(A1693,"20251231",1,10000)</f>
        <v>9130.126056000001</v>
      </c>
      <c r="L1693" s="16">
        <f>[1]!s_margin_tradingbalance(A1693,"",10000)</f>
        <v>8043.3113999999996</v>
      </c>
      <c r="M1693" s="16">
        <f>[1]!s_margin_seclendingbalance(A1693,"",10000)</f>
        <v>0</v>
      </c>
      <c r="N1693" s="17">
        <f>[1]!s_val_ev(A1693,"",100000000)</f>
        <v>57.1599</v>
      </c>
      <c r="O1693" s="17">
        <f>[1]!share_freesharesmv(A1693,"",100000000)</f>
        <v>12.665326694999999</v>
      </c>
      <c r="P1693" s="17">
        <f ca="1">[1]!s_dq_amount_btin(A1693,TODAY()-1,100000000)</f>
        <v>0.28534871000000001</v>
      </c>
      <c r="Q1693" s="17">
        <f ca="1">[1]!s_dq_turn(A1693,TODAY()-1)</f>
        <v>2.2560082845142908</v>
      </c>
      <c r="R1693" s="2">
        <f>[1]!s_pq_amount(A1693,"20260101","",100000000)</f>
        <v>55.747065710000001</v>
      </c>
      <c r="S1693" s="2">
        <f>[1]!s_pq_avgamount(A1693,"20260101","",100000000)</f>
        <v>0.51144096981651377</v>
      </c>
      <c r="T1693" s="17">
        <f>[1]!s_ipo_dilutedpe(A1693)</f>
        <v>14.9</v>
      </c>
      <c r="U1693" s="12">
        <f>[1]!s_ipo_collection_total(A1693,100000000)</f>
        <v>9.3234750000000002</v>
      </c>
      <c r="V1693" s="18">
        <f>[1]!s_val_pe_ttm(A1693,"")</f>
        <v>26.579975128173828</v>
      </c>
    </row>
    <row r="1694" spans="1:22" x14ac:dyDescent="0.3">
      <c r="A1694" s="12" t="s">
        <v>3935</v>
      </c>
      <c r="B1694" s="12" t="s">
        <v>3936</v>
      </c>
      <c r="C1694" s="16" t="str">
        <f>[1]!s_info_mkt(A1694)</f>
        <v>科创板</v>
      </c>
      <c r="D1694" s="16" t="str">
        <f>[1]!s_ipo_listeddate(A1694)</f>
        <v>2021-02-26</v>
      </c>
      <c r="E1694" s="16" t="str">
        <f>[1]!s_info_industry_csrc2023(A1694,"",3)</f>
        <v>专用设备制造业</v>
      </c>
      <c r="F1694" s="16">
        <f>[1]!s_is(A1694,83,"FY","YTD","20251231",1,"",100000000)</f>
        <v>6.0261143612000003</v>
      </c>
      <c r="G1694" s="16">
        <f>[1]!s_is(A1694,83,"FY","YTD","20241231",1,"",100000000)</f>
        <v>4.4283024288000004</v>
      </c>
      <c r="H1694" s="16">
        <f>[1]!s_is(A1694,61,"FY","YTD","20251231",1,"",100000000)</f>
        <v>1.7074418902999999</v>
      </c>
      <c r="I1694" s="16">
        <f>[1]!s_is(A1694,61,"FY","YTD","20241231",1,"",100000000)</f>
        <v>1.3534854512000001</v>
      </c>
      <c r="J1694" s="16">
        <f>[1]!s_fa_roe(A1694,"20251231")</f>
        <v>12.883800000000001</v>
      </c>
      <c r="K1694" s="16">
        <f>[1]!s_stmnote_rdexp(A1694,"20251231",1,10000)</f>
        <v>7274.2811849999998</v>
      </c>
      <c r="L1694" s="16">
        <f>[1]!s_margin_tradingbalance(A1694,"",10000)</f>
        <v>45302.304300000003</v>
      </c>
      <c r="M1694" s="16">
        <f>[1]!s_margin_seclendingbalance(A1694,"",10000)</f>
        <v>2.3736000000000002</v>
      </c>
      <c r="N1694" s="17">
        <f>[1]!s_val_ev(A1694,"",100000000)</f>
        <v>142.2700236</v>
      </c>
      <c r="O1694" s="17">
        <f>[1]!share_freesharesmv(A1694,"",100000000)</f>
        <v>93.909229080000003</v>
      </c>
      <c r="P1694" s="17">
        <f ca="1">[1]!s_dq_amount_btin(A1694,TODAY()-1,100000000)</f>
        <v>6.1420140999999999</v>
      </c>
      <c r="Q1694" s="17">
        <f ca="1">[1]!s_dq_turn(A1694,TODAY()-1)</f>
        <v>4.3365399534522888</v>
      </c>
      <c r="R1694" s="2">
        <f>[1]!s_pq_amount(A1694,"20260101","",100000000)</f>
        <v>420.48366024000001</v>
      </c>
      <c r="S1694" s="2">
        <f>[1]!s_pq_avgamount(A1694,"20260101","",100000000)</f>
        <v>3.8576482590825689</v>
      </c>
      <c r="T1694" s="17">
        <f>[1]!s_ipo_dilutedpe(A1694)</f>
        <v>45.54</v>
      </c>
      <c r="U1694" s="12">
        <f>[1]!s_ipo_collection_total(A1694,100000000)</f>
        <v>7.7885280000000003</v>
      </c>
      <c r="V1694" s="18">
        <f>[1]!s_val_pe_ttm(A1694,"")</f>
        <v>83.075103759765625</v>
      </c>
    </row>
    <row r="1695" spans="1:22" x14ac:dyDescent="0.3">
      <c r="A1695" s="12" t="s">
        <v>3937</v>
      </c>
      <c r="B1695" s="12" t="s">
        <v>3938</v>
      </c>
      <c r="C1695" s="16" t="str">
        <f>[1]!s_info_mkt(A1695)</f>
        <v>主板</v>
      </c>
      <c r="D1695" s="16" t="str">
        <f>[1]!s_ipo_listeddate(A1695)</f>
        <v>2002-07-22</v>
      </c>
      <c r="E1695" s="16" t="str">
        <f>[1]!s_info_industry_csrc2023(A1695,"",3)</f>
        <v>专用设备制造业</v>
      </c>
      <c r="F1695" s="16">
        <f>[1]!s_is(A1695,83,"FY","YTD","20251231",1,"",100000000)</f>
        <v>48.960722502599999</v>
      </c>
      <c r="G1695" s="16">
        <f>[1]!s_is(A1695,83,"FY","YTD","20241231",1,"",100000000)</f>
        <v>42.888926421400001</v>
      </c>
      <c r="H1695" s="16">
        <f>[1]!s_is(A1695,61,"FY","YTD","20251231",1,"",100000000)</f>
        <v>2.9856535343999999</v>
      </c>
      <c r="I1695" s="16">
        <f>[1]!s_is(A1695,61,"FY","YTD","20241231",1,"",100000000)</f>
        <v>2.4114502819999997</v>
      </c>
      <c r="J1695" s="16">
        <f>[1]!s_fa_roe(A1695,"20251231")</f>
        <v>6.6890000000000001</v>
      </c>
      <c r="K1695" s="16">
        <f>[1]!s_stmnote_rdexp(A1695,"20251231",1,10000)</f>
        <v>20396.638623999999</v>
      </c>
      <c r="L1695" s="16">
        <f>[1]!s_margin_tradingbalance(A1695,"",10000)</f>
        <v>18791.066599999998</v>
      </c>
      <c r="M1695" s="16">
        <f>[1]!s_margin_seclendingbalance(A1695,"",10000)</f>
        <v>0</v>
      </c>
      <c r="N1695" s="17">
        <f>[1]!s_val_ev(A1695,"",100000000)</f>
        <v>39.280665528</v>
      </c>
      <c r="O1695" s="17">
        <f>[1]!share_freesharesmv(A1695,"",100000000)</f>
        <v>21.372793975</v>
      </c>
      <c r="P1695" s="17">
        <f ca="1">[1]!s_dq_amount_btin(A1695,TODAY()-1,100000000)</f>
        <v>0.34661136999999997</v>
      </c>
      <c r="Q1695" s="17">
        <f ca="1">[1]!s_dq_turn(A1695,TODAY()-1)</f>
        <v>0.90735821473350142</v>
      </c>
      <c r="R1695" s="2">
        <f>[1]!s_pq_amount(A1695,"20260101","",100000000)</f>
        <v>68.509955140000002</v>
      </c>
      <c r="S1695" s="2">
        <f>[1]!s_pq_avgamount(A1695,"20260101","",100000000)</f>
        <v>0.62853169853211011</v>
      </c>
      <c r="T1695" s="17">
        <f>[1]!s_ipo_dilutedpe(A1695)</f>
        <v>20</v>
      </c>
      <c r="U1695" s="12">
        <f>[1]!s_ipo_collection_total(A1695,100000000)</f>
        <v>2.88</v>
      </c>
      <c r="V1695" s="18">
        <f>[1]!s_val_pe_ttm(A1695,"")</f>
        <v>12.683150291442871</v>
      </c>
    </row>
    <row r="1696" spans="1:22" x14ac:dyDescent="0.3">
      <c r="A1696" s="12" t="s">
        <v>111</v>
      </c>
      <c r="B1696" s="12" t="s">
        <v>112</v>
      </c>
      <c r="C1696" s="16" t="str">
        <f>[1]!s_info_mkt(A1696)</f>
        <v>北证</v>
      </c>
      <c r="D1696" s="16" t="str">
        <f>[1]!s_ipo_listeddate(A1696)</f>
        <v>2023-05-09</v>
      </c>
      <c r="E1696" s="16" t="str">
        <f>[1]!s_info_industry_csrc2023(A1696,"",3)</f>
        <v>金属制品业</v>
      </c>
      <c r="F1696" s="16">
        <f>[1]!s_is(A1696,83,"FY","YTD","20251231",1,"",100000000)</f>
        <v>3.7045694456999998</v>
      </c>
      <c r="G1696" s="16">
        <f>[1]!s_is(A1696,83,"FY","YTD","20241231",1,"",100000000)</f>
        <v>4.1705198573000004</v>
      </c>
      <c r="H1696" s="16">
        <f>[1]!s_is(A1696,61,"FY","YTD","20251231",1,"",100000000)</f>
        <v>0.63410973500000001</v>
      </c>
      <c r="I1696" s="16">
        <f>[1]!s_is(A1696,61,"FY","YTD","20241231",1,"",100000000)</f>
        <v>0.81392709590000001</v>
      </c>
      <c r="J1696" s="16">
        <f>[1]!s_fa_roe(A1696,"20251231")</f>
        <v>19.534199999999998</v>
      </c>
      <c r="K1696" s="16">
        <f>[1]!s_stmnote_rdexp(A1696,"20251231",1,10000)</f>
        <v>1401.211616</v>
      </c>
      <c r="L1696" s="16">
        <f>[1]!s_margin_tradingbalance(A1696,"",10000)</f>
        <v>2916.8807000000002</v>
      </c>
      <c r="M1696" s="16">
        <f>[1]!s_margin_seclendingbalance(A1696,"",10000)</f>
        <v>0</v>
      </c>
      <c r="N1696" s="17">
        <f>[1]!s_val_ev(A1696,"",100000000)</f>
        <v>33.534595500000002</v>
      </c>
      <c r="O1696" s="17">
        <f>[1]!share_freesharesmv(A1696,"",100000000)</f>
        <v>9.2795954999999992</v>
      </c>
      <c r="P1696" s="17">
        <f ca="1">[1]!s_dq_amount_btin(A1696,TODAY()-1,100000000)</f>
        <v>0.79776097999999995</v>
      </c>
      <c r="Q1696" s="17">
        <f ca="1">[1]!s_dq_turn(A1696,TODAY()-1)</f>
        <v>5.22575004910109</v>
      </c>
      <c r="R1696" s="2">
        <f>[1]!s_pq_amount(A1696,"20260101","",100000000)</f>
        <v>53.385194089999999</v>
      </c>
      <c r="S1696" s="2">
        <f>[1]!s_pq_avgamount(A1696,"20260101","",100000000)</f>
        <v>0.48977242284403666</v>
      </c>
      <c r="T1696" s="17">
        <f>[1]!s_ipo_dilutedpe(A1696)</f>
        <v>16.010000000000002</v>
      </c>
      <c r="U1696" s="12">
        <f>[1]!s_ipo_collection_total(A1696,100000000)</f>
        <v>1.29409325</v>
      </c>
      <c r="V1696" s="18">
        <f>[1]!s_val_pe_ttm(A1696,"")</f>
        <v>61.777145385742188</v>
      </c>
    </row>
    <row r="1697" spans="1:22" x14ac:dyDescent="0.3">
      <c r="A1697" s="12" t="s">
        <v>109</v>
      </c>
      <c r="B1697" s="12" t="s">
        <v>110</v>
      </c>
      <c r="C1697" s="16" t="str">
        <f>[1]!s_info_mkt(A1697)</f>
        <v>北证</v>
      </c>
      <c r="D1697" s="16" t="str">
        <f>[1]!s_ipo_listeddate(A1697)</f>
        <v>2020-07-27</v>
      </c>
      <c r="E1697" s="16" t="str">
        <f>[1]!s_info_industry_csrc2023(A1697,"",3)</f>
        <v>医药制造业</v>
      </c>
      <c r="F1697" s="16">
        <f>[1]!s_is(A1697,83,"FY","YTD","20251231",1,"",100000000)</f>
        <v>5.5257729050000002</v>
      </c>
      <c r="G1697" s="16">
        <f>[1]!s_is(A1697,83,"FY","YTD","20241231",1,"",100000000)</f>
        <v>5.3713606642999991</v>
      </c>
      <c r="H1697" s="16">
        <f>[1]!s_is(A1697,61,"FY","YTD","20251231",1,"",100000000)</f>
        <v>1.3148455845</v>
      </c>
      <c r="I1697" s="16">
        <f>[1]!s_is(A1697,61,"FY","YTD","20241231",1,"",100000000)</f>
        <v>1.2375988440999999</v>
      </c>
      <c r="J1697" s="16">
        <f>[1]!s_fa_roe(A1697,"20251231")</f>
        <v>10.704499999999999</v>
      </c>
      <c r="K1697" s="16">
        <f>[1]!s_stmnote_rdexp(A1697,"20251231",1,10000)</f>
        <v>3073.0314450000001</v>
      </c>
      <c r="L1697" s="16">
        <f>[1]!s_margin_tradingbalance(A1697,"",10000)</f>
        <v>2383.5632000000001</v>
      </c>
      <c r="M1697" s="16">
        <f>[1]!s_margin_seclendingbalance(A1697,"",10000)</f>
        <v>0</v>
      </c>
      <c r="N1697" s="17">
        <f>[1]!s_val_ev(A1697,"",100000000)</f>
        <v>39.020336276000002</v>
      </c>
      <c r="O1697" s="17">
        <f>[1]!share_freesharesmv(A1697,"",100000000)</f>
        <v>10.79093535</v>
      </c>
      <c r="P1697" s="17">
        <f ca="1">[1]!s_dq_amount_btin(A1697,TODAY()-1,100000000)</f>
        <v>0.17237606</v>
      </c>
      <c r="Q1697" s="17">
        <f ca="1">[1]!s_dq_turn(A1697,TODAY()-1)</f>
        <v>0.43990529329272821</v>
      </c>
      <c r="R1697" s="2">
        <f>[1]!s_pq_amount(A1697,"20260101","",100000000)</f>
        <v>35.586276920000003</v>
      </c>
      <c r="S1697" s="2">
        <f>[1]!s_pq_avgamount(A1697,"20260101","",100000000)</f>
        <v>0.3264796047706422</v>
      </c>
      <c r="T1697" s="17">
        <f>[1]!s_ipo_dilutedpe(A1697)</f>
        <v>22.9</v>
      </c>
      <c r="U1697" s="12">
        <f>[1]!s_ipo_collection_total(A1697,100000000)</f>
        <v>3.24</v>
      </c>
      <c r="V1697" s="18">
        <f>[1]!s_val_pe_ttm(A1697,"")</f>
        <v>26.100765228271484</v>
      </c>
    </row>
    <row r="1698" spans="1:22" x14ac:dyDescent="0.3">
      <c r="A1698" s="12" t="s">
        <v>3939</v>
      </c>
      <c r="B1698" s="12" t="s">
        <v>3940</v>
      </c>
      <c r="C1698" s="16" t="str">
        <f>[1]!s_info_mkt(A1698)</f>
        <v>主板</v>
      </c>
      <c r="D1698" s="16" t="str">
        <f>[1]!s_ipo_listeddate(A1698)</f>
        <v>1999-04-01</v>
      </c>
      <c r="E1698" s="16" t="str">
        <f>[1]!s_info_industry_csrc2023(A1698,"",3)</f>
        <v>汽车制造业</v>
      </c>
      <c r="F1698" s="16">
        <f>[1]!s_is(A1698,83,"FY","YTD","20251231",1,"",100000000)</f>
        <v>54.939959179600002</v>
      </c>
      <c r="G1698" s="16">
        <f>[1]!s_is(A1698,83,"FY","YTD","20241231",1,"",100000000)</f>
        <v>68.978163036699996</v>
      </c>
      <c r="H1698" s="16">
        <f>[1]!s_is(A1698,61,"FY","YTD","20251231",1,"",100000000)</f>
        <v>0.7024847783</v>
      </c>
      <c r="I1698" s="16">
        <f>[1]!s_is(A1698,61,"FY","YTD","20241231",1,"",100000000)</f>
        <v>0.1227639153</v>
      </c>
      <c r="J1698" s="16">
        <f>[1]!s_fa_roe(A1698,"20251231")</f>
        <v>1.6648000000000001</v>
      </c>
      <c r="K1698" s="16">
        <f>[1]!s_stmnote_rdexp(A1698,"20251231",1,10000)</f>
        <v>38114.479095999995</v>
      </c>
      <c r="L1698" s="16">
        <f>[1]!s_margin_tradingbalance(A1698,"",10000)</f>
        <v>77612.289699999994</v>
      </c>
      <c r="M1698" s="16">
        <f>[1]!s_margin_seclendingbalance(A1698,"",10000)</f>
        <v>311.15039999999999</v>
      </c>
      <c r="N1698" s="17">
        <f>[1]!s_val_ev(A1698,"",100000000)</f>
        <v>146.39013786039999</v>
      </c>
      <c r="O1698" s="17">
        <f>[1]!share_freesharesmv(A1698,"",100000000)</f>
        <v>95.290912578399997</v>
      </c>
      <c r="P1698" s="17">
        <f ca="1">[1]!s_dq_amount_btin(A1698,TODAY()-1,100000000)</f>
        <v>3.35377159</v>
      </c>
      <c r="Q1698" s="17">
        <f ca="1">[1]!s_dq_turn(A1698,TODAY()-1)</f>
        <v>2.2881535270460986</v>
      </c>
      <c r="R1698" s="2">
        <f>[1]!s_pq_amount(A1698,"20260101","",100000000)</f>
        <v>1285.4730538900001</v>
      </c>
      <c r="S1698" s="2">
        <f>[1]!s_pq_avgamount(A1698,"20260101","",100000000)</f>
        <v>11.793330769633029</v>
      </c>
      <c r="T1698" s="17">
        <f>[1]!s_ipo_dilutedpe(A1698)</f>
        <v>0</v>
      </c>
      <c r="U1698" s="12">
        <f>[1]!s_ipo_collection_total(A1698,100000000)</f>
        <v>1.86</v>
      </c>
      <c r="V1698" s="18">
        <f>[1]!s_val_pe_ttm(A1698,"")</f>
        <v>164.62306213378906</v>
      </c>
    </row>
    <row r="1699" spans="1:22" x14ac:dyDescent="0.3">
      <c r="A1699" s="12" t="s">
        <v>3941</v>
      </c>
      <c r="B1699" s="12" t="s">
        <v>3942</v>
      </c>
      <c r="C1699" s="16" t="str">
        <f>[1]!s_info_mkt(A1699)</f>
        <v>主板</v>
      </c>
      <c r="D1699" s="16" t="str">
        <f>[1]!s_ipo_listeddate(A1699)</f>
        <v>2011-10-18</v>
      </c>
      <c r="E1699" s="16" t="str">
        <f>[1]!s_info_industry_csrc2023(A1699,"",3)</f>
        <v>卫生</v>
      </c>
      <c r="F1699" s="16">
        <f>[1]!s_is(A1699,83,"FY","YTD","20251231",1,"",100000000)</f>
        <v>7.0289759178999995</v>
      </c>
      <c r="G1699" s="16">
        <f>[1]!s_is(A1699,83,"FY","YTD","20241231",1,"",100000000)</f>
        <v>8.6156841248999996</v>
      </c>
      <c r="H1699" s="16">
        <f>[1]!s_is(A1699,61,"FY","YTD","20251231",1,"",100000000)</f>
        <v>-1.1942245109</v>
      </c>
      <c r="I1699" s="16">
        <f>[1]!s_is(A1699,61,"FY","YTD","20241231",1,"",100000000)</f>
        <v>-0.37690897810000001</v>
      </c>
      <c r="J1699" s="16">
        <f>[1]!s_fa_roe(A1699,"20251231")</f>
        <v>-35.714399999999998</v>
      </c>
      <c r="K1699" s="16">
        <f>[1]!s_stmnote_rdexp(A1699,"20251231",1,10000)</f>
        <v>1175.528849</v>
      </c>
      <c r="L1699" s="16">
        <f>[1]!s_margin_tradingbalance(A1699,"",10000)</f>
        <v>0</v>
      </c>
      <c r="M1699" s="16">
        <f>[1]!s_margin_seclendingbalance(A1699,"",10000)</f>
        <v>0</v>
      </c>
      <c r="N1699" s="17">
        <f>[1]!s_val_ev(A1699,"",100000000)</f>
        <v>18.983999999999998</v>
      </c>
      <c r="O1699" s="17">
        <f>[1]!share_freesharesmv(A1699,"",100000000)</f>
        <v>14.463440649999997</v>
      </c>
      <c r="P1699" s="17">
        <f ca="1">[1]!s_dq_amount_btin(A1699,TODAY()-1,100000000)</f>
        <v>0.52023531000000001</v>
      </c>
      <c r="Q1699" s="17">
        <f ca="1">[1]!s_dq_turn(A1699,TODAY()-1)</f>
        <v>2.7599503675852355</v>
      </c>
      <c r="R1699" s="2">
        <f>[1]!s_pq_amount(A1699,"20260101","",100000000)</f>
        <v>71.166307000000003</v>
      </c>
      <c r="S1699" s="2">
        <f>[1]!s_pq_avgamount(A1699,"20260101","",100000000)</f>
        <v>0.65290189908256879</v>
      </c>
      <c r="T1699" s="17">
        <f>[1]!s_ipo_dilutedpe(A1699)</f>
        <v>36.36</v>
      </c>
      <c r="U1699" s="12">
        <f>[1]!s_ipo_collection_total(A1699,100000000)</f>
        <v>7.6</v>
      </c>
      <c r="V1699" s="18">
        <f>[1]!s_val_pe_ttm(A1699,"")</f>
        <v>-16.429485321044922</v>
      </c>
    </row>
    <row r="1700" spans="1:22" x14ac:dyDescent="0.3">
      <c r="A1700" s="12" t="s">
        <v>3943</v>
      </c>
      <c r="B1700" s="12" t="s">
        <v>3944</v>
      </c>
      <c r="C1700" s="16" t="str">
        <f>[1]!s_info_mkt(A1700)</f>
        <v>主板</v>
      </c>
      <c r="D1700" s="16" t="str">
        <f>[1]!s_ipo_listeddate(A1700)</f>
        <v>1998-04-02</v>
      </c>
      <c r="E1700" s="16" t="str">
        <f>[1]!s_info_industry_csrc2023(A1700,"",3)</f>
        <v>通用设备制造业</v>
      </c>
      <c r="F1700" s="16">
        <f>[1]!s_is(A1700,83,"FY","YTD","20251231",1,"",100000000)</f>
        <v>61.1821729021</v>
      </c>
      <c r="G1700" s="16">
        <f>[1]!s_is(A1700,83,"FY","YTD","20241231",1,"",100000000)</f>
        <v>40.016953033500002</v>
      </c>
      <c r="H1700" s="16">
        <f>[1]!s_is(A1700,61,"FY","YTD","20251231",1,"",100000000)</f>
        <v>2.4005054037</v>
      </c>
      <c r="I1700" s="16">
        <f>[1]!s_is(A1700,61,"FY","YTD","20241231",1,"",100000000)</f>
        <v>1.8496342922</v>
      </c>
      <c r="J1700" s="16">
        <f>[1]!s_fa_roe(A1700,"20251231")</f>
        <v>11.534000000000001</v>
      </c>
      <c r="K1700" s="16">
        <f>[1]!s_stmnote_rdexp(A1700,"20251231",1,10000)</f>
        <v>25700.768318999999</v>
      </c>
      <c r="L1700" s="16">
        <f>[1]!s_margin_tradingbalance(A1700,"",10000)</f>
        <v>26447.671200000001</v>
      </c>
      <c r="M1700" s="16">
        <f>[1]!s_margin_seclendingbalance(A1700,"",10000)</f>
        <v>233.72800000000001</v>
      </c>
      <c r="N1700" s="17">
        <f>[1]!s_val_ev(A1700,"",100000000)</f>
        <v>119.255536764</v>
      </c>
      <c r="O1700" s="17">
        <f>[1]!share_freesharesmv(A1700,"",100000000)</f>
        <v>58.368590279999999</v>
      </c>
      <c r="P1700" s="17">
        <f ca="1">[1]!s_dq_amount_btin(A1700,TODAY()-1,100000000)</f>
        <v>3.3392947500000001</v>
      </c>
      <c r="Q1700" s="17">
        <f ca="1">[1]!s_dq_turn(A1700,TODAY()-1)</f>
        <v>5.7166255261493353</v>
      </c>
      <c r="R1700" s="2">
        <f>[1]!s_pq_amount(A1700,"20260101","",100000000)</f>
        <v>925.91545198999995</v>
      </c>
      <c r="S1700" s="2">
        <f>[1]!s_pq_avgamount(A1700,"20260101","",100000000)</f>
        <v>8.4946371742201823</v>
      </c>
      <c r="T1700" s="17">
        <f>[1]!s_ipo_dilutedpe(A1700)</f>
        <v>0</v>
      </c>
      <c r="U1700" s="12">
        <f>[1]!s_ipo_collection_total(A1700,100000000)</f>
        <v>2.9674999999999998</v>
      </c>
      <c r="V1700" s="18">
        <f>[1]!s_val_pe_ttm(A1700,"")</f>
        <v>45.371761322021484</v>
      </c>
    </row>
    <row r="1701" spans="1:22" x14ac:dyDescent="0.3">
      <c r="A1701" s="12" t="s">
        <v>3945</v>
      </c>
      <c r="B1701" s="12" t="s">
        <v>3946</v>
      </c>
      <c r="C1701" s="16" t="str">
        <f>[1]!s_info_mkt(A1701)</f>
        <v>主板</v>
      </c>
      <c r="D1701" s="16" t="str">
        <f>[1]!s_ipo_listeddate(A1701)</f>
        <v>2016-11-25</v>
      </c>
      <c r="E1701" s="16" t="str">
        <f>[1]!s_info_industry_csrc2023(A1701,"",3)</f>
        <v>电气机械和器材制造业</v>
      </c>
      <c r="F1701" s="16">
        <f>[1]!s_is(A1701,83,"FY","YTD","20251231",1,"",100000000)</f>
        <v>14.9504479605</v>
      </c>
      <c r="G1701" s="16">
        <f>[1]!s_is(A1701,83,"FY","YTD","20241231",1,"",100000000)</f>
        <v>12.808376976300002</v>
      </c>
      <c r="H1701" s="16">
        <f>[1]!s_is(A1701,61,"FY","YTD","20251231",1,"",100000000)</f>
        <v>0.19716169449999998</v>
      </c>
      <c r="I1701" s="16">
        <f>[1]!s_is(A1701,61,"FY","YTD","20241231",1,"",100000000)</f>
        <v>-0.38432248770000005</v>
      </c>
      <c r="J1701" s="16">
        <f>[1]!s_fa_roe(A1701,"20251231")</f>
        <v>2.472</v>
      </c>
      <c r="K1701" s="16">
        <f>[1]!s_stmnote_rdexp(A1701,"20251231",1,10000)</f>
        <v>6358.5882649999994</v>
      </c>
      <c r="L1701" s="16">
        <f>[1]!s_margin_tradingbalance(A1701,"",10000)</f>
        <v>0</v>
      </c>
      <c r="M1701" s="16">
        <f>[1]!s_margin_seclendingbalance(A1701,"",10000)</f>
        <v>0</v>
      </c>
      <c r="N1701" s="17">
        <f>[1]!s_val_ev(A1701,"",100000000)</f>
        <v>25.409112822899999</v>
      </c>
      <c r="O1701" s="17">
        <f>[1]!share_freesharesmv(A1701,"",100000000)</f>
        <v>12.6913628346</v>
      </c>
      <c r="P1701" s="17">
        <f ca="1">[1]!s_dq_amount_btin(A1701,TODAY()-1,100000000)</f>
        <v>0.56338308999999998</v>
      </c>
      <c r="Q1701" s="17">
        <f ca="1">[1]!s_dq_turn(A1701,TODAY()-1)</f>
        <v>2.2359600508679121</v>
      </c>
      <c r="R1701" s="2">
        <f>[1]!s_pq_amount(A1701,"20260101","",100000000)</f>
        <v>106.37711428999999</v>
      </c>
      <c r="S1701" s="2">
        <f>[1]!s_pq_avgamount(A1701,"20260101","",100000000)</f>
        <v>0.97593682834862383</v>
      </c>
      <c r="T1701" s="17">
        <f>[1]!s_ipo_dilutedpe(A1701)</f>
        <v>22.98</v>
      </c>
      <c r="U1701" s="12">
        <f>[1]!s_ipo_collection_total(A1701,100000000)</f>
        <v>2.6309999999999998</v>
      </c>
      <c r="V1701" s="18">
        <f>[1]!s_val_pe_ttm(A1701,"")</f>
        <v>97.172416687011719</v>
      </c>
    </row>
    <row r="1702" spans="1:22" x14ac:dyDescent="0.3">
      <c r="A1702" s="12" t="s">
        <v>3947</v>
      </c>
      <c r="B1702" s="12" t="s">
        <v>3948</v>
      </c>
      <c r="C1702" s="16" t="str">
        <f>[1]!s_info_mkt(A1702)</f>
        <v>主板</v>
      </c>
      <c r="D1702" s="16" t="str">
        <f>[1]!s_ipo_listeddate(A1702)</f>
        <v>1997-07-15</v>
      </c>
      <c r="E1702" s="16" t="str">
        <f>[1]!s_info_industry_csrc2023(A1702,"",3)</f>
        <v>房地产业</v>
      </c>
      <c r="F1702" s="16">
        <f>[1]!s_is(A1702,83,"FY","YTD","20251231",1,"",100000000)</f>
        <v>71.318780179900003</v>
      </c>
      <c r="G1702" s="16">
        <f>[1]!s_is(A1702,83,"FY","YTD","20241231",1,"",100000000)</f>
        <v>67.887950132399993</v>
      </c>
      <c r="H1702" s="16">
        <f>[1]!s_is(A1702,61,"FY","YTD","20251231",1,"",100000000)</f>
        <v>-4.5084018026999999</v>
      </c>
      <c r="I1702" s="16">
        <f>[1]!s_is(A1702,61,"FY","YTD","20241231",1,"",100000000)</f>
        <v>0.25031759520000002</v>
      </c>
      <c r="J1702" s="16">
        <f>[1]!s_fa_roe(A1702,"20251231")</f>
        <v>-9.0726999999999993</v>
      </c>
      <c r="K1702" s="16">
        <f>[1]!s_stmnote_rdexp(A1702,"20251231",1,10000)</f>
        <v>969.06053699999995</v>
      </c>
      <c r="L1702" s="16">
        <f>[1]!s_margin_tradingbalance(A1702,"",10000)</f>
        <v>0</v>
      </c>
      <c r="M1702" s="16">
        <f>[1]!s_margin_seclendingbalance(A1702,"",10000)</f>
        <v>0</v>
      </c>
      <c r="N1702" s="17">
        <f>[1]!s_val_ev(A1702,"",100000000)</f>
        <v>36.755648677799996</v>
      </c>
      <c r="O1702" s="17">
        <f>[1]!share_freesharesmv(A1702,"",100000000)</f>
        <v>16.577656945200001</v>
      </c>
      <c r="P1702" s="17">
        <f ca="1">[1]!s_dq_amount_btin(A1702,TODAY()-1,100000000)</f>
        <v>0.50176781000000004</v>
      </c>
      <c r="Q1702" s="17">
        <f ca="1">[1]!s_dq_turn(A1702,TODAY()-1)</f>
        <v>1.3707566492405374</v>
      </c>
      <c r="R1702" s="2">
        <f>[1]!s_pq_amount(A1702,"20260101","",100000000)</f>
        <v>126.77826098</v>
      </c>
      <c r="S1702" s="2">
        <f>[1]!s_pq_avgamount(A1702,"20260101","",100000000)</f>
        <v>1.1631033117431193</v>
      </c>
      <c r="T1702" s="17">
        <f>[1]!s_ipo_dilutedpe(A1702)</f>
        <v>0</v>
      </c>
      <c r="U1702" s="12">
        <f>[1]!s_ipo_collection_total(A1702,100000000)</f>
        <v>5.1744000000000003</v>
      </c>
      <c r="V1702" s="18">
        <f>[1]!s_val_pe_ttm(A1702,"")</f>
        <v>-7.3248443603515625</v>
      </c>
    </row>
    <row r="1703" spans="1:22" x14ac:dyDescent="0.3">
      <c r="A1703" s="12" t="s">
        <v>3949</v>
      </c>
      <c r="B1703" s="12" t="s">
        <v>3950</v>
      </c>
      <c r="C1703" s="16" t="str">
        <f>[1]!s_info_mkt(A1703)</f>
        <v>主板</v>
      </c>
      <c r="D1703" s="16" t="str">
        <f>[1]!s_ipo_listeddate(A1703)</f>
        <v>2026-05-22</v>
      </c>
      <c r="E1703" s="16" t="str">
        <f>[1]!s_info_industry_csrc2023(A1703,"",3)</f>
        <v>计算机、通信和其他电子设备制造业</v>
      </c>
      <c r="F1703" s="16">
        <f>[1]!s_is(A1703,83,"FY","YTD","20251231",1,"",100000000)</f>
        <v>7.5713580315</v>
      </c>
      <c r="G1703" s="16">
        <f>[1]!s_is(A1703,83,"FY","YTD","20241231",1,"",100000000)</f>
        <v>7.3382001236000001</v>
      </c>
      <c r="H1703" s="16">
        <f>[1]!s_is(A1703,61,"FY","YTD","20251231",1,"",100000000)</f>
        <v>2.4352040848000001</v>
      </c>
      <c r="I1703" s="16">
        <f>[1]!s_is(A1703,61,"FY","YTD","20241231",1,"",100000000)</f>
        <v>2.3791943259999999</v>
      </c>
      <c r="J1703" s="16">
        <f>[1]!s_fa_roe(A1703,"20251231")</f>
        <v>19.8904</v>
      </c>
      <c r="K1703" s="16">
        <f>[1]!s_stmnote_rdexp(A1703,"20251231",1,10000)</f>
        <v>2437.2155229999998</v>
      </c>
      <c r="L1703" s="16">
        <f>[1]!s_margin_tradingbalance(A1703,"",10000)</f>
        <v>20850.924299999999</v>
      </c>
      <c r="M1703" s="16">
        <f>[1]!s_margin_seclendingbalance(A1703,"",10000)</f>
        <v>0</v>
      </c>
      <c r="N1703" s="17">
        <f>[1]!s_val_ev(A1703,"",100000000)</f>
        <v>323.57536543800001</v>
      </c>
      <c r="O1703" s="17">
        <f>[1]!share_freesharesmv(A1703,"",100000000)</f>
        <v>25.149010847399996</v>
      </c>
      <c r="P1703" s="17">
        <f ca="1">[1]!s_dq_amount_btin(A1703,TODAY()-1,100000000)</f>
        <v>4.0311937599999998</v>
      </c>
      <c r="Q1703" s="17">
        <f ca="1">[1]!s_dq_turn(A1703,TODAY()-1)</f>
        <v>16.090267578529225</v>
      </c>
      <c r="R1703" s="2">
        <f>[1]!s_pq_amount(A1703,"20260101","",100000000)</f>
        <v>208.57186597</v>
      </c>
      <c r="S1703" s="2">
        <f>[1]!s_pq_avgamount(A1703,"20260101","",100000000)</f>
        <v>10.428593298500001</v>
      </c>
      <c r="T1703" s="17">
        <f>[1]!s_ipo_dilutedpe(A1703)</f>
        <v>29.72</v>
      </c>
      <c r="U1703" s="12">
        <f>[1]!s_ipo_collection_total(A1703,100000000)</f>
        <v>7.2496</v>
      </c>
      <c r="V1703" s="18">
        <f>[1]!s_val_pe_ttm(A1703,"")</f>
        <v>132.8740234375</v>
      </c>
    </row>
    <row r="1704" spans="1:22" x14ac:dyDescent="0.3">
      <c r="A1704" s="12" t="s">
        <v>3951</v>
      </c>
      <c r="B1704" s="12" t="s">
        <v>3952</v>
      </c>
      <c r="C1704" s="16" t="str">
        <f>[1]!s_info_mkt(A1704)</f>
        <v>科创板</v>
      </c>
      <c r="D1704" s="16" t="str">
        <f>[1]!s_ipo_listeddate(A1704)</f>
        <v>2021-03-16</v>
      </c>
      <c r="E1704" s="16" t="str">
        <f>[1]!s_info_industry_csrc2023(A1704,"",3)</f>
        <v>互联网和相关服务</v>
      </c>
      <c r="F1704" s="16">
        <f>[1]!s_is(A1704,83,"FY","YTD","20251231",1,"",100000000)</f>
        <v>2.2810498223</v>
      </c>
      <c r="G1704" s="16">
        <f>[1]!s_is(A1704,83,"FY","YTD","20241231",1,"",100000000)</f>
        <v>2.7206617938000002</v>
      </c>
      <c r="H1704" s="16">
        <f>[1]!s_is(A1704,61,"FY","YTD","20251231",1,"",100000000)</f>
        <v>-0.66663125219999997</v>
      </c>
      <c r="I1704" s="16">
        <f>[1]!s_is(A1704,61,"FY","YTD","20241231",1,"",100000000)</f>
        <v>-0.95757720579999994</v>
      </c>
      <c r="J1704" s="16">
        <f>[1]!s_fa_roe(A1704,"20251231")</f>
        <v>-122.73779999999999</v>
      </c>
      <c r="K1704" s="16">
        <f>[1]!s_stmnote_rdexp(A1704,"20251231",1,10000)</f>
        <v>5003.4085090000008</v>
      </c>
      <c r="L1704" s="16">
        <f>[1]!s_margin_tradingbalance(A1704,"",10000)</f>
        <v>19210.8449</v>
      </c>
      <c r="M1704" s="16">
        <f>[1]!s_margin_seclendingbalance(A1704,"",10000)</f>
        <v>0</v>
      </c>
      <c r="N1704" s="17">
        <f>[1]!s_val_ev(A1704,"",100000000)</f>
        <v>28.997527296599998</v>
      </c>
      <c r="O1704" s="17">
        <f>[1]!share_freesharesmv(A1704,"",100000000)</f>
        <v>21.8202269694</v>
      </c>
      <c r="P1704" s="17">
        <f ca="1">[1]!s_dq_amount_btin(A1704,TODAY()-1,100000000)</f>
        <v>1.3536866000000001</v>
      </c>
      <c r="Q1704" s="17">
        <f ca="1">[1]!s_dq_turn(A1704,TODAY()-1)</f>
        <v>4.657284212500242</v>
      </c>
      <c r="R1704" s="2">
        <f>[1]!s_pq_amount(A1704,"20260101","",100000000)</f>
        <v>402.98127900999998</v>
      </c>
      <c r="S1704" s="2">
        <f>[1]!s_pq_avgamount(A1704,"20260101","",100000000)</f>
        <v>3.6970759542201836</v>
      </c>
      <c r="T1704" s="17">
        <f>[1]!s_ipo_dilutedpe(A1704)</f>
        <v>0</v>
      </c>
      <c r="U1704" s="12">
        <f>[1]!s_ipo_collection_total(A1704,100000000)</f>
        <v>7.6440000000000001</v>
      </c>
      <c r="V1704" s="18">
        <f>[1]!s_val_pe_ttm(A1704,"")</f>
        <v>-50.445812225341797</v>
      </c>
    </row>
    <row r="1705" spans="1:22" x14ac:dyDescent="0.3">
      <c r="A1705" s="12" t="s">
        <v>3953</v>
      </c>
      <c r="B1705" s="12" t="s">
        <v>3954</v>
      </c>
      <c r="C1705" s="16" t="str">
        <f>[1]!s_info_mkt(A1705)</f>
        <v>创业板</v>
      </c>
      <c r="D1705" s="16" t="str">
        <f>[1]!s_ipo_listeddate(A1705)</f>
        <v>2021-11-01</v>
      </c>
      <c r="E1705" s="16" t="str">
        <f>[1]!s_info_industry_csrc2023(A1705,"",3)</f>
        <v>医药制造业</v>
      </c>
      <c r="F1705" s="16">
        <f>[1]!s_is(A1705,83,"FY","YTD","20251231",1,"",100000000)</f>
        <v>6.1945327912000003</v>
      </c>
      <c r="G1705" s="16">
        <f>[1]!s_is(A1705,83,"FY","YTD","20241231",1,"",100000000)</f>
        <v>5.8641316894000006</v>
      </c>
      <c r="H1705" s="16">
        <f>[1]!s_is(A1705,61,"FY","YTD","20251231",1,"",100000000)</f>
        <v>0.6017564581</v>
      </c>
      <c r="I1705" s="16">
        <f>[1]!s_is(A1705,61,"FY","YTD","20241231",1,"",100000000)</f>
        <v>0.49573270460000002</v>
      </c>
      <c r="J1705" s="16">
        <f>[1]!s_fa_roe(A1705,"20251231")</f>
        <v>2.7118000000000002</v>
      </c>
      <c r="K1705" s="16">
        <f>[1]!s_stmnote_rdexp(A1705,"20251231",1,10000)</f>
        <v>3950.811608</v>
      </c>
      <c r="L1705" s="16">
        <f>[1]!s_margin_tradingbalance(A1705,"",10000)</f>
        <v>103908.39169999999</v>
      </c>
      <c r="M1705" s="16">
        <f>[1]!s_margin_seclendingbalance(A1705,"",10000)</f>
        <v>1.2931999999999999</v>
      </c>
      <c r="N1705" s="17">
        <f>[1]!s_val_ev(A1705,"",100000000)</f>
        <v>213.24864908880002</v>
      </c>
      <c r="O1705" s="17">
        <f>[1]!share_freesharesmv(A1705,"",100000000)</f>
        <v>114.63124251149999</v>
      </c>
      <c r="P1705" s="17">
        <f ca="1">[1]!s_dq_amount_btin(A1705,TODAY()-1,100000000)</f>
        <v>3.9199946400000001</v>
      </c>
      <c r="Q1705" s="17">
        <f ca="1">[1]!s_dq_turn(A1705,TODAY()-1)</f>
        <v>1.9328988199118868</v>
      </c>
      <c r="R1705" s="2">
        <f>[1]!s_pq_amount(A1705,"20260101","",100000000)</f>
        <v>502.03232501999997</v>
      </c>
      <c r="S1705" s="2">
        <f>[1]!s_pq_avgamount(A1705,"20260101","",100000000)</f>
        <v>4.6058011469724764</v>
      </c>
      <c r="T1705" s="17">
        <f>[1]!s_ipo_dilutedpe(A1705)</f>
        <v>101.4</v>
      </c>
      <c r="U1705" s="12">
        <f>[1]!s_ipo_collection_total(A1705,100000000)</f>
        <v>19.553600193599998</v>
      </c>
      <c r="V1705" s="18">
        <f>[1]!s_val_pe_ttm(A1705,"")</f>
        <v>502.8726806640625</v>
      </c>
    </row>
    <row r="1706" spans="1:22" x14ac:dyDescent="0.3">
      <c r="A1706" s="12" t="s">
        <v>3955</v>
      </c>
      <c r="B1706" s="12" t="s">
        <v>3956</v>
      </c>
      <c r="C1706" s="16" t="str">
        <f>[1]!s_info_mkt(A1706)</f>
        <v>主板</v>
      </c>
      <c r="D1706" s="16" t="str">
        <f>[1]!s_ipo_listeddate(A1706)</f>
        <v>1998-09-24</v>
      </c>
      <c r="E1706" s="16" t="str">
        <f>[1]!s_info_industry_csrc2023(A1706,"",3)</f>
        <v>计算机、通信和其他电子设备制造业</v>
      </c>
      <c r="F1706" s="16">
        <f>[1]!s_is(A1706,83,"FY","YTD","20251231",1,"",100000000)</f>
        <v>31.737232833899998</v>
      </c>
      <c r="G1706" s="16">
        <f>[1]!s_is(A1706,83,"FY","YTD","20241231",1,"",100000000)</f>
        <v>28.187086390600001</v>
      </c>
      <c r="H1706" s="16">
        <f>[1]!s_is(A1706,61,"FY","YTD","20251231",1,"",100000000)</f>
        <v>2.3622697065000002</v>
      </c>
      <c r="I1706" s="16">
        <f>[1]!s_is(A1706,61,"FY","YTD","20241231",1,"",100000000)</f>
        <v>3.9553354488999997</v>
      </c>
      <c r="J1706" s="16">
        <f>[1]!s_fa_roe(A1706,"20251231")</f>
        <v>5.2881</v>
      </c>
      <c r="K1706" s="16">
        <f>[1]!s_stmnote_rdexp(A1706,"20251231",1,10000)</f>
        <v>49254.695854000005</v>
      </c>
      <c r="L1706" s="16">
        <f>[1]!s_margin_tradingbalance(A1706,"",10000)</f>
        <v>95697.018200000006</v>
      </c>
      <c r="M1706" s="16">
        <f>[1]!s_margin_seclendingbalance(A1706,"",10000)</f>
        <v>894.66650000000004</v>
      </c>
      <c r="N1706" s="17">
        <f>[1]!s_val_ev(A1706,"",100000000)</f>
        <v>199.13655581270001</v>
      </c>
      <c r="O1706" s="17">
        <f>[1]!share_freesharesmv(A1706,"",100000000)</f>
        <v>149.08017581269999</v>
      </c>
      <c r="P1706" s="17">
        <f ca="1">[1]!s_dq_amount_btin(A1706,TODAY()-1,100000000)</f>
        <v>5.0681342200000001</v>
      </c>
      <c r="Q1706" s="17">
        <f ca="1">[1]!s_dq_turn(A1706,TODAY()-1)</f>
        <v>2.5593122589172386</v>
      </c>
      <c r="R1706" s="2">
        <f>[1]!s_pq_amount(A1706,"20260101","",100000000)</f>
        <v>607.67170582000006</v>
      </c>
      <c r="S1706" s="2">
        <f>[1]!s_pq_avgamount(A1706,"20260101","",100000000)</f>
        <v>5.5749697781651379</v>
      </c>
      <c r="T1706" s="17">
        <f>[1]!s_ipo_dilutedpe(A1706)</f>
        <v>0</v>
      </c>
      <c r="U1706" s="12">
        <f>[1]!s_ipo_collection_total(A1706,100000000)</f>
        <v>7.8360000000000003</v>
      </c>
      <c r="V1706" s="18">
        <f>[1]!s_val_pe_ttm(A1706,"")</f>
        <v>90.409980773925781</v>
      </c>
    </row>
    <row r="1707" spans="1:22" x14ac:dyDescent="0.3">
      <c r="A1707" s="12" t="s">
        <v>3957</v>
      </c>
      <c r="B1707" s="12" t="s">
        <v>3958</v>
      </c>
      <c r="C1707" s="16" t="str">
        <f>[1]!s_info_mkt(A1707)</f>
        <v>创业板</v>
      </c>
      <c r="D1707" s="16" t="str">
        <f>[1]!s_ipo_listeddate(A1707)</f>
        <v>2021-04-02</v>
      </c>
      <c r="E1707" s="16" t="str">
        <f>[1]!s_info_industry_csrc2023(A1707,"",3)</f>
        <v>计算机、通信和其他电子设备制造业</v>
      </c>
      <c r="F1707" s="16">
        <f>[1]!s_is(A1707,83,"FY","YTD","20251231",1,"",100000000)</f>
        <v>2.0051248402000001</v>
      </c>
      <c r="G1707" s="16">
        <f>[1]!s_is(A1707,83,"FY","YTD","20241231",1,"",100000000)</f>
        <v>1.8002443324000001</v>
      </c>
      <c r="H1707" s="16">
        <f>[1]!s_is(A1707,61,"FY","YTD","20251231",1,"",100000000)</f>
        <v>0.36066526310000002</v>
      </c>
      <c r="I1707" s="16">
        <f>[1]!s_is(A1707,61,"FY","YTD","20241231",1,"",100000000)</f>
        <v>0.26741734740000001</v>
      </c>
      <c r="J1707" s="16">
        <f>[1]!s_fa_roe(A1707,"20251231")</f>
        <v>2.9136000000000002</v>
      </c>
      <c r="K1707" s="16">
        <f>[1]!s_stmnote_rdexp(A1707,"20251231",1,10000)</f>
        <v>5945.3954800000001</v>
      </c>
      <c r="L1707" s="16">
        <f>[1]!s_margin_tradingbalance(A1707,"",10000)</f>
        <v>5415.9911000000002</v>
      </c>
      <c r="M1707" s="16">
        <f>[1]!s_margin_seclendingbalance(A1707,"",10000)</f>
        <v>11.64</v>
      </c>
      <c r="N1707" s="17">
        <f>[1]!s_val_ev(A1707,"",100000000)</f>
        <v>28.056000000000001</v>
      </c>
      <c r="O1707" s="17">
        <f>[1]!share_freesharesmv(A1707,"",100000000)</f>
        <v>7.4348400000000003</v>
      </c>
      <c r="P1707" s="17">
        <f ca="1">[1]!s_dq_amount_btin(A1707,TODAY()-1,100000000)</f>
        <v>0.44146667000000001</v>
      </c>
      <c r="Q1707" s="17">
        <f ca="1">[1]!s_dq_turn(A1707,TODAY()-1)</f>
        <v>1.7404968226458695</v>
      </c>
      <c r="R1707" s="2">
        <f>[1]!s_pq_amount(A1707,"20260101","",100000000)</f>
        <v>100.66762808999999</v>
      </c>
      <c r="S1707" s="2">
        <f>[1]!s_pq_avgamount(A1707,"20260101","",100000000)</f>
        <v>1.0066762809000001</v>
      </c>
      <c r="T1707" s="17">
        <f>[1]!s_ipo_dilutedpe(A1707)</f>
        <v>49.97</v>
      </c>
      <c r="U1707" s="12">
        <f>[1]!s_ipo_collection_total(A1707,100000000)</f>
        <v>9.2579999999999991</v>
      </c>
      <c r="V1707" s="18">
        <f>[1]!s_val_pe_ttm(A1707,"")</f>
        <v>101.84054565429688</v>
      </c>
    </row>
    <row r="1708" spans="1:22" x14ac:dyDescent="0.3">
      <c r="A1708" s="12" t="s">
        <v>3959</v>
      </c>
      <c r="B1708" s="12" t="s">
        <v>3960</v>
      </c>
      <c r="C1708" s="16" t="str">
        <f>[1]!s_info_mkt(A1708)</f>
        <v>创业板</v>
      </c>
      <c r="D1708" s="16" t="str">
        <f>[1]!s_ipo_listeddate(A1708)</f>
        <v>2022-08-08</v>
      </c>
      <c r="E1708" s="16" t="str">
        <f>[1]!s_info_industry_csrc2023(A1708,"",3)</f>
        <v>电气机械和器材制造业</v>
      </c>
      <c r="F1708" s="16">
        <f>[1]!s_is(A1708,83,"FY","YTD","20251231",1,"",100000000)</f>
        <v>13.252112623599999</v>
      </c>
      <c r="G1708" s="16">
        <f>[1]!s_is(A1708,83,"FY","YTD","20241231",1,"",100000000)</f>
        <v>11.4496647453</v>
      </c>
      <c r="H1708" s="16">
        <f>[1]!s_is(A1708,61,"FY","YTD","20251231",1,"",100000000)</f>
        <v>7.2476085800000006E-2</v>
      </c>
      <c r="I1708" s="16">
        <f>[1]!s_is(A1708,61,"FY","YTD","20241231",1,"",100000000)</f>
        <v>0.8020192223999999</v>
      </c>
      <c r="J1708" s="16">
        <f>[1]!s_fa_roe(A1708,"20251231")</f>
        <v>0.43690000000000001</v>
      </c>
      <c r="K1708" s="16">
        <f>[1]!s_stmnote_rdexp(A1708,"20251231",1,10000)</f>
        <v>15936.27629</v>
      </c>
      <c r="L1708" s="16">
        <f>[1]!s_margin_tradingbalance(A1708,"",10000)</f>
        <v>10470.866900000001</v>
      </c>
      <c r="M1708" s="16">
        <f>[1]!s_margin_seclendingbalance(A1708,"",10000)</f>
        <v>0</v>
      </c>
      <c r="N1708" s="17">
        <f>[1]!s_val_ev(A1708,"",100000000)</f>
        <v>37.079536586400003</v>
      </c>
      <c r="O1708" s="17">
        <f>[1]!share_freesharesmv(A1708,"",100000000)</f>
        <v>15.4162783824</v>
      </c>
      <c r="P1708" s="17">
        <f ca="1">[1]!s_dq_amount_btin(A1708,TODAY()-1,100000000)</f>
        <v>0.51755393000000005</v>
      </c>
      <c r="Q1708" s="17">
        <f ca="1">[1]!s_dq_turn(A1708,TODAY()-1)</f>
        <v>2.7061782260397873</v>
      </c>
      <c r="R1708" s="2">
        <f>[1]!s_pq_amount(A1708,"20260101","",100000000)</f>
        <v>83.310308710000001</v>
      </c>
      <c r="S1708" s="2">
        <f>[1]!s_pq_avgamount(A1708,"20260101","",100000000)</f>
        <v>0.76431475880733957</v>
      </c>
      <c r="T1708" s="17">
        <f>[1]!s_ipo_dilutedpe(A1708)</f>
        <v>45.3</v>
      </c>
      <c r="U1708" s="12">
        <f>[1]!s_ipo_collection_total(A1708,100000000)</f>
        <v>10.80987856</v>
      </c>
      <c r="V1708" s="18">
        <f>[1]!s_val_pe_ttm(A1708,"")</f>
        <v>8041.8583984375</v>
      </c>
    </row>
    <row r="1709" spans="1:22" x14ac:dyDescent="0.3">
      <c r="A1709" s="12" t="s">
        <v>3961</v>
      </c>
      <c r="B1709" s="12" t="s">
        <v>3962</v>
      </c>
      <c r="C1709" s="16" t="str">
        <f>[1]!s_info_mkt(A1709)</f>
        <v>创业板</v>
      </c>
      <c r="D1709" s="16" t="str">
        <f>[1]!s_ipo_listeddate(A1709)</f>
        <v>2010-12-09</v>
      </c>
      <c r="E1709" s="16" t="str">
        <f>[1]!s_info_industry_csrc2023(A1709,"",3)</f>
        <v>卫生</v>
      </c>
      <c r="F1709" s="16">
        <f>[1]!s_is(A1709,83,"FY","YTD","20251231",1,"",100000000)</f>
        <v>18.8556674435</v>
      </c>
      <c r="G1709" s="16">
        <f>[1]!s_is(A1709,83,"FY","YTD","20241231",1,"",100000000)</f>
        <v>15.5923825045</v>
      </c>
      <c r="H1709" s="16">
        <f>[1]!s_is(A1709,61,"FY","YTD","20251231",1,"",100000000)</f>
        <v>0.68540725200000008</v>
      </c>
      <c r="I1709" s="16">
        <f>[1]!s_is(A1709,61,"FY","YTD","20241231",1,"",100000000)</f>
        <v>1.1542381248</v>
      </c>
      <c r="J1709" s="16">
        <f>[1]!s_fa_roe(A1709,"20251231")</f>
        <v>2.7732999999999999</v>
      </c>
      <c r="K1709" s="16">
        <f>[1]!s_stmnote_rdexp(A1709,"20251231",1,10000)</f>
        <v>4919.2662099999998</v>
      </c>
      <c r="L1709" s="16">
        <f>[1]!s_margin_tradingbalance(A1709,"",10000)</f>
        <v>26464.798200000001</v>
      </c>
      <c r="M1709" s="16">
        <f>[1]!s_margin_seclendingbalance(A1709,"",10000)</f>
        <v>4.6741000000000001</v>
      </c>
      <c r="N1709" s="17">
        <f>[1]!s_val_ev(A1709,"",100000000)</f>
        <v>67.813342696199996</v>
      </c>
      <c r="O1709" s="17">
        <f>[1]!share_freesharesmv(A1709,"",100000000)</f>
        <v>33.187565505199998</v>
      </c>
      <c r="P1709" s="17">
        <f ca="1">[1]!s_dq_amount_btin(A1709,TODAY()-1,100000000)</f>
        <v>0.61697848</v>
      </c>
      <c r="Q1709" s="17">
        <f ca="1">[1]!s_dq_turn(A1709,TODAY()-1)</f>
        <v>1.0596927767602133</v>
      </c>
      <c r="R1709" s="2">
        <f>[1]!s_pq_amount(A1709,"20260101","",100000000)</f>
        <v>233.90063050000001</v>
      </c>
      <c r="S1709" s="2">
        <f>[1]!s_pq_avgamount(A1709,"20260101","",100000000)</f>
        <v>2.1458773440366969</v>
      </c>
      <c r="T1709" s="17">
        <f>[1]!s_ipo_dilutedpe(A1709)</f>
        <v>138.46</v>
      </c>
      <c r="U1709" s="12">
        <f>[1]!s_ipo_collection_total(A1709,100000000)</f>
        <v>6.12</v>
      </c>
      <c r="V1709" s="18">
        <f>[1]!s_val_pe_ttm(A1709,"")</f>
        <v>105.45412445068359</v>
      </c>
    </row>
    <row r="1710" spans="1:22" x14ac:dyDescent="0.3">
      <c r="A1710" s="12" t="s">
        <v>3963</v>
      </c>
      <c r="B1710" s="12" t="s">
        <v>3964</v>
      </c>
      <c r="C1710" s="16" t="str">
        <f>[1]!s_info_mkt(A1710)</f>
        <v>主板</v>
      </c>
      <c r="D1710" s="16" t="str">
        <f>[1]!s_ipo_listeddate(A1710)</f>
        <v>2008-08-13</v>
      </c>
      <c r="E1710" s="16" t="str">
        <f>[1]!s_info_industry_csrc2023(A1710,"",3)</f>
        <v>燃气生产和供应业</v>
      </c>
      <c r="F1710" s="16">
        <f>[1]!s_is(A1710,83,"FY","YTD","20251231",1,"",100000000)</f>
        <v>85.952873403500007</v>
      </c>
      <c r="G1710" s="16">
        <f>[1]!s_is(A1710,83,"FY","YTD","20241231",1,"",100000000)</f>
        <v>90.331781909900002</v>
      </c>
      <c r="H1710" s="16">
        <f>[1]!s_is(A1710,61,"FY","YTD","20251231",1,"",100000000)</f>
        <v>5.8392911867999997</v>
      </c>
      <c r="I1710" s="16">
        <f>[1]!s_is(A1710,61,"FY","YTD","20241231",1,"",100000000)</f>
        <v>7.2396565288000003</v>
      </c>
      <c r="J1710" s="16">
        <f>[1]!s_fa_roe(A1710,"20251231")</f>
        <v>8.9540000000000006</v>
      </c>
      <c r="K1710" s="16">
        <f>[1]!s_stmnote_rdexp(A1710,"20251231",1,10000)</f>
        <v>4206.8083809999998</v>
      </c>
      <c r="L1710" s="16">
        <f>[1]!s_margin_tradingbalance(A1710,"",10000)</f>
        <v>24326.953600000001</v>
      </c>
      <c r="M1710" s="16">
        <f>[1]!s_margin_seclendingbalance(A1710,"",10000)</f>
        <v>717.32709999999997</v>
      </c>
      <c r="N1710" s="17">
        <f>[1]!s_val_ev(A1710,"",100000000)</f>
        <v>77.178035883000007</v>
      </c>
      <c r="O1710" s="17">
        <f>[1]!share_freesharesmv(A1710,"",100000000)</f>
        <v>27.450822236600004</v>
      </c>
      <c r="P1710" s="17">
        <f ca="1">[1]!s_dq_amount_btin(A1710,TODAY()-1,100000000)</f>
        <v>0.33318642999999998</v>
      </c>
      <c r="Q1710" s="17">
        <f ca="1">[1]!s_dq_turn(A1710,TODAY()-1)</f>
        <v>0.43294472705491666</v>
      </c>
      <c r="R1710" s="2">
        <f>[1]!s_pq_amount(A1710,"20260101","",100000000)</f>
        <v>119.73068906</v>
      </c>
      <c r="S1710" s="2">
        <f>[1]!s_pq_avgamount(A1710,"20260101","",100000000)</f>
        <v>1.0984466886238531</v>
      </c>
      <c r="T1710" s="17">
        <f>[1]!s_ipo_dilutedpe(A1710)</f>
        <v>21.21</v>
      </c>
      <c r="U1710" s="12">
        <f>[1]!s_ipo_collection_total(A1710,100000000)</f>
        <v>10.59</v>
      </c>
      <c r="V1710" s="18">
        <f>[1]!s_val_pe_ttm(A1710,"")</f>
        <v>15.551877975463867</v>
      </c>
    </row>
    <row r="1711" spans="1:22" x14ac:dyDescent="0.3">
      <c r="A1711" s="12" t="s">
        <v>3965</v>
      </c>
      <c r="B1711" s="12" t="s">
        <v>3966</v>
      </c>
      <c r="C1711" s="16" t="str">
        <f>[1]!s_info_mkt(A1711)</f>
        <v>主板</v>
      </c>
      <c r="D1711" s="16" t="str">
        <f>[1]!s_ipo_listeddate(A1711)</f>
        <v>2011-08-05</v>
      </c>
      <c r="E1711" s="16" t="str">
        <f>[1]!s_info_industry_csrc2023(A1711,"",3)</f>
        <v>电气机械和器材制造业</v>
      </c>
      <c r="F1711" s="16">
        <f>[1]!s_is(A1711,83,"FY","YTD","20251231",1,"",100000000)</f>
        <v>17.7904496365</v>
      </c>
      <c r="G1711" s="16">
        <f>[1]!s_is(A1711,83,"FY","YTD","20241231",1,"",100000000)</f>
        <v>14.960322140399999</v>
      </c>
      <c r="H1711" s="16">
        <f>[1]!s_is(A1711,61,"FY","YTD","20251231",1,"",100000000)</f>
        <v>2.1186060330999998</v>
      </c>
      <c r="I1711" s="16">
        <f>[1]!s_is(A1711,61,"FY","YTD","20241231",1,"",100000000)</f>
        <v>2.1111453293000002</v>
      </c>
      <c r="J1711" s="16">
        <f>[1]!s_fa_roe(A1711,"20251231")</f>
        <v>11.6854</v>
      </c>
      <c r="K1711" s="16">
        <f>[1]!s_stmnote_rdexp(A1711,"20251231",1,10000)</f>
        <v>9078.048671999999</v>
      </c>
      <c r="L1711" s="16">
        <f>[1]!s_margin_tradingbalance(A1711,"",10000)</f>
        <v>24254.906800000001</v>
      </c>
      <c r="M1711" s="16">
        <f>[1]!s_margin_seclendingbalance(A1711,"",10000)</f>
        <v>5.2896000000000001</v>
      </c>
      <c r="N1711" s="17">
        <f>[1]!s_val_ev(A1711,"",100000000)</f>
        <v>61.382436156000004</v>
      </c>
      <c r="O1711" s="17">
        <f>[1]!share_freesharesmv(A1711,"",100000000)</f>
        <v>41.814004690799997</v>
      </c>
      <c r="P1711" s="17">
        <f ca="1">[1]!s_dq_amount_btin(A1711,TODAY()-1,100000000)</f>
        <v>3.3859863200000002</v>
      </c>
      <c r="Q1711" s="17">
        <f ca="1">[1]!s_dq_turn(A1711,TODAY()-1)</f>
        <v>5.7576258918145813</v>
      </c>
      <c r="R1711" s="2">
        <f>[1]!s_pq_amount(A1711,"20260101","",100000000)</f>
        <v>604.26309910999998</v>
      </c>
      <c r="S1711" s="2">
        <f>[1]!s_pq_avgamount(A1711,"20260101","",100000000)</f>
        <v>5.5436981569724777</v>
      </c>
      <c r="T1711" s="17">
        <f>[1]!s_ipo_dilutedpe(A1711)</f>
        <v>38.64</v>
      </c>
      <c r="U1711" s="12">
        <f>[1]!s_ipo_collection_total(A1711,100000000)</f>
        <v>4.25</v>
      </c>
      <c r="V1711" s="18">
        <f>[1]!s_val_pe_ttm(A1711,"")</f>
        <v>24.441509246826172</v>
      </c>
    </row>
    <row r="1712" spans="1:22" x14ac:dyDescent="0.3">
      <c r="A1712" s="12" t="s">
        <v>3967</v>
      </c>
      <c r="B1712" s="12" t="s">
        <v>3968</v>
      </c>
      <c r="C1712" s="16" t="str">
        <f>[1]!s_info_mkt(A1712)</f>
        <v>创业板</v>
      </c>
      <c r="D1712" s="16" t="str">
        <f>[1]!s_ipo_listeddate(A1712)</f>
        <v>2011-05-25</v>
      </c>
      <c r="E1712" s="16" t="str">
        <f>[1]!s_info_industry_csrc2023(A1712,"",3)</f>
        <v>通用设备制造业</v>
      </c>
      <c r="F1712" s="16">
        <f>[1]!s_is(A1712,83,"FY","YTD","20251231",1,"",100000000)</f>
        <v>30.625701184299999</v>
      </c>
      <c r="G1712" s="16">
        <f>[1]!s_is(A1712,83,"FY","YTD","20241231",1,"",100000000)</f>
        <v>27.385229715000001</v>
      </c>
      <c r="H1712" s="16">
        <f>[1]!s_is(A1712,61,"FY","YTD","20251231",1,"",100000000)</f>
        <v>0.80772681790000012</v>
      </c>
      <c r="I1712" s="16">
        <f>[1]!s_is(A1712,61,"FY","YTD","20241231",1,"",100000000)</f>
        <v>0.70035264099999994</v>
      </c>
      <c r="J1712" s="16">
        <f>[1]!s_fa_roe(A1712,"20251231")</f>
        <v>4.7801999999999998</v>
      </c>
      <c r="K1712" s="16">
        <f>[1]!s_stmnote_rdexp(A1712,"20251231",1,10000)</f>
        <v>18370.900104</v>
      </c>
      <c r="L1712" s="16">
        <f>[1]!s_margin_tradingbalance(A1712,"",10000)</f>
        <v>47846.701800000003</v>
      </c>
      <c r="M1712" s="16">
        <f>[1]!s_margin_seclendingbalance(A1712,"",10000)</f>
        <v>32.8996</v>
      </c>
      <c r="N1712" s="17">
        <f>[1]!s_val_ev(A1712,"",100000000)</f>
        <v>110.36027898119998</v>
      </c>
      <c r="O1712" s="17">
        <f>[1]!share_freesharesmv(A1712,"",100000000)</f>
        <v>83.815788197399996</v>
      </c>
      <c r="P1712" s="17">
        <f ca="1">[1]!s_dq_amount_btin(A1712,TODAY()-1,100000000)</f>
        <v>6.5031482699999996</v>
      </c>
      <c r="Q1712" s="17">
        <f ca="1">[1]!s_dq_turn(A1712,TODAY()-1)</f>
        <v>7.1668318895343948</v>
      </c>
      <c r="R1712" s="2">
        <f>[1]!s_pq_amount(A1712,"20260101","",100000000)</f>
        <v>553.61752793999995</v>
      </c>
      <c r="S1712" s="2">
        <f>[1]!s_pq_avgamount(A1712,"20260101","",100000000)</f>
        <v>5.0790598893577981</v>
      </c>
      <c r="T1712" s="17">
        <f>[1]!s_ipo_dilutedpe(A1712)</f>
        <v>42</v>
      </c>
      <c r="U1712" s="12">
        <f>[1]!s_ipo_collection_total(A1712,100000000)</f>
        <v>4.8600000000000003</v>
      </c>
      <c r="V1712" s="18">
        <f>[1]!s_val_pe_ttm(A1712,"")</f>
        <v>126.90513610839844</v>
      </c>
    </row>
    <row r="1713" spans="1:22" x14ac:dyDescent="0.3">
      <c r="A1713" s="12" t="s">
        <v>3969</v>
      </c>
      <c r="B1713" s="12" t="s">
        <v>3970</v>
      </c>
      <c r="C1713" s="16" t="str">
        <f>[1]!s_info_mkt(A1713)</f>
        <v>主板</v>
      </c>
      <c r="D1713" s="16" t="str">
        <f>[1]!s_ipo_listeddate(A1713)</f>
        <v>2016-05-30</v>
      </c>
      <c r="E1713" s="16" t="str">
        <f>[1]!s_info_industry_csrc2023(A1713,"",3)</f>
        <v>道路运输业</v>
      </c>
      <c r="F1713" s="16">
        <f>[1]!s_is(A1713,83,"FY","YTD","20251231",1,"",100000000)</f>
        <v>11.368052602300001</v>
      </c>
      <c r="G1713" s="16">
        <f>[1]!s_is(A1713,83,"FY","YTD","20241231",1,"",100000000)</f>
        <v>15.297123621600001</v>
      </c>
      <c r="H1713" s="16">
        <f>[1]!s_is(A1713,61,"FY","YTD","20251231",1,"",100000000)</f>
        <v>-0.2383338039</v>
      </c>
      <c r="I1713" s="16">
        <f>[1]!s_is(A1713,61,"FY","YTD","20241231",1,"",100000000)</f>
        <v>8.9166927300000004E-2</v>
      </c>
      <c r="J1713" s="16">
        <f>[1]!s_fa_roe(A1713,"20251231")</f>
        <v>-4.7135999999999996</v>
      </c>
      <c r="K1713" s="16">
        <f>[1]!s_stmnote_rdexp(A1713,"20251231",1,10000)</f>
        <v>0</v>
      </c>
      <c r="L1713" s="16">
        <f>[1]!s_margin_tradingbalance(A1713,"",10000)</f>
        <v>0</v>
      </c>
      <c r="M1713" s="16">
        <f>[1]!s_margin_seclendingbalance(A1713,"",10000)</f>
        <v>0</v>
      </c>
      <c r="N1713" s="17">
        <f>[1]!s_val_ev(A1713,"",100000000)</f>
        <v>22.046244101599999</v>
      </c>
      <c r="O1713" s="17">
        <f>[1]!share_freesharesmv(A1713,"",100000000)</f>
        <v>11.2359827568</v>
      </c>
      <c r="P1713" s="17">
        <f ca="1">[1]!s_dq_amount_btin(A1713,TODAY()-1,100000000)</f>
        <v>0.46751783000000002</v>
      </c>
      <c r="Q1713" s="17">
        <f ca="1">[1]!s_dq_turn(A1713,TODAY()-1)</f>
        <v>2.1930581351148861</v>
      </c>
      <c r="R1713" s="2">
        <f>[1]!s_pq_amount(A1713,"20260101","",100000000)</f>
        <v>153.73841107000001</v>
      </c>
      <c r="S1713" s="2">
        <f>[1]!s_pq_avgamount(A1713,"20260101","",100000000)</f>
        <v>1.4104441382568806</v>
      </c>
      <c r="T1713" s="17">
        <f>[1]!s_ipo_dilutedpe(A1713)</f>
        <v>19.77</v>
      </c>
      <c r="U1713" s="12">
        <f>[1]!s_ipo_collection_total(A1713,100000000)</f>
        <v>1.4383600000000001</v>
      </c>
      <c r="V1713" s="18">
        <f>[1]!s_val_pe_ttm(A1713,"")</f>
        <v>-91.856620788574219</v>
      </c>
    </row>
    <row r="1714" spans="1:22" x14ac:dyDescent="0.3">
      <c r="A1714" s="12" t="s">
        <v>3971</v>
      </c>
      <c r="B1714" s="12" t="s">
        <v>3972</v>
      </c>
      <c r="C1714" s="16" t="str">
        <f>[1]!s_info_mkt(A1714)</f>
        <v>主板</v>
      </c>
      <c r="D1714" s="16" t="str">
        <f>[1]!s_ipo_listeddate(A1714)</f>
        <v>2010-01-26</v>
      </c>
      <c r="E1714" s="16" t="str">
        <f>[1]!s_info_industry_csrc2023(A1714,"",3)</f>
        <v>广播、电视、电影和录音制作业</v>
      </c>
      <c r="F1714" s="16">
        <f>[1]!s_is(A1714,83,"FY","YTD","20251231",1,"",100000000)</f>
        <v>3.9785970085000004</v>
      </c>
      <c r="G1714" s="16">
        <f>[1]!s_is(A1714,83,"FY","YTD","20241231",1,"",100000000)</f>
        <v>3.6605064979000002</v>
      </c>
      <c r="H1714" s="16">
        <f>[1]!s_is(A1714,61,"FY","YTD","20251231",1,"",100000000)</f>
        <v>-0.18077598280000001</v>
      </c>
      <c r="I1714" s="16">
        <f>[1]!s_is(A1714,61,"FY","YTD","20241231",1,"",100000000)</f>
        <v>0.30347806199999999</v>
      </c>
      <c r="J1714" s="16">
        <f>[1]!s_fa_roe(A1714,"20251231")</f>
        <v>-1.8395999999999999</v>
      </c>
      <c r="K1714" s="16">
        <f>[1]!s_stmnote_rdexp(A1714,"20251231",1,10000)</f>
        <v>0</v>
      </c>
      <c r="L1714" s="16">
        <f>[1]!s_margin_tradingbalance(A1714,"",10000)</f>
        <v>0</v>
      </c>
      <c r="M1714" s="16">
        <f>[1]!s_margin_seclendingbalance(A1714,"",10000)</f>
        <v>0</v>
      </c>
      <c r="N1714" s="17">
        <f>[1]!s_val_ev(A1714,"",100000000)</f>
        <v>22.452445556399997</v>
      </c>
      <c r="O1714" s="17">
        <f>[1]!share_freesharesmv(A1714,"",100000000)</f>
        <v>16.417127791800002</v>
      </c>
      <c r="P1714" s="17">
        <f ca="1">[1]!s_dq_amount_btin(A1714,TODAY()-1,100000000)</f>
        <v>0.44634000000000001</v>
      </c>
      <c r="Q1714" s="17">
        <f ca="1">[1]!s_dq_turn(A1714,TODAY()-1)</f>
        <v>1.9976032948096978</v>
      </c>
      <c r="R1714" s="2">
        <f>[1]!s_pq_amount(A1714,"20260101","",100000000)</f>
        <v>118.62472527</v>
      </c>
      <c r="S1714" s="2">
        <f>[1]!s_pq_avgamount(A1714,"20260101","",100000000)</f>
        <v>1.0883002318348625</v>
      </c>
      <c r="T1714" s="17">
        <f>[1]!s_ipo_dilutedpe(A1714)</f>
        <v>70.45</v>
      </c>
      <c r="U1714" s="12">
        <f>[1]!s_ipo_collection_total(A1714,100000000)</f>
        <v>7.75</v>
      </c>
      <c r="V1714" s="18">
        <f>[1]!s_val_pe_ttm(A1714,"")</f>
        <v>-67.551788330078125</v>
      </c>
    </row>
    <row r="1715" spans="1:22" x14ac:dyDescent="0.3">
      <c r="A1715" s="12" t="s">
        <v>3973</v>
      </c>
      <c r="B1715" s="12" t="s">
        <v>3974</v>
      </c>
      <c r="C1715" s="16" t="str">
        <f>[1]!s_info_mkt(A1715)</f>
        <v>创业板</v>
      </c>
      <c r="D1715" s="16" t="str">
        <f>[1]!s_ipo_listeddate(A1715)</f>
        <v>2016-09-30</v>
      </c>
      <c r="E1715" s="16" t="str">
        <f>[1]!s_info_industry_csrc2023(A1715,"",3)</f>
        <v>专用设备制造业</v>
      </c>
      <c r="F1715" s="16">
        <f>[1]!s_is(A1715,83,"FY","YTD","20251231",1,"",100000000)</f>
        <v>3.1533897517000002</v>
      </c>
      <c r="G1715" s="16">
        <f>[1]!s_is(A1715,83,"FY","YTD","20241231",1,"",100000000)</f>
        <v>3.4708774854000004</v>
      </c>
      <c r="H1715" s="16">
        <f>[1]!s_is(A1715,61,"FY","YTD","20251231",1,"",100000000)</f>
        <v>7.9177052100000006E-2</v>
      </c>
      <c r="I1715" s="16">
        <f>[1]!s_is(A1715,61,"FY","YTD","20241231",1,"",100000000)</f>
        <v>0.13698660430000001</v>
      </c>
      <c r="J1715" s="16">
        <f>[1]!s_fa_roe(A1715,"20251231")</f>
        <v>1.4389000000000001</v>
      </c>
      <c r="K1715" s="16">
        <f>[1]!s_stmnote_rdexp(A1715,"20251231",1,10000)</f>
        <v>1875.7464620000001</v>
      </c>
      <c r="L1715" s="16">
        <f>[1]!s_margin_tradingbalance(A1715,"",10000)</f>
        <v>0</v>
      </c>
      <c r="M1715" s="16">
        <f>[1]!s_margin_seclendingbalance(A1715,"",10000)</f>
        <v>0</v>
      </c>
      <c r="N1715" s="17">
        <f>[1]!s_val_ev(A1715,"",100000000)</f>
        <v>19.120956</v>
      </c>
      <c r="O1715" s="17">
        <f>[1]!share_freesharesmv(A1715,"",100000000)</f>
        <v>10.606885725</v>
      </c>
      <c r="P1715" s="17">
        <f ca="1">[1]!s_dq_amount_btin(A1715,TODAY()-1,100000000)</f>
        <v>0.27294379000000002</v>
      </c>
      <c r="Q1715" s="17">
        <f ca="1">[1]!s_dq_turn(A1715,TODAY()-1)</f>
        <v>1.8926031241665975</v>
      </c>
      <c r="R1715" s="2">
        <f>[1]!s_pq_amount(A1715,"20260101","",100000000)</f>
        <v>50.547227309999997</v>
      </c>
      <c r="S1715" s="2">
        <f>[1]!s_pq_avgamount(A1715,"20260101","",100000000)</f>
        <v>0.46373603036697247</v>
      </c>
      <c r="T1715" s="17">
        <f>[1]!s_ipo_dilutedpe(A1715)</f>
        <v>22.99</v>
      </c>
      <c r="U1715" s="12">
        <f>[1]!s_ipo_collection_total(A1715,100000000)</f>
        <v>2.5055010000000002</v>
      </c>
      <c r="V1715" s="18">
        <f>[1]!s_val_pe_ttm(A1715,"")</f>
        <v>356.59841918945313</v>
      </c>
    </row>
    <row r="1716" spans="1:22" x14ac:dyDescent="0.3">
      <c r="A1716" s="12" t="s">
        <v>3975</v>
      </c>
      <c r="B1716" s="12" t="s">
        <v>3976</v>
      </c>
      <c r="C1716" s="16" t="str">
        <f>[1]!s_info_mkt(A1716)</f>
        <v>主板</v>
      </c>
      <c r="D1716" s="16" t="str">
        <f>[1]!s_ipo_listeddate(A1716)</f>
        <v>1997-05-08</v>
      </c>
      <c r="E1716" s="16" t="str">
        <f>[1]!s_info_industry_csrc2023(A1716,"",3)</f>
        <v>零售业</v>
      </c>
      <c r="F1716" s="16">
        <f>[1]!s_is(A1716,83,"FY","YTD","20251231",1,"",100000000)</f>
        <v>7.4609171645000005</v>
      </c>
      <c r="G1716" s="16">
        <f>[1]!s_is(A1716,83,"FY","YTD","20241231",1,"",100000000)</f>
        <v>7.6331832638000003</v>
      </c>
      <c r="H1716" s="16">
        <f>[1]!s_is(A1716,61,"FY","YTD","20251231",1,"",100000000)</f>
        <v>1.1422183234999999</v>
      </c>
      <c r="I1716" s="16">
        <f>[1]!s_is(A1716,61,"FY","YTD","20241231",1,"",100000000)</f>
        <v>1.0039834398</v>
      </c>
      <c r="J1716" s="16">
        <f>[1]!s_fa_roe(A1716,"20251231")</f>
        <v>5.7945000000000002</v>
      </c>
      <c r="K1716" s="16">
        <f>[1]!s_stmnote_rdexp(A1716,"20251231",1,10000)</f>
        <v>0</v>
      </c>
      <c r="L1716" s="16">
        <f>[1]!s_margin_tradingbalance(A1716,"",10000)</f>
        <v>0</v>
      </c>
      <c r="M1716" s="16">
        <f>[1]!s_margin_seclendingbalance(A1716,"",10000)</f>
        <v>0</v>
      </c>
      <c r="N1716" s="17">
        <f>[1]!s_val_ev(A1716,"",100000000)</f>
        <v>25.616601082800003</v>
      </c>
      <c r="O1716" s="17">
        <f>[1]!share_freesharesmv(A1716,"",100000000)</f>
        <v>11.9370155454</v>
      </c>
      <c r="P1716" s="17">
        <f ca="1">[1]!s_dq_amount_btin(A1716,TODAY()-1,100000000)</f>
        <v>0.27966235</v>
      </c>
      <c r="Q1716" s="17">
        <f ca="1">[1]!s_dq_turn(A1716,TODAY()-1)</f>
        <v>1.2155820912834705</v>
      </c>
      <c r="R1716" s="2">
        <f>[1]!s_pq_amount(A1716,"20260101","",100000000)</f>
        <v>106.02054431000001</v>
      </c>
      <c r="S1716" s="2">
        <f>[1]!s_pq_avgamount(A1716,"20260101","",100000000)</f>
        <v>0.97266554412844031</v>
      </c>
      <c r="T1716" s="17">
        <f>[1]!s_ipo_dilutedpe(A1716)</f>
        <v>0</v>
      </c>
      <c r="U1716" s="12">
        <f>[1]!s_ipo_collection_total(A1716,100000000)</f>
        <v>2.25</v>
      </c>
      <c r="V1716" s="18">
        <f>[1]!s_val_pe_ttm(A1716,"")</f>
        <v>22.382972717285156</v>
      </c>
    </row>
    <row r="1717" spans="1:22" x14ac:dyDescent="0.3">
      <c r="A1717" s="12" t="s">
        <v>3977</v>
      </c>
      <c r="B1717" s="12" t="s">
        <v>3978</v>
      </c>
      <c r="C1717" s="16" t="str">
        <f>[1]!s_info_mkt(A1717)</f>
        <v>创业板</v>
      </c>
      <c r="D1717" s="16" t="str">
        <f>[1]!s_ipo_listeddate(A1717)</f>
        <v>2011-01-07</v>
      </c>
      <c r="E1717" s="16" t="str">
        <f>[1]!s_info_industry_csrc2023(A1717,"",3)</f>
        <v>医药制造业</v>
      </c>
      <c r="F1717" s="16">
        <f>[1]!s_is(A1717,83,"FY","YTD","20251231",1,"",100000000)</f>
        <v>27.830593745799998</v>
      </c>
      <c r="G1717" s="16">
        <f>[1]!s_is(A1717,83,"FY","YTD","20241231",1,"",100000000)</f>
        <v>29.711275726700002</v>
      </c>
      <c r="H1717" s="16">
        <f>[1]!s_is(A1717,61,"FY","YTD","20251231",1,"",100000000)</f>
        <v>-3.0106169880000002</v>
      </c>
      <c r="I1717" s="16">
        <f>[1]!s_is(A1717,61,"FY","YTD","20241231",1,"",100000000)</f>
        <v>-13.2856392826</v>
      </c>
      <c r="J1717" s="16">
        <f>[1]!s_fa_roe(A1717,"20251231")</f>
        <v>-8.5449000000000002</v>
      </c>
      <c r="K1717" s="16">
        <f>[1]!s_stmnote_rdexp(A1717,"20251231",1,10000)</f>
        <v>22230.173937</v>
      </c>
      <c r="L1717" s="16">
        <f>[1]!s_margin_tradingbalance(A1717,"",10000)</f>
        <v>36700.006500000003</v>
      </c>
      <c r="M1717" s="16">
        <f>[1]!s_margin_seclendingbalance(A1717,"",10000)</f>
        <v>30.9434</v>
      </c>
      <c r="N1717" s="17">
        <f>[1]!s_val_ev(A1717,"",100000000)</f>
        <v>47.729776993599998</v>
      </c>
      <c r="O1717" s="17">
        <f>[1]!share_freesharesmv(A1717,"",100000000)</f>
        <v>33.1535629503</v>
      </c>
      <c r="P1717" s="17">
        <f ca="1">[1]!s_dq_amount_btin(A1717,TODAY()-1,100000000)</f>
        <v>0.43470484999999998</v>
      </c>
      <c r="Q1717" s="17">
        <f ca="1">[1]!s_dq_turn(A1717,TODAY()-1)</f>
        <v>0.91606101516430183</v>
      </c>
      <c r="R1717" s="2">
        <f>[1]!s_pq_amount(A1717,"20260101","",100000000)</f>
        <v>179.38555625000001</v>
      </c>
      <c r="S1717" s="2">
        <f>[1]!s_pq_avgamount(A1717,"20260101","",100000000)</f>
        <v>1.6457390481651375</v>
      </c>
      <c r="T1717" s="17">
        <f>[1]!s_ipo_dilutedpe(A1717)</f>
        <v>82.58</v>
      </c>
      <c r="U1717" s="12">
        <f>[1]!s_ipo_collection_total(A1717,100000000)</f>
        <v>13.968</v>
      </c>
      <c r="V1717" s="18">
        <f>[1]!s_val_pe_ttm(A1717,"")</f>
        <v>-15.7386474609375</v>
      </c>
    </row>
    <row r="1718" spans="1:22" x14ac:dyDescent="0.3">
      <c r="A1718" s="12" t="s">
        <v>3979</v>
      </c>
      <c r="B1718" s="12" t="s">
        <v>3980</v>
      </c>
      <c r="C1718" s="16" t="str">
        <f>[1]!s_info_mkt(A1718)</f>
        <v>主板</v>
      </c>
      <c r="D1718" s="16" t="str">
        <f>[1]!s_ipo_listeddate(A1718)</f>
        <v>2023-04-10</v>
      </c>
      <c r="E1718" s="16" t="str">
        <f>[1]!s_info_industry_csrc2023(A1718,"",3)</f>
        <v>批发业</v>
      </c>
      <c r="F1718" s="16">
        <f>[1]!s_is(A1718,83,"FY","YTD","20251231",1,"",100000000)</f>
        <v>1418.1911369897</v>
      </c>
      <c r="G1718" s="16">
        <f>[1]!s_is(A1718,83,"FY","YTD","20241231",1,"",100000000)</f>
        <v>1301.8989155688</v>
      </c>
      <c r="H1718" s="16">
        <f>[1]!s_is(A1718,61,"FY","YTD","20251231",1,"",100000000)</f>
        <v>26.894395168300001</v>
      </c>
      <c r="I1718" s="16">
        <f>[1]!s_is(A1718,61,"FY","YTD","20241231",1,"",100000000)</f>
        <v>22.382482338200003</v>
      </c>
      <c r="J1718" s="16">
        <f>[1]!s_fa_roe(A1718,"20251231")</f>
        <v>11.902100000000001</v>
      </c>
      <c r="K1718" s="16">
        <f>[1]!s_stmnote_rdexp(A1718,"20251231",1,10000)</f>
        <v>5142.8820640000004</v>
      </c>
      <c r="L1718" s="16">
        <f>[1]!s_margin_tradingbalance(A1718,"",10000)</f>
        <v>57083.4614</v>
      </c>
      <c r="M1718" s="16">
        <f>[1]!s_margin_seclendingbalance(A1718,"",10000)</f>
        <v>223.4128</v>
      </c>
      <c r="N1718" s="17">
        <f>[1]!s_val_ev(A1718,"",100000000)</f>
        <v>586.04000000000008</v>
      </c>
      <c r="O1718" s="17">
        <f>[1]!share_freesharesmv(A1718,"",100000000)</f>
        <v>60.308281701200009</v>
      </c>
      <c r="P1718" s="17">
        <f ca="1">[1]!s_dq_amount_btin(A1718,TODAY()-1,100000000)</f>
        <v>3.00628341</v>
      </c>
      <c r="Q1718" s="17">
        <f ca="1">[1]!s_dq_turn(A1718,TODAY()-1)</f>
        <v>0.5146260204081633</v>
      </c>
      <c r="R1718" s="2">
        <f>[1]!s_pq_amount(A1718,"20260101","",100000000)</f>
        <v>338.09213811000001</v>
      </c>
      <c r="S1718" s="2">
        <f>[1]!s_pq_avgamount(A1718,"20260101","",100000000)</f>
        <v>3.1017627349541281</v>
      </c>
      <c r="T1718" s="17">
        <f>[1]!s_ipo_dilutedpe(A1718)</f>
        <v>20.21</v>
      </c>
      <c r="U1718" s="12">
        <f>[1]!s_ipo_collection_total(A1718,100000000)</f>
        <v>32.975923132600002</v>
      </c>
      <c r="V1718" s="18">
        <f>[1]!s_val_pe_ttm(A1718,"")</f>
        <v>16.767511367797852</v>
      </c>
    </row>
    <row r="1719" spans="1:22" x14ac:dyDescent="0.3">
      <c r="A1719" s="12" t="s">
        <v>3981</v>
      </c>
      <c r="B1719" s="12" t="s">
        <v>3982</v>
      </c>
      <c r="C1719" s="16" t="str">
        <f>[1]!s_info_mkt(A1719)</f>
        <v>主板</v>
      </c>
      <c r="D1719" s="16" t="str">
        <f>[1]!s_ipo_listeddate(A1719)</f>
        <v>2012-03-16</v>
      </c>
      <c r="E1719" s="16" t="str">
        <f>[1]!s_info_industry_csrc2023(A1719,"",3)</f>
        <v>食品制造业</v>
      </c>
      <c r="F1719" s="16">
        <f>[1]!s_is(A1719,83,"FY","YTD","20251231",1,"",100000000)</f>
        <v>43.282392497399997</v>
      </c>
      <c r="G1719" s="16">
        <f>[1]!s_is(A1719,83,"FY","YTD","20241231",1,"",100000000)</f>
        <v>45.668472707700005</v>
      </c>
      <c r="H1719" s="16">
        <f>[1]!s_is(A1719,61,"FY","YTD","20251231",1,"",100000000)</f>
        <v>0.92278403090000005</v>
      </c>
      <c r="I1719" s="16">
        <f>[1]!s_is(A1719,61,"FY","YTD","20241231",1,"",100000000)</f>
        <v>1.4594859566</v>
      </c>
      <c r="J1719" s="16">
        <f>[1]!s_fa_roe(A1719,"20251231")</f>
        <v>3.9342999999999999</v>
      </c>
      <c r="K1719" s="16">
        <f>[1]!s_stmnote_rdexp(A1719,"20251231",1,10000)</f>
        <v>4373.4391530000003</v>
      </c>
      <c r="L1719" s="16">
        <f>[1]!s_margin_tradingbalance(A1719,"",10000)</f>
        <v>0</v>
      </c>
      <c r="M1719" s="16">
        <f>[1]!s_margin_seclendingbalance(A1719,"",10000)</f>
        <v>0</v>
      </c>
      <c r="N1719" s="17">
        <f>[1]!s_val_ev(A1719,"",100000000)</f>
        <v>24.252427617600002</v>
      </c>
      <c r="O1719" s="17">
        <f>[1]!share_freesharesmv(A1719,"",100000000)</f>
        <v>13.787924477600001</v>
      </c>
      <c r="P1719" s="17">
        <f ca="1">[1]!s_dq_amount_btin(A1719,TODAY()-1,100000000)</f>
        <v>0.18422673000000001</v>
      </c>
      <c r="Q1719" s="17">
        <f ca="1">[1]!s_dq_turn(A1719,TODAY()-1)</f>
        <v>0.80246439254290602</v>
      </c>
      <c r="R1719" s="2">
        <f>[1]!s_pq_amount(A1719,"20260101","",100000000)</f>
        <v>37.175046500000001</v>
      </c>
      <c r="S1719" s="2">
        <f>[1]!s_pq_avgamount(A1719,"20260101","",100000000)</f>
        <v>0.34105547247706419</v>
      </c>
      <c r="T1719" s="17">
        <f>[1]!s_ipo_dilutedpe(A1719)</f>
        <v>28.77</v>
      </c>
      <c r="U1719" s="12">
        <f>[1]!s_ipo_collection_total(A1719,100000000)</f>
        <v>4.3616999999999999</v>
      </c>
      <c r="V1719" s="18">
        <f>[1]!s_val_pe_ttm(A1719,"")</f>
        <v>59.984981536865234</v>
      </c>
    </row>
    <row r="1720" spans="1:22" x14ac:dyDescent="0.3">
      <c r="A1720" s="12" t="s">
        <v>3983</v>
      </c>
      <c r="B1720" s="12" t="s">
        <v>3984</v>
      </c>
      <c r="C1720" s="16" t="str">
        <f>[1]!s_info_mkt(A1720)</f>
        <v>创业板</v>
      </c>
      <c r="D1720" s="16" t="str">
        <f>[1]!s_ipo_listeddate(A1720)</f>
        <v>2022-08-02</v>
      </c>
      <c r="E1720" s="16" t="str">
        <f>[1]!s_info_industry_csrc2023(A1720,"",3)</f>
        <v>研究和试验发展</v>
      </c>
      <c r="F1720" s="16">
        <f>[1]!s_is(A1720,83,"FY","YTD","20251231",1,"",100000000)</f>
        <v>8.5100665539999998</v>
      </c>
      <c r="G1720" s="16">
        <f>[1]!s_is(A1720,83,"FY","YTD","20241231",1,"",100000000)</f>
        <v>7.4400410752999999</v>
      </c>
      <c r="H1720" s="16">
        <f>[1]!s_is(A1720,61,"FY","YTD","20251231",1,"",100000000)</f>
        <v>1.3689958884</v>
      </c>
      <c r="I1720" s="16">
        <f>[1]!s_is(A1720,61,"FY","YTD","20241231",1,"",100000000)</f>
        <v>1.4022110991999999</v>
      </c>
      <c r="J1720" s="16">
        <f>[1]!s_fa_roe(A1720,"20251231")</f>
        <v>7.2039</v>
      </c>
      <c r="K1720" s="16">
        <f>[1]!s_stmnote_rdexp(A1720,"20251231",1,10000)</f>
        <v>6196.8550169999999</v>
      </c>
      <c r="L1720" s="16">
        <f>[1]!s_margin_tradingbalance(A1720,"",10000)</f>
        <v>7430.1549000000005</v>
      </c>
      <c r="M1720" s="16">
        <f>[1]!s_margin_seclendingbalance(A1720,"",10000)</f>
        <v>23.43</v>
      </c>
      <c r="N1720" s="17">
        <f>[1]!s_val_ev(A1720,"",100000000)</f>
        <v>45.441480947999999</v>
      </c>
      <c r="O1720" s="17">
        <f>[1]!share_freesharesmv(A1720,"",100000000)</f>
        <v>18.841160266999999</v>
      </c>
      <c r="P1720" s="17">
        <f ca="1">[1]!s_dq_amount_btin(A1720,TODAY()-1,100000000)</f>
        <v>1.1154987000000001</v>
      </c>
      <c r="Q1720" s="17">
        <f ca="1">[1]!s_dq_turn(A1720,TODAY()-1)</f>
        <v>2.4538020371336167</v>
      </c>
      <c r="R1720" s="2">
        <f>[1]!s_pq_amount(A1720,"20260101","",100000000)</f>
        <v>160.59940331999999</v>
      </c>
      <c r="S1720" s="2">
        <f>[1]!s_pq_avgamount(A1720,"20260101","",100000000)</f>
        <v>1.4733890212844039</v>
      </c>
      <c r="T1720" s="17">
        <f>[1]!s_ipo_dilutedpe(A1720)</f>
        <v>50.13</v>
      </c>
      <c r="U1720" s="12">
        <f>[1]!s_ipo_collection_total(A1720,100000000)</f>
        <v>11.832000000000001</v>
      </c>
      <c r="V1720" s="18">
        <f>[1]!s_val_pe_ttm(A1720,"")</f>
        <v>34.000064849853516</v>
      </c>
    </row>
    <row r="1721" spans="1:22" x14ac:dyDescent="0.3">
      <c r="A1721" s="12" t="s">
        <v>3985</v>
      </c>
      <c r="B1721" s="12" t="s">
        <v>3986</v>
      </c>
      <c r="C1721" s="16" t="str">
        <f>[1]!s_info_mkt(A1721)</f>
        <v>主板</v>
      </c>
      <c r="D1721" s="16" t="str">
        <f>[1]!s_ipo_listeddate(A1721)</f>
        <v>2002-09-19</v>
      </c>
      <c r="E1721" s="16" t="str">
        <f>[1]!s_info_industry_csrc2023(A1721,"",3)</f>
        <v>专用设备制造业</v>
      </c>
      <c r="F1721" s="16">
        <f>[1]!s_is(A1721,83,"FY","YTD","20251231",1,"",100000000)</f>
        <v>7.9216658524000003</v>
      </c>
      <c r="G1721" s="16">
        <f>[1]!s_is(A1721,83,"FY","YTD","20241231",1,"",100000000)</f>
        <v>7.3941744570000001</v>
      </c>
      <c r="H1721" s="16">
        <f>[1]!s_is(A1721,61,"FY","YTD","20251231",1,"",100000000)</f>
        <v>0.51603287090000005</v>
      </c>
      <c r="I1721" s="16">
        <f>[1]!s_is(A1721,61,"FY","YTD","20241231",1,"",100000000)</f>
        <v>0.52608276840000001</v>
      </c>
      <c r="J1721" s="16">
        <f>[1]!s_fa_roe(A1721,"20251231")</f>
        <v>5.3625999999999996</v>
      </c>
      <c r="K1721" s="16">
        <f>[1]!s_stmnote_rdexp(A1721,"20251231",1,10000)</f>
        <v>5617.6127200000001</v>
      </c>
      <c r="L1721" s="16">
        <f>[1]!s_margin_tradingbalance(A1721,"",10000)</f>
        <v>0</v>
      </c>
      <c r="M1721" s="16">
        <f>[1]!s_margin_seclendingbalance(A1721,"",10000)</f>
        <v>0</v>
      </c>
      <c r="N1721" s="17">
        <f>[1]!s_val_ev(A1721,"",100000000)</f>
        <v>27.0611055</v>
      </c>
      <c r="O1721" s="17">
        <f>[1]!share_freesharesmv(A1721,"",100000000)</f>
        <v>14.849092895999998</v>
      </c>
      <c r="P1721" s="17">
        <f ca="1">[1]!s_dq_amount_btin(A1721,TODAY()-1,100000000)</f>
        <v>0.54096739000000005</v>
      </c>
      <c r="Q1721" s="17">
        <f ca="1">[1]!s_dq_turn(A1721,TODAY()-1)</f>
        <v>2.0004158366700873</v>
      </c>
      <c r="R1721" s="2">
        <f>[1]!s_pq_amount(A1721,"20260101","",100000000)</f>
        <v>53.166600590000002</v>
      </c>
      <c r="S1721" s="2">
        <f>[1]!s_pq_avgamount(A1721,"20260101","",100000000)</f>
        <v>0.48776697788990825</v>
      </c>
      <c r="T1721" s="17">
        <f>[1]!s_ipo_dilutedpe(A1721)</f>
        <v>19.78</v>
      </c>
      <c r="U1721" s="12">
        <f>[1]!s_ipo_collection_total(A1721,100000000)</f>
        <v>2.7</v>
      </c>
      <c r="V1721" s="18">
        <f>[1]!s_val_pe_ttm(A1721,"")</f>
        <v>53.5533447265625</v>
      </c>
    </row>
    <row r="1722" spans="1:22" x14ac:dyDescent="0.3">
      <c r="A1722" s="12" t="s">
        <v>3987</v>
      </c>
      <c r="B1722" s="12" t="s">
        <v>3988</v>
      </c>
      <c r="C1722" s="16" t="str">
        <f>[1]!s_info_mkt(A1722)</f>
        <v>主板</v>
      </c>
      <c r="D1722" s="16" t="str">
        <f>[1]!s_ipo_listeddate(A1722)</f>
        <v>2004-07-21</v>
      </c>
      <c r="E1722" s="16" t="str">
        <f>[1]!s_info_industry_csrc2023(A1722,"",3)</f>
        <v>医药制造业</v>
      </c>
      <c r="F1722" s="16">
        <f>[1]!s_is(A1722,83,"FY","YTD","20251231",1,"",100000000)</f>
        <v>16.4248586008</v>
      </c>
      <c r="G1722" s="16">
        <f>[1]!s_is(A1722,83,"FY","YTD","20241231",1,"",100000000)</f>
        <v>17.5919733048</v>
      </c>
      <c r="H1722" s="16">
        <f>[1]!s_is(A1722,61,"FY","YTD","20251231",1,"",100000000)</f>
        <v>-7.3214099353999993</v>
      </c>
      <c r="I1722" s="16">
        <f>[1]!s_is(A1722,61,"FY","YTD","20241231",1,"",100000000)</f>
        <v>-6.4060187682000009</v>
      </c>
      <c r="J1722" s="16">
        <f>[1]!s_fa_roe(A1722,"20251231")</f>
        <v>-24.454699999999999</v>
      </c>
      <c r="K1722" s="16">
        <f>[1]!s_stmnote_rdexp(A1722,"20251231",1,10000)</f>
        <v>24578.125984999999</v>
      </c>
      <c r="L1722" s="16">
        <f>[1]!s_margin_tradingbalance(A1722,"",10000)</f>
        <v>0</v>
      </c>
      <c r="M1722" s="16">
        <f>[1]!s_margin_seclendingbalance(A1722,"",10000)</f>
        <v>0</v>
      </c>
      <c r="N1722" s="17">
        <f>[1]!s_val_ev(A1722,"",100000000)</f>
        <v>25.3574879817</v>
      </c>
      <c r="O1722" s="17">
        <f>[1]!share_freesharesmv(A1722,"",100000000)</f>
        <v>20.627835145799995</v>
      </c>
      <c r="P1722" s="17">
        <f ca="1">[1]!s_dq_amount_btin(A1722,TODAY()-1,100000000)</f>
        <v>0.25423667999999999</v>
      </c>
      <c r="Q1722" s="17">
        <f ca="1">[1]!s_dq_turn(A1722,TODAY()-1)</f>
        <v>1.0016245235860426</v>
      </c>
      <c r="R1722" s="2">
        <f>[1]!s_pq_amount(A1722,"20260101","",100000000)</f>
        <v>64.746105589999999</v>
      </c>
      <c r="S1722" s="2">
        <f>[1]!s_pq_avgamount(A1722,"20260101","",100000000)</f>
        <v>0.59400096871559638</v>
      </c>
      <c r="T1722" s="17">
        <f>[1]!s_ipo_dilutedpe(A1722)</f>
        <v>15.8</v>
      </c>
      <c r="U1722" s="12">
        <f>[1]!s_ipo_collection_total(A1722,100000000)</f>
        <v>2.0015999999999998</v>
      </c>
      <c r="V1722" s="18">
        <f>[1]!s_val_pe_ttm(A1722,"")</f>
        <v>-3.4863681793212891</v>
      </c>
    </row>
    <row r="1723" spans="1:22" x14ac:dyDescent="0.3">
      <c r="A1723" s="12" t="s">
        <v>3989</v>
      </c>
      <c r="B1723" s="12" t="s">
        <v>3990</v>
      </c>
      <c r="C1723" s="16" t="str">
        <f>[1]!s_info_mkt(A1723)</f>
        <v>科创板</v>
      </c>
      <c r="D1723" s="16" t="str">
        <f>[1]!s_ipo_listeddate(A1723)</f>
        <v>2019-12-09</v>
      </c>
      <c r="E1723" s="16" t="str">
        <f>[1]!s_info_industry_csrc2023(A1723,"",3)</f>
        <v>软件和信息技术服务业</v>
      </c>
      <c r="F1723" s="16">
        <f>[1]!s_is(A1723,83,"FY","YTD","20251231",1,"",100000000)</f>
        <v>3.3526206962999998</v>
      </c>
      <c r="G1723" s="16">
        <f>[1]!s_is(A1723,83,"FY","YTD","20241231",1,"",100000000)</f>
        <v>3.2339263295</v>
      </c>
      <c r="H1723" s="16">
        <f>[1]!s_is(A1723,61,"FY","YTD","20251231",1,"",100000000)</f>
        <v>0.79737233699999999</v>
      </c>
      <c r="I1723" s="16">
        <f>[1]!s_is(A1723,61,"FY","YTD","20241231",1,"",100000000)</f>
        <v>0.32841483649999997</v>
      </c>
      <c r="J1723" s="16">
        <f>[1]!s_fa_roe(A1723,"20251231")</f>
        <v>9.1472999999999995</v>
      </c>
      <c r="K1723" s="16">
        <f>[1]!s_stmnote_rdexp(A1723,"20251231",1,10000)</f>
        <v>7516.1291790000005</v>
      </c>
      <c r="L1723" s="16">
        <f>[1]!s_margin_tradingbalance(A1723,"",10000)</f>
        <v>57264.329899999997</v>
      </c>
      <c r="M1723" s="16">
        <f>[1]!s_margin_seclendingbalance(A1723,"",10000)</f>
        <v>47.760300000000001</v>
      </c>
      <c r="N1723" s="17">
        <f>[1]!s_val_ev(A1723,"",100000000)</f>
        <v>155.82525945309999</v>
      </c>
      <c r="O1723" s="17">
        <f>[1]!share_freesharesmv(A1723,"",100000000)</f>
        <v>96.944365005699993</v>
      </c>
      <c r="P1723" s="17">
        <f ca="1">[1]!s_dq_amount_btin(A1723,TODAY()-1,100000000)</f>
        <v>6.5093004700000003</v>
      </c>
      <c r="Q1723" s="17">
        <f ca="1">[1]!s_dq_turn(A1723,TODAY()-1)</f>
        <v>4.1148034933513733</v>
      </c>
      <c r="R1723" s="2">
        <f>[1]!s_pq_amount(A1723,"20260101","",100000000)</f>
        <v>907.24773131999996</v>
      </c>
      <c r="S1723" s="2">
        <f>[1]!s_pq_avgamount(A1723,"20260101","",100000000)</f>
        <v>8.3233736818348625</v>
      </c>
      <c r="T1723" s="17">
        <f>[1]!s_ipo_dilutedpe(A1723)</f>
        <v>54.25</v>
      </c>
      <c r="U1723" s="12">
        <f>[1]!s_ipo_collection_total(A1723,100000000)</f>
        <v>5.7587140799999998</v>
      </c>
      <c r="V1723" s="18">
        <f>[1]!s_val_pe_ttm(A1723,"")</f>
        <v>129.41488647460938</v>
      </c>
    </row>
    <row r="1724" spans="1:22" x14ac:dyDescent="0.3">
      <c r="A1724" s="12" t="s">
        <v>3991</v>
      </c>
      <c r="B1724" s="12" t="s">
        <v>3992</v>
      </c>
      <c r="C1724" s="16" t="str">
        <f>[1]!s_info_mkt(A1724)</f>
        <v>主板</v>
      </c>
      <c r="D1724" s="16" t="str">
        <f>[1]!s_ipo_listeddate(A1724)</f>
        <v>2017-11-06</v>
      </c>
      <c r="E1724" s="16" t="str">
        <f>[1]!s_info_industry_csrc2023(A1724,"",3)</f>
        <v>橡胶和塑料制品业</v>
      </c>
      <c r="F1724" s="16">
        <f>[1]!s_is(A1724,83,"FY","YTD","20251231",1,"",100000000)</f>
        <v>22.034178957399998</v>
      </c>
      <c r="G1724" s="16">
        <f>[1]!s_is(A1724,83,"FY","YTD","20241231",1,"",100000000)</f>
        <v>24.895346575700003</v>
      </c>
      <c r="H1724" s="16">
        <f>[1]!s_is(A1724,61,"FY","YTD","20251231",1,"",100000000)</f>
        <v>2.4937940832000001</v>
      </c>
      <c r="I1724" s="16">
        <f>[1]!s_is(A1724,61,"FY","YTD","20241231",1,"",100000000)</f>
        <v>1.6923843447</v>
      </c>
      <c r="J1724" s="16">
        <f>[1]!s_fa_roe(A1724,"20251231")</f>
        <v>9.7311999999999994</v>
      </c>
      <c r="K1724" s="16">
        <f>[1]!s_stmnote_rdexp(A1724,"20251231",1,10000)</f>
        <v>7658.9583939999993</v>
      </c>
      <c r="L1724" s="16">
        <f>[1]!s_margin_tradingbalance(A1724,"",10000)</f>
        <v>0</v>
      </c>
      <c r="M1724" s="16">
        <f>[1]!s_margin_seclendingbalance(A1724,"",10000)</f>
        <v>0</v>
      </c>
      <c r="N1724" s="17">
        <f>[1]!s_val_ev(A1724,"",100000000)</f>
        <v>35.398035530000001</v>
      </c>
      <c r="O1724" s="17">
        <f>[1]!share_freesharesmv(A1724,"",100000000)</f>
        <v>13.965333403500001</v>
      </c>
      <c r="P1724" s="17">
        <f ca="1">[1]!s_dq_amount_btin(A1724,TODAY()-1,100000000)</f>
        <v>0.79777750000000003</v>
      </c>
      <c r="Q1724" s="17">
        <f ca="1">[1]!s_dq_turn(A1724,TODAY()-1)</f>
        <v>2.2814613520446962</v>
      </c>
      <c r="R1724" s="2">
        <f>[1]!s_pq_amount(A1724,"20260101","",100000000)</f>
        <v>72.261684560000006</v>
      </c>
      <c r="S1724" s="2">
        <f>[1]!s_pq_avgamount(A1724,"20260101","",100000000)</f>
        <v>0.66295123449541282</v>
      </c>
      <c r="T1724" s="17">
        <f>[1]!s_ipo_dilutedpe(A1724)</f>
        <v>22.98</v>
      </c>
      <c r="U1724" s="12">
        <f>[1]!s_ipo_collection_total(A1724,100000000)</f>
        <v>5.3720369999999997</v>
      </c>
      <c r="V1724" s="18">
        <f>[1]!s_val_pe_ttm(A1724,"")</f>
        <v>14.093890190124512</v>
      </c>
    </row>
    <row r="1725" spans="1:22" x14ac:dyDescent="0.3">
      <c r="A1725" s="12" t="s">
        <v>3993</v>
      </c>
      <c r="B1725" s="12" t="s">
        <v>3994</v>
      </c>
      <c r="C1725" s="16" t="str">
        <f>[1]!s_info_mkt(A1725)</f>
        <v>主板</v>
      </c>
      <c r="D1725" s="16" t="str">
        <f>[1]!s_ipo_listeddate(A1725)</f>
        <v>2008-05-16</v>
      </c>
      <c r="E1725" s="16" t="str">
        <f>[1]!s_info_industry_csrc2023(A1725,"",3)</f>
        <v>非金属矿物制品业</v>
      </c>
      <c r="F1725" s="16">
        <f>[1]!s_is(A1725,83,"FY","YTD","20251231",1,"",100000000)</f>
        <v>41.068778524800003</v>
      </c>
      <c r="G1725" s="16">
        <f>[1]!s_is(A1725,83,"FY","YTD","20241231",1,"",100000000)</f>
        <v>42.775003774399998</v>
      </c>
      <c r="H1725" s="16">
        <f>[1]!s_is(A1725,61,"FY","YTD","20251231",1,"",100000000)</f>
        <v>6.3404218116999997</v>
      </c>
      <c r="I1725" s="16">
        <f>[1]!s_is(A1725,61,"FY","YTD","20241231",1,"",100000000)</f>
        <v>5.3791551397999999</v>
      </c>
      <c r="J1725" s="16">
        <f>[1]!s_fa_roe(A1725,"20251231")</f>
        <v>5.2907999999999999</v>
      </c>
      <c r="K1725" s="16">
        <f>[1]!s_stmnote_rdexp(A1725,"20251231",1,10000)</f>
        <v>1957.4604570000001</v>
      </c>
      <c r="L1725" s="16">
        <f>[1]!s_margin_tradingbalance(A1725,"",10000)</f>
        <v>11377.8752</v>
      </c>
      <c r="M1725" s="16">
        <f>[1]!s_margin_seclendingbalance(A1725,"",10000)</f>
        <v>318.02539999999999</v>
      </c>
      <c r="N1725" s="17">
        <f>[1]!s_val_ev(A1725,"",100000000)</f>
        <v>88.296118201599995</v>
      </c>
      <c r="O1725" s="17">
        <f>[1]!share_freesharesmv(A1725,"",100000000)</f>
        <v>53.234535185599995</v>
      </c>
      <c r="P1725" s="17">
        <f ca="1">[1]!s_dq_amount_btin(A1725,TODAY()-1,100000000)</f>
        <v>0.69234072999999996</v>
      </c>
      <c r="Q1725" s="17">
        <f ca="1">[1]!s_dq_turn(A1725,TODAY()-1)</f>
        <v>0.78455768660412017</v>
      </c>
      <c r="R1725" s="2">
        <f>[1]!s_pq_amount(A1725,"20260101","",100000000)</f>
        <v>105.01196659</v>
      </c>
      <c r="S1725" s="2">
        <f>[1]!s_pq_avgamount(A1725,"20260101","",100000000)</f>
        <v>0.96341253752293576</v>
      </c>
      <c r="T1725" s="17">
        <f>[1]!s_ipo_dilutedpe(A1725)</f>
        <v>27.93</v>
      </c>
      <c r="U1725" s="12">
        <f>[1]!s_ipo_collection_total(A1725,100000000)</f>
        <v>10.029999999999999</v>
      </c>
      <c r="V1725" s="18">
        <f>[1]!s_val_pe_ttm(A1725,"")</f>
        <v>14.332847595214844</v>
      </c>
    </row>
    <row r="1726" spans="1:22" x14ac:dyDescent="0.3">
      <c r="A1726" s="12" t="s">
        <v>3995</v>
      </c>
      <c r="B1726" s="12" t="s">
        <v>3996</v>
      </c>
      <c r="C1726" s="16" t="str">
        <f>[1]!s_info_mkt(A1726)</f>
        <v>主板</v>
      </c>
      <c r="D1726" s="16" t="str">
        <f>[1]!s_ipo_listeddate(A1726)</f>
        <v>1994-01-03</v>
      </c>
      <c r="E1726" s="16" t="str">
        <f>[1]!s_info_industry_csrc2023(A1726,"",3)</f>
        <v>医药制造业</v>
      </c>
      <c r="F1726" s="16">
        <f>[1]!s_is(A1726,83,"FY","YTD","20251231",1,"",100000000)</f>
        <v>3.5173537181999999</v>
      </c>
      <c r="G1726" s="16">
        <f>[1]!s_is(A1726,83,"FY","YTD","20241231",1,"",100000000)</f>
        <v>3.7217668213000001</v>
      </c>
      <c r="H1726" s="16">
        <f>[1]!s_is(A1726,61,"FY","YTD","20251231",1,"",100000000)</f>
        <v>-2.0829714472999998</v>
      </c>
      <c r="I1726" s="16">
        <f>[1]!s_is(A1726,61,"FY","YTD","20241231",1,"",100000000)</f>
        <v>-8.0580637112999991</v>
      </c>
      <c r="J1726" s="16">
        <f>[1]!s_fa_roe(A1726,"20251231")</f>
        <v>-109.7628</v>
      </c>
      <c r="K1726" s="16">
        <f>[1]!s_stmnote_rdexp(A1726,"20251231",1,10000)</f>
        <v>2226.863762</v>
      </c>
      <c r="L1726" s="16">
        <f>[1]!s_margin_tradingbalance(A1726,"",10000)</f>
        <v>75792.364100000006</v>
      </c>
      <c r="M1726" s="16">
        <f>[1]!s_margin_seclendingbalance(A1726,"",10000)</f>
        <v>13.6136</v>
      </c>
      <c r="N1726" s="17">
        <f>[1]!s_val_ev(A1726,"",100000000)</f>
        <v>22.115868275</v>
      </c>
      <c r="O1726" s="17">
        <f>[1]!share_freesharesmv(A1726,"",100000000)</f>
        <v>15.2762206</v>
      </c>
      <c r="P1726" s="17">
        <f ca="1">[1]!s_dq_amount_btin(A1726,TODAY()-1,100000000)</f>
        <v>0.32356371</v>
      </c>
      <c r="Q1726" s="17">
        <f ca="1">[1]!s_dq_turn(A1726,TODAY()-1)</f>
        <v>1.6505588616025151</v>
      </c>
      <c r="R1726" s="2">
        <f>[1]!s_pq_amount(A1726,"20260101","",100000000)</f>
        <v>85.844742800000006</v>
      </c>
      <c r="S1726" s="2">
        <f>[1]!s_pq_avgamount(A1726,"20260101","",100000000)</f>
        <v>0.78756644770642203</v>
      </c>
      <c r="T1726" s="17">
        <f>[1]!s_ipo_dilutedpe(A1726)</f>
        <v>0</v>
      </c>
      <c r="U1726" s="12">
        <f>[1]!s_ipo_collection_total(A1726,100000000)</f>
        <v>0.99</v>
      </c>
      <c r="V1726" s="18">
        <f>[1]!s_val_pe_ttm(A1726,"")</f>
        <v>-10.801229476928711</v>
      </c>
    </row>
    <row r="1727" spans="1:22" x14ac:dyDescent="0.3">
      <c r="A1727" s="12" t="s">
        <v>3997</v>
      </c>
      <c r="B1727" s="12" t="s">
        <v>3998</v>
      </c>
      <c r="C1727" s="16" t="str">
        <f>[1]!s_info_mkt(A1727)</f>
        <v>主板</v>
      </c>
      <c r="D1727" s="16" t="str">
        <f>[1]!s_ipo_listeddate(A1727)</f>
        <v>1992-06-02</v>
      </c>
      <c r="E1727" s="16" t="str">
        <f>[1]!s_info_industry_csrc2023(A1727,"",3)</f>
        <v>房地产业</v>
      </c>
      <c r="F1727" s="16">
        <f>[1]!s_is(A1727,83,"FY","YTD","20251231",1,"",100000000)</f>
        <v>3.1014126180999999</v>
      </c>
      <c r="G1727" s="16">
        <f>[1]!s_is(A1727,83,"FY","YTD","20241231",1,"",100000000)</f>
        <v>3.5790744452999999</v>
      </c>
      <c r="H1727" s="16">
        <f>[1]!s_is(A1727,61,"FY","YTD","20251231",1,"",100000000)</f>
        <v>-1.5035768709000001</v>
      </c>
      <c r="I1727" s="16">
        <f>[1]!s_is(A1727,61,"FY","YTD","20241231",1,"",100000000)</f>
        <v>0.1644621084</v>
      </c>
      <c r="J1727" s="16">
        <f>[1]!s_fa_roe(A1727,"20251231")</f>
        <v>-9.7106999999999992</v>
      </c>
      <c r="K1727" s="16">
        <f>[1]!s_stmnote_rdexp(A1727,"20251231",1,10000)</f>
        <v>0</v>
      </c>
      <c r="L1727" s="16">
        <f>[1]!s_margin_tradingbalance(A1727,"",10000)</f>
        <v>0</v>
      </c>
      <c r="M1727" s="16">
        <f>[1]!s_margin_seclendingbalance(A1727,"",10000)</f>
        <v>0</v>
      </c>
      <c r="N1727" s="17">
        <f>[1]!s_val_ev(A1727,"",100000000)</f>
        <v>24.035190043199997</v>
      </c>
      <c r="O1727" s="17">
        <f>[1]!share_freesharesmv(A1727,"",100000000)</f>
        <v>15.8592182922</v>
      </c>
      <c r="P1727" s="17">
        <f ca="1">[1]!s_dq_amount_btin(A1727,TODAY()-1,100000000)</f>
        <v>0.65380183000000003</v>
      </c>
      <c r="Q1727" s="17">
        <f ca="1">[1]!s_dq_turn(A1727,TODAY()-1)</f>
        <v>2.7011927275510814</v>
      </c>
      <c r="R1727" s="2">
        <f>[1]!s_pq_amount(A1727,"20260101","",100000000)</f>
        <v>145.28707341</v>
      </c>
      <c r="S1727" s="2">
        <f>[1]!s_pq_avgamount(A1727,"20260101","",100000000)</f>
        <v>1.3329089303669726</v>
      </c>
      <c r="T1727" s="17">
        <f>[1]!s_ipo_dilutedpe(A1727)</f>
        <v>0</v>
      </c>
      <c r="U1727" s="12">
        <f>[1]!s_ipo_collection_total(A1727,100000000)</f>
        <v>0.26179999999999998</v>
      </c>
      <c r="V1727" s="18">
        <f>[1]!s_val_pe_ttm(A1727,"")</f>
        <v>-16.097660064697266</v>
      </c>
    </row>
    <row r="1728" spans="1:22" x14ac:dyDescent="0.3">
      <c r="A1728" s="12" t="s">
        <v>3999</v>
      </c>
      <c r="B1728" s="12" t="s">
        <v>4000</v>
      </c>
      <c r="C1728" s="16" t="str">
        <f>[1]!s_info_mkt(A1728)</f>
        <v>创业板</v>
      </c>
      <c r="D1728" s="16" t="str">
        <f>[1]!s_ipo_listeddate(A1728)</f>
        <v>2020-09-17</v>
      </c>
      <c r="E1728" s="16" t="str">
        <f>[1]!s_info_industry_csrc2023(A1728,"",3)</f>
        <v>纺织业</v>
      </c>
      <c r="F1728" s="16">
        <f>[1]!s_is(A1728,83,"FY","YTD","20251231",1,"",100000000)</f>
        <v>109.4948996701</v>
      </c>
      <c r="G1728" s="16">
        <f>[1]!s_is(A1728,83,"FY","YTD","20241231",1,"",100000000)</f>
        <v>89.778536317299995</v>
      </c>
      <c r="H1728" s="16">
        <f>[1]!s_is(A1728,61,"FY","YTD","20251231",1,"",100000000)</f>
        <v>7.6796746187</v>
      </c>
      <c r="I1728" s="16">
        <f>[1]!s_is(A1728,61,"FY","YTD","20241231",1,"",100000000)</f>
        <v>6.9537892872000002</v>
      </c>
      <c r="J1728" s="16">
        <f>[1]!s_fa_roe(A1728,"20251231")</f>
        <v>6.7758000000000003</v>
      </c>
      <c r="K1728" s="16">
        <f>[1]!s_stmnote_rdexp(A1728,"20251231",1,10000)</f>
        <v>41087.756624000001</v>
      </c>
      <c r="L1728" s="16">
        <f>[1]!s_margin_tradingbalance(A1728,"",10000)</f>
        <v>36636.9139</v>
      </c>
      <c r="M1728" s="16">
        <f>[1]!s_margin_seclendingbalance(A1728,"",10000)</f>
        <v>391.1678</v>
      </c>
      <c r="N1728" s="17">
        <f>[1]!s_val_ev(A1728,"",100000000)</f>
        <v>159.73306633440001</v>
      </c>
      <c r="O1728" s="17">
        <f>[1]!share_freesharesmv(A1728,"",100000000)</f>
        <v>47.482823563500006</v>
      </c>
      <c r="P1728" s="17">
        <f ca="1">[1]!s_dq_amount_btin(A1728,TODAY()-1,100000000)</f>
        <v>0.92436757000000003</v>
      </c>
      <c r="Q1728" s="17">
        <f ca="1">[1]!s_dq_turn(A1728,TODAY()-1)</f>
        <v>0.58310235624300666</v>
      </c>
      <c r="R1728" s="2">
        <f>[1]!s_pq_amount(A1728,"20260101","",100000000)</f>
        <v>145.01112927</v>
      </c>
      <c r="S1728" s="2">
        <f>[1]!s_pq_avgamount(A1728,"20260101","",100000000)</f>
        <v>1.3303773327522936</v>
      </c>
      <c r="T1728" s="17">
        <f>[1]!s_ipo_dilutedpe(A1728)</f>
        <v>65.959999999999994</v>
      </c>
      <c r="U1728" s="12">
        <f>[1]!s_ipo_collection_total(A1728,100000000)</f>
        <v>37.15</v>
      </c>
      <c r="V1728" s="18">
        <f>[1]!s_val_pe_ttm(A1728,"")</f>
        <v>20.720535278320313</v>
      </c>
    </row>
    <row r="1729" spans="1:22" x14ac:dyDescent="0.3">
      <c r="A1729" s="12" t="s">
        <v>113</v>
      </c>
      <c r="B1729" s="12" t="s">
        <v>114</v>
      </c>
      <c r="C1729" s="16" t="str">
        <f>[1]!s_info_mkt(A1729)</f>
        <v>北证</v>
      </c>
      <c r="D1729" s="16" t="str">
        <f>[1]!s_ipo_listeddate(A1729)</f>
        <v>2022-06-20</v>
      </c>
      <c r="E1729" s="16" t="str">
        <f>[1]!s_info_industry_csrc2023(A1729,"",3)</f>
        <v>汽车制造业</v>
      </c>
      <c r="F1729" s="16">
        <f>[1]!s_is(A1729,83,"FY","YTD","20251231",1,"",100000000)</f>
        <v>4.0700636892000004</v>
      </c>
      <c r="G1729" s="16">
        <f>[1]!s_is(A1729,83,"FY","YTD","20241231",1,"",100000000)</f>
        <v>3.3956022869</v>
      </c>
      <c r="H1729" s="16">
        <f>[1]!s_is(A1729,61,"FY","YTD","20251231",1,"",100000000)</f>
        <v>0.25514963159999998</v>
      </c>
      <c r="I1729" s="16">
        <f>[1]!s_is(A1729,61,"FY","YTD","20241231",1,"",100000000)</f>
        <v>0.24949478920000001</v>
      </c>
      <c r="J1729" s="16">
        <f>[1]!s_fa_roe(A1729,"20251231")</f>
        <v>6.6325000000000003</v>
      </c>
      <c r="K1729" s="16">
        <f>[1]!s_stmnote_rdexp(A1729,"20251231",1,10000)</f>
        <v>1801.324646</v>
      </c>
      <c r="L1729" s="16">
        <f>[1]!s_margin_tradingbalance(A1729,"",10000)</f>
        <v>2356.5337</v>
      </c>
      <c r="M1729" s="16">
        <f>[1]!s_margin_seclendingbalance(A1729,"",10000)</f>
        <v>0</v>
      </c>
      <c r="N1729" s="17">
        <f>[1]!s_val_ev(A1729,"",100000000)</f>
        <v>11.66445</v>
      </c>
      <c r="O1729" s="17">
        <f>[1]!share_freesharesmv(A1729,"",100000000)</f>
        <v>5.3527532999999998</v>
      </c>
      <c r="P1729" s="17">
        <f ca="1">[1]!s_dq_amount_btin(A1729,TODAY()-1,100000000)</f>
        <v>5.9539000000000002E-2</v>
      </c>
      <c r="Q1729" s="17">
        <f ca="1">[1]!s_dq_turn(A1729,TODAY()-1)</f>
        <v>0.72132758946253772</v>
      </c>
      <c r="R1729" s="2">
        <f>[1]!s_pq_amount(A1729,"20260101","",100000000)</f>
        <v>13.336133309999999</v>
      </c>
      <c r="S1729" s="2">
        <f>[1]!s_pq_avgamount(A1729,"20260101","",100000000)</f>
        <v>0.12234984688073394</v>
      </c>
      <c r="T1729" s="17">
        <f>[1]!s_ipo_dilutedpe(A1729)</f>
        <v>19.39</v>
      </c>
      <c r="U1729" s="12">
        <f>[1]!s_ipo_collection_total(A1729,100000000)</f>
        <v>1.0149999999999999</v>
      </c>
      <c r="V1729" s="18">
        <f>[1]!s_val_pe_ttm(A1729,"")</f>
        <v>51.324440002441406</v>
      </c>
    </row>
    <row r="1730" spans="1:22" x14ac:dyDescent="0.3">
      <c r="A1730" s="12" t="s">
        <v>4001</v>
      </c>
      <c r="B1730" s="12" t="s">
        <v>4002</v>
      </c>
      <c r="C1730" s="16" t="str">
        <f>[1]!s_info_mkt(A1730)</f>
        <v>创业板</v>
      </c>
      <c r="D1730" s="16" t="str">
        <f>[1]!s_ipo_listeddate(A1730)</f>
        <v>2023-06-12</v>
      </c>
      <c r="E1730" s="16" t="str">
        <f>[1]!s_info_industry_csrc2023(A1730,"",3)</f>
        <v>造纸和纸制品业</v>
      </c>
      <c r="F1730" s="16">
        <f>[1]!s_is(A1730,83,"FY","YTD","20251231",1,"",100000000)</f>
        <v>17.5870811313</v>
      </c>
      <c r="G1730" s="16">
        <f>[1]!s_is(A1730,83,"FY","YTD","20241231",1,"",100000000)</f>
        <v>14.002680074500001</v>
      </c>
      <c r="H1730" s="16">
        <f>[1]!s_is(A1730,61,"FY","YTD","20251231",1,"",100000000)</f>
        <v>-0.2643149964</v>
      </c>
      <c r="I1730" s="16">
        <f>[1]!s_is(A1730,61,"FY","YTD","20241231",1,"",100000000)</f>
        <v>0.37284884130000001</v>
      </c>
      <c r="J1730" s="16">
        <f>[1]!s_fa_roe(A1730,"20251231")</f>
        <v>-1.7632000000000001</v>
      </c>
      <c r="K1730" s="16">
        <f>[1]!s_stmnote_rdexp(A1730,"20251231",1,10000)</f>
        <v>6196.1685180000004</v>
      </c>
      <c r="L1730" s="16">
        <f>[1]!s_margin_tradingbalance(A1730,"",10000)</f>
        <v>9695.2237999999998</v>
      </c>
      <c r="M1730" s="16">
        <f>[1]!s_margin_seclendingbalance(A1730,"",10000)</f>
        <v>18.309200000000001</v>
      </c>
      <c r="N1730" s="17">
        <f>[1]!s_val_ev(A1730,"",100000000)</f>
        <v>19.704890727999999</v>
      </c>
      <c r="O1730" s="17">
        <f>[1]!share_freesharesmv(A1730,"",100000000)</f>
        <v>10.302548227999999</v>
      </c>
      <c r="P1730" s="17">
        <f ca="1">[1]!s_dq_amount_btin(A1730,TODAY()-1,100000000)</f>
        <v>0.35098341</v>
      </c>
      <c r="Q1730" s="17">
        <f ca="1">[1]!s_dq_turn(A1730,TODAY()-1)</f>
        <v>2.4837184817112377</v>
      </c>
      <c r="R1730" s="2">
        <f>[1]!s_pq_amount(A1730,"20260101","",100000000)</f>
        <v>66.844054299999996</v>
      </c>
      <c r="S1730" s="2">
        <f>[1]!s_pq_avgamount(A1730,"20260101","",100000000)</f>
        <v>0.6132482045871559</v>
      </c>
      <c r="T1730" s="17">
        <f>[1]!s_ipo_dilutedpe(A1730)</f>
        <v>49.96</v>
      </c>
      <c r="U1730" s="12">
        <f>[1]!s_ipo_collection_total(A1730,100000000)</f>
        <v>8.5608900000000006</v>
      </c>
      <c r="V1730" s="18">
        <f>[1]!s_val_pe_ttm(A1730,"")</f>
        <v>-62.179534912109375</v>
      </c>
    </row>
    <row r="1731" spans="1:22" x14ac:dyDescent="0.3">
      <c r="A1731" s="12" t="s">
        <v>4003</v>
      </c>
      <c r="B1731" s="12" t="s">
        <v>4004</v>
      </c>
      <c r="C1731" s="16" t="str">
        <f>[1]!s_info_mkt(A1731)</f>
        <v>主板</v>
      </c>
      <c r="D1731" s="16" t="str">
        <f>[1]!s_ipo_listeddate(A1731)</f>
        <v>2017-03-24</v>
      </c>
      <c r="E1731" s="16" t="str">
        <f>[1]!s_info_industry_csrc2023(A1731,"",3)</f>
        <v>汽车制造业</v>
      </c>
      <c r="F1731" s="16">
        <f>[1]!s_is(A1731,83,"FY","YTD","20251231",1,"",100000000)</f>
        <v>35.265494809400003</v>
      </c>
      <c r="G1731" s="16">
        <f>[1]!s_is(A1731,83,"FY","YTD","20241231",1,"",100000000)</f>
        <v>34.090137802199997</v>
      </c>
      <c r="H1731" s="16">
        <f>[1]!s_is(A1731,61,"FY","YTD","20251231",1,"",100000000)</f>
        <v>-2.0513444847</v>
      </c>
      <c r="I1731" s="16">
        <f>[1]!s_is(A1731,61,"FY","YTD","20241231",1,"",100000000)</f>
        <v>0.68159175659999993</v>
      </c>
      <c r="J1731" s="16">
        <f>[1]!s_fa_roe(A1731,"20251231")</f>
        <v>-8.8801000000000005</v>
      </c>
      <c r="K1731" s="16">
        <f>[1]!s_stmnote_rdexp(A1731,"20251231",1,10000)</f>
        <v>11605.122853000001</v>
      </c>
      <c r="L1731" s="16">
        <f>[1]!s_margin_tradingbalance(A1731,"",10000)</f>
        <v>0</v>
      </c>
      <c r="M1731" s="16">
        <f>[1]!s_margin_seclendingbalance(A1731,"",10000)</f>
        <v>0</v>
      </c>
      <c r="N1731" s="17">
        <f>[1]!s_val_ev(A1731,"",100000000)</f>
        <v>23.962154799900002</v>
      </c>
      <c r="O1731" s="17">
        <f>[1]!share_freesharesmv(A1731,"",100000000)</f>
        <v>9.3430322999000008</v>
      </c>
      <c r="P1731" s="17">
        <f ca="1">[1]!s_dq_amount_btin(A1731,TODAY()-1,100000000)</f>
        <v>0.25015046000000002</v>
      </c>
      <c r="Q1731" s="17">
        <f ca="1">[1]!s_dq_turn(A1731,TODAY()-1)</f>
        <v>1.0458334715417406</v>
      </c>
      <c r="R1731" s="2">
        <f>[1]!s_pq_amount(A1731,"20260101","",100000000)</f>
        <v>39.19896043</v>
      </c>
      <c r="S1731" s="2">
        <f>[1]!s_pq_avgamount(A1731,"20260101","",100000000)</f>
        <v>0.35962349018348627</v>
      </c>
      <c r="T1731" s="17">
        <f>[1]!s_ipo_dilutedpe(A1731)</f>
        <v>22.99</v>
      </c>
      <c r="U1731" s="12">
        <f>[1]!s_ipo_collection_total(A1731,100000000)</f>
        <v>8.3231999999999999</v>
      </c>
      <c r="V1731" s="18">
        <f>[1]!s_val_pe_ttm(A1731,"")</f>
        <v>-11.727036476135254</v>
      </c>
    </row>
    <row r="1732" spans="1:22" x14ac:dyDescent="0.3">
      <c r="A1732" s="12" t="s">
        <v>4005</v>
      </c>
      <c r="B1732" s="12" t="s">
        <v>4006</v>
      </c>
      <c r="C1732" s="16" t="str">
        <f>[1]!s_info_mkt(A1732)</f>
        <v>创业板</v>
      </c>
      <c r="D1732" s="16" t="str">
        <f>[1]!s_ipo_listeddate(A1732)</f>
        <v>2025-04-17</v>
      </c>
      <c r="E1732" s="16" t="str">
        <f>[1]!s_info_industry_csrc2023(A1732,"",3)</f>
        <v>专用设备制造业</v>
      </c>
      <c r="F1732" s="16">
        <f>[1]!s_is(A1732,83,"FY","YTD","20251231",1,"",100000000)</f>
        <v>20.315127008899999</v>
      </c>
      <c r="G1732" s="16">
        <f>[1]!s_is(A1732,83,"FY","YTD","20241231",1,"",100000000)</f>
        <v>20.904962915700001</v>
      </c>
      <c r="H1732" s="16">
        <f>[1]!s_is(A1732,61,"FY","YTD","20251231",1,"",100000000)</f>
        <v>0.59875952259999998</v>
      </c>
      <c r="I1732" s="16">
        <f>[1]!s_is(A1732,61,"FY","YTD","20241231",1,"",100000000)</f>
        <v>2.0777364302999999</v>
      </c>
      <c r="J1732" s="16">
        <f>[1]!s_fa_roe(A1732,"20251231")</f>
        <v>4.8066000000000004</v>
      </c>
      <c r="K1732" s="16">
        <f>[1]!s_stmnote_rdexp(A1732,"20251231",1,10000)</f>
        <v>10220.098901000001</v>
      </c>
      <c r="L1732" s="16">
        <f>[1]!s_margin_tradingbalance(A1732,"",10000)</f>
        <v>11154.4321</v>
      </c>
      <c r="M1732" s="16">
        <f>[1]!s_margin_seclendingbalance(A1732,"",10000)</f>
        <v>33.5351</v>
      </c>
      <c r="N1732" s="17">
        <f>[1]!s_val_ev(A1732,"",100000000)</f>
        <v>124.584</v>
      </c>
      <c r="O1732" s="17">
        <f>[1]!share_freesharesmv(A1732,"",100000000)</f>
        <v>41.785667994000001</v>
      </c>
      <c r="P1732" s="17">
        <f ca="1">[1]!s_dq_amount_btin(A1732,TODAY()-1,100000000)</f>
        <v>4.0433472400000001</v>
      </c>
      <c r="Q1732" s="17">
        <f ca="1">[1]!s_dq_turn(A1732,TODAY()-1)</f>
        <v>8.4746714086812567</v>
      </c>
      <c r="R1732" s="2">
        <f>[1]!s_pq_amount(A1732,"20260101","",100000000)</f>
        <v>320.53443630999999</v>
      </c>
      <c r="S1732" s="2">
        <f>[1]!s_pq_avgamount(A1732,"20260101","",100000000)</f>
        <v>2.9406829019266056</v>
      </c>
      <c r="T1732" s="17">
        <f>[1]!s_ipo_dilutedpe(A1732)</f>
        <v>7.05</v>
      </c>
      <c r="U1732" s="12">
        <f>[1]!s_ipo_collection_total(A1732,100000000)</f>
        <v>5.32</v>
      </c>
      <c r="V1732" s="18">
        <f>[1]!s_val_pe_ttm(A1732,"")</f>
        <v>105.06026458740234</v>
      </c>
    </row>
    <row r="1733" spans="1:22" x14ac:dyDescent="0.3">
      <c r="A1733" s="12" t="s">
        <v>4007</v>
      </c>
      <c r="B1733" s="12" t="s">
        <v>4008</v>
      </c>
      <c r="C1733" s="16" t="str">
        <f>[1]!s_info_mkt(A1733)</f>
        <v>主板</v>
      </c>
      <c r="D1733" s="16" t="str">
        <f>[1]!s_ipo_listeddate(A1733)</f>
        <v>1999-09-16</v>
      </c>
      <c r="E1733" s="16" t="str">
        <f>[1]!s_info_industry_csrc2023(A1733,"",3)</f>
        <v>酒、饮料和精制茶制造业</v>
      </c>
      <c r="F1733" s="16">
        <f>[1]!s_is(A1733,83,"FY","YTD","20251231",1,"",100000000)</f>
        <v>17.222989835499998</v>
      </c>
      <c r="G1733" s="16">
        <f>[1]!s_is(A1733,83,"FY","YTD","20241231",1,"",100000000)</f>
        <v>22.029376948499998</v>
      </c>
      <c r="H1733" s="16">
        <f>[1]!s_is(A1733,61,"FY","YTD","20251231",1,"",100000000)</f>
        <v>2.1637372031000002</v>
      </c>
      <c r="I1733" s="16">
        <f>[1]!s_is(A1733,61,"FY","YTD","20241231",1,"",100000000)</f>
        <v>2.8579519224000003</v>
      </c>
      <c r="J1733" s="16">
        <f>[1]!s_fa_roe(A1733,"20251231")</f>
        <v>5.5837000000000003</v>
      </c>
      <c r="K1733" s="16">
        <f>[1]!s_stmnote_rdexp(A1733,"20251231",1,10000)</f>
        <v>1272.8442380000001</v>
      </c>
      <c r="L1733" s="16">
        <f>[1]!s_margin_tradingbalance(A1733,"",10000)</f>
        <v>16979.502499999999</v>
      </c>
      <c r="M1733" s="16">
        <f>[1]!s_margin_seclendingbalance(A1733,"",10000)</f>
        <v>133.7296</v>
      </c>
      <c r="N1733" s="17">
        <f>[1]!s_val_ev(A1733,"",100000000)</f>
        <v>47.648694001900004</v>
      </c>
      <c r="O1733" s="17">
        <f>[1]!share_freesharesmv(A1733,"",100000000)</f>
        <v>27.139766763000001</v>
      </c>
      <c r="P1733" s="17">
        <f ca="1">[1]!s_dq_amount_btin(A1733,TODAY()-1,100000000)</f>
        <v>0.57004452000000005</v>
      </c>
      <c r="Q1733" s="17">
        <f ca="1">[1]!s_dq_turn(A1733,TODAY()-1)</f>
        <v>1.2047201161003707</v>
      </c>
      <c r="R1733" s="2">
        <f>[1]!s_pq_amount(A1733,"20260101","",100000000)</f>
        <v>78.434748400000004</v>
      </c>
      <c r="S1733" s="2">
        <f>[1]!s_pq_avgamount(A1733,"20260101","",100000000)</f>
        <v>0.71958484770642206</v>
      </c>
      <c r="T1733" s="17">
        <f>[1]!s_ipo_dilutedpe(A1733)</f>
        <v>19.690000000000001</v>
      </c>
      <c r="U1733" s="12">
        <f>[1]!s_ipo_collection_total(A1733,100000000)</f>
        <v>4.6950000000000003</v>
      </c>
      <c r="V1733" s="18">
        <f>[1]!s_val_pe_ttm(A1733,"")</f>
        <v>26.910980224609375</v>
      </c>
    </row>
    <row r="1734" spans="1:22" x14ac:dyDescent="0.3">
      <c r="A1734" s="12" t="s">
        <v>4009</v>
      </c>
      <c r="B1734" s="12" t="s">
        <v>4010</v>
      </c>
      <c r="C1734" s="16" t="str">
        <f>[1]!s_info_mkt(A1734)</f>
        <v>创业板</v>
      </c>
      <c r="D1734" s="16" t="str">
        <f>[1]!s_ipo_listeddate(A1734)</f>
        <v>2017-04-21</v>
      </c>
      <c r="E1734" s="16" t="str">
        <f>[1]!s_info_industry_csrc2023(A1734,"",3)</f>
        <v>医药制造业</v>
      </c>
      <c r="F1734" s="16">
        <f>[1]!s_is(A1734,83,"FY","YTD","20251231",1,"",100000000)</f>
        <v>3.6382900098000004</v>
      </c>
      <c r="G1734" s="16">
        <f>[1]!s_is(A1734,83,"FY","YTD","20241231",1,"",100000000)</f>
        <v>4.3678143068999997</v>
      </c>
      <c r="H1734" s="16">
        <f>[1]!s_is(A1734,61,"FY","YTD","20251231",1,"",100000000)</f>
        <v>3.5879090699999998E-2</v>
      </c>
      <c r="I1734" s="16">
        <f>[1]!s_is(A1734,61,"FY","YTD","20241231",1,"",100000000)</f>
        <v>0.3453499578</v>
      </c>
      <c r="J1734" s="16">
        <f>[1]!s_fa_roe(A1734,"20251231")</f>
        <v>0.24460000000000001</v>
      </c>
      <c r="K1734" s="16">
        <f>[1]!s_stmnote_rdexp(A1734,"20251231",1,10000)</f>
        <v>5846.3064420000001</v>
      </c>
      <c r="L1734" s="16">
        <f>[1]!s_margin_tradingbalance(A1734,"",10000)</f>
        <v>0</v>
      </c>
      <c r="M1734" s="16">
        <f>[1]!s_margin_seclendingbalance(A1734,"",10000)</f>
        <v>0</v>
      </c>
      <c r="N1734" s="17">
        <f>[1]!s_val_ev(A1734,"",100000000)</f>
        <v>20.4317859537</v>
      </c>
      <c r="O1734" s="17">
        <f>[1]!share_freesharesmv(A1734,"",100000000)</f>
        <v>14.6136489522</v>
      </c>
      <c r="P1734" s="17">
        <f ca="1">[1]!s_dq_amount_btin(A1734,TODAY()-1,100000000)</f>
        <v>0.34944178999999997</v>
      </c>
      <c r="Q1734" s="17">
        <f ca="1">[1]!s_dq_turn(A1734,TODAY()-1)</f>
        <v>2.0232237198516159</v>
      </c>
      <c r="R1734" s="2">
        <f>[1]!s_pq_amount(A1734,"20260101","",100000000)</f>
        <v>82.864542670000006</v>
      </c>
      <c r="S1734" s="2">
        <f>[1]!s_pq_avgamount(A1734,"20260101","",100000000)</f>
        <v>0.76022516211009172</v>
      </c>
      <c r="T1734" s="17">
        <f>[1]!s_ipo_dilutedpe(A1734)</f>
        <v>22.99</v>
      </c>
      <c r="U1734" s="12">
        <f>[1]!s_ipo_collection_total(A1734,100000000)</f>
        <v>5.415</v>
      </c>
      <c r="V1734" s="18">
        <f>[1]!s_val_pe_ttm(A1734,"")</f>
        <v>-835.81146240234375</v>
      </c>
    </row>
    <row r="1735" spans="1:22" x14ac:dyDescent="0.3">
      <c r="A1735" s="12" t="s">
        <v>4011</v>
      </c>
      <c r="B1735" s="12" t="s">
        <v>4012</v>
      </c>
      <c r="C1735" s="16" t="str">
        <f>[1]!s_info_mkt(A1735)</f>
        <v>创业板</v>
      </c>
      <c r="D1735" s="16" t="str">
        <f>[1]!s_ipo_listeddate(A1735)</f>
        <v>2011-07-19</v>
      </c>
      <c r="E1735" s="16" t="str">
        <f>[1]!s_info_industry_csrc2023(A1735,"",3)</f>
        <v>卫生</v>
      </c>
      <c r="F1735" s="16">
        <f>[1]!s_is(A1735,83,"FY","YTD","20251231",1,"",100000000)</f>
        <v>100.9603163452</v>
      </c>
      <c r="G1735" s="16">
        <f>[1]!s_is(A1735,83,"FY","YTD","20241231",1,"",100000000)</f>
        <v>121.9622373401</v>
      </c>
      <c r="H1735" s="16">
        <f>[1]!s_is(A1735,61,"FY","YTD","20251231",1,"",100000000)</f>
        <v>0.440526641</v>
      </c>
      <c r="I1735" s="16">
        <f>[1]!s_is(A1735,61,"FY","YTD","20241231",1,"",100000000)</f>
        <v>-3.5727765257999997</v>
      </c>
      <c r="J1735" s="16">
        <f>[1]!s_fa_roe(A1735,"20251231")</f>
        <v>0.6774</v>
      </c>
      <c r="K1735" s="16">
        <f>[1]!s_stmnote_rdexp(A1735,"20251231",1,10000)</f>
        <v>25454.163324000001</v>
      </c>
      <c r="L1735" s="16">
        <f>[1]!s_margin_tradingbalance(A1735,"",10000)</f>
        <v>80684.051900000006</v>
      </c>
      <c r="M1735" s="16">
        <f>[1]!s_margin_seclendingbalance(A1735,"",10000)</f>
        <v>142.99789999999999</v>
      </c>
      <c r="N1735" s="17">
        <f>[1]!s_val_ev(A1735,"",100000000)</f>
        <v>113.99624912639999</v>
      </c>
      <c r="O1735" s="17">
        <f>[1]!share_freesharesmv(A1735,"",100000000)</f>
        <v>82.027639891199996</v>
      </c>
      <c r="P1735" s="17">
        <f ca="1">[1]!s_dq_amount_btin(A1735,TODAY()-1,100000000)</f>
        <v>7.21576795</v>
      </c>
      <c r="Q1735" s="17">
        <f ca="1">[1]!s_dq_turn(A1735,TODAY()-1)</f>
        <v>7.7886768906146058</v>
      </c>
      <c r="R1735" s="2">
        <f>[1]!s_pq_amount(A1735,"20260101","",100000000)</f>
        <v>903.14508637999995</v>
      </c>
      <c r="S1735" s="2">
        <f>[1]!s_pq_avgamount(A1735,"20260101","",100000000)</f>
        <v>8.2857347374311932</v>
      </c>
      <c r="T1735" s="17">
        <f>[1]!s_ipo_dilutedpe(A1735)</f>
        <v>39.83</v>
      </c>
      <c r="U1735" s="12">
        <f>[1]!s_ipo_collection_total(A1735,100000000)</f>
        <v>3.008</v>
      </c>
      <c r="V1735" s="18">
        <f>[1]!s_val_pe_ttm(A1735,"")</f>
        <v>88.073867797851563</v>
      </c>
    </row>
    <row r="1736" spans="1:22" x14ac:dyDescent="0.3">
      <c r="A1736" s="12" t="s">
        <v>4013</v>
      </c>
      <c r="B1736" s="12" t="s">
        <v>4014</v>
      </c>
      <c r="C1736" s="16" t="str">
        <f>[1]!s_info_mkt(A1736)</f>
        <v>创业板</v>
      </c>
      <c r="D1736" s="16" t="str">
        <f>[1]!s_ipo_listeddate(A1736)</f>
        <v>2023-08-23</v>
      </c>
      <c r="E1736" s="16" t="str">
        <f>[1]!s_info_industry_csrc2023(A1736,"",3)</f>
        <v>仪器仪表制造业</v>
      </c>
      <c r="F1736" s="16">
        <f>[1]!s_is(A1736,83,"FY","YTD","20251231",1,"",100000000)</f>
        <v>4.6457156561000001</v>
      </c>
      <c r="G1736" s="16">
        <f>[1]!s_is(A1736,83,"FY","YTD","20241231",1,"",100000000)</f>
        <v>4.1587857620999999</v>
      </c>
      <c r="H1736" s="16">
        <f>[1]!s_is(A1736,61,"FY","YTD","20251231",1,"",100000000)</f>
        <v>0.35491370979999998</v>
      </c>
      <c r="I1736" s="16">
        <f>[1]!s_is(A1736,61,"FY","YTD","20241231",1,"",100000000)</f>
        <v>0.36959317909999995</v>
      </c>
      <c r="J1736" s="16">
        <f>[1]!s_fa_roe(A1736,"20251231")</f>
        <v>2.9863</v>
      </c>
      <c r="K1736" s="16">
        <f>[1]!s_stmnote_rdexp(A1736,"20251231",1,10000)</f>
        <v>2955.9637670000002</v>
      </c>
      <c r="L1736" s="16">
        <f>[1]!s_margin_tradingbalance(A1736,"",10000)</f>
        <v>35838.930999999997</v>
      </c>
      <c r="M1736" s="16">
        <f>[1]!s_margin_seclendingbalance(A1736,"",10000)</f>
        <v>32.230400000000003</v>
      </c>
      <c r="N1736" s="17">
        <f>[1]!s_val_ev(A1736,"",100000000)</f>
        <v>117.0024698</v>
      </c>
      <c r="O1736" s="17">
        <f>[1]!share_freesharesmv(A1736,"",100000000)</f>
        <v>46.685726564399992</v>
      </c>
      <c r="P1736" s="17">
        <f ca="1">[1]!s_dq_amount_btin(A1736,TODAY()-1,100000000)</f>
        <v>7.4559673200000001</v>
      </c>
      <c r="Q1736" s="17">
        <f ca="1">[1]!s_dq_turn(A1736,TODAY()-1)</f>
        <v>16.091241162391732</v>
      </c>
      <c r="R1736" s="2">
        <f>[1]!s_pq_amount(A1736,"20260101","",100000000)</f>
        <v>642.08064610999998</v>
      </c>
      <c r="S1736" s="2">
        <f>[1]!s_pq_avgamount(A1736,"20260101","",100000000)</f>
        <v>5.8906481294495414</v>
      </c>
      <c r="T1736" s="17">
        <f>[1]!s_ipo_dilutedpe(A1736)</f>
        <v>60.67</v>
      </c>
      <c r="U1736" s="12">
        <f>[1]!s_ipo_collection_total(A1736,100000000)</f>
        <v>8.4996340000000004</v>
      </c>
      <c r="V1736" s="18">
        <f>[1]!s_val_pe_ttm(A1736,"")</f>
        <v>330.02569580078125</v>
      </c>
    </row>
    <row r="1737" spans="1:22" x14ac:dyDescent="0.3">
      <c r="A1737" s="12" t="s">
        <v>4015</v>
      </c>
      <c r="B1737" s="12" t="s">
        <v>4016</v>
      </c>
      <c r="C1737" s="16" t="str">
        <f>[1]!s_info_mkt(A1737)</f>
        <v>主板</v>
      </c>
      <c r="D1737" s="16" t="str">
        <f>[1]!s_ipo_listeddate(A1737)</f>
        <v>2017-01-04</v>
      </c>
      <c r="E1737" s="16" t="str">
        <f>[1]!s_info_industry_csrc2023(A1737,"",3)</f>
        <v>互联网和相关服务</v>
      </c>
      <c r="F1737" s="16">
        <f>[1]!s_is(A1737,83,"FY","YTD","20251231",1,"",100000000)</f>
        <v>62.046594803900007</v>
      </c>
      <c r="G1737" s="16">
        <f>[1]!s_is(A1737,83,"FY","YTD","20241231",1,"",100000000)</f>
        <v>36.956825935600001</v>
      </c>
      <c r="H1737" s="16">
        <f>[1]!s_is(A1737,61,"FY","YTD","20251231",1,"",100000000)</f>
        <v>17.936660767999999</v>
      </c>
      <c r="I1737" s="16">
        <f>[1]!s_is(A1737,61,"FY","YTD","20241231",1,"",100000000)</f>
        <v>9.4491975712999992</v>
      </c>
      <c r="J1737" s="16">
        <f>[1]!s_fa_roe(A1737,"20251231")</f>
        <v>34.451500000000003</v>
      </c>
      <c r="K1737" s="16">
        <f>[1]!s_stmnote_rdexp(A1737,"20251231",1,10000)</f>
        <v>88744.058208000002</v>
      </c>
      <c r="L1737" s="16">
        <f>[1]!s_margin_tradingbalance(A1737,"",10000)</f>
        <v>68299.494600000005</v>
      </c>
      <c r="M1737" s="16">
        <f>[1]!s_margin_seclendingbalance(A1737,"",10000)</f>
        <v>596.85450000000003</v>
      </c>
      <c r="N1737" s="17">
        <f>[1]!s_val_ev(A1737,"",100000000)</f>
        <v>234.96205091149997</v>
      </c>
      <c r="O1737" s="17">
        <f>[1]!share_freesharesmv(A1737,"",100000000)</f>
        <v>138.75158425149999</v>
      </c>
      <c r="P1737" s="17">
        <f ca="1">[1]!s_dq_amount_btin(A1737,TODAY()-1,100000000)</f>
        <v>3.3682847699999998</v>
      </c>
      <c r="Q1737" s="17">
        <f ca="1">[1]!s_dq_turn(A1737,TODAY()-1)</f>
        <v>1.4367395634333795</v>
      </c>
      <c r="R1737" s="2">
        <f>[1]!s_pq_amount(A1737,"20260101","",100000000)</f>
        <v>744.01690286999997</v>
      </c>
      <c r="S1737" s="2">
        <f>[1]!s_pq_avgamount(A1737,"20260101","",100000000)</f>
        <v>6.8258431455963304</v>
      </c>
      <c r="T1737" s="17">
        <f>[1]!s_ipo_dilutedpe(A1737)</f>
        <v>22.96</v>
      </c>
      <c r="U1737" s="12">
        <f>[1]!s_ipo_collection_total(A1737,100000000)</f>
        <v>9.6120000000000001</v>
      </c>
      <c r="V1737" s="18">
        <f>[1]!s_val_pe_ttm(A1737,"")</f>
        <v>11.586461067199707</v>
      </c>
    </row>
    <row r="1738" spans="1:22" x14ac:dyDescent="0.3">
      <c r="A1738" s="12" t="s">
        <v>4017</v>
      </c>
      <c r="B1738" s="12" t="s">
        <v>4018</v>
      </c>
      <c r="C1738" s="16" t="str">
        <f>[1]!s_info_mkt(A1738)</f>
        <v>主板</v>
      </c>
      <c r="D1738" s="16" t="str">
        <f>[1]!s_ipo_listeddate(A1738)</f>
        <v>2004-01-15</v>
      </c>
      <c r="E1738" s="16" t="str">
        <f>[1]!s_info_industry_csrc2023(A1738,"",3)</f>
        <v>农、林、牧、渔专业及辅助性活动</v>
      </c>
      <c r="F1738" s="16">
        <f>[1]!s_is(A1738,83,"FY","YTD","20251231",1,"",100000000)</f>
        <v>11.607552112</v>
      </c>
      <c r="G1738" s="16">
        <f>[1]!s_is(A1738,83,"FY","YTD","20241231",1,"",100000000)</f>
        <v>11.559273187400001</v>
      </c>
      <c r="H1738" s="16">
        <f>[1]!s_is(A1738,61,"FY","YTD","20251231",1,"",100000000)</f>
        <v>0.4725058983</v>
      </c>
      <c r="I1738" s="16">
        <f>[1]!s_is(A1738,61,"FY","YTD","20241231",1,"",100000000)</f>
        <v>0.49876394670000002</v>
      </c>
      <c r="J1738" s="16">
        <f>[1]!s_fa_roe(A1738,"20251231")</f>
        <v>6.9847999999999999</v>
      </c>
      <c r="K1738" s="16">
        <f>[1]!s_stmnote_rdexp(A1738,"20251231",1,10000)</f>
        <v>2560.2110320000002</v>
      </c>
      <c r="L1738" s="16">
        <f>[1]!s_margin_tradingbalance(A1738,"",10000)</f>
        <v>16637.801200000002</v>
      </c>
      <c r="M1738" s="16">
        <f>[1]!s_margin_seclendingbalance(A1738,"",10000)</f>
        <v>22.905000000000001</v>
      </c>
      <c r="N1738" s="17">
        <f>[1]!s_val_ev(A1738,"",100000000)</f>
        <v>26.865125871999997</v>
      </c>
      <c r="O1738" s="17">
        <f>[1]!share_freesharesmv(A1738,"",100000000)</f>
        <v>19.193036212700001</v>
      </c>
      <c r="P1738" s="17">
        <f ca="1">[1]!s_dq_amount_btin(A1738,TODAY()-1,100000000)</f>
        <v>0.54752120999999998</v>
      </c>
      <c r="Q1738" s="17">
        <f ca="1">[1]!s_dq_turn(A1738,TODAY()-1)</f>
        <v>2.050113368253494</v>
      </c>
      <c r="R1738" s="2">
        <f>[1]!s_pq_amount(A1738,"20260101","",100000000)</f>
        <v>290.71903501999998</v>
      </c>
      <c r="S1738" s="2">
        <f>[1]!s_pq_avgamount(A1738,"20260101","",100000000)</f>
        <v>2.6671471102752293</v>
      </c>
      <c r="T1738" s="17">
        <f>[1]!s_ipo_dilutedpe(A1738)</f>
        <v>0</v>
      </c>
      <c r="U1738" s="12">
        <f>[1]!s_ipo_collection_total(A1738,100000000)</f>
        <v>4.26</v>
      </c>
      <c r="V1738" s="18">
        <f>[1]!s_val_pe_ttm(A1738,"")</f>
        <v>87.73590087890625</v>
      </c>
    </row>
    <row r="1739" spans="1:22" x14ac:dyDescent="0.3">
      <c r="A1739" s="12" t="s">
        <v>4019</v>
      </c>
      <c r="B1739" s="12" t="s">
        <v>4020</v>
      </c>
      <c r="C1739" s="16" t="str">
        <f>[1]!s_info_mkt(A1739)</f>
        <v>创业板</v>
      </c>
      <c r="D1739" s="16" t="str">
        <f>[1]!s_ipo_listeddate(A1739)</f>
        <v>2021-11-02</v>
      </c>
      <c r="E1739" s="16" t="str">
        <f>[1]!s_info_industry_csrc2023(A1739,"",3)</f>
        <v>仪器仪表制造业</v>
      </c>
      <c r="F1739" s="16">
        <f>[1]!s_is(A1739,83,"FY","YTD","20251231",1,"",100000000)</f>
        <v>5.4023327833000003</v>
      </c>
      <c r="G1739" s="16">
        <f>[1]!s_is(A1739,83,"FY","YTD","20241231",1,"",100000000)</f>
        <v>4.2797822966000005</v>
      </c>
      <c r="H1739" s="16">
        <f>[1]!s_is(A1739,61,"FY","YTD","20251231",1,"",100000000)</f>
        <v>1.0874967971</v>
      </c>
      <c r="I1739" s="16">
        <f>[1]!s_is(A1739,61,"FY","YTD","20241231",1,"",100000000)</f>
        <v>0.76733231950000003</v>
      </c>
      <c r="J1739" s="16">
        <f>[1]!s_fa_roe(A1739,"20251231")</f>
        <v>6.0796000000000001</v>
      </c>
      <c r="K1739" s="16">
        <f>[1]!s_stmnote_rdexp(A1739,"20251231",1,10000)</f>
        <v>8940.8910080000005</v>
      </c>
      <c r="L1739" s="16">
        <f>[1]!s_margin_tradingbalance(A1739,"",10000)</f>
        <v>4794.0613000000003</v>
      </c>
      <c r="M1739" s="16">
        <f>[1]!s_margin_seclendingbalance(A1739,"",10000)</f>
        <v>20.817</v>
      </c>
      <c r="N1739" s="17">
        <f>[1]!s_val_ev(A1739,"",100000000)</f>
        <v>31.555376280000001</v>
      </c>
      <c r="O1739" s="17">
        <f>[1]!share_freesharesmv(A1739,"",100000000)</f>
        <v>8.6762691000000007</v>
      </c>
      <c r="P1739" s="17">
        <f ca="1">[1]!s_dq_amount_btin(A1739,TODAY()-1,100000000)</f>
        <v>0.36563657999999999</v>
      </c>
      <c r="Q1739" s="17">
        <f ca="1">[1]!s_dq_turn(A1739,TODAY()-1)</f>
        <v>2.3862105382265302</v>
      </c>
      <c r="R1739" s="2">
        <f>[1]!s_pq_amount(A1739,"20260101","",100000000)</f>
        <v>90.122382160000001</v>
      </c>
      <c r="S1739" s="2">
        <f>[1]!s_pq_avgamount(A1739,"20260101","",100000000)</f>
        <v>0.82681084550458717</v>
      </c>
      <c r="T1739" s="17">
        <f>[1]!s_ipo_dilutedpe(A1739)</f>
        <v>33.119999999999997</v>
      </c>
      <c r="U1739" s="12">
        <f>[1]!s_ipo_collection_total(A1739,100000000)</f>
        <v>10.252572000000001</v>
      </c>
      <c r="V1739" s="18">
        <f>[1]!s_val_pe_ttm(A1739,"")</f>
        <v>29.012523651123047</v>
      </c>
    </row>
    <row r="1740" spans="1:22" x14ac:dyDescent="0.3">
      <c r="A1740" s="12" t="s">
        <v>4021</v>
      </c>
      <c r="B1740" s="12" t="s">
        <v>4022</v>
      </c>
      <c r="C1740" s="16" t="str">
        <f>[1]!s_info_mkt(A1740)</f>
        <v>主板</v>
      </c>
      <c r="D1740" s="16" t="str">
        <f>[1]!s_ipo_listeddate(A1740)</f>
        <v>2010-06-23</v>
      </c>
      <c r="E1740" s="16" t="str">
        <f>[1]!s_info_industry_csrc2023(A1740,"",3)</f>
        <v>医药制造业</v>
      </c>
      <c r="F1740" s="16">
        <f>[1]!s_is(A1740,83,"FY","YTD","20251231",1,"",100000000)</f>
        <v>21.354514948800002</v>
      </c>
      <c r="G1740" s="16">
        <f>[1]!s_is(A1740,83,"FY","YTD","20241231",1,"",100000000)</f>
        <v>24.4073203017</v>
      </c>
      <c r="H1740" s="16">
        <f>[1]!s_is(A1740,61,"FY","YTD","20251231",1,"",100000000)</f>
        <v>3.7690517020000001</v>
      </c>
      <c r="I1740" s="16">
        <f>[1]!s_is(A1740,61,"FY","YTD","20241231",1,"",100000000)</f>
        <v>2.3275945712000001</v>
      </c>
      <c r="J1740" s="16">
        <f>[1]!s_fa_roe(A1740,"20251231")</f>
        <v>17.760200000000001</v>
      </c>
      <c r="K1740" s="16">
        <f>[1]!s_stmnote_rdexp(A1740,"20251231",1,10000)</f>
        <v>8012.6646389999996</v>
      </c>
      <c r="L1740" s="16">
        <f>[1]!s_margin_tradingbalance(A1740,"",10000)</f>
        <v>33551.961900000002</v>
      </c>
      <c r="M1740" s="16">
        <f>[1]!s_margin_seclendingbalance(A1740,"",10000)</f>
        <v>0</v>
      </c>
      <c r="N1740" s="17">
        <f>[1]!s_val_ev(A1740,"",100000000)</f>
        <v>57.530597650799997</v>
      </c>
      <c r="O1740" s="17">
        <f>[1]!share_freesharesmv(A1740,"",100000000)</f>
        <v>50.440198435799999</v>
      </c>
      <c r="P1740" s="17">
        <f ca="1">[1]!s_dq_amount_btin(A1740,TODAY()-1,100000000)</f>
        <v>1.26819744</v>
      </c>
      <c r="Q1740" s="17">
        <f ca="1">[1]!s_dq_turn(A1740,TODAY()-1)</f>
        <v>2.3376837357236071</v>
      </c>
      <c r="R1740" s="2">
        <f>[1]!s_pq_amount(A1740,"20260101","",100000000)</f>
        <v>327.69712002</v>
      </c>
      <c r="S1740" s="2">
        <f>[1]!s_pq_avgamount(A1740,"20260101","",100000000)</f>
        <v>3.0063955965137614</v>
      </c>
      <c r="T1740" s="17">
        <f>[1]!s_ipo_dilutedpe(A1740)</f>
        <v>54.35</v>
      </c>
      <c r="U1740" s="12">
        <f>[1]!s_ipo_collection_total(A1740,100000000)</f>
        <v>17.5</v>
      </c>
      <c r="V1740" s="18">
        <f>[1]!s_val_pe_ttm(A1740,"")</f>
        <v>13.978021621704102</v>
      </c>
    </row>
    <row r="1741" spans="1:22" x14ac:dyDescent="0.3">
      <c r="A1741" s="12" t="s">
        <v>4023</v>
      </c>
      <c r="B1741" s="12" t="s">
        <v>4024</v>
      </c>
      <c r="C1741" s="16" t="str">
        <f>[1]!s_info_mkt(A1741)</f>
        <v>主板</v>
      </c>
      <c r="D1741" s="16" t="str">
        <f>[1]!s_ipo_listeddate(A1741)</f>
        <v>2020-02-06</v>
      </c>
      <c r="E1741" s="16" t="str">
        <f>[1]!s_info_industry_csrc2023(A1741,"",3)</f>
        <v>电气机械和器材制造业</v>
      </c>
      <c r="F1741" s="16">
        <f>[1]!s_is(A1741,83,"FY","YTD","20251231",1,"",100000000)</f>
        <v>160.2631255645</v>
      </c>
      <c r="G1741" s="16">
        <f>[1]!s_is(A1741,83,"FY","YTD","20241231",1,"",100000000)</f>
        <v>168.3054108613</v>
      </c>
      <c r="H1741" s="16">
        <f>[1]!s_is(A1741,61,"FY","YTD","20251231",1,"",100000000)</f>
        <v>40.7063274777</v>
      </c>
      <c r="I1741" s="16">
        <f>[1]!s_is(A1741,61,"FY","YTD","20241231",1,"",100000000)</f>
        <v>42.722045650300004</v>
      </c>
      <c r="J1741" s="16">
        <f>[1]!s_fa_roe(A1741,"20251231")</f>
        <v>24.924499999999998</v>
      </c>
      <c r="K1741" s="16">
        <f>[1]!s_stmnote_rdexp(A1741,"20251231",1,10000)</f>
        <v>64396.378360000002</v>
      </c>
      <c r="L1741" s="16">
        <f>[1]!s_margin_tradingbalance(A1741,"",10000)</f>
        <v>25763.424900000002</v>
      </c>
      <c r="M1741" s="16">
        <f>[1]!s_margin_seclendingbalance(A1741,"",10000)</f>
        <v>28.721599999999999</v>
      </c>
      <c r="N1741" s="17">
        <f>[1]!s_val_ev(A1741,"",100000000)</f>
        <v>711.41240320300005</v>
      </c>
      <c r="O1741" s="17">
        <f>[1]!share_freesharesmv(A1741,"",100000000)</f>
        <v>119.5826860415</v>
      </c>
      <c r="P1741" s="17">
        <f ca="1">[1]!s_dq_amount_btin(A1741,TODAY()-1,100000000)</f>
        <v>1.75227617</v>
      </c>
      <c r="Q1741" s="17">
        <f ca="1">[1]!s_dq_turn(A1741,TODAY()-1)</f>
        <v>0.24673143910191669</v>
      </c>
      <c r="R1741" s="2">
        <f>[1]!s_pq_amount(A1741,"20260101","",100000000)</f>
        <v>191.89179376999999</v>
      </c>
      <c r="S1741" s="2">
        <f>[1]!s_pq_avgamount(A1741,"20260101","",100000000)</f>
        <v>1.760475172201835</v>
      </c>
      <c r="T1741" s="17">
        <f>[1]!s_ipo_dilutedpe(A1741)</f>
        <v>22.93</v>
      </c>
      <c r="U1741" s="12">
        <f>[1]!s_ipo_collection_total(A1741,100000000)</f>
        <v>35.67</v>
      </c>
      <c r="V1741" s="18">
        <f>[1]!s_val_pe_ttm(A1741,"")</f>
        <v>17.126123428344727</v>
      </c>
    </row>
    <row r="1742" spans="1:22" x14ac:dyDescent="0.3">
      <c r="A1742" s="12" t="s">
        <v>4025</v>
      </c>
      <c r="B1742" s="12" t="s">
        <v>4026</v>
      </c>
      <c r="C1742" s="16" t="str">
        <f>[1]!s_info_mkt(A1742)</f>
        <v>科创板</v>
      </c>
      <c r="D1742" s="16" t="str">
        <f>[1]!s_ipo_listeddate(A1742)</f>
        <v>2022-10-19</v>
      </c>
      <c r="E1742" s="16" t="str">
        <f>[1]!s_info_industry_csrc2023(A1742,"",3)</f>
        <v>软件和信息技术服务业</v>
      </c>
      <c r="F1742" s="16">
        <f>[1]!s_is(A1742,83,"FY","YTD","20251231",1,"",100000000)</f>
        <v>2.7634021499000001</v>
      </c>
      <c r="G1742" s="16">
        <f>[1]!s_is(A1742,83,"FY","YTD","20241231",1,"",100000000)</f>
        <v>3.5632626526999998</v>
      </c>
      <c r="H1742" s="16">
        <f>[1]!s_is(A1742,61,"FY","YTD","20251231",1,"",100000000)</f>
        <v>-0.48986720189999999</v>
      </c>
      <c r="I1742" s="16">
        <f>[1]!s_is(A1742,61,"FY","YTD","20241231",1,"",100000000)</f>
        <v>8.4822123400000005E-2</v>
      </c>
      <c r="J1742" s="16">
        <f>[1]!s_fa_roe(A1742,"20251231")</f>
        <v>-4.9024999999999999</v>
      </c>
      <c r="K1742" s="16">
        <f>[1]!s_stmnote_rdexp(A1742,"20251231",1,10000)</f>
        <v>8741.26</v>
      </c>
      <c r="L1742" s="16">
        <f>[1]!s_margin_tradingbalance(A1742,"",10000)</f>
        <v>10672.078600000001</v>
      </c>
      <c r="M1742" s="16">
        <f>[1]!s_margin_seclendingbalance(A1742,"",10000)</f>
        <v>17.526900000000001</v>
      </c>
      <c r="N1742" s="17">
        <f>[1]!s_val_ev(A1742,"",100000000)</f>
        <v>23.655670027300001</v>
      </c>
      <c r="O1742" s="17">
        <f>[1]!share_freesharesmv(A1742,"",100000000)</f>
        <v>11.067439096700001</v>
      </c>
      <c r="P1742" s="17">
        <f ca="1">[1]!s_dq_amount_btin(A1742,TODAY()-1,100000000)</f>
        <v>0.23034893000000001</v>
      </c>
      <c r="Q1742" s="17">
        <f ca="1">[1]!s_dq_turn(A1742,TODAY()-1)</f>
        <v>0.97504649512701314</v>
      </c>
      <c r="R1742" s="2">
        <f>[1]!s_pq_amount(A1742,"20260101","",100000000)</f>
        <v>64.851529810000002</v>
      </c>
      <c r="S1742" s="2">
        <f>[1]!s_pq_avgamount(A1742,"20260101","",100000000)</f>
        <v>0.59496816339449543</v>
      </c>
      <c r="T1742" s="17">
        <f>[1]!s_ipo_dilutedpe(A1742)</f>
        <v>63</v>
      </c>
      <c r="U1742" s="12">
        <f>[1]!s_ipo_collection_total(A1742,100000000)</f>
        <v>5.7590796094000005</v>
      </c>
      <c r="V1742" s="18">
        <f>[1]!s_val_pe_ttm(A1742,"")</f>
        <v>-48.792427062988281</v>
      </c>
    </row>
    <row r="1743" spans="1:22" x14ac:dyDescent="0.3">
      <c r="A1743" s="12" t="s">
        <v>4027</v>
      </c>
      <c r="B1743" s="12" t="s">
        <v>4028</v>
      </c>
      <c r="C1743" s="16" t="str">
        <f>[1]!s_info_mkt(A1743)</f>
        <v>主板</v>
      </c>
      <c r="D1743" s="16" t="str">
        <f>[1]!s_ipo_listeddate(A1743)</f>
        <v>2010-03-03</v>
      </c>
      <c r="E1743" s="16" t="str">
        <f>[1]!s_info_industry_csrc2023(A1743,"",3)</f>
        <v>化学原料和化学制品制造业</v>
      </c>
      <c r="F1743" s="16">
        <f>[1]!s_is(A1743,83,"FY","YTD","20251231",1,"",100000000)</f>
        <v>4.7236580673999997</v>
      </c>
      <c r="G1743" s="16">
        <f>[1]!s_is(A1743,83,"FY","YTD","20241231",1,"",100000000)</f>
        <v>5.4454268405999997</v>
      </c>
      <c r="H1743" s="16">
        <f>[1]!s_is(A1743,61,"FY","YTD","20251231",1,"",100000000)</f>
        <v>-10.934121467799999</v>
      </c>
      <c r="I1743" s="16">
        <f>[1]!s_is(A1743,61,"FY","YTD","20241231",1,"",100000000)</f>
        <v>-0.69820819420000002</v>
      </c>
      <c r="J1743" s="16">
        <f>[1]!s_fa_roe(A1743,"20251231")</f>
        <v>-74.338499999999996</v>
      </c>
      <c r="K1743" s="16">
        <f>[1]!s_stmnote_rdexp(A1743,"20251231",1,10000)</f>
        <v>905.73940700000003</v>
      </c>
      <c r="L1743" s="16">
        <f>[1]!s_margin_tradingbalance(A1743,"",10000)</f>
        <v>0</v>
      </c>
      <c r="M1743" s="16">
        <f>[1]!s_margin_seclendingbalance(A1743,"",10000)</f>
        <v>0</v>
      </c>
      <c r="N1743" s="17">
        <f>[1]!s_val_ev(A1743,"",100000000)</f>
        <v>21.414567418400001</v>
      </c>
      <c r="O1743" s="17">
        <f>[1]!share_freesharesmv(A1743,"",100000000)</f>
        <v>16.283434781900002</v>
      </c>
      <c r="P1743" s="17">
        <f ca="1">[1]!s_dq_amount_btin(A1743,TODAY()-1,100000000)</f>
        <v>0.39842693000000001</v>
      </c>
      <c r="Q1743" s="17">
        <f ca="1">[1]!s_dq_turn(A1743,TODAY()-1)</f>
        <v>2.2992545723451383</v>
      </c>
      <c r="R1743" s="2">
        <f>[1]!s_pq_amount(A1743,"20260101","",100000000)</f>
        <v>122.52558993</v>
      </c>
      <c r="S1743" s="2">
        <f>[1]!s_pq_avgamount(A1743,"20260101","",100000000)</f>
        <v>1.1344962030555554</v>
      </c>
      <c r="T1743" s="17">
        <f>[1]!s_ipo_dilutedpe(A1743)</f>
        <v>32.85</v>
      </c>
      <c r="U1743" s="12">
        <f>[1]!s_ipo_collection_total(A1743,100000000)</f>
        <v>3.597</v>
      </c>
      <c r="V1743" s="18">
        <f>[1]!s_val_pe_ttm(A1743,"")</f>
        <v>-1.9209029674530029</v>
      </c>
    </row>
    <row r="1744" spans="1:22" x14ac:dyDescent="0.3">
      <c r="A1744" s="12" t="s">
        <v>4029</v>
      </c>
      <c r="B1744" s="12" t="s">
        <v>4030</v>
      </c>
      <c r="C1744" s="16" t="str">
        <f>[1]!s_info_mkt(A1744)</f>
        <v>主板</v>
      </c>
      <c r="D1744" s="16" t="str">
        <f>[1]!s_ipo_listeddate(A1744)</f>
        <v>2025-09-05</v>
      </c>
      <c r="E1744" s="16" t="str">
        <f>[1]!s_info_industry_csrc2023(A1744,"",3)</f>
        <v>电气机械和器材制造业</v>
      </c>
      <c r="F1744" s="16">
        <f>[1]!s_is(A1744,83,"FY","YTD","20251231",1,"",100000000)</f>
        <v>15.804461423699999</v>
      </c>
      <c r="G1744" s="16">
        <f>[1]!s_is(A1744,83,"FY","YTD","20241231",1,"",100000000)</f>
        <v>14.205263994400001</v>
      </c>
      <c r="H1744" s="16">
        <f>[1]!s_is(A1744,61,"FY","YTD","20251231",1,"",100000000)</f>
        <v>1.6537180317</v>
      </c>
      <c r="I1744" s="16">
        <f>[1]!s_is(A1744,61,"FY","YTD","20241231",1,"",100000000)</f>
        <v>1.5313959721000001</v>
      </c>
      <c r="J1744" s="16">
        <f>[1]!s_fa_roe(A1744,"20251231")</f>
        <v>11.115399999999999</v>
      </c>
      <c r="K1744" s="16">
        <f>[1]!s_stmnote_rdexp(A1744,"20251231",1,10000)</f>
        <v>5140.3801960000001</v>
      </c>
      <c r="L1744" s="16">
        <f>[1]!s_margin_tradingbalance(A1744,"",10000)</f>
        <v>7018.1935999999996</v>
      </c>
      <c r="M1744" s="16">
        <f>[1]!s_margin_seclendingbalance(A1744,"",10000)</f>
        <v>0</v>
      </c>
      <c r="N1744" s="17">
        <f>[1]!s_val_ev(A1744,"",100000000)</f>
        <v>73.199080000000009</v>
      </c>
      <c r="O1744" s="17">
        <f>[1]!share_freesharesmv(A1744,"",100000000)</f>
        <v>14.639816000000003</v>
      </c>
      <c r="P1744" s="17">
        <f ca="1">[1]!s_dq_amount_btin(A1744,TODAY()-1,100000000)</f>
        <v>0.28618997000000002</v>
      </c>
      <c r="Q1744" s="17">
        <f ca="1">[1]!s_dq_turn(A1744,TODAY()-1)</f>
        <v>1.9590911689054016</v>
      </c>
      <c r="R1744" s="2">
        <f>[1]!s_pq_amount(A1744,"20260101","",100000000)</f>
        <v>78.150565689999993</v>
      </c>
      <c r="S1744" s="2">
        <f>[1]!s_pq_avgamount(A1744,"20260101","",100000000)</f>
        <v>0.71697766688073394</v>
      </c>
      <c r="T1744" s="17">
        <f>[1]!s_ipo_dilutedpe(A1744)</f>
        <v>21.68</v>
      </c>
      <c r="U1744" s="12">
        <f>[1]!s_ipo_collection_total(A1744,100000000)</f>
        <v>8.1351750000000003</v>
      </c>
      <c r="V1744" s="18">
        <f>[1]!s_val_pe_ttm(A1744,"")</f>
        <v>48.953048706054688</v>
      </c>
    </row>
    <row r="1745" spans="1:22" x14ac:dyDescent="0.3">
      <c r="A1745" s="12" t="s">
        <v>4031</v>
      </c>
      <c r="B1745" s="12" t="s">
        <v>4032</v>
      </c>
      <c r="C1745" s="16" t="str">
        <f>[1]!s_info_mkt(A1745)</f>
        <v>主板</v>
      </c>
      <c r="D1745" s="16" t="str">
        <f>[1]!s_ipo_listeddate(A1745)</f>
        <v>2004-04-26</v>
      </c>
      <c r="E1745" s="16" t="str">
        <f>[1]!s_info_industry_csrc2023(A1745,"",3)</f>
        <v>互联网和相关服务</v>
      </c>
      <c r="F1745" s="16">
        <f>[1]!s_is(A1745,83,"FY","YTD","20251231",1,"",100000000)</f>
        <v>83.485957167199999</v>
      </c>
      <c r="G1745" s="16">
        <f>[1]!s_is(A1745,83,"FY","YTD","20241231",1,"",100000000)</f>
        <v>77.027692654799992</v>
      </c>
      <c r="H1745" s="16">
        <f>[1]!s_is(A1745,61,"FY","YTD","20251231",1,"",100000000)</f>
        <v>0.85523472810000001</v>
      </c>
      <c r="I1745" s="16">
        <f>[1]!s_is(A1745,61,"FY","YTD","20241231",1,"",100000000)</f>
        <v>1.5776945029</v>
      </c>
      <c r="J1745" s="16">
        <f>[1]!s_fa_roe(A1745,"20251231")</f>
        <v>1.6637</v>
      </c>
      <c r="K1745" s="16">
        <f>[1]!s_stmnote_rdexp(A1745,"20251231",1,10000)</f>
        <v>8693.1779180000012</v>
      </c>
      <c r="L1745" s="16">
        <f>[1]!s_margin_tradingbalance(A1745,"",10000)</f>
        <v>119581.79610000001</v>
      </c>
      <c r="M1745" s="16">
        <f>[1]!s_margin_seclendingbalance(A1745,"",10000)</f>
        <v>137.06180000000001</v>
      </c>
      <c r="N1745" s="17">
        <f>[1]!s_val_ev(A1745,"",100000000)</f>
        <v>119.28739977239999</v>
      </c>
      <c r="O1745" s="17">
        <f>[1]!share_freesharesmv(A1745,"",100000000)</f>
        <v>103.37603928919999</v>
      </c>
      <c r="P1745" s="17">
        <f ca="1">[1]!s_dq_amount_btin(A1745,TODAY()-1,100000000)</f>
        <v>4.20582952</v>
      </c>
      <c r="Q1745" s="17">
        <f ca="1">[1]!s_dq_turn(A1745,TODAY()-1)</f>
        <v>3.5160405399082455</v>
      </c>
      <c r="R1745" s="2">
        <f>[1]!s_pq_amount(A1745,"20260101","",100000000)</f>
        <v>2244.3819144099998</v>
      </c>
      <c r="S1745" s="2">
        <f>[1]!s_pq_avgamount(A1745,"20260101","",100000000)</f>
        <v>20.590659765229358</v>
      </c>
      <c r="T1745" s="17">
        <f>[1]!s_ipo_dilutedpe(A1745)</f>
        <v>20</v>
      </c>
      <c r="U1745" s="12">
        <f>[1]!s_ipo_collection_total(A1745,100000000)</f>
        <v>2.58</v>
      </c>
      <c r="V1745" s="18">
        <f>[1]!s_val_pe_ttm(A1745,"")</f>
        <v>-252.89694213867188</v>
      </c>
    </row>
    <row r="1746" spans="1:22" x14ac:dyDescent="0.3">
      <c r="A1746" s="12" t="s">
        <v>4033</v>
      </c>
      <c r="B1746" s="12" t="s">
        <v>4034</v>
      </c>
      <c r="C1746" s="16" t="str">
        <f>[1]!s_info_mkt(A1746)</f>
        <v>主板</v>
      </c>
      <c r="D1746" s="16" t="str">
        <f>[1]!s_ipo_listeddate(A1746)</f>
        <v>2006-08-16</v>
      </c>
      <c r="E1746" s="16" t="str">
        <f>[1]!s_info_industry_csrc2023(A1746,"",3)</f>
        <v>土木工程建筑业</v>
      </c>
      <c r="F1746" s="16">
        <f>[1]!s_is(A1746,83,"FY","YTD","20251231",1,"",100000000)</f>
        <v>57.462449149799994</v>
      </c>
      <c r="G1746" s="16">
        <f>[1]!s_is(A1746,83,"FY","YTD","20241231",1,"",100000000)</f>
        <v>59.230898675699997</v>
      </c>
      <c r="H1746" s="16">
        <f>[1]!s_is(A1746,61,"FY","YTD","20251231",1,"",100000000)</f>
        <v>2.7969490972000002</v>
      </c>
      <c r="I1746" s="16">
        <f>[1]!s_is(A1746,61,"FY","YTD","20241231",1,"",100000000)</f>
        <v>2.8292424436000001</v>
      </c>
      <c r="J1746" s="16">
        <f>[1]!s_fa_roe(A1746,"20251231")</f>
        <v>5.6821000000000002</v>
      </c>
      <c r="K1746" s="16">
        <f>[1]!s_stmnote_rdexp(A1746,"20251231",1,10000)</f>
        <v>18506.723341000001</v>
      </c>
      <c r="L1746" s="16">
        <f>[1]!s_margin_tradingbalance(A1746,"",10000)</f>
        <v>56557.9715</v>
      </c>
      <c r="M1746" s="16">
        <f>[1]!s_margin_seclendingbalance(A1746,"",10000)</f>
        <v>7.9799999999999996E-2</v>
      </c>
      <c r="N1746" s="17">
        <f>[1]!s_val_ev(A1746,"",100000000)</f>
        <v>99.105398208899999</v>
      </c>
      <c r="O1746" s="17">
        <f>[1]!share_freesharesmv(A1746,"",100000000)</f>
        <v>56.991367791900004</v>
      </c>
      <c r="P1746" s="17">
        <f ca="1">[1]!s_dq_amount_btin(A1746,TODAY()-1,100000000)</f>
        <v>2.0190539699999999</v>
      </c>
      <c r="Q1746" s="17">
        <f ca="1">[1]!s_dq_turn(A1746,TODAY()-1)</f>
        <v>2.2123303780233279</v>
      </c>
      <c r="R1746" s="2">
        <f>[1]!s_pq_amount(A1746,"20260101","",100000000)</f>
        <v>288.48695980999997</v>
      </c>
      <c r="S1746" s="2">
        <f>[1]!s_pq_avgamount(A1746,"20260101","",100000000)</f>
        <v>2.6466693560550456</v>
      </c>
      <c r="T1746" s="17">
        <f>[1]!s_ipo_dilutedpe(A1746)</f>
        <v>17</v>
      </c>
      <c r="U1746" s="12">
        <f>[1]!s_ipo_collection_total(A1746,100000000)</f>
        <v>2.6162999999999998</v>
      </c>
      <c r="V1746" s="18">
        <f>[1]!s_val_pe_ttm(A1746,"")</f>
        <v>37.853183746337891</v>
      </c>
    </row>
    <row r="1747" spans="1:22" x14ac:dyDescent="0.3">
      <c r="A1747" s="12" t="s">
        <v>4035</v>
      </c>
      <c r="B1747" s="12" t="s">
        <v>4036</v>
      </c>
      <c r="C1747" s="16" t="str">
        <f>[1]!s_info_mkt(A1747)</f>
        <v>主板</v>
      </c>
      <c r="D1747" s="16" t="str">
        <f>[1]!s_ipo_listeddate(A1747)</f>
        <v>2011-03-11</v>
      </c>
      <c r="E1747" s="16" t="str">
        <f>[1]!s_info_industry_csrc2023(A1747,"",3)</f>
        <v>纺织服装、服饰业</v>
      </c>
      <c r="F1747" s="16">
        <f>[1]!s_is(A1747,83,"FY","YTD","20251231",1,"",100000000)</f>
        <v>150.89844116680001</v>
      </c>
      <c r="G1747" s="16">
        <f>[1]!s_is(A1747,83,"FY","YTD","20241231",1,"",100000000)</f>
        <v>146.25544581</v>
      </c>
      <c r="H1747" s="16">
        <f>[1]!s_is(A1747,61,"FY","YTD","20251231",1,"",100000000)</f>
        <v>8.9241574662000005</v>
      </c>
      <c r="I1747" s="16">
        <f>[1]!s_is(A1747,61,"FY","YTD","20241231",1,"",100000000)</f>
        <v>11.374014031500002</v>
      </c>
      <c r="J1747" s="16">
        <f>[1]!s_fa_roe(A1747,"20251231")</f>
        <v>7.6862000000000004</v>
      </c>
      <c r="K1747" s="16">
        <f>[1]!s_stmnote_rdexp(A1747,"20251231",1,10000)</f>
        <v>30205.678445999998</v>
      </c>
      <c r="L1747" s="16">
        <f>[1]!s_margin_tradingbalance(A1747,"",10000)</f>
        <v>13764.293299999999</v>
      </c>
      <c r="M1747" s="16">
        <f>[1]!s_margin_seclendingbalance(A1747,"",10000)</f>
        <v>163.2816</v>
      </c>
      <c r="N1747" s="17">
        <f>[1]!s_val_ev(A1747,"",100000000)</f>
        <v>141.17032438400003</v>
      </c>
      <c r="O1747" s="17">
        <f>[1]!share_freesharesmv(A1747,"",100000000)</f>
        <v>36.935013246000011</v>
      </c>
      <c r="P1747" s="17">
        <f ca="1">[1]!s_dq_amount_btin(A1747,TODAY()-1,100000000)</f>
        <v>0.82079276000000001</v>
      </c>
      <c r="Q1747" s="17">
        <f ca="1">[1]!s_dq_turn(A1747,TODAY()-1)</f>
        <v>0.70792850535296259</v>
      </c>
      <c r="R1747" s="2">
        <f>[1]!s_pq_amount(A1747,"20260101","",100000000)</f>
        <v>133.23709066000001</v>
      </c>
      <c r="S1747" s="2">
        <f>[1]!s_pq_avgamount(A1747,"20260101","",100000000)</f>
        <v>1.2223586299082567</v>
      </c>
      <c r="T1747" s="17">
        <f>[1]!s_ipo_dilutedpe(A1747)</f>
        <v>44.97</v>
      </c>
      <c r="U1747" s="12">
        <f>[1]!s_ipo_collection_total(A1747,100000000)</f>
        <v>46.9</v>
      </c>
      <c r="V1747" s="18">
        <f>[1]!s_val_pe_ttm(A1747,"")</f>
        <v>14.268150329589844</v>
      </c>
    </row>
    <row r="1748" spans="1:22" x14ac:dyDescent="0.3">
      <c r="A1748" s="12" t="s">
        <v>4037</v>
      </c>
      <c r="B1748" s="12" t="s">
        <v>4038</v>
      </c>
      <c r="C1748" s="16" t="str">
        <f>[1]!s_info_mkt(A1748)</f>
        <v>主板</v>
      </c>
      <c r="D1748" s="16" t="str">
        <f>[1]!s_ipo_listeddate(A1748)</f>
        <v>2025-09-30</v>
      </c>
      <c r="E1748" s="16" t="str">
        <f>[1]!s_info_industry_csrc2023(A1748,"",3)</f>
        <v>计算机、通信和其他电子设备制造业</v>
      </c>
      <c r="F1748" s="16">
        <f>[1]!s_is(A1748,83,"FY","YTD","20251231",1,"",100000000)</f>
        <v>23.927481540900001</v>
      </c>
      <c r="G1748" s="16">
        <f>[1]!s_is(A1748,83,"FY","YTD","20241231",1,"",100000000)</f>
        <v>19.773723119</v>
      </c>
      <c r="H1748" s="16">
        <f>[1]!s_is(A1748,61,"FY","YTD","20251231",1,"",100000000)</f>
        <v>3.3303060076</v>
      </c>
      <c r="I1748" s="16">
        <f>[1]!s_is(A1748,61,"FY","YTD","20241231",1,"",100000000)</f>
        <v>2.6911821461000001</v>
      </c>
      <c r="J1748" s="16">
        <f>[1]!s_fa_roe(A1748,"20251231")</f>
        <v>12.1366</v>
      </c>
      <c r="K1748" s="16">
        <f>[1]!s_stmnote_rdexp(A1748,"20251231",1,10000)</f>
        <v>13746.458784999999</v>
      </c>
      <c r="L1748" s="16">
        <f>[1]!s_margin_tradingbalance(A1748,"",10000)</f>
        <v>15171.855299999999</v>
      </c>
      <c r="M1748" s="16">
        <f>[1]!s_margin_seclendingbalance(A1748,"",10000)</f>
        <v>0</v>
      </c>
      <c r="N1748" s="17">
        <f>[1]!s_val_ev(A1748,"",100000000)</f>
        <v>80.179291879999994</v>
      </c>
      <c r="O1748" s="17">
        <f>[1]!share_freesharesmv(A1748,"",100000000)</f>
        <v>18.466062650000001</v>
      </c>
      <c r="P1748" s="17">
        <f ca="1">[1]!s_dq_amount_btin(A1748,TODAY()-1,100000000)</f>
        <v>0.40331136000000001</v>
      </c>
      <c r="Q1748" s="17">
        <f ca="1">[1]!s_dq_turn(A1748,TODAY()-1)</f>
        <v>2.1817360724702186</v>
      </c>
      <c r="R1748" s="2">
        <f>[1]!s_pq_amount(A1748,"20260101","",100000000)</f>
        <v>133.98900735000001</v>
      </c>
      <c r="S1748" s="2">
        <f>[1]!s_pq_avgamount(A1748,"20260101","",100000000)</f>
        <v>1.3534243166666666</v>
      </c>
      <c r="T1748" s="17">
        <f>[1]!s_ipo_dilutedpe(A1748)</f>
        <v>29.64</v>
      </c>
      <c r="U1748" s="12">
        <f>[1]!s_ipo_collection_total(A1748,100000000)</f>
        <v>19.044834048800002</v>
      </c>
      <c r="V1748" s="18">
        <f>[1]!s_val_pe_ttm(A1748,"")</f>
        <v>22.8927001953125</v>
      </c>
    </row>
    <row r="1749" spans="1:22" x14ac:dyDescent="0.3">
      <c r="A1749" s="12" t="s">
        <v>4039</v>
      </c>
      <c r="B1749" s="12" t="s">
        <v>4040</v>
      </c>
      <c r="C1749" s="16" t="str">
        <f>[1]!s_info_mkt(A1749)</f>
        <v>科创板</v>
      </c>
      <c r="D1749" s="16" t="str">
        <f>[1]!s_ipo_listeddate(A1749)</f>
        <v>2022-05-20</v>
      </c>
      <c r="E1749" s="16" t="str">
        <f>[1]!s_info_industry_csrc2023(A1749,"",3)</f>
        <v>软件和信息技术服务业</v>
      </c>
      <c r="F1749" s="16">
        <f>[1]!s_is(A1749,83,"FY","YTD","20251231",1,"",100000000)</f>
        <v>90.3124039426</v>
      </c>
      <c r="G1749" s="16">
        <f>[1]!s_is(A1749,83,"FY","YTD","20241231",1,"",100000000)</f>
        <v>59.681479340799996</v>
      </c>
      <c r="H1749" s="16">
        <f>[1]!s_is(A1749,61,"FY","YTD","20251231",1,"",100000000)</f>
        <v>10.012467903500001</v>
      </c>
      <c r="I1749" s="16">
        <f>[1]!s_is(A1749,61,"FY","YTD","20241231",1,"",100000000)</f>
        <v>3.9273892525999998</v>
      </c>
      <c r="J1749" s="16">
        <f>[1]!s_fa_roe(A1749,"20251231")</f>
        <v>21.277799999999999</v>
      </c>
      <c r="K1749" s="16">
        <f>[1]!s_stmnote_rdexp(A1749,"20251231",1,10000)</f>
        <v>61814.524255999997</v>
      </c>
      <c r="L1749" s="16">
        <f>[1]!s_margin_tradingbalance(A1749,"",10000)</f>
        <v>144523.45360000001</v>
      </c>
      <c r="M1749" s="16">
        <f>[1]!s_margin_seclendingbalance(A1749,"",10000)</f>
        <v>1791.0911000000001</v>
      </c>
      <c r="N1749" s="17">
        <f>[1]!s_val_ev(A1749,"",100000000)</f>
        <v>411.64029218000002</v>
      </c>
      <c r="O1749" s="17">
        <f>[1]!share_freesharesmv(A1749,"",100000000)</f>
        <v>303.19025800559996</v>
      </c>
      <c r="P1749" s="17">
        <f ca="1">[1]!s_dq_amount_btin(A1749,TODAY()-1,100000000)</f>
        <v>10.248358120000001</v>
      </c>
      <c r="Q1749" s="17">
        <f ca="1">[1]!s_dq_turn(A1749,TODAY()-1)</f>
        <v>3.0924312090320347</v>
      </c>
      <c r="R1749" s="2">
        <f>[1]!s_pq_amount(A1749,"20260101","",100000000)</f>
        <v>1162.3805508600001</v>
      </c>
      <c r="S1749" s="2">
        <f>[1]!s_pq_avgamount(A1749,"20260101","",100000000)</f>
        <v>10.664041751009174</v>
      </c>
      <c r="T1749" s="17">
        <f>[1]!s_ipo_dilutedpe(A1749)</f>
        <v>105.65</v>
      </c>
      <c r="U1749" s="12">
        <f>[1]!s_ipo_collection_total(A1749,100000000)</f>
        <v>12.607151</v>
      </c>
      <c r="V1749" s="18">
        <f>[1]!s_val_pe_ttm(A1749,"")</f>
        <v>39.333427429199219</v>
      </c>
    </row>
    <row r="1750" spans="1:22" x14ac:dyDescent="0.3">
      <c r="A1750" s="12" t="s">
        <v>4041</v>
      </c>
      <c r="B1750" s="12" t="s">
        <v>4042</v>
      </c>
      <c r="C1750" s="16" t="str">
        <f>[1]!s_info_mkt(A1750)</f>
        <v>主板</v>
      </c>
      <c r="D1750" s="16" t="str">
        <f>[1]!s_ipo_listeddate(A1750)</f>
        <v>2000-09-20</v>
      </c>
      <c r="E1750" s="16" t="str">
        <f>[1]!s_info_industry_csrc2023(A1750,"",3)</f>
        <v>医药制造业</v>
      </c>
      <c r="F1750" s="16">
        <f>[1]!s_is(A1750,83,"FY","YTD","20251231",1,"",100000000)</f>
        <v>38.582121085899999</v>
      </c>
      <c r="G1750" s="16">
        <f>[1]!s_is(A1750,83,"FY","YTD","20241231",1,"",100000000)</f>
        <v>42.846205831399999</v>
      </c>
      <c r="H1750" s="16">
        <f>[1]!s_is(A1750,61,"FY","YTD","20251231",1,"",100000000)</f>
        <v>0.9941590427</v>
      </c>
      <c r="I1750" s="16">
        <f>[1]!s_is(A1750,61,"FY","YTD","20241231",1,"",100000000)</f>
        <v>1.6083482511000002</v>
      </c>
      <c r="J1750" s="16">
        <f>[1]!s_fa_roe(A1750,"20251231")</f>
        <v>4.8216999999999999</v>
      </c>
      <c r="K1750" s="16">
        <f>[1]!s_stmnote_rdexp(A1750,"20251231",1,10000)</f>
        <v>7726.2473920000002</v>
      </c>
      <c r="L1750" s="16">
        <f>[1]!s_margin_tradingbalance(A1750,"",10000)</f>
        <v>0</v>
      </c>
      <c r="M1750" s="16">
        <f>[1]!s_margin_seclendingbalance(A1750,"",10000)</f>
        <v>0</v>
      </c>
      <c r="N1750" s="17">
        <f>[1]!s_val_ev(A1750,"",100000000)</f>
        <v>24.535395561600005</v>
      </c>
      <c r="O1750" s="17">
        <f>[1]!share_freesharesmv(A1750,"",100000000)</f>
        <v>17.6950130016</v>
      </c>
      <c r="P1750" s="17">
        <f ca="1">[1]!s_dq_amount_btin(A1750,TODAY()-1,100000000)</f>
        <v>0.25457758000000003</v>
      </c>
      <c r="Q1750" s="17">
        <f ca="1">[1]!s_dq_turn(A1750,TODAY()-1)</f>
        <v>1.0534695738766306</v>
      </c>
      <c r="R1750" s="2">
        <f>[1]!s_pq_amount(A1750,"20260101","",100000000)</f>
        <v>66.932040790000002</v>
      </c>
      <c r="S1750" s="2">
        <f>[1]!s_pq_avgamount(A1750,"20260101","",100000000)</f>
        <v>0.61405542009174308</v>
      </c>
      <c r="T1750" s="17">
        <f>[1]!s_ipo_dilutedpe(A1750)</f>
        <v>53.26</v>
      </c>
      <c r="U1750" s="12">
        <f>[1]!s_ipo_collection_total(A1750,100000000)</f>
        <v>4.7</v>
      </c>
      <c r="V1750" s="18">
        <f>[1]!s_val_pe_ttm(A1750,"")</f>
        <v>24.933864593505859</v>
      </c>
    </row>
    <row r="1751" spans="1:22" x14ac:dyDescent="0.3">
      <c r="A1751" s="12" t="s">
        <v>4043</v>
      </c>
      <c r="B1751" s="12" t="s">
        <v>4044</v>
      </c>
      <c r="C1751" s="16" t="str">
        <f>[1]!s_info_mkt(A1751)</f>
        <v>创业板</v>
      </c>
      <c r="D1751" s="16" t="str">
        <f>[1]!s_ipo_listeddate(A1751)</f>
        <v>2021-06-30</v>
      </c>
      <c r="E1751" s="16" t="str">
        <f>[1]!s_info_industry_csrc2023(A1751,"",3)</f>
        <v>批发业</v>
      </c>
      <c r="F1751" s="16">
        <f>[1]!s_is(A1751,83,"FY","YTD","20251231",1,"",100000000)</f>
        <v>75.065148891500002</v>
      </c>
      <c r="G1751" s="16">
        <f>[1]!s_is(A1751,83,"FY","YTD","20241231",1,"",100000000)</f>
        <v>80.944580687399991</v>
      </c>
      <c r="H1751" s="16">
        <f>[1]!s_is(A1751,61,"FY","YTD","20251231",1,"",100000000)</f>
        <v>4.7468502556000001</v>
      </c>
      <c r="I1751" s="16">
        <f>[1]!s_is(A1751,61,"FY","YTD","20241231",1,"",100000000)</f>
        <v>6.9159332191999994</v>
      </c>
      <c r="J1751" s="16">
        <f>[1]!s_fa_roe(A1751,"20251231")</f>
        <v>19.623000000000001</v>
      </c>
      <c r="K1751" s="16">
        <f>[1]!s_stmnote_rdexp(A1751,"20251231",1,10000)</f>
        <v>4216.5204430000003</v>
      </c>
      <c r="L1751" s="16">
        <f>[1]!s_margin_tradingbalance(A1751,"",10000)</f>
        <v>46979.678699999997</v>
      </c>
      <c r="M1751" s="16">
        <f>[1]!s_margin_seclendingbalance(A1751,"",10000)</f>
        <v>150.94399999999999</v>
      </c>
      <c r="N1751" s="17">
        <f>[1]!s_val_ev(A1751,"",100000000)</f>
        <v>111.85280358560001</v>
      </c>
      <c r="O1751" s="17">
        <f>[1]!share_freesharesmv(A1751,"",100000000)</f>
        <v>27.847916017600003</v>
      </c>
      <c r="P1751" s="17">
        <f ca="1">[1]!s_dq_amount_btin(A1751,TODAY()-1,100000000)</f>
        <v>1.9037984100000001</v>
      </c>
      <c r="Q1751" s="17">
        <f ca="1">[1]!s_dq_turn(A1751,TODAY()-1)</f>
        <v>1.7324125314865957</v>
      </c>
      <c r="R1751" s="2">
        <f>[1]!s_pq_amount(A1751,"20260101","",100000000)</f>
        <v>190.54284867999999</v>
      </c>
      <c r="S1751" s="2">
        <f>[1]!s_pq_avgamount(A1751,"20260101","",100000000)</f>
        <v>1.748099529174312</v>
      </c>
      <c r="T1751" s="17">
        <f>[1]!s_ipo_dilutedpe(A1751)</f>
        <v>15.25</v>
      </c>
      <c r="U1751" s="12">
        <f>[1]!s_ipo_collection_total(A1751,100000000)</f>
        <v>4.0186400000000004</v>
      </c>
      <c r="V1751" s="18">
        <f>[1]!s_val_pe_ttm(A1751,"")</f>
        <v>21.777576446533203</v>
      </c>
    </row>
    <row r="1752" spans="1:22" x14ac:dyDescent="0.3">
      <c r="A1752" s="12" t="s">
        <v>4045</v>
      </c>
      <c r="B1752" s="12" t="s">
        <v>4046</v>
      </c>
      <c r="C1752" s="16" t="str">
        <f>[1]!s_info_mkt(A1752)</f>
        <v>创业板</v>
      </c>
      <c r="D1752" s="16" t="str">
        <f>[1]!s_ipo_listeddate(A1752)</f>
        <v>2010-10-19</v>
      </c>
      <c r="E1752" s="16" t="str">
        <f>[1]!s_info_industry_csrc2023(A1752,"",3)</f>
        <v>批发业</v>
      </c>
      <c r="F1752" s="16">
        <f>[1]!s_is(A1752,83,"FY","YTD","20251231",1,"",100000000)</f>
        <v>55.858290736099995</v>
      </c>
      <c r="G1752" s="16">
        <f>[1]!s_is(A1752,83,"FY","YTD","20241231",1,"",100000000)</f>
        <v>53.463740195100002</v>
      </c>
      <c r="H1752" s="16">
        <f>[1]!s_is(A1752,61,"FY","YTD","20251231",1,"",100000000)</f>
        <v>0.26414289499999999</v>
      </c>
      <c r="I1752" s="16">
        <f>[1]!s_is(A1752,61,"FY","YTD","20241231",1,"",100000000)</f>
        <v>0.60274977130000007</v>
      </c>
      <c r="J1752" s="16">
        <f>[1]!s_fa_roe(A1752,"20251231")</f>
        <v>1.5153000000000001</v>
      </c>
      <c r="K1752" s="16">
        <f>[1]!s_stmnote_rdexp(A1752,"20251231",1,10000)</f>
        <v>13793.418657</v>
      </c>
      <c r="L1752" s="16">
        <f>[1]!s_margin_tradingbalance(A1752,"",10000)</f>
        <v>182561.57620000001</v>
      </c>
      <c r="M1752" s="16">
        <f>[1]!s_margin_seclendingbalance(A1752,"",10000)</f>
        <v>617.25149999999996</v>
      </c>
      <c r="N1752" s="17">
        <f>[1]!s_val_ev(A1752,"",100000000)</f>
        <v>214.06467487099999</v>
      </c>
      <c r="O1752" s="17">
        <f>[1]!share_freesharesmv(A1752,"",100000000)</f>
        <v>192.04804159139999</v>
      </c>
      <c r="P1752" s="17">
        <f ca="1">[1]!s_dq_amount_btin(A1752,TODAY()-1,100000000)</f>
        <v>13.20277712</v>
      </c>
      <c r="Q1752" s="17">
        <f ca="1">[1]!s_dq_turn(A1752,TODAY()-1)</f>
        <v>6.7452216365534312</v>
      </c>
      <c r="R1752" s="2">
        <f>[1]!s_pq_amount(A1752,"20260101","",100000000)</f>
        <v>1838.3478060699999</v>
      </c>
      <c r="S1752" s="2">
        <f>[1]!s_pq_avgamount(A1752,"20260101","",100000000)</f>
        <v>16.865576202477065</v>
      </c>
      <c r="T1752" s="17">
        <f>[1]!s_ipo_dilutedpe(A1752)</f>
        <v>65.45</v>
      </c>
      <c r="U1752" s="12">
        <f>[1]!s_ipo_collection_total(A1752,100000000)</f>
        <v>4.2839999999999998</v>
      </c>
      <c r="V1752" s="18">
        <f>[1]!s_val_pe_ttm(A1752,"")</f>
        <v>1637.12841796875</v>
      </c>
    </row>
    <row r="1753" spans="1:22" x14ac:dyDescent="0.3">
      <c r="A1753" s="12" t="s">
        <v>4047</v>
      </c>
      <c r="B1753" s="12" t="s">
        <v>4048</v>
      </c>
      <c r="C1753" s="16" t="str">
        <f>[1]!s_info_mkt(A1753)</f>
        <v>主板</v>
      </c>
      <c r="D1753" s="16" t="str">
        <f>[1]!s_ipo_listeddate(A1753)</f>
        <v>1997-03-06</v>
      </c>
      <c r="E1753" s="16" t="str">
        <f>[1]!s_info_industry_csrc2023(A1753,"",3)</f>
        <v>通用设备制造业</v>
      </c>
      <c r="F1753" s="16">
        <f>[1]!s_is(A1753,83,"FY","YTD","20251231",1,"",100000000)</f>
        <v>123.95575413659999</v>
      </c>
      <c r="G1753" s="16">
        <f>[1]!s_is(A1753,83,"FY","YTD","20241231",1,"",100000000)</f>
        <v>105.0646131757</v>
      </c>
      <c r="H1753" s="16">
        <f>[1]!s_is(A1753,61,"FY","YTD","20251231",1,"",100000000)</f>
        <v>6.6551476017999995</v>
      </c>
      <c r="I1753" s="16">
        <f>[1]!s_is(A1753,61,"FY","YTD","20241231",1,"",100000000)</f>
        <v>4.6135265720999996</v>
      </c>
      <c r="J1753" s="16">
        <f>[1]!s_fa_roe(A1753,"20251231")</f>
        <v>12.82</v>
      </c>
      <c r="K1753" s="16">
        <f>[1]!s_stmnote_rdexp(A1753,"20251231",1,10000)</f>
        <v>34487.678726999999</v>
      </c>
      <c r="L1753" s="16">
        <f>[1]!s_margin_tradingbalance(A1753,"",10000)</f>
        <v>164315.69070000001</v>
      </c>
      <c r="M1753" s="16">
        <f>[1]!s_margin_seclendingbalance(A1753,"",10000)</f>
        <v>1401.8535999999999</v>
      </c>
      <c r="N1753" s="17">
        <f>[1]!s_val_ev(A1753,"",100000000)</f>
        <v>278.35604425199995</v>
      </c>
      <c r="O1753" s="17">
        <f>[1]!share_freesharesmv(A1753,"",100000000)</f>
        <v>169.53707091749999</v>
      </c>
      <c r="P1753" s="17">
        <f ca="1">[1]!s_dq_amount_btin(A1753,TODAY()-1,100000000)</f>
        <v>29.975553349999998</v>
      </c>
      <c r="Q1753" s="17">
        <f ca="1">[1]!s_dq_turn(A1753,TODAY()-1)</f>
        <v>13.937746510545272</v>
      </c>
      <c r="R1753" s="2">
        <f>[1]!s_pq_amount(A1753,"20260101","",100000000)</f>
        <v>948.77379886999995</v>
      </c>
      <c r="S1753" s="2">
        <f>[1]!s_pq_avgamount(A1753,"20260101","",100000000)</f>
        <v>8.7043467786238526</v>
      </c>
      <c r="T1753" s="17">
        <f>[1]!s_ipo_dilutedpe(A1753)</f>
        <v>0</v>
      </c>
      <c r="U1753" s="12">
        <f>[1]!s_ipo_collection_total(A1753,100000000)</f>
        <v>0.248</v>
      </c>
      <c r="V1753" s="18">
        <f>[1]!s_val_pe_ttm(A1753,"")</f>
        <v>45.570278167724609</v>
      </c>
    </row>
    <row r="1754" spans="1:22" x14ac:dyDescent="0.3">
      <c r="A1754" s="12" t="s">
        <v>4049</v>
      </c>
      <c r="B1754" s="12" t="s">
        <v>4050</v>
      </c>
      <c r="C1754" s="16" t="str">
        <f>[1]!s_info_mkt(A1754)</f>
        <v>创业板</v>
      </c>
      <c r="D1754" s="16" t="str">
        <f>[1]!s_ipo_listeddate(A1754)</f>
        <v>2023-05-18</v>
      </c>
      <c r="E1754" s="16" t="str">
        <f>[1]!s_info_industry_csrc2023(A1754,"",3)</f>
        <v>电气机械和器材制造业</v>
      </c>
      <c r="F1754" s="16">
        <f>[1]!s_is(A1754,83,"FY","YTD","20251231",1,"",100000000)</f>
        <v>34.317203081199999</v>
      </c>
      <c r="G1754" s="16">
        <f>[1]!s_is(A1754,83,"FY","YTD","20241231",1,"",100000000)</f>
        <v>35.310789959000005</v>
      </c>
      <c r="H1754" s="16">
        <f>[1]!s_is(A1754,61,"FY","YTD","20251231",1,"",100000000)</f>
        <v>1.2964063742</v>
      </c>
      <c r="I1754" s="16">
        <f>[1]!s_is(A1754,61,"FY","YTD","20241231",1,"",100000000)</f>
        <v>1.4237527291999998</v>
      </c>
      <c r="J1754" s="16">
        <f>[1]!s_fa_roe(A1754,"20251231")</f>
        <v>4.4469000000000003</v>
      </c>
      <c r="K1754" s="16">
        <f>[1]!s_stmnote_rdexp(A1754,"20251231",1,10000)</f>
        <v>18989.910480999999</v>
      </c>
      <c r="L1754" s="16">
        <f>[1]!s_margin_tradingbalance(A1754,"",10000)</f>
        <v>11993.808499999999</v>
      </c>
      <c r="M1754" s="16">
        <f>[1]!s_margin_seclendingbalance(A1754,"",10000)</f>
        <v>23.78</v>
      </c>
      <c r="N1754" s="17">
        <f>[1]!s_val_ev(A1754,"",100000000)</f>
        <v>37.986593749999997</v>
      </c>
      <c r="O1754" s="17">
        <f>[1]!share_freesharesmv(A1754,"",100000000)</f>
        <v>16.098354459500001</v>
      </c>
      <c r="P1754" s="17">
        <f ca="1">[1]!s_dq_amount_btin(A1754,TODAY()-1,100000000)</f>
        <v>0.13375297</v>
      </c>
      <c r="Q1754" s="17">
        <f ca="1">[1]!s_dq_turn(A1754,TODAY()-1)</f>
        <v>0.61760063349889727</v>
      </c>
      <c r="R1754" s="2">
        <f>[1]!s_pq_amount(A1754,"20260101","",100000000)</f>
        <v>32.163155570000001</v>
      </c>
      <c r="S1754" s="2">
        <f>[1]!s_pq_avgamount(A1754,"20260101","",100000000)</f>
        <v>0.29507482174311928</v>
      </c>
      <c r="T1754" s="17">
        <f>[1]!s_ipo_dilutedpe(A1754)</f>
        <v>37.909999999999997</v>
      </c>
      <c r="U1754" s="12">
        <f>[1]!s_ipo_collection_total(A1754,100000000)</f>
        <v>13.671481249999999</v>
      </c>
      <c r="V1754" s="18">
        <f>[1]!s_val_pe_ttm(A1754,"")</f>
        <v>29.725225448608398</v>
      </c>
    </row>
    <row r="1755" spans="1:22" x14ac:dyDescent="0.3">
      <c r="A1755" s="12" t="s">
        <v>4051</v>
      </c>
      <c r="B1755" s="12" t="s">
        <v>4052</v>
      </c>
      <c r="C1755" s="16" t="str">
        <f>[1]!s_info_mkt(A1755)</f>
        <v>主板</v>
      </c>
      <c r="D1755" s="16" t="str">
        <f>[1]!s_ipo_listeddate(A1755)</f>
        <v>2001-02-28</v>
      </c>
      <c r="E1755" s="16" t="str">
        <f>[1]!s_info_industry_csrc2023(A1755,"",3)</f>
        <v>批发业</v>
      </c>
      <c r="F1755" s="16">
        <f>[1]!s_is(A1755,83,"FY","YTD","20251231",1,"",100000000)</f>
        <v>11.3242300425</v>
      </c>
      <c r="G1755" s="16">
        <f>[1]!s_is(A1755,83,"FY","YTD","20241231",1,"",100000000)</f>
        <v>10.939170176700001</v>
      </c>
      <c r="H1755" s="16">
        <f>[1]!s_is(A1755,61,"FY","YTD","20251231",1,"",100000000)</f>
        <v>0.12937529789999999</v>
      </c>
      <c r="I1755" s="16">
        <f>[1]!s_is(A1755,61,"FY","YTD","20241231",1,"",100000000)</f>
        <v>0.34999093749999999</v>
      </c>
      <c r="J1755" s="16">
        <f>[1]!s_fa_roe(A1755,"20251231")</f>
        <v>1.8542000000000001</v>
      </c>
      <c r="K1755" s="16">
        <f>[1]!s_stmnote_rdexp(A1755,"20251231",1,10000)</f>
        <v>0</v>
      </c>
      <c r="L1755" s="16">
        <f>[1]!s_margin_tradingbalance(A1755,"",10000)</f>
        <v>0</v>
      </c>
      <c r="M1755" s="16">
        <f>[1]!s_margin_seclendingbalance(A1755,"",10000)</f>
        <v>0</v>
      </c>
      <c r="N1755" s="17">
        <f>[1]!s_val_ev(A1755,"",100000000)</f>
        <v>21.952378838000001</v>
      </c>
      <c r="O1755" s="17">
        <f>[1]!share_freesharesmv(A1755,"",100000000)</f>
        <v>10.3619795228</v>
      </c>
      <c r="P1755" s="17">
        <f ca="1">[1]!s_dq_amount_btin(A1755,TODAY()-1,100000000)</f>
        <v>0.24977770999999999</v>
      </c>
      <c r="Q1755" s="17">
        <f ca="1">[1]!s_dq_turn(A1755,TODAY()-1)</f>
        <v>1.4475625000000001</v>
      </c>
      <c r="R1755" s="2">
        <f>[1]!s_pq_amount(A1755,"20260101","",100000000)</f>
        <v>55.819361399999998</v>
      </c>
      <c r="S1755" s="2">
        <f>[1]!s_pq_avgamount(A1755,"20260101","",100000000)</f>
        <v>0.51210423302752295</v>
      </c>
      <c r="T1755" s="17">
        <f>[1]!s_ipo_dilutedpe(A1755)</f>
        <v>35</v>
      </c>
      <c r="U1755" s="12">
        <f>[1]!s_ipo_collection_total(A1755,100000000)</f>
        <v>4.32</v>
      </c>
      <c r="V1755" s="18">
        <f>[1]!s_val_pe_ttm(A1755,"")</f>
        <v>123.75139617919922</v>
      </c>
    </row>
    <row r="1756" spans="1:22" x14ac:dyDescent="0.3">
      <c r="A1756" s="12" t="s">
        <v>4053</v>
      </c>
      <c r="B1756" s="12" t="s">
        <v>4054</v>
      </c>
      <c r="C1756" s="16" t="str">
        <f>[1]!s_info_mkt(A1756)</f>
        <v>主板</v>
      </c>
      <c r="D1756" s="16" t="str">
        <f>[1]!s_ipo_listeddate(A1756)</f>
        <v>2010-04-13</v>
      </c>
      <c r="E1756" s="16" t="str">
        <f>[1]!s_info_industry_csrc2023(A1756,"",3)</f>
        <v>计算机、通信和其他电子设备制造业</v>
      </c>
      <c r="F1756" s="16">
        <f>[1]!s_is(A1756,83,"FY","YTD","20251231",1,"",100000000)</f>
        <v>19.303856154800002</v>
      </c>
      <c r="G1756" s="16">
        <f>[1]!s_is(A1756,83,"FY","YTD","20241231",1,"",100000000)</f>
        <v>21.958796666799998</v>
      </c>
      <c r="H1756" s="16">
        <f>[1]!s_is(A1756,61,"FY","YTD","20251231",1,"",100000000)</f>
        <v>-0.22277232440000003</v>
      </c>
      <c r="I1756" s="16">
        <f>[1]!s_is(A1756,61,"FY","YTD","20241231",1,"",100000000)</f>
        <v>-2.3611587481999998</v>
      </c>
      <c r="J1756" s="16">
        <f>[1]!s_fa_roe(A1756,"20251231")</f>
        <v>-2.3165</v>
      </c>
      <c r="K1756" s="16">
        <f>[1]!s_stmnote_rdexp(A1756,"20251231",1,10000)</f>
        <v>2231.2708539999999</v>
      </c>
      <c r="L1756" s="16">
        <f>[1]!s_margin_tradingbalance(A1756,"",10000)</f>
        <v>0</v>
      </c>
      <c r="M1756" s="16">
        <f>[1]!s_margin_seclendingbalance(A1756,"",10000)</f>
        <v>0</v>
      </c>
      <c r="N1756" s="17">
        <f>[1]!s_val_ev(A1756,"",100000000)</f>
        <v>27.93515872</v>
      </c>
      <c r="O1756" s="17">
        <f>[1]!share_freesharesmv(A1756,"",100000000)</f>
        <v>24.620764395399998</v>
      </c>
      <c r="P1756" s="17">
        <f ca="1">[1]!s_dq_amount_btin(A1756,TODAY()-1,100000000)</f>
        <v>1.4938759100000001</v>
      </c>
      <c r="Q1756" s="17">
        <f ca="1">[1]!s_dq_turn(A1756,TODAY()-1)</f>
        <v>5.417557987676429</v>
      </c>
      <c r="R1756" s="2">
        <f>[1]!s_pq_amount(A1756,"20260101","",100000000)</f>
        <v>173.30611336000001</v>
      </c>
      <c r="S1756" s="2">
        <f>[1]!s_pq_avgamount(A1756,"20260101","",100000000)</f>
        <v>1.604686234814815</v>
      </c>
      <c r="T1756" s="17">
        <f>[1]!s_ipo_dilutedpe(A1756)</f>
        <v>55.56</v>
      </c>
      <c r="U1756" s="12">
        <f>[1]!s_ipo_collection_total(A1756,100000000)</f>
        <v>4.2</v>
      </c>
      <c r="V1756" s="18">
        <f>[1]!s_val_pe_ttm(A1756,"")</f>
        <v>-89.8360595703125</v>
      </c>
    </row>
    <row r="1757" spans="1:22" x14ac:dyDescent="0.3">
      <c r="A1757" s="12" t="s">
        <v>4055</v>
      </c>
      <c r="B1757" s="12" t="s">
        <v>4056</v>
      </c>
      <c r="C1757" s="16" t="str">
        <f>[1]!s_info_mkt(A1757)</f>
        <v>主板</v>
      </c>
      <c r="D1757" s="16" t="str">
        <f>[1]!s_ipo_listeddate(A1757)</f>
        <v>2017-09-08</v>
      </c>
      <c r="E1757" s="16" t="str">
        <f>[1]!s_info_industry_csrc2023(A1757,"",3)</f>
        <v>卫生</v>
      </c>
      <c r="F1757" s="16">
        <f>[1]!s_is(A1757,83,"FY","YTD","20251231",1,"",100000000)</f>
        <v>60.304527134099999</v>
      </c>
      <c r="G1757" s="16">
        <f>[1]!s_is(A1757,83,"FY","YTD","20241231",1,"",100000000)</f>
        <v>71.895447399099993</v>
      </c>
      <c r="H1757" s="16">
        <f>[1]!s_is(A1757,61,"FY","YTD","20251231",1,"",100000000)</f>
        <v>-1.7324355521999999</v>
      </c>
      <c r="I1757" s="16">
        <f>[1]!s_is(A1757,61,"FY","YTD","20241231",1,"",100000000)</f>
        <v>-3.8124113869</v>
      </c>
      <c r="J1757" s="16">
        <f>[1]!s_fa_roe(A1757,"20251231")</f>
        <v>-2.4653</v>
      </c>
      <c r="K1757" s="16">
        <f>[1]!s_stmnote_rdexp(A1757,"20251231",1,10000)</f>
        <v>34441.777939</v>
      </c>
      <c r="L1757" s="16">
        <f>[1]!s_margin_tradingbalance(A1757,"",10000)</f>
        <v>37273.121700000003</v>
      </c>
      <c r="M1757" s="16">
        <f>[1]!s_margin_seclendingbalance(A1757,"",10000)</f>
        <v>16.7212</v>
      </c>
      <c r="N1757" s="17">
        <f>[1]!s_val_ev(A1757,"",100000000)</f>
        <v>113.9152098225</v>
      </c>
      <c r="O1757" s="17">
        <f>[1]!share_freesharesmv(A1757,"",100000000)</f>
        <v>65.7521228791</v>
      </c>
      <c r="P1757" s="17">
        <f ca="1">[1]!s_dq_amount_btin(A1757,TODAY()-1,100000000)</f>
        <v>0.90116404000000006</v>
      </c>
      <c r="Q1757" s="17">
        <f ca="1">[1]!s_dq_turn(A1757,TODAY()-1)</f>
        <v>0.79356131499763383</v>
      </c>
      <c r="R1757" s="2">
        <f>[1]!s_pq_amount(A1757,"20260101","",100000000)</f>
        <v>282.38301507</v>
      </c>
      <c r="S1757" s="2">
        <f>[1]!s_pq_avgamount(A1757,"20260101","",100000000)</f>
        <v>2.5906698630275229</v>
      </c>
      <c r="T1757" s="17">
        <f>[1]!s_ipo_dilutedpe(A1757)</f>
        <v>22.97</v>
      </c>
      <c r="U1757" s="12">
        <f>[1]!s_ipo_collection_total(A1757,100000000)</f>
        <v>4.7595239999999999</v>
      </c>
      <c r="V1757" s="18">
        <f>[1]!s_val_pe_ttm(A1757,"")</f>
        <v>-110.9552001953125</v>
      </c>
    </row>
    <row r="1758" spans="1:22" x14ac:dyDescent="0.3">
      <c r="A1758" s="12" t="s">
        <v>4057</v>
      </c>
      <c r="B1758" s="12" t="s">
        <v>4058</v>
      </c>
      <c r="C1758" s="16" t="str">
        <f>[1]!s_info_mkt(A1758)</f>
        <v>创业板</v>
      </c>
      <c r="D1758" s="16" t="str">
        <f>[1]!s_ipo_listeddate(A1758)</f>
        <v>2014-06-26</v>
      </c>
      <c r="E1758" s="16" t="str">
        <f>[1]!s_info_industry_csrc2023(A1758,"",3)</f>
        <v>专用设备制造业</v>
      </c>
      <c r="F1758" s="16">
        <f>[1]!s_is(A1758,83,"FY","YTD","20251231",1,"",100000000)</f>
        <v>4.2799870916999998</v>
      </c>
      <c r="G1758" s="16">
        <f>[1]!s_is(A1758,83,"FY","YTD","20241231",1,"",100000000)</f>
        <v>6.0020194480999995</v>
      </c>
      <c r="H1758" s="16">
        <f>[1]!s_is(A1758,61,"FY","YTD","20251231",1,"",100000000)</f>
        <v>-2.3206989159</v>
      </c>
      <c r="I1758" s="16">
        <f>[1]!s_is(A1758,61,"FY","YTD","20241231",1,"",100000000)</f>
        <v>-4.6433203122000002</v>
      </c>
      <c r="J1758" s="16">
        <f>[1]!s_fa_roe(A1758,"20251231")</f>
        <v>-171.02979999999999</v>
      </c>
      <c r="K1758" s="16">
        <f>[1]!s_stmnote_rdexp(A1758,"20251231",1,10000)</f>
        <v>1762.3970769999999</v>
      </c>
      <c r="L1758" s="16">
        <f>[1]!s_margin_tradingbalance(A1758,"",10000)</f>
        <v>0</v>
      </c>
      <c r="M1758" s="16">
        <f>[1]!s_margin_seclendingbalance(A1758,"",10000)</f>
        <v>0</v>
      </c>
      <c r="N1758" s="17">
        <f>[1]!s_val_ev(A1758,"",100000000)</f>
        <v>44.674869481199998</v>
      </c>
      <c r="O1758" s="17">
        <f>[1]!share_freesharesmv(A1758,"",100000000)</f>
        <v>24.865955010900002</v>
      </c>
      <c r="P1758" s="17">
        <f ca="1">[1]!s_dq_amount_btin(A1758,TODAY()-1,100000000)</f>
        <v>1.14543112</v>
      </c>
      <c r="Q1758" s="17">
        <f ca="1">[1]!s_dq_turn(A1758,TODAY()-1)</f>
        <v>2.9099316663796961</v>
      </c>
      <c r="R1758" s="2">
        <f>[1]!s_pq_amount(A1758,"20260101","",100000000)</f>
        <v>329.03715918</v>
      </c>
      <c r="S1758" s="2">
        <f>[1]!s_pq_avgamount(A1758,"20260101","",100000000)</f>
        <v>3.1638188382692309</v>
      </c>
      <c r="T1758" s="17">
        <f>[1]!s_ipo_dilutedpe(A1758)</f>
        <v>22.17</v>
      </c>
      <c r="U1758" s="12">
        <f>[1]!s_ipo_collection_total(A1758,100000000)</f>
        <v>2.9460000000000002</v>
      </c>
      <c r="V1758" s="18">
        <f>[1]!s_val_pe_ttm(A1758,"")</f>
        <v>-20.099939346313477</v>
      </c>
    </row>
    <row r="1759" spans="1:22" x14ac:dyDescent="0.3">
      <c r="A1759" s="12" t="s">
        <v>4059</v>
      </c>
      <c r="B1759" s="12" t="s">
        <v>4060</v>
      </c>
      <c r="C1759" s="16" t="str">
        <f>[1]!s_info_mkt(A1759)</f>
        <v>科创板</v>
      </c>
      <c r="D1759" s="16" t="str">
        <f>[1]!s_ipo_listeddate(A1759)</f>
        <v>2020-12-24</v>
      </c>
      <c r="E1759" s="16" t="str">
        <f>[1]!s_info_industry_csrc2023(A1759,"",3)</f>
        <v>橡胶和塑料制品业</v>
      </c>
      <c r="F1759" s="16">
        <f>[1]!s_is(A1759,83,"FY","YTD","20251231",1,"",100000000)</f>
        <v>7.195971235</v>
      </c>
      <c r="G1759" s="16">
        <f>[1]!s_is(A1759,83,"FY","YTD","20241231",1,"",100000000)</f>
        <v>8.6387680415000005</v>
      </c>
      <c r="H1759" s="16">
        <f>[1]!s_is(A1759,61,"FY","YTD","20251231",1,"",100000000)</f>
        <v>-1.4157110838999998</v>
      </c>
      <c r="I1759" s="16">
        <f>[1]!s_is(A1759,61,"FY","YTD","20241231",1,"",100000000)</f>
        <v>-0.670772916</v>
      </c>
      <c r="J1759" s="16">
        <f>[1]!s_fa_roe(A1759,"20251231")</f>
        <v>-5.3140000000000001</v>
      </c>
      <c r="K1759" s="16">
        <f>[1]!s_stmnote_rdexp(A1759,"20251231",1,10000)</f>
        <v>3397.6738350000001</v>
      </c>
      <c r="L1759" s="16">
        <f>[1]!s_margin_tradingbalance(A1759,"",10000)</f>
        <v>12694.507</v>
      </c>
      <c r="M1759" s="16">
        <f>[1]!s_margin_seclendingbalance(A1759,"",10000)</f>
        <v>0</v>
      </c>
      <c r="N1759" s="17">
        <f>[1]!s_val_ev(A1759,"",100000000)</f>
        <v>27.538102382399998</v>
      </c>
      <c r="O1759" s="17">
        <f>[1]!share_freesharesmv(A1759,"",100000000)</f>
        <v>17.137882382400001</v>
      </c>
      <c r="P1759" s="17">
        <f ca="1">[1]!s_dq_amount_btin(A1759,TODAY()-1,100000000)</f>
        <v>0.58812984999999995</v>
      </c>
      <c r="Q1759" s="17">
        <f ca="1">[1]!s_dq_turn(A1759,TODAY()-1)</f>
        <v>2.1334903525360351</v>
      </c>
      <c r="R1759" s="2">
        <f>[1]!s_pq_amount(A1759,"20260101","",100000000)</f>
        <v>161.83397189999999</v>
      </c>
      <c r="S1759" s="2">
        <f>[1]!s_pq_avgamount(A1759,"20260101","",100000000)</f>
        <v>1.4847153385321101</v>
      </c>
      <c r="T1759" s="17">
        <f>[1]!s_ipo_dilutedpe(A1759)</f>
        <v>32.11</v>
      </c>
      <c r="U1759" s="12">
        <f>[1]!s_ipo_collection_total(A1759,100000000)</f>
        <v>6.5101914000000001</v>
      </c>
      <c r="V1759" s="18">
        <f>[1]!s_val_pe_ttm(A1759,"")</f>
        <v>-20.475584030151367</v>
      </c>
    </row>
    <row r="1760" spans="1:22" x14ac:dyDescent="0.3">
      <c r="A1760" s="12" t="s">
        <v>4061</v>
      </c>
      <c r="B1760" s="12" t="s">
        <v>4062</v>
      </c>
      <c r="C1760" s="16" t="str">
        <f>[1]!s_info_mkt(A1760)</f>
        <v>主板</v>
      </c>
      <c r="D1760" s="16" t="str">
        <f>[1]!s_ipo_listeddate(A1760)</f>
        <v>1994-01-06</v>
      </c>
      <c r="E1760" s="16" t="str">
        <f>[1]!s_info_industry_csrc2023(A1760,"",3)</f>
        <v>黑色金属冶炼和压延加工业</v>
      </c>
      <c r="F1760" s="16">
        <f>[1]!s_is(A1760,83,"FY","YTD","20251231",1,"",100000000)</f>
        <v>775.24852311999996</v>
      </c>
      <c r="G1760" s="16">
        <f>[1]!s_is(A1760,83,"FY","YTD","20241231",1,"",100000000)</f>
        <v>818.16891739000005</v>
      </c>
      <c r="H1760" s="16">
        <f>[1]!s_is(A1760,61,"FY","YTD","20251231",1,"",100000000)</f>
        <v>-2.08806314</v>
      </c>
      <c r="I1760" s="16">
        <f>[1]!s_is(A1760,61,"FY","YTD","20241231",1,"",100000000)</f>
        <v>-46.591562539999998</v>
      </c>
      <c r="J1760" s="16">
        <f>[1]!s_fa_roe(A1760,"20251231")</f>
        <v>-0.88319999999999999</v>
      </c>
      <c r="K1760" s="16">
        <f>[1]!s_stmnote_rdexp(A1760,"20251231",1,10000)</f>
        <v>360800</v>
      </c>
      <c r="L1760" s="16">
        <f>[1]!s_margin_tradingbalance(A1760,"",10000)</f>
        <v>39332.093099999998</v>
      </c>
      <c r="M1760" s="16">
        <f>[1]!s_margin_seclendingbalance(A1760,"",10000)</f>
        <v>204.7328</v>
      </c>
      <c r="N1760" s="17">
        <f>[1]!s_val_ev(A1760,"",100000000)</f>
        <v>189.28177289284</v>
      </c>
      <c r="O1760" s="17">
        <f>[1]!share_freesharesmv(A1760,"",100000000)</f>
        <v>61.213628613800005</v>
      </c>
      <c r="P1760" s="17">
        <f ca="1">[1]!s_dq_amount_btin(A1760,TODAY()-1,100000000)</f>
        <v>1.7409750900000001</v>
      </c>
      <c r="Q1760" s="17">
        <f ca="1">[1]!s_dq_turn(A1760,TODAY()-1)</f>
        <v>1.0704343396531142</v>
      </c>
      <c r="R1760" s="2">
        <f>[1]!s_pq_amount(A1760,"20260101","",100000000)</f>
        <v>311.22221996000002</v>
      </c>
      <c r="S1760" s="2">
        <f>[1]!s_pq_avgamount(A1760,"20260101","",100000000)</f>
        <v>2.8552497244036696</v>
      </c>
      <c r="T1760" s="17">
        <f>[1]!s_ipo_dilutedpe(A1760)</f>
        <v>9.1</v>
      </c>
      <c r="U1760" s="12">
        <f>[1]!s_ipo_collection_total(A1760,100000000)</f>
        <v>23.729444999999998</v>
      </c>
      <c r="V1760" s="18">
        <f>[1]!s_val_pe_ttm(A1760,"")</f>
        <v>-943.67242431640625</v>
      </c>
    </row>
    <row r="1761" spans="1:22" x14ac:dyDescent="0.3">
      <c r="A1761" s="12" t="s">
        <v>4063</v>
      </c>
      <c r="B1761" s="12" t="s">
        <v>4064</v>
      </c>
      <c r="C1761" s="16" t="str">
        <f>[1]!s_info_mkt(A1761)</f>
        <v>主板</v>
      </c>
      <c r="D1761" s="16" t="str">
        <f>[1]!s_ipo_listeddate(A1761)</f>
        <v>2017-01-06</v>
      </c>
      <c r="E1761" s="16" t="str">
        <f>[1]!s_info_industry_csrc2023(A1761,"",3)</f>
        <v>计算机、通信和其他电子设备制造业</v>
      </c>
      <c r="F1761" s="16">
        <f>[1]!s_is(A1761,83,"FY","YTD","20251231",1,"",100000000)</f>
        <v>153.08052020330001</v>
      </c>
      <c r="G1761" s="16">
        <f>[1]!s_is(A1761,83,"FY","YTD","20241231",1,"",100000000)</f>
        <v>126.59373155799999</v>
      </c>
      <c r="H1761" s="16">
        <f>[1]!s_is(A1761,61,"FY","YTD","20251231",1,"",100000000)</f>
        <v>12.309698132999999</v>
      </c>
      <c r="I1761" s="16">
        <f>[1]!s_is(A1761,61,"FY","YTD","20241231",1,"",100000000)</f>
        <v>11.690262757299999</v>
      </c>
      <c r="J1761" s="16">
        <f>[1]!s_fa_roe(A1761,"20251231")</f>
        <v>10.095499999999999</v>
      </c>
      <c r="K1761" s="16">
        <f>[1]!s_stmnote_rdexp(A1761,"20251231",1,10000)</f>
        <v>92993.240504000001</v>
      </c>
      <c r="L1761" s="16">
        <f>[1]!s_margin_tradingbalance(A1761,"",10000)</f>
        <v>262486.2378</v>
      </c>
      <c r="M1761" s="16">
        <f>[1]!s_margin_seclendingbalance(A1761,"",10000)</f>
        <v>511.48860000000002</v>
      </c>
      <c r="N1761" s="17">
        <f>[1]!s_val_ev(A1761,"",100000000)</f>
        <v>798.32512716180008</v>
      </c>
      <c r="O1761" s="17">
        <f>[1]!share_freesharesmv(A1761,"",100000000)</f>
        <v>337.08475381979997</v>
      </c>
      <c r="P1761" s="17">
        <f ca="1">[1]!s_dq_amount_btin(A1761,TODAY()-1,100000000)</f>
        <v>41.566144819999998</v>
      </c>
      <c r="Q1761" s="17">
        <f ca="1">[1]!s_dq_turn(A1761,TODAY()-1)</f>
        <v>5.3240512619626346</v>
      </c>
      <c r="R1761" s="2">
        <f>[1]!s_pq_amount(A1761,"20260101","",100000000)</f>
        <v>2532.5908902199999</v>
      </c>
      <c r="S1761" s="2">
        <f>[1]!s_pq_avgamount(A1761,"20260101","",100000000)</f>
        <v>23.234778809357799</v>
      </c>
      <c r="T1761" s="17">
        <f>[1]!s_ipo_dilutedpe(A1761)</f>
        <v>22.97</v>
      </c>
      <c r="U1761" s="12">
        <f>[1]!s_ipo_collection_total(A1761,100000000)</f>
        <v>11.1168</v>
      </c>
      <c r="V1761" s="18">
        <f>[1]!s_val_pe_ttm(A1761,"")</f>
        <v>70.100311279296875</v>
      </c>
    </row>
    <row r="1762" spans="1:22" x14ac:dyDescent="0.3">
      <c r="A1762" s="12" t="s">
        <v>4065</v>
      </c>
      <c r="B1762" s="12" t="s">
        <v>4066</v>
      </c>
      <c r="C1762" s="16" t="str">
        <f>[1]!s_info_mkt(A1762)</f>
        <v>创业板</v>
      </c>
      <c r="D1762" s="16" t="str">
        <f>[1]!s_ipo_listeddate(A1762)</f>
        <v>2017-08-22</v>
      </c>
      <c r="E1762" s="16" t="str">
        <f>[1]!s_info_industry_csrc2023(A1762,"",3)</f>
        <v>电气机械和器材制造业</v>
      </c>
      <c r="F1762" s="16">
        <f>[1]!s_is(A1762,83,"FY","YTD","20251231",1,"",100000000)</f>
        <v>34.628132123299999</v>
      </c>
      <c r="G1762" s="16">
        <f>[1]!s_is(A1762,83,"FY","YTD","20241231",1,"",100000000)</f>
        <v>30.361707304499998</v>
      </c>
      <c r="H1762" s="16">
        <f>[1]!s_is(A1762,61,"FY","YTD","20251231",1,"",100000000)</f>
        <v>4.7611225872</v>
      </c>
      <c r="I1762" s="16">
        <f>[1]!s_is(A1762,61,"FY","YTD","20241231",1,"",100000000)</f>
        <v>4.2897520505999998</v>
      </c>
      <c r="J1762" s="16">
        <f>[1]!s_fa_roe(A1762,"20251231")</f>
        <v>23.887699999999999</v>
      </c>
      <c r="K1762" s="16">
        <f>[1]!s_stmnote_rdexp(A1762,"20251231",1,10000)</f>
        <v>28684.330468</v>
      </c>
      <c r="L1762" s="16">
        <f>[1]!s_margin_tradingbalance(A1762,"",10000)</f>
        <v>50971.717900000003</v>
      </c>
      <c r="M1762" s="16">
        <f>[1]!s_margin_seclendingbalance(A1762,"",10000)</f>
        <v>85.323599999999999</v>
      </c>
      <c r="N1762" s="17">
        <f>[1]!s_val_ev(A1762,"",100000000)</f>
        <v>151.33061916740002</v>
      </c>
      <c r="O1762" s="17">
        <f>[1]!share_freesharesmv(A1762,"",100000000)</f>
        <v>123.41069291640001</v>
      </c>
      <c r="P1762" s="17">
        <f ca="1">[1]!s_dq_amount_btin(A1762,TODAY()-1,100000000)</f>
        <v>6.6895840399999997</v>
      </c>
      <c r="Q1762" s="17">
        <f ca="1">[1]!s_dq_turn(A1762,TODAY()-1)</f>
        <v>5.1185226575003204</v>
      </c>
      <c r="R1762" s="2">
        <f>[1]!s_pq_amount(A1762,"20260101","",100000000)</f>
        <v>927.05977233999999</v>
      </c>
      <c r="S1762" s="2">
        <f>[1]!s_pq_avgamount(A1762,"20260101","",100000000)</f>
        <v>8.5051355260550459</v>
      </c>
      <c r="T1762" s="17">
        <f>[1]!s_ipo_dilutedpe(A1762)</f>
        <v>22.98</v>
      </c>
      <c r="U1762" s="12">
        <f>[1]!s_ipo_collection_total(A1762,100000000)</f>
        <v>3.289202</v>
      </c>
      <c r="V1762" s="18">
        <f>[1]!s_val_pe_ttm(A1762,"")</f>
        <v>30.984703063964844</v>
      </c>
    </row>
    <row r="1763" spans="1:22" x14ac:dyDescent="0.3">
      <c r="A1763" s="12" t="s">
        <v>4067</v>
      </c>
      <c r="B1763" s="12" t="s">
        <v>4068</v>
      </c>
      <c r="C1763" s="16" t="str">
        <f>[1]!s_info_mkt(A1763)</f>
        <v>主板</v>
      </c>
      <c r="D1763" s="16" t="str">
        <f>[1]!s_ipo_listeddate(A1763)</f>
        <v>2007-04-18</v>
      </c>
      <c r="E1763" s="16" t="str">
        <f>[1]!s_info_industry_csrc2023(A1763,"",3)</f>
        <v>商务服务业</v>
      </c>
      <c r="F1763" s="16">
        <f>[1]!s_is(A1763,83,"FY","YTD","20251231",1,"",100000000)</f>
        <v>25.9961904048</v>
      </c>
      <c r="G1763" s="16">
        <f>[1]!s_is(A1763,83,"FY","YTD","20241231",1,"",100000000)</f>
        <v>33.584590800199997</v>
      </c>
      <c r="H1763" s="16">
        <f>[1]!s_is(A1763,61,"FY","YTD","20251231",1,"",100000000)</f>
        <v>-2.8153598554000001</v>
      </c>
      <c r="I1763" s="16">
        <f>[1]!s_is(A1763,61,"FY","YTD","20241231",1,"",100000000)</f>
        <v>-2.3659107737</v>
      </c>
      <c r="J1763" s="16">
        <f>[1]!s_fa_roe(A1763,"20251231")</f>
        <v>-6.9720000000000004</v>
      </c>
      <c r="K1763" s="16">
        <f>[1]!s_stmnote_rdexp(A1763,"20251231",1,10000)</f>
        <v>995.80332399999998</v>
      </c>
      <c r="L1763" s="16">
        <f>[1]!s_margin_tradingbalance(A1763,"",10000)</f>
        <v>44440.748399999997</v>
      </c>
      <c r="M1763" s="16">
        <f>[1]!s_margin_seclendingbalance(A1763,"",10000)</f>
        <v>164.3108</v>
      </c>
      <c r="N1763" s="17">
        <f>[1]!s_val_ev(A1763,"",100000000)</f>
        <v>66.036013840699994</v>
      </c>
      <c r="O1763" s="17">
        <f>[1]!share_freesharesmv(A1763,"",100000000)</f>
        <v>46.543286261000006</v>
      </c>
      <c r="P1763" s="17">
        <f ca="1">[1]!s_dq_amount_btin(A1763,TODAY()-1,100000000)</f>
        <v>0.6130487</v>
      </c>
      <c r="Q1763" s="17">
        <f ca="1">[1]!s_dq_turn(A1763,TODAY()-1)</f>
        <v>1.1490022760903338</v>
      </c>
      <c r="R1763" s="2">
        <f>[1]!s_pq_amount(A1763,"20260101","",100000000)</f>
        <v>150.32005595999999</v>
      </c>
      <c r="S1763" s="2">
        <f>[1]!s_pq_avgamount(A1763,"20260101","",100000000)</f>
        <v>1.379083082201835</v>
      </c>
      <c r="T1763" s="17">
        <f>[1]!s_ipo_dilutedpe(A1763)</f>
        <v>26.86</v>
      </c>
      <c r="U1763" s="12">
        <f>[1]!s_ipo_collection_total(A1763,100000000)</f>
        <v>2.6320000000000001</v>
      </c>
      <c r="V1763" s="18">
        <f>[1]!s_val_pe_ttm(A1763,"")</f>
        <v>-28.067649841308594</v>
      </c>
    </row>
    <row r="1764" spans="1:22" x14ac:dyDescent="0.3">
      <c r="A1764" s="12" t="s">
        <v>4069</v>
      </c>
      <c r="B1764" s="12" t="s">
        <v>4070</v>
      </c>
      <c r="C1764" s="16" t="str">
        <f>[1]!s_info_mkt(A1764)</f>
        <v>主板</v>
      </c>
      <c r="D1764" s="16" t="str">
        <f>[1]!s_ipo_listeddate(A1764)</f>
        <v>2024-01-19</v>
      </c>
      <c r="E1764" s="16" t="str">
        <f>[1]!s_info_industry_csrc2023(A1764,"",3)</f>
        <v>通用设备制造业</v>
      </c>
      <c r="F1764" s="16">
        <f>[1]!s_is(A1764,83,"FY","YTD","20251231",1,"",100000000)</f>
        <v>20.0431707961</v>
      </c>
      <c r="G1764" s="16">
        <f>[1]!s_is(A1764,83,"FY","YTD","20241231",1,"",100000000)</f>
        <v>18.061316686199998</v>
      </c>
      <c r="H1764" s="16">
        <f>[1]!s_is(A1764,61,"FY","YTD","20251231",1,"",100000000)</f>
        <v>0.71859810769999999</v>
      </c>
      <c r="I1764" s="16">
        <f>[1]!s_is(A1764,61,"FY","YTD","20241231",1,"",100000000)</f>
        <v>0.76629876829999999</v>
      </c>
      <c r="J1764" s="16">
        <f>[1]!s_fa_roe(A1764,"20251231")</f>
        <v>4.8606999999999996</v>
      </c>
      <c r="K1764" s="16">
        <f>[1]!s_stmnote_rdexp(A1764,"20251231",1,10000)</f>
        <v>2205.2756690000001</v>
      </c>
      <c r="L1764" s="16">
        <f>[1]!s_margin_tradingbalance(A1764,"",10000)</f>
        <v>6676.3279000000002</v>
      </c>
      <c r="M1764" s="16">
        <f>[1]!s_margin_seclendingbalance(A1764,"",10000)</f>
        <v>7.7648000000000001</v>
      </c>
      <c r="N1764" s="17">
        <f>[1]!s_val_ev(A1764,"",100000000)</f>
        <v>33.880000000000003</v>
      </c>
      <c r="O1764" s="17">
        <f>[1]!share_freesharesmv(A1764,"",100000000)</f>
        <v>11.156290145</v>
      </c>
      <c r="P1764" s="17">
        <f ca="1">[1]!s_dq_amount_btin(A1764,TODAY()-1,100000000)</f>
        <v>0.28496473999999999</v>
      </c>
      <c r="Q1764" s="17">
        <f ca="1">[1]!s_dq_turn(A1764,TODAY()-1)</f>
        <v>2.5050538521575967</v>
      </c>
      <c r="R1764" s="2">
        <f>[1]!s_pq_amount(A1764,"20260101","",100000000)</f>
        <v>106.21205525000001</v>
      </c>
      <c r="S1764" s="2">
        <f>[1]!s_pq_avgamount(A1764,"20260101","",100000000)</f>
        <v>0.97442252522935779</v>
      </c>
      <c r="T1764" s="17">
        <f>[1]!s_ipo_dilutedpe(A1764)</f>
        <v>26.05</v>
      </c>
      <c r="U1764" s="12">
        <f>[1]!s_ipo_collection_total(A1764,100000000)</f>
        <v>8.49</v>
      </c>
      <c r="V1764" s="18">
        <f>[1]!s_val_pe_ttm(A1764,"")</f>
        <v>46.327297210693359</v>
      </c>
    </row>
    <row r="1765" spans="1:22" x14ac:dyDescent="0.3">
      <c r="A1765" s="12" t="s">
        <v>4071</v>
      </c>
      <c r="B1765" s="12" t="s">
        <v>4072</v>
      </c>
      <c r="C1765" s="16" t="str">
        <f>[1]!s_info_mkt(A1765)</f>
        <v>主板</v>
      </c>
      <c r="D1765" s="16" t="str">
        <f>[1]!s_ipo_listeddate(A1765)</f>
        <v>2017-02-13</v>
      </c>
      <c r="E1765" s="16" t="str">
        <f>[1]!s_info_industry_csrc2023(A1765,"",3)</f>
        <v>计算机、通信和其他电子设备制造业</v>
      </c>
      <c r="F1765" s="16">
        <f>[1]!s_is(A1765,83,"FY","YTD","20251231",1,"",100000000)</f>
        <v>3.6452231231000001</v>
      </c>
      <c r="G1765" s="16">
        <f>[1]!s_is(A1765,83,"FY","YTD","20241231",1,"",100000000)</f>
        <v>1.3473288968000001</v>
      </c>
      <c r="H1765" s="16">
        <f>[1]!s_is(A1765,61,"FY","YTD","20251231",1,"",100000000)</f>
        <v>-0.79604324010000005</v>
      </c>
      <c r="I1765" s="16">
        <f>[1]!s_is(A1765,61,"FY","YTD","20241231",1,"",100000000)</f>
        <v>-1.3089881388</v>
      </c>
      <c r="J1765" s="16">
        <f>[1]!s_fa_roe(A1765,"20251231")</f>
        <v>-70.066299999999998</v>
      </c>
      <c r="K1765" s="16">
        <f>[1]!s_stmnote_rdexp(A1765,"20251231",1,10000)</f>
        <v>1274.1991150000001</v>
      </c>
      <c r="L1765" s="16">
        <f>[1]!s_margin_tradingbalance(A1765,"",10000)</f>
        <v>0</v>
      </c>
      <c r="M1765" s="16">
        <f>[1]!s_margin_seclendingbalance(A1765,"",10000)</f>
        <v>0</v>
      </c>
      <c r="N1765" s="17">
        <f>[1]!s_val_ev(A1765,"",100000000)</f>
        <v>23.384284999999998</v>
      </c>
      <c r="O1765" s="17">
        <f>[1]!share_freesharesmv(A1765,"",100000000)</f>
        <v>17.497850081799999</v>
      </c>
      <c r="P1765" s="17">
        <f ca="1">[1]!s_dq_amount_btin(A1765,TODAY()-1,100000000)</f>
        <v>1.45695131</v>
      </c>
      <c r="Q1765" s="17">
        <f ca="1">[1]!s_dq_turn(A1765,TODAY()-1)</f>
        <v>6.4296493730132331</v>
      </c>
      <c r="R1765" s="2">
        <f>[1]!s_pq_amount(A1765,"20260101","",100000000)</f>
        <v>98.658619779999995</v>
      </c>
      <c r="S1765" s="2">
        <f>[1]!s_pq_avgamount(A1765,"20260101","",100000000)</f>
        <v>0.91350573870370377</v>
      </c>
      <c r="T1765" s="17">
        <f>[1]!s_ipo_dilutedpe(A1765)</f>
        <v>22.98</v>
      </c>
      <c r="U1765" s="12">
        <f>[1]!s_ipo_collection_total(A1765,100000000)</f>
        <v>2.6375799999999998</v>
      </c>
      <c r="V1765" s="18">
        <f>[1]!s_val_pe_ttm(A1765,"")</f>
        <v>-39.636322021484375</v>
      </c>
    </row>
    <row r="1766" spans="1:22" x14ac:dyDescent="0.3">
      <c r="A1766" s="12" t="s">
        <v>4073</v>
      </c>
      <c r="B1766" s="12" t="s">
        <v>4074</v>
      </c>
      <c r="C1766" s="16" t="str">
        <f>[1]!s_info_mkt(A1766)</f>
        <v>创业板</v>
      </c>
      <c r="D1766" s="16" t="str">
        <f>[1]!s_ipo_listeddate(A1766)</f>
        <v>2022-06-22</v>
      </c>
      <c r="E1766" s="16" t="str">
        <f>[1]!s_info_industry_csrc2023(A1766,"",3)</f>
        <v>专业技术服务业</v>
      </c>
      <c r="F1766" s="16">
        <f>[1]!s_is(A1766,83,"FY","YTD","20251231",1,"",100000000)</f>
        <v>3.3376880954000003</v>
      </c>
      <c r="G1766" s="16">
        <f>[1]!s_is(A1766,83,"FY","YTD","20241231",1,"",100000000)</f>
        <v>2.9611085726999997</v>
      </c>
      <c r="H1766" s="16">
        <f>[1]!s_is(A1766,61,"FY","YTD","20251231",1,"",100000000)</f>
        <v>0.86241931859999998</v>
      </c>
      <c r="I1766" s="16">
        <f>[1]!s_is(A1766,61,"FY","YTD","20241231",1,"",100000000)</f>
        <v>0.75278938319999988</v>
      </c>
      <c r="J1766" s="16">
        <f>[1]!s_fa_roe(A1766,"20251231")</f>
        <v>8.6882999999999999</v>
      </c>
      <c r="K1766" s="16">
        <f>[1]!s_stmnote_rdexp(A1766,"20251231",1,10000)</f>
        <v>3341.074466</v>
      </c>
      <c r="L1766" s="16">
        <f>[1]!s_margin_tradingbalance(A1766,"",10000)</f>
        <v>7445.0171</v>
      </c>
      <c r="M1766" s="16">
        <f>[1]!s_margin_seclendingbalance(A1766,"",10000)</f>
        <v>6.9888000000000003</v>
      </c>
      <c r="N1766" s="17">
        <f>[1]!s_val_ev(A1766,"",100000000)</f>
        <v>39.078000000000003</v>
      </c>
      <c r="O1766" s="17">
        <f>[1]!share_freesharesmv(A1766,"",100000000)</f>
        <v>9.5194509000000007</v>
      </c>
      <c r="P1766" s="17">
        <f ca="1">[1]!s_dq_amount_btin(A1766,TODAY()-1,100000000)</f>
        <v>0.34681494000000002</v>
      </c>
      <c r="Q1766" s="17">
        <f ca="1">[1]!s_dq_turn(A1766,TODAY()-1)</f>
        <v>0.88888645164120672</v>
      </c>
      <c r="R1766" s="2">
        <f>[1]!s_pq_amount(A1766,"20260101","",100000000)</f>
        <v>62.922559290000002</v>
      </c>
      <c r="S1766" s="2">
        <f>[1]!s_pq_avgamount(A1766,"20260101","",100000000)</f>
        <v>0.57727118614678896</v>
      </c>
      <c r="T1766" s="17">
        <f>[1]!s_ipo_dilutedpe(A1766)</f>
        <v>28.5</v>
      </c>
      <c r="U1766" s="12">
        <f>[1]!s_ipo_collection_total(A1766,100000000)</f>
        <v>5.0324999999999998</v>
      </c>
      <c r="V1766" s="18">
        <f>[1]!s_val_pe_ttm(A1766,"")</f>
        <v>43.289768218994141</v>
      </c>
    </row>
    <row r="1767" spans="1:22" x14ac:dyDescent="0.3">
      <c r="A1767" s="12" t="s">
        <v>4075</v>
      </c>
      <c r="B1767" s="12" t="s">
        <v>4076</v>
      </c>
      <c r="C1767" s="16" t="str">
        <f>[1]!s_info_mkt(A1767)</f>
        <v>主板</v>
      </c>
      <c r="D1767" s="16" t="str">
        <f>[1]!s_ipo_listeddate(A1767)</f>
        <v>2017-11-20</v>
      </c>
      <c r="E1767" s="16" t="str">
        <f>[1]!s_info_industry_csrc2023(A1767,"",3)</f>
        <v>纺织业</v>
      </c>
      <c r="F1767" s="16">
        <f>[1]!s_is(A1767,83,"FY","YTD","20251231",1,"",100000000)</f>
        <v>45.284048744799996</v>
      </c>
      <c r="G1767" s="16">
        <f>[1]!s_is(A1767,83,"FY","YTD","20241231",1,"",100000000)</f>
        <v>41.9326639493</v>
      </c>
      <c r="H1767" s="16">
        <f>[1]!s_is(A1767,61,"FY","YTD","20251231",1,"",100000000)</f>
        <v>4.0683041967999998</v>
      </c>
      <c r="I1767" s="16">
        <f>[1]!s_is(A1767,61,"FY","YTD","20241231",1,"",100000000)</f>
        <v>3.6665209024000003</v>
      </c>
      <c r="J1767" s="16">
        <f>[1]!s_fa_roe(A1767,"20251231")</f>
        <v>13.318199999999999</v>
      </c>
      <c r="K1767" s="16">
        <f>[1]!s_stmnote_rdexp(A1767,"20251231",1,10000)</f>
        <v>8284.1064249999999</v>
      </c>
      <c r="L1767" s="16">
        <f>[1]!s_margin_tradingbalance(A1767,"",10000)</f>
        <v>0</v>
      </c>
      <c r="M1767" s="16">
        <f>[1]!s_margin_seclendingbalance(A1767,"",10000)</f>
        <v>0</v>
      </c>
      <c r="N1767" s="17">
        <f>[1]!s_val_ev(A1767,"",100000000)</f>
        <v>43.968130250000002</v>
      </c>
      <c r="O1767" s="17">
        <f>[1]!share_freesharesmv(A1767,"",100000000)</f>
        <v>16.429080050000003</v>
      </c>
      <c r="P1767" s="17">
        <f ca="1">[1]!s_dq_amount_btin(A1767,TODAY()-1,100000000)</f>
        <v>0.30897282999999998</v>
      </c>
      <c r="Q1767" s="17">
        <f ca="1">[1]!s_dq_turn(A1767,TODAY()-1)</f>
        <v>0.72177959933380109</v>
      </c>
      <c r="R1767" s="2">
        <f>[1]!s_pq_amount(A1767,"20260101","",100000000)</f>
        <v>50.432094239999998</v>
      </c>
      <c r="S1767" s="2">
        <f>[1]!s_pq_avgamount(A1767,"20260101","",100000000)</f>
        <v>0.46267976366972474</v>
      </c>
      <c r="T1767" s="17">
        <f>[1]!s_ipo_dilutedpe(A1767)</f>
        <v>22.98</v>
      </c>
      <c r="U1767" s="12">
        <f>[1]!s_ipo_collection_total(A1767,100000000)</f>
        <v>10.667199999999999</v>
      </c>
      <c r="V1767" s="18">
        <f>[1]!s_val_pe_ttm(A1767,"")</f>
        <v>10.414782524108887</v>
      </c>
    </row>
    <row r="1768" spans="1:22" x14ac:dyDescent="0.3">
      <c r="A1768" s="12" t="s">
        <v>4077</v>
      </c>
      <c r="B1768" s="12" t="s">
        <v>4078</v>
      </c>
      <c r="C1768" s="16" t="str">
        <f>[1]!s_info_mkt(A1768)</f>
        <v>主板</v>
      </c>
      <c r="D1768" s="16" t="str">
        <f>[1]!s_ipo_listeddate(A1768)</f>
        <v>2017-11-21</v>
      </c>
      <c r="E1768" s="16" t="str">
        <f>[1]!s_info_industry_csrc2023(A1768,"",3)</f>
        <v>软件和信息技术服务业</v>
      </c>
      <c r="F1768" s="16">
        <f>[1]!s_is(A1768,83,"FY","YTD","20251231",1,"",100000000)</f>
        <v>7.5085249435000003</v>
      </c>
      <c r="G1768" s="16">
        <f>[1]!s_is(A1768,83,"FY","YTD","20241231",1,"",100000000)</f>
        <v>6.5845231719000008</v>
      </c>
      <c r="H1768" s="16">
        <f>[1]!s_is(A1768,61,"FY","YTD","20251231",1,"",100000000)</f>
        <v>0.6941065206999999</v>
      </c>
      <c r="I1768" s="16">
        <f>[1]!s_is(A1768,61,"FY","YTD","20241231",1,"",100000000)</f>
        <v>0.59922359000000003</v>
      </c>
      <c r="J1768" s="16">
        <f>[1]!s_fa_roe(A1768,"20251231")</f>
        <v>4.0857000000000001</v>
      </c>
      <c r="K1768" s="16">
        <f>[1]!s_stmnote_rdexp(A1768,"20251231",1,10000)</f>
        <v>23784.697173</v>
      </c>
      <c r="L1768" s="16">
        <f>[1]!s_margin_tradingbalance(A1768,"",10000)</f>
        <v>45220.768900000003</v>
      </c>
      <c r="M1768" s="16">
        <f>[1]!s_margin_seclendingbalance(A1768,"",10000)</f>
        <v>25.4009</v>
      </c>
      <c r="N1768" s="17">
        <f>[1]!s_val_ev(A1768,"",100000000)</f>
        <v>33.228339200000001</v>
      </c>
      <c r="O1768" s="17">
        <f>[1]!share_freesharesmv(A1768,"",100000000)</f>
        <v>21.0276277386</v>
      </c>
      <c r="P1768" s="17">
        <f ca="1">[1]!s_dq_amount_btin(A1768,TODAY()-1,100000000)</f>
        <v>0.40672612000000002</v>
      </c>
      <c r="Q1768" s="17">
        <f ca="1">[1]!s_dq_turn(A1768,TODAY()-1)</f>
        <v>1.2814984300254313</v>
      </c>
      <c r="R1768" s="2">
        <f>[1]!s_pq_amount(A1768,"20260101","",100000000)</f>
        <v>115.95666744</v>
      </c>
      <c r="S1768" s="2">
        <f>[1]!s_pq_avgamount(A1768,"20260101","",100000000)</f>
        <v>1.0638226370642201</v>
      </c>
      <c r="T1768" s="17">
        <f>[1]!s_ipo_dilutedpe(A1768)</f>
        <v>22.99</v>
      </c>
      <c r="U1768" s="12">
        <f>[1]!s_ipo_collection_total(A1768,100000000)</f>
        <v>5.0467399999999998</v>
      </c>
      <c r="V1768" s="18">
        <f>[1]!s_val_pe_ttm(A1768,"")</f>
        <v>123.23685455322266</v>
      </c>
    </row>
    <row r="1769" spans="1:22" x14ac:dyDescent="0.3">
      <c r="A1769" s="12" t="s">
        <v>4079</v>
      </c>
      <c r="B1769" s="12" t="s">
        <v>4080</v>
      </c>
      <c r="C1769" s="16" t="str">
        <f>[1]!s_info_mkt(A1769)</f>
        <v>主板</v>
      </c>
      <c r="D1769" s="16" t="str">
        <f>[1]!s_ipo_listeddate(A1769)</f>
        <v>1996-10-03</v>
      </c>
      <c r="E1769" s="16" t="str">
        <f>[1]!s_info_industry_csrc2023(A1769,"",3)</f>
        <v>商务服务业</v>
      </c>
      <c r="F1769" s="16">
        <f>[1]!s_is(A1769,83,"FY","YTD","20251231",1,"",100000000)</f>
        <v>3371.1687087890996</v>
      </c>
      <c r="G1769" s="16">
        <f>[1]!s_is(A1769,83,"FY","YTD","20241231",1,"",100000000)</f>
        <v>3544.3960968632</v>
      </c>
      <c r="H1769" s="16">
        <f>[1]!s_is(A1769,61,"FY","YTD","20251231",1,"",100000000)</f>
        <v>5.0905788354999997</v>
      </c>
      <c r="I1769" s="16">
        <f>[1]!s_is(A1769,61,"FY","YTD","20241231",1,"",100000000)</f>
        <v>6.2566275829999993</v>
      </c>
      <c r="J1769" s="16">
        <f>[1]!s_fa_roe(A1769,"20251231")</f>
        <v>1.5389999999999999</v>
      </c>
      <c r="K1769" s="16">
        <f>[1]!s_stmnote_rdexp(A1769,"20251231",1,10000)</f>
        <v>8709.6139129999992</v>
      </c>
      <c r="L1769" s="16">
        <f>[1]!s_margin_tradingbalance(A1769,"",10000)</f>
        <v>63541.415200000003</v>
      </c>
      <c r="M1769" s="16">
        <f>[1]!s_margin_seclendingbalance(A1769,"",10000)</f>
        <v>32.3536</v>
      </c>
      <c r="N1769" s="17">
        <f>[1]!s_val_ev(A1769,"",100000000)</f>
        <v>118.42420877379999</v>
      </c>
      <c r="O1769" s="17">
        <f>[1]!share_freesharesmv(A1769,"",100000000)</f>
        <v>71.581337592400004</v>
      </c>
      <c r="P1769" s="17">
        <f ca="1">[1]!s_dq_amount_btin(A1769,TODAY()-1,100000000)</f>
        <v>0.63381414000000003</v>
      </c>
      <c r="Q1769" s="17">
        <f ca="1">[1]!s_dq_turn(A1769,TODAY()-1)</f>
        <v>0.53589355902322289</v>
      </c>
      <c r="R1769" s="2">
        <f>[1]!s_pq_amount(A1769,"20260101","",100000000)</f>
        <v>224.60309273999999</v>
      </c>
      <c r="S1769" s="2">
        <f>[1]!s_pq_avgamount(A1769,"20260101","",100000000)</f>
        <v>2.0605788324770642</v>
      </c>
      <c r="T1769" s="17">
        <f>[1]!s_ipo_dilutedpe(A1769)</f>
        <v>14.68</v>
      </c>
      <c r="U1769" s="12">
        <f>[1]!s_ipo_collection_total(A1769,100000000)</f>
        <v>1.0680000000000001</v>
      </c>
      <c r="V1769" s="18">
        <f>[1]!s_val_pe_ttm(A1769,"")</f>
        <v>34.644142150878906</v>
      </c>
    </row>
    <row r="1770" spans="1:22" x14ac:dyDescent="0.3">
      <c r="A1770" s="12" t="s">
        <v>4081</v>
      </c>
      <c r="B1770" s="12" t="s">
        <v>4082</v>
      </c>
      <c r="C1770" s="16" t="str">
        <f>[1]!s_info_mkt(A1770)</f>
        <v>主板</v>
      </c>
      <c r="D1770" s="16" t="str">
        <f>[1]!s_ipo_listeddate(A1770)</f>
        <v>2011-02-25</v>
      </c>
      <c r="E1770" s="16" t="str">
        <f>[1]!s_info_industry_csrc2023(A1770,"",3)</f>
        <v>专用设备制造业</v>
      </c>
      <c r="F1770" s="16">
        <f>[1]!s_is(A1770,83,"FY","YTD","20251231",1,"",100000000)</f>
        <v>10.7730280442</v>
      </c>
      <c r="G1770" s="16">
        <f>[1]!s_is(A1770,83,"FY","YTD","20241231",1,"",100000000)</f>
        <v>14.482062683900001</v>
      </c>
      <c r="H1770" s="16">
        <f>[1]!s_is(A1770,61,"FY","YTD","20251231",1,"",100000000)</f>
        <v>-1.3958167190000002</v>
      </c>
      <c r="I1770" s="16">
        <f>[1]!s_is(A1770,61,"FY","YTD","20241231",1,"",100000000)</f>
        <v>0.2228195268</v>
      </c>
      <c r="J1770" s="16">
        <f>[1]!s_fa_roe(A1770,"20251231")</f>
        <v>-5.4489000000000001</v>
      </c>
      <c r="K1770" s="16">
        <f>[1]!s_stmnote_rdexp(A1770,"20251231",1,10000)</f>
        <v>4156.4415360000003</v>
      </c>
      <c r="L1770" s="16">
        <f>[1]!s_margin_tradingbalance(A1770,"",10000)</f>
        <v>0</v>
      </c>
      <c r="M1770" s="16">
        <f>[1]!s_margin_seclendingbalance(A1770,"",10000)</f>
        <v>0</v>
      </c>
      <c r="N1770" s="17">
        <f>[1]!s_val_ev(A1770,"",100000000)</f>
        <v>23.8429470996</v>
      </c>
      <c r="O1770" s="17">
        <f>[1]!share_freesharesmv(A1770,"",100000000)</f>
        <v>13.4493576996</v>
      </c>
      <c r="P1770" s="17">
        <f ca="1">[1]!s_dq_amount_btin(A1770,TODAY()-1,100000000)</f>
        <v>0.31820620999999999</v>
      </c>
      <c r="Q1770" s="17">
        <f ca="1">[1]!s_dq_turn(A1770,TODAY()-1)</f>
        <v>1.8494147207275859</v>
      </c>
      <c r="R1770" s="2">
        <f>[1]!s_pq_amount(A1770,"20260101","",100000000)</f>
        <v>55.619735509999998</v>
      </c>
      <c r="S1770" s="2">
        <f>[1]!s_pq_avgamount(A1770,"20260101","",100000000)</f>
        <v>0.51027280284403664</v>
      </c>
      <c r="T1770" s="17">
        <f>[1]!s_ipo_dilutedpe(A1770)</f>
        <v>95.83</v>
      </c>
      <c r="U1770" s="12">
        <f>[1]!s_ipo_collection_total(A1770,100000000)</f>
        <v>9.43</v>
      </c>
      <c r="V1770" s="18">
        <f>[1]!s_val_pe_ttm(A1770,"")</f>
        <v>-15.347681045532227</v>
      </c>
    </row>
    <row r="1771" spans="1:22" x14ac:dyDescent="0.3">
      <c r="A1771" s="12" t="s">
        <v>4083</v>
      </c>
      <c r="B1771" s="12" t="s">
        <v>4084</v>
      </c>
      <c r="C1771" s="16" t="str">
        <f>[1]!s_info_mkt(A1771)</f>
        <v>科创板</v>
      </c>
      <c r="D1771" s="16" t="str">
        <f>[1]!s_ipo_listeddate(A1771)</f>
        <v>2019-12-11</v>
      </c>
      <c r="E1771" s="16" t="str">
        <f>[1]!s_info_industry_csrc2023(A1771,"",3)</f>
        <v>通用设备制造业</v>
      </c>
      <c r="F1771" s="16">
        <f>[1]!s_is(A1771,83,"FY","YTD","20251231",1,"",100000000)</f>
        <v>5.1004106779000002</v>
      </c>
      <c r="G1771" s="16">
        <f>[1]!s_is(A1771,83,"FY","YTD","20241231",1,"",100000000)</f>
        <v>6.9921668961000005</v>
      </c>
      <c r="H1771" s="16">
        <f>[1]!s_is(A1771,61,"FY","YTD","20251231",1,"",100000000)</f>
        <v>-0.80831846819999997</v>
      </c>
      <c r="I1771" s="16">
        <f>[1]!s_is(A1771,61,"FY","YTD","20241231",1,"",100000000)</f>
        <v>0.45198371270000004</v>
      </c>
      <c r="J1771" s="16">
        <f>[1]!s_fa_roe(A1771,"20251231")</f>
        <v>-9.0374999999999996</v>
      </c>
      <c r="K1771" s="16">
        <f>[1]!s_stmnote_rdexp(A1771,"20251231",1,10000)</f>
        <v>4211.8681289999995</v>
      </c>
      <c r="L1771" s="16">
        <f>[1]!s_margin_tradingbalance(A1771,"",10000)</f>
        <v>36503.3724</v>
      </c>
      <c r="M1771" s="16">
        <f>[1]!s_margin_seclendingbalance(A1771,"",10000)</f>
        <v>0</v>
      </c>
      <c r="N1771" s="17">
        <f>[1]!s_val_ev(A1771,"",100000000)</f>
        <v>64.061435900000006</v>
      </c>
      <c r="O1771" s="17">
        <f>[1]!share_freesharesmv(A1771,"",100000000)</f>
        <v>52.146718249999999</v>
      </c>
      <c r="P1771" s="17">
        <f ca="1">[1]!s_dq_amount_btin(A1771,TODAY()-1,100000000)</f>
        <v>4.1174318799999998</v>
      </c>
      <c r="Q1771" s="17">
        <f ca="1">[1]!s_dq_turn(A1771,TODAY()-1)</f>
        <v>6.3609774628857494</v>
      </c>
      <c r="R1771" s="2">
        <f>[1]!s_pq_amount(A1771,"20260101","",100000000)</f>
        <v>177.84664380000001</v>
      </c>
      <c r="S1771" s="2">
        <f>[1]!s_pq_avgamount(A1771,"20260101","",100000000)</f>
        <v>1.631620585321101</v>
      </c>
      <c r="T1771" s="17">
        <f>[1]!s_ipo_dilutedpe(A1771)</f>
        <v>44.67</v>
      </c>
      <c r="U1771" s="12">
        <f>[1]!s_ipo_collection_total(A1771,100000000)</f>
        <v>5.0934239999999997</v>
      </c>
      <c r="V1771" s="18">
        <f>[1]!s_val_pe_ttm(A1771,"")</f>
        <v>-110.37123870849609</v>
      </c>
    </row>
    <row r="1772" spans="1:22" x14ac:dyDescent="0.3">
      <c r="A1772" s="12" t="s">
        <v>4085</v>
      </c>
      <c r="B1772" s="12" t="s">
        <v>4086</v>
      </c>
      <c r="C1772" s="16" t="str">
        <f>[1]!s_info_mkt(A1772)</f>
        <v>主板</v>
      </c>
      <c r="D1772" s="16" t="str">
        <f>[1]!s_ipo_listeddate(A1772)</f>
        <v>1993-05-07</v>
      </c>
      <c r="E1772" s="16" t="str">
        <f>[1]!s_info_industry_csrc2023(A1772,"",3)</f>
        <v>化学原料和化学制品制造业</v>
      </c>
      <c r="F1772" s="16">
        <f>[1]!s_is(A1772,83,"FY","YTD","20251231",1,"",100000000)</f>
        <v>16.595749039099999</v>
      </c>
      <c r="G1772" s="16">
        <f>[1]!s_is(A1772,83,"FY","YTD","20241231",1,"",100000000)</f>
        <v>20.371220038400001</v>
      </c>
      <c r="H1772" s="16">
        <f>[1]!s_is(A1772,61,"FY","YTD","20251231",1,"",100000000)</f>
        <v>-2.3035006103</v>
      </c>
      <c r="I1772" s="16">
        <f>[1]!s_is(A1772,61,"FY","YTD","20241231",1,"",100000000)</f>
        <v>-0.62542274499999995</v>
      </c>
      <c r="J1772" s="16">
        <f>[1]!s_fa_roe(A1772,"20251231")</f>
        <v>-19.2471</v>
      </c>
      <c r="K1772" s="16">
        <f>[1]!s_stmnote_rdexp(A1772,"20251231",1,10000)</f>
        <v>537.18508099999997</v>
      </c>
      <c r="L1772" s="16">
        <f>[1]!s_margin_tradingbalance(A1772,"",10000)</f>
        <v>0</v>
      </c>
      <c r="M1772" s="16">
        <f>[1]!s_margin_seclendingbalance(A1772,"",10000)</f>
        <v>0</v>
      </c>
      <c r="N1772" s="17">
        <f>[1]!s_val_ev(A1772,"",100000000)</f>
        <v>143.32813316900001</v>
      </c>
      <c r="O1772" s="17">
        <f>[1]!share_freesharesmv(A1772,"",100000000)</f>
        <v>120.24472736900002</v>
      </c>
      <c r="P1772" s="17">
        <f ca="1">[1]!s_dq_amount_btin(A1772,TODAY()-1,100000000)</f>
        <v>12.025022079999999</v>
      </c>
      <c r="Q1772" s="17">
        <f ca="1">[1]!s_dq_turn(A1772,TODAY()-1)</f>
        <v>9.054103543943242</v>
      </c>
      <c r="R1772" s="2">
        <f>[1]!s_pq_amount(A1772,"20260101","",100000000)</f>
        <v>1149.6243087</v>
      </c>
      <c r="S1772" s="2">
        <f>[1]!s_pq_avgamount(A1772,"20260101","",100000000)</f>
        <v>10.547012006422017</v>
      </c>
      <c r="T1772" s="17">
        <f>[1]!s_ipo_dilutedpe(A1772)</f>
        <v>0</v>
      </c>
      <c r="U1772" s="12">
        <f>[1]!s_ipo_collection_total(A1772,100000000)</f>
        <v>8.0299999999999996E-2</v>
      </c>
      <c r="V1772" s="18">
        <f>[1]!s_val_pe_ttm(A1772,"")</f>
        <v>-58.627231597900391</v>
      </c>
    </row>
    <row r="1773" spans="1:22" x14ac:dyDescent="0.3">
      <c r="A1773" s="12" t="s">
        <v>4087</v>
      </c>
      <c r="B1773" s="12" t="s">
        <v>4088</v>
      </c>
      <c r="C1773" s="16" t="str">
        <f>[1]!s_info_mkt(A1773)</f>
        <v>科创板</v>
      </c>
      <c r="D1773" s="16" t="str">
        <f>[1]!s_ipo_listeddate(A1773)</f>
        <v>2022-07-15</v>
      </c>
      <c r="E1773" s="16" t="str">
        <f>[1]!s_info_industry_csrc2023(A1773,"",3)</f>
        <v>计算机、通信和其他电子设备制造业</v>
      </c>
      <c r="F1773" s="16">
        <f>[1]!s_is(A1773,83,"FY","YTD","20251231",1,"",100000000)</f>
        <v>18.4157519181</v>
      </c>
      <c r="G1773" s="16">
        <f>[1]!s_is(A1773,83,"FY","YTD","20241231",1,"",100000000)</f>
        <v>18.1903397978</v>
      </c>
      <c r="H1773" s="16">
        <f>[1]!s_is(A1773,61,"FY","YTD","20251231",1,"",100000000)</f>
        <v>14.1545500576</v>
      </c>
      <c r="I1773" s="16">
        <f>[1]!s_is(A1773,61,"FY","YTD","20241231",1,"",100000000)</f>
        <v>3.0009793222000001</v>
      </c>
      <c r="J1773" s="16">
        <f>[1]!s_fa_roe(A1773,"20251231")</f>
        <v>30.519100000000002</v>
      </c>
      <c r="K1773" s="16">
        <f>[1]!s_stmnote_rdexp(A1773,"20251231",1,10000)</f>
        <v>16931.740625999999</v>
      </c>
      <c r="L1773" s="16">
        <f>[1]!s_margin_tradingbalance(A1773,"",10000)</f>
        <v>64101.860800000002</v>
      </c>
      <c r="M1773" s="16">
        <f>[1]!s_margin_seclendingbalance(A1773,"",10000)</f>
        <v>335.37279999999998</v>
      </c>
      <c r="N1773" s="17">
        <f>[1]!s_val_ev(A1773,"",100000000)</f>
        <v>228.46123008000001</v>
      </c>
      <c r="O1773" s="17">
        <f>[1]!share_freesharesmv(A1773,"",100000000)</f>
        <v>85.735266559999985</v>
      </c>
      <c r="P1773" s="17">
        <f ca="1">[1]!s_dq_amount_btin(A1773,TODAY()-1,100000000)</f>
        <v>7.4733808100000001</v>
      </c>
      <c r="Q1773" s="17">
        <f ca="1">[1]!s_dq_turn(A1773,TODAY()-1)</f>
        <v>3.3098943209541876</v>
      </c>
      <c r="R1773" s="2">
        <f>[1]!s_pq_amount(A1773,"20260101","",100000000)</f>
        <v>447.83810706999998</v>
      </c>
      <c r="S1773" s="2">
        <f>[1]!s_pq_avgamount(A1773,"20260101","",100000000)</f>
        <v>4.1086064868807339</v>
      </c>
      <c r="T1773" s="17">
        <f>[1]!s_ipo_dilutedpe(A1773)</f>
        <v>56.41</v>
      </c>
      <c r="U1773" s="12">
        <f>[1]!s_ipo_collection_total(A1773,100000000)</f>
        <v>27.498000000000001</v>
      </c>
      <c r="V1773" s="18">
        <f>[1]!s_val_pe_ttm(A1773,"")</f>
        <v>16.740818023681641</v>
      </c>
    </row>
    <row r="1774" spans="1:22" x14ac:dyDescent="0.3">
      <c r="A1774" s="12" t="s">
        <v>4089</v>
      </c>
      <c r="B1774" s="12" t="s">
        <v>4090</v>
      </c>
      <c r="C1774" s="16" t="str">
        <f>[1]!s_info_mkt(A1774)</f>
        <v>创业板</v>
      </c>
      <c r="D1774" s="16" t="str">
        <f>[1]!s_ipo_listeddate(A1774)</f>
        <v>2023-03-28</v>
      </c>
      <c r="E1774" s="16" t="str">
        <f>[1]!s_info_industry_csrc2023(A1774,"",3)</f>
        <v>计算机、通信和其他电子设备制造业</v>
      </c>
      <c r="F1774" s="16">
        <f>[1]!s_is(A1774,83,"FY","YTD","20251231",1,"",100000000)</f>
        <v>1.9967198030000002</v>
      </c>
      <c r="G1774" s="16">
        <f>[1]!s_is(A1774,83,"FY","YTD","20241231",1,"",100000000)</f>
        <v>1.6957910299000001</v>
      </c>
      <c r="H1774" s="16">
        <f>[1]!s_is(A1774,61,"FY","YTD","20251231",1,"",100000000)</f>
        <v>0.1901638729</v>
      </c>
      <c r="I1774" s="16">
        <f>[1]!s_is(A1774,61,"FY","YTD","20241231",1,"",100000000)</f>
        <v>0.17898018260000001</v>
      </c>
      <c r="J1774" s="16">
        <f>[1]!s_fa_roe(A1774,"20251231")</f>
        <v>1.8140000000000001</v>
      </c>
      <c r="K1774" s="16">
        <f>[1]!s_stmnote_rdexp(A1774,"20251231",1,10000)</f>
        <v>1997.3880670000001</v>
      </c>
      <c r="L1774" s="16">
        <f>[1]!s_margin_tradingbalance(A1774,"",10000)</f>
        <v>5400.8702000000003</v>
      </c>
      <c r="M1774" s="16">
        <f>[1]!s_margin_seclendingbalance(A1774,"",10000)</f>
        <v>0</v>
      </c>
      <c r="N1774" s="17">
        <f>[1]!s_val_ev(A1774,"",100000000)</f>
        <v>30.122299999999999</v>
      </c>
      <c r="O1774" s="17">
        <f>[1]!share_freesharesmv(A1774,"",100000000)</f>
        <v>8.8594994547999999</v>
      </c>
      <c r="P1774" s="17">
        <f ca="1">[1]!s_dq_amount_btin(A1774,TODAY()-1,100000000)</f>
        <v>1.47292489</v>
      </c>
      <c r="Q1774" s="17">
        <f ca="1">[1]!s_dq_turn(A1774,TODAY()-1)</f>
        <v>14.890420642368815</v>
      </c>
      <c r="R1774" s="2">
        <f>[1]!s_pq_amount(A1774,"20260101","",100000000)</f>
        <v>76.980226979999998</v>
      </c>
      <c r="S1774" s="2">
        <f>[1]!s_pq_avgamount(A1774,"20260101","",100000000)</f>
        <v>0.70624061449541287</v>
      </c>
      <c r="T1774" s="17">
        <f>[1]!s_ipo_dilutedpe(A1774)</f>
        <v>22.61</v>
      </c>
      <c r="U1774" s="12">
        <f>[1]!s_ipo_collection_total(A1774,100000000)</f>
        <v>6.7766250000000001</v>
      </c>
      <c r="V1774" s="18">
        <f>[1]!s_val_pe_ttm(A1774,"")</f>
        <v>170.67990112304688</v>
      </c>
    </row>
    <row r="1775" spans="1:22" x14ac:dyDescent="0.3">
      <c r="A1775" s="12" t="s">
        <v>4091</v>
      </c>
      <c r="B1775" s="12" t="s">
        <v>4092</v>
      </c>
      <c r="C1775" s="16" t="str">
        <f>[1]!s_info_mkt(A1775)</f>
        <v>创业板</v>
      </c>
      <c r="D1775" s="16" t="str">
        <f>[1]!s_ipo_listeddate(A1775)</f>
        <v>2014-10-30</v>
      </c>
      <c r="E1775" s="16" t="str">
        <f>[1]!s_info_industry_csrc2023(A1775,"",3)</f>
        <v>医药制造业</v>
      </c>
      <c r="F1775" s="16">
        <f>[1]!s_is(A1775,83,"FY","YTD","20251231",1,"",100000000)</f>
        <v>13.555073244700001</v>
      </c>
      <c r="G1775" s="16">
        <f>[1]!s_is(A1775,83,"FY","YTD","20241231",1,"",100000000)</f>
        <v>16.5893197539</v>
      </c>
      <c r="H1775" s="16">
        <f>[1]!s_is(A1775,61,"FY","YTD","20251231",1,"",100000000)</f>
        <v>1.8987417606000001</v>
      </c>
      <c r="I1775" s="16">
        <f>[1]!s_is(A1775,61,"FY","YTD","20241231",1,"",100000000)</f>
        <v>5.3263534743000003</v>
      </c>
      <c r="J1775" s="16">
        <f>[1]!s_fa_roe(A1775,"20251231")</f>
        <v>4.7908999999999997</v>
      </c>
      <c r="K1775" s="16">
        <f>[1]!s_stmnote_rdexp(A1775,"20251231",1,10000)</f>
        <v>18173.173441999999</v>
      </c>
      <c r="L1775" s="16">
        <f>[1]!s_margin_tradingbalance(A1775,"",10000)</f>
        <v>18720.952600000001</v>
      </c>
      <c r="M1775" s="16">
        <f>[1]!s_margin_seclendingbalance(A1775,"",10000)</f>
        <v>46.555999999999997</v>
      </c>
      <c r="N1775" s="17">
        <f>[1]!s_val_ev(A1775,"",100000000)</f>
        <v>66.487398415199991</v>
      </c>
      <c r="O1775" s="17">
        <f>[1]!share_freesharesmv(A1775,"",100000000)</f>
        <v>29.766142942199998</v>
      </c>
      <c r="P1775" s="17">
        <f ca="1">[1]!s_dq_amount_btin(A1775,TODAY()-1,100000000)</f>
        <v>0.33009100000000002</v>
      </c>
      <c r="Q1775" s="17">
        <f ca="1">[1]!s_dq_turn(A1775,TODAY()-1)</f>
        <v>0.68415641614555212</v>
      </c>
      <c r="R1775" s="2">
        <f>[1]!s_pq_amount(A1775,"20260101","",100000000)</f>
        <v>83.398795460000002</v>
      </c>
      <c r="S1775" s="2">
        <f>[1]!s_pq_avgamount(A1775,"20260101","",100000000)</f>
        <v>0.76512656385321098</v>
      </c>
      <c r="T1775" s="17">
        <f>[1]!s_ipo_dilutedpe(A1775)</f>
        <v>10.07</v>
      </c>
      <c r="U1775" s="12">
        <f>[1]!s_ipo_collection_total(A1775,100000000)</f>
        <v>4.4549519999999996</v>
      </c>
      <c r="V1775" s="18">
        <f>[1]!s_val_pe_ttm(A1775,"")</f>
        <v>31.328872680664063</v>
      </c>
    </row>
    <row r="1776" spans="1:22" x14ac:dyDescent="0.3">
      <c r="A1776" s="12" t="s">
        <v>4093</v>
      </c>
      <c r="B1776" s="12" t="s">
        <v>4094</v>
      </c>
      <c r="C1776" s="16" t="str">
        <f>[1]!s_info_mkt(A1776)</f>
        <v>创业板</v>
      </c>
      <c r="D1776" s="16" t="str">
        <f>[1]!s_ipo_listeddate(A1776)</f>
        <v>2023-05-05</v>
      </c>
      <c r="E1776" s="16" t="str">
        <f>[1]!s_info_industry_csrc2023(A1776,"",3)</f>
        <v>卫生</v>
      </c>
      <c r="F1776" s="16">
        <f>[1]!s_is(A1776,83,"FY","YTD","20251231",1,"",100000000)</f>
        <v>17.251253458099999</v>
      </c>
      <c r="G1776" s="16">
        <f>[1]!s_is(A1776,83,"FY","YTD","20241231",1,"",100000000)</f>
        <v>14.293937380799999</v>
      </c>
      <c r="H1776" s="16">
        <f>[1]!s_is(A1776,61,"FY","YTD","20251231",1,"",100000000)</f>
        <v>0.84182769680000002</v>
      </c>
      <c r="I1776" s="16">
        <f>[1]!s_is(A1776,61,"FY","YTD","20241231",1,"",100000000)</f>
        <v>1.0503053239</v>
      </c>
      <c r="J1776" s="16">
        <f>[1]!s_fa_roe(A1776,"20251231")</f>
        <v>3.6278999999999999</v>
      </c>
      <c r="K1776" s="16">
        <f>[1]!s_stmnote_rdexp(A1776,"20251231",1,10000)</f>
        <v>0</v>
      </c>
      <c r="L1776" s="16">
        <f>[1]!s_margin_tradingbalance(A1776,"",10000)</f>
        <v>61217.582799999996</v>
      </c>
      <c r="M1776" s="16">
        <f>[1]!s_margin_seclendingbalance(A1776,"",10000)</f>
        <v>110.05800000000001</v>
      </c>
      <c r="N1776" s="17">
        <f>[1]!s_val_ev(A1776,"",100000000)</f>
        <v>111.5213547618</v>
      </c>
      <c r="O1776" s="17">
        <f>[1]!share_freesharesmv(A1776,"",100000000)</f>
        <v>70.782780553799995</v>
      </c>
      <c r="P1776" s="17">
        <f ca="1">[1]!s_dq_amount_btin(A1776,TODAY()-1,100000000)</f>
        <v>2.7560381999999999</v>
      </c>
      <c r="Q1776" s="17">
        <f ca="1">[1]!s_dq_turn(A1776,TODAY()-1)</f>
        <v>2.4591286438885578</v>
      </c>
      <c r="R1776" s="2">
        <f>[1]!s_pq_amount(A1776,"20260101","",100000000)</f>
        <v>1145.7537546399999</v>
      </c>
      <c r="S1776" s="2">
        <f>[1]!s_pq_avgamount(A1776,"20260101","",100000000)</f>
        <v>10.511502336146789</v>
      </c>
      <c r="T1776" s="17">
        <f>[1]!s_ipo_dilutedpe(A1776)</f>
        <v>90.07</v>
      </c>
      <c r="U1776" s="12">
        <f>[1]!s_ipo_collection_total(A1776,100000000)</f>
        <v>11.725418400000001</v>
      </c>
      <c r="V1776" s="18">
        <f>[1]!s_val_pe_ttm(A1776,"")</f>
        <v>183.11126708984375</v>
      </c>
    </row>
    <row r="1777" spans="1:22" x14ac:dyDescent="0.3">
      <c r="A1777" s="12" t="s">
        <v>4095</v>
      </c>
      <c r="B1777" s="12" t="s">
        <v>4096</v>
      </c>
      <c r="C1777" s="16" t="str">
        <f>[1]!s_info_mkt(A1777)</f>
        <v>主板</v>
      </c>
      <c r="D1777" s="16" t="str">
        <f>[1]!s_ipo_listeddate(A1777)</f>
        <v>1990-12-19</v>
      </c>
      <c r="E1777" s="16" t="str">
        <f>[1]!s_info_industry_csrc2023(A1777,"",3)</f>
        <v>计算机、通信和其他电子设备制造业</v>
      </c>
      <c r="F1777" s="16">
        <f>[1]!s_is(A1777,83,"FY","YTD","20251231",1,"",100000000)</f>
        <v>49.392584493800001</v>
      </c>
      <c r="G1777" s="16">
        <f>[1]!s_is(A1777,83,"FY","YTD","20241231",1,"",100000000)</f>
        <v>34.816544889100001</v>
      </c>
      <c r="H1777" s="16">
        <f>[1]!s_is(A1777,61,"FY","YTD","20251231",1,"",100000000)</f>
        <v>4.7219776455</v>
      </c>
      <c r="I1777" s="16">
        <f>[1]!s_is(A1777,61,"FY","YTD","20241231",1,"",100000000)</f>
        <v>2.5738989546000002</v>
      </c>
      <c r="J1777" s="16">
        <f>[1]!s_fa_roe(A1777,"20251231")</f>
        <v>10.8057</v>
      </c>
      <c r="K1777" s="16">
        <f>[1]!s_stmnote_rdexp(A1777,"20251231",1,10000)</f>
        <v>25690.08928</v>
      </c>
      <c r="L1777" s="16">
        <f>[1]!s_margin_tradingbalance(A1777,"",10000)</f>
        <v>250861.34299999999</v>
      </c>
      <c r="M1777" s="16">
        <f>[1]!s_margin_seclendingbalance(A1777,"",10000)</f>
        <v>617.904</v>
      </c>
      <c r="N1777" s="17">
        <f>[1]!s_val_ev(A1777,"",100000000)</f>
        <v>615.41897572800008</v>
      </c>
      <c r="O1777" s="17">
        <f>[1]!share_freesharesmv(A1777,"",100000000)</f>
        <v>426.43083801599988</v>
      </c>
      <c r="P1777" s="17">
        <f ca="1">[1]!s_dq_amount_btin(A1777,TODAY()-1,100000000)</f>
        <v>36.082187009999998</v>
      </c>
      <c r="Q1777" s="17">
        <f ca="1">[1]!s_dq_turn(A1777,TODAY()-1)</f>
        <v>6.0115497099808657</v>
      </c>
      <c r="R1777" s="2">
        <f>[1]!s_pq_amount(A1777,"20260101","",100000000)</f>
        <v>2388.30010378</v>
      </c>
      <c r="S1777" s="2">
        <f>[1]!s_pq_avgamount(A1777,"20260101","",100000000)</f>
        <v>21.911010126422021</v>
      </c>
      <c r="T1777" s="17">
        <f>[1]!s_ipo_dilutedpe(A1777)</f>
        <v>0</v>
      </c>
      <c r="U1777" s="12">
        <f>[1]!s_ipo_collection_total(A1777,100000000)</f>
        <v>0</v>
      </c>
      <c r="V1777" s="18">
        <f>[1]!s_val_pe_ttm(A1777,"")</f>
        <v>98.411323547363281</v>
      </c>
    </row>
    <row r="1778" spans="1:22" x14ac:dyDescent="0.3">
      <c r="A1778" s="12" t="s">
        <v>4097</v>
      </c>
      <c r="B1778" s="12" t="s">
        <v>4098</v>
      </c>
      <c r="C1778" s="16" t="str">
        <f>[1]!s_info_mkt(A1778)</f>
        <v>主板</v>
      </c>
      <c r="D1778" s="16" t="str">
        <f>[1]!s_ipo_listeddate(A1778)</f>
        <v>1996-11-18</v>
      </c>
      <c r="E1778" s="16" t="str">
        <f>[1]!s_info_industry_csrc2023(A1778,"",3)</f>
        <v>房屋建筑业</v>
      </c>
      <c r="F1778" s="16">
        <f>[1]!s_is(A1778,83,"FY","YTD","20251231",1,"",100000000)</f>
        <v>49.8016034467</v>
      </c>
      <c r="G1778" s="16">
        <f>[1]!s_is(A1778,83,"FY","YTD","20241231",1,"",100000000)</f>
        <v>71.272437896200003</v>
      </c>
      <c r="H1778" s="16">
        <f>[1]!s_is(A1778,61,"FY","YTD","20251231",1,"",100000000)</f>
        <v>1.0923523500000001</v>
      </c>
      <c r="I1778" s="16">
        <f>[1]!s_is(A1778,61,"FY","YTD","20241231",1,"",100000000)</f>
        <v>0.61369738210000002</v>
      </c>
      <c r="J1778" s="16">
        <f>[1]!s_fa_roe(A1778,"20251231")</f>
        <v>5.0561999999999996</v>
      </c>
      <c r="K1778" s="16">
        <f>[1]!s_stmnote_rdexp(A1778,"20251231",1,10000)</f>
        <v>2443.6013250000001</v>
      </c>
      <c r="L1778" s="16">
        <f>[1]!s_margin_tradingbalance(A1778,"",10000)</f>
        <v>116801.1253</v>
      </c>
      <c r="M1778" s="16">
        <f>[1]!s_margin_seclendingbalance(A1778,"",10000)</f>
        <v>346.72730000000001</v>
      </c>
      <c r="N1778" s="17">
        <f>[1]!s_val_ev(A1778,"",100000000)</f>
        <v>189.45618400000001</v>
      </c>
      <c r="O1778" s="17">
        <f>[1]!share_freesharesmv(A1778,"",100000000)</f>
        <v>88.907098072999986</v>
      </c>
      <c r="P1778" s="17">
        <f ca="1">[1]!s_dq_amount_btin(A1778,TODAY()-1,100000000)</f>
        <v>4.8841590300000002</v>
      </c>
      <c r="Q1778" s="17">
        <f ca="1">[1]!s_dq_turn(A1778,TODAY()-1)</f>
        <v>4.7340137257044423</v>
      </c>
      <c r="R1778" s="2">
        <f>[1]!s_pq_amount(A1778,"20260101","",100000000)</f>
        <v>771.09067234999998</v>
      </c>
      <c r="S1778" s="2">
        <f>[1]!s_pq_avgamount(A1778,"20260101","",100000000)</f>
        <v>7.074226351834862</v>
      </c>
      <c r="T1778" s="17">
        <f>[1]!s_ipo_dilutedpe(A1778)</f>
        <v>0</v>
      </c>
      <c r="U1778" s="12">
        <f>[1]!s_ipo_collection_total(A1778,100000000)</f>
        <v>1.6883999999999999</v>
      </c>
      <c r="V1778" s="18">
        <f>[1]!s_val_pe_ttm(A1778,"")</f>
        <v>175.03816223144531</v>
      </c>
    </row>
    <row r="1779" spans="1:22" x14ac:dyDescent="0.3">
      <c r="A1779" s="12" t="s">
        <v>4099</v>
      </c>
      <c r="B1779" s="12" t="s">
        <v>4100</v>
      </c>
      <c r="C1779" s="16" t="str">
        <f>[1]!s_info_mkt(A1779)</f>
        <v>创业板</v>
      </c>
      <c r="D1779" s="16" t="str">
        <f>[1]!s_ipo_listeddate(A1779)</f>
        <v>2016-08-08</v>
      </c>
      <c r="E1779" s="16" t="str">
        <f>[1]!s_info_industry_csrc2023(A1779,"",3)</f>
        <v>广播、电视、电影和录音制作业</v>
      </c>
      <c r="F1779" s="16">
        <f>[1]!s_is(A1779,83,"FY","YTD","20251231",1,"",100000000)</f>
        <v>8.3165788523999993</v>
      </c>
      <c r="G1779" s="16">
        <f>[1]!s_is(A1779,83,"FY","YTD","20241231",1,"",100000000)</f>
        <v>6.5391920835000006</v>
      </c>
      <c r="H1779" s="16">
        <f>[1]!s_is(A1779,61,"FY","YTD","20251231",1,"",100000000)</f>
        <v>-1.4462796186000002</v>
      </c>
      <c r="I1779" s="16">
        <f>[1]!s_is(A1779,61,"FY","YTD","20241231",1,"",100000000)</f>
        <v>-1.9245587281000001</v>
      </c>
      <c r="J1779" s="16">
        <f>[1]!s_fa_roe(A1779,"20251231")</f>
        <v>-31.4282</v>
      </c>
      <c r="K1779" s="16">
        <f>[1]!s_stmnote_rdexp(A1779,"20251231",1,10000)</f>
        <v>0</v>
      </c>
      <c r="L1779" s="16">
        <f>[1]!s_margin_tradingbalance(A1779,"",10000)</f>
        <v>0</v>
      </c>
      <c r="M1779" s="16">
        <f>[1]!s_margin_seclendingbalance(A1779,"",10000)</f>
        <v>0</v>
      </c>
      <c r="N1779" s="17">
        <f>[1]!s_val_ev(A1779,"",100000000)</f>
        <v>53.581038165200006</v>
      </c>
      <c r="O1779" s="17">
        <f>[1]!share_freesharesmv(A1779,"",100000000)</f>
        <v>21.186207578400001</v>
      </c>
      <c r="P1779" s="17">
        <f ca="1">[1]!s_dq_amount_btin(A1779,TODAY()-1,100000000)</f>
        <v>1.11426885</v>
      </c>
      <c r="Q1779" s="17">
        <f ca="1">[1]!s_dq_turn(A1779,TODAY()-1)</f>
        <v>2.1044947675768704</v>
      </c>
      <c r="R1779" s="2">
        <f>[1]!s_pq_amount(A1779,"20260101","",100000000)</f>
        <v>415.29547080999998</v>
      </c>
      <c r="S1779" s="2">
        <f>[1]!s_pq_avgamount(A1779,"20260101","",100000000)</f>
        <v>3.8100501909174311</v>
      </c>
      <c r="T1779" s="17">
        <f>[1]!s_ipo_dilutedpe(A1779)</f>
        <v>22.98</v>
      </c>
      <c r="U1779" s="12">
        <f>[1]!s_ipo_collection_total(A1779,100000000)</f>
        <v>5.139106</v>
      </c>
      <c r="V1779" s="18">
        <f>[1]!s_val_pe_ttm(A1779,"")</f>
        <v>-24.427921295166016</v>
      </c>
    </row>
    <row r="1780" spans="1:22" x14ac:dyDescent="0.3">
      <c r="A1780" s="12" t="s">
        <v>4101</v>
      </c>
      <c r="B1780" s="12" t="s">
        <v>4102</v>
      </c>
      <c r="C1780" s="16" t="str">
        <f>[1]!s_info_mkt(A1780)</f>
        <v>创业板</v>
      </c>
      <c r="D1780" s="16" t="str">
        <f>[1]!s_ipo_listeddate(A1780)</f>
        <v>2025-01-15</v>
      </c>
      <c r="E1780" s="16" t="str">
        <f>[1]!s_info_industry_csrc2023(A1780,"",3)</f>
        <v>专业技术服务业</v>
      </c>
      <c r="F1780" s="16">
        <f>[1]!s_is(A1780,83,"FY","YTD","20251231",1,"",100000000)</f>
        <v>5.2026169448999999</v>
      </c>
      <c r="G1780" s="16">
        <f>[1]!s_is(A1780,83,"FY","YTD","20241231",1,"",100000000)</f>
        <v>6.6246239072000002</v>
      </c>
      <c r="H1780" s="16">
        <f>[1]!s_is(A1780,61,"FY","YTD","20251231",1,"",100000000)</f>
        <v>0.7506601463</v>
      </c>
      <c r="I1780" s="16">
        <f>[1]!s_is(A1780,61,"FY","YTD","20241231",1,"",100000000)</f>
        <v>1.0788941940000001</v>
      </c>
      <c r="J1780" s="16">
        <f>[1]!s_fa_roe(A1780,"20251231")</f>
        <v>6.6773999999999996</v>
      </c>
      <c r="K1780" s="16">
        <f>[1]!s_stmnote_rdexp(A1780,"20251231",1,10000)</f>
        <v>3060.3212670000003</v>
      </c>
      <c r="L1780" s="16">
        <f>[1]!s_margin_tradingbalance(A1780,"",10000)</f>
        <v>5159.8626999999997</v>
      </c>
      <c r="M1780" s="16">
        <f>[1]!s_margin_seclendingbalance(A1780,"",10000)</f>
        <v>17.059999999999999</v>
      </c>
      <c r="N1780" s="17">
        <f>[1]!s_val_ev(A1780,"",100000000)</f>
        <v>24.050176</v>
      </c>
      <c r="O1780" s="17">
        <f>[1]!share_freesharesmv(A1780,"",100000000)</f>
        <v>14.462975999999999</v>
      </c>
      <c r="P1780" s="17">
        <f ca="1">[1]!s_dq_amount_btin(A1780,TODAY()-1,100000000)</f>
        <v>0.36111716999999999</v>
      </c>
      <c r="Q1780" s="17">
        <f ca="1">[1]!s_dq_turn(A1780,TODAY()-1)</f>
        <v>2.3561754261363634</v>
      </c>
      <c r="R1780" s="2">
        <f>[1]!s_pq_amount(A1780,"20260101","",100000000)</f>
        <v>44.126532439999998</v>
      </c>
      <c r="S1780" s="2">
        <f>[1]!s_pq_avgamount(A1780,"20260101","",100000000)</f>
        <v>0.40483057284403667</v>
      </c>
      <c r="T1780" s="17">
        <f>[1]!s_ipo_dilutedpe(A1780)</f>
        <v>18.28</v>
      </c>
      <c r="U1780" s="12">
        <f>[1]!s_ipo_collection_total(A1780,100000000)</f>
        <v>4.1441600000000003</v>
      </c>
      <c r="V1780" s="18">
        <f>[1]!s_val_pe_ttm(A1780,"")</f>
        <v>36.886363983154297</v>
      </c>
    </row>
    <row r="1781" spans="1:22" x14ac:dyDescent="0.3">
      <c r="A1781" s="12" t="s">
        <v>4103</v>
      </c>
      <c r="B1781" s="12" t="s">
        <v>4104</v>
      </c>
      <c r="C1781" s="16" t="str">
        <f>[1]!s_info_mkt(A1781)</f>
        <v>主板</v>
      </c>
      <c r="D1781" s="16" t="str">
        <f>[1]!s_ipo_listeddate(A1781)</f>
        <v>2000-05-11</v>
      </c>
      <c r="E1781" s="16" t="str">
        <f>[1]!s_info_industry_csrc2023(A1781,"",3)</f>
        <v>计算机、通信和其他电子设备制造业</v>
      </c>
      <c r="F1781" s="16">
        <f>[1]!s_is(A1781,83,"FY","YTD","20251231",1,"",100000000)</f>
        <v>44.165430749999999</v>
      </c>
      <c r="G1781" s="16">
        <f>[1]!s_is(A1781,83,"FY","YTD","20241231",1,"",100000000)</f>
        <v>44.094048677799996</v>
      </c>
      <c r="H1781" s="16">
        <f>[1]!s_is(A1781,61,"FY","YTD","20251231",1,"",100000000)</f>
        <v>-4.9559116517000001</v>
      </c>
      <c r="I1781" s="16">
        <f>[1]!s_is(A1781,61,"FY","YTD","20241231",1,"",100000000)</f>
        <v>-4.0256608498000004</v>
      </c>
      <c r="J1781" s="16">
        <f>[1]!s_fa_roe(A1781,"20251231")</f>
        <v>-39.410800000000002</v>
      </c>
      <c r="K1781" s="16">
        <f>[1]!s_stmnote_rdexp(A1781,"20251231",1,10000)</f>
        <v>27261.236968000001</v>
      </c>
      <c r="L1781" s="16">
        <f>[1]!s_margin_tradingbalance(A1781,"",10000)</f>
        <v>23677.981100000001</v>
      </c>
      <c r="M1781" s="16">
        <f>[1]!s_margin_seclendingbalance(A1781,"",10000)</f>
        <v>60.514000000000003</v>
      </c>
      <c r="N1781" s="17">
        <f>[1]!s_val_ev(A1781,"",100000000)</f>
        <v>180.0178583277</v>
      </c>
      <c r="O1781" s="17">
        <f>[1]!share_freesharesmv(A1781,"",100000000)</f>
        <v>108.02445455040001</v>
      </c>
      <c r="P1781" s="17">
        <f ca="1">[1]!s_dq_amount_btin(A1781,TODAY()-1,100000000)</f>
        <v>22.326828729999999</v>
      </c>
      <c r="Q1781" s="17">
        <f ca="1">[1]!s_dq_turn(A1781,TODAY()-1)</f>
        <v>12.570628198485917</v>
      </c>
      <c r="R1781" s="2">
        <f>[1]!s_pq_amount(A1781,"20260101","",100000000)</f>
        <v>2047.3504327200001</v>
      </c>
      <c r="S1781" s="2">
        <f>[1]!s_pq_avgamount(A1781,"20260101","",100000000)</f>
        <v>18.783031492844035</v>
      </c>
      <c r="T1781" s="17">
        <f>[1]!s_ipo_dilutedpe(A1781)</f>
        <v>29</v>
      </c>
      <c r="U1781" s="12">
        <f>[1]!s_ipo_collection_total(A1781,100000000)</f>
        <v>5.53</v>
      </c>
      <c r="V1781" s="18">
        <f>[1]!s_val_pe_ttm(A1781,"")</f>
        <v>-36.733112335205078</v>
      </c>
    </row>
    <row r="1782" spans="1:22" x14ac:dyDescent="0.3">
      <c r="A1782" s="12" t="s">
        <v>4105</v>
      </c>
      <c r="B1782" s="12" t="s">
        <v>4106</v>
      </c>
      <c r="C1782" s="16" t="str">
        <f>[1]!s_info_mkt(A1782)</f>
        <v>科创板</v>
      </c>
      <c r="D1782" s="16" t="str">
        <f>[1]!s_ipo_listeddate(A1782)</f>
        <v>2020-07-22</v>
      </c>
      <c r="E1782" s="16" t="str">
        <f>[1]!s_info_industry_csrc2023(A1782,"",3)</f>
        <v>软件和信息技术服务业</v>
      </c>
      <c r="F1782" s="16">
        <f>[1]!s_is(A1782,83,"FY","YTD","20251231",1,"",100000000)</f>
        <v>3.5788025476999996</v>
      </c>
      <c r="G1782" s="16">
        <f>[1]!s_is(A1782,83,"FY","YTD","20241231",1,"",100000000)</f>
        <v>5.4883191217999991</v>
      </c>
      <c r="H1782" s="16">
        <f>[1]!s_is(A1782,61,"FY","YTD","20251231",1,"",100000000)</f>
        <v>0.205670092</v>
      </c>
      <c r="I1782" s="16">
        <f>[1]!s_is(A1782,61,"FY","YTD","20241231",1,"",100000000)</f>
        <v>0.8433666514</v>
      </c>
      <c r="J1782" s="16">
        <f>[1]!s_fa_roe(A1782,"20251231")</f>
        <v>1.9420999999999999</v>
      </c>
      <c r="K1782" s="16">
        <f>[1]!s_stmnote_rdexp(A1782,"20251231",1,10000)</f>
        <v>8922.9574659999998</v>
      </c>
      <c r="L1782" s="16">
        <f>[1]!s_margin_tradingbalance(A1782,"",10000)</f>
        <v>21879.2389</v>
      </c>
      <c r="M1782" s="16">
        <f>[1]!s_margin_seclendingbalance(A1782,"",10000)</f>
        <v>27.805</v>
      </c>
      <c r="N1782" s="17">
        <f>[1]!s_val_ev(A1782,"",100000000)</f>
        <v>30.155667484999999</v>
      </c>
      <c r="O1782" s="17">
        <f>[1]!share_freesharesmv(A1782,"",100000000)</f>
        <v>23.770316879999999</v>
      </c>
      <c r="P1782" s="17">
        <f ca="1">[1]!s_dq_amount_btin(A1782,TODAY()-1,100000000)</f>
        <v>0.61696163999999998</v>
      </c>
      <c r="Q1782" s="17">
        <f ca="1">[1]!s_dq_turn(A1782,TODAY()-1)</f>
        <v>2.0522985034499559</v>
      </c>
      <c r="R1782" s="2">
        <f>[1]!s_pq_amount(A1782,"20260101","",100000000)</f>
        <v>108.35751942</v>
      </c>
      <c r="S1782" s="2">
        <f>[1]!s_pq_avgamount(A1782,"20260101","",100000000)</f>
        <v>0.99410568275229361</v>
      </c>
      <c r="T1782" s="17">
        <f>[1]!s_ipo_dilutedpe(A1782)</f>
        <v>48.48</v>
      </c>
      <c r="U1782" s="12">
        <f>[1]!s_ipo_collection_total(A1782,100000000)</f>
        <v>4.8357000000000001</v>
      </c>
      <c r="V1782" s="18">
        <f>[1]!s_val_pe_ttm(A1782,"")</f>
        <v>704.2095947265625</v>
      </c>
    </row>
    <row r="1783" spans="1:22" x14ac:dyDescent="0.3">
      <c r="A1783" s="12" t="s">
        <v>4107</v>
      </c>
      <c r="B1783" s="12" t="s">
        <v>4108</v>
      </c>
      <c r="C1783" s="16" t="str">
        <f>[1]!s_info_mkt(A1783)</f>
        <v>主板</v>
      </c>
      <c r="D1783" s="16" t="str">
        <f>[1]!s_ipo_listeddate(A1783)</f>
        <v>2018-09-17</v>
      </c>
      <c r="E1783" s="16" t="str">
        <f>[1]!s_info_industry_csrc2023(A1783,"",3)</f>
        <v>化学原料和化学制品制造业</v>
      </c>
      <c r="F1783" s="16">
        <f>[1]!s_is(A1783,83,"FY","YTD","20251231",1,"",100000000)</f>
        <v>12.1786158483</v>
      </c>
      <c r="G1783" s="16">
        <f>[1]!s_is(A1783,83,"FY","YTD","20241231",1,"",100000000)</f>
        <v>10.437191242300001</v>
      </c>
      <c r="H1783" s="16">
        <f>[1]!s_is(A1783,61,"FY","YTD","20251231",1,"",100000000)</f>
        <v>0.3899115125</v>
      </c>
      <c r="I1783" s="16">
        <f>[1]!s_is(A1783,61,"FY","YTD","20241231",1,"",100000000)</f>
        <v>-0.38625401119999997</v>
      </c>
      <c r="J1783" s="16">
        <f>[1]!s_fa_roe(A1783,"20251231")</f>
        <v>2.4447999999999999</v>
      </c>
      <c r="K1783" s="16">
        <f>[1]!s_stmnote_rdexp(A1783,"20251231",1,10000)</f>
        <v>4777.214986</v>
      </c>
      <c r="L1783" s="16">
        <f>[1]!s_margin_tradingbalance(A1783,"",10000)</f>
        <v>0</v>
      </c>
      <c r="M1783" s="16">
        <f>[1]!s_margin_seclendingbalance(A1783,"",10000)</f>
        <v>0</v>
      </c>
      <c r="N1783" s="17">
        <f>[1]!s_val_ev(A1783,"",100000000)</f>
        <v>19.7253219547</v>
      </c>
      <c r="O1783" s="17">
        <f>[1]!share_freesharesmv(A1783,"",100000000)</f>
        <v>10.8507457499</v>
      </c>
      <c r="P1783" s="17">
        <f ca="1">[1]!s_dq_amount_btin(A1783,TODAY()-1,100000000)</f>
        <v>0.35016583000000001</v>
      </c>
      <c r="Q1783" s="17">
        <f ca="1">[1]!s_dq_turn(A1783,TODAY()-1)</f>
        <v>1.7826497859327233</v>
      </c>
      <c r="R1783" s="2">
        <f>[1]!s_pq_amount(A1783,"20260101","",100000000)</f>
        <v>48.000322439999998</v>
      </c>
      <c r="S1783" s="2">
        <f>[1]!s_pq_avgamount(A1783,"20260101","",100000000)</f>
        <v>0.44036993064220181</v>
      </c>
      <c r="T1783" s="17">
        <f>[1]!s_ipo_dilutedpe(A1783)</f>
        <v>20.39</v>
      </c>
      <c r="U1783" s="12">
        <f>[1]!s_ipo_collection_total(A1783,100000000)</f>
        <v>5.0860000000000003</v>
      </c>
      <c r="V1783" s="18">
        <f>[1]!s_val_pe_ttm(A1783,"")</f>
        <v>54.766735076904297</v>
      </c>
    </row>
    <row r="1784" spans="1:22" x14ac:dyDescent="0.3">
      <c r="A1784" s="12" t="s">
        <v>4109</v>
      </c>
      <c r="B1784" s="12" t="s">
        <v>4110</v>
      </c>
      <c r="C1784" s="16" t="str">
        <f>[1]!s_info_mkt(A1784)</f>
        <v>主板</v>
      </c>
      <c r="D1784" s="16" t="str">
        <f>[1]!s_ipo_listeddate(A1784)</f>
        <v>2016-04-12</v>
      </c>
      <c r="E1784" s="16" t="str">
        <f>[1]!s_info_industry_csrc2023(A1784,"",3)</f>
        <v>电气机械和器材制造业</v>
      </c>
      <c r="F1784" s="16">
        <f>[1]!s_is(A1784,83,"FY","YTD","20251231",1,"",100000000)</f>
        <v>9.2166182877999994</v>
      </c>
      <c r="G1784" s="16">
        <f>[1]!s_is(A1784,83,"FY","YTD","20241231",1,"",100000000)</f>
        <v>7.0703461387999997</v>
      </c>
      <c r="H1784" s="16">
        <f>[1]!s_is(A1784,61,"FY","YTD","20251231",1,"",100000000)</f>
        <v>0.1153688812</v>
      </c>
      <c r="I1784" s="16">
        <f>[1]!s_is(A1784,61,"FY","YTD","20241231",1,"",100000000)</f>
        <v>0.46131136640000003</v>
      </c>
      <c r="J1784" s="16">
        <f>[1]!s_fa_roe(A1784,"20251231")</f>
        <v>1.4375</v>
      </c>
      <c r="K1784" s="16">
        <f>[1]!s_stmnote_rdexp(A1784,"20251231",1,10000)</f>
        <v>1858.6095969999999</v>
      </c>
      <c r="L1784" s="16">
        <f>[1]!s_margin_tradingbalance(A1784,"",10000)</f>
        <v>0</v>
      </c>
      <c r="M1784" s="16">
        <f>[1]!s_margin_seclendingbalance(A1784,"",10000)</f>
        <v>0</v>
      </c>
      <c r="N1784" s="17">
        <f>[1]!s_val_ev(A1784,"",100000000)</f>
        <v>62.413221958800001</v>
      </c>
      <c r="O1784" s="17">
        <f>[1]!share_freesharesmv(A1784,"",100000000)</f>
        <v>31.729356477599996</v>
      </c>
      <c r="P1784" s="17">
        <f ca="1">[1]!s_dq_amount_btin(A1784,TODAY()-1,100000000)</f>
        <v>1.76781974</v>
      </c>
      <c r="Q1784" s="17">
        <f ca="1">[1]!s_dq_turn(A1784,TODAY()-1)</f>
        <v>2.7906282331486407</v>
      </c>
      <c r="R1784" s="2">
        <f>[1]!s_pq_amount(A1784,"20260101","",100000000)</f>
        <v>136.61192899</v>
      </c>
      <c r="S1784" s="2">
        <f>[1]!s_pq_avgamount(A1784,"20260101","",100000000)</f>
        <v>1.2533204494495414</v>
      </c>
      <c r="T1784" s="17">
        <f>[1]!s_ipo_dilutedpe(A1784)</f>
        <v>21.6</v>
      </c>
      <c r="U1784" s="12">
        <f>[1]!s_ipo_collection_total(A1784,100000000)</f>
        <v>2.6459999999999999</v>
      </c>
      <c r="V1784" s="18">
        <f>[1]!s_val_pe_ttm(A1784,"")</f>
        <v>411.410400390625</v>
      </c>
    </row>
    <row r="1785" spans="1:22" x14ac:dyDescent="0.3">
      <c r="A1785" s="12" t="s">
        <v>4111</v>
      </c>
      <c r="B1785" s="12" t="s">
        <v>48</v>
      </c>
      <c r="C1785" s="16" t="str">
        <f>[1]!s_info_mkt(A1785)</f>
        <v>主板</v>
      </c>
      <c r="D1785" s="16" t="str">
        <f>[1]!s_ipo_listeddate(A1785)</f>
        <v>1997-01-10</v>
      </c>
      <c r="E1785" s="16" t="str">
        <f>[1]!s_info_industry_csrc2023(A1785,"",3)</f>
        <v>商务服务业</v>
      </c>
      <c r="F1785" s="16">
        <f>[1]!s_is(A1785,83,"FY","YTD","20251231",1,"",100000000)</f>
        <v>65.283503161100001</v>
      </c>
      <c r="G1785" s="16">
        <f>[1]!s_is(A1785,83,"FY","YTD","20241231",1,"",100000000)</f>
        <v>56.280908099099996</v>
      </c>
      <c r="H1785" s="16">
        <f>[1]!s_is(A1785,61,"FY","YTD","20251231",1,"",100000000)</f>
        <v>3.7247015354000004</v>
      </c>
      <c r="I1785" s="16">
        <f>[1]!s_is(A1785,61,"FY","YTD","20241231",1,"",100000000)</f>
        <v>3.8417449711000002</v>
      </c>
      <c r="J1785" s="16">
        <f>[1]!s_fa_roe(A1785,"20251231")</f>
        <v>5.0263999999999998</v>
      </c>
      <c r="K1785" s="16">
        <f>[1]!s_stmnote_rdexp(A1785,"20251231",1,10000)</f>
        <v>1907.5101979999999</v>
      </c>
      <c r="L1785" s="16">
        <f>[1]!s_margin_tradingbalance(A1785,"",10000)</f>
        <v>51075.4755</v>
      </c>
      <c r="M1785" s="16">
        <f>[1]!s_margin_seclendingbalance(A1785,"",10000)</f>
        <v>232.37360000000001</v>
      </c>
      <c r="N1785" s="17">
        <f>[1]!s_val_ev(A1785,"",100000000)</f>
        <v>116.31872620280001</v>
      </c>
      <c r="O1785" s="17">
        <f>[1]!share_freesharesmv(A1785,"",100000000)</f>
        <v>41.534352417000001</v>
      </c>
      <c r="P1785" s="17">
        <f ca="1">[1]!s_dq_amount_btin(A1785,TODAY()-1,100000000)</f>
        <v>1.61589844</v>
      </c>
      <c r="Q1785" s="17">
        <f ca="1">[1]!s_dq_turn(A1785,TODAY()-1)</f>
        <v>1.5152290784338223</v>
      </c>
      <c r="R1785" s="2">
        <f>[1]!s_pq_amount(A1785,"20260101","",100000000)</f>
        <v>149.89177749999999</v>
      </c>
      <c r="S1785" s="2">
        <f>[1]!s_pq_avgamount(A1785,"20260101","",100000000)</f>
        <v>1.3751539220183486</v>
      </c>
      <c r="T1785" s="17">
        <f>[1]!s_ipo_dilutedpe(A1785)</f>
        <v>0</v>
      </c>
      <c r="U1785" s="12">
        <f>[1]!s_ipo_collection_total(A1785,100000000)</f>
        <v>1.5922000000000001</v>
      </c>
      <c r="V1785" s="18">
        <f>[1]!s_val_pe_ttm(A1785,"")</f>
        <v>26.861011505126953</v>
      </c>
    </row>
    <row r="1786" spans="1:22" x14ac:dyDescent="0.3">
      <c r="A1786" s="12" t="s">
        <v>4112</v>
      </c>
      <c r="B1786" s="12" t="s">
        <v>4113</v>
      </c>
      <c r="C1786" s="16" t="str">
        <f>[1]!s_info_mkt(A1786)</f>
        <v>主板</v>
      </c>
      <c r="D1786" s="16" t="str">
        <f>[1]!s_ipo_listeddate(A1786)</f>
        <v>2017-03-06</v>
      </c>
      <c r="E1786" s="16" t="str">
        <f>[1]!s_info_industry_csrc2023(A1786,"",3)</f>
        <v>电气机械和器材制造业</v>
      </c>
      <c r="F1786" s="16">
        <f>[1]!s_is(A1786,83,"FY","YTD","20251231",1,"",100000000)</f>
        <v>94.028402149000001</v>
      </c>
      <c r="G1786" s="16">
        <f>[1]!s_is(A1786,83,"FY","YTD","20241231",1,"",100000000)</f>
        <v>81.724864203300001</v>
      </c>
      <c r="H1786" s="16">
        <f>[1]!s_is(A1786,61,"FY","YTD","20251231",1,"",100000000)</f>
        <v>1.4575233181</v>
      </c>
      <c r="I1786" s="16">
        <f>[1]!s_is(A1786,61,"FY","YTD","20241231",1,"",100000000)</f>
        <v>4.3612190461000004</v>
      </c>
      <c r="J1786" s="16">
        <f>[1]!s_fa_roe(A1786,"20251231")</f>
        <v>2.3833000000000002</v>
      </c>
      <c r="K1786" s="16">
        <f>[1]!s_stmnote_rdexp(A1786,"20251231",1,10000)</f>
        <v>112233.749107</v>
      </c>
      <c r="L1786" s="16">
        <f>[1]!s_margin_tradingbalance(A1786,"",10000)</f>
        <v>435729.32689999999</v>
      </c>
      <c r="M1786" s="16">
        <f>[1]!s_margin_seclendingbalance(A1786,"",10000)</f>
        <v>2814.0970000000002</v>
      </c>
      <c r="N1786" s="17">
        <f>[1]!s_val_ev(A1786,"",100000000)</f>
        <v>1044.3088353400001</v>
      </c>
      <c r="O1786" s="17">
        <f>[1]!share_freesharesmv(A1786,"",100000000)</f>
        <v>713.76556987000004</v>
      </c>
      <c r="P1786" s="17">
        <f ca="1">[1]!s_dq_amount_btin(A1786,TODAY()-1,100000000)</f>
        <v>57.27339843</v>
      </c>
      <c r="Q1786" s="17">
        <f ca="1">[1]!s_dq_turn(A1786,TODAY()-1)</f>
        <v>7.0231491080459474</v>
      </c>
      <c r="R1786" s="2">
        <f>[1]!s_pq_amount(A1786,"20260101","",100000000)</f>
        <v>3144.5138429600001</v>
      </c>
      <c r="S1786" s="2">
        <f>[1]!s_pq_avgamount(A1786,"20260101","",100000000)</f>
        <v>28.848750852844038</v>
      </c>
      <c r="T1786" s="17">
        <f>[1]!s_ipo_dilutedpe(A1786)</f>
        <v>22.99</v>
      </c>
      <c r="U1786" s="12">
        <f>[1]!s_ipo_collection_total(A1786,100000000)</f>
        <v>5.4156500000000003</v>
      </c>
      <c r="V1786" s="18">
        <f>[1]!s_val_pe_ttm(A1786,"")</f>
        <v>681.7342529296875</v>
      </c>
    </row>
    <row r="1787" spans="1:22" x14ac:dyDescent="0.3">
      <c r="A1787" s="12" t="s">
        <v>4114</v>
      </c>
      <c r="B1787" s="12" t="s">
        <v>4115</v>
      </c>
      <c r="C1787" s="16" t="str">
        <f>[1]!s_info_mkt(A1787)</f>
        <v>科创板</v>
      </c>
      <c r="D1787" s="16" t="str">
        <f>[1]!s_ipo_listeddate(A1787)</f>
        <v>2020-08-13</v>
      </c>
      <c r="E1787" s="16" t="str">
        <f>[1]!s_info_industry_csrc2023(A1787,"",3)</f>
        <v>医药制造业</v>
      </c>
      <c r="F1787" s="16">
        <f>[1]!s_is(A1787,83,"FY","YTD","20251231",1,"",100000000)</f>
        <v>10.679071377</v>
      </c>
      <c r="G1787" s="16">
        <f>[1]!s_is(A1787,83,"FY","YTD","20241231",1,"",100000000)</f>
        <v>8.4633807224000002</v>
      </c>
      <c r="H1787" s="16">
        <f>[1]!s_is(A1787,61,"FY","YTD","20251231",1,"",100000000)</f>
        <v>0.27872718000000002</v>
      </c>
      <c r="I1787" s="16">
        <f>[1]!s_is(A1787,61,"FY","YTD","20241231",1,"",100000000)</f>
        <v>-3.7888400137000002</v>
      </c>
      <c r="J1787" s="16">
        <f>[1]!s_fa_roe(A1787,"20251231")</f>
        <v>0.56520000000000004</v>
      </c>
      <c r="K1787" s="16">
        <f>[1]!s_stmnote_rdexp(A1787,"20251231",1,10000)</f>
        <v>37116.219177999999</v>
      </c>
      <c r="L1787" s="16">
        <f>[1]!s_margin_tradingbalance(A1787,"",10000)</f>
        <v>27139.280900000002</v>
      </c>
      <c r="M1787" s="16">
        <f>[1]!s_margin_seclendingbalance(A1787,"",10000)</f>
        <v>76.1982</v>
      </c>
      <c r="N1787" s="17">
        <f>[1]!s_val_ev(A1787,"",100000000)</f>
        <v>82.991982832520804</v>
      </c>
      <c r="O1787" s="17">
        <f>[1]!share_freesharesmv(A1787,"",100000000)</f>
        <v>26.0102710689</v>
      </c>
      <c r="P1787" s="17">
        <f ca="1">[1]!s_dq_amount_btin(A1787,TODAY()-1,100000000)</f>
        <v>0.77299823000000001</v>
      </c>
      <c r="Q1787" s="17">
        <f ca="1">[1]!s_dq_turn(A1787,TODAY()-1)</f>
        <v>1.3415485544080061</v>
      </c>
      <c r="R1787" s="2">
        <f>[1]!s_pq_amount(A1787,"20260101","",100000000)</f>
        <v>172.39891890000001</v>
      </c>
      <c r="S1787" s="2">
        <f>[1]!s_pq_avgamount(A1787,"20260101","",100000000)</f>
        <v>1.581641457798165</v>
      </c>
      <c r="T1787" s="17">
        <f>[1]!s_ipo_dilutedpe(A1787)</f>
        <v>0</v>
      </c>
      <c r="U1787" s="12">
        <f>[1]!s_ipo_collection_total(A1787,100000000)</f>
        <v>52.00808</v>
      </c>
      <c r="V1787" s="18">
        <f>[1]!s_val_pe_ttm(A1787,"")</f>
        <v>-12259.69140625</v>
      </c>
    </row>
    <row r="1788" spans="1:22" x14ac:dyDescent="0.3">
      <c r="A1788" s="12" t="s">
        <v>4116</v>
      </c>
      <c r="B1788" s="12" t="s">
        <v>4117</v>
      </c>
      <c r="C1788" s="16" t="str">
        <f>[1]!s_info_mkt(A1788)</f>
        <v>主板</v>
      </c>
      <c r="D1788" s="16" t="str">
        <f>[1]!s_ipo_listeddate(A1788)</f>
        <v>2022-07-01</v>
      </c>
      <c r="E1788" s="16" t="str">
        <f>[1]!s_info_industry_csrc2023(A1788,"",3)</f>
        <v>计算机、通信和其他电子设备制造业</v>
      </c>
      <c r="F1788" s="16">
        <f>[1]!s_is(A1788,83,"FY","YTD","20251231",1,"",100000000)</f>
        <v>107.8910024668</v>
      </c>
      <c r="G1788" s="16">
        <f>[1]!s_is(A1788,83,"FY","YTD","20241231",1,"",100000000)</f>
        <v>47.7254627505</v>
      </c>
      <c r="H1788" s="16">
        <f>[1]!s_is(A1788,61,"FY","YTD","20251231",1,"",100000000)</f>
        <v>6.8832903122999998</v>
      </c>
      <c r="I1788" s="16">
        <f>[1]!s_is(A1788,61,"FY","YTD","20241231",1,"",100000000)</f>
        <v>3.5055374048000001</v>
      </c>
      <c r="J1788" s="16">
        <f>[1]!s_fa_roe(A1788,"20251231")</f>
        <v>23.942699999999999</v>
      </c>
      <c r="K1788" s="16">
        <f>[1]!s_stmnote_rdexp(A1788,"20251231",1,10000)</f>
        <v>29169.346945999998</v>
      </c>
      <c r="L1788" s="16">
        <f>[1]!s_margin_tradingbalance(A1788,"",10000)</f>
        <v>1045439.676</v>
      </c>
      <c r="M1788" s="16">
        <f>[1]!s_margin_seclendingbalance(A1788,"",10000)</f>
        <v>4161.2116999999998</v>
      </c>
      <c r="N1788" s="17">
        <f>[1]!s_val_ev(A1788,"",100000000)</f>
        <v>1615.1410849599999</v>
      </c>
      <c r="O1788" s="17">
        <f>[1]!share_freesharesmv(A1788,"",100000000)</f>
        <v>1032.8435617600001</v>
      </c>
      <c r="P1788" s="17">
        <f ca="1">[1]!s_dq_amount_btin(A1788,TODAY()-1,100000000)</f>
        <v>115.7706374</v>
      </c>
      <c r="Q1788" s="17">
        <f ca="1">[1]!s_dq_turn(A1788,TODAY()-1)</f>
        <v>9.7497932720786835</v>
      </c>
      <c r="R1788" s="2">
        <f>[1]!s_pq_amount(A1788,"20260101","",100000000)</f>
        <v>7026.3077762599996</v>
      </c>
      <c r="S1788" s="2">
        <f>[1]!s_pq_avgamount(A1788,"20260101","",100000000)</f>
        <v>64.461539231743117</v>
      </c>
      <c r="T1788" s="17">
        <f>[1]!s_ipo_dilutedpe(A1788)</f>
        <v>22.99</v>
      </c>
      <c r="U1788" s="12">
        <f>[1]!s_ipo_collection_total(A1788,100000000)</f>
        <v>5.3079999999999998</v>
      </c>
      <c r="V1788" s="18">
        <f>[1]!s_val_pe_ttm(A1788,"")</f>
        <v>39.359104156494141</v>
      </c>
    </row>
    <row r="1789" spans="1:22" x14ac:dyDescent="0.3">
      <c r="A1789" s="12" t="s">
        <v>4118</v>
      </c>
      <c r="B1789" s="12" t="s">
        <v>4119</v>
      </c>
      <c r="C1789" s="16" t="str">
        <f>[1]!s_info_mkt(A1789)</f>
        <v>创业板</v>
      </c>
      <c r="D1789" s="16" t="str">
        <f>[1]!s_ipo_listeddate(A1789)</f>
        <v>2012-07-26</v>
      </c>
      <c r="E1789" s="16" t="str">
        <f>[1]!s_info_industry_csrc2023(A1789,"",3)</f>
        <v>通用设备制造业</v>
      </c>
      <c r="F1789" s="16">
        <f>[1]!s_is(A1789,83,"FY","YTD","20251231",1,"",100000000)</f>
        <v>8.2116224312000003</v>
      </c>
      <c r="G1789" s="16">
        <f>[1]!s_is(A1789,83,"FY","YTD","20241231",1,"",100000000)</f>
        <v>10.4781459945</v>
      </c>
      <c r="H1789" s="16">
        <f>[1]!s_is(A1789,61,"FY","YTD","20251231",1,"",100000000)</f>
        <v>0.12791328739999999</v>
      </c>
      <c r="I1789" s="16">
        <f>[1]!s_is(A1789,61,"FY","YTD","20241231",1,"",100000000)</f>
        <v>0.90407354799999995</v>
      </c>
      <c r="J1789" s="16">
        <f>[1]!s_fa_roe(A1789,"20251231")</f>
        <v>0.81789999999999996</v>
      </c>
      <c r="K1789" s="16">
        <f>[1]!s_stmnote_rdexp(A1789,"20251231",1,10000)</f>
        <v>8329.0294040000008</v>
      </c>
      <c r="L1789" s="16">
        <f>[1]!s_margin_tradingbalance(A1789,"",10000)</f>
        <v>173187.5128</v>
      </c>
      <c r="M1789" s="16">
        <f>[1]!s_margin_seclendingbalance(A1789,"",10000)</f>
        <v>152.49780000000001</v>
      </c>
      <c r="N1789" s="17">
        <f>[1]!s_val_ev(A1789,"",100000000)</f>
        <v>190.16070955620003</v>
      </c>
      <c r="O1789" s="17">
        <f>[1]!share_freesharesmv(A1789,"",100000000)</f>
        <v>142.11633842820001</v>
      </c>
      <c r="P1789" s="17">
        <f ca="1">[1]!s_dq_amount_btin(A1789,TODAY()-1,100000000)</f>
        <v>14.050437090000001</v>
      </c>
      <c r="Q1789" s="17">
        <f ca="1">[1]!s_dq_turn(A1789,TODAY()-1)</f>
        <v>7.5128573116493875</v>
      </c>
      <c r="R1789" s="2">
        <f>[1]!s_pq_amount(A1789,"20260101","",100000000)</f>
        <v>3276.3738063300002</v>
      </c>
      <c r="S1789" s="2">
        <f>[1]!s_pq_avgamount(A1789,"20260101","",100000000)</f>
        <v>30.058475287431193</v>
      </c>
      <c r="T1789" s="17">
        <f>[1]!s_ipo_dilutedpe(A1789)</f>
        <v>26.98</v>
      </c>
      <c r="U1789" s="12">
        <f>[1]!s_ipo_collection_total(A1789,100000000)</f>
        <v>4.25</v>
      </c>
      <c r="V1789" s="18">
        <f>[1]!s_val_pe_ttm(A1789,"")</f>
        <v>1328.1871337890625</v>
      </c>
    </row>
    <row r="1790" spans="1:22" x14ac:dyDescent="0.3">
      <c r="A1790" s="12" t="s">
        <v>4120</v>
      </c>
      <c r="B1790" s="12" t="s">
        <v>4121</v>
      </c>
      <c r="C1790" s="16" t="str">
        <f>[1]!s_info_mkt(A1790)</f>
        <v>创业板</v>
      </c>
      <c r="D1790" s="16" t="str">
        <f>[1]!s_ipo_listeddate(A1790)</f>
        <v>2023-05-17</v>
      </c>
      <c r="E1790" s="16" t="str">
        <f>[1]!s_info_industry_csrc2023(A1790,"",3)</f>
        <v>互联网和相关服务</v>
      </c>
      <c r="F1790" s="16">
        <f>[1]!s_is(A1790,83,"FY","YTD","20251231",1,"",100000000)</f>
        <v>20.898917364199999</v>
      </c>
      <c r="G1790" s="16">
        <f>[1]!s_is(A1790,83,"FY","YTD","20241231",1,"",100000000)</f>
        <v>15.386497756099999</v>
      </c>
      <c r="H1790" s="16">
        <f>[1]!s_is(A1790,61,"FY","YTD","20251231",1,"",100000000)</f>
        <v>1.5407092843999999</v>
      </c>
      <c r="I1790" s="16">
        <f>[1]!s_is(A1790,61,"FY","YTD","20241231",1,"",100000000)</f>
        <v>1.3375668865000001</v>
      </c>
      <c r="J1790" s="16">
        <f>[1]!s_fa_roe(A1790,"20251231")</f>
        <v>8.4893999999999998</v>
      </c>
      <c r="K1790" s="16">
        <f>[1]!s_stmnote_rdexp(A1790,"20251231",1,10000)</f>
        <v>8517.9705400000003</v>
      </c>
      <c r="L1790" s="16">
        <f>[1]!s_margin_tradingbalance(A1790,"",10000)</f>
        <v>63803.241000000002</v>
      </c>
      <c r="M1790" s="16">
        <f>[1]!s_margin_seclendingbalance(A1790,"",10000)</f>
        <v>7.3331999999999997</v>
      </c>
      <c r="N1790" s="17">
        <f>[1]!s_val_ev(A1790,"",100000000)</f>
        <v>116.75078754640002</v>
      </c>
      <c r="O1790" s="17">
        <f>[1]!share_freesharesmv(A1790,"",100000000)</f>
        <v>63.045387003200005</v>
      </c>
      <c r="P1790" s="17">
        <f ca="1">[1]!s_dq_amount_btin(A1790,TODAY()-1,100000000)</f>
        <v>5.8520894800000001</v>
      </c>
      <c r="Q1790" s="17">
        <f ca="1">[1]!s_dq_turn(A1790,TODAY()-1)</f>
        <v>6.029573286351062</v>
      </c>
      <c r="R1790" s="2">
        <f>[1]!s_pq_amount(A1790,"20260101","",100000000)</f>
        <v>649.42661579000003</v>
      </c>
      <c r="S1790" s="2">
        <f>[1]!s_pq_avgamount(A1790,"20260101","",100000000)</f>
        <v>5.9580423466972485</v>
      </c>
      <c r="T1790" s="17">
        <f>[1]!s_ipo_dilutedpe(A1790)</f>
        <v>34.71</v>
      </c>
      <c r="U1790" s="12">
        <f>[1]!s_ipo_collection_total(A1790,100000000)</f>
        <v>10.091200000000001</v>
      </c>
      <c r="V1790" s="18">
        <f>[1]!s_val_pe_ttm(A1790,"")</f>
        <v>75.47113037109375</v>
      </c>
    </row>
    <row r="1791" spans="1:22" x14ac:dyDescent="0.3">
      <c r="A1791" s="12" t="s">
        <v>4122</v>
      </c>
      <c r="B1791" s="12" t="s">
        <v>4123</v>
      </c>
      <c r="C1791" s="16" t="str">
        <f>[1]!s_info_mkt(A1791)</f>
        <v>创业板</v>
      </c>
      <c r="D1791" s="16" t="str">
        <f>[1]!s_ipo_listeddate(A1791)</f>
        <v>2021-04-21</v>
      </c>
      <c r="E1791" s="16" t="str">
        <f>[1]!s_info_industry_csrc2023(A1791,"",3)</f>
        <v>橡胶和塑料制品业</v>
      </c>
      <c r="F1791" s="16">
        <f>[1]!s_is(A1791,83,"FY","YTD","20251231",1,"",100000000)</f>
        <v>6.0349169396000004</v>
      </c>
      <c r="G1791" s="16">
        <f>[1]!s_is(A1791,83,"FY","YTD","20241231",1,"",100000000)</f>
        <v>4.7586160337000001</v>
      </c>
      <c r="H1791" s="16">
        <f>[1]!s_is(A1791,61,"FY","YTD","20251231",1,"",100000000)</f>
        <v>0.49704034959999999</v>
      </c>
      <c r="I1791" s="16">
        <f>[1]!s_is(A1791,61,"FY","YTD","20241231",1,"",100000000)</f>
        <v>0.25575107380000001</v>
      </c>
      <c r="J1791" s="16">
        <f>[1]!s_fa_roe(A1791,"20251231")</f>
        <v>3.5293999999999999</v>
      </c>
      <c r="K1791" s="16">
        <f>[1]!s_stmnote_rdexp(A1791,"20251231",1,10000)</f>
        <v>2687.170901</v>
      </c>
      <c r="L1791" s="16">
        <f>[1]!s_margin_tradingbalance(A1791,"",10000)</f>
        <v>29231.143</v>
      </c>
      <c r="M1791" s="16">
        <f>[1]!s_margin_seclendingbalance(A1791,"",10000)</f>
        <v>27.764399999999998</v>
      </c>
      <c r="N1791" s="17">
        <f>[1]!s_val_ev(A1791,"",100000000)</f>
        <v>37.7056055738</v>
      </c>
      <c r="O1791" s="17">
        <f>[1]!share_freesharesmv(A1791,"",100000000)</f>
        <v>22.335742398800001</v>
      </c>
      <c r="P1791" s="17">
        <f ca="1">[1]!s_dq_amount_btin(A1791,TODAY()-1,100000000)</f>
        <v>0.97495836999999996</v>
      </c>
      <c r="Q1791" s="17">
        <f ca="1">[1]!s_dq_turn(A1791,TODAY()-1)</f>
        <v>3.6365754956140162</v>
      </c>
      <c r="R1791" s="2">
        <f>[1]!s_pq_amount(A1791,"20260101","",100000000)</f>
        <v>192.71026320999999</v>
      </c>
      <c r="S1791" s="2">
        <f>[1]!s_pq_avgamount(A1791,"20260101","",100000000)</f>
        <v>1.7679840661467889</v>
      </c>
      <c r="T1791" s="17">
        <f>[1]!s_ipo_dilutedpe(A1791)</f>
        <v>42.5</v>
      </c>
      <c r="U1791" s="12">
        <f>[1]!s_ipo_collection_total(A1791,100000000)</f>
        <v>5.8902482377999998</v>
      </c>
      <c r="V1791" s="18">
        <f>[1]!s_val_pe_ttm(A1791,"")</f>
        <v>63.01702880859375</v>
      </c>
    </row>
    <row r="1792" spans="1:22" x14ac:dyDescent="0.3">
      <c r="A1792" s="12" t="s">
        <v>4124</v>
      </c>
      <c r="B1792" s="12" t="s">
        <v>4125</v>
      </c>
      <c r="C1792" s="16" t="str">
        <f>[1]!s_info_mkt(A1792)</f>
        <v>主板</v>
      </c>
      <c r="D1792" s="16" t="str">
        <f>[1]!s_ipo_listeddate(A1792)</f>
        <v>2018-11-29</v>
      </c>
      <c r="E1792" s="16" t="str">
        <f>[1]!s_info_industry_csrc2023(A1792,"",3)</f>
        <v>通用设备制造业</v>
      </c>
      <c r="F1792" s="16">
        <f>[1]!s_is(A1792,83,"FY","YTD","20251231",1,"",100000000)</f>
        <v>8.3460841762999998</v>
      </c>
      <c r="G1792" s="16">
        <f>[1]!s_is(A1792,83,"FY","YTD","20241231",1,"",100000000)</f>
        <v>10.3752572375</v>
      </c>
      <c r="H1792" s="16">
        <f>[1]!s_is(A1792,61,"FY","YTD","20251231",1,"",100000000)</f>
        <v>0.1315307557</v>
      </c>
      <c r="I1792" s="16">
        <f>[1]!s_is(A1792,61,"FY","YTD","20241231",1,"",100000000)</f>
        <v>-3.7486187095000001</v>
      </c>
      <c r="J1792" s="16">
        <f>[1]!s_fa_roe(A1792,"20251231")</f>
        <v>1.508</v>
      </c>
      <c r="K1792" s="16">
        <f>[1]!s_stmnote_rdexp(A1792,"20251231",1,10000)</f>
        <v>5926.1452659999995</v>
      </c>
      <c r="L1792" s="16">
        <f>[1]!s_margin_tradingbalance(A1792,"",10000)</f>
        <v>49196.315999999999</v>
      </c>
      <c r="M1792" s="16">
        <f>[1]!s_margin_seclendingbalance(A1792,"",10000)</f>
        <v>0</v>
      </c>
      <c r="N1792" s="17">
        <f>[1]!s_val_ev(A1792,"",100000000)</f>
        <v>138.08762379000001</v>
      </c>
      <c r="O1792" s="17">
        <f>[1]!share_freesharesmv(A1792,"",100000000)</f>
        <v>85.243860112500002</v>
      </c>
      <c r="P1792" s="17">
        <f ca="1">[1]!s_dq_amount_btin(A1792,TODAY()-1,100000000)</f>
        <v>6.9941313699999998</v>
      </c>
      <c r="Q1792" s="17">
        <f ca="1">[1]!s_dq_turn(A1792,TODAY()-1)</f>
        <v>7.1556802456439197</v>
      </c>
      <c r="R1792" s="2">
        <f>[1]!s_pq_amount(A1792,"20260101","",100000000)</f>
        <v>914.87097826000002</v>
      </c>
      <c r="S1792" s="2">
        <f>[1]!s_pq_avgamount(A1792,"20260101","",100000000)</f>
        <v>8.3933117271559627</v>
      </c>
      <c r="T1792" s="17">
        <f>[1]!s_ipo_dilutedpe(A1792)</f>
        <v>22.99</v>
      </c>
      <c r="U1792" s="12">
        <f>[1]!s_ipo_collection_total(A1792,100000000)</f>
        <v>4.4024999999999999</v>
      </c>
      <c r="V1792" s="18">
        <f>[1]!s_val_pe_ttm(A1792,"")</f>
        <v>415.6455078125</v>
      </c>
    </row>
    <row r="1793" spans="1:22" x14ac:dyDescent="0.3">
      <c r="A1793" s="12" t="s">
        <v>4126</v>
      </c>
      <c r="B1793" s="12" t="s">
        <v>4127</v>
      </c>
      <c r="C1793" s="16" t="str">
        <f>[1]!s_info_mkt(A1793)</f>
        <v>创业板</v>
      </c>
      <c r="D1793" s="16" t="str">
        <f>[1]!s_ipo_listeddate(A1793)</f>
        <v>2023-10-17</v>
      </c>
      <c r="E1793" s="16" t="str">
        <f>[1]!s_info_industry_csrc2023(A1793,"",3)</f>
        <v>计算机、通信和其他电子设备制造业</v>
      </c>
      <c r="F1793" s="16">
        <f>[1]!s_is(A1793,83,"FY","YTD","20251231",1,"",100000000)</f>
        <v>6.0573519098000004</v>
      </c>
      <c r="G1793" s="16">
        <f>[1]!s_is(A1793,83,"FY","YTD","20241231",1,"",100000000)</f>
        <v>6.2979265359000003</v>
      </c>
      <c r="H1793" s="16">
        <f>[1]!s_is(A1793,61,"FY","YTD","20251231",1,"",100000000)</f>
        <v>-0.66840697020000006</v>
      </c>
      <c r="I1793" s="16">
        <f>[1]!s_is(A1793,61,"FY","YTD","20241231",1,"",100000000)</f>
        <v>0.46640131969999998</v>
      </c>
      <c r="J1793" s="16">
        <f>[1]!s_fa_roe(A1793,"20251231")</f>
        <v>-5.0513000000000003</v>
      </c>
      <c r="K1793" s="16">
        <f>[1]!s_stmnote_rdexp(A1793,"20251231",1,10000)</f>
        <v>6521.3356309999999</v>
      </c>
      <c r="L1793" s="16">
        <f>[1]!s_margin_tradingbalance(A1793,"",10000)</f>
        <v>24978.342400000001</v>
      </c>
      <c r="M1793" s="16">
        <f>[1]!s_margin_seclendingbalance(A1793,"",10000)</f>
        <v>25.8</v>
      </c>
      <c r="N1793" s="17">
        <f>[1]!s_val_ev(A1793,"",100000000)</f>
        <v>81.562319033999998</v>
      </c>
      <c r="O1793" s="17">
        <f>[1]!share_freesharesmv(A1793,"",100000000)</f>
        <v>32.165135534000001</v>
      </c>
      <c r="P1793" s="17">
        <f ca="1">[1]!s_dq_amount_btin(A1793,TODAY()-1,100000000)</f>
        <v>2.09554946</v>
      </c>
      <c r="Q1793" s="17">
        <f ca="1">[1]!s_dq_turn(A1793,TODAY()-1)</f>
        <v>3.981524379144028</v>
      </c>
      <c r="R1793" s="2">
        <f>[1]!s_pq_amount(A1793,"20260101","",100000000)</f>
        <v>582.00883095999995</v>
      </c>
      <c r="S1793" s="2">
        <f>[1]!s_pq_avgamount(A1793,"20260101","",100000000)</f>
        <v>5.3395305592660556</v>
      </c>
      <c r="T1793" s="17">
        <f>[1]!s_ipo_dilutedpe(A1793)</f>
        <v>48.03</v>
      </c>
      <c r="U1793" s="12">
        <f>[1]!s_ipo_collection_total(A1793,100000000)</f>
        <v>7.2567002900000004</v>
      </c>
      <c r="V1793" s="18">
        <f>[1]!s_val_pe_ttm(A1793,"")</f>
        <v>-126.67052459716797</v>
      </c>
    </row>
    <row r="1794" spans="1:22" x14ac:dyDescent="0.3">
      <c r="A1794" s="12" t="s">
        <v>4128</v>
      </c>
      <c r="B1794" s="12" t="s">
        <v>4129</v>
      </c>
      <c r="C1794" s="16" t="str">
        <f>[1]!s_info_mkt(A1794)</f>
        <v>创业板</v>
      </c>
      <c r="D1794" s="16" t="str">
        <f>[1]!s_ipo_listeddate(A1794)</f>
        <v>2024-12-04</v>
      </c>
      <c r="E1794" s="16" t="str">
        <f>[1]!s_info_industry_csrc2023(A1794,"",3)</f>
        <v>计算机、通信和其他电子设备制造业</v>
      </c>
      <c r="F1794" s="16">
        <f>[1]!s_is(A1794,83,"FY","YTD","20251231",1,"",100000000)</f>
        <v>14.438019756600001</v>
      </c>
      <c r="G1794" s="16">
        <f>[1]!s_is(A1794,83,"FY","YTD","20241231",1,"",100000000)</f>
        <v>11.8452593802</v>
      </c>
      <c r="H1794" s="16">
        <f>[1]!s_is(A1794,61,"FY","YTD","20251231",1,"",100000000)</f>
        <v>1.3153440973999999</v>
      </c>
      <c r="I1794" s="16">
        <f>[1]!s_is(A1794,61,"FY","YTD","20241231",1,"",100000000)</f>
        <v>1.7727508825999998</v>
      </c>
      <c r="J1794" s="16">
        <f>[1]!s_fa_roe(A1794,"20251231")</f>
        <v>8.6128</v>
      </c>
      <c r="K1794" s="16">
        <f>[1]!s_stmnote_rdexp(A1794,"20251231",1,10000)</f>
        <v>7680.0258930000009</v>
      </c>
      <c r="L1794" s="16">
        <f>[1]!s_margin_tradingbalance(A1794,"",10000)</f>
        <v>23240.476299999998</v>
      </c>
      <c r="M1794" s="16">
        <f>[1]!s_margin_seclendingbalance(A1794,"",10000)</f>
        <v>71.278499999999994</v>
      </c>
      <c r="N1794" s="17">
        <f>[1]!s_val_ev(A1794,"",100000000)</f>
        <v>67.402795032</v>
      </c>
      <c r="O1794" s="17">
        <f>[1]!share_freesharesmv(A1794,"",100000000)</f>
        <v>37.592972834400001</v>
      </c>
      <c r="P1794" s="17">
        <f ca="1">[1]!s_dq_amount_btin(A1794,TODAY()-1,100000000)</f>
        <v>1.0273989299999999</v>
      </c>
      <c r="Q1794" s="17">
        <f ca="1">[1]!s_dq_turn(A1794,TODAY()-1)</f>
        <v>2.7136612906189224</v>
      </c>
      <c r="R1794" s="2">
        <f>[1]!s_pq_amount(A1794,"20260101","",100000000)</f>
        <v>150.41439951999999</v>
      </c>
      <c r="S1794" s="2">
        <f>[1]!s_pq_avgamount(A1794,"20260101","",100000000)</f>
        <v>1.3799486194495412</v>
      </c>
      <c r="T1794" s="17">
        <f>[1]!s_ipo_dilutedpe(A1794)</f>
        <v>21.63</v>
      </c>
      <c r="U1794" s="12">
        <f>[1]!s_ipo_collection_total(A1794,100000000)</f>
        <v>6.4805920920000002</v>
      </c>
      <c r="V1794" s="18">
        <f>[1]!s_val_pe_ttm(A1794,"")</f>
        <v>86.49847412109375</v>
      </c>
    </row>
    <row r="1795" spans="1:22" x14ac:dyDescent="0.3">
      <c r="A1795" s="12" t="s">
        <v>4130</v>
      </c>
      <c r="B1795" s="12" t="s">
        <v>4131</v>
      </c>
      <c r="C1795" s="16" t="str">
        <f>[1]!s_info_mkt(A1795)</f>
        <v>主板</v>
      </c>
      <c r="D1795" s="16" t="str">
        <f>[1]!s_ipo_listeddate(A1795)</f>
        <v>2021-07-12</v>
      </c>
      <c r="E1795" s="16" t="str">
        <f>[1]!s_info_industry_csrc2023(A1795,"",3)</f>
        <v>电力、热力生产和供应业</v>
      </c>
      <c r="F1795" s="16">
        <f>[1]!s_is(A1795,83,"FY","YTD","20251231",1,"",100000000)</f>
        <v>3.2282342405</v>
      </c>
      <c r="G1795" s="16">
        <f>[1]!s_is(A1795,83,"FY","YTD","20241231",1,"",100000000)</f>
        <v>3.5918300637999998</v>
      </c>
      <c r="H1795" s="16">
        <f>[1]!s_is(A1795,61,"FY","YTD","20251231",1,"",100000000)</f>
        <v>1.7238217465000001</v>
      </c>
      <c r="I1795" s="16">
        <f>[1]!s_is(A1795,61,"FY","YTD","20241231",1,"",100000000)</f>
        <v>1.7172506583000002</v>
      </c>
      <c r="J1795" s="16">
        <f>[1]!s_fa_roe(A1795,"20251231")</f>
        <v>12.550800000000001</v>
      </c>
      <c r="K1795" s="16">
        <f>[1]!s_stmnote_rdexp(A1795,"20251231",1,10000)</f>
        <v>1145.668801</v>
      </c>
      <c r="L1795" s="16">
        <f>[1]!s_margin_tradingbalance(A1795,"",10000)</f>
        <v>0</v>
      </c>
      <c r="M1795" s="16">
        <f>[1]!s_margin_seclendingbalance(A1795,"",10000)</f>
        <v>0</v>
      </c>
      <c r="N1795" s="17">
        <f>[1]!s_val_ev(A1795,"",100000000)</f>
        <v>34.335999999999999</v>
      </c>
      <c r="O1795" s="17">
        <f>[1]!share_freesharesmv(A1795,"",100000000)</f>
        <v>8.5839999999999996</v>
      </c>
      <c r="P1795" s="17">
        <f ca="1">[1]!s_dq_amount_btin(A1795,TODAY()-1,100000000)</f>
        <v>0.26327294000000001</v>
      </c>
      <c r="Q1795" s="17">
        <f ca="1">[1]!s_dq_turn(A1795,TODAY()-1)</f>
        <v>0.76637500000000003</v>
      </c>
      <c r="R1795" s="2">
        <f>[1]!s_pq_amount(A1795,"20260101","",100000000)</f>
        <v>80.367013369999995</v>
      </c>
      <c r="S1795" s="2">
        <f>[1]!s_pq_avgamount(A1795,"20260101","",100000000)</f>
        <v>0.77275974394230773</v>
      </c>
      <c r="T1795" s="17">
        <f>[1]!s_ipo_dilutedpe(A1795)</f>
        <v>20.46</v>
      </c>
      <c r="U1795" s="12">
        <f>[1]!s_ipo_collection_total(A1795,100000000)</f>
        <v>5.6719999999999997</v>
      </c>
      <c r="V1795" s="18">
        <f>[1]!s_val_pe_ttm(A1795,"")</f>
        <v>24.187690734863281</v>
      </c>
    </row>
    <row r="1796" spans="1:22" x14ac:dyDescent="0.3">
      <c r="A1796" s="12" t="s">
        <v>4132</v>
      </c>
      <c r="B1796" s="12" t="s">
        <v>4133</v>
      </c>
      <c r="C1796" s="16" t="str">
        <f>[1]!s_info_mkt(A1796)</f>
        <v>创业板</v>
      </c>
      <c r="D1796" s="16" t="str">
        <f>[1]!s_ipo_listeddate(A1796)</f>
        <v>2017-11-21</v>
      </c>
      <c r="E1796" s="16" t="str">
        <f>[1]!s_info_industry_csrc2023(A1796,"",3)</f>
        <v>计算机、通信和其他电子设备制造业</v>
      </c>
      <c r="F1796" s="16">
        <f>[1]!s_is(A1796,83,"FY","YTD","20251231",1,"",100000000)</f>
        <v>18.866674791099999</v>
      </c>
      <c r="G1796" s="16">
        <f>[1]!s_is(A1796,83,"FY","YTD","20241231",1,"",100000000)</f>
        <v>15.855075626300001</v>
      </c>
      <c r="H1796" s="16">
        <f>[1]!s_is(A1796,61,"FY","YTD","20251231",1,"",100000000)</f>
        <v>4.0117417582000003</v>
      </c>
      <c r="I1796" s="16">
        <f>[1]!s_is(A1796,61,"FY","YTD","20241231",1,"",100000000)</f>
        <v>2.7923920580999999</v>
      </c>
      <c r="J1796" s="16">
        <f>[1]!s_fa_roe(A1796,"20251231")</f>
        <v>7.9946000000000002</v>
      </c>
      <c r="K1796" s="16">
        <f>[1]!s_stmnote_rdexp(A1796,"20251231",1,10000)</f>
        <v>17696.082700999999</v>
      </c>
      <c r="L1796" s="16">
        <f>[1]!s_margin_tradingbalance(A1796,"",10000)</f>
        <v>59670.882400000002</v>
      </c>
      <c r="M1796" s="16">
        <f>[1]!s_margin_seclendingbalance(A1796,"",10000)</f>
        <v>680.18870000000004</v>
      </c>
      <c r="N1796" s="17">
        <f>[1]!s_val_ev(A1796,"",100000000)</f>
        <v>351.75241161449998</v>
      </c>
      <c r="O1796" s="17">
        <f>[1]!share_freesharesmv(A1796,"",100000000)</f>
        <v>109.18801161449998</v>
      </c>
      <c r="P1796" s="17">
        <f ca="1">[1]!s_dq_amount_btin(A1796,TODAY()-1,100000000)</f>
        <v>27.86195064</v>
      </c>
      <c r="Q1796" s="17">
        <f ca="1">[1]!s_dq_turn(A1796,TODAY()-1)</f>
        <v>15.046966186652099</v>
      </c>
      <c r="R1796" s="2">
        <f>[1]!s_pq_amount(A1796,"20260101","",100000000)</f>
        <v>866.58651244999999</v>
      </c>
      <c r="S1796" s="2">
        <f>[1]!s_pq_avgamount(A1796,"20260101","",100000000)</f>
        <v>7.9503349766055047</v>
      </c>
      <c r="T1796" s="17">
        <f>[1]!s_ipo_dilutedpe(A1796)</f>
        <v>22.98</v>
      </c>
      <c r="U1796" s="12">
        <f>[1]!s_ipo_collection_total(A1796,100000000)</f>
        <v>4.4751599999999998</v>
      </c>
      <c r="V1796" s="18">
        <f>[1]!s_val_pe_ttm(A1796,"")</f>
        <v>79.924751281738281</v>
      </c>
    </row>
    <row r="1797" spans="1:22" x14ac:dyDescent="0.3">
      <c r="A1797" s="12" t="s">
        <v>4134</v>
      </c>
      <c r="B1797" s="12" t="s">
        <v>4135</v>
      </c>
      <c r="C1797" s="16" t="str">
        <f>[1]!s_info_mkt(A1797)</f>
        <v>主板</v>
      </c>
      <c r="D1797" s="16" t="str">
        <f>[1]!s_ipo_listeddate(A1797)</f>
        <v>1999-12-16</v>
      </c>
      <c r="E1797" s="16" t="str">
        <f>[1]!s_info_industry_csrc2023(A1797,"",3)</f>
        <v>废弃资源综合利用业</v>
      </c>
      <c r="F1797" s="16">
        <f>[1]!s_is(A1797,83,"FY","YTD","20251231",1,"",100000000)</f>
        <v>31.361361816399999</v>
      </c>
      <c r="G1797" s="16">
        <f>[1]!s_is(A1797,83,"FY","YTD","20241231",1,"",100000000)</f>
        <v>40.243053109999998</v>
      </c>
      <c r="H1797" s="16">
        <f>[1]!s_is(A1797,61,"FY","YTD","20251231",1,"",100000000)</f>
        <v>-5.8458333837999996</v>
      </c>
      <c r="I1797" s="16">
        <f>[1]!s_is(A1797,61,"FY","YTD","20241231",1,"",100000000)</f>
        <v>0.22472408460000001</v>
      </c>
      <c r="J1797" s="16">
        <f>[1]!s_fa_roe(A1797,"20251231")</f>
        <v>-18.531700000000001</v>
      </c>
      <c r="K1797" s="16">
        <f>[1]!s_stmnote_rdexp(A1797,"20251231",1,10000)</f>
        <v>183.42276899999999</v>
      </c>
      <c r="L1797" s="16">
        <f>[1]!s_margin_tradingbalance(A1797,"",10000)</f>
        <v>33454.2811</v>
      </c>
      <c r="M1797" s="16">
        <f>[1]!s_margin_seclendingbalance(A1797,"",10000)</f>
        <v>74.967200000000005</v>
      </c>
      <c r="N1797" s="17">
        <f>[1]!s_val_ev(A1797,"",100000000)</f>
        <v>51.0557331284</v>
      </c>
      <c r="O1797" s="17">
        <f>[1]!share_freesharesmv(A1797,"",100000000)</f>
        <v>30.146909438800002</v>
      </c>
      <c r="P1797" s="17">
        <f ca="1">[1]!s_dq_amount_btin(A1797,TODAY()-1,100000000)</f>
        <v>0.44619556999999999</v>
      </c>
      <c r="Q1797" s="17">
        <f ca="1">[1]!s_dq_turn(A1797,TODAY()-1)</f>
        <v>0.86988158231529455</v>
      </c>
      <c r="R1797" s="2">
        <f>[1]!s_pq_amount(A1797,"20260101","",100000000)</f>
        <v>80.833365920000006</v>
      </c>
      <c r="S1797" s="2">
        <f>[1]!s_pq_avgamount(A1797,"20260101","",100000000)</f>
        <v>0.74159051302752288</v>
      </c>
      <c r="T1797" s="17">
        <f>[1]!s_ipo_dilutedpe(A1797)</f>
        <v>15.97</v>
      </c>
      <c r="U1797" s="12">
        <f>[1]!s_ipo_collection_total(A1797,100000000)</f>
        <v>4.13</v>
      </c>
      <c r="V1797" s="18">
        <f>[1]!s_val_pe_ttm(A1797,"")</f>
        <v>-8.3911981582641602</v>
      </c>
    </row>
    <row r="1798" spans="1:22" x14ac:dyDescent="0.3">
      <c r="A1798" s="12" t="s">
        <v>4136</v>
      </c>
      <c r="B1798" s="12" t="s">
        <v>4137</v>
      </c>
      <c r="C1798" s="16" t="str">
        <f>[1]!s_info_mkt(A1798)</f>
        <v>主板</v>
      </c>
      <c r="D1798" s="16" t="str">
        <f>[1]!s_ipo_listeddate(A1798)</f>
        <v>1993-06-29</v>
      </c>
      <c r="E1798" s="16" t="str">
        <f>[1]!s_info_industry_csrc2023(A1798,"",3)</f>
        <v>医药制造业</v>
      </c>
      <c r="F1798" s="16">
        <f>[1]!s_is(A1798,83,"FY","YTD","20251231",1,"",100000000)</f>
        <v>159.64064818529999</v>
      </c>
      <c r="G1798" s="16">
        <f>[1]!s_is(A1798,83,"FY","YTD","20241231",1,"",100000000)</f>
        <v>161.75856239239999</v>
      </c>
      <c r="H1798" s="16">
        <f>[1]!s_is(A1798,61,"FY","YTD","20251231",1,"",100000000)</f>
        <v>3.6159703574000002</v>
      </c>
      <c r="I1798" s="16">
        <f>[1]!s_is(A1798,61,"FY","YTD","20241231",1,"",100000000)</f>
        <v>6.2884659833000001</v>
      </c>
      <c r="J1798" s="16">
        <f>[1]!s_fa_roe(A1798,"20251231")</f>
        <v>6.5518999999999998</v>
      </c>
      <c r="K1798" s="16">
        <f>[1]!s_stmnote_rdexp(A1798,"20251231",1,10000)</f>
        <v>20351.815747000001</v>
      </c>
      <c r="L1798" s="16">
        <f>[1]!s_margin_tradingbalance(A1798,"",10000)</f>
        <v>40655.754800000002</v>
      </c>
      <c r="M1798" s="16">
        <f>[1]!s_margin_seclendingbalance(A1798,"",10000)</f>
        <v>160.0368</v>
      </c>
      <c r="N1798" s="17">
        <f>[1]!s_val_ev(A1798,"",100000000)</f>
        <v>77.570104180800001</v>
      </c>
      <c r="O1798" s="17">
        <f>[1]!share_freesharesmv(A1798,"",100000000)</f>
        <v>41.434403872400004</v>
      </c>
      <c r="P1798" s="17">
        <f ca="1">[1]!s_dq_amount_btin(A1798,TODAY()-1,100000000)</f>
        <v>1.0942384300000001</v>
      </c>
      <c r="Q1798" s="17">
        <f ca="1">[1]!s_dq_turn(A1798,TODAY()-1)</f>
        <v>1.4178326771826406</v>
      </c>
      <c r="R1798" s="2">
        <f>[1]!s_pq_amount(A1798,"20260101","",100000000)</f>
        <v>314.65886702</v>
      </c>
      <c r="S1798" s="2">
        <f>[1]!s_pq_avgamount(A1798,"20260101","",100000000)</f>
        <v>2.8867785965137611</v>
      </c>
      <c r="T1798" s="17">
        <f>[1]!s_ipo_dilutedpe(A1798)</f>
        <v>0</v>
      </c>
      <c r="U1798" s="12">
        <f>[1]!s_ipo_collection_total(A1798,100000000)</f>
        <v>0</v>
      </c>
      <c r="V1798" s="18">
        <f>[1]!s_val_pe_ttm(A1798,"")</f>
        <v>25.038700103759766</v>
      </c>
    </row>
    <row r="1799" spans="1:22" x14ac:dyDescent="0.3">
      <c r="A1799" s="12" t="s">
        <v>4138</v>
      </c>
      <c r="B1799" s="12" t="s">
        <v>4139</v>
      </c>
      <c r="C1799" s="16" t="str">
        <f>[1]!s_info_mkt(A1799)</f>
        <v>创业板</v>
      </c>
      <c r="D1799" s="16" t="str">
        <f>[1]!s_ipo_listeddate(A1799)</f>
        <v>2015-05-14</v>
      </c>
      <c r="E1799" s="16" t="str">
        <f>[1]!s_info_industry_csrc2023(A1799,"",3)</f>
        <v>计算机、通信和其他电子设备制造业</v>
      </c>
      <c r="F1799" s="16">
        <f>[1]!s_is(A1799,83,"FY","YTD","20251231",1,"",100000000)</f>
        <v>8.2410593417999998</v>
      </c>
      <c r="G1799" s="16">
        <f>[1]!s_is(A1799,83,"FY","YTD","20241231",1,"",100000000)</f>
        <v>12.047156369100001</v>
      </c>
      <c r="H1799" s="16">
        <f>[1]!s_is(A1799,61,"FY","YTD","20251231",1,"",100000000)</f>
        <v>14.734540696300002</v>
      </c>
      <c r="I1799" s="16">
        <f>[1]!s_is(A1799,61,"FY","YTD","20241231",1,"",100000000)</f>
        <v>-1.699941097</v>
      </c>
      <c r="J1799" s="16">
        <f>[1]!s_fa_roe(A1799,"20251231")</f>
        <v>25.277999999999999</v>
      </c>
      <c r="K1799" s="16">
        <f>[1]!s_stmnote_rdexp(A1799,"20251231",1,10000)</f>
        <v>39272.965320999996</v>
      </c>
      <c r="L1799" s="16">
        <f>[1]!s_margin_tradingbalance(A1799,"",10000)</f>
        <v>231743.2898</v>
      </c>
      <c r="M1799" s="16">
        <f>[1]!s_margin_seclendingbalance(A1799,"",10000)</f>
        <v>439.60399999999998</v>
      </c>
      <c r="N1799" s="17">
        <f>[1]!s_val_ev(A1799,"",100000000)</f>
        <v>313.53366397880001</v>
      </c>
      <c r="O1799" s="17">
        <f>[1]!share_freesharesmv(A1799,"",100000000)</f>
        <v>247.38516269359999</v>
      </c>
      <c r="P1799" s="17">
        <f ca="1">[1]!s_dq_amount_btin(A1799,TODAY()-1,100000000)</f>
        <v>13.52235263</v>
      </c>
      <c r="Q1799" s="17">
        <f ca="1">[1]!s_dq_turn(A1799,TODAY()-1)</f>
        <v>5.2840354246982599</v>
      </c>
      <c r="R1799" s="2">
        <f>[1]!s_pq_amount(A1799,"20260101","",100000000)</f>
        <v>3158.8876113800002</v>
      </c>
      <c r="S1799" s="2">
        <f>[1]!s_pq_avgamount(A1799,"20260101","",100000000)</f>
        <v>28.980620287889909</v>
      </c>
      <c r="T1799" s="17">
        <f>[1]!s_ipo_dilutedpe(A1799)</f>
        <v>22.98</v>
      </c>
      <c r="U1799" s="12">
        <f>[1]!s_ipo_collection_total(A1799,100000000)</f>
        <v>2.9420999999999999</v>
      </c>
      <c r="V1799" s="18">
        <f>[1]!s_val_pe_ttm(A1799,"")</f>
        <v>22.053232192993164</v>
      </c>
    </row>
    <row r="1800" spans="1:22" x14ac:dyDescent="0.3">
      <c r="A1800" s="12" t="s">
        <v>4140</v>
      </c>
      <c r="B1800" s="12" t="s">
        <v>4141</v>
      </c>
      <c r="C1800" s="16" t="str">
        <f>[1]!s_info_mkt(A1800)</f>
        <v>主板</v>
      </c>
      <c r="D1800" s="16" t="str">
        <f>[1]!s_ipo_listeddate(A1800)</f>
        <v>2017-02-22</v>
      </c>
      <c r="E1800" s="16" t="str">
        <f>[1]!s_info_industry_csrc2023(A1800,"",3)</f>
        <v>纺织业</v>
      </c>
      <c r="F1800" s="16">
        <f>[1]!s_is(A1800,83,"FY","YTD","20251231",1,"",100000000)</f>
        <v>28.740145556399998</v>
      </c>
      <c r="G1800" s="16">
        <f>[1]!s_is(A1800,83,"FY","YTD","20241231",1,"",100000000)</f>
        <v>22.366435890399998</v>
      </c>
      <c r="H1800" s="16">
        <f>[1]!s_is(A1800,61,"FY","YTD","20251231",1,"",100000000)</f>
        <v>1.1731609021</v>
      </c>
      <c r="I1800" s="16">
        <f>[1]!s_is(A1800,61,"FY","YTD","20241231",1,"",100000000)</f>
        <v>0.95227339400000011</v>
      </c>
      <c r="J1800" s="16">
        <f>[1]!s_fa_roe(A1800,"20251231")</f>
        <v>8.1892999999999994</v>
      </c>
      <c r="K1800" s="16">
        <f>[1]!s_stmnote_rdexp(A1800,"20251231",1,10000)</f>
        <v>10657.376128</v>
      </c>
      <c r="L1800" s="16">
        <f>[1]!s_margin_tradingbalance(A1800,"",10000)</f>
        <v>0</v>
      </c>
      <c r="M1800" s="16">
        <f>[1]!s_margin_seclendingbalance(A1800,"",10000)</f>
        <v>0</v>
      </c>
      <c r="N1800" s="17">
        <f>[1]!s_val_ev(A1800,"",100000000)</f>
        <v>21.443087200000001</v>
      </c>
      <c r="O1800" s="17">
        <f>[1]!share_freesharesmv(A1800,"",100000000)</f>
        <v>8.5572303999999999</v>
      </c>
      <c r="P1800" s="17">
        <f ca="1">[1]!s_dq_amount_btin(A1800,TODAY()-1,100000000)</f>
        <v>0.85890080000000002</v>
      </c>
      <c r="Q1800" s="17">
        <f ca="1">[1]!s_dq_turn(A1800,TODAY()-1)</f>
        <v>3.9490701879904679</v>
      </c>
      <c r="R1800" s="2">
        <f>[1]!s_pq_amount(A1800,"20260101","",100000000)</f>
        <v>47.728004720000001</v>
      </c>
      <c r="S1800" s="2">
        <f>[1]!s_pq_avgamount(A1800,"20260101","",100000000)</f>
        <v>0.43787160293577981</v>
      </c>
      <c r="T1800" s="17">
        <f>[1]!s_ipo_dilutedpe(A1800)</f>
        <v>22.99</v>
      </c>
      <c r="U1800" s="12">
        <f>[1]!s_ipo_collection_total(A1800,100000000)</f>
        <v>3.9929999999999999</v>
      </c>
      <c r="V1800" s="18">
        <f>[1]!s_val_pe_ttm(A1800,"")</f>
        <v>18.183853149414063</v>
      </c>
    </row>
    <row r="1801" spans="1:22" x14ac:dyDescent="0.3">
      <c r="A1801" s="12" t="s">
        <v>4142</v>
      </c>
      <c r="B1801" s="12" t="s">
        <v>4143</v>
      </c>
      <c r="C1801" s="16" t="str">
        <f>[1]!s_info_mkt(A1801)</f>
        <v>创业板</v>
      </c>
      <c r="D1801" s="16" t="str">
        <f>[1]!s_ipo_listeddate(A1801)</f>
        <v>2009-10-30</v>
      </c>
      <c r="E1801" s="16" t="str">
        <f>[1]!s_info_industry_csrc2023(A1801,"",3)</f>
        <v>医药制造业</v>
      </c>
      <c r="F1801" s="16">
        <f>[1]!s_is(A1801,83,"FY","YTD","20251231",1,"",100000000)</f>
        <v>49.411245495699994</v>
      </c>
      <c r="G1801" s="16">
        <f>[1]!s_is(A1801,83,"FY","YTD","20241231",1,"",100000000)</f>
        <v>57.827669287100001</v>
      </c>
      <c r="H1801" s="16">
        <f>[1]!s_is(A1801,61,"FY","YTD","20251231",1,"",100000000)</f>
        <v>0.1849513572</v>
      </c>
      <c r="I1801" s="16">
        <f>[1]!s_is(A1801,61,"FY","YTD","20241231",1,"",100000000)</f>
        <v>0.21467322649999998</v>
      </c>
      <c r="J1801" s="16">
        <f>[1]!s_fa_roe(A1801,"20251231")</f>
        <v>0.21560000000000001</v>
      </c>
      <c r="K1801" s="16">
        <f>[1]!s_stmnote_rdexp(A1801,"20251231",1,10000)</f>
        <v>20326.382702000003</v>
      </c>
      <c r="L1801" s="16">
        <f>[1]!s_margin_tradingbalance(A1801,"",10000)</f>
        <v>53022.390899999999</v>
      </c>
      <c r="M1801" s="16">
        <f>[1]!s_margin_seclendingbalance(A1801,"",10000)</f>
        <v>326.3141</v>
      </c>
      <c r="N1801" s="17">
        <f>[1]!s_val_ev(A1801,"",100000000)</f>
        <v>90.725476077400003</v>
      </c>
      <c r="O1801" s="17">
        <f>[1]!share_freesharesmv(A1801,"",100000000)</f>
        <v>61.394252856000001</v>
      </c>
      <c r="P1801" s="17">
        <f ca="1">[1]!s_dq_amount_btin(A1801,TODAY()-1,100000000)</f>
        <v>0.65146714999999999</v>
      </c>
      <c r="Q1801" s="17">
        <f ca="1">[1]!s_dq_turn(A1801,TODAY()-1)</f>
        <v>0.71731478435065066</v>
      </c>
      <c r="R1801" s="2">
        <f>[1]!s_pq_amount(A1801,"20260101","",100000000)</f>
        <v>152.27411409999999</v>
      </c>
      <c r="S1801" s="2">
        <f>[1]!s_pq_avgamount(A1801,"20260101","",100000000)</f>
        <v>1.3970102211009174</v>
      </c>
      <c r="T1801" s="17">
        <f>[1]!s_ipo_dilutedpe(A1801)</f>
        <v>49.18</v>
      </c>
      <c r="U1801" s="12">
        <f>[1]!s_ipo_collection_total(A1801,100000000)</f>
        <v>7.5540000000000003</v>
      </c>
      <c r="V1801" s="18">
        <f>[1]!s_val_pe_ttm(A1801,"")</f>
        <v>379.919189453125</v>
      </c>
    </row>
    <row r="1802" spans="1:22" x14ac:dyDescent="0.3">
      <c r="A1802" s="12" t="s">
        <v>4144</v>
      </c>
      <c r="B1802" s="12" t="s">
        <v>4145</v>
      </c>
      <c r="C1802" s="16" t="str">
        <f>[1]!s_info_mkt(A1802)</f>
        <v>创业板</v>
      </c>
      <c r="D1802" s="16" t="str">
        <f>[1]!s_ipo_listeddate(A1802)</f>
        <v>2022-11-16</v>
      </c>
      <c r="E1802" s="16" t="str">
        <f>[1]!s_info_industry_csrc2023(A1802,"",3)</f>
        <v>医药制造业</v>
      </c>
      <c r="F1802" s="16">
        <f>[1]!s_is(A1802,83,"FY","YTD","20251231",1,"",100000000)</f>
        <v>6.7237872802999998</v>
      </c>
      <c r="G1802" s="16">
        <f>[1]!s_is(A1802,83,"FY","YTD","20241231",1,"",100000000)</f>
        <v>7.2643700588</v>
      </c>
      <c r="H1802" s="16">
        <f>[1]!s_is(A1802,61,"FY","YTD","20251231",1,"",100000000)</f>
        <v>1.2124772539999999</v>
      </c>
      <c r="I1802" s="16">
        <f>[1]!s_is(A1802,61,"FY","YTD","20241231",1,"",100000000)</f>
        <v>1.7362922462999999</v>
      </c>
      <c r="J1802" s="16">
        <f>[1]!s_fa_roe(A1802,"20251231")</f>
        <v>7.8388</v>
      </c>
      <c r="K1802" s="16">
        <f>[1]!s_stmnote_rdexp(A1802,"20251231",1,10000)</f>
        <v>4618.1804970000003</v>
      </c>
      <c r="L1802" s="16">
        <f>[1]!s_margin_tradingbalance(A1802,"",10000)</f>
        <v>6938.5411000000004</v>
      </c>
      <c r="M1802" s="16">
        <f>[1]!s_margin_seclendingbalance(A1802,"",10000)</f>
        <v>6.9069000000000003</v>
      </c>
      <c r="N1802" s="17">
        <f>[1]!s_val_ev(A1802,"",100000000)</f>
        <v>35.287056</v>
      </c>
      <c r="O1802" s="17">
        <f>[1]!share_freesharesmv(A1802,"",100000000)</f>
        <v>9.0916560000000004</v>
      </c>
      <c r="P1802" s="17">
        <f ca="1">[1]!s_dq_amount_btin(A1802,TODAY()-1,100000000)</f>
        <v>0.20730357999999999</v>
      </c>
      <c r="Q1802" s="17">
        <f ca="1">[1]!s_dq_turn(A1802,TODAY()-1)</f>
        <v>0.5872414802753736</v>
      </c>
      <c r="R1802" s="2">
        <f>[1]!s_pq_amount(A1802,"20260101","",100000000)</f>
        <v>37.262301520000001</v>
      </c>
      <c r="S1802" s="2">
        <f>[1]!s_pq_avgamount(A1802,"20260101","",100000000)</f>
        <v>0.34185597724770644</v>
      </c>
      <c r="T1802" s="17">
        <f>[1]!s_ipo_dilutedpe(A1802)</f>
        <v>31.81</v>
      </c>
      <c r="U1802" s="12">
        <f>[1]!s_ipo_collection_total(A1802,100000000)</f>
        <v>9.0071999999999992</v>
      </c>
      <c r="V1802" s="18">
        <f>[1]!s_val_pe_ttm(A1802,"")</f>
        <v>35.014987945556641</v>
      </c>
    </row>
    <row r="1803" spans="1:22" x14ac:dyDescent="0.3">
      <c r="A1803" s="12" t="s">
        <v>4146</v>
      </c>
      <c r="B1803" s="12" t="s">
        <v>4147</v>
      </c>
      <c r="C1803" s="16" t="str">
        <f>[1]!s_info_mkt(A1803)</f>
        <v>科创板</v>
      </c>
      <c r="D1803" s="16" t="str">
        <f>[1]!s_ipo_listeddate(A1803)</f>
        <v>2021-04-20</v>
      </c>
      <c r="E1803" s="16" t="str">
        <f>[1]!s_info_industry_csrc2023(A1803,"",3)</f>
        <v>软件和信息技术服务业</v>
      </c>
      <c r="F1803" s="16">
        <f>[1]!s_is(A1803,83,"FY","YTD","20251231",1,"",100000000)</f>
        <v>3.0326604515</v>
      </c>
      <c r="G1803" s="16">
        <f>[1]!s_is(A1803,83,"FY","YTD","20241231",1,"",100000000)</f>
        <v>2.690508796</v>
      </c>
      <c r="H1803" s="16">
        <f>[1]!s_is(A1803,61,"FY","YTD","20251231",1,"",100000000)</f>
        <v>-0.23387554160000001</v>
      </c>
      <c r="I1803" s="16">
        <f>[1]!s_is(A1803,61,"FY","YTD","20241231",1,"",100000000)</f>
        <v>0.1443354711</v>
      </c>
      <c r="J1803" s="16">
        <f>[1]!s_fa_roe(A1803,"20251231")</f>
        <v>-3.7071000000000001</v>
      </c>
      <c r="K1803" s="16">
        <f>[1]!s_stmnote_rdexp(A1803,"20251231",1,10000)</f>
        <v>5782.2882149999996</v>
      </c>
      <c r="L1803" s="16">
        <f>[1]!s_margin_tradingbalance(A1803,"",10000)</f>
        <v>11566.5969</v>
      </c>
      <c r="M1803" s="16">
        <f>[1]!s_margin_seclendingbalance(A1803,"",10000)</f>
        <v>0</v>
      </c>
      <c r="N1803" s="17">
        <f>[1]!s_val_ev(A1803,"",100000000)</f>
        <v>44.126793203499993</v>
      </c>
      <c r="O1803" s="17">
        <f>[1]!share_freesharesmv(A1803,"",100000000)</f>
        <v>16.863889111299997</v>
      </c>
      <c r="P1803" s="17">
        <f ca="1">[1]!s_dq_amount_btin(A1803,TODAY()-1,100000000)</f>
        <v>1.00403631</v>
      </c>
      <c r="Q1803" s="17">
        <f ca="1">[1]!s_dq_turn(A1803,TODAY()-1)</f>
        <v>2.2648301515840288</v>
      </c>
      <c r="R1803" s="2">
        <f>[1]!s_pq_amount(A1803,"20260101","",100000000)</f>
        <v>150.10603398999999</v>
      </c>
      <c r="S1803" s="2">
        <f>[1]!s_pq_avgamount(A1803,"20260101","",100000000)</f>
        <v>1.3771195778899084</v>
      </c>
      <c r="T1803" s="17">
        <f>[1]!s_ipo_dilutedpe(A1803)</f>
        <v>53.59</v>
      </c>
      <c r="U1803" s="12">
        <f>[1]!s_ipo_collection_total(A1803,100000000)</f>
        <v>4.2290999999999999</v>
      </c>
      <c r="V1803" s="18">
        <f>[1]!s_val_pe_ttm(A1803,"")</f>
        <v>-209.70840454101563</v>
      </c>
    </row>
    <row r="1804" spans="1:22" x14ac:dyDescent="0.3">
      <c r="A1804" s="12" t="s">
        <v>4148</v>
      </c>
      <c r="B1804" s="12" t="s">
        <v>4149</v>
      </c>
      <c r="C1804" s="16" t="str">
        <f>[1]!s_info_mkt(A1804)</f>
        <v>创业板</v>
      </c>
      <c r="D1804" s="16" t="str">
        <f>[1]!s_ipo_listeddate(A1804)</f>
        <v>2010-03-26</v>
      </c>
      <c r="E1804" s="16" t="str">
        <f>[1]!s_info_industry_csrc2023(A1804,"",3)</f>
        <v>商务服务业</v>
      </c>
      <c r="F1804" s="16">
        <f>[1]!s_is(A1804,83,"FY","YTD","20251231",1,"",100000000)</f>
        <v>75.713844645899997</v>
      </c>
      <c r="G1804" s="16">
        <f>[1]!s_is(A1804,83,"FY","YTD","20241231",1,"",100000000)</f>
        <v>72.8441108942</v>
      </c>
      <c r="H1804" s="16">
        <f>[1]!s_is(A1804,61,"FY","YTD","20251231",1,"",100000000)</f>
        <v>1.1365275297999999</v>
      </c>
      <c r="I1804" s="16">
        <f>[1]!s_is(A1804,61,"FY","YTD","20241231",1,"",100000000)</f>
        <v>0.65170196820000004</v>
      </c>
      <c r="J1804" s="16">
        <f>[1]!s_fa_roe(A1804,"20251231")</f>
        <v>6.7439999999999998</v>
      </c>
      <c r="K1804" s="16">
        <f>[1]!s_stmnote_rdexp(A1804,"20251231",1,10000)</f>
        <v>1938.7889469999998</v>
      </c>
      <c r="L1804" s="16">
        <f>[1]!s_margin_tradingbalance(A1804,"",10000)</f>
        <v>0</v>
      </c>
      <c r="M1804" s="16">
        <f>[1]!s_margin_seclendingbalance(A1804,"",10000)</f>
        <v>0</v>
      </c>
      <c r="N1804" s="17">
        <f>[1]!s_val_ev(A1804,"",100000000)</f>
        <v>71.680815674999991</v>
      </c>
      <c r="O1804" s="17">
        <f>[1]!share_freesharesmv(A1804,"",100000000)</f>
        <v>53.341537095</v>
      </c>
      <c r="P1804" s="17">
        <f ca="1">[1]!s_dq_amount_btin(A1804,TODAY()-1,100000000)</f>
        <v>2.70514842</v>
      </c>
      <c r="Q1804" s="17">
        <f ca="1">[1]!s_dq_turn(A1804,TODAY()-1)</f>
        <v>4.5536198691437466</v>
      </c>
      <c r="R1804" s="2">
        <f>[1]!s_pq_amount(A1804,"20260101","",100000000)</f>
        <v>1271.22991269</v>
      </c>
      <c r="S1804" s="2">
        <f>[1]!s_pq_avgamount(A1804,"20260101","",100000000)</f>
        <v>11.662659749449542</v>
      </c>
      <c r="T1804" s="17">
        <f>[1]!s_ipo_dilutedpe(A1804)</f>
        <v>55.38</v>
      </c>
      <c r="U1804" s="12">
        <f>[1]!s_ipo_collection_total(A1804,100000000)</f>
        <v>4.8959999999999999</v>
      </c>
      <c r="V1804" s="18">
        <f>[1]!s_val_pe_ttm(A1804,"")</f>
        <v>61.503536224365234</v>
      </c>
    </row>
    <row r="1805" spans="1:22" x14ac:dyDescent="0.3">
      <c r="A1805" s="12" t="s">
        <v>4150</v>
      </c>
      <c r="B1805" s="12" t="s">
        <v>4151</v>
      </c>
      <c r="C1805" s="16" t="str">
        <f>[1]!s_info_mkt(A1805)</f>
        <v>主板</v>
      </c>
      <c r="D1805" s="16" t="str">
        <f>[1]!s_ipo_listeddate(A1805)</f>
        <v>1999-06-23</v>
      </c>
      <c r="E1805" s="16" t="str">
        <f>[1]!s_info_industry_csrc2023(A1805,"",3)</f>
        <v>房地产业</v>
      </c>
      <c r="F1805" s="16">
        <f>[1]!s_is(A1805,83,"FY","YTD","20251231",1,"",100000000)</f>
        <v>35.892617039499996</v>
      </c>
      <c r="G1805" s="16">
        <f>[1]!s_is(A1805,83,"FY","YTD","20241231",1,"",100000000)</f>
        <v>164.85113141709999</v>
      </c>
      <c r="H1805" s="16">
        <f>[1]!s_is(A1805,61,"FY","YTD","20251231",1,"",100000000)</f>
        <v>2.6112593636999999</v>
      </c>
      <c r="I1805" s="16">
        <f>[1]!s_is(A1805,61,"FY","YTD","20241231",1,"",100000000)</f>
        <v>10.157409300099999</v>
      </c>
      <c r="J1805" s="16">
        <f>[1]!s_fa_roe(A1805,"20251231")</f>
        <v>0.62760000000000005</v>
      </c>
      <c r="K1805" s="16">
        <f>[1]!s_stmnote_rdexp(A1805,"20251231",1,10000)</f>
        <v>0</v>
      </c>
      <c r="L1805" s="16">
        <f>[1]!s_margin_tradingbalance(A1805,"",10000)</f>
        <v>118777.38159999999</v>
      </c>
      <c r="M1805" s="16">
        <f>[1]!s_margin_seclendingbalance(A1805,"",10000)</f>
        <v>780.952</v>
      </c>
      <c r="N1805" s="17">
        <f>[1]!s_val_ev(A1805,"",100000000)</f>
        <v>263.77716479999998</v>
      </c>
      <c r="O1805" s="17">
        <f>[1]!share_freesharesmv(A1805,"",100000000)</f>
        <v>113.877811521</v>
      </c>
      <c r="P1805" s="17">
        <f ca="1">[1]!s_dq_amount_btin(A1805,TODAY()-1,100000000)</f>
        <v>4.1484575799999996</v>
      </c>
      <c r="Q1805" s="17">
        <f ca="1">[1]!s_dq_turn(A1805,TODAY()-1)</f>
        <v>1.5783777091151541</v>
      </c>
      <c r="R1805" s="2">
        <f>[1]!s_pq_amount(A1805,"20260101","",100000000)</f>
        <v>612.10383521999995</v>
      </c>
      <c r="S1805" s="2">
        <f>[1]!s_pq_avgamount(A1805,"20260101","",100000000)</f>
        <v>5.6156315157798167</v>
      </c>
      <c r="T1805" s="17">
        <f>[1]!s_ipo_dilutedpe(A1805)</f>
        <v>0</v>
      </c>
      <c r="U1805" s="12">
        <f>[1]!s_ipo_collection_total(A1805,100000000)</f>
        <v>3.25</v>
      </c>
      <c r="V1805" s="18">
        <f>[1]!s_val_pe_ttm(A1805,"")</f>
        <v>173.95939636230469</v>
      </c>
    </row>
    <row r="1806" spans="1:22" x14ac:dyDescent="0.3">
      <c r="A1806" s="12" t="s">
        <v>4152</v>
      </c>
      <c r="B1806" s="12" t="s">
        <v>4153</v>
      </c>
      <c r="C1806" s="16" t="str">
        <f>[1]!s_info_mkt(A1806)</f>
        <v>创业板</v>
      </c>
      <c r="D1806" s="16" t="str">
        <f>[1]!s_ipo_listeddate(A1806)</f>
        <v>2021-12-07</v>
      </c>
      <c r="E1806" s="16" t="str">
        <f>[1]!s_info_industry_csrc2023(A1806,"",3)</f>
        <v>专用设备制造业</v>
      </c>
      <c r="F1806" s="16">
        <f>[1]!s_is(A1806,83,"FY","YTD","20251231",1,"",100000000)</f>
        <v>11.613058776400001</v>
      </c>
      <c r="G1806" s="16">
        <f>[1]!s_is(A1806,83,"FY","YTD","20241231",1,"",100000000)</f>
        <v>10.910083746400002</v>
      </c>
      <c r="H1806" s="16">
        <f>[1]!s_is(A1806,61,"FY","YTD","20251231",1,"",100000000)</f>
        <v>1.0842679185999999</v>
      </c>
      <c r="I1806" s="16">
        <f>[1]!s_is(A1806,61,"FY","YTD","20241231",1,"",100000000)</f>
        <v>0.86133070400000011</v>
      </c>
      <c r="J1806" s="16">
        <f>[1]!s_fa_roe(A1806,"20251231")</f>
        <v>5.7629000000000001</v>
      </c>
      <c r="K1806" s="16">
        <f>[1]!s_stmnote_rdexp(A1806,"20251231",1,10000)</f>
        <v>4553.9116799999993</v>
      </c>
      <c r="L1806" s="16">
        <f>[1]!s_margin_tradingbalance(A1806,"",10000)</f>
        <v>7873.0246999999999</v>
      </c>
      <c r="M1806" s="16">
        <f>[1]!s_margin_seclendingbalance(A1806,"",10000)</f>
        <v>6.9893000000000001</v>
      </c>
      <c r="N1806" s="17">
        <f>[1]!s_val_ev(A1806,"",100000000)</f>
        <v>35.188426000000007</v>
      </c>
      <c r="O1806" s="17">
        <f>[1]!share_freesharesmv(A1806,"",100000000)</f>
        <v>11.569352437499999</v>
      </c>
      <c r="P1806" s="17">
        <f ca="1">[1]!s_dq_amount_btin(A1806,TODAY()-1,100000000)</f>
        <v>0.27360888999999999</v>
      </c>
      <c r="Q1806" s="17">
        <f ca="1">[1]!s_dq_turn(A1806,TODAY()-1)</f>
        <v>0.80830105878154201</v>
      </c>
      <c r="R1806" s="2">
        <f>[1]!s_pq_amount(A1806,"20260101","",100000000)</f>
        <v>62.010095370000002</v>
      </c>
      <c r="S1806" s="2">
        <f>[1]!s_pq_avgamount(A1806,"20260101","",100000000)</f>
        <v>0.56889995752293576</v>
      </c>
      <c r="T1806" s="17">
        <f>[1]!s_ipo_dilutedpe(A1806)</f>
        <v>48.22</v>
      </c>
      <c r="U1806" s="12">
        <f>[1]!s_ipo_collection_total(A1806,100000000)</f>
        <v>9.7619520000000009</v>
      </c>
      <c r="V1806" s="18">
        <f>[1]!s_val_pe_ttm(A1806,"")</f>
        <v>40.756523132324219</v>
      </c>
    </row>
    <row r="1807" spans="1:22" x14ac:dyDescent="0.3">
      <c r="A1807" s="12" t="s">
        <v>4154</v>
      </c>
      <c r="B1807" s="12" t="s">
        <v>4155</v>
      </c>
      <c r="C1807" s="16" t="str">
        <f>[1]!s_info_mkt(A1807)</f>
        <v>主板</v>
      </c>
      <c r="D1807" s="16" t="str">
        <f>[1]!s_ipo_listeddate(A1807)</f>
        <v>2011-02-25</v>
      </c>
      <c r="E1807" s="16" t="str">
        <f>[1]!s_info_industry_csrc2023(A1807,"",3)</f>
        <v>计算机、通信和其他电子设备制造业</v>
      </c>
      <c r="F1807" s="16">
        <f>[1]!s_is(A1807,83,"FY","YTD","20251231",1,"",100000000)</f>
        <v>31.467733913899998</v>
      </c>
      <c r="G1807" s="16">
        <f>[1]!s_is(A1807,83,"FY","YTD","20241231",1,"",100000000)</f>
        <v>28.940915514</v>
      </c>
      <c r="H1807" s="16">
        <f>[1]!s_is(A1807,61,"FY","YTD","20251231",1,"",100000000)</f>
        <v>1.242377659</v>
      </c>
      <c r="I1807" s="16">
        <f>[1]!s_is(A1807,61,"FY","YTD","20241231",1,"",100000000)</f>
        <v>2.4763002615</v>
      </c>
      <c r="J1807" s="16">
        <f>[1]!s_fa_roe(A1807,"20251231")</f>
        <v>8.4337</v>
      </c>
      <c r="K1807" s="16">
        <f>[1]!s_stmnote_rdexp(A1807,"20251231",1,10000)</f>
        <v>9747.8818599999995</v>
      </c>
      <c r="L1807" s="16">
        <f>[1]!s_margin_tradingbalance(A1807,"",10000)</f>
        <v>0</v>
      </c>
      <c r="M1807" s="16">
        <f>[1]!s_margin_seclendingbalance(A1807,"",10000)</f>
        <v>0</v>
      </c>
      <c r="N1807" s="17">
        <f>[1]!s_val_ev(A1807,"",100000000)</f>
        <v>280.86258111090001</v>
      </c>
      <c r="O1807" s="17">
        <f>[1]!share_freesharesmv(A1807,"",100000000)</f>
        <v>96.932369393700014</v>
      </c>
      <c r="P1807" s="17">
        <f ca="1">[1]!s_dq_amount_btin(A1807,TODAY()-1,100000000)</f>
        <v>12.488118910000001</v>
      </c>
      <c r="Q1807" s="17">
        <f ca="1">[1]!s_dq_turn(A1807,TODAY()-1)</f>
        <v>4.7362944974963304</v>
      </c>
      <c r="R1807" s="2">
        <f>[1]!s_pq_amount(A1807,"20260101","",100000000)</f>
        <v>615.07513922999999</v>
      </c>
      <c r="S1807" s="2">
        <f>[1]!s_pq_avgamount(A1807,"20260101","",100000000)</f>
        <v>5.64289118559633</v>
      </c>
      <c r="T1807" s="17">
        <f>[1]!s_ipo_dilutedpe(A1807)</f>
        <v>31.75</v>
      </c>
      <c r="U1807" s="12">
        <f>[1]!s_ipo_collection_total(A1807,100000000)</f>
        <v>5</v>
      </c>
      <c r="V1807" s="18">
        <f>[1]!s_val_pe_ttm(A1807,"")</f>
        <v>162.98977661132813</v>
      </c>
    </row>
    <row r="1808" spans="1:22" x14ac:dyDescent="0.3">
      <c r="A1808" s="12" t="s">
        <v>4156</v>
      </c>
      <c r="B1808" s="12" t="s">
        <v>4157</v>
      </c>
      <c r="C1808" s="16" t="str">
        <f>[1]!s_info_mkt(A1808)</f>
        <v>主板</v>
      </c>
      <c r="D1808" s="16" t="str">
        <f>[1]!s_ipo_listeddate(A1808)</f>
        <v>2012-05-25</v>
      </c>
      <c r="E1808" s="16" t="str">
        <f>[1]!s_info_industry_csrc2023(A1808,"",3)</f>
        <v>医药制造业</v>
      </c>
      <c r="F1808" s="16">
        <f>[1]!s_is(A1808,83,"FY","YTD","20251231",1,"",100000000)</f>
        <v>27.410741838299998</v>
      </c>
      <c r="G1808" s="16">
        <f>[1]!s_is(A1808,83,"FY","YTD","20241231",1,"",100000000)</f>
        <v>28.689365377199998</v>
      </c>
      <c r="H1808" s="16">
        <f>[1]!s_is(A1808,61,"FY","YTD","20251231",1,"",100000000)</f>
        <v>1.9562890118</v>
      </c>
      <c r="I1808" s="16">
        <f>[1]!s_is(A1808,61,"FY","YTD","20241231",1,"",100000000)</f>
        <v>1.8382571134000001</v>
      </c>
      <c r="J1808" s="16">
        <f>[1]!s_fa_roe(A1808,"20251231")</f>
        <v>4.4307999999999996</v>
      </c>
      <c r="K1808" s="16">
        <f>[1]!s_stmnote_rdexp(A1808,"20251231",1,10000)</f>
        <v>28887.221035000002</v>
      </c>
      <c r="L1808" s="16">
        <f>[1]!s_margin_tradingbalance(A1808,"",10000)</f>
        <v>113870.398</v>
      </c>
      <c r="M1808" s="16">
        <f>[1]!s_margin_seclendingbalance(A1808,"",10000)</f>
        <v>367.84679999999997</v>
      </c>
      <c r="N1808" s="17">
        <f>[1]!s_val_ev(A1808,"",100000000)</f>
        <v>104.88857367600001</v>
      </c>
      <c r="O1808" s="17">
        <f>[1]!share_freesharesmv(A1808,"",100000000)</f>
        <v>75.387563580000005</v>
      </c>
      <c r="P1808" s="17">
        <f ca="1">[1]!s_dq_amount_btin(A1808,TODAY()-1,100000000)</f>
        <v>0.79385485</v>
      </c>
      <c r="Q1808" s="17">
        <f ca="1">[1]!s_dq_turn(A1808,TODAY()-1)</f>
        <v>0.8378176084323925</v>
      </c>
      <c r="R1808" s="2">
        <f>[1]!s_pq_amount(A1808,"20260101","",100000000)</f>
        <v>199.95443094000001</v>
      </c>
      <c r="S1808" s="2">
        <f>[1]!s_pq_avgamount(A1808,"20260101","",100000000)</f>
        <v>1.8344443205504588</v>
      </c>
      <c r="T1808" s="17">
        <f>[1]!s_ipo_dilutedpe(A1808)</f>
        <v>22.81</v>
      </c>
      <c r="U1808" s="12">
        <f>[1]!s_ipo_collection_total(A1808,100000000)</f>
        <v>7.02</v>
      </c>
      <c r="V1808" s="18">
        <f>[1]!s_val_pe_ttm(A1808,"")</f>
        <v>51.332229614257813</v>
      </c>
    </row>
    <row r="1809" spans="1:22" x14ac:dyDescent="0.3">
      <c r="A1809" s="12" t="s">
        <v>4158</v>
      </c>
      <c r="B1809" s="12" t="s">
        <v>4159</v>
      </c>
      <c r="C1809" s="16" t="str">
        <f>[1]!s_info_mkt(A1809)</f>
        <v>科创板</v>
      </c>
      <c r="D1809" s="16" t="str">
        <f>[1]!s_ipo_listeddate(A1809)</f>
        <v>2023-03-31</v>
      </c>
      <c r="E1809" s="16" t="str">
        <f>[1]!s_info_industry_csrc2023(A1809,"",3)</f>
        <v>专用设备制造业</v>
      </c>
      <c r="F1809" s="16">
        <f>[1]!s_is(A1809,83,"FY","YTD","20251231",1,"",100000000)</f>
        <v>10.779270634300001</v>
      </c>
      <c r="G1809" s="16">
        <f>[1]!s_is(A1809,83,"FY","YTD","20241231",1,"",100000000)</f>
        <v>7.3949592624999996</v>
      </c>
      <c r="H1809" s="16">
        <f>[1]!s_is(A1809,61,"FY","YTD","20251231",1,"",100000000)</f>
        <v>1.7604168221000001</v>
      </c>
      <c r="I1809" s="16">
        <f>[1]!s_is(A1809,61,"FY","YTD","20241231",1,"",100000000)</f>
        <v>1.4330442686000002</v>
      </c>
      <c r="J1809" s="16">
        <f>[1]!s_fa_roe(A1809,"20251231")</f>
        <v>5.3311000000000002</v>
      </c>
      <c r="K1809" s="16">
        <f>[1]!s_stmnote_rdexp(A1809,"20251231",1,10000)</f>
        <v>11900.957184999999</v>
      </c>
      <c r="L1809" s="16">
        <f>[1]!s_margin_tradingbalance(A1809,"",10000)</f>
        <v>69877.483600000007</v>
      </c>
      <c r="M1809" s="16">
        <f>[1]!s_margin_seclendingbalance(A1809,"",10000)</f>
        <v>136.7192</v>
      </c>
      <c r="N1809" s="17">
        <f>[1]!s_val_ev(A1809,"",100000000)</f>
        <v>301.18225625320002</v>
      </c>
      <c r="O1809" s="17">
        <f>[1]!share_freesharesmv(A1809,"",100000000)</f>
        <v>194.54582127919997</v>
      </c>
      <c r="P1809" s="17">
        <f ca="1">[1]!s_dq_amount_btin(A1809,TODAY()-1,100000000)</f>
        <v>11.620900280000001</v>
      </c>
      <c r="Q1809" s="17">
        <f ca="1">[1]!s_dq_turn(A1809,TODAY()-1)</f>
        <v>5.5251932484028607</v>
      </c>
      <c r="R1809" s="2">
        <f>[1]!s_pq_amount(A1809,"20260101","",100000000)</f>
        <v>671.88501841000004</v>
      </c>
      <c r="S1809" s="2">
        <f>[1]!s_pq_avgamount(A1809,"20260101","",100000000)</f>
        <v>6.7867173576767668</v>
      </c>
      <c r="T1809" s="17">
        <f>[1]!s_ipo_dilutedpe(A1809)</f>
        <v>267.32</v>
      </c>
      <c r="U1809" s="12">
        <f>[1]!s_ipo_collection_total(A1809,100000000)</f>
        <v>30.2495130346</v>
      </c>
      <c r="V1809" s="18">
        <f>[1]!s_val_pe_ttm(A1809,"")</f>
        <v>162.91883850097656</v>
      </c>
    </row>
    <row r="1810" spans="1:22" x14ac:dyDescent="0.3">
      <c r="A1810" s="12" t="s">
        <v>4160</v>
      </c>
      <c r="B1810" s="12" t="s">
        <v>4161</v>
      </c>
      <c r="C1810" s="16" t="str">
        <f>[1]!s_info_mkt(A1810)</f>
        <v>主板</v>
      </c>
      <c r="D1810" s="16" t="str">
        <f>[1]!s_ipo_listeddate(A1810)</f>
        <v>2017-04-07</v>
      </c>
      <c r="E1810" s="16" t="str">
        <f>[1]!s_info_industry_csrc2023(A1810,"",3)</f>
        <v>医药制造业</v>
      </c>
      <c r="F1810" s="16">
        <f>[1]!s_is(A1810,83,"FY","YTD","20251231",1,"",100000000)</f>
        <v>15.031225637</v>
      </c>
      <c r="G1810" s="16">
        <f>[1]!s_is(A1810,83,"FY","YTD","20241231",1,"",100000000)</f>
        <v>13.7285527257</v>
      </c>
      <c r="H1810" s="16">
        <f>[1]!s_is(A1810,61,"FY","YTD","20251231",1,"",100000000)</f>
        <v>1.0222935256999999</v>
      </c>
      <c r="I1810" s="16">
        <f>[1]!s_is(A1810,61,"FY","YTD","20241231",1,"",100000000)</f>
        <v>0.66806624450000007</v>
      </c>
      <c r="J1810" s="16">
        <f>[1]!s_fa_roe(A1810,"20251231")</f>
        <v>4.5149999999999997</v>
      </c>
      <c r="K1810" s="16">
        <f>[1]!s_stmnote_rdexp(A1810,"20251231",1,10000)</f>
        <v>13519.356963</v>
      </c>
      <c r="L1810" s="16">
        <f>[1]!s_margin_tradingbalance(A1810,"",10000)</f>
        <v>49450.547599999998</v>
      </c>
      <c r="M1810" s="16">
        <f>[1]!s_margin_seclendingbalance(A1810,"",10000)</f>
        <v>51.192</v>
      </c>
      <c r="N1810" s="17">
        <f>[1]!s_val_ev(A1810,"",100000000)</f>
        <v>92.071977561599994</v>
      </c>
      <c r="O1810" s="17">
        <f>[1]!share_freesharesmv(A1810,"",100000000)</f>
        <v>68.936532796800009</v>
      </c>
      <c r="P1810" s="17">
        <f ca="1">[1]!s_dq_amount_btin(A1810,TODAY()-1,100000000)</f>
        <v>6.5277518199999998</v>
      </c>
      <c r="Q1810" s="17">
        <f ca="1">[1]!s_dq_turn(A1810,TODAY()-1)</f>
        <v>7.2170123384360947</v>
      </c>
      <c r="R1810" s="2">
        <f>[1]!s_pq_amount(A1810,"20260101","",100000000)</f>
        <v>1446.4634832900001</v>
      </c>
      <c r="S1810" s="2">
        <f>[1]!s_pq_avgamount(A1810,"20260101","",100000000)</f>
        <v>13.270307186146789</v>
      </c>
      <c r="T1810" s="17">
        <f>[1]!s_ipo_dilutedpe(A1810)</f>
        <v>22.98</v>
      </c>
      <c r="U1810" s="12">
        <f>[1]!s_ipo_collection_total(A1810,100000000)</f>
        <v>4.2089999999999996</v>
      </c>
      <c r="V1810" s="18">
        <f>[1]!s_val_pe_ttm(A1810,"")</f>
        <v>82.082763671875</v>
      </c>
    </row>
    <row r="1811" spans="1:22" x14ac:dyDescent="0.3">
      <c r="A1811" s="12" t="s">
        <v>4162</v>
      </c>
      <c r="B1811" s="12" t="s">
        <v>4163</v>
      </c>
      <c r="C1811" s="16" t="str">
        <f>[1]!s_info_mkt(A1811)</f>
        <v>科创板</v>
      </c>
      <c r="D1811" s="16" t="str">
        <f>[1]!s_ipo_listeddate(A1811)</f>
        <v>2022-04-22</v>
      </c>
      <c r="E1811" s="16" t="str">
        <f>[1]!s_info_industry_csrc2023(A1811,"",3)</f>
        <v>软件和信息技术服务业</v>
      </c>
      <c r="F1811" s="16">
        <f>[1]!s_is(A1811,83,"FY","YTD","20251231",1,"",100000000)</f>
        <v>4.8865968238999997</v>
      </c>
      <c r="G1811" s="16">
        <f>[1]!s_is(A1811,83,"FY","YTD","20241231",1,"",100000000)</f>
        <v>3.9301637802999996</v>
      </c>
      <c r="H1811" s="16">
        <f>[1]!s_is(A1811,61,"FY","YTD","20251231",1,"",100000000)</f>
        <v>0.97344872590000009</v>
      </c>
      <c r="I1811" s="16">
        <f>[1]!s_is(A1811,61,"FY","YTD","20241231",1,"",100000000)</f>
        <v>0.78839779709999991</v>
      </c>
      <c r="J1811" s="16">
        <f>[1]!s_fa_roe(A1811,"20251231")</f>
        <v>5.6087999999999996</v>
      </c>
      <c r="K1811" s="16">
        <f>[1]!s_stmnote_rdexp(A1811,"20251231",1,10000)</f>
        <v>13701.813291999999</v>
      </c>
      <c r="L1811" s="16">
        <f>[1]!s_margin_tradingbalance(A1811,"",10000)</f>
        <v>40769.112000000001</v>
      </c>
      <c r="M1811" s="16">
        <f>[1]!s_margin_seclendingbalance(A1811,"",10000)</f>
        <v>0</v>
      </c>
      <c r="N1811" s="17">
        <f>[1]!s_val_ev(A1811,"",100000000)</f>
        <v>122.67918516299999</v>
      </c>
      <c r="O1811" s="17">
        <f>[1]!share_freesharesmv(A1811,"",100000000)</f>
        <v>62.392394690199993</v>
      </c>
      <c r="P1811" s="17">
        <f ca="1">[1]!s_dq_amount_btin(A1811,TODAY()-1,100000000)</f>
        <v>2.5293923399999998</v>
      </c>
      <c r="Q1811" s="17">
        <f ca="1">[1]!s_dq_turn(A1811,TODAY()-1)</f>
        <v>2.1426402708804622</v>
      </c>
      <c r="R1811" s="2">
        <f>[1]!s_pq_amount(A1811,"20260101","",100000000)</f>
        <v>248.05637591000001</v>
      </c>
      <c r="S1811" s="2">
        <f>[1]!s_pq_avgamount(A1811,"20260101","",100000000)</f>
        <v>2.2757465679816513</v>
      </c>
      <c r="T1811" s="17">
        <f>[1]!s_ipo_dilutedpe(A1811)</f>
        <v>183.74</v>
      </c>
      <c r="U1811" s="12">
        <f>[1]!s_ipo_collection_total(A1811,100000000)</f>
        <v>14.91</v>
      </c>
      <c r="V1811" s="18">
        <f>[1]!s_val_pe_ttm(A1811,"")</f>
        <v>131.99227905273438</v>
      </c>
    </row>
    <row r="1812" spans="1:22" x14ac:dyDescent="0.3">
      <c r="A1812" s="12" t="s">
        <v>4164</v>
      </c>
      <c r="B1812" s="12" t="s">
        <v>4165</v>
      </c>
      <c r="C1812" s="16" t="str">
        <f>[1]!s_info_mkt(A1812)</f>
        <v>主板</v>
      </c>
      <c r="D1812" s="16" t="str">
        <f>[1]!s_ipo_listeddate(A1812)</f>
        <v>1999-11-25</v>
      </c>
      <c r="E1812" s="16" t="str">
        <f>[1]!s_info_industry_csrc2023(A1812,"",3)</f>
        <v>汽车制造业</v>
      </c>
      <c r="F1812" s="16">
        <f>[1]!s_is(A1812,83,"FY","YTD","20251231",1,"",100000000)</f>
        <v>577.37202180969996</v>
      </c>
      <c r="G1812" s="16">
        <f>[1]!s_is(A1812,83,"FY","YTD","20241231",1,"",100000000)</f>
        <v>449.29090605879998</v>
      </c>
      <c r="H1812" s="16">
        <f>[1]!s_is(A1812,61,"FY","YTD","20251231",1,"",100000000)</f>
        <v>16.658002341300001</v>
      </c>
      <c r="I1812" s="16">
        <f>[1]!s_is(A1812,61,"FY","YTD","20241231",1,"",100000000)</f>
        <v>14.796628336300001</v>
      </c>
      <c r="J1812" s="16">
        <f>[1]!s_fa_roe(A1812,"20251231")</f>
        <v>10.5806</v>
      </c>
      <c r="K1812" s="16">
        <f>[1]!s_stmnote_rdexp(A1812,"20251231",1,10000)</f>
        <v>90013.595512999993</v>
      </c>
      <c r="L1812" s="16">
        <f>[1]!s_margin_tradingbalance(A1812,"",10000)</f>
        <v>25486.1476</v>
      </c>
      <c r="M1812" s="16">
        <f>[1]!s_margin_seclendingbalance(A1812,"",10000)</f>
        <v>915.86</v>
      </c>
      <c r="N1812" s="17">
        <f>[1]!s_val_ev(A1812,"",100000000)</f>
        <v>257.9971856857</v>
      </c>
      <c r="O1812" s="17">
        <f>[1]!share_freesharesmv(A1812,"",100000000)</f>
        <v>124.1646227025</v>
      </c>
      <c r="P1812" s="17">
        <f ca="1">[1]!s_dq_amount_btin(A1812,TODAY()-1,100000000)</f>
        <v>1.82029872</v>
      </c>
      <c r="Q1812" s="17">
        <f ca="1">[1]!s_dq_turn(A1812,TODAY()-1)</f>
        <v>0.70133065955389229</v>
      </c>
      <c r="R1812" s="2">
        <f>[1]!s_pq_amount(A1812,"20260101","",100000000)</f>
        <v>430.35116898000001</v>
      </c>
      <c r="S1812" s="2">
        <f>[1]!s_pq_avgamount(A1812,"20260101","",100000000)</f>
        <v>3.9481758622018348</v>
      </c>
      <c r="T1812" s="17">
        <f>[1]!s_ipo_dilutedpe(A1812)</f>
        <v>0</v>
      </c>
      <c r="U1812" s="12">
        <f>[1]!s_ipo_collection_total(A1812,100000000)</f>
        <v>3.3839999999999999</v>
      </c>
      <c r="V1812" s="18">
        <f>[1]!s_val_pe_ttm(A1812,"")</f>
        <v>14.253134727478027</v>
      </c>
    </row>
    <row r="1813" spans="1:22" x14ac:dyDescent="0.3">
      <c r="A1813" s="12" t="s">
        <v>4166</v>
      </c>
      <c r="B1813" s="12" t="s">
        <v>4167</v>
      </c>
      <c r="C1813" s="16" t="str">
        <f>[1]!s_info_mkt(A1813)</f>
        <v>主板</v>
      </c>
      <c r="D1813" s="16" t="str">
        <f>[1]!s_ipo_listeddate(A1813)</f>
        <v>2014-12-05</v>
      </c>
      <c r="E1813" s="16" t="str">
        <f>[1]!s_info_industry_csrc2023(A1813,"",3)</f>
        <v>医药制造业</v>
      </c>
      <c r="F1813" s="16">
        <f>[1]!s_is(A1813,83,"FY","YTD","20251231",1,"",100000000)</f>
        <v>17.464423515</v>
      </c>
      <c r="G1813" s="16">
        <f>[1]!s_is(A1813,83,"FY","YTD","20241231",1,"",100000000)</f>
        <v>17.774943938699998</v>
      </c>
      <c r="H1813" s="16">
        <f>[1]!s_is(A1813,61,"FY","YTD","20251231",1,"",100000000)</f>
        <v>3.0638705781</v>
      </c>
      <c r="I1813" s="16">
        <f>[1]!s_is(A1813,61,"FY","YTD","20241231",1,"",100000000)</f>
        <v>2.5521620809000001</v>
      </c>
      <c r="J1813" s="16">
        <f>[1]!s_fa_roe(A1813,"20251231")</f>
        <v>18.376000000000001</v>
      </c>
      <c r="K1813" s="16">
        <f>[1]!s_stmnote_rdexp(A1813,"20251231",1,10000)</f>
        <v>15447.075353</v>
      </c>
      <c r="L1813" s="16">
        <f>[1]!s_margin_tradingbalance(A1813,"",10000)</f>
        <v>0</v>
      </c>
      <c r="M1813" s="16">
        <f>[1]!s_margin_seclendingbalance(A1813,"",10000)</f>
        <v>0</v>
      </c>
      <c r="N1813" s="17">
        <f>[1]!s_val_ev(A1813,"",100000000)</f>
        <v>41.054107160000001</v>
      </c>
      <c r="O1813" s="17">
        <f>[1]!share_freesharesmv(A1813,"",100000000)</f>
        <v>25.612459955499997</v>
      </c>
      <c r="P1813" s="17">
        <f ca="1">[1]!s_dq_amount_btin(A1813,TODAY()-1,100000000)</f>
        <v>0.39242925000000001</v>
      </c>
      <c r="Q1813" s="17">
        <f ca="1">[1]!s_dq_turn(A1813,TODAY()-1)</f>
        <v>0.95305799362560051</v>
      </c>
      <c r="R1813" s="2">
        <f>[1]!s_pq_amount(A1813,"20260101","",100000000)</f>
        <v>99.059888889999996</v>
      </c>
      <c r="S1813" s="2">
        <f>[1]!s_pq_avgamount(A1813,"20260101","",100000000)</f>
        <v>0.90880632009174322</v>
      </c>
      <c r="T1813" s="17">
        <f>[1]!s_ipo_dilutedpe(A1813)</f>
        <v>22.85</v>
      </c>
      <c r="U1813" s="12">
        <f>[1]!s_ipo_collection_total(A1813,100000000)</f>
        <v>4.0481100000000003</v>
      </c>
      <c r="V1813" s="18">
        <f>[1]!s_val_pe_ttm(A1813,"")</f>
        <v>13.39357852935791</v>
      </c>
    </row>
    <row r="1814" spans="1:22" x14ac:dyDescent="0.3">
      <c r="A1814" s="12" t="s">
        <v>4168</v>
      </c>
      <c r="B1814" s="12" t="s">
        <v>4169</v>
      </c>
      <c r="C1814" s="16" t="str">
        <f>[1]!s_info_mkt(A1814)</f>
        <v>主板</v>
      </c>
      <c r="D1814" s="16" t="str">
        <f>[1]!s_ipo_listeddate(A1814)</f>
        <v>2017-03-24</v>
      </c>
      <c r="E1814" s="16" t="str">
        <f>[1]!s_info_industry_csrc2023(A1814,"",3)</f>
        <v>体育</v>
      </c>
      <c r="F1814" s="16">
        <f>[1]!s_is(A1814,83,"FY","YTD","20251231",1,"",100000000)</f>
        <v>4.9719827797000002</v>
      </c>
      <c r="G1814" s="16">
        <f>[1]!s_is(A1814,83,"FY","YTD","20241231",1,"",100000000)</f>
        <v>4.4070305036999997</v>
      </c>
      <c r="H1814" s="16">
        <f>[1]!s_is(A1814,61,"FY","YTD","20251231",1,"",100000000)</f>
        <v>-6.6485226799999991E-2</v>
      </c>
      <c r="I1814" s="16">
        <f>[1]!s_is(A1814,61,"FY","YTD","20241231",1,"",100000000)</f>
        <v>-0.38861443420000003</v>
      </c>
      <c r="J1814" s="16">
        <f>[1]!s_fa_roe(A1814,"20251231")</f>
        <v>-1.2765</v>
      </c>
      <c r="K1814" s="16">
        <f>[1]!s_stmnote_rdexp(A1814,"20251231",1,10000)</f>
        <v>623.62950899999998</v>
      </c>
      <c r="L1814" s="16">
        <f>[1]!s_margin_tradingbalance(A1814,"",10000)</f>
        <v>0</v>
      </c>
      <c r="M1814" s="16">
        <f>[1]!s_margin_seclendingbalance(A1814,"",10000)</f>
        <v>0</v>
      </c>
      <c r="N1814" s="17">
        <f>[1]!s_val_ev(A1814,"",100000000)</f>
        <v>23.2228001752</v>
      </c>
      <c r="O1814" s="17">
        <f>[1]!share_freesharesmv(A1814,"",100000000)</f>
        <v>15.686480857199999</v>
      </c>
      <c r="P1814" s="17">
        <f ca="1">[1]!s_dq_amount_btin(A1814,TODAY()-1,100000000)</f>
        <v>1.2495045199999999</v>
      </c>
      <c r="Q1814" s="17">
        <f ca="1">[1]!s_dq_turn(A1814,TODAY()-1)</f>
        <v>6.7735815436383913</v>
      </c>
      <c r="R1814" s="2">
        <f>[1]!s_pq_amount(A1814,"20260101","",100000000)</f>
        <v>130.62799081</v>
      </c>
      <c r="S1814" s="2">
        <f>[1]!s_pq_avgamount(A1814,"20260101","",100000000)</f>
        <v>1.1984219340366973</v>
      </c>
      <c r="T1814" s="17">
        <f>[1]!s_ipo_dilutedpe(A1814)</f>
        <v>22.98</v>
      </c>
      <c r="U1814" s="12">
        <f>[1]!s_ipo_collection_total(A1814,100000000)</f>
        <v>1.6858599999999999</v>
      </c>
      <c r="V1814" s="18">
        <f>[1]!s_val_pe_ttm(A1814,"")</f>
        <v>-329.032958984375</v>
      </c>
    </row>
    <row r="1815" spans="1:22" x14ac:dyDescent="0.3">
      <c r="A1815" s="12" t="s">
        <v>4170</v>
      </c>
      <c r="B1815" s="12" t="s">
        <v>4171</v>
      </c>
      <c r="C1815" s="16" t="str">
        <f>[1]!s_info_mkt(A1815)</f>
        <v>科创板</v>
      </c>
      <c r="D1815" s="16" t="str">
        <f>[1]!s_ipo_listeddate(A1815)</f>
        <v>2022-08-26</v>
      </c>
      <c r="E1815" s="16" t="str">
        <f>[1]!s_info_industry_csrc2023(A1815,"",3)</f>
        <v>计算机、通信和其他电子设备制造业</v>
      </c>
      <c r="F1815" s="16">
        <f>[1]!s_is(A1815,83,"FY","YTD","20251231",1,"",100000000)</f>
        <v>7.7162301367999993</v>
      </c>
      <c r="G1815" s="16">
        <f>[1]!s_is(A1815,83,"FY","YTD","20241231",1,"",100000000)</f>
        <v>10.034113102699999</v>
      </c>
      <c r="H1815" s="16">
        <f>[1]!s_is(A1815,61,"FY","YTD","20251231",1,"",100000000)</f>
        <v>1.7004077508000002</v>
      </c>
      <c r="I1815" s="16">
        <f>[1]!s_is(A1815,61,"FY","YTD","20241231",1,"",100000000)</f>
        <v>2.8770024498</v>
      </c>
      <c r="J1815" s="16">
        <f>[1]!s_fa_roe(A1815,"20251231")</f>
        <v>3.4278</v>
      </c>
      <c r="K1815" s="16">
        <f>[1]!s_stmnote_rdexp(A1815,"20251231",1,10000)</f>
        <v>17165.303806</v>
      </c>
      <c r="L1815" s="16">
        <f>[1]!s_margin_tradingbalance(A1815,"",10000)</f>
        <v>52519.638200000001</v>
      </c>
      <c r="M1815" s="16">
        <f>[1]!s_margin_seclendingbalance(A1815,"",10000)</f>
        <v>109.9098</v>
      </c>
      <c r="N1815" s="17">
        <f>[1]!s_val_ev(A1815,"",100000000)</f>
        <v>91</v>
      </c>
      <c r="O1815" s="17">
        <f>[1]!share_freesharesmv(A1815,"",100000000)</f>
        <v>38.566273655000003</v>
      </c>
      <c r="P1815" s="17">
        <f ca="1">[1]!s_dq_amount_btin(A1815,TODAY()-1,100000000)</f>
        <v>1.22847244</v>
      </c>
      <c r="Q1815" s="17">
        <f ca="1">[1]!s_dq_turn(A1815,TODAY()-1)</f>
        <v>1.3536474999999999</v>
      </c>
      <c r="R1815" s="2">
        <f>[1]!s_pq_amount(A1815,"20260101","",100000000)</f>
        <v>219.40539638999999</v>
      </c>
      <c r="S1815" s="2">
        <f>[1]!s_pq_avgamount(A1815,"20260101","",100000000)</f>
        <v>2.0128935448623855</v>
      </c>
      <c r="T1815" s="17">
        <f>[1]!s_ipo_dilutedpe(A1815)</f>
        <v>75.73</v>
      </c>
      <c r="U1815" s="12">
        <f>[1]!s_ipo_collection_total(A1815,100000000)</f>
        <v>33.494999999999997</v>
      </c>
      <c r="V1815" s="18">
        <f>[1]!s_val_pe_ttm(A1815,"")</f>
        <v>66.653541564941406</v>
      </c>
    </row>
    <row r="1816" spans="1:22" x14ac:dyDescent="0.3">
      <c r="A1816" s="12" t="s">
        <v>4172</v>
      </c>
      <c r="B1816" s="12" t="s">
        <v>4173</v>
      </c>
      <c r="C1816" s="16" t="str">
        <f>[1]!s_info_mkt(A1816)</f>
        <v>主板</v>
      </c>
      <c r="D1816" s="16" t="str">
        <f>[1]!s_ipo_listeddate(A1816)</f>
        <v>2001-06-08</v>
      </c>
      <c r="E1816" s="16" t="str">
        <f>[1]!s_info_industry_csrc2023(A1816,"",3)</f>
        <v>医药制造业</v>
      </c>
      <c r="F1816" s="16">
        <f>[1]!s_is(A1816,83,"FY","YTD","20251231",1,"",100000000)</f>
        <v>152.15738549280002</v>
      </c>
      <c r="G1816" s="16">
        <f>[1]!s_is(A1816,83,"FY","YTD","20241231",1,"",100000000)</f>
        <v>156.1948030689</v>
      </c>
      <c r="H1816" s="16">
        <f>[1]!s_is(A1816,61,"FY","YTD","20251231",1,"",100000000)</f>
        <v>13.355477307499999</v>
      </c>
      <c r="I1816" s="16">
        <f>[1]!s_is(A1816,61,"FY","YTD","20241231",1,"",100000000)</f>
        <v>13.8657019256</v>
      </c>
      <c r="J1816" s="16">
        <f>[1]!s_fa_roe(A1816,"20251231")</f>
        <v>8.9893000000000001</v>
      </c>
      <c r="K1816" s="16">
        <f>[1]!s_stmnote_rdexp(A1816,"20251231",1,10000)</f>
        <v>142907.327131</v>
      </c>
      <c r="L1816" s="16">
        <f>[1]!s_margin_tradingbalance(A1816,"",10000)</f>
        <v>69718.660600000003</v>
      </c>
      <c r="M1816" s="16">
        <f>[1]!s_margin_seclendingbalance(A1816,"",10000)</f>
        <v>506.3922</v>
      </c>
      <c r="N1816" s="17">
        <f>[1]!s_val_ev(A1816,"",100000000)</f>
        <v>179.4693771666</v>
      </c>
      <c r="O1816" s="17">
        <f>[1]!share_freesharesmv(A1816,"",100000000)</f>
        <v>91.60575380729999</v>
      </c>
      <c r="P1816" s="17">
        <f ca="1">[1]!s_dq_amount_btin(A1816,TODAY()-1,100000000)</f>
        <v>1.2972922600000001</v>
      </c>
      <c r="Q1816" s="17">
        <f ca="1">[1]!s_dq_turn(A1816,TODAY()-1)</f>
        <v>0.72534829810635038</v>
      </c>
      <c r="R1816" s="2">
        <f>[1]!s_pq_amount(A1816,"20260101","",100000000)</f>
        <v>173.23267464</v>
      </c>
      <c r="S1816" s="2">
        <f>[1]!s_pq_avgamount(A1816,"20260101","",100000000)</f>
        <v>1.589290593027523</v>
      </c>
      <c r="T1816" s="17">
        <f>[1]!s_ipo_dilutedpe(A1816)</f>
        <v>33.29</v>
      </c>
      <c r="U1816" s="12">
        <f>[1]!s_ipo_collection_total(A1816,100000000)</f>
        <v>17.36</v>
      </c>
      <c r="V1816" s="18">
        <f>[1]!s_val_pe_ttm(A1816,"")</f>
        <v>13.650657653808594</v>
      </c>
    </row>
    <row r="1817" spans="1:22" x14ac:dyDescent="0.3">
      <c r="A1817" s="12" t="s">
        <v>115</v>
      </c>
      <c r="B1817" s="12" t="s">
        <v>116</v>
      </c>
      <c r="C1817" s="16" t="str">
        <f>[1]!s_info_mkt(A1817)</f>
        <v>北证</v>
      </c>
      <c r="D1817" s="16" t="str">
        <f>[1]!s_ipo_listeddate(A1817)</f>
        <v>2026-02-10</v>
      </c>
      <c r="E1817" s="16" t="str">
        <f>[1]!s_info_industry_csrc2023(A1817,"",3)</f>
        <v>专用设备制造业</v>
      </c>
      <c r="F1817" s="16">
        <f>[1]!s_is(A1817,83,"FY","YTD","20251231",1,"",100000000)</f>
        <v>3.0165202927999997</v>
      </c>
      <c r="G1817" s="16">
        <f>[1]!s_is(A1817,83,"FY","YTD","20241231",1,"",100000000)</f>
        <v>2.7487045933999998</v>
      </c>
      <c r="H1817" s="16">
        <f>[1]!s_is(A1817,61,"FY","YTD","20251231",1,"",100000000)</f>
        <v>0.77752717400000004</v>
      </c>
      <c r="I1817" s="16">
        <f>[1]!s_is(A1817,61,"FY","YTD","20241231",1,"",100000000)</f>
        <v>0.67130503080000004</v>
      </c>
      <c r="J1817" s="16">
        <f>[1]!s_fa_roe(A1817,"20251231")</f>
        <v>14.289099999999999</v>
      </c>
      <c r="K1817" s="16">
        <f>[1]!s_stmnote_rdexp(A1817,"20251231",1,10000)</f>
        <v>2295.9549710000001</v>
      </c>
      <c r="L1817" s="16">
        <f>[1]!s_margin_tradingbalance(A1817,"",10000)</f>
        <v>634.09749999999997</v>
      </c>
      <c r="M1817" s="16">
        <f>[1]!s_margin_seclendingbalance(A1817,"",10000)</f>
        <v>0</v>
      </c>
      <c r="N1817" s="17">
        <f>[1]!s_val_ev(A1817,"",100000000)</f>
        <v>15.497743635199999</v>
      </c>
      <c r="O1817" s="17">
        <f>[1]!share_freesharesmv(A1817,"",100000000)</f>
        <v>4.6798349887999997</v>
      </c>
      <c r="P1817" s="17">
        <f ca="1">[1]!s_dq_amount_btin(A1817,TODAY()-1,100000000)</f>
        <v>4.2714620000000002E-2</v>
      </c>
      <c r="Q1817" s="17">
        <f ca="1">[1]!s_dq_turn(A1817,TODAY()-1)</f>
        <v>0.91395516513644137</v>
      </c>
      <c r="R1817" s="2">
        <f>[1]!s_pq_amount(A1817,"20260101","",100000000)</f>
        <v>39.347031319999999</v>
      </c>
      <c r="S1817" s="2">
        <f>[1]!s_pq_avgamount(A1817,"20260101","",100000000)</f>
        <v>0.47406061831325302</v>
      </c>
      <c r="T1817" s="17">
        <f>[1]!s_ipo_dilutedpe(A1817)</f>
        <v>14.98</v>
      </c>
      <c r="U1817" s="12">
        <f>[1]!s_ipo_collection_total(A1817,100000000)</f>
        <v>2.2650094454</v>
      </c>
      <c r="V1817" s="18">
        <f>[1]!s_val_pe_ttm(A1817,"")</f>
        <v>20.919792175292969</v>
      </c>
    </row>
    <row r="1818" spans="1:22" x14ac:dyDescent="0.3">
      <c r="A1818" s="12" t="s">
        <v>4174</v>
      </c>
      <c r="B1818" s="12" t="s">
        <v>4175</v>
      </c>
      <c r="C1818" s="16" t="str">
        <f>[1]!s_info_mkt(A1818)</f>
        <v>主板</v>
      </c>
      <c r="D1818" s="16" t="str">
        <f>[1]!s_ipo_listeddate(A1818)</f>
        <v>2003-01-07</v>
      </c>
      <c r="E1818" s="16" t="str">
        <f>[1]!s_info_industry_csrc2023(A1818,"",3)</f>
        <v>道路运输业</v>
      </c>
      <c r="F1818" s="16">
        <f>[1]!s_is(A1818,83,"FY","YTD","20251231",1,"",100000000)</f>
        <v>67.215741803400007</v>
      </c>
      <c r="G1818" s="16">
        <f>[1]!s_is(A1818,83,"FY","YTD","20241231",1,"",100000000)</f>
        <v>70.918326283500008</v>
      </c>
      <c r="H1818" s="16">
        <f>[1]!s_is(A1818,61,"FY","YTD","20251231",1,"",100000000)</f>
        <v>18.774439008199998</v>
      </c>
      <c r="I1818" s="16">
        <f>[1]!s_is(A1818,61,"FY","YTD","20241231",1,"",100000000)</f>
        <v>16.689811264900001</v>
      </c>
      <c r="J1818" s="16">
        <f>[1]!s_fa_roe(A1818,"20251231")</f>
        <v>14.3659</v>
      </c>
      <c r="K1818" s="16">
        <f>[1]!s_stmnote_rdexp(A1818,"20251231",1,10000)</f>
        <v>0</v>
      </c>
      <c r="L1818" s="16">
        <f>[1]!s_margin_tradingbalance(A1818,"",10000)</f>
        <v>1650.1537000000001</v>
      </c>
      <c r="M1818" s="16">
        <f>[1]!s_margin_seclendingbalance(A1818,"",10000)</f>
        <v>191.6156</v>
      </c>
      <c r="N1818" s="17">
        <f>[1]!s_val_ev(A1818,"",100000000)</f>
        <v>267.4235166680499</v>
      </c>
      <c r="O1818" s="17">
        <f>[1]!share_freesharesmv(A1818,"",100000000)</f>
        <v>39.914203146399998</v>
      </c>
      <c r="P1818" s="17">
        <f ca="1">[1]!s_dq_amount_btin(A1818,TODAY()-1,100000000)</f>
        <v>0.49255999</v>
      </c>
      <c r="Q1818" s="17">
        <f ca="1">[1]!s_dq_turn(A1818,TODAY()-1)</f>
        <v>0.26173644474948526</v>
      </c>
      <c r="R1818" s="2">
        <f>[1]!s_pq_amount(A1818,"20260101","",100000000)</f>
        <v>92.329359319999995</v>
      </c>
      <c r="S1818" s="2">
        <f>[1]!s_pq_avgamount(A1818,"20260101","",100000000)</f>
        <v>0.84705834238532107</v>
      </c>
      <c r="T1818" s="17">
        <f>[1]!s_ipo_dilutedpe(A1818)</f>
        <v>12.22</v>
      </c>
      <c r="U1818" s="12">
        <f>[1]!s_ipo_collection_total(A1818,100000000)</f>
        <v>5.5</v>
      </c>
      <c r="V1818" s="18">
        <f>[1]!s_val_pe_ttm(A1818,"")</f>
        <v>14.932928085327148</v>
      </c>
    </row>
    <row r="1819" spans="1:22" x14ac:dyDescent="0.3">
      <c r="A1819" s="12" t="s">
        <v>4176</v>
      </c>
      <c r="B1819" s="12" t="s">
        <v>4177</v>
      </c>
      <c r="C1819" s="16" t="str">
        <f>[1]!s_info_mkt(A1819)</f>
        <v>科创板</v>
      </c>
      <c r="D1819" s="16" t="str">
        <f>[1]!s_ipo_listeddate(A1819)</f>
        <v>2020-02-12</v>
      </c>
      <c r="E1819" s="16" t="str">
        <f>[1]!s_info_industry_csrc2023(A1819,"",3)</f>
        <v>计算机、通信和其他电子设备制造业</v>
      </c>
      <c r="F1819" s="16">
        <f>[1]!s_is(A1819,83,"FY","YTD","20251231",1,"",100000000)</f>
        <v>7.7698279816999998</v>
      </c>
      <c r="G1819" s="16">
        <f>[1]!s_is(A1819,83,"FY","YTD","20241231",1,"",100000000)</f>
        <v>6.1173624496999999</v>
      </c>
      <c r="H1819" s="16">
        <f>[1]!s_is(A1819,61,"FY","YTD","20251231",1,"",100000000)</f>
        <v>1.4902618123</v>
      </c>
      <c r="I1819" s="16">
        <f>[1]!s_is(A1819,61,"FY","YTD","20241231",1,"",100000000)</f>
        <v>1.2988745679</v>
      </c>
      <c r="J1819" s="16">
        <f>[1]!s_fa_roe(A1819,"20251231")</f>
        <v>13.4773</v>
      </c>
      <c r="K1819" s="16">
        <f>[1]!s_stmnote_rdexp(A1819,"20251231",1,10000)</f>
        <v>7016.8573779999997</v>
      </c>
      <c r="L1819" s="16">
        <f>[1]!s_margin_tradingbalance(A1819,"",10000)</f>
        <v>34900.412600000003</v>
      </c>
      <c r="M1819" s="16">
        <f>[1]!s_margin_seclendingbalance(A1819,"",10000)</f>
        <v>25.559000000000001</v>
      </c>
      <c r="N1819" s="17">
        <f>[1]!s_val_ev(A1819,"",100000000)</f>
        <v>30.861919307999997</v>
      </c>
      <c r="O1819" s="17">
        <f>[1]!share_freesharesmv(A1819,"",100000000)</f>
        <v>22.271162307999997</v>
      </c>
      <c r="P1819" s="17">
        <f ca="1">[1]!s_dq_amount_btin(A1819,TODAY()-1,100000000)</f>
        <v>0.49837225000000002</v>
      </c>
      <c r="Q1819" s="17">
        <f ca="1">[1]!s_dq_turn(A1819,TODAY()-1)</f>
        <v>1.6190179522324089</v>
      </c>
      <c r="R1819" s="2">
        <f>[1]!s_pq_amount(A1819,"20260101","",100000000)</f>
        <v>139.72785938999999</v>
      </c>
      <c r="S1819" s="2">
        <f>[1]!s_pq_avgamount(A1819,"20260101","",100000000)</f>
        <v>1.2819069668807339</v>
      </c>
      <c r="T1819" s="17">
        <f>[1]!s_ipo_dilutedpe(A1819)</f>
        <v>32.380000000000003</v>
      </c>
      <c r="U1819" s="12">
        <f>[1]!s_ipo_collection_total(A1819,100000000)</f>
        <v>3.6215185311</v>
      </c>
      <c r="V1819" s="18">
        <f>[1]!s_val_pe_ttm(A1819,"")</f>
        <v>22.68475341796875</v>
      </c>
    </row>
    <row r="1820" spans="1:22" x14ac:dyDescent="0.3">
      <c r="A1820" s="12" t="s">
        <v>4178</v>
      </c>
      <c r="B1820" s="12" t="s">
        <v>4179</v>
      </c>
      <c r="C1820" s="16" t="str">
        <f>[1]!s_info_mkt(A1820)</f>
        <v>主板</v>
      </c>
      <c r="D1820" s="16" t="str">
        <f>[1]!s_ipo_listeddate(A1820)</f>
        <v>2004-03-12</v>
      </c>
      <c r="E1820" s="16" t="str">
        <f>[1]!s_info_industry_csrc2023(A1820,"",3)</f>
        <v>医药制造业</v>
      </c>
      <c r="F1820" s="16">
        <f>[1]!s_is(A1820,83,"FY","YTD","20251231",1,"",100000000)</f>
        <v>36.288431066100003</v>
      </c>
      <c r="G1820" s="16">
        <f>[1]!s_is(A1820,83,"FY","YTD","20241231",1,"",100000000)</f>
        <v>36.298044921399999</v>
      </c>
      <c r="H1820" s="16">
        <f>[1]!s_is(A1820,61,"FY","YTD","20251231",1,"",100000000)</f>
        <v>2.8629309419000002</v>
      </c>
      <c r="I1820" s="16">
        <f>[1]!s_is(A1820,61,"FY","YTD","20241231",1,"",100000000)</f>
        <v>2.3075661924999999</v>
      </c>
      <c r="J1820" s="16">
        <f>[1]!s_fa_roe(A1820,"20251231")</f>
        <v>10.4285</v>
      </c>
      <c r="K1820" s="16">
        <f>[1]!s_stmnote_rdexp(A1820,"20251231",1,10000)</f>
        <v>26134.677581</v>
      </c>
      <c r="L1820" s="16">
        <f>[1]!s_margin_tradingbalance(A1820,"",10000)</f>
        <v>0</v>
      </c>
      <c r="M1820" s="16">
        <f>[1]!s_margin_seclendingbalance(A1820,"",10000)</f>
        <v>0</v>
      </c>
      <c r="N1820" s="17">
        <f>[1]!s_val_ev(A1820,"",100000000)</f>
        <v>47.055277529599998</v>
      </c>
      <c r="O1820" s="17">
        <f>[1]!share_freesharesmv(A1820,"",100000000)</f>
        <v>28.596443783600002</v>
      </c>
      <c r="P1820" s="17">
        <f ca="1">[1]!s_dq_amount_btin(A1820,TODAY()-1,100000000)</f>
        <v>0.33746261</v>
      </c>
      <c r="Q1820" s="17">
        <f ca="1">[1]!s_dq_turn(A1820,TODAY()-1)</f>
        <v>0.84238471863311226</v>
      </c>
      <c r="R1820" s="2">
        <f>[1]!s_pq_amount(A1820,"20260101","",100000000)</f>
        <v>85.320802529999995</v>
      </c>
      <c r="S1820" s="2">
        <f>[1]!s_pq_avgamount(A1820,"20260101","",100000000)</f>
        <v>0.78275965623853205</v>
      </c>
      <c r="T1820" s="17">
        <f>[1]!s_ipo_dilutedpe(A1820)</f>
        <v>17.46</v>
      </c>
      <c r="U1820" s="12">
        <f>[1]!s_ipo_collection_total(A1820,100000000)</f>
        <v>4.149</v>
      </c>
      <c r="V1820" s="18">
        <f>[1]!s_val_pe_ttm(A1820,"")</f>
        <v>15.27067756652832</v>
      </c>
    </row>
    <row r="1821" spans="1:22" x14ac:dyDescent="0.3">
      <c r="A1821" s="12" t="s">
        <v>4180</v>
      </c>
      <c r="B1821" s="12" t="s">
        <v>4181</v>
      </c>
      <c r="C1821" s="16" t="str">
        <f>[1]!s_info_mkt(A1821)</f>
        <v>科创板</v>
      </c>
      <c r="D1821" s="16" t="str">
        <f>[1]!s_ipo_listeddate(A1821)</f>
        <v>2022-01-07</v>
      </c>
      <c r="E1821" s="16" t="str">
        <f>[1]!s_info_industry_csrc2023(A1821,"",3)</f>
        <v>医药制造业</v>
      </c>
      <c r="F1821" s="16">
        <f>[1]!s_is(A1821,83,"FY","YTD","20251231",1,"",100000000)</f>
        <v>2.7712151919000001</v>
      </c>
      <c r="G1821" s="16">
        <f>[1]!s_is(A1821,83,"FY","YTD","20241231",1,"",100000000)</f>
        <v>2.0156243259000002</v>
      </c>
      <c r="H1821" s="16">
        <f>[1]!s_is(A1821,61,"FY","YTD","20251231",1,"",100000000)</f>
        <v>-4.1638007675999997</v>
      </c>
      <c r="I1821" s="16">
        <f>[1]!s_is(A1821,61,"FY","YTD","20241231",1,"",100000000)</f>
        <v>-3.8406341864</v>
      </c>
      <c r="J1821" s="16">
        <f>[1]!s_fa_roe(A1821,"20251231")</f>
        <v>-23.4862</v>
      </c>
      <c r="K1821" s="16">
        <f>[1]!s_stmnote_rdexp(A1821,"20251231",1,10000)</f>
        <v>28262.546101</v>
      </c>
      <c r="L1821" s="16">
        <f>[1]!s_margin_tradingbalance(A1821,"",10000)</f>
        <v>33912.0838</v>
      </c>
      <c r="M1821" s="16">
        <f>[1]!s_margin_seclendingbalance(A1821,"",10000)</f>
        <v>28.5335</v>
      </c>
      <c r="N1821" s="17">
        <f>[1]!s_val_ev(A1821,"",100000000)</f>
        <v>58.2491627024</v>
      </c>
      <c r="O1821" s="17">
        <f>[1]!share_freesharesmv(A1821,"",100000000)</f>
        <v>38.667192005600008</v>
      </c>
      <c r="P1821" s="17">
        <f ca="1">[1]!s_dq_amount_btin(A1821,TODAY()-1,100000000)</f>
        <v>0.82861589999999996</v>
      </c>
      <c r="Q1821" s="17">
        <f ca="1">[1]!s_dq_turn(A1821,TODAY()-1)</f>
        <v>1.8615275811381462</v>
      </c>
      <c r="R1821" s="2">
        <f>[1]!s_pq_amount(A1821,"20260101","",100000000)</f>
        <v>219.45140465</v>
      </c>
      <c r="S1821" s="2">
        <f>[1]!s_pq_avgamount(A1821,"20260101","",100000000)</f>
        <v>2.0133156389908256</v>
      </c>
      <c r="T1821" s="17">
        <f>[1]!s_ipo_dilutedpe(A1821)</f>
        <v>0</v>
      </c>
      <c r="U1821" s="12">
        <f>[1]!s_ipo_collection_total(A1821,100000000)</f>
        <v>25.277999999999999</v>
      </c>
      <c r="V1821" s="18">
        <f>[1]!s_val_pe_ttm(A1821,"")</f>
        <v>-13.082413673400879</v>
      </c>
    </row>
    <row r="1822" spans="1:22" x14ac:dyDescent="0.3">
      <c r="A1822" s="12" t="s">
        <v>4182</v>
      </c>
      <c r="B1822" s="12" t="s">
        <v>4183</v>
      </c>
      <c r="C1822" s="16" t="str">
        <f>[1]!s_info_mkt(A1822)</f>
        <v>创业板</v>
      </c>
      <c r="D1822" s="16" t="str">
        <f>[1]!s_ipo_listeddate(A1822)</f>
        <v>2015-06-30</v>
      </c>
      <c r="E1822" s="16" t="str">
        <f>[1]!s_info_industry_csrc2023(A1822,"",3)</f>
        <v>通用设备制造业</v>
      </c>
      <c r="F1822" s="16">
        <f>[1]!s_is(A1822,83,"FY","YTD","20251231",1,"",100000000)</f>
        <v>10.1401671496</v>
      </c>
      <c r="G1822" s="16">
        <f>[1]!s_is(A1822,83,"FY","YTD","20241231",1,"",100000000)</f>
        <v>8.0737295415999988</v>
      </c>
      <c r="H1822" s="16">
        <f>[1]!s_is(A1822,61,"FY","YTD","20251231",1,"",100000000)</f>
        <v>0.19275823859999999</v>
      </c>
      <c r="I1822" s="16">
        <f>[1]!s_is(A1822,61,"FY","YTD","20241231",1,"",100000000)</f>
        <v>-2.5726933563999999</v>
      </c>
      <c r="J1822" s="16">
        <f>[1]!s_fa_roe(A1822,"20251231")</f>
        <v>1.3611</v>
      </c>
      <c r="K1822" s="16">
        <f>[1]!s_stmnote_rdexp(A1822,"20251231",1,10000)</f>
        <v>4730.793944</v>
      </c>
      <c r="L1822" s="16">
        <f>[1]!s_margin_tradingbalance(A1822,"",10000)</f>
        <v>0</v>
      </c>
      <c r="M1822" s="16">
        <f>[1]!s_margin_seclendingbalance(A1822,"",10000)</f>
        <v>0</v>
      </c>
      <c r="N1822" s="17">
        <f>[1]!s_val_ev(A1822,"",100000000)</f>
        <v>110.6031233648</v>
      </c>
      <c r="O1822" s="17">
        <f>[1]!share_freesharesmv(A1822,"",100000000)</f>
        <v>79.400759019200009</v>
      </c>
      <c r="P1822" s="17">
        <f ca="1">[1]!s_dq_amount_btin(A1822,TODAY()-1,100000000)</f>
        <v>3.8523125399999998</v>
      </c>
      <c r="Q1822" s="17">
        <f ca="1">[1]!s_dq_turn(A1822,TODAY()-1)</f>
        <v>3.4813642735841928</v>
      </c>
      <c r="R1822" s="2">
        <f>[1]!s_pq_amount(A1822,"20260101","",100000000)</f>
        <v>531.61383144000001</v>
      </c>
      <c r="S1822" s="2">
        <f>[1]!s_pq_avgamount(A1822,"20260101","",100000000)</f>
        <v>4.8771911141284408</v>
      </c>
      <c r="T1822" s="17">
        <f>[1]!s_ipo_dilutedpe(A1822)</f>
        <v>22.96</v>
      </c>
      <c r="U1822" s="12">
        <f>[1]!s_ipo_collection_total(A1822,100000000)</f>
        <v>3.1039680000000001</v>
      </c>
      <c r="V1822" s="18">
        <f>[1]!s_val_pe_ttm(A1822,"")</f>
        <v>460.42910766601563</v>
      </c>
    </row>
    <row r="1823" spans="1:22" x14ac:dyDescent="0.3">
      <c r="A1823" s="12" t="s">
        <v>4184</v>
      </c>
      <c r="B1823" s="12" t="s">
        <v>4185</v>
      </c>
      <c r="C1823" s="16" t="str">
        <f>[1]!s_info_mkt(A1823)</f>
        <v>主板</v>
      </c>
      <c r="D1823" s="16" t="str">
        <f>[1]!s_ipo_listeddate(A1823)</f>
        <v>1997-05-08</v>
      </c>
      <c r="E1823" s="16" t="str">
        <f>[1]!s_info_industry_csrc2023(A1823,"",3)</f>
        <v>电气机械和器材制造业</v>
      </c>
      <c r="F1823" s="16">
        <f>[1]!s_is(A1823,83,"FY","YTD","20251231",1,"",100000000)</f>
        <v>123.902677075</v>
      </c>
      <c r="G1823" s="16">
        <f>[1]!s_is(A1823,83,"FY","YTD","20241231",1,"",100000000)</f>
        <v>84.4938671747</v>
      </c>
      <c r="H1823" s="16">
        <f>[1]!s_is(A1823,61,"FY","YTD","20251231",1,"",100000000)</f>
        <v>0.74681574810000007</v>
      </c>
      <c r="I1823" s="16">
        <f>[1]!s_is(A1823,61,"FY","YTD","20241231",1,"",100000000)</f>
        <v>-6.6733760209000001</v>
      </c>
      <c r="J1823" s="16">
        <f>[1]!s_fa_roe(A1823,"20251231")</f>
        <v>1.3029999999999999</v>
      </c>
      <c r="K1823" s="16">
        <f>[1]!s_stmnote_rdexp(A1823,"20251231",1,10000)</f>
        <v>19977.478674999998</v>
      </c>
      <c r="L1823" s="16">
        <f>[1]!s_margin_tradingbalance(A1823,"",10000)</f>
        <v>22916.424999999999</v>
      </c>
      <c r="M1823" s="16">
        <f>[1]!s_margin_seclendingbalance(A1823,"",10000)</f>
        <v>24.374099999999999</v>
      </c>
      <c r="N1823" s="17">
        <f>[1]!s_val_ev(A1823,"",100000000)</f>
        <v>47.177570252099997</v>
      </c>
      <c r="O1823" s="17">
        <f>[1]!share_freesharesmv(A1823,"",100000000)</f>
        <v>30.169335611699999</v>
      </c>
      <c r="P1823" s="17">
        <f ca="1">[1]!s_dq_amount_btin(A1823,TODAY()-1,100000000)</f>
        <v>1.55181053</v>
      </c>
      <c r="Q1823" s="17">
        <f ca="1">[1]!s_dq_turn(A1823,TODAY()-1)</f>
        <v>3.307604655478289</v>
      </c>
      <c r="R1823" s="2">
        <f>[1]!s_pq_amount(A1823,"20260101","",100000000)</f>
        <v>152.38322665999999</v>
      </c>
      <c r="S1823" s="2">
        <f>[1]!s_pq_avgamount(A1823,"20260101","",100000000)</f>
        <v>1.398011253761468</v>
      </c>
      <c r="T1823" s="17">
        <f>[1]!s_ipo_dilutedpe(A1823)</f>
        <v>0</v>
      </c>
      <c r="U1823" s="12">
        <f>[1]!s_ipo_collection_total(A1823,100000000)</f>
        <v>0</v>
      </c>
      <c r="V1823" s="18">
        <f>[1]!s_val_pe_ttm(A1823,"")</f>
        <v>244.54652404785156</v>
      </c>
    </row>
    <row r="1824" spans="1:22" x14ac:dyDescent="0.3">
      <c r="A1824" s="12" t="s">
        <v>4186</v>
      </c>
      <c r="B1824" s="12" t="s">
        <v>4187</v>
      </c>
      <c r="C1824" s="16" t="str">
        <f>[1]!s_info_mkt(A1824)</f>
        <v>主板</v>
      </c>
      <c r="D1824" s="16" t="str">
        <f>[1]!s_ipo_listeddate(A1824)</f>
        <v>1992-04-13</v>
      </c>
      <c r="E1824" s="16" t="str">
        <f>[1]!s_info_industry_csrc2023(A1824,"",3)</f>
        <v>房地产业</v>
      </c>
      <c r="F1824" s="16">
        <f>[1]!s_is(A1824,83,"FY","YTD","20251231",1,"",100000000)</f>
        <v>3.9573728776000001</v>
      </c>
      <c r="G1824" s="16">
        <f>[1]!s_is(A1824,83,"FY","YTD","20241231",1,"",100000000)</f>
        <v>3.0727601183999997</v>
      </c>
      <c r="H1824" s="16">
        <f>[1]!s_is(A1824,61,"FY","YTD","20251231",1,"",100000000)</f>
        <v>1.9272230599999999E-2</v>
      </c>
      <c r="I1824" s="16">
        <f>[1]!s_is(A1824,61,"FY","YTD","20241231",1,"",100000000)</f>
        <v>0.56421651569999998</v>
      </c>
      <c r="J1824" s="16">
        <f>[1]!s_fa_roe(A1824,"20251231")</f>
        <v>1.0690999999999999</v>
      </c>
      <c r="K1824" s="16">
        <f>[1]!s_stmnote_rdexp(A1824,"20251231",1,10000)</f>
        <v>0</v>
      </c>
      <c r="L1824" s="16">
        <f>[1]!s_margin_tradingbalance(A1824,"",10000)</f>
        <v>0</v>
      </c>
      <c r="M1824" s="16">
        <f>[1]!s_margin_seclendingbalance(A1824,"",10000)</f>
        <v>0</v>
      </c>
      <c r="N1824" s="17">
        <f>[1]!s_val_ev(A1824,"",100000000)</f>
        <v>47.3940924192</v>
      </c>
      <c r="O1824" s="17">
        <f>[1]!share_freesharesmv(A1824,"",100000000)</f>
        <v>31.474212803999997</v>
      </c>
      <c r="P1824" s="17">
        <f ca="1">[1]!s_dq_amount_btin(A1824,TODAY()-1,100000000)</f>
        <v>1.0514928400000001</v>
      </c>
      <c r="Q1824" s="17">
        <f ca="1">[1]!s_dq_turn(A1824,TODAY()-1)</f>
        <v>2.2287613204131698</v>
      </c>
      <c r="R1824" s="2">
        <f>[1]!s_pq_amount(A1824,"20260101","",100000000)</f>
        <v>145.62775907</v>
      </c>
      <c r="S1824" s="2">
        <f>[1]!s_pq_avgamount(A1824,"20260101","",100000000)</f>
        <v>1.3360344868807339</v>
      </c>
      <c r="T1824" s="17">
        <f>[1]!s_ipo_dilutedpe(A1824)</f>
        <v>0</v>
      </c>
      <c r="U1824" s="12">
        <f>[1]!s_ipo_collection_total(A1824,100000000)</f>
        <v>0</v>
      </c>
      <c r="V1824" s="18">
        <f>[1]!s_val_pe_ttm(A1824,"")</f>
        <v>-2351.085205078125</v>
      </c>
    </row>
    <row r="1825" spans="1:22" x14ac:dyDescent="0.3">
      <c r="A1825" s="12" t="s">
        <v>4188</v>
      </c>
      <c r="B1825" s="12" t="s">
        <v>4189</v>
      </c>
      <c r="C1825" s="16" t="str">
        <f>[1]!s_info_mkt(A1825)</f>
        <v>主板</v>
      </c>
      <c r="D1825" s="16" t="str">
        <f>[1]!s_ipo_listeddate(A1825)</f>
        <v>2019-06-20</v>
      </c>
      <c r="E1825" s="16" t="str">
        <f>[1]!s_info_industry_csrc2023(A1825,"",3)</f>
        <v>化学原料和化学制品制造业</v>
      </c>
      <c r="F1825" s="16">
        <f>[1]!s_is(A1825,83,"FY","YTD","20251231",1,"",100000000)</f>
        <v>21.770701840700003</v>
      </c>
      <c r="G1825" s="16">
        <f>[1]!s_is(A1825,83,"FY","YTD","20241231",1,"",100000000)</f>
        <v>22.1957128946</v>
      </c>
      <c r="H1825" s="16">
        <f>[1]!s_is(A1825,61,"FY","YTD","20251231",1,"",100000000)</f>
        <v>1.9312120016999998</v>
      </c>
      <c r="I1825" s="16">
        <f>[1]!s_is(A1825,61,"FY","YTD","20241231",1,"",100000000)</f>
        <v>2.0712905261999999</v>
      </c>
      <c r="J1825" s="16">
        <f>[1]!s_fa_roe(A1825,"20251231")</f>
        <v>5.7782999999999998</v>
      </c>
      <c r="K1825" s="16">
        <f>[1]!s_stmnote_rdexp(A1825,"20251231",1,10000)</f>
        <v>8949.7219750000004</v>
      </c>
      <c r="L1825" s="16">
        <f>[1]!s_margin_tradingbalance(A1825,"",10000)</f>
        <v>0</v>
      </c>
      <c r="M1825" s="16">
        <f>[1]!s_margin_seclendingbalance(A1825,"",10000)</f>
        <v>0</v>
      </c>
      <c r="N1825" s="17">
        <f>[1]!s_val_ev(A1825,"",100000000)</f>
        <v>49.920215239999997</v>
      </c>
      <c r="O1825" s="17">
        <f>[1]!share_freesharesmv(A1825,"",100000000)</f>
        <v>18.8139586229</v>
      </c>
      <c r="P1825" s="17">
        <f ca="1">[1]!s_dq_amount_btin(A1825,TODAY()-1,100000000)</f>
        <v>0.52428251999999997</v>
      </c>
      <c r="Q1825" s="17">
        <f ca="1">[1]!s_dq_turn(A1825,TODAY()-1)</f>
        <v>1.0557380641614398</v>
      </c>
      <c r="R1825" s="2">
        <f>[1]!s_pq_amount(A1825,"20260101","",100000000)</f>
        <v>117.29931018000001</v>
      </c>
      <c r="S1825" s="2">
        <f>[1]!s_pq_avgamount(A1825,"20260101","",100000000)</f>
        <v>1.0761404603669726</v>
      </c>
      <c r="T1825" s="17">
        <f>[1]!s_ipo_dilutedpe(A1825)</f>
        <v>20.72</v>
      </c>
      <c r="U1825" s="12">
        <f>[1]!s_ipo_collection_total(A1825,100000000)</f>
        <v>12.508896</v>
      </c>
      <c r="V1825" s="18">
        <f>[1]!s_val_pe_ttm(A1825,"")</f>
        <v>24.088161468505859</v>
      </c>
    </row>
    <row r="1826" spans="1:22" x14ac:dyDescent="0.3">
      <c r="A1826" s="12" t="s">
        <v>4190</v>
      </c>
      <c r="B1826" s="12" t="s">
        <v>4191</v>
      </c>
      <c r="C1826" s="16" t="str">
        <f>[1]!s_info_mkt(A1826)</f>
        <v>主板</v>
      </c>
      <c r="D1826" s="16" t="str">
        <f>[1]!s_ipo_listeddate(A1826)</f>
        <v>2023-10-17</v>
      </c>
      <c r="E1826" s="16" t="str">
        <f>[1]!s_info_industry_csrc2023(A1826,"",3)</f>
        <v>化学原料和化学制品制造业</v>
      </c>
      <c r="F1826" s="16">
        <f>[1]!s_is(A1826,83,"FY","YTD","20251231",1,"",100000000)</f>
        <v>15.44791099</v>
      </c>
      <c r="G1826" s="16">
        <f>[1]!s_is(A1826,83,"FY","YTD","20241231",1,"",100000000)</f>
        <v>13.1817610004</v>
      </c>
      <c r="H1826" s="16">
        <f>[1]!s_is(A1826,61,"FY","YTD","20251231",1,"",100000000)</f>
        <v>3.1450163307999999</v>
      </c>
      <c r="I1826" s="16">
        <f>[1]!s_is(A1826,61,"FY","YTD","20241231",1,"",100000000)</f>
        <v>3.0016174802999998</v>
      </c>
      <c r="J1826" s="16">
        <f>[1]!s_fa_roe(A1826,"20251231")</f>
        <v>14.623100000000001</v>
      </c>
      <c r="K1826" s="16">
        <f>[1]!s_stmnote_rdexp(A1826,"20251231",1,10000)</f>
        <v>3759.4208880000001</v>
      </c>
      <c r="L1826" s="16">
        <f>[1]!s_margin_tradingbalance(A1826,"",10000)</f>
        <v>25008.552899999999</v>
      </c>
      <c r="M1826" s="16">
        <f>[1]!s_margin_seclendingbalance(A1826,"",10000)</f>
        <v>58.495399999999997</v>
      </c>
      <c r="N1826" s="17">
        <f>[1]!s_val_ev(A1826,"",100000000)</f>
        <v>83.791275329400008</v>
      </c>
      <c r="O1826" s="17">
        <f>[1]!share_freesharesmv(A1826,"",100000000)</f>
        <v>20.891381079399999</v>
      </c>
      <c r="P1826" s="17">
        <f ca="1">[1]!s_dq_amount_btin(A1826,TODAY()-1,100000000)</f>
        <v>0.43598879000000001</v>
      </c>
      <c r="Q1826" s="17">
        <f ca="1">[1]!s_dq_turn(A1826,TODAY()-1)</f>
        <v>2.0269457259719945</v>
      </c>
      <c r="R1826" s="2">
        <f>[1]!s_pq_amount(A1826,"20260101","",100000000)</f>
        <v>93.54764849</v>
      </c>
      <c r="S1826" s="2">
        <f>[1]!s_pq_avgamount(A1826,"20260101","",100000000)</f>
        <v>0.85823530724770636</v>
      </c>
      <c r="T1826" s="17">
        <f>[1]!s_ipo_dilutedpe(A1826)</f>
        <v>45.56</v>
      </c>
      <c r="U1826" s="12">
        <f>[1]!s_ipo_collection_total(A1826,100000000)</f>
        <v>10.547922</v>
      </c>
      <c r="V1826" s="18">
        <f>[1]!s_val_pe_ttm(A1826,"")</f>
        <v>25.946414947509766</v>
      </c>
    </row>
    <row r="1827" spans="1:22" x14ac:dyDescent="0.3">
      <c r="A1827" s="12" t="s">
        <v>4192</v>
      </c>
      <c r="B1827" s="12" t="s">
        <v>4193</v>
      </c>
      <c r="C1827" s="16" t="str">
        <f>[1]!s_info_mkt(A1827)</f>
        <v>主板</v>
      </c>
      <c r="D1827" s="16" t="str">
        <f>[1]!s_ipo_listeddate(A1827)</f>
        <v>2010-09-10</v>
      </c>
      <c r="E1827" s="16" t="str">
        <f>[1]!s_info_industry_csrc2023(A1827,"",3)</f>
        <v>电气机械和器材制造业</v>
      </c>
      <c r="F1827" s="16">
        <f>[1]!s_is(A1827,83,"FY","YTD","20251231",1,"",100000000)</f>
        <v>51.798805405900005</v>
      </c>
      <c r="G1827" s="16">
        <f>[1]!s_is(A1827,83,"FY","YTD","20241231",1,"",100000000)</f>
        <v>54.994635380299997</v>
      </c>
      <c r="H1827" s="16">
        <f>[1]!s_is(A1827,61,"FY","YTD","20251231",1,"",100000000)</f>
        <v>-0.22648085670000001</v>
      </c>
      <c r="I1827" s="16">
        <f>[1]!s_is(A1827,61,"FY","YTD","20241231",1,"",100000000)</f>
        <v>-0.21404328920000001</v>
      </c>
      <c r="J1827" s="16">
        <f>[1]!s_fa_roe(A1827,"20251231")</f>
        <v>-1.2883</v>
      </c>
      <c r="K1827" s="16">
        <f>[1]!s_stmnote_rdexp(A1827,"20251231",1,10000)</f>
        <v>19635.442447000001</v>
      </c>
      <c r="L1827" s="16">
        <f>[1]!s_margin_tradingbalance(A1827,"",10000)</f>
        <v>29842.9385</v>
      </c>
      <c r="M1827" s="16">
        <f>[1]!s_margin_seclendingbalance(A1827,"",10000)</f>
        <v>10.373699999999999</v>
      </c>
      <c r="N1827" s="17">
        <f>[1]!s_val_ev(A1827,"",100000000)</f>
        <v>94.307563999999999</v>
      </c>
      <c r="O1827" s="17">
        <f>[1]!share_freesharesmv(A1827,"",100000000)</f>
        <v>76.963363210499992</v>
      </c>
      <c r="P1827" s="17">
        <f ca="1">[1]!s_dq_amount_btin(A1827,TODAY()-1,100000000)</f>
        <v>4.3934299899999996</v>
      </c>
      <c r="Q1827" s="17">
        <f ca="1">[1]!s_dq_turn(A1827,TODAY()-1)</f>
        <v>4.7345212792176854</v>
      </c>
      <c r="R1827" s="2">
        <f>[1]!s_pq_amount(A1827,"20260101","",100000000)</f>
        <v>1988.4630220700001</v>
      </c>
      <c r="S1827" s="2">
        <f>[1]!s_pq_avgamount(A1827,"20260101","",100000000)</f>
        <v>18.242780018990828</v>
      </c>
      <c r="T1827" s="17">
        <f>[1]!s_ipo_dilutedpe(A1827)</f>
        <v>49.33</v>
      </c>
      <c r="U1827" s="12">
        <f>[1]!s_ipo_collection_total(A1827,100000000)</f>
        <v>5.92</v>
      </c>
      <c r="V1827" s="18">
        <f>[1]!s_val_pe_ttm(A1827,"")</f>
        <v>-1319.725830078125</v>
      </c>
    </row>
    <row r="1828" spans="1:22" x14ac:dyDescent="0.3">
      <c r="A1828" s="12" t="s">
        <v>4194</v>
      </c>
      <c r="B1828" s="12" t="s">
        <v>4195</v>
      </c>
      <c r="C1828" s="16" t="str">
        <f>[1]!s_info_mkt(A1828)</f>
        <v>主板</v>
      </c>
      <c r="D1828" s="16" t="str">
        <f>[1]!s_ipo_listeddate(A1828)</f>
        <v>2001-06-06</v>
      </c>
      <c r="E1828" s="16" t="str">
        <f>[1]!s_info_industry_csrc2023(A1828,"",3)</f>
        <v>医药制造业</v>
      </c>
      <c r="F1828" s="16">
        <f>[1]!s_is(A1828,83,"FY","YTD","20251231",1,"",100000000)</f>
        <v>49.173359793800003</v>
      </c>
      <c r="G1828" s="16">
        <f>[1]!s_is(A1828,83,"FY","YTD","20241231",1,"",100000000)</f>
        <v>73.067360586899994</v>
      </c>
      <c r="H1828" s="16">
        <f>[1]!s_is(A1828,61,"FY","YTD","20251231",1,"",100000000)</f>
        <v>21.3102153679</v>
      </c>
      <c r="I1828" s="16">
        <f>[1]!s_is(A1828,61,"FY","YTD","20241231",1,"",100000000)</f>
        <v>22.293342361399997</v>
      </c>
      <c r="J1828" s="16">
        <f>[1]!s_fa_roe(A1828,"20251231")</f>
        <v>28.521799999999999</v>
      </c>
      <c r="K1828" s="16">
        <f>[1]!s_stmnote_rdexp(A1828,"20251231",1,10000)</f>
        <v>20406.023290000001</v>
      </c>
      <c r="L1828" s="16">
        <f>[1]!s_margin_tradingbalance(A1828,"",10000)</f>
        <v>42053.762600000002</v>
      </c>
      <c r="M1828" s="16">
        <f>[1]!s_margin_seclendingbalance(A1828,"",10000)</f>
        <v>742.42079999999999</v>
      </c>
      <c r="N1828" s="17">
        <f>[1]!s_val_ev(A1828,"",100000000)</f>
        <v>257.28300431040003</v>
      </c>
      <c r="O1828" s="17">
        <f>[1]!share_freesharesmv(A1828,"",100000000)</f>
        <v>91.282880515200006</v>
      </c>
      <c r="P1828" s="17">
        <f ca="1">[1]!s_dq_amount_btin(A1828,TODAY()-1,100000000)</f>
        <v>1.0920945200000001</v>
      </c>
      <c r="Q1828" s="17">
        <f ca="1">[1]!s_dq_turn(A1828,TODAY()-1)</f>
        <v>0.50830613720776663</v>
      </c>
      <c r="R1828" s="2">
        <f>[1]!s_pq_amount(A1828,"20260101","",100000000)</f>
        <v>194.58319696000001</v>
      </c>
      <c r="S1828" s="2">
        <f>[1]!s_pq_avgamount(A1828,"20260101","",100000000)</f>
        <v>1.7851669445871559</v>
      </c>
      <c r="T1828" s="17">
        <f>[1]!s_ipo_dilutedpe(A1828)</f>
        <v>40.32</v>
      </c>
      <c r="U1828" s="12">
        <f>[1]!s_ipo_collection_total(A1828,100000000)</f>
        <v>4</v>
      </c>
      <c r="V1828" s="18">
        <f>[1]!s_val_pe_ttm(A1828,"")</f>
        <v>13.363606452941895</v>
      </c>
    </row>
    <row r="1829" spans="1:22" x14ac:dyDescent="0.3">
      <c r="A1829" s="12" t="s">
        <v>4196</v>
      </c>
      <c r="B1829" s="12" t="s">
        <v>4197</v>
      </c>
      <c r="C1829" s="16" t="str">
        <f>[1]!s_info_mkt(A1829)</f>
        <v>科创板</v>
      </c>
      <c r="D1829" s="16" t="str">
        <f>[1]!s_ipo_listeddate(A1829)</f>
        <v>2026-02-05</v>
      </c>
      <c r="E1829" s="16" t="str">
        <f>[1]!s_info_industry_csrc2023(A1829,"",3)</f>
        <v>专用设备制造业</v>
      </c>
      <c r="F1829" s="16">
        <f>[1]!s_is(A1829,83,"FY","YTD","20251231",1,"",100000000)</f>
        <v>5.4208753691</v>
      </c>
      <c r="G1829" s="16">
        <f>[1]!s_is(A1829,83,"FY","YTD","20241231",1,"",100000000)</f>
        <v>3.1660433776999999</v>
      </c>
      <c r="H1829" s="16">
        <f>[1]!s_is(A1829,61,"FY","YTD","20251231",1,"",100000000)</f>
        <v>0.80015487239999994</v>
      </c>
      <c r="I1829" s="16">
        <f>[1]!s_is(A1829,61,"FY","YTD","20241231",1,"",100000000)</f>
        <v>-0.43596193090000002</v>
      </c>
      <c r="J1829" s="16">
        <f>[1]!s_fa_roe(A1829,"20251231")</f>
        <v>10.698700000000001</v>
      </c>
      <c r="K1829" s="16">
        <f>[1]!s_stmnote_rdexp(A1829,"20251231",1,10000)</f>
        <v>10825.003452999999</v>
      </c>
      <c r="L1829" s="16">
        <f>[1]!s_margin_tradingbalance(A1829,"",10000)</f>
        <v>9976.7270000000008</v>
      </c>
      <c r="M1829" s="16">
        <f>[1]!s_margin_seclendingbalance(A1829,"",10000)</f>
        <v>0</v>
      </c>
      <c r="N1829" s="17">
        <f>[1]!s_val_ev(A1829,"",100000000)</f>
        <v>162.21299999999999</v>
      </c>
      <c r="O1829" s="17">
        <f>[1]!share_freesharesmv(A1829,"",100000000)</f>
        <v>14.4376183</v>
      </c>
      <c r="P1829" s="17">
        <f ca="1">[1]!s_dq_amount_btin(A1829,TODAY()-1,100000000)</f>
        <v>1.05487676</v>
      </c>
      <c r="Q1829" s="17">
        <f ca="1">[1]!s_dq_turn(A1829,TODAY()-1)</f>
        <v>7.3538274592008017</v>
      </c>
      <c r="R1829" s="2">
        <f>[1]!s_pq_amount(A1829,"20260101","",100000000)</f>
        <v>163.7361908</v>
      </c>
      <c r="S1829" s="2">
        <f>[1]!s_pq_avgamount(A1829,"20260101","",100000000)</f>
        <v>1.9039091953488372</v>
      </c>
      <c r="T1829" s="17">
        <f>[1]!s_ipo_dilutedpe(A1829)</f>
        <v>0</v>
      </c>
      <c r="U1829" s="12">
        <f>[1]!s_ipo_collection_total(A1829,100000000)</f>
        <v>9.9863999999999997</v>
      </c>
      <c r="V1829" s="18">
        <f>[1]!s_val_pe_ttm(A1829,"")</f>
        <v>154.31173706054688</v>
      </c>
    </row>
    <row r="1830" spans="1:22" x14ac:dyDescent="0.3">
      <c r="A1830" s="12" t="s">
        <v>4198</v>
      </c>
      <c r="B1830" s="12" t="s">
        <v>4199</v>
      </c>
      <c r="C1830" s="16" t="str">
        <f>[1]!s_info_mkt(A1830)</f>
        <v>创业板</v>
      </c>
      <c r="D1830" s="16" t="str">
        <f>[1]!s_ipo_listeddate(A1830)</f>
        <v>2020-06-30</v>
      </c>
      <c r="E1830" s="16" t="str">
        <f>[1]!s_info_industry_csrc2023(A1830,"",3)</f>
        <v>石油、煤炭及其他燃料加工业</v>
      </c>
      <c r="F1830" s="16">
        <f>[1]!s_is(A1830,83,"FY","YTD","20251231",1,"",100000000)</f>
        <v>28.156429062299999</v>
      </c>
      <c r="G1830" s="16">
        <f>[1]!s_is(A1830,83,"FY","YTD","20241231",1,"",100000000)</f>
        <v>22.794957528699999</v>
      </c>
      <c r="H1830" s="16">
        <f>[1]!s_is(A1830,61,"FY","YTD","20251231",1,"",100000000)</f>
        <v>-0.58646106310000001</v>
      </c>
      <c r="I1830" s="16">
        <f>[1]!s_is(A1830,61,"FY","YTD","20241231",1,"",100000000)</f>
        <v>-3.0681595683999996</v>
      </c>
      <c r="J1830" s="16">
        <f>[1]!s_fa_roe(A1830,"20251231")</f>
        <v>-10.0969</v>
      </c>
      <c r="K1830" s="16">
        <f>[1]!s_stmnote_rdexp(A1830,"20251231",1,10000)</f>
        <v>1049.192886</v>
      </c>
      <c r="L1830" s="16">
        <f>[1]!s_margin_tradingbalance(A1830,"",10000)</f>
        <v>0</v>
      </c>
      <c r="M1830" s="16">
        <f>[1]!s_margin_seclendingbalance(A1830,"",10000)</f>
        <v>0</v>
      </c>
      <c r="N1830" s="17">
        <f>[1]!s_val_ev(A1830,"",100000000)</f>
        <v>41.648856790000004</v>
      </c>
      <c r="O1830" s="17">
        <f>[1]!share_freesharesmv(A1830,"",100000000)</f>
        <v>22.790654703599998</v>
      </c>
      <c r="P1830" s="17">
        <f ca="1">[1]!s_dq_amount_btin(A1830,TODAY()-1,100000000)</f>
        <v>1.0570306899999999</v>
      </c>
      <c r="Q1830" s="17">
        <f ca="1">[1]!s_dq_turn(A1830,TODAY()-1)</f>
        <v>2.5842477715683958</v>
      </c>
      <c r="R1830" s="2">
        <f>[1]!s_pq_amount(A1830,"20260101","",100000000)</f>
        <v>205.15988250999999</v>
      </c>
      <c r="S1830" s="2">
        <f>[1]!s_pq_avgamount(A1830,"20260101","",100000000)</f>
        <v>1.8822007569724772</v>
      </c>
      <c r="T1830" s="17">
        <f>[1]!s_ipo_dilutedpe(A1830)</f>
        <v>22.99</v>
      </c>
      <c r="U1830" s="12">
        <f>[1]!s_ipo_collection_total(A1830,100000000)</f>
        <v>4.2275999999999998</v>
      </c>
      <c r="V1830" s="18">
        <f>[1]!s_val_pe_ttm(A1830,"")</f>
        <v>116.56866455078125</v>
      </c>
    </row>
    <row r="1831" spans="1:22" x14ac:dyDescent="0.3">
      <c r="A1831" s="12" t="s">
        <v>4200</v>
      </c>
      <c r="B1831" s="12" t="s">
        <v>4201</v>
      </c>
      <c r="C1831" s="16" t="str">
        <f>[1]!s_info_mkt(A1831)</f>
        <v>创业板</v>
      </c>
      <c r="D1831" s="16" t="str">
        <f>[1]!s_ipo_listeddate(A1831)</f>
        <v>2015-04-22</v>
      </c>
      <c r="E1831" s="16" t="str">
        <f>[1]!s_info_industry_csrc2023(A1831,"",3)</f>
        <v>医药制造业</v>
      </c>
      <c r="F1831" s="16">
        <f>[1]!s_is(A1831,83,"FY","YTD","20251231",1,"",100000000)</f>
        <v>4.1637325581999995</v>
      </c>
      <c r="G1831" s="16">
        <f>[1]!s_is(A1831,83,"FY","YTD","20241231",1,"",100000000)</f>
        <v>4.4145767377</v>
      </c>
      <c r="H1831" s="16">
        <f>[1]!s_is(A1831,61,"FY","YTD","20251231",1,"",100000000)</f>
        <v>-2.1784867615999999</v>
      </c>
      <c r="I1831" s="16">
        <f>[1]!s_is(A1831,61,"FY","YTD","20241231",1,"",100000000)</f>
        <v>-1.5630435674000001</v>
      </c>
      <c r="J1831" s="16">
        <f>[1]!s_fa_roe(A1831,"20251231")</f>
        <v>-68.322800000000001</v>
      </c>
      <c r="K1831" s="16">
        <f>[1]!s_stmnote_rdexp(A1831,"20251231",1,10000)</f>
        <v>5804.0788520000006</v>
      </c>
      <c r="L1831" s="16">
        <f>[1]!s_margin_tradingbalance(A1831,"",10000)</f>
        <v>56111.376100000001</v>
      </c>
      <c r="M1831" s="16">
        <f>[1]!s_margin_seclendingbalance(A1831,"",10000)</f>
        <v>0</v>
      </c>
      <c r="N1831" s="17">
        <f>[1]!s_val_ev(A1831,"",100000000)</f>
        <v>140.39386049999999</v>
      </c>
      <c r="O1831" s="17">
        <f>[1]!share_freesharesmv(A1831,"",100000000)</f>
        <v>75.913817401999992</v>
      </c>
      <c r="P1831" s="17">
        <f ca="1">[1]!s_dq_amount_btin(A1831,TODAY()-1,100000000)</f>
        <v>5.2504055799999998</v>
      </c>
      <c r="Q1831" s="17">
        <f ca="1">[1]!s_dq_turn(A1831,TODAY()-1)</f>
        <v>4.3596285539158668</v>
      </c>
      <c r="R1831" s="2">
        <f>[1]!s_pq_amount(A1831,"20260101","",100000000)</f>
        <v>1188.91540936</v>
      </c>
      <c r="S1831" s="2">
        <f>[1]!s_pq_avgamount(A1831,"20260101","",100000000)</f>
        <v>10.907480819816513</v>
      </c>
      <c r="T1831" s="17">
        <f>[1]!s_ipo_dilutedpe(A1831)</f>
        <v>18.670000000000002</v>
      </c>
      <c r="U1831" s="12">
        <f>[1]!s_ipo_collection_total(A1831,100000000)</f>
        <v>3.75725</v>
      </c>
      <c r="V1831" s="18">
        <f>[1]!s_val_pe_ttm(A1831,"")</f>
        <v>-65.213302612304688</v>
      </c>
    </row>
    <row r="1832" spans="1:22" x14ac:dyDescent="0.3">
      <c r="A1832" s="12" t="s">
        <v>4202</v>
      </c>
      <c r="B1832" s="12" t="s">
        <v>4203</v>
      </c>
      <c r="C1832" s="16" t="str">
        <f>[1]!s_info_mkt(A1832)</f>
        <v>创业板</v>
      </c>
      <c r="D1832" s="16" t="str">
        <f>[1]!s_ipo_listeddate(A1832)</f>
        <v>2017-08-31</v>
      </c>
      <c r="E1832" s="16" t="str">
        <f>[1]!s_info_industry_csrc2023(A1832,"",3)</f>
        <v>计算机、通信和其他电子设备制造业</v>
      </c>
      <c r="F1832" s="16">
        <f>[1]!s_is(A1832,83,"FY","YTD","20251231",1,"",100000000)</f>
        <v>7.2488442613999995</v>
      </c>
      <c r="G1832" s="16">
        <f>[1]!s_is(A1832,83,"FY","YTD","20241231",1,"",100000000)</f>
        <v>5.6087675170000004</v>
      </c>
      <c r="H1832" s="16">
        <f>[1]!s_is(A1832,61,"FY","YTD","20251231",1,"",100000000)</f>
        <v>0.47042732570000001</v>
      </c>
      <c r="I1832" s="16">
        <f>[1]!s_is(A1832,61,"FY","YTD","20241231",1,"",100000000)</f>
        <v>0.41307526850000004</v>
      </c>
      <c r="J1832" s="16">
        <f>[1]!s_fa_roe(A1832,"20251231")</f>
        <v>9.3032000000000004</v>
      </c>
      <c r="K1832" s="16">
        <f>[1]!s_stmnote_rdexp(A1832,"20251231",1,10000)</f>
        <v>6279.875274</v>
      </c>
      <c r="L1832" s="16">
        <f>[1]!s_margin_tradingbalance(A1832,"",10000)</f>
        <v>0</v>
      </c>
      <c r="M1832" s="16">
        <f>[1]!s_margin_seclendingbalance(A1832,"",10000)</f>
        <v>0</v>
      </c>
      <c r="N1832" s="17">
        <f>[1]!s_val_ev(A1832,"",100000000)</f>
        <v>42.866599999999998</v>
      </c>
      <c r="O1832" s="17">
        <f>[1]!share_freesharesmv(A1832,"",100000000)</f>
        <v>20.390710711000001</v>
      </c>
      <c r="P1832" s="17">
        <f ca="1">[1]!s_dq_amount_btin(A1832,TODAY()-1,100000000)</f>
        <v>0.61535550999999999</v>
      </c>
      <c r="Q1832" s="17">
        <f ca="1">[1]!s_dq_turn(A1832,TODAY()-1)</f>
        <v>1.6209411738367121</v>
      </c>
      <c r="R1832" s="2">
        <f>[1]!s_pq_amount(A1832,"20260101","",100000000)</f>
        <v>189.60223701999999</v>
      </c>
      <c r="S1832" s="2">
        <f>[1]!s_pq_avgamount(A1832,"20260101","",100000000)</f>
        <v>1.7394700644036698</v>
      </c>
      <c r="T1832" s="17">
        <f>[1]!s_ipo_dilutedpe(A1832)</f>
        <v>22.98</v>
      </c>
      <c r="U1832" s="12">
        <f>[1]!s_ipo_collection_total(A1832,100000000)</f>
        <v>2.0099999999999998</v>
      </c>
      <c r="V1832" s="18">
        <f>[1]!s_val_pe_ttm(A1832,"")</f>
        <v>89.129463195800781</v>
      </c>
    </row>
    <row r="1833" spans="1:22" x14ac:dyDescent="0.3">
      <c r="A1833" s="12" t="s">
        <v>4204</v>
      </c>
      <c r="B1833" s="12" t="s">
        <v>4205</v>
      </c>
      <c r="C1833" s="16" t="str">
        <f>[1]!s_info_mkt(A1833)</f>
        <v>创业板</v>
      </c>
      <c r="D1833" s="16" t="str">
        <f>[1]!s_ipo_listeddate(A1833)</f>
        <v>2017-02-20</v>
      </c>
      <c r="E1833" s="16" t="str">
        <f>[1]!s_info_industry_csrc2023(A1833,"",3)</f>
        <v>软件和信息技术服务业</v>
      </c>
      <c r="F1833" s="16">
        <f>[1]!s_is(A1833,83,"FY","YTD","20251231",1,"",100000000)</f>
        <v>16.896977286400002</v>
      </c>
      <c r="G1833" s="16">
        <f>[1]!s_is(A1833,83,"FY","YTD","20241231",1,"",100000000)</f>
        <v>17.903673707999999</v>
      </c>
      <c r="H1833" s="16">
        <f>[1]!s_is(A1833,61,"FY","YTD","20251231",1,"",100000000)</f>
        <v>1.4495159341999999</v>
      </c>
      <c r="I1833" s="16">
        <f>[1]!s_is(A1833,61,"FY","YTD","20241231",1,"",100000000)</f>
        <v>2.5764967055999999</v>
      </c>
      <c r="J1833" s="16">
        <f>[1]!s_fa_roe(A1833,"20251231")</f>
        <v>5.1128999999999998</v>
      </c>
      <c r="K1833" s="16">
        <f>[1]!s_stmnote_rdexp(A1833,"20251231",1,10000)</f>
        <v>35141.929158999999</v>
      </c>
      <c r="L1833" s="16">
        <f>[1]!s_margin_tradingbalance(A1833,"",10000)</f>
        <v>60366.1417</v>
      </c>
      <c r="M1833" s="16">
        <f>[1]!s_margin_seclendingbalance(A1833,"",10000)</f>
        <v>264.10120000000001</v>
      </c>
      <c r="N1833" s="17">
        <f>[1]!s_val_ev(A1833,"",100000000)</f>
        <v>159.7284051744</v>
      </c>
      <c r="O1833" s="17">
        <f>[1]!share_freesharesmv(A1833,"",100000000)</f>
        <v>89.027573056800009</v>
      </c>
      <c r="P1833" s="17">
        <f ca="1">[1]!s_dq_amount_btin(A1833,TODAY()-1,100000000)</f>
        <v>9.0015370200000007</v>
      </c>
      <c r="Q1833" s="17">
        <f ca="1">[1]!s_dq_turn(A1833,TODAY()-1)</f>
        <v>5.9854501393202284</v>
      </c>
      <c r="R1833" s="2">
        <f>[1]!s_pq_amount(A1833,"20260101","",100000000)</f>
        <v>617.28757583000004</v>
      </c>
      <c r="S1833" s="2">
        <f>[1]!s_pq_avgamount(A1833,"20260101","",100000000)</f>
        <v>5.6631887690825691</v>
      </c>
      <c r="T1833" s="17">
        <f>[1]!s_ipo_dilutedpe(A1833)</f>
        <v>22.99</v>
      </c>
      <c r="U1833" s="12">
        <f>[1]!s_ipo_collection_total(A1833,100000000)</f>
        <v>6.1824386000000002</v>
      </c>
      <c r="V1833" s="18">
        <f>[1]!s_val_pe_ttm(A1833,"")</f>
        <v>74.158279418945313</v>
      </c>
    </row>
    <row r="1834" spans="1:22" x14ac:dyDescent="0.3">
      <c r="A1834" s="12" t="s">
        <v>4206</v>
      </c>
      <c r="B1834" s="12" t="s">
        <v>4207</v>
      </c>
      <c r="C1834" s="16" t="str">
        <f>[1]!s_info_mkt(A1834)</f>
        <v>主板</v>
      </c>
      <c r="D1834" s="16" t="str">
        <f>[1]!s_ipo_listeddate(A1834)</f>
        <v>2012-01-06</v>
      </c>
      <c r="E1834" s="16" t="str">
        <f>[1]!s_info_industry_csrc2023(A1834,"",3)</f>
        <v>食品制造业</v>
      </c>
      <c r="F1834" s="16">
        <f>[1]!s_is(A1834,83,"FY","YTD","20251231",1,"",100000000)</f>
        <v>12.1628275823</v>
      </c>
      <c r="G1834" s="16">
        <f>[1]!s_is(A1834,83,"FY","YTD","20241231",1,"",100000000)</f>
        <v>13.008312120399999</v>
      </c>
      <c r="H1834" s="16">
        <f>[1]!s_is(A1834,61,"FY","YTD","20251231",1,"",100000000)</f>
        <v>-1.4748308607</v>
      </c>
      <c r="I1834" s="16">
        <f>[1]!s_is(A1834,61,"FY","YTD","20241231",1,"",100000000)</f>
        <v>-2.4286675155999999</v>
      </c>
      <c r="J1834" s="16">
        <f>[1]!s_fa_roe(A1834,"20251231")</f>
        <v>-8.1980000000000004</v>
      </c>
      <c r="K1834" s="16">
        <f>[1]!s_stmnote_rdexp(A1834,"20251231",1,10000)</f>
        <v>2269.02097</v>
      </c>
      <c r="L1834" s="16">
        <f>[1]!s_margin_tradingbalance(A1834,"",10000)</f>
        <v>21268.495599999998</v>
      </c>
      <c r="M1834" s="16">
        <f>[1]!s_margin_seclendingbalance(A1834,"",10000)</f>
        <v>0</v>
      </c>
      <c r="N1834" s="17">
        <f>[1]!s_val_ev(A1834,"",100000000)</f>
        <v>78.381534739200006</v>
      </c>
      <c r="O1834" s="17">
        <f>[1]!share_freesharesmv(A1834,"",100000000)</f>
        <v>43.951728379199999</v>
      </c>
      <c r="P1834" s="17">
        <f ca="1">[1]!s_dq_amount_btin(A1834,TODAY()-1,100000000)</f>
        <v>0.29116482999999999</v>
      </c>
      <c r="Q1834" s="17">
        <f ca="1">[1]!s_dq_turn(A1834,TODAY()-1)</f>
        <v>0.37283092048820171</v>
      </c>
      <c r="R1834" s="2">
        <f>[1]!s_pq_amount(A1834,"20260101","",100000000)</f>
        <v>54.436852690000002</v>
      </c>
      <c r="S1834" s="2">
        <f>[1]!s_pq_avgamount(A1834,"20260101","",100000000)</f>
        <v>0.49942066688073394</v>
      </c>
      <c r="T1834" s="17">
        <f>[1]!s_ipo_dilutedpe(A1834)</f>
        <v>40.54</v>
      </c>
      <c r="U1834" s="12">
        <f>[1]!s_ipo_collection_total(A1834,100000000)</f>
        <v>12</v>
      </c>
      <c r="V1834" s="18">
        <f>[1]!s_val_pe_ttm(A1834,"")</f>
        <v>-60.885990142822266</v>
      </c>
    </row>
    <row r="1835" spans="1:22" x14ac:dyDescent="0.3">
      <c r="A1835" s="12" t="s">
        <v>4208</v>
      </c>
      <c r="B1835" s="12" t="s">
        <v>4209</v>
      </c>
      <c r="C1835" s="16" t="str">
        <f>[1]!s_info_mkt(A1835)</f>
        <v>主板</v>
      </c>
      <c r="D1835" s="16" t="str">
        <f>[1]!s_ipo_listeddate(A1835)</f>
        <v>1999-01-28</v>
      </c>
      <c r="E1835" s="16" t="str">
        <f>[1]!s_info_industry_csrc2023(A1835,"",3)</f>
        <v>道路运输业</v>
      </c>
      <c r="F1835" s="16">
        <f>[1]!s_is(A1835,83,"FY","YTD","20251231",1,"",100000000)</f>
        <v>64.796742218700004</v>
      </c>
      <c r="G1835" s="16">
        <f>[1]!s_is(A1835,83,"FY","YTD","20241231",1,"",100000000)</f>
        <v>81.952655912200001</v>
      </c>
      <c r="H1835" s="16">
        <f>[1]!s_is(A1835,61,"FY","YTD","20251231",1,"",100000000)</f>
        <v>4.0453864907000003</v>
      </c>
      <c r="I1835" s="16">
        <f>[1]!s_is(A1835,61,"FY","YTD","20241231",1,"",100000000)</f>
        <v>3.4081617954000003</v>
      </c>
      <c r="J1835" s="16">
        <f>[1]!s_fa_roe(A1835,"20251231")</f>
        <v>3.2361</v>
      </c>
      <c r="K1835" s="16">
        <f>[1]!s_stmnote_rdexp(A1835,"20251231",1,10000)</f>
        <v>2892.996521</v>
      </c>
      <c r="L1835" s="16">
        <f>[1]!s_margin_tradingbalance(A1835,"",10000)</f>
        <v>27521.502400000001</v>
      </c>
      <c r="M1835" s="16">
        <f>[1]!s_margin_seclendingbalance(A1835,"",10000)</f>
        <v>21.118500000000001</v>
      </c>
      <c r="N1835" s="17">
        <f>[1]!s_val_ev(A1835,"",100000000)</f>
        <v>54.945385690800002</v>
      </c>
      <c r="O1835" s="17">
        <f>[1]!share_freesharesmv(A1835,"",100000000)</f>
        <v>29.363972053800001</v>
      </c>
      <c r="P1835" s="17">
        <f ca="1">[1]!s_dq_amount_btin(A1835,TODAY()-1,100000000)</f>
        <v>0.29256517999999998</v>
      </c>
      <c r="Q1835" s="17">
        <f ca="1">[1]!s_dq_turn(A1835,TODAY()-1)</f>
        <v>0.53663169846509251</v>
      </c>
      <c r="R1835" s="2">
        <f>[1]!s_pq_amount(A1835,"20260101","",100000000)</f>
        <v>65.227593740000003</v>
      </c>
      <c r="S1835" s="2">
        <f>[1]!s_pq_avgamount(A1835,"20260101","",100000000)</f>
        <v>0.59841829119266055</v>
      </c>
      <c r="T1835" s="17">
        <f>[1]!s_ipo_dilutedpe(A1835)</f>
        <v>0</v>
      </c>
      <c r="U1835" s="12">
        <f>[1]!s_ipo_collection_total(A1835,100000000)</f>
        <v>8.36</v>
      </c>
      <c r="V1835" s="18">
        <f>[1]!s_val_pe_ttm(A1835,"")</f>
        <v>13.955241203308105</v>
      </c>
    </row>
    <row r="1836" spans="1:22" x14ac:dyDescent="0.3">
      <c r="A1836" s="12" t="s">
        <v>4210</v>
      </c>
      <c r="B1836" s="12" t="s">
        <v>4211</v>
      </c>
      <c r="C1836" s="16" t="str">
        <f>[1]!s_info_mkt(A1836)</f>
        <v>主板</v>
      </c>
      <c r="D1836" s="16" t="str">
        <f>[1]!s_ipo_listeddate(A1836)</f>
        <v>1997-04-23</v>
      </c>
      <c r="E1836" s="16" t="str">
        <f>[1]!s_info_industry_csrc2023(A1836,"",3)</f>
        <v>水上运输业</v>
      </c>
      <c r="F1836" s="16">
        <f>[1]!s_is(A1836,83,"FY","YTD","20251231",1,"",100000000)</f>
        <v>27.016621947899999</v>
      </c>
      <c r="G1836" s="16">
        <f>[1]!s_is(A1836,83,"FY","YTD","20241231",1,"",100000000)</f>
        <v>24.3237452714</v>
      </c>
      <c r="H1836" s="16">
        <f>[1]!s_is(A1836,61,"FY","YTD","20251231",1,"",100000000)</f>
        <v>0.27378788609999999</v>
      </c>
      <c r="I1836" s="16">
        <f>[1]!s_is(A1836,61,"FY","YTD","20241231",1,"",100000000)</f>
        <v>0.22124687039999999</v>
      </c>
      <c r="J1836" s="16">
        <f>[1]!s_fa_roe(A1836,"20251231")</f>
        <v>0.6915</v>
      </c>
      <c r="K1836" s="16">
        <f>[1]!s_stmnote_rdexp(A1836,"20251231",1,10000)</f>
        <v>19.2</v>
      </c>
      <c r="L1836" s="16">
        <f>[1]!s_margin_tradingbalance(A1836,"",10000)</f>
        <v>12385.302299999999</v>
      </c>
      <c r="M1836" s="16">
        <f>[1]!s_margin_seclendingbalance(A1836,"",10000)</f>
        <v>47.860799999999998</v>
      </c>
      <c r="N1836" s="17">
        <f>[1]!s_val_ev(A1836,"",100000000)</f>
        <v>42.711310715399996</v>
      </c>
      <c r="O1836" s="17">
        <f>[1]!share_freesharesmv(A1836,"",100000000)</f>
        <v>23.141806023600001</v>
      </c>
      <c r="P1836" s="17">
        <f ca="1">[1]!s_dq_amount_btin(A1836,TODAY()-1,100000000)</f>
        <v>1.05383699</v>
      </c>
      <c r="Q1836" s="17">
        <f ca="1">[1]!s_dq_turn(A1836,TODAY()-1)</f>
        <v>2.4650241970223266</v>
      </c>
      <c r="R1836" s="2">
        <f>[1]!s_pq_amount(A1836,"20260101","",100000000)</f>
        <v>161.88036893</v>
      </c>
      <c r="S1836" s="2">
        <f>[1]!s_pq_avgamount(A1836,"20260101","",100000000)</f>
        <v>1.4851409993577982</v>
      </c>
      <c r="T1836" s="17">
        <f>[1]!s_ipo_dilutedpe(A1836)</f>
        <v>0</v>
      </c>
      <c r="U1836" s="12">
        <f>[1]!s_ipo_collection_total(A1836,100000000)</f>
        <v>2.6444999999999999</v>
      </c>
      <c r="V1836" s="18">
        <f>[1]!s_val_pe_ttm(A1836,"")</f>
        <v>65.156730651855469</v>
      </c>
    </row>
    <row r="1837" spans="1:22" x14ac:dyDescent="0.3">
      <c r="A1837" s="12" t="s">
        <v>4212</v>
      </c>
      <c r="B1837" s="12" t="s">
        <v>4213</v>
      </c>
      <c r="C1837" s="16" t="str">
        <f>[1]!s_info_mkt(A1837)</f>
        <v>科创板</v>
      </c>
      <c r="D1837" s="16" t="str">
        <f>[1]!s_ipo_listeddate(A1837)</f>
        <v>2021-04-21</v>
      </c>
      <c r="E1837" s="16" t="str">
        <f>[1]!s_info_industry_csrc2023(A1837,"",3)</f>
        <v>软件和信息技术服务业</v>
      </c>
      <c r="F1837" s="16">
        <f>[1]!s_is(A1837,83,"FY","YTD","20251231",1,"",100000000)</f>
        <v>5.4192639127</v>
      </c>
      <c r="G1837" s="16">
        <f>[1]!s_is(A1837,83,"FY","YTD","20241231",1,"",100000000)</f>
        <v>5.0056291505999999</v>
      </c>
      <c r="H1837" s="16">
        <f>[1]!s_is(A1837,61,"FY","YTD","20251231",1,"",100000000)</f>
        <v>0.20540594170000001</v>
      </c>
      <c r="I1837" s="16">
        <f>[1]!s_is(A1837,61,"FY","YTD","20241231",1,"",100000000)</f>
        <v>-0.47817571619999999</v>
      </c>
      <c r="J1837" s="16">
        <f>[1]!s_fa_roe(A1837,"20251231")</f>
        <v>1.5839000000000001</v>
      </c>
      <c r="K1837" s="16">
        <f>[1]!s_stmnote_rdexp(A1837,"20251231",1,10000)</f>
        <v>15110.904619999999</v>
      </c>
      <c r="L1837" s="16">
        <f>[1]!s_margin_tradingbalance(A1837,"",10000)</f>
        <v>15612.1949</v>
      </c>
      <c r="M1837" s="16">
        <f>[1]!s_margin_seclendingbalance(A1837,"",10000)</f>
        <v>4.3167999999999997</v>
      </c>
      <c r="N1837" s="17">
        <f>[1]!s_val_ev(A1837,"",100000000)</f>
        <v>22.7399286072</v>
      </c>
      <c r="O1837" s="17">
        <f>[1]!share_freesharesmv(A1837,"",100000000)</f>
        <v>12.6876897042</v>
      </c>
      <c r="P1837" s="17">
        <f ca="1">[1]!s_dq_amount_btin(A1837,TODAY()-1,100000000)</f>
        <v>0.18416390999999999</v>
      </c>
      <c r="Q1837" s="17">
        <f ca="1">[1]!s_dq_turn(A1837,TODAY()-1)</f>
        <v>0.85123379175934555</v>
      </c>
      <c r="R1837" s="2">
        <f>[1]!s_pq_amount(A1837,"20260101","",100000000)</f>
        <v>133.94040534999999</v>
      </c>
      <c r="S1837" s="2">
        <f>[1]!s_pq_avgamount(A1837,"20260101","",100000000)</f>
        <v>1.2401889384259259</v>
      </c>
      <c r="T1837" s="17">
        <f>[1]!s_ipo_dilutedpe(A1837)</f>
        <v>28.8</v>
      </c>
      <c r="U1837" s="12">
        <f>[1]!s_ipo_collection_total(A1837,100000000)</f>
        <v>6.2349032641999997</v>
      </c>
      <c r="V1837" s="18">
        <f>[1]!s_val_pe_ttm(A1837,"")</f>
        <v>73.135757446289063</v>
      </c>
    </row>
    <row r="1838" spans="1:22" x14ac:dyDescent="0.3">
      <c r="A1838" s="12" t="s">
        <v>4214</v>
      </c>
      <c r="B1838" s="12" t="s">
        <v>4215</v>
      </c>
      <c r="C1838" s="16" t="str">
        <f>[1]!s_info_mkt(A1838)</f>
        <v>科创板</v>
      </c>
      <c r="D1838" s="16" t="str">
        <f>[1]!s_ipo_listeddate(A1838)</f>
        <v>2019-10-31</v>
      </c>
      <c r="E1838" s="16" t="str">
        <f>[1]!s_info_industry_csrc2023(A1838,"",3)</f>
        <v>软件和信息技术服务业</v>
      </c>
      <c r="F1838" s="16">
        <f>[1]!s_is(A1838,83,"FY","YTD","20251231",1,"",100000000)</f>
        <v>9.0319138214999999</v>
      </c>
      <c r="G1838" s="16">
        <f>[1]!s_is(A1838,83,"FY","YTD","20241231",1,"",100000000)</f>
        <v>8.4652577896000007</v>
      </c>
      <c r="H1838" s="16">
        <f>[1]!s_is(A1838,61,"FY","YTD","20251231",1,"",100000000)</f>
        <v>-2.3183918880000003</v>
      </c>
      <c r="I1838" s="16">
        <f>[1]!s_is(A1838,61,"FY","YTD","20241231",1,"",100000000)</f>
        <v>-2.3558734430000001</v>
      </c>
      <c r="J1838" s="16">
        <f>[1]!s_fa_roe(A1838,"20251231")</f>
        <v>-24.778300000000002</v>
      </c>
      <c r="K1838" s="16">
        <f>[1]!s_stmnote_rdexp(A1838,"20251231",1,10000)</f>
        <v>18697.333083000001</v>
      </c>
      <c r="L1838" s="16">
        <f>[1]!s_margin_tradingbalance(A1838,"",10000)</f>
        <v>26970.6489</v>
      </c>
      <c r="M1838" s="16">
        <f>[1]!s_margin_seclendingbalance(A1838,"",10000)</f>
        <v>0</v>
      </c>
      <c r="N1838" s="17">
        <f>[1]!s_val_ev(A1838,"",100000000)</f>
        <v>25.186670320600001</v>
      </c>
      <c r="O1838" s="17">
        <f>[1]!share_freesharesmv(A1838,"",100000000)</f>
        <v>19.882417830599998</v>
      </c>
      <c r="P1838" s="17">
        <f ca="1">[1]!s_dq_amount_btin(A1838,TODAY()-1,100000000)</f>
        <v>0.66651732999999991</v>
      </c>
      <c r="Q1838" s="17">
        <f ca="1">[1]!s_dq_turn(A1838,TODAY()-1)</f>
        <v>2.6368276899897065</v>
      </c>
      <c r="R1838" s="2">
        <f>[1]!s_pq_amount(A1838,"20260101","",100000000)</f>
        <v>148.72080962000001</v>
      </c>
      <c r="S1838" s="2">
        <f>[1]!s_pq_avgamount(A1838,"20260101","",100000000)</f>
        <v>1.3644110974311927</v>
      </c>
      <c r="T1838" s="17">
        <f>[1]!s_ipo_dilutedpe(A1838)</f>
        <v>59.99</v>
      </c>
      <c r="U1838" s="12">
        <f>[1]!s_ipo_collection_total(A1838,100000000)</f>
        <v>9.5075749999999992</v>
      </c>
      <c r="V1838" s="18">
        <f>[1]!s_val_pe_ttm(A1838,"")</f>
        <v>-10.957937240600586</v>
      </c>
    </row>
    <row r="1839" spans="1:22" x14ac:dyDescent="0.3">
      <c r="A1839" s="12" t="s">
        <v>4216</v>
      </c>
      <c r="B1839" s="12" t="s">
        <v>4217</v>
      </c>
      <c r="C1839" s="16" t="str">
        <f>[1]!s_info_mkt(A1839)</f>
        <v>科创板</v>
      </c>
      <c r="D1839" s="16" t="str">
        <f>[1]!s_ipo_listeddate(A1839)</f>
        <v>2020-05-08</v>
      </c>
      <c r="E1839" s="16" t="str">
        <f>[1]!s_info_industry_csrc2023(A1839,"",3)</f>
        <v>生态保护和环境治理业</v>
      </c>
      <c r="F1839" s="16">
        <f>[1]!s_is(A1839,83,"FY","YTD","20251231",1,"",100000000)</f>
        <v>5.2343692668999999</v>
      </c>
      <c r="G1839" s="16">
        <f>[1]!s_is(A1839,83,"FY","YTD","20241231",1,"",100000000)</f>
        <v>6.1710526783000006</v>
      </c>
      <c r="H1839" s="16">
        <f>[1]!s_is(A1839,61,"FY","YTD","20251231",1,"",100000000)</f>
        <v>0.37786246630000003</v>
      </c>
      <c r="I1839" s="16">
        <f>[1]!s_is(A1839,61,"FY","YTD","20241231",1,"",100000000)</f>
        <v>0.66792883250000001</v>
      </c>
      <c r="J1839" s="16">
        <f>[1]!s_fa_roe(A1839,"20251231")</f>
        <v>3.3334999999999999</v>
      </c>
      <c r="K1839" s="16">
        <f>[1]!s_stmnote_rdexp(A1839,"20251231",1,10000)</f>
        <v>3660.61</v>
      </c>
      <c r="L1839" s="16">
        <f>[1]!s_margin_tradingbalance(A1839,"",10000)</f>
        <v>4388.7461999999996</v>
      </c>
      <c r="M1839" s="16">
        <f>[1]!s_margin_seclendingbalance(A1839,"",10000)</f>
        <v>0</v>
      </c>
      <c r="N1839" s="17">
        <f>[1]!s_val_ev(A1839,"",100000000)</f>
        <v>17.406966659999998</v>
      </c>
      <c r="O1839" s="17">
        <f>[1]!share_freesharesmv(A1839,"",100000000)</f>
        <v>7.10156616</v>
      </c>
      <c r="P1839" s="17">
        <f ca="1">[1]!s_dq_amount_btin(A1839,TODAY()-1,100000000)</f>
        <v>0.15334165999999999</v>
      </c>
      <c r="Q1839" s="17">
        <f ca="1">[1]!s_dq_turn(A1839,TODAY()-1)</f>
        <v>0.88510049171312655</v>
      </c>
      <c r="R1839" s="2">
        <f>[1]!s_pq_amount(A1839,"20260101","",100000000)</f>
        <v>32.304037960000002</v>
      </c>
      <c r="S1839" s="2">
        <f>[1]!s_pq_avgamount(A1839,"20260101","",100000000)</f>
        <v>0.29636732073394495</v>
      </c>
      <c r="T1839" s="17">
        <f>[1]!s_ipo_dilutedpe(A1839)</f>
        <v>34.61</v>
      </c>
      <c r="U1839" s="12">
        <f>[1]!s_ipo_collection_total(A1839,100000000)</f>
        <v>6.3223089999999997</v>
      </c>
      <c r="V1839" s="18">
        <f>[1]!s_val_pe_ttm(A1839,"")</f>
        <v>60.972953796386719</v>
      </c>
    </row>
    <row r="1840" spans="1:22" x14ac:dyDescent="0.3">
      <c r="A1840" s="12" t="s">
        <v>4218</v>
      </c>
      <c r="B1840" s="12" t="s">
        <v>4219</v>
      </c>
      <c r="C1840" s="16" t="str">
        <f>[1]!s_info_mkt(A1840)</f>
        <v>主板</v>
      </c>
      <c r="D1840" s="16" t="str">
        <f>[1]!s_ipo_listeddate(A1840)</f>
        <v>2001-12-27</v>
      </c>
      <c r="E1840" s="16" t="str">
        <f>[1]!s_info_industry_csrc2023(A1840,"",3)</f>
        <v>汽车制造业</v>
      </c>
      <c r="F1840" s="16">
        <f>[1]!s_is(A1840,83,"FY","YTD","20251231",1,"",100000000)</f>
        <v>25.232175549499999</v>
      </c>
      <c r="G1840" s="16">
        <f>[1]!s_is(A1840,83,"FY","YTD","20241231",1,"",100000000)</f>
        <v>23.803026520700001</v>
      </c>
      <c r="H1840" s="16">
        <f>[1]!s_is(A1840,61,"FY","YTD","20251231",1,"",100000000)</f>
        <v>1.9261990829</v>
      </c>
      <c r="I1840" s="16">
        <f>[1]!s_is(A1840,61,"FY","YTD","20241231",1,"",100000000)</f>
        <v>1.7765455113999999</v>
      </c>
      <c r="J1840" s="16">
        <f>[1]!s_fa_roe(A1840,"20251231")</f>
        <v>6.1420000000000003</v>
      </c>
      <c r="K1840" s="16">
        <f>[1]!s_stmnote_rdexp(A1840,"20251231",1,10000)</f>
        <v>16978.609186000002</v>
      </c>
      <c r="L1840" s="16">
        <f>[1]!s_margin_tradingbalance(A1840,"",10000)</f>
        <v>24729.267</v>
      </c>
      <c r="M1840" s="16">
        <f>[1]!s_margin_seclendingbalance(A1840,"",10000)</f>
        <v>25.0656</v>
      </c>
      <c r="N1840" s="17">
        <f>[1]!s_val_ev(A1840,"",100000000)</f>
        <v>45.242436708</v>
      </c>
      <c r="O1840" s="17">
        <f>[1]!share_freesharesmv(A1840,"",100000000)</f>
        <v>24.270805296300001</v>
      </c>
      <c r="P1840" s="17">
        <f ca="1">[1]!s_dq_amount_btin(A1840,TODAY()-1,100000000)</f>
        <v>0.40010506000000001</v>
      </c>
      <c r="Q1840" s="17">
        <f ca="1">[1]!s_dq_turn(A1840,TODAY()-1)</f>
        <v>0.88673869732506261</v>
      </c>
      <c r="R1840" s="2">
        <f>[1]!s_pq_amount(A1840,"20260101","",100000000)</f>
        <v>96.163929760000002</v>
      </c>
      <c r="S1840" s="2">
        <f>[1]!s_pq_avgamount(A1840,"20260101","",100000000)</f>
        <v>0.88223788770642209</v>
      </c>
      <c r="T1840" s="17">
        <f>[1]!s_ipo_dilutedpe(A1840)</f>
        <v>19.98</v>
      </c>
      <c r="U1840" s="12">
        <f>[1]!s_ipo_collection_total(A1840,100000000)</f>
        <v>3.4510000000000001</v>
      </c>
      <c r="V1840" s="18">
        <f>[1]!s_val_pe_ttm(A1840,"")</f>
        <v>23.038524627685547</v>
      </c>
    </row>
    <row r="1841" spans="1:22" x14ac:dyDescent="0.3">
      <c r="A1841" s="12" t="s">
        <v>4220</v>
      </c>
      <c r="B1841" s="12" t="s">
        <v>4221</v>
      </c>
      <c r="C1841" s="16" t="str">
        <f>[1]!s_info_mkt(A1841)</f>
        <v>主板</v>
      </c>
      <c r="D1841" s="16" t="str">
        <f>[1]!s_ipo_listeddate(A1841)</f>
        <v>2008-05-09</v>
      </c>
      <c r="E1841" s="16" t="str">
        <f>[1]!s_info_industry_csrc2023(A1841,"",3)</f>
        <v>软件和信息技术服务业</v>
      </c>
      <c r="F1841" s="16">
        <f>[1]!s_is(A1841,83,"FY","YTD","20251231",1,"",100000000)</f>
        <v>7.7396805348000006</v>
      </c>
      <c r="G1841" s="16">
        <f>[1]!s_is(A1841,83,"FY","YTD","20241231",1,"",100000000)</f>
        <v>8.7834454387999994</v>
      </c>
      <c r="H1841" s="16">
        <f>[1]!s_is(A1841,61,"FY","YTD","20251231",1,"",100000000)</f>
        <v>0.3254264174</v>
      </c>
      <c r="I1841" s="16">
        <f>[1]!s_is(A1841,61,"FY","YTD","20241231",1,"",100000000)</f>
        <v>4.0780592800000001E-2</v>
      </c>
      <c r="J1841" s="16">
        <f>[1]!s_fa_roe(A1841,"20251231")</f>
        <v>2.3252000000000002</v>
      </c>
      <c r="K1841" s="16">
        <f>[1]!s_stmnote_rdexp(A1841,"20251231",1,10000)</f>
        <v>11679.369618000001</v>
      </c>
      <c r="L1841" s="16">
        <f>[1]!s_margin_tradingbalance(A1841,"",10000)</f>
        <v>16105.141900000001</v>
      </c>
      <c r="M1841" s="16">
        <f>[1]!s_margin_seclendingbalance(A1841,"",10000)</f>
        <v>24.832899999999999</v>
      </c>
      <c r="N1841" s="17">
        <f>[1]!s_val_ev(A1841,"",100000000)</f>
        <v>60.9145746405</v>
      </c>
      <c r="O1841" s="17">
        <f>[1]!share_freesharesmv(A1841,"",100000000)</f>
        <v>26.973491941200002</v>
      </c>
      <c r="P1841" s="17">
        <f ca="1">[1]!s_dq_amount_btin(A1841,TODAY()-1,100000000)</f>
        <v>0.46082486</v>
      </c>
      <c r="Q1841" s="17">
        <f ca="1">[1]!s_dq_turn(A1841,TODAY()-1)</f>
        <v>0.75934689313658021</v>
      </c>
      <c r="R1841" s="2">
        <f>[1]!s_pq_amount(A1841,"20260101","",100000000)</f>
        <v>130.32532936000001</v>
      </c>
      <c r="S1841" s="2">
        <f>[1]!s_pq_avgamount(A1841,"20260101","",100000000)</f>
        <v>1.1956452234862385</v>
      </c>
      <c r="T1841" s="17">
        <f>[1]!s_ipo_dilutedpe(A1841)</f>
        <v>29.97</v>
      </c>
      <c r="U1841" s="12">
        <f>[1]!s_ipo_collection_total(A1841,100000000)</f>
        <v>3.0207999999999999</v>
      </c>
      <c r="V1841" s="18">
        <f>[1]!s_val_pe_ttm(A1841,"")</f>
        <v>127.80355834960938</v>
      </c>
    </row>
    <row r="1842" spans="1:22" x14ac:dyDescent="0.3">
      <c r="A1842" s="12" t="s">
        <v>4222</v>
      </c>
      <c r="B1842" s="12" t="s">
        <v>4223</v>
      </c>
      <c r="C1842" s="16" t="str">
        <f>[1]!s_info_mkt(A1842)</f>
        <v>创业板</v>
      </c>
      <c r="D1842" s="16" t="str">
        <f>[1]!s_ipo_listeddate(A1842)</f>
        <v>2016-11-14</v>
      </c>
      <c r="E1842" s="16" t="str">
        <f>[1]!s_info_industry_csrc2023(A1842,"",3)</f>
        <v>计算机、通信和其他电子设备制造业</v>
      </c>
      <c r="F1842" s="16">
        <f>[1]!s_is(A1842,83,"FY","YTD","20251231",1,"",100000000)</f>
        <v>8.4463272349</v>
      </c>
      <c r="G1842" s="16">
        <f>[1]!s_is(A1842,83,"FY","YTD","20241231",1,"",100000000)</f>
        <v>8.7709859107000003</v>
      </c>
      <c r="H1842" s="16">
        <f>[1]!s_is(A1842,61,"FY","YTD","20251231",1,"",100000000)</f>
        <v>0.73988589780000003</v>
      </c>
      <c r="I1842" s="16">
        <f>[1]!s_is(A1842,61,"FY","YTD","20241231",1,"",100000000)</f>
        <v>0.79540451019999991</v>
      </c>
      <c r="J1842" s="16">
        <f>[1]!s_fa_roe(A1842,"20251231")</f>
        <v>6.7398999999999996</v>
      </c>
      <c r="K1842" s="16">
        <f>[1]!s_stmnote_rdexp(A1842,"20251231",1,10000)</f>
        <v>2574.2614269999999</v>
      </c>
      <c r="L1842" s="16">
        <f>[1]!s_margin_tradingbalance(A1842,"",10000)</f>
        <v>26507.175200000001</v>
      </c>
      <c r="M1842" s="16">
        <f>[1]!s_margin_seclendingbalance(A1842,"",10000)</f>
        <v>16.901199999999999</v>
      </c>
      <c r="N1842" s="17">
        <f>[1]!s_val_ev(A1842,"",100000000)</f>
        <v>53.220292897200004</v>
      </c>
      <c r="O1842" s="17">
        <f>[1]!share_freesharesmv(A1842,"",100000000)</f>
        <v>32.232210321599993</v>
      </c>
      <c r="P1842" s="17">
        <f ca="1">[1]!s_dq_amount_btin(A1842,TODAY()-1,100000000)</f>
        <v>1.1774728000000001</v>
      </c>
      <c r="Q1842" s="17">
        <f ca="1">[1]!s_dq_turn(A1842,TODAY()-1)</f>
        <v>3.1427968922865852</v>
      </c>
      <c r="R1842" s="2">
        <f>[1]!s_pq_amount(A1842,"20260101","",100000000)</f>
        <v>250.76899675999999</v>
      </c>
      <c r="S1842" s="2">
        <f>[1]!s_pq_avgamount(A1842,"20260101","",100000000)</f>
        <v>2.3006329977981652</v>
      </c>
      <c r="T1842" s="17">
        <f>[1]!s_ipo_dilutedpe(A1842)</f>
        <v>22.99</v>
      </c>
      <c r="U1842" s="12">
        <f>[1]!s_ipo_collection_total(A1842,100000000)</f>
        <v>1.768</v>
      </c>
      <c r="V1842" s="18">
        <f>[1]!s_val_pe_ttm(A1842,"")</f>
        <v>70.614723205566406</v>
      </c>
    </row>
    <row r="1843" spans="1:22" x14ac:dyDescent="0.3">
      <c r="A1843" s="12" t="s">
        <v>4224</v>
      </c>
      <c r="B1843" s="12" t="s">
        <v>4225</v>
      </c>
      <c r="C1843" s="16" t="str">
        <f>[1]!s_info_mkt(A1843)</f>
        <v>主板</v>
      </c>
      <c r="D1843" s="16" t="str">
        <f>[1]!s_ipo_listeddate(A1843)</f>
        <v>2020-09-11</v>
      </c>
      <c r="E1843" s="16" t="str">
        <f>[1]!s_info_industry_csrc2023(A1843,"",3)</f>
        <v>造纸和纸制品业</v>
      </c>
      <c r="F1843" s="16">
        <f>[1]!s_is(A1843,83,"FY","YTD","20251231",1,"",100000000)</f>
        <v>37.5592105717</v>
      </c>
      <c r="G1843" s="16">
        <f>[1]!s_is(A1843,83,"FY","YTD","20241231",1,"",100000000)</f>
        <v>29.292874189399999</v>
      </c>
      <c r="H1843" s="16">
        <f>[1]!s_is(A1843,61,"FY","YTD","20251231",1,"",100000000)</f>
        <v>2.3197758721000001</v>
      </c>
      <c r="I1843" s="16">
        <f>[1]!s_is(A1843,61,"FY","YTD","20241231",1,"",100000000)</f>
        <v>3.8751148913</v>
      </c>
      <c r="J1843" s="16">
        <f>[1]!s_fa_roe(A1843,"20251231")</f>
        <v>6.9077000000000002</v>
      </c>
      <c r="K1843" s="16">
        <f>[1]!s_stmnote_rdexp(A1843,"20251231",1,10000)</f>
        <v>13903.026777000001</v>
      </c>
      <c r="L1843" s="16">
        <f>[1]!s_margin_tradingbalance(A1843,"",10000)</f>
        <v>0</v>
      </c>
      <c r="M1843" s="16">
        <f>[1]!s_margin_seclendingbalance(A1843,"",10000)</f>
        <v>0</v>
      </c>
      <c r="N1843" s="17">
        <f>[1]!s_val_ev(A1843,"",100000000)</f>
        <v>48.598578959999998</v>
      </c>
      <c r="O1843" s="17">
        <f>[1]!share_freesharesmv(A1843,"",100000000)</f>
        <v>16.209619706000002</v>
      </c>
      <c r="P1843" s="17">
        <f ca="1">[1]!s_dq_amount_btin(A1843,TODAY()-1,100000000)</f>
        <v>0.36666208</v>
      </c>
      <c r="Q1843" s="17">
        <f ca="1">[1]!s_dq_turn(A1843,TODAY()-1)</f>
        <v>0.75544243444273751</v>
      </c>
      <c r="R1843" s="2">
        <f>[1]!s_pq_amount(A1843,"20260101","",100000000)</f>
        <v>44.919030169999999</v>
      </c>
      <c r="S1843" s="2">
        <f>[1]!s_pq_avgamount(A1843,"20260101","",100000000)</f>
        <v>0.41210119422018349</v>
      </c>
      <c r="T1843" s="17">
        <f>[1]!s_ipo_dilutedpe(A1843)</f>
        <v>21.58</v>
      </c>
      <c r="U1843" s="12">
        <f>[1]!s_ipo_collection_total(A1843,100000000)</f>
        <v>16.604742000000002</v>
      </c>
      <c r="V1843" s="18">
        <f>[1]!s_val_pe_ttm(A1843,"")</f>
        <v>21.611171722412109</v>
      </c>
    </row>
    <row r="1844" spans="1:22" x14ac:dyDescent="0.3">
      <c r="A1844" s="12" t="s">
        <v>4226</v>
      </c>
      <c r="B1844" s="12" t="s">
        <v>4227</v>
      </c>
      <c r="C1844" s="16" t="str">
        <f>[1]!s_info_mkt(A1844)</f>
        <v>创业板</v>
      </c>
      <c r="D1844" s="16" t="str">
        <f>[1]!s_ipo_listeddate(A1844)</f>
        <v>2010-04-27</v>
      </c>
      <c r="E1844" s="16" t="str">
        <f>[1]!s_info_industry_csrc2023(A1844,"",3)</f>
        <v>软件和信息技术服务业</v>
      </c>
      <c r="F1844" s="16">
        <f>[1]!s_is(A1844,83,"FY","YTD","20251231",1,"",100000000)</f>
        <v>2.9532371950999998</v>
      </c>
      <c r="G1844" s="16">
        <f>[1]!s_is(A1844,83,"FY","YTD","20241231",1,"",100000000)</f>
        <v>4.9046809319999998</v>
      </c>
      <c r="H1844" s="16">
        <f>[1]!s_is(A1844,61,"FY","YTD","20251231",1,"",100000000)</f>
        <v>-1.8644726944999999</v>
      </c>
      <c r="I1844" s="16">
        <f>[1]!s_is(A1844,61,"FY","YTD","20241231",1,"",100000000)</f>
        <v>-0.72597134969999999</v>
      </c>
      <c r="J1844" s="16">
        <f>[1]!s_fa_roe(A1844,"20251231")</f>
        <v>-19.9176</v>
      </c>
      <c r="K1844" s="16">
        <f>[1]!s_stmnote_rdexp(A1844,"20251231",1,10000)</f>
        <v>4634.5389759999998</v>
      </c>
      <c r="L1844" s="16">
        <f>[1]!s_margin_tradingbalance(A1844,"",10000)</f>
        <v>71360.636599999998</v>
      </c>
      <c r="M1844" s="16">
        <f>[1]!s_margin_seclendingbalance(A1844,"",10000)</f>
        <v>0</v>
      </c>
      <c r="N1844" s="17">
        <f>[1]!s_val_ev(A1844,"",100000000)</f>
        <v>20.471442719999999</v>
      </c>
      <c r="O1844" s="17">
        <f>[1]!share_freesharesmv(A1844,"",100000000)</f>
        <v>17.3641070784</v>
      </c>
      <c r="P1844" s="17">
        <f ca="1">[1]!s_dq_amount_btin(A1844,TODAY()-1,100000000)</f>
        <v>0.75714698999999996</v>
      </c>
      <c r="Q1844" s="17">
        <f ca="1">[1]!s_dq_turn(A1844,TODAY()-1)</f>
        <v>3.7082137793646264</v>
      </c>
      <c r="R1844" s="2">
        <f>[1]!s_pq_amount(A1844,"20260101","",100000000)</f>
        <v>93.729120940000001</v>
      </c>
      <c r="S1844" s="2">
        <f>[1]!s_pq_avgamount(A1844,"20260101","",100000000)</f>
        <v>0.85990019211009172</v>
      </c>
      <c r="T1844" s="17">
        <f>[1]!s_ipo_dilutedpe(A1844)</f>
        <v>68.569999999999993</v>
      </c>
      <c r="U1844" s="12">
        <f>[1]!s_ipo_collection_total(A1844,100000000)</f>
        <v>7.2</v>
      </c>
      <c r="V1844" s="18">
        <f>[1]!s_val_pe_ttm(A1844,"")</f>
        <v>-11.857197761535645</v>
      </c>
    </row>
    <row r="1845" spans="1:22" x14ac:dyDescent="0.3">
      <c r="A1845" s="12" t="s">
        <v>4228</v>
      </c>
      <c r="B1845" s="12" t="s">
        <v>4229</v>
      </c>
      <c r="C1845" s="16" t="str">
        <f>[1]!s_info_mkt(A1845)</f>
        <v>主板</v>
      </c>
      <c r="D1845" s="16" t="str">
        <f>[1]!s_ipo_listeddate(A1845)</f>
        <v>2020-10-21</v>
      </c>
      <c r="E1845" s="16" t="str">
        <f>[1]!s_info_industry_csrc2023(A1845,"",3)</f>
        <v>计算机、通信和其他电子设备制造业</v>
      </c>
      <c r="F1845" s="16">
        <f>[1]!s_is(A1845,83,"FY","YTD","20251231",1,"",100000000)</f>
        <v>13.480171739899999</v>
      </c>
      <c r="G1845" s="16">
        <f>[1]!s_is(A1845,83,"FY","YTD","20241231",1,"",100000000)</f>
        <v>12.930040008699999</v>
      </c>
      <c r="H1845" s="16">
        <f>[1]!s_is(A1845,61,"FY","YTD","20251231",1,"",100000000)</f>
        <v>1.5244594905000002</v>
      </c>
      <c r="I1845" s="16">
        <f>[1]!s_is(A1845,61,"FY","YTD","20241231",1,"",100000000)</f>
        <v>1.4149857903999998</v>
      </c>
      <c r="J1845" s="16">
        <f>[1]!s_fa_roe(A1845,"20251231")</f>
        <v>8.6225000000000005</v>
      </c>
      <c r="K1845" s="16">
        <f>[1]!s_stmnote_rdexp(A1845,"20251231",1,10000)</f>
        <v>6805.7305340000003</v>
      </c>
      <c r="L1845" s="16">
        <f>[1]!s_margin_tradingbalance(A1845,"",10000)</f>
        <v>0</v>
      </c>
      <c r="M1845" s="16">
        <f>[1]!s_margin_seclendingbalance(A1845,"",10000)</f>
        <v>0</v>
      </c>
      <c r="N1845" s="17">
        <f>[1]!s_val_ev(A1845,"",100000000)</f>
        <v>59.470655594999997</v>
      </c>
      <c r="O1845" s="17">
        <f>[1]!share_freesharesmv(A1845,"",100000000)</f>
        <v>17.860655595000001</v>
      </c>
      <c r="P1845" s="17">
        <f ca="1">[1]!s_dq_amount_btin(A1845,TODAY()-1,100000000)</f>
        <v>2.1415087000000002</v>
      </c>
      <c r="Q1845" s="17">
        <f ca="1">[1]!s_dq_turn(A1845,TODAY()-1)</f>
        <v>3.6055496646993035</v>
      </c>
      <c r="R1845" s="2">
        <f>[1]!s_pq_amount(A1845,"20260101","",100000000)</f>
        <v>163.37520104000001</v>
      </c>
      <c r="S1845" s="2">
        <f>[1]!s_pq_avgamount(A1845,"20260101","",100000000)</f>
        <v>1.4988550554128441</v>
      </c>
      <c r="T1845" s="17">
        <f>[1]!s_ipo_dilutedpe(A1845)</f>
        <v>22.98</v>
      </c>
      <c r="U1845" s="12">
        <f>[1]!s_ipo_collection_total(A1845,100000000)</f>
        <v>6.5137612999999996</v>
      </c>
      <c r="V1845" s="18">
        <f>[1]!s_val_pe_ttm(A1845,"")</f>
        <v>39.933338165283203</v>
      </c>
    </row>
    <row r="1846" spans="1:22" x14ac:dyDescent="0.3">
      <c r="A1846" s="12" t="s">
        <v>4230</v>
      </c>
      <c r="B1846" s="12" t="s">
        <v>4231</v>
      </c>
      <c r="C1846" s="16" t="str">
        <f>[1]!s_info_mkt(A1846)</f>
        <v>主板</v>
      </c>
      <c r="D1846" s="16" t="str">
        <f>[1]!s_ipo_listeddate(A1846)</f>
        <v>2015-12-09</v>
      </c>
      <c r="E1846" s="16" t="str">
        <f>[1]!s_info_industry_csrc2023(A1846,"",3)</f>
        <v>化学原料和化学制品制造业</v>
      </c>
      <c r="F1846" s="16">
        <f>[1]!s_is(A1846,83,"FY","YTD","20251231",1,"",100000000)</f>
        <v>35.440624299899994</v>
      </c>
      <c r="G1846" s="16">
        <f>[1]!s_is(A1846,83,"FY","YTD","20241231",1,"",100000000)</f>
        <v>36.8609851569</v>
      </c>
      <c r="H1846" s="16">
        <f>[1]!s_is(A1846,61,"FY","YTD","20251231",1,"",100000000)</f>
        <v>1.4241741144</v>
      </c>
      <c r="I1846" s="16">
        <f>[1]!s_is(A1846,61,"FY","YTD","20241231",1,"",100000000)</f>
        <v>1.4815686359</v>
      </c>
      <c r="J1846" s="16">
        <f>[1]!s_fa_roe(A1846,"20251231")</f>
        <v>5.516</v>
      </c>
      <c r="K1846" s="16">
        <f>[1]!s_stmnote_rdexp(A1846,"20251231",1,10000)</f>
        <v>9838.5944569999992</v>
      </c>
      <c r="L1846" s="16">
        <f>[1]!s_margin_tradingbalance(A1846,"",10000)</f>
        <v>38456.599900000001</v>
      </c>
      <c r="M1846" s="16">
        <f>[1]!s_margin_seclendingbalance(A1846,"",10000)</f>
        <v>2.4056999999999999</v>
      </c>
      <c r="N1846" s="17">
        <f>[1]!s_val_ev(A1846,"",100000000)</f>
        <v>36.500105375699995</v>
      </c>
      <c r="O1846" s="17">
        <f>[1]!share_freesharesmv(A1846,"",100000000)</f>
        <v>26.746249640799999</v>
      </c>
      <c r="P1846" s="17">
        <f ca="1">[1]!s_dq_amount_btin(A1846,TODAY()-1,100000000)</f>
        <v>0.49848397999999999</v>
      </c>
      <c r="Q1846" s="17">
        <f ca="1">[1]!s_dq_turn(A1846,TODAY()-1)</f>
        <v>1.4820980653252842</v>
      </c>
      <c r="R1846" s="2">
        <f>[1]!s_pq_amount(A1846,"20260101","",100000000)</f>
        <v>147.69308298000001</v>
      </c>
      <c r="S1846" s="2">
        <f>[1]!s_pq_avgamount(A1846,"20260101","",100000000)</f>
        <v>1.3549824126605505</v>
      </c>
      <c r="T1846" s="17">
        <f>[1]!s_ipo_dilutedpe(A1846)</f>
        <v>22.98</v>
      </c>
      <c r="U1846" s="12">
        <f>[1]!s_ipo_collection_total(A1846,100000000)</f>
        <v>5.9855159999999996</v>
      </c>
      <c r="V1846" s="18">
        <f>[1]!s_val_pe_ttm(A1846,"")</f>
        <v>31.447044372558594</v>
      </c>
    </row>
    <row r="1847" spans="1:22" x14ac:dyDescent="0.3">
      <c r="A1847" s="12" t="s">
        <v>4232</v>
      </c>
      <c r="B1847" s="12" t="s">
        <v>4233</v>
      </c>
      <c r="C1847" s="16" t="str">
        <f>[1]!s_info_mkt(A1847)</f>
        <v>主板</v>
      </c>
      <c r="D1847" s="16" t="str">
        <f>[1]!s_ipo_listeddate(A1847)</f>
        <v>1998-10-21</v>
      </c>
      <c r="E1847" s="16" t="str">
        <f>[1]!s_info_industry_csrc2023(A1847,"",3)</f>
        <v>黑色金属冶炼和压延加工业</v>
      </c>
      <c r="F1847" s="16">
        <f>[1]!s_is(A1847,83,"FY","YTD","20251231",1,"",100000000)</f>
        <v>903.75497603880001</v>
      </c>
      <c r="G1847" s="16">
        <f>[1]!s_is(A1847,83,"FY","YTD","20241231",1,"",100000000)</f>
        <v>1003.7945047492999</v>
      </c>
      <c r="H1847" s="16">
        <f>[1]!s_is(A1847,61,"FY","YTD","20251231",1,"",100000000)</f>
        <v>0.51528258900000001</v>
      </c>
      <c r="I1847" s="16">
        <f>[1]!s_is(A1847,61,"FY","YTD","20241231",1,"",100000000)</f>
        <v>-9.8102010999000004</v>
      </c>
      <c r="J1847" s="16">
        <f>[1]!s_fa_roe(A1847,"20251231")</f>
        <v>0.158</v>
      </c>
      <c r="K1847" s="16">
        <f>[1]!s_stmnote_rdexp(A1847,"20251231",1,10000)</f>
        <v>325008.71885900002</v>
      </c>
      <c r="L1847" s="16">
        <f>[1]!s_margin_tradingbalance(A1847,"",10000)</f>
        <v>50671.497900000002</v>
      </c>
      <c r="M1847" s="16">
        <f>[1]!s_margin_seclendingbalance(A1847,"",10000)</f>
        <v>258.83839999999998</v>
      </c>
      <c r="N1847" s="17">
        <f>[1]!s_val_ev(A1847,"",100000000)</f>
        <v>214.74854190920001</v>
      </c>
      <c r="O1847" s="17">
        <f>[1]!share_freesharesmv(A1847,"",100000000)</f>
        <v>78.785213517399995</v>
      </c>
      <c r="P1847" s="17">
        <f ca="1">[1]!s_dq_amount_btin(A1847,TODAY()-1,100000000)</f>
        <v>1.09969918</v>
      </c>
      <c r="Q1847" s="17">
        <f ca="1">[1]!s_dq_turn(A1847,TODAY()-1)</f>
        <v>0.5116960680760384</v>
      </c>
      <c r="R1847" s="2">
        <f>[1]!s_pq_amount(A1847,"20260101","",100000000)</f>
        <v>364.05128822</v>
      </c>
      <c r="S1847" s="2">
        <f>[1]!s_pq_avgamount(A1847,"20260101","",100000000)</f>
        <v>3.3399200754128437</v>
      </c>
      <c r="T1847" s="17">
        <f>[1]!s_ipo_dilutedpe(A1847)</f>
        <v>0</v>
      </c>
      <c r="U1847" s="12">
        <f>[1]!s_ipo_collection_total(A1847,100000000)</f>
        <v>10.8</v>
      </c>
      <c r="V1847" s="18">
        <f>[1]!s_val_pe_ttm(A1847,"")</f>
        <v>-184.75082397460938</v>
      </c>
    </row>
    <row r="1848" spans="1:22" x14ac:dyDescent="0.3">
      <c r="A1848" s="12" t="s">
        <v>4234</v>
      </c>
      <c r="B1848" s="12" t="s">
        <v>4235</v>
      </c>
      <c r="C1848" s="16" t="str">
        <f>[1]!s_info_mkt(A1848)</f>
        <v>创业板</v>
      </c>
      <c r="D1848" s="16" t="str">
        <f>[1]!s_ipo_listeddate(A1848)</f>
        <v>2010-04-21</v>
      </c>
      <c r="E1848" s="16" t="str">
        <f>[1]!s_info_industry_csrc2023(A1848,"",3)</f>
        <v>商务服务业</v>
      </c>
      <c r="F1848" s="16">
        <f>[1]!s_is(A1848,83,"FY","YTD","20251231",1,"",100000000)</f>
        <v>10.185290420899999</v>
      </c>
      <c r="G1848" s="16">
        <f>[1]!s_is(A1848,83,"FY","YTD","20241231",1,"",100000000)</f>
        <v>12.209977306400001</v>
      </c>
      <c r="H1848" s="16">
        <f>[1]!s_is(A1848,61,"FY","YTD","20251231",1,"",100000000)</f>
        <v>-1.2160933081999998</v>
      </c>
      <c r="I1848" s="16">
        <f>[1]!s_is(A1848,61,"FY","YTD","20241231",1,"",100000000)</f>
        <v>-1.3052048187</v>
      </c>
      <c r="J1848" s="16">
        <f>[1]!s_fa_roe(A1848,"20251231")</f>
        <v>-103.5059</v>
      </c>
      <c r="K1848" s="16">
        <f>[1]!s_stmnote_rdexp(A1848,"20251231",1,10000)</f>
        <v>502.51163300000002</v>
      </c>
      <c r="L1848" s="16">
        <f>[1]!s_margin_tradingbalance(A1848,"",10000)</f>
        <v>0</v>
      </c>
      <c r="M1848" s="16">
        <f>[1]!s_margin_seclendingbalance(A1848,"",10000)</f>
        <v>0</v>
      </c>
      <c r="N1848" s="17">
        <f>[1]!s_val_ev(A1848,"",100000000)</f>
        <v>36.627604767999998</v>
      </c>
      <c r="O1848" s="17">
        <f>[1]!share_freesharesmv(A1848,"",100000000)</f>
        <v>29.394415500000001</v>
      </c>
      <c r="P1848" s="17">
        <f ca="1">[1]!s_dq_amount_btin(A1848,TODAY()-1,100000000)</f>
        <v>0.99859096000000003</v>
      </c>
      <c r="Q1848" s="17">
        <f ca="1">[1]!s_dq_turn(A1848,TODAY()-1)</f>
        <v>2.7960052664721413</v>
      </c>
      <c r="R1848" s="2">
        <f>[1]!s_pq_amount(A1848,"20260101","",100000000)</f>
        <v>517.84429390000003</v>
      </c>
      <c r="S1848" s="2">
        <f>[1]!s_pq_avgamount(A1848,"20260101","",100000000)</f>
        <v>4.7508650816513756</v>
      </c>
      <c r="T1848" s="17">
        <f>[1]!s_ipo_dilutedpe(A1848)</f>
        <v>50.58</v>
      </c>
      <c r="U1848" s="12">
        <f>[1]!s_ipo_collection_total(A1848,100000000)</f>
        <v>3.25</v>
      </c>
      <c r="V1848" s="18">
        <f>[1]!s_val_pe_ttm(A1848,"")</f>
        <v>-32.252407073974609</v>
      </c>
    </row>
    <row r="1849" spans="1:22" x14ac:dyDescent="0.3">
      <c r="A1849" s="12" t="s">
        <v>4236</v>
      </c>
      <c r="B1849" s="12" t="s">
        <v>4237</v>
      </c>
      <c r="C1849" s="16" t="str">
        <f>[1]!s_info_mkt(A1849)</f>
        <v>主板</v>
      </c>
      <c r="D1849" s="16" t="str">
        <f>[1]!s_ipo_listeddate(A1849)</f>
        <v>1996-05-24</v>
      </c>
      <c r="E1849" s="16" t="str">
        <f>[1]!s_info_industry_csrc2023(A1849,"",3)</f>
        <v>酒、饮料和精制茶制造业</v>
      </c>
      <c r="F1849" s="16">
        <f>[1]!s_is(A1849,83,"FY","YTD","20251231",1,"",100000000)</f>
        <v>44.192185125100004</v>
      </c>
      <c r="G1849" s="16">
        <f>[1]!s_is(A1849,83,"FY","YTD","20241231",1,"",100000000)</f>
        <v>53.570691101099996</v>
      </c>
      <c r="H1849" s="16">
        <f>[1]!s_is(A1849,61,"FY","YTD","20251231",1,"",100000000)</f>
        <v>2.2300664031999999</v>
      </c>
      <c r="I1849" s="16">
        <f>[1]!s_is(A1849,61,"FY","YTD","20241231",1,"",100000000)</f>
        <v>3.4577451936000001</v>
      </c>
      <c r="J1849" s="16">
        <f>[1]!s_fa_roe(A1849,"20251231")</f>
        <v>3.2566000000000002</v>
      </c>
      <c r="K1849" s="16">
        <f>[1]!s_stmnote_rdexp(A1849,"20251231",1,10000)</f>
        <v>8208.5741539999999</v>
      </c>
      <c r="L1849" s="16">
        <f>[1]!s_margin_tradingbalance(A1849,"",10000)</f>
        <v>78348.518299999996</v>
      </c>
      <c r="M1849" s="16">
        <f>[1]!s_margin_seclendingbalance(A1849,"",10000)</f>
        <v>20.998999999999999</v>
      </c>
      <c r="N1849" s="17">
        <f>[1]!s_val_ev(A1849,"",100000000)</f>
        <v>126.79229225700001</v>
      </c>
      <c r="O1849" s="17">
        <f>[1]!share_freesharesmv(A1849,"",100000000)</f>
        <v>88.293196034599987</v>
      </c>
      <c r="P1849" s="17">
        <f ca="1">[1]!s_dq_amount_btin(A1849,TODAY()-1,100000000)</f>
        <v>2.6213508299999999</v>
      </c>
      <c r="Q1849" s="17">
        <f ca="1">[1]!s_dq_turn(A1849,TODAY()-1)</f>
        <v>2.0956950963209571</v>
      </c>
      <c r="R1849" s="2">
        <f>[1]!s_pq_amount(A1849,"20260101","",100000000)</f>
        <v>403.88377899</v>
      </c>
      <c r="S1849" s="2">
        <f>[1]!s_pq_avgamount(A1849,"20260101","",100000000)</f>
        <v>3.7053557705504585</v>
      </c>
      <c r="T1849" s="17">
        <f>[1]!s_ipo_dilutedpe(A1849)</f>
        <v>13</v>
      </c>
      <c r="U1849" s="12">
        <f>[1]!s_ipo_collection_total(A1849,100000000)</f>
        <v>1.6045119999999999</v>
      </c>
      <c r="V1849" s="18">
        <f>[1]!s_val_pe_ttm(A1849,"")</f>
        <v>116.93051910400391</v>
      </c>
    </row>
    <row r="1850" spans="1:22" x14ac:dyDescent="0.3">
      <c r="A1850" s="12" t="s">
        <v>4238</v>
      </c>
      <c r="B1850" s="12" t="s">
        <v>4239</v>
      </c>
      <c r="C1850" s="16" t="str">
        <f>[1]!s_info_mkt(A1850)</f>
        <v>主板</v>
      </c>
      <c r="D1850" s="16" t="str">
        <f>[1]!s_ipo_listeddate(A1850)</f>
        <v>2016-11-10</v>
      </c>
      <c r="E1850" s="16" t="str">
        <f>[1]!s_info_industry_csrc2023(A1850,"",3)</f>
        <v>仪器仪表制造业</v>
      </c>
      <c r="F1850" s="16">
        <f>[1]!s_is(A1850,83,"FY","YTD","20251231",1,"",100000000)</f>
        <v>47.686721891000005</v>
      </c>
      <c r="G1850" s="16">
        <f>[1]!s_is(A1850,83,"FY","YTD","20241231",1,"",100000000)</f>
        <v>47.1702566584</v>
      </c>
      <c r="H1850" s="16">
        <f>[1]!s_is(A1850,61,"FY","YTD","20251231",1,"",100000000)</f>
        <v>7.2909629899999997</v>
      </c>
      <c r="I1850" s="16">
        <f>[1]!s_is(A1850,61,"FY","YTD","20241231",1,"",100000000)</f>
        <v>10.020379756799999</v>
      </c>
      <c r="J1850" s="16">
        <f>[1]!s_fa_roe(A1850,"20251231")</f>
        <v>10.057399999999999</v>
      </c>
      <c r="K1850" s="16">
        <f>[1]!s_stmnote_rdexp(A1850,"20251231",1,10000)</f>
        <v>39322.233043</v>
      </c>
      <c r="L1850" s="16">
        <f>[1]!s_margin_tradingbalance(A1850,"",10000)</f>
        <v>23134.797500000001</v>
      </c>
      <c r="M1850" s="16">
        <f>[1]!s_margin_seclendingbalance(A1850,"",10000)</f>
        <v>196.98240000000001</v>
      </c>
      <c r="N1850" s="17">
        <f>[1]!s_val_ev(A1850,"",100000000)</f>
        <v>112.424276104</v>
      </c>
      <c r="O1850" s="17">
        <f>[1]!share_freesharesmv(A1850,"",100000000)</f>
        <v>36.6916383696</v>
      </c>
      <c r="P1850" s="17">
        <f ca="1">[1]!s_dq_amount_btin(A1850,TODAY()-1,100000000)</f>
        <v>2.0632877299999999</v>
      </c>
      <c r="Q1850" s="17">
        <f ca="1">[1]!s_dq_turn(A1850,TODAY()-1)</f>
        <v>1.8034713517962879</v>
      </c>
      <c r="R1850" s="2">
        <f>[1]!s_pq_amount(A1850,"20260101","",100000000)</f>
        <v>205.00628361</v>
      </c>
      <c r="S1850" s="2">
        <f>[1]!s_pq_avgamount(A1850,"20260101","",100000000)</f>
        <v>1.8807915927522936</v>
      </c>
      <c r="T1850" s="17">
        <f>[1]!s_ipo_dilutedpe(A1850)</f>
        <v>21.32</v>
      </c>
      <c r="U1850" s="12">
        <f>[1]!s_ipo_collection_total(A1850,100000000)</f>
        <v>22.056242000000001</v>
      </c>
      <c r="V1850" s="18">
        <f>[1]!s_val_pe_ttm(A1850,"")</f>
        <v>16.55620002746582</v>
      </c>
    </row>
    <row r="1851" spans="1:22" x14ac:dyDescent="0.3">
      <c r="A1851" s="12" t="s">
        <v>4240</v>
      </c>
      <c r="B1851" s="12" t="s">
        <v>4241</v>
      </c>
      <c r="C1851" s="16" t="str">
        <f>[1]!s_info_mkt(A1851)</f>
        <v>创业板</v>
      </c>
      <c r="D1851" s="16" t="str">
        <f>[1]!s_ipo_listeddate(A1851)</f>
        <v>2023-12-13</v>
      </c>
      <c r="E1851" s="16" t="str">
        <f>[1]!s_info_industry_csrc2023(A1851,"",3)</f>
        <v>橡胶和塑料制品业</v>
      </c>
      <c r="F1851" s="16">
        <f>[1]!s_is(A1851,83,"FY","YTD","20251231",1,"",100000000)</f>
        <v>9.1099252217999993</v>
      </c>
      <c r="G1851" s="16">
        <f>[1]!s_is(A1851,83,"FY","YTD","20241231",1,"",100000000)</f>
        <v>9.4857979833000012</v>
      </c>
      <c r="H1851" s="16">
        <f>[1]!s_is(A1851,61,"FY","YTD","20251231",1,"",100000000)</f>
        <v>0.91537111019999995</v>
      </c>
      <c r="I1851" s="16">
        <f>[1]!s_is(A1851,61,"FY","YTD","20241231",1,"",100000000)</f>
        <v>1.617207157</v>
      </c>
      <c r="J1851" s="16">
        <f>[1]!s_fa_roe(A1851,"20251231")</f>
        <v>7.4660000000000002</v>
      </c>
      <c r="K1851" s="16">
        <f>[1]!s_stmnote_rdexp(A1851,"20251231",1,10000)</f>
        <v>4248.4223469999997</v>
      </c>
      <c r="L1851" s="16">
        <f>[1]!s_margin_tradingbalance(A1851,"",10000)</f>
        <v>8396.8970000000008</v>
      </c>
      <c r="M1851" s="16">
        <f>[1]!s_margin_seclendingbalance(A1851,"",10000)</f>
        <v>4.2287999999999997</v>
      </c>
      <c r="N1851" s="17">
        <f>[1]!s_val_ev(A1851,"",100000000)</f>
        <v>36.786239006000002</v>
      </c>
      <c r="O1851" s="17">
        <f>[1]!share_freesharesmv(A1851,"",100000000)</f>
        <v>9.2207735202999999</v>
      </c>
      <c r="P1851" s="17">
        <f ca="1">[1]!s_dq_amount_btin(A1851,TODAY()-1,100000000)</f>
        <v>0.23833807000000001</v>
      </c>
      <c r="Q1851" s="17">
        <f ca="1">[1]!s_dq_turn(A1851,TODAY()-1)</f>
        <v>2.5876440970457439</v>
      </c>
      <c r="R1851" s="2">
        <f>[1]!s_pq_amount(A1851,"20260101","",100000000)</f>
        <v>67.973761830000001</v>
      </c>
      <c r="S1851" s="2">
        <f>[1]!s_pq_avgamount(A1851,"20260101","",100000000)</f>
        <v>0.62361249385321105</v>
      </c>
      <c r="T1851" s="17">
        <f>[1]!s_ipo_dilutedpe(A1851)</f>
        <v>28.27</v>
      </c>
      <c r="U1851" s="12">
        <f>[1]!s_ipo_collection_total(A1851,100000000)</f>
        <v>6.38</v>
      </c>
      <c r="V1851" s="18">
        <f>[1]!s_val_pe_ttm(A1851,"")</f>
        <v>43.530799865722656</v>
      </c>
    </row>
    <row r="1852" spans="1:22" x14ac:dyDescent="0.3">
      <c r="A1852" s="12" t="s">
        <v>4242</v>
      </c>
      <c r="B1852" s="12" t="s">
        <v>4243</v>
      </c>
      <c r="C1852" s="16" t="str">
        <f>[1]!s_info_mkt(A1852)</f>
        <v>主板</v>
      </c>
      <c r="D1852" s="16" t="str">
        <f>[1]!s_ipo_listeddate(A1852)</f>
        <v>1997-11-13</v>
      </c>
      <c r="E1852" s="16" t="str">
        <f>[1]!s_info_industry_csrc2023(A1852,"",3)</f>
        <v>酒、饮料和精制茶制造业</v>
      </c>
      <c r="F1852" s="16">
        <f>[1]!s_is(A1852,83,"FY","YTD","20251231",1,"",100000000)</f>
        <v>31.735545398299998</v>
      </c>
      <c r="G1852" s="16">
        <f>[1]!s_is(A1852,83,"FY","YTD","20241231",1,"",100000000)</f>
        <v>32.8729224227</v>
      </c>
      <c r="H1852" s="16">
        <f>[1]!s_is(A1852,61,"FY","YTD","20251231",1,"",100000000)</f>
        <v>6.2710429678999997</v>
      </c>
      <c r="I1852" s="16">
        <f>[1]!s_is(A1852,61,"FY","YTD","20241231",1,"",100000000)</f>
        <v>6.6623941122000003</v>
      </c>
      <c r="J1852" s="16">
        <f>[1]!s_fa_roe(A1852,"20251231")</f>
        <v>18.099900000000002</v>
      </c>
      <c r="K1852" s="16">
        <f>[1]!s_stmnote_rdexp(A1852,"20251231",1,10000)</f>
        <v>915.59346799999992</v>
      </c>
      <c r="L1852" s="16">
        <f>[1]!s_margin_tradingbalance(A1852,"",10000)</f>
        <v>22946.720799999999</v>
      </c>
      <c r="M1852" s="16">
        <f>[1]!s_margin_seclendingbalance(A1852,"",10000)</f>
        <v>201.6112</v>
      </c>
      <c r="N1852" s="17">
        <f>[1]!s_val_ev(A1852,"",100000000)</f>
        <v>78.3360056832</v>
      </c>
      <c r="O1852" s="17">
        <f>[1]!share_freesharesmv(A1852,"",100000000)</f>
        <v>44.022697574399999</v>
      </c>
      <c r="P1852" s="17">
        <f ca="1">[1]!s_dq_amount_btin(A1852,TODAY()-1,100000000)</f>
        <v>0.75954429999999995</v>
      </c>
      <c r="Q1852" s="17">
        <f ca="1">[1]!s_dq_turn(A1852,TODAY()-1)</f>
        <v>0.98315672866219062</v>
      </c>
      <c r="R1852" s="2">
        <f>[1]!s_pq_amount(A1852,"20260101","",100000000)</f>
        <v>113.6682053</v>
      </c>
      <c r="S1852" s="2">
        <f>[1]!s_pq_avgamount(A1852,"20260101","",100000000)</f>
        <v>1.0428275715596331</v>
      </c>
      <c r="T1852" s="17">
        <f>[1]!s_ipo_dilutedpe(A1852)</f>
        <v>0</v>
      </c>
      <c r="U1852" s="12">
        <f>[1]!s_ipo_collection_total(A1852,100000000)</f>
        <v>1.9319999999999999</v>
      </c>
      <c r="V1852" s="18">
        <f>[1]!s_val_pe_ttm(A1852,"")</f>
        <v>11.867500305175781</v>
      </c>
    </row>
    <row r="1853" spans="1:22" x14ac:dyDescent="0.3">
      <c r="A1853" s="12" t="s">
        <v>117</v>
      </c>
      <c r="B1853" s="12" t="s">
        <v>118</v>
      </c>
      <c r="C1853" s="16" t="str">
        <f>[1]!s_info_mkt(A1853)</f>
        <v>北证</v>
      </c>
      <c r="D1853" s="16" t="str">
        <f>[1]!s_ipo_listeddate(A1853)</f>
        <v>2023-01-30</v>
      </c>
      <c r="E1853" s="16" t="str">
        <f>[1]!s_info_industry_csrc2023(A1853,"",3)</f>
        <v>软件和信息技术服务业</v>
      </c>
      <c r="F1853" s="16">
        <f>[1]!s_is(A1853,83,"FY","YTD","20251231",1,"",100000000)</f>
        <v>1.1410742945999999</v>
      </c>
      <c r="G1853" s="16">
        <f>[1]!s_is(A1853,83,"FY","YTD","20241231",1,"",100000000)</f>
        <v>0.77857772590000007</v>
      </c>
      <c r="H1853" s="16">
        <f>[1]!s_is(A1853,61,"FY","YTD","20251231",1,"",100000000)</f>
        <v>0.3210564091</v>
      </c>
      <c r="I1853" s="16">
        <f>[1]!s_is(A1853,61,"FY","YTD","20241231",1,"",100000000)</f>
        <v>0.16882988600000001</v>
      </c>
      <c r="J1853" s="16">
        <f>[1]!s_fa_roe(A1853,"20251231")</f>
        <v>12.5548</v>
      </c>
      <c r="K1853" s="16">
        <f>[1]!s_stmnote_rdexp(A1853,"20251231",1,10000)</f>
        <v>1938.554954</v>
      </c>
      <c r="L1853" s="16">
        <f>[1]!s_margin_tradingbalance(A1853,"",10000)</f>
        <v>1864.2986000000001</v>
      </c>
      <c r="M1853" s="16">
        <f>[1]!s_margin_seclendingbalance(A1853,"",10000)</f>
        <v>0</v>
      </c>
      <c r="N1853" s="17">
        <f>[1]!s_val_ev(A1853,"",100000000)</f>
        <v>19.1954298888</v>
      </c>
      <c r="O1853" s="17">
        <f>[1]!share_freesharesmv(A1853,"",100000000)</f>
        <v>10.771009213799999</v>
      </c>
      <c r="P1853" s="17">
        <f ca="1">[1]!s_dq_amount_btin(A1853,TODAY()-1,100000000)</f>
        <v>0.85538997000000005</v>
      </c>
      <c r="Q1853" s="17">
        <f ca="1">[1]!s_dq_turn(A1853,TODAY()-1)</f>
        <v>5.3906404605262814</v>
      </c>
      <c r="R1853" s="2">
        <f>[1]!s_pq_amount(A1853,"20260101","",100000000)</f>
        <v>69.023228720000006</v>
      </c>
      <c r="S1853" s="2">
        <f>[1]!s_pq_avgamount(A1853,"20260101","",100000000)</f>
        <v>0.63324063045871559</v>
      </c>
      <c r="T1853" s="17">
        <f>[1]!s_ipo_dilutedpe(A1853)</f>
        <v>14.51</v>
      </c>
      <c r="U1853" s="12">
        <f>[1]!s_ipo_collection_total(A1853,100000000)</f>
        <v>1.3045909759999998</v>
      </c>
      <c r="V1853" s="18">
        <f>[1]!s_val_pe_ttm(A1853,"")</f>
        <v>43.295791625976563</v>
      </c>
    </row>
    <row r="1854" spans="1:22" x14ac:dyDescent="0.3">
      <c r="A1854" s="12" t="s">
        <v>4244</v>
      </c>
      <c r="B1854" s="12" t="s">
        <v>4245</v>
      </c>
      <c r="C1854" s="16" t="str">
        <f>[1]!s_info_mkt(A1854)</f>
        <v>主板</v>
      </c>
      <c r="D1854" s="16" t="str">
        <f>[1]!s_ipo_listeddate(A1854)</f>
        <v>1997-04-22</v>
      </c>
      <c r="E1854" s="16" t="str">
        <f>[1]!s_info_industry_csrc2023(A1854,"",3)</f>
        <v>专业技术服务业</v>
      </c>
      <c r="F1854" s="16">
        <f>[1]!s_is(A1854,83,"FY","YTD","20251231",1,"",100000000)</f>
        <v>9.298180220599999</v>
      </c>
      <c r="G1854" s="16">
        <f>[1]!s_is(A1854,83,"FY","YTD","20241231",1,"",100000000)</f>
        <v>10.7816527394</v>
      </c>
      <c r="H1854" s="16">
        <f>[1]!s_is(A1854,61,"FY","YTD","20251231",1,"",100000000)</f>
        <v>-1.9683889441</v>
      </c>
      <c r="I1854" s="16">
        <f>[1]!s_is(A1854,61,"FY","YTD","20241231",1,"",100000000)</f>
        <v>-1.9242849972999998</v>
      </c>
      <c r="J1854" s="16">
        <f>[1]!s_fa_roe(A1854,"20251231")</f>
        <v>-12.475</v>
      </c>
      <c r="K1854" s="16">
        <f>[1]!s_stmnote_rdexp(A1854,"20251231",1,10000)</f>
        <v>12261.800869000001</v>
      </c>
      <c r="L1854" s="16">
        <f>[1]!s_margin_tradingbalance(A1854,"",10000)</f>
        <v>0</v>
      </c>
      <c r="M1854" s="16">
        <f>[1]!s_margin_seclendingbalance(A1854,"",10000)</f>
        <v>0</v>
      </c>
      <c r="N1854" s="17">
        <f>[1]!s_val_ev(A1854,"",100000000)</f>
        <v>27.786787149000002</v>
      </c>
      <c r="O1854" s="17">
        <f>[1]!share_freesharesmv(A1854,"",100000000)</f>
        <v>20.084494747800001</v>
      </c>
      <c r="P1854" s="17">
        <f ca="1">[1]!s_dq_amount_btin(A1854,TODAY()-1,100000000)</f>
        <v>0.59020121999999997</v>
      </c>
      <c r="Q1854" s="17">
        <f ca="1">[1]!s_dq_turn(A1854,TODAY()-1)</f>
        <v>2.2600745729546388</v>
      </c>
      <c r="R1854" s="2">
        <f>[1]!s_pq_amount(A1854,"20260101","",100000000)</f>
        <v>151.39309046</v>
      </c>
      <c r="S1854" s="2">
        <f>[1]!s_pq_avgamount(A1854,"20260101","",100000000)</f>
        <v>1.388927435412844</v>
      </c>
      <c r="T1854" s="17">
        <f>[1]!s_ipo_dilutedpe(A1854)</f>
        <v>0</v>
      </c>
      <c r="U1854" s="12">
        <f>[1]!s_ipo_collection_total(A1854,100000000)</f>
        <v>0.89249999999999996</v>
      </c>
      <c r="V1854" s="18">
        <f>[1]!s_val_pe_ttm(A1854,"")</f>
        <v>-13.224571228027344</v>
      </c>
    </row>
    <row r="1855" spans="1:22" x14ac:dyDescent="0.3">
      <c r="A1855" s="12" t="s">
        <v>4246</v>
      </c>
      <c r="B1855" s="12" t="s">
        <v>4247</v>
      </c>
      <c r="C1855" s="16" t="str">
        <f>[1]!s_info_mkt(A1855)</f>
        <v>创业板</v>
      </c>
      <c r="D1855" s="16" t="str">
        <f>[1]!s_ipo_listeddate(A1855)</f>
        <v>2021-10-19</v>
      </c>
      <c r="E1855" s="16" t="str">
        <f>[1]!s_info_industry_csrc2023(A1855,"",3)</f>
        <v>通用设备制造业</v>
      </c>
      <c r="F1855" s="16">
        <f>[1]!s_is(A1855,83,"FY","YTD","20251231",1,"",100000000)</f>
        <v>2.7787103314999997</v>
      </c>
      <c r="G1855" s="16">
        <f>[1]!s_is(A1855,83,"FY","YTD","20241231",1,"",100000000)</f>
        <v>3.5118767119999998</v>
      </c>
      <c r="H1855" s="16">
        <f>[1]!s_is(A1855,61,"FY","YTD","20251231",1,"",100000000)</f>
        <v>5.831128E-2</v>
      </c>
      <c r="I1855" s="16">
        <f>[1]!s_is(A1855,61,"FY","YTD","20241231",1,"",100000000)</f>
        <v>6.396559269999999E-2</v>
      </c>
      <c r="J1855" s="16">
        <f>[1]!s_fa_roe(A1855,"20251231")</f>
        <v>1.2188000000000001</v>
      </c>
      <c r="K1855" s="16">
        <f>[1]!s_stmnote_rdexp(A1855,"20251231",1,10000)</f>
        <v>1309.2589449999998</v>
      </c>
      <c r="L1855" s="16">
        <f>[1]!s_margin_tradingbalance(A1855,"",10000)</f>
        <v>14090.6927</v>
      </c>
      <c r="M1855" s="16">
        <f>[1]!s_margin_seclendingbalance(A1855,"",10000)</f>
        <v>0</v>
      </c>
      <c r="N1855" s="17">
        <f>[1]!s_val_ev(A1855,"",100000000)</f>
        <v>38.191641240400003</v>
      </c>
      <c r="O1855" s="17">
        <f>[1]!share_freesharesmv(A1855,"",100000000)</f>
        <v>22.333685596800002</v>
      </c>
      <c r="P1855" s="17">
        <f ca="1">[1]!s_dq_amount_btin(A1855,TODAY()-1,100000000)</f>
        <v>1.4567370500000001</v>
      </c>
      <c r="Q1855" s="17">
        <f ca="1">[1]!s_dq_turn(A1855,TODAY()-1)</f>
        <v>5.3694641802705965</v>
      </c>
      <c r="R1855" s="2">
        <f>[1]!s_pq_amount(A1855,"20260101","",100000000)</f>
        <v>561.07135548999997</v>
      </c>
      <c r="S1855" s="2">
        <f>[1]!s_pq_avgamount(A1855,"20260101","",100000000)</f>
        <v>5.1474436283486238</v>
      </c>
      <c r="T1855" s="17">
        <f>[1]!s_ipo_dilutedpe(A1855)</f>
        <v>19.27</v>
      </c>
      <c r="U1855" s="12">
        <f>[1]!s_ipo_collection_total(A1855,100000000)</f>
        <v>2.5000214128000002</v>
      </c>
      <c r="V1855" s="18">
        <f>[1]!s_val_pe_ttm(A1855,"")</f>
        <v>471.33099365234375</v>
      </c>
    </row>
    <row r="1856" spans="1:22" x14ac:dyDescent="0.3">
      <c r="A1856" s="12" t="s">
        <v>4248</v>
      </c>
      <c r="B1856" s="12" t="s">
        <v>4249</v>
      </c>
      <c r="C1856" s="16" t="str">
        <f>[1]!s_info_mkt(A1856)</f>
        <v>创业板</v>
      </c>
      <c r="D1856" s="16" t="str">
        <f>[1]!s_ipo_listeddate(A1856)</f>
        <v>2020-08-24</v>
      </c>
      <c r="E1856" s="16" t="str">
        <f>[1]!s_info_industry_csrc2023(A1856,"",3)</f>
        <v>软件和信息技术服务业</v>
      </c>
      <c r="F1856" s="16">
        <f>[1]!s_is(A1856,83,"FY","YTD","20251231",1,"",100000000)</f>
        <v>17.768717114800001</v>
      </c>
      <c r="G1856" s="16">
        <f>[1]!s_is(A1856,83,"FY","YTD","20241231",1,"",100000000)</f>
        <v>17.662115795399998</v>
      </c>
      <c r="H1856" s="16">
        <f>[1]!s_is(A1856,61,"FY","YTD","20251231",1,"",100000000)</f>
        <v>-1.3813574249</v>
      </c>
      <c r="I1856" s="16">
        <f>[1]!s_is(A1856,61,"FY","YTD","20241231",1,"",100000000)</f>
        <v>0.77503842690000002</v>
      </c>
      <c r="J1856" s="16">
        <f>[1]!s_fa_roe(A1856,"20251231")</f>
        <v>-4.0601000000000003</v>
      </c>
      <c r="K1856" s="16">
        <f>[1]!s_stmnote_rdexp(A1856,"20251231",1,10000)</f>
        <v>34089.572162000004</v>
      </c>
      <c r="L1856" s="16">
        <f>[1]!s_margin_tradingbalance(A1856,"",10000)</f>
        <v>80568.639599999995</v>
      </c>
      <c r="M1856" s="16">
        <f>[1]!s_margin_seclendingbalance(A1856,"",10000)</f>
        <v>42.488599999999998</v>
      </c>
      <c r="N1856" s="17">
        <f>[1]!s_val_ev(A1856,"",100000000)</f>
        <v>95.818168592899994</v>
      </c>
      <c r="O1856" s="17">
        <f>[1]!share_freesharesmv(A1856,"",100000000)</f>
        <v>73.563969143599991</v>
      </c>
      <c r="P1856" s="17">
        <f ca="1">[1]!s_dq_amount_btin(A1856,TODAY()-1,100000000)</f>
        <v>2.9274349000000002</v>
      </c>
      <c r="Q1856" s="17">
        <f ca="1">[1]!s_dq_turn(A1856,TODAY()-1)</f>
        <v>3.5827337087286297</v>
      </c>
      <c r="R1856" s="2">
        <f>[1]!s_pq_amount(A1856,"20260101","",100000000)</f>
        <v>349.41605831999999</v>
      </c>
      <c r="S1856" s="2">
        <f>[1]!s_pq_avgamount(A1856,"20260101","",100000000)</f>
        <v>3.2056519111926605</v>
      </c>
      <c r="T1856" s="17">
        <f>[1]!s_ipo_dilutedpe(A1856)</f>
        <v>50.66</v>
      </c>
      <c r="U1856" s="12">
        <f>[1]!s_ipo_collection_total(A1856,100000000)</f>
        <v>11.993080000000001</v>
      </c>
      <c r="V1856" s="18">
        <f>[1]!s_val_pe_ttm(A1856,"")</f>
        <v>-61.346622467041016</v>
      </c>
    </row>
    <row r="1857" spans="1:22" x14ac:dyDescent="0.3">
      <c r="A1857" s="12" t="s">
        <v>4250</v>
      </c>
      <c r="B1857" s="12" t="s">
        <v>4251</v>
      </c>
      <c r="C1857" s="16" t="str">
        <f>[1]!s_info_mkt(A1857)</f>
        <v>主板</v>
      </c>
      <c r="D1857" s="16" t="str">
        <f>[1]!s_ipo_listeddate(A1857)</f>
        <v>2017-08-01</v>
      </c>
      <c r="E1857" s="16" t="str">
        <f>[1]!s_info_industry_csrc2023(A1857,"",3)</f>
        <v>生态保护和环境治理业</v>
      </c>
      <c r="F1857" s="16">
        <f>[1]!s_is(A1857,83,"FY","YTD","20251231",1,"",100000000)</f>
        <v>4.7414800804999997</v>
      </c>
      <c r="G1857" s="16">
        <f>[1]!s_is(A1857,83,"FY","YTD","20241231",1,"",100000000)</f>
        <v>4.0145162237000003</v>
      </c>
      <c r="H1857" s="16">
        <f>[1]!s_is(A1857,61,"FY","YTD","20251231",1,"",100000000)</f>
        <v>1.2142140282</v>
      </c>
      <c r="I1857" s="16">
        <f>[1]!s_is(A1857,61,"FY","YTD","20241231",1,"",100000000)</f>
        <v>0.99902239670000004</v>
      </c>
      <c r="J1857" s="16">
        <f>[1]!s_fa_roe(A1857,"20251231")</f>
        <v>5.0769000000000002</v>
      </c>
      <c r="K1857" s="16">
        <f>[1]!s_stmnote_rdexp(A1857,"20251231",1,10000)</f>
        <v>2009.78015</v>
      </c>
      <c r="L1857" s="16">
        <f>[1]!s_margin_tradingbalance(A1857,"",10000)</f>
        <v>0</v>
      </c>
      <c r="M1857" s="16">
        <f>[1]!s_margin_seclendingbalance(A1857,"",10000)</f>
        <v>0</v>
      </c>
      <c r="N1857" s="17">
        <f>[1]!s_val_ev(A1857,"",100000000)</f>
        <v>35.3109937356</v>
      </c>
      <c r="O1857" s="17">
        <f>[1]!share_freesharesmv(A1857,"",100000000)</f>
        <v>12.771628887599997</v>
      </c>
      <c r="P1857" s="17">
        <f ca="1">[1]!s_dq_amount_btin(A1857,TODAY()-1,100000000)</f>
        <v>0.35399311999999999</v>
      </c>
      <c r="Q1857" s="17">
        <f ca="1">[1]!s_dq_turn(A1857,TODAY()-1)</f>
        <v>1.4167846906270614</v>
      </c>
      <c r="R1857" s="2">
        <f>[1]!s_pq_amount(A1857,"20260101","",100000000)</f>
        <v>88.359043999999997</v>
      </c>
      <c r="S1857" s="2">
        <f>[1]!s_pq_avgamount(A1857,"20260101","",100000000)</f>
        <v>0.81063343119266051</v>
      </c>
      <c r="T1857" s="17">
        <f>[1]!s_ipo_dilutedpe(A1857)</f>
        <v>22.98</v>
      </c>
      <c r="U1857" s="12">
        <f>[1]!s_ipo_collection_total(A1857,100000000)</f>
        <v>8.4019999999999992</v>
      </c>
      <c r="V1857" s="18">
        <f>[1]!s_val_pe_ttm(A1857,"")</f>
        <v>26.160619735717773</v>
      </c>
    </row>
    <row r="1858" spans="1:22" x14ac:dyDescent="0.3">
      <c r="A1858" s="12" t="s">
        <v>121</v>
      </c>
      <c r="B1858" s="12" t="s">
        <v>122</v>
      </c>
      <c r="C1858" s="16" t="str">
        <f>[1]!s_info_mkt(A1858)</f>
        <v>北证</v>
      </c>
      <c r="D1858" s="16" t="str">
        <f>[1]!s_ipo_listeddate(A1858)</f>
        <v>2025-06-26</v>
      </c>
      <c r="E1858" s="16" t="str">
        <f>[1]!s_info_industry_csrc2023(A1858,"",3)</f>
        <v>电气机械和器材制造业</v>
      </c>
      <c r="F1858" s="16">
        <f>[1]!s_is(A1858,83,"FY","YTD","20251231",1,"",100000000)</f>
        <v>7.9552469458000008</v>
      </c>
      <c r="G1858" s="16">
        <f>[1]!s_is(A1858,83,"FY","YTD","20241231",1,"",100000000)</f>
        <v>5.7754180571000004</v>
      </c>
      <c r="H1858" s="16">
        <f>[1]!s_is(A1858,61,"FY","YTD","20251231",1,"",100000000)</f>
        <v>1.9783858502</v>
      </c>
      <c r="I1858" s="16">
        <f>[1]!s_is(A1858,61,"FY","YTD","20241231",1,"",100000000)</f>
        <v>1.1617182101000001</v>
      </c>
      <c r="J1858" s="16">
        <f>[1]!s_fa_roe(A1858,"20251231")</f>
        <v>29.017900000000001</v>
      </c>
      <c r="K1858" s="16">
        <f>[1]!s_stmnote_rdexp(A1858,"20251231",1,10000)</f>
        <v>2294.6211870000002</v>
      </c>
      <c r="L1858" s="16">
        <f>[1]!s_margin_tradingbalance(A1858,"",10000)</f>
        <v>3956.1943999999999</v>
      </c>
      <c r="M1858" s="16">
        <f>[1]!s_margin_seclendingbalance(A1858,"",10000)</f>
        <v>0</v>
      </c>
      <c r="N1858" s="17">
        <f>[1]!s_val_ev(A1858,"",100000000)</f>
        <v>57.135049280199993</v>
      </c>
      <c r="O1858" s="17">
        <f>[1]!share_freesharesmv(A1858,"",100000000)</f>
        <v>18.468231832199997</v>
      </c>
      <c r="P1858" s="17">
        <f ca="1">[1]!s_dq_amount_btin(A1858,TODAY()-1,100000000)</f>
        <v>0.52739374999999999</v>
      </c>
      <c r="Q1858" s="17">
        <f ca="1">[1]!s_dq_turn(A1858,TODAY()-1)</f>
        <v>2.8665743207585419</v>
      </c>
      <c r="R1858" s="2">
        <f>[1]!s_pq_amount(A1858,"20260101","",100000000)</f>
        <v>122.18911500999999</v>
      </c>
      <c r="S1858" s="2">
        <f>[1]!s_pq_avgamount(A1858,"20260101","",100000000)</f>
        <v>1.1210010551376146</v>
      </c>
      <c r="T1858" s="17">
        <f>[1]!s_ipo_dilutedpe(A1858)</f>
        <v>7.84</v>
      </c>
      <c r="U1858" s="12">
        <f>[1]!s_ipo_collection_total(A1858,100000000)</f>
        <v>2.2999999999999998</v>
      </c>
      <c r="V1858" s="18">
        <f>[1]!s_val_pe_ttm(A1858,"")</f>
        <v>27.036548614501953</v>
      </c>
    </row>
    <row r="1859" spans="1:22" x14ac:dyDescent="0.3">
      <c r="A1859" s="12" t="s">
        <v>4252</v>
      </c>
      <c r="B1859" s="12" t="s">
        <v>4253</v>
      </c>
      <c r="C1859" s="16" t="str">
        <f>[1]!s_info_mkt(A1859)</f>
        <v>主板</v>
      </c>
      <c r="D1859" s="16" t="str">
        <f>[1]!s_ipo_listeddate(A1859)</f>
        <v>1997-07-03</v>
      </c>
      <c r="E1859" s="16" t="str">
        <f>[1]!s_info_industry_csrc2023(A1859,"",3)</f>
        <v>房地产业</v>
      </c>
      <c r="F1859" s="16">
        <f>[1]!s_is(A1859,83,"FY","YTD","20251231",1,"",100000000)</f>
        <v>22.465485695100003</v>
      </c>
      <c r="G1859" s="16">
        <f>[1]!s_is(A1859,83,"FY","YTD","20241231",1,"",100000000)</f>
        <v>41.706830182800005</v>
      </c>
      <c r="H1859" s="16">
        <f>[1]!s_is(A1859,61,"FY","YTD","20251231",1,"",100000000)</f>
        <v>1.4347899009</v>
      </c>
      <c r="I1859" s="16">
        <f>[1]!s_is(A1859,61,"FY","YTD","20241231",1,"",100000000)</f>
        <v>-23.360180693499998</v>
      </c>
      <c r="J1859" s="16">
        <f>[1]!s_fa_roe(A1859,"20251231")</f>
        <v>1.4069</v>
      </c>
      <c r="K1859" s="16">
        <f>[1]!s_stmnote_rdexp(A1859,"20251231",1,10000)</f>
        <v>0</v>
      </c>
      <c r="L1859" s="16">
        <f>[1]!s_margin_tradingbalance(A1859,"",10000)</f>
        <v>69419.573900000003</v>
      </c>
      <c r="M1859" s="16">
        <f>[1]!s_margin_seclendingbalance(A1859,"",10000)</f>
        <v>320.59800000000001</v>
      </c>
      <c r="N1859" s="17">
        <f>[1]!s_val_ev(A1859,"",100000000)</f>
        <v>89.077310190844656</v>
      </c>
      <c r="O1859" s="17">
        <f>[1]!share_freesharesmv(A1859,"",100000000)</f>
        <v>55.374334195500005</v>
      </c>
      <c r="P1859" s="17">
        <f ca="1">[1]!s_dq_amount_btin(A1859,TODAY()-1,100000000)</f>
        <v>0.80834676999999999</v>
      </c>
      <c r="Q1859" s="17">
        <f ca="1">[1]!s_dq_turn(A1859,TODAY()-1)</f>
        <v>0.93368076204551631</v>
      </c>
      <c r="R1859" s="2">
        <f>[1]!s_pq_amount(A1859,"20260101","",100000000)</f>
        <v>158.79816276</v>
      </c>
      <c r="S1859" s="2">
        <f>[1]!s_pq_avgamount(A1859,"20260101","",100000000)</f>
        <v>1.4568638785321102</v>
      </c>
      <c r="T1859" s="17">
        <f>[1]!s_ipo_dilutedpe(A1859)</f>
        <v>0</v>
      </c>
      <c r="U1859" s="12">
        <f>[1]!s_ipo_collection_total(A1859,100000000)</f>
        <v>2.8159999999999998</v>
      </c>
      <c r="V1859" s="18">
        <f>[1]!s_val_pe_ttm(A1859,"")</f>
        <v>65.262802124023438</v>
      </c>
    </row>
    <row r="1860" spans="1:22" x14ac:dyDescent="0.3">
      <c r="A1860" s="12" t="s">
        <v>4254</v>
      </c>
      <c r="B1860" s="12" t="s">
        <v>4255</v>
      </c>
      <c r="C1860" s="16" t="str">
        <f>[1]!s_info_mkt(A1860)</f>
        <v>主板</v>
      </c>
      <c r="D1860" s="16" t="str">
        <f>[1]!s_ipo_listeddate(A1860)</f>
        <v>2025-03-21</v>
      </c>
      <c r="E1860" s="16" t="str">
        <f>[1]!s_info_industry_csrc2023(A1860,"",3)</f>
        <v>电气机械和器材制造业</v>
      </c>
      <c r="F1860" s="16">
        <f>[1]!s_is(A1860,83,"FY","YTD","20251231",1,"",100000000)</f>
        <v>29.471695533200002</v>
      </c>
      <c r="G1860" s="16">
        <f>[1]!s_is(A1860,83,"FY","YTD","20241231",1,"",100000000)</f>
        <v>28.336889374299997</v>
      </c>
      <c r="H1860" s="16">
        <f>[1]!s_is(A1860,61,"FY","YTD","20251231",1,"",100000000)</f>
        <v>1.0038784937</v>
      </c>
      <c r="I1860" s="16">
        <f>[1]!s_is(A1860,61,"FY","YTD","20241231",1,"",100000000)</f>
        <v>1.348799928</v>
      </c>
      <c r="J1860" s="16">
        <f>[1]!s_fa_roe(A1860,"20251231")</f>
        <v>7.0940000000000003</v>
      </c>
      <c r="K1860" s="16">
        <f>[1]!s_stmnote_rdexp(A1860,"20251231",1,10000)</f>
        <v>1187.128541</v>
      </c>
      <c r="L1860" s="16">
        <f>[1]!s_margin_tradingbalance(A1860,"",10000)</f>
        <v>8162.2846</v>
      </c>
      <c r="M1860" s="16">
        <f>[1]!s_margin_seclendingbalance(A1860,"",10000)</f>
        <v>29.047499999999999</v>
      </c>
      <c r="N1860" s="17">
        <f>[1]!s_val_ev(A1860,"",100000000)</f>
        <v>82.729599999999991</v>
      </c>
      <c r="O1860" s="17">
        <f>[1]!share_freesharesmv(A1860,"",100000000)</f>
        <v>12.650399999999999</v>
      </c>
      <c r="P1860" s="17">
        <f ca="1">[1]!s_dq_amount_btin(A1860,TODAY()-1,100000000)</f>
        <v>0.44734509</v>
      </c>
      <c r="Q1860" s="17">
        <f ca="1">[1]!s_dq_turn(A1860,TODAY()-1)</f>
        <v>3.552142857142857</v>
      </c>
      <c r="R1860" s="2">
        <f>[1]!s_pq_amount(A1860,"20260101","",100000000)</f>
        <v>141.4647736</v>
      </c>
      <c r="S1860" s="2">
        <f>[1]!s_pq_avgamount(A1860,"20260101","",100000000)</f>
        <v>1.2978419596330275</v>
      </c>
      <c r="T1860" s="17">
        <f>[1]!s_ipo_dilutedpe(A1860)</f>
        <v>18.71</v>
      </c>
      <c r="U1860" s="12">
        <f>[1]!s_ipo_collection_total(A1860,100000000)</f>
        <v>4.5880000000000001</v>
      </c>
      <c r="V1860" s="18">
        <f>[1]!s_val_pe_ttm(A1860,"")</f>
        <v>86.30767822265625</v>
      </c>
    </row>
    <row r="1861" spans="1:22" x14ac:dyDescent="0.3">
      <c r="A1861" s="12" t="s">
        <v>119</v>
      </c>
      <c r="B1861" s="12" t="s">
        <v>120</v>
      </c>
      <c r="C1861" s="16" t="str">
        <f>[1]!s_info_mkt(A1861)</f>
        <v>北证</v>
      </c>
      <c r="D1861" s="16" t="str">
        <f>[1]!s_ipo_listeddate(A1861)</f>
        <v>2026-01-21</v>
      </c>
      <c r="E1861" s="16" t="str">
        <f>[1]!s_info_industry_csrc2023(A1861,"",3)</f>
        <v>医药制造业</v>
      </c>
      <c r="F1861" s="16">
        <f>[1]!s_is(A1861,83,"FY","YTD","20251231",1,"",100000000)</f>
        <v>9.8873044301000004</v>
      </c>
      <c r="G1861" s="16">
        <f>[1]!s_is(A1861,83,"FY","YTD","20241231",1,"",100000000)</f>
        <v>6.9163865652999998</v>
      </c>
      <c r="H1861" s="16">
        <f>[1]!s_is(A1861,61,"FY","YTD","20251231",1,"",100000000)</f>
        <v>0.94086713639999997</v>
      </c>
      <c r="I1861" s="16">
        <f>[1]!s_is(A1861,61,"FY","YTD","20241231",1,"",100000000)</f>
        <v>0.8071105784999999</v>
      </c>
      <c r="J1861" s="16">
        <f>[1]!s_fa_roe(A1861,"20251231")</f>
        <v>12.0451</v>
      </c>
      <c r="K1861" s="16">
        <f>[1]!s_stmnote_rdexp(A1861,"20251231",1,10000)</f>
        <v>1066.2886510000001</v>
      </c>
      <c r="L1861" s="16">
        <f>[1]!s_margin_tradingbalance(A1861,"",10000)</f>
        <v>825.68799999999999</v>
      </c>
      <c r="M1861" s="16">
        <f>[1]!s_margin_seclendingbalance(A1861,"",10000)</f>
        <v>0</v>
      </c>
      <c r="N1861" s="17">
        <f>[1]!s_val_ev(A1861,"",100000000)</f>
        <v>18.733639651199997</v>
      </c>
      <c r="O1861" s="17">
        <f>[1]!share_freesharesmv(A1861,"",100000000)</f>
        <v>4.7298064367999997</v>
      </c>
      <c r="P1861" s="17">
        <f ca="1">[1]!s_dq_amount_btin(A1861,TODAY()-1,100000000)</f>
        <v>6.4162070000000002E-2</v>
      </c>
      <c r="Q1861" s="17">
        <f ca="1">[1]!s_dq_turn(A1861,TODAY()-1)</f>
        <v>1.2817128275853076</v>
      </c>
      <c r="R1861" s="2">
        <f>[1]!s_pq_amount(A1861,"20260101","",100000000)</f>
        <v>34.967598619999997</v>
      </c>
      <c r="S1861" s="2">
        <f>[1]!s_pq_avgamount(A1861,"20260101","",100000000)</f>
        <v>0.36049070742268041</v>
      </c>
      <c r="T1861" s="17">
        <f>[1]!s_ipo_dilutedpe(A1861)</f>
        <v>14.99</v>
      </c>
      <c r="U1861" s="12">
        <f>[1]!s_ipo_collection_total(A1861,100000000)</f>
        <v>2.7037894732000001</v>
      </c>
      <c r="V1861" s="18">
        <f>[1]!s_val_pe_ttm(A1861,"")</f>
        <v>19.39832878112793</v>
      </c>
    </row>
    <row r="1862" spans="1:22" x14ac:dyDescent="0.3">
      <c r="A1862" s="12" t="s">
        <v>4256</v>
      </c>
      <c r="B1862" s="12" t="s">
        <v>4257</v>
      </c>
      <c r="C1862" s="16" t="str">
        <f>[1]!s_info_mkt(A1862)</f>
        <v>主板</v>
      </c>
      <c r="D1862" s="16" t="str">
        <f>[1]!s_ipo_listeddate(A1862)</f>
        <v>2017-09-21</v>
      </c>
      <c r="E1862" s="16" t="str">
        <f>[1]!s_info_industry_csrc2023(A1862,"",3)</f>
        <v>纺织业</v>
      </c>
      <c r="F1862" s="16">
        <f>[1]!s_is(A1862,83,"FY","YTD","20251231",1,"",100000000)</f>
        <v>64.075438542200004</v>
      </c>
      <c r="G1862" s="16">
        <f>[1]!s_is(A1862,83,"FY","YTD","20241231",1,"",100000000)</f>
        <v>71.2007593469</v>
      </c>
      <c r="H1862" s="16">
        <f>[1]!s_is(A1862,61,"FY","YTD","20251231",1,"",100000000)</f>
        <v>5.3126651300000001</v>
      </c>
      <c r="I1862" s="16">
        <f>[1]!s_is(A1862,61,"FY","YTD","20241231",1,"",100000000)</f>
        <v>7.2571977088999997</v>
      </c>
      <c r="J1862" s="16">
        <f>[1]!s_fa_roe(A1862,"20251231")</f>
        <v>10.288500000000001</v>
      </c>
      <c r="K1862" s="16">
        <f>[1]!s_stmnote_rdexp(A1862,"20251231",1,10000)</f>
        <v>29771.524194999998</v>
      </c>
      <c r="L1862" s="16">
        <f>[1]!s_margin_tradingbalance(A1862,"",10000)</f>
        <v>13590.5332</v>
      </c>
      <c r="M1862" s="16">
        <f>[1]!s_margin_seclendingbalance(A1862,"",10000)</f>
        <v>93.456800000000001</v>
      </c>
      <c r="N1862" s="17">
        <f>[1]!s_val_ev(A1862,"",100000000)</f>
        <v>70.155146869600003</v>
      </c>
      <c r="O1862" s="17">
        <f>[1]!share_freesharesmv(A1862,"",100000000)</f>
        <v>20.753370031999999</v>
      </c>
      <c r="P1862" s="17">
        <f ca="1">[1]!s_dq_amount_btin(A1862,TODAY()-1,100000000)</f>
        <v>0.37506131999999998</v>
      </c>
      <c r="Q1862" s="17">
        <f ca="1">[1]!s_dq_turn(A1862,TODAY()-1)</f>
        <v>0.54326203511319859</v>
      </c>
      <c r="R1862" s="2">
        <f>[1]!s_pq_amount(A1862,"20260101","",100000000)</f>
        <v>99.201309219999999</v>
      </c>
      <c r="S1862" s="2">
        <f>[1]!s_pq_avgamount(A1862,"20260101","",100000000)</f>
        <v>0.91010375431192669</v>
      </c>
      <c r="T1862" s="17">
        <f>[1]!s_ipo_dilutedpe(A1862)</f>
        <v>22.97</v>
      </c>
      <c r="U1862" s="12">
        <f>[1]!s_ipo_collection_total(A1862,100000000)</f>
        <v>6.2259599999999997</v>
      </c>
      <c r="V1862" s="18">
        <f>[1]!s_val_pe_ttm(A1862,"")</f>
        <v>14.03568172454834</v>
      </c>
    </row>
    <row r="1863" spans="1:22" x14ac:dyDescent="0.3">
      <c r="A1863" s="12" t="s">
        <v>4258</v>
      </c>
      <c r="B1863" s="12" t="s">
        <v>4259</v>
      </c>
      <c r="C1863" s="16" t="str">
        <f>[1]!s_info_mkt(A1863)</f>
        <v>科创板</v>
      </c>
      <c r="D1863" s="16" t="str">
        <f>[1]!s_ipo_listeddate(A1863)</f>
        <v>2020-04-09</v>
      </c>
      <c r="E1863" s="16" t="str">
        <f>[1]!s_info_industry_csrc2023(A1863,"",3)</f>
        <v>专用设备制造业</v>
      </c>
      <c r="F1863" s="16">
        <f>[1]!s_is(A1863,83,"FY","YTD","20251231",1,"",100000000)</f>
        <v>5.4279247528999992</v>
      </c>
      <c r="G1863" s="16">
        <f>[1]!s_is(A1863,83,"FY","YTD","20241231",1,"",100000000)</f>
        <v>4.5359534697999999</v>
      </c>
      <c r="H1863" s="16">
        <f>[1]!s_is(A1863,61,"FY","YTD","20251231",1,"",100000000)</f>
        <v>0.6310017269</v>
      </c>
      <c r="I1863" s="16">
        <f>[1]!s_is(A1863,61,"FY","YTD","20241231",1,"",100000000)</f>
        <v>0.114686181</v>
      </c>
      <c r="J1863" s="16">
        <f>[1]!s_fa_roe(A1863,"20251231")</f>
        <v>3.1419999999999999</v>
      </c>
      <c r="K1863" s="16">
        <f>[1]!s_stmnote_rdexp(A1863,"20251231",1,10000)</f>
        <v>8371.083826</v>
      </c>
      <c r="L1863" s="16">
        <f>[1]!s_margin_tradingbalance(A1863,"",10000)</f>
        <v>12123.0499</v>
      </c>
      <c r="M1863" s="16">
        <f>[1]!s_margin_seclendingbalance(A1863,"",10000)</f>
        <v>28.372900000000001</v>
      </c>
      <c r="N1863" s="17">
        <f>[1]!s_val_ev(A1863,"",100000000)</f>
        <v>44.457220257599992</v>
      </c>
      <c r="O1863" s="17">
        <f>[1]!share_freesharesmv(A1863,"",100000000)</f>
        <v>26.6409189144</v>
      </c>
      <c r="P1863" s="17">
        <f ca="1">[1]!s_dq_amount_btin(A1863,TODAY()-1,100000000)</f>
        <v>0.39753823999999999</v>
      </c>
      <c r="Q1863" s="17">
        <f ca="1">[1]!s_dq_turn(A1863,TODAY()-1)</f>
        <v>0.93318815590658322</v>
      </c>
      <c r="R1863" s="2">
        <f>[1]!s_pq_amount(A1863,"20260101","",100000000)</f>
        <v>104.56835602</v>
      </c>
      <c r="S1863" s="2">
        <f>[1]!s_pq_avgamount(A1863,"20260101","",100000000)</f>
        <v>0.95934271577981656</v>
      </c>
      <c r="T1863" s="17">
        <f>[1]!s_ipo_dilutedpe(A1863)</f>
        <v>48.96</v>
      </c>
      <c r="U1863" s="12">
        <f>[1]!s_ipo_collection_total(A1863,100000000)</f>
        <v>10.7595016</v>
      </c>
      <c r="V1863" s="18">
        <f>[1]!s_val_pe_ttm(A1863,"")</f>
        <v>77.54229736328125</v>
      </c>
    </row>
    <row r="1864" spans="1:22" x14ac:dyDescent="0.3">
      <c r="A1864" s="12" t="s">
        <v>4260</v>
      </c>
      <c r="B1864" s="12" t="s">
        <v>4261</v>
      </c>
      <c r="C1864" s="16" t="str">
        <f>[1]!s_info_mkt(A1864)</f>
        <v>创业板</v>
      </c>
      <c r="D1864" s="16" t="str">
        <f>[1]!s_ipo_listeddate(A1864)</f>
        <v>2023-06-21</v>
      </c>
      <c r="E1864" s="16" t="str">
        <f>[1]!s_info_industry_csrc2023(A1864,"",3)</f>
        <v>软件和信息技术服务业</v>
      </c>
      <c r="F1864" s="16">
        <f>[1]!s_is(A1864,83,"FY","YTD","20251231",1,"",100000000)</f>
        <v>1.8533522978000001</v>
      </c>
      <c r="G1864" s="16">
        <f>[1]!s_is(A1864,83,"FY","YTD","20241231",1,"",100000000)</f>
        <v>2.9366111108999999</v>
      </c>
      <c r="H1864" s="16">
        <f>[1]!s_is(A1864,61,"FY","YTD","20251231",1,"",100000000)</f>
        <v>0.28896175730000001</v>
      </c>
      <c r="I1864" s="16">
        <f>[1]!s_is(A1864,61,"FY","YTD","20241231",1,"",100000000)</f>
        <v>0.51710556959999998</v>
      </c>
      <c r="J1864" s="16">
        <f>[1]!s_fa_roe(A1864,"20251231")</f>
        <v>2.8119999999999998</v>
      </c>
      <c r="K1864" s="16">
        <f>[1]!s_stmnote_rdexp(A1864,"20251231",1,10000)</f>
        <v>2046.4080489999999</v>
      </c>
      <c r="L1864" s="16">
        <f>[1]!s_margin_tradingbalance(A1864,"",10000)</f>
        <v>12743.425999999999</v>
      </c>
      <c r="M1864" s="16">
        <f>[1]!s_margin_seclendingbalance(A1864,"",10000)</f>
        <v>0</v>
      </c>
      <c r="N1864" s="17">
        <f>[1]!s_val_ev(A1864,"",100000000)</f>
        <v>35.86</v>
      </c>
      <c r="O1864" s="17">
        <f>[1]!share_freesharesmv(A1864,"",100000000)</f>
        <v>15.077500000000001</v>
      </c>
      <c r="P1864" s="17">
        <f ca="1">[1]!s_dq_amount_btin(A1864,TODAY()-1,100000000)</f>
        <v>0.57436544</v>
      </c>
      <c r="Q1864" s="17">
        <f ca="1">[1]!s_dq_turn(A1864,TODAY()-1)</f>
        <v>3.8116135135135134</v>
      </c>
      <c r="R1864" s="2">
        <f>[1]!s_pq_amount(A1864,"20260101","",100000000)</f>
        <v>159.50748999000001</v>
      </c>
      <c r="S1864" s="2">
        <f>[1]!s_pq_avgamount(A1864,"20260101","",100000000)</f>
        <v>1.4633714677981651</v>
      </c>
      <c r="T1864" s="17">
        <f>[1]!s_ipo_dilutedpe(A1864)</f>
        <v>49.59</v>
      </c>
      <c r="U1864" s="12">
        <f>[1]!s_ipo_collection_total(A1864,100000000)</f>
        <v>7.1037999999999997</v>
      </c>
      <c r="V1864" s="18">
        <f>[1]!s_val_pe_ttm(A1864,"")</f>
        <v>110.76690673828125</v>
      </c>
    </row>
    <row r="1865" spans="1:22" x14ac:dyDescent="0.3">
      <c r="A1865" s="12" t="s">
        <v>4262</v>
      </c>
      <c r="B1865" s="12" t="s">
        <v>4263</v>
      </c>
      <c r="C1865" s="16" t="str">
        <f>[1]!s_info_mkt(A1865)</f>
        <v>主板</v>
      </c>
      <c r="D1865" s="16" t="str">
        <f>[1]!s_ipo_listeddate(A1865)</f>
        <v>2000-12-25</v>
      </c>
      <c r="E1865" s="16" t="str">
        <f>[1]!s_info_industry_csrc2023(A1865,"",3)</f>
        <v>生态保护和环境治理业</v>
      </c>
      <c r="F1865" s="16">
        <f>[1]!s_is(A1865,83,"FY","YTD","20251231",1,"",100000000)</f>
        <v>139.36907015010001</v>
      </c>
      <c r="G1865" s="16">
        <f>[1]!s_is(A1865,83,"FY","YTD","20241231",1,"",100000000)</f>
        <v>118.86247107450001</v>
      </c>
      <c r="H1865" s="16">
        <f>[1]!s_is(A1865,61,"FY","YTD","20251231",1,"",100000000)</f>
        <v>19.730654825199998</v>
      </c>
      <c r="I1865" s="16">
        <f>[1]!s_is(A1865,61,"FY","YTD","20241231",1,"",100000000)</f>
        <v>16.639019014900001</v>
      </c>
      <c r="J1865" s="16">
        <f>[1]!s_fa_roe(A1865,"20251231")</f>
        <v>14.087199999999999</v>
      </c>
      <c r="K1865" s="16">
        <f>[1]!s_stmnote_rdexp(A1865,"20251231",1,10000)</f>
        <v>18500.28</v>
      </c>
      <c r="L1865" s="16">
        <f>[1]!s_margin_tradingbalance(A1865,"",10000)</f>
        <v>28750.973600000001</v>
      </c>
      <c r="M1865" s="16">
        <f>[1]!s_margin_seclendingbalance(A1865,"",10000)</f>
        <v>492.79680000000002</v>
      </c>
      <c r="N1865" s="17">
        <f>[1]!s_val_ev(A1865,"",100000000)</f>
        <v>235.79839462320001</v>
      </c>
      <c r="O1865" s="17">
        <f>[1]!share_freesharesmv(A1865,"",100000000)</f>
        <v>127.75873471920001</v>
      </c>
      <c r="P1865" s="17">
        <f ca="1">[1]!s_dq_amount_btin(A1865,TODAY()-1,100000000)</f>
        <v>1.6546897899999999</v>
      </c>
      <c r="Q1865" s="17">
        <f ca="1">[1]!s_dq_turn(A1865,TODAY()-1)</f>
        <v>0.71752247232370869</v>
      </c>
      <c r="R1865" s="2">
        <f>[1]!s_pq_amount(A1865,"20260101","",100000000)</f>
        <v>201.12045269999999</v>
      </c>
      <c r="S1865" s="2">
        <f>[1]!s_pq_avgamount(A1865,"20260101","",100000000)</f>
        <v>1.8796303990654206</v>
      </c>
      <c r="T1865" s="17">
        <f>[1]!s_ipo_dilutedpe(A1865)</f>
        <v>32.75</v>
      </c>
      <c r="U1865" s="12">
        <f>[1]!s_ipo_collection_total(A1865,100000000)</f>
        <v>4.3419999999999996</v>
      </c>
      <c r="V1865" s="18">
        <f>[1]!s_val_pe_ttm(A1865,"")</f>
        <v>11.060128211975098</v>
      </c>
    </row>
    <row r="1866" spans="1:22" x14ac:dyDescent="0.3">
      <c r="A1866" s="12" t="s">
        <v>4264</v>
      </c>
      <c r="B1866" s="12" t="s">
        <v>4265</v>
      </c>
      <c r="C1866" s="16" t="str">
        <f>[1]!s_info_mkt(A1866)</f>
        <v>主板</v>
      </c>
      <c r="D1866" s="16" t="str">
        <f>[1]!s_ipo_listeddate(A1866)</f>
        <v>2010-06-01</v>
      </c>
      <c r="E1866" s="16" t="str">
        <f>[1]!s_info_industry_csrc2023(A1866,"",3)</f>
        <v>通用设备制造业</v>
      </c>
      <c r="F1866" s="16">
        <f>[1]!s_is(A1866,83,"FY","YTD","20251231",1,"",100000000)</f>
        <v>28.298471666399998</v>
      </c>
      <c r="G1866" s="16">
        <f>[1]!s_is(A1866,83,"FY","YTD","20241231",1,"",100000000)</f>
        <v>26.1554814313</v>
      </c>
      <c r="H1866" s="16">
        <f>[1]!s_is(A1866,61,"FY","YTD","20251231",1,"",100000000)</f>
        <v>0.25076347700000001</v>
      </c>
      <c r="I1866" s="16">
        <f>[1]!s_is(A1866,61,"FY","YTD","20241231",1,"",100000000)</f>
        <v>-0.98308495510000005</v>
      </c>
      <c r="J1866" s="16">
        <f>[1]!s_fa_roe(A1866,"20251231")</f>
        <v>1.7452000000000001</v>
      </c>
      <c r="K1866" s="16">
        <f>[1]!s_stmnote_rdexp(A1866,"20251231",1,10000)</f>
        <v>4751.9112539999996</v>
      </c>
      <c r="L1866" s="16">
        <f>[1]!s_margin_tradingbalance(A1866,"",10000)</f>
        <v>0</v>
      </c>
      <c r="M1866" s="16">
        <f>[1]!s_margin_seclendingbalance(A1866,"",10000)</f>
        <v>0</v>
      </c>
      <c r="N1866" s="17">
        <f>[1]!s_val_ev(A1866,"",100000000)</f>
        <v>48.18336</v>
      </c>
      <c r="O1866" s="17">
        <f>[1]!share_freesharesmv(A1866,"",100000000)</f>
        <v>37.278802411200004</v>
      </c>
      <c r="P1866" s="17">
        <f ca="1">[1]!s_dq_amount_btin(A1866,TODAY()-1,100000000)</f>
        <v>1.93779871</v>
      </c>
      <c r="Q1866" s="17">
        <f ca="1">[1]!s_dq_turn(A1866,TODAY()-1)</f>
        <v>3.9993416455913007</v>
      </c>
      <c r="R1866" s="2">
        <f>[1]!s_pq_amount(A1866,"20260101","",100000000)</f>
        <v>573.65183235999996</v>
      </c>
      <c r="S1866" s="2">
        <f>[1]!s_pq_avgamount(A1866,"20260101","",100000000)</f>
        <v>5.2628608473394491</v>
      </c>
      <c r="T1866" s="17">
        <f>[1]!s_ipo_dilutedpe(A1866)</f>
        <v>46.57</v>
      </c>
      <c r="U1866" s="12">
        <f>[1]!s_ipo_collection_total(A1866,100000000)</f>
        <v>7.1928000000000001</v>
      </c>
      <c r="V1866" s="18">
        <f>[1]!s_val_pe_ttm(A1866,"")</f>
        <v>277.46524047851563</v>
      </c>
    </row>
    <row r="1867" spans="1:22" x14ac:dyDescent="0.3">
      <c r="A1867" s="12" t="s">
        <v>4266</v>
      </c>
      <c r="B1867" s="12" t="s">
        <v>4267</v>
      </c>
      <c r="C1867" s="16" t="str">
        <f>[1]!s_info_mkt(A1867)</f>
        <v>主板</v>
      </c>
      <c r="D1867" s="16" t="str">
        <f>[1]!s_ipo_listeddate(A1867)</f>
        <v>2016-10-12</v>
      </c>
      <c r="E1867" s="16" t="str">
        <f>[1]!s_info_industry_csrc2023(A1867,"",3)</f>
        <v>计算机、通信和其他电子设备制造业</v>
      </c>
      <c r="F1867" s="16">
        <f>[1]!s_is(A1867,83,"FY","YTD","20251231",1,"",100000000)</f>
        <v>3.7360589661999999</v>
      </c>
      <c r="G1867" s="16">
        <f>[1]!s_is(A1867,83,"FY","YTD","20241231",1,"",100000000)</f>
        <v>3.6057342663999998</v>
      </c>
      <c r="H1867" s="16">
        <f>[1]!s_is(A1867,61,"FY","YTD","20251231",1,"",100000000)</f>
        <v>-0.9373519199</v>
      </c>
      <c r="I1867" s="16">
        <f>[1]!s_is(A1867,61,"FY","YTD","20241231",1,"",100000000)</f>
        <v>-0.55410272909999991</v>
      </c>
      <c r="J1867" s="16">
        <f>[1]!s_fa_roe(A1867,"20251231")</f>
        <v>-34.879600000000003</v>
      </c>
      <c r="K1867" s="16">
        <f>[1]!s_stmnote_rdexp(A1867,"20251231",1,10000)</f>
        <v>6760.8785909999997</v>
      </c>
      <c r="L1867" s="16">
        <f>[1]!s_margin_tradingbalance(A1867,"",10000)</f>
        <v>0</v>
      </c>
      <c r="M1867" s="16">
        <f>[1]!s_margin_seclendingbalance(A1867,"",10000)</f>
        <v>0</v>
      </c>
      <c r="N1867" s="17">
        <f>[1]!s_val_ev(A1867,"",100000000)</f>
        <v>24.564</v>
      </c>
      <c r="O1867" s="17">
        <f>[1]!share_freesharesmv(A1867,"",100000000)</f>
        <v>8.3656048844999997</v>
      </c>
      <c r="P1867" s="17">
        <f ca="1">[1]!s_dq_amount_btin(A1867,TODAY()-1,100000000)</f>
        <v>0.34043934999999997</v>
      </c>
      <c r="Q1867" s="17">
        <f ca="1">[1]!s_dq_turn(A1867,TODAY()-1)</f>
        <v>1.3971757376503444</v>
      </c>
      <c r="R1867" s="2">
        <f>[1]!s_pq_amount(A1867,"20260101","",100000000)</f>
        <v>85.001178890000006</v>
      </c>
      <c r="S1867" s="2">
        <f>[1]!s_pq_avgamount(A1867,"20260101","",100000000)</f>
        <v>0.77982732926605502</v>
      </c>
      <c r="T1867" s="17">
        <f>[1]!s_ipo_dilutedpe(A1867)</f>
        <v>22.97</v>
      </c>
      <c r="U1867" s="12">
        <f>[1]!s_ipo_collection_total(A1867,100000000)</f>
        <v>2.0670000000000002</v>
      </c>
      <c r="V1867" s="18">
        <f>[1]!s_val_pe_ttm(A1867,"")</f>
        <v>-26.628574371337891</v>
      </c>
    </row>
    <row r="1868" spans="1:22" x14ac:dyDescent="0.3">
      <c r="A1868" s="12" t="s">
        <v>4268</v>
      </c>
      <c r="B1868" s="12" t="s">
        <v>4269</v>
      </c>
      <c r="C1868" s="16" t="str">
        <f>[1]!s_info_mkt(A1868)</f>
        <v>主板</v>
      </c>
      <c r="D1868" s="16" t="str">
        <f>[1]!s_ipo_listeddate(A1868)</f>
        <v>1999-10-14</v>
      </c>
      <c r="E1868" s="16" t="str">
        <f>[1]!s_info_industry_csrc2023(A1868,"",3)</f>
        <v>软件和信息技术服务业</v>
      </c>
      <c r="F1868" s="16">
        <f>[1]!s_is(A1868,83,"FY","YTD","20251231",1,"",100000000)</f>
        <v>100.03883209</v>
      </c>
      <c r="G1868" s="16">
        <f>[1]!s_is(A1868,83,"FY","YTD","20241231",1,"",100000000)</f>
        <v>94.507600485899999</v>
      </c>
      <c r="H1868" s="16">
        <f>[1]!s_is(A1868,61,"FY","YTD","20251231",1,"",100000000)</f>
        <v>0.36618925609999997</v>
      </c>
      <c r="I1868" s="16">
        <f>[1]!s_is(A1868,61,"FY","YTD","20241231",1,"",100000000)</f>
        <v>1.1562695106000001</v>
      </c>
      <c r="J1868" s="16">
        <f>[1]!s_fa_roe(A1868,"20251231")</f>
        <v>1.3474999999999999</v>
      </c>
      <c r="K1868" s="16">
        <f>[1]!s_stmnote_rdexp(A1868,"20251231",1,10000)</f>
        <v>48352.709730000002</v>
      </c>
      <c r="L1868" s="16">
        <f>[1]!s_margin_tradingbalance(A1868,"",10000)</f>
        <v>31779.833299999998</v>
      </c>
      <c r="M1868" s="16">
        <f>[1]!s_margin_seclendingbalance(A1868,"",10000)</f>
        <v>16.302</v>
      </c>
      <c r="N1868" s="17">
        <f>[1]!s_val_ev(A1868,"",100000000)</f>
        <v>49.009018891800004</v>
      </c>
      <c r="O1868" s="17">
        <f>[1]!share_freesharesmv(A1868,"",100000000)</f>
        <v>31.490181860700002</v>
      </c>
      <c r="P1868" s="17">
        <f ca="1">[1]!s_dq_amount_btin(A1868,TODAY()-1,100000000)</f>
        <v>0.51904837000000004</v>
      </c>
      <c r="Q1868" s="17">
        <f ca="1">[1]!s_dq_turn(A1868,TODAY()-1)</f>
        <v>1.0598433802619984</v>
      </c>
      <c r="R1868" s="2">
        <f>[1]!s_pq_amount(A1868,"20260101","",100000000)</f>
        <v>108.12713117</v>
      </c>
      <c r="S1868" s="2">
        <f>[1]!s_pq_avgamount(A1868,"20260101","",100000000)</f>
        <v>0.99199202908256878</v>
      </c>
      <c r="T1868" s="17">
        <f>[1]!s_ipo_dilutedpe(A1868)</f>
        <v>0</v>
      </c>
      <c r="U1868" s="12">
        <f>[1]!s_ipo_collection_total(A1868,100000000)</f>
        <v>3.2519999999999998</v>
      </c>
      <c r="V1868" s="18">
        <f>[1]!s_val_pe_ttm(A1868,"")</f>
        <v>114.3067626953125</v>
      </c>
    </row>
    <row r="1869" spans="1:22" x14ac:dyDescent="0.3">
      <c r="A1869" s="12" t="s">
        <v>4270</v>
      </c>
      <c r="B1869" s="12" t="s">
        <v>4271</v>
      </c>
      <c r="C1869" s="16" t="str">
        <f>[1]!s_info_mkt(A1869)</f>
        <v>创业板</v>
      </c>
      <c r="D1869" s="16" t="str">
        <f>[1]!s_ipo_listeddate(A1869)</f>
        <v>2022-08-11</v>
      </c>
      <c r="E1869" s="16" t="str">
        <f>[1]!s_info_industry_csrc2023(A1869,"",3)</f>
        <v>汽车制造业</v>
      </c>
      <c r="F1869" s="16">
        <f>[1]!s_is(A1869,83,"FY","YTD","20251231",1,"",100000000)</f>
        <v>4.6661384476999999</v>
      </c>
      <c r="G1869" s="16">
        <f>[1]!s_is(A1869,83,"FY","YTD","20241231",1,"",100000000)</f>
        <v>4.2225846378999998</v>
      </c>
      <c r="H1869" s="16">
        <f>[1]!s_is(A1869,61,"FY","YTD","20251231",1,"",100000000)</f>
        <v>0.53670180340000007</v>
      </c>
      <c r="I1869" s="16">
        <f>[1]!s_is(A1869,61,"FY","YTD","20241231",1,"",100000000)</f>
        <v>0.4184672679</v>
      </c>
      <c r="J1869" s="16">
        <f>[1]!s_fa_roe(A1869,"20251231")</f>
        <v>8.7296999999999993</v>
      </c>
      <c r="K1869" s="16">
        <f>[1]!s_stmnote_rdexp(A1869,"20251231",1,10000)</f>
        <v>2894.307824</v>
      </c>
      <c r="L1869" s="16">
        <f>[1]!s_margin_tradingbalance(A1869,"",10000)</f>
        <v>3759.2215000000001</v>
      </c>
      <c r="M1869" s="16">
        <f>[1]!s_margin_seclendingbalance(A1869,"",10000)</f>
        <v>0</v>
      </c>
      <c r="N1869" s="17">
        <f>[1]!s_val_ev(A1869,"",100000000)</f>
        <v>21.382310400000001</v>
      </c>
      <c r="O1869" s="17">
        <f>[1]!share_freesharesmv(A1869,"",100000000)</f>
        <v>7.3471869504000011</v>
      </c>
      <c r="P1869" s="17">
        <f ca="1">[1]!s_dq_amount_btin(A1869,TODAY()-1,100000000)</f>
        <v>0.25192415000000001</v>
      </c>
      <c r="Q1869" s="17">
        <f ca="1">[1]!s_dq_turn(A1869,TODAY()-1)</f>
        <v>2.4171547883338498</v>
      </c>
      <c r="R1869" s="2">
        <f>[1]!s_pq_amount(A1869,"20260101","",100000000)</f>
        <v>55.289178759999999</v>
      </c>
      <c r="S1869" s="2">
        <f>[1]!s_pq_avgamount(A1869,"20260101","",100000000)</f>
        <v>0.50724017211009176</v>
      </c>
      <c r="T1869" s="17">
        <f>[1]!s_ipo_dilutedpe(A1869)</f>
        <v>31.89</v>
      </c>
      <c r="U1869" s="12">
        <f>[1]!s_ipo_collection_total(A1869,100000000)</f>
        <v>0</v>
      </c>
      <c r="V1869" s="18">
        <f>[1]!s_val_pe_ttm(A1869,"")</f>
        <v>38.856334686279297</v>
      </c>
    </row>
    <row r="1870" spans="1:22" x14ac:dyDescent="0.3">
      <c r="A1870" s="12" t="s">
        <v>4272</v>
      </c>
      <c r="B1870" s="12" t="s">
        <v>4273</v>
      </c>
      <c r="C1870" s="16" t="str">
        <f>[1]!s_info_mkt(A1870)</f>
        <v>科创板</v>
      </c>
      <c r="D1870" s="16" t="str">
        <f>[1]!s_ipo_listeddate(A1870)</f>
        <v>2019-07-22</v>
      </c>
      <c r="E1870" s="16" t="str">
        <f>[1]!s_info_industry_csrc2023(A1870,"",3)</f>
        <v>铁路、船舶、航空航天和其他运输设备制造业</v>
      </c>
      <c r="F1870" s="16">
        <f>[1]!s_is(A1870,83,"FY","YTD","20251231",1,"",100000000)</f>
        <v>25.302389087800002</v>
      </c>
      <c r="G1870" s="16">
        <f>[1]!s_is(A1870,83,"FY","YTD","20241231",1,"",100000000)</f>
        <v>21.858331488600001</v>
      </c>
      <c r="H1870" s="16">
        <f>[1]!s_is(A1870,61,"FY","YTD","20251231",1,"",100000000)</f>
        <v>1.5642892449000001</v>
      </c>
      <c r="I1870" s="16">
        <f>[1]!s_is(A1870,61,"FY","YTD","20241231",1,"",100000000)</f>
        <v>0.83572185560000001</v>
      </c>
      <c r="J1870" s="16">
        <f>[1]!s_fa_roe(A1870,"20251231")</f>
        <v>5.9935</v>
      </c>
      <c r="K1870" s="16">
        <f>[1]!s_stmnote_rdexp(A1870,"20251231",1,10000)</f>
        <v>30177.968574999999</v>
      </c>
      <c r="L1870" s="16">
        <f>[1]!s_margin_tradingbalance(A1870,"",10000)</f>
        <v>11534.745999999999</v>
      </c>
      <c r="M1870" s="16">
        <f>[1]!s_margin_seclendingbalance(A1870,"",10000)</f>
        <v>0</v>
      </c>
      <c r="N1870" s="17">
        <f>[1]!s_val_ev(A1870,"",100000000)</f>
        <v>31.4719477656</v>
      </c>
      <c r="O1870" s="17">
        <f>[1]!share_freesharesmv(A1870,"",100000000)</f>
        <v>14.593777522799998</v>
      </c>
      <c r="P1870" s="17">
        <f ca="1">[1]!s_dq_amount_btin(A1870,TODAY()-1,100000000)</f>
        <v>0.18247141</v>
      </c>
      <c r="Q1870" s="17">
        <f ca="1">[1]!s_dq_turn(A1870,TODAY()-1)</f>
        <v>0.58183256455499843</v>
      </c>
      <c r="R1870" s="2">
        <f>[1]!s_pq_amount(A1870,"20260101","",100000000)</f>
        <v>47.284224479999999</v>
      </c>
      <c r="S1870" s="2">
        <f>[1]!s_pq_avgamount(A1870,"20260101","",100000000)</f>
        <v>0.43380022458715595</v>
      </c>
      <c r="T1870" s="17">
        <f>[1]!s_ipo_dilutedpe(A1870)</f>
        <v>43.03</v>
      </c>
      <c r="U1870" s="12">
        <f>[1]!s_ipo_collection_total(A1870,100000000)</f>
        <v>6.4720000000000004</v>
      </c>
      <c r="V1870" s="18">
        <f>[1]!s_val_pe_ttm(A1870,"")</f>
        <v>20.297370910644531</v>
      </c>
    </row>
    <row r="1871" spans="1:22" x14ac:dyDescent="0.3">
      <c r="A1871" s="12" t="s">
        <v>4274</v>
      </c>
      <c r="B1871" s="12" t="s">
        <v>4275</v>
      </c>
      <c r="C1871" s="16" t="str">
        <f>[1]!s_info_mkt(A1871)</f>
        <v>主板</v>
      </c>
      <c r="D1871" s="16" t="str">
        <f>[1]!s_ipo_listeddate(A1871)</f>
        <v>2022-06-30</v>
      </c>
      <c r="E1871" s="16" t="str">
        <f>[1]!s_info_industry_csrc2023(A1871,"",3)</f>
        <v>医药制造业</v>
      </c>
      <c r="F1871" s="16">
        <f>[1]!s_is(A1871,83,"FY","YTD","20251231",1,"",100000000)</f>
        <v>35.044456426899998</v>
      </c>
      <c r="G1871" s="16">
        <f>[1]!s_is(A1871,83,"FY","YTD","20241231",1,"",100000000)</f>
        <v>34.456424863899997</v>
      </c>
      <c r="H1871" s="16">
        <f>[1]!s_is(A1871,61,"FY","YTD","20251231",1,"",100000000)</f>
        <v>4.6936424073000005</v>
      </c>
      <c r="I1871" s="16">
        <f>[1]!s_is(A1871,61,"FY","YTD","20241231",1,"",100000000)</f>
        <v>4.8867491813999999</v>
      </c>
      <c r="J1871" s="16">
        <f>[1]!s_fa_roe(A1871,"20251231")</f>
        <v>12.817299999999999</v>
      </c>
      <c r="K1871" s="16">
        <f>[1]!s_stmnote_rdexp(A1871,"20251231",1,10000)</f>
        <v>40341.565685000001</v>
      </c>
      <c r="L1871" s="16">
        <f>[1]!s_margin_tradingbalance(A1871,"",10000)</f>
        <v>0</v>
      </c>
      <c r="M1871" s="16">
        <f>[1]!s_margin_seclendingbalance(A1871,"",10000)</f>
        <v>0</v>
      </c>
      <c r="N1871" s="17">
        <f>[1]!s_val_ev(A1871,"",100000000)</f>
        <v>80.495999999999995</v>
      </c>
      <c r="O1871" s="17">
        <f>[1]!share_freesharesmv(A1871,"",100000000)</f>
        <v>22.022866596900002</v>
      </c>
      <c r="P1871" s="17">
        <f ca="1">[1]!s_dq_amount_btin(A1871,TODAY()-1,100000000)</f>
        <v>0.67317070999999995</v>
      </c>
      <c r="Q1871" s="17">
        <f ca="1">[1]!s_dq_turn(A1871,TODAY()-1)</f>
        <v>0.83270833333333338</v>
      </c>
      <c r="R1871" s="2">
        <f>[1]!s_pq_amount(A1871,"20260101","",100000000)</f>
        <v>107.26161987</v>
      </c>
      <c r="S1871" s="2">
        <f>[1]!s_pq_avgamount(A1871,"20260101","",100000000)</f>
        <v>0.98405155844036696</v>
      </c>
      <c r="T1871" s="17">
        <f>[1]!s_ipo_dilutedpe(A1871)</f>
        <v>22.98</v>
      </c>
      <c r="U1871" s="12">
        <f>[1]!s_ipo_collection_total(A1871,100000000)</f>
        <v>17.544</v>
      </c>
      <c r="V1871" s="18">
        <f>[1]!s_val_pe_ttm(A1871,"")</f>
        <v>18.541353225708008</v>
      </c>
    </row>
    <row r="1872" spans="1:22" x14ac:dyDescent="0.3">
      <c r="A1872" s="12" t="s">
        <v>4276</v>
      </c>
      <c r="B1872" s="12" t="s">
        <v>4277</v>
      </c>
      <c r="C1872" s="16" t="str">
        <f>[1]!s_info_mkt(A1872)</f>
        <v>主板</v>
      </c>
      <c r="D1872" s="16" t="str">
        <f>[1]!s_ipo_listeddate(A1872)</f>
        <v>2025-09-23</v>
      </c>
      <c r="E1872" s="16" t="str">
        <f>[1]!s_info_industry_csrc2023(A1872,"",3)</f>
        <v>汽车制造业</v>
      </c>
      <c r="F1872" s="16">
        <f>[1]!s_is(A1872,83,"FY","YTD","20251231",1,"",100000000)</f>
        <v>49.816396274900001</v>
      </c>
      <c r="G1872" s="16">
        <f>[1]!s_is(A1872,83,"FY","YTD","20241231",1,"",100000000)</f>
        <v>39.501608050999998</v>
      </c>
      <c r="H1872" s="16">
        <f>[1]!s_is(A1872,61,"FY","YTD","20251231",1,"",100000000)</f>
        <v>4.9028184267000006</v>
      </c>
      <c r="I1872" s="16">
        <f>[1]!s_is(A1872,61,"FY","YTD","20241231",1,"",100000000)</f>
        <v>4.0515976619999998</v>
      </c>
      <c r="J1872" s="16">
        <f>[1]!s_fa_roe(A1872,"20251231")</f>
        <v>15.1251</v>
      </c>
      <c r="K1872" s="16">
        <f>[1]!s_stmnote_rdexp(A1872,"20251231",1,10000)</f>
        <v>16329.956196000001</v>
      </c>
      <c r="L1872" s="16">
        <f>[1]!s_margin_tradingbalance(A1872,"",10000)</f>
        <v>20214.3904</v>
      </c>
      <c r="M1872" s="16">
        <f>[1]!s_margin_seclendingbalance(A1872,"",10000)</f>
        <v>10.6197</v>
      </c>
      <c r="N1872" s="17">
        <f>[1]!s_val_ev(A1872,"",100000000)</f>
        <v>97.634712130799997</v>
      </c>
      <c r="O1872" s="17">
        <f>[1]!share_freesharesmv(A1872,"",100000000)</f>
        <v>20.918084288399999</v>
      </c>
      <c r="P1872" s="17">
        <f ca="1">[1]!s_dq_amount_btin(A1872,TODAY()-1,100000000)</f>
        <v>0.45807564000000001</v>
      </c>
      <c r="Q1872" s="17">
        <f ca="1">[1]!s_dq_turn(A1872,TODAY()-1)</f>
        <v>2.1809439430980277</v>
      </c>
      <c r="R1872" s="2">
        <f>[1]!s_pq_amount(A1872,"20260101","",100000000)</f>
        <v>91.872469280000004</v>
      </c>
      <c r="S1872" s="2">
        <f>[1]!s_pq_avgamount(A1872,"20260101","",100000000)</f>
        <v>0.84286669064220188</v>
      </c>
      <c r="T1872" s="17">
        <f>[1]!s_ipo_dilutedpe(A1872)</f>
        <v>22.31</v>
      </c>
      <c r="U1872" s="12">
        <f>[1]!s_ipo_collection_total(A1872,100000000)</f>
        <v>22.376632659600002</v>
      </c>
      <c r="V1872" s="18">
        <f>[1]!s_val_pe_ttm(A1872,"")</f>
        <v>19.333415985107422</v>
      </c>
    </row>
    <row r="1873" spans="1:22" x14ac:dyDescent="0.3">
      <c r="A1873" s="12" t="s">
        <v>123</v>
      </c>
      <c r="B1873" s="12" t="s">
        <v>124</v>
      </c>
      <c r="C1873" s="16" t="str">
        <f>[1]!s_info_mkt(A1873)</f>
        <v>北证</v>
      </c>
      <c r="D1873" s="16" t="str">
        <f>[1]!s_ipo_listeddate(A1873)</f>
        <v>2026-06-15</v>
      </c>
      <c r="E1873" s="16" t="str">
        <f>[1]!s_info_industry_csrc2023(A1873,"",3)</f>
        <v>专用设备制造业</v>
      </c>
      <c r="F1873" s="16">
        <f>[1]!s_is(A1873,83,"FY","YTD","20251231",1,"",100000000)</f>
        <v>7.2688655896999999</v>
      </c>
      <c r="G1873" s="16">
        <f>[1]!s_is(A1873,83,"FY","YTD","20241231",1,"",100000000)</f>
        <v>8.1933167567999998</v>
      </c>
      <c r="H1873" s="16">
        <f>[1]!s_is(A1873,61,"FY","YTD","20251231",1,"",100000000)</f>
        <v>1.0938045057999999</v>
      </c>
      <c r="I1873" s="16">
        <f>[1]!s_is(A1873,61,"FY","YTD","20241231",1,"",100000000)</f>
        <v>1.0671928031</v>
      </c>
      <c r="J1873" s="16">
        <f>[1]!s_fa_roe(A1873,"20251231")</f>
        <v>15.191800000000001</v>
      </c>
      <c r="K1873" s="16">
        <f>[1]!s_stmnote_rdexp(A1873,"20251231",1,10000)</f>
        <v>2556.0922340000002</v>
      </c>
      <c r="L1873" s="16">
        <f>[1]!s_margin_tradingbalance(A1873,"",10000)</f>
        <v>970.21820000000002</v>
      </c>
      <c r="M1873" s="16">
        <f>[1]!s_margin_seclendingbalance(A1873,"",10000)</f>
        <v>0</v>
      </c>
      <c r="N1873" s="17">
        <f>[1]!s_val_ev(A1873,"",100000000)</f>
        <v>31.168399999999998</v>
      </c>
      <c r="O1873" s="17">
        <f>[1]!share_freesharesmv(A1873,"",100000000)</f>
        <v>7.4818899999999999</v>
      </c>
      <c r="P1873" s="17">
        <f ca="1">[1]!s_dq_amount_btin(A1873,TODAY()-1,100000000)</f>
        <v>2.3317849900000001</v>
      </c>
      <c r="Q1873" s="17">
        <f ca="1">[1]!s_dq_turn(A1873,TODAY()-1)</f>
        <v>31.928989433151248</v>
      </c>
      <c r="R1873" s="2">
        <f>[1]!s_pq_amount(A1873,"20260101","",100000000)</f>
        <v>17.257202240000002</v>
      </c>
      <c r="S1873" s="2">
        <f>[1]!s_pq_avgamount(A1873,"20260101","",100000000)</f>
        <v>4.3143005600000004</v>
      </c>
      <c r="T1873" s="17">
        <f>[1]!s_ipo_dilutedpe(A1873)</f>
        <v>14.98</v>
      </c>
      <c r="U1873" s="12">
        <f>[1]!s_ipo_collection_total(A1873,100000000)</f>
        <v>3.6239080000000001</v>
      </c>
      <c r="V1873" s="18">
        <f>[1]!s_val_pe_ttm(A1873,"")</f>
        <v>29.761957168579102</v>
      </c>
    </row>
    <row r="1874" spans="1:22" x14ac:dyDescent="0.3">
      <c r="A1874" s="12" t="s">
        <v>4278</v>
      </c>
      <c r="B1874" s="12" t="s">
        <v>4279</v>
      </c>
      <c r="C1874" s="16" t="str">
        <f>[1]!s_info_mkt(A1874)</f>
        <v>主板</v>
      </c>
      <c r="D1874" s="16" t="str">
        <f>[1]!s_ipo_listeddate(A1874)</f>
        <v>2004-04-12</v>
      </c>
      <c r="E1874" s="16" t="str">
        <f>[1]!s_info_industry_csrc2023(A1874,"",3)</f>
        <v>医药制造业</v>
      </c>
      <c r="F1874" s="16">
        <f>[1]!s_is(A1874,83,"FY","YTD","20251231",1,"",100000000)</f>
        <v>64.734337924200005</v>
      </c>
      <c r="G1874" s="16">
        <f>[1]!s_is(A1874,83,"FY","YTD","20241231",1,"",100000000)</f>
        <v>65.151634354400002</v>
      </c>
      <c r="H1874" s="16">
        <f>[1]!s_is(A1874,61,"FY","YTD","20251231",1,"",100000000)</f>
        <v>4.7436310269000002</v>
      </c>
      <c r="I1874" s="16">
        <f>[1]!s_is(A1874,61,"FY","YTD","20241231",1,"",100000000)</f>
        <v>6.2241702927000002</v>
      </c>
      <c r="J1874" s="16">
        <f>[1]!s_fa_roe(A1874,"20251231")</f>
        <v>6.8418000000000001</v>
      </c>
      <c r="K1874" s="16">
        <f>[1]!s_stmnote_rdexp(A1874,"20251231",1,10000)</f>
        <v>26873.485906999998</v>
      </c>
      <c r="L1874" s="16">
        <f>[1]!s_margin_tradingbalance(A1874,"",10000)</f>
        <v>48583.008999999998</v>
      </c>
      <c r="M1874" s="16">
        <f>[1]!s_margin_seclendingbalance(A1874,"",10000)</f>
        <v>257.41759999999999</v>
      </c>
      <c r="N1874" s="17">
        <f>[1]!s_val_ev(A1874,"",100000000)</f>
        <v>104.58548027720001</v>
      </c>
      <c r="O1874" s="17">
        <f>[1]!share_freesharesmv(A1874,"",100000000)</f>
        <v>71.428401560400005</v>
      </c>
      <c r="P1874" s="17">
        <f ca="1">[1]!s_dq_amount_btin(A1874,TODAY()-1,100000000)</f>
        <v>0.95051021000000002</v>
      </c>
      <c r="Q1874" s="17">
        <f ca="1">[1]!s_dq_turn(A1874,TODAY()-1)</f>
        <v>0.90999608294005541</v>
      </c>
      <c r="R1874" s="2">
        <f>[1]!s_pq_amount(A1874,"20260101","",100000000)</f>
        <v>235.56517056999999</v>
      </c>
      <c r="S1874" s="2">
        <f>[1]!s_pq_avgamount(A1874,"20260101","",100000000)</f>
        <v>2.161148353853211</v>
      </c>
      <c r="T1874" s="17">
        <f>[1]!s_ipo_dilutedpe(A1874)</f>
        <v>20</v>
      </c>
      <c r="U1874" s="12">
        <f>[1]!s_ipo_collection_total(A1874,100000000)</f>
        <v>3.3</v>
      </c>
      <c r="V1874" s="18">
        <f>[1]!s_val_pe_ttm(A1874,"")</f>
        <v>21.634624481201172</v>
      </c>
    </row>
    <row r="1875" spans="1:22" x14ac:dyDescent="0.3">
      <c r="A1875" s="12" t="s">
        <v>4280</v>
      </c>
      <c r="B1875" s="12" t="s">
        <v>4281</v>
      </c>
      <c r="C1875" s="16" t="str">
        <f>[1]!s_info_mkt(A1875)</f>
        <v>主板</v>
      </c>
      <c r="D1875" s="16" t="str">
        <f>[1]!s_ipo_listeddate(A1875)</f>
        <v>2016-09-09</v>
      </c>
      <c r="E1875" s="16" t="str">
        <f>[1]!s_info_industry_csrc2023(A1875,"",3)</f>
        <v>橡胶和塑料制品业</v>
      </c>
      <c r="F1875" s="16">
        <f>[1]!s_is(A1875,83,"FY","YTD","20251231",1,"",100000000)</f>
        <v>98.209366112800012</v>
      </c>
      <c r="G1875" s="16">
        <f>[1]!s_is(A1875,83,"FY","YTD","20241231",1,"",100000000)</f>
        <v>101.55734407860001</v>
      </c>
      <c r="H1875" s="16">
        <f>[1]!s_is(A1875,61,"FY","YTD","20251231",1,"",100000000)</f>
        <v>9.2288882203</v>
      </c>
      <c r="I1875" s="16">
        <f>[1]!s_is(A1875,61,"FY","YTD","20241231",1,"",100000000)</f>
        <v>11.026670604500001</v>
      </c>
      <c r="J1875" s="16">
        <f>[1]!s_fa_roe(A1875,"20251231")</f>
        <v>6.7397</v>
      </c>
      <c r="K1875" s="16">
        <f>[1]!s_stmnote_rdexp(A1875,"20251231",1,10000)</f>
        <v>46508.370132999997</v>
      </c>
      <c r="L1875" s="16">
        <f>[1]!s_margin_tradingbalance(A1875,"",10000)</f>
        <v>22089.7896</v>
      </c>
      <c r="M1875" s="16">
        <f>[1]!s_margin_seclendingbalance(A1875,"",10000)</f>
        <v>122.285</v>
      </c>
      <c r="N1875" s="17">
        <f>[1]!s_val_ev(A1875,"",100000000)</f>
        <v>105.76</v>
      </c>
      <c r="O1875" s="17">
        <f>[1]!share_freesharesmv(A1875,"",100000000)</f>
        <v>37.258210230000003</v>
      </c>
      <c r="P1875" s="17">
        <f ca="1">[1]!s_dq_amount_btin(A1875,TODAY()-1,100000000)</f>
        <v>0.54156941000000003</v>
      </c>
      <c r="Q1875" s="17">
        <f ca="1">[1]!s_dq_turn(A1875,TODAY()-1)</f>
        <v>0.50977287500000001</v>
      </c>
      <c r="R1875" s="2">
        <f>[1]!s_pq_amount(A1875,"20260101","",100000000)</f>
        <v>105.30435582</v>
      </c>
      <c r="S1875" s="2">
        <f>[1]!s_pq_avgamount(A1875,"20260101","",100000000)</f>
        <v>0.96609500752293576</v>
      </c>
      <c r="T1875" s="17">
        <f>[1]!s_ipo_dilutedpe(A1875)</f>
        <v>22.98</v>
      </c>
      <c r="U1875" s="12">
        <f>[1]!s_ipo_collection_total(A1875,100000000)</f>
        <v>44.14</v>
      </c>
      <c r="V1875" s="18">
        <f>[1]!s_val_pe_ttm(A1875,"")</f>
        <v>10.850929260253906</v>
      </c>
    </row>
    <row r="1876" spans="1:22" x14ac:dyDescent="0.3">
      <c r="A1876" s="12" t="s">
        <v>4282</v>
      </c>
      <c r="B1876" s="12" t="s">
        <v>4283</v>
      </c>
      <c r="C1876" s="16" t="str">
        <f>[1]!s_info_mkt(A1876)</f>
        <v>主板</v>
      </c>
      <c r="D1876" s="16" t="str">
        <f>[1]!s_ipo_listeddate(A1876)</f>
        <v>2006-12-01</v>
      </c>
      <c r="E1876" s="16" t="str">
        <f>[1]!s_info_industry_csrc2023(A1876,"",3)</f>
        <v>水上运输业</v>
      </c>
      <c r="F1876" s="16">
        <f>[1]!s_is(A1876,83,"FY","YTD","20251231",1,"",100000000)</f>
        <v>281.77211131950003</v>
      </c>
      <c r="G1876" s="16">
        <f>[1]!s_is(A1876,83,"FY","YTD","20241231",1,"",100000000)</f>
        <v>257.992793952</v>
      </c>
      <c r="H1876" s="16">
        <f>[1]!s_is(A1876,61,"FY","YTD","20251231",1,"",100000000)</f>
        <v>60.1209626797</v>
      </c>
      <c r="I1876" s="16">
        <f>[1]!s_is(A1876,61,"FY","YTD","20241231",1,"",100000000)</f>
        <v>51.074479412700008</v>
      </c>
      <c r="J1876" s="16">
        <f>[1]!s_fa_roe(A1876,"20251231")</f>
        <v>14.478400000000001</v>
      </c>
      <c r="K1876" s="16">
        <f>[1]!s_stmnote_rdexp(A1876,"20251231",1,10000)</f>
        <v>8166.1478319999997</v>
      </c>
      <c r="L1876" s="16">
        <f>[1]!s_margin_tradingbalance(A1876,"",10000)</f>
        <v>249158.61249999999</v>
      </c>
      <c r="M1876" s="16">
        <f>[1]!s_margin_seclendingbalance(A1876,"",10000)</f>
        <v>564.42020000000002</v>
      </c>
      <c r="N1876" s="17">
        <f>[1]!s_val_ev(A1876,"",100000000)</f>
        <v>1383.9758992428001</v>
      </c>
      <c r="O1876" s="17">
        <f>[1]!share_freesharesmv(A1876,"",100000000)</f>
        <v>438.97403203700003</v>
      </c>
      <c r="P1876" s="17">
        <f ca="1">[1]!s_dq_amount_btin(A1876,TODAY()-1,100000000)</f>
        <v>25.534341619999999</v>
      </c>
      <c r="Q1876" s="17">
        <f ca="1">[1]!s_dq_turn(A1876,TODAY()-1)</f>
        <v>1.8515388336184071</v>
      </c>
      <c r="R1876" s="2">
        <f>[1]!s_pq_amount(A1876,"20260101","",100000000)</f>
        <v>2876.0687629499998</v>
      </c>
      <c r="S1876" s="2">
        <f>[1]!s_pq_avgamount(A1876,"20260101","",100000000)</f>
        <v>26.385951953669725</v>
      </c>
      <c r="T1876" s="17">
        <f>[1]!s_ipo_dilutedpe(A1876)</f>
        <v>9.52</v>
      </c>
      <c r="U1876" s="12">
        <f>[1]!s_ipo_collection_total(A1876,100000000)</f>
        <v>44.52</v>
      </c>
      <c r="V1876" s="18">
        <f>[1]!s_val_pe_ttm(A1876,"")</f>
        <v>17.496381759643555</v>
      </c>
    </row>
    <row r="1877" spans="1:22" x14ac:dyDescent="0.3">
      <c r="A1877" s="12" t="s">
        <v>4284</v>
      </c>
      <c r="B1877" s="12" t="s">
        <v>4285</v>
      </c>
      <c r="C1877" s="16" t="str">
        <f>[1]!s_info_mkt(A1877)</f>
        <v>主板</v>
      </c>
      <c r="D1877" s="16" t="str">
        <f>[1]!s_ipo_listeddate(A1877)</f>
        <v>2007-08-23</v>
      </c>
      <c r="E1877" s="16" t="str">
        <f>[1]!s_info_industry_csrc2023(A1877,"",3)</f>
        <v>通用设备制造业</v>
      </c>
      <c r="F1877" s="16">
        <f>[1]!s_is(A1877,83,"FY","YTD","20251231",1,"",100000000)</f>
        <v>14.6819601893</v>
      </c>
      <c r="G1877" s="16">
        <f>[1]!s_is(A1877,83,"FY","YTD","20241231",1,"",100000000)</f>
        <v>14.6170505517</v>
      </c>
      <c r="H1877" s="16">
        <f>[1]!s_is(A1877,61,"FY","YTD","20251231",1,"",100000000)</f>
        <v>1.9590615706000001</v>
      </c>
      <c r="I1877" s="16">
        <f>[1]!s_is(A1877,61,"FY","YTD","20241231",1,"",100000000)</f>
        <v>0.45914452159999997</v>
      </c>
      <c r="J1877" s="16">
        <f>[1]!s_fa_roe(A1877,"20251231")</f>
        <v>13.3124</v>
      </c>
      <c r="K1877" s="16">
        <f>[1]!s_stmnote_rdexp(A1877,"20251231",1,10000)</f>
        <v>10445.247204000001</v>
      </c>
      <c r="L1877" s="16">
        <f>[1]!s_margin_tradingbalance(A1877,"",10000)</f>
        <v>34750.092900000003</v>
      </c>
      <c r="M1877" s="16">
        <f>[1]!s_margin_seclendingbalance(A1877,"",10000)</f>
        <v>21.0412</v>
      </c>
      <c r="N1877" s="17">
        <f>[1]!s_val_ev(A1877,"",100000000)</f>
        <v>68.437536405399996</v>
      </c>
      <c r="O1877" s="17">
        <f>[1]!share_freesharesmv(A1877,"",100000000)</f>
        <v>39.037647019600001</v>
      </c>
      <c r="P1877" s="17">
        <f ca="1">[1]!s_dq_amount_btin(A1877,TODAY()-1,100000000)</f>
        <v>2.2517889800000002</v>
      </c>
      <c r="Q1877" s="17">
        <f ca="1">[1]!s_dq_turn(A1877,TODAY()-1)</f>
        <v>3.642270812683599</v>
      </c>
      <c r="R1877" s="2">
        <f>[1]!s_pq_amount(A1877,"20260101","",100000000)</f>
        <v>288.05082532</v>
      </c>
      <c r="S1877" s="2">
        <f>[1]!s_pq_avgamount(A1877,"20260101","",100000000)</f>
        <v>2.6426681222018349</v>
      </c>
      <c r="T1877" s="17">
        <f>[1]!s_ipo_dilutedpe(A1877)</f>
        <v>29.93</v>
      </c>
      <c r="U1877" s="12">
        <f>[1]!s_ipo_collection_total(A1877,100000000)</f>
        <v>2.46</v>
      </c>
      <c r="V1877" s="18">
        <f>[1]!s_val_pe_ttm(A1877,"")</f>
        <v>33.907875061035156</v>
      </c>
    </row>
    <row r="1878" spans="1:22" x14ac:dyDescent="0.3">
      <c r="A1878" s="12" t="s">
        <v>4286</v>
      </c>
      <c r="B1878" s="12" t="s">
        <v>4287</v>
      </c>
      <c r="C1878" s="16" t="str">
        <f>[1]!s_info_mkt(A1878)</f>
        <v>主板</v>
      </c>
      <c r="D1878" s="16" t="str">
        <f>[1]!s_ipo_listeddate(A1878)</f>
        <v>2017-01-20</v>
      </c>
      <c r="E1878" s="16" t="str">
        <f>[1]!s_info_industry_csrc2023(A1878,"",3)</f>
        <v>通用设备制造业</v>
      </c>
      <c r="F1878" s="16">
        <f>[1]!s_is(A1878,83,"FY","YTD","20251231",1,"",100000000)</f>
        <v>15.2775593606</v>
      </c>
      <c r="G1878" s="16">
        <f>[1]!s_is(A1878,83,"FY","YTD","20241231",1,"",100000000)</f>
        <v>17.309842753800002</v>
      </c>
      <c r="H1878" s="16">
        <f>[1]!s_is(A1878,61,"FY","YTD","20251231",1,"",100000000)</f>
        <v>-0.37252798060000003</v>
      </c>
      <c r="I1878" s="16">
        <f>[1]!s_is(A1878,61,"FY","YTD","20241231",1,"",100000000)</f>
        <v>0.50419318369999999</v>
      </c>
      <c r="J1878" s="16">
        <f>[1]!s_fa_roe(A1878,"20251231")</f>
        <v>-2.7584</v>
      </c>
      <c r="K1878" s="16">
        <f>[1]!s_stmnote_rdexp(A1878,"20251231",1,10000)</f>
        <v>7225.667265000001</v>
      </c>
      <c r="L1878" s="16">
        <f>[1]!s_margin_tradingbalance(A1878,"",10000)</f>
        <v>24379.4254</v>
      </c>
      <c r="M1878" s="16">
        <f>[1]!s_margin_seclendingbalance(A1878,"",10000)</f>
        <v>25.239599999999999</v>
      </c>
      <c r="N1878" s="17">
        <f>[1]!s_val_ev(A1878,"",100000000)</f>
        <v>55.860565007800005</v>
      </c>
      <c r="O1878" s="17">
        <f>[1]!share_freesharesmv(A1878,"",100000000)</f>
        <v>34.481725117700002</v>
      </c>
      <c r="P1878" s="17">
        <f ca="1">[1]!s_dq_amount_btin(A1878,TODAY()-1,100000000)</f>
        <v>2.8598351000000002</v>
      </c>
      <c r="Q1878" s="17">
        <f ca="1">[1]!s_dq_turn(A1878,TODAY()-1)</f>
        <v>5.1280198790221831</v>
      </c>
      <c r="R1878" s="2">
        <f>[1]!s_pq_amount(A1878,"20260101","",100000000)</f>
        <v>637.83075958999996</v>
      </c>
      <c r="S1878" s="2">
        <f>[1]!s_pq_avgamount(A1878,"20260101","",100000000)</f>
        <v>5.8516583448623845</v>
      </c>
      <c r="T1878" s="17">
        <f>[1]!s_ipo_dilutedpe(A1878)</f>
        <v>22.96</v>
      </c>
      <c r="U1878" s="12">
        <f>[1]!s_ipo_collection_total(A1878,100000000)</f>
        <v>2.1280000000000001</v>
      </c>
      <c r="V1878" s="18">
        <f>[1]!s_val_pe_ttm(A1878,"")</f>
        <v>-201.23822021484375</v>
      </c>
    </row>
    <row r="1879" spans="1:22" x14ac:dyDescent="0.3">
      <c r="A1879" s="12" t="s">
        <v>4288</v>
      </c>
      <c r="B1879" s="12" t="s">
        <v>4289</v>
      </c>
      <c r="C1879" s="16" t="str">
        <f>[1]!s_info_mkt(A1879)</f>
        <v>创业板</v>
      </c>
      <c r="D1879" s="16" t="str">
        <f>[1]!s_ipo_listeddate(A1879)</f>
        <v>2020-05-06</v>
      </c>
      <c r="E1879" s="16" t="str">
        <f>[1]!s_info_industry_csrc2023(A1879,"",3)</f>
        <v>软件和信息技术服务业</v>
      </c>
      <c r="F1879" s="16">
        <f>[1]!s_is(A1879,83,"FY","YTD","20251231",1,"",100000000)</f>
        <v>3.1132409060000001</v>
      </c>
      <c r="G1879" s="16">
        <f>[1]!s_is(A1879,83,"FY","YTD","20241231",1,"",100000000)</f>
        <v>4.3959439300999996</v>
      </c>
      <c r="H1879" s="16">
        <f>[1]!s_is(A1879,61,"FY","YTD","20251231",1,"",100000000)</f>
        <v>-0.79255828510000004</v>
      </c>
      <c r="I1879" s="16">
        <f>[1]!s_is(A1879,61,"FY","YTD","20241231",1,"",100000000)</f>
        <v>0.1152613051</v>
      </c>
      <c r="J1879" s="16">
        <f>[1]!s_fa_roe(A1879,"20251231")</f>
        <v>-6.2557</v>
      </c>
      <c r="K1879" s="16">
        <f>[1]!s_stmnote_rdexp(A1879,"20251231",1,10000)</f>
        <v>8027.7551620000004</v>
      </c>
      <c r="L1879" s="16">
        <f>[1]!s_margin_tradingbalance(A1879,"",10000)</f>
        <v>0</v>
      </c>
      <c r="M1879" s="16">
        <f>[1]!s_margin_seclendingbalance(A1879,"",10000)</f>
        <v>0</v>
      </c>
      <c r="N1879" s="17">
        <f>[1]!s_val_ev(A1879,"",100000000)</f>
        <v>39.970206109499998</v>
      </c>
      <c r="O1879" s="17">
        <f>[1]!share_freesharesmv(A1879,"",100000000)</f>
        <v>24.645183259499998</v>
      </c>
      <c r="P1879" s="17">
        <f ca="1">[1]!s_dq_amount_btin(A1879,TODAY()-1,100000000)</f>
        <v>1.04633216</v>
      </c>
      <c r="Q1879" s="17">
        <f ca="1">[1]!s_dq_turn(A1879,TODAY()-1)</f>
        <v>3.5298598419035079</v>
      </c>
      <c r="R1879" s="2">
        <f>[1]!s_pq_amount(A1879,"20260101","",100000000)</f>
        <v>457.79154822999999</v>
      </c>
      <c r="S1879" s="2">
        <f>[1]!s_pq_avgamount(A1879,"20260101","",100000000)</f>
        <v>4.1999224608256887</v>
      </c>
      <c r="T1879" s="17">
        <f>[1]!s_ipo_dilutedpe(A1879)</f>
        <v>22.95</v>
      </c>
      <c r="U1879" s="12">
        <f>[1]!s_ipo_collection_total(A1879,100000000)</f>
        <v>3.7850999999999999</v>
      </c>
      <c r="V1879" s="18">
        <f>[1]!s_val_pe_ttm(A1879,"")</f>
        <v>-50.605552673339844</v>
      </c>
    </row>
    <row r="1880" spans="1:22" x14ac:dyDescent="0.3">
      <c r="A1880" s="12" t="s">
        <v>4290</v>
      </c>
      <c r="B1880" s="12" t="s">
        <v>4291</v>
      </c>
      <c r="C1880" s="16" t="str">
        <f>[1]!s_info_mkt(A1880)</f>
        <v>主板</v>
      </c>
      <c r="D1880" s="16" t="str">
        <f>[1]!s_ipo_listeddate(A1880)</f>
        <v>1994-01-14</v>
      </c>
      <c r="E1880" s="16" t="str">
        <f>[1]!s_info_industry_csrc2023(A1880,"",3)</f>
        <v>医药制造业</v>
      </c>
      <c r="F1880" s="16">
        <f>[1]!s_is(A1880,83,"FY","YTD","20251231",1,"",100000000)</f>
        <v>92.416529537999992</v>
      </c>
      <c r="G1880" s="16">
        <f>[1]!s_is(A1880,83,"FY","YTD","20241231",1,"",100000000)</f>
        <v>98.695758191100012</v>
      </c>
      <c r="H1880" s="16">
        <f>[1]!s_is(A1880,61,"FY","YTD","20251231",1,"",100000000)</f>
        <v>1.8305616084</v>
      </c>
      <c r="I1880" s="16">
        <f>[1]!s_is(A1880,61,"FY","YTD","20241231",1,"",100000000)</f>
        <v>1.269923702</v>
      </c>
      <c r="J1880" s="16">
        <f>[1]!s_fa_roe(A1880,"20251231")</f>
        <v>3.3574999999999999</v>
      </c>
      <c r="K1880" s="16">
        <f>[1]!s_stmnote_rdexp(A1880,"20251231",1,10000)</f>
        <v>97689.564383000004</v>
      </c>
      <c r="L1880" s="16">
        <f>[1]!s_margin_tradingbalance(A1880,"",10000)</f>
        <v>23998.825099999998</v>
      </c>
      <c r="M1880" s="16">
        <f>[1]!s_margin_seclendingbalance(A1880,"",10000)</f>
        <v>124.3933</v>
      </c>
      <c r="N1880" s="17">
        <f>[1]!s_val_ev(A1880,"",100000000)</f>
        <v>75.148990205999993</v>
      </c>
      <c r="O1880" s="17">
        <f>[1]!share_freesharesmv(A1880,"",100000000)</f>
        <v>33.814982065199999</v>
      </c>
      <c r="P1880" s="17">
        <f ca="1">[1]!s_dq_amount_btin(A1880,TODAY()-1,100000000)</f>
        <v>0.41252128999999998</v>
      </c>
      <c r="Q1880" s="17">
        <f ca="1">[1]!s_dq_turn(A1880,TODAY()-1)</f>
        <v>0.5503371138671399</v>
      </c>
      <c r="R1880" s="2">
        <f>[1]!s_pq_amount(A1880,"20260101","",100000000)</f>
        <v>123.72082018</v>
      </c>
      <c r="S1880" s="2">
        <f>[1]!s_pq_avgamount(A1880,"20260101","",100000000)</f>
        <v>1.135053396146789</v>
      </c>
      <c r="T1880" s="17">
        <f>[1]!s_ipo_dilutedpe(A1880)</f>
        <v>0</v>
      </c>
      <c r="U1880" s="12">
        <f>[1]!s_ipo_collection_total(A1880,100000000)</f>
        <v>2.8</v>
      </c>
      <c r="V1880" s="18">
        <f>[1]!s_val_pe_ttm(A1880,"")</f>
        <v>46.665550231933594</v>
      </c>
    </row>
    <row r="1881" spans="1:22" x14ac:dyDescent="0.3">
      <c r="A1881" s="12" t="s">
        <v>4292</v>
      </c>
      <c r="B1881" s="12" t="s">
        <v>4293</v>
      </c>
      <c r="C1881" s="16" t="str">
        <f>[1]!s_info_mkt(A1881)</f>
        <v>创业板</v>
      </c>
      <c r="D1881" s="16" t="str">
        <f>[1]!s_ipo_listeddate(A1881)</f>
        <v>2021-10-27</v>
      </c>
      <c r="E1881" s="16" t="str">
        <f>[1]!s_info_industry_csrc2023(A1881,"",3)</f>
        <v>医药制造业</v>
      </c>
      <c r="F1881" s="16">
        <f>[1]!s_is(A1881,83,"FY","YTD","20251231",1,"",100000000)</f>
        <v>3.7834356964999998</v>
      </c>
      <c r="G1881" s="16">
        <f>[1]!s_is(A1881,83,"FY","YTD","20241231",1,"",100000000)</f>
        <v>4.2169406641</v>
      </c>
      <c r="H1881" s="16">
        <f>[1]!s_is(A1881,61,"FY","YTD","20251231",1,"",100000000)</f>
        <v>-0.696610277</v>
      </c>
      <c r="I1881" s="16">
        <f>[1]!s_is(A1881,61,"FY","YTD","20241231",1,"",100000000)</f>
        <v>-0.19884868920000001</v>
      </c>
      <c r="J1881" s="16">
        <f>[1]!s_fa_roe(A1881,"20251231")</f>
        <v>-4.5879000000000003</v>
      </c>
      <c r="K1881" s="16">
        <f>[1]!s_stmnote_rdexp(A1881,"20251231",1,10000)</f>
        <v>4267.7886020000005</v>
      </c>
      <c r="L1881" s="16">
        <f>[1]!s_margin_tradingbalance(A1881,"",10000)</f>
        <v>12367.8814</v>
      </c>
      <c r="M1881" s="16">
        <f>[1]!s_margin_seclendingbalance(A1881,"",10000)</f>
        <v>20.463799999999999</v>
      </c>
      <c r="N1881" s="17">
        <f>[1]!s_val_ev(A1881,"",100000000)</f>
        <v>27.6120099</v>
      </c>
      <c r="O1881" s="17">
        <f>[1]!share_freesharesmv(A1881,"",100000000)</f>
        <v>14.086717722600003</v>
      </c>
      <c r="P1881" s="17">
        <f ca="1">[1]!s_dq_amount_btin(A1881,TODAY()-1,100000000)</f>
        <v>0.39579006999999999</v>
      </c>
      <c r="Q1881" s="17">
        <f ca="1">[1]!s_dq_turn(A1881,TODAY()-1)</f>
        <v>2.0090524309682425</v>
      </c>
      <c r="R1881" s="2">
        <f>[1]!s_pq_amount(A1881,"20260101","",100000000)</f>
        <v>90.755966229999999</v>
      </c>
      <c r="S1881" s="2">
        <f>[1]!s_pq_avgamount(A1881,"20260101","",100000000)</f>
        <v>0.8326235433944954</v>
      </c>
      <c r="T1881" s="17">
        <f>[1]!s_ipo_dilutedpe(A1881)</f>
        <v>22.65</v>
      </c>
      <c r="U1881" s="12">
        <f>[1]!s_ipo_collection_total(A1881,100000000)</f>
        <v>6.0196500000000004</v>
      </c>
      <c r="V1881" s="18">
        <f>[1]!s_val_pe_ttm(A1881,"")</f>
        <v>-36.044212341308594</v>
      </c>
    </row>
    <row r="1882" spans="1:22" x14ac:dyDescent="0.3">
      <c r="A1882" s="12" t="s">
        <v>4294</v>
      </c>
      <c r="B1882" s="12" t="s">
        <v>4295</v>
      </c>
      <c r="C1882" s="16" t="str">
        <f>[1]!s_info_mkt(A1882)</f>
        <v>主板</v>
      </c>
      <c r="D1882" s="16" t="str">
        <f>[1]!s_ipo_listeddate(A1882)</f>
        <v>2004-06-25</v>
      </c>
      <c r="E1882" s="16" t="str">
        <f>[1]!s_info_industry_csrc2023(A1882,"",3)</f>
        <v>纺织服装、服饰业</v>
      </c>
      <c r="F1882" s="16">
        <f>[1]!s_is(A1882,83,"FY","YTD","20251231",1,"",100000000)</f>
        <v>48.003149021300004</v>
      </c>
      <c r="G1882" s="16">
        <f>[1]!s_is(A1882,83,"FY","YTD","20241231",1,"",100000000)</f>
        <v>46.744231507399995</v>
      </c>
      <c r="H1882" s="16">
        <f>[1]!s_is(A1882,61,"FY","YTD","20251231",1,"",100000000)</f>
        <v>6.4459810666999999</v>
      </c>
      <c r="I1882" s="16">
        <f>[1]!s_is(A1882,61,"FY","YTD","20241231",1,"",100000000)</f>
        <v>7.0033452742</v>
      </c>
      <c r="J1882" s="16">
        <f>[1]!s_fa_roe(A1882,"20251231")</f>
        <v>14.456899999999999</v>
      </c>
      <c r="K1882" s="16">
        <f>[1]!s_stmnote_rdexp(A1882,"20251231",1,10000)</f>
        <v>17659.748196</v>
      </c>
      <c r="L1882" s="16">
        <f>[1]!s_margin_tradingbalance(A1882,"",10000)</f>
        <v>8406.3184999999994</v>
      </c>
      <c r="M1882" s="16">
        <f>[1]!s_margin_seclendingbalance(A1882,"",10000)</f>
        <v>234.9949</v>
      </c>
      <c r="N1882" s="17">
        <f>[1]!s_val_ev(A1882,"",100000000)</f>
        <v>102.83895498450001</v>
      </c>
      <c r="O1882" s="17">
        <f>[1]!share_freesharesmv(A1882,"",100000000)</f>
        <v>60.819570070499992</v>
      </c>
      <c r="P1882" s="17">
        <f ca="1">[1]!s_dq_amount_btin(A1882,TODAY()-1,100000000)</f>
        <v>0.37459809999999999</v>
      </c>
      <c r="Q1882" s="17">
        <f ca="1">[1]!s_dq_turn(A1882,TODAY()-1)</f>
        <v>0.4243953934299956</v>
      </c>
      <c r="R1882" s="2">
        <f>[1]!s_pq_amount(A1882,"20260101","",100000000)</f>
        <v>97.264501850000002</v>
      </c>
      <c r="S1882" s="2">
        <f>[1]!s_pq_avgamount(A1882,"20260101","",100000000)</f>
        <v>0.89233487935779809</v>
      </c>
      <c r="T1882" s="17">
        <f>[1]!s_ipo_dilutedpe(A1882)</f>
        <v>19.920000000000002</v>
      </c>
      <c r="U1882" s="12">
        <f>[1]!s_ipo_collection_total(A1882,100000000)</f>
        <v>1.5477000000000001</v>
      </c>
      <c r="V1882" s="18">
        <f>[1]!s_val_pe_ttm(A1882,"")</f>
        <v>16.135625839233398</v>
      </c>
    </row>
    <row r="1883" spans="1:22" x14ac:dyDescent="0.3">
      <c r="A1883" s="12" t="s">
        <v>4296</v>
      </c>
      <c r="B1883" s="12" t="s">
        <v>4297</v>
      </c>
      <c r="C1883" s="16" t="str">
        <f>[1]!s_info_mkt(A1883)</f>
        <v>主板</v>
      </c>
      <c r="D1883" s="16" t="str">
        <f>[1]!s_ipo_listeddate(A1883)</f>
        <v>2012-01-06</v>
      </c>
      <c r="E1883" s="16" t="str">
        <f>[1]!s_info_industry_csrc2023(A1883,"",3)</f>
        <v>软件和信息技术服务业</v>
      </c>
      <c r="F1883" s="16">
        <f>[1]!s_is(A1883,83,"FY","YTD","20251231",1,"",100000000)</f>
        <v>66.784374062299989</v>
      </c>
      <c r="G1883" s="16">
        <f>[1]!s_is(A1883,83,"FY","YTD","20241231",1,"",100000000)</f>
        <v>68.985227736300004</v>
      </c>
      <c r="H1883" s="16">
        <f>[1]!s_is(A1883,61,"FY","YTD","20251231",1,"",100000000)</f>
        <v>1.0414005244</v>
      </c>
      <c r="I1883" s="16">
        <f>[1]!s_is(A1883,61,"FY","YTD","20241231",1,"",100000000)</f>
        <v>1.2427541215</v>
      </c>
      <c r="J1883" s="16">
        <f>[1]!s_fa_roe(A1883,"20251231")</f>
        <v>2.5087000000000002</v>
      </c>
      <c r="K1883" s="16">
        <f>[1]!s_stmnote_rdexp(A1883,"20251231",1,10000)</f>
        <v>29653.133845</v>
      </c>
      <c r="L1883" s="16">
        <f>[1]!s_margin_tradingbalance(A1883,"",10000)</f>
        <v>40678.211300000003</v>
      </c>
      <c r="M1883" s="16">
        <f>[1]!s_margin_seclendingbalance(A1883,"",10000)</f>
        <v>98.736000000000004</v>
      </c>
      <c r="N1883" s="17">
        <f>[1]!s_val_ev(A1883,"",100000000)</f>
        <v>52.164525722400001</v>
      </c>
      <c r="O1883" s="17">
        <f>[1]!share_freesharesmv(A1883,"",100000000)</f>
        <v>47.307398821199996</v>
      </c>
      <c r="P1883" s="17">
        <f ca="1">[1]!s_dq_amount_btin(A1883,TODAY()-1,100000000)</f>
        <v>0.85035119000000003</v>
      </c>
      <c r="Q1883" s="17">
        <f ca="1">[1]!s_dq_turn(A1883,TODAY()-1)</f>
        <v>1.789893415616296</v>
      </c>
      <c r="R1883" s="2">
        <f>[1]!s_pq_amount(A1883,"20260101","",100000000)</f>
        <v>226.31962250999999</v>
      </c>
      <c r="S1883" s="2">
        <f>[1]!s_pq_avgamount(A1883,"20260101","",100000000)</f>
        <v>2.0763268120183485</v>
      </c>
      <c r="T1883" s="17">
        <f>[1]!s_ipo_dilutedpe(A1883)</f>
        <v>39.86</v>
      </c>
      <c r="U1883" s="12">
        <f>[1]!s_ipo_collection_total(A1883,100000000)</f>
        <v>5.5</v>
      </c>
      <c r="V1883" s="18">
        <f>[1]!s_val_pe_ttm(A1883,"")</f>
        <v>118.36681365966797</v>
      </c>
    </row>
    <row r="1884" spans="1:22" x14ac:dyDescent="0.3">
      <c r="A1884" s="12" t="s">
        <v>4298</v>
      </c>
      <c r="B1884" s="12" t="s">
        <v>4299</v>
      </c>
      <c r="C1884" s="16" t="str">
        <f>[1]!s_info_mkt(A1884)</f>
        <v>主板</v>
      </c>
      <c r="D1884" s="16" t="str">
        <f>[1]!s_ipo_listeddate(A1884)</f>
        <v>2021-06-07</v>
      </c>
      <c r="E1884" s="16" t="str">
        <f>[1]!s_info_industry_csrc2023(A1884,"",3)</f>
        <v>汽车制造业</v>
      </c>
      <c r="F1884" s="16">
        <f>[1]!s_is(A1884,83,"FY","YTD","20251231",1,"",100000000)</f>
        <v>29.616898410300003</v>
      </c>
      <c r="G1884" s="16">
        <f>[1]!s_is(A1884,83,"FY","YTD","20241231",1,"",100000000)</f>
        <v>25.307302500199999</v>
      </c>
      <c r="H1884" s="16">
        <f>[1]!s_is(A1884,61,"FY","YTD","20251231",1,"",100000000)</f>
        <v>4.6519074941000005</v>
      </c>
      <c r="I1884" s="16">
        <f>[1]!s_is(A1884,61,"FY","YTD","20241231",1,"",100000000)</f>
        <v>3.7786481924999999</v>
      </c>
      <c r="J1884" s="16">
        <f>[1]!s_fa_roe(A1884,"20251231")</f>
        <v>17.849699999999999</v>
      </c>
      <c r="K1884" s="16">
        <f>[1]!s_stmnote_rdexp(A1884,"20251231",1,10000)</f>
        <v>7401.4111260000009</v>
      </c>
      <c r="L1884" s="16">
        <f>[1]!s_margin_tradingbalance(A1884,"",10000)</f>
        <v>0</v>
      </c>
      <c r="M1884" s="16">
        <f>[1]!s_margin_seclendingbalance(A1884,"",10000)</f>
        <v>0</v>
      </c>
      <c r="N1884" s="17">
        <f>[1]!s_val_ev(A1884,"",100000000)</f>
        <v>90.255174943400007</v>
      </c>
      <c r="O1884" s="17">
        <f>[1]!share_freesharesmv(A1884,"",100000000)</f>
        <v>33.413884143400004</v>
      </c>
      <c r="P1884" s="17">
        <f ca="1">[1]!s_dq_amount_btin(A1884,TODAY()-1,100000000)</f>
        <v>0.67768134999999996</v>
      </c>
      <c r="Q1884" s="17">
        <f ca="1">[1]!s_dq_turn(A1884,TODAY()-1)</f>
        <v>0.75869810677015515</v>
      </c>
      <c r="R1884" s="2">
        <f>[1]!s_pq_amount(A1884,"20260101","",100000000)</f>
        <v>175.88411703</v>
      </c>
      <c r="S1884" s="2">
        <f>[1]!s_pq_avgamount(A1884,"20260101","",100000000)</f>
        <v>1.6136157525688073</v>
      </c>
      <c r="T1884" s="17">
        <f>[1]!s_ipo_dilutedpe(A1884)</f>
        <v>22.98</v>
      </c>
      <c r="U1884" s="12">
        <f>[1]!s_ipo_collection_total(A1884,100000000)</f>
        <v>5.61</v>
      </c>
      <c r="V1884" s="18">
        <f>[1]!s_val_pe_ttm(A1884,"")</f>
        <v>19.144485473632813</v>
      </c>
    </row>
    <row r="1885" spans="1:22" x14ac:dyDescent="0.3">
      <c r="A1885" s="12" t="s">
        <v>4300</v>
      </c>
      <c r="B1885" s="12" t="s">
        <v>4301</v>
      </c>
      <c r="C1885" s="16" t="str">
        <f>[1]!s_info_mkt(A1885)</f>
        <v>创业板</v>
      </c>
      <c r="D1885" s="16" t="str">
        <f>[1]!s_ipo_listeddate(A1885)</f>
        <v>2010-07-08</v>
      </c>
      <c r="E1885" s="16" t="str">
        <f>[1]!s_info_industry_csrc2023(A1885,"",3)</f>
        <v>专用设备制造业</v>
      </c>
      <c r="F1885" s="16">
        <f>[1]!s_is(A1885,83,"FY","YTD","20251231",1,"",100000000)</f>
        <v>11.4847813271</v>
      </c>
      <c r="G1885" s="16">
        <f>[1]!s_is(A1885,83,"FY","YTD","20241231",1,"",100000000)</f>
        <v>12.156089788399999</v>
      </c>
      <c r="H1885" s="16">
        <f>[1]!s_is(A1885,61,"FY","YTD","20251231",1,"",100000000)</f>
        <v>0.64017706990000001</v>
      </c>
      <c r="I1885" s="16">
        <f>[1]!s_is(A1885,61,"FY","YTD","20241231",1,"",100000000)</f>
        <v>1.6929039158000001</v>
      </c>
      <c r="J1885" s="16">
        <f>[1]!s_fa_roe(A1885,"20251231")</f>
        <v>3.9209000000000001</v>
      </c>
      <c r="K1885" s="16">
        <f>[1]!s_stmnote_rdexp(A1885,"20251231",1,10000)</f>
        <v>3847.6625250000002</v>
      </c>
      <c r="L1885" s="16">
        <f>[1]!s_margin_tradingbalance(A1885,"",10000)</f>
        <v>0</v>
      </c>
      <c r="M1885" s="16">
        <f>[1]!s_margin_seclendingbalance(A1885,"",10000)</f>
        <v>0</v>
      </c>
      <c r="N1885" s="17">
        <f>[1]!s_val_ev(A1885,"",100000000)</f>
        <v>35.062178688000003</v>
      </c>
      <c r="O1885" s="17">
        <f>[1]!share_freesharesmv(A1885,"",100000000)</f>
        <v>20.558967424000002</v>
      </c>
      <c r="P1885" s="17">
        <f ca="1">[1]!s_dq_amount_btin(A1885,TODAY()-1,100000000)</f>
        <v>0.42220068999999999</v>
      </c>
      <c r="Q1885" s="17">
        <f ca="1">[1]!s_dq_turn(A1885,TODAY()-1)</f>
        <v>1.5793277409971043</v>
      </c>
      <c r="R1885" s="2">
        <f>[1]!s_pq_amount(A1885,"20260101","",100000000)</f>
        <v>151.47901042999999</v>
      </c>
      <c r="S1885" s="2">
        <f>[1]!s_pq_avgamount(A1885,"20260101","",100000000)</f>
        <v>1.3897156920183487</v>
      </c>
      <c r="T1885" s="17">
        <f>[1]!s_ipo_dilutedpe(A1885)</f>
        <v>48.48</v>
      </c>
      <c r="U1885" s="12">
        <f>[1]!s_ipo_collection_total(A1885,100000000)</f>
        <v>3.68</v>
      </c>
      <c r="V1885" s="18">
        <f>[1]!s_val_pe_ttm(A1885,"")</f>
        <v>84.909767150878906</v>
      </c>
    </row>
    <row r="1886" spans="1:22" x14ac:dyDescent="0.3">
      <c r="A1886" s="12" t="s">
        <v>4302</v>
      </c>
      <c r="B1886" s="12" t="s">
        <v>4303</v>
      </c>
      <c r="C1886" s="16" t="str">
        <f>[1]!s_info_mkt(A1886)</f>
        <v>主板</v>
      </c>
      <c r="D1886" s="16" t="str">
        <f>[1]!s_ipo_listeddate(A1886)</f>
        <v>1997-09-25</v>
      </c>
      <c r="E1886" s="16" t="str">
        <f>[1]!s_info_industry_csrc2023(A1886,"",3)</f>
        <v>房地产业</v>
      </c>
      <c r="F1886" s="16">
        <f>[1]!s_is(A1886,83,"FY","YTD","20251231",1,"",100000000)</f>
        <v>7.3585534398999997</v>
      </c>
      <c r="G1886" s="16">
        <f>[1]!s_is(A1886,83,"FY","YTD","20241231",1,"",100000000)</f>
        <v>12.0951397163</v>
      </c>
      <c r="H1886" s="16">
        <f>[1]!s_is(A1886,61,"FY","YTD","20251231",1,"",100000000)</f>
        <v>-1.3378365928</v>
      </c>
      <c r="I1886" s="16">
        <f>[1]!s_is(A1886,61,"FY","YTD","20241231",1,"",100000000)</f>
        <v>0.19277902730000002</v>
      </c>
      <c r="J1886" s="16">
        <f>[1]!s_fa_roe(A1886,"20251231")</f>
        <v>-3.0243000000000002</v>
      </c>
      <c r="K1886" s="16">
        <f>[1]!s_stmnote_rdexp(A1886,"20251231",1,10000)</f>
        <v>0</v>
      </c>
      <c r="L1886" s="16">
        <f>[1]!s_margin_tradingbalance(A1886,"",10000)</f>
        <v>28517.0612</v>
      </c>
      <c r="M1886" s="16">
        <f>[1]!s_margin_seclendingbalance(A1886,"",10000)</f>
        <v>0.48620000000000002</v>
      </c>
      <c r="N1886" s="17">
        <f>[1]!s_val_ev(A1886,"",100000000)</f>
        <v>52.304990507999989</v>
      </c>
      <c r="O1886" s="17">
        <f>[1]!share_freesharesmv(A1886,"",100000000)</f>
        <v>27.695262378899997</v>
      </c>
      <c r="P1886" s="17">
        <f ca="1">[1]!s_dq_amount_btin(A1886,TODAY()-1,100000000)</f>
        <v>0.98394625999999996</v>
      </c>
      <c r="Q1886" s="17">
        <f ca="1">[1]!s_dq_turn(A1886,TODAY()-1)</f>
        <v>1.9176063988843728</v>
      </c>
      <c r="R1886" s="2">
        <f>[1]!s_pq_amount(A1886,"20260101","",100000000)</f>
        <v>220.24275954999999</v>
      </c>
      <c r="S1886" s="2">
        <f>[1]!s_pq_avgamount(A1886,"20260101","",100000000)</f>
        <v>2.0205757756880733</v>
      </c>
      <c r="T1886" s="17">
        <f>[1]!s_ipo_dilutedpe(A1886)</f>
        <v>0</v>
      </c>
      <c r="U1886" s="12">
        <f>[1]!s_ipo_collection_total(A1886,100000000)</f>
        <v>0.754</v>
      </c>
      <c r="V1886" s="18">
        <f>[1]!s_val_pe_ttm(A1886,"")</f>
        <v>-33.867111206054688</v>
      </c>
    </row>
    <row r="1887" spans="1:22" x14ac:dyDescent="0.3">
      <c r="A1887" s="12" t="s">
        <v>4304</v>
      </c>
      <c r="B1887" s="12" t="s">
        <v>4305</v>
      </c>
      <c r="C1887" s="16" t="str">
        <f>[1]!s_info_mkt(A1887)</f>
        <v>主板</v>
      </c>
      <c r="D1887" s="16" t="str">
        <f>[1]!s_ipo_listeddate(A1887)</f>
        <v>2010-11-25</v>
      </c>
      <c r="E1887" s="16" t="str">
        <f>[1]!s_info_industry_csrc2023(A1887,"",3)</f>
        <v>汽车制造业</v>
      </c>
      <c r="F1887" s="16">
        <f>[1]!s_is(A1887,83,"FY","YTD","20251231",1,"",100000000)</f>
        <v>99.991226744000002</v>
      </c>
      <c r="G1887" s="16">
        <f>[1]!s_is(A1887,83,"FY","YTD","20241231",1,"",100000000)</f>
        <v>70.351948258100009</v>
      </c>
      <c r="H1887" s="16">
        <f>[1]!s_is(A1887,61,"FY","YTD","20251231",1,"",100000000)</f>
        <v>0.8440821423</v>
      </c>
      <c r="I1887" s="16">
        <f>[1]!s_is(A1887,61,"FY","YTD","20241231",1,"",100000000)</f>
        <v>0.40017239659999998</v>
      </c>
      <c r="J1887" s="16">
        <f>[1]!s_fa_roe(A1887,"20251231")</f>
        <v>0.81159999999999999</v>
      </c>
      <c r="K1887" s="16">
        <f>[1]!s_stmnote_rdexp(A1887,"20251231",1,10000)</f>
        <v>98539.132652999993</v>
      </c>
      <c r="L1887" s="16">
        <f>[1]!s_margin_tradingbalance(A1887,"",10000)</f>
        <v>119691.7371</v>
      </c>
      <c r="M1887" s="16">
        <f>[1]!s_margin_seclendingbalance(A1887,"",10000)</f>
        <v>141.267</v>
      </c>
      <c r="N1887" s="17">
        <f>[1]!s_val_ev(A1887,"",100000000)</f>
        <v>420.46230660300006</v>
      </c>
      <c r="O1887" s="17">
        <f>[1]!share_freesharesmv(A1887,"",100000000)</f>
        <v>174.751211877</v>
      </c>
      <c r="P1887" s="17">
        <f ca="1">[1]!s_dq_amount_btin(A1887,TODAY()-1,100000000)</f>
        <v>3.15927566</v>
      </c>
      <c r="Q1887" s="17">
        <f ca="1">[1]!s_dq_turn(A1887,TODAY()-1)</f>
        <v>0.74924658751266116</v>
      </c>
      <c r="R1887" s="2">
        <f>[1]!s_pq_amount(A1887,"20260101","",100000000)</f>
        <v>524.79387250000002</v>
      </c>
      <c r="S1887" s="2">
        <f>[1]!s_pq_avgamount(A1887,"20260101","",100000000)</f>
        <v>4.8146226834862391</v>
      </c>
      <c r="T1887" s="17">
        <f>[1]!s_ipo_dilutedpe(A1887)</f>
        <v>45.31</v>
      </c>
      <c r="U1887" s="12">
        <f>[1]!s_ipo_collection_total(A1887,100000000)</f>
        <v>29</v>
      </c>
      <c r="V1887" s="18">
        <f>[1]!s_val_pe_ttm(A1887,"")</f>
        <v>372.96939086914063</v>
      </c>
    </row>
    <row r="1888" spans="1:22" x14ac:dyDescent="0.3">
      <c r="A1888" s="12" t="s">
        <v>4306</v>
      </c>
      <c r="B1888" s="12" t="s">
        <v>4307</v>
      </c>
      <c r="C1888" s="16" t="str">
        <f>[1]!s_info_mkt(A1888)</f>
        <v>主板</v>
      </c>
      <c r="D1888" s="16" t="str">
        <f>[1]!s_ipo_listeddate(A1888)</f>
        <v>2002-07-30</v>
      </c>
      <c r="E1888" s="16" t="str">
        <f>[1]!s_info_industry_csrc2023(A1888,"",3)</f>
        <v>有色金属冶炼和压延加工业</v>
      </c>
      <c r="F1888" s="16">
        <f>[1]!s_is(A1888,83,"FY","YTD","20251231",1,"",100000000)</f>
        <v>495.53593201180001</v>
      </c>
      <c r="G1888" s="16">
        <f>[1]!s_is(A1888,83,"FY","YTD","20241231",1,"",100000000)</f>
        <v>393.44538440860003</v>
      </c>
      <c r="H1888" s="16">
        <f>[1]!s_is(A1888,61,"FY","YTD","20251231",1,"",100000000)</f>
        <v>8.6009219215999995</v>
      </c>
      <c r="I1888" s="16">
        <f>[1]!s_is(A1888,61,"FY","YTD","20241231",1,"",100000000)</f>
        <v>8.0718380935000003</v>
      </c>
      <c r="J1888" s="16">
        <f>[1]!s_fa_roe(A1888,"20251231")</f>
        <v>14.2751</v>
      </c>
      <c r="K1888" s="16">
        <f>[1]!s_stmnote_rdexp(A1888,"20251231",1,10000)</f>
        <v>122788.95095</v>
      </c>
      <c r="L1888" s="16">
        <f>[1]!s_margin_tradingbalance(A1888,"",10000)</f>
        <v>103515.9096</v>
      </c>
      <c r="M1888" s="16">
        <f>[1]!s_margin_seclendingbalance(A1888,"",10000)</f>
        <v>381.49540000000002</v>
      </c>
      <c r="N1888" s="17">
        <f>[1]!s_val_ev(A1888,"",100000000)</f>
        <v>162.76675915080003</v>
      </c>
      <c r="O1888" s="17">
        <f>[1]!share_freesharesmv(A1888,"",100000000)</f>
        <v>110.63458158339998</v>
      </c>
      <c r="P1888" s="17">
        <f ca="1">[1]!s_dq_amount_btin(A1888,TODAY()-1,100000000)</f>
        <v>8.8405770700000001</v>
      </c>
      <c r="Q1888" s="17">
        <f ca="1">[1]!s_dq_turn(A1888,TODAY()-1)</f>
        <v>5.3981938008973458</v>
      </c>
      <c r="R1888" s="2">
        <f>[1]!s_pq_amount(A1888,"20260101","",100000000)</f>
        <v>1433.07200908</v>
      </c>
      <c r="S1888" s="2">
        <f>[1]!s_pq_avgamount(A1888,"20260101","",100000000)</f>
        <v>13.147449624587157</v>
      </c>
      <c r="T1888" s="17">
        <f>[1]!s_ipo_dilutedpe(A1888)</f>
        <v>19.84</v>
      </c>
      <c r="U1888" s="12">
        <f>[1]!s_ipo_collection_total(A1888,100000000)</f>
        <v>3.3029999999999999</v>
      </c>
      <c r="V1888" s="18">
        <f>[1]!s_val_pe_ttm(A1888,"")</f>
        <v>17.962041854858398</v>
      </c>
    </row>
    <row r="1889" spans="1:22" x14ac:dyDescent="0.3">
      <c r="A1889" s="12" t="s">
        <v>4308</v>
      </c>
      <c r="B1889" s="12" t="s">
        <v>4309</v>
      </c>
      <c r="C1889" s="16" t="str">
        <f>[1]!s_info_mkt(A1889)</f>
        <v>主板</v>
      </c>
      <c r="D1889" s="16" t="str">
        <f>[1]!s_ipo_listeddate(A1889)</f>
        <v>2021-12-24</v>
      </c>
      <c r="E1889" s="16" t="str">
        <f>[1]!s_info_industry_csrc2023(A1889,"",3)</f>
        <v>新闻和出版业</v>
      </c>
      <c r="F1889" s="16">
        <f>[1]!s_is(A1889,83,"FY","YTD","20251231",1,"",100000000)</f>
        <v>15.140964697100001</v>
      </c>
      <c r="G1889" s="16">
        <f>[1]!s_is(A1889,83,"FY","YTD","20241231",1,"",100000000)</f>
        <v>18.108569680199999</v>
      </c>
      <c r="H1889" s="16">
        <f>[1]!s_is(A1889,61,"FY","YTD","20251231",1,"",100000000)</f>
        <v>1.7479775032</v>
      </c>
      <c r="I1889" s="16">
        <f>[1]!s_is(A1889,61,"FY","YTD","20241231",1,"",100000000)</f>
        <v>3.3808166537999997</v>
      </c>
      <c r="J1889" s="16">
        <f>[1]!s_fa_roe(A1889,"20251231")</f>
        <v>6.3327999999999998</v>
      </c>
      <c r="K1889" s="16">
        <f>[1]!s_stmnote_rdexp(A1889,"20251231",1,10000)</f>
        <v>0</v>
      </c>
      <c r="L1889" s="16">
        <f>[1]!s_margin_tradingbalance(A1889,"",10000)</f>
        <v>0</v>
      </c>
      <c r="M1889" s="16">
        <f>[1]!s_margin_seclendingbalance(A1889,"",10000)</f>
        <v>0</v>
      </c>
      <c r="N1889" s="17">
        <f>[1]!s_val_ev(A1889,"",100000000)</f>
        <v>32.630172899999998</v>
      </c>
      <c r="O1889" s="17">
        <f>[1]!share_freesharesmv(A1889,"",100000000)</f>
        <v>9.2306184099999999</v>
      </c>
      <c r="P1889" s="17">
        <f ca="1">[1]!s_dq_amount_btin(A1889,TODAY()-1,100000000)</f>
        <v>0.10644059</v>
      </c>
      <c r="Q1889" s="17">
        <f ca="1">[1]!s_dq_turn(A1889,TODAY()-1)</f>
        <v>0.32655329356222934</v>
      </c>
      <c r="R1889" s="2">
        <f>[1]!s_pq_amount(A1889,"20260101","",100000000)</f>
        <v>54.806253779999999</v>
      </c>
      <c r="S1889" s="2">
        <f>[1]!s_pq_avgamount(A1889,"20260101","",100000000)</f>
        <v>0.50280966770642199</v>
      </c>
      <c r="T1889" s="17">
        <f>[1]!s_ipo_dilutedpe(A1889)</f>
        <v>22.99</v>
      </c>
      <c r="U1889" s="12">
        <f>[1]!s_ipo_collection_total(A1889,100000000)</f>
        <v>9.8544815000000003</v>
      </c>
      <c r="V1889" s="18">
        <f>[1]!s_val_pe_ttm(A1889,"")</f>
        <v>39.580715179443359</v>
      </c>
    </row>
    <row r="1890" spans="1:22" x14ac:dyDescent="0.3">
      <c r="A1890" s="12" t="s">
        <v>4310</v>
      </c>
      <c r="B1890" s="12" t="s">
        <v>4311</v>
      </c>
      <c r="C1890" s="16" t="str">
        <f>[1]!s_info_mkt(A1890)</f>
        <v>主板</v>
      </c>
      <c r="D1890" s="16" t="str">
        <f>[1]!s_ipo_listeddate(A1890)</f>
        <v>2021-05-28</v>
      </c>
      <c r="E1890" s="16" t="str">
        <f>[1]!s_info_industry_csrc2023(A1890,"",3)</f>
        <v>纺织业</v>
      </c>
      <c r="F1890" s="16">
        <f>[1]!s_is(A1890,83,"FY","YTD","20251231",1,"",100000000)</f>
        <v>34.091398185400003</v>
      </c>
      <c r="G1890" s="16">
        <f>[1]!s_is(A1890,83,"FY","YTD","20241231",1,"",100000000)</f>
        <v>30.474837249499998</v>
      </c>
      <c r="H1890" s="16">
        <f>[1]!s_is(A1890,61,"FY","YTD","20251231",1,"",100000000)</f>
        <v>0.76723898359999998</v>
      </c>
      <c r="I1890" s="16">
        <f>[1]!s_is(A1890,61,"FY","YTD","20241231",1,"",100000000)</f>
        <v>1.2609892318</v>
      </c>
      <c r="J1890" s="16">
        <f>[1]!s_fa_roe(A1890,"20251231")</f>
        <v>4.0195999999999996</v>
      </c>
      <c r="K1890" s="16">
        <f>[1]!s_stmnote_rdexp(A1890,"20251231",1,10000)</f>
        <v>11914.122461000001</v>
      </c>
      <c r="L1890" s="16">
        <f>[1]!s_margin_tradingbalance(A1890,"",10000)</f>
        <v>0</v>
      </c>
      <c r="M1890" s="16">
        <f>[1]!s_margin_seclendingbalance(A1890,"",10000)</f>
        <v>0</v>
      </c>
      <c r="N1890" s="17">
        <f>[1]!s_val_ev(A1890,"",100000000)</f>
        <v>32.042599295499997</v>
      </c>
      <c r="O1890" s="17">
        <f>[1]!share_freesharesmv(A1890,"",100000000)</f>
        <v>14.410486961499998</v>
      </c>
      <c r="P1890" s="17">
        <f ca="1">[1]!s_dq_amount_btin(A1890,TODAY()-1,100000000)</f>
        <v>0.66554117999999995</v>
      </c>
      <c r="Q1890" s="17">
        <f ca="1">[1]!s_dq_turn(A1890,TODAY()-1)</f>
        <v>2.0866851104488919</v>
      </c>
      <c r="R1890" s="2">
        <f>[1]!s_pq_amount(A1890,"20260101","",100000000)</f>
        <v>128.71056433000001</v>
      </c>
      <c r="S1890" s="2">
        <f>[1]!s_pq_avgamount(A1890,"20260101","",100000000)</f>
        <v>1.1808308654128439</v>
      </c>
      <c r="T1890" s="17">
        <f>[1]!s_ipo_dilutedpe(A1890)</f>
        <v>22.99</v>
      </c>
      <c r="U1890" s="12">
        <f>[1]!s_ipo_collection_total(A1890,100000000)</f>
        <v>6.2244000000000002</v>
      </c>
      <c r="V1890" s="18">
        <f>[1]!s_val_pe_ttm(A1890,"")</f>
        <v>22.070032119750977</v>
      </c>
    </row>
    <row r="1891" spans="1:22" x14ac:dyDescent="0.3">
      <c r="A1891" s="12" t="s">
        <v>4312</v>
      </c>
      <c r="B1891" s="12" t="s">
        <v>4313</v>
      </c>
      <c r="C1891" s="16" t="str">
        <f>[1]!s_info_mkt(A1891)</f>
        <v>科创板</v>
      </c>
      <c r="D1891" s="16" t="str">
        <f>[1]!s_ipo_listeddate(A1891)</f>
        <v>2023-03-09</v>
      </c>
      <c r="E1891" s="16" t="str">
        <f>[1]!s_info_industry_csrc2023(A1891,"",3)</f>
        <v>仪器仪表制造业</v>
      </c>
      <c r="F1891" s="16">
        <f>[1]!s_is(A1891,83,"FY","YTD","20251231",1,"",100000000)</f>
        <v>6.9100507171000007</v>
      </c>
      <c r="G1891" s="16">
        <f>[1]!s_is(A1891,83,"FY","YTD","20241231",1,"",100000000)</f>
        <v>5.0282858276999995</v>
      </c>
      <c r="H1891" s="16">
        <f>[1]!s_is(A1891,61,"FY","YTD","20251231",1,"",100000000)</f>
        <v>0.46330280909999999</v>
      </c>
      <c r="I1891" s="16">
        <f>[1]!s_is(A1891,61,"FY","YTD","20241231",1,"",100000000)</f>
        <v>0.35520981369999999</v>
      </c>
      <c r="J1891" s="16">
        <f>[1]!s_fa_roe(A1891,"20251231")</f>
        <v>3.7984</v>
      </c>
      <c r="K1891" s="16">
        <f>[1]!s_stmnote_rdexp(A1891,"20251231",1,10000)</f>
        <v>8206.5423870000013</v>
      </c>
      <c r="L1891" s="16">
        <f>[1]!s_margin_tradingbalance(A1891,"",10000)</f>
        <v>79205.717000000004</v>
      </c>
      <c r="M1891" s="16">
        <f>[1]!s_margin_seclendingbalance(A1891,"",10000)</f>
        <v>483.12090000000001</v>
      </c>
      <c r="N1891" s="17">
        <f>[1]!s_val_ev(A1891,"",100000000)</f>
        <v>274.61576977100003</v>
      </c>
      <c r="O1891" s="17">
        <f>[1]!share_freesharesmv(A1891,"",100000000)</f>
        <v>100.819153771</v>
      </c>
      <c r="P1891" s="17">
        <f ca="1">[1]!s_dq_amount_btin(A1891,TODAY()-1,100000000)</f>
        <v>10.84515656</v>
      </c>
      <c r="Q1891" s="17">
        <f ca="1">[1]!s_dq_turn(A1891,TODAY()-1)</f>
        <v>3.9750554970324088</v>
      </c>
      <c r="R1891" s="2">
        <f>[1]!s_pq_amount(A1891,"20260101","",100000000)</f>
        <v>744.41339253000001</v>
      </c>
      <c r="S1891" s="2">
        <f>[1]!s_pq_avgamount(A1891,"20260101","",100000000)</f>
        <v>6.8294806654128442</v>
      </c>
      <c r="T1891" s="17">
        <f>[1]!s_ipo_dilutedpe(A1891)</f>
        <v>84.8</v>
      </c>
      <c r="U1891" s="12">
        <f>[1]!s_ipo_collection_total(A1891,100000000)</f>
        <v>9.2030399999999997</v>
      </c>
      <c r="V1891" s="18">
        <f>[1]!s_val_pe_ttm(A1891,"")</f>
        <v>1477.9100341796875</v>
      </c>
    </row>
    <row r="1892" spans="1:22" x14ac:dyDescent="0.3">
      <c r="A1892" s="12" t="s">
        <v>4314</v>
      </c>
      <c r="B1892" s="12" t="s">
        <v>4315</v>
      </c>
      <c r="C1892" s="16" t="str">
        <f>[1]!s_info_mkt(A1892)</f>
        <v>创业板</v>
      </c>
      <c r="D1892" s="16" t="str">
        <f>[1]!s_ipo_listeddate(A1892)</f>
        <v>2011-01-13</v>
      </c>
      <c r="E1892" s="16" t="str">
        <f>[1]!s_info_industry_csrc2023(A1892,"",3)</f>
        <v>开采专业及辅助性活动</v>
      </c>
      <c r="F1892" s="16">
        <f>[1]!s_is(A1892,83,"FY","YTD","20251231",1,"",100000000)</f>
        <v>11.4636188305</v>
      </c>
      <c r="G1892" s="16">
        <f>[1]!s_is(A1892,83,"FY","YTD","20241231",1,"",100000000)</f>
        <v>11.9617214842</v>
      </c>
      <c r="H1892" s="16">
        <f>[1]!s_is(A1892,61,"FY","YTD","20251231",1,"",100000000)</f>
        <v>0.36619486009999996</v>
      </c>
      <c r="I1892" s="16">
        <f>[1]!s_is(A1892,61,"FY","YTD","20241231",1,"",100000000)</f>
        <v>0.55646769360000004</v>
      </c>
      <c r="J1892" s="16">
        <f>[1]!s_fa_roe(A1892,"20251231")</f>
        <v>2.6263000000000001</v>
      </c>
      <c r="K1892" s="16">
        <f>[1]!s_stmnote_rdexp(A1892,"20251231",1,10000)</f>
        <v>2000.1338000000001</v>
      </c>
      <c r="L1892" s="16">
        <f>[1]!s_margin_tradingbalance(A1892,"",10000)</f>
        <v>0</v>
      </c>
      <c r="M1892" s="16">
        <f>[1]!s_margin_seclendingbalance(A1892,"",10000)</f>
        <v>0</v>
      </c>
      <c r="N1892" s="17">
        <f>[1]!s_val_ev(A1892,"",100000000)</f>
        <v>52.725893158399998</v>
      </c>
      <c r="O1892" s="17">
        <f>[1]!share_freesharesmv(A1892,"",100000000)</f>
        <v>46.767987123200008</v>
      </c>
      <c r="P1892" s="17">
        <f ca="1">[1]!s_dq_amount_btin(A1892,TODAY()-1,100000000)</f>
        <v>4.2512235799999996</v>
      </c>
      <c r="Q1892" s="17">
        <f ca="1">[1]!s_dq_turn(A1892,TODAY()-1)</f>
        <v>8.1711744360115368</v>
      </c>
      <c r="R1892" s="2">
        <f>[1]!s_pq_amount(A1892,"20260101","",100000000)</f>
        <v>2067.73809936</v>
      </c>
      <c r="S1892" s="2">
        <f>[1]!s_pq_avgamount(A1892,"20260101","",100000000)</f>
        <v>18.970074306055047</v>
      </c>
      <c r="T1892" s="17">
        <f>[1]!s_ipo_dilutedpe(A1892)</f>
        <v>73</v>
      </c>
      <c r="U1892" s="12">
        <f>[1]!s_ipo_collection_total(A1892,100000000)</f>
        <v>8.6869999999999994</v>
      </c>
      <c r="V1892" s="18">
        <f>[1]!s_val_pe_ttm(A1892,"")</f>
        <v>229.88444519042969</v>
      </c>
    </row>
    <row r="1893" spans="1:22" x14ac:dyDescent="0.3">
      <c r="A1893" s="12" t="s">
        <v>4316</v>
      </c>
      <c r="B1893" s="12" t="s">
        <v>4317</v>
      </c>
      <c r="C1893" s="16" t="str">
        <f>[1]!s_info_mkt(A1893)</f>
        <v>主板</v>
      </c>
      <c r="D1893" s="16" t="str">
        <f>[1]!s_ipo_listeddate(A1893)</f>
        <v>2010-01-15</v>
      </c>
      <c r="E1893" s="16" t="str">
        <f>[1]!s_info_industry_csrc2023(A1893,"",3)</f>
        <v>专用设备制造业</v>
      </c>
      <c r="F1893" s="16">
        <f>[1]!s_is(A1893,83,"FY","YTD","20251231",1,"",100000000)</f>
        <v>6.9133731847000002</v>
      </c>
      <c r="G1893" s="16">
        <f>[1]!s_is(A1893,83,"FY","YTD","20241231",1,"",100000000)</f>
        <v>7.5938815149999996</v>
      </c>
      <c r="H1893" s="16">
        <f>[1]!s_is(A1893,61,"FY","YTD","20251231",1,"",100000000)</f>
        <v>0.49128683960000002</v>
      </c>
      <c r="I1893" s="16">
        <f>[1]!s_is(A1893,61,"FY","YTD","20241231",1,"",100000000)</f>
        <v>0.39788755159999994</v>
      </c>
      <c r="J1893" s="16">
        <f>[1]!s_fa_roe(A1893,"20251231")</f>
        <v>3.7978000000000001</v>
      </c>
      <c r="K1893" s="16">
        <f>[1]!s_stmnote_rdexp(A1893,"20251231",1,10000)</f>
        <v>6522.4371819999997</v>
      </c>
      <c r="L1893" s="16">
        <f>[1]!s_margin_tradingbalance(A1893,"",10000)</f>
        <v>0</v>
      </c>
      <c r="M1893" s="16">
        <f>[1]!s_margin_seclendingbalance(A1893,"",10000)</f>
        <v>0</v>
      </c>
      <c r="N1893" s="17">
        <f>[1]!s_val_ev(A1893,"",100000000)</f>
        <v>28.430140725000001</v>
      </c>
      <c r="O1893" s="17">
        <f>[1]!share_freesharesmv(A1893,"",100000000)</f>
        <v>17.8389158556</v>
      </c>
      <c r="P1893" s="17">
        <f ca="1">[1]!s_dq_amount_btin(A1893,TODAY()-1,100000000)</f>
        <v>0.36208895000000002</v>
      </c>
      <c r="Q1893" s="17">
        <f ca="1">[1]!s_dq_turn(A1893,TODAY()-1)</f>
        <v>1.2807371455721441</v>
      </c>
      <c r="R1893" s="2">
        <f>[1]!s_pq_amount(A1893,"20260101","",100000000)</f>
        <v>80.776296540000004</v>
      </c>
      <c r="S1893" s="2">
        <f>[1]!s_pq_avgamount(A1893,"20260101","",100000000)</f>
        <v>0.74106694073394497</v>
      </c>
      <c r="T1893" s="17">
        <f>[1]!s_ipo_dilutedpe(A1893)</f>
        <v>51.67</v>
      </c>
      <c r="U1893" s="12">
        <f>[1]!s_ipo_collection_total(A1893,100000000)</f>
        <v>9.3000000000000007</v>
      </c>
      <c r="V1893" s="18">
        <f>[1]!s_val_pe_ttm(A1893,"")</f>
        <v>56.599494934082031</v>
      </c>
    </row>
    <row r="1894" spans="1:22" x14ac:dyDescent="0.3">
      <c r="A1894" s="12" t="s">
        <v>4318</v>
      </c>
      <c r="B1894" s="12" t="s">
        <v>4319</v>
      </c>
      <c r="C1894" s="16" t="str">
        <f>[1]!s_info_mkt(A1894)</f>
        <v>主板</v>
      </c>
      <c r="D1894" s="16" t="str">
        <f>[1]!s_ipo_listeddate(A1894)</f>
        <v>2017-07-28</v>
      </c>
      <c r="E1894" s="16" t="str">
        <f>[1]!s_info_industry_csrc2023(A1894,"",3)</f>
        <v>电气机械和器材制造业</v>
      </c>
      <c r="F1894" s="16">
        <f>[1]!s_is(A1894,83,"FY","YTD","20251231",1,"",100000000)</f>
        <v>41.679182260099999</v>
      </c>
      <c r="G1894" s="16">
        <f>[1]!s_is(A1894,83,"FY","YTD","20241231",1,"",100000000)</f>
        <v>37.332854920199999</v>
      </c>
      <c r="H1894" s="16">
        <f>[1]!s_is(A1894,61,"FY","YTD","20251231",1,"",100000000)</f>
        <v>5.3102307222</v>
      </c>
      <c r="I1894" s="16">
        <f>[1]!s_is(A1894,61,"FY","YTD","20241231",1,"",100000000)</f>
        <v>4.4057895923999997</v>
      </c>
      <c r="J1894" s="16">
        <f>[1]!s_fa_roe(A1894,"20251231")</f>
        <v>11.229699999999999</v>
      </c>
      <c r="K1894" s="16">
        <f>[1]!s_stmnote_rdexp(A1894,"20251231",1,10000)</f>
        <v>36899.531925000003</v>
      </c>
      <c r="L1894" s="16">
        <f>[1]!s_margin_tradingbalance(A1894,"",10000)</f>
        <v>261512.28599999999</v>
      </c>
      <c r="M1894" s="16">
        <f>[1]!s_margin_seclendingbalance(A1894,"",10000)</f>
        <v>400.2099</v>
      </c>
      <c r="N1894" s="17">
        <f>[1]!s_val_ev(A1894,"",100000000)</f>
        <v>243.8643164529</v>
      </c>
      <c r="O1894" s="17">
        <f>[1]!share_freesharesmv(A1894,"",100000000)</f>
        <v>200.28945202290004</v>
      </c>
      <c r="P1894" s="17">
        <f ca="1">[1]!s_dq_amount_btin(A1894,TODAY()-1,100000000)</f>
        <v>9.6106872899999995</v>
      </c>
      <c r="Q1894" s="17">
        <f ca="1">[1]!s_dq_turn(A1894,TODAY()-1)</f>
        <v>3.9409037743150774</v>
      </c>
      <c r="R1894" s="2">
        <f>[1]!s_pq_amount(A1894,"20260101","",100000000)</f>
        <v>1359.21831335</v>
      </c>
      <c r="S1894" s="2">
        <f>[1]!s_pq_avgamount(A1894,"20260101","",100000000)</f>
        <v>12.469892783027522</v>
      </c>
      <c r="T1894" s="17">
        <f>[1]!s_ipo_dilutedpe(A1894)</f>
        <v>22.98</v>
      </c>
      <c r="U1894" s="12">
        <f>[1]!s_ipo_collection_total(A1894,100000000)</f>
        <v>8.016</v>
      </c>
      <c r="V1894" s="18">
        <f>[1]!s_val_pe_ttm(A1894,"")</f>
        <v>51.147819519042969</v>
      </c>
    </row>
    <row r="1895" spans="1:22" x14ac:dyDescent="0.3">
      <c r="A1895" s="12" t="s">
        <v>4320</v>
      </c>
      <c r="B1895" s="12" t="s">
        <v>4321</v>
      </c>
      <c r="C1895" s="16" t="str">
        <f>[1]!s_info_mkt(A1895)</f>
        <v>主板</v>
      </c>
      <c r="D1895" s="16" t="str">
        <f>[1]!s_ipo_listeddate(A1895)</f>
        <v>2004-07-26</v>
      </c>
      <c r="E1895" s="16" t="str">
        <f>[1]!s_info_industry_csrc2023(A1895,"",3)</f>
        <v>计算机、通信和其他电子设备制造业</v>
      </c>
      <c r="F1895" s="16">
        <f>[1]!s_is(A1895,83,"FY","YTD","20251231",1,"",100000000)</f>
        <v>58.1983437325</v>
      </c>
      <c r="G1895" s="16">
        <f>[1]!s_is(A1895,83,"FY","YTD","20241231",1,"",100000000)</f>
        <v>50.2488088972</v>
      </c>
      <c r="H1895" s="16">
        <f>[1]!s_is(A1895,61,"FY","YTD","20251231",1,"",100000000)</f>
        <v>1.8284679518</v>
      </c>
      <c r="I1895" s="16">
        <f>[1]!s_is(A1895,61,"FY","YTD","20241231",1,"",100000000)</f>
        <v>3.4709260461000002</v>
      </c>
      <c r="J1895" s="16">
        <f>[1]!s_fa_roe(A1895,"20251231")</f>
        <v>2.7986</v>
      </c>
      <c r="K1895" s="16">
        <f>[1]!s_stmnote_rdexp(A1895,"20251231",1,10000)</f>
        <v>73807.54288400001</v>
      </c>
      <c r="L1895" s="16">
        <f>[1]!s_margin_tradingbalance(A1895,"",10000)</f>
        <v>71041.373200000002</v>
      </c>
      <c r="M1895" s="16">
        <f>[1]!s_margin_seclendingbalance(A1895,"",10000)</f>
        <v>236.482</v>
      </c>
      <c r="N1895" s="17">
        <f>[1]!s_val_ev(A1895,"",100000000)</f>
        <v>289.29149130600001</v>
      </c>
      <c r="O1895" s="17">
        <f>[1]!share_freesharesmv(A1895,"",100000000)</f>
        <v>169.75314090320001</v>
      </c>
      <c r="P1895" s="17">
        <f ca="1">[1]!s_dq_amount_btin(A1895,TODAY()-1,100000000)</f>
        <v>9.8648685199999999</v>
      </c>
      <c r="Q1895" s="17">
        <f ca="1">[1]!s_dq_turn(A1895,TODAY()-1)</f>
        <v>3.4020787465567413</v>
      </c>
      <c r="R1895" s="2">
        <f>[1]!s_pq_amount(A1895,"20260101","",100000000)</f>
        <v>2132.0967371500001</v>
      </c>
      <c r="S1895" s="2">
        <f>[1]!s_pq_avgamount(A1895,"20260101","",100000000)</f>
        <v>19.560520524311926</v>
      </c>
      <c r="T1895" s="17">
        <f>[1]!s_ipo_dilutedpe(A1895)</f>
        <v>15.32</v>
      </c>
      <c r="U1895" s="12">
        <f>[1]!s_ipo_collection_total(A1895,100000000)</f>
        <v>1.7989999999999999</v>
      </c>
      <c r="V1895" s="18">
        <f>[1]!s_val_pe_ttm(A1895,"")</f>
        <v>153.45584106445313</v>
      </c>
    </row>
    <row r="1896" spans="1:22" x14ac:dyDescent="0.3">
      <c r="A1896" s="12" t="s">
        <v>4322</v>
      </c>
      <c r="B1896" s="12" t="s">
        <v>4323</v>
      </c>
      <c r="C1896" s="16" t="str">
        <f>[1]!s_info_mkt(A1896)</f>
        <v>主板</v>
      </c>
      <c r="D1896" s="16" t="str">
        <f>[1]!s_ipo_listeddate(A1896)</f>
        <v>2017-12-27</v>
      </c>
      <c r="E1896" s="16" t="str">
        <f>[1]!s_info_industry_csrc2023(A1896,"",3)</f>
        <v>通用设备制造业</v>
      </c>
      <c r="F1896" s="16">
        <f>[1]!s_is(A1896,83,"FY","YTD","20251231",1,"",100000000)</f>
        <v>11.578363940599999</v>
      </c>
      <c r="G1896" s="16">
        <f>[1]!s_is(A1896,83,"FY","YTD","20241231",1,"",100000000)</f>
        <v>10.7504654922</v>
      </c>
      <c r="H1896" s="16">
        <f>[1]!s_is(A1896,61,"FY","YTD","20251231",1,"",100000000)</f>
        <v>-0.1449289631</v>
      </c>
      <c r="I1896" s="16">
        <f>[1]!s_is(A1896,61,"FY","YTD","20241231",1,"",100000000)</f>
        <v>-0.37957353459999998</v>
      </c>
      <c r="J1896" s="16">
        <f>[1]!s_fa_roe(A1896,"20251231")</f>
        <v>-1.2107000000000001</v>
      </c>
      <c r="K1896" s="16">
        <f>[1]!s_stmnote_rdexp(A1896,"20251231",1,10000)</f>
        <v>3303.825609</v>
      </c>
      <c r="L1896" s="16">
        <f>[1]!s_margin_tradingbalance(A1896,"",10000)</f>
        <v>0</v>
      </c>
      <c r="M1896" s="16">
        <f>[1]!s_margin_seclendingbalance(A1896,"",10000)</f>
        <v>0</v>
      </c>
      <c r="N1896" s="17">
        <f>[1]!s_val_ev(A1896,"",100000000)</f>
        <v>35.5442723022</v>
      </c>
      <c r="O1896" s="17">
        <f>[1]!share_freesharesmv(A1896,"",100000000)</f>
        <v>24.915359295199998</v>
      </c>
      <c r="P1896" s="17">
        <f ca="1">[1]!s_dq_amount_btin(A1896,TODAY()-1,100000000)</f>
        <v>1.1574337400000001</v>
      </c>
      <c r="Q1896" s="17">
        <f ca="1">[1]!s_dq_turn(A1896,TODAY()-1)</f>
        <v>3.7445599464914938</v>
      </c>
      <c r="R1896" s="2">
        <f>[1]!s_pq_amount(A1896,"20260101","",100000000)</f>
        <v>196.82951585000001</v>
      </c>
      <c r="S1896" s="2">
        <f>[1]!s_pq_avgamount(A1896,"20260101","",100000000)</f>
        <v>1.8057753747706422</v>
      </c>
      <c r="T1896" s="17">
        <f>[1]!s_ipo_dilutedpe(A1896)</f>
        <v>22.99</v>
      </c>
      <c r="U1896" s="12">
        <f>[1]!s_ipo_collection_total(A1896,100000000)</f>
        <v>2.31</v>
      </c>
      <c r="V1896" s="18">
        <f>[1]!s_val_pe_ttm(A1896,"")</f>
        <v>-465.04034423828125</v>
      </c>
    </row>
    <row r="1897" spans="1:22" x14ac:dyDescent="0.3">
      <c r="A1897" s="12" t="s">
        <v>4324</v>
      </c>
      <c r="B1897" s="12" t="s">
        <v>4325</v>
      </c>
      <c r="C1897" s="16" t="str">
        <f>[1]!s_info_mkt(A1897)</f>
        <v>主板</v>
      </c>
      <c r="D1897" s="16" t="str">
        <f>[1]!s_ipo_listeddate(A1897)</f>
        <v>1996-09-23</v>
      </c>
      <c r="E1897" s="16" t="str">
        <f>[1]!s_info_industry_csrc2023(A1897,"",3)</f>
        <v>医药制造业</v>
      </c>
      <c r="F1897" s="16">
        <f>[1]!s_is(A1897,83,"FY","YTD","20251231",1,"",100000000)</f>
        <v>42.195033349200003</v>
      </c>
      <c r="G1897" s="16">
        <f>[1]!s_is(A1897,83,"FY","YTD","20241231",1,"",100000000)</f>
        <v>44.354505907299995</v>
      </c>
      <c r="H1897" s="16">
        <f>[1]!s_is(A1897,61,"FY","YTD","20251231",1,"",100000000)</f>
        <v>9.0668596356000002</v>
      </c>
      <c r="I1897" s="16">
        <f>[1]!s_is(A1897,61,"FY","YTD","20241231",1,"",100000000)</f>
        <v>7.8819255744000003</v>
      </c>
      <c r="J1897" s="16">
        <f>[1]!s_fa_roe(A1897,"20251231")</f>
        <v>22.995899999999999</v>
      </c>
      <c r="K1897" s="16">
        <f>[1]!s_stmnote_rdexp(A1897,"20251231",1,10000)</f>
        <v>21914.86</v>
      </c>
      <c r="L1897" s="16">
        <f>[1]!s_margin_tradingbalance(A1897,"",10000)</f>
        <v>15738.707</v>
      </c>
      <c r="M1897" s="16">
        <f>[1]!s_margin_seclendingbalance(A1897,"",10000)</f>
        <v>548.58920000000001</v>
      </c>
      <c r="N1897" s="17">
        <f>[1]!s_val_ev(A1897,"",100000000)</f>
        <v>154.51759055589997</v>
      </c>
      <c r="O1897" s="17">
        <f>[1]!share_freesharesmv(A1897,"",100000000)</f>
        <v>86.278439404300002</v>
      </c>
      <c r="P1897" s="17">
        <f ca="1">[1]!s_dq_amount_btin(A1897,TODAY()-1,100000000)</f>
        <v>0.77812773999999996</v>
      </c>
      <c r="Q1897" s="17">
        <f ca="1">[1]!s_dq_turn(A1897,TODAY()-1)</f>
        <v>0.50905633981269482</v>
      </c>
      <c r="R1897" s="2">
        <f>[1]!s_pq_amount(A1897,"20260101","",100000000)</f>
        <v>154.51349680999999</v>
      </c>
      <c r="S1897" s="2">
        <f>[1]!s_pq_avgamount(A1897,"20260101","",100000000)</f>
        <v>1.4175550166055044</v>
      </c>
      <c r="T1897" s="17">
        <f>[1]!s_ipo_dilutedpe(A1897)</f>
        <v>0</v>
      </c>
      <c r="U1897" s="12">
        <f>[1]!s_ipo_collection_total(A1897,100000000)</f>
        <v>1.6319999999999999</v>
      </c>
      <c r="V1897" s="18">
        <f>[1]!s_val_pe_ttm(A1897,"")</f>
        <v>16.983390808105469</v>
      </c>
    </row>
    <row r="1898" spans="1:22" x14ac:dyDescent="0.3">
      <c r="A1898" s="12" t="s">
        <v>4326</v>
      </c>
      <c r="B1898" s="12" t="s">
        <v>4327</v>
      </c>
      <c r="C1898" s="16" t="str">
        <f>[1]!s_info_mkt(A1898)</f>
        <v>主板</v>
      </c>
      <c r="D1898" s="16" t="str">
        <f>[1]!s_ipo_listeddate(A1898)</f>
        <v>2018-09-21</v>
      </c>
      <c r="E1898" s="16" t="str">
        <f>[1]!s_info_industry_csrc2023(A1898,"",3)</f>
        <v>电气机械和器材制造业</v>
      </c>
      <c r="F1898" s="16">
        <f>[1]!s_is(A1898,83,"FY","YTD","20251231",1,"",100000000)</f>
        <v>40.3611438529</v>
      </c>
      <c r="G1898" s="16">
        <f>[1]!s_is(A1898,83,"FY","YTD","20241231",1,"",100000000)</f>
        <v>36.520163167699998</v>
      </c>
      <c r="H1898" s="16">
        <f>[1]!s_is(A1898,61,"FY","YTD","20251231",1,"",100000000)</f>
        <v>3.9720711913</v>
      </c>
      <c r="I1898" s="16">
        <f>[1]!s_is(A1898,61,"FY","YTD","20241231",1,"",100000000)</f>
        <v>2.8197670408</v>
      </c>
      <c r="J1898" s="16">
        <f>[1]!s_fa_roe(A1898,"20251231")</f>
        <v>8.8192000000000004</v>
      </c>
      <c r="K1898" s="16">
        <f>[1]!s_stmnote_rdexp(A1898,"20251231",1,10000)</f>
        <v>24558.73227</v>
      </c>
      <c r="L1898" s="16">
        <f>[1]!s_margin_tradingbalance(A1898,"",10000)</f>
        <v>42164.802600000003</v>
      </c>
      <c r="M1898" s="16">
        <f>[1]!s_margin_seclendingbalance(A1898,"",10000)</f>
        <v>229.0547</v>
      </c>
      <c r="N1898" s="17">
        <f>[1]!s_val_ev(A1898,"",100000000)</f>
        <v>93.701335969499993</v>
      </c>
      <c r="O1898" s="17">
        <f>[1]!share_freesharesmv(A1898,"",100000000)</f>
        <v>44.350193323799999</v>
      </c>
      <c r="P1898" s="17">
        <f ca="1">[1]!s_dq_amount_btin(A1898,TODAY()-1,100000000)</f>
        <v>0.90426344000000003</v>
      </c>
      <c r="Q1898" s="17">
        <f ca="1">[1]!s_dq_turn(A1898,TODAY()-1)</f>
        <v>0.97515492307845852</v>
      </c>
      <c r="R1898" s="2">
        <f>[1]!s_pq_amount(A1898,"20260101","",100000000)</f>
        <v>206.44542405000001</v>
      </c>
      <c r="S1898" s="2">
        <f>[1]!s_pq_avgamount(A1898,"20260101","",100000000)</f>
        <v>1.8939947160550457</v>
      </c>
      <c r="T1898" s="17">
        <f>[1]!s_ipo_dilutedpe(A1898)</f>
        <v>22.99</v>
      </c>
      <c r="U1898" s="12">
        <f>[1]!s_ipo_collection_total(A1898,100000000)</f>
        <v>8.8093400000000006</v>
      </c>
      <c r="V1898" s="18">
        <f>[1]!s_val_pe_ttm(A1898,"")</f>
        <v>27.957666397094727</v>
      </c>
    </row>
    <row r="1899" spans="1:22" x14ac:dyDescent="0.3">
      <c r="A1899" s="12" t="s">
        <v>4328</v>
      </c>
      <c r="B1899" s="12" t="s">
        <v>4329</v>
      </c>
      <c r="C1899" s="16" t="str">
        <f>[1]!s_info_mkt(A1899)</f>
        <v>主板</v>
      </c>
      <c r="D1899" s="16" t="str">
        <f>[1]!s_ipo_listeddate(A1899)</f>
        <v>1999-06-03</v>
      </c>
      <c r="E1899" s="16" t="str">
        <f>[1]!s_info_industry_csrc2023(A1899,"",3)</f>
        <v>通用设备制造业</v>
      </c>
      <c r="F1899" s="16">
        <f>[1]!s_is(A1899,83,"FY","YTD","20251231",1,"",100000000)</f>
        <v>15.230754455</v>
      </c>
      <c r="G1899" s="16">
        <f>[1]!s_is(A1899,83,"FY","YTD","20241231",1,"",100000000)</f>
        <v>14.069359007799999</v>
      </c>
      <c r="H1899" s="16">
        <f>[1]!s_is(A1899,61,"FY","YTD","20251231",1,"",100000000)</f>
        <v>7.3070936200000006E-2</v>
      </c>
      <c r="I1899" s="16">
        <f>[1]!s_is(A1899,61,"FY","YTD","20241231",1,"",100000000)</f>
        <v>7.3555361399999991E-2</v>
      </c>
      <c r="J1899" s="16">
        <f>[1]!s_fa_roe(A1899,"20251231")</f>
        <v>0.87339999999999995</v>
      </c>
      <c r="K1899" s="16">
        <f>[1]!s_stmnote_rdexp(A1899,"20251231",1,10000)</f>
        <v>4047.4786979999999</v>
      </c>
      <c r="L1899" s="16">
        <f>[1]!s_margin_tradingbalance(A1899,"",10000)</f>
        <v>0</v>
      </c>
      <c r="M1899" s="16">
        <f>[1]!s_margin_seclendingbalance(A1899,"",10000)</f>
        <v>0</v>
      </c>
      <c r="N1899" s="17">
        <f>[1]!s_val_ev(A1899,"",100000000)</f>
        <v>18.515354457600001</v>
      </c>
      <c r="O1899" s="17">
        <f>[1]!share_freesharesmv(A1899,"",100000000)</f>
        <v>12.214649162100001</v>
      </c>
      <c r="P1899" s="17">
        <f ca="1">[1]!s_dq_amount_btin(A1899,TODAY()-1,100000000)</f>
        <v>0.41034289000000002</v>
      </c>
      <c r="Q1899" s="17">
        <f ca="1">[1]!s_dq_turn(A1899,TODAY()-1)</f>
        <v>2.2216163381693033</v>
      </c>
      <c r="R1899" s="2">
        <f>[1]!s_pq_amount(A1899,"20260101","",100000000)</f>
        <v>62.923213519999997</v>
      </c>
      <c r="S1899" s="2">
        <f>[1]!s_pq_avgamount(A1899,"20260101","",100000000)</f>
        <v>0.57727718825688068</v>
      </c>
      <c r="T1899" s="17">
        <f>[1]!s_ipo_dilutedpe(A1899)</f>
        <v>0</v>
      </c>
      <c r="U1899" s="12">
        <f>[1]!s_ipo_collection_total(A1899,100000000)</f>
        <v>1.8240000000000001</v>
      </c>
      <c r="V1899" s="18">
        <f>[1]!s_val_pe_ttm(A1899,"")</f>
        <v>-137.77078247070313</v>
      </c>
    </row>
    <row r="1900" spans="1:22" x14ac:dyDescent="0.3">
      <c r="A1900" s="12" t="s">
        <v>4330</v>
      </c>
      <c r="B1900" s="12" t="s">
        <v>4331</v>
      </c>
      <c r="C1900" s="16" t="str">
        <f>[1]!s_info_mkt(A1900)</f>
        <v>主板</v>
      </c>
      <c r="D1900" s="16" t="str">
        <f>[1]!s_ipo_listeddate(A1900)</f>
        <v>2021-08-24</v>
      </c>
      <c r="E1900" s="16" t="str">
        <f>[1]!s_info_industry_csrc2023(A1900,"",3)</f>
        <v>新闻和出版业</v>
      </c>
      <c r="F1900" s="16">
        <f>[1]!s_is(A1900,83,"FY","YTD","20251231",1,"",100000000)</f>
        <v>15.177788575199999</v>
      </c>
      <c r="G1900" s="16">
        <f>[1]!s_is(A1900,83,"FY","YTD","20241231",1,"",100000000)</f>
        <v>16.634743689300002</v>
      </c>
      <c r="H1900" s="16">
        <f>[1]!s_is(A1900,61,"FY","YTD","20251231",1,"",100000000)</f>
        <v>2.2407692190000001</v>
      </c>
      <c r="I1900" s="16">
        <f>[1]!s_is(A1900,61,"FY","YTD","20241231",1,"",100000000)</f>
        <v>2.0134854136000002</v>
      </c>
      <c r="J1900" s="16">
        <f>[1]!s_fa_roe(A1900,"20251231")</f>
        <v>5.8776000000000002</v>
      </c>
      <c r="K1900" s="16">
        <f>[1]!s_stmnote_rdexp(A1900,"20251231",1,10000)</f>
        <v>372.71280899999999</v>
      </c>
      <c r="L1900" s="16">
        <f>[1]!s_margin_tradingbalance(A1900,"",10000)</f>
        <v>0</v>
      </c>
      <c r="M1900" s="16">
        <f>[1]!s_margin_seclendingbalance(A1900,"",10000)</f>
        <v>0</v>
      </c>
      <c r="N1900" s="17">
        <f>[1]!s_val_ev(A1900,"",100000000)</f>
        <v>42.222222275</v>
      </c>
      <c r="O1900" s="17">
        <f>[1]!share_freesharesmv(A1900,"",100000000)</f>
        <v>8.6796222749999998</v>
      </c>
      <c r="P1900" s="17">
        <f ca="1">[1]!s_dq_amount_btin(A1900,TODAY()-1,100000000)</f>
        <v>0.39506901</v>
      </c>
      <c r="Q1900" s="17">
        <f ca="1">[1]!s_dq_turn(A1900,TODAY()-1)</f>
        <v>0.93572999883033747</v>
      </c>
      <c r="R1900" s="2">
        <f>[1]!s_pq_amount(A1900,"20260101","",100000000)</f>
        <v>59.749647179999997</v>
      </c>
      <c r="S1900" s="2">
        <f>[1]!s_pq_avgamount(A1900,"20260101","",100000000)</f>
        <v>0.54816190073394488</v>
      </c>
      <c r="T1900" s="17">
        <f>[1]!s_ipo_dilutedpe(A1900)</f>
        <v>26.07</v>
      </c>
      <c r="U1900" s="12">
        <f>[1]!s_ipo_collection_total(A1900,100000000)</f>
        <v>2.6622222555000001</v>
      </c>
      <c r="V1900" s="18">
        <f>[1]!s_val_pe_ttm(A1900,"")</f>
        <v>17.689767837524414</v>
      </c>
    </row>
    <row r="1901" spans="1:22" x14ac:dyDescent="0.3">
      <c r="A1901" s="12" t="s">
        <v>4332</v>
      </c>
      <c r="B1901" s="12" t="s">
        <v>4333</v>
      </c>
      <c r="C1901" s="16" t="str">
        <f>[1]!s_info_mkt(A1901)</f>
        <v>创业板</v>
      </c>
      <c r="D1901" s="16" t="str">
        <f>[1]!s_ipo_listeddate(A1901)</f>
        <v>2022-03-15</v>
      </c>
      <c r="E1901" s="16" t="str">
        <f>[1]!s_info_industry_csrc2023(A1901,"",3)</f>
        <v>软件和信息技术服务业</v>
      </c>
      <c r="F1901" s="16">
        <f>[1]!s_is(A1901,83,"FY","YTD","20251231",1,"",100000000)</f>
        <v>350.89898380660003</v>
      </c>
      <c r="G1901" s="16">
        <f>[1]!s_is(A1901,83,"FY","YTD","20241231",1,"",100000000)</f>
        <v>313.1639033509</v>
      </c>
      <c r="H1901" s="16">
        <f>[1]!s_is(A1901,61,"FY","YTD","20251231",1,"",100000000)</f>
        <v>2.0611332153999999</v>
      </c>
      <c r="I1901" s="16">
        <f>[1]!s_is(A1901,61,"FY","YTD","20241231",1,"",100000000)</f>
        <v>1.8037847138000001</v>
      </c>
      <c r="J1901" s="16">
        <f>[1]!s_fa_roe(A1901,"20251231")</f>
        <v>1.9666999999999999</v>
      </c>
      <c r="K1901" s="16">
        <f>[1]!s_stmnote_rdexp(A1901,"20251231",1,10000)</f>
        <v>95937.144325999994</v>
      </c>
      <c r="L1901" s="16">
        <f>[1]!s_margin_tradingbalance(A1901,"",10000)</f>
        <v>218745.5177</v>
      </c>
      <c r="M1901" s="16">
        <f>[1]!s_margin_seclendingbalance(A1901,"",10000)</f>
        <v>395.57440000000003</v>
      </c>
      <c r="N1901" s="17">
        <f>[1]!s_val_ev(A1901,"",100000000)</f>
        <v>399.16898636800005</v>
      </c>
      <c r="O1901" s="17">
        <f>[1]!share_freesharesmv(A1901,"",100000000)</f>
        <v>242.01368995839999</v>
      </c>
      <c r="P1901" s="17">
        <f ca="1">[1]!s_dq_amount_btin(A1901,TODAY()-1,100000000)</f>
        <v>10.89106744</v>
      </c>
      <c r="Q1901" s="17">
        <f ca="1">[1]!s_dq_turn(A1901,TODAY()-1)</f>
        <v>3.5908977597456171</v>
      </c>
      <c r="R1901" s="2">
        <f>[1]!s_pq_amount(A1901,"20260101","",100000000)</f>
        <v>1245.8492572600001</v>
      </c>
      <c r="S1901" s="2">
        <f>[1]!s_pq_avgamount(A1901,"20260101","",100000000)</f>
        <v>11.429809699633028</v>
      </c>
      <c r="T1901" s="17">
        <f>[1]!s_ipo_dilutedpe(A1901)</f>
        <v>27.9</v>
      </c>
      <c r="U1901" s="12">
        <f>[1]!s_ipo_collection_total(A1901,100000000)</f>
        <v>46.300235465600004</v>
      </c>
      <c r="V1901" s="18">
        <f>[1]!s_val_pe_ttm(A1901,"")</f>
        <v>740.42291259765625</v>
      </c>
    </row>
    <row r="1902" spans="1:22" x14ac:dyDescent="0.3">
      <c r="A1902" s="12" t="s">
        <v>4334</v>
      </c>
      <c r="B1902" s="12" t="s">
        <v>4335</v>
      </c>
      <c r="C1902" s="16" t="str">
        <f>[1]!s_info_mkt(A1902)</f>
        <v>创业板</v>
      </c>
      <c r="D1902" s="16" t="str">
        <f>[1]!s_ipo_listeddate(A1902)</f>
        <v>2011-07-12</v>
      </c>
      <c r="E1902" s="16" t="str">
        <f>[1]!s_info_industry_csrc2023(A1902,"",3)</f>
        <v>商务服务业</v>
      </c>
      <c r="F1902" s="16">
        <f>[1]!s_is(A1902,83,"FY","YTD","20251231",1,"",100000000)</f>
        <v>18.115919505499999</v>
      </c>
      <c r="G1902" s="16">
        <f>[1]!s_is(A1902,83,"FY","YTD","20241231",1,"",100000000)</f>
        <v>15.719128593599999</v>
      </c>
      <c r="H1902" s="16">
        <f>[1]!s_is(A1902,61,"FY","YTD","20251231",1,"",100000000)</f>
        <v>-0.35974262969999998</v>
      </c>
      <c r="I1902" s="16">
        <f>[1]!s_is(A1902,61,"FY","YTD","20241231",1,"",100000000)</f>
        <v>-1.0598723521</v>
      </c>
      <c r="J1902" s="16">
        <f>[1]!s_fa_roe(A1902,"20251231")</f>
        <v>-13.1838</v>
      </c>
      <c r="K1902" s="16">
        <f>[1]!s_stmnote_rdexp(A1902,"20251231",1,10000)</f>
        <v>0</v>
      </c>
      <c r="L1902" s="16">
        <f>[1]!s_margin_tradingbalance(A1902,"",10000)</f>
        <v>0</v>
      </c>
      <c r="M1902" s="16">
        <f>[1]!s_margin_seclendingbalance(A1902,"",10000)</f>
        <v>0</v>
      </c>
      <c r="N1902" s="17">
        <f>[1]!s_val_ev(A1902,"",100000000)</f>
        <v>29.887551050399999</v>
      </c>
      <c r="O1902" s="17">
        <f>[1]!share_freesharesmv(A1902,"",100000000)</f>
        <v>23.518394863800001</v>
      </c>
      <c r="P1902" s="17">
        <f ca="1">[1]!s_dq_amount_btin(A1902,TODAY()-1,100000000)</f>
        <v>0.89131302999999995</v>
      </c>
      <c r="Q1902" s="17">
        <f ca="1">[1]!s_dq_turn(A1902,TODAY()-1)</f>
        <v>3.011638656097448</v>
      </c>
      <c r="R1902" s="2">
        <f>[1]!s_pq_amount(A1902,"20260101","",100000000)</f>
        <v>216.95650513000001</v>
      </c>
      <c r="S1902" s="2">
        <f>[1]!s_pq_avgamount(A1902,"20260101","",100000000)</f>
        <v>1.9904266525688072</v>
      </c>
      <c r="T1902" s="17">
        <f>[1]!s_ipo_dilutedpe(A1902)</f>
        <v>37.04</v>
      </c>
      <c r="U1902" s="12">
        <f>[1]!s_ipo_collection_total(A1902,100000000)</f>
        <v>1.9</v>
      </c>
      <c r="V1902" s="18">
        <f>[1]!s_val_pe_ttm(A1902,"")</f>
        <v>-103.33803558349609</v>
      </c>
    </row>
    <row r="1903" spans="1:22" x14ac:dyDescent="0.3">
      <c r="A1903" s="12" t="s">
        <v>4336</v>
      </c>
      <c r="B1903" s="12" t="s">
        <v>4337</v>
      </c>
      <c r="C1903" s="16" t="str">
        <f>[1]!s_info_mkt(A1903)</f>
        <v>主板</v>
      </c>
      <c r="D1903" s="16" t="str">
        <f>[1]!s_ipo_listeddate(A1903)</f>
        <v>1996-03-12</v>
      </c>
      <c r="E1903" s="16" t="str">
        <f>[1]!s_info_industry_csrc2023(A1903,"",3)</f>
        <v>燃气生产和供应业</v>
      </c>
      <c r="F1903" s="16">
        <f>[1]!s_is(A1903,83,"FY","YTD","20251231",1,"",100000000)</f>
        <v>15.1949588848</v>
      </c>
      <c r="G1903" s="16">
        <f>[1]!s_is(A1903,83,"FY","YTD","20241231",1,"",100000000)</f>
        <v>17.3658720894</v>
      </c>
      <c r="H1903" s="16">
        <f>[1]!s_is(A1903,61,"FY","YTD","20251231",1,"",100000000)</f>
        <v>0.20336489370000002</v>
      </c>
      <c r="I1903" s="16">
        <f>[1]!s_is(A1903,61,"FY","YTD","20241231",1,"",100000000)</f>
        <v>0.19047054510000003</v>
      </c>
      <c r="J1903" s="16">
        <f>[1]!s_fa_roe(A1903,"20251231")</f>
        <v>2.3687999999999998</v>
      </c>
      <c r="K1903" s="16">
        <f>[1]!s_stmnote_rdexp(A1903,"20251231",1,10000)</f>
        <v>28.959755999999999</v>
      </c>
      <c r="L1903" s="16">
        <f>[1]!s_margin_tradingbalance(A1903,"",10000)</f>
        <v>51079.0501</v>
      </c>
      <c r="M1903" s="16">
        <f>[1]!s_margin_seclendingbalance(A1903,"",10000)</f>
        <v>0</v>
      </c>
      <c r="N1903" s="17">
        <f>[1]!s_val_ev(A1903,"",100000000)</f>
        <v>90.375014267999987</v>
      </c>
      <c r="O1903" s="17">
        <f>[1]!share_freesharesmv(A1903,"",100000000)</f>
        <v>57.850016868000004</v>
      </c>
      <c r="P1903" s="17">
        <f ca="1">[1]!s_dq_amount_btin(A1903,TODAY()-1,100000000)</f>
        <v>5.9044967000000002</v>
      </c>
      <c r="Q1903" s="17">
        <f ca="1">[1]!s_dq_turn(A1903,TODAY()-1)</f>
        <v>6.4811129249976025</v>
      </c>
      <c r="R1903" s="2">
        <f>[1]!s_pq_amount(A1903,"20260101","",100000000)</f>
        <v>599.94686890000003</v>
      </c>
      <c r="S1903" s="2">
        <f>[1]!s_pq_avgamount(A1903,"20260101","",100000000)</f>
        <v>5.5040997146788992</v>
      </c>
      <c r="T1903" s="17">
        <f>[1]!s_ipo_dilutedpe(A1903)</f>
        <v>0</v>
      </c>
      <c r="U1903" s="12">
        <f>[1]!s_ipo_collection_total(A1903,100000000)</f>
        <v>0</v>
      </c>
      <c r="V1903" s="18">
        <f>[1]!s_val_pe_ttm(A1903,"")</f>
        <v>285.5296630859375</v>
      </c>
    </row>
    <row r="1904" spans="1:22" x14ac:dyDescent="0.3">
      <c r="A1904" s="12" t="s">
        <v>4338</v>
      </c>
      <c r="B1904" s="12" t="s">
        <v>4339</v>
      </c>
      <c r="C1904" s="16" t="str">
        <f>[1]!s_info_mkt(A1904)</f>
        <v>主板</v>
      </c>
      <c r="D1904" s="16" t="str">
        <f>[1]!s_ipo_listeddate(A1904)</f>
        <v>2018-07-10</v>
      </c>
      <c r="E1904" s="16" t="str">
        <f>[1]!s_info_industry_csrc2023(A1904,"",3)</f>
        <v>医药制造业</v>
      </c>
      <c r="F1904" s="16">
        <f>[1]!s_is(A1904,83,"FY","YTD","20251231",1,"",100000000)</f>
        <v>2.6507867002999999</v>
      </c>
      <c r="G1904" s="16">
        <f>[1]!s_is(A1904,83,"FY","YTD","20241231",1,"",100000000)</f>
        <v>3.5006180061000003</v>
      </c>
      <c r="H1904" s="16">
        <f>[1]!s_is(A1904,61,"FY","YTD","20251231",1,"",100000000)</f>
        <v>-0.1646069959</v>
      </c>
      <c r="I1904" s="16">
        <f>[1]!s_is(A1904,61,"FY","YTD","20241231",1,"",100000000)</f>
        <v>0.74519615719999999</v>
      </c>
      <c r="J1904" s="16">
        <f>[1]!s_fa_roe(A1904,"20251231")</f>
        <v>-0.28989999999999999</v>
      </c>
      <c r="K1904" s="16">
        <f>[1]!s_stmnote_rdexp(A1904,"20251231",1,10000)</f>
        <v>8577.5994350000001</v>
      </c>
      <c r="L1904" s="16">
        <f>[1]!s_margin_tradingbalance(A1904,"",10000)</f>
        <v>7712.7055</v>
      </c>
      <c r="M1904" s="16">
        <f>[1]!s_margin_seclendingbalance(A1904,"",10000)</f>
        <v>29.231999999999999</v>
      </c>
      <c r="N1904" s="17">
        <f>[1]!s_val_ev(A1904,"",100000000)</f>
        <v>34.645622592999999</v>
      </c>
      <c r="O1904" s="17">
        <f>[1]!share_freesharesmv(A1904,"",100000000)</f>
        <v>19.156268887</v>
      </c>
      <c r="P1904" s="17">
        <f ca="1">[1]!s_dq_amount_btin(A1904,TODAY()-1,100000000)</f>
        <v>0.20726548</v>
      </c>
      <c r="Q1904" s="17">
        <f ca="1">[1]!s_dq_turn(A1904,TODAY()-1)</f>
        <v>0.89282875469517775</v>
      </c>
      <c r="R1904" s="2">
        <f>[1]!s_pq_amount(A1904,"20260101","",100000000)</f>
        <v>77.074835699999994</v>
      </c>
      <c r="S1904" s="2">
        <f>[1]!s_pq_avgamount(A1904,"20260101","",100000000)</f>
        <v>0.71365588611111108</v>
      </c>
      <c r="T1904" s="17">
        <f>[1]!s_ipo_dilutedpe(A1904)</f>
        <v>22.99</v>
      </c>
      <c r="U1904" s="12">
        <f>[1]!s_ipo_collection_total(A1904,100000000)</f>
        <v>3.4041656914999998</v>
      </c>
      <c r="V1904" s="18">
        <f>[1]!s_val_pe_ttm(A1904,"")</f>
        <v>-262.96261596679688</v>
      </c>
    </row>
    <row r="1905" spans="1:22" x14ac:dyDescent="0.3">
      <c r="A1905" s="12" t="s">
        <v>125</v>
      </c>
      <c r="B1905" s="12" t="s">
        <v>126</v>
      </c>
      <c r="C1905" s="16" t="str">
        <f>[1]!s_info_mkt(A1905)</f>
        <v>北证</v>
      </c>
      <c r="D1905" s="16" t="str">
        <f>[1]!s_ipo_listeddate(A1905)</f>
        <v>2024-09-25</v>
      </c>
      <c r="E1905" s="16" t="str">
        <f>[1]!s_info_industry_csrc2023(A1905,"",3)</f>
        <v>专业技术服务业</v>
      </c>
      <c r="F1905" s="16">
        <f>[1]!s_is(A1905,83,"FY","YTD","20251231",1,"",100000000)</f>
        <v>5.8102310954999998</v>
      </c>
      <c r="G1905" s="16">
        <f>[1]!s_is(A1905,83,"FY","YTD","20241231",1,"",100000000)</f>
        <v>5.5516836212999996</v>
      </c>
      <c r="H1905" s="16">
        <f>[1]!s_is(A1905,61,"FY","YTD","20251231",1,"",100000000)</f>
        <v>1.0679346599999999</v>
      </c>
      <c r="I1905" s="16">
        <f>[1]!s_is(A1905,61,"FY","YTD","20241231",1,"",100000000)</f>
        <v>1.1595373547000001</v>
      </c>
      <c r="J1905" s="16">
        <f>[1]!s_fa_roe(A1905,"20251231")</f>
        <v>12.1823</v>
      </c>
      <c r="K1905" s="16">
        <f>[1]!s_stmnote_rdexp(A1905,"20251231",1,10000)</f>
        <v>1744.109438</v>
      </c>
      <c r="L1905" s="16">
        <f>[1]!s_margin_tradingbalance(A1905,"",10000)</f>
        <v>1703.2275</v>
      </c>
      <c r="M1905" s="16">
        <f>[1]!s_margin_seclendingbalance(A1905,"",10000)</f>
        <v>0</v>
      </c>
      <c r="N1905" s="17">
        <f>[1]!s_val_ev(A1905,"",100000000)</f>
        <v>23.830463240099999</v>
      </c>
      <c r="O1905" s="17">
        <f>[1]!share_freesharesmv(A1905,"",100000000)</f>
        <v>12.260860103299999</v>
      </c>
      <c r="P1905" s="17">
        <f ca="1">[1]!s_dq_amount_btin(A1905,TODAY()-1,100000000)</f>
        <v>0.57785538999999997</v>
      </c>
      <c r="Q1905" s="17">
        <f ca="1">[1]!s_dq_turn(A1905,TODAY()-1)</f>
        <v>3.9954722006070349</v>
      </c>
      <c r="R1905" s="2">
        <f>[1]!s_pq_amount(A1905,"20260101","",100000000)</f>
        <v>50.870756180000001</v>
      </c>
      <c r="S1905" s="2">
        <f>[1]!s_pq_avgamount(A1905,"20260101","",100000000)</f>
        <v>0.46670418513761469</v>
      </c>
      <c r="T1905" s="17">
        <f>[1]!s_ipo_dilutedpe(A1905)</f>
        <v>13.54</v>
      </c>
      <c r="U1905" s="12">
        <f>[1]!s_ipo_collection_total(A1905,100000000)</f>
        <v>3.496</v>
      </c>
      <c r="V1905" s="18">
        <f>[1]!s_val_pe_ttm(A1905,"")</f>
        <v>30.442150115966797</v>
      </c>
    </row>
    <row r="1906" spans="1:22" x14ac:dyDescent="0.3">
      <c r="A1906" s="12" t="s">
        <v>127</v>
      </c>
      <c r="B1906" s="12" t="s">
        <v>128</v>
      </c>
      <c r="C1906" s="16" t="str">
        <f>[1]!s_info_mkt(A1906)</f>
        <v>北证</v>
      </c>
      <c r="D1906" s="16" t="str">
        <f>[1]!s_ipo_listeddate(A1906)</f>
        <v>2023-02-09</v>
      </c>
      <c r="E1906" s="16" t="str">
        <f>[1]!s_info_industry_csrc2023(A1906,"",3)</f>
        <v>医药制造业</v>
      </c>
      <c r="F1906" s="16">
        <f>[1]!s_is(A1906,83,"FY","YTD","20251231",1,"",100000000)</f>
        <v>1.4103484868</v>
      </c>
      <c r="G1906" s="16">
        <f>[1]!s_is(A1906,83,"FY","YTD","20241231",1,"",100000000)</f>
        <v>1.5376338265</v>
      </c>
      <c r="H1906" s="16">
        <f>[1]!s_is(A1906,61,"FY","YTD","20251231",1,"",100000000)</f>
        <v>0.14594450370000001</v>
      </c>
      <c r="I1906" s="16">
        <f>[1]!s_is(A1906,61,"FY","YTD","20241231",1,"",100000000)</f>
        <v>0.22410984749999999</v>
      </c>
      <c r="J1906" s="16">
        <f>[1]!s_fa_roe(A1906,"20251231")</f>
        <v>3.0562</v>
      </c>
      <c r="K1906" s="16">
        <f>[1]!s_stmnote_rdexp(A1906,"20251231",1,10000)</f>
        <v>1596.4811569999999</v>
      </c>
      <c r="L1906" s="16">
        <f>[1]!s_margin_tradingbalance(A1906,"",10000)</f>
        <v>719.8519</v>
      </c>
      <c r="M1906" s="16">
        <f>[1]!s_margin_seclendingbalance(A1906,"",10000)</f>
        <v>0</v>
      </c>
      <c r="N1906" s="17">
        <f>[1]!s_val_ev(A1906,"",100000000)</f>
        <v>10.615015250000001</v>
      </c>
      <c r="O1906" s="17">
        <f>[1]!share_freesharesmv(A1906,"",100000000)</f>
        <v>3.1139484753999995</v>
      </c>
      <c r="P1906" s="17">
        <f ca="1">[1]!s_dq_amount_btin(A1906,TODAY()-1,100000000)</f>
        <v>0.17369823000000001</v>
      </c>
      <c r="Q1906" s="17">
        <f ca="1">[1]!s_dq_turn(A1906,TODAY()-1)</f>
        <v>2.7294847198950252</v>
      </c>
      <c r="R1906" s="2">
        <f>[1]!s_pq_amount(A1906,"20260101","",100000000)</f>
        <v>46.590439000000003</v>
      </c>
      <c r="S1906" s="2">
        <f>[1]!s_pq_avgamount(A1906,"20260101","",100000000)</f>
        <v>0.42743522018348629</v>
      </c>
      <c r="T1906" s="17">
        <f>[1]!s_ipo_dilutedpe(A1906)</f>
        <v>16.149999999999999</v>
      </c>
      <c r="U1906" s="12">
        <f>[1]!s_ipo_collection_total(A1906,100000000)</f>
        <v>1.8556256250000001</v>
      </c>
      <c r="V1906" s="18">
        <f>[1]!s_val_pe_ttm(A1906,"")</f>
        <v>85.74432373046875</v>
      </c>
    </row>
    <row r="1907" spans="1:22" x14ac:dyDescent="0.3">
      <c r="A1907" s="12" t="s">
        <v>4340</v>
      </c>
      <c r="B1907" s="12" t="s">
        <v>4341</v>
      </c>
      <c r="C1907" s="16" t="str">
        <f>[1]!s_info_mkt(A1907)</f>
        <v>科创板</v>
      </c>
      <c r="D1907" s="16" t="str">
        <f>[1]!s_ipo_listeddate(A1907)</f>
        <v>2023-05-19</v>
      </c>
      <c r="E1907" s="16" t="str">
        <f>[1]!s_info_industry_csrc2023(A1907,"",3)</f>
        <v>专用设备制造业</v>
      </c>
      <c r="F1907" s="16">
        <f>[1]!s_is(A1907,83,"FY","YTD","20251231",1,"",100000000)</f>
        <v>20.532981717399998</v>
      </c>
      <c r="G1907" s="16">
        <f>[1]!s_is(A1907,83,"FY","YTD","20241231",1,"",100000000)</f>
        <v>13.803787635299999</v>
      </c>
      <c r="H1907" s="16">
        <f>[1]!s_is(A1907,61,"FY","YTD","20251231",1,"",100000000)</f>
        <v>0.58652552170000005</v>
      </c>
      <c r="I1907" s="16">
        <f>[1]!s_is(A1907,61,"FY","YTD","20241231",1,"",100000000)</f>
        <v>-0.11525122929999999</v>
      </c>
      <c r="J1907" s="16">
        <f>[1]!s_fa_roe(A1907,"20251231")</f>
        <v>1.5522</v>
      </c>
      <c r="K1907" s="16">
        <f>[1]!s_stmnote_rdexp(A1907,"20251231",1,10000)</f>
        <v>65611.150676000005</v>
      </c>
      <c r="L1907" s="16">
        <f>[1]!s_margin_tradingbalance(A1907,"",10000)</f>
        <v>89537.743700000006</v>
      </c>
      <c r="M1907" s="16">
        <f>[1]!s_margin_seclendingbalance(A1907,"",10000)</f>
        <v>3294.4427000000001</v>
      </c>
      <c r="N1907" s="17">
        <f>[1]!s_val_ev(A1907,"",100000000)</f>
        <v>883.14670003770004</v>
      </c>
      <c r="O1907" s="17">
        <f>[1]!share_freesharesmv(A1907,"",100000000)</f>
        <v>629.50428343110002</v>
      </c>
      <c r="P1907" s="17">
        <f ca="1">[1]!s_dq_amount_btin(A1907,TODAY()-1,100000000)</f>
        <v>20.652702810000001</v>
      </c>
      <c r="Q1907" s="17">
        <f ca="1">[1]!s_dq_turn(A1907,TODAY()-1)</f>
        <v>2.3374184195127259</v>
      </c>
      <c r="R1907" s="2">
        <f>[1]!s_pq_amount(A1907,"20260101","",100000000)</f>
        <v>1645.4692706999999</v>
      </c>
      <c r="S1907" s="2">
        <f>[1]!s_pq_avgamount(A1907,"20260101","",100000000)</f>
        <v>15.096048355045872</v>
      </c>
      <c r="T1907" s="17">
        <f>[1]!s_ipo_dilutedpe(A1907)</f>
        <v>0</v>
      </c>
      <c r="U1907" s="12">
        <f>[1]!s_ipo_collection_total(A1907,100000000)</f>
        <v>18.88</v>
      </c>
      <c r="V1907" s="18">
        <f>[1]!s_val_pe_ttm(A1907,"")</f>
        <v>15628.1279296875</v>
      </c>
    </row>
    <row r="1908" spans="1:22" x14ac:dyDescent="0.3">
      <c r="A1908" s="12" t="s">
        <v>4342</v>
      </c>
      <c r="B1908" s="12" t="s">
        <v>4343</v>
      </c>
      <c r="C1908" s="16" t="str">
        <f>[1]!s_info_mkt(A1908)</f>
        <v>主板</v>
      </c>
      <c r="D1908" s="16" t="str">
        <f>[1]!s_ipo_listeddate(A1908)</f>
        <v>2014-07-02</v>
      </c>
      <c r="E1908" s="16" t="str">
        <f>[1]!s_info_industry_csrc2023(A1908,"",3)</f>
        <v>医药制造业</v>
      </c>
      <c r="F1908" s="16">
        <f>[1]!s_is(A1908,83,"FY","YTD","20251231",1,"",100000000)</f>
        <v>4.6278324843999998</v>
      </c>
      <c r="G1908" s="16">
        <f>[1]!s_is(A1908,83,"FY","YTD","20241231",1,"",100000000)</f>
        <v>4.8395977904</v>
      </c>
      <c r="H1908" s="16">
        <f>[1]!s_is(A1908,61,"FY","YTD","20251231",1,"",100000000)</f>
        <v>-2.3872152678999998</v>
      </c>
      <c r="I1908" s="16">
        <f>[1]!s_is(A1908,61,"FY","YTD","20241231",1,"",100000000)</f>
        <v>-1.2344260243</v>
      </c>
      <c r="J1908" s="16">
        <f>[1]!s_fa_roe(A1908,"20251231")</f>
        <v>-16.235099999999999</v>
      </c>
      <c r="K1908" s="16">
        <f>[1]!s_stmnote_rdexp(A1908,"20251231",1,10000)</f>
        <v>4705.5096359999998</v>
      </c>
      <c r="L1908" s="16">
        <f>[1]!s_margin_tradingbalance(A1908,"",10000)</f>
        <v>0</v>
      </c>
      <c r="M1908" s="16">
        <f>[1]!s_margin_seclendingbalance(A1908,"",10000)</f>
        <v>0</v>
      </c>
      <c r="N1908" s="17">
        <f>[1]!s_val_ev(A1908,"",100000000)</f>
        <v>19.0430391045</v>
      </c>
      <c r="O1908" s="17">
        <f>[1]!share_freesharesmv(A1908,"",100000000)</f>
        <v>10.703694626400001</v>
      </c>
      <c r="P1908" s="17">
        <f ca="1">[1]!s_dq_amount_btin(A1908,TODAY()-1,100000000)</f>
        <v>0.36420820999999998</v>
      </c>
      <c r="Q1908" s="17">
        <f ca="1">[1]!s_dq_turn(A1908,TODAY()-1)</f>
        <v>1.9186108184039949</v>
      </c>
      <c r="R1908" s="2">
        <f>[1]!s_pq_amount(A1908,"20260101","",100000000)</f>
        <v>58.692762510000001</v>
      </c>
      <c r="S1908" s="2">
        <f>[1]!s_pq_avgamount(A1908,"20260101","",100000000)</f>
        <v>0.53846571110091745</v>
      </c>
      <c r="T1908" s="17">
        <f>[1]!s_ipo_dilutedpe(A1908)</f>
        <v>14.05</v>
      </c>
      <c r="U1908" s="12">
        <f>[1]!s_ipo_collection_total(A1908,100000000)</f>
        <v>3.5724749999999998</v>
      </c>
      <c r="V1908" s="18">
        <f>[1]!s_val_pe_ttm(A1908,"")</f>
        <v>-6.9582028388977051</v>
      </c>
    </row>
    <row r="1909" spans="1:22" x14ac:dyDescent="0.3">
      <c r="A1909" s="12" t="s">
        <v>4344</v>
      </c>
      <c r="B1909" s="12" t="s">
        <v>4345</v>
      </c>
      <c r="C1909" s="16" t="str">
        <f>[1]!s_info_mkt(A1909)</f>
        <v>主板</v>
      </c>
      <c r="D1909" s="16" t="str">
        <f>[1]!s_ipo_listeddate(A1909)</f>
        <v>2017-12-25</v>
      </c>
      <c r="E1909" s="16" t="str">
        <f>[1]!s_info_industry_csrc2023(A1909,"",3)</f>
        <v>道路运输业</v>
      </c>
      <c r="F1909" s="16">
        <f>[1]!s_is(A1909,83,"FY","YTD","20251231",1,"",100000000)</f>
        <v>133.6048192355</v>
      </c>
      <c r="G1909" s="16">
        <f>[1]!s_is(A1909,83,"FY","YTD","20241231",1,"",100000000)</f>
        <v>127.11004049530001</v>
      </c>
      <c r="H1909" s="16">
        <f>[1]!s_is(A1909,61,"FY","YTD","20251231",1,"",100000000)</f>
        <v>46.101719085600003</v>
      </c>
      <c r="I1909" s="16">
        <f>[1]!s_is(A1909,61,"FY","YTD","20241231",1,"",100000000)</f>
        <v>53.222350022600004</v>
      </c>
      <c r="J1909" s="16">
        <f>[1]!s_fa_roe(A1909,"20251231")</f>
        <v>6.3367000000000004</v>
      </c>
      <c r="K1909" s="16">
        <f>[1]!s_stmnote_rdexp(A1909,"20251231",1,10000)</f>
        <v>33422.903639999997</v>
      </c>
      <c r="L1909" s="16">
        <f>[1]!s_margin_tradingbalance(A1909,"",10000)</f>
        <v>14047.482099999999</v>
      </c>
      <c r="M1909" s="16">
        <f>[1]!s_margin_seclendingbalance(A1909,"",10000)</f>
        <v>331.04399999999998</v>
      </c>
      <c r="N1909" s="17">
        <f>[1]!s_val_ev(A1909,"",100000000)</f>
        <v>667.27832821440006</v>
      </c>
      <c r="O1909" s="17">
        <f>[1]!share_freesharesmv(A1909,"",100000000)</f>
        <v>140.73745475339999</v>
      </c>
      <c r="P1909" s="17">
        <f ca="1">[1]!s_dq_amount_btin(A1909,TODAY()-1,100000000)</f>
        <v>1.3101581499999999</v>
      </c>
      <c r="Q1909" s="17">
        <f ca="1">[1]!s_dq_turn(A1909,TODAY()-1)</f>
        <v>0.19562945059120374</v>
      </c>
      <c r="R1909" s="2">
        <f>[1]!s_pq_amount(A1909,"20260101","",100000000)</f>
        <v>159.05556676</v>
      </c>
      <c r="S1909" s="2">
        <f>[1]!s_pq_avgamount(A1909,"20260101","",100000000)</f>
        <v>1.4592253831192661</v>
      </c>
      <c r="T1909" s="17">
        <f>[1]!s_ipo_dilutedpe(A1909)</f>
        <v>0</v>
      </c>
      <c r="U1909" s="12">
        <f>[1]!s_ipo_collection_total(A1909,100000000)</f>
        <v>0</v>
      </c>
      <c r="V1909" s="18">
        <f>[1]!s_val_pe_ttm(A1909,"")</f>
        <v>14.411894798278809</v>
      </c>
    </row>
    <row r="1910" spans="1:22" x14ac:dyDescent="0.3">
      <c r="A1910" s="12" t="s">
        <v>4346</v>
      </c>
      <c r="B1910" s="12" t="s">
        <v>4347</v>
      </c>
      <c r="C1910" s="16" t="str">
        <f>[1]!s_info_mkt(A1910)</f>
        <v>创业板</v>
      </c>
      <c r="D1910" s="16" t="str">
        <f>[1]!s_ipo_listeddate(A1910)</f>
        <v>2012-03-19</v>
      </c>
      <c r="E1910" s="16" t="str">
        <f>[1]!s_info_industry_csrc2023(A1910,"",3)</f>
        <v>互联网和相关服务</v>
      </c>
      <c r="F1910" s="16">
        <f>[1]!s_is(A1910,83,"FY","YTD","20251231",1,"",100000000)</f>
        <v>3.7776043777999999</v>
      </c>
      <c r="G1910" s="16">
        <f>[1]!s_is(A1910,83,"FY","YTD","20241231",1,"",100000000)</f>
        <v>2.8756616516000002</v>
      </c>
      <c r="H1910" s="16">
        <f>[1]!s_is(A1910,61,"FY","YTD","20251231",1,"",100000000)</f>
        <v>-0.76851704459999992</v>
      </c>
      <c r="I1910" s="16">
        <f>[1]!s_is(A1910,61,"FY","YTD","20241231",1,"",100000000)</f>
        <v>-1.3688492716</v>
      </c>
      <c r="J1910" s="16">
        <f>[1]!s_fa_roe(A1910,"20251231")</f>
        <v>-19.180499999999999</v>
      </c>
      <c r="K1910" s="16">
        <f>[1]!s_stmnote_rdexp(A1910,"20251231",1,10000)</f>
        <v>5267.6605970000001</v>
      </c>
      <c r="L1910" s="16">
        <f>[1]!s_margin_tradingbalance(A1910,"",10000)</f>
        <v>25752.617699999999</v>
      </c>
      <c r="M1910" s="16">
        <f>[1]!s_margin_seclendingbalance(A1910,"",10000)</f>
        <v>11.43</v>
      </c>
      <c r="N1910" s="17">
        <f>[1]!s_val_ev(A1910,"",100000000)</f>
        <v>35.136274326500001</v>
      </c>
      <c r="O1910" s="17">
        <f>[1]!share_freesharesmv(A1910,"",100000000)</f>
        <v>24.9586709021</v>
      </c>
      <c r="P1910" s="17">
        <f ca="1">[1]!s_dq_amount_btin(A1910,TODAY()-1,100000000)</f>
        <v>0.63497234000000002</v>
      </c>
      <c r="Q1910" s="17">
        <f ca="1">[1]!s_dq_turn(A1910,TODAY()-1)</f>
        <v>1.8127187367788182</v>
      </c>
      <c r="R1910" s="2">
        <f>[1]!s_pq_amount(A1910,"20260101","",100000000)</f>
        <v>216.08266565</v>
      </c>
      <c r="S1910" s="2">
        <f>[1]!s_pq_avgamount(A1910,"20260101","",100000000)</f>
        <v>1.9824097766055044</v>
      </c>
      <c r="T1910" s="17">
        <f>[1]!s_ipo_dilutedpe(A1910)</f>
        <v>34.700000000000003</v>
      </c>
      <c r="U1910" s="12">
        <f>[1]!s_ipo_collection_total(A1910,100000000)</f>
        <v>2.72</v>
      </c>
      <c r="V1910" s="18">
        <f>[1]!s_val_pe_ttm(A1910,"")</f>
        <v>-47.012096405029297</v>
      </c>
    </row>
    <row r="1911" spans="1:22" x14ac:dyDescent="0.3">
      <c r="A1911" s="12" t="s">
        <v>4348</v>
      </c>
      <c r="B1911" s="12" t="s">
        <v>4349</v>
      </c>
      <c r="C1911" s="16" t="str">
        <f>[1]!s_info_mkt(A1911)</f>
        <v>创业板</v>
      </c>
      <c r="D1911" s="16" t="str">
        <f>[1]!s_ipo_listeddate(A1911)</f>
        <v>2024-07-10</v>
      </c>
      <c r="E1911" s="16" t="str">
        <f>[1]!s_info_industry_csrc2023(A1911,"",3)</f>
        <v>通用设备制造业</v>
      </c>
      <c r="F1911" s="16">
        <f>[1]!s_is(A1911,83,"FY","YTD","20251231",1,"",100000000)</f>
        <v>24.965742565300001</v>
      </c>
      <c r="G1911" s="16">
        <f>[1]!s_is(A1911,83,"FY","YTD","20241231",1,"",100000000)</f>
        <v>17.595991417800001</v>
      </c>
      <c r="H1911" s="16">
        <f>[1]!s_is(A1911,61,"FY","YTD","20251231",1,"",100000000)</f>
        <v>3.5122185161999999</v>
      </c>
      <c r="I1911" s="16">
        <f>[1]!s_is(A1911,61,"FY","YTD","20241231",1,"",100000000)</f>
        <v>2.0524414274999998</v>
      </c>
      <c r="J1911" s="16">
        <f>[1]!s_fa_roe(A1911,"20251231")</f>
        <v>15.773999999999999</v>
      </c>
      <c r="K1911" s="16">
        <f>[1]!s_stmnote_rdexp(A1911,"20251231",1,10000)</f>
        <v>10560.786038</v>
      </c>
      <c r="L1911" s="16">
        <f>[1]!s_margin_tradingbalance(A1911,"",10000)</f>
        <v>17858.685600000001</v>
      </c>
      <c r="M1911" s="16">
        <f>[1]!s_margin_seclendingbalance(A1911,"",10000)</f>
        <v>5.86</v>
      </c>
      <c r="N1911" s="17">
        <f>[1]!s_val_ev(A1911,"",100000000)</f>
        <v>177.27567999999999</v>
      </c>
      <c r="O1911" s="17">
        <f>[1]!share_freesharesmv(A1911,"",100000000)</f>
        <v>55.391309999999997</v>
      </c>
      <c r="P1911" s="17">
        <f ca="1">[1]!s_dq_amount_btin(A1911,TODAY()-1,100000000)</f>
        <v>3.3583597900000002</v>
      </c>
      <c r="Q1911" s="17">
        <f ca="1">[1]!s_dq_turn(A1911,TODAY()-1)</f>
        <v>6.0760564500099381</v>
      </c>
      <c r="R1911" s="2">
        <f>[1]!s_pq_amount(A1911,"20260101","",100000000)</f>
        <v>357.79677611</v>
      </c>
      <c r="S1911" s="2">
        <f>[1]!s_pq_avgamount(A1911,"20260101","",100000000)</f>
        <v>3.2825392303669725</v>
      </c>
      <c r="T1911" s="17">
        <f>[1]!s_ipo_dilutedpe(A1911)</f>
        <v>19.96</v>
      </c>
      <c r="U1911" s="12">
        <f>[1]!s_ipo_collection_total(A1911,100000000)</f>
        <v>8.0003499999999992</v>
      </c>
      <c r="V1911" s="18">
        <f>[1]!s_val_pe_ttm(A1911,"")</f>
        <v>46.343513488769531</v>
      </c>
    </row>
    <row r="1912" spans="1:22" x14ac:dyDescent="0.3">
      <c r="A1912" s="12" t="s">
        <v>4350</v>
      </c>
      <c r="B1912" s="12" t="s">
        <v>4351</v>
      </c>
      <c r="C1912" s="16" t="str">
        <f>[1]!s_info_mkt(A1912)</f>
        <v>主板</v>
      </c>
      <c r="D1912" s="16" t="str">
        <f>[1]!s_ipo_listeddate(A1912)</f>
        <v>2010-01-12</v>
      </c>
      <c r="E1912" s="16" t="str">
        <f>[1]!s_info_industry_csrc2023(A1912,"",3)</f>
        <v>有色金属冶炼和压延加工业</v>
      </c>
      <c r="F1912" s="16">
        <f>[1]!s_is(A1912,83,"FY","YTD","20251231",1,"",100000000)</f>
        <v>15.461012565199999</v>
      </c>
      <c r="G1912" s="16">
        <f>[1]!s_is(A1912,83,"FY","YTD","20241231",1,"",100000000)</f>
        <v>16.745658961500002</v>
      </c>
      <c r="H1912" s="16">
        <f>[1]!s_is(A1912,61,"FY","YTD","20251231",1,"",100000000)</f>
        <v>0.53332752650000004</v>
      </c>
      <c r="I1912" s="16">
        <f>[1]!s_is(A1912,61,"FY","YTD","20241231",1,"",100000000)</f>
        <v>0.51116946340000002</v>
      </c>
      <c r="J1912" s="16">
        <f>[1]!s_fa_roe(A1912,"20251231")</f>
        <v>2.8088000000000002</v>
      </c>
      <c r="K1912" s="16">
        <f>[1]!s_stmnote_rdexp(A1912,"20251231",1,10000)</f>
        <v>3282.8226489999997</v>
      </c>
      <c r="L1912" s="16">
        <f>[1]!s_margin_tradingbalance(A1912,"",10000)</f>
        <v>0</v>
      </c>
      <c r="M1912" s="16">
        <f>[1]!s_margin_seclendingbalance(A1912,"",10000)</f>
        <v>0</v>
      </c>
      <c r="N1912" s="17">
        <f>[1]!s_val_ev(A1912,"",100000000)</f>
        <v>33.003822720000002</v>
      </c>
      <c r="O1912" s="17">
        <f>[1]!share_freesharesmv(A1912,"",100000000)</f>
        <v>10.389361237499999</v>
      </c>
      <c r="P1912" s="17">
        <f ca="1">[1]!s_dq_amount_btin(A1912,TODAY()-1,100000000)</f>
        <v>0.11669739</v>
      </c>
      <c r="Q1912" s="17">
        <f ca="1">[1]!s_dq_turn(A1912,TODAY()-1)</f>
        <v>0.35997988523682822</v>
      </c>
      <c r="R1912" s="2">
        <f>[1]!s_pq_amount(A1912,"20260101","",100000000)</f>
        <v>83.748602869999999</v>
      </c>
      <c r="S1912" s="2">
        <f>[1]!s_pq_avgamount(A1912,"20260101","",100000000)</f>
        <v>0.76833580614678909</v>
      </c>
      <c r="T1912" s="17">
        <f>[1]!s_ipo_dilutedpe(A1912)</f>
        <v>62.86</v>
      </c>
      <c r="U1912" s="12">
        <f>[1]!s_ipo_collection_total(A1912,100000000)</f>
        <v>8.6240000000000006</v>
      </c>
      <c r="V1912" s="18">
        <f>[1]!s_val_pe_ttm(A1912,"")</f>
        <v>66.213531494140625</v>
      </c>
    </row>
    <row r="1913" spans="1:22" x14ac:dyDescent="0.3">
      <c r="A1913" s="12" t="s">
        <v>4352</v>
      </c>
      <c r="B1913" s="12" t="s">
        <v>4353</v>
      </c>
      <c r="C1913" s="16" t="str">
        <f>[1]!s_info_mkt(A1913)</f>
        <v>创业板</v>
      </c>
      <c r="D1913" s="16" t="str">
        <f>[1]!s_ipo_listeddate(A1913)</f>
        <v>2023-09-15</v>
      </c>
      <c r="E1913" s="16" t="str">
        <f>[1]!s_info_industry_csrc2023(A1913,"",3)</f>
        <v>汽车制造业</v>
      </c>
      <c r="F1913" s="16">
        <f>[1]!s_is(A1913,83,"FY","YTD","20251231",1,"",100000000)</f>
        <v>7.8817242622000006</v>
      </c>
      <c r="G1913" s="16">
        <f>[1]!s_is(A1913,83,"FY","YTD","20241231",1,"",100000000)</f>
        <v>7.7432815954000001</v>
      </c>
      <c r="H1913" s="16">
        <f>[1]!s_is(A1913,61,"FY","YTD","20251231",1,"",100000000)</f>
        <v>1.7260170956000001</v>
      </c>
      <c r="I1913" s="16">
        <f>[1]!s_is(A1913,61,"FY","YTD","20241231",1,"",100000000)</f>
        <v>1.9003494254</v>
      </c>
      <c r="J1913" s="16">
        <f>[1]!s_fa_roe(A1913,"20251231")</f>
        <v>9.6689000000000007</v>
      </c>
      <c r="K1913" s="16">
        <f>[1]!s_stmnote_rdexp(A1913,"20251231",1,10000)</f>
        <v>3764.5571709999999</v>
      </c>
      <c r="L1913" s="16">
        <f>[1]!s_margin_tradingbalance(A1913,"",10000)</f>
        <v>97479.265499999994</v>
      </c>
      <c r="M1913" s="16">
        <f>[1]!s_margin_seclendingbalance(A1913,"",10000)</f>
        <v>229.64500000000001</v>
      </c>
      <c r="N1913" s="17">
        <f>[1]!s_val_ev(A1913,"",100000000)</f>
        <v>335.51642437499999</v>
      </c>
      <c r="O1913" s="17">
        <f>[1]!share_freesharesmv(A1913,"",100000000)</f>
        <v>145.0440687915</v>
      </c>
      <c r="P1913" s="17">
        <f ca="1">[1]!s_dq_amount_btin(A1913,TODAY()-1,100000000)</f>
        <v>9.0856254300000003</v>
      </c>
      <c r="Q1913" s="17">
        <f ca="1">[1]!s_dq_turn(A1913,TODAY()-1)</f>
        <v>4.4245402639263922</v>
      </c>
      <c r="R1913" s="2">
        <f>[1]!s_pq_amount(A1913,"20260101","",100000000)</f>
        <v>1247.75591983</v>
      </c>
      <c r="S1913" s="2">
        <f>[1]!s_pq_avgamount(A1913,"20260101","",100000000)</f>
        <v>11.44730201678899</v>
      </c>
      <c r="T1913" s="17">
        <f>[1]!s_ipo_dilutedpe(A1913)</f>
        <v>33.71</v>
      </c>
      <c r="U1913" s="12">
        <f>[1]!s_ipo_collection_total(A1913,100000000)</f>
        <v>10.329000000000001</v>
      </c>
      <c r="V1913" s="18">
        <f>[1]!s_val_pe_ttm(A1913,"")</f>
        <v>202.87953186035156</v>
      </c>
    </row>
    <row r="1914" spans="1:22" x14ac:dyDescent="0.3">
      <c r="A1914" s="12" t="s">
        <v>4354</v>
      </c>
      <c r="B1914" s="12" t="s">
        <v>4355</v>
      </c>
      <c r="C1914" s="16" t="str">
        <f>[1]!s_info_mkt(A1914)</f>
        <v>主板</v>
      </c>
      <c r="D1914" s="16" t="str">
        <f>[1]!s_ipo_listeddate(A1914)</f>
        <v>1996-07-01</v>
      </c>
      <c r="E1914" s="16" t="str">
        <f>[1]!s_info_industry_csrc2023(A1914,"",3)</f>
        <v>批发业</v>
      </c>
      <c r="F1914" s="16">
        <f>[1]!s_is(A1914,83,"FY","YTD","20251231",1,"",100000000)</f>
        <v>549.63277449949999</v>
      </c>
      <c r="G1914" s="16">
        <f>[1]!s_is(A1914,83,"FY","YTD","20241231",1,"",100000000)</f>
        <v>536.96173895800007</v>
      </c>
      <c r="H1914" s="16">
        <f>[1]!s_is(A1914,61,"FY","YTD","20251231",1,"",100000000)</f>
        <v>6.2483479490999994</v>
      </c>
      <c r="I1914" s="16">
        <f>[1]!s_is(A1914,61,"FY","YTD","20241231",1,"",100000000)</f>
        <v>5.7062755260000007</v>
      </c>
      <c r="J1914" s="16">
        <f>[1]!s_fa_roe(A1914,"20251231")</f>
        <v>8.9115000000000002</v>
      </c>
      <c r="K1914" s="16">
        <f>[1]!s_stmnote_rdexp(A1914,"20251231",1,10000)</f>
        <v>8814.7793450000008</v>
      </c>
      <c r="L1914" s="16">
        <f>[1]!s_margin_tradingbalance(A1914,"",10000)</f>
        <v>0</v>
      </c>
      <c r="M1914" s="16">
        <f>[1]!s_margin_seclendingbalance(A1914,"",10000)</f>
        <v>0</v>
      </c>
      <c r="N1914" s="17">
        <f>[1]!s_val_ev(A1914,"",100000000)</f>
        <v>65.146277015400003</v>
      </c>
      <c r="O1914" s="17">
        <f>[1]!share_freesharesmv(A1914,"",100000000)</f>
        <v>28.238748172800001</v>
      </c>
      <c r="P1914" s="17">
        <f ca="1">[1]!s_dq_amount_btin(A1914,TODAY()-1,100000000)</f>
        <v>0.35736846999999999</v>
      </c>
      <c r="Q1914" s="17">
        <f ca="1">[1]!s_dq_turn(A1914,TODAY()-1)</f>
        <v>0.55732332403468476</v>
      </c>
      <c r="R1914" s="2">
        <f>[1]!s_pq_amount(A1914,"20260101","",100000000)</f>
        <v>141.91160300000001</v>
      </c>
      <c r="S1914" s="2">
        <f>[1]!s_pq_avgamount(A1914,"20260101","",100000000)</f>
        <v>1.3019413119266054</v>
      </c>
      <c r="T1914" s="17">
        <f>[1]!s_ipo_dilutedpe(A1914)</f>
        <v>0</v>
      </c>
      <c r="U1914" s="12">
        <f>[1]!s_ipo_collection_total(A1914,100000000)</f>
        <v>1.2414480000000001</v>
      </c>
      <c r="V1914" s="18">
        <f>[1]!s_val_pe_ttm(A1914,"")</f>
        <v>10.472947120666504</v>
      </c>
    </row>
    <row r="1915" spans="1:22" x14ac:dyDescent="0.3">
      <c r="A1915" s="12" t="s">
        <v>4356</v>
      </c>
      <c r="B1915" s="12" t="s">
        <v>4357</v>
      </c>
      <c r="C1915" s="16" t="str">
        <f>[1]!s_info_mkt(A1915)</f>
        <v>创业板</v>
      </c>
      <c r="D1915" s="16" t="str">
        <f>[1]!s_ipo_listeddate(A1915)</f>
        <v>2021-12-28</v>
      </c>
      <c r="E1915" s="16" t="str">
        <f>[1]!s_info_industry_csrc2023(A1915,"",3)</f>
        <v>批发业</v>
      </c>
      <c r="F1915" s="16">
        <f>[1]!s_is(A1915,83,"FY","YTD","20251231",1,"",100000000)</f>
        <v>10.8370636404</v>
      </c>
      <c r="G1915" s="16">
        <f>[1]!s_is(A1915,83,"FY","YTD","20241231",1,"",100000000)</f>
        <v>11.177563681400001</v>
      </c>
      <c r="H1915" s="16">
        <f>[1]!s_is(A1915,61,"FY","YTD","20251231",1,"",100000000)</f>
        <v>-0.22948743489999998</v>
      </c>
      <c r="I1915" s="16">
        <f>[1]!s_is(A1915,61,"FY","YTD","20241231",1,"",100000000)</f>
        <v>0.1014904854</v>
      </c>
      <c r="J1915" s="16">
        <f>[1]!s_fa_roe(A1915,"20251231")</f>
        <v>-1.1267</v>
      </c>
      <c r="K1915" s="16">
        <f>[1]!s_stmnote_rdexp(A1915,"20251231",1,10000)</f>
        <v>6700.9855470000002</v>
      </c>
      <c r="L1915" s="16">
        <f>[1]!s_margin_tradingbalance(A1915,"",10000)</f>
        <v>5335.1912000000002</v>
      </c>
      <c r="M1915" s="16">
        <f>[1]!s_margin_seclendingbalance(A1915,"",10000)</f>
        <v>0</v>
      </c>
      <c r="N1915" s="17">
        <f>[1]!s_val_ev(A1915,"",100000000)</f>
        <v>22.343483752399997</v>
      </c>
      <c r="O1915" s="17">
        <f>[1]!share_freesharesmv(A1915,"",100000000)</f>
        <v>10.571574912400001</v>
      </c>
      <c r="P1915" s="17">
        <f ca="1">[1]!s_dq_amount_btin(A1915,TODAY()-1,100000000)</f>
        <v>0.24849449000000001</v>
      </c>
      <c r="Q1915" s="17">
        <f ca="1">[1]!s_dq_turn(A1915,TODAY()-1)</f>
        <v>1.703814296613066</v>
      </c>
      <c r="R1915" s="2">
        <f>[1]!s_pq_amount(A1915,"20260101","",100000000)</f>
        <v>52.109251299999997</v>
      </c>
      <c r="S1915" s="2">
        <f>[1]!s_pq_avgamount(A1915,"20260101","",100000000)</f>
        <v>0.4780665256880734</v>
      </c>
      <c r="T1915" s="17">
        <f>[1]!s_ipo_dilutedpe(A1915)</f>
        <v>104.09</v>
      </c>
      <c r="U1915" s="12">
        <f>[1]!s_ipo_collection_total(A1915,100000000)</f>
        <v>18.6463344808</v>
      </c>
      <c r="V1915" s="18">
        <f>[1]!s_val_pe_ttm(A1915,"")</f>
        <v>-88.537109375</v>
      </c>
    </row>
    <row r="1916" spans="1:22" x14ac:dyDescent="0.3">
      <c r="A1916" s="12" t="s">
        <v>4358</v>
      </c>
      <c r="B1916" s="12" t="s">
        <v>4359</v>
      </c>
      <c r="C1916" s="16" t="str">
        <f>[1]!s_info_mkt(A1916)</f>
        <v>创业板</v>
      </c>
      <c r="D1916" s="16" t="str">
        <f>[1]!s_ipo_listeddate(A1916)</f>
        <v>2017-02-15</v>
      </c>
      <c r="E1916" s="16" t="str">
        <f>[1]!s_info_industry_csrc2023(A1916,"",3)</f>
        <v>计算机、通信和其他电子设备制造业</v>
      </c>
      <c r="F1916" s="16">
        <f>[1]!s_is(A1916,83,"FY","YTD","20251231",1,"",100000000)</f>
        <v>4.7365468562000004</v>
      </c>
      <c r="G1916" s="16">
        <f>[1]!s_is(A1916,83,"FY","YTD","20241231",1,"",100000000)</f>
        <v>2.7715058064</v>
      </c>
      <c r="H1916" s="16">
        <f>[1]!s_is(A1916,61,"FY","YTD","20251231",1,"",100000000)</f>
        <v>-8.64884343E-2</v>
      </c>
      <c r="I1916" s="16">
        <f>[1]!s_is(A1916,61,"FY","YTD","20241231",1,"",100000000)</f>
        <v>-0.1833268462</v>
      </c>
      <c r="J1916" s="16">
        <f>[1]!s_fa_roe(A1916,"20251231")</f>
        <v>-1.6751</v>
      </c>
      <c r="K1916" s="16">
        <f>[1]!s_stmnote_rdexp(A1916,"20251231",1,10000)</f>
        <v>2372.6340989999999</v>
      </c>
      <c r="L1916" s="16">
        <f>[1]!s_margin_tradingbalance(A1916,"",10000)</f>
        <v>0</v>
      </c>
      <c r="M1916" s="16">
        <f>[1]!s_margin_seclendingbalance(A1916,"",10000)</f>
        <v>0</v>
      </c>
      <c r="N1916" s="17">
        <f>[1]!s_val_ev(A1916,"",100000000)</f>
        <v>20.862132519999999</v>
      </c>
      <c r="O1916" s="17">
        <f>[1]!share_freesharesmv(A1916,"",100000000)</f>
        <v>10.796035317699999</v>
      </c>
      <c r="P1916" s="17">
        <f ca="1">[1]!s_dq_amount_btin(A1916,TODAY()-1,100000000)</f>
        <v>0.47822933000000001</v>
      </c>
      <c r="Q1916" s="17">
        <f ca="1">[1]!s_dq_turn(A1916,TODAY()-1)</f>
        <v>2.9098364636645178</v>
      </c>
      <c r="R1916" s="2">
        <f>[1]!s_pq_amount(A1916,"20260101","",100000000)</f>
        <v>111.62782607</v>
      </c>
      <c r="S1916" s="2">
        <f>[1]!s_pq_avgamount(A1916,"20260101","",100000000)</f>
        <v>1.0241084960550459</v>
      </c>
      <c r="T1916" s="17">
        <f>[1]!s_ipo_dilutedpe(A1916)</f>
        <v>22.98</v>
      </c>
      <c r="U1916" s="12">
        <f>[1]!s_ipo_collection_total(A1916,100000000)</f>
        <v>2.8740000000000001</v>
      </c>
      <c r="V1916" s="18">
        <f>[1]!s_val_pe_ttm(A1916,"")</f>
        <v>-54.1854248046875</v>
      </c>
    </row>
    <row r="1917" spans="1:22" x14ac:dyDescent="0.3">
      <c r="A1917" s="12" t="s">
        <v>4360</v>
      </c>
      <c r="B1917" s="12" t="s">
        <v>4361</v>
      </c>
      <c r="C1917" s="16" t="str">
        <f>[1]!s_info_mkt(A1917)</f>
        <v>主板</v>
      </c>
      <c r="D1917" s="16" t="str">
        <f>[1]!s_ipo_listeddate(A1917)</f>
        <v>2010-09-08</v>
      </c>
      <c r="E1917" s="16" t="str">
        <f>[1]!s_info_industry_csrc2023(A1917,"",3)</f>
        <v>互联网和相关服务</v>
      </c>
      <c r="F1917" s="16">
        <f>[1]!s_is(A1917,83,"FY","YTD","20251231",1,"",100000000)</f>
        <v>7.9723460602999996</v>
      </c>
      <c r="G1917" s="16">
        <f>[1]!s_is(A1917,83,"FY","YTD","20241231",1,"",100000000)</f>
        <v>8.6766431311000005</v>
      </c>
      <c r="H1917" s="16">
        <f>[1]!s_is(A1917,61,"FY","YTD","20251231",1,"",100000000)</f>
        <v>-2.8442982351999997</v>
      </c>
      <c r="I1917" s="16">
        <f>[1]!s_is(A1917,61,"FY","YTD","20241231",1,"",100000000)</f>
        <v>0.68536273560000005</v>
      </c>
      <c r="J1917" s="16">
        <f>[1]!s_fa_roe(A1917,"20251231")</f>
        <v>-16.325500000000002</v>
      </c>
      <c r="K1917" s="16">
        <f>[1]!s_stmnote_rdexp(A1917,"20251231",1,10000)</f>
        <v>7339.3235450000002</v>
      </c>
      <c r="L1917" s="16">
        <f>[1]!s_margin_tradingbalance(A1917,"",10000)</f>
        <v>57117.4493</v>
      </c>
      <c r="M1917" s="16">
        <f>[1]!s_margin_seclendingbalance(A1917,"",10000)</f>
        <v>176.2236</v>
      </c>
      <c r="N1917" s="17">
        <f>[1]!s_val_ev(A1917,"",100000000)</f>
        <v>71.381800208700014</v>
      </c>
      <c r="O1917" s="17">
        <f>[1]!share_freesharesmv(A1917,"",100000000)</f>
        <v>62.531448441600006</v>
      </c>
      <c r="P1917" s="17">
        <f ca="1">[1]!s_dq_amount_btin(A1917,TODAY()-1,100000000)</f>
        <v>1.61422333</v>
      </c>
      <c r="Q1917" s="17">
        <f ca="1">[1]!s_dq_turn(A1917,TODAY()-1)</f>
        <v>2.2828289639843931</v>
      </c>
      <c r="R1917" s="2">
        <f>[1]!s_pq_amount(A1917,"20260101","",100000000)</f>
        <v>1060.35388618</v>
      </c>
      <c r="S1917" s="2">
        <f>[1]!s_pq_avgamount(A1917,"20260101","",100000000)</f>
        <v>9.7280173044036697</v>
      </c>
      <c r="T1917" s="17">
        <f>[1]!s_ipo_dilutedpe(A1917)</f>
        <v>50</v>
      </c>
      <c r="U1917" s="12">
        <f>[1]!s_ipo_collection_total(A1917,100000000)</f>
        <v>7.8</v>
      </c>
      <c r="V1917" s="18">
        <f>[1]!s_val_pe_ttm(A1917,"")</f>
        <v>-22.826944351196289</v>
      </c>
    </row>
    <row r="1918" spans="1:22" x14ac:dyDescent="0.3">
      <c r="A1918" s="12" t="s">
        <v>4362</v>
      </c>
      <c r="B1918" s="12" t="s">
        <v>4363</v>
      </c>
      <c r="C1918" s="16" t="str">
        <f>[1]!s_info_mkt(A1918)</f>
        <v>创业板</v>
      </c>
      <c r="D1918" s="16" t="str">
        <f>[1]!s_ipo_listeddate(A1918)</f>
        <v>2021-01-20</v>
      </c>
      <c r="E1918" s="16" t="str">
        <f>[1]!s_info_industry_csrc2023(A1918,"",3)</f>
        <v>生态保护和环境治理业</v>
      </c>
      <c r="F1918" s="16">
        <f>[1]!s_is(A1918,83,"FY","YTD","20251231",1,"",100000000)</f>
        <v>3.5522960747000001</v>
      </c>
      <c r="G1918" s="16">
        <f>[1]!s_is(A1918,83,"FY","YTD","20241231",1,"",100000000)</f>
        <v>2.7941518676999997</v>
      </c>
      <c r="H1918" s="16">
        <f>[1]!s_is(A1918,61,"FY","YTD","20251231",1,"",100000000)</f>
        <v>-0.39746186490000002</v>
      </c>
      <c r="I1918" s="16">
        <f>[1]!s_is(A1918,61,"FY","YTD","20241231",1,"",100000000)</f>
        <v>-0.41731609219999999</v>
      </c>
      <c r="J1918" s="16">
        <f>[1]!s_fa_roe(A1918,"20251231")</f>
        <v>-5.0510999999999999</v>
      </c>
      <c r="K1918" s="16">
        <f>[1]!s_stmnote_rdexp(A1918,"20251231",1,10000)</f>
        <v>1374.6294439999999</v>
      </c>
      <c r="L1918" s="16">
        <f>[1]!s_margin_tradingbalance(A1918,"",10000)</f>
        <v>4261.5177000000003</v>
      </c>
      <c r="M1918" s="16">
        <f>[1]!s_margin_seclendingbalance(A1918,"",10000)</f>
        <v>0</v>
      </c>
      <c r="N1918" s="17">
        <f>[1]!s_val_ev(A1918,"",100000000)</f>
        <v>14.032519927199997</v>
      </c>
      <c r="O1918" s="17">
        <f>[1]!share_freesharesmv(A1918,"",100000000)</f>
        <v>10.869024344399998</v>
      </c>
      <c r="P1918" s="17">
        <f ca="1">[1]!s_dq_amount_btin(A1918,TODAY()-1,100000000)</f>
        <v>0.38209975000000002</v>
      </c>
      <c r="Q1918" s="17">
        <f ca="1">[1]!s_dq_turn(A1918,TODAY()-1)</f>
        <v>2.8850908370542139</v>
      </c>
      <c r="R1918" s="2">
        <f>[1]!s_pq_amount(A1918,"20260101","",100000000)</f>
        <v>53.252094040000003</v>
      </c>
      <c r="S1918" s="2">
        <f>[1]!s_pq_avgamount(A1918,"20260101","",100000000)</f>
        <v>0.48855132146788993</v>
      </c>
      <c r="T1918" s="17">
        <f>[1]!s_ipo_dilutedpe(A1918)</f>
        <v>17.25</v>
      </c>
      <c r="U1918" s="12">
        <f>[1]!s_ipo_collection_total(A1918,100000000)</f>
        <v>2.8641549999999998</v>
      </c>
      <c r="V1918" s="18">
        <f>[1]!s_val_pe_ttm(A1918,"")</f>
        <v>-31.62040901184082</v>
      </c>
    </row>
    <row r="1919" spans="1:22" x14ac:dyDescent="0.3">
      <c r="A1919" s="12" t="s">
        <v>4364</v>
      </c>
      <c r="B1919" s="12" t="s">
        <v>4365</v>
      </c>
      <c r="C1919" s="16" t="str">
        <f>[1]!s_info_mkt(A1919)</f>
        <v>创业板</v>
      </c>
      <c r="D1919" s="16" t="str">
        <f>[1]!s_ipo_listeddate(A1919)</f>
        <v>2018-02-06</v>
      </c>
      <c r="E1919" s="16" t="str">
        <f>[1]!s_info_industry_csrc2023(A1919,"",3)</f>
        <v>橡胶和塑料制品业</v>
      </c>
      <c r="F1919" s="16">
        <f>[1]!s_is(A1919,83,"FY","YTD","20251231",1,"",100000000)</f>
        <v>28.605415638299998</v>
      </c>
      <c r="G1919" s="16">
        <f>[1]!s_is(A1919,83,"FY","YTD","20241231",1,"",100000000)</f>
        <v>23.873837428800002</v>
      </c>
      <c r="H1919" s="16">
        <f>[1]!s_is(A1919,61,"FY","YTD","20251231",1,"",100000000)</f>
        <v>1.3245680709000001</v>
      </c>
      <c r="I1919" s="16">
        <f>[1]!s_is(A1919,61,"FY","YTD","20241231",1,"",100000000)</f>
        <v>0.84339708459999996</v>
      </c>
      <c r="J1919" s="16">
        <f>[1]!s_fa_roe(A1919,"20251231")</f>
        <v>12.900499999999999</v>
      </c>
      <c r="K1919" s="16">
        <f>[1]!s_stmnote_rdexp(A1919,"20251231",1,10000)</f>
        <v>12207.483990000001</v>
      </c>
      <c r="L1919" s="16">
        <f>[1]!s_margin_tradingbalance(A1919,"",10000)</f>
        <v>0</v>
      </c>
      <c r="M1919" s="16">
        <f>[1]!s_margin_seclendingbalance(A1919,"",10000)</f>
        <v>0</v>
      </c>
      <c r="N1919" s="17">
        <f>[1]!s_val_ev(A1919,"",100000000)</f>
        <v>28.508649187200003</v>
      </c>
      <c r="O1919" s="17">
        <f>[1]!share_freesharesmv(A1919,"",100000000)</f>
        <v>16.4248269024</v>
      </c>
      <c r="P1919" s="17">
        <f ca="1">[1]!s_dq_amount_btin(A1919,TODAY()-1,100000000)</f>
        <v>0.64835167000000005</v>
      </c>
      <c r="Q1919" s="17">
        <f ca="1">[1]!s_dq_turn(A1919,TODAY()-1)</f>
        <v>2.8289104399412817</v>
      </c>
      <c r="R1919" s="2">
        <f>[1]!s_pq_amount(A1919,"20260101","",100000000)</f>
        <v>121.76191805000001</v>
      </c>
      <c r="S1919" s="2">
        <f>[1]!s_pq_avgamount(A1919,"20260101","",100000000)</f>
        <v>1.1170818169724772</v>
      </c>
      <c r="T1919" s="17">
        <f>[1]!s_ipo_dilutedpe(A1919)</f>
        <v>22.99</v>
      </c>
      <c r="U1919" s="12">
        <f>[1]!s_ipo_collection_total(A1919,100000000)</f>
        <v>2.8847999999999998</v>
      </c>
      <c r="V1919" s="18">
        <f>[1]!s_val_pe_ttm(A1919,"")</f>
        <v>22.316097259521484</v>
      </c>
    </row>
    <row r="1920" spans="1:22" x14ac:dyDescent="0.3">
      <c r="A1920" s="12" t="s">
        <v>4366</v>
      </c>
      <c r="B1920" s="12" t="s">
        <v>4367</v>
      </c>
      <c r="C1920" s="16" t="str">
        <f>[1]!s_info_mkt(A1920)</f>
        <v>主板</v>
      </c>
      <c r="D1920" s="16" t="str">
        <f>[1]!s_ipo_listeddate(A1920)</f>
        <v>1996-11-12</v>
      </c>
      <c r="E1920" s="16" t="str">
        <f>[1]!s_info_industry_csrc2023(A1920,"",3)</f>
        <v>有色金属冶炼和压延加工业</v>
      </c>
      <c r="F1920" s="16">
        <f>[1]!s_is(A1920,83,"FY","YTD","20251231",1,"",100000000)</f>
        <v>2.9158022760000004</v>
      </c>
      <c r="G1920" s="16">
        <f>[1]!s_is(A1920,83,"FY","YTD","20241231",1,"",100000000)</f>
        <v>2.771847465</v>
      </c>
      <c r="H1920" s="16">
        <f>[1]!s_is(A1920,61,"FY","YTD","20251231",1,"",100000000)</f>
        <v>7.5716920999999993E-2</v>
      </c>
      <c r="I1920" s="16">
        <f>[1]!s_is(A1920,61,"FY","YTD","20241231",1,"",100000000)</f>
        <v>0.11677875119999999</v>
      </c>
      <c r="J1920" s="16">
        <f>[1]!s_fa_roe(A1920,"20251231")</f>
        <v>3.9171999999999998</v>
      </c>
      <c r="K1920" s="16">
        <f>[1]!s_stmnote_rdexp(A1920,"20251231",1,10000)</f>
        <v>0</v>
      </c>
      <c r="L1920" s="16">
        <f>[1]!s_margin_tradingbalance(A1920,"",10000)</f>
        <v>0</v>
      </c>
      <c r="M1920" s="16">
        <f>[1]!s_margin_seclendingbalance(A1920,"",10000)</f>
        <v>0</v>
      </c>
      <c r="N1920" s="17">
        <f>[1]!s_val_ev(A1920,"",100000000)</f>
        <v>19.909999484100002</v>
      </c>
      <c r="O1920" s="17">
        <f>[1]!share_freesharesmv(A1920,"",100000000)</f>
        <v>15.780019949100001</v>
      </c>
      <c r="P1920" s="17">
        <f ca="1">[1]!s_dq_amount_btin(A1920,TODAY()-1,100000000)</f>
        <v>0.63418675999999996</v>
      </c>
      <c r="Q1920" s="17">
        <f ca="1">[1]!s_dq_turn(A1920,TODAY()-1)</f>
        <v>3.2017720647898948</v>
      </c>
      <c r="R1920" s="2">
        <f>[1]!s_pq_amount(A1920,"20260101","",100000000)</f>
        <v>96.081976650000001</v>
      </c>
      <c r="S1920" s="2">
        <f>[1]!s_pq_avgamount(A1920,"20260101","",100000000)</f>
        <v>0.88148602431192669</v>
      </c>
      <c r="T1920" s="17">
        <f>[1]!s_ipo_dilutedpe(A1920)</f>
        <v>0</v>
      </c>
      <c r="U1920" s="12">
        <f>[1]!s_ipo_collection_total(A1920,100000000)</f>
        <v>0.14000000000000001</v>
      </c>
      <c r="V1920" s="18">
        <f>[1]!s_val_pe_ttm(A1920,"")</f>
        <v>269.3184814453125</v>
      </c>
    </row>
    <row r="1921" spans="1:22" x14ac:dyDescent="0.3">
      <c r="A1921" s="12" t="s">
        <v>4368</v>
      </c>
      <c r="B1921" s="12" t="s">
        <v>4369</v>
      </c>
      <c r="C1921" s="16" t="str">
        <f>[1]!s_info_mkt(A1921)</f>
        <v>科创板</v>
      </c>
      <c r="D1921" s="16" t="str">
        <f>[1]!s_ipo_listeddate(A1921)</f>
        <v>2021-01-18</v>
      </c>
      <c r="E1921" s="16" t="str">
        <f>[1]!s_info_industry_csrc2023(A1921,"",3)</f>
        <v>医药制造业</v>
      </c>
      <c r="F1921" s="16">
        <f>[1]!s_is(A1921,83,"FY","YTD","20251231",1,"",100000000)</f>
        <v>1.248186247</v>
      </c>
      <c r="G1921" s="16">
        <f>[1]!s_is(A1921,83,"FY","YTD","20241231",1,"",100000000)</f>
        <v>1.7865187266</v>
      </c>
      <c r="H1921" s="16">
        <f>[1]!s_is(A1921,61,"FY","YTD","20251231",1,"",100000000)</f>
        <v>-0.34297566549999997</v>
      </c>
      <c r="I1921" s="16">
        <f>[1]!s_is(A1921,61,"FY","YTD","20241231",1,"",100000000)</f>
        <v>-1.2746212370999999</v>
      </c>
      <c r="J1921" s="16">
        <f>[1]!s_fa_roe(A1921,"20251231")</f>
        <v>-0.9819</v>
      </c>
      <c r="K1921" s="16">
        <f>[1]!s_stmnote_rdexp(A1921,"20251231",1,10000)</f>
        <v>5086.9097229999998</v>
      </c>
      <c r="L1921" s="16">
        <f>[1]!s_margin_tradingbalance(A1921,"",10000)</f>
        <v>14545.814700000001</v>
      </c>
      <c r="M1921" s="16">
        <f>[1]!s_margin_seclendingbalance(A1921,"",10000)</f>
        <v>0.32740000000000002</v>
      </c>
      <c r="N1921" s="17">
        <f>[1]!s_val_ev(A1921,"",100000000)</f>
        <v>31.4562644363</v>
      </c>
      <c r="O1921" s="17">
        <f>[1]!share_freesharesmv(A1921,"",100000000)</f>
        <v>19.8382200643</v>
      </c>
      <c r="P1921" s="17">
        <f ca="1">[1]!s_dq_amount_btin(A1921,TODAY()-1,100000000)</f>
        <v>0.50248004000000002</v>
      </c>
      <c r="Q1921" s="17">
        <f ca="1">[1]!s_dq_turn(A1921,TODAY()-1)</f>
        <v>1.5943785925872382</v>
      </c>
      <c r="R1921" s="2">
        <f>[1]!s_pq_amount(A1921,"20260101","",100000000)</f>
        <v>96.479735430000005</v>
      </c>
      <c r="S1921" s="2">
        <f>[1]!s_pq_avgamount(A1921,"20260101","",100000000)</f>
        <v>0.88513518743119268</v>
      </c>
      <c r="T1921" s="17">
        <f>[1]!s_ipo_dilutedpe(A1921)</f>
        <v>189.85</v>
      </c>
      <c r="U1921" s="12">
        <f>[1]!s_ipo_collection_total(A1921,100000000)</f>
        <v>21.0378052336</v>
      </c>
      <c r="V1921" s="18">
        <f>[1]!s_val_pe_ttm(A1921,"")</f>
        <v>-71.833564758300781</v>
      </c>
    </row>
    <row r="1922" spans="1:22" x14ac:dyDescent="0.3">
      <c r="A1922" s="12" t="s">
        <v>4370</v>
      </c>
      <c r="B1922" s="12" t="s">
        <v>4371</v>
      </c>
      <c r="C1922" s="16" t="str">
        <f>[1]!s_info_mkt(A1922)</f>
        <v>主板</v>
      </c>
      <c r="D1922" s="16" t="str">
        <f>[1]!s_ipo_listeddate(A1922)</f>
        <v>2017-05-22</v>
      </c>
      <c r="E1922" s="16" t="str">
        <f>[1]!s_info_industry_csrc2023(A1922,"",3)</f>
        <v>软件和信息技术服务业</v>
      </c>
      <c r="F1922" s="16">
        <f>[1]!s_is(A1922,83,"FY","YTD","20251231",1,"",100000000)</f>
        <v>5.8153883083000002</v>
      </c>
      <c r="G1922" s="16">
        <f>[1]!s_is(A1922,83,"FY","YTD","20241231",1,"",100000000)</f>
        <v>6.6373073155999993</v>
      </c>
      <c r="H1922" s="16">
        <f>[1]!s_is(A1922,61,"FY","YTD","20251231",1,"",100000000)</f>
        <v>1.7820304256000001</v>
      </c>
      <c r="I1922" s="16">
        <f>[1]!s_is(A1922,61,"FY","YTD","20241231",1,"",100000000)</f>
        <v>1.9399006118000002</v>
      </c>
      <c r="J1922" s="16">
        <f>[1]!s_fa_roe(A1922,"20251231")</f>
        <v>11.9672</v>
      </c>
      <c r="K1922" s="16">
        <f>[1]!s_stmnote_rdexp(A1922,"20251231",1,10000)</f>
        <v>13639.964288999998</v>
      </c>
      <c r="L1922" s="16">
        <f>[1]!s_margin_tradingbalance(A1922,"",10000)</f>
        <v>25629.3128</v>
      </c>
      <c r="M1922" s="16">
        <f>[1]!s_margin_seclendingbalance(A1922,"",10000)</f>
        <v>12.2765</v>
      </c>
      <c r="N1922" s="17">
        <f>[1]!s_val_ev(A1922,"",100000000)</f>
        <v>58.635721344499999</v>
      </c>
      <c r="O1922" s="17">
        <f>[1]!share_freesharesmv(A1922,"",100000000)</f>
        <v>34.652100560999997</v>
      </c>
      <c r="P1922" s="17">
        <f ca="1">[1]!s_dq_amount_btin(A1922,TODAY()-1,100000000)</f>
        <v>0.98353301999999998</v>
      </c>
      <c r="Q1922" s="17">
        <f ca="1">[1]!s_dq_turn(A1922,TODAY()-1)</f>
        <v>1.6672016276225832</v>
      </c>
      <c r="R1922" s="2">
        <f>[1]!s_pq_amount(A1922,"20260101","",100000000)</f>
        <v>186.25081788</v>
      </c>
      <c r="S1922" s="2">
        <f>[1]!s_pq_avgamount(A1922,"20260101","",100000000)</f>
        <v>1.7087230998165137</v>
      </c>
      <c r="T1922" s="17">
        <f>[1]!s_ipo_dilutedpe(A1922)</f>
        <v>22.98</v>
      </c>
      <c r="U1922" s="12">
        <f>[1]!s_ipo_collection_total(A1922,100000000)</f>
        <v>4.0100249999999997</v>
      </c>
      <c r="V1922" s="18">
        <f>[1]!s_val_pe_ttm(A1922,"")</f>
        <v>28.838932037353516</v>
      </c>
    </row>
    <row r="1923" spans="1:22" x14ac:dyDescent="0.3">
      <c r="A1923" s="12" t="s">
        <v>4372</v>
      </c>
      <c r="B1923" s="12" t="s">
        <v>4373</v>
      </c>
      <c r="C1923" s="16" t="str">
        <f>[1]!s_info_mkt(A1923)</f>
        <v>主板</v>
      </c>
      <c r="D1923" s="16" t="str">
        <f>[1]!s_ipo_listeddate(A1923)</f>
        <v>1996-08-26</v>
      </c>
      <c r="E1923" s="16" t="str">
        <f>[1]!s_info_industry_csrc2023(A1923,"",3)</f>
        <v>汽车制造业</v>
      </c>
      <c r="F1923" s="16">
        <f>[1]!s_is(A1923,83,"FY","YTD","20251231",1,"",100000000)</f>
        <v>1839.9890051366001</v>
      </c>
      <c r="G1923" s="16">
        <f>[1]!s_is(A1923,83,"FY","YTD","20241231",1,"",100000000)</f>
        <v>1688.5218383932001</v>
      </c>
      <c r="H1923" s="16">
        <f>[1]!s_is(A1923,61,"FY","YTD","20251231",1,"",100000000)</f>
        <v>72.072681396099995</v>
      </c>
      <c r="I1923" s="16">
        <f>[1]!s_is(A1923,61,"FY","YTD","20241231",1,"",100000000)</f>
        <v>66.907030446800007</v>
      </c>
      <c r="J1923" s="16">
        <f>[1]!s_fa_roe(A1923,"20251231")</f>
        <v>11.1577</v>
      </c>
      <c r="K1923" s="16">
        <f>[1]!s_stmnote_rdexp(A1923,"20251231",1,10000)</f>
        <v>650929.64853100001</v>
      </c>
      <c r="L1923" s="16">
        <f>[1]!s_margin_tradingbalance(A1923,"",10000)</f>
        <v>70996.826300000001</v>
      </c>
      <c r="M1923" s="16">
        <f>[1]!s_margin_seclendingbalance(A1923,"",10000)</f>
        <v>149.8467</v>
      </c>
      <c r="N1923" s="17">
        <f>[1]!s_val_ev(A1923,"",100000000)</f>
        <v>512.94819219680005</v>
      </c>
      <c r="O1923" s="17">
        <f>[1]!share_freesharesmv(A1923,"",100000000)</f>
        <v>213.79770110849995</v>
      </c>
      <c r="P1923" s="17">
        <f ca="1">[1]!s_dq_amount_btin(A1923,TODAY()-1,100000000)</f>
        <v>3.1135955100000001</v>
      </c>
      <c r="Q1923" s="17">
        <f ca="1">[1]!s_dq_turn(A1923,TODAY()-1)</f>
        <v>0.61083177904989727</v>
      </c>
      <c r="R1923" s="2">
        <f>[1]!s_pq_amount(A1923,"20260101","",100000000)</f>
        <v>372.76949230999998</v>
      </c>
      <c r="S1923" s="2">
        <f>[1]!s_pq_avgamount(A1923,"20260101","",100000000)</f>
        <v>3.4199035991743116</v>
      </c>
      <c r="T1923" s="17">
        <f>[1]!s_ipo_dilutedpe(A1923)</f>
        <v>17.3</v>
      </c>
      <c r="U1923" s="12">
        <f>[1]!s_ipo_collection_total(A1923,100000000)</f>
        <v>1.276</v>
      </c>
      <c r="V1923" s="18">
        <f>[1]!s_val_pe_ttm(A1923,"")</f>
        <v>7.143242359161377</v>
      </c>
    </row>
    <row r="1924" spans="1:22" x14ac:dyDescent="0.3">
      <c r="A1924" s="12" t="s">
        <v>4374</v>
      </c>
      <c r="B1924" s="12" t="s">
        <v>4375</v>
      </c>
      <c r="C1924" s="16" t="str">
        <f>[1]!s_info_mkt(A1924)</f>
        <v>主板</v>
      </c>
      <c r="D1924" s="16" t="str">
        <f>[1]!s_ipo_listeddate(A1924)</f>
        <v>2002-11-27</v>
      </c>
      <c r="E1924" s="16" t="str">
        <f>[1]!s_info_industry_csrc2023(A1924,"",3)</f>
        <v>批发业</v>
      </c>
      <c r="F1924" s="16">
        <f>[1]!s_is(A1924,83,"FY","YTD","20251231",1,"",100000000)</f>
        <v>524.68280576719997</v>
      </c>
      <c r="G1924" s="16">
        <f>[1]!s_is(A1924,83,"FY","YTD","20241231",1,"",100000000)</f>
        <v>505.97449788569998</v>
      </c>
      <c r="H1924" s="16">
        <f>[1]!s_is(A1924,61,"FY","YTD","20251231",1,"",100000000)</f>
        <v>19.965931144599999</v>
      </c>
      <c r="I1924" s="16">
        <f>[1]!s_is(A1924,61,"FY","YTD","20241231",1,"",100000000)</f>
        <v>20.001269434899999</v>
      </c>
      <c r="J1924" s="16">
        <f>[1]!s_fa_roe(A1924,"20251231")</f>
        <v>11.193899999999999</v>
      </c>
      <c r="K1924" s="16">
        <f>[1]!s_stmnote_rdexp(A1924,"20251231",1,10000)</f>
        <v>8924.143043</v>
      </c>
      <c r="L1924" s="16">
        <f>[1]!s_margin_tradingbalance(A1924,"",10000)</f>
        <v>36578.019999999997</v>
      </c>
      <c r="M1924" s="16">
        <f>[1]!s_margin_seclendingbalance(A1924,"",10000)</f>
        <v>615.16290000000004</v>
      </c>
      <c r="N1924" s="17">
        <f>[1]!s_val_ev(A1924,"",100000000)</f>
        <v>205.14936515620002</v>
      </c>
      <c r="O1924" s="17">
        <f>[1]!share_freesharesmv(A1924,"",100000000)</f>
        <v>82.156733281900003</v>
      </c>
      <c r="P1924" s="17">
        <f ca="1">[1]!s_dq_amount_btin(A1924,TODAY()-1,100000000)</f>
        <v>1.02994713</v>
      </c>
      <c r="Q1924" s="17">
        <f ca="1">[1]!s_dq_turn(A1924,TODAY()-1)</f>
        <v>0.68801402428508329</v>
      </c>
      <c r="R1924" s="2">
        <f>[1]!s_pq_amount(A1924,"20260101","",100000000)</f>
        <v>164.70968565999999</v>
      </c>
      <c r="S1924" s="2">
        <f>[1]!s_pq_avgamount(A1924,"20260101","",100000000)</f>
        <v>1.5110980335779816</v>
      </c>
      <c r="T1924" s="17">
        <f>[1]!s_ipo_dilutedpe(A1924)</f>
        <v>20</v>
      </c>
      <c r="U1924" s="12">
        <f>[1]!s_ipo_collection_total(A1924,100000000)</f>
        <v>2.65</v>
      </c>
      <c r="V1924" s="18">
        <f>[1]!s_val_pe_ttm(A1924,"")</f>
        <v>10.19709300994873</v>
      </c>
    </row>
    <row r="1925" spans="1:22" x14ac:dyDescent="0.3">
      <c r="A1925" s="12" t="s">
        <v>4376</v>
      </c>
      <c r="B1925" s="12" t="s">
        <v>4377</v>
      </c>
      <c r="C1925" s="16" t="str">
        <f>[1]!s_info_mkt(A1925)</f>
        <v>创业板</v>
      </c>
      <c r="D1925" s="16" t="str">
        <f>[1]!s_ipo_listeddate(A1925)</f>
        <v>2024-03-20</v>
      </c>
      <c r="E1925" s="16" t="str">
        <f>[1]!s_info_industry_csrc2023(A1925,"",3)</f>
        <v>橡胶和塑料制品业</v>
      </c>
      <c r="F1925" s="16">
        <f>[1]!s_is(A1925,83,"FY","YTD","20251231",1,"",100000000)</f>
        <v>10.2598004498</v>
      </c>
      <c r="G1925" s="16">
        <f>[1]!s_is(A1925,83,"FY","YTD","20241231",1,"",100000000)</f>
        <v>8.6450071000000008</v>
      </c>
      <c r="H1925" s="16">
        <f>[1]!s_is(A1925,61,"FY","YTD","20251231",1,"",100000000)</f>
        <v>1.9509750780999999</v>
      </c>
      <c r="I1925" s="16">
        <f>[1]!s_is(A1925,61,"FY","YTD","20241231",1,"",100000000)</f>
        <v>1.7597574859</v>
      </c>
      <c r="J1925" s="16">
        <f>[1]!s_fa_roe(A1925,"20251231")</f>
        <v>14.454000000000001</v>
      </c>
      <c r="K1925" s="16">
        <f>[1]!s_stmnote_rdexp(A1925,"20251231",1,10000)</f>
        <v>4855.8152549999995</v>
      </c>
      <c r="L1925" s="16">
        <f>[1]!s_margin_tradingbalance(A1925,"",10000)</f>
        <v>12472.895200000001</v>
      </c>
      <c r="M1925" s="16">
        <f>[1]!s_margin_seclendingbalance(A1925,"",10000)</f>
        <v>27.630700000000001</v>
      </c>
      <c r="N1925" s="17">
        <f>[1]!s_val_ev(A1925,"",100000000)</f>
        <v>73.034304000000006</v>
      </c>
      <c r="O1925" s="17">
        <f>[1]!share_freesharesmv(A1925,"",100000000)</f>
        <v>25.071966581400002</v>
      </c>
      <c r="P1925" s="17">
        <f ca="1">[1]!s_dq_amount_btin(A1925,TODAY()-1,100000000)</f>
        <v>1.3089882799999999</v>
      </c>
      <c r="Q1925" s="17">
        <f ca="1">[1]!s_dq_turn(A1925,TODAY()-1)</f>
        <v>4.5392374985926338</v>
      </c>
      <c r="R1925" s="2">
        <f>[1]!s_pq_amount(A1925,"20260101","",100000000)</f>
        <v>182.50912278000001</v>
      </c>
      <c r="S1925" s="2">
        <f>[1]!s_pq_avgamount(A1925,"20260101","",100000000)</f>
        <v>1.6743956218348626</v>
      </c>
      <c r="T1925" s="17">
        <f>[1]!s_ipo_dilutedpe(A1925)</f>
        <v>20.260000000000002</v>
      </c>
      <c r="U1925" s="12">
        <f>[1]!s_ipo_collection_total(A1925,100000000)</f>
        <v>5.5819999999999999</v>
      </c>
      <c r="V1925" s="18">
        <f>[1]!s_val_pe_ttm(A1925,"")</f>
        <v>39.746414184570313</v>
      </c>
    </row>
    <row r="1926" spans="1:22" x14ac:dyDescent="0.3">
      <c r="A1926" s="12" t="s">
        <v>4378</v>
      </c>
      <c r="B1926" s="12" t="s">
        <v>4379</v>
      </c>
      <c r="C1926" s="16" t="str">
        <f>[1]!s_info_mkt(A1926)</f>
        <v>主板</v>
      </c>
      <c r="D1926" s="16" t="str">
        <f>[1]!s_ipo_listeddate(A1926)</f>
        <v>2017-06-16</v>
      </c>
      <c r="E1926" s="16" t="str">
        <f>[1]!s_info_industry_csrc2023(A1926,"",3)</f>
        <v>医药制造业</v>
      </c>
      <c r="F1926" s="16">
        <f>[1]!s_is(A1926,83,"FY","YTD","20251231",1,"",100000000)</f>
        <v>12.666615376600001</v>
      </c>
      <c r="G1926" s="16">
        <f>[1]!s_is(A1926,83,"FY","YTD","20241231",1,"",100000000)</f>
        <v>12.031922576500001</v>
      </c>
      <c r="H1926" s="16">
        <f>[1]!s_is(A1926,61,"FY","YTD","20251231",1,"",100000000)</f>
        <v>2.4632073984999998</v>
      </c>
      <c r="I1926" s="16">
        <f>[1]!s_is(A1926,61,"FY","YTD","20241231",1,"",100000000)</f>
        <v>2.5351622044999997</v>
      </c>
      <c r="J1926" s="16">
        <f>[1]!s_fa_roe(A1926,"20251231")</f>
        <v>10.654400000000001</v>
      </c>
      <c r="K1926" s="16">
        <f>[1]!s_stmnote_rdexp(A1926,"20251231",1,10000)</f>
        <v>6040.9024390000004</v>
      </c>
      <c r="L1926" s="16">
        <f>[1]!s_margin_tradingbalance(A1926,"",10000)</f>
        <v>0</v>
      </c>
      <c r="M1926" s="16">
        <f>[1]!s_margin_seclendingbalance(A1926,"",10000)</f>
        <v>0</v>
      </c>
      <c r="N1926" s="17">
        <f>[1]!s_val_ev(A1926,"",100000000)</f>
        <v>50.30424</v>
      </c>
      <c r="O1926" s="17">
        <f>[1]!share_freesharesmv(A1926,"",100000000)</f>
        <v>13.833665999999999</v>
      </c>
      <c r="P1926" s="17">
        <f ca="1">[1]!s_dq_amount_btin(A1926,TODAY()-1,100000000)</f>
        <v>0.22681422000000001</v>
      </c>
      <c r="Q1926" s="17">
        <f ca="1">[1]!s_dq_turn(A1926,TODAY()-1)</f>
        <v>0.44843959435626102</v>
      </c>
      <c r="R1926" s="2">
        <f>[1]!s_pq_amount(A1926,"20260101","",100000000)</f>
        <v>92.569898519999995</v>
      </c>
      <c r="S1926" s="2">
        <f>[1]!s_pq_avgamount(A1926,"20260101","",100000000)</f>
        <v>0.84926512403669729</v>
      </c>
      <c r="T1926" s="17">
        <f>[1]!s_ipo_dilutedpe(A1926)</f>
        <v>18.88</v>
      </c>
      <c r="U1926" s="12">
        <f>[1]!s_ipo_collection_total(A1926,100000000)</f>
        <v>6.7797000000000001</v>
      </c>
      <c r="V1926" s="18">
        <f>[1]!s_val_pe_ttm(A1926,"")</f>
        <v>21.540292739868164</v>
      </c>
    </row>
    <row r="1927" spans="1:22" x14ac:dyDescent="0.3">
      <c r="A1927" s="12" t="s">
        <v>4380</v>
      </c>
      <c r="B1927" s="12" t="s">
        <v>4381</v>
      </c>
      <c r="C1927" s="16" t="str">
        <f>[1]!s_info_mkt(A1927)</f>
        <v>主板</v>
      </c>
      <c r="D1927" s="16" t="str">
        <f>[1]!s_ipo_listeddate(A1927)</f>
        <v>2004-08-16</v>
      </c>
      <c r="E1927" s="16" t="str">
        <f>[1]!s_info_industry_csrc2023(A1927,"",3)</f>
        <v>专用设备制造业</v>
      </c>
      <c r="F1927" s="16">
        <f>[1]!s_is(A1927,83,"FY","YTD","20251231",1,"",100000000)</f>
        <v>7.8812870051999999</v>
      </c>
      <c r="G1927" s="16">
        <f>[1]!s_is(A1927,83,"FY","YTD","20241231",1,"",100000000)</f>
        <v>9.8246256272999997</v>
      </c>
      <c r="H1927" s="16">
        <f>[1]!s_is(A1927,61,"FY","YTD","20251231",1,"",100000000)</f>
        <v>-2.3220785622000002</v>
      </c>
      <c r="I1927" s="16">
        <f>[1]!s_is(A1927,61,"FY","YTD","20241231",1,"",100000000)</f>
        <v>-2.0856602791999999</v>
      </c>
      <c r="J1927" s="16">
        <f>[1]!s_fa_roe(A1927,"20251231")</f>
        <v>-11.060700000000001</v>
      </c>
      <c r="K1927" s="16">
        <f>[1]!s_stmnote_rdexp(A1927,"20251231",1,10000)</f>
        <v>4399.2108020000005</v>
      </c>
      <c r="L1927" s="16">
        <f>[1]!s_margin_tradingbalance(A1927,"",10000)</f>
        <v>47437.0213</v>
      </c>
      <c r="M1927" s="16">
        <f>[1]!s_margin_seclendingbalance(A1927,"",10000)</f>
        <v>21.812200000000001</v>
      </c>
      <c r="N1927" s="17">
        <f>[1]!s_val_ev(A1927,"",100000000)</f>
        <v>125.80543232399999</v>
      </c>
      <c r="O1927" s="17">
        <f>[1]!share_freesharesmv(A1927,"",100000000)</f>
        <v>97.261812018799986</v>
      </c>
      <c r="P1927" s="17">
        <f ca="1">[1]!s_dq_amount_btin(A1927,TODAY()-1,100000000)</f>
        <v>5.5051537799999997</v>
      </c>
      <c r="Q1927" s="17">
        <f ca="1">[1]!s_dq_turn(A1927,TODAY()-1)</f>
        <v>5.0558064756093009</v>
      </c>
      <c r="R1927" s="2">
        <f>[1]!s_pq_amount(A1927,"20260101","",100000000)</f>
        <v>957.69497727999999</v>
      </c>
      <c r="S1927" s="2">
        <f>[1]!s_pq_avgamount(A1927,"20260101","",100000000)</f>
        <v>8.7861924521100914</v>
      </c>
      <c r="T1927" s="17">
        <f>[1]!s_ipo_dilutedpe(A1927)</f>
        <v>18.82</v>
      </c>
      <c r="U1927" s="12">
        <f>[1]!s_ipo_collection_total(A1927,100000000)</f>
        <v>2.7892000000000001</v>
      </c>
      <c r="V1927" s="18">
        <f>[1]!s_val_pe_ttm(A1927,"")</f>
        <v>-52.987049102783203</v>
      </c>
    </row>
    <row r="1928" spans="1:22" x14ac:dyDescent="0.3">
      <c r="A1928" s="12" t="s">
        <v>4382</v>
      </c>
      <c r="B1928" s="12" t="s">
        <v>4383</v>
      </c>
      <c r="C1928" s="16" t="str">
        <f>[1]!s_info_mkt(A1928)</f>
        <v>创业板</v>
      </c>
      <c r="D1928" s="16" t="str">
        <f>[1]!s_ipo_listeddate(A1928)</f>
        <v>2012-02-16</v>
      </c>
      <c r="E1928" s="16" t="str">
        <f>[1]!s_info_industry_csrc2023(A1928,"",3)</f>
        <v>医药制造业</v>
      </c>
      <c r="F1928" s="16">
        <f>[1]!s_is(A1928,83,"FY","YTD","20251231",1,"",100000000)</f>
        <v>3.2630644002999998</v>
      </c>
      <c r="G1928" s="16">
        <f>[1]!s_is(A1928,83,"FY","YTD","20241231",1,"",100000000)</f>
        <v>3.7022686913</v>
      </c>
      <c r="H1928" s="16">
        <f>[1]!s_is(A1928,61,"FY","YTD","20251231",1,"",100000000)</f>
        <v>-0.22983075600000002</v>
      </c>
      <c r="I1928" s="16">
        <f>[1]!s_is(A1928,61,"FY","YTD","20241231",1,"",100000000)</f>
        <v>-0.75101335670000002</v>
      </c>
      <c r="J1928" s="16">
        <f>[1]!s_fa_roe(A1928,"20251231")</f>
        <v>-1.3924000000000001</v>
      </c>
      <c r="K1928" s="16">
        <f>[1]!s_stmnote_rdexp(A1928,"20251231",1,10000)</f>
        <v>2412.030945</v>
      </c>
      <c r="L1928" s="16">
        <f>[1]!s_margin_tradingbalance(A1928,"",10000)</f>
        <v>0</v>
      </c>
      <c r="M1928" s="16">
        <f>[1]!s_margin_seclendingbalance(A1928,"",10000)</f>
        <v>0</v>
      </c>
      <c r="N1928" s="17">
        <f>[1]!s_val_ev(A1928,"",100000000)</f>
        <v>31.933474286900001</v>
      </c>
      <c r="O1928" s="17">
        <f>[1]!share_freesharesmv(A1928,"",100000000)</f>
        <v>17.083069764499999</v>
      </c>
      <c r="P1928" s="17">
        <f ca="1">[1]!s_dq_amount_btin(A1928,TODAY()-1,100000000)</f>
        <v>0.55273161000000004</v>
      </c>
      <c r="Q1928" s="17">
        <f ca="1">[1]!s_dq_turn(A1928,TODAY()-1)</f>
        <v>1.7570212688999882</v>
      </c>
      <c r="R1928" s="2">
        <f>[1]!s_pq_amount(A1928,"20260101","",100000000)</f>
        <v>70.639899310000004</v>
      </c>
      <c r="S1928" s="2">
        <f>[1]!s_pq_avgamount(A1928,"20260101","",100000000)</f>
        <v>0.64807247073394492</v>
      </c>
      <c r="T1928" s="17">
        <f>[1]!s_ipo_dilutedpe(A1928)</f>
        <v>37.14</v>
      </c>
      <c r="U1928" s="12">
        <f>[1]!s_ipo_collection_total(A1928,100000000)</f>
        <v>4.992</v>
      </c>
      <c r="V1928" s="18">
        <f>[1]!s_val_pe_ttm(A1928,"")</f>
        <v>-124.23670196533203</v>
      </c>
    </row>
    <row r="1929" spans="1:22" x14ac:dyDescent="0.3">
      <c r="A1929" s="12" t="s">
        <v>4384</v>
      </c>
      <c r="B1929" s="12" t="s">
        <v>4385</v>
      </c>
      <c r="C1929" s="16" t="str">
        <f>[1]!s_info_mkt(A1929)</f>
        <v>科创板</v>
      </c>
      <c r="D1929" s="16" t="str">
        <f>[1]!s_ipo_listeddate(A1929)</f>
        <v>2022-08-16</v>
      </c>
      <c r="E1929" s="16" t="str">
        <f>[1]!s_info_industry_csrc2023(A1929,"",3)</f>
        <v>化学纤维制造业</v>
      </c>
      <c r="F1929" s="16">
        <f>[1]!s_is(A1929,83,"FY","YTD","20251231",1,"",100000000)</f>
        <v>8.5169408475000008</v>
      </c>
      <c r="G1929" s="16">
        <f>[1]!s_is(A1929,83,"FY","YTD","20241231",1,"",100000000)</f>
        <v>8.4519136261999996</v>
      </c>
      <c r="H1929" s="16">
        <f>[1]!s_is(A1929,61,"FY","YTD","20251231",1,"",100000000)</f>
        <v>9.8652810299999991E-2</v>
      </c>
      <c r="I1929" s="16">
        <f>[1]!s_is(A1929,61,"FY","YTD","20241231",1,"",100000000)</f>
        <v>0.35504616420000001</v>
      </c>
      <c r="J1929" s="16">
        <f>[1]!s_fa_roe(A1929,"20251231")</f>
        <v>0.66459999999999997</v>
      </c>
      <c r="K1929" s="16">
        <f>[1]!s_stmnote_rdexp(A1929,"20251231",1,10000)</f>
        <v>2958.9030780000003</v>
      </c>
      <c r="L1929" s="16">
        <f>[1]!s_margin_tradingbalance(A1929,"",10000)</f>
        <v>5576.8798999999999</v>
      </c>
      <c r="M1929" s="16">
        <f>[1]!s_margin_seclendingbalance(A1929,"",10000)</f>
        <v>0</v>
      </c>
      <c r="N1929" s="17">
        <f>[1]!s_val_ev(A1929,"",100000000)</f>
        <v>23.267442206399998</v>
      </c>
      <c r="O1929" s="17">
        <f>[1]!share_freesharesmv(A1929,"",100000000)</f>
        <v>13.9491192036</v>
      </c>
      <c r="P1929" s="17">
        <f ca="1">[1]!s_dq_amount_btin(A1929,TODAY()-1,100000000)</f>
        <v>0.68232347999999998</v>
      </c>
      <c r="Q1929" s="17">
        <f ca="1">[1]!s_dq_turn(A1929,TODAY()-1)</f>
        <v>2.9200357287794954</v>
      </c>
      <c r="R1929" s="2">
        <f>[1]!s_pq_amount(A1929,"20260101","",100000000)</f>
        <v>47.298103480000002</v>
      </c>
      <c r="S1929" s="2">
        <f>[1]!s_pq_avgamount(A1929,"20260101","",100000000)</f>
        <v>0.43392755486238532</v>
      </c>
      <c r="T1929" s="17">
        <f>[1]!s_ipo_dilutedpe(A1929)</f>
        <v>100.18</v>
      </c>
      <c r="U1929" s="12">
        <f>[1]!s_ipo_collection_total(A1929,100000000)</f>
        <v>8.4516754355999986</v>
      </c>
      <c r="V1929" s="18">
        <f>[1]!s_val_pe_ttm(A1929,"")</f>
        <v>217.90557861328125</v>
      </c>
    </row>
    <row r="1930" spans="1:22" x14ac:dyDescent="0.3">
      <c r="A1930" s="12" t="s">
        <v>4386</v>
      </c>
      <c r="B1930" s="12" t="s">
        <v>4387</v>
      </c>
      <c r="C1930" s="16" t="str">
        <f>[1]!s_info_mkt(A1930)</f>
        <v>创业板</v>
      </c>
      <c r="D1930" s="16" t="str">
        <f>[1]!s_ipo_listeddate(A1930)</f>
        <v>2010-05-20</v>
      </c>
      <c r="E1930" s="16" t="str">
        <f>[1]!s_info_industry_csrc2023(A1930,"",3)</f>
        <v>开采专业及辅助性活动</v>
      </c>
      <c r="F1930" s="16">
        <f>[1]!s_is(A1930,83,"FY","YTD","20251231",1,"",100000000)</f>
        <v>6.3730926358000008</v>
      </c>
      <c r="G1930" s="16">
        <f>[1]!s_is(A1930,83,"FY","YTD","20241231",1,"",100000000)</f>
        <v>5.9982584598999997</v>
      </c>
      <c r="H1930" s="16">
        <f>[1]!s_is(A1930,61,"FY","YTD","20251231",1,"",100000000)</f>
        <v>-0.35766723850000004</v>
      </c>
      <c r="I1930" s="16">
        <f>[1]!s_is(A1930,61,"FY","YTD","20241231",1,"",100000000)</f>
        <v>-2.2843424124</v>
      </c>
      <c r="J1930" s="16">
        <f>[1]!s_fa_roe(A1930,"20251231")</f>
        <v>-2.7635999999999998</v>
      </c>
      <c r="K1930" s="16">
        <f>[1]!s_stmnote_rdexp(A1930,"20251231",1,10000)</f>
        <v>6202.9430149999998</v>
      </c>
      <c r="L1930" s="16">
        <f>[1]!s_margin_tradingbalance(A1930,"",10000)</f>
        <v>0</v>
      </c>
      <c r="M1930" s="16">
        <f>[1]!s_margin_seclendingbalance(A1930,"",10000)</f>
        <v>0</v>
      </c>
      <c r="N1930" s="17">
        <f>[1]!s_val_ev(A1930,"",100000000)</f>
        <v>64.753668082000004</v>
      </c>
      <c r="O1930" s="17">
        <f>[1]!share_freesharesmv(A1930,"",100000000)</f>
        <v>38.188708867999999</v>
      </c>
      <c r="P1930" s="17">
        <f ca="1">[1]!s_dq_amount_btin(A1930,TODAY()-1,100000000)</f>
        <v>1.3393764699999999</v>
      </c>
      <c r="Q1930" s="17">
        <f ca="1">[1]!s_dq_turn(A1930,TODAY()-1)</f>
        <v>3.2027009729905647</v>
      </c>
      <c r="R1930" s="2">
        <f>[1]!s_pq_amount(A1930,"20260101","",100000000)</f>
        <v>360.84646385000002</v>
      </c>
      <c r="S1930" s="2">
        <f>[1]!s_pq_avgamount(A1930,"20260101","",100000000)</f>
        <v>3.3105180169724768</v>
      </c>
      <c r="T1930" s="17">
        <f>[1]!s_ipo_dilutedpe(A1930)</f>
        <v>78.569999999999993</v>
      </c>
      <c r="U1930" s="12">
        <f>[1]!s_ipo_collection_total(A1930,100000000)</f>
        <v>5.28</v>
      </c>
      <c r="V1930" s="18">
        <f>[1]!s_val_pe_ttm(A1930,"")</f>
        <v>-193.22055053710938</v>
      </c>
    </row>
    <row r="1931" spans="1:22" x14ac:dyDescent="0.3">
      <c r="A1931" s="12" t="s">
        <v>4388</v>
      </c>
      <c r="B1931" s="12" t="s">
        <v>4389</v>
      </c>
      <c r="C1931" s="16" t="str">
        <f>[1]!s_info_mkt(A1931)</f>
        <v>创业板</v>
      </c>
      <c r="D1931" s="16" t="str">
        <f>[1]!s_ipo_listeddate(A1931)</f>
        <v>2023-03-17</v>
      </c>
      <c r="E1931" s="16" t="str">
        <f>[1]!s_info_industry_csrc2023(A1931,"",3)</f>
        <v>电气机械和器材制造业</v>
      </c>
      <c r="F1931" s="16">
        <f>[1]!s_is(A1931,83,"FY","YTD","20251231",1,"",100000000)</f>
        <v>39.675251858800003</v>
      </c>
      <c r="G1931" s="16">
        <f>[1]!s_is(A1931,83,"FY","YTD","20241231",1,"",100000000)</f>
        <v>33.982066505600002</v>
      </c>
      <c r="H1931" s="16">
        <f>[1]!s_is(A1931,61,"FY","YTD","20251231",1,"",100000000)</f>
        <v>2.0081675452000001</v>
      </c>
      <c r="I1931" s="16">
        <f>[1]!s_is(A1931,61,"FY","YTD","20241231",1,"",100000000)</f>
        <v>1.9650096103999999</v>
      </c>
      <c r="J1931" s="16">
        <f>[1]!s_fa_roe(A1931,"20251231")</f>
        <v>6.7816999999999998</v>
      </c>
      <c r="K1931" s="16">
        <f>[1]!s_stmnote_rdexp(A1931,"20251231",1,10000)</f>
        <v>14493.934008000002</v>
      </c>
      <c r="L1931" s="16">
        <f>[1]!s_margin_tradingbalance(A1931,"",10000)</f>
        <v>13825.3987</v>
      </c>
      <c r="M1931" s="16">
        <f>[1]!s_margin_seclendingbalance(A1931,"",10000)</f>
        <v>27.7242</v>
      </c>
      <c r="N1931" s="17">
        <f>[1]!s_val_ev(A1931,"",100000000)</f>
        <v>67.120062052500003</v>
      </c>
      <c r="O1931" s="17">
        <f>[1]!share_freesharesmv(A1931,"",100000000)</f>
        <v>19.6825620525</v>
      </c>
      <c r="P1931" s="17">
        <f ca="1">[1]!s_dq_amount_btin(A1931,TODAY()-1,100000000)</f>
        <v>3.1570541099999998</v>
      </c>
      <c r="Q1931" s="17">
        <f ca="1">[1]!s_dq_turn(A1931,TODAY()-1)</f>
        <v>9.8802793546482661</v>
      </c>
      <c r="R1931" s="2">
        <f>[1]!s_pq_amount(A1931,"20260101","",100000000)</f>
        <v>201.51733243000001</v>
      </c>
      <c r="S1931" s="2">
        <f>[1]!s_pq_avgamount(A1931,"20260101","",100000000)</f>
        <v>1.8487828663302752</v>
      </c>
      <c r="T1931" s="17">
        <f>[1]!s_ipo_dilutedpe(A1931)</f>
        <v>51.84</v>
      </c>
      <c r="U1931" s="12">
        <f>[1]!s_ipo_collection_total(A1931,100000000)</f>
        <v>19.446272</v>
      </c>
      <c r="V1931" s="18">
        <f>[1]!s_val_pe_ttm(A1931,"")</f>
        <v>32.653354644775391</v>
      </c>
    </row>
    <row r="1932" spans="1:22" x14ac:dyDescent="0.3">
      <c r="A1932" s="12" t="s">
        <v>4390</v>
      </c>
      <c r="B1932" s="12" t="s">
        <v>4391</v>
      </c>
      <c r="C1932" s="16" t="str">
        <f>[1]!s_info_mkt(A1932)</f>
        <v>创业板</v>
      </c>
      <c r="D1932" s="16" t="str">
        <f>[1]!s_ipo_listeddate(A1932)</f>
        <v>2017-08-08</v>
      </c>
      <c r="E1932" s="16" t="str">
        <f>[1]!s_info_industry_csrc2023(A1932,"",3)</f>
        <v>医药制造业</v>
      </c>
      <c r="F1932" s="16">
        <f>[1]!s_is(A1932,83,"FY","YTD","20251231",1,"",100000000)</f>
        <v>5.4144975516999994</v>
      </c>
      <c r="G1932" s="16">
        <f>[1]!s_is(A1932,83,"FY","YTD","20241231",1,"",100000000)</f>
        <v>6.4897412397999998</v>
      </c>
      <c r="H1932" s="16">
        <f>[1]!s_is(A1932,61,"FY","YTD","20251231",1,"",100000000)</f>
        <v>-2.3126571837999998</v>
      </c>
      <c r="I1932" s="16">
        <f>[1]!s_is(A1932,61,"FY","YTD","20241231",1,"",100000000)</f>
        <v>-0.69348658659999995</v>
      </c>
      <c r="J1932" s="16">
        <f>[1]!s_fa_roe(A1932,"20251231")</f>
        <v>-10.160399999999999</v>
      </c>
      <c r="K1932" s="16">
        <f>[1]!s_stmnote_rdexp(A1932,"20251231",1,10000)</f>
        <v>9114.5357530000001</v>
      </c>
      <c r="L1932" s="16">
        <f>[1]!s_margin_tradingbalance(A1932,"",10000)</f>
        <v>0</v>
      </c>
      <c r="M1932" s="16">
        <f>[1]!s_margin_seclendingbalance(A1932,"",10000)</f>
        <v>0</v>
      </c>
      <c r="N1932" s="17">
        <f>[1]!s_val_ev(A1932,"",100000000)</f>
        <v>31.702621500199999</v>
      </c>
      <c r="O1932" s="17">
        <f>[1]!share_freesharesmv(A1932,"",100000000)</f>
        <v>17.753633230199998</v>
      </c>
      <c r="P1932" s="17">
        <f ca="1">[1]!s_dq_amount_btin(A1932,TODAY()-1,100000000)</f>
        <v>0.94451963999999999</v>
      </c>
      <c r="Q1932" s="17">
        <f ca="1">[1]!s_dq_turn(A1932,TODAY()-1)</f>
        <v>3.1938972100718837</v>
      </c>
      <c r="R1932" s="2">
        <f>[1]!s_pq_amount(A1932,"20260101","",100000000)</f>
        <v>338.79486610999999</v>
      </c>
      <c r="S1932" s="2">
        <f>[1]!s_pq_avgamount(A1932,"20260101","",100000000)</f>
        <v>3.1082097808256881</v>
      </c>
      <c r="T1932" s="17">
        <f>[1]!s_ipo_dilutedpe(A1932)</f>
        <v>22.98</v>
      </c>
      <c r="U1932" s="12">
        <f>[1]!s_ipo_collection_total(A1932,100000000)</f>
        <v>8.511287544</v>
      </c>
      <c r="V1932" s="18">
        <f>[1]!s_val_pe_ttm(A1932,"")</f>
        <v>-13.188454627990723</v>
      </c>
    </row>
    <row r="1933" spans="1:22" x14ac:dyDescent="0.3">
      <c r="A1933" s="12" t="s">
        <v>4392</v>
      </c>
      <c r="B1933" s="12" t="s">
        <v>4393</v>
      </c>
      <c r="C1933" s="16" t="str">
        <f>[1]!s_info_mkt(A1933)</f>
        <v>创业板</v>
      </c>
      <c r="D1933" s="16" t="str">
        <f>[1]!s_ipo_listeddate(A1933)</f>
        <v>2022-10-31</v>
      </c>
      <c r="E1933" s="16" t="str">
        <f>[1]!s_info_industry_csrc2023(A1933,"",3)</f>
        <v>计算机、通信和其他电子设备制造业</v>
      </c>
      <c r="F1933" s="16">
        <f>[1]!s_is(A1933,83,"FY","YTD","20251231",1,"",100000000)</f>
        <v>5.0424798904000001</v>
      </c>
      <c r="G1933" s="16">
        <f>[1]!s_is(A1933,83,"FY","YTD","20241231",1,"",100000000)</f>
        <v>2.8794203551999997</v>
      </c>
      <c r="H1933" s="16">
        <f>[1]!s_is(A1933,61,"FY","YTD","20251231",1,"",100000000)</f>
        <v>1.037771765</v>
      </c>
      <c r="I1933" s="16">
        <f>[1]!s_is(A1933,61,"FY","YTD","20241231",1,"",100000000)</f>
        <v>0.82231686400000004</v>
      </c>
      <c r="J1933" s="16">
        <f>[1]!s_fa_roe(A1933,"20251231")</f>
        <v>4.6734999999999998</v>
      </c>
      <c r="K1933" s="16">
        <f>[1]!s_stmnote_rdexp(A1933,"20251231",1,10000)</f>
        <v>3415.7902389999999</v>
      </c>
      <c r="L1933" s="16">
        <f>[1]!s_margin_tradingbalance(A1933,"",10000)</f>
        <v>68870.103799999997</v>
      </c>
      <c r="M1933" s="16">
        <f>[1]!s_margin_seclendingbalance(A1933,"",10000)</f>
        <v>0</v>
      </c>
      <c r="N1933" s="17">
        <f>[1]!s_val_ev(A1933,"",100000000)</f>
        <v>292.48694999999998</v>
      </c>
      <c r="O1933" s="17">
        <f>[1]!share_freesharesmv(A1933,"",100000000)</f>
        <v>90.559579389899994</v>
      </c>
      <c r="P1933" s="17">
        <f ca="1">[1]!s_dq_amount_btin(A1933,TODAY()-1,100000000)</f>
        <v>15.25787654</v>
      </c>
      <c r="Q1933" s="17">
        <f ca="1">[1]!s_dq_turn(A1933,TODAY()-1)</f>
        <v>5.1704472663139329</v>
      </c>
      <c r="R1933" s="2">
        <f>[1]!s_pq_amount(A1933,"20260101","",100000000)</f>
        <v>747.92127492999998</v>
      </c>
      <c r="S1933" s="2">
        <f>[1]!s_pq_avgamount(A1933,"20260101","",100000000)</f>
        <v>6.8616630727522931</v>
      </c>
      <c r="T1933" s="17">
        <f>[1]!s_ipo_dilutedpe(A1933)</f>
        <v>33.630000000000003</v>
      </c>
      <c r="U1933" s="12">
        <f>[1]!s_ipo_collection_total(A1933,100000000)</f>
        <v>15.946875</v>
      </c>
      <c r="V1933" s="18">
        <f>[1]!s_val_pe_ttm(A1933,"")</f>
        <v>292.42208862304688</v>
      </c>
    </row>
    <row r="1934" spans="1:22" x14ac:dyDescent="0.3">
      <c r="A1934" s="12" t="s">
        <v>4394</v>
      </c>
      <c r="B1934" s="12" t="s">
        <v>4395</v>
      </c>
      <c r="C1934" s="16" t="str">
        <f>[1]!s_info_mkt(A1934)</f>
        <v>主板</v>
      </c>
      <c r="D1934" s="16" t="str">
        <f>[1]!s_ipo_listeddate(A1934)</f>
        <v>1997-06-26</v>
      </c>
      <c r="E1934" s="16" t="str">
        <f>[1]!s_info_industry_csrc2023(A1934,"",3)</f>
        <v>计算机、通信和其他电子设备制造业</v>
      </c>
      <c r="F1934" s="16">
        <f>[1]!s_is(A1934,83,"FY","YTD","20251231",1,"",100000000)</f>
        <v>158.08600064940001</v>
      </c>
      <c r="G1934" s="16">
        <f>[1]!s_is(A1934,83,"FY","YTD","20241231",1,"",100000000)</f>
        <v>142.02752494200001</v>
      </c>
      <c r="H1934" s="16">
        <f>[1]!s_is(A1934,61,"FY","YTD","20251231",1,"",100000000)</f>
        <v>-0.55724795179999997</v>
      </c>
      <c r="I1934" s="16">
        <f>[1]!s_is(A1934,61,"FY","YTD","20241231",1,"",100000000)</f>
        <v>-14.785050805399999</v>
      </c>
      <c r="J1934" s="16">
        <f>[1]!s_fa_roe(A1934,"20251231")</f>
        <v>-0.50060000000000004</v>
      </c>
      <c r="K1934" s="16">
        <f>[1]!s_stmnote_rdexp(A1934,"20251231",1,10000)</f>
        <v>125247.41165499999</v>
      </c>
      <c r="L1934" s="16">
        <f>[1]!s_margin_tradingbalance(A1934,"",10000)</f>
        <v>220469.5914</v>
      </c>
      <c r="M1934" s="16">
        <f>[1]!s_margin_seclendingbalance(A1934,"",10000)</f>
        <v>469.29349999999999</v>
      </c>
      <c r="N1934" s="17">
        <f>[1]!s_val_ev(A1934,"",100000000)</f>
        <v>575.48255729919993</v>
      </c>
      <c r="O1934" s="17">
        <f>[1]!share_freesharesmv(A1934,"",100000000)</f>
        <v>344.53941183199998</v>
      </c>
      <c r="P1934" s="17">
        <f ca="1">[1]!s_dq_amount_btin(A1934,TODAY()-1,100000000)</f>
        <v>57.391861310000003</v>
      </c>
      <c r="Q1934" s="17">
        <f ca="1">[1]!s_dq_turn(A1934,TODAY()-1)</f>
        <v>9.9176484651172832</v>
      </c>
      <c r="R1934" s="2">
        <f>[1]!s_pq_amount(A1934,"20260101","",100000000)</f>
        <v>3836.3936296699999</v>
      </c>
      <c r="S1934" s="2">
        <f>[1]!s_pq_avgamount(A1934,"20260101","",100000000)</f>
        <v>35.196271831834864</v>
      </c>
      <c r="T1934" s="17">
        <f>[1]!s_ipo_dilutedpe(A1934)</f>
        <v>0</v>
      </c>
      <c r="U1934" s="12">
        <f>[1]!s_ipo_collection_total(A1934,100000000)</f>
        <v>3.7505999999999999</v>
      </c>
      <c r="V1934" s="18">
        <f>[1]!s_val_pe_ttm(A1934,"")</f>
        <v>2852.6142578125</v>
      </c>
    </row>
    <row r="1935" spans="1:22" x14ac:dyDescent="0.3">
      <c r="A1935" s="12" t="s">
        <v>4396</v>
      </c>
      <c r="B1935" s="12" t="s">
        <v>4397</v>
      </c>
      <c r="C1935" s="16" t="str">
        <f>[1]!s_info_mkt(A1935)</f>
        <v>主板</v>
      </c>
      <c r="D1935" s="16" t="str">
        <f>[1]!s_ipo_listeddate(A1935)</f>
        <v>2019-10-21</v>
      </c>
      <c r="E1935" s="16" t="str">
        <f>[1]!s_info_industry_csrc2023(A1935,"",3)</f>
        <v>土木工程建筑业</v>
      </c>
      <c r="F1935" s="16">
        <f>[1]!s_is(A1935,83,"FY","YTD","20251231",1,"",100000000)</f>
        <v>38.481075664400002</v>
      </c>
      <c r="G1935" s="16">
        <f>[1]!s_is(A1935,83,"FY","YTD","20241231",1,"",100000000)</f>
        <v>41.732014101899999</v>
      </c>
      <c r="H1935" s="16">
        <f>[1]!s_is(A1935,61,"FY","YTD","20251231",1,"",100000000)</f>
        <v>-7.8323035494000006</v>
      </c>
      <c r="I1935" s="16">
        <f>[1]!s_is(A1935,61,"FY","YTD","20241231",1,"",100000000)</f>
        <v>1.3024179520999999</v>
      </c>
      <c r="J1935" s="16">
        <f>[1]!s_fa_roe(A1935,"20251231")</f>
        <v>-40.518000000000001</v>
      </c>
      <c r="K1935" s="16">
        <f>[1]!s_stmnote_rdexp(A1935,"20251231",1,10000)</f>
        <v>1071.577354</v>
      </c>
      <c r="L1935" s="16">
        <f>[1]!s_margin_tradingbalance(A1935,"",10000)</f>
        <v>0</v>
      </c>
      <c r="M1935" s="16">
        <f>[1]!s_margin_seclendingbalance(A1935,"",10000)</f>
        <v>0</v>
      </c>
      <c r="N1935" s="17">
        <f>[1]!s_val_ev(A1935,"",100000000)</f>
        <v>36.764099559000002</v>
      </c>
      <c r="O1935" s="17">
        <f>[1]!share_freesharesmv(A1935,"",100000000)</f>
        <v>18.296824293</v>
      </c>
      <c r="P1935" s="17">
        <f ca="1">[1]!s_dq_amount_btin(A1935,TODAY()-1,100000000)</f>
        <v>0.86242008999999997</v>
      </c>
      <c r="Q1935" s="17">
        <f ca="1">[1]!s_dq_turn(A1935,TODAY()-1)</f>
        <v>2.3522384771376741</v>
      </c>
      <c r="R1935" s="2">
        <f>[1]!s_pq_amount(A1935,"20260101","",100000000)</f>
        <v>159.75189583</v>
      </c>
      <c r="S1935" s="2">
        <f>[1]!s_pq_avgamount(A1935,"20260101","",100000000)</f>
        <v>1.4656137232110091</v>
      </c>
      <c r="T1935" s="17">
        <f>[1]!s_ipo_dilutedpe(A1935)</f>
        <v>22.99</v>
      </c>
      <c r="U1935" s="12">
        <f>[1]!s_ipo_collection_total(A1935,100000000)</f>
        <v>2.5648599999999999</v>
      </c>
      <c r="V1935" s="18">
        <f>[1]!s_val_pe_ttm(A1935,"")</f>
        <v>-4.8443465232849121</v>
      </c>
    </row>
    <row r="1936" spans="1:22" x14ac:dyDescent="0.3">
      <c r="A1936" s="12" t="s">
        <v>4398</v>
      </c>
      <c r="B1936" s="12" t="s">
        <v>4399</v>
      </c>
      <c r="C1936" s="16" t="str">
        <f>[1]!s_info_mkt(A1936)</f>
        <v>主板</v>
      </c>
      <c r="D1936" s="16" t="str">
        <f>[1]!s_ipo_listeddate(A1936)</f>
        <v>2010-07-13</v>
      </c>
      <c r="E1936" s="16" t="str">
        <f>[1]!s_info_industry_csrc2023(A1936,"",3)</f>
        <v>计算机、通信和其他电子设备制造业</v>
      </c>
      <c r="F1936" s="16">
        <f>[1]!s_is(A1936,83,"FY","YTD","20251231",1,"",100000000)</f>
        <v>12.0639694946</v>
      </c>
      <c r="G1936" s="16">
        <f>[1]!s_is(A1936,83,"FY","YTD","20241231",1,"",100000000)</f>
        <v>10.8186889271</v>
      </c>
      <c r="H1936" s="16">
        <f>[1]!s_is(A1936,61,"FY","YTD","20251231",1,"",100000000)</f>
        <v>0.69629354680000011</v>
      </c>
      <c r="I1936" s="16">
        <f>[1]!s_is(A1936,61,"FY","YTD","20241231",1,"",100000000)</f>
        <v>-7.4944585460999997</v>
      </c>
      <c r="J1936" s="16">
        <f>[1]!s_fa_roe(A1936,"20251231")</f>
        <v>2.7869000000000002</v>
      </c>
      <c r="K1936" s="16">
        <f>[1]!s_stmnote_rdexp(A1936,"20251231",1,10000)</f>
        <v>12334.689097</v>
      </c>
      <c r="L1936" s="16">
        <f>[1]!s_margin_tradingbalance(A1936,"",10000)</f>
        <v>66162.910300000003</v>
      </c>
      <c r="M1936" s="16">
        <f>[1]!s_margin_seclendingbalance(A1936,"",10000)</f>
        <v>104.01300000000001</v>
      </c>
      <c r="N1936" s="17">
        <f>[1]!s_val_ev(A1936,"",100000000)</f>
        <v>107.28672285280001</v>
      </c>
      <c r="O1936" s="17">
        <f>[1]!share_freesharesmv(A1936,"",100000000)</f>
        <v>96.737601131600002</v>
      </c>
      <c r="P1936" s="17">
        <f ca="1">[1]!s_dq_amount_btin(A1936,TODAY()-1,100000000)</f>
        <v>10.855827830000001</v>
      </c>
      <c r="Q1936" s="17">
        <f ca="1">[1]!s_dq_turn(A1936,TODAY()-1)</f>
        <v>10.883885831261987</v>
      </c>
      <c r="R1936" s="2">
        <f>[1]!s_pq_amount(A1936,"20260101","",100000000)</f>
        <v>837.27838265000003</v>
      </c>
      <c r="S1936" s="2">
        <f>[1]!s_pq_avgamount(A1936,"20260101","",100000000)</f>
        <v>7.681453051834862</v>
      </c>
      <c r="T1936" s="17">
        <f>[1]!s_ipo_dilutedpe(A1936)</f>
        <v>46.53</v>
      </c>
      <c r="U1936" s="12">
        <f>[1]!s_ipo_collection_total(A1936,100000000)</f>
        <v>4.6332000000000004</v>
      </c>
      <c r="V1936" s="18">
        <f>[1]!s_val_pe_ttm(A1936,"")</f>
        <v>154.23435974121094</v>
      </c>
    </row>
    <row r="1937" spans="1:22" x14ac:dyDescent="0.3">
      <c r="A1937" s="12" t="s">
        <v>4400</v>
      </c>
      <c r="B1937" s="12" t="s">
        <v>4401</v>
      </c>
      <c r="C1937" s="16" t="str">
        <f>[1]!s_info_mkt(A1937)</f>
        <v>主板</v>
      </c>
      <c r="D1937" s="16" t="str">
        <f>[1]!s_ipo_listeddate(A1937)</f>
        <v>2023-02-16</v>
      </c>
      <c r="E1937" s="16" t="str">
        <f>[1]!s_info_industry_csrc2023(A1937,"",3)</f>
        <v>汽车制造业</v>
      </c>
      <c r="F1937" s="16">
        <f>[1]!s_is(A1937,83,"FY","YTD","20251231",1,"",100000000)</f>
        <v>5.7571854666999993</v>
      </c>
      <c r="G1937" s="16">
        <f>[1]!s_is(A1937,83,"FY","YTD","20241231",1,"",100000000)</f>
        <v>5.9937701787000002</v>
      </c>
      <c r="H1937" s="16">
        <f>[1]!s_is(A1937,61,"FY","YTD","20251231",1,"",100000000)</f>
        <v>0.41172694719999997</v>
      </c>
      <c r="I1937" s="16">
        <f>[1]!s_is(A1937,61,"FY","YTD","20241231",1,"",100000000)</f>
        <v>0.48292365209999999</v>
      </c>
      <c r="J1937" s="16">
        <f>[1]!s_fa_roe(A1937,"20251231")</f>
        <v>5.0613000000000001</v>
      </c>
      <c r="K1937" s="16">
        <f>[1]!s_stmnote_rdexp(A1937,"20251231",1,10000)</f>
        <v>2521.714974</v>
      </c>
      <c r="L1937" s="16">
        <f>[1]!s_margin_tradingbalance(A1937,"",10000)</f>
        <v>0</v>
      </c>
      <c r="M1937" s="16">
        <f>[1]!s_margin_seclendingbalance(A1937,"",10000)</f>
        <v>0</v>
      </c>
      <c r="N1937" s="17">
        <f>[1]!s_val_ev(A1937,"",100000000)</f>
        <v>19.872000000000003</v>
      </c>
      <c r="O1937" s="17">
        <f>[1]!share_freesharesmv(A1937,"",100000000)</f>
        <v>15.47856</v>
      </c>
      <c r="P1937" s="17">
        <f ca="1">[1]!s_dq_amount_btin(A1937,TODAY()-1,100000000)</f>
        <v>0.30316510000000002</v>
      </c>
      <c r="Q1937" s="17">
        <f ca="1">[1]!s_dq_turn(A1937,TODAY()-1)</f>
        <v>1.5301739130434782</v>
      </c>
      <c r="R1937" s="2">
        <f>[1]!s_pq_amount(A1937,"20260101","",100000000)</f>
        <v>76.442639380000003</v>
      </c>
      <c r="S1937" s="2">
        <f>[1]!s_pq_avgamount(A1937,"20260101","",100000000)</f>
        <v>0.70130861816513757</v>
      </c>
      <c r="T1937" s="17">
        <f>[1]!s_ipo_dilutedpe(A1937)</f>
        <v>22.98</v>
      </c>
      <c r="U1937" s="12">
        <f>[1]!s_ipo_collection_total(A1937,100000000)</f>
        <v>4.1026249999999997</v>
      </c>
      <c r="V1937" s="18">
        <f>[1]!s_val_pe_ttm(A1937,"")</f>
        <v>53.516635894775391</v>
      </c>
    </row>
    <row r="1938" spans="1:22" x14ac:dyDescent="0.3">
      <c r="A1938" s="12" t="s">
        <v>4402</v>
      </c>
      <c r="B1938" s="12" t="s">
        <v>4403</v>
      </c>
      <c r="C1938" s="16" t="str">
        <f>[1]!s_info_mkt(A1938)</f>
        <v>主板</v>
      </c>
      <c r="D1938" s="16" t="str">
        <f>[1]!s_ipo_listeddate(A1938)</f>
        <v>2010-06-10</v>
      </c>
      <c r="E1938" s="16" t="str">
        <f>[1]!s_info_industry_csrc2023(A1938,"",3)</f>
        <v>计算机、通信和其他电子设备制造业</v>
      </c>
      <c r="F1938" s="16">
        <f>[1]!s_is(A1938,83,"FY","YTD","20251231",1,"",100000000)</f>
        <v>178.07142308740001</v>
      </c>
      <c r="G1938" s="16">
        <f>[1]!s_is(A1938,83,"FY","YTD","20241231",1,"",100000000)</f>
        <v>203.26296258849999</v>
      </c>
      <c r="H1938" s="16">
        <f>[1]!s_is(A1938,61,"FY","YTD","20251231",1,"",100000000)</f>
        <v>13.033006882500001</v>
      </c>
      <c r="I1938" s="16">
        <f>[1]!s_is(A1938,61,"FY","YTD","20241231",1,"",100000000)</f>
        <v>16.024933536600003</v>
      </c>
      <c r="J1938" s="16">
        <f>[1]!s_fa_roe(A1938,"20251231")</f>
        <v>7.9981</v>
      </c>
      <c r="K1938" s="16">
        <f>[1]!s_stmnote_rdexp(A1938,"20251231",1,10000)</f>
        <v>101474.99688999999</v>
      </c>
      <c r="L1938" s="16">
        <f>[1]!s_margin_tradingbalance(A1938,"",10000)</f>
        <v>185000.4786</v>
      </c>
      <c r="M1938" s="16">
        <f>[1]!s_margin_seclendingbalance(A1938,"",10000)</f>
        <v>1214.3453999999999</v>
      </c>
      <c r="N1938" s="17">
        <f>[1]!s_val_ev(A1938,"",100000000)</f>
        <v>537.80054411160006</v>
      </c>
      <c r="O1938" s="17">
        <f>[1]!share_freesharesmv(A1938,"",100000000)</f>
        <v>249.27731722080003</v>
      </c>
      <c r="P1938" s="17">
        <f ca="1">[1]!s_dq_amount_btin(A1938,TODAY()-1,100000000)</f>
        <v>9.8976087899999996</v>
      </c>
      <c r="Q1938" s="17">
        <f ca="1">[1]!s_dq_turn(A1938,TODAY()-1)</f>
        <v>1.834526493723154</v>
      </c>
      <c r="R1938" s="2">
        <f>[1]!s_pq_amount(A1938,"20260101","",100000000)</f>
        <v>1873.7790356999999</v>
      </c>
      <c r="S1938" s="2">
        <f>[1]!s_pq_avgamount(A1938,"20260101","",100000000)</f>
        <v>17.190633355045872</v>
      </c>
      <c r="T1938" s="17">
        <f>[1]!s_ipo_dilutedpe(A1938)</f>
        <v>65.22</v>
      </c>
      <c r="U1938" s="12">
        <f>[1]!s_ipo_collection_total(A1938,100000000)</f>
        <v>16.8</v>
      </c>
      <c r="V1938" s="18">
        <f>[1]!s_val_pe_ttm(A1938,"")</f>
        <v>45.639987945556641</v>
      </c>
    </row>
    <row r="1939" spans="1:22" x14ac:dyDescent="0.3">
      <c r="A1939" s="12" t="s">
        <v>4404</v>
      </c>
      <c r="B1939" s="12" t="s">
        <v>4405</v>
      </c>
      <c r="C1939" s="16" t="str">
        <f>[1]!s_info_mkt(A1939)</f>
        <v>创业板</v>
      </c>
      <c r="D1939" s="16" t="str">
        <f>[1]!s_ipo_listeddate(A1939)</f>
        <v>2021-05-12</v>
      </c>
      <c r="E1939" s="16" t="str">
        <f>[1]!s_info_industry_csrc2023(A1939,"",3)</f>
        <v>金属制品业</v>
      </c>
      <c r="F1939" s="16">
        <f>[1]!s_is(A1939,83,"FY","YTD","20251231",1,"",100000000)</f>
        <v>19.3483706297</v>
      </c>
      <c r="G1939" s="16">
        <f>[1]!s_is(A1939,83,"FY","YTD","20241231",1,"",100000000)</f>
        <v>18.3934396597</v>
      </c>
      <c r="H1939" s="16">
        <f>[1]!s_is(A1939,61,"FY","YTD","20251231",1,"",100000000)</f>
        <v>0.91304892579999997</v>
      </c>
      <c r="I1939" s="16">
        <f>[1]!s_is(A1939,61,"FY","YTD","20241231",1,"",100000000)</f>
        <v>0.75843121120000001</v>
      </c>
      <c r="J1939" s="16">
        <f>[1]!s_fa_roe(A1939,"20251231")</f>
        <v>7.3663999999999996</v>
      </c>
      <c r="K1939" s="16">
        <f>[1]!s_stmnote_rdexp(A1939,"20251231",1,10000)</f>
        <v>7769.4695549999997</v>
      </c>
      <c r="L1939" s="16">
        <f>[1]!s_margin_tradingbalance(A1939,"",10000)</f>
        <v>16137.787</v>
      </c>
      <c r="M1939" s="16">
        <f>[1]!s_margin_seclendingbalance(A1939,"",10000)</f>
        <v>30.09</v>
      </c>
      <c r="N1939" s="17">
        <f>[1]!s_val_ev(A1939,"",100000000)</f>
        <v>34.9206709527</v>
      </c>
      <c r="O1939" s="17">
        <f>[1]!share_freesharesmv(A1939,"",100000000)</f>
        <v>18.337201969500001</v>
      </c>
      <c r="P1939" s="17">
        <f ca="1">[1]!s_dq_amount_btin(A1939,TODAY()-1,100000000)</f>
        <v>0.82477511999999997</v>
      </c>
      <c r="Q1939" s="17">
        <f ca="1">[1]!s_dq_turn(A1939,TODAY()-1)</f>
        <v>2.8838070892397507</v>
      </c>
      <c r="R1939" s="2">
        <f>[1]!s_pq_amount(A1939,"20260101","",100000000)</f>
        <v>150.60390631000001</v>
      </c>
      <c r="S1939" s="2">
        <f>[1]!s_pq_avgamount(A1939,"20260101","",100000000)</f>
        <v>1.381687213853211</v>
      </c>
      <c r="T1939" s="17">
        <f>[1]!s_ipo_dilutedpe(A1939)</f>
        <v>32.729999999999997</v>
      </c>
      <c r="U1939" s="12">
        <f>[1]!s_ipo_collection_total(A1939,100000000)</f>
        <v>4.3845446399999997</v>
      </c>
      <c r="V1939" s="18">
        <f>[1]!s_val_pe_ttm(A1939,"")</f>
        <v>37.437942504882813</v>
      </c>
    </row>
    <row r="1940" spans="1:22" x14ac:dyDescent="0.3">
      <c r="A1940" s="12" t="s">
        <v>4406</v>
      </c>
      <c r="B1940" s="12" t="s">
        <v>4407</v>
      </c>
      <c r="C1940" s="16" t="str">
        <f>[1]!s_info_mkt(A1940)</f>
        <v>主板</v>
      </c>
      <c r="D1940" s="16" t="str">
        <f>[1]!s_ipo_listeddate(A1940)</f>
        <v>1996-07-26</v>
      </c>
      <c r="E1940" s="16" t="str">
        <f>[1]!s_info_industry_csrc2023(A1940,"",3)</f>
        <v>其他制造业</v>
      </c>
      <c r="F1940" s="16">
        <f>[1]!s_is(A1940,83,"FY","YTD","20251231",1,"",100000000)</f>
        <v>13.372736736099998</v>
      </c>
      <c r="G1940" s="16">
        <f>[1]!s_is(A1940,83,"FY","YTD","20241231",1,"",100000000)</f>
        <v>16.3673981948</v>
      </c>
      <c r="H1940" s="16">
        <f>[1]!s_is(A1940,61,"FY","YTD","20251231",1,"",100000000)</f>
        <v>-1.2749813330999999</v>
      </c>
      <c r="I1940" s="16">
        <f>[1]!s_is(A1940,61,"FY","YTD","20241231",1,"",100000000)</f>
        <v>-1.3378424229000001</v>
      </c>
      <c r="J1940" s="16">
        <f>[1]!s_fa_roe(A1940,"20251231")</f>
        <v>-11.2159</v>
      </c>
      <c r="K1940" s="16">
        <f>[1]!s_stmnote_rdexp(A1940,"20251231",1,10000)</f>
        <v>0</v>
      </c>
      <c r="L1940" s="16">
        <f>[1]!s_margin_tradingbalance(A1940,"",10000)</f>
        <v>0</v>
      </c>
      <c r="M1940" s="16">
        <f>[1]!s_margin_seclendingbalance(A1940,"",10000)</f>
        <v>0</v>
      </c>
      <c r="N1940" s="17">
        <f>[1]!s_val_ev(A1940,"",100000000)</f>
        <v>27.313172550300003</v>
      </c>
      <c r="O1940" s="17">
        <f>[1]!share_freesharesmv(A1940,"",100000000)</f>
        <v>15.282870557499997</v>
      </c>
      <c r="P1940" s="17">
        <f ca="1">[1]!s_dq_amount_btin(A1940,TODAY()-1,100000000)</f>
        <v>0.3065042</v>
      </c>
      <c r="Q1940" s="17">
        <f ca="1">[1]!s_dq_turn(A1940,TODAY()-1)</f>
        <v>1.1300221775754649</v>
      </c>
      <c r="R1940" s="2">
        <f>[1]!s_pq_amount(A1940,"20260101","",100000000)</f>
        <v>71.764610640000001</v>
      </c>
      <c r="S1940" s="2">
        <f>[1]!s_pq_avgamount(A1940,"20260101","",100000000)</f>
        <v>1.0553619211764704</v>
      </c>
      <c r="T1940" s="17">
        <f>[1]!s_ipo_dilutedpe(A1940)</f>
        <v>0</v>
      </c>
      <c r="U1940" s="12">
        <f>[1]!s_ipo_collection_total(A1940,100000000)</f>
        <v>0</v>
      </c>
      <c r="V1940" s="18">
        <f>[1]!s_val_pe_ttm(A1940,"")</f>
        <v>-21.001129150390625</v>
      </c>
    </row>
    <row r="1941" spans="1:22" x14ac:dyDescent="0.3">
      <c r="A1941" s="12" t="s">
        <v>4408</v>
      </c>
      <c r="B1941" s="12" t="s">
        <v>4409</v>
      </c>
      <c r="C1941" s="16" t="str">
        <f>[1]!s_info_mkt(A1941)</f>
        <v>主板</v>
      </c>
      <c r="D1941" s="16" t="str">
        <f>[1]!s_ipo_listeddate(A1941)</f>
        <v>2007-12-07</v>
      </c>
      <c r="E1941" s="16" t="str">
        <f>[1]!s_info_industry_csrc2023(A1941,"",3)</f>
        <v>计算机、通信和其他电子设备制造业</v>
      </c>
      <c r="F1941" s="16">
        <f>[1]!s_is(A1941,83,"FY","YTD","20251231",1,"",100000000)</f>
        <v>13.5195254351</v>
      </c>
      <c r="G1941" s="16">
        <f>[1]!s_is(A1941,83,"FY","YTD","20241231",1,"",100000000)</f>
        <v>14.823957013299999</v>
      </c>
      <c r="H1941" s="16">
        <f>[1]!s_is(A1941,61,"FY","YTD","20251231",1,"",100000000)</f>
        <v>-0.1165020453</v>
      </c>
      <c r="I1941" s="16">
        <f>[1]!s_is(A1941,61,"FY","YTD","20241231",1,"",100000000)</f>
        <v>0.53247279479999998</v>
      </c>
      <c r="J1941" s="16">
        <f>[1]!s_fa_roe(A1941,"20251231")</f>
        <v>-0.4647</v>
      </c>
      <c r="K1941" s="16">
        <f>[1]!s_stmnote_rdexp(A1941,"20251231",1,10000)</f>
        <v>11259.601299</v>
      </c>
      <c r="L1941" s="16">
        <f>[1]!s_margin_tradingbalance(A1941,"",10000)</f>
        <v>38193.7137</v>
      </c>
      <c r="M1941" s="16">
        <f>[1]!s_margin_seclendingbalance(A1941,"",10000)</f>
        <v>221.02080000000001</v>
      </c>
      <c r="N1941" s="17">
        <f>[1]!s_val_ev(A1941,"",100000000)</f>
        <v>85.410725749999997</v>
      </c>
      <c r="O1941" s="17">
        <f>[1]!share_freesharesmv(A1941,"",100000000)</f>
        <v>50.744215250000003</v>
      </c>
      <c r="P1941" s="17">
        <f ca="1">[1]!s_dq_amount_btin(A1941,TODAY()-1,100000000)</f>
        <v>5.5248710299999999</v>
      </c>
      <c r="Q1941" s="17">
        <f ca="1">[1]!s_dq_turn(A1941,TODAY()-1)</f>
        <v>8.6590423541706603</v>
      </c>
      <c r="R1941" s="2">
        <f>[1]!s_pq_amount(A1941,"20260101","",100000000)</f>
        <v>451.66015646</v>
      </c>
      <c r="S1941" s="2">
        <f>[1]!s_pq_avgamount(A1941,"20260101","",100000000)</f>
        <v>4.1436711601834864</v>
      </c>
      <c r="T1941" s="17">
        <f>[1]!s_ipo_dilutedpe(A1941)</f>
        <v>29.97</v>
      </c>
      <c r="U1941" s="12">
        <f>[1]!s_ipo_collection_total(A1941,100000000)</f>
        <v>11.351800000000001</v>
      </c>
      <c r="V1941" s="18">
        <f>[1]!s_val_pe_ttm(A1941,"")</f>
        <v>-411.0238037109375</v>
      </c>
    </row>
    <row r="1942" spans="1:22" x14ac:dyDescent="0.3">
      <c r="A1942" s="12" t="s">
        <v>4410</v>
      </c>
      <c r="B1942" s="12" t="s">
        <v>4411</v>
      </c>
      <c r="C1942" s="16" t="str">
        <f>[1]!s_info_mkt(A1942)</f>
        <v>创业板</v>
      </c>
      <c r="D1942" s="16" t="str">
        <f>[1]!s_ipo_listeddate(A1942)</f>
        <v>2017-06-02</v>
      </c>
      <c r="E1942" s="16" t="str">
        <f>[1]!s_info_industry_csrc2023(A1942,"",3)</f>
        <v>纺织业</v>
      </c>
      <c r="F1942" s="16">
        <f>[1]!s_is(A1942,83,"FY","YTD","20251231",1,"",100000000)</f>
        <v>17.426556958900001</v>
      </c>
      <c r="G1942" s="16">
        <f>[1]!s_is(A1942,83,"FY","YTD","20241231",1,"",100000000)</f>
        <v>14.846149318</v>
      </c>
      <c r="H1942" s="16">
        <f>[1]!s_is(A1942,61,"FY","YTD","20251231",1,"",100000000)</f>
        <v>0.40518589420000001</v>
      </c>
      <c r="I1942" s="16">
        <f>[1]!s_is(A1942,61,"FY","YTD","20241231",1,"",100000000)</f>
        <v>0.27284341519999999</v>
      </c>
      <c r="J1942" s="16">
        <f>[1]!s_fa_roe(A1942,"20251231")</f>
        <v>3.0606</v>
      </c>
      <c r="K1942" s="16">
        <f>[1]!s_stmnote_rdexp(A1942,"20251231",1,10000)</f>
        <v>4539.7354109999997</v>
      </c>
      <c r="L1942" s="16">
        <f>[1]!s_margin_tradingbalance(A1942,"",10000)</f>
        <v>0</v>
      </c>
      <c r="M1942" s="16">
        <f>[1]!s_margin_seclendingbalance(A1942,"",10000)</f>
        <v>0</v>
      </c>
      <c r="N1942" s="17">
        <f>[1]!s_val_ev(A1942,"",100000000)</f>
        <v>41.728618767</v>
      </c>
      <c r="O1942" s="17">
        <f>[1]!share_freesharesmv(A1942,"",100000000)</f>
        <v>19.749617811</v>
      </c>
      <c r="P1942" s="17">
        <f ca="1">[1]!s_dq_amount_btin(A1942,TODAY()-1,100000000)</f>
        <v>1.5319989700000001</v>
      </c>
      <c r="Q1942" s="17">
        <f ca="1">[1]!s_dq_turn(A1942,TODAY()-1)</f>
        <v>5.5746331367328938</v>
      </c>
      <c r="R1942" s="2">
        <f>[1]!s_pq_amount(A1942,"20260101","",100000000)</f>
        <v>594.64584348999995</v>
      </c>
      <c r="S1942" s="2">
        <f>[1]!s_pq_avgamount(A1942,"20260101","",100000000)</f>
        <v>6.0065236716161623</v>
      </c>
      <c r="T1942" s="17">
        <f>[1]!s_ipo_dilutedpe(A1942)</f>
        <v>22.84</v>
      </c>
      <c r="U1942" s="12">
        <f>[1]!s_ipo_collection_total(A1942,100000000)</f>
        <v>4.8525</v>
      </c>
      <c r="V1942" s="18">
        <f>[1]!s_val_pe_ttm(A1942,"")</f>
        <v>68.598579406738281</v>
      </c>
    </row>
    <row r="1943" spans="1:22" x14ac:dyDescent="0.3">
      <c r="A1943" s="12" t="s">
        <v>4412</v>
      </c>
      <c r="B1943" s="12" t="s">
        <v>4413</v>
      </c>
      <c r="C1943" s="16" t="str">
        <f>[1]!s_info_mkt(A1943)</f>
        <v>创业板</v>
      </c>
      <c r="D1943" s="16" t="str">
        <f>[1]!s_ipo_listeddate(A1943)</f>
        <v>2021-09-14</v>
      </c>
      <c r="E1943" s="16" t="str">
        <f>[1]!s_info_industry_csrc2023(A1943,"",3)</f>
        <v>造纸和纸制品业</v>
      </c>
      <c r="F1943" s="16">
        <f>[1]!s_is(A1943,83,"FY","YTD","20251231",1,"",100000000)</f>
        <v>11.7430842395</v>
      </c>
      <c r="G1943" s="16">
        <f>[1]!s_is(A1943,83,"FY","YTD","20241231",1,"",100000000)</f>
        <v>11.9063575546</v>
      </c>
      <c r="H1943" s="16">
        <f>[1]!s_is(A1943,61,"FY","YTD","20251231",1,"",100000000)</f>
        <v>-1.2267811855999999</v>
      </c>
      <c r="I1943" s="16">
        <f>[1]!s_is(A1943,61,"FY","YTD","20241231",1,"",100000000)</f>
        <v>0.53326689999999999</v>
      </c>
      <c r="J1943" s="16">
        <f>[1]!s_fa_roe(A1943,"20251231")</f>
        <v>-8.4799000000000007</v>
      </c>
      <c r="K1943" s="16">
        <f>[1]!s_stmnote_rdexp(A1943,"20251231",1,10000)</f>
        <v>4578.7948470000001</v>
      </c>
      <c r="L1943" s="16">
        <f>[1]!s_margin_tradingbalance(A1943,"",10000)</f>
        <v>17406.0497</v>
      </c>
      <c r="M1943" s="16">
        <f>[1]!s_margin_seclendingbalance(A1943,"",10000)</f>
        <v>23.039100000000001</v>
      </c>
      <c r="N1943" s="17">
        <f>[1]!s_val_ev(A1943,"",100000000)</f>
        <v>26.734125346500001</v>
      </c>
      <c r="O1943" s="17">
        <f>[1]!share_freesharesmv(A1943,"",100000000)</f>
        <v>17.249319007299999</v>
      </c>
      <c r="P1943" s="17">
        <f ca="1">[1]!s_dq_amount_btin(A1943,TODAY()-1,100000000)</f>
        <v>0.27538362999999999</v>
      </c>
      <c r="Q1943" s="17">
        <f ca="1">[1]!s_dq_turn(A1943,TODAY()-1)</f>
        <v>1.4259835827750045</v>
      </c>
      <c r="R1943" s="2">
        <f>[1]!s_pq_amount(A1943,"20260101","",100000000)</f>
        <v>100.31131188000001</v>
      </c>
      <c r="S1943" s="2">
        <f>[1]!s_pq_avgamount(A1943,"20260101","",100000000)</f>
        <v>0.92028726495412838</v>
      </c>
      <c r="T1943" s="17">
        <f>[1]!s_ipo_dilutedpe(A1943)</f>
        <v>12.33</v>
      </c>
      <c r="U1943" s="12">
        <f>[1]!s_ipo_collection_total(A1943,100000000)</f>
        <v>1.6053500000000001</v>
      </c>
      <c r="V1943" s="18">
        <f>[1]!s_val_pe_ttm(A1943,"")</f>
        <v>-21.31328010559082</v>
      </c>
    </row>
    <row r="1944" spans="1:22" x14ac:dyDescent="0.3">
      <c r="A1944" s="12" t="s">
        <v>4414</v>
      </c>
      <c r="B1944" s="12" t="s">
        <v>4415</v>
      </c>
      <c r="C1944" s="16" t="str">
        <f>[1]!s_info_mkt(A1944)</f>
        <v>主板</v>
      </c>
      <c r="D1944" s="16" t="str">
        <f>[1]!s_ipo_listeddate(A1944)</f>
        <v>1993-12-06</v>
      </c>
      <c r="E1944" s="16" t="str">
        <f>[1]!s_info_industry_csrc2023(A1944,"",3)</f>
        <v>汽车制造业</v>
      </c>
      <c r="F1944" s="16">
        <f>[1]!s_is(A1944,83,"FY","YTD","20251231",1,"",100000000)</f>
        <v>5.1596734162999995</v>
      </c>
      <c r="G1944" s="16">
        <f>[1]!s_is(A1944,83,"FY","YTD","20241231",1,"",100000000)</f>
        <v>4.3250556186000004</v>
      </c>
      <c r="H1944" s="16">
        <f>[1]!s_is(A1944,61,"FY","YTD","20251231",1,"",100000000)</f>
        <v>-0.31312934929999997</v>
      </c>
      <c r="I1944" s="16">
        <f>[1]!s_is(A1944,61,"FY","YTD","20241231",1,"",100000000)</f>
        <v>4.11740274E-2</v>
      </c>
      <c r="J1944" s="16">
        <f>[1]!s_fa_roe(A1944,"20251231")</f>
        <v>-4.1569000000000003</v>
      </c>
      <c r="K1944" s="16">
        <f>[1]!s_stmnote_rdexp(A1944,"20251231",1,10000)</f>
        <v>5468.6166679999997</v>
      </c>
      <c r="L1944" s="16">
        <f>[1]!s_margin_tradingbalance(A1944,"",10000)</f>
        <v>5152.1496999999999</v>
      </c>
      <c r="M1944" s="16">
        <f>[1]!s_margin_seclendingbalance(A1944,"",10000)</f>
        <v>21.93</v>
      </c>
      <c r="N1944" s="17">
        <f>[1]!s_val_ev(A1944,"",100000000)</f>
        <v>56.928385614000007</v>
      </c>
      <c r="O1944" s="17">
        <f>[1]!share_freesharesmv(A1944,"",100000000)</f>
        <v>27.888778384500004</v>
      </c>
      <c r="P1944" s="17">
        <f ca="1">[1]!s_dq_amount_btin(A1944,TODAY()-1,100000000)</f>
        <v>0.62115297000000003</v>
      </c>
      <c r="Q1944" s="17">
        <f ca="1">[1]!s_dq_turn(A1944,TODAY()-1)</f>
        <v>1.1726442993874102</v>
      </c>
      <c r="R1944" s="2">
        <f>[1]!s_pq_amount(A1944,"20260101","",100000000)</f>
        <v>156.54601467000001</v>
      </c>
      <c r="S1944" s="2">
        <f>[1]!s_pq_avgamount(A1944,"20260101","",100000000)</f>
        <v>1.4362019694495414</v>
      </c>
      <c r="T1944" s="17">
        <f>[1]!s_ipo_dilutedpe(A1944)</f>
        <v>0</v>
      </c>
      <c r="U1944" s="12">
        <f>[1]!s_ipo_collection_total(A1944,100000000)</f>
        <v>3.3066</v>
      </c>
      <c r="V1944" s="18">
        <f>[1]!s_val_pe_ttm(A1944,"")</f>
        <v>-227.13662719726563</v>
      </c>
    </row>
    <row r="1945" spans="1:22" x14ac:dyDescent="0.3">
      <c r="A1945" s="12" t="s">
        <v>4416</v>
      </c>
      <c r="B1945" s="12" t="s">
        <v>4417</v>
      </c>
      <c r="C1945" s="16" t="str">
        <f>[1]!s_info_mkt(A1945)</f>
        <v>科创板</v>
      </c>
      <c r="D1945" s="16" t="str">
        <f>[1]!s_ipo_listeddate(A1945)</f>
        <v>2019-07-22</v>
      </c>
      <c r="E1945" s="16" t="str">
        <f>[1]!s_info_industry_csrc2023(A1945,"",3)</f>
        <v>计算机、通信和其他电子设备制造业</v>
      </c>
      <c r="F1945" s="16">
        <f>[1]!s_is(A1945,83,"FY","YTD","20251231",1,"",100000000)</f>
        <v>25.042179404799999</v>
      </c>
      <c r="G1945" s="16">
        <f>[1]!s_is(A1945,83,"FY","YTD","20241231",1,"",100000000)</f>
        <v>18.350151783499999</v>
      </c>
      <c r="H1945" s="16">
        <f>[1]!s_is(A1945,61,"FY","YTD","20251231",1,"",100000000)</f>
        <v>7.8364833786000005</v>
      </c>
      <c r="I1945" s="16">
        <f>[1]!s_is(A1945,61,"FY","YTD","20241231",1,"",100000000)</f>
        <v>5.3364364168999998</v>
      </c>
      <c r="J1945" s="16">
        <f>[1]!s_fa_roe(A1945,"20251231")</f>
        <v>25.1496</v>
      </c>
      <c r="K1945" s="16">
        <f>[1]!s_stmnote_rdexp(A1945,"20251231",1,10000)</f>
        <v>44470.134142000003</v>
      </c>
      <c r="L1945" s="16">
        <f>[1]!s_margin_tradingbalance(A1945,"",10000)</f>
        <v>158929.36960000001</v>
      </c>
      <c r="M1945" s="16">
        <f>[1]!s_margin_seclendingbalance(A1945,"",10000)</f>
        <v>1443.7399</v>
      </c>
      <c r="N1945" s="17">
        <f>[1]!s_val_ev(A1945,"",100000000)</f>
        <v>559.60932962849995</v>
      </c>
      <c r="O1945" s="17">
        <f>[1]!share_freesharesmv(A1945,"",100000000)</f>
        <v>394.10607195669996</v>
      </c>
      <c r="P1945" s="17">
        <f ca="1">[1]!s_dq_amount_btin(A1945,TODAY()-1,100000000)</f>
        <v>25.009185689999999</v>
      </c>
      <c r="Q1945" s="17">
        <f ca="1">[1]!s_dq_turn(A1945,TODAY()-1)</f>
        <v>4.4719141885488511</v>
      </c>
      <c r="R1945" s="2">
        <f>[1]!s_pq_amount(A1945,"20260101","",100000000)</f>
        <v>1435.9582335299999</v>
      </c>
      <c r="S1945" s="2">
        <f>[1]!s_pq_avgamount(A1945,"20260101","",100000000)</f>
        <v>13.17392874798165</v>
      </c>
      <c r="T1945" s="17">
        <f>[1]!s_ipo_dilutedpe(A1945)</f>
        <v>48.26</v>
      </c>
      <c r="U1945" s="12">
        <f>[1]!s_ipo_collection_total(A1945,100000000)</f>
        <v>5.2032935304999999</v>
      </c>
      <c r="V1945" s="18">
        <f>[1]!s_val_pe_ttm(A1945,"")</f>
        <v>68.038398742675781</v>
      </c>
    </row>
    <row r="1946" spans="1:22" x14ac:dyDescent="0.3">
      <c r="A1946" s="12" t="s">
        <v>4418</v>
      </c>
      <c r="B1946" s="12" t="s">
        <v>4419</v>
      </c>
      <c r="C1946" s="16" t="str">
        <f>[1]!s_info_mkt(A1946)</f>
        <v>科创板</v>
      </c>
      <c r="D1946" s="16" t="str">
        <f>[1]!s_ipo_listeddate(A1946)</f>
        <v>2021-11-29</v>
      </c>
      <c r="E1946" s="16" t="str">
        <f>[1]!s_info_industry_csrc2023(A1946,"",3)</f>
        <v>计算机、通信和其他电子设备制造业</v>
      </c>
      <c r="F1946" s="16">
        <f>[1]!s_is(A1946,83,"FY","YTD","20251231",1,"",100000000)</f>
        <v>9.2237871401000007</v>
      </c>
      <c r="G1946" s="16">
        <f>[1]!s_is(A1946,83,"FY","YTD","20241231",1,"",100000000)</f>
        <v>6.5187544608000003</v>
      </c>
      <c r="H1946" s="16">
        <f>[1]!s_is(A1946,61,"FY","YTD","20251231",1,"",100000000)</f>
        <v>2.0458602773000001</v>
      </c>
      <c r="I1946" s="16">
        <f>[1]!s_is(A1946,61,"FY","YTD","20241231",1,"",100000000)</f>
        <v>1.0658293381999999</v>
      </c>
      <c r="J1946" s="16">
        <f>[1]!s_fa_roe(A1946,"20251231")</f>
        <v>10.424200000000001</v>
      </c>
      <c r="K1946" s="16">
        <f>[1]!s_stmnote_rdexp(A1946,"20251231",1,10000)</f>
        <v>24102.36</v>
      </c>
      <c r="L1946" s="16">
        <f>[1]!s_margin_tradingbalance(A1946,"",10000)</f>
        <v>56418.769200000002</v>
      </c>
      <c r="M1946" s="16">
        <f>[1]!s_margin_seclendingbalance(A1946,"",10000)</f>
        <v>26.68</v>
      </c>
      <c r="N1946" s="17">
        <f>[1]!s_val_ev(A1946,"",100000000)</f>
        <v>80.577118999999996</v>
      </c>
      <c r="O1946" s="17">
        <f>[1]!share_freesharesmv(A1946,"",100000000)</f>
        <v>61.120358240000002</v>
      </c>
      <c r="P1946" s="17">
        <f ca="1">[1]!s_dq_amount_btin(A1946,TODAY()-1,100000000)</f>
        <v>3.4778030499999999</v>
      </c>
      <c r="Q1946" s="17">
        <f ca="1">[1]!s_dq_turn(A1946,TODAY()-1)</f>
        <v>4.2774365015458056</v>
      </c>
      <c r="R1946" s="2">
        <f>[1]!s_pq_amount(A1946,"20260101","",100000000)</f>
        <v>347.7439718</v>
      </c>
      <c r="S1946" s="2">
        <f>[1]!s_pq_avgamount(A1946,"20260101","",100000000)</f>
        <v>3.1903116678899086</v>
      </c>
      <c r="T1946" s="17">
        <f>[1]!s_ipo_dilutedpe(A1946)</f>
        <v>217.73</v>
      </c>
      <c r="U1946" s="12">
        <f>[1]!s_ipo_collection_total(A1946,100000000)</f>
        <v>13.1089</v>
      </c>
      <c r="V1946" s="18">
        <f>[1]!s_val_pe_ttm(A1946,"")</f>
        <v>38.037361145019531</v>
      </c>
    </row>
    <row r="1947" spans="1:22" x14ac:dyDescent="0.3">
      <c r="A1947" s="12" t="s">
        <v>4420</v>
      </c>
      <c r="B1947" s="12" t="s">
        <v>4421</v>
      </c>
      <c r="C1947" s="16" t="str">
        <f>[1]!s_info_mkt(A1947)</f>
        <v>科创板</v>
      </c>
      <c r="D1947" s="16" t="str">
        <f>[1]!s_ipo_listeddate(A1947)</f>
        <v>2021-06-11</v>
      </c>
      <c r="E1947" s="16" t="str">
        <f>[1]!s_info_industry_csrc2023(A1947,"",3)</f>
        <v>电气机械和器材制造业</v>
      </c>
      <c r="F1947" s="16">
        <f>[1]!s_is(A1947,83,"FY","YTD","20251231",1,"",100000000)</f>
        <v>27.3523295938</v>
      </c>
      <c r="G1947" s="16">
        <f>[1]!s_is(A1947,83,"FY","YTD","20241231",1,"",100000000)</f>
        <v>18.439924793199999</v>
      </c>
      <c r="H1947" s="16">
        <f>[1]!s_is(A1947,61,"FY","YTD","20251231",1,"",100000000)</f>
        <v>0.55879296859999994</v>
      </c>
      <c r="I1947" s="16">
        <f>[1]!s_is(A1947,61,"FY","YTD","20241231",1,"",100000000)</f>
        <v>-0.96607836540000003</v>
      </c>
      <c r="J1947" s="16">
        <f>[1]!s_fa_roe(A1947,"20251231")</f>
        <v>5.1498999999999997</v>
      </c>
      <c r="K1947" s="16">
        <f>[1]!s_stmnote_rdexp(A1947,"20251231",1,10000)</f>
        <v>14610</v>
      </c>
      <c r="L1947" s="16">
        <f>[1]!s_margin_tradingbalance(A1947,"",10000)</f>
        <v>10855.4393</v>
      </c>
      <c r="M1947" s="16">
        <f>[1]!s_margin_seclendingbalance(A1947,"",10000)</f>
        <v>0</v>
      </c>
      <c r="N1947" s="17">
        <f>[1]!s_val_ev(A1947,"",100000000)</f>
        <v>53.751283497999999</v>
      </c>
      <c r="O1947" s="17">
        <f>[1]!share_freesharesmv(A1947,"",100000000)</f>
        <v>15.693331986000002</v>
      </c>
      <c r="P1947" s="17">
        <f ca="1">[1]!s_dq_amount_btin(A1947,TODAY()-1,100000000)</f>
        <v>0.80517682000000002</v>
      </c>
      <c r="Q1947" s="17">
        <f ca="1">[1]!s_dq_turn(A1947,TODAY()-1)</f>
        <v>1.5163246179408743</v>
      </c>
      <c r="R1947" s="2">
        <f>[1]!s_pq_amount(A1947,"20260101","",100000000)</f>
        <v>143.78175897</v>
      </c>
      <c r="S1947" s="2">
        <f>[1]!s_pq_avgamount(A1947,"20260101","",100000000)</f>
        <v>1.3190987061467891</v>
      </c>
      <c r="T1947" s="17">
        <f>[1]!s_ipo_dilutedpe(A1947)</f>
        <v>22.15</v>
      </c>
      <c r="U1947" s="12">
        <f>[1]!s_ipo_collection_total(A1947,100000000)</f>
        <v>6.4775</v>
      </c>
      <c r="V1947" s="18">
        <f>[1]!s_val_pe_ttm(A1947,"")</f>
        <v>75.492233276367188</v>
      </c>
    </row>
    <row r="1948" spans="1:22" x14ac:dyDescent="0.3">
      <c r="A1948" s="12" t="s">
        <v>4422</v>
      </c>
      <c r="B1948" s="12" t="s">
        <v>4423</v>
      </c>
      <c r="C1948" s="16" t="str">
        <f>[1]!s_info_mkt(A1948)</f>
        <v>主板</v>
      </c>
      <c r="D1948" s="16" t="str">
        <f>[1]!s_ipo_listeddate(A1948)</f>
        <v>1996-11-08</v>
      </c>
      <c r="E1948" s="16" t="str">
        <f>[1]!s_info_industry_csrc2023(A1948,"",3)</f>
        <v>医药制造业</v>
      </c>
      <c r="F1948" s="16">
        <f>[1]!s_is(A1948,83,"FY","YTD","20251231",1,"",100000000)</f>
        <v>10.3168989401</v>
      </c>
      <c r="G1948" s="16">
        <f>[1]!s_is(A1948,83,"FY","YTD","20241231",1,"",100000000)</f>
        <v>11.754017808699999</v>
      </c>
      <c r="H1948" s="16">
        <f>[1]!s_is(A1948,61,"FY","YTD","20251231",1,"",100000000)</f>
        <v>-1.7483265913999999</v>
      </c>
      <c r="I1948" s="16">
        <f>[1]!s_is(A1948,61,"FY","YTD","20241231",1,"",100000000)</f>
        <v>-0.14587166579999999</v>
      </c>
      <c r="J1948" s="16">
        <f>[1]!s_fa_roe(A1948,"20251231")</f>
        <v>-11.113899999999999</v>
      </c>
      <c r="K1948" s="16">
        <f>[1]!s_stmnote_rdexp(A1948,"20251231",1,10000)</f>
        <v>3388.0896840000005</v>
      </c>
      <c r="L1948" s="16">
        <f>[1]!s_margin_tradingbalance(A1948,"",10000)</f>
        <v>0</v>
      </c>
      <c r="M1948" s="16">
        <f>[1]!s_margin_seclendingbalance(A1948,"",10000)</f>
        <v>0</v>
      </c>
      <c r="N1948" s="17">
        <f>[1]!s_val_ev(A1948,"",100000000)</f>
        <v>19.826177414399996</v>
      </c>
      <c r="O1948" s="17">
        <f>[1]!share_freesharesmv(A1948,"",100000000)</f>
        <v>8.2549060607999998</v>
      </c>
      <c r="P1948" s="17">
        <f ca="1">[1]!s_dq_amount_btin(A1948,TODAY()-1,100000000)</f>
        <v>0.22426407000000001</v>
      </c>
      <c r="Q1948" s="17">
        <f ca="1">[1]!s_dq_turn(A1948,TODAY()-1)</f>
        <v>1.1341216741062929</v>
      </c>
      <c r="R1948" s="2">
        <f>[1]!s_pq_amount(A1948,"20260101","",100000000)</f>
        <v>80.088336850000005</v>
      </c>
      <c r="S1948" s="2">
        <f>[1]!s_pq_avgamount(A1948,"20260101","",100000000)</f>
        <v>0.7347553839449541</v>
      </c>
      <c r="T1948" s="17">
        <f>[1]!s_ipo_dilutedpe(A1948)</f>
        <v>0</v>
      </c>
      <c r="U1948" s="12">
        <f>[1]!s_ipo_collection_total(A1948,100000000)</f>
        <v>0</v>
      </c>
      <c r="V1948" s="18">
        <f>[1]!s_val_pe_ttm(A1948,"")</f>
        <v>-10.830783843994141</v>
      </c>
    </row>
    <row r="1949" spans="1:22" x14ac:dyDescent="0.3">
      <c r="A1949" s="12" t="s">
        <v>4424</v>
      </c>
      <c r="B1949" s="12" t="s">
        <v>4425</v>
      </c>
      <c r="C1949" s="16" t="str">
        <f>[1]!s_info_mkt(A1949)</f>
        <v>科创板</v>
      </c>
      <c r="D1949" s="16" t="str">
        <f>[1]!s_ipo_listeddate(A1949)</f>
        <v>2021-09-07</v>
      </c>
      <c r="E1949" s="16" t="str">
        <f>[1]!s_info_industry_csrc2023(A1949,"",3)</f>
        <v>铁路、船舶、航空航天和其他运输设备制造业</v>
      </c>
      <c r="F1949" s="16">
        <f>[1]!s_is(A1949,83,"FY","YTD","20251231",1,"",100000000)</f>
        <v>287.02700062999997</v>
      </c>
      <c r="G1949" s="16">
        <f>[1]!s_is(A1949,83,"FY","YTD","20241231",1,"",100000000)</f>
        <v>249.08937548</v>
      </c>
      <c r="H1949" s="16">
        <f>[1]!s_is(A1949,61,"FY","YTD","20251231",1,"",100000000)</f>
        <v>40.965404210000003</v>
      </c>
      <c r="I1949" s="16">
        <f>[1]!s_is(A1949,61,"FY","YTD","20241231",1,"",100000000)</f>
        <v>37.025859140000001</v>
      </c>
      <c r="J1949" s="16">
        <f>[1]!s_fa_roe(A1949,"20251231")</f>
        <v>9.7520000000000007</v>
      </c>
      <c r="K1949" s="16">
        <f>[1]!s_stmnote_rdexp(A1949,"20251231",1,10000)</f>
        <v>317652.70980000001</v>
      </c>
      <c r="L1949" s="16">
        <f>[1]!s_margin_tradingbalance(A1949,"",10000)</f>
        <v>105189.1059</v>
      </c>
      <c r="M1949" s="16">
        <f>[1]!s_margin_seclendingbalance(A1949,"",10000)</f>
        <v>225.6722</v>
      </c>
      <c r="N1949" s="17">
        <f>[1]!s_val_ev(A1949,"",100000000)</f>
        <v>676.15358158415609</v>
      </c>
      <c r="O1949" s="17">
        <f>[1]!share_freesharesmv(A1949,"",100000000)</f>
        <v>151.75477784900002</v>
      </c>
      <c r="P1949" s="17">
        <f ca="1">[1]!s_dq_amount_btin(A1949,TODAY()-1,100000000)</f>
        <v>9.5940949999999994</v>
      </c>
      <c r="Q1949" s="17">
        <f ca="1">[1]!s_dq_turn(A1949,TODAY()-1)</f>
        <v>1.8771393703867527</v>
      </c>
      <c r="R1949" s="2">
        <f>[1]!s_pq_amount(A1949,"20260101","",100000000)</f>
        <v>551.35578797000005</v>
      </c>
      <c r="S1949" s="2">
        <f>[1]!s_pq_avgamount(A1949,"20260101","",100000000)</f>
        <v>5.058309981376147</v>
      </c>
      <c r="T1949" s="17">
        <f>[1]!s_ipo_dilutedpe(A1949)</f>
        <v>23.73</v>
      </c>
      <c r="U1949" s="12">
        <f>[1]!s_ipo_collection_total(A1949,100000000)</f>
        <v>75.550574295000004</v>
      </c>
      <c r="V1949" s="18">
        <f>[1]!s_val_pe_ttm(A1949,"")</f>
        <v>19.254688262939453</v>
      </c>
    </row>
    <row r="1950" spans="1:22" x14ac:dyDescent="0.3">
      <c r="A1950" s="12" t="s">
        <v>4426</v>
      </c>
      <c r="B1950" s="12" t="s">
        <v>4427</v>
      </c>
      <c r="C1950" s="16" t="str">
        <f>[1]!s_info_mkt(A1950)</f>
        <v>创业板</v>
      </c>
      <c r="D1950" s="16" t="str">
        <f>[1]!s_ipo_listeddate(A1950)</f>
        <v>2016-05-30</v>
      </c>
      <c r="E1950" s="16" t="str">
        <f>[1]!s_info_industry_csrc2023(A1950,"",3)</f>
        <v>软件和信息技术服务业</v>
      </c>
      <c r="F1950" s="16">
        <f>[1]!s_is(A1950,83,"FY","YTD","20251231",1,"",100000000)</f>
        <v>8.4948351736000003</v>
      </c>
      <c r="G1950" s="16">
        <f>[1]!s_is(A1950,83,"FY","YTD","20241231",1,"",100000000)</f>
        <v>11.0459425355</v>
      </c>
      <c r="H1950" s="16">
        <f>[1]!s_is(A1950,61,"FY","YTD","20251231",1,"",100000000)</f>
        <v>-6.9945287575999995</v>
      </c>
      <c r="I1950" s="16">
        <f>[1]!s_is(A1950,61,"FY","YTD","20241231",1,"",100000000)</f>
        <v>-11.323596679400001</v>
      </c>
      <c r="J1950" s="16">
        <f>[1]!s_fa_roe(A1950,"20251231")</f>
        <v>-76.376300000000001</v>
      </c>
      <c r="K1950" s="16">
        <f>[1]!s_stmnote_rdexp(A1950,"20251231",1,10000)</f>
        <v>6351.9967969999998</v>
      </c>
      <c r="L1950" s="16">
        <f>[1]!s_margin_tradingbalance(A1950,"",10000)</f>
        <v>0</v>
      </c>
      <c r="M1950" s="16">
        <f>[1]!s_margin_seclendingbalance(A1950,"",10000)</f>
        <v>0</v>
      </c>
      <c r="N1950" s="17">
        <f>[1]!s_val_ev(A1950,"",100000000)</f>
        <v>22.962192546000001</v>
      </c>
      <c r="O1950" s="17">
        <f>[1]!share_freesharesmv(A1950,"",100000000)</f>
        <v>20.401213686000002</v>
      </c>
      <c r="P1950" s="17">
        <f ca="1">[1]!s_dq_amount_btin(A1950,TODAY()-1,100000000)</f>
        <v>0.42082921000000001</v>
      </c>
      <c r="Q1950" s="17">
        <f ca="1">[1]!s_dq_turn(A1950,TODAY()-1)</f>
        <v>2.0002873411933013</v>
      </c>
      <c r="R1950" s="2">
        <f>[1]!s_pq_amount(A1950,"20260101","",100000000)</f>
        <v>92.203053150000002</v>
      </c>
      <c r="S1950" s="2">
        <f>[1]!s_pq_avgamount(A1950,"20260101","",100000000)</f>
        <v>0.84589957018348616</v>
      </c>
      <c r="T1950" s="17">
        <f>[1]!s_ipo_dilutedpe(A1950)</f>
        <v>22.98</v>
      </c>
      <c r="U1950" s="12">
        <f>[1]!s_ipo_collection_total(A1950,100000000)</f>
        <v>2.235738</v>
      </c>
      <c r="V1950" s="18">
        <f>[1]!s_val_pe_ttm(A1950,"")</f>
        <v>-3.3059635162353516</v>
      </c>
    </row>
    <row r="1951" spans="1:22" x14ac:dyDescent="0.3">
      <c r="A1951" s="12" t="s">
        <v>4428</v>
      </c>
      <c r="B1951" s="12" t="s">
        <v>4429</v>
      </c>
      <c r="C1951" s="16" t="str">
        <f>[1]!s_info_mkt(A1951)</f>
        <v>创业板</v>
      </c>
      <c r="D1951" s="16" t="str">
        <f>[1]!s_ipo_listeddate(A1951)</f>
        <v>2025-03-27</v>
      </c>
      <c r="E1951" s="16" t="str">
        <f>[1]!s_info_industry_csrc2023(A1951,"",3)</f>
        <v>通用设备制造业</v>
      </c>
      <c r="F1951" s="16">
        <f>[1]!s_is(A1951,83,"FY","YTD","20251231",1,"",100000000)</f>
        <v>9.7010559608999998</v>
      </c>
      <c r="G1951" s="16">
        <f>[1]!s_is(A1951,83,"FY","YTD","20241231",1,"",100000000)</f>
        <v>8.9187957546999996</v>
      </c>
      <c r="H1951" s="16">
        <f>[1]!s_is(A1951,61,"FY","YTD","20251231",1,"",100000000)</f>
        <v>1.9682667769</v>
      </c>
      <c r="I1951" s="16">
        <f>[1]!s_is(A1951,61,"FY","YTD","20241231",1,"",100000000)</f>
        <v>0.92938338180000002</v>
      </c>
      <c r="J1951" s="16">
        <f>[1]!s_fa_roe(A1951,"20251231")</f>
        <v>16.638300000000001</v>
      </c>
      <c r="K1951" s="16">
        <f>[1]!s_stmnote_rdexp(A1951,"20251231",1,10000)</f>
        <v>3358.0937119999999</v>
      </c>
      <c r="L1951" s="16">
        <f>[1]!s_margin_tradingbalance(A1951,"",10000)</f>
        <v>3543.3137999999999</v>
      </c>
      <c r="M1951" s="16">
        <f>[1]!s_margin_seclendingbalance(A1951,"",10000)</f>
        <v>20.510999999999999</v>
      </c>
      <c r="N1951" s="17">
        <f>[1]!s_val_ev(A1951,"",100000000)</f>
        <v>29.312000000000001</v>
      </c>
      <c r="O1951" s="17">
        <f>[1]!share_freesharesmv(A1951,"",100000000)</f>
        <v>7.3280000000000003</v>
      </c>
      <c r="P1951" s="17">
        <f ca="1">[1]!s_dq_amount_btin(A1951,TODAY()-1,100000000)</f>
        <v>0.13840108000000001</v>
      </c>
      <c r="Q1951" s="17">
        <f ca="1">[1]!s_dq_turn(A1951,TODAY()-1)</f>
        <v>1.3301978033709212</v>
      </c>
      <c r="R1951" s="2">
        <f>[1]!s_pq_amount(A1951,"20260101","",100000000)</f>
        <v>47.47932831</v>
      </c>
      <c r="S1951" s="2">
        <f>[1]!s_pq_avgamount(A1951,"20260101","",100000000)</f>
        <v>0.43559016798165134</v>
      </c>
      <c r="T1951" s="17">
        <f>[1]!s_ipo_dilutedpe(A1951)</f>
        <v>25.22</v>
      </c>
      <c r="U1951" s="12">
        <f>[1]!s_ipo_collection_total(A1951,100000000)</f>
        <v>4.1740000000000004</v>
      </c>
      <c r="V1951" s="18">
        <f>[1]!s_val_pe_ttm(A1951,"")</f>
        <v>15.056379318237305</v>
      </c>
    </row>
    <row r="1952" spans="1:22" x14ac:dyDescent="0.3">
      <c r="A1952" s="12" t="s">
        <v>4430</v>
      </c>
      <c r="B1952" s="12" t="s">
        <v>4431</v>
      </c>
      <c r="C1952" s="16" t="str">
        <f>[1]!s_info_mkt(A1952)</f>
        <v>创业板</v>
      </c>
      <c r="D1952" s="16" t="str">
        <f>[1]!s_ipo_listeddate(A1952)</f>
        <v>2016-08-18</v>
      </c>
      <c r="E1952" s="16" t="str">
        <f>[1]!s_info_industry_csrc2023(A1952,"",3)</f>
        <v>互联网和相关服务</v>
      </c>
      <c r="F1952" s="16">
        <f>[1]!s_is(A1952,83,"FY","YTD","20251231",1,"",100000000)</f>
        <v>25.5390620334</v>
      </c>
      <c r="G1952" s="16">
        <f>[1]!s_is(A1952,83,"FY","YTD","20241231",1,"",100000000)</f>
        <v>27.881930133899999</v>
      </c>
      <c r="H1952" s="16">
        <f>[1]!s_is(A1952,61,"FY","YTD","20251231",1,"",100000000)</f>
        <v>4.8348066734000001</v>
      </c>
      <c r="I1952" s="16">
        <f>[1]!s_is(A1952,61,"FY","YTD","20241231",1,"",100000000)</f>
        <v>-2.4720709723000001</v>
      </c>
      <c r="J1952" s="16">
        <f>[1]!s_fa_roe(A1952,"20251231")</f>
        <v>34.563600000000001</v>
      </c>
      <c r="K1952" s="16">
        <f>[1]!s_stmnote_rdexp(A1952,"20251231",1,10000)</f>
        <v>37459.067211000001</v>
      </c>
      <c r="L1952" s="16">
        <f>[1]!s_margin_tradingbalance(A1952,"",10000)</f>
        <v>0</v>
      </c>
      <c r="M1952" s="16">
        <f>[1]!s_margin_seclendingbalance(A1952,"",10000)</f>
        <v>0</v>
      </c>
      <c r="N1952" s="17">
        <f>[1]!s_val_ev(A1952,"",100000000)</f>
        <v>47.136234448800003</v>
      </c>
      <c r="O1952" s="17">
        <f>[1]!share_freesharesmv(A1952,"",100000000)</f>
        <v>28.545237507599996</v>
      </c>
      <c r="P1952" s="17">
        <f ca="1">[1]!s_dq_amount_btin(A1952,TODAY()-1,100000000)</f>
        <v>0.93228628999999996</v>
      </c>
      <c r="Q1952" s="17">
        <f ca="1">[1]!s_dq_turn(A1952,TODAY()-1)</f>
        <v>2.8076483318124485</v>
      </c>
      <c r="R1952" s="2">
        <f>[1]!s_pq_amount(A1952,"20260101","",100000000)</f>
        <v>296.14080157000001</v>
      </c>
      <c r="S1952" s="2">
        <f>[1]!s_pq_avgamount(A1952,"20260101","",100000000)</f>
        <v>2.7168880877981652</v>
      </c>
      <c r="T1952" s="17">
        <f>[1]!s_ipo_dilutedpe(A1952)</f>
        <v>21.97</v>
      </c>
      <c r="U1952" s="12">
        <f>[1]!s_ipo_collection_total(A1952,100000000)</f>
        <v>9.2550000000000008</v>
      </c>
      <c r="V1952" s="18">
        <f>[1]!s_val_pe_ttm(A1952,"")</f>
        <v>16.544441223144531</v>
      </c>
    </row>
    <row r="1953" spans="1:22" x14ac:dyDescent="0.3">
      <c r="A1953" s="12" t="s">
        <v>4432</v>
      </c>
      <c r="B1953" s="12" t="s">
        <v>4433</v>
      </c>
      <c r="C1953" s="16" t="str">
        <f>[1]!s_info_mkt(A1953)</f>
        <v>主板</v>
      </c>
      <c r="D1953" s="16" t="str">
        <f>[1]!s_ipo_listeddate(A1953)</f>
        <v>2024-01-18</v>
      </c>
      <c r="E1953" s="16" t="str">
        <f>[1]!s_info_industry_csrc2023(A1953,"",3)</f>
        <v>生态保护和环境治理业</v>
      </c>
      <c r="F1953" s="16">
        <f>[1]!s_is(A1953,83,"FY","YTD","20251231",1,"",100000000)</f>
        <v>42.870004022399996</v>
      </c>
      <c r="G1953" s="16">
        <f>[1]!s_is(A1953,83,"FY","YTD","20241231",1,"",100000000)</f>
        <v>37.645404053699998</v>
      </c>
      <c r="H1953" s="16">
        <f>[1]!s_is(A1953,61,"FY","YTD","20251231",1,"",100000000)</f>
        <v>8.6054534212</v>
      </c>
      <c r="I1953" s="16">
        <f>[1]!s_is(A1953,61,"FY","YTD","20241231",1,"",100000000)</f>
        <v>8.2057444565999997</v>
      </c>
      <c r="J1953" s="16">
        <f>[1]!s_fa_roe(A1953,"20251231")</f>
        <v>8.0801999999999996</v>
      </c>
      <c r="K1953" s="16">
        <f>[1]!s_stmnote_rdexp(A1953,"20251231",1,10000)</f>
        <v>15280.200919999999</v>
      </c>
      <c r="L1953" s="16">
        <f>[1]!s_margin_tradingbalance(A1953,"",10000)</f>
        <v>9384.0756000000001</v>
      </c>
      <c r="M1953" s="16">
        <f>[1]!s_margin_seclendingbalance(A1953,"",10000)</f>
        <v>53.045999999999999</v>
      </c>
      <c r="N1953" s="17">
        <f>[1]!s_val_ev(A1953,"",100000000)</f>
        <v>126</v>
      </c>
      <c r="O1953" s="17">
        <f>[1]!share_freesharesmv(A1953,"",100000000)</f>
        <v>33.6</v>
      </c>
      <c r="P1953" s="17">
        <f ca="1">[1]!s_dq_amount_btin(A1953,TODAY()-1,100000000)</f>
        <v>0.54072569000000004</v>
      </c>
      <c r="Q1953" s="17">
        <f ca="1">[1]!s_dq_turn(A1953,TODAY()-1)</f>
        <v>1.5951875</v>
      </c>
      <c r="R1953" s="2">
        <f>[1]!s_pq_amount(A1953,"20260101","",100000000)</f>
        <v>91.361804559999996</v>
      </c>
      <c r="S1953" s="2">
        <f>[1]!s_pq_avgamount(A1953,"20260101","",100000000)</f>
        <v>0.83818169321100922</v>
      </c>
      <c r="T1953" s="17">
        <f>[1]!s_ipo_dilutedpe(A1953)</f>
        <v>21.76</v>
      </c>
      <c r="U1953" s="12">
        <f>[1]!s_ipo_collection_total(A1953,100000000)</f>
        <v>24.3</v>
      </c>
      <c r="V1953" s="18">
        <f>[1]!s_val_pe_ttm(A1953,"")</f>
        <v>13.979952812194824</v>
      </c>
    </row>
    <row r="1954" spans="1:22" x14ac:dyDescent="0.3">
      <c r="A1954" s="12" t="s">
        <v>4434</v>
      </c>
      <c r="B1954" s="12" t="s">
        <v>4435</v>
      </c>
      <c r="C1954" s="16" t="str">
        <f>[1]!s_info_mkt(A1954)</f>
        <v>创业板</v>
      </c>
      <c r="D1954" s="16" t="str">
        <f>[1]!s_ipo_listeddate(A1954)</f>
        <v>2021-04-09</v>
      </c>
      <c r="E1954" s="16" t="str">
        <f>[1]!s_info_industry_csrc2023(A1954,"",3)</f>
        <v>有色金属冶炼和压延加工业</v>
      </c>
      <c r="F1954" s="16">
        <f>[1]!s_is(A1954,83,"FY","YTD","20251231",1,"",100000000)</f>
        <v>9.1112014922000011</v>
      </c>
      <c r="G1954" s="16">
        <f>[1]!s_is(A1954,83,"FY","YTD","20241231",1,"",100000000)</f>
        <v>10.7564885099</v>
      </c>
      <c r="H1954" s="16">
        <f>[1]!s_is(A1954,61,"FY","YTD","20251231",1,"",100000000)</f>
        <v>0.54018201939999999</v>
      </c>
      <c r="I1954" s="16">
        <f>[1]!s_is(A1954,61,"FY","YTD","20241231",1,"",100000000)</f>
        <v>0.95471709469999999</v>
      </c>
      <c r="J1954" s="16">
        <f>[1]!s_fa_roe(A1954,"20251231")</f>
        <v>4.9790000000000001</v>
      </c>
      <c r="K1954" s="16">
        <f>[1]!s_stmnote_rdexp(A1954,"20251231",1,10000)</f>
        <v>4986.3372369999997</v>
      </c>
      <c r="L1954" s="16">
        <f>[1]!s_margin_tradingbalance(A1954,"",10000)</f>
        <v>22825.48</v>
      </c>
      <c r="M1954" s="16">
        <f>[1]!s_margin_seclendingbalance(A1954,"",10000)</f>
        <v>21.898800000000001</v>
      </c>
      <c r="N1954" s="17">
        <f>[1]!s_val_ev(A1954,"",100000000)</f>
        <v>65.310336000000007</v>
      </c>
      <c r="O1954" s="17">
        <f>[1]!share_freesharesmv(A1954,"",100000000)</f>
        <v>30.116214590399998</v>
      </c>
      <c r="P1954" s="17">
        <f ca="1">[1]!s_dq_amount_btin(A1954,TODAY()-1,100000000)</f>
        <v>1.2220535400000001</v>
      </c>
      <c r="Q1954" s="17">
        <f ca="1">[1]!s_dq_turn(A1954,TODAY()-1)</f>
        <v>2.557934213887759</v>
      </c>
      <c r="R1954" s="2">
        <f>[1]!s_pq_amount(A1954,"20260101","",100000000)</f>
        <v>344.63875267999998</v>
      </c>
      <c r="S1954" s="2">
        <f>[1]!s_pq_avgamount(A1954,"20260101","",100000000)</f>
        <v>3.1618234190825687</v>
      </c>
      <c r="T1954" s="17">
        <f>[1]!s_ipo_dilutedpe(A1954)</f>
        <v>23.65</v>
      </c>
      <c r="U1954" s="12">
        <f>[1]!s_ipo_collection_total(A1954,100000000)</f>
        <v>3.6389999999999998</v>
      </c>
      <c r="V1954" s="18">
        <f>[1]!s_val_pe_ttm(A1954,"")</f>
        <v>108.27358245849609</v>
      </c>
    </row>
    <row r="1955" spans="1:22" x14ac:dyDescent="0.3">
      <c r="A1955" s="12" t="s">
        <v>4436</v>
      </c>
      <c r="B1955" s="12" t="s">
        <v>4437</v>
      </c>
      <c r="C1955" s="16" t="str">
        <f>[1]!s_info_mkt(A1955)</f>
        <v>创业板</v>
      </c>
      <c r="D1955" s="16" t="str">
        <f>[1]!s_ipo_listeddate(A1955)</f>
        <v>2023-09-21</v>
      </c>
      <c r="E1955" s="16" t="str">
        <f>[1]!s_info_industry_csrc2023(A1955,"",3)</f>
        <v>废弃资源综合利用业</v>
      </c>
      <c r="F1955" s="16">
        <f>[1]!s_is(A1955,83,"FY","YTD","20251231",1,"",100000000)</f>
        <v>148.4045974773</v>
      </c>
      <c r="G1955" s="16">
        <f>[1]!s_is(A1955,83,"FY","YTD","20241231",1,"",100000000)</f>
        <v>125.69153441749999</v>
      </c>
      <c r="H1955" s="16">
        <f>[1]!s_is(A1955,61,"FY","YTD","20251231",1,"",100000000)</f>
        <v>2.8725876597000002</v>
      </c>
      <c r="I1955" s="16">
        <f>[1]!s_is(A1955,61,"FY","YTD","20241231",1,"",100000000)</f>
        <v>1.2839050048</v>
      </c>
      <c r="J1955" s="16">
        <f>[1]!s_fa_roe(A1955,"20251231")</f>
        <v>6.1844000000000001</v>
      </c>
      <c r="K1955" s="16">
        <f>[1]!s_stmnote_rdexp(A1955,"20251231",1,10000)</f>
        <v>29055.451005000003</v>
      </c>
      <c r="L1955" s="16">
        <f>[1]!s_margin_tradingbalance(A1955,"",10000)</f>
        <v>28673.571599999999</v>
      </c>
      <c r="M1955" s="16">
        <f>[1]!s_margin_seclendingbalance(A1955,"",10000)</f>
        <v>159.7713</v>
      </c>
      <c r="N1955" s="17">
        <f>[1]!s_val_ev(A1955,"",100000000)</f>
        <v>155.82929043190001</v>
      </c>
      <c r="O1955" s="17">
        <f>[1]!share_freesharesmv(A1955,"",100000000)</f>
        <v>39.9452502364</v>
      </c>
      <c r="P1955" s="17">
        <f ca="1">[1]!s_dq_amount_btin(A1955,TODAY()-1,100000000)</f>
        <v>4.4100705700000002</v>
      </c>
      <c r="Q1955" s="17">
        <f ca="1">[1]!s_dq_turn(A1955,TODAY()-1)</f>
        <v>10.98170332677666</v>
      </c>
      <c r="R1955" s="2">
        <f>[1]!s_pq_amount(A1955,"20260101","",100000000)</f>
        <v>510.62456408000003</v>
      </c>
      <c r="S1955" s="2">
        <f>[1]!s_pq_avgamount(A1955,"20260101","",100000000)</f>
        <v>4.6846290282568805</v>
      </c>
      <c r="T1955" s="17">
        <f>[1]!s_ipo_dilutedpe(A1955)</f>
        <v>45.16</v>
      </c>
      <c r="U1955" s="12">
        <f>[1]!s_ipo_collection_total(A1955,100000000)</f>
        <v>9.5903969999999994</v>
      </c>
      <c r="V1955" s="18">
        <f>[1]!s_val_pe_ttm(A1955,"")</f>
        <v>22.66221809387207</v>
      </c>
    </row>
    <row r="1956" spans="1:22" x14ac:dyDescent="0.3">
      <c r="A1956" s="12" t="s">
        <v>4438</v>
      </c>
      <c r="B1956" s="12" t="s">
        <v>4439</v>
      </c>
      <c r="C1956" s="16" t="str">
        <f>[1]!s_info_mkt(A1956)</f>
        <v>主板</v>
      </c>
      <c r="D1956" s="16" t="str">
        <f>[1]!s_ipo_listeddate(A1956)</f>
        <v>2017-04-25</v>
      </c>
      <c r="E1956" s="16" t="str">
        <f>[1]!s_info_industry_csrc2023(A1956,"",3)</f>
        <v>新闻和出版业</v>
      </c>
      <c r="F1956" s="16">
        <f>[1]!s_is(A1956,83,"FY","YTD","20251231",1,"",100000000)</f>
        <v>6.4621440965999994</v>
      </c>
      <c r="G1956" s="16">
        <f>[1]!s_is(A1956,83,"FY","YTD","20241231",1,"",100000000)</f>
        <v>8.2053096076000003</v>
      </c>
      <c r="H1956" s="16">
        <f>[1]!s_is(A1956,61,"FY","YTD","20251231",1,"",100000000)</f>
        <v>0.77003246959999994</v>
      </c>
      <c r="I1956" s="16">
        <f>[1]!s_is(A1956,61,"FY","YTD","20241231",1,"",100000000)</f>
        <v>1.2661106708000001</v>
      </c>
      <c r="J1956" s="16">
        <f>[1]!s_fa_roe(A1956,"20251231")</f>
        <v>4.0730000000000004</v>
      </c>
      <c r="K1956" s="16">
        <f>[1]!s_stmnote_rdexp(A1956,"20251231",1,10000)</f>
        <v>606.04496100000006</v>
      </c>
      <c r="L1956" s="16">
        <f>[1]!s_margin_tradingbalance(A1956,"",10000)</f>
        <v>0</v>
      </c>
      <c r="M1956" s="16">
        <f>[1]!s_margin_seclendingbalance(A1956,"",10000)</f>
        <v>0</v>
      </c>
      <c r="N1956" s="17">
        <f>[1]!s_val_ev(A1956,"",100000000)</f>
        <v>22.271479705600001</v>
      </c>
      <c r="O1956" s="17">
        <f>[1]!share_freesharesmv(A1956,"",100000000)</f>
        <v>8.9482635295999984</v>
      </c>
      <c r="P1956" s="17">
        <f ca="1">[1]!s_dq_amount_btin(A1956,TODAY()-1,100000000)</f>
        <v>0.19345499999999999</v>
      </c>
      <c r="Q1956" s="17">
        <f ca="1">[1]!s_dq_turn(A1956,TODAY()-1)</f>
        <v>0.86928665252232862</v>
      </c>
      <c r="R1956" s="2">
        <f>[1]!s_pq_amount(A1956,"20260101","",100000000)</f>
        <v>41.085846060000002</v>
      </c>
      <c r="S1956" s="2">
        <f>[1]!s_pq_avgamount(A1956,"20260101","",100000000)</f>
        <v>0.3769343675229358</v>
      </c>
      <c r="T1956" s="17">
        <f>[1]!s_ipo_dilutedpe(A1956)</f>
        <v>21.22</v>
      </c>
      <c r="U1956" s="12">
        <f>[1]!s_ipo_collection_total(A1956,100000000)</f>
        <v>7.1890799999999997</v>
      </c>
      <c r="V1956" s="18">
        <f>[1]!s_val_pe_ttm(A1956,"")</f>
        <v>30.448980331420898</v>
      </c>
    </row>
    <row r="1957" spans="1:22" x14ac:dyDescent="0.3">
      <c r="A1957" s="12" t="s">
        <v>4440</v>
      </c>
      <c r="B1957" s="12" t="s">
        <v>4441</v>
      </c>
      <c r="C1957" s="16" t="str">
        <f>[1]!s_info_mkt(A1957)</f>
        <v>主板</v>
      </c>
      <c r="D1957" s="16" t="str">
        <f>[1]!s_ipo_listeddate(A1957)</f>
        <v>2020-09-22</v>
      </c>
      <c r="E1957" s="16" t="str">
        <f>[1]!s_info_industry_csrc2023(A1957,"",3)</f>
        <v>软件和信息技术服务业</v>
      </c>
      <c r="F1957" s="16">
        <f>[1]!s_is(A1957,83,"FY","YTD","20251231",1,"",100000000)</f>
        <v>4.7941884551999996</v>
      </c>
      <c r="G1957" s="16">
        <f>[1]!s_is(A1957,83,"FY","YTD","20241231",1,"",100000000)</f>
        <v>4.8262547975999999</v>
      </c>
      <c r="H1957" s="16">
        <f>[1]!s_is(A1957,61,"FY","YTD","20251231",1,"",100000000)</f>
        <v>8.583388119999999E-2</v>
      </c>
      <c r="I1957" s="16">
        <f>[1]!s_is(A1957,61,"FY","YTD","20241231",1,"",100000000)</f>
        <v>0.42694849759999998</v>
      </c>
      <c r="J1957" s="16">
        <f>[1]!s_fa_roe(A1957,"20251231")</f>
        <v>0.46110000000000001</v>
      </c>
      <c r="K1957" s="16">
        <f>[1]!s_stmnote_rdexp(A1957,"20251231",1,10000)</f>
        <v>6674.1948419999999</v>
      </c>
      <c r="L1957" s="16">
        <f>[1]!s_margin_tradingbalance(A1957,"",10000)</f>
        <v>0</v>
      </c>
      <c r="M1957" s="16">
        <f>[1]!s_margin_seclendingbalance(A1957,"",10000)</f>
        <v>0</v>
      </c>
      <c r="N1957" s="17">
        <f>[1]!s_val_ev(A1957,"",100000000)</f>
        <v>32.949749598400004</v>
      </c>
      <c r="O1957" s="17">
        <f>[1]!share_freesharesmv(A1957,"",100000000)</f>
        <v>13.4786830352</v>
      </c>
      <c r="P1957" s="17">
        <f ca="1">[1]!s_dq_amount_btin(A1957,TODAY()-1,100000000)</f>
        <v>0.28319910999999998</v>
      </c>
      <c r="Q1957" s="17">
        <f ca="1">[1]!s_dq_turn(A1957,TODAY()-1)</f>
        <v>1.5749285353740154</v>
      </c>
      <c r="R1957" s="2">
        <f>[1]!s_pq_amount(A1957,"20260101","",100000000)</f>
        <v>82.618240619999995</v>
      </c>
      <c r="S1957" s="2">
        <f>[1]!s_pq_avgamount(A1957,"20260101","",100000000)</f>
        <v>0.7579655102752294</v>
      </c>
      <c r="T1957" s="17">
        <f>[1]!s_ipo_dilutedpe(A1957)</f>
        <v>22.99</v>
      </c>
      <c r="U1957" s="12">
        <f>[1]!s_ipo_collection_total(A1957,100000000)</f>
        <v>8.4349500000000006</v>
      </c>
      <c r="V1957" s="18">
        <f>[1]!s_val_pe_ttm(A1957,"")</f>
        <v>-376.39935302734375</v>
      </c>
    </row>
    <row r="1958" spans="1:22" x14ac:dyDescent="0.3">
      <c r="A1958" s="12" t="s">
        <v>4442</v>
      </c>
      <c r="B1958" s="12" t="s">
        <v>4443</v>
      </c>
      <c r="C1958" s="16" t="str">
        <f>[1]!s_info_mkt(A1958)</f>
        <v>创业板</v>
      </c>
      <c r="D1958" s="16" t="str">
        <f>[1]!s_ipo_listeddate(A1958)</f>
        <v>2009-10-30</v>
      </c>
      <c r="E1958" s="16" t="str">
        <f>[1]!s_info_industry_csrc2023(A1958,"",3)</f>
        <v>医药制造业</v>
      </c>
      <c r="F1958" s="16">
        <f>[1]!s_is(A1958,83,"FY","YTD","20251231",1,"",100000000)</f>
        <v>26.465197675799999</v>
      </c>
      <c r="G1958" s="16">
        <f>[1]!s_is(A1958,83,"FY","YTD","20241231",1,"",100000000)</f>
        <v>25.360427816799998</v>
      </c>
      <c r="H1958" s="16">
        <f>[1]!s_is(A1958,61,"FY","YTD","20251231",1,"",100000000)</f>
        <v>7.3519270567999992</v>
      </c>
      <c r="I1958" s="16">
        <f>[1]!s_is(A1958,61,"FY","YTD","20241231",1,"",100000000)</f>
        <v>7.0694836386000004</v>
      </c>
      <c r="J1958" s="16">
        <f>[1]!s_fa_roe(A1958,"20251231")</f>
        <v>16.935400000000001</v>
      </c>
      <c r="K1958" s="16">
        <f>[1]!s_stmnote_rdexp(A1958,"20251231",1,10000)</f>
        <v>22838.435103</v>
      </c>
      <c r="L1958" s="16">
        <f>[1]!s_margin_tradingbalance(A1958,"",10000)</f>
        <v>58316.3361</v>
      </c>
      <c r="M1958" s="16">
        <f>[1]!s_margin_seclendingbalance(A1958,"",10000)</f>
        <v>346.5752</v>
      </c>
      <c r="N1958" s="17">
        <f>[1]!s_val_ev(A1958,"",100000000)</f>
        <v>128.14274430360001</v>
      </c>
      <c r="O1958" s="17">
        <f>[1]!share_freesharesmv(A1958,"",100000000)</f>
        <v>83.637913763300006</v>
      </c>
      <c r="P1958" s="17">
        <f ca="1">[1]!s_dq_amount_btin(A1958,TODAY()-1,100000000)</f>
        <v>0.98064839999999998</v>
      </c>
      <c r="Q1958" s="17">
        <f ca="1">[1]!s_dq_turn(A1958,TODAY()-1)</f>
        <v>1.0374628503939605</v>
      </c>
      <c r="R1958" s="2">
        <f>[1]!s_pq_amount(A1958,"20260101","",100000000)</f>
        <v>212.39053017000001</v>
      </c>
      <c r="S1958" s="2">
        <f>[1]!s_pq_avgamount(A1958,"20260101","",100000000)</f>
        <v>1.9485369740366971</v>
      </c>
      <c r="T1958" s="17">
        <f>[1]!s_ipo_dilutedpe(A1958)</f>
        <v>46.83</v>
      </c>
      <c r="U1958" s="12">
        <f>[1]!s_ipo_collection_total(A1958,100000000)</f>
        <v>3.57</v>
      </c>
      <c r="V1958" s="18">
        <f>[1]!s_val_pe_ttm(A1958,"")</f>
        <v>18.470283508300781</v>
      </c>
    </row>
    <row r="1959" spans="1:22" x14ac:dyDescent="0.3">
      <c r="A1959" s="12" t="s">
        <v>4444</v>
      </c>
      <c r="B1959" s="12" t="s">
        <v>4445</v>
      </c>
      <c r="C1959" s="16" t="str">
        <f>[1]!s_info_mkt(A1959)</f>
        <v>主板</v>
      </c>
      <c r="D1959" s="16" t="str">
        <f>[1]!s_ipo_listeddate(A1959)</f>
        <v>2014-07-01</v>
      </c>
      <c r="E1959" s="16" t="str">
        <f>[1]!s_info_industry_csrc2023(A1959,"",3)</f>
        <v>计算机、通信和其他电子设备制造业</v>
      </c>
      <c r="F1959" s="16">
        <f>[1]!s_is(A1959,83,"FY","YTD","20251231",1,"",100000000)</f>
        <v>40.253142831399998</v>
      </c>
      <c r="G1959" s="16">
        <f>[1]!s_is(A1959,83,"FY","YTD","20241231",1,"",100000000)</f>
        <v>35.064619686500002</v>
      </c>
      <c r="H1959" s="16">
        <f>[1]!s_is(A1959,61,"FY","YTD","20251231",1,"",100000000)</f>
        <v>4.6567352713999997</v>
      </c>
      <c r="I1959" s="16">
        <f>[1]!s_is(A1959,61,"FY","YTD","20241231",1,"",100000000)</f>
        <v>4.3737420486000005</v>
      </c>
      <c r="J1959" s="16">
        <f>[1]!s_fa_roe(A1959,"20251231")</f>
        <v>11.155200000000001</v>
      </c>
      <c r="K1959" s="16">
        <f>[1]!s_stmnote_rdexp(A1959,"20251231",1,10000)</f>
        <v>17487.807418</v>
      </c>
      <c r="L1959" s="16">
        <f>[1]!s_margin_tradingbalance(A1959,"",10000)</f>
        <v>43504.606299999999</v>
      </c>
      <c r="M1959" s="16">
        <f>[1]!s_margin_seclendingbalance(A1959,"",10000)</f>
        <v>453.74579999999997</v>
      </c>
      <c r="N1959" s="17">
        <f>[1]!s_val_ev(A1959,"",100000000)</f>
        <v>151.16421130540002</v>
      </c>
      <c r="O1959" s="17">
        <f>[1]!share_freesharesmv(A1959,"",100000000)</f>
        <v>62.006681958200005</v>
      </c>
      <c r="P1959" s="17">
        <f ca="1">[1]!s_dq_amount_btin(A1959,TODAY()-1,100000000)</f>
        <v>9.9601705900000006</v>
      </c>
      <c r="Q1959" s="17">
        <f ca="1">[1]!s_dq_turn(A1959,TODAY()-1)</f>
        <v>6.698836794736919</v>
      </c>
      <c r="R1959" s="2">
        <f>[1]!s_pq_amount(A1959,"20260101","",100000000)</f>
        <v>489.58961412999997</v>
      </c>
      <c r="S1959" s="2">
        <f>[1]!s_pq_avgamount(A1959,"20260101","",100000000)</f>
        <v>4.491647836055046</v>
      </c>
      <c r="T1959" s="17">
        <f>[1]!s_ipo_dilutedpe(A1959)</f>
        <v>23.2</v>
      </c>
      <c r="U1959" s="12">
        <f>[1]!s_ipo_collection_total(A1959,100000000)</f>
        <v>13.779</v>
      </c>
      <c r="V1959" s="18">
        <f>[1]!s_val_pe_ttm(A1959,"")</f>
        <v>39.051216125488281</v>
      </c>
    </row>
    <row r="1960" spans="1:22" x14ac:dyDescent="0.3">
      <c r="A1960" s="12" t="s">
        <v>4446</v>
      </c>
      <c r="B1960" s="12" t="s">
        <v>4447</v>
      </c>
      <c r="C1960" s="16" t="str">
        <f>[1]!s_info_mkt(A1960)</f>
        <v>科创板</v>
      </c>
      <c r="D1960" s="16" t="str">
        <f>[1]!s_ipo_listeddate(A1960)</f>
        <v>2021-06-16</v>
      </c>
      <c r="E1960" s="16" t="str">
        <f>[1]!s_info_industry_csrc2023(A1960,"",3)</f>
        <v>电气机械和器材制造业</v>
      </c>
      <c r="F1960" s="16">
        <f>[1]!s_is(A1960,83,"FY","YTD","20251231",1,"",100000000)</f>
        <v>5.0549364501999996</v>
      </c>
      <c r="G1960" s="16">
        <f>[1]!s_is(A1960,83,"FY","YTD","20241231",1,"",100000000)</f>
        <v>4.2015227527999999</v>
      </c>
      <c r="H1960" s="16">
        <f>[1]!s_is(A1960,61,"FY","YTD","20251231",1,"",100000000)</f>
        <v>0.46877978549999999</v>
      </c>
      <c r="I1960" s="16">
        <f>[1]!s_is(A1960,61,"FY","YTD","20241231",1,"",100000000)</f>
        <v>0.30497298079999996</v>
      </c>
      <c r="J1960" s="16">
        <f>[1]!s_fa_roe(A1960,"20251231")</f>
        <v>7.8544</v>
      </c>
      <c r="K1960" s="16">
        <f>[1]!s_stmnote_rdexp(A1960,"20251231",1,10000)</f>
        <v>5680.1123399999997</v>
      </c>
      <c r="L1960" s="16">
        <f>[1]!s_margin_tradingbalance(A1960,"",10000)</f>
        <v>4716.018</v>
      </c>
      <c r="M1960" s="16">
        <f>[1]!s_margin_seclendingbalance(A1960,"",10000)</f>
        <v>0</v>
      </c>
      <c r="N1960" s="17">
        <f>[1]!s_val_ev(A1960,"",100000000)</f>
        <v>15.669098999999999</v>
      </c>
      <c r="O1960" s="17">
        <f>[1]!share_freesharesmv(A1960,"",100000000)</f>
        <v>10.185346234500001</v>
      </c>
      <c r="P1960" s="17">
        <f ca="1">[1]!s_dq_amount_btin(A1960,TODAY()-1,100000000)</f>
        <v>0.23549323</v>
      </c>
      <c r="Q1960" s="17">
        <f ca="1">[1]!s_dq_turn(A1960,TODAY()-1)</f>
        <v>1.5046699149708609</v>
      </c>
      <c r="R1960" s="2">
        <f>[1]!s_pq_amount(A1960,"20260101","",100000000)</f>
        <v>50.141005479999997</v>
      </c>
      <c r="S1960" s="2">
        <f>[1]!s_pq_avgamount(A1960,"20260101","",100000000)</f>
        <v>0.46000922458715593</v>
      </c>
      <c r="T1960" s="17">
        <f>[1]!s_ipo_dilutedpe(A1960)</f>
        <v>18.91</v>
      </c>
      <c r="U1960" s="12">
        <f>[1]!s_ipo_collection_total(A1960,100000000)</f>
        <v>2.501852</v>
      </c>
      <c r="V1960" s="18">
        <f>[1]!s_val_pe_ttm(A1960,"")</f>
        <v>31.323915481567383</v>
      </c>
    </row>
    <row r="1961" spans="1:22" x14ac:dyDescent="0.3">
      <c r="A1961" s="12" t="s">
        <v>4448</v>
      </c>
      <c r="B1961" s="12" t="s">
        <v>4449</v>
      </c>
      <c r="C1961" s="16" t="str">
        <f>[1]!s_info_mkt(A1961)</f>
        <v>主板</v>
      </c>
      <c r="D1961" s="16" t="str">
        <f>[1]!s_ipo_listeddate(A1961)</f>
        <v>2020-04-29</v>
      </c>
      <c r="E1961" s="16" t="str">
        <f>[1]!s_info_industry_csrc2023(A1961,"",3)</f>
        <v>铁路、船舶、航空航天和其他运输设备制造业</v>
      </c>
      <c r="F1961" s="16">
        <f>[1]!s_is(A1961,83,"FY","YTD","20251231",1,"",100000000)</f>
        <v>9.1799996070000009</v>
      </c>
      <c r="G1961" s="16">
        <f>[1]!s_is(A1961,83,"FY","YTD","20241231",1,"",100000000)</f>
        <v>5.3789935373000004</v>
      </c>
      <c r="H1961" s="16">
        <f>[1]!s_is(A1961,61,"FY","YTD","20251231",1,"",100000000)</f>
        <v>2.0003497800000001</v>
      </c>
      <c r="I1961" s="16">
        <f>[1]!s_is(A1961,61,"FY","YTD","20241231",1,"",100000000)</f>
        <v>0.16154211769999999</v>
      </c>
      <c r="J1961" s="16">
        <f>[1]!s_fa_roe(A1961,"20251231")</f>
        <v>7.7131999999999996</v>
      </c>
      <c r="K1961" s="16">
        <f>[1]!s_stmnote_rdexp(A1961,"20251231",1,10000)</f>
        <v>7652.1927709999991</v>
      </c>
      <c r="L1961" s="16">
        <f>[1]!s_margin_tradingbalance(A1961,"",10000)</f>
        <v>31243.534100000001</v>
      </c>
      <c r="M1961" s="16">
        <f>[1]!s_margin_seclendingbalance(A1961,"",10000)</f>
        <v>222.0778</v>
      </c>
      <c r="N1961" s="17">
        <f>[1]!s_val_ev(A1961,"",100000000)</f>
        <v>100.94986512</v>
      </c>
      <c r="O1961" s="17">
        <f>[1]!share_freesharesmv(A1961,"",100000000)</f>
        <v>53.951763340799999</v>
      </c>
      <c r="P1961" s="17">
        <f ca="1">[1]!s_dq_amount_btin(A1961,TODAY()-1,100000000)</f>
        <v>2.0649419500000001</v>
      </c>
      <c r="Q1961" s="17">
        <f ca="1">[1]!s_dq_turn(A1961,TODAY()-1)</f>
        <v>2.0511849477620894</v>
      </c>
      <c r="R1961" s="2">
        <f>[1]!s_pq_amount(A1961,"20260101","",100000000)</f>
        <v>520.15742780000005</v>
      </c>
      <c r="S1961" s="2">
        <f>[1]!s_pq_avgamount(A1961,"20260101","",100000000)</f>
        <v>4.7720864935779819</v>
      </c>
      <c r="T1961" s="17">
        <f>[1]!s_ipo_dilutedpe(A1961)</f>
        <v>16.21</v>
      </c>
      <c r="U1961" s="12">
        <f>[1]!s_ipo_collection_total(A1961,100000000)</f>
        <v>8.4577620000000007</v>
      </c>
      <c r="V1961" s="18">
        <f>[1]!s_val_pe_ttm(A1961,"")</f>
        <v>47.289234161376953</v>
      </c>
    </row>
    <row r="1962" spans="1:22" x14ac:dyDescent="0.3">
      <c r="A1962" s="12" t="s">
        <v>4450</v>
      </c>
      <c r="B1962" s="12" t="s">
        <v>4451</v>
      </c>
      <c r="C1962" s="16" t="str">
        <f>[1]!s_info_mkt(A1962)</f>
        <v>科创板</v>
      </c>
      <c r="D1962" s="16" t="str">
        <f>[1]!s_ipo_listeddate(A1962)</f>
        <v>2021-12-06</v>
      </c>
      <c r="E1962" s="16" t="str">
        <f>[1]!s_info_industry_csrc2023(A1962,"",3)</f>
        <v>医药制造业</v>
      </c>
      <c r="F1962" s="16">
        <f>[1]!s_is(A1962,83,"FY","YTD","20251231",1,"",100000000)</f>
        <v>6.2832272530999997</v>
      </c>
      <c r="G1962" s="16">
        <f>[1]!s_is(A1962,83,"FY","YTD","20241231",1,"",100000000)</f>
        <v>6.1134807078</v>
      </c>
      <c r="H1962" s="16">
        <f>[1]!s_is(A1962,61,"FY","YTD","20251231",1,"",100000000)</f>
        <v>0.42777540390000002</v>
      </c>
      <c r="I1962" s="16">
        <f>[1]!s_is(A1962,61,"FY","YTD","20241231",1,"",100000000)</f>
        <v>0.22527856960000001</v>
      </c>
      <c r="J1962" s="16">
        <f>[1]!s_fa_roe(A1962,"20251231")</f>
        <v>1.0152000000000001</v>
      </c>
      <c r="K1962" s="16">
        <f>[1]!s_stmnote_rdexp(A1962,"20251231",1,10000)</f>
        <v>5713.816296</v>
      </c>
      <c r="L1962" s="16">
        <f>[1]!s_margin_tradingbalance(A1962,"",10000)</f>
        <v>7804.3182999999999</v>
      </c>
      <c r="M1962" s="16">
        <f>[1]!s_margin_seclendingbalance(A1962,"",10000)</f>
        <v>0</v>
      </c>
      <c r="N1962" s="17">
        <f>[1]!s_val_ev(A1962,"",100000000)</f>
        <v>55.12</v>
      </c>
      <c r="O1962" s="17">
        <f>[1]!share_freesharesmv(A1962,"",100000000)</f>
        <v>16.344512000000002</v>
      </c>
      <c r="P1962" s="17">
        <f ca="1">[1]!s_dq_amount_btin(A1962,TODAY()-1,100000000)</f>
        <v>0.254743</v>
      </c>
      <c r="Q1962" s="17">
        <f ca="1">[1]!s_dq_turn(A1962,TODAY()-1)</f>
        <v>0.46024383164005805</v>
      </c>
      <c r="R1962" s="2">
        <f>[1]!s_pq_amount(A1962,"20260101","",100000000)</f>
        <v>64.628215560000001</v>
      </c>
      <c r="S1962" s="2">
        <f>[1]!s_pq_avgamount(A1962,"20260101","",100000000)</f>
        <v>0.5929194088073394</v>
      </c>
      <c r="T1962" s="17">
        <f>[1]!s_ipo_dilutedpe(A1962)</f>
        <v>182.41</v>
      </c>
      <c r="U1962" s="12">
        <f>[1]!s_ipo_collection_total(A1962,100000000)</f>
        <v>30.249755579999999</v>
      </c>
      <c r="V1962" s="18">
        <f>[1]!s_val_pe_ttm(A1962,"")</f>
        <v>116.52777099609375</v>
      </c>
    </row>
    <row r="1963" spans="1:22" x14ac:dyDescent="0.3">
      <c r="A1963" s="12" t="s">
        <v>4452</v>
      </c>
      <c r="B1963" s="12" t="s">
        <v>4453</v>
      </c>
      <c r="C1963" s="16" t="str">
        <f>[1]!s_info_mkt(A1963)</f>
        <v>科创板</v>
      </c>
      <c r="D1963" s="16" t="str">
        <f>[1]!s_ipo_listeddate(A1963)</f>
        <v>2020-09-21</v>
      </c>
      <c r="E1963" s="16" t="str">
        <f>[1]!s_info_industry_csrc2023(A1963,"",3)</f>
        <v>软件和信息技术服务业</v>
      </c>
      <c r="F1963" s="16">
        <f>[1]!s_is(A1963,83,"FY","YTD","20251231",1,"",100000000)</f>
        <v>21.4209129326</v>
      </c>
      <c r="G1963" s="16">
        <f>[1]!s_is(A1963,83,"FY","YTD","20241231",1,"",100000000)</f>
        <v>12.195382238099999</v>
      </c>
      <c r="H1963" s="16">
        <f>[1]!s_is(A1963,61,"FY","YTD","20251231",1,"",100000000)</f>
        <v>1.7299182880000001</v>
      </c>
      <c r="I1963" s="16">
        <f>[1]!s_is(A1963,61,"FY","YTD","20241231",1,"",100000000)</f>
        <v>-1.9721690641999998</v>
      </c>
      <c r="J1963" s="16">
        <f>[1]!s_fa_roe(A1963,"20251231")</f>
        <v>3.0045000000000002</v>
      </c>
      <c r="K1963" s="16">
        <f>[1]!s_stmnote_rdexp(A1963,"20251231",1,10000)</f>
        <v>58818.880028999993</v>
      </c>
      <c r="L1963" s="16">
        <f>[1]!s_margin_tradingbalance(A1963,"",10000)</f>
        <v>121608.29399999999</v>
      </c>
      <c r="M1963" s="16">
        <f>[1]!s_margin_seclendingbalance(A1963,"",10000)</f>
        <v>903.30899999999997</v>
      </c>
      <c r="N1963" s="17">
        <f>[1]!s_val_ev(A1963,"",100000000)</f>
        <v>470.83739702999998</v>
      </c>
      <c r="O1963" s="17">
        <f>[1]!share_freesharesmv(A1963,"",100000000)</f>
        <v>297.39743824999999</v>
      </c>
      <c r="P1963" s="17">
        <f ca="1">[1]!s_dq_amount_btin(A1963,TODAY()-1,100000000)</f>
        <v>15.483455080000001</v>
      </c>
      <c r="Q1963" s="17">
        <f ca="1">[1]!s_dq_turn(A1963,TODAY()-1)</f>
        <v>3.3675012032342684</v>
      </c>
      <c r="R1963" s="2">
        <f>[1]!s_pq_amount(A1963,"20260101","",100000000)</f>
        <v>1359.06242873</v>
      </c>
      <c r="S1963" s="2">
        <f>[1]!s_pq_avgamount(A1963,"20260101","",100000000)</f>
        <v>12.468462648899083</v>
      </c>
      <c r="T1963" s="17">
        <f>[1]!s_ipo_dilutedpe(A1963)</f>
        <v>141.47999999999999</v>
      </c>
      <c r="U1963" s="12">
        <f>[1]!s_ipo_collection_total(A1963,100000000)</f>
        <v>23.141999999999999</v>
      </c>
      <c r="V1963" s="18">
        <f>[1]!s_val_pe_ttm(A1963,"")</f>
        <v>179.141845703125</v>
      </c>
    </row>
    <row r="1964" spans="1:22" x14ac:dyDescent="0.3">
      <c r="A1964" s="12" t="s">
        <v>4454</v>
      </c>
      <c r="B1964" s="12" t="s">
        <v>4455</v>
      </c>
      <c r="C1964" s="16" t="str">
        <f>[1]!s_info_mkt(A1964)</f>
        <v>主板</v>
      </c>
      <c r="D1964" s="16" t="str">
        <f>[1]!s_ipo_listeddate(A1964)</f>
        <v>2004-08-25</v>
      </c>
      <c r="E1964" s="16" t="str">
        <f>[1]!s_info_industry_csrc2023(A1964,"",3)</f>
        <v>公共设施管理业</v>
      </c>
      <c r="F1964" s="16">
        <f>[1]!s_is(A1964,83,"FY","YTD","20251231",1,"",100000000)</f>
        <v>8.6036596861000003</v>
      </c>
      <c r="G1964" s="16">
        <f>[1]!s_is(A1964,83,"FY","YTD","20241231",1,"",100000000)</f>
        <v>8.0845094826999997</v>
      </c>
      <c r="H1964" s="16">
        <f>[1]!s_is(A1964,61,"FY","YTD","20251231",1,"",100000000)</f>
        <v>2.1347671114</v>
      </c>
      <c r="I1964" s="16">
        <f>[1]!s_is(A1964,61,"FY","YTD","20241231",1,"",100000000)</f>
        <v>2.1087086033000002</v>
      </c>
      <c r="J1964" s="16">
        <f>[1]!s_fa_roe(A1964,"20251231")</f>
        <v>8.3934999999999995</v>
      </c>
      <c r="K1964" s="16">
        <f>[1]!s_stmnote_rdexp(A1964,"20251231",1,10000)</f>
        <v>0</v>
      </c>
      <c r="L1964" s="16">
        <f>[1]!s_margin_tradingbalance(A1964,"",10000)</f>
        <v>17695.283299999999</v>
      </c>
      <c r="M1964" s="16">
        <f>[1]!s_margin_seclendingbalance(A1964,"",10000)</f>
        <v>20.906400000000001</v>
      </c>
      <c r="N1964" s="17">
        <f>[1]!s_val_ev(A1964,"",100000000)</f>
        <v>46.377016008399998</v>
      </c>
      <c r="O1964" s="17">
        <f>[1]!share_freesharesmv(A1964,"",100000000)</f>
        <v>25.401154482399999</v>
      </c>
      <c r="P1964" s="17">
        <f ca="1">[1]!s_dq_amount_btin(A1964,TODAY()-1,100000000)</f>
        <v>0.86244715999999999</v>
      </c>
      <c r="Q1964" s="17">
        <f ca="1">[1]!s_dq_turn(A1964,TODAY()-1)</f>
        <v>1.8652095843289387</v>
      </c>
      <c r="R1964" s="2">
        <f>[1]!s_pq_amount(A1964,"20260101","",100000000)</f>
        <v>248.58317332999999</v>
      </c>
      <c r="S1964" s="2">
        <f>[1]!s_pq_avgamount(A1964,"20260101","",100000000)</f>
        <v>2.2805795718348625</v>
      </c>
      <c r="T1964" s="17">
        <f>[1]!s_ipo_dilutedpe(A1964)</f>
        <v>19.170000000000002</v>
      </c>
      <c r="U1964" s="12">
        <f>[1]!s_ipo_collection_total(A1964,100000000)</f>
        <v>1.7250000000000001</v>
      </c>
      <c r="V1964" s="18">
        <f>[1]!s_val_pe_ttm(A1964,"")</f>
        <v>18.879514694213867</v>
      </c>
    </row>
    <row r="1965" spans="1:22" x14ac:dyDescent="0.3">
      <c r="A1965" s="12" t="s">
        <v>4456</v>
      </c>
      <c r="B1965" s="12" t="s">
        <v>4457</v>
      </c>
      <c r="C1965" s="16" t="str">
        <f>[1]!s_info_mkt(A1965)</f>
        <v>主板</v>
      </c>
      <c r="D1965" s="16" t="str">
        <f>[1]!s_ipo_listeddate(A1965)</f>
        <v>2021-10-13</v>
      </c>
      <c r="E1965" s="16" t="str">
        <f>[1]!s_info_industry_csrc2023(A1965,"",3)</f>
        <v>农副食品加工业</v>
      </c>
      <c r="F1965" s="16">
        <f>[1]!s_is(A1965,83,"FY","YTD","20251231",1,"",100000000)</f>
        <v>26.284963587800004</v>
      </c>
      <c r="G1965" s="16">
        <f>[1]!s_is(A1965,83,"FY","YTD","20241231",1,"",100000000)</f>
        <v>25.143318157399996</v>
      </c>
      <c r="H1965" s="16">
        <f>[1]!s_is(A1965,61,"FY","YTD","20251231",1,"",100000000)</f>
        <v>0.39517733829999996</v>
      </c>
      <c r="I1965" s="16">
        <f>[1]!s_is(A1965,61,"FY","YTD","20241231",1,"",100000000)</f>
        <v>8.1651994899999997E-2</v>
      </c>
      <c r="J1965" s="16">
        <f>[1]!s_fa_roe(A1965,"20251231")</f>
        <v>3.625</v>
      </c>
      <c r="K1965" s="16">
        <f>[1]!s_stmnote_rdexp(A1965,"20251231",1,10000)</f>
        <v>1267.142576</v>
      </c>
      <c r="L1965" s="16">
        <f>[1]!s_margin_tradingbalance(A1965,"",10000)</f>
        <v>0</v>
      </c>
      <c r="M1965" s="16">
        <f>[1]!s_margin_seclendingbalance(A1965,"",10000)</f>
        <v>0</v>
      </c>
      <c r="N1965" s="17">
        <f>[1]!s_val_ev(A1965,"",100000000)</f>
        <v>17</v>
      </c>
      <c r="O1965" s="17">
        <f>[1]!share_freesharesmv(A1965,"",100000000)</f>
        <v>10.50498425</v>
      </c>
      <c r="P1965" s="17">
        <f ca="1">[1]!s_dq_amount_btin(A1965,TODAY()-1,100000000)</f>
        <v>0.29870165999999998</v>
      </c>
      <c r="Q1965" s="17">
        <f ca="1">[1]!s_dq_turn(A1965,TODAY()-1)</f>
        <v>1.7605999999999999</v>
      </c>
      <c r="R1965" s="2">
        <f>[1]!s_pq_amount(A1965,"20260101","",100000000)</f>
        <v>53.340592639999997</v>
      </c>
      <c r="S1965" s="2">
        <f>[1]!s_pq_avgamount(A1965,"20260101","",100000000)</f>
        <v>0.48936323522935776</v>
      </c>
      <c r="T1965" s="17">
        <f>[1]!s_ipo_dilutedpe(A1965)</f>
        <v>22.99</v>
      </c>
      <c r="U1965" s="12">
        <f>[1]!s_ipo_collection_total(A1965,100000000)</f>
        <v>5.9</v>
      </c>
      <c r="V1965" s="18">
        <f>[1]!s_val_pe_ttm(A1965,"")</f>
        <v>46.004932403564453</v>
      </c>
    </row>
    <row r="1966" spans="1:22" x14ac:dyDescent="0.3">
      <c r="A1966" s="12" t="s">
        <v>4458</v>
      </c>
      <c r="B1966" s="12" t="s">
        <v>4459</v>
      </c>
      <c r="C1966" s="16" t="str">
        <f>[1]!s_info_mkt(A1966)</f>
        <v>创业板</v>
      </c>
      <c r="D1966" s="16" t="str">
        <f>[1]!s_ipo_listeddate(A1966)</f>
        <v>2015-05-28</v>
      </c>
      <c r="E1966" s="16" t="str">
        <f>[1]!s_info_industry_csrc2023(A1966,"",3)</f>
        <v>医药制造业</v>
      </c>
      <c r="F1966" s="16">
        <f>[1]!s_is(A1966,83,"FY","YTD","20251231",1,"",100000000)</f>
        <v>21.704684292600003</v>
      </c>
      <c r="G1966" s="16">
        <f>[1]!s_is(A1966,83,"FY","YTD","20241231",1,"",100000000)</f>
        <v>25.487566785999999</v>
      </c>
      <c r="H1966" s="16">
        <f>[1]!s_is(A1966,61,"FY","YTD","20251231",1,"",100000000)</f>
        <v>-0.35826985880000001</v>
      </c>
      <c r="I1966" s="16">
        <f>[1]!s_is(A1966,61,"FY","YTD","20241231",1,"",100000000)</f>
        <v>1.2680527483999999</v>
      </c>
      <c r="J1966" s="16">
        <f>[1]!s_fa_roe(A1966,"20251231")</f>
        <v>-0.56669999999999998</v>
      </c>
      <c r="K1966" s="16">
        <f>[1]!s_stmnote_rdexp(A1966,"20251231",1,10000)</f>
        <v>39771.550117999999</v>
      </c>
      <c r="L1966" s="16">
        <f>[1]!s_margin_tradingbalance(A1966,"",10000)</f>
        <v>27422.393700000001</v>
      </c>
      <c r="M1966" s="16">
        <f>[1]!s_margin_seclendingbalance(A1966,"",10000)</f>
        <v>94.442599999999999</v>
      </c>
      <c r="N1966" s="17">
        <f>[1]!s_val_ev(A1966,"",100000000)</f>
        <v>50.731529753600007</v>
      </c>
      <c r="O1966" s="17">
        <f>[1]!share_freesharesmv(A1966,"",100000000)</f>
        <v>38.158821690899998</v>
      </c>
      <c r="P1966" s="17">
        <f ca="1">[1]!s_dq_amount_btin(A1966,TODAY()-1,100000000)</f>
        <v>0.55585534999999997</v>
      </c>
      <c r="Q1966" s="17">
        <f ca="1">[1]!s_dq_turn(A1966,TODAY()-1)</f>
        <v>1.34463792317211</v>
      </c>
      <c r="R1966" s="2">
        <f>[1]!s_pq_amount(A1966,"20260101","",100000000)</f>
        <v>118.73497815</v>
      </c>
      <c r="S1966" s="2">
        <f>[1]!s_pq_avgamount(A1966,"20260101","",100000000)</f>
        <v>1.0893117261467891</v>
      </c>
      <c r="T1966" s="17">
        <f>[1]!s_ipo_dilutedpe(A1966)</f>
        <v>22.99</v>
      </c>
      <c r="U1966" s="12">
        <f>[1]!s_ipo_collection_total(A1966,100000000)</f>
        <v>13.0014</v>
      </c>
      <c r="V1966" s="18">
        <f>[1]!s_val_pe_ttm(A1966,"")</f>
        <v>-99.824859619140625</v>
      </c>
    </row>
    <row r="1967" spans="1:22" x14ac:dyDescent="0.3">
      <c r="A1967" s="12" t="s">
        <v>4460</v>
      </c>
      <c r="B1967" s="12" t="s">
        <v>4461</v>
      </c>
      <c r="C1967" s="16" t="str">
        <f>[1]!s_info_mkt(A1967)</f>
        <v>主板</v>
      </c>
      <c r="D1967" s="16" t="str">
        <f>[1]!s_ipo_listeddate(A1967)</f>
        <v>2021-04-20</v>
      </c>
      <c r="E1967" s="16" t="str">
        <f>[1]!s_info_industry_csrc2023(A1967,"",3)</f>
        <v>电气机械和器材制造业</v>
      </c>
      <c r="F1967" s="16">
        <f>[1]!s_is(A1967,83,"FY","YTD","20251231",1,"",100000000)</f>
        <v>122.23743462540001</v>
      </c>
      <c r="G1967" s="16">
        <f>[1]!s_is(A1967,83,"FY","YTD","20241231",1,"",100000000)</f>
        <v>112.06467574840001</v>
      </c>
      <c r="H1967" s="16">
        <f>[1]!s_is(A1967,61,"FY","YTD","20251231",1,"",100000000)</f>
        <v>31.707697054200001</v>
      </c>
      <c r="I1967" s="16">
        <f>[1]!s_is(A1967,61,"FY","YTD","20241231",1,"",100000000)</f>
        <v>29.603471424600002</v>
      </c>
      <c r="J1967" s="16">
        <f>[1]!s_fa_roe(A1967,"20251231")</f>
        <v>32.084699999999998</v>
      </c>
      <c r="K1967" s="16">
        <f>[1]!s_stmnote_rdexp(A1967,"20251231",1,10000)</f>
        <v>56209.601427999994</v>
      </c>
      <c r="L1967" s="16">
        <f>[1]!s_margin_tradingbalance(A1967,"",10000)</f>
        <v>74342.493700000006</v>
      </c>
      <c r="M1967" s="16">
        <f>[1]!s_margin_seclendingbalance(A1967,"",10000)</f>
        <v>503.28579999999999</v>
      </c>
      <c r="N1967" s="17">
        <f>[1]!s_val_ev(A1967,"",100000000)</f>
        <v>1313.841961632</v>
      </c>
      <c r="O1967" s="17">
        <f>[1]!share_freesharesmv(A1967,"",100000000)</f>
        <v>521.987735208</v>
      </c>
      <c r="P1967" s="17">
        <f ca="1">[1]!s_dq_amount_btin(A1967,TODAY()-1,100000000)</f>
        <v>19.010080649999999</v>
      </c>
      <c r="Q1967" s="17">
        <f ca="1">[1]!s_dq_turn(A1967,TODAY()-1)</f>
        <v>1.4370968143342431</v>
      </c>
      <c r="R1967" s="2">
        <f>[1]!s_pq_amount(A1967,"20260101","",100000000)</f>
        <v>2077.3705659799998</v>
      </c>
      <c r="S1967" s="2">
        <f>[1]!s_pq_avgamount(A1967,"20260101","",100000000)</f>
        <v>19.058445559449542</v>
      </c>
      <c r="T1967" s="17">
        <f>[1]!s_ipo_dilutedpe(A1967)</f>
        <v>22.99</v>
      </c>
      <c r="U1967" s="12">
        <f>[1]!s_ipo_collection_total(A1967,100000000)</f>
        <v>13.9691758</v>
      </c>
      <c r="V1967" s="18">
        <f>[1]!s_val_pe_ttm(A1967,"")</f>
        <v>35.964923858642578</v>
      </c>
    </row>
    <row r="1968" spans="1:22" x14ac:dyDescent="0.3">
      <c r="A1968" s="12" t="s">
        <v>4462</v>
      </c>
      <c r="B1968" s="12" t="s">
        <v>4463</v>
      </c>
      <c r="C1968" s="16" t="str">
        <f>[1]!s_info_mkt(A1968)</f>
        <v>创业板</v>
      </c>
      <c r="D1968" s="16" t="str">
        <f>[1]!s_ipo_listeddate(A1968)</f>
        <v>2017-08-02</v>
      </c>
      <c r="E1968" s="16" t="str">
        <f>[1]!s_info_industry_csrc2023(A1968,"",3)</f>
        <v>医药制造业</v>
      </c>
      <c r="F1968" s="16">
        <f>[1]!s_is(A1968,83,"FY","YTD","20251231",1,"",100000000)</f>
        <v>11.977336411400001</v>
      </c>
      <c r="G1968" s="16">
        <f>[1]!s_is(A1968,83,"FY","YTD","20241231",1,"",100000000)</f>
        <v>11.089487001099998</v>
      </c>
      <c r="H1968" s="16">
        <f>[1]!s_is(A1968,61,"FY","YTD","20251231",1,"",100000000)</f>
        <v>3.6125532105000002</v>
      </c>
      <c r="I1968" s="16">
        <f>[1]!s_is(A1968,61,"FY","YTD","20241231",1,"",100000000)</f>
        <v>2.5486344494999997</v>
      </c>
      <c r="J1968" s="16">
        <f>[1]!s_fa_roe(A1968,"20251231")</f>
        <v>18.529699999999998</v>
      </c>
      <c r="K1968" s="16">
        <f>[1]!s_stmnote_rdexp(A1968,"20251231",1,10000)</f>
        <v>17758.737666000001</v>
      </c>
      <c r="L1968" s="16">
        <f>[1]!s_margin_tradingbalance(A1968,"",10000)</f>
        <v>31818.433199999999</v>
      </c>
      <c r="M1968" s="16">
        <f>[1]!s_margin_seclendingbalance(A1968,"",10000)</f>
        <v>89.204400000000007</v>
      </c>
      <c r="N1968" s="17">
        <f>[1]!s_val_ev(A1968,"",100000000)</f>
        <v>65.342615807499996</v>
      </c>
      <c r="O1968" s="17">
        <f>[1]!share_freesharesmv(A1968,"",100000000)</f>
        <v>50.563221984999998</v>
      </c>
      <c r="P1968" s="17">
        <f ca="1">[1]!s_dq_amount_btin(A1968,TODAY()-1,100000000)</f>
        <v>1.6621587</v>
      </c>
      <c r="Q1968" s="17">
        <f ca="1">[1]!s_dq_turn(A1968,TODAY()-1)</f>
        <v>2.5540190945850214</v>
      </c>
      <c r="R1968" s="2">
        <f>[1]!s_pq_amount(A1968,"20260101","",100000000)</f>
        <v>209.12762387999999</v>
      </c>
      <c r="S1968" s="2">
        <f>[1]!s_pq_avgamount(A1968,"20260101","",100000000)</f>
        <v>1.991691656</v>
      </c>
      <c r="T1968" s="17">
        <f>[1]!s_ipo_dilutedpe(A1968)</f>
        <v>22.99</v>
      </c>
      <c r="U1968" s="12">
        <f>[1]!s_ipo_collection_total(A1968,100000000)</f>
        <v>2.7719999999999998</v>
      </c>
      <c r="V1968" s="18">
        <f>[1]!s_val_pe_ttm(A1968,"")</f>
        <v>18.357736587524414</v>
      </c>
    </row>
    <row r="1969" spans="1:22" x14ac:dyDescent="0.3">
      <c r="A1969" s="12" t="s">
        <v>4464</v>
      </c>
      <c r="B1969" s="12" t="s">
        <v>4465</v>
      </c>
      <c r="C1969" s="16" t="str">
        <f>[1]!s_info_mkt(A1969)</f>
        <v>主板</v>
      </c>
      <c r="D1969" s="16" t="str">
        <f>[1]!s_ipo_listeddate(A1969)</f>
        <v>1995-01-24</v>
      </c>
      <c r="E1969" s="16" t="str">
        <f>[1]!s_info_industry_csrc2023(A1969,"",3)</f>
        <v>食品制造业</v>
      </c>
      <c r="F1969" s="16">
        <f>[1]!s_is(A1969,83,"FY","YTD","20251231",1,"",100000000)</f>
        <v>41.999401683800002</v>
      </c>
      <c r="G1969" s="16">
        <f>[1]!s_is(A1969,83,"FY","YTD","20241231",1,"",100000000)</f>
        <v>55.1875693725</v>
      </c>
      <c r="H1969" s="16">
        <f>[1]!s_is(A1969,61,"FY","YTD","20251231",1,"",100000000)</f>
        <v>5.3706609475000002</v>
      </c>
      <c r="I1969" s="16">
        <f>[1]!s_is(A1969,61,"FY","YTD","20241231",1,"",100000000)</f>
        <v>8.9306651747999997</v>
      </c>
      <c r="J1969" s="16">
        <f>[1]!s_fa_roe(A1969,"20251231")</f>
        <v>9.3879000000000001</v>
      </c>
      <c r="K1969" s="16">
        <f>[1]!s_stmnote_rdexp(A1969,"20251231",1,10000)</f>
        <v>13321.610965</v>
      </c>
      <c r="L1969" s="16">
        <f>[1]!s_margin_tradingbalance(A1969,"",10000)</f>
        <v>63889.417200000004</v>
      </c>
      <c r="M1969" s="16">
        <f>[1]!s_margin_seclendingbalance(A1969,"",10000)</f>
        <v>117.264</v>
      </c>
      <c r="N1969" s="17">
        <f>[1]!s_val_ev(A1969,"",100000000)</f>
        <v>135.114223079</v>
      </c>
      <c r="O1969" s="17">
        <f>[1]!share_freesharesmv(A1969,"",100000000)</f>
        <v>103.45616557049999</v>
      </c>
      <c r="P1969" s="17">
        <f ca="1">[1]!s_dq_amount_btin(A1969,TODAY()-1,100000000)</f>
        <v>1.5526109400000001</v>
      </c>
      <c r="Q1969" s="17">
        <f ca="1">[1]!s_dq_turn(A1969,TODAY()-1)</f>
        <v>1.1581371667352258</v>
      </c>
      <c r="R1969" s="2">
        <f>[1]!s_pq_amount(A1969,"20260101","",100000000)</f>
        <v>294.20895094999997</v>
      </c>
      <c r="S1969" s="2">
        <f>[1]!s_pq_avgamount(A1969,"20260101","",100000000)</f>
        <v>2.6991646876146786</v>
      </c>
      <c r="T1969" s="17">
        <f>[1]!s_ipo_dilutedpe(A1969)</f>
        <v>6.32</v>
      </c>
      <c r="U1969" s="12">
        <f>[1]!s_ipo_collection_total(A1969,100000000)</f>
        <v>2.2400000000000002</v>
      </c>
      <c r="V1969" s="18">
        <f>[1]!s_val_pe_ttm(A1969,"")</f>
        <v>21.836410522460938</v>
      </c>
    </row>
    <row r="1970" spans="1:22" x14ac:dyDescent="0.3">
      <c r="A1970" s="12" t="s">
        <v>4466</v>
      </c>
      <c r="B1970" s="12" t="s">
        <v>4467</v>
      </c>
      <c r="C1970" s="16" t="str">
        <f>[1]!s_info_mkt(A1970)</f>
        <v>主板</v>
      </c>
      <c r="D1970" s="16" t="str">
        <f>[1]!s_ipo_listeddate(A1970)</f>
        <v>2020-09-17</v>
      </c>
      <c r="E1970" s="16" t="str">
        <f>[1]!s_info_industry_csrc2023(A1970,"",3)</f>
        <v>金属制品业</v>
      </c>
      <c r="F1970" s="16">
        <f>[1]!s_is(A1970,83,"FY","YTD","20251231",1,"",100000000)</f>
        <v>41.272627203100001</v>
      </c>
      <c r="G1970" s="16">
        <f>[1]!s_is(A1970,83,"FY","YTD","20241231",1,"",100000000)</f>
        <v>38.2751867582</v>
      </c>
      <c r="H1970" s="16">
        <f>[1]!s_is(A1970,61,"FY","YTD","20251231",1,"",100000000)</f>
        <v>5.5786686869000004</v>
      </c>
      <c r="I1970" s="16">
        <f>[1]!s_is(A1970,61,"FY","YTD","20241231",1,"",100000000)</f>
        <v>4.7055809609999999</v>
      </c>
      <c r="J1970" s="16">
        <f>[1]!s_fa_roe(A1970,"20251231")</f>
        <v>14.8131</v>
      </c>
      <c r="K1970" s="16">
        <f>[1]!s_stmnote_rdexp(A1970,"20251231",1,10000)</f>
        <v>14093.494906999998</v>
      </c>
      <c r="L1970" s="16">
        <f>[1]!s_margin_tradingbalance(A1970,"",10000)</f>
        <v>0</v>
      </c>
      <c r="M1970" s="16">
        <f>[1]!s_margin_seclendingbalance(A1970,"",10000)</f>
        <v>0</v>
      </c>
      <c r="N1970" s="17">
        <f>[1]!s_val_ev(A1970,"",100000000)</f>
        <v>99.892859185000006</v>
      </c>
      <c r="O1970" s="17">
        <f>[1]!share_freesharesmv(A1970,"",100000000)</f>
        <v>41.509229775000001</v>
      </c>
      <c r="P1970" s="17">
        <f ca="1">[1]!s_dq_amount_btin(A1970,TODAY()-1,100000000)</f>
        <v>1.2553543700000001</v>
      </c>
      <c r="Q1970" s="17">
        <f ca="1">[1]!s_dq_turn(A1970,TODAY()-1)</f>
        <v>1.2687837652177172</v>
      </c>
      <c r="R1970" s="2">
        <f>[1]!s_pq_amount(A1970,"20260101","",100000000)</f>
        <v>238.15506450000001</v>
      </c>
      <c r="S1970" s="2">
        <f>[1]!s_pq_avgamount(A1970,"20260101","",100000000)</f>
        <v>2.1849088486238535</v>
      </c>
      <c r="T1970" s="17">
        <f>[1]!s_ipo_dilutedpe(A1970)</f>
        <v>22.98</v>
      </c>
      <c r="U1970" s="12">
        <f>[1]!s_ipo_collection_total(A1970,100000000)</f>
        <v>4.1602399999999999</v>
      </c>
      <c r="V1970" s="18">
        <f>[1]!s_val_pe_ttm(A1970,"")</f>
        <v>17.472652435302734</v>
      </c>
    </row>
    <row r="1971" spans="1:22" x14ac:dyDescent="0.3">
      <c r="A1971" s="12" t="s">
        <v>4468</v>
      </c>
      <c r="B1971" s="12" t="s">
        <v>4469</v>
      </c>
      <c r="C1971" s="16" t="str">
        <f>[1]!s_info_mkt(A1971)</f>
        <v>主板</v>
      </c>
      <c r="D1971" s="16" t="str">
        <f>[1]!s_ipo_listeddate(A1971)</f>
        <v>2016-03-10</v>
      </c>
      <c r="E1971" s="16" t="str">
        <f>[1]!s_info_industry_csrc2023(A1971,"",3)</f>
        <v>酒、饮料和精制茶制造业</v>
      </c>
      <c r="F1971" s="16">
        <f>[1]!s_is(A1971,83,"FY","YTD","20251231",1,"",100000000)</f>
        <v>29.184725957800001</v>
      </c>
      <c r="G1971" s="16">
        <f>[1]!s_is(A1971,83,"FY","YTD","20241231",1,"",100000000)</f>
        <v>30.212645280100002</v>
      </c>
      <c r="H1971" s="16">
        <f>[1]!s_is(A1971,61,"FY","YTD","20251231",1,"",100000000)</f>
        <v>3.5438673861000001</v>
      </c>
      <c r="I1971" s="16">
        <f>[1]!s_is(A1971,61,"FY","YTD","20241231",1,"",100000000)</f>
        <v>3.8814848845999999</v>
      </c>
      <c r="J1971" s="16">
        <f>[1]!s_fa_roe(A1971,"20251231")</f>
        <v>10.4938</v>
      </c>
      <c r="K1971" s="16">
        <f>[1]!s_stmnote_rdexp(A1971,"20251231",1,10000)</f>
        <v>3957.5808529999999</v>
      </c>
      <c r="L1971" s="16">
        <f>[1]!s_margin_tradingbalance(A1971,"",10000)</f>
        <v>10427.373799999999</v>
      </c>
      <c r="M1971" s="16">
        <f>[1]!s_margin_seclendingbalance(A1971,"",10000)</f>
        <v>185.84039999999999</v>
      </c>
      <c r="N1971" s="17">
        <f>[1]!s_val_ev(A1971,"",100000000)</f>
        <v>93.893825444700013</v>
      </c>
      <c r="O1971" s="17">
        <f>[1]!share_freesharesmv(A1971,"",100000000)</f>
        <v>37.331731352400006</v>
      </c>
      <c r="P1971" s="17">
        <f ca="1">[1]!s_dq_amount_btin(A1971,TODAY()-1,100000000)</f>
        <v>1.41599823</v>
      </c>
      <c r="Q1971" s="17">
        <f ca="1">[1]!s_dq_turn(A1971,TODAY()-1)</f>
        <v>1.5298982860657155</v>
      </c>
      <c r="R1971" s="2">
        <f>[1]!s_pq_amount(A1971,"20260101","",100000000)</f>
        <v>224.50695297999999</v>
      </c>
      <c r="S1971" s="2">
        <f>[1]!s_pq_avgamount(A1971,"20260101","",100000000)</f>
        <v>2.0596968163302751</v>
      </c>
      <c r="T1971" s="17">
        <f>[1]!s_ipo_dilutedpe(A1971)</f>
        <v>18.47</v>
      </c>
      <c r="U1971" s="12">
        <f>[1]!s_ipo_collection_total(A1971,100000000)</f>
        <v>7.6580000000000004</v>
      </c>
      <c r="V1971" s="18">
        <f>[1]!s_val_pe_ttm(A1971,"")</f>
        <v>28.877315521240234</v>
      </c>
    </row>
    <row r="1972" spans="1:22" x14ac:dyDescent="0.3">
      <c r="A1972" s="12" t="s">
        <v>4470</v>
      </c>
      <c r="B1972" s="12" t="s">
        <v>4471</v>
      </c>
      <c r="C1972" s="16" t="str">
        <f>[1]!s_info_mkt(A1972)</f>
        <v>主板</v>
      </c>
      <c r="D1972" s="16" t="str">
        <f>[1]!s_ipo_listeddate(A1972)</f>
        <v>2016-12-02</v>
      </c>
      <c r="E1972" s="16" t="str">
        <f>[1]!s_info_industry_csrc2023(A1972,"",3)</f>
        <v>电信、广播电视和卫星传输服务</v>
      </c>
      <c r="F1972" s="16">
        <f>[1]!s_is(A1972,83,"FY","YTD","20251231",1,"",100000000)</f>
        <v>4.1726044019000001</v>
      </c>
      <c r="G1972" s="16">
        <f>[1]!s_is(A1972,83,"FY","YTD","20241231",1,"",100000000)</f>
        <v>3.5543005892999999</v>
      </c>
      <c r="H1972" s="16">
        <f>[1]!s_is(A1972,61,"FY","YTD","20251231",1,"",100000000)</f>
        <v>-1.6350507406000001</v>
      </c>
      <c r="I1972" s="16">
        <f>[1]!s_is(A1972,61,"FY","YTD","20241231",1,"",100000000)</f>
        <v>-3.0083795060000003</v>
      </c>
      <c r="J1972" s="16">
        <f>[1]!s_fa_roe(A1972,"20251231")</f>
        <v>-18.251899999999999</v>
      </c>
      <c r="K1972" s="16">
        <f>[1]!s_stmnote_rdexp(A1972,"20251231",1,10000)</f>
        <v>25.555907000000001</v>
      </c>
      <c r="L1972" s="16">
        <f>[1]!s_margin_tradingbalance(A1972,"",10000)</f>
        <v>8430.7760999999991</v>
      </c>
      <c r="M1972" s="16">
        <f>[1]!s_margin_seclendingbalance(A1972,"",10000)</f>
        <v>0</v>
      </c>
      <c r="N1972" s="17">
        <f>[1]!s_val_ev(A1972,"",100000000)</f>
        <v>34.991352568800004</v>
      </c>
      <c r="O1972" s="17">
        <f>[1]!share_freesharesmv(A1972,"",100000000)</f>
        <v>25.042440963200001</v>
      </c>
      <c r="P1972" s="17">
        <f ca="1">[1]!s_dq_amount_btin(A1972,TODAY()-1,100000000)</f>
        <v>0.36938773000000003</v>
      </c>
      <c r="Q1972" s="17">
        <f ca="1">[1]!s_dq_turn(A1972,TODAY()-1)</f>
        <v>1.0558370456631652</v>
      </c>
      <c r="R1972" s="2">
        <f>[1]!s_pq_amount(A1972,"20260101","",100000000)</f>
        <v>51.450450670000002</v>
      </c>
      <c r="S1972" s="2">
        <f>[1]!s_pq_avgamount(A1972,"20260101","",100000000)</f>
        <v>0.4720224832110092</v>
      </c>
      <c r="T1972" s="17">
        <f>[1]!s_ipo_dilutedpe(A1972)</f>
        <v>22.98</v>
      </c>
      <c r="U1972" s="12">
        <f>[1]!s_ipo_collection_total(A1972,100000000)</f>
        <v>2.2747999999999999</v>
      </c>
      <c r="V1972" s="18">
        <f>[1]!s_val_pe_ttm(A1972,"")</f>
        <v>-23.539531707763672</v>
      </c>
    </row>
    <row r="1973" spans="1:22" x14ac:dyDescent="0.3">
      <c r="A1973" s="12" t="s">
        <v>4472</v>
      </c>
      <c r="B1973" s="12" t="s">
        <v>4473</v>
      </c>
      <c r="C1973" s="16" t="str">
        <f>[1]!s_info_mkt(A1973)</f>
        <v>创业板</v>
      </c>
      <c r="D1973" s="16" t="str">
        <f>[1]!s_ipo_listeddate(A1973)</f>
        <v>2016-12-29</v>
      </c>
      <c r="E1973" s="16" t="str">
        <f>[1]!s_info_industry_csrc2023(A1973,"",3)</f>
        <v>汽车制造业</v>
      </c>
      <c r="F1973" s="16">
        <f>[1]!s_is(A1973,83,"FY","YTD","20251231",1,"",100000000)</f>
        <v>4.6671331022000002</v>
      </c>
      <c r="G1973" s="16">
        <f>[1]!s_is(A1973,83,"FY","YTD","20241231",1,"",100000000)</f>
        <v>4.4015800647000001</v>
      </c>
      <c r="H1973" s="16">
        <f>[1]!s_is(A1973,61,"FY","YTD","20251231",1,"",100000000)</f>
        <v>-0.69700821670000002</v>
      </c>
      <c r="I1973" s="16">
        <f>[1]!s_is(A1973,61,"FY","YTD","20241231",1,"",100000000)</f>
        <v>-8.5060250199999993E-2</v>
      </c>
      <c r="J1973" s="16">
        <f>[1]!s_fa_roe(A1973,"20251231")</f>
        <v>-10.3508</v>
      </c>
      <c r="K1973" s="16">
        <f>[1]!s_stmnote_rdexp(A1973,"20251231",1,10000)</f>
        <v>3745.6123750000002</v>
      </c>
      <c r="L1973" s="16">
        <f>[1]!s_margin_tradingbalance(A1973,"",10000)</f>
        <v>0</v>
      </c>
      <c r="M1973" s="16">
        <f>[1]!s_margin_seclendingbalance(A1973,"",10000)</f>
        <v>0</v>
      </c>
      <c r="N1973" s="17">
        <f>[1]!s_val_ev(A1973,"",100000000)</f>
        <v>30.663111091200005</v>
      </c>
      <c r="O1973" s="17">
        <f>[1]!share_freesharesmv(A1973,"",100000000)</f>
        <v>18.934104089600002</v>
      </c>
      <c r="P1973" s="17">
        <f ca="1">[1]!s_dq_amount_btin(A1973,TODAY()-1,100000000)</f>
        <v>0.89117418000000004</v>
      </c>
      <c r="Q1973" s="17">
        <f ca="1">[1]!s_dq_turn(A1973,TODAY()-1)</f>
        <v>2.8989350668174909</v>
      </c>
      <c r="R1973" s="2">
        <f>[1]!s_pq_amount(A1973,"20260101","",100000000)</f>
        <v>158.01507570999999</v>
      </c>
      <c r="S1973" s="2">
        <f>[1]!s_pq_avgamount(A1973,"20260101","",100000000)</f>
        <v>1.4496795936697247</v>
      </c>
      <c r="T1973" s="17">
        <f>[1]!s_ipo_dilutedpe(A1973)</f>
        <v>20.74</v>
      </c>
      <c r="U1973" s="12">
        <f>[1]!s_ipo_collection_total(A1973,100000000)</f>
        <v>1.972</v>
      </c>
      <c r="V1973" s="18">
        <f>[1]!s_val_pe_ttm(A1973,"")</f>
        <v>-41.691993713378906</v>
      </c>
    </row>
    <row r="1974" spans="1:22" x14ac:dyDescent="0.3">
      <c r="A1974" s="12" t="s">
        <v>4474</v>
      </c>
      <c r="B1974" s="12" t="s">
        <v>4475</v>
      </c>
      <c r="C1974" s="16" t="str">
        <f>[1]!s_info_mkt(A1974)</f>
        <v>创业板</v>
      </c>
      <c r="D1974" s="16" t="str">
        <f>[1]!s_ipo_listeddate(A1974)</f>
        <v>2019-10-22</v>
      </c>
      <c r="E1974" s="16" t="str">
        <f>[1]!s_info_industry_csrc2023(A1974,"",3)</f>
        <v>商务服务业</v>
      </c>
      <c r="F1974" s="16">
        <f>[1]!s_is(A1974,83,"FY","YTD","20251231",1,"",100000000)</f>
        <v>7.8481204534</v>
      </c>
      <c r="G1974" s="16">
        <f>[1]!s_is(A1974,83,"FY","YTD","20241231",1,"",100000000)</f>
        <v>7.5136573574000005</v>
      </c>
      <c r="H1974" s="16">
        <f>[1]!s_is(A1974,61,"FY","YTD","20251231",1,"",100000000)</f>
        <v>1.3671391541</v>
      </c>
      <c r="I1974" s="16">
        <f>[1]!s_is(A1974,61,"FY","YTD","20241231",1,"",100000000)</f>
        <v>1.5516791966999999</v>
      </c>
      <c r="J1974" s="16">
        <f>[1]!s_fa_roe(A1974,"20251231")</f>
        <v>21.413</v>
      </c>
      <c r="K1974" s="16">
        <f>[1]!s_stmnote_rdexp(A1974,"20251231",1,10000)</f>
        <v>1965.8582609999999</v>
      </c>
      <c r="L1974" s="16">
        <f>[1]!s_margin_tradingbalance(A1974,"",10000)</f>
        <v>0</v>
      </c>
      <c r="M1974" s="16">
        <f>[1]!s_margin_seclendingbalance(A1974,"",10000)</f>
        <v>0</v>
      </c>
      <c r="N1974" s="17">
        <f>[1]!s_val_ev(A1974,"",100000000)</f>
        <v>26.990116461</v>
      </c>
      <c r="O1974" s="17">
        <f>[1]!share_freesharesmv(A1974,"",100000000)</f>
        <v>11.9846951028</v>
      </c>
      <c r="P1974" s="17">
        <f ca="1">[1]!s_dq_amount_btin(A1974,TODAY()-1,100000000)</f>
        <v>0.39454866</v>
      </c>
      <c r="Q1974" s="17">
        <f ca="1">[1]!s_dq_turn(A1974,TODAY()-1)</f>
        <v>2.5021737342301278</v>
      </c>
      <c r="R1974" s="2">
        <f>[1]!s_pq_amount(A1974,"20260101","",100000000)</f>
        <v>61.290503170000001</v>
      </c>
      <c r="S1974" s="2">
        <f>[1]!s_pq_avgamount(A1974,"20260101","",100000000)</f>
        <v>0.56229819422018346</v>
      </c>
      <c r="T1974" s="17">
        <f>[1]!s_ipo_dilutedpe(A1974)</f>
        <v>22.99</v>
      </c>
      <c r="U1974" s="12">
        <f>[1]!s_ipo_collection_total(A1974,100000000)</f>
        <v>3.5733507000000002</v>
      </c>
      <c r="V1974" s="18">
        <f>[1]!s_val_pe_ttm(A1974,"")</f>
        <v>18.136226654052734</v>
      </c>
    </row>
    <row r="1975" spans="1:22" x14ac:dyDescent="0.3">
      <c r="A1975" s="12" t="s">
        <v>4476</v>
      </c>
      <c r="B1975" s="12" t="s">
        <v>4477</v>
      </c>
      <c r="C1975" s="16" t="str">
        <f>[1]!s_info_mkt(A1975)</f>
        <v>主板</v>
      </c>
      <c r="D1975" s="16" t="str">
        <f>[1]!s_ipo_listeddate(A1975)</f>
        <v>2022-11-16</v>
      </c>
      <c r="E1975" s="16" t="str">
        <f>[1]!s_info_industry_csrc2023(A1975,"",3)</f>
        <v>酒、饮料和精制茶制造业</v>
      </c>
      <c r="F1975" s="16">
        <f>[1]!s_is(A1975,83,"FY","YTD","20251231",1,"",100000000)</f>
        <v>39.2703325584</v>
      </c>
      <c r="G1975" s="16">
        <f>[1]!s_is(A1975,83,"FY","YTD","20241231",1,"",100000000)</f>
        <v>42.820173437500003</v>
      </c>
      <c r="H1975" s="16">
        <f>[1]!s_is(A1975,61,"FY","YTD","20251231",1,"",100000000)</f>
        <v>2.3670404514999999</v>
      </c>
      <c r="I1975" s="16">
        <f>[1]!s_is(A1975,61,"FY","YTD","20241231",1,"",100000000)</f>
        <v>2.9940151081999997</v>
      </c>
      <c r="J1975" s="16">
        <f>[1]!s_fa_roe(A1975,"20251231")</f>
        <v>6.4611000000000001</v>
      </c>
      <c r="K1975" s="16">
        <f>[1]!s_stmnote_rdexp(A1975,"20251231",1,10000)</f>
        <v>1648.1385319999999</v>
      </c>
      <c r="L1975" s="16">
        <f>[1]!s_margin_tradingbalance(A1975,"",10000)</f>
        <v>0</v>
      </c>
      <c r="M1975" s="16">
        <f>[1]!s_margin_seclendingbalance(A1975,"",10000)</f>
        <v>0</v>
      </c>
      <c r="N1975" s="17">
        <f>[1]!s_val_ev(A1975,"",100000000)</f>
        <v>46.811486812200002</v>
      </c>
      <c r="O1975" s="17">
        <f>[1]!share_freesharesmv(A1975,"",100000000)</f>
        <v>22.695468233099998</v>
      </c>
      <c r="P1975" s="17">
        <f ca="1">[1]!s_dq_amount_btin(A1975,TODAY()-1,100000000)</f>
        <v>0.41623842</v>
      </c>
      <c r="Q1975" s="17">
        <f ca="1">[1]!s_dq_turn(A1975,TODAY()-1)</f>
        <v>0.89233104617205961</v>
      </c>
      <c r="R1975" s="2">
        <f>[1]!s_pq_amount(A1975,"20260101","",100000000)</f>
        <v>131.55771877999999</v>
      </c>
      <c r="S1975" s="2">
        <f>[1]!s_pq_avgamount(A1975,"20260101","",100000000)</f>
        <v>1.206951548440367</v>
      </c>
      <c r="T1975" s="17">
        <f>[1]!s_ipo_dilutedpe(A1975)</f>
        <v>22.98</v>
      </c>
      <c r="U1975" s="12">
        <f>[1]!s_ipo_collection_total(A1975,100000000)</f>
        <v>8.5545106855999986</v>
      </c>
      <c r="V1975" s="18">
        <f>[1]!s_val_pe_ttm(A1975,"")</f>
        <v>23.535593032836914</v>
      </c>
    </row>
    <row r="1976" spans="1:22" x14ac:dyDescent="0.3">
      <c r="A1976" s="12" t="s">
        <v>4478</v>
      </c>
      <c r="B1976" s="12" t="s">
        <v>4479</v>
      </c>
      <c r="C1976" s="16" t="str">
        <f>[1]!s_info_mkt(A1976)</f>
        <v>科创板</v>
      </c>
      <c r="D1976" s="16" t="str">
        <f>[1]!s_ipo_listeddate(A1976)</f>
        <v>2022-12-28</v>
      </c>
      <c r="E1976" s="16" t="str">
        <f>[1]!s_info_industry_csrc2023(A1976,"",3)</f>
        <v>计算机、通信和其他电子设备制造业</v>
      </c>
      <c r="F1976" s="16">
        <f>[1]!s_is(A1976,83,"FY","YTD","20251231",1,"",100000000)</f>
        <v>59.011608402700006</v>
      </c>
      <c r="G1976" s="16">
        <f>[1]!s_is(A1976,83,"FY","YTD","20241231",1,"",100000000)</f>
        <v>54.419399395100001</v>
      </c>
      <c r="H1976" s="16">
        <f>[1]!s_is(A1976,61,"FY","YTD","20251231",1,"",100000000)</f>
        <v>5.6657694797999998</v>
      </c>
      <c r="I1976" s="16">
        <f>[1]!s_is(A1976,61,"FY","YTD","20241231",1,"",100000000)</f>
        <v>5.0392773105000002</v>
      </c>
      <c r="J1976" s="16">
        <f>[1]!s_fa_roe(A1976,"20251231")</f>
        <v>10.042999999999999</v>
      </c>
      <c r="K1976" s="16">
        <f>[1]!s_stmnote_rdexp(A1976,"20251231",1,10000)</f>
        <v>86242.392651000002</v>
      </c>
      <c r="L1976" s="16">
        <f>[1]!s_margin_tradingbalance(A1976,"",10000)</f>
        <v>19772.294399999999</v>
      </c>
      <c r="M1976" s="16">
        <f>[1]!s_margin_seclendingbalance(A1976,"",10000)</f>
        <v>250.30279999999999</v>
      </c>
      <c r="N1976" s="17">
        <f>[1]!s_val_ev(A1976,"",100000000)</f>
        <v>214.98750000000001</v>
      </c>
      <c r="O1976" s="17">
        <f>[1]!share_freesharesmv(A1976,"",100000000)</f>
        <v>40.600757379000001</v>
      </c>
      <c r="P1976" s="17">
        <f ca="1">[1]!s_dq_amount_btin(A1976,TODAY()-1,100000000)</f>
        <v>1.03397965</v>
      </c>
      <c r="Q1976" s="17">
        <f ca="1">[1]!s_dq_turn(A1976,TODAY()-1)</f>
        <v>0.48103631746031744</v>
      </c>
      <c r="R1976" s="2">
        <f>[1]!s_pq_amount(A1976,"20260101","",100000000)</f>
        <v>159.42156258</v>
      </c>
      <c r="S1976" s="2">
        <f>[1]!s_pq_avgamount(A1976,"20260101","",100000000)</f>
        <v>1.4625831429357796</v>
      </c>
      <c r="T1976" s="17">
        <f>[1]!s_ipo_dilutedpe(A1976)</f>
        <v>40.799999999999997</v>
      </c>
      <c r="U1976" s="12">
        <f>[1]!s_ipo_collection_total(A1976,100000000)</f>
        <v>32.366250000000001</v>
      </c>
      <c r="V1976" s="18">
        <f>[1]!s_val_pe_ttm(A1976,"")</f>
        <v>35.176433563232422</v>
      </c>
    </row>
    <row r="1977" spans="1:22" x14ac:dyDescent="0.3">
      <c r="A1977" s="12" t="s">
        <v>4480</v>
      </c>
      <c r="B1977" s="12" t="s">
        <v>4481</v>
      </c>
      <c r="C1977" s="16" t="str">
        <f>[1]!s_info_mkt(A1977)</f>
        <v>主板</v>
      </c>
      <c r="D1977" s="16" t="str">
        <f>[1]!s_ipo_listeddate(A1977)</f>
        <v>2006-11-30</v>
      </c>
      <c r="E1977" s="16" t="str">
        <f>[1]!s_info_industry_csrc2023(A1977,"",3)</f>
        <v>非金属矿物制品业</v>
      </c>
      <c r="F1977" s="16">
        <f>[1]!s_is(A1977,83,"FY","YTD","20251231",1,"",100000000)</f>
        <v>24.812478974800001</v>
      </c>
      <c r="G1977" s="16">
        <f>[1]!s_is(A1977,83,"FY","YTD","20241231",1,"",100000000)</f>
        <v>35.318072014099997</v>
      </c>
      <c r="H1977" s="16">
        <f>[1]!s_is(A1977,61,"FY","YTD","20251231",1,"",100000000)</f>
        <v>0.42903170079999997</v>
      </c>
      <c r="I1977" s="16">
        <f>[1]!s_is(A1977,61,"FY","YTD","20241231",1,"",100000000)</f>
        <v>4.8012139644999996</v>
      </c>
      <c r="J1977" s="16">
        <f>[1]!s_fa_roe(A1977,"20251231")</f>
        <v>1.5825</v>
      </c>
      <c r="K1977" s="16">
        <f>[1]!s_stmnote_rdexp(A1977,"20251231",1,10000)</f>
        <v>5230.0760009999995</v>
      </c>
      <c r="L1977" s="16">
        <f>[1]!s_margin_tradingbalance(A1977,"",10000)</f>
        <v>12015.056500000001</v>
      </c>
      <c r="M1977" s="16">
        <f>[1]!s_margin_seclendingbalance(A1977,"",10000)</f>
        <v>17.052600000000002</v>
      </c>
      <c r="N1977" s="17">
        <f>[1]!s_val_ev(A1977,"",100000000)</f>
        <v>45.154787568000003</v>
      </c>
      <c r="O1977" s="17">
        <f>[1]!share_freesharesmv(A1977,"",100000000)</f>
        <v>15.791186928</v>
      </c>
      <c r="P1977" s="17">
        <f ca="1">[1]!s_dq_amount_btin(A1977,TODAY()-1,100000000)</f>
        <v>0.56071824000000003</v>
      </c>
      <c r="Q1977" s="17">
        <f ca="1">[1]!s_dq_turn(A1977,TODAY()-1)</f>
        <v>1.2528402805157928</v>
      </c>
      <c r="R1977" s="2">
        <f>[1]!s_pq_amount(A1977,"20260101","",100000000)</f>
        <v>69.165051829999996</v>
      </c>
      <c r="S1977" s="2">
        <f>[1]!s_pq_avgamount(A1977,"20260101","",100000000)</f>
        <v>0.6345417599082569</v>
      </c>
      <c r="T1977" s="17">
        <f>[1]!s_ipo_dilutedpe(A1977)</f>
        <v>18.03</v>
      </c>
      <c r="U1977" s="12">
        <f>[1]!s_ipo_collection_total(A1977,100000000)</f>
        <v>2.86</v>
      </c>
      <c r="V1977" s="18">
        <f>[1]!s_val_pe_ttm(A1977,"")</f>
        <v>-317.50082397460938</v>
      </c>
    </row>
    <row r="1978" spans="1:22" x14ac:dyDescent="0.3">
      <c r="A1978" s="12" t="s">
        <v>4482</v>
      </c>
      <c r="B1978" s="12" t="s">
        <v>4483</v>
      </c>
      <c r="C1978" s="16" t="str">
        <f>[1]!s_info_mkt(A1978)</f>
        <v>科创板</v>
      </c>
      <c r="D1978" s="16" t="str">
        <f>[1]!s_ipo_listeddate(A1978)</f>
        <v>2021-08-06</v>
      </c>
      <c r="E1978" s="16" t="str">
        <f>[1]!s_info_industry_csrc2023(A1978,"",3)</f>
        <v>计算机、通信和其他电子设备制造业</v>
      </c>
      <c r="F1978" s="16">
        <f>[1]!s_is(A1978,83,"FY","YTD","20251231",1,"",100000000)</f>
        <v>22.7788327833</v>
      </c>
      <c r="G1978" s="16">
        <f>[1]!s_is(A1978,83,"FY","YTD","20241231",1,"",100000000)</f>
        <v>21.614237661000001</v>
      </c>
      <c r="H1978" s="16">
        <f>[1]!s_is(A1978,61,"FY","YTD","20251231",1,"",100000000)</f>
        <v>-1.0325779559999999</v>
      </c>
      <c r="I1978" s="16">
        <f>[1]!s_is(A1978,61,"FY","YTD","20241231",1,"",100000000)</f>
        <v>-4.2677473501999996</v>
      </c>
      <c r="J1978" s="16">
        <f>[1]!s_fa_roe(A1978,"20251231")</f>
        <v>-19.722100000000001</v>
      </c>
      <c r="K1978" s="16">
        <f>[1]!s_stmnote_rdexp(A1978,"20251231",1,10000)</f>
        <v>6009.2466049999994</v>
      </c>
      <c r="L1978" s="16">
        <f>[1]!s_margin_tradingbalance(A1978,"",10000)</f>
        <v>14059.988799999999</v>
      </c>
      <c r="M1978" s="16">
        <f>[1]!s_margin_seclendingbalance(A1978,"",10000)</f>
        <v>6.6211000000000002</v>
      </c>
      <c r="N1978" s="17">
        <f>[1]!s_val_ev(A1978,"",100000000)</f>
        <v>46.272695907100001</v>
      </c>
      <c r="O1978" s="17">
        <f>[1]!share_freesharesmv(A1978,"",100000000)</f>
        <v>36.883115092000004</v>
      </c>
      <c r="P1978" s="17">
        <f ca="1">[1]!s_dq_amount_btin(A1978,TODAY()-1,100000000)</f>
        <v>1.69394252</v>
      </c>
      <c r="Q1978" s="17">
        <f ca="1">[1]!s_dq_turn(A1978,TODAY()-1)</f>
        <v>3.6538652699087186</v>
      </c>
      <c r="R1978" s="2">
        <f>[1]!s_pq_amount(A1978,"20260101","",100000000)</f>
        <v>224.79632029999999</v>
      </c>
      <c r="S1978" s="2">
        <f>[1]!s_pq_avgamount(A1978,"20260101","",100000000)</f>
        <v>2.062351562385321</v>
      </c>
      <c r="T1978" s="17">
        <f>[1]!s_ipo_dilutedpe(A1978)</f>
        <v>42.23</v>
      </c>
      <c r="U1978" s="12">
        <f>[1]!s_ipo_collection_total(A1978,100000000)</f>
        <v>3.6640000000000001</v>
      </c>
      <c r="V1978" s="18">
        <f>[1]!s_val_pe_ttm(A1978,"")</f>
        <v>589.9227294921875</v>
      </c>
    </row>
    <row r="1979" spans="1:22" x14ac:dyDescent="0.3">
      <c r="A1979" s="12" t="s">
        <v>4484</v>
      </c>
      <c r="B1979" s="12" t="s">
        <v>4485</v>
      </c>
      <c r="C1979" s="16" t="str">
        <f>[1]!s_info_mkt(A1979)</f>
        <v>科创板</v>
      </c>
      <c r="D1979" s="16" t="str">
        <f>[1]!s_ipo_listeddate(A1979)</f>
        <v>2022-03-11</v>
      </c>
      <c r="E1979" s="16" t="str">
        <f>[1]!s_info_industry_csrc2023(A1979,"",3)</f>
        <v>医药制造业</v>
      </c>
      <c r="F1979" s="16">
        <f>[1]!s_is(A1979,83,"FY","YTD","20251231",1,"",100000000)</f>
        <v>1.9620588177</v>
      </c>
      <c r="G1979" s="16">
        <f>[1]!s_is(A1979,83,"FY","YTD","20241231",1,"",100000000)</f>
        <v>1.9491592494000001</v>
      </c>
      <c r="H1979" s="16">
        <f>[1]!s_is(A1979,61,"FY","YTD","20251231",1,"",100000000)</f>
        <v>0.51787396520000006</v>
      </c>
      <c r="I1979" s="16">
        <f>[1]!s_is(A1979,61,"FY","YTD","20241231",1,"",100000000)</f>
        <v>0.44290403280000001</v>
      </c>
      <c r="J1979" s="16">
        <f>[1]!s_fa_roe(A1979,"20251231")</f>
        <v>4.6905999999999999</v>
      </c>
      <c r="K1979" s="16">
        <f>[1]!s_stmnote_rdexp(A1979,"20251231",1,10000)</f>
        <v>1950.8321239999998</v>
      </c>
      <c r="L1979" s="16">
        <f>[1]!s_margin_tradingbalance(A1979,"",10000)</f>
        <v>31577.2683</v>
      </c>
      <c r="M1979" s="16">
        <f>[1]!s_margin_seclendingbalance(A1979,"",10000)</f>
        <v>0</v>
      </c>
      <c r="N1979" s="17">
        <f>[1]!s_val_ev(A1979,"",100000000)</f>
        <v>51.653405999999997</v>
      </c>
      <c r="O1979" s="17">
        <f>[1]!share_freesharesmv(A1979,"",100000000)</f>
        <v>21.178755599999999</v>
      </c>
      <c r="P1979" s="17">
        <f ca="1">[1]!s_dq_amount_btin(A1979,TODAY()-1,100000000)</f>
        <v>1.70413594</v>
      </c>
      <c r="Q1979" s="17">
        <f ca="1">[1]!s_dq_turn(A1979,TODAY()-1)</f>
        <v>3.3340482350766956</v>
      </c>
      <c r="R1979" s="2">
        <f>[1]!s_pq_amount(A1979,"20260101","",100000000)</f>
        <v>81.40649209</v>
      </c>
      <c r="S1979" s="2">
        <f>[1]!s_pq_avgamount(A1979,"20260101","",100000000)</f>
        <v>0.74684855128440364</v>
      </c>
      <c r="T1979" s="17">
        <f>[1]!s_ipo_dilutedpe(A1979)</f>
        <v>63.28</v>
      </c>
      <c r="U1979" s="12">
        <f>[1]!s_ipo_collection_total(A1979,100000000)</f>
        <v>8.9379179999999998</v>
      </c>
      <c r="V1979" s="18">
        <f>[1]!s_val_pe_ttm(A1979,"")</f>
        <v>106.28872680664063</v>
      </c>
    </row>
    <row r="1980" spans="1:22" x14ac:dyDescent="0.3">
      <c r="A1980" s="12" t="s">
        <v>4486</v>
      </c>
      <c r="B1980" s="12" t="s">
        <v>4487</v>
      </c>
      <c r="C1980" s="16" t="str">
        <f>[1]!s_info_mkt(A1980)</f>
        <v>创业板</v>
      </c>
      <c r="D1980" s="16" t="str">
        <f>[1]!s_ipo_listeddate(A1980)</f>
        <v>2020-01-14</v>
      </c>
      <c r="E1980" s="16" t="str">
        <f>[1]!s_info_industry_csrc2023(A1980,"",3)</f>
        <v>专用设备制造业</v>
      </c>
      <c r="F1980" s="16">
        <f>[1]!s_is(A1980,83,"FY","YTD","20251231",1,"",100000000)</f>
        <v>3.3953884383999999</v>
      </c>
      <c r="G1980" s="16">
        <f>[1]!s_is(A1980,83,"FY","YTD","20241231",1,"",100000000)</f>
        <v>3.4899825302999998</v>
      </c>
      <c r="H1980" s="16">
        <f>[1]!s_is(A1980,61,"FY","YTD","20251231",1,"",100000000)</f>
        <v>0.1648544579</v>
      </c>
      <c r="I1980" s="16">
        <f>[1]!s_is(A1980,61,"FY","YTD","20241231",1,"",100000000)</f>
        <v>0.13050671229999999</v>
      </c>
      <c r="J1980" s="16">
        <f>[1]!s_fa_roe(A1980,"20251231")</f>
        <v>2.0297999999999998</v>
      </c>
      <c r="K1980" s="16">
        <f>[1]!s_stmnote_rdexp(A1980,"20251231",1,10000)</f>
        <v>5720.9256090000008</v>
      </c>
      <c r="L1980" s="16">
        <f>[1]!s_margin_tradingbalance(A1980,"",10000)</f>
        <v>0</v>
      </c>
      <c r="M1980" s="16">
        <f>[1]!s_margin_seclendingbalance(A1980,"",10000)</f>
        <v>0</v>
      </c>
      <c r="N1980" s="17">
        <f>[1]!s_val_ev(A1980,"",100000000)</f>
        <v>23.730807080199998</v>
      </c>
      <c r="O1980" s="17">
        <f>[1]!share_freesharesmv(A1980,"",100000000)</f>
        <v>7.7425924333999996</v>
      </c>
      <c r="P1980" s="17">
        <f ca="1">[1]!s_dq_amount_btin(A1980,TODAY()-1,100000000)</f>
        <v>0.30499159999999997</v>
      </c>
      <c r="Q1980" s="17">
        <f ca="1">[1]!s_dq_turn(A1980,TODAY()-1)</f>
        <v>2.0409179499676489</v>
      </c>
      <c r="R1980" s="2">
        <f>[1]!s_pq_amount(A1980,"20260101","",100000000)</f>
        <v>105.59920252000001</v>
      </c>
      <c r="S1980" s="2">
        <f>[1]!s_pq_avgamount(A1980,"20260101","",100000000)</f>
        <v>0.96880002311926605</v>
      </c>
      <c r="T1980" s="17">
        <f>[1]!s_ipo_dilutedpe(A1980)</f>
        <v>22.97</v>
      </c>
      <c r="U1980" s="12">
        <f>[1]!s_ipo_collection_total(A1980,100000000)</f>
        <v>2.3855</v>
      </c>
      <c r="V1980" s="18">
        <f>[1]!s_val_pe_ttm(A1980,"")</f>
        <v>133.33709716796875</v>
      </c>
    </row>
    <row r="1981" spans="1:22" x14ac:dyDescent="0.3">
      <c r="A1981" s="12" t="s">
        <v>4488</v>
      </c>
      <c r="B1981" s="12" t="s">
        <v>4489</v>
      </c>
      <c r="C1981" s="16" t="str">
        <f>[1]!s_info_mkt(A1981)</f>
        <v>创业板</v>
      </c>
      <c r="D1981" s="16" t="str">
        <f>[1]!s_ipo_listeddate(A1981)</f>
        <v>2017-03-06</v>
      </c>
      <c r="E1981" s="16" t="str">
        <f>[1]!s_info_industry_csrc2023(A1981,"",3)</f>
        <v>有色金属冶炼和压延加工业</v>
      </c>
      <c r="F1981" s="16">
        <f>[1]!s_is(A1981,83,"FY","YTD","20251231",1,"",100000000)</f>
        <v>66.948317364199994</v>
      </c>
      <c r="G1981" s="16">
        <f>[1]!s_is(A1981,83,"FY","YTD","20241231",1,"",100000000)</f>
        <v>59.499113200500005</v>
      </c>
      <c r="H1981" s="16">
        <f>[1]!s_is(A1981,61,"FY","YTD","20251231",1,"",100000000)</f>
        <v>2.5452118480000001</v>
      </c>
      <c r="I1981" s="16">
        <f>[1]!s_is(A1981,61,"FY","YTD","20241231",1,"",100000000)</f>
        <v>2.0162339731999999</v>
      </c>
      <c r="J1981" s="16">
        <f>[1]!s_fa_roe(A1981,"20251231")</f>
        <v>4.6543000000000001</v>
      </c>
      <c r="K1981" s="16">
        <f>[1]!s_stmnote_rdexp(A1981,"20251231",1,10000)</f>
        <v>9706.0985610000007</v>
      </c>
      <c r="L1981" s="16">
        <f>[1]!s_margin_tradingbalance(A1981,"",10000)</f>
        <v>79130.661200000002</v>
      </c>
      <c r="M1981" s="16">
        <f>[1]!s_margin_seclendingbalance(A1981,"",10000)</f>
        <v>410.92439999999999</v>
      </c>
      <c r="N1981" s="17">
        <f>[1]!s_val_ev(A1981,"",100000000)</f>
        <v>118.39719788929999</v>
      </c>
      <c r="O1981" s="17">
        <f>[1]!share_freesharesmv(A1981,"",100000000)</f>
        <v>82.504078511700001</v>
      </c>
      <c r="P1981" s="17">
        <f ca="1">[1]!s_dq_amount_btin(A1981,TODAY()-1,100000000)</f>
        <v>3.0385572399999998</v>
      </c>
      <c r="Q1981" s="17">
        <f ca="1">[1]!s_dq_turn(A1981,TODAY()-1)</f>
        <v>2.9244138473067069</v>
      </c>
      <c r="R1981" s="2">
        <f>[1]!s_pq_amount(A1981,"20260101","",100000000)</f>
        <v>679.47797759000002</v>
      </c>
      <c r="S1981" s="2">
        <f>[1]!s_pq_avgamount(A1981,"20260101","",100000000)</f>
        <v>6.2337429136697242</v>
      </c>
      <c r="T1981" s="17">
        <f>[1]!s_ipo_dilutedpe(A1981)</f>
        <v>22.99</v>
      </c>
      <c r="U1981" s="12">
        <f>[1]!s_ipo_collection_total(A1981,100000000)</f>
        <v>3.7349999999999999</v>
      </c>
      <c r="V1981" s="18">
        <f>[1]!s_val_pe_ttm(A1981,"")</f>
        <v>42.834201812744141</v>
      </c>
    </row>
    <row r="1982" spans="1:22" x14ac:dyDescent="0.3">
      <c r="A1982" s="12" t="s">
        <v>4490</v>
      </c>
      <c r="B1982" s="12" t="s">
        <v>4491</v>
      </c>
      <c r="C1982" s="16" t="str">
        <f>[1]!s_info_mkt(A1982)</f>
        <v>主板</v>
      </c>
      <c r="D1982" s="16" t="str">
        <f>[1]!s_ipo_listeddate(A1982)</f>
        <v>2023-08-23</v>
      </c>
      <c r="E1982" s="16" t="str">
        <f>[1]!s_info_industry_csrc2023(A1982,"",3)</f>
        <v>仪器仪表制造业</v>
      </c>
      <c r="F1982" s="16">
        <f>[1]!s_is(A1982,83,"FY","YTD","20251231",1,"",100000000)</f>
        <v>7.2852206709000003</v>
      </c>
      <c r="G1982" s="16">
        <f>[1]!s_is(A1982,83,"FY","YTD","20241231",1,"",100000000)</f>
        <v>6.7597916348</v>
      </c>
      <c r="H1982" s="16">
        <f>[1]!s_is(A1982,61,"FY","YTD","20251231",1,"",100000000)</f>
        <v>1.7944838655000002</v>
      </c>
      <c r="I1982" s="16">
        <f>[1]!s_is(A1982,61,"FY","YTD","20241231",1,"",100000000)</f>
        <v>2.1485927978000001</v>
      </c>
      <c r="J1982" s="16">
        <f>[1]!s_fa_roe(A1982,"20251231")</f>
        <v>6.2083000000000004</v>
      </c>
      <c r="K1982" s="16">
        <f>[1]!s_stmnote_rdexp(A1982,"20251231",1,10000)</f>
        <v>5045.2625790000002</v>
      </c>
      <c r="L1982" s="16">
        <f>[1]!s_margin_tradingbalance(A1982,"",10000)</f>
        <v>23604.133099999999</v>
      </c>
      <c r="M1982" s="16">
        <f>[1]!s_margin_seclendingbalance(A1982,"",10000)</f>
        <v>30.587</v>
      </c>
      <c r="N1982" s="17">
        <f>[1]!s_val_ev(A1982,"",100000000)</f>
        <v>62.335405568999995</v>
      </c>
      <c r="O1982" s="17">
        <f>[1]!share_freesharesmv(A1982,"",100000000)</f>
        <v>17.403568497000002</v>
      </c>
      <c r="P1982" s="17">
        <f ca="1">[1]!s_dq_amount_btin(A1982,TODAY()-1,100000000)</f>
        <v>0.52696889000000002</v>
      </c>
      <c r="Q1982" s="17">
        <f ca="1">[1]!s_dq_turn(A1982,TODAY()-1)</f>
        <v>3.0243719159707458</v>
      </c>
      <c r="R1982" s="2">
        <f>[1]!s_pq_amount(A1982,"20260101","",100000000)</f>
        <v>135.18721993</v>
      </c>
      <c r="S1982" s="2">
        <f>[1]!s_pq_avgamount(A1982,"20260101","",100000000)</f>
        <v>1.2402497241284403</v>
      </c>
      <c r="T1982" s="17">
        <f>[1]!s_ipo_dilutedpe(A1982)</f>
        <v>53.64</v>
      </c>
      <c r="U1982" s="12">
        <f>[1]!s_ipo_collection_total(A1982,100000000)</f>
        <v>18.585323611099998</v>
      </c>
      <c r="V1982" s="18">
        <f>[1]!s_val_pe_ttm(A1982,"")</f>
        <v>34.391010284423828</v>
      </c>
    </row>
    <row r="1983" spans="1:22" x14ac:dyDescent="0.3">
      <c r="A1983" s="12" t="s">
        <v>4492</v>
      </c>
      <c r="B1983" s="12" t="s">
        <v>4493</v>
      </c>
      <c r="C1983" s="16" t="str">
        <f>[1]!s_info_mkt(A1983)</f>
        <v>主板</v>
      </c>
      <c r="D1983" s="16" t="str">
        <f>[1]!s_ipo_listeddate(A1983)</f>
        <v>2020-09-25</v>
      </c>
      <c r="E1983" s="16" t="str">
        <f>[1]!s_info_industry_csrc2023(A1983,"",3)</f>
        <v>水上运输业</v>
      </c>
      <c r="F1983" s="16">
        <f>[1]!s_is(A1983,83,"FY","YTD","20251231",1,"",100000000)</f>
        <v>106.1688202215</v>
      </c>
      <c r="G1983" s="16">
        <f>[1]!s_is(A1983,83,"FY","YTD","20241231",1,"",100000000)</f>
        <v>112.5825318577</v>
      </c>
      <c r="H1983" s="16">
        <f>[1]!s_is(A1983,61,"FY","YTD","20251231",1,"",100000000)</f>
        <v>20.010540670499999</v>
      </c>
      <c r="I1983" s="16">
        <f>[1]!s_is(A1983,61,"FY","YTD","20241231",1,"",100000000)</f>
        <v>18.3540063039</v>
      </c>
      <c r="J1983" s="16">
        <f>[1]!s_fa_roe(A1983,"20251231")</f>
        <v>18.6083</v>
      </c>
      <c r="K1983" s="16">
        <f>[1]!s_stmnote_rdexp(A1983,"20251231",1,10000)</f>
        <v>2150.0982570000001</v>
      </c>
      <c r="L1983" s="16">
        <f>[1]!s_margin_tradingbalance(A1983,"",10000)</f>
        <v>14983.831099999999</v>
      </c>
      <c r="M1983" s="16">
        <f>[1]!s_margin_seclendingbalance(A1983,"",10000)</f>
        <v>295.67340000000002</v>
      </c>
      <c r="N1983" s="17">
        <f>[1]!s_val_ev(A1983,"",100000000)</f>
        <v>218.19655640170001</v>
      </c>
      <c r="O1983" s="17">
        <f>[1]!share_freesharesmv(A1983,"",100000000)</f>
        <v>89.414924674199995</v>
      </c>
      <c r="P1983" s="17">
        <f ca="1">[1]!s_dq_amount_btin(A1983,TODAY()-1,100000000)</f>
        <v>1.2668461</v>
      </c>
      <c r="Q1983" s="17">
        <f ca="1">[1]!s_dq_turn(A1983,TODAY()-1)</f>
        <v>0.57886731987405426</v>
      </c>
      <c r="R1983" s="2">
        <f>[1]!s_pq_amount(A1983,"20260101","",100000000)</f>
        <v>194.27746662999999</v>
      </c>
      <c r="S1983" s="2">
        <f>[1]!s_pq_avgamount(A1983,"20260101","",100000000)</f>
        <v>1.782362079174312</v>
      </c>
      <c r="T1983" s="17">
        <f>[1]!s_ipo_dilutedpe(A1983)</f>
        <v>22.99</v>
      </c>
      <c r="U1983" s="12">
        <f>[1]!s_ipo_collection_total(A1983,100000000)</f>
        <v>14.7933334073</v>
      </c>
      <c r="V1983" s="18">
        <f>[1]!s_val_pe_ttm(A1983,"")</f>
        <v>11.013424873352051</v>
      </c>
    </row>
    <row r="1984" spans="1:22" x14ac:dyDescent="0.3">
      <c r="A1984" s="12" t="s">
        <v>4494</v>
      </c>
      <c r="B1984" s="12" t="s">
        <v>4495</v>
      </c>
      <c r="C1984" s="16" t="str">
        <f>[1]!s_info_mkt(A1984)</f>
        <v>主板</v>
      </c>
      <c r="D1984" s="16" t="str">
        <f>[1]!s_ipo_listeddate(A1984)</f>
        <v>2001-05-18</v>
      </c>
      <c r="E1984" s="16" t="str">
        <f>[1]!s_info_industry_csrc2023(A1984,"",3)</f>
        <v>软件和信息技术服务业</v>
      </c>
      <c r="F1984" s="16">
        <f>[1]!s_is(A1984,83,"FY","YTD","20251231",1,"",100000000)</f>
        <v>91.816963580000007</v>
      </c>
      <c r="G1984" s="16">
        <f>[1]!s_is(A1984,83,"FY","YTD","20241231",1,"",100000000)</f>
        <v>91.527294429999998</v>
      </c>
      <c r="H1984" s="16">
        <f>[1]!s_is(A1984,61,"FY","YTD","20251231",1,"",100000000)</f>
        <v>-13.89222622</v>
      </c>
      <c r="I1984" s="16">
        <f>[1]!s_is(A1984,61,"FY","YTD","20241231",1,"",100000000)</f>
        <v>-20.61309357</v>
      </c>
      <c r="J1984" s="16">
        <f>[1]!s_fa_roe(A1984,"20251231")</f>
        <v>-17.535</v>
      </c>
      <c r="K1984" s="16">
        <f>[1]!s_stmnote_rdexp(A1984,"20251231",1,10000)</f>
        <v>242707.09520000001</v>
      </c>
      <c r="L1984" s="16">
        <f>[1]!s_margin_tradingbalance(A1984,"",10000)</f>
        <v>147839.3645</v>
      </c>
      <c r="M1984" s="16">
        <f>[1]!s_margin_seclendingbalance(A1984,"",10000)</f>
        <v>1614.0381</v>
      </c>
      <c r="N1984" s="17">
        <f>[1]!s_val_ev(A1984,"",100000000)</f>
        <v>334.52404634109996</v>
      </c>
      <c r="O1984" s="17">
        <f>[1]!share_freesharesmv(A1984,"",100000000)</f>
        <v>174.99396178329999</v>
      </c>
      <c r="P1984" s="17">
        <f ca="1">[1]!s_dq_amount_btin(A1984,TODAY()-1,100000000)</f>
        <v>5.1158553400000004</v>
      </c>
      <c r="Q1984" s="17">
        <f ca="1">[1]!s_dq_turn(A1984,TODAY()-1)</f>
        <v>1.510137404965179</v>
      </c>
      <c r="R1984" s="2">
        <f>[1]!s_pq_amount(A1984,"20260101","",100000000)</f>
        <v>1076.22917136</v>
      </c>
      <c r="S1984" s="2">
        <f>[1]!s_pq_avgamount(A1984,"20260101","",100000000)</f>
        <v>9.8736621225688079</v>
      </c>
      <c r="T1984" s="17">
        <f>[1]!s_ipo_dilutedpe(A1984)</f>
        <v>64.349999999999994</v>
      </c>
      <c r="U1984" s="12">
        <f>[1]!s_ipo_collection_total(A1984,100000000)</f>
        <v>9.17</v>
      </c>
      <c r="V1984" s="18">
        <f>[1]!s_val_pe_ttm(A1984,"")</f>
        <v>-24.311019897460938</v>
      </c>
    </row>
    <row r="1985" spans="1:22" x14ac:dyDescent="0.3">
      <c r="A1985" s="12" t="s">
        <v>4496</v>
      </c>
      <c r="B1985" s="12" t="s">
        <v>4497</v>
      </c>
      <c r="C1985" s="16" t="str">
        <f>[1]!s_info_mkt(A1985)</f>
        <v>科创板</v>
      </c>
      <c r="D1985" s="16" t="str">
        <f>[1]!s_ipo_listeddate(A1985)</f>
        <v>2019-08-08</v>
      </c>
      <c r="E1985" s="16" t="str">
        <f>[1]!s_info_industry_csrc2023(A1985,"",3)</f>
        <v>软件和信息技术服务业</v>
      </c>
      <c r="F1985" s="16">
        <f>[1]!s_is(A1985,83,"FY","YTD","20251231",1,"",100000000)</f>
        <v>67.932335783500008</v>
      </c>
      <c r="G1985" s="16">
        <f>[1]!s_is(A1985,83,"FY","YTD","20241231",1,"",100000000)</f>
        <v>59.263153470299997</v>
      </c>
      <c r="H1985" s="16">
        <f>[1]!s_is(A1985,61,"FY","YTD","20251231",1,"",100000000)</f>
        <v>8.7298432735000002</v>
      </c>
      <c r="I1985" s="16">
        <f>[1]!s_is(A1985,61,"FY","YTD","20241231",1,"",100000000)</f>
        <v>8.2192140670000011</v>
      </c>
      <c r="J1985" s="16">
        <f>[1]!s_fa_roe(A1985,"20251231")</f>
        <v>12.706899999999999</v>
      </c>
      <c r="K1985" s="16">
        <f>[1]!s_stmnote_rdexp(A1985,"20251231",1,10000)</f>
        <v>155179.48000000001</v>
      </c>
      <c r="L1985" s="16">
        <f>[1]!s_margin_tradingbalance(A1985,"",10000)</f>
        <v>133134.0386</v>
      </c>
      <c r="M1985" s="16">
        <f>[1]!s_margin_seclendingbalance(A1985,"",10000)</f>
        <v>739.36249999999995</v>
      </c>
      <c r="N1985" s="17">
        <f>[1]!s_val_ev(A1985,"",100000000)</f>
        <v>409.60442716200004</v>
      </c>
      <c r="O1985" s="17">
        <f>[1]!share_freesharesmv(A1985,"",100000000)</f>
        <v>332.73723138080004</v>
      </c>
      <c r="P1985" s="17">
        <f ca="1">[1]!s_dq_amount_btin(A1985,TODAY()-1,100000000)</f>
        <v>14.12411878</v>
      </c>
      <c r="Q1985" s="17">
        <f ca="1">[1]!s_dq_turn(A1985,TODAY()-1)</f>
        <v>3.4364192978883503</v>
      </c>
      <c r="R1985" s="2">
        <f>[1]!s_pq_amount(A1985,"20260101","",100000000)</f>
        <v>1480.6846959100001</v>
      </c>
      <c r="S1985" s="2">
        <f>[1]!s_pq_avgamount(A1985,"20260101","",100000000)</f>
        <v>13.584263265229358</v>
      </c>
      <c r="T1985" s="17">
        <f>[1]!s_ipo_dilutedpe(A1985)</f>
        <v>58.42</v>
      </c>
      <c r="U1985" s="12">
        <f>[1]!s_ipo_collection_total(A1985,100000000)</f>
        <v>15.831200000000001</v>
      </c>
      <c r="V1985" s="18">
        <f>[1]!s_val_pe_ttm(A1985,"")</f>
        <v>47.737850189208984</v>
      </c>
    </row>
    <row r="1986" spans="1:22" x14ac:dyDescent="0.3">
      <c r="A1986" s="12" t="s">
        <v>4498</v>
      </c>
      <c r="B1986" s="12" t="s">
        <v>4499</v>
      </c>
      <c r="C1986" s="16" t="str">
        <f>[1]!s_info_mkt(A1986)</f>
        <v>主板</v>
      </c>
      <c r="D1986" s="16" t="str">
        <f>[1]!s_ipo_listeddate(A1986)</f>
        <v>1998-05-06</v>
      </c>
      <c r="E1986" s="16" t="str">
        <f>[1]!s_info_industry_csrc2023(A1986,"",3)</f>
        <v>计算机、通信和其他电子设备制造业</v>
      </c>
      <c r="F1986" s="16">
        <f>[1]!s_is(A1986,83,"FY","YTD","20251231",1,"",100000000)</f>
        <v>41.116454937100002</v>
      </c>
      <c r="G1986" s="16">
        <f>[1]!s_is(A1986,83,"FY","YTD","20241231",1,"",100000000)</f>
        <v>41.784955598000003</v>
      </c>
      <c r="H1986" s="16">
        <f>[1]!s_is(A1986,61,"FY","YTD","20251231",1,"",100000000)</f>
        <v>1.7915088753999999</v>
      </c>
      <c r="I1986" s="16">
        <f>[1]!s_is(A1986,61,"FY","YTD","20241231",1,"",100000000)</f>
        <v>1.9442335472999999</v>
      </c>
      <c r="J1986" s="16">
        <f>[1]!s_fa_roe(A1986,"20251231")</f>
        <v>5.8154000000000003</v>
      </c>
      <c r="K1986" s="16">
        <f>[1]!s_stmnote_rdexp(A1986,"20251231",1,10000)</f>
        <v>36434.830592999999</v>
      </c>
      <c r="L1986" s="16">
        <f>[1]!s_margin_tradingbalance(A1986,"",10000)</f>
        <v>55923.361799999999</v>
      </c>
      <c r="M1986" s="16">
        <f>[1]!s_margin_seclendingbalance(A1986,"",10000)</f>
        <v>170.6892</v>
      </c>
      <c r="N1986" s="17">
        <f>[1]!s_val_ev(A1986,"",100000000)</f>
        <v>117.79203956809999</v>
      </c>
      <c r="O1986" s="17">
        <f>[1]!share_freesharesmv(A1986,"",100000000)</f>
        <v>59.948898904499998</v>
      </c>
      <c r="P1986" s="17">
        <f ca="1">[1]!s_dq_amount_btin(A1986,TODAY()-1,100000000)</f>
        <v>1.80012711</v>
      </c>
      <c r="Q1986" s="17">
        <f ca="1">[1]!s_dq_turn(A1986,TODAY()-1)</f>
        <v>1.5181916978670462</v>
      </c>
      <c r="R1986" s="2">
        <f>[1]!s_pq_amount(A1986,"20260101","",100000000)</f>
        <v>346.77992918000001</v>
      </c>
      <c r="S1986" s="2">
        <f>[1]!s_pq_avgamount(A1986,"20260101","",100000000)</f>
        <v>3.1814672401834865</v>
      </c>
      <c r="T1986" s="17">
        <f>[1]!s_ipo_dilutedpe(A1986)</f>
        <v>0</v>
      </c>
      <c r="U1986" s="12">
        <f>[1]!s_ipo_collection_total(A1986,100000000)</f>
        <v>0.30299999999999999</v>
      </c>
      <c r="V1986" s="18">
        <f>[1]!s_val_pe_ttm(A1986,"")</f>
        <v>68.438522338867188</v>
      </c>
    </row>
    <row r="1987" spans="1:22" x14ac:dyDescent="0.3">
      <c r="A1987" s="12" t="s">
        <v>4500</v>
      </c>
      <c r="B1987" s="12" t="s">
        <v>4501</v>
      </c>
      <c r="C1987" s="16" t="str">
        <f>[1]!s_info_mkt(A1987)</f>
        <v>主板</v>
      </c>
      <c r="D1987" s="16" t="str">
        <f>[1]!s_ipo_listeddate(A1987)</f>
        <v>2020-12-11</v>
      </c>
      <c r="E1987" s="16" t="str">
        <f>[1]!s_info_industry_csrc2023(A1987,"",3)</f>
        <v>电气机械和器材制造业</v>
      </c>
      <c r="F1987" s="16">
        <f>[1]!s_is(A1987,83,"FY","YTD","20251231",1,"",100000000)</f>
        <v>11.444041374100001</v>
      </c>
      <c r="G1987" s="16">
        <f>[1]!s_is(A1987,83,"FY","YTD","20241231",1,"",100000000)</f>
        <v>13.015454706600002</v>
      </c>
      <c r="H1987" s="16">
        <f>[1]!s_is(A1987,61,"FY","YTD","20251231",1,"",100000000)</f>
        <v>0.63670162990000001</v>
      </c>
      <c r="I1987" s="16">
        <f>[1]!s_is(A1987,61,"FY","YTD","20241231",1,"",100000000)</f>
        <v>1.0958784088</v>
      </c>
      <c r="J1987" s="16">
        <f>[1]!s_fa_roe(A1987,"20251231")</f>
        <v>4.0895999999999999</v>
      </c>
      <c r="K1987" s="16">
        <f>[1]!s_stmnote_rdexp(A1987,"20251231",1,10000)</f>
        <v>3263.697212</v>
      </c>
      <c r="L1987" s="16">
        <f>[1]!s_margin_tradingbalance(A1987,"",10000)</f>
        <v>0</v>
      </c>
      <c r="M1987" s="16">
        <f>[1]!s_margin_seclendingbalance(A1987,"",10000)</f>
        <v>0</v>
      </c>
      <c r="N1987" s="17">
        <f>[1]!s_val_ev(A1987,"",100000000)</f>
        <v>22.98553712</v>
      </c>
      <c r="O1987" s="17">
        <f>[1]!share_freesharesmv(A1987,"",100000000)</f>
        <v>11.267819852200001</v>
      </c>
      <c r="P1987" s="17">
        <f ca="1">[1]!s_dq_amount_btin(A1987,TODAY()-1,100000000)</f>
        <v>0.56623926000000002</v>
      </c>
      <c r="Q1987" s="17">
        <f ca="1">[1]!s_dq_turn(A1987,TODAY()-1)</f>
        <v>2.4805861976401631</v>
      </c>
      <c r="R1987" s="2">
        <f>[1]!s_pq_amount(A1987,"20260101","",100000000)</f>
        <v>124.84345485</v>
      </c>
      <c r="S1987" s="2">
        <f>[1]!s_pq_avgamount(A1987,"20260101","",100000000)</f>
        <v>1.1453527967889907</v>
      </c>
      <c r="T1987" s="17">
        <f>[1]!s_ipo_dilutedpe(A1987)</f>
        <v>22.99</v>
      </c>
      <c r="U1987" s="12">
        <f>[1]!s_ipo_collection_total(A1987,100000000)</f>
        <v>4.8496699999999997</v>
      </c>
      <c r="V1987" s="18">
        <f>[1]!s_val_pe_ttm(A1987,"")</f>
        <v>44.542350769042969</v>
      </c>
    </row>
    <row r="1988" spans="1:22" x14ac:dyDescent="0.3">
      <c r="A1988" s="12" t="s">
        <v>4502</v>
      </c>
      <c r="B1988" s="12" t="s">
        <v>4503</v>
      </c>
      <c r="C1988" s="16" t="str">
        <f>[1]!s_info_mkt(A1988)</f>
        <v>主板</v>
      </c>
      <c r="D1988" s="16" t="str">
        <f>[1]!s_ipo_listeddate(A1988)</f>
        <v>2021-05-26</v>
      </c>
      <c r="E1988" s="16" t="str">
        <f>[1]!s_info_industry_csrc2023(A1988,"",3)</f>
        <v>商务服务业</v>
      </c>
      <c r="F1988" s="16">
        <f>[1]!s_is(A1988,83,"FY","YTD","20251231",1,"",100000000)</f>
        <v>87.139030050300008</v>
      </c>
      <c r="G1988" s="16">
        <f>[1]!s_is(A1988,83,"FY","YTD","20241231",1,"",100000000)</f>
        <v>102.3531733186</v>
      </c>
      <c r="H1988" s="16">
        <f>[1]!s_is(A1988,61,"FY","YTD","20251231",1,"",100000000)</f>
        <v>0.26129113700000001</v>
      </c>
      <c r="I1988" s="16">
        <f>[1]!s_is(A1988,61,"FY","YTD","20241231",1,"",100000000)</f>
        <v>0.8247645267</v>
      </c>
      <c r="J1988" s="16">
        <f>[1]!s_fa_roe(A1988,"20251231")</f>
        <v>1.4746999999999999</v>
      </c>
      <c r="K1988" s="16">
        <f>[1]!s_stmnote_rdexp(A1988,"20251231",1,10000)</f>
        <v>250.93217300000001</v>
      </c>
      <c r="L1988" s="16">
        <f>[1]!s_margin_tradingbalance(A1988,"",10000)</f>
        <v>0</v>
      </c>
      <c r="M1988" s="16">
        <f>[1]!s_margin_seclendingbalance(A1988,"",10000)</f>
        <v>0</v>
      </c>
      <c r="N1988" s="17">
        <f>[1]!s_val_ev(A1988,"",100000000)</f>
        <v>23.581528731300001</v>
      </c>
      <c r="O1988" s="17">
        <f>[1]!share_freesharesmv(A1988,"",100000000)</f>
        <v>9.2527789977000001</v>
      </c>
      <c r="P1988" s="17">
        <f ca="1">[1]!s_dq_amount_btin(A1988,TODAY()-1,100000000)</f>
        <v>0.23023877000000001</v>
      </c>
      <c r="Q1988" s="17">
        <f ca="1">[1]!s_dq_turn(A1988,TODAY()-1)</f>
        <v>1.0070725689194449</v>
      </c>
      <c r="R1988" s="2">
        <f>[1]!s_pq_amount(A1988,"20260101","",100000000)</f>
        <v>46.03129199</v>
      </c>
      <c r="S1988" s="2">
        <f>[1]!s_pq_avgamount(A1988,"20260101","",100000000)</f>
        <v>0.42230543110091745</v>
      </c>
      <c r="T1988" s="17">
        <f>[1]!s_ipo_dilutedpe(A1988)</f>
        <v>22.99</v>
      </c>
      <c r="U1988" s="12">
        <f>[1]!s_ipo_collection_total(A1988,100000000)</f>
        <v>8.6406039999999997</v>
      </c>
      <c r="V1988" s="18">
        <f>[1]!s_val_pe_ttm(A1988,"")</f>
        <v>49.416023254394531</v>
      </c>
    </row>
    <row r="1989" spans="1:22" x14ac:dyDescent="0.3">
      <c r="A1989" s="12" t="s">
        <v>4504</v>
      </c>
      <c r="B1989" s="12" t="s">
        <v>4505</v>
      </c>
      <c r="C1989" s="16" t="str">
        <f>[1]!s_info_mkt(A1989)</f>
        <v>主板</v>
      </c>
      <c r="D1989" s="16" t="str">
        <f>[1]!s_ipo_listeddate(A1989)</f>
        <v>2015-03-02</v>
      </c>
      <c r="E1989" s="16" t="str">
        <f>[1]!s_info_industry_csrc2023(A1989,"",3)</f>
        <v>专用设备制造业</v>
      </c>
      <c r="F1989" s="16">
        <f>[1]!s_is(A1989,83,"FY","YTD","20251231",1,"",100000000)</f>
        <v>16.3117499572</v>
      </c>
      <c r="G1989" s="16">
        <f>[1]!s_is(A1989,83,"FY","YTD","20241231",1,"",100000000)</f>
        <v>15.0933525603</v>
      </c>
      <c r="H1989" s="16">
        <f>[1]!s_is(A1989,61,"FY","YTD","20251231",1,"",100000000)</f>
        <v>0.76327701250000002</v>
      </c>
      <c r="I1989" s="16">
        <f>[1]!s_is(A1989,61,"FY","YTD","20241231",1,"",100000000)</f>
        <v>2.1939302914000001</v>
      </c>
      <c r="J1989" s="16">
        <f>[1]!s_fa_roe(A1989,"20251231")</f>
        <v>4.1862000000000004</v>
      </c>
      <c r="K1989" s="16">
        <f>[1]!s_stmnote_rdexp(A1989,"20251231",1,10000)</f>
        <v>11565.905088</v>
      </c>
      <c r="L1989" s="16">
        <f>[1]!s_margin_tradingbalance(A1989,"",10000)</f>
        <v>0</v>
      </c>
      <c r="M1989" s="16">
        <f>[1]!s_margin_seclendingbalance(A1989,"",10000)</f>
        <v>0</v>
      </c>
      <c r="N1989" s="17">
        <f>[1]!s_val_ev(A1989,"",100000000)</f>
        <v>33.5944002118</v>
      </c>
      <c r="O1989" s="17">
        <f>[1]!share_freesharesmv(A1989,"",100000000)</f>
        <v>16.702985346199998</v>
      </c>
      <c r="P1989" s="17">
        <f ca="1">[1]!s_dq_amount_btin(A1989,TODAY()-1,100000000)</f>
        <v>0.38031530000000002</v>
      </c>
      <c r="Q1989" s="17">
        <f ca="1">[1]!s_dq_turn(A1989,TODAY()-1)</f>
        <v>1.1295830275508514</v>
      </c>
      <c r="R1989" s="2">
        <f>[1]!s_pq_amount(A1989,"20260101","",100000000)</f>
        <v>101.51972086000001</v>
      </c>
      <c r="S1989" s="2">
        <f>[1]!s_pq_avgamount(A1989,"20260101","",100000000)</f>
        <v>0.93137358587155972</v>
      </c>
      <c r="T1989" s="17">
        <f>[1]!s_ipo_dilutedpe(A1989)</f>
        <v>22.87</v>
      </c>
      <c r="U1989" s="12">
        <f>[1]!s_ipo_collection_total(A1989,100000000)</f>
        <v>3.85</v>
      </c>
      <c r="V1989" s="18">
        <f>[1]!s_val_pe_ttm(A1989,"")</f>
        <v>43.431957244873047</v>
      </c>
    </row>
    <row r="1990" spans="1:22" x14ac:dyDescent="0.3">
      <c r="A1990" s="12" t="s">
        <v>4506</v>
      </c>
      <c r="B1990" s="12" t="s">
        <v>4507</v>
      </c>
      <c r="C1990" s="16" t="str">
        <f>[1]!s_info_mkt(A1990)</f>
        <v>主板</v>
      </c>
      <c r="D1990" s="16" t="str">
        <f>[1]!s_ipo_listeddate(A1990)</f>
        <v>1997-05-06</v>
      </c>
      <c r="E1990" s="16" t="str">
        <f>[1]!s_info_industry_csrc2023(A1990,"",3)</f>
        <v>公共设施管理业</v>
      </c>
      <c r="F1990" s="16">
        <f>[1]!s_is(A1990,83,"FY","YTD","20251231",1,"",100000000)</f>
        <v>21.0932510763</v>
      </c>
      <c r="G1990" s="16">
        <f>[1]!s_is(A1990,83,"FY","YTD","20241231",1,"",100000000)</f>
        <v>19.311319054999998</v>
      </c>
      <c r="H1990" s="16">
        <f>[1]!s_is(A1990,61,"FY","YTD","20251231",1,"",100000000)</f>
        <v>2.9248092860000003</v>
      </c>
      <c r="I1990" s="16">
        <f>[1]!s_is(A1990,61,"FY","YTD","20241231",1,"",100000000)</f>
        <v>3.1500900214000001</v>
      </c>
      <c r="J1990" s="16">
        <f>[1]!s_fa_roe(A1990,"20251231")</f>
        <v>6.1993999999999998</v>
      </c>
      <c r="K1990" s="16">
        <f>[1]!s_stmnote_rdexp(A1990,"20251231",1,10000)</f>
        <v>423.16515999999996</v>
      </c>
      <c r="L1990" s="16">
        <f>[1]!s_margin_tradingbalance(A1990,"",10000)</f>
        <v>0</v>
      </c>
      <c r="M1990" s="16">
        <f>[1]!s_margin_seclendingbalance(A1990,"",10000)</f>
        <v>0</v>
      </c>
      <c r="N1990" s="17">
        <f>[1]!s_val_ev(A1990,"",100000000)</f>
        <v>66.202243235848798</v>
      </c>
      <c r="O1990" s="17">
        <f>[1]!share_freesharesmv(A1990,"",100000000)</f>
        <v>23.729115374999999</v>
      </c>
      <c r="P1990" s="17">
        <f ca="1">[1]!s_dq_amount_btin(A1990,TODAY()-1,100000000)</f>
        <v>0.61776794999999995</v>
      </c>
      <c r="Q1990" s="17">
        <f ca="1">[1]!s_dq_turn(A1990,TODAY()-1)</f>
        <v>1.103750438340152</v>
      </c>
      <c r="R1990" s="2">
        <f>[1]!s_pq_amount(A1990,"20260101","",100000000)</f>
        <v>155.90261944</v>
      </c>
      <c r="S1990" s="2">
        <f>[1]!s_pq_avgamount(A1990,"20260101","",100000000)</f>
        <v>1.4302992609174312</v>
      </c>
      <c r="T1990" s="17">
        <f>[1]!s_ipo_dilutedpe(A1990)</f>
        <v>0</v>
      </c>
      <c r="U1990" s="12">
        <f>[1]!s_ipo_collection_total(A1990,100000000)</f>
        <v>2.4079999999999999</v>
      </c>
      <c r="V1990" s="18">
        <f>[1]!s_val_pe_ttm(A1990,"")</f>
        <v>27.520183563232422</v>
      </c>
    </row>
    <row r="1991" spans="1:22" x14ac:dyDescent="0.3">
      <c r="A1991" s="12" t="s">
        <v>4508</v>
      </c>
      <c r="B1991" s="12" t="s">
        <v>4509</v>
      </c>
      <c r="C1991" s="16" t="str">
        <f>[1]!s_info_mkt(A1991)</f>
        <v>主板</v>
      </c>
      <c r="D1991" s="16" t="str">
        <f>[1]!s_ipo_listeddate(A1991)</f>
        <v>2021-03-10</v>
      </c>
      <c r="E1991" s="16" t="str">
        <f>[1]!s_info_industry_csrc2023(A1991,"",3)</f>
        <v>非金属矿物制品业</v>
      </c>
      <c r="F1991" s="16">
        <f>[1]!s_is(A1991,83,"FY","YTD","20251231",1,"",100000000)</f>
        <v>10.3438571563</v>
      </c>
      <c r="G1991" s="16">
        <f>[1]!s_is(A1991,83,"FY","YTD","20241231",1,"",100000000)</f>
        <v>14.123368689500001</v>
      </c>
      <c r="H1991" s="16">
        <f>[1]!s_is(A1991,61,"FY","YTD","20251231",1,"",100000000)</f>
        <v>-3.1116141555000003</v>
      </c>
      <c r="I1991" s="16">
        <f>[1]!s_is(A1991,61,"FY","YTD","20241231",1,"",100000000)</f>
        <v>-1.6411725858000001</v>
      </c>
      <c r="J1991" s="16">
        <f>[1]!s_fa_roe(A1991,"20251231")</f>
        <v>-16.468800000000002</v>
      </c>
      <c r="K1991" s="16">
        <f>[1]!s_stmnote_rdexp(A1991,"20251231",1,10000)</f>
        <v>627.08398199999999</v>
      </c>
      <c r="L1991" s="16">
        <f>[1]!s_margin_tradingbalance(A1991,"",10000)</f>
        <v>0</v>
      </c>
      <c r="M1991" s="16">
        <f>[1]!s_margin_seclendingbalance(A1991,"",10000)</f>
        <v>0</v>
      </c>
      <c r="N1991" s="17">
        <f>[1]!s_val_ev(A1991,"",100000000)</f>
        <v>19.9758286</v>
      </c>
      <c r="O1991" s="17">
        <f>[1]!share_freesharesmv(A1991,"",100000000)</f>
        <v>6.6312069100000004</v>
      </c>
      <c r="P1991" s="17">
        <f ca="1">[1]!s_dq_amount_btin(A1991,TODAY()-1,100000000)</f>
        <v>0.40098327</v>
      </c>
      <c r="Q1991" s="17">
        <f ca="1">[1]!s_dq_turn(A1991,TODAY()-1)</f>
        <v>2.0101448182229595</v>
      </c>
      <c r="R1991" s="2">
        <f>[1]!s_pq_amount(A1991,"20260101","",100000000)</f>
        <v>47.884422950000001</v>
      </c>
      <c r="S1991" s="2">
        <f>[1]!s_pq_avgamount(A1991,"20260101","",100000000)</f>
        <v>0.43930663256880731</v>
      </c>
      <c r="T1991" s="17">
        <f>[1]!s_ipo_dilutedpe(A1991)</f>
        <v>22.99</v>
      </c>
      <c r="U1991" s="12">
        <f>[1]!s_ipo_collection_total(A1991,100000000)</f>
        <v>13.249919999999999</v>
      </c>
      <c r="V1991" s="18">
        <f>[1]!s_val_pe_ttm(A1991,"")</f>
        <v>-6.5787129402160645</v>
      </c>
    </row>
    <row r="1992" spans="1:22" x14ac:dyDescent="0.3">
      <c r="A1992" s="12" t="s">
        <v>4510</v>
      </c>
      <c r="B1992" s="12" t="s">
        <v>4511</v>
      </c>
      <c r="C1992" s="16" t="str">
        <f>[1]!s_info_mkt(A1992)</f>
        <v>科创板</v>
      </c>
      <c r="D1992" s="16" t="str">
        <f>[1]!s_ipo_listeddate(A1992)</f>
        <v>2020-09-22</v>
      </c>
      <c r="E1992" s="16" t="str">
        <f>[1]!s_info_industry_csrc2023(A1992,"",3)</f>
        <v>医药制造业</v>
      </c>
      <c r="F1992" s="16">
        <f>[1]!s_is(A1992,83,"FY","YTD","20251231",1,"",100000000)</f>
        <v>9.4974202305999995</v>
      </c>
      <c r="G1992" s="16">
        <f>[1]!s_is(A1992,83,"FY","YTD","20241231",1,"",100000000)</f>
        <v>9.4192386286000005</v>
      </c>
      <c r="H1992" s="16">
        <f>[1]!s_is(A1992,61,"FY","YTD","20251231",1,"",100000000)</f>
        <v>4.1872315579999997</v>
      </c>
      <c r="I1992" s="16">
        <f>[1]!s_is(A1992,61,"FY","YTD","20241231",1,"",100000000)</f>
        <v>3.8235018005999999</v>
      </c>
      <c r="J1992" s="16">
        <f>[1]!s_fa_roe(A1992,"20251231")</f>
        <v>10.238</v>
      </c>
      <c r="K1992" s="16">
        <f>[1]!s_stmnote_rdexp(A1992,"20251231",1,10000)</f>
        <v>9641.1370729999999</v>
      </c>
      <c r="L1992" s="16">
        <f>[1]!s_margin_tradingbalance(A1992,"",10000)</f>
        <v>15454.307199999999</v>
      </c>
      <c r="M1992" s="16">
        <f>[1]!s_margin_seclendingbalance(A1992,"",10000)</f>
        <v>37.772100000000002</v>
      </c>
      <c r="N1992" s="17">
        <f>[1]!s_val_ev(A1992,"",100000000)</f>
        <v>57.287138082399998</v>
      </c>
      <c r="O1992" s="17">
        <f>[1]!share_freesharesmv(A1992,"",100000000)</f>
        <v>15.580420012099998</v>
      </c>
      <c r="P1992" s="17">
        <f ca="1">[1]!s_dq_amount_btin(A1992,TODAY()-1,100000000)</f>
        <v>0.13812488000000001</v>
      </c>
      <c r="Q1992" s="17">
        <f ca="1">[1]!s_dq_turn(A1992,TODAY()-1)</f>
        <v>0.2406750646221561</v>
      </c>
      <c r="R1992" s="2">
        <f>[1]!s_pq_amount(A1992,"20260101","",100000000)</f>
        <v>39.800497890000003</v>
      </c>
      <c r="S1992" s="2">
        <f>[1]!s_pq_avgamount(A1992,"20260101","",100000000)</f>
        <v>0.3651421824770642</v>
      </c>
      <c r="T1992" s="17">
        <f>[1]!s_ipo_dilutedpe(A1992)</f>
        <v>26.23</v>
      </c>
      <c r="U1992" s="12">
        <f>[1]!s_ipo_collection_total(A1992,100000000)</f>
        <v>12.2745</v>
      </c>
      <c r="V1992" s="18">
        <f>[1]!s_val_pe_ttm(A1992,"")</f>
        <v>14.699471473693848</v>
      </c>
    </row>
    <row r="1993" spans="1:22" x14ac:dyDescent="0.3">
      <c r="A1993" s="12" t="s">
        <v>4512</v>
      </c>
      <c r="B1993" s="12" t="s">
        <v>4513</v>
      </c>
      <c r="C1993" s="16" t="str">
        <f>[1]!s_info_mkt(A1993)</f>
        <v>创业板</v>
      </c>
      <c r="D1993" s="16" t="str">
        <f>[1]!s_ipo_listeddate(A1993)</f>
        <v>2024-12-20</v>
      </c>
      <c r="E1993" s="16" t="str">
        <f>[1]!s_info_industry_csrc2023(A1993,"",3)</f>
        <v>化学原料和化学制品制造业</v>
      </c>
      <c r="F1993" s="16">
        <f>[1]!s_is(A1993,83,"FY","YTD","20251231",1,"",100000000)</f>
        <v>4.8511815095999999</v>
      </c>
      <c r="G1993" s="16">
        <f>[1]!s_is(A1993,83,"FY","YTD","20241231",1,"",100000000)</f>
        <v>4.7846073642000002</v>
      </c>
      <c r="H1993" s="16">
        <f>[1]!s_is(A1993,61,"FY","YTD","20251231",1,"",100000000)</f>
        <v>0.70776508309999997</v>
      </c>
      <c r="I1993" s="16">
        <f>[1]!s_is(A1993,61,"FY","YTD","20241231",1,"",100000000)</f>
        <v>1.0050854415999999</v>
      </c>
      <c r="J1993" s="16">
        <f>[1]!s_fa_roe(A1993,"20251231")</f>
        <v>7.3034999999999997</v>
      </c>
      <c r="K1993" s="16">
        <f>[1]!s_stmnote_rdexp(A1993,"20251231",1,10000)</f>
        <v>2223.9157370000003</v>
      </c>
      <c r="L1993" s="16">
        <f>[1]!s_margin_tradingbalance(A1993,"",10000)</f>
        <v>3085.6122999999998</v>
      </c>
      <c r="M1993" s="16">
        <f>[1]!s_margin_seclendingbalance(A1993,"",10000)</f>
        <v>7.4610000000000003</v>
      </c>
      <c r="N1993" s="17">
        <f>[1]!s_val_ev(A1993,"",100000000)</f>
        <v>25.8856</v>
      </c>
      <c r="O1993" s="17">
        <f>[1]!share_freesharesmv(A1993,"",100000000)</f>
        <v>16.952312925900003</v>
      </c>
      <c r="P1993" s="17">
        <f ca="1">[1]!s_dq_amount_btin(A1993,TODAY()-1,100000000)</f>
        <v>0.23674443000000001</v>
      </c>
      <c r="Q1993" s="17">
        <f ca="1">[1]!s_dq_turn(A1993,TODAY()-1)</f>
        <v>1.4035486770450118</v>
      </c>
      <c r="R1993" s="2">
        <f>[1]!s_pq_amount(A1993,"20260101","",100000000)</f>
        <v>43.500750830000001</v>
      </c>
      <c r="S1993" s="2">
        <f>[1]!s_pq_avgamount(A1993,"20260101","",100000000)</f>
        <v>0.39908945715596333</v>
      </c>
      <c r="T1993" s="17">
        <f>[1]!s_ipo_dilutedpe(A1993)</f>
        <v>21.95</v>
      </c>
      <c r="U1993" s="12">
        <f>[1]!s_ipo_collection_total(A1993,100000000)</f>
        <v>4.79</v>
      </c>
      <c r="V1993" s="18">
        <f>[1]!s_val_pe_ttm(A1993,"")</f>
        <v>36.412681579589844</v>
      </c>
    </row>
    <row r="1994" spans="1:22" x14ac:dyDescent="0.3">
      <c r="A1994" s="12" t="s">
        <v>4514</v>
      </c>
      <c r="B1994" s="12" t="s">
        <v>4515</v>
      </c>
      <c r="C1994" s="16" t="str">
        <f>[1]!s_info_mkt(A1994)</f>
        <v>主板</v>
      </c>
      <c r="D1994" s="16" t="str">
        <f>[1]!s_ipo_listeddate(A1994)</f>
        <v>2015-02-17</v>
      </c>
      <c r="E1994" s="16" t="str">
        <f>[1]!s_info_industry_csrc2023(A1994,"",3)</f>
        <v>电气机械和器材制造业</v>
      </c>
      <c r="F1994" s="16">
        <f>[1]!s_is(A1994,83,"FY","YTD","20251231",1,"",100000000)</f>
        <v>94.512901737099995</v>
      </c>
      <c r="G1994" s="16">
        <f>[1]!s_is(A1994,83,"FY","YTD","20241231",1,"",100000000)</f>
        <v>88.514504471800009</v>
      </c>
      <c r="H1994" s="16">
        <f>[1]!s_is(A1994,61,"FY","YTD","20251231",1,"",100000000)</f>
        <v>-2.9869427925999998</v>
      </c>
      <c r="I1994" s="16">
        <f>[1]!s_is(A1994,61,"FY","YTD","20241231",1,"",100000000)</f>
        <v>1.3787520152999999</v>
      </c>
      <c r="J1994" s="16">
        <f>[1]!s_fa_roe(A1994,"20251231")</f>
        <v>-10.4472</v>
      </c>
      <c r="K1994" s="16">
        <f>[1]!s_stmnote_rdexp(A1994,"20251231",1,10000)</f>
        <v>32202.303980000001</v>
      </c>
      <c r="L1994" s="16">
        <f>[1]!s_margin_tradingbalance(A1994,"",10000)</f>
        <v>120141.86629999999</v>
      </c>
      <c r="M1994" s="16">
        <f>[1]!s_margin_seclendingbalance(A1994,"",10000)</f>
        <v>370.15550000000002</v>
      </c>
      <c r="N1994" s="17">
        <f>[1]!s_val_ev(A1994,"",100000000)</f>
        <v>357.92515640319999</v>
      </c>
      <c r="O1994" s="17">
        <f>[1]!share_freesharesmv(A1994,"",100000000)</f>
        <v>177.26519935319999</v>
      </c>
      <c r="P1994" s="17">
        <f ca="1">[1]!s_dq_amount_btin(A1994,TODAY()-1,100000000)</f>
        <v>45.977337550000001</v>
      </c>
      <c r="Q1994" s="17">
        <f ca="1">[1]!s_dq_turn(A1994,TODAY()-1)</f>
        <v>12.840047427996073</v>
      </c>
      <c r="R1994" s="2">
        <f>[1]!s_pq_amount(A1994,"20260101","",100000000)</f>
        <v>2365.4411873600002</v>
      </c>
      <c r="S1994" s="2">
        <f>[1]!s_pq_avgamount(A1994,"20260101","",100000000)</f>
        <v>21.701295296880733</v>
      </c>
      <c r="T1994" s="17">
        <f>[1]!s_ipo_dilutedpe(A1994)</f>
        <v>22.84</v>
      </c>
      <c r="U1994" s="12">
        <f>[1]!s_ipo_collection_total(A1994,100000000)</f>
        <v>6.2152750000000001</v>
      </c>
      <c r="V1994" s="18">
        <f>[1]!s_val_pe_ttm(A1994,"")</f>
        <v>-149.67897033691406</v>
      </c>
    </row>
    <row r="1995" spans="1:22" x14ac:dyDescent="0.3">
      <c r="A1995" s="12" t="s">
        <v>4516</v>
      </c>
      <c r="B1995" s="12" t="s">
        <v>4517</v>
      </c>
      <c r="C1995" s="16" t="str">
        <f>[1]!s_info_mkt(A1995)</f>
        <v>主板</v>
      </c>
      <c r="D1995" s="16" t="str">
        <f>[1]!s_ipo_listeddate(A1995)</f>
        <v>2004-06-25</v>
      </c>
      <c r="E1995" s="16" t="str">
        <f>[1]!s_info_industry_csrc2023(A1995,"",3)</f>
        <v>医药制造业</v>
      </c>
      <c r="F1995" s="16">
        <f>[1]!s_is(A1995,83,"FY","YTD","20251231",1,"",100000000)</f>
        <v>45.9501770201</v>
      </c>
      <c r="G1995" s="16">
        <f>[1]!s_is(A1995,83,"FY","YTD","20241231",1,"",100000000)</f>
        <v>43.791966213800002</v>
      </c>
      <c r="H1995" s="16">
        <f>[1]!s_is(A1995,61,"FY","YTD","20251231",1,"",100000000)</f>
        <v>9.4040066587000002</v>
      </c>
      <c r="I1995" s="16">
        <f>[1]!s_is(A1995,61,"FY","YTD","20241231",1,"",100000000)</f>
        <v>10.8785098247</v>
      </c>
      <c r="J1995" s="16">
        <f>[1]!s_fa_roe(A1995,"20251231")</f>
        <v>8.0516000000000005</v>
      </c>
      <c r="K1995" s="16">
        <f>[1]!s_stmnote_rdexp(A1995,"20251231",1,10000)</f>
        <v>33759.464814999999</v>
      </c>
      <c r="L1995" s="16">
        <f>[1]!s_margin_tradingbalance(A1995,"",10000)</f>
        <v>123464.00440000001</v>
      </c>
      <c r="M1995" s="16">
        <f>[1]!s_margin_seclendingbalance(A1995,"",10000)</f>
        <v>1081.8127999999999</v>
      </c>
      <c r="N1995" s="17">
        <f>[1]!s_val_ev(A1995,"",100000000)</f>
        <v>234.41872260239998</v>
      </c>
      <c r="O1995" s="17">
        <f>[1]!share_freesharesmv(A1995,"",100000000)</f>
        <v>125.48064225959999</v>
      </c>
      <c r="P1995" s="17">
        <f ca="1">[1]!s_dq_amount_btin(A1995,TODAY()-1,100000000)</f>
        <v>1.0282799</v>
      </c>
      <c r="Q1995" s="17">
        <f ca="1">[1]!s_dq_turn(A1995,TODAY()-1)</f>
        <v>0.50648248738670987</v>
      </c>
      <c r="R1995" s="2">
        <f>[1]!s_pq_amount(A1995,"20260101","",100000000)</f>
        <v>200.76136711000001</v>
      </c>
      <c r="S1995" s="2">
        <f>[1]!s_pq_avgamount(A1995,"20260101","",100000000)</f>
        <v>1.8418474046788991</v>
      </c>
      <c r="T1995" s="17">
        <f>[1]!s_ipo_dilutedpe(A1995)</f>
        <v>19.95</v>
      </c>
      <c r="U1995" s="12">
        <f>[1]!s_ipo_collection_total(A1995,100000000)</f>
        <v>3.4628000000000001</v>
      </c>
      <c r="V1995" s="18">
        <f>[1]!s_val_pe_ttm(A1995,"")</f>
        <v>27.333835601806641</v>
      </c>
    </row>
    <row r="1996" spans="1:22" x14ac:dyDescent="0.3">
      <c r="A1996" s="12" t="s">
        <v>4518</v>
      </c>
      <c r="B1996" s="12" t="s">
        <v>4519</v>
      </c>
      <c r="C1996" s="16" t="str">
        <f>[1]!s_info_mkt(A1996)</f>
        <v>主板</v>
      </c>
      <c r="D1996" s="16" t="str">
        <f>[1]!s_ipo_listeddate(A1996)</f>
        <v>2004-07-15</v>
      </c>
      <c r="E1996" s="16" t="str">
        <f>[1]!s_info_industry_csrc2023(A1996,"",3)</f>
        <v>医药制造业</v>
      </c>
      <c r="F1996" s="16">
        <f>[1]!s_is(A1996,83,"FY","YTD","20251231",1,"",100000000)</f>
        <v>40.693614195800002</v>
      </c>
      <c r="G1996" s="16">
        <f>[1]!s_is(A1996,83,"FY","YTD","20241231",1,"",100000000)</f>
        <v>41.585506730900001</v>
      </c>
      <c r="H1996" s="16">
        <f>[1]!s_is(A1996,61,"FY","YTD","20251231",1,"",100000000)</f>
        <v>7.5797943923000002</v>
      </c>
      <c r="I1996" s="16">
        <f>[1]!s_is(A1996,61,"FY","YTD","20241231",1,"",100000000)</f>
        <v>7.1196145877000001</v>
      </c>
      <c r="J1996" s="16">
        <f>[1]!s_fa_roe(A1996,"20251231")</f>
        <v>12.8443</v>
      </c>
      <c r="K1996" s="16">
        <f>[1]!s_stmnote_rdexp(A1996,"20251231",1,10000)</f>
        <v>36798.520382000002</v>
      </c>
      <c r="L1996" s="16">
        <f>[1]!s_margin_tradingbalance(A1996,"",10000)</f>
        <v>51844.073199999999</v>
      </c>
      <c r="M1996" s="16">
        <f>[1]!s_margin_seclendingbalance(A1996,"",10000)</f>
        <v>122.3075</v>
      </c>
      <c r="N1996" s="17">
        <f>[1]!s_val_ev(A1996,"",100000000)</f>
        <v>103.84011428399999</v>
      </c>
      <c r="O1996" s="17">
        <f>[1]!share_freesharesmv(A1996,"",100000000)</f>
        <v>65.642912011800007</v>
      </c>
      <c r="P1996" s="17">
        <f ca="1">[1]!s_dq_amount_btin(A1996,TODAY()-1,100000000)</f>
        <v>1.16080184</v>
      </c>
      <c r="Q1996" s="17">
        <f ca="1">[1]!s_dq_turn(A1996,TODAY()-1)</f>
        <v>1.3219031188705237</v>
      </c>
      <c r="R1996" s="2">
        <f>[1]!s_pq_amount(A1996,"20260101","",100000000)</f>
        <v>206.65121375000001</v>
      </c>
      <c r="S1996" s="2">
        <f>[1]!s_pq_avgamount(A1996,"20260101","",100000000)</f>
        <v>1.8958826949541285</v>
      </c>
      <c r="T1996" s="17">
        <f>[1]!s_ipo_dilutedpe(A1996)</f>
        <v>19.82</v>
      </c>
      <c r="U1996" s="12">
        <f>[1]!s_ipo_collection_total(A1996,100000000)</f>
        <v>1.7687999999999999</v>
      </c>
      <c r="V1996" s="18">
        <f>[1]!s_val_pe_ttm(A1996,"")</f>
        <v>13.665149688720703</v>
      </c>
    </row>
    <row r="1997" spans="1:22" x14ac:dyDescent="0.3">
      <c r="A1997" s="12" t="s">
        <v>4520</v>
      </c>
      <c r="B1997" s="12" t="s">
        <v>4521</v>
      </c>
      <c r="C1997" s="16" t="str">
        <f>[1]!s_info_mkt(A1997)</f>
        <v>主板</v>
      </c>
      <c r="D1997" s="16" t="str">
        <f>[1]!s_ipo_listeddate(A1997)</f>
        <v>2017-07-28</v>
      </c>
      <c r="E1997" s="16" t="str">
        <f>[1]!s_info_industry_csrc2023(A1997,"",3)</f>
        <v>汽车制造业</v>
      </c>
      <c r="F1997" s="16">
        <f>[1]!s_is(A1997,83,"FY","YTD","20251231",1,"",100000000)</f>
        <v>64.216799891000008</v>
      </c>
      <c r="G1997" s="16">
        <f>[1]!s_is(A1997,83,"FY","YTD","20241231",1,"",100000000)</f>
        <v>63.770968594099998</v>
      </c>
      <c r="H1997" s="16">
        <f>[1]!s_is(A1997,61,"FY","YTD","20251231",1,"",100000000)</f>
        <v>6.5973873712</v>
      </c>
      <c r="I1997" s="16">
        <f>[1]!s_is(A1997,61,"FY","YTD","20241231",1,"",100000000)</f>
        <v>8.0218021795999999</v>
      </c>
      <c r="J1997" s="16">
        <f>[1]!s_fa_roe(A1997,"20251231")</f>
        <v>13.6006</v>
      </c>
      <c r="K1997" s="16">
        <f>[1]!s_stmnote_rdexp(A1997,"20251231",1,10000)</f>
        <v>22420.230318000002</v>
      </c>
      <c r="L1997" s="16">
        <f>[1]!s_margin_tradingbalance(A1997,"",10000)</f>
        <v>49558.512900000002</v>
      </c>
      <c r="M1997" s="16">
        <f>[1]!s_margin_seclendingbalance(A1997,"",10000)</f>
        <v>305.8261</v>
      </c>
      <c r="N1997" s="17">
        <f>[1]!s_val_ev(A1997,"",100000000)</f>
        <v>279.53103313579999</v>
      </c>
      <c r="O1997" s="17">
        <f>[1]!share_freesharesmv(A1997,"",100000000)</f>
        <v>53.723016012600006</v>
      </c>
      <c r="P1997" s="17">
        <f ca="1">[1]!s_dq_amount_btin(A1997,TODAY()-1,100000000)</f>
        <v>7.0704466500000001</v>
      </c>
      <c r="Q1997" s="17">
        <f ca="1">[1]!s_dq_turn(A1997,TODAY()-1)</f>
        <v>2.5482384726634235</v>
      </c>
      <c r="R1997" s="2">
        <f>[1]!s_pq_amount(A1997,"20260101","",100000000)</f>
        <v>337.99440046000001</v>
      </c>
      <c r="S1997" s="2">
        <f>[1]!s_pq_avgamount(A1997,"20260101","",100000000)</f>
        <v>3.1008660592660551</v>
      </c>
      <c r="T1997" s="17">
        <f>[1]!s_ipo_dilutedpe(A1997)</f>
        <v>22.92</v>
      </c>
      <c r="U1997" s="12">
        <f>[1]!s_ipo_collection_total(A1997,100000000)</f>
        <v>11.961600000000001</v>
      </c>
      <c r="V1997" s="18">
        <f>[1]!s_val_pe_ttm(A1997,"")</f>
        <v>43.870067596435547</v>
      </c>
    </row>
    <row r="1998" spans="1:22" x14ac:dyDescent="0.3">
      <c r="A1998" s="12" t="s">
        <v>4522</v>
      </c>
      <c r="B1998" s="12" t="s">
        <v>4523</v>
      </c>
      <c r="C1998" s="16" t="str">
        <f>[1]!s_info_mkt(A1998)</f>
        <v>主板</v>
      </c>
      <c r="D1998" s="16" t="str">
        <f>[1]!s_ipo_listeddate(A1998)</f>
        <v>2017-05-05</v>
      </c>
      <c r="E1998" s="16" t="str">
        <f>[1]!s_info_industry_csrc2023(A1998,"",3)</f>
        <v>金属制品业</v>
      </c>
      <c r="F1998" s="16">
        <f>[1]!s_is(A1998,83,"FY","YTD","20251231",1,"",100000000)</f>
        <v>39.599196713699996</v>
      </c>
      <c r="G1998" s="16">
        <f>[1]!s_is(A1998,83,"FY","YTD","20241231",1,"",100000000)</f>
        <v>17.259523591400001</v>
      </c>
      <c r="H1998" s="16">
        <f>[1]!s_is(A1998,61,"FY","YTD","20251231",1,"",100000000)</f>
        <v>0.83482071390000001</v>
      </c>
      <c r="I1998" s="16">
        <f>[1]!s_is(A1998,61,"FY","YTD","20241231",1,"",100000000)</f>
        <v>-1.3828945321999999</v>
      </c>
      <c r="J1998" s="16">
        <f>[1]!s_fa_roe(A1998,"20251231")</f>
        <v>2.5771000000000002</v>
      </c>
      <c r="K1998" s="16">
        <f>[1]!s_stmnote_rdexp(A1998,"20251231",1,10000)</f>
        <v>9215.2251989999986</v>
      </c>
      <c r="L1998" s="16">
        <f>[1]!s_margin_tradingbalance(A1998,"",10000)</f>
        <v>48448.923699999999</v>
      </c>
      <c r="M1998" s="16">
        <f>[1]!s_margin_seclendingbalance(A1998,"",10000)</f>
        <v>66.712800000000001</v>
      </c>
      <c r="N1998" s="17">
        <f>[1]!s_val_ev(A1998,"",100000000)</f>
        <v>111.40481735809999</v>
      </c>
      <c r="O1998" s="17">
        <f>[1]!share_freesharesmv(A1998,"",100000000)</f>
        <v>63.0386751729</v>
      </c>
      <c r="P1998" s="17">
        <f ca="1">[1]!s_dq_amount_btin(A1998,TODAY()-1,100000000)</f>
        <v>4.2953157400000004</v>
      </c>
      <c r="Q1998" s="17">
        <f ca="1">[1]!s_dq_turn(A1998,TODAY()-1)</f>
        <v>3.8475248004060845</v>
      </c>
      <c r="R1998" s="2">
        <f>[1]!s_pq_amount(A1998,"20260101","",100000000)</f>
        <v>702.42291059000001</v>
      </c>
      <c r="S1998" s="2">
        <f>[1]!s_pq_avgamount(A1998,"20260101","",100000000)</f>
        <v>6.4442468861467885</v>
      </c>
      <c r="T1998" s="17">
        <f>[1]!s_ipo_dilutedpe(A1998)</f>
        <v>22.99</v>
      </c>
      <c r="U1998" s="12">
        <f>[1]!s_ipo_collection_total(A1998,100000000)</f>
        <v>5.3940000000000001</v>
      </c>
      <c r="V1998" s="18">
        <f>[1]!s_val_pe_ttm(A1998,"")</f>
        <v>93.832290649414063</v>
      </c>
    </row>
    <row r="1999" spans="1:22" x14ac:dyDescent="0.3">
      <c r="A1999" s="12" t="s">
        <v>4524</v>
      </c>
      <c r="B1999" s="12" t="s">
        <v>4525</v>
      </c>
      <c r="C1999" s="16" t="str">
        <f>[1]!s_info_mkt(A1999)</f>
        <v>创业板</v>
      </c>
      <c r="D1999" s="16" t="str">
        <f>[1]!s_ipo_listeddate(A1999)</f>
        <v>2023-07-13</v>
      </c>
      <c r="E1999" s="16" t="str">
        <f>[1]!s_info_industry_csrc2023(A1999,"",3)</f>
        <v>通用设备制造业</v>
      </c>
      <c r="F1999" s="16">
        <f>[1]!s_is(A1999,83,"FY","YTD","20251231",1,"",100000000)</f>
        <v>5.6840406362999998</v>
      </c>
      <c r="G1999" s="16">
        <f>[1]!s_is(A1999,83,"FY","YTD","20241231",1,"",100000000)</f>
        <v>5.9673329321000006</v>
      </c>
      <c r="H1999" s="16">
        <f>[1]!s_is(A1999,61,"FY","YTD","20251231",1,"",100000000)</f>
        <v>0.36283055780000001</v>
      </c>
      <c r="I1999" s="16">
        <f>[1]!s_is(A1999,61,"FY","YTD","20241231",1,"",100000000)</f>
        <v>0.7416538319</v>
      </c>
      <c r="J1999" s="16">
        <f>[1]!s_fa_roe(A1999,"20251231")</f>
        <v>3.5295000000000001</v>
      </c>
      <c r="K1999" s="16">
        <f>[1]!s_stmnote_rdexp(A1999,"20251231",1,10000)</f>
        <v>6032.9265079999996</v>
      </c>
      <c r="L1999" s="16">
        <f>[1]!s_margin_tradingbalance(A1999,"",10000)</f>
        <v>4625.5129999999999</v>
      </c>
      <c r="M1999" s="16">
        <f>[1]!s_margin_seclendingbalance(A1999,"",10000)</f>
        <v>0</v>
      </c>
      <c r="N1999" s="17">
        <f>[1]!s_val_ev(A1999,"",100000000)</f>
        <v>21.230484669999999</v>
      </c>
      <c r="O1999" s="17">
        <f>[1]!share_freesharesmv(A1999,"",100000000)</f>
        <v>8.6533958625</v>
      </c>
      <c r="P1999" s="17">
        <f ca="1">[1]!s_dq_amount_btin(A1999,TODAY()-1,100000000)</f>
        <v>0.28994753000000001</v>
      </c>
      <c r="Q1999" s="17">
        <f ca="1">[1]!s_dq_turn(A1999,TODAY()-1)</f>
        <v>2.5412157519625311</v>
      </c>
      <c r="R1999" s="2">
        <f>[1]!s_pq_amount(A1999,"20260101","",100000000)</f>
        <v>50.04516186</v>
      </c>
      <c r="S1999" s="2">
        <f>[1]!s_pq_avgamount(A1999,"20260101","",100000000)</f>
        <v>0.45912992532110097</v>
      </c>
      <c r="T1999" s="17">
        <f>[1]!s_ipo_dilutedpe(A1999)</f>
        <v>45.19</v>
      </c>
      <c r="U1999" s="12">
        <f>[1]!s_ipo_collection_total(A1999,100000000)</f>
        <v>7.518357</v>
      </c>
      <c r="V1999" s="18">
        <f>[1]!s_val_pe_ttm(A1999,"")</f>
        <v>57.280307769775391</v>
      </c>
    </row>
    <row r="2000" spans="1:22" x14ac:dyDescent="0.3">
      <c r="A2000" s="12" t="s">
        <v>4526</v>
      </c>
      <c r="B2000" s="12" t="s">
        <v>4527</v>
      </c>
      <c r="C2000" s="16" t="str">
        <f>[1]!s_info_mkt(A2000)</f>
        <v>创业板</v>
      </c>
      <c r="D2000" s="16" t="str">
        <f>[1]!s_ipo_listeddate(A2000)</f>
        <v>2011-06-22</v>
      </c>
      <c r="E2000" s="16" t="str">
        <f>[1]!s_info_industry_csrc2023(A2000,"",3)</f>
        <v>医药制造业</v>
      </c>
      <c r="F2000" s="16">
        <f>[1]!s_is(A2000,83,"FY","YTD","20251231",1,"",100000000)</f>
        <v>27.369272227300002</v>
      </c>
      <c r="G2000" s="16">
        <f>[1]!s_is(A2000,83,"FY","YTD","20241231",1,"",100000000)</f>
        <v>33.733874006699999</v>
      </c>
      <c r="H2000" s="16">
        <f>[1]!s_is(A2000,61,"FY","YTD","20251231",1,"",100000000)</f>
        <v>0.44186259689999996</v>
      </c>
      <c r="I2000" s="16">
        <f>[1]!s_is(A2000,61,"FY","YTD","20241231",1,"",100000000)</f>
        <v>1.9678075211000001</v>
      </c>
      <c r="J2000" s="16">
        <f>[1]!s_fa_roe(A2000,"20251231")</f>
        <v>1.1893</v>
      </c>
      <c r="K2000" s="16">
        <f>[1]!s_stmnote_rdexp(A2000,"20251231",1,10000)</f>
        <v>16158.995276</v>
      </c>
      <c r="L2000" s="16">
        <f>[1]!s_margin_tradingbalance(A2000,"",10000)</f>
        <v>29508.3848</v>
      </c>
      <c r="M2000" s="16">
        <f>[1]!s_margin_seclendingbalance(A2000,"",10000)</f>
        <v>25.3</v>
      </c>
      <c r="N2000" s="17">
        <f>[1]!s_val_ev(A2000,"",100000000)</f>
        <v>48.598522714200001</v>
      </c>
      <c r="O2000" s="17">
        <f>[1]!share_freesharesmv(A2000,"",100000000)</f>
        <v>36.028652039400001</v>
      </c>
      <c r="P2000" s="17">
        <f ca="1">[1]!s_dq_amount_btin(A2000,TODAY()-1,100000000)</f>
        <v>1.25095245</v>
      </c>
      <c r="Q2000" s="17">
        <f ca="1">[1]!s_dq_turn(A2000,TODAY()-1)</f>
        <v>2.6495298138978689</v>
      </c>
      <c r="R2000" s="2">
        <f>[1]!s_pq_amount(A2000,"20260101","",100000000)</f>
        <v>151.64338129000001</v>
      </c>
      <c r="S2000" s="2">
        <f>[1]!s_pq_avgamount(A2000,"20260101","",100000000)</f>
        <v>1.3912236815596331</v>
      </c>
      <c r="T2000" s="17">
        <f>[1]!s_ipo_dilutedpe(A2000)</f>
        <v>22.68</v>
      </c>
      <c r="U2000" s="12">
        <f>[1]!s_ipo_collection_total(A2000,100000000)</f>
        <v>5.766</v>
      </c>
      <c r="V2000" s="18">
        <f>[1]!s_val_pe_ttm(A2000,"")</f>
        <v>72.615310668945313</v>
      </c>
    </row>
    <row r="2001" spans="1:22" x14ac:dyDescent="0.3">
      <c r="A2001" s="12" t="s">
        <v>4528</v>
      </c>
      <c r="B2001" s="12" t="s">
        <v>4529</v>
      </c>
      <c r="C2001" s="16" t="str">
        <f>[1]!s_info_mkt(A2001)</f>
        <v>创业板</v>
      </c>
      <c r="D2001" s="16" t="str">
        <f>[1]!s_ipo_listeddate(A2001)</f>
        <v>2011-04-21</v>
      </c>
      <c r="E2001" s="16" t="str">
        <f>[1]!s_info_industry_csrc2023(A2001,"",3)</f>
        <v>专用设备制造业</v>
      </c>
      <c r="F2001" s="16">
        <f>[1]!s_is(A2001,83,"FY","YTD","20251231",1,"",100000000)</f>
        <v>19.988524767099999</v>
      </c>
      <c r="G2001" s="16">
        <f>[1]!s_is(A2001,83,"FY","YTD","20241231",1,"",100000000)</f>
        <v>18.343765916199999</v>
      </c>
      <c r="H2001" s="16">
        <f>[1]!s_is(A2001,61,"FY","YTD","20251231",1,"",100000000)</f>
        <v>3.0563785752999997</v>
      </c>
      <c r="I2001" s="16">
        <f>[1]!s_is(A2001,61,"FY","YTD","20241231",1,"",100000000)</f>
        <v>1.6210942188999999</v>
      </c>
      <c r="J2001" s="16">
        <f>[1]!s_fa_roe(A2001,"20251231")</f>
        <v>14.5503</v>
      </c>
      <c r="K2001" s="16">
        <f>[1]!s_stmnote_rdexp(A2001,"20251231",1,10000)</f>
        <v>30181.610966000004</v>
      </c>
      <c r="L2001" s="16">
        <f>[1]!s_margin_tradingbalance(A2001,"",10000)</f>
        <v>0</v>
      </c>
      <c r="M2001" s="16">
        <f>[1]!s_margin_seclendingbalance(A2001,"",10000)</f>
        <v>0</v>
      </c>
      <c r="N2001" s="17">
        <f>[1]!s_val_ev(A2001,"",100000000)</f>
        <v>78.660316052200002</v>
      </c>
      <c r="O2001" s="17">
        <f>[1]!share_freesharesmv(A2001,"",100000000)</f>
        <v>35.004037276600002</v>
      </c>
      <c r="P2001" s="17">
        <f ca="1">[1]!s_dq_amount_btin(A2001,TODAY()-1,100000000)</f>
        <v>1.2539068499999999</v>
      </c>
      <c r="Q2001" s="17">
        <f ca="1">[1]!s_dq_turn(A2001,TODAY()-1)</f>
        <v>2.7381381615051135</v>
      </c>
      <c r="R2001" s="2">
        <f>[1]!s_pq_amount(A2001,"20260101","",100000000)</f>
        <v>168.61438910000001</v>
      </c>
      <c r="S2001" s="2">
        <f>[1]!s_pq_avgamount(A2001,"20260101","",100000000)</f>
        <v>1.546921000917431</v>
      </c>
      <c r="T2001" s="17">
        <f>[1]!s_ipo_dilutedpe(A2001)</f>
        <v>60.32</v>
      </c>
      <c r="U2001" s="12">
        <f>[1]!s_ipo_collection_total(A2001,100000000)</f>
        <v>9.5</v>
      </c>
      <c r="V2001" s="18">
        <f>[1]!s_val_pe_ttm(A2001,"")</f>
        <v>22.760669708251953</v>
      </c>
    </row>
    <row r="2002" spans="1:22" x14ac:dyDescent="0.3">
      <c r="A2002" s="12" t="s">
        <v>4530</v>
      </c>
      <c r="B2002" s="12" t="s">
        <v>4531</v>
      </c>
      <c r="C2002" s="16" t="str">
        <f>[1]!s_info_mkt(A2002)</f>
        <v>主板</v>
      </c>
      <c r="D2002" s="16" t="str">
        <f>[1]!s_ipo_listeddate(A2002)</f>
        <v>2000-07-24</v>
      </c>
      <c r="E2002" s="16" t="str">
        <f>[1]!s_info_industry_csrc2023(A2002,"",3)</f>
        <v>软件和信息技术服务业</v>
      </c>
      <c r="F2002" s="16">
        <f>[1]!s_is(A2002,83,"FY","YTD","20251231",1,"",100000000)</f>
        <v>75.383031225099998</v>
      </c>
      <c r="G2002" s="16">
        <f>[1]!s_is(A2002,83,"FY","YTD","20241231",1,"",100000000)</f>
        <v>88.183352560300008</v>
      </c>
      <c r="H2002" s="16">
        <f>[1]!s_is(A2002,61,"FY","YTD","20251231",1,"",100000000)</f>
        <v>0.33446475789999996</v>
      </c>
      <c r="I2002" s="16">
        <f>[1]!s_is(A2002,61,"FY","YTD","20241231",1,"",100000000)</f>
        <v>-5.9346718344000005</v>
      </c>
      <c r="J2002" s="16">
        <f>[1]!s_fa_roe(A2002,"20251231")</f>
        <v>0.62060000000000004</v>
      </c>
      <c r="K2002" s="16">
        <f>[1]!s_stmnote_rdexp(A2002,"20251231",1,10000)</f>
        <v>25244.534858999999</v>
      </c>
      <c r="L2002" s="16">
        <f>[1]!s_margin_tradingbalance(A2002,"",10000)</f>
        <v>90725.717399999994</v>
      </c>
      <c r="M2002" s="16">
        <f>[1]!s_margin_seclendingbalance(A2002,"",10000)</f>
        <v>275.54489999999998</v>
      </c>
      <c r="N2002" s="17">
        <f>[1]!s_val_ev(A2002,"",100000000)</f>
        <v>232.11914788919998</v>
      </c>
      <c r="O2002" s="17">
        <f>[1]!share_freesharesmv(A2002,"",100000000)</f>
        <v>151.31377609920003</v>
      </c>
      <c r="P2002" s="17">
        <f ca="1">[1]!s_dq_amount_btin(A2002,TODAY()-1,100000000)</f>
        <v>3.7951307999999999</v>
      </c>
      <c r="Q2002" s="17">
        <f ca="1">[1]!s_dq_turn(A2002,TODAY()-1)</f>
        <v>1.6487319612722318</v>
      </c>
      <c r="R2002" s="2">
        <f>[1]!s_pq_amount(A2002,"20260101","",100000000)</f>
        <v>780.35497225999995</v>
      </c>
      <c r="S2002" s="2">
        <f>[1]!s_pq_avgamount(A2002,"20260101","",100000000)</f>
        <v>7.1592199289908258</v>
      </c>
      <c r="T2002" s="17">
        <f>[1]!s_ipo_dilutedpe(A2002)</f>
        <v>29.36</v>
      </c>
      <c r="U2002" s="12">
        <f>[1]!s_ipo_collection_total(A2002,100000000)</f>
        <v>6.18</v>
      </c>
      <c r="V2002" s="18">
        <f>[1]!s_val_pe_ttm(A2002,"")</f>
        <v>733.9539794921875</v>
      </c>
    </row>
    <row r="2003" spans="1:22" x14ac:dyDescent="0.3">
      <c r="A2003" s="12" t="s">
        <v>4532</v>
      </c>
      <c r="B2003" s="12" t="s">
        <v>4533</v>
      </c>
      <c r="C2003" s="16" t="str">
        <f>[1]!s_info_mkt(A2003)</f>
        <v>创业板</v>
      </c>
      <c r="D2003" s="16" t="str">
        <f>[1]!s_ipo_listeddate(A2003)</f>
        <v>2022-10-25</v>
      </c>
      <c r="E2003" s="16" t="str">
        <f>[1]!s_info_industry_csrc2023(A2003,"",3)</f>
        <v>软件和信息技术服务业</v>
      </c>
      <c r="F2003" s="16">
        <f>[1]!s_is(A2003,83,"FY","YTD","20251231",1,"",100000000)</f>
        <v>10.9533538973</v>
      </c>
      <c r="G2003" s="16">
        <f>[1]!s_is(A2003,83,"FY","YTD","20241231",1,"",100000000)</f>
        <v>9.8664225878999989</v>
      </c>
      <c r="H2003" s="16">
        <f>[1]!s_is(A2003,61,"FY","YTD","20251231",1,"",100000000)</f>
        <v>0.43025425170000003</v>
      </c>
      <c r="I2003" s="16">
        <f>[1]!s_is(A2003,61,"FY","YTD","20241231",1,"",100000000)</f>
        <v>0.66365123849999996</v>
      </c>
      <c r="J2003" s="16">
        <f>[1]!s_fa_roe(A2003,"20251231")</f>
        <v>5.8550000000000004</v>
      </c>
      <c r="K2003" s="16">
        <f>[1]!s_stmnote_rdexp(A2003,"20251231",1,10000)</f>
        <v>3156.4901159999999</v>
      </c>
      <c r="L2003" s="16">
        <f>[1]!s_margin_tradingbalance(A2003,"",10000)</f>
        <v>13335.9997</v>
      </c>
      <c r="M2003" s="16">
        <f>[1]!s_margin_seclendingbalance(A2003,"",10000)</f>
        <v>0</v>
      </c>
      <c r="N2003" s="17">
        <f>[1]!s_val_ev(A2003,"",100000000)</f>
        <v>29.424084056599998</v>
      </c>
      <c r="O2003" s="17">
        <f>[1]!share_freesharesmv(A2003,"",100000000)</f>
        <v>13.160140504000001</v>
      </c>
      <c r="P2003" s="17">
        <f ca="1">[1]!s_dq_amount_btin(A2003,TODAY()-1,100000000)</f>
        <v>0.34205598999999998</v>
      </c>
      <c r="Q2003" s="17">
        <f ca="1">[1]!s_dq_turn(A2003,TODAY()-1)</f>
        <v>1.4563985635968257</v>
      </c>
      <c r="R2003" s="2">
        <f>[1]!s_pq_amount(A2003,"20260101","",100000000)</f>
        <v>122.17641752999999</v>
      </c>
      <c r="S2003" s="2">
        <f>[1]!s_pq_avgamount(A2003,"20260101","",100000000)</f>
        <v>1.1208845644954128</v>
      </c>
      <c r="T2003" s="17">
        <f>[1]!s_ipo_dilutedpe(A2003)</f>
        <v>40.22</v>
      </c>
      <c r="U2003" s="12">
        <f>[1]!s_ipo_collection_total(A2003,100000000)</f>
        <v>5.9126000000000003</v>
      </c>
      <c r="V2003" s="18">
        <f>[1]!s_val_pe_ttm(A2003,"")</f>
        <v>78.94256591796875</v>
      </c>
    </row>
    <row r="2004" spans="1:22" x14ac:dyDescent="0.3">
      <c r="A2004" s="12" t="s">
        <v>4534</v>
      </c>
      <c r="B2004" s="12" t="s">
        <v>4535</v>
      </c>
      <c r="C2004" s="16" t="str">
        <f>[1]!s_info_mkt(A2004)</f>
        <v>主板</v>
      </c>
      <c r="D2004" s="16" t="str">
        <f>[1]!s_ipo_listeddate(A2004)</f>
        <v>2010-07-16</v>
      </c>
      <c r="E2004" s="16" t="str">
        <f>[1]!s_info_industry_csrc2023(A2004,"",3)</f>
        <v>计算机、通信和其他电子设备制造业</v>
      </c>
      <c r="F2004" s="16">
        <f>[1]!s_is(A2004,83,"FY","YTD","20251231",1,"",100000000)</f>
        <v>46.188280603100004</v>
      </c>
      <c r="G2004" s="16">
        <f>[1]!s_is(A2004,83,"FY","YTD","20241231",1,"",100000000)</f>
        <v>26.775851127300001</v>
      </c>
      <c r="H2004" s="16">
        <f>[1]!s_is(A2004,61,"FY","YTD","20251231",1,"",100000000)</f>
        <v>6.8619253033000005</v>
      </c>
      <c r="I2004" s="16">
        <f>[1]!s_is(A2004,61,"FY","YTD","20241231",1,"",100000000)</f>
        <v>-4.4718666761000003</v>
      </c>
      <c r="J2004" s="16">
        <f>[1]!s_fa_roe(A2004,"20251231")</f>
        <v>10.2682</v>
      </c>
      <c r="K2004" s="16">
        <f>[1]!s_stmnote_rdexp(A2004,"20251231",1,10000)</f>
        <v>94351.654070999997</v>
      </c>
      <c r="L2004" s="16">
        <f>[1]!s_margin_tradingbalance(A2004,"",10000)</f>
        <v>119882.0064</v>
      </c>
      <c r="M2004" s="16">
        <f>[1]!s_margin_seclendingbalance(A2004,"",10000)</f>
        <v>460.10059999999999</v>
      </c>
      <c r="N2004" s="17">
        <f>[1]!s_val_ev(A2004,"",100000000)</f>
        <v>583.38255235279996</v>
      </c>
      <c r="O2004" s="17">
        <f>[1]!share_freesharesmv(A2004,"",100000000)</f>
        <v>220.99729697439997</v>
      </c>
      <c r="P2004" s="17">
        <f ca="1">[1]!s_dq_amount_btin(A2004,TODAY()-1,100000000)</f>
        <v>7.0661784599999997</v>
      </c>
      <c r="Q2004" s="17">
        <f ca="1">[1]!s_dq_turn(A2004,TODAY()-1)</f>
        <v>1.5166584612542424</v>
      </c>
      <c r="R2004" s="2">
        <f>[1]!s_pq_amount(A2004,"20260101","",100000000)</f>
        <v>1328.7546783499999</v>
      </c>
      <c r="S2004" s="2">
        <f>[1]!s_pq_avgamount(A2004,"20260101","",100000000)</f>
        <v>12.190409893119266</v>
      </c>
      <c r="T2004" s="17">
        <f>[1]!s_ipo_dilutedpe(A2004)</f>
        <v>56.52</v>
      </c>
      <c r="U2004" s="12">
        <f>[1]!s_ipo_collection_total(A2004,100000000)</f>
        <v>19.5</v>
      </c>
      <c r="V2004" s="18">
        <f>[1]!s_val_pe_ttm(A2004,"")</f>
        <v>60.232685089111328</v>
      </c>
    </row>
    <row r="2005" spans="1:22" x14ac:dyDescent="0.3">
      <c r="A2005" s="12" t="s">
        <v>4536</v>
      </c>
      <c r="B2005" s="12" t="s">
        <v>4537</v>
      </c>
      <c r="C2005" s="16" t="str">
        <f>[1]!s_info_mkt(A2005)</f>
        <v>主板</v>
      </c>
      <c r="D2005" s="16" t="str">
        <f>[1]!s_ipo_listeddate(A2005)</f>
        <v>2023-03-13</v>
      </c>
      <c r="E2005" s="16" t="str">
        <f>[1]!s_info_industry_csrc2023(A2005,"",3)</f>
        <v>专业技术服务业</v>
      </c>
      <c r="F2005" s="16">
        <f>[1]!s_is(A2005,83,"FY","YTD","20251231",1,"",100000000)</f>
        <v>50.001814231899999</v>
      </c>
      <c r="G2005" s="16">
        <f>[1]!s_is(A2005,83,"FY","YTD","20241231",1,"",100000000)</f>
        <v>41.515267255600001</v>
      </c>
      <c r="H2005" s="16">
        <f>[1]!s_is(A2005,61,"FY","YTD","20251231",1,"",100000000)</f>
        <v>3.6811930176000001</v>
      </c>
      <c r="I2005" s="16">
        <f>[1]!s_is(A2005,61,"FY","YTD","20241231",1,"",100000000)</f>
        <v>3.4257615662999998</v>
      </c>
      <c r="J2005" s="16">
        <f>[1]!s_fa_roe(A2005,"20251231")</f>
        <v>9.8795000000000002</v>
      </c>
      <c r="K2005" s="16">
        <f>[1]!s_stmnote_rdexp(A2005,"20251231",1,10000)</f>
        <v>34199.812488999996</v>
      </c>
      <c r="L2005" s="16">
        <f>[1]!s_margin_tradingbalance(A2005,"",10000)</f>
        <v>0</v>
      </c>
      <c r="M2005" s="16">
        <f>[1]!s_margin_seclendingbalance(A2005,"",10000)</f>
        <v>0</v>
      </c>
      <c r="N2005" s="17">
        <f>[1]!s_val_ev(A2005,"",100000000)</f>
        <v>55.577165973600003</v>
      </c>
      <c r="O2005" s="17">
        <f>[1]!share_freesharesmv(A2005,"",100000000)</f>
        <v>12.778817485199999</v>
      </c>
      <c r="P2005" s="17">
        <f ca="1">[1]!s_dq_amount_btin(A2005,TODAY()-1,100000000)</f>
        <v>0.12816920000000001</v>
      </c>
      <c r="Q2005" s="17">
        <f ca="1">[1]!s_dq_turn(A2005,TODAY()-1)</f>
        <v>0.23521586073733103</v>
      </c>
      <c r="R2005" s="2">
        <f>[1]!s_pq_amount(A2005,"20260101","",100000000)</f>
        <v>37.549847210000003</v>
      </c>
      <c r="S2005" s="2">
        <f>[1]!s_pq_avgamount(A2005,"20260101","",100000000)</f>
        <v>0.34449401110091749</v>
      </c>
      <c r="T2005" s="17">
        <f>[1]!s_ipo_dilutedpe(A2005)</f>
        <v>22.99</v>
      </c>
      <c r="U2005" s="12">
        <f>[1]!s_ipo_collection_total(A2005,100000000)</f>
        <v>6.3085000000000004</v>
      </c>
      <c r="V2005" s="18">
        <f>[1]!s_val_pe_ttm(A2005,"")</f>
        <v>14.893616676330566</v>
      </c>
    </row>
    <row r="2006" spans="1:22" x14ac:dyDescent="0.3">
      <c r="A2006" s="12" t="s">
        <v>4538</v>
      </c>
      <c r="B2006" s="12" t="s">
        <v>4539</v>
      </c>
      <c r="C2006" s="16" t="str">
        <f>[1]!s_info_mkt(A2006)</f>
        <v>主板</v>
      </c>
      <c r="D2006" s="16" t="str">
        <f>[1]!s_ipo_listeddate(A2006)</f>
        <v>2015-04-22</v>
      </c>
      <c r="E2006" s="16" t="str">
        <f>[1]!s_info_industry_csrc2023(A2006,"",3)</f>
        <v>计算机、通信和其他电子设备制造业</v>
      </c>
      <c r="F2006" s="16">
        <f>[1]!s_is(A2006,83,"FY","YTD","20251231",1,"",100000000)</f>
        <v>30.017356450000001</v>
      </c>
      <c r="G2006" s="16">
        <f>[1]!s_is(A2006,83,"FY","YTD","20241231",1,"",100000000)</f>
        <v>25.288847857899999</v>
      </c>
      <c r="H2006" s="16">
        <f>[1]!s_is(A2006,61,"FY","YTD","20251231",1,"",100000000)</f>
        <v>7.1011630155999992</v>
      </c>
      <c r="I2006" s="16">
        <f>[1]!s_is(A2006,61,"FY","YTD","20241231",1,"",100000000)</f>
        <v>5.8425394144000009</v>
      </c>
      <c r="J2006" s="16">
        <f>[1]!s_fa_roe(A2006,"20251231")</f>
        <v>27.803899999999999</v>
      </c>
      <c r="K2006" s="16">
        <f>[1]!s_stmnote_rdexp(A2006,"20251231",1,10000)</f>
        <v>21252.076163999998</v>
      </c>
      <c r="L2006" s="16">
        <f>[1]!s_margin_tradingbalance(A2006,"",10000)</f>
        <v>21451.600999999999</v>
      </c>
      <c r="M2006" s="16">
        <f>[1]!s_margin_seclendingbalance(A2006,"",10000)</f>
        <v>116.45399999999999</v>
      </c>
      <c r="N2006" s="17">
        <f>[1]!s_val_ev(A2006,"",100000000)</f>
        <v>166.71655760889999</v>
      </c>
      <c r="O2006" s="17">
        <f>[1]!share_freesharesmv(A2006,"",100000000)</f>
        <v>35.994194891699998</v>
      </c>
      <c r="P2006" s="17">
        <f ca="1">[1]!s_dq_amount_btin(A2006,TODAY()-1,100000000)</f>
        <v>1.23468114</v>
      </c>
      <c r="Q2006" s="17">
        <f ca="1">[1]!s_dq_turn(A2006,TODAY()-1)</f>
        <v>0.7450448929386172</v>
      </c>
      <c r="R2006" s="2">
        <f>[1]!s_pq_amount(A2006,"20260101","",100000000)</f>
        <v>209.92885935999999</v>
      </c>
      <c r="S2006" s="2">
        <f>[1]!s_pq_avgamount(A2006,"20260101","",100000000)</f>
        <v>1.9259528381651374</v>
      </c>
      <c r="T2006" s="17">
        <f>[1]!s_ipo_dilutedpe(A2006)</f>
        <v>22.98</v>
      </c>
      <c r="U2006" s="12">
        <f>[1]!s_ipo_collection_total(A2006,100000000)</f>
        <v>5.6966999999999999</v>
      </c>
      <c r="V2006" s="18">
        <f>[1]!s_val_pe_ttm(A2006,"")</f>
        <v>21.383031845092773</v>
      </c>
    </row>
    <row r="2007" spans="1:22" x14ac:dyDescent="0.3">
      <c r="A2007" s="12" t="s">
        <v>4540</v>
      </c>
      <c r="B2007" s="12" t="s">
        <v>4541</v>
      </c>
      <c r="C2007" s="16" t="str">
        <f>[1]!s_info_mkt(A2007)</f>
        <v>创业板</v>
      </c>
      <c r="D2007" s="16" t="str">
        <f>[1]!s_ipo_listeddate(A2007)</f>
        <v>2017-11-01</v>
      </c>
      <c r="E2007" s="16" t="str">
        <f>[1]!s_info_industry_csrc2023(A2007,"",3)</f>
        <v>电气机械和器材制造业</v>
      </c>
      <c r="F2007" s="16">
        <f>[1]!s_is(A2007,83,"FY","YTD","20251231",1,"",100000000)</f>
        <v>4.0232401974999998</v>
      </c>
      <c r="G2007" s="16">
        <f>[1]!s_is(A2007,83,"FY","YTD","20241231",1,"",100000000)</f>
        <v>2.5369737631000002</v>
      </c>
      <c r="H2007" s="16">
        <f>[1]!s_is(A2007,61,"FY","YTD","20251231",1,"",100000000)</f>
        <v>-0.94555540510000002</v>
      </c>
      <c r="I2007" s="16">
        <f>[1]!s_is(A2007,61,"FY","YTD","20241231",1,"",100000000)</f>
        <v>-0.89655352420000001</v>
      </c>
      <c r="J2007" s="16">
        <f>[1]!s_fa_roe(A2007,"20251231")</f>
        <v>-18.583300000000001</v>
      </c>
      <c r="K2007" s="16">
        <f>[1]!s_stmnote_rdexp(A2007,"20251231",1,10000)</f>
        <v>6575.6357280000002</v>
      </c>
      <c r="L2007" s="16">
        <f>[1]!s_margin_tradingbalance(A2007,"",10000)</f>
        <v>0</v>
      </c>
      <c r="M2007" s="16">
        <f>[1]!s_margin_seclendingbalance(A2007,"",10000)</f>
        <v>0</v>
      </c>
      <c r="N2007" s="17">
        <f>[1]!s_val_ev(A2007,"",100000000)</f>
        <v>22.157425075999999</v>
      </c>
      <c r="O2007" s="17">
        <f>[1]!share_freesharesmv(A2007,"",100000000)</f>
        <v>8.0965964632000009</v>
      </c>
      <c r="P2007" s="17">
        <f ca="1">[1]!s_dq_amount_btin(A2007,TODAY()-1,100000000)</f>
        <v>0.74581211999999997</v>
      </c>
      <c r="Q2007" s="17">
        <f ca="1">[1]!s_dq_turn(A2007,TODAY()-1)</f>
        <v>6.1953126960912028</v>
      </c>
      <c r="R2007" s="2">
        <f>[1]!s_pq_amount(A2007,"20260101","",100000000)</f>
        <v>87.605428520000004</v>
      </c>
      <c r="S2007" s="2">
        <f>[1]!s_pq_avgamount(A2007,"20260101","",100000000)</f>
        <v>0.80371952770642208</v>
      </c>
      <c r="T2007" s="17">
        <f>[1]!s_ipo_dilutedpe(A2007)</f>
        <v>21.95</v>
      </c>
      <c r="U2007" s="12">
        <f>[1]!s_ipo_collection_total(A2007,100000000)</f>
        <v>5.3510156249999996</v>
      </c>
      <c r="V2007" s="18">
        <f>[1]!s_val_pe_ttm(A2007,"")</f>
        <v>-21.218290328979492</v>
      </c>
    </row>
    <row r="2008" spans="1:22" x14ac:dyDescent="0.3">
      <c r="A2008" s="12" t="s">
        <v>4542</v>
      </c>
      <c r="B2008" s="12" t="s">
        <v>4543</v>
      </c>
      <c r="C2008" s="16" t="str">
        <f>[1]!s_info_mkt(A2008)</f>
        <v>主板</v>
      </c>
      <c r="D2008" s="16" t="str">
        <f>[1]!s_ipo_listeddate(A2008)</f>
        <v>2017-05-19</v>
      </c>
      <c r="E2008" s="16" t="str">
        <f>[1]!s_info_industry_csrc2023(A2008,"",3)</f>
        <v>汽车制造业</v>
      </c>
      <c r="F2008" s="16">
        <f>[1]!s_is(A2008,83,"FY","YTD","20251231",1,"",100000000)</f>
        <v>87.472787624299997</v>
      </c>
      <c r="G2008" s="16">
        <f>[1]!s_is(A2008,83,"FY","YTD","20241231",1,"",100000000)</f>
        <v>70.248682942000002</v>
      </c>
      <c r="H2008" s="16">
        <f>[1]!s_is(A2008,61,"FY","YTD","20251231",1,"",100000000)</f>
        <v>2.1267420337999998</v>
      </c>
      <c r="I2008" s="16">
        <f>[1]!s_is(A2008,61,"FY","YTD","20241231",1,"",100000000)</f>
        <v>3.0255015420999998</v>
      </c>
      <c r="J2008" s="16">
        <f>[1]!s_fa_roe(A2008,"20251231")</f>
        <v>6.5949999999999998</v>
      </c>
      <c r="K2008" s="16">
        <f>[1]!s_stmnote_rdexp(A2008,"20251231",1,10000)</f>
        <v>63256.314496999999</v>
      </c>
      <c r="L2008" s="16">
        <f>[1]!s_margin_tradingbalance(A2008,"",10000)</f>
        <v>36275.115400000002</v>
      </c>
      <c r="M2008" s="16">
        <f>[1]!s_margin_seclendingbalance(A2008,"",10000)</f>
        <v>123.7304</v>
      </c>
      <c r="N2008" s="17">
        <f>[1]!s_val_ev(A2008,"",100000000)</f>
        <v>62.752313836400006</v>
      </c>
      <c r="O2008" s="17">
        <f>[1]!share_freesharesmv(A2008,"",100000000)</f>
        <v>43.301872966400005</v>
      </c>
      <c r="P2008" s="17">
        <f ca="1">[1]!s_dq_amount_btin(A2008,TODAY()-1,100000000)</f>
        <v>0.5814201</v>
      </c>
      <c r="Q2008" s="17">
        <f ca="1">[1]!s_dq_turn(A2008,TODAY()-1)</f>
        <v>0.94011319147166328</v>
      </c>
      <c r="R2008" s="2">
        <f>[1]!s_pq_amount(A2008,"20260101","",100000000)</f>
        <v>136.08124369999999</v>
      </c>
      <c r="S2008" s="2">
        <f>[1]!s_pq_avgamount(A2008,"20260101","",100000000)</f>
        <v>1.2484517770642201</v>
      </c>
      <c r="T2008" s="17">
        <f>[1]!s_ipo_dilutedpe(A2008)</f>
        <v>21.66</v>
      </c>
      <c r="U2008" s="12">
        <f>[1]!s_ipo_collection_total(A2008,100000000)</f>
        <v>6.6963359999999996</v>
      </c>
      <c r="V2008" s="18">
        <f>[1]!s_val_pe_ttm(A2008,"")</f>
        <v>33.202766418457031</v>
      </c>
    </row>
    <row r="2009" spans="1:22" x14ac:dyDescent="0.3">
      <c r="A2009" s="12" t="s">
        <v>4544</v>
      </c>
      <c r="B2009" s="12" t="s">
        <v>4545</v>
      </c>
      <c r="C2009" s="16" t="str">
        <f>[1]!s_info_mkt(A2009)</f>
        <v>科创板</v>
      </c>
      <c r="D2009" s="16" t="str">
        <f>[1]!s_ipo_listeddate(A2009)</f>
        <v>2021-07-26</v>
      </c>
      <c r="E2009" s="16" t="str">
        <f>[1]!s_info_industry_csrc2023(A2009,"",3)</f>
        <v>仪器仪表制造业</v>
      </c>
      <c r="F2009" s="16">
        <f>[1]!s_is(A2009,83,"FY","YTD","20251231",1,"",100000000)</f>
        <v>6.4559802246000002</v>
      </c>
      <c r="G2009" s="16">
        <f>[1]!s_is(A2009,83,"FY","YTD","20241231",1,"",100000000)</f>
        <v>5.8373119347999998</v>
      </c>
      <c r="H2009" s="16">
        <f>[1]!s_is(A2009,61,"FY","YTD","20251231",1,"",100000000)</f>
        <v>0.84250661700000007</v>
      </c>
      <c r="I2009" s="16">
        <f>[1]!s_is(A2009,61,"FY","YTD","20241231",1,"",100000000)</f>
        <v>1.0752257193999999</v>
      </c>
      <c r="J2009" s="16">
        <f>[1]!s_fa_roe(A2009,"20251231")</f>
        <v>7.8243999999999998</v>
      </c>
      <c r="K2009" s="16">
        <f>[1]!s_stmnote_rdexp(A2009,"20251231",1,10000)</f>
        <v>13689.119575999999</v>
      </c>
      <c r="L2009" s="16">
        <f>[1]!s_margin_tradingbalance(A2009,"",10000)</f>
        <v>17973.5311</v>
      </c>
      <c r="M2009" s="16">
        <f>[1]!s_margin_seclendingbalance(A2009,"",10000)</f>
        <v>40.581600000000002</v>
      </c>
      <c r="N2009" s="17">
        <f>[1]!s_val_ev(A2009,"",100000000)</f>
        <v>48.253010209199999</v>
      </c>
      <c r="O2009" s="17">
        <f>[1]!share_freesharesmv(A2009,"",100000000)</f>
        <v>31.310186176800002</v>
      </c>
      <c r="P2009" s="17">
        <f ca="1">[1]!s_dq_amount_btin(A2009,TODAY()-1,100000000)</f>
        <v>0.95242837999999996</v>
      </c>
      <c r="Q2009" s="17">
        <f ca="1">[1]!s_dq_turn(A2009,TODAY()-1)</f>
        <v>1.9908449976060452</v>
      </c>
      <c r="R2009" s="2">
        <f>[1]!s_pq_amount(A2009,"20260101","",100000000)</f>
        <v>121.74481184</v>
      </c>
      <c r="S2009" s="2">
        <f>[1]!s_pq_avgamount(A2009,"20260101","",100000000)</f>
        <v>1.1169248792660551</v>
      </c>
      <c r="T2009" s="17">
        <f>[1]!s_ipo_dilutedpe(A2009)</f>
        <v>19.920000000000002</v>
      </c>
      <c r="U2009" s="12">
        <f>[1]!s_ipo_collection_total(A2009,100000000)</f>
        <v>2.5011559999999999</v>
      </c>
      <c r="V2009" s="18">
        <f>[1]!s_val_pe_ttm(A2009,"")</f>
        <v>71.155311584472656</v>
      </c>
    </row>
    <row r="2010" spans="1:22" x14ac:dyDescent="0.3">
      <c r="A2010" s="12" t="s">
        <v>4546</v>
      </c>
      <c r="B2010" s="12" t="s">
        <v>4547</v>
      </c>
      <c r="C2010" s="16" t="str">
        <f>[1]!s_info_mkt(A2010)</f>
        <v>主板</v>
      </c>
      <c r="D2010" s="16" t="str">
        <f>[1]!s_ipo_listeddate(A2010)</f>
        <v>2017-06-13</v>
      </c>
      <c r="E2010" s="16" t="str">
        <f>[1]!s_info_industry_csrc2023(A2010,"",3)</f>
        <v>汽车制造业</v>
      </c>
      <c r="F2010" s="16">
        <f>[1]!s_is(A2010,83,"FY","YTD","20251231",1,"",100000000)</f>
        <v>9.1269210875999995</v>
      </c>
      <c r="G2010" s="16">
        <f>[1]!s_is(A2010,83,"FY","YTD","20241231",1,"",100000000)</f>
        <v>9.076726110700001</v>
      </c>
      <c r="H2010" s="16">
        <f>[1]!s_is(A2010,61,"FY","YTD","20251231",1,"",100000000)</f>
        <v>-5.8033971900000002E-2</v>
      </c>
      <c r="I2010" s="16">
        <f>[1]!s_is(A2010,61,"FY","YTD","20241231",1,"",100000000)</f>
        <v>0.33247453970000002</v>
      </c>
      <c r="J2010" s="16">
        <f>[1]!s_fa_roe(A2010,"20251231")</f>
        <v>-0.41639999999999999</v>
      </c>
      <c r="K2010" s="16">
        <f>[1]!s_stmnote_rdexp(A2010,"20251231",1,10000)</f>
        <v>3374.1907070000002</v>
      </c>
      <c r="L2010" s="16">
        <f>[1]!s_margin_tradingbalance(A2010,"",10000)</f>
        <v>0</v>
      </c>
      <c r="M2010" s="16">
        <f>[1]!s_margin_seclendingbalance(A2010,"",10000)</f>
        <v>0</v>
      </c>
      <c r="N2010" s="17">
        <f>[1]!s_val_ev(A2010,"",100000000)</f>
        <v>48.486008650000002</v>
      </c>
      <c r="O2010" s="17">
        <f>[1]!share_freesharesmv(A2010,"",100000000)</f>
        <v>16.451747650000001</v>
      </c>
      <c r="P2010" s="17">
        <f ca="1">[1]!s_dq_amount_btin(A2010,TODAY()-1,100000000)</f>
        <v>0.83559749000000005</v>
      </c>
      <c r="Q2010" s="17">
        <f ca="1">[1]!s_dq_turn(A2010,TODAY()-1)</f>
        <v>1.7232323985076055</v>
      </c>
      <c r="R2010" s="2">
        <f>[1]!s_pq_amount(A2010,"20260101","",100000000)</f>
        <v>185.97657243</v>
      </c>
      <c r="S2010" s="2">
        <f>[1]!s_pq_avgamount(A2010,"20260101","",100000000)</f>
        <v>1.7062070865137615</v>
      </c>
      <c r="T2010" s="17">
        <f>[1]!s_ipo_dilutedpe(A2010)</f>
        <v>22.98</v>
      </c>
      <c r="U2010" s="12">
        <f>[1]!s_ipo_collection_total(A2010,100000000)</f>
        <v>5.9676270000000002</v>
      </c>
      <c r="V2010" s="18">
        <f>[1]!s_val_pe_ttm(A2010,"")</f>
        <v>-839.05035400390625</v>
      </c>
    </row>
    <row r="2011" spans="1:22" x14ac:dyDescent="0.3">
      <c r="A2011" s="12" t="s">
        <v>4548</v>
      </c>
      <c r="B2011" s="12" t="s">
        <v>4549</v>
      </c>
      <c r="C2011" s="16" t="str">
        <f>[1]!s_info_mkt(A2011)</f>
        <v>创业板</v>
      </c>
      <c r="D2011" s="16" t="str">
        <f>[1]!s_ipo_listeddate(A2011)</f>
        <v>2021-09-24</v>
      </c>
      <c r="E2011" s="16" t="str">
        <f>[1]!s_info_industry_csrc2023(A2011,"",3)</f>
        <v>金属制品业</v>
      </c>
      <c r="F2011" s="16">
        <f>[1]!s_is(A2011,83,"FY","YTD","20251231",1,"",100000000)</f>
        <v>18.7672794498</v>
      </c>
      <c r="G2011" s="16">
        <f>[1]!s_is(A2011,83,"FY","YTD","20241231",1,"",100000000)</f>
        <v>13.3634029147</v>
      </c>
      <c r="H2011" s="16">
        <f>[1]!s_is(A2011,61,"FY","YTD","20251231",1,"",100000000)</f>
        <v>0.51201674500000005</v>
      </c>
      <c r="I2011" s="16">
        <f>[1]!s_is(A2011,61,"FY","YTD","20241231",1,"",100000000)</f>
        <v>0.33352041869999999</v>
      </c>
      <c r="J2011" s="16">
        <f>[1]!s_fa_roe(A2011,"20251231")</f>
        <v>3.2965</v>
      </c>
      <c r="K2011" s="16">
        <f>[1]!s_stmnote_rdexp(A2011,"20251231",1,10000)</f>
        <v>5858.94416</v>
      </c>
      <c r="L2011" s="16">
        <f>[1]!s_margin_tradingbalance(A2011,"",10000)</f>
        <v>9310.4922000000006</v>
      </c>
      <c r="M2011" s="16">
        <f>[1]!s_margin_seclendingbalance(A2011,"",10000)</f>
        <v>22.662500000000001</v>
      </c>
      <c r="N2011" s="17">
        <f>[1]!s_val_ev(A2011,"",100000000)</f>
        <v>18.931035333600001</v>
      </c>
      <c r="O2011" s="17">
        <f>[1]!share_freesharesmv(A2011,"",100000000)</f>
        <v>11.336361533600002</v>
      </c>
      <c r="P2011" s="17">
        <f ca="1">[1]!s_dq_amount_btin(A2011,TODAY()-1,100000000)</f>
        <v>0.28102197000000001</v>
      </c>
      <c r="Q2011" s="17">
        <f ca="1">[1]!s_dq_turn(A2011,TODAY()-1)</f>
        <v>1.6017094651880768</v>
      </c>
      <c r="R2011" s="2">
        <f>[1]!s_pq_amount(A2011,"20260101","",100000000)</f>
        <v>98.944277769999999</v>
      </c>
      <c r="S2011" s="2">
        <f>[1]!s_pq_avgamount(A2011,"20260101","",100000000)</f>
        <v>0.9077456676146789</v>
      </c>
      <c r="T2011" s="17">
        <f>[1]!s_ipo_dilutedpe(A2011)</f>
        <v>14.88</v>
      </c>
      <c r="U2011" s="12">
        <f>[1]!s_ipo_collection_total(A2011,100000000)</f>
        <v>3.6644399999999999</v>
      </c>
      <c r="V2011" s="18">
        <f>[1]!s_val_pe_ttm(A2011,"")</f>
        <v>50.868362426757813</v>
      </c>
    </row>
    <row r="2012" spans="1:22" x14ac:dyDescent="0.3">
      <c r="A2012" s="12" t="s">
        <v>4550</v>
      </c>
      <c r="B2012" s="12" t="s">
        <v>4551</v>
      </c>
      <c r="C2012" s="16" t="str">
        <f>[1]!s_info_mkt(A2012)</f>
        <v>主板</v>
      </c>
      <c r="D2012" s="16" t="str">
        <f>[1]!s_ipo_listeddate(A2012)</f>
        <v>2008-02-18</v>
      </c>
      <c r="E2012" s="16" t="str">
        <f>[1]!s_info_industry_csrc2023(A2012,"",3)</f>
        <v>计算机、通信和其他电子设备制造业</v>
      </c>
      <c r="F2012" s="16">
        <f>[1]!s_is(A2012,83,"FY","YTD","20251231",1,"",100000000)</f>
        <v>3.4740989013999997</v>
      </c>
      <c r="G2012" s="16">
        <f>[1]!s_is(A2012,83,"FY","YTD","20241231",1,"",100000000)</f>
        <v>2.7482692681000001</v>
      </c>
      <c r="H2012" s="16">
        <f>[1]!s_is(A2012,61,"FY","YTD","20251231",1,"",100000000)</f>
        <v>-2.2388461927000001</v>
      </c>
      <c r="I2012" s="16">
        <f>[1]!s_is(A2012,61,"FY","YTD","20241231",1,"",100000000)</f>
        <v>-3.8404635064999999</v>
      </c>
      <c r="J2012" s="16">
        <f>[1]!s_fa_roe(A2012,"20251231")</f>
        <v>-15.7113</v>
      </c>
      <c r="K2012" s="16">
        <f>[1]!s_stmnote_rdexp(A2012,"20251231",1,10000)</f>
        <v>14972.663294999998</v>
      </c>
      <c r="L2012" s="16">
        <f>[1]!s_margin_tradingbalance(A2012,"",10000)</f>
        <v>32458.3498</v>
      </c>
      <c r="M2012" s="16">
        <f>[1]!s_margin_seclendingbalance(A2012,"",10000)</f>
        <v>36.028799999999997</v>
      </c>
      <c r="N2012" s="17">
        <f>[1]!s_val_ev(A2012,"",100000000)</f>
        <v>94.049908127700007</v>
      </c>
      <c r="O2012" s="17">
        <f>[1]!share_freesharesmv(A2012,"",100000000)</f>
        <v>68.869008162199989</v>
      </c>
      <c r="P2012" s="17">
        <f ca="1">[1]!s_dq_amount_btin(A2012,TODAY()-1,100000000)</f>
        <v>0.72527098999999995</v>
      </c>
      <c r="Q2012" s="17">
        <f ca="1">[1]!s_dq_turn(A2012,TODAY()-1)</f>
        <v>0.95495003598881834</v>
      </c>
      <c r="R2012" s="2">
        <f>[1]!s_pq_amount(A2012,"20260101","",100000000)</f>
        <v>99.744666850000002</v>
      </c>
      <c r="S2012" s="2">
        <f>[1]!s_pq_avgamount(A2012,"20260101","",100000000)</f>
        <v>0.91508868669724774</v>
      </c>
      <c r="T2012" s="17">
        <f>[1]!s_ipo_dilutedpe(A2012)</f>
        <v>29.96</v>
      </c>
      <c r="U2012" s="12">
        <f>[1]!s_ipo_collection_total(A2012,100000000)</f>
        <v>1.7</v>
      </c>
      <c r="V2012" s="18">
        <f>[1]!s_val_pe_ttm(A2012,"")</f>
        <v>-41.427455902099609</v>
      </c>
    </row>
    <row r="2013" spans="1:22" x14ac:dyDescent="0.3">
      <c r="A2013" s="12" t="s">
        <v>4552</v>
      </c>
      <c r="B2013" s="12" t="s">
        <v>4553</v>
      </c>
      <c r="C2013" s="16" t="str">
        <f>[1]!s_info_mkt(A2013)</f>
        <v>创业板</v>
      </c>
      <c r="D2013" s="16" t="str">
        <f>[1]!s_ipo_listeddate(A2013)</f>
        <v>2020-03-12</v>
      </c>
      <c r="E2013" s="16" t="str">
        <f>[1]!s_info_industry_csrc2023(A2013,"",3)</f>
        <v>纺织业</v>
      </c>
      <c r="F2013" s="16">
        <f>[1]!s_is(A2013,83,"FY","YTD","20251231",1,"",100000000)</f>
        <v>5.7745751221000008</v>
      </c>
      <c r="G2013" s="16">
        <f>[1]!s_is(A2013,83,"FY","YTD","20241231",1,"",100000000)</f>
        <v>5.9952555400999996</v>
      </c>
      <c r="H2013" s="16">
        <f>[1]!s_is(A2013,61,"FY","YTD","20251231",1,"",100000000)</f>
        <v>0.5618392754</v>
      </c>
      <c r="I2013" s="16">
        <f>[1]!s_is(A2013,61,"FY","YTD","20241231",1,"",100000000)</f>
        <v>0.64449510830000001</v>
      </c>
      <c r="J2013" s="16">
        <f>[1]!s_fa_roe(A2013,"20251231")</f>
        <v>6.4275000000000002</v>
      </c>
      <c r="K2013" s="16">
        <f>[1]!s_stmnote_rdexp(A2013,"20251231",1,10000)</f>
        <v>2956.5881890000001</v>
      </c>
      <c r="L2013" s="16">
        <f>[1]!s_margin_tradingbalance(A2013,"",10000)</f>
        <v>0</v>
      </c>
      <c r="M2013" s="16">
        <f>[1]!s_margin_seclendingbalance(A2013,"",10000)</f>
        <v>0</v>
      </c>
      <c r="N2013" s="17">
        <f>[1]!s_val_ev(A2013,"",100000000)</f>
        <v>106.1593575</v>
      </c>
      <c r="O2013" s="17">
        <f>[1]!share_freesharesmv(A2013,"",100000000)</f>
        <v>38.610365725000008</v>
      </c>
      <c r="P2013" s="17">
        <f ca="1">[1]!s_dq_amount_btin(A2013,TODAY()-1,100000000)</f>
        <v>4.57915004</v>
      </c>
      <c r="Q2013" s="17">
        <f ca="1">[1]!s_dq_turn(A2013,TODAY()-1)</f>
        <v>4.857888614949661</v>
      </c>
      <c r="R2013" s="2">
        <f>[1]!s_pq_amount(A2013,"20260101","",100000000)</f>
        <v>524.74734244000001</v>
      </c>
      <c r="S2013" s="2">
        <f>[1]!s_pq_avgamount(A2013,"20260101","",100000000)</f>
        <v>4.8141958022018345</v>
      </c>
      <c r="T2013" s="17">
        <f>[1]!s_ipo_dilutedpe(A2013)</f>
        <v>22.99</v>
      </c>
      <c r="U2013" s="12">
        <f>[1]!s_ipo_collection_total(A2013,100000000)</f>
        <v>3.7479089999999999</v>
      </c>
      <c r="V2013" s="18">
        <f>[1]!s_val_pe_ttm(A2013,"")</f>
        <v>204.66268920898438</v>
      </c>
    </row>
    <row r="2014" spans="1:22" x14ac:dyDescent="0.3">
      <c r="A2014" s="12" t="s">
        <v>4554</v>
      </c>
      <c r="B2014" s="12" t="s">
        <v>4555</v>
      </c>
      <c r="C2014" s="16" t="str">
        <f>[1]!s_info_mkt(A2014)</f>
        <v>创业板</v>
      </c>
      <c r="D2014" s="16" t="str">
        <f>[1]!s_ipo_listeddate(A2014)</f>
        <v>2011-06-08</v>
      </c>
      <c r="E2014" s="16" t="str">
        <f>[1]!s_info_industry_csrc2023(A2014,"",3)</f>
        <v>商务服务业</v>
      </c>
      <c r="F2014" s="16">
        <f>[1]!s_is(A2014,83,"FY","YTD","20251231",1,"",100000000)</f>
        <v>706.9337570834</v>
      </c>
      <c r="G2014" s="16">
        <f>[1]!s_is(A2014,83,"FY","YTD","20241231",1,"",100000000)</f>
        <v>763.7862314396001</v>
      </c>
      <c r="H2014" s="16">
        <f>[1]!s_is(A2014,61,"FY","YTD","20251231",1,"",100000000)</f>
        <v>2.1274933894999997</v>
      </c>
      <c r="I2014" s="16">
        <f>[1]!s_is(A2014,61,"FY","YTD","20241231",1,"",100000000)</f>
        <v>1.6135154731999999</v>
      </c>
      <c r="J2014" s="16">
        <f>[1]!s_fa_roe(A2014,"20251231")</f>
        <v>10.189299999999999</v>
      </c>
      <c r="K2014" s="16">
        <f>[1]!s_stmnote_rdexp(A2014,"20251231",1,10000)</f>
        <v>9848.2241969999995</v>
      </c>
      <c r="L2014" s="16">
        <f>[1]!s_margin_tradingbalance(A2014,"",10000)</f>
        <v>57499.046199999997</v>
      </c>
      <c r="M2014" s="16">
        <f>[1]!s_margin_seclendingbalance(A2014,"",10000)</f>
        <v>236.5924</v>
      </c>
      <c r="N2014" s="17">
        <f>[1]!s_val_ev(A2014,"",100000000)</f>
        <v>64.330731749199998</v>
      </c>
      <c r="O2014" s="17">
        <f>[1]!share_freesharesmv(A2014,"",100000000)</f>
        <v>45.527614053999997</v>
      </c>
      <c r="P2014" s="17">
        <f ca="1">[1]!s_dq_amount_btin(A2014,TODAY()-1,100000000)</f>
        <v>1.4455074999999999</v>
      </c>
      <c r="Q2014" s="17">
        <f ca="1">[1]!s_dq_turn(A2014,TODAY()-1)</f>
        <v>2.3322461497400959</v>
      </c>
      <c r="R2014" s="2">
        <f>[1]!s_pq_amount(A2014,"20260101","",100000000)</f>
        <v>414.76220258000001</v>
      </c>
      <c r="S2014" s="2">
        <f>[1]!s_pq_avgamount(A2014,"20260101","",100000000)</f>
        <v>3.8051578218348623</v>
      </c>
      <c r="T2014" s="17">
        <f>[1]!s_ipo_dilutedpe(A2014)</f>
        <v>38.33</v>
      </c>
      <c r="U2014" s="12">
        <f>[1]!s_ipo_collection_total(A2014,100000000)</f>
        <v>2.2999999999999998</v>
      </c>
      <c r="V2014" s="18">
        <f>[1]!s_val_pe_ttm(A2014,"")</f>
        <v>30.07545280456543</v>
      </c>
    </row>
    <row r="2015" spans="1:22" x14ac:dyDescent="0.3">
      <c r="A2015" s="12" t="s">
        <v>4556</v>
      </c>
      <c r="B2015" s="12" t="s">
        <v>4557</v>
      </c>
      <c r="C2015" s="16" t="str">
        <f>[1]!s_info_mkt(A2015)</f>
        <v>主板</v>
      </c>
      <c r="D2015" s="16" t="str">
        <f>[1]!s_ipo_listeddate(A2015)</f>
        <v>2007-04-03</v>
      </c>
      <c r="E2015" s="16" t="str">
        <f>[1]!s_info_industry_csrc2023(A2015,"",3)</f>
        <v>化学原料和化学制品制造业</v>
      </c>
      <c r="F2015" s="16">
        <f>[1]!s_is(A2015,83,"FY","YTD","20251231",1,"",100000000)</f>
        <v>19.212962428299999</v>
      </c>
      <c r="G2015" s="16">
        <f>[1]!s_is(A2015,83,"FY","YTD","20241231",1,"",100000000)</f>
        <v>19.124379063100001</v>
      </c>
      <c r="H2015" s="16">
        <f>[1]!s_is(A2015,61,"FY","YTD","20251231",1,"",100000000)</f>
        <v>2.2544779728000002</v>
      </c>
      <c r="I2015" s="16">
        <f>[1]!s_is(A2015,61,"FY","YTD","20241231",1,"",100000000)</f>
        <v>3.1500756295999999</v>
      </c>
      <c r="J2015" s="16">
        <f>[1]!s_fa_roe(A2015,"20251231")</f>
        <v>7.3323</v>
      </c>
      <c r="K2015" s="16">
        <f>[1]!s_stmnote_rdexp(A2015,"20251231",1,10000)</f>
        <v>10762.693762000001</v>
      </c>
      <c r="L2015" s="16">
        <f>[1]!s_margin_tradingbalance(A2015,"",10000)</f>
        <v>59100.627200000003</v>
      </c>
      <c r="M2015" s="16">
        <f>[1]!s_margin_seclendingbalance(A2015,"",10000)</f>
        <v>336.33789999999999</v>
      </c>
      <c r="N2015" s="17">
        <f>[1]!s_val_ev(A2015,"",100000000)</f>
        <v>120.36256686960002</v>
      </c>
      <c r="O2015" s="17">
        <f>[1]!share_freesharesmv(A2015,"",100000000)</f>
        <v>69.539045363200003</v>
      </c>
      <c r="P2015" s="17">
        <f ca="1">[1]!s_dq_amount_btin(A2015,TODAY()-1,100000000)</f>
        <v>14.769466380000001</v>
      </c>
      <c r="Q2015" s="17">
        <f ca="1">[1]!s_dq_turn(A2015,TODAY()-1)</f>
        <v>12.227317756644741</v>
      </c>
      <c r="R2015" s="2">
        <f>[1]!s_pq_amount(A2015,"20260101","",100000000)</f>
        <v>539.31918266000002</v>
      </c>
      <c r="S2015" s="2">
        <f>[1]!s_pq_avgamount(A2015,"20260101","",100000000)</f>
        <v>4.9478824097247704</v>
      </c>
      <c r="T2015" s="17">
        <f>[1]!s_ipo_dilutedpe(A2015)</f>
        <v>29.34</v>
      </c>
      <c r="U2015" s="12">
        <f>[1]!s_ipo_collection_total(A2015,100000000)</f>
        <v>1.625</v>
      </c>
      <c r="V2015" s="18">
        <f>[1]!s_val_pe_ttm(A2015,"")</f>
        <v>45.000656127929688</v>
      </c>
    </row>
    <row r="2016" spans="1:22" x14ac:dyDescent="0.3">
      <c r="A2016" s="12" t="s">
        <v>4558</v>
      </c>
      <c r="B2016" s="12" t="s">
        <v>4559</v>
      </c>
      <c r="C2016" s="16" t="str">
        <f>[1]!s_info_mkt(A2016)</f>
        <v>创业板</v>
      </c>
      <c r="D2016" s="16" t="str">
        <f>[1]!s_ipo_listeddate(A2016)</f>
        <v>2022-04-20</v>
      </c>
      <c r="E2016" s="16" t="str">
        <f>[1]!s_info_industry_csrc2023(A2016,"",3)</f>
        <v>软件和信息技术服务业</v>
      </c>
      <c r="F2016" s="16">
        <f>[1]!s_is(A2016,83,"FY","YTD","20251231",1,"",100000000)</f>
        <v>8.5233149527999998</v>
      </c>
      <c r="G2016" s="16">
        <f>[1]!s_is(A2016,83,"FY","YTD","20241231",1,"",100000000)</f>
        <v>6.4435919005999995</v>
      </c>
      <c r="H2016" s="16">
        <f>[1]!s_is(A2016,61,"FY","YTD","20251231",1,"",100000000)</f>
        <v>0.1367346254</v>
      </c>
      <c r="I2016" s="16">
        <f>[1]!s_is(A2016,61,"FY","YTD","20241231",1,"",100000000)</f>
        <v>-0.79976889449999999</v>
      </c>
      <c r="J2016" s="16">
        <f>[1]!s_fa_roe(A2016,"20251231")</f>
        <v>0.91549999999999998</v>
      </c>
      <c r="K2016" s="16">
        <f>[1]!s_stmnote_rdexp(A2016,"20251231",1,10000)</f>
        <v>7774.3631959999993</v>
      </c>
      <c r="L2016" s="16">
        <f>[1]!s_margin_tradingbalance(A2016,"",10000)</f>
        <v>43586.802499999998</v>
      </c>
      <c r="M2016" s="16">
        <f>[1]!s_margin_seclendingbalance(A2016,"",10000)</f>
        <v>37.377899999999997</v>
      </c>
      <c r="N2016" s="17">
        <f>[1]!s_val_ev(A2016,"",100000000)</f>
        <v>112.7118765</v>
      </c>
      <c r="O2016" s="17">
        <f>[1]!share_freesharesmv(A2016,"",100000000)</f>
        <v>72.463074407500002</v>
      </c>
      <c r="P2016" s="17">
        <f ca="1">[1]!s_dq_amount_btin(A2016,TODAY()-1,100000000)</f>
        <v>4.3149028999999999</v>
      </c>
      <c r="Q2016" s="17">
        <f ca="1">[1]!s_dq_turn(A2016,TODAY()-1)</f>
        <v>5.2083127464307868</v>
      </c>
      <c r="R2016" s="2">
        <f>[1]!s_pq_amount(A2016,"20260101","",100000000)</f>
        <v>605.51472960000001</v>
      </c>
      <c r="S2016" s="2">
        <f>[1]!s_pq_avgamount(A2016,"20260101","",100000000)</f>
        <v>5.5551810055045863</v>
      </c>
      <c r="T2016" s="17">
        <f>[1]!s_ipo_dilutedpe(A2016)</f>
        <v>38.479999999999997</v>
      </c>
      <c r="U2016" s="12">
        <f>[1]!s_ipo_collection_total(A2016,100000000)</f>
        <v>10.009734</v>
      </c>
      <c r="V2016" s="18">
        <f>[1]!s_val_pe_ttm(A2016,"")</f>
        <v>-794.563720703125</v>
      </c>
    </row>
    <row r="2017" spans="1:22" x14ac:dyDescent="0.3">
      <c r="A2017" s="12" t="s">
        <v>4560</v>
      </c>
      <c r="B2017" s="12" t="s">
        <v>4561</v>
      </c>
      <c r="C2017" s="16" t="str">
        <f>[1]!s_info_mkt(A2017)</f>
        <v>创业板</v>
      </c>
      <c r="D2017" s="16" t="str">
        <f>[1]!s_ipo_listeddate(A2017)</f>
        <v>2019-07-05</v>
      </c>
      <c r="E2017" s="16" t="str">
        <f>[1]!s_info_industry_csrc2023(A2017,"",3)</f>
        <v>新闻和出版业</v>
      </c>
      <c r="F2017" s="16">
        <f>[1]!s_is(A2017,83,"FY","YTD","20251231",1,"",100000000)</f>
        <v>17.021479707800001</v>
      </c>
      <c r="G2017" s="16">
        <f>[1]!s_is(A2017,83,"FY","YTD","20241231",1,"",100000000)</f>
        <v>16.874803641</v>
      </c>
      <c r="H2017" s="16">
        <f>[1]!s_is(A2017,61,"FY","YTD","20251231",1,"",100000000)</f>
        <v>1.3009448356</v>
      </c>
      <c r="I2017" s="16">
        <f>[1]!s_is(A2017,61,"FY","YTD","20241231",1,"",100000000)</f>
        <v>1.1867180436</v>
      </c>
      <c r="J2017" s="16">
        <f>[1]!s_fa_roe(A2017,"20251231")</f>
        <v>5.9577</v>
      </c>
      <c r="K2017" s="16">
        <f>[1]!s_stmnote_rdexp(A2017,"20251231",1,10000)</f>
        <v>1994.3192530000001</v>
      </c>
      <c r="L2017" s="16">
        <f>[1]!s_margin_tradingbalance(A2017,"",10000)</f>
        <v>0</v>
      </c>
      <c r="M2017" s="16">
        <f>[1]!s_margin_seclendingbalance(A2017,"",10000)</f>
        <v>0</v>
      </c>
      <c r="N2017" s="17">
        <f>[1]!s_val_ev(A2017,"",100000000)</f>
        <v>46.986439356500007</v>
      </c>
      <c r="O2017" s="17">
        <f>[1]!share_freesharesmv(A2017,"",100000000)</f>
        <v>12.451406312099998</v>
      </c>
      <c r="P2017" s="17">
        <f ca="1">[1]!s_dq_amount_btin(A2017,TODAY()-1,100000000)</f>
        <v>0.49376657000000002</v>
      </c>
      <c r="Q2017" s="17">
        <f ca="1">[1]!s_dq_turn(A2017,TODAY()-1)</f>
        <v>1.0519505984477695</v>
      </c>
      <c r="R2017" s="2">
        <f>[1]!s_pq_amount(A2017,"20260101","",100000000)</f>
        <v>234.30641154</v>
      </c>
      <c r="S2017" s="2">
        <f>[1]!s_pq_avgamount(A2017,"20260101","",100000000)</f>
        <v>2.1496001058715595</v>
      </c>
      <c r="T2017" s="17">
        <f>[1]!s_ipo_dilutedpe(A2017)</f>
        <v>15.15</v>
      </c>
      <c r="U2017" s="12">
        <f>[1]!s_ipo_collection_total(A2017,100000000)</f>
        <v>7.0593750315000001</v>
      </c>
      <c r="V2017" s="18">
        <f>[1]!s_val_pe_ttm(A2017,"")</f>
        <v>40.010841369628906</v>
      </c>
    </row>
    <row r="2018" spans="1:22" x14ac:dyDescent="0.3">
      <c r="A2018" s="12" t="s">
        <v>4562</v>
      </c>
      <c r="B2018" s="12" t="s">
        <v>4563</v>
      </c>
      <c r="C2018" s="16" t="str">
        <f>[1]!s_info_mkt(A2018)</f>
        <v>主板</v>
      </c>
      <c r="D2018" s="16" t="str">
        <f>[1]!s_ipo_listeddate(A2018)</f>
        <v>2024-03-20</v>
      </c>
      <c r="E2018" s="16" t="str">
        <f>[1]!s_info_industry_csrc2023(A2018,"",3)</f>
        <v>电气机械和器材制造业</v>
      </c>
      <c r="F2018" s="16">
        <f>[1]!s_is(A2018,83,"FY","YTD","20251231",1,"",100000000)</f>
        <v>25.731574103000003</v>
      </c>
      <c r="G2018" s="16">
        <f>[1]!s_is(A2018,83,"FY","YTD","20241231",1,"",100000000)</f>
        <v>24.544773597600003</v>
      </c>
      <c r="H2018" s="16">
        <f>[1]!s_is(A2018,61,"FY","YTD","20251231",1,"",100000000)</f>
        <v>1.7357096019</v>
      </c>
      <c r="I2018" s="16">
        <f>[1]!s_is(A2018,61,"FY","YTD","20241231",1,"",100000000)</f>
        <v>1.9850129981</v>
      </c>
      <c r="J2018" s="16">
        <f>[1]!s_fa_roe(A2018,"20251231")</f>
        <v>8.3496000000000006</v>
      </c>
      <c r="K2018" s="16">
        <f>[1]!s_stmnote_rdexp(A2018,"20251231",1,10000)</f>
        <v>10439.280645999999</v>
      </c>
      <c r="L2018" s="16">
        <f>[1]!s_margin_tradingbalance(A2018,"",10000)</f>
        <v>18072.643599999999</v>
      </c>
      <c r="M2018" s="16">
        <f>[1]!s_margin_seclendingbalance(A2018,"",10000)</f>
        <v>24.421600000000002</v>
      </c>
      <c r="N2018" s="17">
        <f>[1]!s_val_ev(A2018,"",100000000)</f>
        <v>53.379300911999998</v>
      </c>
      <c r="O2018" s="17">
        <f>[1]!share_freesharesmv(A2018,"",100000000)</f>
        <v>14.826100912000001</v>
      </c>
      <c r="P2018" s="17">
        <f ca="1">[1]!s_dq_amount_btin(A2018,TODAY()-1,100000000)</f>
        <v>0.99068297000000005</v>
      </c>
      <c r="Q2018" s="17">
        <f ca="1">[1]!s_dq_turn(A2018,TODAY()-1)</f>
        <v>6.7081885244354256</v>
      </c>
      <c r="R2018" s="2">
        <f>[1]!s_pq_amount(A2018,"20260101","",100000000)</f>
        <v>127.00253001999999</v>
      </c>
      <c r="S2018" s="2">
        <f>[1]!s_pq_avgamount(A2018,"20260101","",100000000)</f>
        <v>1.1651608258715598</v>
      </c>
      <c r="T2018" s="17">
        <f>[1]!s_ipo_dilutedpe(A2018)</f>
        <v>20.440000000000001</v>
      </c>
      <c r="U2018" s="12">
        <f>[1]!s_ipo_collection_total(A2018,100000000)</f>
        <v>9.3277604909999994</v>
      </c>
      <c r="V2018" s="18">
        <f>[1]!s_val_pe_ttm(A2018,"")</f>
        <v>32.232452392578125</v>
      </c>
    </row>
    <row r="2019" spans="1:22" x14ac:dyDescent="0.3">
      <c r="A2019" s="12" t="s">
        <v>4564</v>
      </c>
      <c r="B2019" s="12" t="s">
        <v>4565</v>
      </c>
      <c r="C2019" s="16" t="str">
        <f>[1]!s_info_mkt(A2019)</f>
        <v>主板</v>
      </c>
      <c r="D2019" s="16" t="str">
        <f>[1]!s_ipo_listeddate(A2019)</f>
        <v>2022-08-08</v>
      </c>
      <c r="E2019" s="16" t="str">
        <f>[1]!s_info_industry_csrc2023(A2019,"",3)</f>
        <v>计算机、通信和其他电子设备制造业</v>
      </c>
      <c r="F2019" s="16">
        <f>[1]!s_is(A2019,83,"FY","YTD","20251231",1,"",100000000)</f>
        <v>2.2941684247</v>
      </c>
      <c r="G2019" s="16">
        <f>[1]!s_is(A2019,83,"FY","YTD","20241231",1,"",100000000)</f>
        <v>1.9678854741</v>
      </c>
      <c r="H2019" s="16">
        <f>[1]!s_is(A2019,61,"FY","YTD","20251231",1,"",100000000)</f>
        <v>0.69477624939999993</v>
      </c>
      <c r="I2019" s="16">
        <f>[1]!s_is(A2019,61,"FY","YTD","20241231",1,"",100000000)</f>
        <v>0.80010099719999994</v>
      </c>
      <c r="J2019" s="16">
        <f>[1]!s_fa_roe(A2019,"20251231")</f>
        <v>6.9421999999999997</v>
      </c>
      <c r="K2019" s="16">
        <f>[1]!s_stmnote_rdexp(A2019,"20251231",1,10000)</f>
        <v>2043.9933199999998</v>
      </c>
      <c r="L2019" s="16">
        <f>[1]!s_margin_tradingbalance(A2019,"",10000)</f>
        <v>0</v>
      </c>
      <c r="M2019" s="16">
        <f>[1]!s_margin_seclendingbalance(A2019,"",10000)</f>
        <v>0</v>
      </c>
      <c r="N2019" s="17">
        <f>[1]!s_val_ev(A2019,"",100000000)</f>
        <v>39.357768239999999</v>
      </c>
      <c r="O2019" s="17">
        <f>[1]!share_freesharesmv(A2019,"",100000000)</f>
        <v>11.2965738368</v>
      </c>
      <c r="P2019" s="17">
        <f ca="1">[1]!s_dq_amount_btin(A2019,TODAY()-1,100000000)</f>
        <v>0.86145488999999997</v>
      </c>
      <c r="Q2019" s="17">
        <f ca="1">[1]!s_dq_turn(A2019,TODAY()-1)</f>
        <v>4.267298412276789</v>
      </c>
      <c r="R2019" s="2">
        <f>[1]!s_pq_amount(A2019,"20260101","",100000000)</f>
        <v>90.810568619999998</v>
      </c>
      <c r="S2019" s="2">
        <f>[1]!s_pq_avgamount(A2019,"20260101","",100000000)</f>
        <v>0.83312448275229367</v>
      </c>
      <c r="T2019" s="17">
        <f>[1]!s_ipo_dilutedpe(A2019)</f>
        <v>22.99</v>
      </c>
      <c r="U2019" s="12">
        <f>[1]!s_ipo_collection_total(A2019,100000000)</f>
        <v>5.4275000000000002</v>
      </c>
      <c r="V2019" s="18">
        <f>[1]!s_val_pe_ttm(A2019,"")</f>
        <v>66.782691955566406</v>
      </c>
    </row>
    <row r="2020" spans="1:22" x14ac:dyDescent="0.3">
      <c r="A2020" s="12" t="s">
        <v>4566</v>
      </c>
      <c r="B2020" s="12" t="s">
        <v>4567</v>
      </c>
      <c r="C2020" s="16" t="str">
        <f>[1]!s_info_mkt(A2020)</f>
        <v>创业板</v>
      </c>
      <c r="D2020" s="16" t="str">
        <f>[1]!s_ipo_listeddate(A2020)</f>
        <v>2022-12-27</v>
      </c>
      <c r="E2020" s="16" t="str">
        <f>[1]!s_info_industry_csrc2023(A2020,"",3)</f>
        <v>通用设备制造业</v>
      </c>
      <c r="F2020" s="16">
        <f>[1]!s_is(A2020,83,"FY","YTD","20251231",1,"",100000000)</f>
        <v>4.4548528219000003</v>
      </c>
      <c r="G2020" s="16">
        <f>[1]!s_is(A2020,83,"FY","YTD","20241231",1,"",100000000)</f>
        <v>4.2801387251999996</v>
      </c>
      <c r="H2020" s="16">
        <f>[1]!s_is(A2020,61,"FY","YTD","20251231",1,"",100000000)</f>
        <v>0.43657972549999996</v>
      </c>
      <c r="I2020" s="16">
        <f>[1]!s_is(A2020,61,"FY","YTD","20241231",1,"",100000000)</f>
        <v>0.51950666850000005</v>
      </c>
      <c r="J2020" s="16">
        <f>[1]!s_fa_roe(A2020,"20251231")</f>
        <v>4.1561000000000003</v>
      </c>
      <c r="K2020" s="16">
        <f>[1]!s_stmnote_rdexp(A2020,"20251231",1,10000)</f>
        <v>2318.1760589999999</v>
      </c>
      <c r="L2020" s="16">
        <f>[1]!s_margin_tradingbalance(A2020,"",10000)</f>
        <v>7510.0788000000002</v>
      </c>
      <c r="M2020" s="16">
        <f>[1]!s_margin_seclendingbalance(A2020,"",10000)</f>
        <v>14.7746</v>
      </c>
      <c r="N2020" s="17">
        <f>[1]!s_val_ev(A2020,"",100000000)</f>
        <v>36.313088</v>
      </c>
      <c r="O2020" s="17">
        <f>[1]!share_freesharesmv(A2020,"",100000000)</f>
        <v>9.0782720000000001</v>
      </c>
      <c r="P2020" s="17">
        <f ca="1">[1]!s_dq_amount_btin(A2020,TODAY()-1,100000000)</f>
        <v>0.31403736999999998</v>
      </c>
      <c r="Q2020" s="17">
        <f ca="1">[1]!s_dq_turn(A2020,TODAY()-1)</f>
        <v>3.4652442226890758</v>
      </c>
      <c r="R2020" s="2">
        <f>[1]!s_pq_amount(A2020,"20260101","",100000000)</f>
        <v>87.592790230000006</v>
      </c>
      <c r="S2020" s="2">
        <f>[1]!s_pq_avgamount(A2020,"20260101","",100000000)</f>
        <v>0.80360358009174315</v>
      </c>
      <c r="T2020" s="17">
        <f>[1]!s_ipo_dilutedpe(A2020)</f>
        <v>31.47</v>
      </c>
      <c r="U2020" s="12">
        <f>[1]!s_ipo_collection_total(A2020,100000000)</f>
        <v>6.2934000000000001</v>
      </c>
      <c r="V2020" s="18">
        <f>[1]!s_val_pe_ttm(A2020,"")</f>
        <v>91.356277465820313</v>
      </c>
    </row>
    <row r="2021" spans="1:22" x14ac:dyDescent="0.3">
      <c r="A2021" s="12" t="s">
        <v>4568</v>
      </c>
      <c r="B2021" s="12" t="s">
        <v>4569</v>
      </c>
      <c r="C2021" s="16" t="str">
        <f>[1]!s_info_mkt(A2021)</f>
        <v>创业板</v>
      </c>
      <c r="D2021" s="16" t="str">
        <f>[1]!s_ipo_listeddate(A2021)</f>
        <v>2017-04-17</v>
      </c>
      <c r="E2021" s="16" t="str">
        <f>[1]!s_info_industry_csrc2023(A2021,"",3)</f>
        <v>专用设备制造业</v>
      </c>
      <c r="F2021" s="16">
        <f>[1]!s_is(A2021,83,"FY","YTD","20251231",1,"",100000000)</f>
        <v>52.915420931699998</v>
      </c>
      <c r="G2021" s="16">
        <f>[1]!s_is(A2021,83,"FY","YTD","20241231",1,"",100000000)</f>
        <v>36.415259797700003</v>
      </c>
      <c r="H2021" s="16">
        <f>[1]!s_is(A2021,61,"FY","YTD","20251231",1,"",100000000)</f>
        <v>13.3138309529</v>
      </c>
      <c r="I2021" s="16">
        <f>[1]!s_is(A2021,61,"FY","YTD","20241231",1,"",100000000)</f>
        <v>4.5843334048000006</v>
      </c>
      <c r="J2021" s="16">
        <f>[1]!s_fa_roe(A2021,"20251231")</f>
        <v>33.169800000000002</v>
      </c>
      <c r="K2021" s="16">
        <f>[1]!s_stmnote_rdexp(A2021,"20251231",1,10000)</f>
        <v>126819.969815</v>
      </c>
      <c r="L2021" s="16">
        <f>[1]!s_margin_tradingbalance(A2021,"",10000)</f>
        <v>329912.31479999999</v>
      </c>
      <c r="M2021" s="16">
        <f>[1]!s_margin_seclendingbalance(A2021,"",10000)</f>
        <v>1921.9928</v>
      </c>
      <c r="N2021" s="17">
        <f>[1]!s_val_ev(A2021,"",100000000)</f>
        <v>1675.4995595740002</v>
      </c>
      <c r="O2021" s="17">
        <f>[1]!share_freesharesmv(A2021,"",100000000)</f>
        <v>1179.7883070179998</v>
      </c>
      <c r="P2021" s="17">
        <f ca="1">[1]!s_dq_amount_btin(A2021,TODAY()-1,100000000)</f>
        <v>58.409729839999997</v>
      </c>
      <c r="Q2021" s="17">
        <f ca="1">[1]!s_dq_turn(A2021,TODAY()-1)</f>
        <v>4.4983503480647444</v>
      </c>
      <c r="R2021" s="2">
        <f>[1]!s_pq_amount(A2021,"20260101","",100000000)</f>
        <v>4810.6335310300001</v>
      </c>
      <c r="S2021" s="2">
        <f>[1]!s_pq_avgamount(A2021,"20260101","",100000000)</f>
        <v>44.134252578256884</v>
      </c>
      <c r="T2021" s="17">
        <f>[1]!s_ipo_dilutedpe(A2021)</f>
        <v>22.97</v>
      </c>
      <c r="U2021" s="12">
        <f>[1]!s_ipo_collection_total(A2021,100000000)</f>
        <v>1.89357</v>
      </c>
      <c r="V2021" s="18">
        <f>[1]!s_val_pe_ttm(A2021,"")</f>
        <v>106.52141571044922</v>
      </c>
    </row>
    <row r="2022" spans="1:22" x14ac:dyDescent="0.3">
      <c r="A2022" s="12" t="s">
        <v>4570</v>
      </c>
      <c r="B2022" s="12" t="s">
        <v>4571</v>
      </c>
      <c r="C2022" s="16" t="str">
        <f>[1]!s_info_mkt(A2022)</f>
        <v>创业板</v>
      </c>
      <c r="D2022" s="16" t="str">
        <f>[1]!s_ipo_listeddate(A2022)</f>
        <v>2023-07-26</v>
      </c>
      <c r="E2022" s="16" t="str">
        <f>[1]!s_info_industry_csrc2023(A2022,"",3)</f>
        <v>软件和信息技术服务业</v>
      </c>
      <c r="F2022" s="16">
        <f>[1]!s_is(A2022,83,"FY","YTD","20251231",1,"",100000000)</f>
        <v>4.4442008100999999</v>
      </c>
      <c r="G2022" s="16">
        <f>[1]!s_is(A2022,83,"FY","YTD","20241231",1,"",100000000)</f>
        <v>3.7893452061000001</v>
      </c>
      <c r="H2022" s="16">
        <f>[1]!s_is(A2022,61,"FY","YTD","20251231",1,"",100000000)</f>
        <v>0.34798392490000002</v>
      </c>
      <c r="I2022" s="16">
        <f>[1]!s_is(A2022,61,"FY","YTD","20241231",1,"",100000000)</f>
        <v>0.46104961170000003</v>
      </c>
      <c r="J2022" s="16">
        <f>[1]!s_fa_roe(A2022,"20251231")</f>
        <v>2.3654999999999999</v>
      </c>
      <c r="K2022" s="16">
        <f>[1]!s_stmnote_rdexp(A2022,"20251231",1,10000)</f>
        <v>2623.03649</v>
      </c>
      <c r="L2022" s="16">
        <f>[1]!s_margin_tradingbalance(A2022,"",10000)</f>
        <v>24213.804</v>
      </c>
      <c r="M2022" s="16">
        <f>[1]!s_margin_seclendingbalance(A2022,"",10000)</f>
        <v>25.757999999999999</v>
      </c>
      <c r="N2022" s="17">
        <f>[1]!s_val_ev(A2022,"",100000000)</f>
        <v>54.865887999999998</v>
      </c>
      <c r="O2022" s="17">
        <f>[1]!share_freesharesmv(A2022,"",100000000)</f>
        <v>24.559254047999996</v>
      </c>
      <c r="P2022" s="17">
        <f ca="1">[1]!s_dq_amount_btin(A2022,TODAY()-1,100000000)</f>
        <v>1.3211601100000001</v>
      </c>
      <c r="Q2022" s="17">
        <f ca="1">[1]!s_dq_turn(A2022,TODAY()-1)</f>
        <v>4.2210443099493267</v>
      </c>
      <c r="R2022" s="2">
        <f>[1]!s_pq_amount(A2022,"20260101","",100000000)</f>
        <v>254.29880921</v>
      </c>
      <c r="S2022" s="2">
        <f>[1]!s_pq_avgamount(A2022,"20260101","",100000000)</f>
        <v>2.3330165982568807</v>
      </c>
      <c r="T2022" s="17">
        <f>[1]!s_ipo_dilutedpe(A2022)</f>
        <v>54.65</v>
      </c>
      <c r="U2022" s="12">
        <f>[1]!s_ipo_collection_total(A2022,100000000)</f>
        <v>9.6496399999999998</v>
      </c>
      <c r="V2022" s="18">
        <f>[1]!s_val_pe_ttm(A2022,"")</f>
        <v>155.81976318359375</v>
      </c>
    </row>
    <row r="2023" spans="1:22" x14ac:dyDescent="0.3">
      <c r="A2023" s="12" t="s">
        <v>4572</v>
      </c>
      <c r="B2023" s="12" t="s">
        <v>4573</v>
      </c>
      <c r="C2023" s="16" t="str">
        <f>[1]!s_info_mkt(A2023)</f>
        <v>主板</v>
      </c>
      <c r="D2023" s="16" t="str">
        <f>[1]!s_ipo_listeddate(A2023)</f>
        <v>2016-03-28</v>
      </c>
      <c r="E2023" s="16" t="str">
        <f>[1]!s_info_industry_csrc2023(A2023,"",3)</f>
        <v>计算机、通信和其他电子设备制造业</v>
      </c>
      <c r="F2023" s="16">
        <f>[1]!s_is(A2023,83,"FY","YTD","20251231",1,"",100000000)</f>
        <v>11.103110084800001</v>
      </c>
      <c r="G2023" s="16">
        <f>[1]!s_is(A2023,83,"FY","YTD","20241231",1,"",100000000)</f>
        <v>11.9400238358</v>
      </c>
      <c r="H2023" s="16">
        <f>[1]!s_is(A2023,61,"FY","YTD","20251231",1,"",100000000)</f>
        <v>0.41126725479999998</v>
      </c>
      <c r="I2023" s="16">
        <f>[1]!s_is(A2023,61,"FY","YTD","20241231",1,"",100000000)</f>
        <v>0.41385107670000004</v>
      </c>
      <c r="J2023" s="16">
        <f>[1]!s_fa_roe(A2023,"20251231")</f>
        <v>1.4676</v>
      </c>
      <c r="K2023" s="16">
        <f>[1]!s_stmnote_rdexp(A2023,"20251231",1,10000)</f>
        <v>8932.3134819999996</v>
      </c>
      <c r="L2023" s="16">
        <f>[1]!s_margin_tradingbalance(A2023,"",10000)</f>
        <v>74111.024600000004</v>
      </c>
      <c r="M2023" s="16">
        <f>[1]!s_margin_seclendingbalance(A2023,"",10000)</f>
        <v>66.409000000000006</v>
      </c>
      <c r="N2023" s="17">
        <f>[1]!s_val_ev(A2023,"",100000000)</f>
        <v>194.39555073299999</v>
      </c>
      <c r="O2023" s="17">
        <f>[1]!share_freesharesmv(A2023,"",100000000)</f>
        <v>102.7027124742</v>
      </c>
      <c r="P2023" s="17">
        <f ca="1">[1]!s_dq_amount_btin(A2023,TODAY()-1,100000000)</f>
        <v>9.7581250900000001</v>
      </c>
      <c r="Q2023" s="17">
        <f ca="1">[1]!s_dq_turn(A2023,TODAY()-1)</f>
        <v>7.8281422481393754</v>
      </c>
      <c r="R2023" s="2">
        <f>[1]!s_pq_amount(A2023,"20260101","",100000000)</f>
        <v>2815.43871369</v>
      </c>
      <c r="S2023" s="2">
        <f>[1]!s_pq_avgamount(A2023,"20260101","",100000000)</f>
        <v>25.829712969633025</v>
      </c>
      <c r="T2023" s="17">
        <f>[1]!s_ipo_dilutedpe(A2023)</f>
        <v>9.7361000000000004</v>
      </c>
      <c r="U2023" s="12">
        <f>[1]!s_ipo_collection_total(A2023,100000000)</f>
        <v>8.6024999999999991</v>
      </c>
      <c r="V2023" s="18">
        <f>[1]!s_val_pe_ttm(A2023,"")</f>
        <v>1142.3212890625</v>
      </c>
    </row>
    <row r="2024" spans="1:22" x14ac:dyDescent="0.3">
      <c r="A2024" s="12" t="s">
        <v>4574</v>
      </c>
      <c r="B2024" s="12" t="s">
        <v>4575</v>
      </c>
      <c r="C2024" s="16" t="str">
        <f>[1]!s_info_mkt(A2024)</f>
        <v>主板</v>
      </c>
      <c r="D2024" s="16" t="str">
        <f>[1]!s_ipo_listeddate(A2024)</f>
        <v>2003-08-22</v>
      </c>
      <c r="E2024" s="16" t="str">
        <f>[1]!s_info_industry_csrc2023(A2024,"",3)</f>
        <v>电气机械和器材制造业</v>
      </c>
      <c r="F2024" s="16">
        <f>[1]!s_is(A2024,83,"FY","YTD","20251231",1,"",100000000)</f>
        <v>668.54854380790005</v>
      </c>
      <c r="G2024" s="16">
        <f>[1]!s_is(A2024,83,"FY","YTD","20241231",1,"",100000000)</f>
        <v>599.84212421780001</v>
      </c>
      <c r="H2024" s="16">
        <f>[1]!s_is(A2024,61,"FY","YTD","20251231",1,"",100000000)</f>
        <v>26.802693384299999</v>
      </c>
      <c r="I2024" s="16">
        <f>[1]!s_is(A2024,61,"FY","YTD","20241231",1,"",100000000)</f>
        <v>27.688215235500003</v>
      </c>
      <c r="J2024" s="16">
        <f>[1]!s_fa_roe(A2024,"20251231")</f>
        <v>8.8874999999999993</v>
      </c>
      <c r="K2024" s="16">
        <f>[1]!s_stmnote_rdexp(A2024,"20251231",1,10000)</f>
        <v>201957.68609100001</v>
      </c>
      <c r="L2024" s="16">
        <f>[1]!s_margin_tradingbalance(A2024,"",10000)</f>
        <v>949377.08120000002</v>
      </c>
      <c r="M2024" s="16">
        <f>[1]!s_margin_seclendingbalance(A2024,"",10000)</f>
        <v>10324.5406</v>
      </c>
      <c r="N2024" s="17">
        <f>[1]!s_val_ev(A2024,"",100000000)</f>
        <v>2737.9420444957</v>
      </c>
      <c r="O2024" s="17">
        <f>[1]!share_freesharesmv(A2024,"",100000000)</f>
        <v>1949.4701374594001</v>
      </c>
      <c r="P2024" s="17">
        <f ca="1">[1]!s_dq_amount_btin(A2024,TODAY()-1,100000000)</f>
        <v>225.05074474</v>
      </c>
      <c r="Q2024" s="17">
        <f ca="1">[1]!s_dq_turn(A2024,TODAY()-1)</f>
        <v>8.1166913555330176</v>
      </c>
      <c r="R2024" s="2">
        <f>[1]!s_pq_amount(A2024,"20260101","",100000000)</f>
        <v>10789.790716760001</v>
      </c>
      <c r="S2024" s="2">
        <f>[1]!s_pq_avgamount(A2024,"20260101","",100000000)</f>
        <v>98.988905658348614</v>
      </c>
      <c r="T2024" s="17">
        <f>[1]!s_ipo_dilutedpe(A2024)</f>
        <v>20</v>
      </c>
      <c r="U2024" s="12">
        <f>[1]!s_ipo_collection_total(A2024,100000000)</f>
        <v>3.92</v>
      </c>
      <c r="V2024" s="18">
        <f>[1]!s_val_pe_ttm(A2024,"")</f>
        <v>84.796195983886719</v>
      </c>
    </row>
    <row r="2025" spans="1:22" x14ac:dyDescent="0.3">
      <c r="A2025" s="12" t="s">
        <v>131</v>
      </c>
      <c r="B2025" s="12" t="s">
        <v>132</v>
      </c>
      <c r="C2025" s="16" t="str">
        <f>[1]!s_info_mkt(A2025)</f>
        <v>北证</v>
      </c>
      <c r="D2025" s="16" t="str">
        <f>[1]!s_ipo_listeddate(A2025)</f>
        <v>2020-12-28</v>
      </c>
      <c r="E2025" s="16" t="str">
        <f>[1]!s_info_industry_csrc2023(A2025,"",3)</f>
        <v>非金属矿物制品业</v>
      </c>
      <c r="F2025" s="16">
        <f>[1]!s_is(A2025,83,"FY","YTD","20251231",1,"",100000000)</f>
        <v>5.2724355569999997</v>
      </c>
      <c r="G2025" s="16">
        <f>[1]!s_is(A2025,83,"FY","YTD","20241231",1,"",100000000)</f>
        <v>6.0714572073999999</v>
      </c>
      <c r="H2025" s="16">
        <f>[1]!s_is(A2025,61,"FY","YTD","20251231",1,"",100000000)</f>
        <v>0.47844733079999996</v>
      </c>
      <c r="I2025" s="16">
        <f>[1]!s_is(A2025,61,"FY","YTD","20241231",1,"",100000000)</f>
        <v>0.50718637469999994</v>
      </c>
      <c r="J2025" s="16">
        <f>[1]!s_fa_roe(A2025,"20251231")</f>
        <v>7.8281999999999998</v>
      </c>
      <c r="K2025" s="16">
        <f>[1]!s_stmnote_rdexp(A2025,"20251231",1,10000)</f>
        <v>825.368514</v>
      </c>
      <c r="L2025" s="16">
        <f>[1]!s_margin_tradingbalance(A2025,"",10000)</f>
        <v>814.74009999999998</v>
      </c>
      <c r="M2025" s="16">
        <f>[1]!s_margin_seclendingbalance(A2025,"",10000)</f>
        <v>0</v>
      </c>
      <c r="N2025" s="17">
        <f>[1]!s_val_ev(A2025,"",100000000)</f>
        <v>14.358477600000001</v>
      </c>
      <c r="O2025" s="17">
        <f>[1]!share_freesharesmv(A2025,"",100000000)</f>
        <v>4.1443678439999996</v>
      </c>
      <c r="P2025" s="17">
        <f ca="1">[1]!s_dq_amount_btin(A2025,TODAY()-1,100000000)</f>
        <v>0</v>
      </c>
      <c r="Q2025" s="17">
        <f ca="1">[1]!s_dq_turn(A2025,TODAY()-1)</f>
        <v>0</v>
      </c>
      <c r="R2025" s="2">
        <f>[1]!s_pq_amount(A2025,"20260101","",100000000)</f>
        <v>45.795185660000001</v>
      </c>
      <c r="S2025" s="2">
        <f>[1]!s_pq_avgamount(A2025,"20260101","",100000000)</f>
        <v>0.45795185659999998</v>
      </c>
      <c r="T2025" s="17">
        <f>[1]!s_ipo_dilutedpe(A2025)</f>
        <v>21.94</v>
      </c>
      <c r="U2025" s="12">
        <f>[1]!s_ipo_collection_total(A2025,100000000)</f>
        <v>2.5632000000000001</v>
      </c>
      <c r="V2025" s="18">
        <f>[1]!s_val_pe_ttm(A2025,"")</f>
        <v>35.180213928222656</v>
      </c>
    </row>
    <row r="2026" spans="1:22" x14ac:dyDescent="0.3">
      <c r="A2026" s="12" t="s">
        <v>133</v>
      </c>
      <c r="B2026" s="12" t="s">
        <v>134</v>
      </c>
      <c r="C2026" s="16" t="str">
        <f>[1]!s_info_mkt(A2026)</f>
        <v>北证</v>
      </c>
      <c r="D2026" s="16" t="str">
        <f>[1]!s_ipo_listeddate(A2026)</f>
        <v>2020-12-08</v>
      </c>
      <c r="E2026" s="16" t="str">
        <f>[1]!s_info_industry_csrc2023(A2026,"",3)</f>
        <v>软件和信息技术服务业</v>
      </c>
      <c r="F2026" s="16">
        <f>[1]!s_is(A2026,83,"FY","YTD","20251231",1,"",100000000)</f>
        <v>0.99654907069999998</v>
      </c>
      <c r="G2026" s="16">
        <f>[1]!s_is(A2026,83,"FY","YTD","20241231",1,"",100000000)</f>
        <v>0.66341007259999996</v>
      </c>
      <c r="H2026" s="16">
        <f>[1]!s_is(A2026,61,"FY","YTD","20251231",1,"",100000000)</f>
        <v>8.1840586399999998E-2</v>
      </c>
      <c r="I2026" s="16">
        <f>[1]!s_is(A2026,61,"FY","YTD","20241231",1,"",100000000)</f>
        <v>-4.1592372599999997E-2</v>
      </c>
      <c r="J2026" s="16">
        <f>[1]!s_fa_roe(A2026,"20251231")</f>
        <v>3.3336000000000001</v>
      </c>
      <c r="K2026" s="16">
        <f>[1]!s_stmnote_rdexp(A2026,"20251231",1,10000)</f>
        <v>2686.3599909999998</v>
      </c>
      <c r="L2026" s="16">
        <f>[1]!s_margin_tradingbalance(A2026,"",10000)</f>
        <v>800.55060000000003</v>
      </c>
      <c r="M2026" s="16">
        <f>[1]!s_margin_seclendingbalance(A2026,"",10000)</f>
        <v>0</v>
      </c>
      <c r="N2026" s="17">
        <f>[1]!s_val_ev(A2026,"",100000000)</f>
        <v>14.60008</v>
      </c>
      <c r="O2026" s="17">
        <f>[1]!share_freesharesmv(A2026,"",100000000)</f>
        <v>7.5456011125</v>
      </c>
      <c r="P2026" s="17">
        <f ca="1">[1]!s_dq_amount_btin(A2026,TODAY()-1,100000000)</f>
        <v>0.27264959</v>
      </c>
      <c r="Q2026" s="17">
        <f ca="1">[1]!s_dq_turn(A2026,TODAY()-1)</f>
        <v>2.9519368064235691</v>
      </c>
      <c r="R2026" s="2">
        <f>[1]!s_pq_amount(A2026,"20260101","",100000000)</f>
        <v>93.843755549999997</v>
      </c>
      <c r="S2026" s="2">
        <f>[1]!s_pq_avgamount(A2026,"20260101","",100000000)</f>
        <v>0.86095188577981652</v>
      </c>
      <c r="T2026" s="17">
        <f>[1]!s_ipo_dilutedpe(A2026)</f>
        <v>24.89</v>
      </c>
      <c r="U2026" s="12">
        <f>[1]!s_ipo_collection_total(A2026,100000000)</f>
        <v>1</v>
      </c>
      <c r="V2026" s="18">
        <f>[1]!s_val_pe_ttm(A2026,"")</f>
        <v>427.70523071289063</v>
      </c>
    </row>
    <row r="2027" spans="1:22" x14ac:dyDescent="0.3">
      <c r="A2027" s="12" t="s">
        <v>137</v>
      </c>
      <c r="B2027" s="12" t="s">
        <v>138</v>
      </c>
      <c r="C2027" s="16" t="str">
        <f>[1]!s_info_mkt(A2027)</f>
        <v>北证</v>
      </c>
      <c r="D2027" s="16" t="str">
        <f>[1]!s_ipo_listeddate(A2027)</f>
        <v>2022-12-21</v>
      </c>
      <c r="E2027" s="16" t="str">
        <f>[1]!s_info_industry_csrc2023(A2027,"",3)</f>
        <v>化学原料和化学制品制造业</v>
      </c>
      <c r="F2027" s="16">
        <f>[1]!s_is(A2027,83,"FY","YTD","20251231",1,"",100000000)</f>
        <v>2.4584226039999999</v>
      </c>
      <c r="G2027" s="16">
        <f>[1]!s_is(A2027,83,"FY","YTD","20241231",1,"",100000000)</f>
        <v>3.3048080477999999</v>
      </c>
      <c r="H2027" s="16">
        <f>[1]!s_is(A2027,61,"FY","YTD","20251231",1,"",100000000)</f>
        <v>0.22094650699999999</v>
      </c>
      <c r="I2027" s="16">
        <f>[1]!s_is(A2027,61,"FY","YTD","20241231",1,"",100000000)</f>
        <v>0.80299971390000002</v>
      </c>
      <c r="J2027" s="16">
        <f>[1]!s_fa_roe(A2027,"20251231")</f>
        <v>3.0179999999999998</v>
      </c>
      <c r="K2027" s="16">
        <f>[1]!s_stmnote_rdexp(A2027,"20251231",1,10000)</f>
        <v>2257.1987789999998</v>
      </c>
      <c r="L2027" s="16">
        <f>[1]!s_margin_tradingbalance(A2027,"",10000)</f>
        <v>1853.7334000000001</v>
      </c>
      <c r="M2027" s="16">
        <f>[1]!s_margin_seclendingbalance(A2027,"",10000)</f>
        <v>0</v>
      </c>
      <c r="N2027" s="17">
        <f>[1]!s_val_ev(A2027,"",100000000)</f>
        <v>18.549358425000001</v>
      </c>
      <c r="O2027" s="17">
        <f>[1]!share_freesharesmv(A2027,"",100000000)</f>
        <v>6.0065528724000004</v>
      </c>
      <c r="P2027" s="17">
        <f ca="1">[1]!s_dq_amount_btin(A2027,TODAY()-1,100000000)</f>
        <v>0.11496389999999999</v>
      </c>
      <c r="Q2027" s="17">
        <f ca="1">[1]!s_dq_turn(A2027,TODAY()-1)</f>
        <v>0.89787728222538432</v>
      </c>
      <c r="R2027" s="2">
        <f>[1]!s_pq_amount(A2027,"20260101","",100000000)</f>
        <v>24.535832240000001</v>
      </c>
      <c r="S2027" s="2">
        <f>[1]!s_pq_avgamount(A2027,"20260101","",100000000)</f>
        <v>0.22509937834862384</v>
      </c>
      <c r="T2027" s="17">
        <f>[1]!s_ipo_dilutedpe(A2027)</f>
        <v>27.8</v>
      </c>
      <c r="U2027" s="12">
        <f>[1]!s_ipo_collection_total(A2027,100000000)</f>
        <v>2.547825</v>
      </c>
      <c r="V2027" s="18">
        <f>[1]!s_val_pe_ttm(A2027,"")</f>
        <v>48.480728149414063</v>
      </c>
    </row>
    <row r="2028" spans="1:22" x14ac:dyDescent="0.3">
      <c r="A2028" s="12" t="s">
        <v>135</v>
      </c>
      <c r="B2028" s="12" t="s">
        <v>136</v>
      </c>
      <c r="C2028" s="16" t="str">
        <f>[1]!s_info_mkt(A2028)</f>
        <v>北证</v>
      </c>
      <c r="D2028" s="16" t="str">
        <f>[1]!s_ipo_listeddate(A2028)</f>
        <v>2023-12-12</v>
      </c>
      <c r="E2028" s="16" t="str">
        <f>[1]!s_info_industry_csrc2023(A2028,"",3)</f>
        <v>医药制造业</v>
      </c>
      <c r="F2028" s="16">
        <f>[1]!s_is(A2028,83,"FY","YTD","20251231",1,"",100000000)</f>
        <v>4.0534204248000005</v>
      </c>
      <c r="G2028" s="16">
        <f>[1]!s_is(A2028,83,"FY","YTD","20241231",1,"",100000000)</f>
        <v>3.3897884597000001</v>
      </c>
      <c r="H2028" s="16">
        <f>[1]!s_is(A2028,61,"FY","YTD","20251231",1,"",100000000)</f>
        <v>0.63047952039999999</v>
      </c>
      <c r="I2028" s="16">
        <f>[1]!s_is(A2028,61,"FY","YTD","20241231",1,"",100000000)</f>
        <v>0.42851041140000001</v>
      </c>
      <c r="J2028" s="16">
        <f>[1]!s_fa_roe(A2028,"20251231")</f>
        <v>9.1981999999999999</v>
      </c>
      <c r="K2028" s="16">
        <f>[1]!s_stmnote_rdexp(A2028,"20251231",1,10000)</f>
        <v>1790.5083920000002</v>
      </c>
      <c r="L2028" s="16">
        <f>[1]!s_margin_tradingbalance(A2028,"",10000)</f>
        <v>1115.7336</v>
      </c>
      <c r="M2028" s="16">
        <f>[1]!s_margin_seclendingbalance(A2028,"",10000)</f>
        <v>0</v>
      </c>
      <c r="N2028" s="17">
        <f>[1]!s_val_ev(A2028,"",100000000)</f>
        <v>15.459911999999999</v>
      </c>
      <c r="O2028" s="17">
        <f>[1]!share_freesharesmv(A2028,"",100000000)</f>
        <v>4.7712239999999992</v>
      </c>
      <c r="P2028" s="17">
        <f ca="1">[1]!s_dq_amount_btin(A2028,TODAY()-1,100000000)</f>
        <v>3.7534489999999997E-2</v>
      </c>
      <c r="Q2028" s="17">
        <f ca="1">[1]!s_dq_turn(A2028,TODAY()-1)</f>
        <v>0.50107109527445493</v>
      </c>
      <c r="R2028" s="2">
        <f>[1]!s_pq_amount(A2028,"20260101","",100000000)</f>
        <v>14.971582310000001</v>
      </c>
      <c r="S2028" s="2">
        <f>[1]!s_pq_avgamount(A2028,"20260101","",100000000)</f>
        <v>0.13735396614678899</v>
      </c>
      <c r="T2028" s="17">
        <f>[1]!s_ipo_dilutedpe(A2028)</f>
        <v>15.88</v>
      </c>
      <c r="U2028" s="12">
        <f>[1]!s_ipo_collection_total(A2028,100000000)</f>
        <v>2.9654820000000002</v>
      </c>
      <c r="V2028" s="18">
        <f>[1]!s_val_pe_ttm(A2028,"")</f>
        <v>24.273227691650391</v>
      </c>
    </row>
    <row r="2029" spans="1:22" x14ac:dyDescent="0.3">
      <c r="A2029" s="12" t="s">
        <v>4576</v>
      </c>
      <c r="B2029" s="12" t="s">
        <v>4577</v>
      </c>
      <c r="C2029" s="16" t="str">
        <f>[1]!s_info_mkt(A2029)</f>
        <v>主板</v>
      </c>
      <c r="D2029" s="16" t="str">
        <f>[1]!s_ipo_listeddate(A2029)</f>
        <v>2000-11-20</v>
      </c>
      <c r="E2029" s="16" t="str">
        <f>[1]!s_info_industry_csrc2023(A2029,"",3)</f>
        <v>造纸和纸制品业</v>
      </c>
      <c r="F2029" s="16">
        <f>[1]!s_is(A2029,83,"FY","YTD","20251231",1,"",100000000)</f>
        <v>61.865502439700002</v>
      </c>
      <c r="G2029" s="16">
        <f>[1]!s_is(A2029,83,"FY","YTD","20241231",1,"",100000000)</f>
        <v>227.29474852759998</v>
      </c>
      <c r="H2029" s="16">
        <f>[1]!s_is(A2029,61,"FY","YTD","20251231",1,"",100000000)</f>
        <v>-82.959324028799998</v>
      </c>
      <c r="I2029" s="16">
        <f>[1]!s_is(A2029,61,"FY","YTD","20241231",1,"",100000000)</f>
        <v>-74.107844916499999</v>
      </c>
      <c r="J2029" s="16">
        <f>[1]!s_fa_roe(A2029,"20251231")</f>
        <v>-164.93010000000001</v>
      </c>
      <c r="K2029" s="16">
        <f>[1]!s_stmnote_rdexp(A2029,"20251231",1,10000)</f>
        <v>9326.1011490000001</v>
      </c>
      <c r="L2029" s="16">
        <f>[1]!s_margin_tradingbalance(A2029,"",10000)</f>
        <v>19255.996800000001</v>
      </c>
      <c r="M2029" s="16">
        <f>[1]!s_margin_seclendingbalance(A2029,"",10000)</f>
        <v>26.821200000000001</v>
      </c>
      <c r="N2029" s="17">
        <f>[1]!s_val_ev(A2029,"",100000000)</f>
        <v>42.079247722124578</v>
      </c>
      <c r="O2029" s="17">
        <f>[1]!share_freesharesmv(A2029,"",100000000)</f>
        <v>25.759519364799999</v>
      </c>
      <c r="P2029" s="17">
        <f ca="1">[1]!s_dq_amount_btin(A2029,TODAY()-1,100000000)</f>
        <v>0.13908333000000001</v>
      </c>
      <c r="Q2029" s="17">
        <f ca="1">[1]!s_dq_turn(A2029,TODAY()-1)</f>
        <v>0.39469803135041959</v>
      </c>
      <c r="R2029" s="2">
        <f>[1]!s_pq_amount(A2029,"20260101","",100000000)</f>
        <v>83.419079999999994</v>
      </c>
      <c r="S2029" s="2">
        <f>[1]!s_pq_avgamount(A2029,"20260101","",100000000)</f>
        <v>0.76531266055045877</v>
      </c>
      <c r="T2029" s="17">
        <f>[1]!s_ipo_dilutedpe(A2029)</f>
        <v>0</v>
      </c>
      <c r="U2029" s="12">
        <f>[1]!s_ipo_collection_total(A2029,100000000)</f>
        <v>14.56</v>
      </c>
      <c r="V2029" s="18">
        <f>[1]!s_val_pe_ttm(A2029,"")</f>
        <v>-0.8316461443901062</v>
      </c>
    </row>
    <row r="2030" spans="1:22" x14ac:dyDescent="0.3">
      <c r="A2030" s="12" t="s">
        <v>4578</v>
      </c>
      <c r="B2030" s="12" t="s">
        <v>4579</v>
      </c>
      <c r="C2030" s="16" t="str">
        <f>[1]!s_info_mkt(A2030)</f>
        <v>主板</v>
      </c>
      <c r="D2030" s="16" t="str">
        <f>[1]!s_ipo_listeddate(A2030)</f>
        <v>2012-05-29</v>
      </c>
      <c r="E2030" s="16" t="str">
        <f>[1]!s_info_industry_csrc2023(A2030,"",3)</f>
        <v>多式联运和运输代理业</v>
      </c>
      <c r="F2030" s="16">
        <f>[1]!s_is(A2030,83,"FY","YTD","20251231",1,"",100000000)</f>
        <v>179.6406694874</v>
      </c>
      <c r="G2030" s="16">
        <f>[1]!s_is(A2030,83,"FY","YTD","20241231",1,"",100000000)</f>
        <v>175.24572644630001</v>
      </c>
      <c r="H2030" s="16">
        <f>[1]!s_is(A2030,61,"FY","YTD","20251231",1,"",100000000)</f>
        <v>4.8835286495999997</v>
      </c>
      <c r="I2030" s="16">
        <f>[1]!s_is(A2030,61,"FY","YTD","20241231",1,"",100000000)</f>
        <v>5.3883003225000001</v>
      </c>
      <c r="J2030" s="16">
        <f>[1]!s_fa_roe(A2030,"20251231")</f>
        <v>7.9936999999999996</v>
      </c>
      <c r="K2030" s="16">
        <f>[1]!s_stmnote_rdexp(A2030,"20251231",1,10000)</f>
        <v>2340.1176930000001</v>
      </c>
      <c r="L2030" s="16">
        <f>[1]!s_margin_tradingbalance(A2030,"",10000)</f>
        <v>21878.424500000001</v>
      </c>
      <c r="M2030" s="16">
        <f>[1]!s_margin_seclendingbalance(A2030,"",10000)</f>
        <v>161.6628</v>
      </c>
      <c r="N2030" s="17">
        <f>[1]!s_val_ev(A2030,"",100000000)</f>
        <v>67.5467990904</v>
      </c>
      <c r="O2030" s="17">
        <f>[1]!share_freesharesmv(A2030,"",100000000)</f>
        <v>36.045011629199998</v>
      </c>
      <c r="P2030" s="17">
        <f ca="1">[1]!s_dq_amount_btin(A2030,TODAY()-1,100000000)</f>
        <v>0.32838974999999998</v>
      </c>
      <c r="Q2030" s="17">
        <f ca="1">[1]!s_dq_turn(A2030,TODAY()-1)</f>
        <v>0.48776602124263435</v>
      </c>
      <c r="R2030" s="2">
        <f>[1]!s_pq_amount(A2030,"20260101","",100000000)</f>
        <v>82.549522330000002</v>
      </c>
      <c r="S2030" s="2">
        <f>[1]!s_pq_avgamount(A2030,"20260101","",100000000)</f>
        <v>0.75733506724770638</v>
      </c>
      <c r="T2030" s="17">
        <f>[1]!s_ipo_dilutedpe(A2030)</f>
        <v>27.75</v>
      </c>
      <c r="U2030" s="12">
        <f>[1]!s_ipo_collection_total(A2030,100000000)</f>
        <v>6.66</v>
      </c>
      <c r="V2030" s="18">
        <f>[1]!s_val_pe_ttm(A2030,"")</f>
        <v>14.592677116394043</v>
      </c>
    </row>
    <row r="2031" spans="1:22" x14ac:dyDescent="0.3">
      <c r="A2031" s="12" t="s">
        <v>139</v>
      </c>
      <c r="B2031" s="12" t="s">
        <v>140</v>
      </c>
      <c r="C2031" s="16" t="str">
        <f>[1]!s_info_mkt(A2031)</f>
        <v>北证</v>
      </c>
      <c r="D2031" s="16" t="str">
        <f>[1]!s_ipo_listeddate(A2031)</f>
        <v>2024-01-18</v>
      </c>
      <c r="E2031" s="16" t="str">
        <f>[1]!s_info_industry_csrc2023(A2031,"",3)</f>
        <v>农业</v>
      </c>
      <c r="F2031" s="16">
        <f>[1]!s_is(A2031,83,"FY","YTD","20251231",1,"",100000000)</f>
        <v>3.6165706694000002</v>
      </c>
      <c r="G2031" s="16">
        <f>[1]!s_is(A2031,83,"FY","YTD","20241231",1,"",100000000)</f>
        <v>3.3665748369999999</v>
      </c>
      <c r="H2031" s="16">
        <f>[1]!s_is(A2031,61,"FY","YTD","20251231",1,"",100000000)</f>
        <v>0.75934130109999998</v>
      </c>
      <c r="I2031" s="16">
        <f>[1]!s_is(A2031,61,"FY","YTD","20241231",1,"",100000000)</f>
        <v>0.82599891430000005</v>
      </c>
      <c r="J2031" s="16">
        <f>[1]!s_fa_roe(A2031,"20251231")</f>
        <v>14.548299999999999</v>
      </c>
      <c r="K2031" s="16">
        <f>[1]!s_stmnote_rdexp(A2031,"20251231",1,10000)</f>
        <v>1725.7843890000001</v>
      </c>
      <c r="L2031" s="16">
        <f>[1]!s_margin_tradingbalance(A2031,"",10000)</f>
        <v>945.30280000000005</v>
      </c>
      <c r="M2031" s="16">
        <f>[1]!s_margin_seclendingbalance(A2031,"",10000)</f>
        <v>0</v>
      </c>
      <c r="N2031" s="17">
        <f>[1]!s_val_ev(A2031,"",100000000)</f>
        <v>19.435027248000001</v>
      </c>
      <c r="O2031" s="17">
        <f>[1]!share_freesharesmv(A2031,"",100000000)</f>
        <v>8.9555127480000003</v>
      </c>
      <c r="P2031" s="17">
        <f ca="1">[1]!s_dq_amount_btin(A2031,TODAY()-1,100000000)</f>
        <v>9.354751E-2</v>
      </c>
      <c r="Q2031" s="17">
        <f ca="1">[1]!s_dq_turn(A2031,TODAY()-1)</f>
        <v>0.8113148670295488</v>
      </c>
      <c r="R2031" s="2">
        <f>[1]!s_pq_amount(A2031,"20260101","",100000000)</f>
        <v>77.444643799999994</v>
      </c>
      <c r="S2031" s="2">
        <f>[1]!s_pq_avgamount(A2031,"20260101","",100000000)</f>
        <v>0.71050131926605509</v>
      </c>
      <c r="T2031" s="17">
        <f>[1]!s_ipo_dilutedpe(A2031)</f>
        <v>16.95</v>
      </c>
      <c r="U2031" s="12">
        <f>[1]!s_ipo_collection_total(A2031,100000000)</f>
        <v>1.6950080000000001</v>
      </c>
      <c r="V2031" s="18">
        <f>[1]!s_val_pe_ttm(A2031,"")</f>
        <v>23.051008224487305</v>
      </c>
    </row>
    <row r="2032" spans="1:22" x14ac:dyDescent="0.3">
      <c r="A2032" s="12" t="s">
        <v>4580</v>
      </c>
      <c r="B2032" s="12" t="s">
        <v>4581</v>
      </c>
      <c r="C2032" s="16" t="str">
        <f>[1]!s_info_mkt(A2032)</f>
        <v>创业板</v>
      </c>
      <c r="D2032" s="16" t="str">
        <f>[1]!s_ipo_listeddate(A2032)</f>
        <v>2020-09-17</v>
      </c>
      <c r="E2032" s="16" t="str">
        <f>[1]!s_info_industry_csrc2023(A2032,"",3)</f>
        <v>化学原料和化学制品制造业</v>
      </c>
      <c r="F2032" s="16">
        <f>[1]!s_is(A2032,83,"FY","YTD","20251231",1,"",100000000)</f>
        <v>17.367619103399999</v>
      </c>
      <c r="G2032" s="16">
        <f>[1]!s_is(A2032,83,"FY","YTD","20241231",1,"",100000000)</f>
        <v>16.6008134673</v>
      </c>
      <c r="H2032" s="16">
        <f>[1]!s_is(A2032,61,"FY","YTD","20251231",1,"",100000000)</f>
        <v>-0.62607414189999999</v>
      </c>
      <c r="I2032" s="16">
        <f>[1]!s_is(A2032,61,"FY","YTD","20241231",1,"",100000000)</f>
        <v>4.42084487E-2</v>
      </c>
      <c r="J2032" s="16">
        <f>[1]!s_fa_roe(A2032,"20251231")</f>
        <v>-4.7652000000000001</v>
      </c>
      <c r="K2032" s="16">
        <f>[1]!s_stmnote_rdexp(A2032,"20251231",1,10000)</f>
        <v>5315.3391449999999</v>
      </c>
      <c r="L2032" s="16">
        <f>[1]!s_margin_tradingbalance(A2032,"",10000)</f>
        <v>11076.683199999999</v>
      </c>
      <c r="M2032" s="16">
        <f>[1]!s_margin_seclendingbalance(A2032,"",10000)</f>
        <v>22.375599999999999</v>
      </c>
      <c r="N2032" s="17">
        <f>[1]!s_val_ev(A2032,"",100000000)</f>
        <v>27.040564257199996</v>
      </c>
      <c r="O2032" s="17">
        <f>[1]!share_freesharesmv(A2032,"",100000000)</f>
        <v>13.15653339</v>
      </c>
      <c r="P2032" s="17">
        <f ca="1">[1]!s_dq_amount_btin(A2032,TODAY()-1,100000000)</f>
        <v>0.47467745</v>
      </c>
      <c r="Q2032" s="17">
        <f ca="1">[1]!s_dq_turn(A2032,TODAY()-1)</f>
        <v>2.1082286072132126</v>
      </c>
      <c r="R2032" s="2">
        <f>[1]!s_pq_amount(A2032,"20260101","",100000000)</f>
        <v>111.53768457</v>
      </c>
      <c r="S2032" s="2">
        <f>[1]!s_pq_avgamount(A2032,"20260101","",100000000)</f>
        <v>1.0232815098165138</v>
      </c>
      <c r="T2032" s="17">
        <f>[1]!s_ipo_dilutedpe(A2032)</f>
        <v>16.12</v>
      </c>
      <c r="U2032" s="12">
        <f>[1]!s_ipo_collection_total(A2032,100000000)</f>
        <v>3.64</v>
      </c>
      <c r="V2032" s="18">
        <f>[1]!s_val_pe_ttm(A2032,"")</f>
        <v>-33.603527069091797</v>
      </c>
    </row>
    <row r="2033" spans="1:22" x14ac:dyDescent="0.3">
      <c r="A2033" s="12" t="s">
        <v>4582</v>
      </c>
      <c r="B2033" s="12" t="s">
        <v>4583</v>
      </c>
      <c r="C2033" s="16" t="str">
        <f>[1]!s_info_mkt(A2033)</f>
        <v>主板</v>
      </c>
      <c r="D2033" s="16" t="str">
        <f>[1]!s_ipo_listeddate(A2033)</f>
        <v>2016-08-12</v>
      </c>
      <c r="E2033" s="16" t="str">
        <f>[1]!s_info_industry_csrc2023(A2033,"",3)</f>
        <v>橡胶和塑料制品业</v>
      </c>
      <c r="F2033" s="16">
        <f>[1]!s_is(A2033,83,"FY","YTD","20251231",1,"",100000000)</f>
        <v>4.1778416388000004</v>
      </c>
      <c r="G2033" s="16">
        <f>[1]!s_is(A2033,83,"FY","YTD","20241231",1,"",100000000)</f>
        <v>4.9075404235000004</v>
      </c>
      <c r="H2033" s="16">
        <f>[1]!s_is(A2033,61,"FY","YTD","20251231",1,"",100000000)</f>
        <v>-5.2155982999999996E-2</v>
      </c>
      <c r="I2033" s="16">
        <f>[1]!s_is(A2033,61,"FY","YTD","20241231",1,"",100000000)</f>
        <v>0.29136949499999998</v>
      </c>
      <c r="J2033" s="16">
        <f>[1]!s_fa_roe(A2033,"20251231")</f>
        <v>-1.0277000000000001</v>
      </c>
      <c r="K2033" s="16">
        <f>[1]!s_stmnote_rdexp(A2033,"20251231",1,10000)</f>
        <v>2115.5844239999997</v>
      </c>
      <c r="L2033" s="16">
        <f>[1]!s_margin_tradingbalance(A2033,"",10000)</f>
        <v>0</v>
      </c>
      <c r="M2033" s="16">
        <f>[1]!s_margin_seclendingbalance(A2033,"",10000)</f>
        <v>0</v>
      </c>
      <c r="N2033" s="17">
        <f>[1]!s_val_ev(A2033,"",100000000)</f>
        <v>36.4</v>
      </c>
      <c r="O2033" s="17">
        <f>[1]!share_freesharesmv(A2033,"",100000000)</f>
        <v>16.094259999999998</v>
      </c>
      <c r="P2033" s="17">
        <f ca="1">[1]!s_dq_amount_btin(A2033,TODAY()-1,100000000)</f>
        <v>0</v>
      </c>
      <c r="Q2033" s="17">
        <f ca="1">[1]!s_dq_turn(A2033,TODAY()-1)</f>
        <v>0</v>
      </c>
      <c r="R2033" s="2">
        <f>[1]!s_pq_amount(A2033,"20260101","",100000000)</f>
        <v>66.536680489999995</v>
      </c>
      <c r="S2033" s="2">
        <f>[1]!s_pq_avgamount(A2033,"20260101","",100000000)</f>
        <v>0.63368267133333334</v>
      </c>
      <c r="T2033" s="17">
        <f>[1]!s_ipo_dilutedpe(A2033)</f>
        <v>18.309999999999999</v>
      </c>
      <c r="U2033" s="12">
        <f>[1]!s_ipo_collection_total(A2033,100000000)</f>
        <v>1.72</v>
      </c>
      <c r="V2033" s="18">
        <f>[1]!s_val_pe_ttm(A2033,"")</f>
        <v>-357.20132446289063</v>
      </c>
    </row>
    <row r="2034" spans="1:22" x14ac:dyDescent="0.3">
      <c r="A2034" s="12" t="s">
        <v>4584</v>
      </c>
      <c r="B2034" s="12" t="s">
        <v>4585</v>
      </c>
      <c r="C2034" s="16" t="str">
        <f>[1]!s_info_mkt(A2034)</f>
        <v>主板</v>
      </c>
      <c r="D2034" s="16" t="str">
        <f>[1]!s_ipo_listeddate(A2034)</f>
        <v>2016-08-12</v>
      </c>
      <c r="E2034" s="16" t="str">
        <f>[1]!s_info_industry_csrc2023(A2034,"",3)</f>
        <v>通用设备制造业</v>
      </c>
      <c r="F2034" s="16">
        <f>[1]!s_is(A2034,83,"FY","YTD","20251231",1,"",100000000)</f>
        <v>3.1702959102999997</v>
      </c>
      <c r="G2034" s="16">
        <f>[1]!s_is(A2034,83,"FY","YTD","20241231",1,"",100000000)</f>
        <v>1.6175245225999999</v>
      </c>
      <c r="H2034" s="16">
        <f>[1]!s_is(A2034,61,"FY","YTD","20251231",1,"",100000000)</f>
        <v>-0.4080562237</v>
      </c>
      <c r="I2034" s="16">
        <f>[1]!s_is(A2034,61,"FY","YTD","20241231",1,"",100000000)</f>
        <v>-0.47104019350000004</v>
      </c>
      <c r="J2034" s="16">
        <f>[1]!s_fa_roe(A2034,"20251231")</f>
        <v>-15.2796</v>
      </c>
      <c r="K2034" s="16">
        <f>[1]!s_stmnote_rdexp(A2034,"20251231",1,10000)</f>
        <v>1545.6594539999999</v>
      </c>
      <c r="L2034" s="16">
        <f>[1]!s_margin_tradingbalance(A2034,"",10000)</f>
        <v>0</v>
      </c>
      <c r="M2034" s="16">
        <f>[1]!s_margin_seclendingbalance(A2034,"",10000)</f>
        <v>0</v>
      </c>
      <c r="N2034" s="17">
        <f>[1]!s_val_ev(A2034,"",100000000)</f>
        <v>7.6070399999999996</v>
      </c>
      <c r="O2034" s="17">
        <f>[1]!share_freesharesmv(A2034,"",100000000)</f>
        <v>4.1428881663999997</v>
      </c>
      <c r="P2034" s="17">
        <f ca="1">[1]!s_dq_amount_btin(A2034,TODAY()-1,100000000)</f>
        <v>0</v>
      </c>
      <c r="Q2034" s="17">
        <f ca="1">[1]!s_dq_turn(A2034,TODAY()-1)</f>
        <v>0</v>
      </c>
      <c r="R2034" s="2">
        <f>[1]!s_pq_amount(A2034,"20260101","",100000000)</f>
        <v>17.618067239999998</v>
      </c>
      <c r="S2034" s="2">
        <f>[1]!s_pq_avgamount(A2034,"20260101","",100000000)</f>
        <v>0.22880606805194806</v>
      </c>
      <c r="T2034" s="17">
        <f>[1]!s_ipo_dilutedpe(A2034)</f>
        <v>22.99</v>
      </c>
      <c r="U2034" s="12">
        <f>[1]!s_ipo_collection_total(A2034,100000000)</f>
        <v>2.3130000000000002</v>
      </c>
      <c r="V2034" s="18">
        <f>[1]!s_val_pe_ttm(A2034,"")</f>
        <v>-16.809930801391602</v>
      </c>
    </row>
    <row r="2035" spans="1:22" x14ac:dyDescent="0.3">
      <c r="A2035" s="12" t="s">
        <v>129</v>
      </c>
      <c r="B2035" s="12" t="s">
        <v>130</v>
      </c>
      <c r="C2035" s="16" t="str">
        <f>[1]!s_info_mkt(A2035)</f>
        <v>北证</v>
      </c>
      <c r="D2035" s="16" t="str">
        <f>[1]!s_ipo_listeddate(A2035)</f>
        <v>2021-08-26</v>
      </c>
      <c r="E2035" s="16" t="str">
        <f>[1]!s_info_industry_csrc2023(A2035,"",3)</f>
        <v>软件和信息技术服务业</v>
      </c>
      <c r="F2035" s="16">
        <f>[1]!s_is(A2035,83,"FY","YTD","20251231",1,"",100000000)</f>
        <v>0.30975726770000001</v>
      </c>
      <c r="G2035" s="16">
        <f>[1]!s_is(A2035,83,"FY","YTD","20241231",1,"",100000000)</f>
        <v>0.50400843870000001</v>
      </c>
      <c r="H2035" s="16">
        <f>[1]!s_is(A2035,61,"FY","YTD","20251231",1,"",100000000)</f>
        <v>-1.4659620716999999</v>
      </c>
      <c r="I2035" s="16">
        <f>[1]!s_is(A2035,61,"FY","YTD","20241231",1,"",100000000)</f>
        <v>-1.7408171902</v>
      </c>
      <c r="J2035" s="16">
        <f>[1]!s_fa_roe(A2035,"20251231")</f>
        <v>-26.249099999999999</v>
      </c>
      <c r="K2035" s="16">
        <f>[1]!s_stmnote_rdexp(A2035,"20251231",1,10000)</f>
        <v>3166.729233</v>
      </c>
      <c r="L2035" s="16">
        <f>[1]!s_margin_tradingbalance(A2035,"",10000)</f>
        <v>1651.0745999999999</v>
      </c>
      <c r="M2035" s="16">
        <f>[1]!s_margin_seclendingbalance(A2035,"",10000)</f>
        <v>0</v>
      </c>
      <c r="N2035" s="17">
        <f>[1]!s_val_ev(A2035,"",100000000)</f>
        <v>4.7258276625000004</v>
      </c>
      <c r="O2035" s="17">
        <f>[1]!share_freesharesmv(A2035,"",100000000)</f>
        <v>2.3952368075999999</v>
      </c>
      <c r="P2035" s="17">
        <f ca="1">[1]!s_dq_amount_btin(A2035,TODAY()-1,100000000)</f>
        <v>0</v>
      </c>
      <c r="Q2035" s="17">
        <f ca="1">[1]!s_dq_turn(A2035,TODAY()-1)</f>
        <v>0</v>
      </c>
      <c r="R2035" s="2">
        <f>[1]!s_pq_amount(A2035,"20260101","",100000000)</f>
        <v>34.660270509999997</v>
      </c>
      <c r="S2035" s="2">
        <f>[1]!s_pq_avgamount(A2035,"20260101","",100000000)</f>
        <v>0.48817282408450707</v>
      </c>
      <c r="T2035" s="17">
        <f>[1]!s_ipo_dilutedpe(A2035)</f>
        <v>40.659999999999997</v>
      </c>
      <c r="U2035" s="12">
        <f>[1]!s_ipo_collection_total(A2035,100000000)</f>
        <v>3.48</v>
      </c>
      <c r="V2035" s="18">
        <f>[1]!s_val_pe_ttm(A2035,"")</f>
        <v>-3.2677531242370605</v>
      </c>
    </row>
    <row r="2036" spans="1:22" x14ac:dyDescent="0.3">
      <c r="A2036" s="12" t="s">
        <v>4586</v>
      </c>
      <c r="B2036" s="12" t="s">
        <v>4587</v>
      </c>
      <c r="C2036" s="16" t="str">
        <f>[1]!s_info_mkt(A2036)</f>
        <v>主板</v>
      </c>
      <c r="D2036" s="16" t="str">
        <f>[1]!s_ipo_listeddate(A2036)</f>
        <v>2022-09-08</v>
      </c>
      <c r="E2036" s="16" t="str">
        <f>[1]!s_info_industry_csrc2023(A2036,"",3)</f>
        <v>燃气生产和供应业</v>
      </c>
      <c r="F2036" s="16">
        <f>[1]!s_is(A2036,83,"FY","YTD","20251231",1,"",100000000)</f>
        <v>55.329164292500003</v>
      </c>
      <c r="G2036" s="16">
        <f>[1]!s_is(A2036,83,"FY","YTD","20241231",1,"",100000000)</f>
        <v>46.986349861400001</v>
      </c>
      <c r="H2036" s="16">
        <f>[1]!s_is(A2036,61,"FY","YTD","20251231",1,"",100000000)</f>
        <v>0.1840840688</v>
      </c>
      <c r="I2036" s="16">
        <f>[1]!s_is(A2036,61,"FY","YTD","20241231",1,"",100000000)</f>
        <v>-0.16891070820000001</v>
      </c>
      <c r="J2036" s="16">
        <f>[1]!s_fa_roe(A2036,"20251231")</f>
        <v>1.2448999999999999</v>
      </c>
      <c r="K2036" s="16">
        <f>[1]!s_stmnote_rdexp(A2036,"20251231",1,10000)</f>
        <v>53.572696999999998</v>
      </c>
      <c r="L2036" s="16">
        <f>[1]!s_margin_tradingbalance(A2036,"",10000)</f>
        <v>0</v>
      </c>
      <c r="M2036" s="16">
        <f>[1]!s_margin_seclendingbalance(A2036,"",10000)</f>
        <v>0</v>
      </c>
      <c r="N2036" s="17">
        <f>[1]!s_val_ev(A2036,"",100000000)</f>
        <v>196.94707199999999</v>
      </c>
      <c r="O2036" s="17">
        <f>[1]!share_freesharesmv(A2036,"",100000000)</f>
        <v>49.2360702</v>
      </c>
      <c r="P2036" s="17">
        <f ca="1">[1]!s_dq_amount_btin(A2036,TODAY()-1,100000000)</f>
        <v>0</v>
      </c>
      <c r="Q2036" s="17">
        <f ca="1">[1]!s_dq_turn(A2036,TODAY()-1)</f>
        <v>0</v>
      </c>
      <c r="R2036" s="2">
        <f>[1]!s_pq_amount(A2036,"20260101","",100000000)</f>
        <v>447.37118442000002</v>
      </c>
      <c r="S2036" s="2">
        <f>[1]!s_pq_avgamount(A2036,"20260101","",100000000)</f>
        <v>4.8627302654347826</v>
      </c>
      <c r="T2036" s="17">
        <f>[1]!s_ipo_dilutedpe(A2036)</f>
        <v>19.93</v>
      </c>
      <c r="U2036" s="12">
        <f>[1]!s_ipo_collection_total(A2036,100000000)</f>
        <v>8.0340000000000007</v>
      </c>
      <c r="V2036" s="18">
        <f>[1]!s_val_pe_ttm(A2036,"")</f>
        <v>-1009.7601318359375</v>
      </c>
    </row>
    <row r="2037" spans="1:22" x14ac:dyDescent="0.3">
      <c r="A2037" s="12" t="s">
        <v>4588</v>
      </c>
      <c r="B2037" s="12" t="s">
        <v>4589</v>
      </c>
      <c r="C2037" s="16" t="str">
        <f>[1]!s_info_mkt(A2037)</f>
        <v>主板</v>
      </c>
      <c r="D2037" s="16" t="str">
        <f>[1]!s_ipo_listeddate(A2037)</f>
        <v>2022-07-15</v>
      </c>
      <c r="E2037" s="16" t="str">
        <f>[1]!s_info_industry_csrc2023(A2037,"",3)</f>
        <v>食品制造业</v>
      </c>
      <c r="F2037" s="16">
        <f>[1]!s_is(A2037,83,"FY","YTD","20251231",1,"",100000000)</f>
        <v>29.337280382800003</v>
      </c>
      <c r="G2037" s="16">
        <f>[1]!s_is(A2037,83,"FY","YTD","20241231",1,"",100000000)</f>
        <v>26.512084677299999</v>
      </c>
      <c r="H2037" s="16">
        <f>[1]!s_is(A2037,61,"FY","YTD","20251231",1,"",100000000)</f>
        <v>2.6260069596000002</v>
      </c>
      <c r="I2037" s="16">
        <f>[1]!s_is(A2037,61,"FY","YTD","20241231",1,"",100000000)</f>
        <v>2.332359388</v>
      </c>
      <c r="J2037" s="16">
        <f>[1]!s_fa_roe(A2037,"20251231")</f>
        <v>18.377300000000002</v>
      </c>
      <c r="K2037" s="16">
        <f>[1]!s_stmnote_rdexp(A2037,"20251231",1,10000)</f>
        <v>5783.8077460000004</v>
      </c>
      <c r="L2037" s="16">
        <f>[1]!s_margin_tradingbalance(A2037,"",10000)</f>
        <v>0</v>
      </c>
      <c r="M2037" s="16">
        <f>[1]!s_margin_seclendingbalance(A2037,"",10000)</f>
        <v>0</v>
      </c>
      <c r="N2037" s="17">
        <f>[1]!s_val_ev(A2037,"",100000000)</f>
        <v>47.041176</v>
      </c>
      <c r="O2037" s="17">
        <f>[1]!share_freesharesmv(A2037,"",100000000)</f>
        <v>15.938102208</v>
      </c>
      <c r="P2037" s="17">
        <f ca="1">[1]!s_dq_amount_btin(A2037,TODAY()-1,100000000)</f>
        <v>0.21310000000000001</v>
      </c>
      <c r="Q2037" s="17">
        <f ca="1">[1]!s_dq_turn(A2037,TODAY()-1)</f>
        <v>0.4567385815354616</v>
      </c>
      <c r="R2037" s="2">
        <f>[1]!s_pq_amount(A2037,"20260101","",100000000)</f>
        <v>52.91793998</v>
      </c>
      <c r="S2037" s="2">
        <f>[1]!s_pq_avgamount(A2037,"20260101","",100000000)</f>
        <v>0.48548568788990826</v>
      </c>
      <c r="T2037" s="17">
        <f>[1]!s_ipo_dilutedpe(A2037)</f>
        <v>22.98</v>
      </c>
      <c r="U2037" s="12">
        <f>[1]!s_ipo_collection_total(A2037,100000000)</f>
        <v>4.0210049999999997</v>
      </c>
      <c r="V2037" s="18">
        <f>[1]!s_val_pe_ttm(A2037,"")</f>
        <v>17.427373886108398</v>
      </c>
    </row>
    <row r="2038" spans="1:22" x14ac:dyDescent="0.3">
      <c r="A2038" s="12" t="s">
        <v>4590</v>
      </c>
      <c r="B2038" s="12" t="s">
        <v>4591</v>
      </c>
      <c r="C2038" s="16" t="str">
        <f>[1]!s_info_mkt(A2038)</f>
        <v>主板</v>
      </c>
      <c r="D2038" s="16" t="str">
        <f>[1]!s_ipo_listeddate(A2038)</f>
        <v>2015-12-31</v>
      </c>
      <c r="E2038" s="16" t="str">
        <f>[1]!s_info_industry_csrc2023(A2038,"",3)</f>
        <v>软件和信息技术服务业</v>
      </c>
      <c r="F2038" s="16">
        <f>[1]!s_is(A2038,83,"FY","YTD","20251231",1,"",100000000)</f>
        <v>12.320689666199998</v>
      </c>
      <c r="G2038" s="16">
        <f>[1]!s_is(A2038,83,"FY","YTD","20241231",1,"",100000000)</f>
        <v>13.394747685599999</v>
      </c>
      <c r="H2038" s="16">
        <f>[1]!s_is(A2038,61,"FY","YTD","20251231",1,"",100000000)</f>
        <v>0.7686780795</v>
      </c>
      <c r="I2038" s="16">
        <f>[1]!s_is(A2038,61,"FY","YTD","20241231",1,"",100000000)</f>
        <v>0.73261250299999991</v>
      </c>
      <c r="J2038" s="16">
        <f>[1]!s_fa_roe(A2038,"20251231")</f>
        <v>4.5773999999999999</v>
      </c>
      <c r="K2038" s="16">
        <f>[1]!s_stmnote_rdexp(A2038,"20251231",1,10000)</f>
        <v>23468.270904000001</v>
      </c>
      <c r="L2038" s="16">
        <f>[1]!s_margin_tradingbalance(A2038,"",10000)</f>
        <v>0</v>
      </c>
      <c r="M2038" s="16">
        <f>[1]!s_margin_seclendingbalance(A2038,"",10000)</f>
        <v>0</v>
      </c>
      <c r="N2038" s="17">
        <f>[1]!s_val_ev(A2038,"",100000000)</f>
        <v>53.559912185599991</v>
      </c>
      <c r="O2038" s="17">
        <f>[1]!share_freesharesmv(A2038,"",100000000)</f>
        <v>32.553198499199993</v>
      </c>
      <c r="P2038" s="17">
        <f ca="1">[1]!s_dq_amount_btin(A2038,TODAY()-1,100000000)</f>
        <v>0.63752041999999998</v>
      </c>
      <c r="Q2038" s="17">
        <f ca="1">[1]!s_dq_turn(A2038,TODAY()-1)</f>
        <v>1.2001743109938006</v>
      </c>
      <c r="R2038" s="2">
        <f>[1]!s_pq_amount(A2038,"20260101","",100000000)</f>
        <v>235.52229797999999</v>
      </c>
      <c r="S2038" s="2">
        <f>[1]!s_pq_avgamount(A2038,"20260101","",100000000)</f>
        <v>2.1607550273394494</v>
      </c>
      <c r="T2038" s="17">
        <f>[1]!s_ipo_dilutedpe(A2038)</f>
        <v>17.72</v>
      </c>
      <c r="U2038" s="12">
        <f>[1]!s_ipo_collection_total(A2038,100000000)</f>
        <v>2.2919999999999998</v>
      </c>
      <c r="V2038" s="18">
        <f>[1]!s_val_pe_ttm(A2038,"")</f>
        <v>72.672698974609375</v>
      </c>
    </row>
    <row r="2039" spans="1:22" x14ac:dyDescent="0.3">
      <c r="A2039" s="12" t="s">
        <v>4592</v>
      </c>
      <c r="B2039" s="12" t="s">
        <v>4593</v>
      </c>
      <c r="C2039" s="16" t="str">
        <f>[1]!s_info_mkt(A2039)</f>
        <v>主板</v>
      </c>
      <c r="D2039" s="16" t="str">
        <f>[1]!s_ipo_listeddate(A2039)</f>
        <v>2015-06-26</v>
      </c>
      <c r="E2039" s="16" t="str">
        <f>[1]!s_info_industry_csrc2023(A2039,"",3)</f>
        <v>医药制造业</v>
      </c>
      <c r="F2039" s="16">
        <f>[1]!s_is(A2039,83,"FY","YTD","20251231",1,"",100000000)</f>
        <v>45.8513378958</v>
      </c>
      <c r="G2039" s="16">
        <f>[1]!s_is(A2039,83,"FY","YTD","20241231",1,"",100000000)</f>
        <v>44.52657799</v>
      </c>
      <c r="H2039" s="16">
        <f>[1]!s_is(A2039,61,"FY","YTD","20251231",1,"",100000000)</f>
        <v>11.629668649800001</v>
      </c>
      <c r="I2039" s="16">
        <f>[1]!s_is(A2039,61,"FY","YTD","20241231",1,"",100000000)</f>
        <v>11.912307609300001</v>
      </c>
      <c r="J2039" s="16">
        <f>[1]!s_fa_roe(A2039,"20251231")</f>
        <v>12.956300000000001</v>
      </c>
      <c r="K2039" s="16">
        <f>[1]!s_stmnote_rdexp(A2039,"20251231",1,10000)</f>
        <v>57880.533362000002</v>
      </c>
      <c r="L2039" s="16">
        <f>[1]!s_margin_tradingbalance(A2039,"",10000)</f>
        <v>56865.6345</v>
      </c>
      <c r="M2039" s="16">
        <f>[1]!s_margin_seclendingbalance(A2039,"",10000)</f>
        <v>499.60820000000001</v>
      </c>
      <c r="N2039" s="17">
        <f>[1]!s_val_ev(A2039,"",100000000)</f>
        <v>182.51475072739998</v>
      </c>
      <c r="O2039" s="17">
        <f>[1]!share_freesharesmv(A2039,"",100000000)</f>
        <v>61.426089673199996</v>
      </c>
      <c r="P2039" s="17">
        <f ca="1">[1]!s_dq_amount_btin(A2039,TODAY()-1,100000000)</f>
        <v>1.3000856300000001</v>
      </c>
      <c r="Q2039" s="17">
        <f ca="1">[1]!s_dq_turn(A2039,TODAY()-1)</f>
        <v>0.95166249391908153</v>
      </c>
      <c r="R2039" s="2">
        <f>[1]!s_pq_amount(A2039,"20260101","",100000000)</f>
        <v>273.6275033</v>
      </c>
      <c r="S2039" s="2">
        <f>[1]!s_pq_avgamount(A2039,"20260101","",100000000)</f>
        <v>2.5103440669724773</v>
      </c>
      <c r="T2039" s="17">
        <f>[1]!s_ipo_dilutedpe(A2039)</f>
        <v>22.98</v>
      </c>
      <c r="U2039" s="12">
        <f>[1]!s_ipo_collection_total(A2039,100000000)</f>
        <v>6.2107200000000002</v>
      </c>
      <c r="V2039" s="18">
        <f>[1]!s_val_pe_ttm(A2039,"")</f>
        <v>17.050580978393555</v>
      </c>
    </row>
    <row r="2040" spans="1:22" x14ac:dyDescent="0.3">
      <c r="A2040" s="12" t="s">
        <v>4594</v>
      </c>
      <c r="B2040" s="12" t="s">
        <v>4595</v>
      </c>
      <c r="C2040" s="16" t="str">
        <f>[1]!s_info_mkt(A2040)</f>
        <v>创业板</v>
      </c>
      <c r="D2040" s="16" t="str">
        <f>[1]!s_ipo_listeddate(A2040)</f>
        <v>2019-11-21</v>
      </c>
      <c r="E2040" s="16" t="str">
        <f>[1]!s_info_industry_csrc2023(A2040,"",3)</f>
        <v>商务服务业</v>
      </c>
      <c r="F2040" s="16">
        <f>[1]!s_is(A2040,83,"FY","YTD","20251231",1,"",100000000)</f>
        <v>24.890263988000001</v>
      </c>
      <c r="G2040" s="16">
        <f>[1]!s_is(A2040,83,"FY","YTD","20241231",1,"",100000000)</f>
        <v>22.8663045907</v>
      </c>
      <c r="H2040" s="16">
        <f>[1]!s_is(A2040,61,"FY","YTD","20251231",1,"",100000000)</f>
        <v>0.34701201259999997</v>
      </c>
      <c r="I2040" s="16">
        <f>[1]!s_is(A2040,61,"FY","YTD","20241231",1,"",100000000)</f>
        <v>0.1404049886</v>
      </c>
      <c r="J2040" s="16">
        <f>[1]!s_fa_roe(A2040,"20251231")</f>
        <v>2.2488000000000001</v>
      </c>
      <c r="K2040" s="16">
        <f>[1]!s_stmnote_rdexp(A2040,"20251231",1,10000)</f>
        <v>296.44699300000002</v>
      </c>
      <c r="L2040" s="16">
        <f>[1]!s_margin_tradingbalance(A2040,"",10000)</f>
        <v>0</v>
      </c>
      <c r="M2040" s="16">
        <f>[1]!s_margin_seclendingbalance(A2040,"",10000)</f>
        <v>0</v>
      </c>
      <c r="N2040" s="17">
        <f>[1]!s_val_ev(A2040,"",100000000)</f>
        <v>33.530930007999999</v>
      </c>
      <c r="O2040" s="17">
        <f>[1]!share_freesharesmv(A2040,"",100000000)</f>
        <v>16.238779983000001</v>
      </c>
      <c r="P2040" s="17">
        <f ca="1">[1]!s_dq_amount_btin(A2040,TODAY()-1,100000000)</f>
        <v>0.39599455</v>
      </c>
      <c r="Q2040" s="17">
        <f ca="1">[1]!s_dq_turn(A2040,TODAY()-1)</f>
        <v>1.7376023955663644</v>
      </c>
      <c r="R2040" s="2">
        <f>[1]!s_pq_amount(A2040,"20260101","",100000000)</f>
        <v>174.06048379000001</v>
      </c>
      <c r="S2040" s="2">
        <f>[1]!s_pq_avgamount(A2040,"20260101","",100000000)</f>
        <v>1.596885172385321</v>
      </c>
      <c r="T2040" s="17">
        <f>[1]!s_ipo_dilutedpe(A2040)</f>
        <v>22.99</v>
      </c>
      <c r="U2040" s="12">
        <f>[1]!s_ipo_collection_total(A2040,100000000)</f>
        <v>4.3176600000000001</v>
      </c>
      <c r="V2040" s="18">
        <f>[1]!s_val_pe_ttm(A2040,"")</f>
        <v>101.754150390625</v>
      </c>
    </row>
    <row r="2041" spans="1:22" x14ac:dyDescent="0.3">
      <c r="A2041" s="12" t="s">
        <v>4596</v>
      </c>
      <c r="B2041" s="12" t="s">
        <v>4597</v>
      </c>
      <c r="C2041" s="16" t="str">
        <f>[1]!s_info_mkt(A2041)</f>
        <v>主板</v>
      </c>
      <c r="D2041" s="16" t="str">
        <f>[1]!s_ipo_listeddate(A2041)</f>
        <v>1999-09-09</v>
      </c>
      <c r="E2041" s="16" t="str">
        <f>[1]!s_info_industry_csrc2023(A2041,"",3)</f>
        <v>通用设备制造业</v>
      </c>
      <c r="F2041" s="16">
        <f>[1]!s_is(A2041,83,"FY","YTD","20251231",1,"",100000000)</f>
        <v>8.824493308200001</v>
      </c>
      <c r="G2041" s="16">
        <f>[1]!s_is(A2041,83,"FY","YTD","20241231",1,"",100000000)</f>
        <v>18.240160350699998</v>
      </c>
      <c r="H2041" s="16">
        <f>[1]!s_is(A2041,61,"FY","YTD","20251231",1,"",100000000)</f>
        <v>-3.4786582482999999</v>
      </c>
      <c r="I2041" s="16">
        <f>[1]!s_is(A2041,61,"FY","YTD","20241231",1,"",100000000)</f>
        <v>0.63124058939999994</v>
      </c>
      <c r="J2041" s="16">
        <f>[1]!s_fa_roe(A2041,"20251231")</f>
        <v>-15.382199999999999</v>
      </c>
      <c r="K2041" s="16">
        <f>[1]!s_stmnote_rdexp(A2041,"20251231",1,10000)</f>
        <v>903.86912200000006</v>
      </c>
      <c r="L2041" s="16">
        <f>[1]!s_margin_tradingbalance(A2041,"",10000)</f>
        <v>0</v>
      </c>
      <c r="M2041" s="16">
        <f>[1]!s_margin_seclendingbalance(A2041,"",10000)</f>
        <v>0</v>
      </c>
      <c r="N2041" s="17">
        <f>[1]!s_val_ev(A2041,"",100000000)</f>
        <v>28.829309727999998</v>
      </c>
      <c r="O2041" s="17">
        <f>[1]!share_freesharesmv(A2041,"",100000000)</f>
        <v>20.222993016299998</v>
      </c>
      <c r="P2041" s="17">
        <f ca="1">[1]!s_dq_amount_btin(A2041,TODAY()-1,100000000)</f>
        <v>0.54141640000000002</v>
      </c>
      <c r="Q2041" s="17">
        <f ca="1">[1]!s_dq_turn(A2041,TODAY()-1)</f>
        <v>1.8672203256992252</v>
      </c>
      <c r="R2041" s="2">
        <f>[1]!s_pq_amount(A2041,"20260101","",100000000)</f>
        <v>101.37195185</v>
      </c>
      <c r="S2041" s="2">
        <f>[1]!s_pq_avgamount(A2041,"20260101","",100000000)</f>
        <v>0.93001790688073394</v>
      </c>
      <c r="T2041" s="17">
        <f>[1]!s_ipo_dilutedpe(A2041)</f>
        <v>0</v>
      </c>
      <c r="U2041" s="12">
        <f>[1]!s_ipo_collection_total(A2041,100000000)</f>
        <v>7.125</v>
      </c>
      <c r="V2041" s="18">
        <f>[1]!s_val_pe_ttm(A2041,"")</f>
        <v>-8.0745878219604492</v>
      </c>
    </row>
    <row r="2042" spans="1:22" x14ac:dyDescent="0.3">
      <c r="A2042" s="12" t="s">
        <v>4598</v>
      </c>
      <c r="B2042" s="12" t="s">
        <v>4599</v>
      </c>
      <c r="C2042" s="16" t="str">
        <f>[1]!s_info_mkt(A2042)</f>
        <v>主板</v>
      </c>
      <c r="D2042" s="16" t="str">
        <f>[1]!s_ipo_listeddate(A2042)</f>
        <v>2015-06-10</v>
      </c>
      <c r="E2042" s="16" t="str">
        <f>[1]!s_info_industry_csrc2023(A2042,"",3)</f>
        <v>纺织服装、服饰业</v>
      </c>
      <c r="F2042" s="16">
        <f>[1]!s_is(A2042,83,"FY","YTD","20251231",1,"",100000000)</f>
        <v>3.8615647661000003</v>
      </c>
      <c r="G2042" s="16">
        <f>[1]!s_is(A2042,83,"FY","YTD","20241231",1,"",100000000)</f>
        <v>2.2468848175999998</v>
      </c>
      <c r="H2042" s="16">
        <f>[1]!s_is(A2042,61,"FY","YTD","20251231",1,"",100000000)</f>
        <v>-1.8695935647999999</v>
      </c>
      <c r="I2042" s="16">
        <f>[1]!s_is(A2042,61,"FY","YTD","20241231",1,"",100000000)</f>
        <v>0.52150600599999997</v>
      </c>
      <c r="J2042" s="16">
        <f>[1]!s_fa_roe(A2042,"20251231")</f>
        <v>-24.331</v>
      </c>
      <c r="K2042" s="16">
        <f>[1]!s_stmnote_rdexp(A2042,"20251231",1,10000)</f>
        <v>841.51406099999997</v>
      </c>
      <c r="L2042" s="16">
        <f>[1]!s_margin_tradingbalance(A2042,"",10000)</f>
        <v>0</v>
      </c>
      <c r="M2042" s="16">
        <f>[1]!s_margin_seclendingbalance(A2042,"",10000)</f>
        <v>0</v>
      </c>
      <c r="N2042" s="17">
        <f>[1]!s_val_ev(A2042,"",100000000)</f>
        <v>31.047992499999999</v>
      </c>
      <c r="O2042" s="17">
        <f>[1]!share_freesharesmv(A2042,"",100000000)</f>
        <v>14.404675361799999</v>
      </c>
      <c r="P2042" s="17">
        <f ca="1">[1]!s_dq_amount_btin(A2042,TODAY()-1,100000000)</f>
        <v>0</v>
      </c>
      <c r="Q2042" s="17">
        <f ca="1">[1]!s_dq_turn(A2042,TODAY()-1)</f>
        <v>0</v>
      </c>
      <c r="R2042" s="2">
        <f>[1]!s_pq_amount(A2042,"20260101","",100000000)</f>
        <v>30.409210229999999</v>
      </c>
      <c r="S2042" s="2">
        <f>[1]!s_pq_avgamount(A2042,"20260101","",100000000)</f>
        <v>0.28156676138888886</v>
      </c>
      <c r="T2042" s="17">
        <f>[1]!s_ipo_dilutedpe(A2042)</f>
        <v>18.71</v>
      </c>
      <c r="U2042" s="12">
        <f>[1]!s_ipo_collection_total(A2042,100000000)</f>
        <v>4.42</v>
      </c>
      <c r="V2042" s="18">
        <f>[1]!s_val_pe_ttm(A2042,"")</f>
        <v>-16.812995910644531</v>
      </c>
    </row>
    <row r="2043" spans="1:22" x14ac:dyDescent="0.3">
      <c r="A2043" s="12" t="s">
        <v>4600</v>
      </c>
      <c r="B2043" s="12" t="s">
        <v>4601</v>
      </c>
      <c r="C2043" s="16" t="str">
        <f>[1]!s_info_mkt(A2043)</f>
        <v>科创板</v>
      </c>
      <c r="D2043" s="16" t="str">
        <f>[1]!s_ipo_listeddate(A2043)</f>
        <v>2020-07-29</v>
      </c>
      <c r="E2043" s="16" t="str">
        <f>[1]!s_info_industry_csrc2023(A2043,"",3)</f>
        <v>专用设备制造业</v>
      </c>
      <c r="F2043" s="16">
        <f>[1]!s_is(A2043,83,"FY","YTD","20251231",1,"",100000000)</f>
        <v>14.8270274133</v>
      </c>
      <c r="G2043" s="16">
        <f>[1]!s_is(A2043,83,"FY","YTD","20241231",1,"",100000000)</f>
        <v>14.100224581099999</v>
      </c>
      <c r="H2043" s="16">
        <f>[1]!s_is(A2043,61,"FY","YTD","20251231",1,"",100000000)</f>
        <v>2.6817011263999997</v>
      </c>
      <c r="I2043" s="16">
        <f>[1]!s_is(A2043,61,"FY","YTD","20241231",1,"",100000000)</f>
        <v>3.8840294974999998</v>
      </c>
      <c r="J2043" s="16">
        <f>[1]!s_fa_roe(A2043,"20251231")</f>
        <v>10.3177</v>
      </c>
      <c r="K2043" s="16">
        <f>[1]!s_stmnote_rdexp(A2043,"20251231",1,10000)</f>
        <v>15630.865591</v>
      </c>
      <c r="L2043" s="16">
        <f>[1]!s_margin_tradingbalance(A2043,"",10000)</f>
        <v>51841.083500000001</v>
      </c>
      <c r="M2043" s="16">
        <f>[1]!s_margin_seclendingbalance(A2043,"",10000)</f>
        <v>248.54949999999999</v>
      </c>
      <c r="N2043" s="17">
        <f>[1]!s_val_ev(A2043,"",100000000)</f>
        <v>75.885623440499998</v>
      </c>
      <c r="O2043" s="17">
        <f>[1]!share_freesharesmv(A2043,"",100000000)</f>
        <v>51.734296128300002</v>
      </c>
      <c r="P2043" s="17">
        <f ca="1">[1]!s_dq_amount_btin(A2043,TODAY()-1,100000000)</f>
        <v>1.04581378</v>
      </c>
      <c r="Q2043" s="17">
        <f ca="1">[1]!s_dq_turn(A2043,TODAY()-1)</f>
        <v>1.3662944306083815</v>
      </c>
      <c r="R2043" s="2">
        <f>[1]!s_pq_amount(A2043,"20260101","",100000000)</f>
        <v>143.88413403000001</v>
      </c>
      <c r="S2043" s="2">
        <f>[1]!s_pq_avgamount(A2043,"20260101","",100000000)</f>
        <v>1.3200379268807341</v>
      </c>
      <c r="T2043" s="17">
        <f>[1]!s_ipo_dilutedpe(A2043)</f>
        <v>55.55</v>
      </c>
      <c r="U2043" s="12">
        <f>[1]!s_ipo_collection_total(A2043,100000000)</f>
        <v>8.8202949999999998</v>
      </c>
      <c r="V2043" s="18">
        <f>[1]!s_val_pe_ttm(A2043,"")</f>
        <v>28.648103713989258</v>
      </c>
    </row>
    <row r="2044" spans="1:22" x14ac:dyDescent="0.3">
      <c r="A2044" s="12" t="s">
        <v>4602</v>
      </c>
      <c r="B2044" s="12" t="s">
        <v>4603</v>
      </c>
      <c r="C2044" s="16" t="str">
        <f>[1]!s_info_mkt(A2044)</f>
        <v>创业板</v>
      </c>
      <c r="D2044" s="16" t="str">
        <f>[1]!s_ipo_listeddate(A2044)</f>
        <v>2021-01-26</v>
      </c>
      <c r="E2044" s="16" t="str">
        <f>[1]!s_info_industry_csrc2023(A2044,"",3)</f>
        <v>计算机、通信和其他电子设备制造业</v>
      </c>
      <c r="F2044" s="16">
        <f>[1]!s_is(A2044,83,"FY","YTD","20251231",1,"",100000000)</f>
        <v>2.2613152242000001</v>
      </c>
      <c r="G2044" s="16">
        <f>[1]!s_is(A2044,83,"FY","YTD","20241231",1,"",100000000)</f>
        <v>2.7537774069999998</v>
      </c>
      <c r="H2044" s="16">
        <f>[1]!s_is(A2044,61,"FY","YTD","20251231",1,"",100000000)</f>
        <v>2.1253490699999999E-2</v>
      </c>
      <c r="I2044" s="16">
        <f>[1]!s_is(A2044,61,"FY","YTD","20241231",1,"",100000000)</f>
        <v>0.31638190239999997</v>
      </c>
      <c r="J2044" s="16">
        <f>[1]!s_fa_roe(A2044,"20251231")</f>
        <v>0.21010000000000001</v>
      </c>
      <c r="K2044" s="16">
        <f>[1]!s_stmnote_rdexp(A2044,"20251231",1,10000)</f>
        <v>1379.590639</v>
      </c>
      <c r="L2044" s="16">
        <f>[1]!s_margin_tradingbalance(A2044,"",10000)</f>
        <v>35665.957499999997</v>
      </c>
      <c r="M2044" s="16">
        <f>[1]!s_margin_seclendingbalance(A2044,"",10000)</f>
        <v>101.762</v>
      </c>
      <c r="N2044" s="17">
        <f>[1]!s_val_ev(A2044,"",100000000)</f>
        <v>93.3232</v>
      </c>
      <c r="O2044" s="17">
        <f>[1]!share_freesharesmv(A2044,"",100000000)</f>
        <v>39.233842699999997</v>
      </c>
      <c r="P2044" s="17">
        <f ca="1">[1]!s_dq_amount_btin(A2044,TODAY()-1,100000000)</f>
        <v>4.6037865</v>
      </c>
      <c r="Q2044" s="17">
        <f ca="1">[1]!s_dq_turn(A2044,TODAY()-1)</f>
        <v>7.8735460089580203</v>
      </c>
      <c r="R2044" s="2">
        <f>[1]!s_pq_amount(A2044,"20260101","",100000000)</f>
        <v>353.27724597000002</v>
      </c>
      <c r="S2044" s="2">
        <f>[1]!s_pq_avgamount(A2044,"20260101","",100000000)</f>
        <v>3.2410756511009176</v>
      </c>
      <c r="T2044" s="17">
        <f>[1]!s_ipo_dilutedpe(A2044)</f>
        <v>50.99</v>
      </c>
      <c r="U2044" s="12">
        <f>[1]!s_ipo_collection_total(A2044,100000000)</f>
        <v>5.7133200000000004</v>
      </c>
      <c r="V2044" s="18">
        <f>[1]!s_val_pe_ttm(A2044,"")</f>
        <v>10644.7158203125</v>
      </c>
    </row>
    <row r="2045" spans="1:22" x14ac:dyDescent="0.3">
      <c r="A2045" s="12" t="s">
        <v>4604</v>
      </c>
      <c r="B2045" s="12" t="s">
        <v>4605</v>
      </c>
      <c r="C2045" s="16" t="str">
        <f>[1]!s_info_mkt(A2045)</f>
        <v>主板</v>
      </c>
      <c r="D2045" s="16" t="str">
        <f>[1]!s_ipo_listeddate(A2045)</f>
        <v>2022-02-18</v>
      </c>
      <c r="E2045" s="16" t="str">
        <f>[1]!s_info_industry_csrc2023(A2045,"",3)</f>
        <v>电气机械和器材制造业</v>
      </c>
      <c r="F2045" s="16">
        <f>[1]!s_is(A2045,83,"FY","YTD","20251231",1,"",100000000)</f>
        <v>23.503639879699996</v>
      </c>
      <c r="G2045" s="16">
        <f>[1]!s_is(A2045,83,"FY","YTD","20241231",1,"",100000000)</f>
        <v>20.586880895499998</v>
      </c>
      <c r="H2045" s="16">
        <f>[1]!s_is(A2045,61,"FY","YTD","20251231",1,"",100000000)</f>
        <v>0.81473581819999996</v>
      </c>
      <c r="I2045" s="16">
        <f>[1]!s_is(A2045,61,"FY","YTD","20241231",1,"",100000000)</f>
        <v>1.3955685693000002</v>
      </c>
      <c r="J2045" s="16">
        <f>[1]!s_fa_roe(A2045,"20251231")</f>
        <v>6.7337999999999996</v>
      </c>
      <c r="K2045" s="16">
        <f>[1]!s_stmnote_rdexp(A2045,"20251231",1,10000)</f>
        <v>7284.576223</v>
      </c>
      <c r="L2045" s="16">
        <f>[1]!s_margin_tradingbalance(A2045,"",10000)</f>
        <v>0</v>
      </c>
      <c r="M2045" s="16">
        <f>[1]!s_margin_seclendingbalance(A2045,"",10000)</f>
        <v>0</v>
      </c>
      <c r="N2045" s="17">
        <f>[1]!s_val_ev(A2045,"",100000000)</f>
        <v>33.329407345199996</v>
      </c>
      <c r="O2045" s="17">
        <f>[1]!share_freesharesmv(A2045,"",100000000)</f>
        <v>10.995835644000001</v>
      </c>
      <c r="P2045" s="17">
        <f ca="1">[1]!s_dq_amount_btin(A2045,TODAY()-1,100000000)</f>
        <v>0.40097133000000001</v>
      </c>
      <c r="Q2045" s="17">
        <f ca="1">[1]!s_dq_turn(A2045,TODAY()-1)</f>
        <v>1.3708391858114672</v>
      </c>
      <c r="R2045" s="2">
        <f>[1]!s_pq_amount(A2045,"20260101","",100000000)</f>
        <v>81.59659499</v>
      </c>
      <c r="S2045" s="2">
        <f>[1]!s_pq_avgamount(A2045,"20260101","",100000000)</f>
        <v>0.74859261458715598</v>
      </c>
      <c r="T2045" s="17">
        <f>[1]!s_ipo_dilutedpe(A2045)</f>
        <v>22.98</v>
      </c>
      <c r="U2045" s="12">
        <f>[1]!s_ipo_collection_total(A2045,100000000)</f>
        <v>5.8331249999999999</v>
      </c>
      <c r="V2045" s="18">
        <f>[1]!s_val_pe_ttm(A2045,"")</f>
        <v>66.72491455078125</v>
      </c>
    </row>
    <row r="2046" spans="1:22" x14ac:dyDescent="0.3">
      <c r="A2046" s="12" t="s">
        <v>4606</v>
      </c>
      <c r="B2046" s="12" t="s">
        <v>4607</v>
      </c>
      <c r="C2046" s="16" t="str">
        <f>[1]!s_info_mkt(A2046)</f>
        <v>主板</v>
      </c>
      <c r="D2046" s="16" t="str">
        <f>[1]!s_ipo_listeddate(A2046)</f>
        <v>2014-11-04</v>
      </c>
      <c r="E2046" s="16" t="str">
        <f>[1]!s_info_industry_csrc2023(A2046,"",3)</f>
        <v>文教、工美、体育和娱乐用品制造业</v>
      </c>
      <c r="F2046" s="16">
        <f>[1]!s_is(A2046,83,"FY","YTD","20251231",1,"",100000000)</f>
        <v>0</v>
      </c>
      <c r="G2046" s="16">
        <f>[1]!s_is(A2046,83,"FY","YTD","20241231",1,"",100000000)</f>
        <v>44.378828250699996</v>
      </c>
      <c r="H2046" s="16">
        <f>[1]!s_is(A2046,61,"FY","YTD","20251231",1,"",100000000)</f>
        <v>0</v>
      </c>
      <c r="I2046" s="16">
        <f>[1]!s_is(A2046,61,"FY","YTD","20241231",1,"",100000000)</f>
        <v>2.1669169062</v>
      </c>
      <c r="J2046" s="16">
        <f>[1]!s_fa_roe(A2046,"20251231")</f>
        <v>0</v>
      </c>
      <c r="K2046" s="16">
        <f>[1]!s_stmnote_rdexp(A2046,"20251231",1,10000)</f>
        <v>0</v>
      </c>
      <c r="L2046" s="16">
        <f>[1]!s_margin_tradingbalance(A2046,"",10000)</f>
        <v>0</v>
      </c>
      <c r="M2046" s="16">
        <f>[1]!s_margin_seclendingbalance(A2046,"",10000)</f>
        <v>0</v>
      </c>
      <c r="N2046" s="17">
        <f>[1]!s_val_ev(A2046,"",100000000)</f>
        <v>11.142785999999999</v>
      </c>
      <c r="O2046" s="17">
        <f>[1]!share_freesharesmv(A2046,"",100000000)</f>
        <v>8.6394854099999989</v>
      </c>
      <c r="P2046" s="17">
        <f ca="1">[1]!s_dq_amount_btin(A2046,TODAY()-1,100000000)</f>
        <v>0</v>
      </c>
      <c r="Q2046" s="17">
        <f ca="1">[1]!s_dq_turn(A2046,TODAY()-1)</f>
        <v>0</v>
      </c>
      <c r="R2046" s="2">
        <f>[1]!s_pq_amount(A2046,"20260101","",100000000)</f>
        <v>164.09282347000001</v>
      </c>
      <c r="S2046" s="2">
        <f>[1]!s_pq_avgamount(A2046,"20260101","",100000000)</f>
        <v>2.1591160982894735</v>
      </c>
      <c r="T2046" s="17">
        <f>[1]!s_ipo_dilutedpe(A2046)</f>
        <v>17.28</v>
      </c>
      <c r="U2046" s="12">
        <f>[1]!s_ipo_collection_total(A2046,100000000)</f>
        <v>4.4914560000000003</v>
      </c>
      <c r="V2046" s="18">
        <f>[1]!s_val_pe_ttm(A2046,"")</f>
        <v>4.0690517425537109</v>
      </c>
    </row>
    <row r="2047" spans="1:22" x14ac:dyDescent="0.3">
      <c r="A2047" s="12" t="s">
        <v>4608</v>
      </c>
      <c r="B2047" s="12" t="s">
        <v>4609</v>
      </c>
      <c r="C2047" s="16" t="str">
        <f>[1]!s_info_mkt(A2047)</f>
        <v>主板</v>
      </c>
      <c r="D2047" s="16" t="str">
        <f>[1]!s_ipo_listeddate(A2047)</f>
        <v>1994-04-08</v>
      </c>
      <c r="E2047" s="16" t="str">
        <f>[1]!s_info_industry_csrc2023(A2047,"",3)</f>
        <v>软件和信息技术服务业</v>
      </c>
      <c r="F2047" s="16">
        <f>[1]!s_is(A2047,83,"FY","YTD","20251231",1,"",100000000)</f>
        <v>131.62811905520002</v>
      </c>
      <c r="G2047" s="16">
        <f>[1]!s_is(A2047,83,"FY","YTD","20241231",1,"",100000000)</f>
        <v>100.0283152149</v>
      </c>
      <c r="H2047" s="16">
        <f>[1]!s_is(A2047,61,"FY","YTD","20251231",1,"",100000000)</f>
        <v>0.56428334459999996</v>
      </c>
      <c r="I2047" s="16">
        <f>[1]!s_is(A2047,61,"FY","YTD","20241231",1,"",100000000)</f>
        <v>-5.2406012594</v>
      </c>
      <c r="J2047" s="16">
        <f>[1]!s_fa_roe(A2047,"20251231")</f>
        <v>0.99590000000000001</v>
      </c>
      <c r="K2047" s="16">
        <f>[1]!s_stmnote_rdexp(A2047,"20251231",1,10000)</f>
        <v>53925.074546000003</v>
      </c>
      <c r="L2047" s="16">
        <f>[1]!s_margin_tradingbalance(A2047,"",10000)</f>
        <v>50719.674299999999</v>
      </c>
      <c r="M2047" s="16">
        <f>[1]!s_margin_seclendingbalance(A2047,"",10000)</f>
        <v>78.189400000000006</v>
      </c>
      <c r="N2047" s="17">
        <f>[1]!s_val_ev(A2047,"",100000000)</f>
        <v>109.87220160619999</v>
      </c>
      <c r="O2047" s="17">
        <f>[1]!share_freesharesmv(A2047,"",100000000)</f>
        <v>67.318529637799998</v>
      </c>
      <c r="P2047" s="17">
        <f ca="1">[1]!s_dq_amount_btin(A2047,TODAY()-1,100000000)</f>
        <v>1.9292414</v>
      </c>
      <c r="Q2047" s="17">
        <f ca="1">[1]!s_dq_turn(A2047,TODAY()-1)</f>
        <v>1.7443793354093293</v>
      </c>
      <c r="R2047" s="2">
        <f>[1]!s_pq_amount(A2047,"20260101","",100000000)</f>
        <v>751.82192411000005</v>
      </c>
      <c r="S2047" s="2">
        <f>[1]!s_pq_avgamount(A2047,"20260101","",100000000)</f>
        <v>6.8974488450458713</v>
      </c>
      <c r="T2047" s="17">
        <f>[1]!s_ipo_dilutedpe(A2047)</f>
        <v>0</v>
      </c>
      <c r="U2047" s="12">
        <f>[1]!s_ipo_collection_total(A2047,100000000)</f>
        <v>0.6</v>
      </c>
      <c r="V2047" s="18">
        <f>[1]!s_val_pe_ttm(A2047,"")</f>
        <v>193.10653686523438</v>
      </c>
    </row>
    <row r="2048" spans="1:22" x14ac:dyDescent="0.3">
      <c r="A2048" s="12" t="s">
        <v>4610</v>
      </c>
      <c r="B2048" s="12" t="s">
        <v>4611</v>
      </c>
      <c r="C2048" s="16" t="str">
        <f>[1]!s_info_mkt(A2048)</f>
        <v>主板</v>
      </c>
      <c r="D2048" s="16" t="str">
        <f>[1]!s_ipo_listeddate(A2048)</f>
        <v>2016-12-30</v>
      </c>
      <c r="E2048" s="16" t="str">
        <f>[1]!s_info_industry_csrc2023(A2048,"",3)</f>
        <v>汽车制造业</v>
      </c>
      <c r="F2048" s="16">
        <f>[1]!s_is(A2048,83,"FY","YTD","20251231",1,"",100000000)</f>
        <v>15.221978265399999</v>
      </c>
      <c r="G2048" s="16">
        <f>[1]!s_is(A2048,83,"FY","YTD","20241231",1,"",100000000)</f>
        <v>12.245185199000002</v>
      </c>
      <c r="H2048" s="16">
        <f>[1]!s_is(A2048,61,"FY","YTD","20251231",1,"",100000000)</f>
        <v>2.2190499382</v>
      </c>
      <c r="I2048" s="16">
        <f>[1]!s_is(A2048,61,"FY","YTD","20241231",1,"",100000000)</f>
        <v>1.7172696002000001</v>
      </c>
      <c r="J2048" s="16">
        <f>[1]!s_fa_roe(A2048,"20251231")</f>
        <v>17.8597</v>
      </c>
      <c r="K2048" s="16">
        <f>[1]!s_stmnote_rdexp(A2048,"20251231",1,10000)</f>
        <v>5524.8598299999994</v>
      </c>
      <c r="L2048" s="16">
        <f>[1]!s_margin_tradingbalance(A2048,"",10000)</f>
        <v>0</v>
      </c>
      <c r="M2048" s="16">
        <f>[1]!s_margin_seclendingbalance(A2048,"",10000)</f>
        <v>0</v>
      </c>
      <c r="N2048" s="17">
        <f>[1]!s_val_ev(A2048,"",100000000)</f>
        <v>44.587584</v>
      </c>
      <c r="O2048" s="17">
        <f>[1]!share_freesharesmv(A2048,"",100000000)</f>
        <v>18.711418769999998</v>
      </c>
      <c r="P2048" s="17">
        <f ca="1">[1]!s_dq_amount_btin(A2048,TODAY()-1,100000000)</f>
        <v>0.60513523999999996</v>
      </c>
      <c r="Q2048" s="17">
        <f ca="1">[1]!s_dq_turn(A2048,TODAY()-1)</f>
        <v>1.3556035756501181</v>
      </c>
      <c r="R2048" s="2">
        <f>[1]!s_pq_amount(A2048,"20260101","",100000000)</f>
        <v>163.94387090999999</v>
      </c>
      <c r="S2048" s="2">
        <f>[1]!s_pq_avgamount(A2048,"20260101","",100000000)</f>
        <v>1.5040722101834862</v>
      </c>
      <c r="T2048" s="17">
        <f>[1]!s_ipo_dilutedpe(A2048)</f>
        <v>22.99</v>
      </c>
      <c r="U2048" s="12">
        <f>[1]!s_ipo_collection_total(A2048,100000000)</f>
        <v>4.9271039999999999</v>
      </c>
      <c r="V2048" s="18">
        <f>[1]!s_val_pe_ttm(A2048,"")</f>
        <v>21.824169158935547</v>
      </c>
    </row>
    <row r="2049" spans="1:22" x14ac:dyDescent="0.3">
      <c r="A2049" s="12" t="s">
        <v>4612</v>
      </c>
      <c r="B2049" s="12" t="s">
        <v>4613</v>
      </c>
      <c r="C2049" s="16" t="str">
        <f>[1]!s_info_mkt(A2049)</f>
        <v>主板</v>
      </c>
      <c r="D2049" s="16" t="str">
        <f>[1]!s_ipo_listeddate(A2049)</f>
        <v>2010-06-03</v>
      </c>
      <c r="E2049" s="16" t="str">
        <f>[1]!s_info_industry_csrc2023(A2049,"",3)</f>
        <v>软件和信息技术服务业</v>
      </c>
      <c r="F2049" s="16">
        <f>[1]!s_is(A2049,83,"FY","YTD","20251231",1,"",100000000)</f>
        <v>20.2469418626</v>
      </c>
      <c r="G2049" s="16">
        <f>[1]!s_is(A2049,83,"FY","YTD","20241231",1,"",100000000)</f>
        <v>31.7083964397</v>
      </c>
      <c r="H2049" s="16">
        <f>[1]!s_is(A2049,61,"FY","YTD","20251231",1,"",100000000)</f>
        <v>-6.5322258404999998</v>
      </c>
      <c r="I2049" s="16">
        <f>[1]!s_is(A2049,61,"FY","YTD","20241231",1,"",100000000)</f>
        <v>0.25881175350000002</v>
      </c>
      <c r="J2049" s="16">
        <f>[1]!s_fa_roe(A2049,"20251231")</f>
        <v>-21.320900000000002</v>
      </c>
      <c r="K2049" s="16">
        <f>[1]!s_stmnote_rdexp(A2049,"20251231",1,10000)</f>
        <v>10754.232943999999</v>
      </c>
      <c r="L2049" s="16">
        <f>[1]!s_margin_tradingbalance(A2049,"",10000)</f>
        <v>32954.400199999996</v>
      </c>
      <c r="M2049" s="16">
        <f>[1]!s_margin_seclendingbalance(A2049,"",10000)</f>
        <v>206.3604</v>
      </c>
      <c r="N2049" s="17">
        <f>[1]!s_val_ev(A2049,"",100000000)</f>
        <v>81.218276773699998</v>
      </c>
      <c r="O2049" s="17">
        <f>[1]!share_freesharesmv(A2049,"",100000000)</f>
        <v>65.183990161400004</v>
      </c>
      <c r="P2049" s="17">
        <f ca="1">[1]!s_dq_amount_btin(A2049,TODAY()-1,100000000)</f>
        <v>16.38263899</v>
      </c>
      <c r="Q2049" s="17">
        <f ca="1">[1]!s_dq_turn(A2049,TODAY()-1)</f>
        <v>21.429927574307516</v>
      </c>
      <c r="R2049" s="2">
        <f>[1]!s_pq_amount(A2049,"20260101","",100000000)</f>
        <v>824.00750176999998</v>
      </c>
      <c r="S2049" s="2">
        <f>[1]!s_pq_avgamount(A2049,"20260101","",100000000)</f>
        <v>7.5597018511009173</v>
      </c>
      <c r="T2049" s="17">
        <f>[1]!s_ipo_dilutedpe(A2049)</f>
        <v>64.06</v>
      </c>
      <c r="U2049" s="12">
        <f>[1]!s_ipo_collection_total(A2049,100000000)</f>
        <v>4.0999999999999996</v>
      </c>
      <c r="V2049" s="18">
        <f>[1]!s_val_pe_ttm(A2049,"")</f>
        <v>-12.933615684509277</v>
      </c>
    </row>
    <row r="2050" spans="1:22" x14ac:dyDescent="0.3">
      <c r="A2050" s="12" t="s">
        <v>4614</v>
      </c>
      <c r="B2050" s="12" t="s">
        <v>4615</v>
      </c>
      <c r="C2050" s="16" t="str">
        <f>[1]!s_info_mkt(A2050)</f>
        <v>主板</v>
      </c>
      <c r="D2050" s="16" t="str">
        <f>[1]!s_ipo_listeddate(A2050)</f>
        <v>2004-07-08</v>
      </c>
      <c r="E2050" s="16" t="str">
        <f>[1]!s_info_industry_csrc2023(A2050,"",3)</f>
        <v>房地产业</v>
      </c>
      <c r="F2050" s="16">
        <f>[1]!s_is(A2050,83,"FY","YTD","20251231",1,"",100000000)</f>
        <v>15.806925420599999</v>
      </c>
      <c r="G2050" s="16">
        <f>[1]!s_is(A2050,83,"FY","YTD","20241231",1,"",100000000)</f>
        <v>9.8109019137000004</v>
      </c>
      <c r="H2050" s="16">
        <f>[1]!s_is(A2050,61,"FY","YTD","20251231",1,"",100000000)</f>
        <v>1.3738345876</v>
      </c>
      <c r="I2050" s="16">
        <f>[1]!s_is(A2050,61,"FY","YTD","20241231",1,"",100000000)</f>
        <v>0.37414806210000001</v>
      </c>
      <c r="J2050" s="16">
        <f>[1]!s_fa_roe(A2050,"20251231")</f>
        <v>2.8334999999999999</v>
      </c>
      <c r="K2050" s="16">
        <f>[1]!s_stmnote_rdexp(A2050,"20251231",1,10000)</f>
        <v>3150.2926269999998</v>
      </c>
      <c r="L2050" s="16">
        <f>[1]!s_margin_tradingbalance(A2050,"",10000)</f>
        <v>16259.7096</v>
      </c>
      <c r="M2050" s="16">
        <f>[1]!s_margin_seclendingbalance(A2050,"",10000)</f>
        <v>19.491</v>
      </c>
      <c r="N2050" s="17">
        <f>[1]!s_val_ev(A2050,"",100000000)</f>
        <v>35.438388681599996</v>
      </c>
      <c r="O2050" s="17">
        <f>[1]!share_freesharesmv(A2050,"",100000000)</f>
        <v>14.076135560399999</v>
      </c>
      <c r="P2050" s="17">
        <f ca="1">[1]!s_dq_amount_btin(A2050,TODAY()-1,100000000)</f>
        <v>0.42618356000000002</v>
      </c>
      <c r="Q2050" s="17">
        <f ca="1">[1]!s_dq_turn(A2050,TODAY()-1)</f>
        <v>1.2019334446240095</v>
      </c>
      <c r="R2050" s="2">
        <f>[1]!s_pq_amount(A2050,"20260101","",100000000)</f>
        <v>77.079819630000003</v>
      </c>
      <c r="S2050" s="2">
        <f>[1]!s_pq_avgamount(A2050,"20260101","",100000000)</f>
        <v>0.70715430853211014</v>
      </c>
      <c r="T2050" s="17">
        <f>[1]!s_ipo_dilutedpe(A2050)</f>
        <v>17.440000000000001</v>
      </c>
      <c r="U2050" s="12">
        <f>[1]!s_ipo_collection_total(A2050,100000000)</f>
        <v>1.875</v>
      </c>
      <c r="V2050" s="18">
        <f>[1]!s_val_pe_ttm(A2050,"")</f>
        <v>23.330108642578125</v>
      </c>
    </row>
    <row r="2051" spans="1:22" x14ac:dyDescent="0.3">
      <c r="A2051" s="12" t="s">
        <v>4616</v>
      </c>
      <c r="B2051" s="12" t="s">
        <v>4617</v>
      </c>
      <c r="C2051" s="16" t="str">
        <f>[1]!s_info_mkt(A2051)</f>
        <v>科创板</v>
      </c>
      <c r="D2051" s="16" t="str">
        <f>[1]!s_ipo_listeddate(A2051)</f>
        <v>2019-10-25</v>
      </c>
      <c r="E2051" s="16" t="str">
        <f>[1]!s_info_industry_csrc2023(A2051,"",3)</f>
        <v>专用设备制造业</v>
      </c>
      <c r="F2051" s="16">
        <f>[1]!s_is(A2051,83,"FY","YTD","20251231",1,"",100000000)</f>
        <v>23.286723760100003</v>
      </c>
      <c r="G2051" s="16">
        <f>[1]!s_is(A2051,83,"FY","YTD","20241231",1,"",100000000)</f>
        <v>22.838329114299999</v>
      </c>
      <c r="H2051" s="16">
        <f>[1]!s_is(A2051,61,"FY","YTD","20251231",1,"",100000000)</f>
        <v>2.5073079659999999</v>
      </c>
      <c r="I2051" s="16">
        <f>[1]!s_is(A2051,61,"FY","YTD","20241231",1,"",100000000)</f>
        <v>3.6663279705000003</v>
      </c>
      <c r="J2051" s="16">
        <f>[1]!s_fa_roe(A2051,"20251231")</f>
        <v>5.7328000000000001</v>
      </c>
      <c r="K2051" s="16">
        <f>[1]!s_stmnote_rdexp(A2051,"20251231",1,10000)</f>
        <v>32324.912718</v>
      </c>
      <c r="L2051" s="16">
        <f>[1]!s_margin_tradingbalance(A2051,"",10000)</f>
        <v>30931.390200000002</v>
      </c>
      <c r="M2051" s="16">
        <f>[1]!s_margin_seclendingbalance(A2051,"",10000)</f>
        <v>162.2389</v>
      </c>
      <c r="N2051" s="17">
        <f>[1]!s_val_ev(A2051,"",100000000)</f>
        <v>84.408662297400014</v>
      </c>
      <c r="O2051" s="17">
        <f>[1]!share_freesharesmv(A2051,"",100000000)</f>
        <v>45.412313429699999</v>
      </c>
      <c r="P2051" s="17">
        <f ca="1">[1]!s_dq_amount_btin(A2051,TODAY()-1,100000000)</f>
        <v>0.72684919999999997</v>
      </c>
      <c r="Q2051" s="17">
        <f ca="1">[1]!s_dq_turn(A2051,TODAY()-1)</f>
        <v>0.85630730155791601</v>
      </c>
      <c r="R2051" s="2">
        <f>[1]!s_pq_amount(A2051,"20260101","",100000000)</f>
        <v>142.26723207000001</v>
      </c>
      <c r="S2051" s="2">
        <f>[1]!s_pq_avgamount(A2051,"20260101","",100000000)</f>
        <v>1.3052039639449542</v>
      </c>
      <c r="T2051" s="17">
        <f>[1]!s_ipo_dilutedpe(A2051)</f>
        <v>89.05</v>
      </c>
      <c r="U2051" s="12">
        <f>[1]!s_ipo_collection_total(A2051,100000000)</f>
        <v>12.310311082</v>
      </c>
      <c r="V2051" s="18">
        <f>[1]!s_val_pe_ttm(A2051,"")</f>
        <v>38.379192352294922</v>
      </c>
    </row>
    <row r="2052" spans="1:22" x14ac:dyDescent="0.3">
      <c r="A2052" s="12" t="s">
        <v>4618</v>
      </c>
      <c r="B2052" s="12" t="s">
        <v>4619</v>
      </c>
      <c r="C2052" s="16" t="str">
        <f>[1]!s_info_mkt(A2052)</f>
        <v>主板</v>
      </c>
      <c r="D2052" s="16" t="str">
        <f>[1]!s_ipo_listeddate(A2052)</f>
        <v>2007-01-26</v>
      </c>
      <c r="E2052" s="16" t="str">
        <f>[1]!s_info_industry_csrc2023(A2052,"",3)</f>
        <v>黑色金属冶炼和压延加工业</v>
      </c>
      <c r="F2052" s="16">
        <f>[1]!s_is(A2052,83,"FY","YTD","20251231",1,"",100000000)</f>
        <v>430.28613537059999</v>
      </c>
      <c r="G2052" s="16">
        <f>[1]!s_is(A2052,83,"FY","YTD","20241231",1,"",100000000)</f>
        <v>460.58420988699999</v>
      </c>
      <c r="H2052" s="16">
        <f>[1]!s_is(A2052,61,"FY","YTD","20251231",1,"",100000000)</f>
        <v>0.27095227640000003</v>
      </c>
      <c r="I2052" s="16">
        <f>[1]!s_is(A2052,61,"FY","YTD","20241231",1,"",100000000)</f>
        <v>-12.7663496699</v>
      </c>
      <c r="J2052" s="16">
        <f>[1]!s_fa_roe(A2052,"20251231")</f>
        <v>0.14019999999999999</v>
      </c>
      <c r="K2052" s="16">
        <f>[1]!s_stmnote_rdexp(A2052,"20251231",1,10000)</f>
        <v>154373.70398200001</v>
      </c>
      <c r="L2052" s="16">
        <f>[1]!s_margin_tradingbalance(A2052,"",10000)</f>
        <v>32956.695399999997</v>
      </c>
      <c r="M2052" s="16">
        <f>[1]!s_margin_seclendingbalance(A2052,"",10000)</f>
        <v>102.8304</v>
      </c>
      <c r="N2052" s="17">
        <f>[1]!s_val_ev(A2052,"",100000000)</f>
        <v>71.900656319199996</v>
      </c>
      <c r="O2052" s="17">
        <f>[1]!share_freesharesmv(A2052,"",100000000)</f>
        <v>30.088038968799999</v>
      </c>
      <c r="P2052" s="17">
        <f ca="1">[1]!s_dq_amount_btin(A2052,TODAY()-1,100000000)</f>
        <v>0.38353696999999998</v>
      </c>
      <c r="Q2052" s="17">
        <f ca="1">[1]!s_dq_turn(A2052,TODAY()-1)</f>
        <v>0.53500404209422947</v>
      </c>
      <c r="R2052" s="2">
        <f>[1]!s_pq_amount(A2052,"20260101","",100000000)</f>
        <v>131.72622329000001</v>
      </c>
      <c r="S2052" s="2">
        <f>[1]!s_pq_avgamount(A2052,"20260101","",100000000)</f>
        <v>1.2084974613761468</v>
      </c>
      <c r="T2052" s="17">
        <f>[1]!s_ipo_dilutedpe(A2052)</f>
        <v>10.34</v>
      </c>
      <c r="U2052" s="12">
        <f>[1]!s_ipo_collection_total(A2052,100000000)</f>
        <v>6</v>
      </c>
      <c r="V2052" s="18">
        <f>[1]!s_val_pe_ttm(A2052,"")</f>
        <v>-49.763282775878906</v>
      </c>
    </row>
    <row r="2053" spans="1:22" x14ac:dyDescent="0.3">
      <c r="A2053" s="12" t="s">
        <v>4620</v>
      </c>
      <c r="B2053" s="12" t="s">
        <v>4621</v>
      </c>
      <c r="C2053" s="16" t="str">
        <f>[1]!s_info_mkt(A2053)</f>
        <v>主板</v>
      </c>
      <c r="D2053" s="16" t="str">
        <f>[1]!s_ipo_listeddate(A2053)</f>
        <v>2008-06-12</v>
      </c>
      <c r="E2053" s="16" t="str">
        <f>[1]!s_info_industry_csrc2023(A2053,"",3)</f>
        <v>造纸和纸制品业</v>
      </c>
      <c r="F2053" s="16">
        <f>[1]!s_is(A2053,83,"FY","YTD","20251231",1,"",100000000)</f>
        <v>7.9367454971000004</v>
      </c>
      <c r="G2053" s="16">
        <f>[1]!s_is(A2053,83,"FY","YTD","20241231",1,"",100000000)</f>
        <v>8.3959912826000007</v>
      </c>
      <c r="H2053" s="16">
        <f>[1]!s_is(A2053,61,"FY","YTD","20251231",1,"",100000000)</f>
        <v>0.48281021359999998</v>
      </c>
      <c r="I2053" s="16">
        <f>[1]!s_is(A2053,61,"FY","YTD","20241231",1,"",100000000)</f>
        <v>2.1800132562000001</v>
      </c>
      <c r="J2053" s="16">
        <f>[1]!s_fa_roe(A2053,"20251231")</f>
        <v>7.4574999999999996</v>
      </c>
      <c r="K2053" s="16">
        <f>[1]!s_stmnote_rdexp(A2053,"20251231",1,10000)</f>
        <v>3287.2029480000001</v>
      </c>
      <c r="L2053" s="16">
        <f>[1]!s_margin_tradingbalance(A2053,"",10000)</f>
        <v>0</v>
      </c>
      <c r="M2053" s="16">
        <f>[1]!s_margin_seclendingbalance(A2053,"",10000)</f>
        <v>0</v>
      </c>
      <c r="N2053" s="17">
        <f>[1]!s_val_ev(A2053,"",100000000)</f>
        <v>19.229663107399997</v>
      </c>
      <c r="O2053" s="17">
        <f>[1]!share_freesharesmv(A2053,"",100000000)</f>
        <v>11.635508797199998</v>
      </c>
      <c r="P2053" s="17">
        <f ca="1">[1]!s_dq_amount_btin(A2053,TODAY()-1,100000000)</f>
        <v>0.46913531000000003</v>
      </c>
      <c r="Q2053" s="17">
        <f ca="1">[1]!s_dq_turn(A2053,TODAY()-1)</f>
        <v>3.2409314449670088</v>
      </c>
      <c r="R2053" s="2">
        <f>[1]!s_pq_amount(A2053,"20260101","",100000000)</f>
        <v>75.827612250000001</v>
      </c>
      <c r="S2053" s="2">
        <f>[1]!s_pq_avgamount(A2053,"20260101","",100000000)</f>
        <v>0.69566616743119269</v>
      </c>
      <c r="T2053" s="17">
        <f>[1]!s_ipo_dilutedpe(A2053)</f>
        <v>29.18</v>
      </c>
      <c r="U2053" s="12">
        <f>[1]!s_ipo_collection_total(A2053,100000000)</f>
        <v>2.6964000000000001</v>
      </c>
      <c r="V2053" s="18">
        <f>[1]!s_val_pe_ttm(A2053,"")</f>
        <v>43.105144500732422</v>
      </c>
    </row>
    <row r="2054" spans="1:22" x14ac:dyDescent="0.3">
      <c r="A2054" s="12" t="s">
        <v>4622</v>
      </c>
      <c r="B2054" s="12" t="s">
        <v>4623</v>
      </c>
      <c r="C2054" s="16" t="str">
        <f>[1]!s_info_mkt(A2054)</f>
        <v>主板</v>
      </c>
      <c r="D2054" s="16" t="str">
        <f>[1]!s_ipo_listeddate(A2054)</f>
        <v>2015-01-28</v>
      </c>
      <c r="E2054" s="16" t="str">
        <f>[1]!s_info_industry_csrc2023(A2054,"",3)</f>
        <v>通用设备制造业</v>
      </c>
      <c r="F2054" s="16">
        <f>[1]!s_is(A2054,83,"FY","YTD","20251231",1,"",100000000)</f>
        <v>66.894641387099995</v>
      </c>
      <c r="G2054" s="16">
        <f>[1]!s_is(A2054,83,"FY","YTD","20241231",1,"",100000000)</f>
        <v>69.786326558799999</v>
      </c>
      <c r="H2054" s="16">
        <f>[1]!s_is(A2054,61,"FY","YTD","20251231",1,"",100000000)</f>
        <v>4.2920348352</v>
      </c>
      <c r="I2054" s="16">
        <f>[1]!s_is(A2054,61,"FY","YTD","20241231",1,"",100000000)</f>
        <v>4.6190744005999997</v>
      </c>
      <c r="J2054" s="16">
        <f>[1]!s_fa_roe(A2054,"20251231")</f>
        <v>14.0426</v>
      </c>
      <c r="K2054" s="16">
        <f>[1]!s_stmnote_rdexp(A2054,"20251231",1,10000)</f>
        <v>27273.749305000001</v>
      </c>
      <c r="L2054" s="16">
        <f>[1]!s_margin_tradingbalance(A2054,"",10000)</f>
        <v>0</v>
      </c>
      <c r="M2054" s="16">
        <f>[1]!s_margin_seclendingbalance(A2054,"",10000)</f>
        <v>0</v>
      </c>
      <c r="N2054" s="17">
        <f>[1]!s_val_ev(A2054,"",100000000)</f>
        <v>44.436136447499997</v>
      </c>
      <c r="O2054" s="17">
        <f>[1]!share_freesharesmv(A2054,"",100000000)</f>
        <v>28.654069530000005</v>
      </c>
      <c r="P2054" s="17">
        <f ca="1">[1]!s_dq_amount_btin(A2054,TODAY()-1,100000000)</f>
        <v>0.37374480999999998</v>
      </c>
      <c r="Q2054" s="17">
        <f ca="1">[1]!s_dq_turn(A2054,TODAY()-1)</f>
        <v>0.84238871766507895</v>
      </c>
      <c r="R2054" s="2">
        <f>[1]!s_pq_amount(A2054,"20260101","",100000000)</f>
        <v>94.139813360000005</v>
      </c>
      <c r="S2054" s="2">
        <f>[1]!s_pq_avgamount(A2054,"20260101","",100000000)</f>
        <v>0.86366801247706426</v>
      </c>
      <c r="T2054" s="17">
        <f>[1]!s_ipo_dilutedpe(A2054)</f>
        <v>21.36</v>
      </c>
      <c r="U2054" s="12">
        <f>[1]!s_ipo_collection_total(A2054,100000000)</f>
        <v>3.6739999999999999</v>
      </c>
      <c r="V2054" s="18">
        <f>[1]!s_val_pe_ttm(A2054,"")</f>
        <v>11.657745361328125</v>
      </c>
    </row>
    <row r="2055" spans="1:22" x14ac:dyDescent="0.3">
      <c r="A2055" s="12" t="s">
        <v>4624</v>
      </c>
      <c r="B2055" s="12" t="s">
        <v>4625</v>
      </c>
      <c r="C2055" s="16" t="str">
        <f>[1]!s_info_mkt(A2055)</f>
        <v>主板</v>
      </c>
      <c r="D2055" s="16" t="str">
        <f>[1]!s_ipo_listeddate(A2055)</f>
        <v>1999-01-19</v>
      </c>
      <c r="E2055" s="16" t="str">
        <f>[1]!s_info_industry_csrc2023(A2055,"",3)</f>
        <v>互联网和相关服务</v>
      </c>
      <c r="F2055" s="16">
        <f>[1]!s_is(A2055,83,"FY","YTD","20251231",1,"",100000000)</f>
        <v>5.5294423621000002</v>
      </c>
      <c r="G2055" s="16">
        <f>[1]!s_is(A2055,83,"FY","YTD","20241231",1,"",100000000)</f>
        <v>2.4384189623000001</v>
      </c>
      <c r="H2055" s="16">
        <f>[1]!s_is(A2055,61,"FY","YTD","20251231",1,"",100000000)</f>
        <v>-0.63327830670000007</v>
      </c>
      <c r="I2055" s="16">
        <f>[1]!s_is(A2055,61,"FY","YTD","20241231",1,"",100000000)</f>
        <v>-0.11668904810000001</v>
      </c>
      <c r="J2055" s="16">
        <f>[1]!s_fa_roe(A2055,"20251231")</f>
        <v>-14.851800000000001</v>
      </c>
      <c r="K2055" s="16">
        <f>[1]!s_stmnote_rdexp(A2055,"20251231",1,10000)</f>
        <v>3337.4371000000001</v>
      </c>
      <c r="L2055" s="16">
        <f>[1]!s_margin_tradingbalance(A2055,"",10000)</f>
        <v>3655.1446000000001</v>
      </c>
      <c r="M2055" s="16">
        <f>[1]!s_margin_seclendingbalance(A2055,"",10000)</f>
        <v>0</v>
      </c>
      <c r="N2055" s="17">
        <f>[1]!s_val_ev(A2055,"",100000000)</f>
        <v>37.1671804884</v>
      </c>
      <c r="O2055" s="17">
        <f>[1]!share_freesharesmv(A2055,"",100000000)</f>
        <v>25.988870727599998</v>
      </c>
      <c r="P2055" s="17">
        <f ca="1">[1]!s_dq_amount_btin(A2055,TODAY()-1,100000000)</f>
        <v>0</v>
      </c>
      <c r="Q2055" s="17">
        <f ca="1">[1]!s_dq_turn(A2055,TODAY()-1)</f>
        <v>0</v>
      </c>
      <c r="R2055" s="2">
        <f>[1]!s_pq_amount(A2055,"20260101","",100000000)</f>
        <v>74.202840559999999</v>
      </c>
      <c r="S2055" s="2">
        <f>[1]!s_pq_avgamount(A2055,"20260101","",100000000)</f>
        <v>0.70002679773584897</v>
      </c>
      <c r="T2055" s="17">
        <f>[1]!s_ipo_dilutedpe(A2055)</f>
        <v>0</v>
      </c>
      <c r="U2055" s="12">
        <f>[1]!s_ipo_collection_total(A2055,100000000)</f>
        <v>2.6880000000000002</v>
      </c>
      <c r="V2055" s="18">
        <f>[1]!s_val_pe_ttm(A2055,"")</f>
        <v>-58.652599334716797</v>
      </c>
    </row>
    <row r="2056" spans="1:22" x14ac:dyDescent="0.3">
      <c r="A2056" s="12" t="s">
        <v>4626</v>
      </c>
      <c r="B2056" s="12" t="s">
        <v>4627</v>
      </c>
      <c r="C2056" s="16" t="str">
        <f>[1]!s_info_mkt(A2056)</f>
        <v>主板</v>
      </c>
      <c r="D2056" s="16" t="str">
        <f>[1]!s_ipo_listeddate(A2056)</f>
        <v>2006-12-22</v>
      </c>
      <c r="E2056" s="16" t="str">
        <f>[1]!s_info_industry_csrc2023(A2056,"",3)</f>
        <v>专用设备制造业</v>
      </c>
      <c r="F2056" s="16">
        <f>[1]!s_is(A2056,83,"FY","YTD","20251231",1,"",100000000)</f>
        <v>73.100786704300006</v>
      </c>
      <c r="G2056" s="16">
        <f>[1]!s_is(A2056,83,"FY","YTD","20241231",1,"",100000000)</f>
        <v>71.187897309999997</v>
      </c>
      <c r="H2056" s="16">
        <f>[1]!s_is(A2056,61,"FY","YTD","20251231",1,"",100000000)</f>
        <v>0.8416189812999999</v>
      </c>
      <c r="I2056" s="16">
        <f>[1]!s_is(A2056,61,"FY","YTD","20241231",1,"",100000000)</f>
        <v>0.72995630370000009</v>
      </c>
      <c r="J2056" s="16">
        <f>[1]!s_fa_roe(A2056,"20251231")</f>
        <v>1.8129999999999999</v>
      </c>
      <c r="K2056" s="16">
        <f>[1]!s_stmnote_rdexp(A2056,"20251231",1,10000)</f>
        <v>36058.335929000001</v>
      </c>
      <c r="L2056" s="16">
        <f>[1]!s_margin_tradingbalance(A2056,"",10000)</f>
        <v>22916.1263</v>
      </c>
      <c r="M2056" s="16">
        <f>[1]!s_margin_seclendingbalance(A2056,"",10000)</f>
        <v>177.8844</v>
      </c>
      <c r="N2056" s="17">
        <f>[1]!s_val_ev(A2056,"",100000000)</f>
        <v>87.366383563200017</v>
      </c>
      <c r="O2056" s="17">
        <f>[1]!share_freesharesmv(A2056,"",100000000)</f>
        <v>59.102442059100007</v>
      </c>
      <c r="P2056" s="17">
        <f ca="1">[1]!s_dq_amount_btin(A2056,TODAY()-1,100000000)</f>
        <v>1.0379052600000001</v>
      </c>
      <c r="Q2056" s="17">
        <f ca="1">[1]!s_dq_turn(A2056,TODAY()-1)</f>
        <v>1.1919882348542419</v>
      </c>
      <c r="R2056" s="2">
        <f>[1]!s_pq_amount(A2056,"20260101","",100000000)</f>
        <v>262.15864167000001</v>
      </c>
      <c r="S2056" s="2">
        <f>[1]!s_pq_avgamount(A2056,"20260101","",100000000)</f>
        <v>2.4051251529357796</v>
      </c>
      <c r="T2056" s="17">
        <f>[1]!s_ipo_dilutedpe(A2056)</f>
        <v>16.39</v>
      </c>
      <c r="U2056" s="12">
        <f>[1]!s_ipo_collection_total(A2056,100000000)</f>
        <v>3.32</v>
      </c>
      <c r="V2056" s="18">
        <f>[1]!s_val_pe_ttm(A2056,"")</f>
        <v>125.05275726318359</v>
      </c>
    </row>
    <row r="2057" spans="1:22" x14ac:dyDescent="0.3">
      <c r="A2057" s="12" t="s">
        <v>4628</v>
      </c>
      <c r="B2057" s="12" t="s">
        <v>4629</v>
      </c>
      <c r="C2057" s="16" t="str">
        <f>[1]!s_info_mkt(A2057)</f>
        <v>创业板</v>
      </c>
      <c r="D2057" s="16" t="str">
        <f>[1]!s_ipo_listeddate(A2057)</f>
        <v>2023-10-11</v>
      </c>
      <c r="E2057" s="16" t="str">
        <f>[1]!s_info_industry_csrc2023(A2057,"",3)</f>
        <v>通用设备制造业</v>
      </c>
      <c r="F2057" s="16">
        <f>[1]!s_is(A2057,83,"FY","YTD","20251231",1,"",100000000)</f>
        <v>23.8943046875</v>
      </c>
      <c r="G2057" s="16">
        <f>[1]!s_is(A2057,83,"FY","YTD","20241231",1,"",100000000)</f>
        <v>33.490929630100005</v>
      </c>
      <c r="H2057" s="16">
        <f>[1]!s_is(A2057,61,"FY","YTD","20251231",1,"",100000000)</f>
        <v>1.1272034717000001</v>
      </c>
      <c r="I2057" s="16">
        <f>[1]!s_is(A2057,61,"FY","YTD","20241231",1,"",100000000)</f>
        <v>3.0387022983</v>
      </c>
      <c r="J2057" s="16">
        <f>[1]!s_fa_roe(A2057,"20251231")</f>
        <v>2.4314</v>
      </c>
      <c r="K2057" s="16">
        <f>[1]!s_stmnote_rdexp(A2057,"20251231",1,10000)</f>
        <v>9053.1316700000007</v>
      </c>
      <c r="L2057" s="16">
        <f>[1]!s_margin_tradingbalance(A2057,"",10000)</f>
        <v>10888.3172</v>
      </c>
      <c r="M2057" s="16">
        <f>[1]!s_margin_seclendingbalance(A2057,"",10000)</f>
        <v>32.397500000000001</v>
      </c>
      <c r="N2057" s="17">
        <f>[1]!s_val_ev(A2057,"",100000000)</f>
        <v>79.8</v>
      </c>
      <c r="O2057" s="17">
        <f>[1]!share_freesharesmv(A2057,"",100000000)</f>
        <v>11.97</v>
      </c>
      <c r="P2057" s="17">
        <f ca="1">[1]!s_dq_amount_btin(A2057,TODAY()-1,100000000)</f>
        <v>0.17302811000000001</v>
      </c>
      <c r="Q2057" s="17">
        <f ca="1">[1]!s_dq_turn(A2057,TODAY()-1)</f>
        <v>1.4506444444444444</v>
      </c>
      <c r="R2057" s="2">
        <f>[1]!s_pq_amount(A2057,"20260101","",100000000)</f>
        <v>68.160652830000004</v>
      </c>
      <c r="S2057" s="2">
        <f>[1]!s_pq_avgamount(A2057,"20260101","",100000000)</f>
        <v>0.62532709018348631</v>
      </c>
      <c r="T2057" s="17">
        <f>[1]!s_ipo_dilutedpe(A2057)</f>
        <v>20.53</v>
      </c>
      <c r="U2057" s="12">
        <f>[1]!s_ipo_collection_total(A2057,100000000)</f>
        <v>21.797999999999998</v>
      </c>
      <c r="V2057" s="18">
        <f>[1]!s_val_pe_ttm(A2057,"")</f>
        <v>70.555885314941406</v>
      </c>
    </row>
    <row r="2058" spans="1:22" x14ac:dyDescent="0.3">
      <c r="A2058" s="12" t="s">
        <v>4630</v>
      </c>
      <c r="B2058" s="12" t="s">
        <v>4631</v>
      </c>
      <c r="C2058" s="16" t="str">
        <f>[1]!s_info_mkt(A2058)</f>
        <v>主板</v>
      </c>
      <c r="D2058" s="16" t="str">
        <f>[1]!s_ipo_listeddate(A2058)</f>
        <v>2016-11-24</v>
      </c>
      <c r="E2058" s="16" t="str">
        <f>[1]!s_info_industry_csrc2023(A2058,"",3)</f>
        <v>农副食品加工业</v>
      </c>
      <c r="F2058" s="16">
        <f>[1]!s_is(A2058,83,"FY","YTD","20251231",1,"",100000000)</f>
        <v>10.522644917400001</v>
      </c>
      <c r="G2058" s="16">
        <f>[1]!s_is(A2058,83,"FY","YTD","20241231",1,"",100000000)</f>
        <v>10.801123562799999</v>
      </c>
      <c r="H2058" s="16">
        <f>[1]!s_is(A2058,61,"FY","YTD","20251231",1,"",100000000)</f>
        <v>0.17812961969999999</v>
      </c>
      <c r="I2058" s="16">
        <f>[1]!s_is(A2058,61,"FY","YTD","20241231",1,"",100000000)</f>
        <v>0.18302412989999997</v>
      </c>
      <c r="J2058" s="16">
        <f>[1]!s_fa_roe(A2058,"20251231")</f>
        <v>1.3676999999999999</v>
      </c>
      <c r="K2058" s="16">
        <f>[1]!s_stmnote_rdexp(A2058,"20251231",1,10000)</f>
        <v>175.66704899999999</v>
      </c>
      <c r="L2058" s="16">
        <f>[1]!s_margin_tradingbalance(A2058,"",10000)</f>
        <v>0</v>
      </c>
      <c r="M2058" s="16">
        <f>[1]!s_margin_seclendingbalance(A2058,"",10000)</f>
        <v>0</v>
      </c>
      <c r="N2058" s="17">
        <f>[1]!s_val_ev(A2058,"",100000000)</f>
        <v>49.245362650499999</v>
      </c>
      <c r="O2058" s="17">
        <f>[1]!share_freesharesmv(A2058,"",100000000)</f>
        <v>26.038664276799999</v>
      </c>
      <c r="P2058" s="17">
        <f ca="1">[1]!s_dq_amount_btin(A2058,TODAY()-1,100000000)</f>
        <v>1.33259802</v>
      </c>
      <c r="Q2058" s="17">
        <f ca="1">[1]!s_dq_turn(A2058,TODAY()-1)</f>
        <v>2.7326833075648724</v>
      </c>
      <c r="R2058" s="2">
        <f>[1]!s_pq_amount(A2058,"20260101","",100000000)</f>
        <v>182.42140757000001</v>
      </c>
      <c r="S2058" s="2">
        <f>[1]!s_pq_avgamount(A2058,"20260101","",100000000)</f>
        <v>1.6735908951376146</v>
      </c>
      <c r="T2058" s="17">
        <f>[1]!s_ipo_dilutedpe(A2058)</f>
        <v>20.68</v>
      </c>
      <c r="U2058" s="12">
        <f>[1]!s_ipo_collection_total(A2058,100000000)</f>
        <v>3.1048849999999999</v>
      </c>
      <c r="V2058" s="18">
        <f>[1]!s_val_pe_ttm(A2058,"")</f>
        <v>301.80081176757813</v>
      </c>
    </row>
    <row r="2059" spans="1:22" x14ac:dyDescent="0.3">
      <c r="A2059" s="12" t="s">
        <v>4632</v>
      </c>
      <c r="B2059" s="12" t="s">
        <v>4633</v>
      </c>
      <c r="C2059" s="16" t="str">
        <f>[1]!s_info_mkt(A2059)</f>
        <v>主板</v>
      </c>
      <c r="D2059" s="16" t="str">
        <f>[1]!s_ipo_listeddate(A2059)</f>
        <v>1996-08-30</v>
      </c>
      <c r="E2059" s="16" t="str">
        <f>[1]!s_info_industry_csrc2023(A2059,"",3)</f>
        <v>商务服务业</v>
      </c>
      <c r="F2059" s="16">
        <f>[1]!s_is(A2059,83,"FY","YTD","20251231",1,"",100000000)</f>
        <v>12.4672612483</v>
      </c>
      <c r="G2059" s="16">
        <f>[1]!s_is(A2059,83,"FY","YTD","20241231",1,"",100000000)</f>
        <v>14.311113478399999</v>
      </c>
      <c r="H2059" s="16">
        <f>[1]!s_is(A2059,61,"FY","YTD","20251231",1,"",100000000)</f>
        <v>-3.5776083461999999</v>
      </c>
      <c r="I2059" s="16">
        <f>[1]!s_is(A2059,61,"FY","YTD","20241231",1,"",100000000)</f>
        <v>-8.3173108699999998E-2</v>
      </c>
      <c r="J2059" s="16">
        <f>[1]!s_fa_roe(A2059,"20251231")</f>
        <v>-25.308399999999999</v>
      </c>
      <c r="K2059" s="16">
        <f>[1]!s_stmnote_rdexp(A2059,"20251231",1,10000)</f>
        <v>1428.3221100000001</v>
      </c>
      <c r="L2059" s="16">
        <f>[1]!s_margin_tradingbalance(A2059,"",10000)</f>
        <v>19186.1898</v>
      </c>
      <c r="M2059" s="16">
        <f>[1]!s_margin_seclendingbalance(A2059,"",10000)</f>
        <v>23.693999999999999</v>
      </c>
      <c r="N2059" s="17">
        <f>[1]!s_val_ev(A2059,"",100000000)</f>
        <v>33.584047529999999</v>
      </c>
      <c r="O2059" s="17">
        <f>[1]!share_freesharesmv(A2059,"",100000000)</f>
        <v>15.603705513000001</v>
      </c>
      <c r="P2059" s="17">
        <f ca="1">[1]!s_dq_amount_btin(A2059,TODAY()-1,100000000)</f>
        <v>0.34116089999999999</v>
      </c>
      <c r="Q2059" s="17">
        <f ca="1">[1]!s_dq_turn(A2059,TODAY()-1)</f>
        <v>1.1682835343790692</v>
      </c>
      <c r="R2059" s="2">
        <f>[1]!s_pq_amount(A2059,"20260101","",100000000)</f>
        <v>150.43835060999999</v>
      </c>
      <c r="S2059" s="2">
        <f>[1]!s_pq_avgamount(A2059,"20260101","",100000000)</f>
        <v>1.3801683542201835</v>
      </c>
      <c r="T2059" s="17">
        <f>[1]!s_ipo_dilutedpe(A2059)</f>
        <v>18.100000000000001</v>
      </c>
      <c r="U2059" s="12">
        <f>[1]!s_ipo_collection_total(A2059,100000000)</f>
        <v>1.5640000000000001</v>
      </c>
      <c r="V2059" s="18">
        <f>[1]!s_val_pe_ttm(A2059,"")</f>
        <v>-9.6759586334228516</v>
      </c>
    </row>
    <row r="2060" spans="1:22" x14ac:dyDescent="0.3">
      <c r="A2060" s="12" t="s">
        <v>4634</v>
      </c>
      <c r="B2060" s="12" t="s">
        <v>4635</v>
      </c>
      <c r="C2060" s="16" t="str">
        <f>[1]!s_info_mkt(A2060)</f>
        <v>主板</v>
      </c>
      <c r="D2060" s="16" t="str">
        <f>[1]!s_ipo_listeddate(A2060)</f>
        <v>1996-11-15</v>
      </c>
      <c r="E2060" s="16" t="str">
        <f>[1]!s_info_industry_csrc2023(A2060,"",3)</f>
        <v>有色金属冶炼和压延加工业</v>
      </c>
      <c r="F2060" s="16">
        <f>[1]!s_is(A2060,83,"FY","YTD","20251231",1,"",100000000)</f>
        <v>88.902115626799997</v>
      </c>
      <c r="G2060" s="16">
        <f>[1]!s_is(A2060,83,"FY","YTD","20241231",1,"",100000000)</f>
        <v>132.0884092158</v>
      </c>
      <c r="H2060" s="16">
        <f>[1]!s_is(A2060,61,"FY","YTD","20251231",1,"",100000000)</f>
        <v>-0.9331532052</v>
      </c>
      <c r="I2060" s="16">
        <f>[1]!s_is(A2060,61,"FY","YTD","20241231",1,"",100000000)</f>
        <v>2.8520265618999998</v>
      </c>
      <c r="J2060" s="16">
        <f>[1]!s_fa_roe(A2060,"20251231")</f>
        <v>-0.75390000000000001</v>
      </c>
      <c r="K2060" s="16">
        <f>[1]!s_stmnote_rdexp(A2060,"20251231",1,10000)</f>
        <v>28722.966875999999</v>
      </c>
      <c r="L2060" s="16">
        <f>[1]!s_margin_tradingbalance(A2060,"",10000)</f>
        <v>74124.500499999995</v>
      </c>
      <c r="M2060" s="16">
        <f>[1]!s_margin_seclendingbalance(A2060,"",10000)</f>
        <v>680.38400000000001</v>
      </c>
      <c r="N2060" s="17">
        <f>[1]!s_val_ev(A2060,"",100000000)</f>
        <v>297.31033103999999</v>
      </c>
      <c r="O2060" s="17">
        <f>[1]!share_freesharesmv(A2060,"",100000000)</f>
        <v>134.07161510399999</v>
      </c>
      <c r="P2060" s="17">
        <f ca="1">[1]!s_dq_amount_btin(A2060,TODAY()-1,100000000)</f>
        <v>3.7121020499999999</v>
      </c>
      <c r="Q2060" s="17">
        <f ca="1">[1]!s_dq_turn(A2060,TODAY()-1)</f>
        <v>1.2493157875763752</v>
      </c>
      <c r="R2060" s="2">
        <f>[1]!s_pq_amount(A2060,"20260101","",100000000)</f>
        <v>739.27961273999995</v>
      </c>
      <c r="S2060" s="2">
        <f>[1]!s_pq_avgamount(A2060,"20260101","",100000000)</f>
        <v>6.7823817682568812</v>
      </c>
      <c r="T2060" s="17">
        <f>[1]!s_ipo_dilutedpe(A2060)</f>
        <v>0</v>
      </c>
      <c r="U2060" s="12">
        <f>[1]!s_ipo_collection_total(A2060,100000000)</f>
        <v>0.89539999999999997</v>
      </c>
      <c r="V2060" s="18">
        <f>[1]!s_val_pe_ttm(A2060,"")</f>
        <v>388.3521728515625</v>
      </c>
    </row>
    <row r="2061" spans="1:22" x14ac:dyDescent="0.3">
      <c r="A2061" s="12" t="s">
        <v>4636</v>
      </c>
      <c r="B2061" s="12" t="s">
        <v>4637</v>
      </c>
      <c r="C2061" s="16" t="str">
        <f>[1]!s_info_mkt(A2061)</f>
        <v>科创板</v>
      </c>
      <c r="D2061" s="16" t="str">
        <f>[1]!s_ipo_listeddate(A2061)</f>
        <v>2021-01-18</v>
      </c>
      <c r="E2061" s="16" t="str">
        <f>[1]!s_info_industry_csrc2023(A2061,"",3)</f>
        <v>电气机械和器材制造业</v>
      </c>
      <c r="F2061" s="16">
        <f>[1]!s_is(A2061,83,"FY","YTD","20251231",1,"",100000000)</f>
        <v>457.92356231300005</v>
      </c>
      <c r="G2061" s="16">
        <f>[1]!s_is(A2061,83,"FY","YTD","20241231",1,"",100000000)</f>
        <v>450.4179226036</v>
      </c>
      <c r="H2061" s="16">
        <f>[1]!s_is(A2061,61,"FY","YTD","20251231",1,"",100000000)</f>
        <v>15.914645694200001</v>
      </c>
      <c r="I2061" s="16">
        <f>[1]!s_is(A2061,61,"FY","YTD","20241231",1,"",100000000)</f>
        <v>15.545121462000001</v>
      </c>
      <c r="J2061" s="16">
        <f>[1]!s_fa_roe(A2061,"20251231")</f>
        <v>9.6588999999999992</v>
      </c>
      <c r="K2061" s="16">
        <f>[1]!s_stmnote_rdexp(A2061,"20251231",1,10000)</f>
        <v>185660.27893100001</v>
      </c>
      <c r="L2061" s="16">
        <f>[1]!s_margin_tradingbalance(A2061,"",10000)</f>
        <v>26542.219300000001</v>
      </c>
      <c r="M2061" s="16">
        <f>[1]!s_margin_seclendingbalance(A2061,"",10000)</f>
        <v>230.4666</v>
      </c>
      <c r="N2061" s="17">
        <f>[1]!s_val_ev(A2061,"",100000000)</f>
        <v>238.84496999999999</v>
      </c>
      <c r="O2061" s="17">
        <f>[1]!share_freesharesmv(A2061,"",100000000)</f>
        <v>33.144930000000002</v>
      </c>
      <c r="P2061" s="17">
        <f ca="1">[1]!s_dq_amount_btin(A2061,TODAY()-1,100000000)</f>
        <v>0.83222757999999997</v>
      </c>
      <c r="Q2061" s="17">
        <f ca="1">[1]!s_dq_turn(A2061,TODAY()-1)</f>
        <v>0.34994794774200183</v>
      </c>
      <c r="R2061" s="2">
        <f>[1]!s_pq_amount(A2061,"20260101","",100000000)</f>
        <v>155.32363978999999</v>
      </c>
      <c r="S2061" s="2">
        <f>[1]!s_pq_avgamount(A2061,"20260101","",100000000)</f>
        <v>1.4249875210091743</v>
      </c>
      <c r="T2061" s="17">
        <f>[1]!s_ipo_dilutedpe(A2061)</f>
        <v>30.98</v>
      </c>
      <c r="U2061" s="12">
        <f>[1]!s_ipo_collection_total(A2061,100000000)</f>
        <v>48.727139999999999</v>
      </c>
      <c r="V2061" s="18">
        <f>[1]!s_val_pe_ttm(A2061,"")</f>
        <v>19.166238784790039</v>
      </c>
    </row>
    <row r="2062" spans="1:22" x14ac:dyDescent="0.3">
      <c r="A2062" s="12" t="s">
        <v>4638</v>
      </c>
      <c r="B2062" s="12" t="s">
        <v>4639</v>
      </c>
      <c r="C2062" s="16" t="str">
        <f>[1]!s_info_mkt(A2062)</f>
        <v>主板</v>
      </c>
      <c r="D2062" s="16" t="str">
        <f>[1]!s_ipo_listeddate(A2062)</f>
        <v>2011-01-18</v>
      </c>
      <c r="E2062" s="16" t="str">
        <f>[1]!s_info_industry_csrc2023(A2062,"",3)</f>
        <v>金属制品业</v>
      </c>
      <c r="F2062" s="16">
        <f>[1]!s_is(A2062,83,"FY","YTD","20251231",1,"",100000000)</f>
        <v>220.68312409220002</v>
      </c>
      <c r="G2062" s="16">
        <f>[1]!s_is(A2062,83,"FY","YTD","20241231",1,"",100000000)</f>
        <v>215.14359551020002</v>
      </c>
      <c r="H2062" s="16">
        <f>[1]!s_is(A2062,61,"FY","YTD","20251231",1,"",100000000)</f>
        <v>6.3117202958000007</v>
      </c>
      <c r="I2062" s="16">
        <f>[1]!s_is(A2062,61,"FY","YTD","20241231",1,"",100000000)</f>
        <v>7.7227174808000001</v>
      </c>
      <c r="J2062" s="16">
        <f>[1]!s_fa_roe(A2062,"20251231")</f>
        <v>6.4428000000000001</v>
      </c>
      <c r="K2062" s="16">
        <f>[1]!s_stmnote_rdexp(A2062,"20251231",1,10000)</f>
        <v>57811.535296000002</v>
      </c>
      <c r="L2062" s="16">
        <f>[1]!s_margin_tradingbalance(A2062,"",10000)</f>
        <v>7712.0601999999999</v>
      </c>
      <c r="M2062" s="16">
        <f>[1]!s_margin_seclendingbalance(A2062,"",10000)</f>
        <v>53.783999999999999</v>
      </c>
      <c r="N2062" s="17">
        <f>[1]!s_val_ev(A2062,"",100000000)</f>
        <v>114.54304659800002</v>
      </c>
      <c r="O2062" s="17">
        <f>[1]!share_freesharesmv(A2062,"",100000000)</f>
        <v>57.298852128</v>
      </c>
      <c r="P2062" s="17">
        <f ca="1">[1]!s_dq_amount_btin(A2062,TODAY()-1,100000000)</f>
        <v>1.9827919700000001</v>
      </c>
      <c r="Q2062" s="17">
        <f ca="1">[1]!s_dq_turn(A2062,TODAY()-1)</f>
        <v>2.4142933939132156</v>
      </c>
      <c r="R2062" s="2">
        <f>[1]!s_pq_amount(A2062,"20260101","",100000000)</f>
        <v>228.89721204</v>
      </c>
      <c r="S2062" s="2">
        <f>[1]!s_pq_avgamount(A2062,"20260101","",100000000)</f>
        <v>2.0999744223853209</v>
      </c>
      <c r="T2062" s="17">
        <f>[1]!s_ipo_dilutedpe(A2062)</f>
        <v>68.75</v>
      </c>
      <c r="U2062" s="12">
        <f>[1]!s_ipo_collection_total(A2062,100000000)</f>
        <v>13.94</v>
      </c>
      <c r="V2062" s="18">
        <f>[1]!s_val_pe_ttm(A2062,"")</f>
        <v>17.836032867431641</v>
      </c>
    </row>
    <row r="2063" spans="1:22" x14ac:dyDescent="0.3">
      <c r="A2063" s="12" t="s">
        <v>4640</v>
      </c>
      <c r="B2063" s="12" t="s">
        <v>4641</v>
      </c>
      <c r="C2063" s="16" t="str">
        <f>[1]!s_info_mkt(A2063)</f>
        <v>主板</v>
      </c>
      <c r="D2063" s="16" t="str">
        <f>[1]!s_ipo_listeddate(A2063)</f>
        <v>2010-01-26</v>
      </c>
      <c r="E2063" s="16" t="str">
        <f>[1]!s_info_industry_csrc2023(A2063,"",3)</f>
        <v>商务服务业</v>
      </c>
      <c r="F2063" s="16">
        <f>[1]!s_is(A2063,83,"FY","YTD","20251231",1,"",100000000)</f>
        <v>10.5639571674</v>
      </c>
      <c r="G2063" s="16">
        <f>[1]!s_is(A2063,83,"FY","YTD","20241231",1,"",100000000)</f>
        <v>10.963188675</v>
      </c>
      <c r="H2063" s="16">
        <f>[1]!s_is(A2063,61,"FY","YTD","20251231",1,"",100000000)</f>
        <v>0.70608731749999998</v>
      </c>
      <c r="I2063" s="16">
        <f>[1]!s_is(A2063,61,"FY","YTD","20241231",1,"",100000000)</f>
        <v>0.88840021310000006</v>
      </c>
      <c r="J2063" s="16">
        <f>[1]!s_fa_roe(A2063,"20251231")</f>
        <v>0.83819999999999995</v>
      </c>
      <c r="K2063" s="16">
        <f>[1]!s_stmnote_rdexp(A2063,"20251231",1,10000)</f>
        <v>201.25074900000001</v>
      </c>
      <c r="L2063" s="16">
        <f>[1]!s_margin_tradingbalance(A2063,"",10000)</f>
        <v>34120.448799999998</v>
      </c>
      <c r="M2063" s="16">
        <f>[1]!s_margin_seclendingbalance(A2063,"",10000)</f>
        <v>10.6106</v>
      </c>
      <c r="N2063" s="17">
        <f>[1]!s_val_ev(A2063,"",100000000)</f>
        <v>47.585089216000007</v>
      </c>
      <c r="O2063" s="17">
        <f>[1]!share_freesharesmv(A2063,"",100000000)</f>
        <v>22.3397659275</v>
      </c>
      <c r="P2063" s="17">
        <f ca="1">[1]!s_dq_amount_btin(A2063,TODAY()-1,100000000)</f>
        <v>0.48375680999999998</v>
      </c>
      <c r="Q2063" s="17">
        <f ca="1">[1]!s_dq_turn(A2063,TODAY()-1)</f>
        <v>1.016585033969559</v>
      </c>
      <c r="R2063" s="2">
        <f>[1]!s_pq_amount(A2063,"20260101","",100000000)</f>
        <v>80.709825449999997</v>
      </c>
      <c r="S2063" s="2">
        <f>[1]!s_pq_avgamount(A2063,"20260101","",100000000)</f>
        <v>0.74045711422018345</v>
      </c>
      <c r="T2063" s="17">
        <f>[1]!s_ipo_dilutedpe(A2063)</f>
        <v>69.33</v>
      </c>
      <c r="U2063" s="12">
        <f>[1]!s_ipo_collection_total(A2063,100000000)</f>
        <v>14</v>
      </c>
      <c r="V2063" s="18">
        <f>[1]!s_val_pe_ttm(A2063,"")</f>
        <v>98.886871337890625</v>
      </c>
    </row>
    <row r="2064" spans="1:22" x14ac:dyDescent="0.3">
      <c r="A2064" s="12" t="s">
        <v>4642</v>
      </c>
      <c r="B2064" s="12" t="s">
        <v>4643</v>
      </c>
      <c r="C2064" s="16" t="str">
        <f>[1]!s_info_mkt(A2064)</f>
        <v>主板</v>
      </c>
      <c r="D2064" s="16" t="str">
        <f>[1]!s_ipo_listeddate(A2064)</f>
        <v>1996-11-28</v>
      </c>
      <c r="E2064" s="16" t="str">
        <f>[1]!s_info_industry_csrc2023(A2064,"",3)</f>
        <v>房地产业</v>
      </c>
      <c r="F2064" s="16">
        <f>[1]!s_is(A2064,83,"FY","YTD","20251231",1,"",100000000)</f>
        <v>68.841362482600005</v>
      </c>
      <c r="G2064" s="16">
        <f>[1]!s_is(A2064,83,"FY","YTD","20241231",1,"",100000000)</f>
        <v>275.54827451249997</v>
      </c>
      <c r="H2064" s="16">
        <f>[1]!s_is(A2064,61,"FY","YTD","20251231",1,"",100000000)</f>
        <v>293.248088822</v>
      </c>
      <c r="I2064" s="16">
        <f>[1]!s_is(A2064,61,"FY","YTD","20241231",1,"",100000000)</f>
        <v>-319.69608969900003</v>
      </c>
      <c r="J2064" s="16">
        <f>[1]!s_fa_roe(A2064,"20251231")</f>
        <v>0</v>
      </c>
      <c r="K2064" s="16">
        <f>[1]!s_stmnote_rdexp(A2064,"20251231",1,10000)</f>
        <v>0</v>
      </c>
      <c r="L2064" s="16">
        <f>[1]!s_margin_tradingbalance(A2064,"",10000)</f>
        <v>0</v>
      </c>
      <c r="M2064" s="16">
        <f>[1]!s_margin_seclendingbalance(A2064,"",10000)</f>
        <v>0</v>
      </c>
      <c r="N2064" s="17">
        <f>[1]!s_val_ev(A2064,"",100000000)</f>
        <v>142.00008986880002</v>
      </c>
      <c r="O2064" s="17">
        <f>[1]!share_freesharesmv(A2064,"",100000000)</f>
        <v>71.662990182800002</v>
      </c>
      <c r="P2064" s="17">
        <f ca="1">[1]!s_dq_amount_btin(A2064,TODAY()-1,100000000)</f>
        <v>0.72250546000000004</v>
      </c>
      <c r="Q2064" s="17">
        <f ca="1">[1]!s_dq_turn(A2064,TODAY()-1)</f>
        <v>0.71322164464980542</v>
      </c>
      <c r="R2064" s="2">
        <f>[1]!s_pq_amount(A2064,"20260101","",100000000)</f>
        <v>130.87244529</v>
      </c>
      <c r="S2064" s="2">
        <f>[1]!s_pq_avgamount(A2064,"20260101","",100000000)</f>
        <v>1.2006646356880732</v>
      </c>
      <c r="T2064" s="17">
        <f>[1]!s_ipo_dilutedpe(A2064)</f>
        <v>0</v>
      </c>
      <c r="U2064" s="12">
        <f>[1]!s_ipo_collection_total(A2064,100000000)</f>
        <v>0</v>
      </c>
      <c r="V2064" s="18">
        <f>[1]!s_val_pe_ttm(A2064,"")</f>
        <v>0.45954915881156921</v>
      </c>
    </row>
    <row r="2065" spans="1:22" x14ac:dyDescent="0.3">
      <c r="A2065" s="12" t="s">
        <v>4644</v>
      </c>
      <c r="B2065" s="12" t="s">
        <v>4645</v>
      </c>
      <c r="C2065" s="16" t="str">
        <f>[1]!s_info_mkt(A2065)</f>
        <v>创业板</v>
      </c>
      <c r="D2065" s="16" t="str">
        <f>[1]!s_ipo_listeddate(A2065)</f>
        <v>2025-03-24</v>
      </c>
      <c r="E2065" s="16" t="str">
        <f>[1]!s_info_industry_csrc2023(A2065,"",3)</f>
        <v>专用设备制造业</v>
      </c>
      <c r="F2065" s="16">
        <f>[1]!s_is(A2065,83,"FY","YTD","20251231",1,"",100000000)</f>
        <v>4.1884743977999994</v>
      </c>
      <c r="G2065" s="16">
        <f>[1]!s_is(A2065,83,"FY","YTD","20241231",1,"",100000000)</f>
        <v>5.0781082097999999</v>
      </c>
      <c r="H2065" s="16">
        <f>[1]!s_is(A2065,61,"FY","YTD","20251231",1,"",100000000)</f>
        <v>0.52827814029999998</v>
      </c>
      <c r="I2065" s="16">
        <f>[1]!s_is(A2065,61,"FY","YTD","20241231",1,"",100000000)</f>
        <v>0.91868196810000002</v>
      </c>
      <c r="J2065" s="16">
        <f>[1]!s_fa_roe(A2065,"20251231")</f>
        <v>5.5317999999999996</v>
      </c>
      <c r="K2065" s="16">
        <f>[1]!s_stmnote_rdexp(A2065,"20251231",1,10000)</f>
        <v>6436.2811030000003</v>
      </c>
      <c r="L2065" s="16">
        <f>[1]!s_margin_tradingbalance(A2065,"",10000)</f>
        <v>25054.5723</v>
      </c>
      <c r="M2065" s="16">
        <f>[1]!s_margin_seclendingbalance(A2065,"",10000)</f>
        <v>52.250900000000001</v>
      </c>
      <c r="N2065" s="17">
        <f>[1]!s_val_ev(A2065,"",100000000)</f>
        <v>167.71443238820001</v>
      </c>
      <c r="O2065" s="17">
        <f>[1]!share_freesharesmv(A2065,"",100000000)</f>
        <v>77.154699842200003</v>
      </c>
      <c r="P2065" s="17">
        <f ca="1">[1]!s_dq_amount_btin(A2065,TODAY()-1,100000000)</f>
        <v>7.7247167499999998</v>
      </c>
      <c r="Q2065" s="17">
        <f ca="1">[1]!s_dq_turn(A2065,TODAY()-1)</f>
        <v>10.17659671096987</v>
      </c>
      <c r="R2065" s="2">
        <f>[1]!s_pq_amount(A2065,"20260101","",100000000)</f>
        <v>709.77765855999996</v>
      </c>
      <c r="S2065" s="2">
        <f>[1]!s_pq_avgamount(A2065,"20260101","",100000000)</f>
        <v>6.5117216381651382</v>
      </c>
      <c r="T2065" s="17">
        <f>[1]!s_ipo_dilutedpe(A2065)</f>
        <v>26.23</v>
      </c>
      <c r="U2065" s="12">
        <f>[1]!s_ipo_collection_total(A2065,100000000)</f>
        <v>5.4537549732000006</v>
      </c>
      <c r="V2065" s="18">
        <f>[1]!s_val_pe_ttm(A2065,"")</f>
        <v>542.33270263671875</v>
      </c>
    </row>
    <row r="2066" spans="1:22" x14ac:dyDescent="0.3">
      <c r="A2066" s="12" t="s">
        <v>4646</v>
      </c>
      <c r="B2066" s="12" t="s">
        <v>4647</v>
      </c>
      <c r="C2066" s="16" t="str">
        <f>[1]!s_info_mkt(A2066)</f>
        <v>主板</v>
      </c>
      <c r="D2066" s="16" t="str">
        <f>[1]!s_ipo_listeddate(A2066)</f>
        <v>1996-12-10</v>
      </c>
      <c r="E2066" s="16" t="str">
        <f>[1]!s_info_industry_csrc2023(A2066,"",3)</f>
        <v>电信、广播电视和卫星传输服务</v>
      </c>
      <c r="F2066" s="16">
        <f>[1]!s_is(A2066,83,"FY","YTD","20251231",1,"",100000000)</f>
        <v>15.1796198345</v>
      </c>
      <c r="G2066" s="16">
        <f>[1]!s_is(A2066,83,"FY","YTD","20241231",1,"",100000000)</f>
        <v>15.907741980999999</v>
      </c>
      <c r="H2066" s="16">
        <f>[1]!s_is(A2066,61,"FY","YTD","20251231",1,"",100000000)</f>
        <v>-10.949374306199999</v>
      </c>
      <c r="I2066" s="16">
        <f>[1]!s_is(A2066,61,"FY","YTD","20241231",1,"",100000000)</f>
        <v>-7.9462525772000001</v>
      </c>
      <c r="J2066" s="16">
        <f>[1]!s_fa_roe(A2066,"20251231")</f>
        <v>-28.411799999999999</v>
      </c>
      <c r="K2066" s="16">
        <f>[1]!s_stmnote_rdexp(A2066,"20251231",1,10000)</f>
        <v>6424.2183750000004</v>
      </c>
      <c r="L2066" s="16">
        <f>[1]!s_margin_tradingbalance(A2066,"",10000)</f>
        <v>17489.043300000001</v>
      </c>
      <c r="M2066" s="16">
        <f>[1]!s_margin_seclendingbalance(A2066,"",10000)</f>
        <v>154.76339999999999</v>
      </c>
      <c r="N2066" s="17">
        <f>[1]!s_val_ev(A2066,"",100000000)</f>
        <v>44.689975153500001</v>
      </c>
      <c r="O2066" s="17">
        <f>[1]!share_freesharesmv(A2066,"",100000000)</f>
        <v>28.979400393900004</v>
      </c>
      <c r="P2066" s="17">
        <f ca="1">[1]!s_dq_amount_btin(A2066,TODAY()-1,100000000)</f>
        <v>0.59339450000000005</v>
      </c>
      <c r="Q2066" s="17">
        <f ca="1">[1]!s_dq_turn(A2066,TODAY()-1)</f>
        <v>1.3318473802293722</v>
      </c>
      <c r="R2066" s="2">
        <f>[1]!s_pq_amount(A2066,"20260101","",100000000)</f>
        <v>139.22749311999999</v>
      </c>
      <c r="S2066" s="2">
        <f>[1]!s_pq_avgamount(A2066,"20260101","",100000000)</f>
        <v>1.2773164506422019</v>
      </c>
      <c r="T2066" s="17">
        <f>[1]!s_ipo_dilutedpe(A2066)</f>
        <v>0</v>
      </c>
      <c r="U2066" s="12">
        <f>[1]!s_ipo_collection_total(A2066,100000000)</f>
        <v>0</v>
      </c>
      <c r="V2066" s="18">
        <f>[1]!s_val_pe_ttm(A2066,"")</f>
        <v>-4.0665082931518555</v>
      </c>
    </row>
    <row r="2067" spans="1:22" x14ac:dyDescent="0.3">
      <c r="A2067" s="12" t="s">
        <v>4648</v>
      </c>
      <c r="B2067" s="12" t="s">
        <v>4649</v>
      </c>
      <c r="C2067" s="16" t="str">
        <f>[1]!s_info_mkt(A2067)</f>
        <v>创业板</v>
      </c>
      <c r="D2067" s="16" t="str">
        <f>[1]!s_ipo_listeddate(A2067)</f>
        <v>2024-11-07</v>
      </c>
      <c r="E2067" s="16" t="str">
        <f>[1]!s_info_industry_csrc2023(A2067,"",3)</f>
        <v>软件和信息技术服务业</v>
      </c>
      <c r="F2067" s="16">
        <f>[1]!s_is(A2067,83,"FY","YTD","20251231",1,"",100000000)</f>
        <v>5.3401769792999998</v>
      </c>
      <c r="G2067" s="16">
        <f>[1]!s_is(A2067,83,"FY","YTD","20241231",1,"",100000000)</f>
        <v>6.0171815057000009</v>
      </c>
      <c r="H2067" s="16">
        <f>[1]!s_is(A2067,61,"FY","YTD","20251231",1,"",100000000)</f>
        <v>0.72174093370000003</v>
      </c>
      <c r="I2067" s="16">
        <f>[1]!s_is(A2067,61,"FY","YTD","20241231",1,"",100000000)</f>
        <v>0.94375075760000005</v>
      </c>
      <c r="J2067" s="16">
        <f>[1]!s_fa_roe(A2067,"20251231")</f>
        <v>7.7266000000000004</v>
      </c>
      <c r="K2067" s="16">
        <f>[1]!s_stmnote_rdexp(A2067,"20251231",1,10000)</f>
        <v>5284.8237310000004</v>
      </c>
      <c r="L2067" s="16">
        <f>[1]!s_margin_tradingbalance(A2067,"",10000)</f>
        <v>6685.7749000000003</v>
      </c>
      <c r="M2067" s="16">
        <f>[1]!s_margin_seclendingbalance(A2067,"",10000)</f>
        <v>20.767499999999998</v>
      </c>
      <c r="N2067" s="17">
        <f>[1]!s_val_ev(A2067,"",100000000)</f>
        <v>25.69632</v>
      </c>
      <c r="O2067" s="17">
        <f>[1]!share_freesharesmv(A2067,"",100000000)</f>
        <v>10.485576282999999</v>
      </c>
      <c r="P2067" s="17">
        <f ca="1">[1]!s_dq_amount_btin(A2067,TODAY()-1,100000000)</f>
        <v>0.20169039999999999</v>
      </c>
      <c r="Q2067" s="17">
        <f ca="1">[1]!s_dq_turn(A2067,TODAY()-1)</f>
        <v>1.7135397846906406</v>
      </c>
      <c r="R2067" s="2">
        <f>[1]!s_pq_amount(A2067,"20260101","",100000000)</f>
        <v>32.541590919999997</v>
      </c>
      <c r="S2067" s="2">
        <f>[1]!s_pq_avgamount(A2067,"20260101","",100000000)</f>
        <v>0.2985467056880734</v>
      </c>
      <c r="T2067" s="17">
        <f>[1]!s_ipo_dilutedpe(A2067)</f>
        <v>26.71</v>
      </c>
      <c r="U2067" s="12">
        <f>[1]!s_ipo_collection_total(A2067,100000000)</f>
        <v>5.2812479999999997</v>
      </c>
      <c r="V2067" s="18">
        <f>[1]!s_val_pe_ttm(A2067,"")</f>
        <v>39.286415100097656</v>
      </c>
    </row>
    <row r="2068" spans="1:22" x14ac:dyDescent="0.3">
      <c r="A2068" s="12" t="s">
        <v>4650</v>
      </c>
      <c r="B2068" s="12" t="s">
        <v>4651</v>
      </c>
      <c r="C2068" s="16" t="str">
        <f>[1]!s_info_mkt(A2068)</f>
        <v>主板</v>
      </c>
      <c r="D2068" s="16" t="str">
        <f>[1]!s_ipo_listeddate(A2068)</f>
        <v>2000-12-20</v>
      </c>
      <c r="E2068" s="16" t="str">
        <f>[1]!s_info_industry_csrc2023(A2068,"",3)</f>
        <v>黑色金属冶炼和压延加工业</v>
      </c>
      <c r="F2068" s="16">
        <f>[1]!s_is(A2068,83,"FY","YTD","20251231",1,"",100000000)</f>
        <v>305.73840931559999</v>
      </c>
      <c r="G2068" s="16">
        <f>[1]!s_is(A2068,83,"FY","YTD","20241231",1,"",100000000)</f>
        <v>348.41720668830004</v>
      </c>
      <c r="H2068" s="16">
        <f>[1]!s_is(A2068,61,"FY","YTD","20251231",1,"",100000000)</f>
        <v>-19.9811370802</v>
      </c>
      <c r="I2068" s="16">
        <f>[1]!s_is(A2068,61,"FY","YTD","20241231",1,"",100000000)</f>
        <v>-26.171529290700001</v>
      </c>
      <c r="J2068" s="16">
        <f>[1]!s_fa_roe(A2068,"20251231")</f>
        <v>-30.6782</v>
      </c>
      <c r="K2068" s="16">
        <f>[1]!s_stmnote_rdexp(A2068,"20251231",1,10000)</f>
        <v>94647.981335000004</v>
      </c>
      <c r="L2068" s="16">
        <f>[1]!s_margin_tradingbalance(A2068,"",10000)</f>
        <v>19909.913</v>
      </c>
      <c r="M2068" s="16">
        <f>[1]!s_margin_seclendingbalance(A2068,"",10000)</f>
        <v>1.0871999999999999</v>
      </c>
      <c r="N2068" s="17">
        <f>[1]!s_val_ev(A2068,"",100000000)</f>
        <v>94.576697102400004</v>
      </c>
      <c r="O2068" s="17">
        <f>[1]!share_freesharesmv(A2068,"",100000000)</f>
        <v>38.970646189600004</v>
      </c>
      <c r="P2068" s="17">
        <f ca="1">[1]!s_dq_amount_btin(A2068,TODAY()-1,100000000)</f>
        <v>0.62631013000000002</v>
      </c>
      <c r="Q2068" s="17">
        <f ca="1">[1]!s_dq_turn(A2068,TODAY()-1)</f>
        <v>0.66463012058818116</v>
      </c>
      <c r="R2068" s="2">
        <f>[1]!s_pq_amount(A2068,"20260101","",100000000)</f>
        <v>293.48933684999997</v>
      </c>
      <c r="S2068" s="2">
        <f>[1]!s_pq_avgamount(A2068,"20260101","",100000000)</f>
        <v>2.6925627233944951</v>
      </c>
      <c r="T2068" s="17">
        <f>[1]!s_ipo_dilutedpe(A2068)</f>
        <v>25.94</v>
      </c>
      <c r="U2068" s="12">
        <f>[1]!s_ipo_collection_total(A2068,100000000)</f>
        <v>11</v>
      </c>
      <c r="V2068" s="18">
        <f>[1]!s_val_pe_ttm(A2068,"")</f>
        <v>-5.4486403465270996</v>
      </c>
    </row>
    <row r="2069" spans="1:22" x14ac:dyDescent="0.3">
      <c r="A2069" s="12" t="s">
        <v>4652</v>
      </c>
      <c r="B2069" s="12" t="s">
        <v>4653</v>
      </c>
      <c r="C2069" s="16" t="str">
        <f>[1]!s_info_mkt(A2069)</f>
        <v>主板</v>
      </c>
      <c r="D2069" s="16" t="str">
        <f>[1]!s_ipo_listeddate(A2069)</f>
        <v>2023-04-19</v>
      </c>
      <c r="E2069" s="16" t="str">
        <f>[1]!s_info_industry_csrc2023(A2069,"",3)</f>
        <v>建筑装饰、装修和其他建筑业</v>
      </c>
      <c r="F2069" s="16">
        <f>[1]!s_is(A2069,83,"FY","YTD","20251231",1,"",100000000)</f>
        <v>14.845474604200001</v>
      </c>
      <c r="G2069" s="16">
        <f>[1]!s_is(A2069,83,"FY","YTD","20241231",1,"",100000000)</f>
        <v>21.593609324899997</v>
      </c>
      <c r="H2069" s="16">
        <f>[1]!s_is(A2069,61,"FY","YTD","20251231",1,"",100000000)</f>
        <v>-0.35024295929999999</v>
      </c>
      <c r="I2069" s="16">
        <f>[1]!s_is(A2069,61,"FY","YTD","20241231",1,"",100000000)</f>
        <v>0.93353252279999999</v>
      </c>
      <c r="J2069" s="16">
        <f>[1]!s_fa_roe(A2069,"20251231")</f>
        <v>-2.9544000000000001</v>
      </c>
      <c r="K2069" s="16">
        <f>[1]!s_stmnote_rdexp(A2069,"20251231",1,10000)</f>
        <v>6914.3156569999992</v>
      </c>
      <c r="L2069" s="16">
        <f>[1]!s_margin_tradingbalance(A2069,"",10000)</f>
        <v>3941.8474999999999</v>
      </c>
      <c r="M2069" s="16">
        <f>[1]!s_margin_seclendingbalance(A2069,"",10000)</f>
        <v>0</v>
      </c>
      <c r="N2069" s="17">
        <f>[1]!s_val_ev(A2069,"",100000000)</f>
        <v>23.671573419600001</v>
      </c>
      <c r="O2069" s="17">
        <f>[1]!share_freesharesmv(A2069,"",100000000)</f>
        <v>10.772981419600001</v>
      </c>
      <c r="P2069" s="17">
        <f ca="1">[1]!s_dq_amount_btin(A2069,TODAY()-1,100000000)</f>
        <v>0</v>
      </c>
      <c r="Q2069" s="17">
        <f ca="1">[1]!s_dq_turn(A2069,TODAY()-1)</f>
        <v>0</v>
      </c>
      <c r="R2069" s="2">
        <f>[1]!s_pq_amount(A2069,"20260101","",100000000)</f>
        <v>28.941583869999999</v>
      </c>
      <c r="S2069" s="2">
        <f>[1]!s_pq_avgamount(A2069,"20260101","",100000000)</f>
        <v>0.27303381009433964</v>
      </c>
      <c r="T2069" s="17">
        <f>[1]!s_ipo_dilutedpe(A2069)</f>
        <v>23.42</v>
      </c>
      <c r="U2069" s="12">
        <f>[1]!s_ipo_collection_total(A2069,100000000)</f>
        <v>5.1940000529999999</v>
      </c>
      <c r="V2069" s="18">
        <f>[1]!s_val_pe_ttm(A2069,"")</f>
        <v>-51.045322418212891</v>
      </c>
    </row>
    <row r="2070" spans="1:22" x14ac:dyDescent="0.3">
      <c r="A2070" s="12" t="s">
        <v>4654</v>
      </c>
      <c r="B2070" s="12" t="s">
        <v>4655</v>
      </c>
      <c r="C2070" s="16" t="str">
        <f>[1]!s_info_mkt(A2070)</f>
        <v>主板</v>
      </c>
      <c r="D2070" s="16" t="str">
        <f>[1]!s_ipo_listeddate(A2070)</f>
        <v>2010-01-22</v>
      </c>
      <c r="E2070" s="16" t="str">
        <f>[1]!s_info_industry_csrc2023(A2070,"",3)</f>
        <v>废弃资源综合利用业</v>
      </c>
      <c r="F2070" s="16">
        <f>[1]!s_is(A2070,83,"FY","YTD","20251231",1,"",100000000)</f>
        <v>371.23584782329999</v>
      </c>
      <c r="G2070" s="16">
        <f>[1]!s_is(A2070,83,"FY","YTD","20241231",1,"",100000000)</f>
        <v>331.9982936358</v>
      </c>
      <c r="H2070" s="16">
        <f>[1]!s_is(A2070,61,"FY","YTD","20251231",1,"",100000000)</f>
        <v>15.8033060521</v>
      </c>
      <c r="I2070" s="16">
        <f>[1]!s_is(A2070,61,"FY","YTD","20241231",1,"",100000000)</f>
        <v>10.204057988900001</v>
      </c>
      <c r="J2070" s="16">
        <f>[1]!s_fa_roe(A2070,"20251231")</f>
        <v>7.7449000000000003</v>
      </c>
      <c r="K2070" s="16">
        <f>[1]!s_stmnote_rdexp(A2070,"20251231",1,10000)</f>
        <v>155714.145514</v>
      </c>
      <c r="L2070" s="16">
        <f>[1]!s_margin_tradingbalance(A2070,"",10000)</f>
        <v>236960.42389999999</v>
      </c>
      <c r="M2070" s="16">
        <f>[1]!s_margin_seclendingbalance(A2070,"",10000)</f>
        <v>592.33860000000004</v>
      </c>
      <c r="N2070" s="17">
        <f>[1]!s_val_ev(A2070,"",100000000)</f>
        <v>378.59508684620005</v>
      </c>
      <c r="O2070" s="17">
        <f>[1]!share_freesharesmv(A2070,"",100000000)</f>
        <v>344.52110812980004</v>
      </c>
      <c r="P2070" s="17">
        <f ca="1">[1]!s_dq_amount_btin(A2070,TODAY()-1,100000000)</f>
        <v>14.794105739999999</v>
      </c>
      <c r="Q2070" s="17">
        <f ca="1">[1]!s_dq_turn(A2070,TODAY()-1)</f>
        <v>3.9505830923294853</v>
      </c>
      <c r="R2070" s="2">
        <f>[1]!s_pq_amount(A2070,"20260101","",100000000)</f>
        <v>2154.90392157</v>
      </c>
      <c r="S2070" s="2">
        <f>[1]!s_pq_avgamount(A2070,"20260101","",100000000)</f>
        <v>19.769760748348624</v>
      </c>
      <c r="T2070" s="17">
        <f>[1]!s_ipo_dilutedpe(A2070)</f>
        <v>78.05</v>
      </c>
      <c r="U2070" s="12">
        <f>[1]!s_ipo_collection_total(A2070,100000000)</f>
        <v>7.4656000000000002</v>
      </c>
      <c r="V2070" s="18">
        <f>[1]!s_val_pe_ttm(A2070,"")</f>
        <v>23.788625717163086</v>
      </c>
    </row>
    <row r="2071" spans="1:22" x14ac:dyDescent="0.3">
      <c r="A2071" s="12" t="s">
        <v>4656</v>
      </c>
      <c r="B2071" s="12" t="s">
        <v>4657</v>
      </c>
      <c r="C2071" s="16" t="str">
        <f>[1]!s_info_mkt(A2071)</f>
        <v>创业板</v>
      </c>
      <c r="D2071" s="16" t="str">
        <f>[1]!s_ipo_listeddate(A2071)</f>
        <v>2015-06-26</v>
      </c>
      <c r="E2071" s="16" t="str">
        <f>[1]!s_info_industry_csrc2023(A2071,"",3)</f>
        <v>医药制造业</v>
      </c>
      <c r="F2071" s="16">
        <f>[1]!s_is(A2071,83,"FY","YTD","20251231",1,"",100000000)</f>
        <v>4.0471843981999998</v>
      </c>
      <c r="G2071" s="16">
        <f>[1]!s_is(A2071,83,"FY","YTD","20241231",1,"",100000000)</f>
        <v>4.1648178962999998</v>
      </c>
      <c r="H2071" s="16">
        <f>[1]!s_is(A2071,61,"FY","YTD","20251231",1,"",100000000)</f>
        <v>0.14570990820000002</v>
      </c>
      <c r="I2071" s="16">
        <f>[1]!s_is(A2071,61,"FY","YTD","20241231",1,"",100000000)</f>
        <v>-0.68853096030000005</v>
      </c>
      <c r="J2071" s="16">
        <f>[1]!s_fa_roe(A2071,"20251231")</f>
        <v>0.43309999999999998</v>
      </c>
      <c r="K2071" s="16">
        <f>[1]!s_stmnote_rdexp(A2071,"20251231",1,10000)</f>
        <v>14371.201322999999</v>
      </c>
      <c r="L2071" s="16">
        <f>[1]!s_margin_tradingbalance(A2071,"",10000)</f>
        <v>0</v>
      </c>
      <c r="M2071" s="16">
        <f>[1]!s_margin_seclendingbalance(A2071,"",10000)</f>
        <v>0</v>
      </c>
      <c r="N2071" s="17">
        <f>[1]!s_val_ev(A2071,"",100000000)</f>
        <v>39.255811600000001</v>
      </c>
      <c r="O2071" s="17">
        <f>[1]!share_freesharesmv(A2071,"",100000000)</f>
        <v>17.189591570999998</v>
      </c>
      <c r="P2071" s="17">
        <f ca="1">[1]!s_dq_amount_btin(A2071,TODAY()-1,100000000)</f>
        <v>0.36483522000000002</v>
      </c>
      <c r="Q2071" s="17">
        <f ca="1">[1]!s_dq_turn(A2071,TODAY()-1)</f>
        <v>1.6263405997655764</v>
      </c>
      <c r="R2071" s="2">
        <f>[1]!s_pq_amount(A2071,"20260101","",100000000)</f>
        <v>111.03720762</v>
      </c>
      <c r="S2071" s="2">
        <f>[1]!s_pq_avgamount(A2071,"20260101","",100000000)</f>
        <v>1.0186899781651375</v>
      </c>
      <c r="T2071" s="17">
        <f>[1]!s_ipo_dilutedpe(A2071)</f>
        <v>22.99</v>
      </c>
      <c r="U2071" s="12">
        <f>[1]!s_ipo_collection_total(A2071,100000000)</f>
        <v>11.538</v>
      </c>
      <c r="V2071" s="18">
        <f>[1]!s_val_pe_ttm(A2071,"")</f>
        <v>-189.31466674804688</v>
      </c>
    </row>
    <row r="2072" spans="1:22" x14ac:dyDescent="0.3">
      <c r="A2072" s="12" t="s">
        <v>4658</v>
      </c>
      <c r="B2072" s="12" t="s">
        <v>4659</v>
      </c>
      <c r="C2072" s="16" t="str">
        <f>[1]!s_info_mkt(A2072)</f>
        <v>主板</v>
      </c>
      <c r="D2072" s="16" t="str">
        <f>[1]!s_ipo_listeddate(A2072)</f>
        <v>2017-06-15</v>
      </c>
      <c r="E2072" s="16" t="str">
        <f>[1]!s_info_industry_csrc2023(A2072,"",3)</f>
        <v>化学原料和化学制品制造业</v>
      </c>
      <c r="F2072" s="16">
        <f>[1]!s_is(A2072,83,"FY","YTD","20251231",1,"",100000000)</f>
        <v>15.238749990499999</v>
      </c>
      <c r="G2072" s="16">
        <f>[1]!s_is(A2072,83,"FY","YTD","20241231",1,"",100000000)</f>
        <v>16.3837403496</v>
      </c>
      <c r="H2072" s="16">
        <f>[1]!s_is(A2072,61,"FY","YTD","20251231",1,"",100000000)</f>
        <v>0.54296194770000006</v>
      </c>
      <c r="I2072" s="16">
        <f>[1]!s_is(A2072,61,"FY","YTD","20241231",1,"",100000000)</f>
        <v>1.7031610990999999</v>
      </c>
      <c r="J2072" s="16">
        <f>[1]!s_fa_roe(A2072,"20251231")</f>
        <v>1.3853</v>
      </c>
      <c r="K2072" s="16">
        <f>[1]!s_stmnote_rdexp(A2072,"20251231",1,10000)</f>
        <v>6233.43923</v>
      </c>
      <c r="L2072" s="16">
        <f>[1]!s_margin_tradingbalance(A2072,"",10000)</f>
        <v>0</v>
      </c>
      <c r="M2072" s="16">
        <f>[1]!s_margin_seclendingbalance(A2072,"",10000)</f>
        <v>0</v>
      </c>
      <c r="N2072" s="17">
        <f>[1]!s_val_ev(A2072,"",100000000)</f>
        <v>39.594751559999992</v>
      </c>
      <c r="O2072" s="17">
        <f>[1]!share_freesharesmv(A2072,"",100000000)</f>
        <v>26.065503652499999</v>
      </c>
      <c r="P2072" s="17">
        <f ca="1">[1]!s_dq_amount_btin(A2072,TODAY()-1,100000000)</f>
        <v>1.31471435</v>
      </c>
      <c r="Q2072" s="17">
        <f ca="1">[1]!s_dq_turn(A2072,TODAY()-1)</f>
        <v>3.314295855629811</v>
      </c>
      <c r="R2072" s="2">
        <f>[1]!s_pq_amount(A2072,"20260101","",100000000)</f>
        <v>239.05097022000001</v>
      </c>
      <c r="S2072" s="2">
        <f>[1]!s_pq_avgamount(A2072,"20260101","",100000000)</f>
        <v>2.298567021346154</v>
      </c>
      <c r="T2072" s="17">
        <f>[1]!s_ipo_dilutedpe(A2072)</f>
        <v>22.98</v>
      </c>
      <c r="U2072" s="12">
        <f>[1]!s_ipo_collection_total(A2072,100000000)</f>
        <v>17.2</v>
      </c>
      <c r="V2072" s="18">
        <f>[1]!s_val_pe_ttm(A2072,"")</f>
        <v>42.427814483642578</v>
      </c>
    </row>
    <row r="2073" spans="1:22" x14ac:dyDescent="0.3">
      <c r="A2073" s="12" t="s">
        <v>4660</v>
      </c>
      <c r="B2073" s="12" t="s">
        <v>4661</v>
      </c>
      <c r="C2073" s="16" t="str">
        <f>[1]!s_info_mkt(A2073)</f>
        <v>创业板</v>
      </c>
      <c r="D2073" s="16" t="str">
        <f>[1]!s_ipo_listeddate(A2073)</f>
        <v>2010-07-28</v>
      </c>
      <c r="E2073" s="16" t="str">
        <f>[1]!s_info_industry_csrc2023(A2073,"",3)</f>
        <v>软件和信息技术服务业</v>
      </c>
      <c r="F2073" s="16">
        <f>[1]!s_is(A2073,83,"FY","YTD","20251231",1,"",100000000)</f>
        <v>4.9861576199000002</v>
      </c>
      <c r="G2073" s="16">
        <f>[1]!s_is(A2073,83,"FY","YTD","20241231",1,"",100000000)</f>
        <v>5.5841313900999996</v>
      </c>
      <c r="H2073" s="16">
        <f>[1]!s_is(A2073,61,"FY","YTD","20251231",1,"",100000000)</f>
        <v>0.49322669819999998</v>
      </c>
      <c r="I2073" s="16">
        <f>[1]!s_is(A2073,61,"FY","YTD","20241231",1,"",100000000)</f>
        <v>-0.43281102590000003</v>
      </c>
      <c r="J2073" s="16">
        <f>[1]!s_fa_roe(A2073,"20251231")</f>
        <v>14.671799999999999</v>
      </c>
      <c r="K2073" s="16">
        <f>[1]!s_stmnote_rdexp(A2073,"20251231",1,10000)</f>
        <v>4279.2906030000004</v>
      </c>
      <c r="L2073" s="16">
        <f>[1]!s_margin_tradingbalance(A2073,"",10000)</f>
        <v>0</v>
      </c>
      <c r="M2073" s="16">
        <f>[1]!s_margin_seclendingbalance(A2073,"",10000)</f>
        <v>0</v>
      </c>
      <c r="N2073" s="17">
        <f>[1]!s_val_ev(A2073,"",100000000)</f>
        <v>42.140000000000008</v>
      </c>
      <c r="O2073" s="17">
        <f>[1]!share_freesharesmv(A2073,"",100000000)</f>
        <v>35.318538598000004</v>
      </c>
      <c r="P2073" s="17">
        <f ca="1">[1]!s_dq_amount_btin(A2073,TODAY()-1,100000000)</f>
        <v>0.68297695999999997</v>
      </c>
      <c r="Q2073" s="17">
        <f ca="1">[1]!s_dq_turn(A2073,TODAY()-1)</f>
        <v>1.6219948837209301</v>
      </c>
      <c r="R2073" s="2">
        <f>[1]!s_pq_amount(A2073,"20260101","",100000000)</f>
        <v>61.655909880000003</v>
      </c>
      <c r="S2073" s="2">
        <f>[1]!s_pq_avgamount(A2073,"20260101","",100000000)</f>
        <v>0.56565054935779813</v>
      </c>
      <c r="T2073" s="17">
        <f>[1]!s_ipo_dilutedpe(A2073)</f>
        <v>63.87</v>
      </c>
      <c r="U2073" s="12">
        <f>[1]!s_ipo_collection_total(A2073,100000000)</f>
        <v>4.3559999999999999</v>
      </c>
      <c r="V2073" s="18">
        <f>[1]!s_val_pe_ttm(A2073,"")</f>
        <v>88.256156921386719</v>
      </c>
    </row>
    <row r="2074" spans="1:22" x14ac:dyDescent="0.3">
      <c r="A2074" s="12" t="s">
        <v>4662</v>
      </c>
      <c r="B2074" s="12" t="s">
        <v>4663</v>
      </c>
      <c r="C2074" s="16" t="str">
        <f>[1]!s_info_mkt(A2074)</f>
        <v>创业板</v>
      </c>
      <c r="D2074" s="16" t="str">
        <f>[1]!s_ipo_listeddate(A2074)</f>
        <v>2020-02-12</v>
      </c>
      <c r="E2074" s="16" t="str">
        <f>[1]!s_info_industry_csrc2023(A2074,"",3)</f>
        <v>专用设备制造业</v>
      </c>
      <c r="F2074" s="16">
        <f>[1]!s_is(A2074,83,"FY","YTD","20251231",1,"",100000000)</f>
        <v>10.091591925800001</v>
      </c>
      <c r="G2074" s="16">
        <f>[1]!s_is(A2074,83,"FY","YTD","20241231",1,"",100000000)</f>
        <v>11.2173685317</v>
      </c>
      <c r="H2074" s="16">
        <f>[1]!s_is(A2074,61,"FY","YTD","20251231",1,"",100000000)</f>
        <v>0.77773943909999999</v>
      </c>
      <c r="I2074" s="16">
        <f>[1]!s_is(A2074,61,"FY","YTD","20241231",1,"",100000000)</f>
        <v>1.1647020014</v>
      </c>
      <c r="J2074" s="16">
        <f>[1]!s_fa_roe(A2074,"20251231")</f>
        <v>4.55</v>
      </c>
      <c r="K2074" s="16">
        <f>[1]!s_stmnote_rdexp(A2074,"20251231",1,10000)</f>
        <v>4756.9328249999999</v>
      </c>
      <c r="L2074" s="16">
        <f>[1]!s_margin_tradingbalance(A2074,"",10000)</f>
        <v>0</v>
      </c>
      <c r="M2074" s="16">
        <f>[1]!s_margin_seclendingbalance(A2074,"",10000)</f>
        <v>0</v>
      </c>
      <c r="N2074" s="17">
        <f>[1]!s_val_ev(A2074,"",100000000)</f>
        <v>49.146582240000001</v>
      </c>
      <c r="O2074" s="17">
        <f>[1]!share_freesharesmv(A2074,"",100000000)</f>
        <v>26.125827167999997</v>
      </c>
      <c r="P2074" s="17">
        <f ca="1">[1]!s_dq_amount_btin(A2074,TODAY()-1,100000000)</f>
        <v>0.64603562000000003</v>
      </c>
      <c r="Q2074" s="17">
        <f ca="1">[1]!s_dq_turn(A2074,TODAY()-1)</f>
        <v>2.0073206575054785</v>
      </c>
      <c r="R2074" s="2">
        <f>[1]!s_pq_amount(A2074,"20260101","",100000000)</f>
        <v>174.09070767</v>
      </c>
      <c r="S2074" s="2">
        <f>[1]!s_pq_avgamount(A2074,"20260101","",100000000)</f>
        <v>1.5971624556880732</v>
      </c>
      <c r="T2074" s="17">
        <f>[1]!s_ipo_dilutedpe(A2074)</f>
        <v>22.99</v>
      </c>
      <c r="U2074" s="12">
        <f>[1]!s_ipo_collection_total(A2074,100000000)</f>
        <v>3.6995</v>
      </c>
      <c r="V2074" s="18">
        <f>[1]!s_val_pe_ttm(A2074,"")</f>
        <v>77.219123840332031</v>
      </c>
    </row>
    <row r="2075" spans="1:22" x14ac:dyDescent="0.3">
      <c r="A2075" s="12" t="s">
        <v>4664</v>
      </c>
      <c r="B2075" s="12" t="s">
        <v>4665</v>
      </c>
      <c r="C2075" s="16" t="str">
        <f>[1]!s_info_mkt(A2075)</f>
        <v>主板</v>
      </c>
      <c r="D2075" s="16" t="str">
        <f>[1]!s_ipo_listeddate(A2075)</f>
        <v>2004-07-27</v>
      </c>
      <c r="E2075" s="16" t="str">
        <f>[1]!s_info_industry_csrc2023(A2075,"",3)</f>
        <v>电气机械和器材制造业</v>
      </c>
      <c r="F2075" s="16">
        <f>[1]!s_is(A2075,83,"FY","YTD","20251231",1,"",100000000)</f>
        <v>19.220137193499998</v>
      </c>
      <c r="G2075" s="16">
        <f>[1]!s_is(A2075,83,"FY","YTD","20241231",1,"",100000000)</f>
        <v>22.208970902600001</v>
      </c>
      <c r="H2075" s="16">
        <f>[1]!s_is(A2075,61,"FY","YTD","20251231",1,"",100000000)</f>
        <v>2.5216111897999998</v>
      </c>
      <c r="I2075" s="16">
        <f>[1]!s_is(A2075,61,"FY","YTD","20241231",1,"",100000000)</f>
        <v>3.0002686613999998</v>
      </c>
      <c r="J2075" s="16">
        <f>[1]!s_fa_roe(A2075,"20251231")</f>
        <v>6.7733999999999996</v>
      </c>
      <c r="K2075" s="16">
        <f>[1]!s_stmnote_rdexp(A2075,"20251231",1,10000)</f>
        <v>10343.992584</v>
      </c>
      <c r="L2075" s="16">
        <f>[1]!s_margin_tradingbalance(A2075,"",10000)</f>
        <v>24787.1289</v>
      </c>
      <c r="M2075" s="16">
        <f>[1]!s_margin_seclendingbalance(A2075,"",10000)</f>
        <v>16.426300000000001</v>
      </c>
      <c r="N2075" s="17">
        <f>[1]!s_val_ev(A2075,"",100000000)</f>
        <v>52.819779486099996</v>
      </c>
      <c r="O2075" s="17">
        <f>[1]!share_freesharesmv(A2075,"",100000000)</f>
        <v>33.591342627700001</v>
      </c>
      <c r="P2075" s="17">
        <f ca="1">[1]!s_dq_amount_btin(A2075,TODAY()-1,100000000)</f>
        <v>0.53420824</v>
      </c>
      <c r="Q2075" s="17">
        <f ca="1">[1]!s_dq_turn(A2075,TODAY()-1)</f>
        <v>1.0114782198784249</v>
      </c>
      <c r="R2075" s="2">
        <f>[1]!s_pq_amount(A2075,"20260101","",100000000)</f>
        <v>171.08711349999999</v>
      </c>
      <c r="S2075" s="2">
        <f>[1]!s_pq_avgamount(A2075,"20260101","",100000000)</f>
        <v>1.5696065458715598</v>
      </c>
      <c r="T2075" s="17">
        <f>[1]!s_ipo_dilutedpe(A2075)</f>
        <v>18.190000000000001</v>
      </c>
      <c r="U2075" s="12">
        <f>[1]!s_ipo_collection_total(A2075,100000000)</f>
        <v>2.6040000000000001</v>
      </c>
      <c r="V2075" s="18">
        <f>[1]!s_val_pe_ttm(A2075,"")</f>
        <v>20.550107955932617</v>
      </c>
    </row>
    <row r="2076" spans="1:22" x14ac:dyDescent="0.3">
      <c r="A2076" s="12" t="s">
        <v>4666</v>
      </c>
      <c r="B2076" s="12" t="s">
        <v>4667</v>
      </c>
      <c r="C2076" s="16" t="str">
        <f>[1]!s_info_mkt(A2076)</f>
        <v>主板</v>
      </c>
      <c r="D2076" s="16" t="str">
        <f>[1]!s_ipo_listeddate(A2076)</f>
        <v>2011-11-22</v>
      </c>
      <c r="E2076" s="16" t="str">
        <f>[1]!s_info_industry_csrc2023(A2076,"",3)</f>
        <v>通用设备制造业</v>
      </c>
      <c r="F2076" s="16">
        <f>[1]!s_is(A2076,83,"FY","YTD","20251231",1,"",100000000)</f>
        <v>3.122253503</v>
      </c>
      <c r="G2076" s="16">
        <f>[1]!s_is(A2076,83,"FY","YTD","20241231",1,"",100000000)</f>
        <v>3.2424053456999999</v>
      </c>
      <c r="H2076" s="16">
        <f>[1]!s_is(A2076,61,"FY","YTD","20251231",1,"",100000000)</f>
        <v>5.1599794599999999E-2</v>
      </c>
      <c r="I2076" s="16">
        <f>[1]!s_is(A2076,61,"FY","YTD","20241231",1,"",100000000)</f>
        <v>6.8642376200000008E-2</v>
      </c>
      <c r="J2076" s="16">
        <f>[1]!s_fa_roe(A2076,"20251231")</f>
        <v>1.2224999999999999</v>
      </c>
      <c r="K2076" s="16">
        <f>[1]!s_stmnote_rdexp(A2076,"20251231",1,10000)</f>
        <v>1249.554566</v>
      </c>
      <c r="L2076" s="16">
        <f>[1]!s_margin_tradingbalance(A2076,"",10000)</f>
        <v>0</v>
      </c>
      <c r="M2076" s="16">
        <f>[1]!s_margin_seclendingbalance(A2076,"",10000)</f>
        <v>0</v>
      </c>
      <c r="N2076" s="17">
        <f>[1]!s_val_ev(A2076,"",100000000)</f>
        <v>24.285</v>
      </c>
      <c r="O2076" s="17">
        <f>[1]!share_freesharesmv(A2076,"",100000000)</f>
        <v>11.6684164869</v>
      </c>
      <c r="P2076" s="17">
        <f ca="1">[1]!s_dq_amount_btin(A2076,TODAY()-1,100000000)</f>
        <v>0.25836785000000001</v>
      </c>
      <c r="Q2076" s="17">
        <f ca="1">[1]!s_dq_turn(A2076,TODAY()-1)</f>
        <v>1.0702259429512471</v>
      </c>
      <c r="R2076" s="2">
        <f>[1]!s_pq_amount(A2076,"20260101","",100000000)</f>
        <v>68.73037386</v>
      </c>
      <c r="S2076" s="2">
        <f>[1]!s_pq_avgamount(A2076,"20260101","",100000000)</f>
        <v>0.6305538886238532</v>
      </c>
      <c r="T2076" s="17">
        <f>[1]!s_ipo_dilutedpe(A2076)</f>
        <v>41.24</v>
      </c>
      <c r="U2076" s="12">
        <f>[1]!s_ipo_collection_total(A2076,100000000)</f>
        <v>3.5</v>
      </c>
      <c r="V2076" s="18">
        <f>[1]!s_val_pe_ttm(A2076,"")</f>
        <v>255.56936645507813</v>
      </c>
    </row>
    <row r="2077" spans="1:22" x14ac:dyDescent="0.3">
      <c r="A2077" s="12" t="s">
        <v>4668</v>
      </c>
      <c r="B2077" s="12" t="s">
        <v>4669</v>
      </c>
      <c r="C2077" s="16" t="str">
        <f>[1]!s_info_mkt(A2077)</f>
        <v>科创板</v>
      </c>
      <c r="D2077" s="16" t="str">
        <f>[1]!s_ipo_listeddate(A2077)</f>
        <v>2021-09-06</v>
      </c>
      <c r="E2077" s="16" t="str">
        <f>[1]!s_info_industry_csrc2023(A2077,"",3)</f>
        <v>专用设备制造业</v>
      </c>
      <c r="F2077" s="16">
        <f>[1]!s_is(A2077,83,"FY","YTD","20251231",1,"",100000000)</f>
        <v>21.824926999999999</v>
      </c>
      <c r="G2077" s="16">
        <f>[1]!s_is(A2077,83,"FY","YTD","20241231",1,"",100000000)</f>
        <v>28.3827846069</v>
      </c>
      <c r="H2077" s="16">
        <f>[1]!s_is(A2077,61,"FY","YTD","20251231",1,"",100000000)</f>
        <v>0.73050899999999996</v>
      </c>
      <c r="I2077" s="16">
        <f>[1]!s_is(A2077,61,"FY","YTD","20241231",1,"",100000000)</f>
        <v>0.94769226579999999</v>
      </c>
      <c r="J2077" s="16">
        <f>[1]!s_fa_roe(A2077,"20251231")</f>
        <v>0</v>
      </c>
      <c r="K2077" s="16">
        <f>[1]!s_stmnote_rdexp(A2077,"20251231",1,10000)</f>
        <v>0</v>
      </c>
      <c r="L2077" s="16">
        <f>[1]!s_margin_tradingbalance(A2077,"",10000)</f>
        <v>5369.6275999999998</v>
      </c>
      <c r="M2077" s="16">
        <f>[1]!s_margin_seclendingbalance(A2077,"",10000)</f>
        <v>0</v>
      </c>
      <c r="N2077" s="17">
        <f>[1]!s_val_ev(A2077,"",100000000)</f>
        <v>15.138187394400001</v>
      </c>
      <c r="O2077" s="17">
        <f>[1]!share_freesharesmv(A2077,"",100000000)</f>
        <v>9.174297621600001</v>
      </c>
      <c r="P2077" s="17">
        <f ca="1">[1]!s_dq_amount_btin(A2077,TODAY()-1,100000000)</f>
        <v>0</v>
      </c>
      <c r="Q2077" s="17">
        <f ca="1">[1]!s_dq_turn(A2077,TODAY()-1)</f>
        <v>0</v>
      </c>
      <c r="R2077" s="2">
        <f>[1]!s_pq_amount(A2077,"20260101","",100000000)</f>
        <v>38.409606449999998</v>
      </c>
      <c r="S2077" s="2">
        <f>[1]!s_pq_avgamount(A2077,"20260101","",100000000)</f>
        <v>0.49882605779220784</v>
      </c>
      <c r="T2077" s="17">
        <f>[1]!s_ipo_dilutedpe(A2077)</f>
        <v>17.52</v>
      </c>
      <c r="U2077" s="12">
        <f>[1]!s_ipo_collection_total(A2077,100000000)</f>
        <v>9.2010667272000006</v>
      </c>
      <c r="V2077" s="18">
        <f>[1]!s_val_pe_ttm(A2077,"")</f>
        <v>20.722793579101563</v>
      </c>
    </row>
    <row r="2078" spans="1:22" x14ac:dyDescent="0.3">
      <c r="A2078" s="12" t="s">
        <v>4670</v>
      </c>
      <c r="B2078" s="12" t="s">
        <v>4671</v>
      </c>
      <c r="C2078" s="16" t="str">
        <f>[1]!s_info_mkt(A2078)</f>
        <v>创业板</v>
      </c>
      <c r="D2078" s="16" t="str">
        <f>[1]!s_ipo_listeddate(A2078)</f>
        <v>2010-08-27</v>
      </c>
      <c r="E2078" s="16" t="str">
        <f>[1]!s_info_industry_csrc2023(A2078,"",3)</f>
        <v>医药制造业</v>
      </c>
      <c r="F2078" s="16">
        <f>[1]!s_is(A2078,83,"FY","YTD","20251231",1,"",100000000)</f>
        <v>2.7153466717000003</v>
      </c>
      <c r="G2078" s="16">
        <f>[1]!s_is(A2078,83,"FY","YTD","20241231",1,"",100000000)</f>
        <v>3.3036871217000003</v>
      </c>
      <c r="H2078" s="16">
        <f>[1]!s_is(A2078,61,"FY","YTD","20251231",1,"",100000000)</f>
        <v>-4.3847514500000004E-2</v>
      </c>
      <c r="I2078" s="16">
        <f>[1]!s_is(A2078,61,"FY","YTD","20241231",1,"",100000000)</f>
        <v>7.8272529800000004E-2</v>
      </c>
      <c r="J2078" s="16">
        <f>[1]!s_fa_roe(A2078,"20251231")</f>
        <v>-0.64090000000000003</v>
      </c>
      <c r="K2078" s="16">
        <f>[1]!s_stmnote_rdexp(A2078,"20251231",1,10000)</f>
        <v>1812.6589940000001</v>
      </c>
      <c r="L2078" s="16">
        <f>[1]!s_margin_tradingbalance(A2078,"",10000)</f>
        <v>0</v>
      </c>
      <c r="M2078" s="16">
        <f>[1]!s_margin_seclendingbalance(A2078,"",10000)</f>
        <v>0</v>
      </c>
      <c r="N2078" s="17">
        <f>[1]!s_val_ev(A2078,"",100000000)</f>
        <v>39.6460899912</v>
      </c>
      <c r="O2078" s="17">
        <f>[1]!share_freesharesmv(A2078,"",100000000)</f>
        <v>27.760088756399998</v>
      </c>
      <c r="P2078" s="17">
        <f ca="1">[1]!s_dq_amount_btin(A2078,TODAY()-1,100000000)</f>
        <v>0.70635135999999998</v>
      </c>
      <c r="Q2078" s="17">
        <f ca="1">[1]!s_dq_turn(A2078,TODAY()-1)</f>
        <v>1.7828821458986084</v>
      </c>
      <c r="R2078" s="2">
        <f>[1]!s_pq_amount(A2078,"20260101","",100000000)</f>
        <v>261.67591064999999</v>
      </c>
      <c r="S2078" s="2">
        <f>[1]!s_pq_avgamount(A2078,"20260101","",100000000)</f>
        <v>2.4006964279816514</v>
      </c>
      <c r="T2078" s="17">
        <f>[1]!s_ipo_dilutedpe(A2078)</f>
        <v>74.67</v>
      </c>
      <c r="U2078" s="12">
        <f>[1]!s_ipo_collection_total(A2078,100000000)</f>
        <v>8.5679999999999996</v>
      </c>
      <c r="V2078" s="18">
        <f>[1]!s_val_pe_ttm(A2078,"")</f>
        <v>-418.7017822265625</v>
      </c>
    </row>
    <row r="2079" spans="1:22" x14ac:dyDescent="0.3">
      <c r="A2079" s="12" t="s">
        <v>4672</v>
      </c>
      <c r="B2079" s="12" t="s">
        <v>4673</v>
      </c>
      <c r="C2079" s="16" t="str">
        <f>[1]!s_info_mkt(A2079)</f>
        <v>主板</v>
      </c>
      <c r="D2079" s="16" t="str">
        <f>[1]!s_ipo_listeddate(A2079)</f>
        <v>1996-05-23</v>
      </c>
      <c r="E2079" s="16" t="str">
        <f>[1]!s_info_industry_csrc2023(A2079,"",3)</f>
        <v>医药制造业</v>
      </c>
      <c r="F2079" s="16">
        <f>[1]!s_is(A2079,83,"FY","YTD","20251231",1,"",100000000)</f>
        <v>70.748532639200008</v>
      </c>
      <c r="G2079" s="16">
        <f>[1]!s_is(A2079,83,"FY","YTD","20241231",1,"",100000000)</f>
        <v>75.025549092299997</v>
      </c>
      <c r="H2079" s="16">
        <f>[1]!s_is(A2079,61,"FY","YTD","20251231",1,"",100000000)</f>
        <v>2.6007045665000001</v>
      </c>
      <c r="I2079" s="16">
        <f>[1]!s_is(A2079,61,"FY","YTD","20241231",1,"",100000000)</f>
        <v>4.0984849888000001</v>
      </c>
      <c r="J2079" s="16">
        <f>[1]!s_fa_roe(A2079,"20251231")</f>
        <v>4.7933000000000003</v>
      </c>
      <c r="K2079" s="16">
        <f>[1]!s_stmnote_rdexp(A2079,"20251231",1,10000)</f>
        <v>20621.782753</v>
      </c>
      <c r="L2079" s="16">
        <f>[1]!s_margin_tradingbalance(A2079,"",10000)</f>
        <v>0</v>
      </c>
      <c r="M2079" s="16">
        <f>[1]!s_margin_seclendingbalance(A2079,"",10000)</f>
        <v>0</v>
      </c>
      <c r="N2079" s="17">
        <f>[1]!s_val_ev(A2079,"",100000000)</f>
        <v>62.642150833499997</v>
      </c>
      <c r="O2079" s="17">
        <f>[1]!share_freesharesmv(A2079,"",100000000)</f>
        <v>27.317814639800002</v>
      </c>
      <c r="P2079" s="17">
        <f ca="1">[1]!s_dq_amount_btin(A2079,TODAY()-1,100000000)</f>
        <v>0.35606398</v>
      </c>
      <c r="Q2079" s="17">
        <f ca="1">[1]!s_dq_turn(A2079,TODAY()-1)</f>
        <v>0.57707305100625073</v>
      </c>
      <c r="R2079" s="2">
        <f>[1]!s_pq_amount(A2079,"20260101","",100000000)</f>
        <v>85.77696607</v>
      </c>
      <c r="S2079" s="2">
        <f>[1]!s_pq_avgamount(A2079,"20260101","",100000000)</f>
        <v>0.78694464284403665</v>
      </c>
      <c r="T2079" s="17">
        <f>[1]!s_ipo_dilutedpe(A2079)</f>
        <v>0</v>
      </c>
      <c r="U2079" s="12">
        <f>[1]!s_ipo_collection_total(A2079,100000000)</f>
        <v>3.0059999999999998</v>
      </c>
      <c r="V2079" s="18">
        <f>[1]!s_val_pe_ttm(A2079,"")</f>
        <v>25.018836975097656</v>
      </c>
    </row>
    <row r="2080" spans="1:22" x14ac:dyDescent="0.3">
      <c r="A2080" s="12" t="s">
        <v>4674</v>
      </c>
      <c r="B2080" s="12" t="s">
        <v>4675</v>
      </c>
      <c r="C2080" s="16" t="str">
        <f>[1]!s_info_mkt(A2080)</f>
        <v>主板</v>
      </c>
      <c r="D2080" s="16" t="str">
        <f>[1]!s_ipo_listeddate(A2080)</f>
        <v>1997-05-08</v>
      </c>
      <c r="E2080" s="16" t="str">
        <f>[1]!s_info_industry_csrc2023(A2080,"",3)</f>
        <v>黑色金属冶炼和压延加工业</v>
      </c>
      <c r="F2080" s="16">
        <f>[1]!s_is(A2080,83,"FY","YTD","20251231",1,"",100000000)</f>
        <v>261.30997221140001</v>
      </c>
      <c r="G2080" s="16">
        <f>[1]!s_is(A2080,83,"FY","YTD","20241231",1,"",100000000)</f>
        <v>311.75724804229998</v>
      </c>
      <c r="H2080" s="16">
        <f>[1]!s_is(A2080,61,"FY","YTD","20251231",1,"",100000000)</f>
        <v>-11.536121596199999</v>
      </c>
      <c r="I2080" s="16">
        <f>[1]!s_is(A2080,61,"FY","YTD","20241231",1,"",100000000)</f>
        <v>-12.038309993199999</v>
      </c>
      <c r="J2080" s="16">
        <f>[1]!s_fa_roe(A2080,"20251231")</f>
        <v>-15.742599999999999</v>
      </c>
      <c r="K2080" s="16">
        <f>[1]!s_stmnote_rdexp(A2080,"20251231",1,10000)</f>
        <v>94004.643026000005</v>
      </c>
      <c r="L2080" s="16">
        <f>[1]!s_margin_tradingbalance(A2080,"",10000)</f>
        <v>15969.452799999999</v>
      </c>
      <c r="M2080" s="16">
        <f>[1]!s_margin_seclendingbalance(A2080,"",10000)</f>
        <v>13.9612</v>
      </c>
      <c r="N2080" s="17">
        <f>[1]!s_val_ev(A2080,"",100000000)</f>
        <v>50.658372830999994</v>
      </c>
      <c r="O2080" s="17">
        <f>[1]!share_freesharesmv(A2080,"",100000000)</f>
        <v>23.8270047675</v>
      </c>
      <c r="P2080" s="17">
        <f ca="1">[1]!s_dq_amount_btin(A2080,TODAY()-1,100000000)</f>
        <v>0.23726452000000001</v>
      </c>
      <c r="Q2080" s="17">
        <f ca="1">[1]!s_dq_turn(A2080,TODAY()-1)</f>
        <v>0.4697385444149535</v>
      </c>
      <c r="R2080" s="2">
        <f>[1]!s_pq_amount(A2080,"20260101","",100000000)</f>
        <v>93.012018580000003</v>
      </c>
      <c r="S2080" s="2">
        <f>[1]!s_pq_avgamount(A2080,"20260101","",100000000)</f>
        <v>0.85332127137614677</v>
      </c>
      <c r="T2080" s="17">
        <f>[1]!s_ipo_dilutedpe(A2080)</f>
        <v>0</v>
      </c>
      <c r="U2080" s="12">
        <f>[1]!s_ipo_collection_total(A2080,100000000)</f>
        <v>6.2080000000000002</v>
      </c>
      <c r="V2080" s="18">
        <f>[1]!s_val_pe_ttm(A2080,"")</f>
        <v>-4.6955118179321289</v>
      </c>
    </row>
    <row r="2081" spans="1:22" x14ac:dyDescent="0.3">
      <c r="A2081" s="12" t="s">
        <v>4676</v>
      </c>
      <c r="B2081" s="12" t="s">
        <v>4677</v>
      </c>
      <c r="C2081" s="16" t="str">
        <f>[1]!s_info_mkt(A2081)</f>
        <v>创业板</v>
      </c>
      <c r="D2081" s="16" t="str">
        <f>[1]!s_ipo_listeddate(A2081)</f>
        <v>2011-09-27</v>
      </c>
      <c r="E2081" s="16" t="str">
        <f>[1]!s_info_industry_csrc2023(A2081,"",3)</f>
        <v>生态保护和环境治理业</v>
      </c>
      <c r="F2081" s="16">
        <f>[1]!s_is(A2081,83,"FY","YTD","20251231",1,"",100000000)</f>
        <v>9.0672280437000001</v>
      </c>
      <c r="G2081" s="16">
        <f>[1]!s_is(A2081,83,"FY","YTD","20241231",1,"",100000000)</f>
        <v>10.5111615183</v>
      </c>
      <c r="H2081" s="16">
        <f>[1]!s_is(A2081,61,"FY","YTD","20251231",1,"",100000000)</f>
        <v>-2.2710796569</v>
      </c>
      <c r="I2081" s="16">
        <f>[1]!s_is(A2081,61,"FY","YTD","20241231",1,"",100000000)</f>
        <v>-3.0226202710000001</v>
      </c>
      <c r="J2081" s="16">
        <f>[1]!s_fa_roe(A2081,"20251231")</f>
        <v>-295.74259999999998</v>
      </c>
      <c r="K2081" s="16">
        <f>[1]!s_stmnote_rdexp(A2081,"20251231",1,10000)</f>
        <v>4391.950664</v>
      </c>
      <c r="L2081" s="16">
        <f>[1]!s_margin_tradingbalance(A2081,"",10000)</f>
        <v>18121.457299999998</v>
      </c>
      <c r="M2081" s="16">
        <f>[1]!s_margin_seclendingbalance(A2081,"",10000)</f>
        <v>0.02</v>
      </c>
      <c r="N2081" s="17">
        <f>[1]!s_val_ev(A2081,"",100000000)</f>
        <v>31.07614628</v>
      </c>
      <c r="O2081" s="17">
        <f>[1]!share_freesharesmv(A2081,"",100000000)</f>
        <v>18.332750619999999</v>
      </c>
      <c r="P2081" s="17">
        <f ca="1">[1]!s_dq_amount_btin(A2081,TODAY()-1,100000000)</f>
        <v>0.18552172</v>
      </c>
      <c r="Q2081" s="17">
        <f ca="1">[1]!s_dq_turn(A2081,TODAY()-1)</f>
        <v>0.60026891213389988</v>
      </c>
      <c r="R2081" s="2">
        <f>[1]!s_pq_amount(A2081,"20260101","",100000000)</f>
        <v>81.993290939999994</v>
      </c>
      <c r="S2081" s="2">
        <f>[1]!s_pq_avgamount(A2081,"20260101","",100000000)</f>
        <v>0.75223202697247715</v>
      </c>
      <c r="T2081" s="17">
        <f>[1]!s_ipo_dilutedpe(A2081)</f>
        <v>38.81</v>
      </c>
      <c r="U2081" s="12">
        <f>[1]!s_ipo_collection_total(A2081,100000000)</f>
        <v>3.64</v>
      </c>
      <c r="V2081" s="18">
        <f>[1]!s_val_pe_ttm(A2081,"")</f>
        <v>-13.33177661895752</v>
      </c>
    </row>
    <row r="2082" spans="1:22" x14ac:dyDescent="0.3">
      <c r="A2082" s="12" t="s">
        <v>4678</v>
      </c>
      <c r="B2082" s="12" t="s">
        <v>4679</v>
      </c>
      <c r="C2082" s="16" t="str">
        <f>[1]!s_info_mkt(A2082)</f>
        <v>主板</v>
      </c>
      <c r="D2082" s="16" t="str">
        <f>[1]!s_ipo_listeddate(A2082)</f>
        <v>1990-12-01</v>
      </c>
      <c r="E2082" s="16" t="str">
        <f>[1]!s_info_industry_csrc2023(A2082,"",3)</f>
        <v>软件和信息技术服务业</v>
      </c>
      <c r="F2082" s="16">
        <f>[1]!s_is(A2082,83,"FY","YTD","20251231",1,"",100000000)</f>
        <v>1.7695735486999999</v>
      </c>
      <c r="G2082" s="16">
        <f>[1]!s_is(A2082,83,"FY","YTD","20241231",1,"",100000000)</f>
        <v>0.98660353709999993</v>
      </c>
      <c r="H2082" s="16">
        <f>[1]!s_is(A2082,61,"FY","YTD","20251231",1,"",100000000)</f>
        <v>6.4872303200000009E-2</v>
      </c>
      <c r="I2082" s="16">
        <f>[1]!s_is(A2082,61,"FY","YTD","20241231",1,"",100000000)</f>
        <v>-1.3153541532999999</v>
      </c>
      <c r="J2082" s="16">
        <f>[1]!s_fa_roe(A2082,"20251231")</f>
        <v>8.2215000000000007</v>
      </c>
      <c r="K2082" s="16">
        <f>[1]!s_stmnote_rdexp(A2082,"20251231",1,10000)</f>
        <v>6003.107188</v>
      </c>
      <c r="L2082" s="16">
        <f>[1]!s_margin_tradingbalance(A2082,"",10000)</f>
        <v>0</v>
      </c>
      <c r="M2082" s="16">
        <f>[1]!s_margin_seclendingbalance(A2082,"",10000)</f>
        <v>0</v>
      </c>
      <c r="N2082" s="17">
        <f>[1]!s_val_ev(A2082,"",100000000)</f>
        <v>3.6536957831999999</v>
      </c>
      <c r="O2082" s="17">
        <f>[1]!share_freesharesmv(A2082,"",100000000)</f>
        <v>2.5776986879999999</v>
      </c>
      <c r="P2082" s="17">
        <f ca="1">[1]!s_dq_amount_btin(A2082,TODAY()-1,100000000)</f>
        <v>0</v>
      </c>
      <c r="Q2082" s="17">
        <f ca="1">[1]!s_dq_turn(A2082,TODAY()-1)</f>
        <v>0</v>
      </c>
      <c r="R2082" s="2">
        <f>[1]!s_pq_amount(A2082,"20260101","",100000000)</f>
        <v>30.514044689999999</v>
      </c>
      <c r="S2082" s="2">
        <f>[1]!s_pq_avgamount(A2082,"20260101","",100000000)</f>
        <v>0.41235195527027024</v>
      </c>
      <c r="T2082" s="17">
        <f>[1]!s_ipo_dilutedpe(A2082)</f>
        <v>0</v>
      </c>
      <c r="U2082" s="12">
        <f>[1]!s_ipo_collection_total(A2082,100000000)</f>
        <v>0.05</v>
      </c>
      <c r="V2082" s="18">
        <f>[1]!s_val_pe_ttm(A2082,"")</f>
        <v>30.994918823242188</v>
      </c>
    </row>
    <row r="2083" spans="1:22" x14ac:dyDescent="0.3">
      <c r="A2083" s="12" t="s">
        <v>4680</v>
      </c>
      <c r="B2083" s="12" t="s">
        <v>4681</v>
      </c>
      <c r="C2083" s="16" t="str">
        <f>[1]!s_info_mkt(A2083)</f>
        <v>主板</v>
      </c>
      <c r="D2083" s="16" t="str">
        <f>[1]!s_ipo_listeddate(A2083)</f>
        <v>2017-08-11</v>
      </c>
      <c r="E2083" s="16" t="str">
        <f>[1]!s_info_industry_csrc2023(A2083,"",3)</f>
        <v>广播、电视、电影和录音制作业</v>
      </c>
      <c r="F2083" s="16">
        <f>[1]!s_is(A2083,83,"FY","YTD","20251231",1,"",100000000)</f>
        <v>3.4152128857999999</v>
      </c>
      <c r="G2083" s="16">
        <f>[1]!s_is(A2083,83,"FY","YTD","20241231",1,"",100000000)</f>
        <v>3.0014335517000004</v>
      </c>
      <c r="H2083" s="16">
        <f>[1]!s_is(A2083,61,"FY","YTD","20251231",1,"",100000000)</f>
        <v>0.26509052579999998</v>
      </c>
      <c r="I2083" s="16">
        <f>[1]!s_is(A2083,61,"FY","YTD","20241231",1,"",100000000)</f>
        <v>-0.17036342969999999</v>
      </c>
      <c r="J2083" s="16">
        <f>[1]!s_fa_roe(A2083,"20251231")</f>
        <v>5.3253000000000004</v>
      </c>
      <c r="K2083" s="16">
        <f>[1]!s_stmnote_rdexp(A2083,"20251231",1,10000)</f>
        <v>1207.00812</v>
      </c>
      <c r="L2083" s="16">
        <f>[1]!s_margin_tradingbalance(A2083,"",10000)</f>
        <v>0</v>
      </c>
      <c r="M2083" s="16">
        <f>[1]!s_margin_seclendingbalance(A2083,"",10000)</f>
        <v>0</v>
      </c>
      <c r="N2083" s="17">
        <f>[1]!s_val_ev(A2083,"",100000000)</f>
        <v>26.637</v>
      </c>
      <c r="O2083" s="17">
        <f>[1]!share_freesharesmv(A2083,"",100000000)</f>
        <v>13.217118553499999</v>
      </c>
      <c r="P2083" s="17">
        <f ca="1">[1]!s_dq_amount_btin(A2083,TODAY()-1,100000000)</f>
        <v>0</v>
      </c>
      <c r="Q2083" s="17">
        <f ca="1">[1]!s_dq_turn(A2083,TODAY()-1)</f>
        <v>0</v>
      </c>
      <c r="R2083" s="2">
        <f>[1]!s_pq_amount(A2083,"20260101","",100000000)</f>
        <v>56.145601730000003</v>
      </c>
      <c r="S2083" s="2">
        <f>[1]!s_pq_avgamount(A2083,"20260101","",100000000)</f>
        <v>0.52967548801886788</v>
      </c>
      <c r="T2083" s="17">
        <f>[1]!s_ipo_dilutedpe(A2083)</f>
        <v>22.99</v>
      </c>
      <c r="U2083" s="12">
        <f>[1]!s_ipo_collection_total(A2083,100000000)</f>
        <v>1.7625</v>
      </c>
      <c r="V2083" s="18">
        <f>[1]!s_val_pe_ttm(A2083,"")</f>
        <v>102.17496490478516</v>
      </c>
    </row>
    <row r="2084" spans="1:22" x14ac:dyDescent="0.3">
      <c r="A2084" s="12" t="s">
        <v>4682</v>
      </c>
      <c r="B2084" s="12" t="s">
        <v>4683</v>
      </c>
      <c r="C2084" s="16" t="str">
        <f>[1]!s_info_mkt(A2084)</f>
        <v>主板</v>
      </c>
      <c r="D2084" s="16" t="str">
        <f>[1]!s_ipo_listeddate(A2084)</f>
        <v>2010-11-02</v>
      </c>
      <c r="E2084" s="16" t="str">
        <f>[1]!s_info_industry_csrc2023(A2084,"",3)</f>
        <v>装卸搬运和仓储业</v>
      </c>
      <c r="F2084" s="16">
        <f>[1]!s_is(A2084,83,"FY","YTD","20251231",1,"",100000000)</f>
        <v>3.3711146067</v>
      </c>
      <c r="G2084" s="16">
        <f>[1]!s_is(A2084,83,"FY","YTD","20241231",1,"",100000000)</f>
        <v>3.4313152939999996</v>
      </c>
      <c r="H2084" s="16">
        <f>[1]!s_is(A2084,61,"FY","YTD","20251231",1,"",100000000)</f>
        <v>-0.64364642640000003</v>
      </c>
      <c r="I2084" s="16">
        <f>[1]!s_is(A2084,61,"FY","YTD","20241231",1,"",100000000)</f>
        <v>0.65107870899999998</v>
      </c>
      <c r="J2084" s="16">
        <f>[1]!s_fa_roe(A2084,"20251231")</f>
        <v>-3.9129</v>
      </c>
      <c r="K2084" s="16">
        <f>[1]!s_stmnote_rdexp(A2084,"20251231",1,10000)</f>
        <v>1338.430699</v>
      </c>
      <c r="L2084" s="16">
        <f>[1]!s_margin_tradingbalance(A2084,"",10000)</f>
        <v>0</v>
      </c>
      <c r="M2084" s="16">
        <f>[1]!s_margin_seclendingbalance(A2084,"",10000)</f>
        <v>0</v>
      </c>
      <c r="N2084" s="17">
        <f>[1]!s_val_ev(A2084,"",100000000)</f>
        <v>22.801500000000001</v>
      </c>
      <c r="O2084" s="17">
        <f>[1]!share_freesharesmv(A2084,"",100000000)</f>
        <v>12.9412826775</v>
      </c>
      <c r="P2084" s="17">
        <f ca="1">[1]!s_dq_amount_btin(A2084,TODAY()-1,100000000)</f>
        <v>0.37749853999999999</v>
      </c>
      <c r="Q2084" s="17">
        <f ca="1">[1]!s_dq_turn(A2084,TODAY()-1)</f>
        <v>1.6917326661215908</v>
      </c>
      <c r="R2084" s="2">
        <f>[1]!s_pq_amount(A2084,"20260101","",100000000)</f>
        <v>103.7596721</v>
      </c>
      <c r="S2084" s="2">
        <f>[1]!s_pq_avgamount(A2084,"20260101","",100000000)</f>
        <v>0.95192359724770637</v>
      </c>
      <c r="T2084" s="17">
        <f>[1]!s_ipo_dilutedpe(A2084)</f>
        <v>44.2</v>
      </c>
      <c r="U2084" s="12">
        <f>[1]!s_ipo_collection_total(A2084,100000000)</f>
        <v>4.8</v>
      </c>
      <c r="V2084" s="18">
        <f>[1]!s_val_pe_ttm(A2084,"")</f>
        <v>-34.793766021728516</v>
      </c>
    </row>
    <row r="2085" spans="1:22" x14ac:dyDescent="0.3">
      <c r="A2085" s="12" t="s">
        <v>4684</v>
      </c>
      <c r="B2085" s="12" t="s">
        <v>4685</v>
      </c>
      <c r="C2085" s="16" t="str">
        <f>[1]!s_info_mkt(A2085)</f>
        <v>主板</v>
      </c>
      <c r="D2085" s="16" t="str">
        <f>[1]!s_ipo_listeddate(A2085)</f>
        <v>2004-03-29</v>
      </c>
      <c r="E2085" s="16" t="str">
        <f>[1]!s_info_industry_csrc2023(A2085,"",3)</f>
        <v>教育</v>
      </c>
      <c r="F2085" s="16">
        <f>[1]!s_is(A2085,83,"FY","YTD","20251231",1,"",100000000)</f>
        <v>2.9981492455000001</v>
      </c>
      <c r="G2085" s="16">
        <f>[1]!s_is(A2085,83,"FY","YTD","20241231",1,"",100000000)</f>
        <v>2.8695827862000001</v>
      </c>
      <c r="H2085" s="16">
        <f>[1]!s_is(A2085,61,"FY","YTD","20251231",1,"",100000000)</f>
        <v>0.44409183729999996</v>
      </c>
      <c r="I2085" s="16">
        <f>[1]!s_is(A2085,61,"FY","YTD","20241231",1,"",100000000)</f>
        <v>0.32551456089999997</v>
      </c>
      <c r="J2085" s="16">
        <f>[1]!s_fa_roe(A2085,"20251231")</f>
        <v>14.66</v>
      </c>
      <c r="K2085" s="16">
        <f>[1]!s_stmnote_rdexp(A2085,"20251231",1,10000)</f>
        <v>0</v>
      </c>
      <c r="L2085" s="16">
        <f>[1]!s_margin_tradingbalance(A2085,"",10000)</f>
        <v>0</v>
      </c>
      <c r="M2085" s="16">
        <f>[1]!s_margin_seclendingbalance(A2085,"",10000)</f>
        <v>0</v>
      </c>
      <c r="N2085" s="17">
        <f>[1]!s_val_ev(A2085,"",100000000)</f>
        <v>14.608926200000001</v>
      </c>
      <c r="O2085" s="17">
        <f>[1]!share_freesharesmv(A2085,"",100000000)</f>
        <v>11.5990864982</v>
      </c>
      <c r="P2085" s="17">
        <f ca="1">[1]!s_dq_amount_btin(A2085,TODAY()-1,100000000)</f>
        <v>0.28397014999999998</v>
      </c>
      <c r="Q2085" s="17">
        <f ca="1">[1]!s_dq_turn(A2085,TODAY()-1)</f>
        <v>1.954113164046239</v>
      </c>
      <c r="R2085" s="2">
        <f>[1]!s_pq_amount(A2085,"20260101","",100000000)</f>
        <v>57.104303190000003</v>
      </c>
      <c r="S2085" s="2">
        <f>[1]!s_pq_avgamount(A2085,"20260101","",100000000)</f>
        <v>0.52389268981651371</v>
      </c>
      <c r="T2085" s="17">
        <f>[1]!s_ipo_dilutedpe(A2085)</f>
        <v>19.95</v>
      </c>
      <c r="U2085" s="12">
        <f>[1]!s_ipo_collection_total(A2085,100000000)</f>
        <v>1.8171999999999999</v>
      </c>
      <c r="V2085" s="18">
        <f>[1]!s_val_pe_ttm(A2085,"")</f>
        <v>32.046298980712891</v>
      </c>
    </row>
    <row r="2086" spans="1:22" x14ac:dyDescent="0.3">
      <c r="A2086" s="12" t="s">
        <v>4686</v>
      </c>
      <c r="B2086" s="12" t="s">
        <v>4687</v>
      </c>
      <c r="C2086" s="16" t="str">
        <f>[1]!s_info_mkt(A2086)</f>
        <v>主板</v>
      </c>
      <c r="D2086" s="16" t="str">
        <f>[1]!s_ipo_listeddate(A2086)</f>
        <v>2001-09-10</v>
      </c>
      <c r="E2086" s="16" t="str">
        <f>[1]!s_info_industry_csrc2023(A2086,"",3)</f>
        <v>房地产业</v>
      </c>
      <c r="F2086" s="16">
        <f>[1]!s_is(A2086,83,"FY","YTD","20251231",1,"",100000000)</f>
        <v>9.6588103635000007</v>
      </c>
      <c r="G2086" s="16">
        <f>[1]!s_is(A2086,83,"FY","YTD","20241231",1,"",100000000)</f>
        <v>27.1160799809</v>
      </c>
      <c r="H2086" s="16">
        <f>[1]!s_is(A2086,61,"FY","YTD","20251231",1,"",100000000)</f>
        <v>-13.6271822476</v>
      </c>
      <c r="I2086" s="16">
        <f>[1]!s_is(A2086,61,"FY","YTD","20241231",1,"",100000000)</f>
        <v>-2.1032622743</v>
      </c>
      <c r="J2086" s="16">
        <f>[1]!s_fa_roe(A2086,"20251231")</f>
        <v>-2934.8960999999999</v>
      </c>
      <c r="K2086" s="16">
        <f>[1]!s_stmnote_rdexp(A2086,"20251231",1,10000)</f>
        <v>0</v>
      </c>
      <c r="L2086" s="16">
        <f>[1]!s_margin_tradingbalance(A2086,"",10000)</f>
        <v>9357.9025000000001</v>
      </c>
      <c r="M2086" s="16">
        <f>[1]!s_margin_seclendingbalance(A2086,"",10000)</f>
        <v>8.6877999999999993</v>
      </c>
      <c r="N2086" s="17">
        <f>[1]!s_val_ev(A2086,"",100000000)</f>
        <v>26.757940000000001</v>
      </c>
      <c r="O2086" s="17">
        <f>[1]!share_freesharesmv(A2086,"",100000000)</f>
        <v>20.364628152000002</v>
      </c>
      <c r="P2086" s="17">
        <f ca="1">[1]!s_dq_amount_btin(A2086,TODAY()-1,100000000)</f>
        <v>0.82745668000000006</v>
      </c>
      <c r="Q2086" s="17">
        <f ca="1">[1]!s_dq_turn(A2086,TODAY()-1)</f>
        <v>3.1097405263633897</v>
      </c>
      <c r="R2086" s="2">
        <f>[1]!s_pq_amount(A2086,"20260101","",100000000)</f>
        <v>84.445271140000003</v>
      </c>
      <c r="S2086" s="2">
        <f>[1]!s_pq_avgamount(A2086,"20260101","",100000000)</f>
        <v>0.77472725816513766</v>
      </c>
      <c r="T2086" s="17">
        <f>[1]!s_ipo_dilutedpe(A2086)</f>
        <v>26.32</v>
      </c>
      <c r="U2086" s="12">
        <f>[1]!s_ipo_collection_total(A2086,100000000)</f>
        <v>6.05</v>
      </c>
      <c r="V2086" s="18">
        <f>[1]!s_val_pe_ttm(A2086,"")</f>
        <v>-2.2755429744720459</v>
      </c>
    </row>
    <row r="2087" spans="1:22" x14ac:dyDescent="0.3">
      <c r="A2087" s="12" t="s">
        <v>4688</v>
      </c>
      <c r="B2087" s="12" t="s">
        <v>4689</v>
      </c>
      <c r="C2087" s="16" t="str">
        <f>[1]!s_info_mkt(A2087)</f>
        <v>科创板</v>
      </c>
      <c r="D2087" s="16" t="str">
        <f>[1]!s_ipo_listeddate(A2087)</f>
        <v>2021-01-27</v>
      </c>
      <c r="E2087" s="16" t="str">
        <f>[1]!s_info_industry_csrc2023(A2087,"",3)</f>
        <v>计算机、通信和其他电子设备制造业</v>
      </c>
      <c r="F2087" s="16">
        <f>[1]!s_is(A2087,83,"FY","YTD","20251231",1,"",100000000)</f>
        <v>10.4956254687</v>
      </c>
      <c r="G2087" s="16">
        <f>[1]!s_is(A2087,83,"FY","YTD","20241231",1,"",100000000)</f>
        <v>9.0904958446999995</v>
      </c>
      <c r="H2087" s="16">
        <f>[1]!s_is(A2087,61,"FY","YTD","20251231",1,"",100000000)</f>
        <v>0.79904688579999994</v>
      </c>
      <c r="I2087" s="16">
        <f>[1]!s_is(A2087,61,"FY","YTD","20241231",1,"",100000000)</f>
        <v>0.71874234870000009</v>
      </c>
      <c r="J2087" s="16">
        <f>[1]!s_fa_roe(A2087,"20251231")</f>
        <v>5.9050000000000002</v>
      </c>
      <c r="K2087" s="16">
        <f>[1]!s_stmnote_rdexp(A2087,"20251231",1,10000)</f>
        <v>6171.3623049999997</v>
      </c>
      <c r="L2087" s="16">
        <f>[1]!s_margin_tradingbalance(A2087,"",10000)</f>
        <v>16058.9908</v>
      </c>
      <c r="M2087" s="16">
        <f>[1]!s_margin_seclendingbalance(A2087,"",10000)</f>
        <v>9.6964000000000006</v>
      </c>
      <c r="N2087" s="17">
        <f>[1]!s_val_ev(A2087,"",100000000)</f>
        <v>60.3528055118</v>
      </c>
      <c r="O2087" s="17">
        <f>[1]!share_freesharesmv(A2087,"",100000000)</f>
        <v>21.1159848064</v>
      </c>
      <c r="P2087" s="17">
        <f ca="1">[1]!s_dq_amount_btin(A2087,TODAY()-1,100000000)</f>
        <v>0</v>
      </c>
      <c r="Q2087" s="17">
        <f ca="1">[1]!s_dq_turn(A2087,TODAY()-1)</f>
        <v>0</v>
      </c>
      <c r="R2087" s="2">
        <f>[1]!s_pq_amount(A2087,"20260101","",100000000)</f>
        <v>156.00978799000001</v>
      </c>
      <c r="S2087" s="2">
        <f>[1]!s_pq_avgamount(A2087,"20260101","",100000000)</f>
        <v>1.5000941152884615</v>
      </c>
      <c r="T2087" s="17">
        <f>[1]!s_ipo_dilutedpe(A2087)</f>
        <v>36.26</v>
      </c>
      <c r="U2087" s="12">
        <f>[1]!s_ipo_collection_total(A2087,100000000)</f>
        <v>4.4972099999999999</v>
      </c>
      <c r="V2087" s="18">
        <f>[1]!s_val_pe_ttm(A2087,"")</f>
        <v>65.519615173339844</v>
      </c>
    </row>
    <row r="2088" spans="1:22" x14ac:dyDescent="0.3">
      <c r="A2088" s="12" t="s">
        <v>4690</v>
      </c>
      <c r="B2088" s="12" t="s">
        <v>4691</v>
      </c>
      <c r="C2088" s="16" t="str">
        <f>[1]!s_info_mkt(A2088)</f>
        <v>主板</v>
      </c>
      <c r="D2088" s="16" t="str">
        <f>[1]!s_ipo_listeddate(A2088)</f>
        <v>2006-10-25</v>
      </c>
      <c r="E2088" s="16" t="str">
        <f>[1]!s_info_industry_csrc2023(A2088,"",3)</f>
        <v>电气机械和器材制造业</v>
      </c>
      <c r="F2088" s="16">
        <f>[1]!s_is(A2088,83,"FY","YTD","20251231",1,"",100000000)</f>
        <v>3.7997503192000002</v>
      </c>
      <c r="G2088" s="16">
        <f>[1]!s_is(A2088,83,"FY","YTD","20241231",1,"",100000000)</f>
        <v>1.9189321544</v>
      </c>
      <c r="H2088" s="16">
        <f>[1]!s_is(A2088,61,"FY","YTD","20251231",1,"",100000000)</f>
        <v>-3.8438928500000004E-2</v>
      </c>
      <c r="I2088" s="16">
        <f>[1]!s_is(A2088,61,"FY","YTD","20241231",1,"",100000000)</f>
        <v>-0.30975624000000002</v>
      </c>
      <c r="J2088" s="16">
        <f>[1]!s_fa_roe(A2088,"20251231")</f>
        <v>-1.2785</v>
      </c>
      <c r="K2088" s="16">
        <f>[1]!s_stmnote_rdexp(A2088,"20251231",1,10000)</f>
        <v>1154.6680759999999</v>
      </c>
      <c r="L2088" s="16">
        <f>[1]!s_margin_tradingbalance(A2088,"",10000)</f>
        <v>0</v>
      </c>
      <c r="M2088" s="16">
        <f>[1]!s_margin_seclendingbalance(A2088,"",10000)</f>
        <v>0</v>
      </c>
      <c r="N2088" s="17">
        <f>[1]!s_val_ev(A2088,"",100000000)</f>
        <v>29.391799011500002</v>
      </c>
      <c r="O2088" s="17">
        <f>[1]!share_freesharesmv(A2088,"",100000000)</f>
        <v>24.2609238135</v>
      </c>
      <c r="P2088" s="17">
        <f ca="1">[1]!s_dq_amount_btin(A2088,TODAY()-1,100000000)</f>
        <v>0</v>
      </c>
      <c r="Q2088" s="17">
        <f ca="1">[1]!s_dq_turn(A2088,TODAY()-1)</f>
        <v>0</v>
      </c>
      <c r="R2088" s="2">
        <f>[1]!s_pq_amount(A2088,"20260101","",100000000)</f>
        <v>78.378312260000001</v>
      </c>
      <c r="S2088" s="2">
        <f>[1]!s_pq_avgamount(A2088,"20260101","",100000000)</f>
        <v>0.72572511351851854</v>
      </c>
      <c r="T2088" s="17">
        <f>[1]!s_ipo_dilutedpe(A2088)</f>
        <v>28.44</v>
      </c>
      <c r="U2088" s="12">
        <f>[1]!s_ipo_collection_total(A2088,100000000)</f>
        <v>1.7836000000000001</v>
      </c>
      <c r="V2088" s="18">
        <f>[1]!s_val_pe_ttm(A2088,"")</f>
        <v>-304.2037353515625</v>
      </c>
    </row>
    <row r="2089" spans="1:22" x14ac:dyDescent="0.3">
      <c r="A2089" s="12" t="s">
        <v>4692</v>
      </c>
      <c r="B2089" s="12" t="s">
        <v>4693</v>
      </c>
      <c r="C2089" s="16" t="str">
        <f>[1]!s_info_mkt(A2089)</f>
        <v>主板</v>
      </c>
      <c r="D2089" s="16" t="str">
        <f>[1]!s_ipo_listeddate(A2089)</f>
        <v>1992-11-17</v>
      </c>
      <c r="E2089" s="16" t="str">
        <f>[1]!s_info_industry_csrc2023(A2089,"",3)</f>
        <v>综合</v>
      </c>
      <c r="F2089" s="16">
        <f>[1]!s_is(A2089,83,"FY","YTD","20251231",1,"",100000000)</f>
        <v>2.9896616699000003</v>
      </c>
      <c r="G2089" s="16">
        <f>[1]!s_is(A2089,83,"FY","YTD","20241231",1,"",100000000)</f>
        <v>3.4187027141000002</v>
      </c>
      <c r="H2089" s="16">
        <f>[1]!s_is(A2089,61,"FY","YTD","20251231",1,"",100000000)</f>
        <v>0.18977882079999997</v>
      </c>
      <c r="I2089" s="16">
        <f>[1]!s_is(A2089,61,"FY","YTD","20241231",1,"",100000000)</f>
        <v>0.32077522609999998</v>
      </c>
      <c r="J2089" s="16">
        <f>[1]!s_fa_roe(A2089,"20251231")</f>
        <v>1.2672000000000001</v>
      </c>
      <c r="K2089" s="16">
        <f>[1]!s_stmnote_rdexp(A2089,"20251231",1,10000)</f>
        <v>87.720690000000005</v>
      </c>
      <c r="L2089" s="16">
        <f>[1]!s_margin_tradingbalance(A2089,"",10000)</f>
        <v>25260.082200000001</v>
      </c>
      <c r="M2089" s="16">
        <f>[1]!s_margin_seclendingbalance(A2089,"",10000)</f>
        <v>26.454599999999999</v>
      </c>
      <c r="N2089" s="17">
        <f>[1]!s_val_ev(A2089,"",100000000)</f>
        <v>29.252445013799996</v>
      </c>
      <c r="O2089" s="17">
        <f>[1]!share_freesharesmv(A2089,"",100000000)</f>
        <v>11.510778113399999</v>
      </c>
      <c r="P2089" s="17">
        <f ca="1">[1]!s_dq_amount_btin(A2089,TODAY()-1,100000000)</f>
        <v>0.26125532000000001</v>
      </c>
      <c r="Q2089" s="17">
        <f ca="1">[1]!s_dq_turn(A2089,TODAY()-1)</f>
        <v>0.8955501623075065</v>
      </c>
      <c r="R2089" s="2">
        <f>[1]!s_pq_amount(A2089,"20260101","",100000000)</f>
        <v>58.01600595</v>
      </c>
      <c r="S2089" s="2">
        <f>[1]!s_pq_avgamount(A2089,"20260101","",100000000)</f>
        <v>0.53225693532110097</v>
      </c>
      <c r="T2089" s="17">
        <f>[1]!s_ipo_dilutedpe(A2089)</f>
        <v>0</v>
      </c>
      <c r="U2089" s="12">
        <f>[1]!s_ipo_collection_total(A2089,100000000)</f>
        <v>0.3</v>
      </c>
      <c r="V2089" s="18">
        <f>[1]!s_val_pe_ttm(A2089,"")</f>
        <v>479.29400634765625</v>
      </c>
    </row>
    <row r="2090" spans="1:22" x14ac:dyDescent="0.3">
      <c r="A2090" s="12" t="s">
        <v>4694</v>
      </c>
      <c r="B2090" s="12" t="s">
        <v>4695</v>
      </c>
      <c r="C2090" s="16" t="str">
        <f>[1]!s_info_mkt(A2090)</f>
        <v>主板</v>
      </c>
      <c r="D2090" s="16" t="str">
        <f>[1]!s_ipo_listeddate(A2090)</f>
        <v>1996-06-14</v>
      </c>
      <c r="E2090" s="16" t="str">
        <f>[1]!s_info_industry_csrc2023(A2090,"",3)</f>
        <v>水上运输业</v>
      </c>
      <c r="F2090" s="16">
        <f>[1]!s_is(A2090,83,"FY","YTD","20251231",1,"",100000000)</f>
        <v>127.9168022952</v>
      </c>
      <c r="G2090" s="16">
        <f>[1]!s_is(A2090,83,"FY","YTD","20241231",1,"",100000000)</f>
        <v>120.6995709608</v>
      </c>
      <c r="H2090" s="16">
        <f>[1]!s_is(A2090,61,"FY","YTD","20251231",1,"",100000000)</f>
        <v>9.8069808137999992</v>
      </c>
      <c r="I2090" s="16">
        <f>[1]!s_is(A2090,61,"FY","YTD","20241231",1,"",100000000)</f>
        <v>9.9362885582000011</v>
      </c>
      <c r="J2090" s="16">
        <f>[1]!s_fa_roe(A2090,"20251231")</f>
        <v>4.9664999999999999</v>
      </c>
      <c r="K2090" s="16">
        <f>[1]!s_stmnote_rdexp(A2090,"20251231",1,10000)</f>
        <v>9734.884970000001</v>
      </c>
      <c r="L2090" s="16">
        <f>[1]!s_margin_tradingbalance(A2090,"",10000)</f>
        <v>36646.919900000001</v>
      </c>
      <c r="M2090" s="16">
        <f>[1]!s_margin_seclendingbalance(A2090,"",10000)</f>
        <v>123.25490000000001</v>
      </c>
      <c r="N2090" s="17">
        <f>[1]!s_val_ev(A2090,"",100000000)</f>
        <v>121.83744369979999</v>
      </c>
      <c r="O2090" s="17">
        <f>[1]!share_freesharesmv(A2090,"",100000000)</f>
        <v>52.120958549899996</v>
      </c>
      <c r="P2090" s="17">
        <f ca="1">[1]!s_dq_amount_btin(A2090,TODAY()-1,100000000)</f>
        <v>0</v>
      </c>
      <c r="Q2090" s="17">
        <f ca="1">[1]!s_dq_turn(A2090,TODAY()-1)</f>
        <v>0</v>
      </c>
      <c r="R2090" s="2">
        <f>[1]!s_pq_amount(A2090,"20260101","",100000000)</f>
        <v>113.4195545</v>
      </c>
      <c r="S2090" s="2">
        <f>[1]!s_pq_avgamount(A2090,"20260101","",100000000)</f>
        <v>1.1229658861386138</v>
      </c>
      <c r="T2090" s="17">
        <f>[1]!s_ipo_dilutedpe(A2090)</f>
        <v>0</v>
      </c>
      <c r="U2090" s="12">
        <f>[1]!s_ipo_collection_total(A2090,100000000)</f>
        <v>0</v>
      </c>
      <c r="V2090" s="18">
        <f>[1]!s_val_pe_ttm(A2090,"")</f>
        <v>11.510036468505859</v>
      </c>
    </row>
    <row r="2091" spans="1:22" x14ac:dyDescent="0.3">
      <c r="A2091" s="12" t="s">
        <v>4696</v>
      </c>
      <c r="B2091" s="12" t="s">
        <v>4697</v>
      </c>
      <c r="C2091" s="16" t="str">
        <f>[1]!s_info_mkt(A2091)</f>
        <v>主板</v>
      </c>
      <c r="D2091" s="16" t="str">
        <f>[1]!s_ipo_listeddate(A2091)</f>
        <v>2011-05-20</v>
      </c>
      <c r="E2091" s="16" t="str">
        <f>[1]!s_info_industry_csrc2023(A2091,"",3)</f>
        <v>医药制造业</v>
      </c>
      <c r="F2091" s="16">
        <f>[1]!s_is(A2091,83,"FY","YTD","20251231",1,"",100000000)</f>
        <v>2.7481001396</v>
      </c>
      <c r="G2091" s="16">
        <f>[1]!s_is(A2091,83,"FY","YTD","20241231",1,"",100000000)</f>
        <v>3.6040501410000001</v>
      </c>
      <c r="H2091" s="16">
        <f>[1]!s_is(A2091,61,"FY","YTD","20251231",1,"",100000000)</f>
        <v>-1.1628366234999998</v>
      </c>
      <c r="I2091" s="16">
        <f>[1]!s_is(A2091,61,"FY","YTD","20241231",1,"",100000000)</f>
        <v>-1.3731357200999998</v>
      </c>
      <c r="J2091" s="16">
        <f>[1]!s_fa_roe(A2091,"20251231")</f>
        <v>-6.1757</v>
      </c>
      <c r="K2091" s="16">
        <f>[1]!s_stmnote_rdexp(A2091,"20251231",1,10000)</f>
        <v>2660.6523200000001</v>
      </c>
      <c r="L2091" s="16">
        <f>[1]!s_margin_tradingbalance(A2091,"",10000)</f>
        <v>9043.3392999999996</v>
      </c>
      <c r="M2091" s="16">
        <f>[1]!s_margin_seclendingbalance(A2091,"",10000)</f>
        <v>35.484400000000001</v>
      </c>
      <c r="N2091" s="17">
        <f>[1]!s_val_ev(A2091,"",100000000)</f>
        <v>25.927608529800001</v>
      </c>
      <c r="O2091" s="17">
        <f>[1]!share_freesharesmv(A2091,"",100000000)</f>
        <v>13.6276821873</v>
      </c>
      <c r="P2091" s="17">
        <f ca="1">[1]!s_dq_amount_btin(A2091,TODAY()-1,100000000)</f>
        <v>0.77274759000000004</v>
      </c>
      <c r="Q2091" s="17">
        <f ca="1">[1]!s_dq_turn(A2091,TODAY()-1)</f>
        <v>4.7536232965976017</v>
      </c>
      <c r="R2091" s="2">
        <f>[1]!s_pq_amount(A2091,"20260101","",100000000)</f>
        <v>48.328165929999997</v>
      </c>
      <c r="S2091" s="2">
        <f>[1]!s_pq_avgamount(A2091,"20260101","",100000000)</f>
        <v>0.44748301787037037</v>
      </c>
      <c r="T2091" s="17">
        <f>[1]!s_ipo_dilutedpe(A2091)</f>
        <v>35.19</v>
      </c>
      <c r="U2091" s="12">
        <f>[1]!s_ipo_collection_total(A2091,100000000)</f>
        <v>5.1452</v>
      </c>
      <c r="V2091" s="18">
        <f>[1]!s_val_pe_ttm(A2091,"")</f>
        <v>-19.398347854614258</v>
      </c>
    </row>
    <row r="2092" spans="1:22" x14ac:dyDescent="0.3">
      <c r="A2092" s="12" t="s">
        <v>4698</v>
      </c>
      <c r="B2092" s="12" t="s">
        <v>4699</v>
      </c>
      <c r="C2092" s="16" t="str">
        <f>[1]!s_info_mkt(A2092)</f>
        <v>主板</v>
      </c>
      <c r="D2092" s="16" t="str">
        <f>[1]!s_ipo_listeddate(A2092)</f>
        <v>2021-01-29</v>
      </c>
      <c r="E2092" s="16" t="str">
        <f>[1]!s_info_industry_csrc2023(A2092,"",3)</f>
        <v>纺织业</v>
      </c>
      <c r="F2092" s="16">
        <f>[1]!s_is(A2092,83,"FY","YTD","20251231",1,"",100000000)</f>
        <v>15.945393111500001</v>
      </c>
      <c r="G2092" s="16">
        <f>[1]!s_is(A2092,83,"FY","YTD","20241231",1,"",100000000)</f>
        <v>15.7877213702</v>
      </c>
      <c r="H2092" s="16">
        <f>[1]!s_is(A2092,61,"FY","YTD","20251231",1,"",100000000)</f>
        <v>-0.54978192540000004</v>
      </c>
      <c r="I2092" s="16">
        <f>[1]!s_is(A2092,61,"FY","YTD","20241231",1,"",100000000)</f>
        <v>0.4418203403</v>
      </c>
      <c r="J2092" s="16">
        <f>[1]!s_fa_roe(A2092,"20251231")</f>
        <v>-5.0038999999999998</v>
      </c>
      <c r="K2092" s="16">
        <f>[1]!s_stmnote_rdexp(A2092,"20251231",1,10000)</f>
        <v>6501.1231979999993</v>
      </c>
      <c r="L2092" s="16">
        <f>[1]!s_margin_tradingbalance(A2092,"",10000)</f>
        <v>0</v>
      </c>
      <c r="M2092" s="16">
        <f>[1]!s_margin_seclendingbalance(A2092,"",10000)</f>
        <v>0</v>
      </c>
      <c r="N2092" s="17">
        <f>[1]!s_val_ev(A2092,"",100000000)</f>
        <v>50.688000000000002</v>
      </c>
      <c r="O2092" s="17">
        <f>[1]!share_freesharesmv(A2092,"",100000000)</f>
        <v>13.181771980799997</v>
      </c>
      <c r="P2092" s="17">
        <f ca="1">[1]!s_dq_amount_btin(A2092,TODAY()-1,100000000)</f>
        <v>1.1814120299999999</v>
      </c>
      <c r="Q2092" s="17">
        <f ca="1">[1]!s_dq_turn(A2092,TODAY()-1)</f>
        <v>2.3829090909090911</v>
      </c>
      <c r="R2092" s="2">
        <f>[1]!s_pq_amount(A2092,"20260101","",100000000)</f>
        <v>109.07990479</v>
      </c>
      <c r="S2092" s="2">
        <f>[1]!s_pq_avgamount(A2092,"20260101","",100000000)</f>
        <v>1.0007330714678899</v>
      </c>
      <c r="T2092" s="17">
        <f>[1]!s_ipo_dilutedpe(A2092)</f>
        <v>22.99</v>
      </c>
      <c r="U2092" s="12">
        <f>[1]!s_ipo_collection_total(A2092,100000000)</f>
        <v>3.8559999999999999</v>
      </c>
      <c r="V2092" s="18">
        <f>[1]!s_val_pe_ttm(A2092,"")</f>
        <v>-79.943046569824219</v>
      </c>
    </row>
    <row r="2093" spans="1:22" x14ac:dyDescent="0.3">
      <c r="A2093" s="12" t="s">
        <v>4700</v>
      </c>
      <c r="B2093" s="12" t="s">
        <v>4701</v>
      </c>
      <c r="C2093" s="16" t="str">
        <f>[1]!s_info_mkt(A2093)</f>
        <v>主板</v>
      </c>
      <c r="D2093" s="16" t="str">
        <f>[1]!s_ipo_listeddate(A2093)</f>
        <v>1993-05-18</v>
      </c>
      <c r="E2093" s="16" t="str">
        <f>[1]!s_info_industry_csrc2023(A2093,"",3)</f>
        <v>房地产业</v>
      </c>
      <c r="F2093" s="16">
        <f>[1]!s_is(A2093,83,"FY","YTD","20251231",1,"",100000000)</f>
        <v>144.56690982889998</v>
      </c>
      <c r="G2093" s="16">
        <f>[1]!s_is(A2093,83,"FY","YTD","20241231",1,"",100000000)</f>
        <v>94.322958565799993</v>
      </c>
      <c r="H2093" s="16">
        <f>[1]!s_is(A2093,61,"FY","YTD","20251231",1,"",100000000)</f>
        <v>2.8929793087999998</v>
      </c>
      <c r="I2093" s="16">
        <f>[1]!s_is(A2093,61,"FY","YTD","20241231",1,"",100000000)</f>
        <v>2.4271291585000001</v>
      </c>
      <c r="J2093" s="16">
        <f>[1]!s_fa_roe(A2093,"20251231")</f>
        <v>1.3796999999999999</v>
      </c>
      <c r="K2093" s="16">
        <f>[1]!s_stmnote_rdexp(A2093,"20251231",1,10000)</f>
        <v>355.80993999999998</v>
      </c>
      <c r="L2093" s="16">
        <f>[1]!s_margin_tradingbalance(A2093,"",10000)</f>
        <v>45789.4997</v>
      </c>
      <c r="M2093" s="16">
        <f>[1]!s_margin_seclendingbalance(A2093,"",10000)</f>
        <v>230.40880000000001</v>
      </c>
      <c r="N2093" s="17">
        <f>[1]!s_val_ev(A2093,"",100000000)</f>
        <v>89.661127494400006</v>
      </c>
      <c r="O2093" s="17">
        <f>[1]!share_freesharesmv(A2093,"",100000000)</f>
        <v>42.202086254999998</v>
      </c>
      <c r="P2093" s="17">
        <f ca="1">[1]!s_dq_amount_btin(A2093,TODAY()-1,100000000)</f>
        <v>0.6577427400000001</v>
      </c>
      <c r="Q2093" s="17">
        <f ca="1">[1]!s_dq_turn(A2093,TODAY()-1)</f>
        <v>0.72938831696137851</v>
      </c>
      <c r="R2093" s="2">
        <f>[1]!s_pq_amount(A2093,"20260101","",100000000)</f>
        <v>260.46724148999999</v>
      </c>
      <c r="S2093" s="2">
        <f>[1]!s_pq_avgamount(A2093,"20260101","",100000000)</f>
        <v>2.3896077200917434</v>
      </c>
      <c r="T2093" s="17">
        <f>[1]!s_ipo_dilutedpe(A2093)</f>
        <v>0</v>
      </c>
      <c r="U2093" s="12">
        <f>[1]!s_ipo_collection_total(A2093,100000000)</f>
        <v>0.57740400000000003</v>
      </c>
      <c r="V2093" s="18">
        <f>[1]!s_val_pe_ttm(A2093,"")</f>
        <v>32.845836639404297</v>
      </c>
    </row>
    <row r="2094" spans="1:22" x14ac:dyDescent="0.3">
      <c r="A2094" s="12" t="s">
        <v>4702</v>
      </c>
      <c r="B2094" s="12" t="s">
        <v>4703</v>
      </c>
      <c r="C2094" s="16" t="str">
        <f>[1]!s_info_mkt(A2094)</f>
        <v>主板</v>
      </c>
      <c r="D2094" s="16" t="str">
        <f>[1]!s_ipo_listeddate(A2094)</f>
        <v>2010-12-17</v>
      </c>
      <c r="E2094" s="16" t="str">
        <f>[1]!s_info_industry_csrc2023(A2094,"",3)</f>
        <v>卫生</v>
      </c>
      <c r="F2094" s="16">
        <f>[1]!s_is(A2094,83,"FY","YTD","20251231",1,"",100000000)</f>
        <v>8.8518118003000001</v>
      </c>
      <c r="G2094" s="16">
        <f>[1]!s_is(A2094,83,"FY","YTD","20241231",1,"",100000000)</f>
        <v>8.9284227165000001</v>
      </c>
      <c r="H2094" s="16">
        <f>[1]!s_is(A2094,61,"FY","YTD","20251231",1,"",100000000)</f>
        <v>-0.19497356960000001</v>
      </c>
      <c r="I2094" s="16">
        <f>[1]!s_is(A2094,61,"FY","YTD","20241231",1,"",100000000)</f>
        <v>-1.7465343506</v>
      </c>
      <c r="J2094" s="16">
        <f>[1]!s_fa_roe(A2094,"20251231")</f>
        <v>-18.703600000000002</v>
      </c>
      <c r="K2094" s="16">
        <f>[1]!s_stmnote_rdexp(A2094,"20251231",1,10000)</f>
        <v>412.81029999999998</v>
      </c>
      <c r="L2094" s="16">
        <f>[1]!s_margin_tradingbalance(A2094,"",10000)</f>
        <v>51319.8073</v>
      </c>
      <c r="M2094" s="16">
        <f>[1]!s_margin_seclendingbalance(A2094,"",10000)</f>
        <v>177.65</v>
      </c>
      <c r="N2094" s="17">
        <f>[1]!s_val_ev(A2094,"",100000000)</f>
        <v>17.521273515999997</v>
      </c>
      <c r="O2094" s="17">
        <f>[1]!share_freesharesmv(A2094,"",100000000)</f>
        <v>12.973715443999998</v>
      </c>
      <c r="P2094" s="17">
        <f ca="1">[1]!s_dq_amount_btin(A2094,TODAY()-1,100000000)</f>
        <v>0.40791773999999997</v>
      </c>
      <c r="Q2094" s="17">
        <f ca="1">[1]!s_dq_turn(A2094,TODAY()-1)</f>
        <v>2.3516463112043851</v>
      </c>
      <c r="R2094" s="2">
        <f>[1]!s_pq_amount(A2094,"20260101","",100000000)</f>
        <v>96.867412119999997</v>
      </c>
      <c r="S2094" s="2">
        <f>[1]!s_pq_avgamount(A2094,"20260101","",100000000)</f>
        <v>0.88869185431192665</v>
      </c>
      <c r="T2094" s="17">
        <f>[1]!s_ipo_dilutedpe(A2094)</f>
        <v>78.25</v>
      </c>
      <c r="U2094" s="12">
        <f>[1]!s_ipo_collection_total(A2094,100000000)</f>
        <v>3.4306800000000002</v>
      </c>
      <c r="V2094" s="18">
        <f>[1]!s_val_pe_ttm(A2094,"")</f>
        <v>-73.291053771972656</v>
      </c>
    </row>
    <row r="2095" spans="1:22" x14ac:dyDescent="0.3">
      <c r="A2095" s="12" t="s">
        <v>4704</v>
      </c>
      <c r="B2095" s="12" t="s">
        <v>4705</v>
      </c>
      <c r="C2095" s="16" t="str">
        <f>[1]!s_info_mkt(A2095)</f>
        <v>创业板</v>
      </c>
      <c r="D2095" s="16" t="str">
        <f>[1]!s_ipo_listeddate(A2095)</f>
        <v>2017-06-13</v>
      </c>
      <c r="E2095" s="16" t="str">
        <f>[1]!s_info_industry_csrc2023(A2095,"",3)</f>
        <v>化学原料和化学制品制造业</v>
      </c>
      <c r="F2095" s="16">
        <f>[1]!s_is(A2095,83,"FY","YTD","20251231",1,"",100000000)</f>
        <v>5.1861001506999997</v>
      </c>
      <c r="G2095" s="16">
        <f>[1]!s_is(A2095,83,"FY","YTD","20241231",1,"",100000000)</f>
        <v>5.1847893148000006</v>
      </c>
      <c r="H2095" s="16">
        <f>[1]!s_is(A2095,61,"FY","YTD","20251231",1,"",100000000)</f>
        <v>-2.1828573295</v>
      </c>
      <c r="I2095" s="16">
        <f>[1]!s_is(A2095,61,"FY","YTD","20241231",1,"",100000000)</f>
        <v>-1.3978274844</v>
      </c>
      <c r="J2095" s="16">
        <f>[1]!s_fa_roe(A2095,"20251231")</f>
        <v>-53.06</v>
      </c>
      <c r="K2095" s="16">
        <f>[1]!s_stmnote_rdexp(A2095,"20251231",1,10000)</f>
        <v>2930.3173360000001</v>
      </c>
      <c r="L2095" s="16">
        <f>[1]!s_margin_tradingbalance(A2095,"",10000)</f>
        <v>0</v>
      </c>
      <c r="M2095" s="16">
        <f>[1]!s_margin_seclendingbalance(A2095,"",10000)</f>
        <v>0</v>
      </c>
      <c r="N2095" s="17">
        <f>[1]!s_val_ev(A2095,"",100000000)</f>
        <v>22.494991540000001</v>
      </c>
      <c r="O2095" s="17">
        <f>[1]!share_freesharesmv(A2095,"",100000000)</f>
        <v>17.350315528000003</v>
      </c>
      <c r="P2095" s="17">
        <f ca="1">[1]!s_dq_amount_btin(A2095,TODAY()-1,100000000)</f>
        <v>0</v>
      </c>
      <c r="Q2095" s="17">
        <f ca="1">[1]!s_dq_turn(A2095,TODAY()-1)</f>
        <v>0</v>
      </c>
      <c r="R2095" s="2">
        <f>[1]!s_pq_amount(A2095,"20260101","",100000000)</f>
        <v>107.08969779</v>
      </c>
      <c r="S2095" s="2">
        <f>[1]!s_pq_avgamount(A2095,"20260101","",100000000)</f>
        <v>1.0102801678301887</v>
      </c>
      <c r="T2095" s="17">
        <f>[1]!s_ipo_dilutedpe(A2095)</f>
        <v>22.95</v>
      </c>
      <c r="U2095" s="12">
        <f>[1]!s_ipo_collection_total(A2095,100000000)</f>
        <v>1.9247000000000001</v>
      </c>
      <c r="V2095" s="18">
        <f>[1]!s_val_pe_ttm(A2095,"")</f>
        <v>-10.763306617736816</v>
      </c>
    </row>
    <row r="2096" spans="1:22" x14ac:dyDescent="0.3">
      <c r="A2096" s="12" t="s">
        <v>4706</v>
      </c>
      <c r="B2096" s="12" t="s">
        <v>4707</v>
      </c>
      <c r="C2096" s="16" t="str">
        <f>[1]!s_info_mkt(A2096)</f>
        <v>创业板</v>
      </c>
      <c r="D2096" s="16" t="str">
        <f>[1]!s_ipo_listeddate(A2096)</f>
        <v>2011-01-07</v>
      </c>
      <c r="E2096" s="16" t="str">
        <f>[1]!s_info_industry_csrc2023(A2096,"",3)</f>
        <v>专用设备制造业</v>
      </c>
      <c r="F2096" s="16">
        <f>[1]!s_is(A2096,83,"FY","YTD","20251231",1,"",100000000)</f>
        <v>6.3828099360000001</v>
      </c>
      <c r="G2096" s="16">
        <f>[1]!s_is(A2096,83,"FY","YTD","20241231",1,"",100000000)</f>
        <v>6.6491751677000002</v>
      </c>
      <c r="H2096" s="16">
        <f>[1]!s_is(A2096,61,"FY","YTD","20251231",1,"",100000000)</f>
        <v>0.43132104560000001</v>
      </c>
      <c r="I2096" s="16">
        <f>[1]!s_is(A2096,61,"FY","YTD","20241231",1,"",100000000)</f>
        <v>-3.1856792</v>
      </c>
      <c r="J2096" s="16">
        <f>[1]!s_fa_roe(A2096,"20251231")</f>
        <v>3.5857000000000001</v>
      </c>
      <c r="K2096" s="16">
        <f>[1]!s_stmnote_rdexp(A2096,"20251231",1,10000)</f>
        <v>6339.3373879999999</v>
      </c>
      <c r="L2096" s="16">
        <f>[1]!s_margin_tradingbalance(A2096,"",10000)</f>
        <v>0</v>
      </c>
      <c r="M2096" s="16">
        <f>[1]!s_margin_seclendingbalance(A2096,"",10000)</f>
        <v>0</v>
      </c>
      <c r="N2096" s="17">
        <f>[1]!s_val_ev(A2096,"",100000000)</f>
        <v>135.56534647720002</v>
      </c>
      <c r="O2096" s="17">
        <f>[1]!share_freesharesmv(A2096,"",100000000)</f>
        <v>68.680852005200009</v>
      </c>
      <c r="P2096" s="17">
        <f ca="1">[1]!s_dq_amount_btin(A2096,TODAY()-1,100000000)</f>
        <v>0</v>
      </c>
      <c r="Q2096" s="17">
        <f ca="1">[1]!s_dq_turn(A2096,TODAY()-1)</f>
        <v>0</v>
      </c>
      <c r="R2096" s="2">
        <f>[1]!s_pq_amount(A2096,"20260101","",100000000)</f>
        <v>127.28210661999999</v>
      </c>
      <c r="S2096" s="2">
        <f>[1]!s_pq_avgamount(A2096,"20260101","",100000000)</f>
        <v>1.1785380242592594</v>
      </c>
      <c r="T2096" s="17">
        <f>[1]!s_ipo_dilutedpe(A2096)</f>
        <v>150.82</v>
      </c>
      <c r="U2096" s="12">
        <f>[1]!s_ipo_collection_total(A2096,100000000)</f>
        <v>7.4178800000000003</v>
      </c>
      <c r="V2096" s="18">
        <f>[1]!s_val_pe_ttm(A2096,"")</f>
        <v>95.641548156738281</v>
      </c>
    </row>
    <row r="2097" spans="1:22" x14ac:dyDescent="0.3">
      <c r="A2097" s="12" t="s">
        <v>4708</v>
      </c>
      <c r="B2097" s="12" t="s">
        <v>4709</v>
      </c>
      <c r="C2097" s="16" t="str">
        <f>[1]!s_info_mkt(A2097)</f>
        <v>创业板</v>
      </c>
      <c r="D2097" s="16" t="str">
        <f>[1]!s_ipo_listeddate(A2097)</f>
        <v>2011-09-16</v>
      </c>
      <c r="E2097" s="16" t="str">
        <f>[1]!s_info_industry_csrc2023(A2097,"",3)</f>
        <v>软件和信息技术服务业</v>
      </c>
      <c r="F2097" s="16">
        <f>[1]!s_is(A2097,83,"FY","YTD","20251231",1,"",100000000)</f>
        <v>1.1677400458</v>
      </c>
      <c r="G2097" s="16">
        <f>[1]!s_is(A2097,83,"FY","YTD","20241231",1,"",100000000)</f>
        <v>1.4915441484</v>
      </c>
      <c r="H2097" s="16">
        <f>[1]!s_is(A2097,61,"FY","YTD","20251231",1,"",100000000)</f>
        <v>-0.34728186049999998</v>
      </c>
      <c r="I2097" s="16">
        <f>[1]!s_is(A2097,61,"FY","YTD","20241231",1,"",100000000)</f>
        <v>-0.58054336780000004</v>
      </c>
      <c r="J2097" s="16">
        <f>[1]!s_fa_roe(A2097,"20251231")</f>
        <v>-174.48220000000001</v>
      </c>
      <c r="K2097" s="16">
        <f>[1]!s_stmnote_rdexp(A2097,"20251231",1,10000)</f>
        <v>1904.1325629999999</v>
      </c>
      <c r="L2097" s="16">
        <f>[1]!s_margin_tradingbalance(A2097,"",10000)</f>
        <v>0</v>
      </c>
      <c r="M2097" s="16">
        <f>[1]!s_margin_seclendingbalance(A2097,"",10000)</f>
        <v>0</v>
      </c>
      <c r="N2097" s="17">
        <f>[1]!s_val_ev(A2097,"",100000000)</f>
        <v>37.958547335800006</v>
      </c>
      <c r="O2097" s="17">
        <f>[1]!share_freesharesmv(A2097,"",100000000)</f>
        <v>30.863545457200004</v>
      </c>
      <c r="P2097" s="17">
        <f ca="1">[1]!s_dq_amount_btin(A2097,TODAY()-1,100000000)</f>
        <v>1.9308326</v>
      </c>
      <c r="Q2097" s="17">
        <f ca="1">[1]!s_dq_turn(A2097,TODAY()-1)</f>
        <v>5.9111289904547357</v>
      </c>
      <c r="R2097" s="2">
        <f>[1]!s_pq_amount(A2097,"20260101","",100000000)</f>
        <v>322.05968158000002</v>
      </c>
      <c r="S2097" s="2">
        <f>[1]!s_pq_avgamount(A2097,"20260101","",100000000)</f>
        <v>2.954675977798165</v>
      </c>
      <c r="T2097" s="17">
        <f>[1]!s_ipo_dilutedpe(A2097)</f>
        <v>50</v>
      </c>
      <c r="U2097" s="12">
        <f>[1]!s_ipo_collection_total(A2097,100000000)</f>
        <v>4.29</v>
      </c>
      <c r="V2097" s="18">
        <f>[1]!s_val_pe_ttm(A2097,"")</f>
        <v>-93.390113830566406</v>
      </c>
    </row>
    <row r="2098" spans="1:22" x14ac:dyDescent="0.3">
      <c r="A2098" s="12" t="s">
        <v>4710</v>
      </c>
      <c r="B2098" s="12" t="s">
        <v>4711</v>
      </c>
      <c r="C2098" s="16" t="str">
        <f>[1]!s_info_mkt(A2098)</f>
        <v>主板</v>
      </c>
      <c r="D2098" s="16" t="str">
        <f>[1]!s_ipo_listeddate(A2098)</f>
        <v>1997-06-06</v>
      </c>
      <c r="E2098" s="16" t="str">
        <f>[1]!s_info_industry_csrc2023(A2098,"",3)</f>
        <v>金属制品业</v>
      </c>
      <c r="F2098" s="16">
        <f>[1]!s_is(A2098,83,"FY","YTD","20251231",1,"",100000000)</f>
        <v>370.2235350597</v>
      </c>
      <c r="G2098" s="16">
        <f>[1]!s_is(A2098,83,"FY","YTD","20241231",1,"",100000000)</f>
        <v>361.94132288440005</v>
      </c>
      <c r="H2098" s="16">
        <f>[1]!s_is(A2098,61,"FY","YTD","20251231",1,"",100000000)</f>
        <v>9.4716323254999999</v>
      </c>
      <c r="I2098" s="16">
        <f>[1]!s_is(A2098,61,"FY","YTD","20241231",1,"",100000000)</f>
        <v>1.6744204975000001</v>
      </c>
      <c r="J2098" s="16">
        <f>[1]!s_fa_roe(A2098,"20251231")</f>
        <v>3.6581999999999999</v>
      </c>
      <c r="K2098" s="16">
        <f>[1]!s_stmnote_rdexp(A2098,"20251231",1,10000)</f>
        <v>36094.094280999998</v>
      </c>
      <c r="L2098" s="16">
        <f>[1]!s_margin_tradingbalance(A2098,"",10000)</f>
        <v>79467.728600000002</v>
      </c>
      <c r="M2098" s="16">
        <f>[1]!s_margin_seclendingbalance(A2098,"",10000)</f>
        <v>591.57719999999995</v>
      </c>
      <c r="N2098" s="17">
        <f>[1]!s_val_ev(A2098,"",100000000)</f>
        <v>160.112564314</v>
      </c>
      <c r="O2098" s="17">
        <f>[1]!share_freesharesmv(A2098,"",100000000)</f>
        <v>93.918564820400007</v>
      </c>
      <c r="P2098" s="17">
        <f ca="1">[1]!s_dq_amount_btin(A2098,TODAY()-1,100000000)</f>
        <v>2.1054039900000001</v>
      </c>
      <c r="Q2098" s="17">
        <f ca="1">[1]!s_dq_turn(A2098,TODAY()-1)</f>
        <v>1.3457847590724958</v>
      </c>
      <c r="R2098" s="2">
        <f>[1]!s_pq_amount(A2098,"20260101","",100000000)</f>
        <v>370.06885891000002</v>
      </c>
      <c r="S2098" s="2">
        <f>[1]!s_pq_avgamount(A2098,"20260101","",100000000)</f>
        <v>3.3951271459633028</v>
      </c>
      <c r="T2098" s="17">
        <f>[1]!s_ipo_dilutedpe(A2098)</f>
        <v>0</v>
      </c>
      <c r="U2098" s="12">
        <f>[1]!s_ipo_collection_total(A2098,100000000)</f>
        <v>7.84</v>
      </c>
      <c r="V2098" s="18">
        <f>[1]!s_val_pe_ttm(A2098,"")</f>
        <v>15.894071578979492</v>
      </c>
    </row>
    <row r="2099" spans="1:22" x14ac:dyDescent="0.3">
      <c r="A2099" s="12" t="s">
        <v>4712</v>
      </c>
      <c r="B2099" s="12" t="s">
        <v>4713</v>
      </c>
      <c r="C2099" s="16" t="str">
        <f>[1]!s_info_mkt(A2099)</f>
        <v>主板</v>
      </c>
      <c r="D2099" s="16" t="str">
        <f>[1]!s_ipo_listeddate(A2099)</f>
        <v>2008-08-11</v>
      </c>
      <c r="E2099" s="16" t="str">
        <f>[1]!s_info_industry_csrc2023(A2099,"",3)</f>
        <v>软件和信息技术服务业</v>
      </c>
      <c r="F2099" s="16">
        <f>[1]!s_is(A2099,83,"FY","YTD","20251231",1,"",100000000)</f>
        <v>22.679900218299998</v>
      </c>
      <c r="G2099" s="16">
        <f>[1]!s_is(A2099,83,"FY","YTD","20241231",1,"",100000000)</f>
        <v>24.6727313154</v>
      </c>
      <c r="H2099" s="16">
        <f>[1]!s_is(A2099,61,"FY","YTD","20251231",1,"",100000000)</f>
        <v>0.57645196600000004</v>
      </c>
      <c r="I2099" s="16">
        <f>[1]!s_is(A2099,61,"FY","YTD","20241231",1,"",100000000)</f>
        <v>1.5815056389</v>
      </c>
      <c r="J2099" s="16">
        <f>[1]!s_fa_roe(A2099,"20251231")</f>
        <v>1.0203</v>
      </c>
      <c r="K2099" s="16">
        <f>[1]!s_stmnote_rdexp(A2099,"20251231",1,10000)</f>
        <v>39648.611322000004</v>
      </c>
      <c r="L2099" s="16">
        <f>[1]!s_margin_tradingbalance(A2099,"",10000)</f>
        <v>81029.172699999996</v>
      </c>
      <c r="M2099" s="16">
        <f>[1]!s_margin_seclendingbalance(A2099,"",10000)</f>
        <v>175.42939999999999</v>
      </c>
      <c r="N2099" s="17">
        <f>[1]!s_val_ev(A2099,"",100000000)</f>
        <v>111.7930901726</v>
      </c>
      <c r="O2099" s="17">
        <f>[1]!share_freesharesmv(A2099,"",100000000)</f>
        <v>70.972028469600005</v>
      </c>
      <c r="P2099" s="17">
        <f ca="1">[1]!s_dq_amount_btin(A2099,TODAY()-1,100000000)</f>
        <v>0.93464990999999997</v>
      </c>
      <c r="Q2099" s="17">
        <f ca="1">[1]!s_dq_turn(A2099,TODAY()-1)</f>
        <v>0.83249472691646187</v>
      </c>
      <c r="R2099" s="2">
        <f>[1]!s_pq_amount(A2099,"20260101","",100000000)</f>
        <v>359.93581354000003</v>
      </c>
      <c r="S2099" s="2">
        <f>[1]!s_pq_avgamount(A2099,"20260101","",100000000)</f>
        <v>3.3021634269724767</v>
      </c>
      <c r="T2099" s="17">
        <f>[1]!s_ipo_dilutedpe(A2099)</f>
        <v>24.24</v>
      </c>
      <c r="U2099" s="12">
        <f>[1]!s_ipo_collection_total(A2099,100000000)</f>
        <v>2.0604</v>
      </c>
      <c r="V2099" s="18">
        <f>[1]!s_val_pe_ttm(A2099,"")</f>
        <v>306.18844604492188</v>
      </c>
    </row>
    <row r="2100" spans="1:22" x14ac:dyDescent="0.3">
      <c r="A2100" s="12" t="s">
        <v>4714</v>
      </c>
      <c r="B2100" s="12" t="s">
        <v>4715</v>
      </c>
      <c r="C2100" s="16" t="str">
        <f>[1]!s_info_mkt(A2100)</f>
        <v>主板</v>
      </c>
      <c r="D2100" s="16" t="str">
        <f>[1]!s_ipo_listeddate(A2100)</f>
        <v>2010-12-07</v>
      </c>
      <c r="E2100" s="16" t="str">
        <f>[1]!s_info_industry_csrc2023(A2100,"",3)</f>
        <v>电气机械和器材制造业</v>
      </c>
      <c r="F2100" s="16">
        <f>[1]!s_is(A2100,83,"FY","YTD","20251231",1,"",100000000)</f>
        <v>52.702596706199998</v>
      </c>
      <c r="G2100" s="16">
        <f>[1]!s_is(A2100,83,"FY","YTD","20241231",1,"",100000000)</f>
        <v>41.589784097799999</v>
      </c>
      <c r="H2100" s="16">
        <f>[1]!s_is(A2100,61,"FY","YTD","20251231",1,"",100000000)</f>
        <v>6.1088782438999996</v>
      </c>
      <c r="I2100" s="16">
        <f>[1]!s_is(A2100,61,"FY","YTD","20241231",1,"",100000000)</f>
        <v>3.9420444592999999</v>
      </c>
      <c r="J2100" s="16">
        <f>[1]!s_fa_roe(A2100,"20251231")</f>
        <v>13.3154</v>
      </c>
      <c r="K2100" s="16">
        <f>[1]!s_stmnote_rdexp(A2100,"20251231",1,10000)</f>
        <v>29421.356804000003</v>
      </c>
      <c r="L2100" s="16">
        <f>[1]!s_margin_tradingbalance(A2100,"",10000)</f>
        <v>47920.676399999997</v>
      </c>
      <c r="M2100" s="16">
        <f>[1]!s_margin_seclendingbalance(A2100,"",10000)</f>
        <v>388.2192</v>
      </c>
      <c r="N2100" s="17">
        <f>[1]!s_val_ev(A2100,"",100000000)</f>
        <v>303.80505404920001</v>
      </c>
      <c r="O2100" s="17">
        <f>[1]!share_freesharesmv(A2100,"",100000000)</f>
        <v>122.750713159</v>
      </c>
      <c r="P2100" s="17">
        <f ca="1">[1]!s_dq_amount_btin(A2100,TODAY()-1,100000000)</f>
        <v>6.4344889099999998</v>
      </c>
      <c r="Q2100" s="17">
        <f ca="1">[1]!s_dq_turn(A2100,TODAY()-1)</f>
        <v>2.1877991234635288</v>
      </c>
      <c r="R2100" s="2">
        <f>[1]!s_pq_amount(A2100,"20260101","",100000000)</f>
        <v>820.94020182999998</v>
      </c>
      <c r="S2100" s="2">
        <f>[1]!s_pq_avgamount(A2100,"20260101","",100000000)</f>
        <v>7.5315614846788987</v>
      </c>
      <c r="T2100" s="17">
        <f>[1]!s_ipo_dilutedpe(A2100)</f>
        <v>62.5</v>
      </c>
      <c r="U2100" s="12">
        <f>[1]!s_ipo_collection_total(A2100,100000000)</f>
        <v>9.4250000000000007</v>
      </c>
      <c r="V2100" s="18">
        <f>[1]!s_val_pe_ttm(A2100,"")</f>
        <v>47.582717895507813</v>
      </c>
    </row>
    <row r="2101" spans="1:22" x14ac:dyDescent="0.3">
      <c r="A2101" s="12" t="s">
        <v>4716</v>
      </c>
      <c r="B2101" s="12" t="s">
        <v>4717</v>
      </c>
      <c r="C2101" s="16" t="str">
        <f>[1]!s_info_mkt(A2101)</f>
        <v>主板</v>
      </c>
      <c r="D2101" s="16" t="str">
        <f>[1]!s_ipo_listeddate(A2101)</f>
        <v>2011-08-08</v>
      </c>
      <c r="E2101" s="16" t="str">
        <f>[1]!s_info_industry_csrc2023(A2101,"",3)</f>
        <v>电气机械和器材制造业</v>
      </c>
      <c r="F2101" s="16">
        <f>[1]!s_is(A2101,83,"FY","YTD","20251231",1,"",100000000)</f>
        <v>48.755915470799998</v>
      </c>
      <c r="G2101" s="16">
        <f>[1]!s_is(A2101,83,"FY","YTD","20241231",1,"",100000000)</f>
        <v>67.423895625100002</v>
      </c>
      <c r="H2101" s="16">
        <f>[1]!s_is(A2101,61,"FY","YTD","20251231",1,"",100000000)</f>
        <v>2.4425491153999999</v>
      </c>
      <c r="I2101" s="16">
        <f>[1]!s_is(A2101,61,"FY","YTD","20241231",1,"",100000000)</f>
        <v>7.5288244454999997</v>
      </c>
      <c r="J2101" s="16">
        <f>[1]!s_fa_roe(A2101,"20251231")</f>
        <v>1.5802</v>
      </c>
      <c r="K2101" s="16">
        <f>[1]!s_stmnote_rdexp(A2101,"20251231",1,10000)</f>
        <v>23977.538485000001</v>
      </c>
      <c r="L2101" s="16">
        <f>[1]!s_margin_tradingbalance(A2101,"",10000)</f>
        <v>64827.107499999998</v>
      </c>
      <c r="M2101" s="16">
        <f>[1]!s_margin_seclendingbalance(A2101,"",10000)</f>
        <v>477.51659999999998</v>
      </c>
      <c r="N2101" s="17">
        <f>[1]!s_val_ev(A2101,"",100000000)</f>
        <v>121.24847726640002</v>
      </c>
      <c r="O2101" s="17">
        <f>[1]!share_freesharesmv(A2101,"",100000000)</f>
        <v>73.074380682600008</v>
      </c>
      <c r="P2101" s="17">
        <f ca="1">[1]!s_dq_amount_btin(A2101,TODAY()-1,100000000)</f>
        <v>1.70228424</v>
      </c>
      <c r="Q2101" s="17">
        <f ca="1">[1]!s_dq_turn(A2101,TODAY()-1)</f>
        <v>1.4226886754296775</v>
      </c>
      <c r="R2101" s="2">
        <f>[1]!s_pq_amount(A2101,"20260101","",100000000)</f>
        <v>280.68287246</v>
      </c>
      <c r="S2101" s="2">
        <f>[1]!s_pq_avgamount(A2101,"20260101","",100000000)</f>
        <v>2.5750722244036699</v>
      </c>
      <c r="T2101" s="17">
        <f>[1]!s_ipo_dilutedpe(A2101)</f>
        <v>31.82</v>
      </c>
      <c r="U2101" s="12">
        <f>[1]!s_ipo_collection_total(A2101,100000000)</f>
        <v>13.5</v>
      </c>
      <c r="V2101" s="18">
        <f>[1]!s_val_pe_ttm(A2101,"")</f>
        <v>67.041923522949219</v>
      </c>
    </row>
    <row r="2102" spans="1:22" x14ac:dyDescent="0.3">
      <c r="A2102" s="12" t="s">
        <v>4718</v>
      </c>
      <c r="B2102" s="12" t="s">
        <v>4719</v>
      </c>
      <c r="C2102" s="16" t="str">
        <f>[1]!s_info_mkt(A2102)</f>
        <v>主板</v>
      </c>
      <c r="D2102" s="16" t="str">
        <f>[1]!s_ipo_listeddate(A2102)</f>
        <v>1995-11-15</v>
      </c>
      <c r="E2102" s="16" t="str">
        <f>[1]!s_info_industry_csrc2023(A2102,"",3)</f>
        <v>新闻和出版业</v>
      </c>
      <c r="F2102" s="16">
        <f>[1]!s_is(A2102,83,"FY","YTD","20251231",1,"",100000000)</f>
        <v>4.5574669993999999</v>
      </c>
      <c r="G2102" s="16">
        <f>[1]!s_is(A2102,83,"FY","YTD","20241231",1,"",100000000)</f>
        <v>5.7859819645000004</v>
      </c>
      <c r="H2102" s="16">
        <f>[1]!s_is(A2102,61,"FY","YTD","20251231",1,"",100000000)</f>
        <v>-0.15038624489999999</v>
      </c>
      <c r="I2102" s="16">
        <f>[1]!s_is(A2102,61,"FY","YTD","20241231",1,"",100000000)</f>
        <v>0.18816296789999998</v>
      </c>
      <c r="J2102" s="16">
        <f>[1]!s_fa_roe(A2102,"20251231")</f>
        <v>-0.49659999999999999</v>
      </c>
      <c r="K2102" s="16">
        <f>[1]!s_stmnote_rdexp(A2102,"20251231",1,10000)</f>
        <v>2988.0179129999997</v>
      </c>
      <c r="L2102" s="16">
        <f>[1]!s_margin_tradingbalance(A2102,"",10000)</f>
        <v>32839.270700000001</v>
      </c>
      <c r="M2102" s="16">
        <f>[1]!s_margin_seclendingbalance(A2102,"",10000)</f>
        <v>10.1052</v>
      </c>
      <c r="N2102" s="17">
        <f>[1]!s_val_ev(A2102,"",100000000)</f>
        <v>43.842616889200002</v>
      </c>
      <c r="O2102" s="17">
        <f>[1]!share_freesharesmv(A2102,"",100000000)</f>
        <v>28.226292236199999</v>
      </c>
      <c r="P2102" s="17">
        <f ca="1">[1]!s_dq_amount_btin(A2102,TODAY()-1,100000000)</f>
        <v>0.54009083999999996</v>
      </c>
      <c r="Q2102" s="17">
        <f ca="1">[1]!s_dq_turn(A2102,TODAY()-1)</f>
        <v>1.2350070756280813</v>
      </c>
      <c r="R2102" s="2">
        <f>[1]!s_pq_amount(A2102,"20260101","",100000000)</f>
        <v>269.86833322000001</v>
      </c>
      <c r="S2102" s="2">
        <f>[1]!s_pq_avgamount(A2102,"20260101","",100000000)</f>
        <v>2.4758562680733944</v>
      </c>
      <c r="T2102" s="17">
        <f>[1]!s_ipo_dilutedpe(A2102)</f>
        <v>0</v>
      </c>
      <c r="U2102" s="12">
        <f>[1]!s_ipo_collection_total(A2102,100000000)</f>
        <v>0</v>
      </c>
      <c r="V2102" s="18">
        <f>[1]!s_val_pe_ttm(A2102,"")</f>
        <v>-313.76708984375</v>
      </c>
    </row>
    <row r="2103" spans="1:22" x14ac:dyDescent="0.3">
      <c r="A2103" s="12" t="s">
        <v>4720</v>
      </c>
      <c r="B2103" s="12" t="s">
        <v>4721</v>
      </c>
      <c r="C2103" s="16" t="str">
        <f>[1]!s_info_mkt(A2103)</f>
        <v>创业板</v>
      </c>
      <c r="D2103" s="16" t="str">
        <f>[1]!s_ipo_listeddate(A2103)</f>
        <v>2011-02-15</v>
      </c>
      <c r="E2103" s="16" t="str">
        <f>[1]!s_info_industry_csrc2023(A2103,"",3)</f>
        <v>汽车制造业</v>
      </c>
      <c r="F2103" s="16">
        <f>[1]!s_is(A2103,83,"FY","YTD","20251231",1,"",100000000)</f>
        <v>18.441086100100001</v>
      </c>
      <c r="G2103" s="16">
        <f>[1]!s_is(A2103,83,"FY","YTD","20241231",1,"",100000000)</f>
        <v>17.277440706</v>
      </c>
      <c r="H2103" s="16">
        <f>[1]!s_is(A2103,61,"FY","YTD","20251231",1,"",100000000)</f>
        <v>0.49233614990000002</v>
      </c>
      <c r="I2103" s="16">
        <f>[1]!s_is(A2103,61,"FY","YTD","20241231",1,"",100000000)</f>
        <v>0.278237242</v>
      </c>
      <c r="J2103" s="16">
        <f>[1]!s_fa_roe(A2103,"20251231")</f>
        <v>5.1578999999999997</v>
      </c>
      <c r="K2103" s="16">
        <f>[1]!s_stmnote_rdexp(A2103,"20251231",1,10000)</f>
        <v>7836.6269489999995</v>
      </c>
      <c r="L2103" s="16">
        <f>[1]!s_margin_tradingbalance(A2103,"",10000)</f>
        <v>0</v>
      </c>
      <c r="M2103" s="16">
        <f>[1]!s_margin_seclendingbalance(A2103,"",10000)</f>
        <v>0</v>
      </c>
      <c r="N2103" s="17">
        <f>[1]!s_val_ev(A2103,"",100000000)</f>
        <v>20.022417359999999</v>
      </c>
      <c r="O2103" s="17">
        <f>[1]!share_freesharesmv(A2103,"",100000000)</f>
        <v>14.997278898799999</v>
      </c>
      <c r="P2103" s="17">
        <f ca="1">[1]!s_dq_amount_btin(A2103,TODAY()-1,100000000)</f>
        <v>0.41723921000000003</v>
      </c>
      <c r="Q2103" s="17">
        <f ca="1">[1]!s_dq_turn(A2103,TODAY()-1)</f>
        <v>2.0907052453930066</v>
      </c>
      <c r="R2103" s="2">
        <f>[1]!s_pq_amount(A2103,"20260101","",100000000)</f>
        <v>131.02189247999999</v>
      </c>
      <c r="S2103" s="2">
        <f>[1]!s_pq_avgamount(A2103,"20260101","",100000000)</f>
        <v>1.2020357108256881</v>
      </c>
      <c r="T2103" s="17">
        <f>[1]!s_ipo_dilutedpe(A2103)</f>
        <v>45.47</v>
      </c>
      <c r="U2103" s="12">
        <f>[1]!s_ipo_collection_total(A2103,100000000)</f>
        <v>3.6467200000000002</v>
      </c>
      <c r="V2103" s="18">
        <f>[1]!s_val_pe_ttm(A2103,"")</f>
        <v>41.609096527099609</v>
      </c>
    </row>
    <row r="2104" spans="1:22" x14ac:dyDescent="0.3">
      <c r="A2104" s="12" t="s">
        <v>4722</v>
      </c>
      <c r="B2104" s="12" t="s">
        <v>4723</v>
      </c>
      <c r="C2104" s="16" t="str">
        <f>[1]!s_info_mkt(A2104)</f>
        <v>主板</v>
      </c>
      <c r="D2104" s="16" t="str">
        <f>[1]!s_ipo_listeddate(A2104)</f>
        <v>2010-01-18</v>
      </c>
      <c r="E2104" s="16" t="str">
        <f>[1]!s_info_industry_csrc2023(A2104,"",3)</f>
        <v>新闻和出版业</v>
      </c>
      <c r="F2104" s="16">
        <f>[1]!s_is(A2104,83,"FY","YTD","20251231",1,"",100000000)</f>
        <v>80.017838241800007</v>
      </c>
      <c r="G2104" s="16">
        <f>[1]!s_is(A2104,83,"FY","YTD","20241231",1,"",100000000)</f>
        <v>107.4882962496</v>
      </c>
      <c r="H2104" s="16">
        <f>[1]!s_is(A2104,61,"FY","YTD","20251231",1,"",100000000)</f>
        <v>8.0112021676000005</v>
      </c>
      <c r="I2104" s="16">
        <f>[1]!s_is(A2104,61,"FY","YTD","20241231",1,"",100000000)</f>
        <v>7.0497977377999996</v>
      </c>
      <c r="J2104" s="16">
        <f>[1]!s_fa_roe(A2104,"20251231")</f>
        <v>6.8806000000000003</v>
      </c>
      <c r="K2104" s="16">
        <f>[1]!s_stmnote_rdexp(A2104,"20251231",1,10000)</f>
        <v>2292.9184649999997</v>
      </c>
      <c r="L2104" s="16">
        <f>[1]!s_margin_tradingbalance(A2104,"",10000)</f>
        <v>15138.2168</v>
      </c>
      <c r="M2104" s="16">
        <f>[1]!s_margin_seclendingbalance(A2104,"",10000)</f>
        <v>120.01600000000001</v>
      </c>
      <c r="N2104" s="17">
        <f>[1]!s_val_ev(A2104,"",100000000)</f>
        <v>101.81242432399999</v>
      </c>
      <c r="O2104" s="17">
        <f>[1]!share_freesharesmv(A2104,"",100000000)</f>
        <v>22.376763344000004</v>
      </c>
      <c r="P2104" s="17">
        <f ca="1">[1]!s_dq_amount_btin(A2104,TODAY()-1,100000000)</f>
        <v>0.50763793999999995</v>
      </c>
      <c r="Q2104" s="17">
        <f ca="1">[1]!s_dq_turn(A2104,TODAY()-1)</f>
        <v>0.49743319969311056</v>
      </c>
      <c r="R2104" s="2">
        <f>[1]!s_pq_amount(A2104,"20260101","",100000000)</f>
        <v>92.644104209999995</v>
      </c>
      <c r="S2104" s="2">
        <f>[1]!s_pq_avgamount(A2104,"20260101","",100000000)</f>
        <v>0.8499459101834862</v>
      </c>
      <c r="T2104" s="17">
        <f>[1]!s_ipo_dilutedpe(A2104)</f>
        <v>42.56</v>
      </c>
      <c r="U2104" s="12">
        <f>[1]!s_ipo_collection_total(A2104,100000000)</f>
        <v>12.98</v>
      </c>
      <c r="V2104" s="18">
        <f>[1]!s_val_pe_ttm(A2104,"")</f>
        <v>13.577876091003418</v>
      </c>
    </row>
    <row r="2105" spans="1:22" x14ac:dyDescent="0.3">
      <c r="A2105" s="12" t="s">
        <v>4724</v>
      </c>
      <c r="B2105" s="12" t="s">
        <v>4725</v>
      </c>
      <c r="C2105" s="16" t="str">
        <f>[1]!s_info_mkt(A2105)</f>
        <v>主板</v>
      </c>
      <c r="D2105" s="16" t="str">
        <f>[1]!s_ipo_listeddate(A2105)</f>
        <v>1992-03-27</v>
      </c>
      <c r="E2105" s="16" t="str">
        <f>[1]!s_info_industry_csrc2023(A2105,"",3)</f>
        <v>批发业</v>
      </c>
      <c r="F2105" s="16">
        <f>[1]!s_is(A2105,83,"FY","YTD","20251231",1,"",100000000)</f>
        <v>8.43538759E-2</v>
      </c>
      <c r="G2105" s="16">
        <f>[1]!s_is(A2105,83,"FY","YTD","20241231",1,"",100000000)</f>
        <v>0.14310612179999999</v>
      </c>
      <c r="H2105" s="16">
        <f>[1]!s_is(A2105,61,"FY","YTD","20251231",1,"",100000000)</f>
        <v>2.6311879199999999E-2</v>
      </c>
      <c r="I2105" s="16">
        <f>[1]!s_is(A2105,61,"FY","YTD","20241231",1,"",100000000)</f>
        <v>-4.9943437300000004E-2</v>
      </c>
      <c r="J2105" s="16">
        <f>[1]!s_fa_roe(A2105,"20251231")</f>
        <v>6.4302999999999999</v>
      </c>
      <c r="K2105" s="16">
        <f>[1]!s_stmnote_rdexp(A2105,"20251231",1,10000)</f>
        <v>0</v>
      </c>
      <c r="L2105" s="16">
        <f>[1]!s_margin_tradingbalance(A2105,"",10000)</f>
        <v>0</v>
      </c>
      <c r="M2105" s="16">
        <f>[1]!s_margin_seclendingbalance(A2105,"",10000)</f>
        <v>0</v>
      </c>
      <c r="N2105" s="17">
        <f>[1]!s_val_ev(A2105,"",100000000)</f>
        <v>0.59195059379999992</v>
      </c>
      <c r="O2105" s="17">
        <f>[1]!share_freesharesmv(A2105,"",100000000)</f>
        <v>0.46457956619999996</v>
      </c>
      <c r="P2105" s="17">
        <f ca="1">[1]!s_dq_amount_btin(A2105,TODAY()-1,100000000)</f>
        <v>1.002099E-2</v>
      </c>
      <c r="Q2105" s="17">
        <f ca="1">[1]!s_dq_turn(A2105,TODAY()-1)</f>
        <v>1.7266435653692946</v>
      </c>
      <c r="R2105" s="2">
        <f>[1]!s_pq_amount(A2105,"20260101","",100000000)</f>
        <v>9.6748405399999999</v>
      </c>
      <c r="S2105" s="2">
        <f>[1]!s_pq_avgamount(A2105,"20260101","",100000000)</f>
        <v>0.1138216534117647</v>
      </c>
      <c r="T2105" s="17">
        <f>[1]!s_ipo_dilutedpe(A2105)</f>
        <v>0</v>
      </c>
      <c r="U2105" s="12">
        <f>[1]!s_ipo_collection_total(A2105,100000000)</f>
        <v>0.224</v>
      </c>
      <c r="V2105" s="18">
        <f>[1]!s_val_pe_ttm(A2105,"")</f>
        <v>136.38041687011719</v>
      </c>
    </row>
    <row r="2106" spans="1:22" x14ac:dyDescent="0.3">
      <c r="A2106" s="12" t="s">
        <v>4726</v>
      </c>
      <c r="B2106" s="12" t="s">
        <v>4727</v>
      </c>
      <c r="C2106" s="16" t="str">
        <f>[1]!s_info_mkt(A2106)</f>
        <v>主板</v>
      </c>
      <c r="D2106" s="16" t="str">
        <f>[1]!s_ipo_listeddate(A2106)</f>
        <v>1997-07-29</v>
      </c>
      <c r="E2106" s="16" t="str">
        <f>[1]!s_info_industry_csrc2023(A2106,"",3)</f>
        <v>新闻和出版业</v>
      </c>
      <c r="F2106" s="16">
        <f>[1]!s_is(A2106,83,"FY","YTD","20251231",1,"",100000000)</f>
        <v>3.5591640041000003</v>
      </c>
      <c r="G2106" s="16">
        <f>[1]!s_is(A2106,83,"FY","YTD","20241231",1,"",100000000)</f>
        <v>3.3570119750999998</v>
      </c>
      <c r="H2106" s="16">
        <f>[1]!s_is(A2106,61,"FY","YTD","20251231",1,"",100000000)</f>
        <v>-1.5625191252999999</v>
      </c>
      <c r="I2106" s="16">
        <f>[1]!s_is(A2106,61,"FY","YTD","20241231",1,"",100000000)</f>
        <v>-7.0824247294000005</v>
      </c>
      <c r="J2106" s="16">
        <f>[1]!s_fa_roe(A2106,"20251231")</f>
        <v>-113.7941</v>
      </c>
      <c r="K2106" s="16">
        <f>[1]!s_stmnote_rdexp(A2106,"20251231",1,10000)</f>
        <v>0</v>
      </c>
      <c r="L2106" s="16">
        <f>[1]!s_margin_tradingbalance(A2106,"",10000)</f>
        <v>18882.365000000002</v>
      </c>
      <c r="M2106" s="16">
        <f>[1]!s_margin_seclendingbalance(A2106,"",10000)</f>
        <v>40.955199999999998</v>
      </c>
      <c r="N2106" s="17">
        <f>[1]!s_val_ev(A2106,"",100000000)</f>
        <v>52.527555519099998</v>
      </c>
      <c r="O2106" s="17">
        <f>[1]!share_freesharesmv(A2106,"",100000000)</f>
        <v>39.913169352599994</v>
      </c>
      <c r="P2106" s="17">
        <f ca="1">[1]!s_dq_amount_btin(A2106,TODAY()-1,100000000)</f>
        <v>0</v>
      </c>
      <c r="Q2106" s="17">
        <f ca="1">[1]!s_dq_turn(A2106,TODAY()-1)</f>
        <v>0</v>
      </c>
      <c r="R2106" s="2">
        <f>[1]!s_pq_amount(A2106,"20260101","",100000000)</f>
        <v>78.073695909999998</v>
      </c>
      <c r="S2106" s="2">
        <f>[1]!s_pq_avgamount(A2106,"20260101","",100000000)</f>
        <v>0.72966070943925232</v>
      </c>
      <c r="T2106" s="17">
        <f>[1]!s_ipo_dilutedpe(A2106)</f>
        <v>0</v>
      </c>
      <c r="U2106" s="12">
        <f>[1]!s_ipo_collection_total(A2106,100000000)</f>
        <v>2.87</v>
      </c>
      <c r="V2106" s="18">
        <f>[1]!s_val_pe_ttm(A2106,"")</f>
        <v>-34.172771453857422</v>
      </c>
    </row>
    <row r="2107" spans="1:22" x14ac:dyDescent="0.3">
      <c r="A2107" s="12" t="s">
        <v>4728</v>
      </c>
      <c r="B2107" s="12" t="s">
        <v>4729</v>
      </c>
      <c r="C2107" s="16" t="str">
        <f>[1]!s_info_mkt(A2107)</f>
        <v>科创板</v>
      </c>
      <c r="D2107" s="16" t="str">
        <f>[1]!s_ipo_listeddate(A2107)</f>
        <v>2022-12-12</v>
      </c>
      <c r="E2107" s="16" t="str">
        <f>[1]!s_info_industry_csrc2023(A2107,"",3)</f>
        <v>计算机、通信和其他电子设备制造业</v>
      </c>
      <c r="F2107" s="16">
        <f>[1]!s_is(A2107,83,"FY","YTD","20251231",1,"",100000000)</f>
        <v>3.9797601192000003</v>
      </c>
      <c r="G2107" s="16">
        <f>[1]!s_is(A2107,83,"FY","YTD","20241231",1,"",100000000)</f>
        <v>3.3075711537000001</v>
      </c>
      <c r="H2107" s="16">
        <f>[1]!s_is(A2107,61,"FY","YTD","20251231",1,"",100000000)</f>
        <v>0.23928779210000001</v>
      </c>
      <c r="I2107" s="16">
        <f>[1]!s_is(A2107,61,"FY","YTD","20241231",1,"",100000000)</f>
        <v>0.17941394149999998</v>
      </c>
      <c r="J2107" s="16">
        <f>[1]!s_fa_roe(A2107,"20251231")</f>
        <v>1.9</v>
      </c>
      <c r="K2107" s="16">
        <f>[1]!s_stmnote_rdexp(A2107,"20251231",1,10000)</f>
        <v>5050.9037590000007</v>
      </c>
      <c r="L2107" s="16">
        <f>[1]!s_margin_tradingbalance(A2107,"",10000)</f>
        <v>84280.5867</v>
      </c>
      <c r="M2107" s="16">
        <f>[1]!s_margin_seclendingbalance(A2107,"",10000)</f>
        <v>103.63720000000001</v>
      </c>
      <c r="N2107" s="17">
        <f>[1]!s_val_ev(A2107,"",100000000)</f>
        <v>280.74214835999999</v>
      </c>
      <c r="O2107" s="17">
        <f>[1]!share_freesharesmv(A2107,"",100000000)</f>
        <v>206.05921568000005</v>
      </c>
      <c r="P2107" s="17">
        <f ca="1">[1]!s_dq_amount_btin(A2107,TODAY()-1,100000000)</f>
        <v>0</v>
      </c>
      <c r="Q2107" s="17">
        <f ca="1">[1]!s_dq_turn(A2107,TODAY()-1)</f>
        <v>0</v>
      </c>
      <c r="R2107" s="2">
        <f>[1]!s_pq_amount(A2107,"20260101","",100000000)</f>
        <v>973.35124585999995</v>
      </c>
      <c r="S2107" s="2">
        <f>[1]!s_pq_avgamount(A2107,"20260101","",100000000)</f>
        <v>9.0967406155140189</v>
      </c>
      <c r="T2107" s="17">
        <f>[1]!s_ipo_dilutedpe(A2107)</f>
        <v>48.61</v>
      </c>
      <c r="U2107" s="12">
        <f>[1]!s_ipo_collection_total(A2107,100000000)</f>
        <v>8.3944151448</v>
      </c>
      <c r="V2107" s="18">
        <f>[1]!s_val_pe_ttm(A2107,"")</f>
        <v>1302.656494140625</v>
      </c>
    </row>
    <row r="2108" spans="1:22" x14ac:dyDescent="0.3">
      <c r="A2108" s="12" t="s">
        <v>4730</v>
      </c>
      <c r="B2108" s="12" t="s">
        <v>4731</v>
      </c>
      <c r="C2108" s="16" t="str">
        <f>[1]!s_info_mkt(A2108)</f>
        <v>主板</v>
      </c>
      <c r="D2108" s="16" t="str">
        <f>[1]!s_ipo_listeddate(A2108)</f>
        <v>2016-12-01</v>
      </c>
      <c r="E2108" s="16" t="str">
        <f>[1]!s_info_industry_csrc2023(A2108,"",3)</f>
        <v>计算机、通信和其他电子设备制造业</v>
      </c>
      <c r="F2108" s="16">
        <f>[1]!s_is(A2108,83,"FY","YTD","20251231",1,"",100000000)</f>
        <v>10.461284792799999</v>
      </c>
      <c r="G2108" s="16">
        <f>[1]!s_is(A2108,83,"FY","YTD","20241231",1,"",100000000)</f>
        <v>13.307776723699998</v>
      </c>
      <c r="H2108" s="16">
        <f>[1]!s_is(A2108,61,"FY","YTD","20251231",1,"",100000000)</f>
        <v>-4.9500547843999998</v>
      </c>
      <c r="I2108" s="16">
        <f>[1]!s_is(A2108,61,"FY","YTD","20241231",1,"",100000000)</f>
        <v>-2.0345143096</v>
      </c>
      <c r="J2108" s="16">
        <f>[1]!s_fa_roe(A2108,"20251231")</f>
        <v>-50.655000000000001</v>
      </c>
      <c r="K2108" s="16">
        <f>[1]!s_stmnote_rdexp(A2108,"20251231",1,10000)</f>
        <v>39321.163097000004</v>
      </c>
      <c r="L2108" s="16">
        <f>[1]!s_margin_tradingbalance(A2108,"",10000)</f>
        <v>57137.121599999999</v>
      </c>
      <c r="M2108" s="16">
        <f>[1]!s_margin_seclendingbalance(A2108,"",10000)</f>
        <v>12.17</v>
      </c>
      <c r="N2108" s="17">
        <f>[1]!s_val_ev(A2108,"",100000000)</f>
        <v>69.5506611032</v>
      </c>
      <c r="O2108" s="17">
        <f>[1]!share_freesharesmv(A2108,"",100000000)</f>
        <v>53.399412575600003</v>
      </c>
      <c r="P2108" s="17">
        <f ca="1">[1]!s_dq_amount_btin(A2108,TODAY()-1,100000000)</f>
        <v>2.7335358400000001</v>
      </c>
      <c r="Q2108" s="17">
        <f ca="1">[1]!s_dq_turn(A2108,TODAY()-1)</f>
        <v>3.9639075282249978</v>
      </c>
      <c r="R2108" s="2">
        <f>[1]!s_pq_amount(A2108,"20260101","",100000000)</f>
        <v>313.02471722000001</v>
      </c>
      <c r="S2108" s="2">
        <f>[1]!s_pq_avgamount(A2108,"20260101","",100000000)</f>
        <v>2.8717863965137611</v>
      </c>
      <c r="T2108" s="17">
        <f>[1]!s_ipo_dilutedpe(A2108)</f>
        <v>17.55</v>
      </c>
      <c r="U2108" s="12">
        <f>[1]!s_ipo_collection_total(A2108,100000000)</f>
        <v>5.0187499999999998</v>
      </c>
      <c r="V2108" s="18">
        <f>[1]!s_val_pe_ttm(A2108,"")</f>
        <v>-11.795083999633789</v>
      </c>
    </row>
    <row r="2109" spans="1:22" x14ac:dyDescent="0.3">
      <c r="A2109" s="12" t="s">
        <v>4732</v>
      </c>
      <c r="B2109" s="12" t="s">
        <v>4733</v>
      </c>
      <c r="C2109" s="16" t="str">
        <f>[1]!s_info_mkt(A2109)</f>
        <v>主板</v>
      </c>
      <c r="D2109" s="16" t="str">
        <f>[1]!s_ipo_listeddate(A2109)</f>
        <v>1994-03-24</v>
      </c>
      <c r="E2109" s="16" t="str">
        <f>[1]!s_info_industry_csrc2023(A2109,"",3)</f>
        <v>房地产业</v>
      </c>
      <c r="F2109" s="16">
        <f>[1]!s_is(A2109,83,"FY","YTD","20251231",1,"",100000000)</f>
        <v>79.373093550500002</v>
      </c>
      <c r="G2109" s="16">
        <f>[1]!s_is(A2109,83,"FY","YTD","20241231",1,"",100000000)</f>
        <v>111.0303586185</v>
      </c>
      <c r="H2109" s="16">
        <f>[1]!s_is(A2109,61,"FY","YTD","20251231",1,"",100000000)</f>
        <v>9.6906299747000002</v>
      </c>
      <c r="I2109" s="16">
        <f>[1]!s_is(A2109,61,"FY","YTD","20241231",1,"",100000000)</f>
        <v>10.9657493308</v>
      </c>
      <c r="J2109" s="16">
        <f>[1]!s_fa_roe(A2109,"20251231")</f>
        <v>5.8581000000000003</v>
      </c>
      <c r="K2109" s="16">
        <f>[1]!s_stmnote_rdexp(A2109,"20251231",1,10000)</f>
        <v>0</v>
      </c>
      <c r="L2109" s="16">
        <f>[1]!s_margin_tradingbalance(A2109,"",10000)</f>
        <v>38959.200900000003</v>
      </c>
      <c r="M2109" s="16">
        <f>[1]!s_margin_seclendingbalance(A2109,"",10000)</f>
        <v>278.6311</v>
      </c>
      <c r="N2109" s="17">
        <f>[1]!s_val_ev(A2109,"",100000000)</f>
        <v>196.81553539981132</v>
      </c>
      <c r="O2109" s="17">
        <f>[1]!share_freesharesmv(A2109,"",100000000)</f>
        <v>61.493085513899992</v>
      </c>
      <c r="P2109" s="17">
        <f ca="1">[1]!s_dq_amount_btin(A2109,TODAY()-1,100000000)</f>
        <v>0.60274048000000002</v>
      </c>
      <c r="Q2109" s="17">
        <f ca="1">[1]!s_dq_turn(A2109,TODAY()-1)</f>
        <v>0.31570246266914892</v>
      </c>
      <c r="R2109" s="2">
        <f>[1]!s_pq_amount(A2109,"20260101","",100000000)</f>
        <v>166.52536406999999</v>
      </c>
      <c r="S2109" s="2">
        <f>[1]!s_pq_avgamount(A2109,"20260101","",100000000)</f>
        <v>1.5277556336697247</v>
      </c>
      <c r="T2109" s="17">
        <f>[1]!s_ipo_dilutedpe(A2109)</f>
        <v>19.18</v>
      </c>
      <c r="U2109" s="12">
        <f>[1]!s_ipo_collection_total(A2109,100000000)</f>
        <v>1.1200000000000001</v>
      </c>
      <c r="V2109" s="18">
        <f>[1]!s_val_pe_ttm(A2109,"")</f>
        <v>21.920989990234375</v>
      </c>
    </row>
    <row r="2110" spans="1:22" x14ac:dyDescent="0.3">
      <c r="A2110" s="12" t="s">
        <v>4734</v>
      </c>
      <c r="B2110" s="12" t="s">
        <v>4735</v>
      </c>
      <c r="C2110" s="16" t="str">
        <f>[1]!s_info_mkt(A2110)</f>
        <v>主板</v>
      </c>
      <c r="D2110" s="16" t="str">
        <f>[1]!s_ipo_listeddate(A2110)</f>
        <v>2004-04-07</v>
      </c>
      <c r="E2110" s="16" t="str">
        <f>[1]!s_info_industry_csrc2023(A2110,"",3)</f>
        <v>汽车制造业</v>
      </c>
      <c r="F2110" s="16">
        <f>[1]!s_is(A2110,83,"FY","YTD","20251231",1,"",100000000)</f>
        <v>31.150480008200002</v>
      </c>
      <c r="G2110" s="16">
        <f>[1]!s_is(A2110,83,"FY","YTD","20241231",1,"",100000000)</f>
        <v>42.274278741099998</v>
      </c>
      <c r="H2110" s="16">
        <f>[1]!s_is(A2110,61,"FY","YTD","20251231",1,"",100000000)</f>
        <v>1.6737191353999998</v>
      </c>
      <c r="I2110" s="16">
        <f>[1]!s_is(A2110,61,"FY","YTD","20241231",1,"",100000000)</f>
        <v>-12.6373040439</v>
      </c>
      <c r="J2110" s="16">
        <f>[1]!s_fa_roe(A2110,"20251231")</f>
        <v>4.6997</v>
      </c>
      <c r="K2110" s="16">
        <f>[1]!s_stmnote_rdexp(A2110,"20251231",1,10000)</f>
        <v>8945.7540900000004</v>
      </c>
      <c r="L2110" s="16">
        <f>[1]!s_margin_tradingbalance(A2110,"",10000)</f>
        <v>0</v>
      </c>
      <c r="M2110" s="16">
        <f>[1]!s_margin_seclendingbalance(A2110,"",10000)</f>
        <v>0</v>
      </c>
      <c r="N2110" s="17">
        <f>[1]!s_val_ev(A2110,"",100000000)</f>
        <v>38.210723823599999</v>
      </c>
      <c r="O2110" s="17">
        <f>[1]!share_freesharesmv(A2110,"",100000000)</f>
        <v>21.108482847599998</v>
      </c>
      <c r="P2110" s="17">
        <f ca="1">[1]!s_dq_amount_btin(A2110,TODAY()-1,100000000)</f>
        <v>0.41372304999999998</v>
      </c>
      <c r="Q2110" s="17">
        <f ca="1">[1]!s_dq_turn(A2110,TODAY()-1)</f>
        <v>1.0852426714405308</v>
      </c>
      <c r="R2110" s="2">
        <f>[1]!s_pq_amount(A2110,"20260101","",100000000)</f>
        <v>140.44630147000001</v>
      </c>
      <c r="S2110" s="2">
        <f>[1]!s_pq_avgamount(A2110,"20260101","",100000000)</f>
        <v>1.2884981786238532</v>
      </c>
      <c r="T2110" s="17">
        <f>[1]!s_ipo_dilutedpe(A2110)</f>
        <v>15.69</v>
      </c>
      <c r="U2110" s="12">
        <f>[1]!s_ipo_collection_total(A2110,100000000)</f>
        <v>3.2</v>
      </c>
      <c r="V2110" s="18">
        <f>[1]!s_val_pe_ttm(A2110,"")</f>
        <v>23.872777938842773</v>
      </c>
    </row>
    <row r="2111" spans="1:22" x14ac:dyDescent="0.3">
      <c r="A2111" s="12" t="s">
        <v>4736</v>
      </c>
      <c r="B2111" s="12" t="s">
        <v>4737</v>
      </c>
      <c r="C2111" s="16" t="str">
        <f>[1]!s_info_mkt(A2111)</f>
        <v>主板</v>
      </c>
      <c r="D2111" s="16" t="str">
        <f>[1]!s_ipo_listeddate(A2111)</f>
        <v>2007-11-13</v>
      </c>
      <c r="E2111" s="16" t="str">
        <f>[1]!s_info_industry_csrc2023(A2111,"",3)</f>
        <v>商务服务业</v>
      </c>
      <c r="F2111" s="16">
        <f>[1]!s_is(A2111,83,"FY","YTD","20251231",1,"",100000000)</f>
        <v>681.94270158999996</v>
      </c>
      <c r="G2111" s="16">
        <f>[1]!s_is(A2111,83,"FY","YTD","20241231",1,"",100000000)</f>
        <v>776.16298803999996</v>
      </c>
      <c r="H2111" s="16">
        <f>[1]!s_is(A2111,61,"FY","YTD","20251231",1,"",100000000)</f>
        <v>-3.19090133</v>
      </c>
      <c r="I2111" s="16">
        <f>[1]!s_is(A2111,61,"FY","YTD","20241231",1,"",100000000)</f>
        <v>1.05858827</v>
      </c>
      <c r="J2111" s="16">
        <f>[1]!s_fa_roe(A2111,"20251231")</f>
        <v>-3.4781</v>
      </c>
      <c r="K2111" s="16">
        <f>[1]!s_stmnote_rdexp(A2111,"20251231",1,10000)</f>
        <v>6178.0357999999997</v>
      </c>
      <c r="L2111" s="16">
        <f>[1]!s_margin_tradingbalance(A2111,"",10000)</f>
        <v>87365.388000000006</v>
      </c>
      <c r="M2111" s="16">
        <f>[1]!s_margin_seclendingbalance(A2111,"",10000)</f>
        <v>434.60550000000001</v>
      </c>
      <c r="N2111" s="17">
        <f>[1]!s_val_ev(A2111,"",100000000)</f>
        <v>147.25041545969998</v>
      </c>
      <c r="O2111" s="17">
        <f>[1]!share_freesharesmv(A2111,"",100000000)</f>
        <v>99.644035509899993</v>
      </c>
      <c r="P2111" s="17">
        <f ca="1">[1]!s_dq_amount_btin(A2111,TODAY()-1,100000000)</f>
        <v>5.12751409</v>
      </c>
      <c r="Q2111" s="17">
        <f ca="1">[1]!s_dq_turn(A2111,TODAY()-1)</f>
        <v>3.4852336520006353</v>
      </c>
      <c r="R2111" s="2">
        <f>[1]!s_pq_amount(A2111,"20260101","",100000000)</f>
        <v>934.84930033000001</v>
      </c>
      <c r="S2111" s="2">
        <f>[1]!s_pq_avgamount(A2111,"20260101","",100000000)</f>
        <v>8.5765990855963299</v>
      </c>
      <c r="T2111" s="17">
        <f>[1]!s_ipo_dilutedpe(A2111)</f>
        <v>29.99</v>
      </c>
      <c r="U2111" s="12">
        <f>[1]!s_ipo_collection_total(A2111,100000000)</f>
        <v>7.7159000000000004</v>
      </c>
      <c r="V2111" s="18">
        <f>[1]!s_val_pe_ttm(A2111,"")</f>
        <v>-45.395374298095703</v>
      </c>
    </row>
    <row r="2112" spans="1:22" x14ac:dyDescent="0.3">
      <c r="A2112" s="12" t="s">
        <v>4738</v>
      </c>
      <c r="B2112" s="12" t="s">
        <v>4739</v>
      </c>
      <c r="C2112" s="16" t="str">
        <f>[1]!s_info_mkt(A2112)</f>
        <v>主板</v>
      </c>
      <c r="D2112" s="16" t="str">
        <f>[1]!s_ipo_listeddate(A2112)</f>
        <v>2019-12-03</v>
      </c>
      <c r="E2112" s="16" t="str">
        <f>[1]!s_info_industry_csrc2023(A2112,"",3)</f>
        <v>房地产业</v>
      </c>
      <c r="F2112" s="16">
        <f>[1]!s_is(A2112,83,"FY","YTD","20251231",1,"",100000000)</f>
        <v>30.134366357800001</v>
      </c>
      <c r="G2112" s="16">
        <f>[1]!s_is(A2112,83,"FY","YTD","20241231",1,"",100000000)</f>
        <v>33.872015903400005</v>
      </c>
      <c r="H2112" s="16">
        <f>[1]!s_is(A2112,61,"FY","YTD","20251231",1,"",100000000)</f>
        <v>0.9487198790000001</v>
      </c>
      <c r="I2112" s="16">
        <f>[1]!s_is(A2112,61,"FY","YTD","20241231",1,"",100000000)</f>
        <v>1.1377458545000001</v>
      </c>
      <c r="J2112" s="16">
        <f>[1]!s_fa_roe(A2112,"20251231")</f>
        <v>7.8449</v>
      </c>
      <c r="K2112" s="16">
        <f>[1]!s_stmnote_rdexp(A2112,"20251231",1,10000)</f>
        <v>0</v>
      </c>
      <c r="L2112" s="16">
        <f>[1]!s_margin_tradingbalance(A2112,"",10000)</f>
        <v>0</v>
      </c>
      <c r="M2112" s="16">
        <f>[1]!s_margin_seclendingbalance(A2112,"",10000)</f>
        <v>0</v>
      </c>
      <c r="N2112" s="17">
        <f>[1]!s_val_ev(A2112,"",100000000)</f>
        <v>20.274489356800004</v>
      </c>
      <c r="O2112" s="17">
        <f>[1]!share_freesharesmv(A2112,"",100000000)</f>
        <v>9.3564380672000009</v>
      </c>
      <c r="P2112" s="17">
        <f ca="1">[1]!s_dq_amount_btin(A2112,TODAY()-1,100000000)</f>
        <v>0.23333490000000001</v>
      </c>
      <c r="Q2112" s="17">
        <f ca="1">[1]!s_dq_turn(A2112,TODAY()-1)</f>
        <v>1.2228544062639111</v>
      </c>
      <c r="R2112" s="2">
        <f>[1]!s_pq_amount(A2112,"20260101","",100000000)</f>
        <v>54.058271019999999</v>
      </c>
      <c r="S2112" s="2">
        <f>[1]!s_pq_avgamount(A2112,"20260101","",100000000)</f>
        <v>0.49594744055045875</v>
      </c>
      <c r="T2112" s="17">
        <f>[1]!s_ipo_dilutedpe(A2112)</f>
        <v>22.99</v>
      </c>
      <c r="U2112" s="12">
        <f>[1]!s_ipo_collection_total(A2112,100000000)</f>
        <v>4.7928944892000001</v>
      </c>
      <c r="V2112" s="18">
        <f>[1]!s_val_pe_ttm(A2112,"")</f>
        <v>21.310558319091797</v>
      </c>
    </row>
    <row r="2113" spans="1:22" x14ac:dyDescent="0.3">
      <c r="A2113" s="12" t="s">
        <v>4740</v>
      </c>
      <c r="B2113" s="12" t="s">
        <v>4741</v>
      </c>
      <c r="C2113" s="16" t="str">
        <f>[1]!s_info_mkt(A2113)</f>
        <v>主板</v>
      </c>
      <c r="D2113" s="16" t="str">
        <f>[1]!s_ipo_listeddate(A2113)</f>
        <v>1998-06-23</v>
      </c>
      <c r="E2113" s="16" t="str">
        <f>[1]!s_info_industry_csrc2023(A2113,"",3)</f>
        <v>印刷和记录媒介复制业</v>
      </c>
      <c r="F2113" s="16">
        <f>[1]!s_is(A2113,83,"FY","YTD","20251231",1,"",100000000)</f>
        <v>13.952606150899999</v>
      </c>
      <c r="G2113" s="16">
        <f>[1]!s_is(A2113,83,"FY","YTD","20241231",1,"",100000000)</f>
        <v>14.400396089900001</v>
      </c>
      <c r="H2113" s="16">
        <f>[1]!s_is(A2113,61,"FY","YTD","20251231",1,"",100000000)</f>
        <v>-2.2736165971000002</v>
      </c>
      <c r="I2113" s="16">
        <f>[1]!s_is(A2113,61,"FY","YTD","20241231",1,"",100000000)</f>
        <v>0.42015624450000005</v>
      </c>
      <c r="J2113" s="16">
        <f>[1]!s_fa_roe(A2113,"20251231")</f>
        <v>-13.535299999999999</v>
      </c>
      <c r="K2113" s="16">
        <f>[1]!s_stmnote_rdexp(A2113,"20251231",1,10000)</f>
        <v>4182.3037679999998</v>
      </c>
      <c r="L2113" s="16">
        <f>[1]!s_margin_tradingbalance(A2113,"",10000)</f>
        <v>15278.903700000001</v>
      </c>
      <c r="M2113" s="16">
        <f>[1]!s_margin_seclendingbalance(A2113,"",10000)</f>
        <v>54.329099999999997</v>
      </c>
      <c r="N2113" s="17">
        <f>[1]!s_val_ev(A2113,"",100000000)</f>
        <v>25.110195408399996</v>
      </c>
      <c r="O2113" s="17">
        <f>[1]!share_freesharesmv(A2113,"",100000000)</f>
        <v>21.0237353612</v>
      </c>
      <c r="P2113" s="17">
        <f ca="1">[1]!s_dq_amount_btin(A2113,TODAY()-1,100000000)</f>
        <v>0.32048861000000001</v>
      </c>
      <c r="Q2113" s="17">
        <f ca="1">[1]!s_dq_turn(A2113,TODAY()-1)</f>
        <v>1.2801097805337971</v>
      </c>
      <c r="R2113" s="2">
        <f>[1]!s_pq_amount(A2113,"20260101","",100000000)</f>
        <v>74.939162600000003</v>
      </c>
      <c r="S2113" s="2">
        <f>[1]!s_pq_avgamount(A2113,"20260101","",100000000)</f>
        <v>0.68751525321100926</v>
      </c>
      <c r="T2113" s="17">
        <f>[1]!s_ipo_dilutedpe(A2113)</f>
        <v>0</v>
      </c>
      <c r="U2113" s="12">
        <f>[1]!s_ipo_collection_total(A2113,100000000)</f>
        <v>1.5780000000000001</v>
      </c>
      <c r="V2113" s="18">
        <f>[1]!s_val_pe_ttm(A2113,"")</f>
        <v>-10.73493480682373</v>
      </c>
    </row>
    <row r="2114" spans="1:22" x14ac:dyDescent="0.3">
      <c r="A2114" s="12" t="s">
        <v>4742</v>
      </c>
      <c r="B2114" s="12" t="s">
        <v>4743</v>
      </c>
      <c r="C2114" s="16" t="str">
        <f>[1]!s_info_mkt(A2114)</f>
        <v>主板</v>
      </c>
      <c r="D2114" s="16" t="str">
        <f>[1]!s_ipo_listeddate(A2114)</f>
        <v>2000-06-02</v>
      </c>
      <c r="E2114" s="16" t="str">
        <f>[1]!s_info_industry_csrc2023(A2114,"",3)</f>
        <v>纺织业</v>
      </c>
      <c r="F2114" s="16">
        <f>[1]!s_is(A2114,83,"FY","YTD","20251231",1,"",100000000)</f>
        <v>14.015605016199999</v>
      </c>
      <c r="G2114" s="16">
        <f>[1]!s_is(A2114,83,"FY","YTD","20241231",1,"",100000000)</f>
        <v>13.0812533841</v>
      </c>
      <c r="H2114" s="16">
        <f>[1]!s_is(A2114,61,"FY","YTD","20251231",1,"",100000000)</f>
        <v>0.20836201460000001</v>
      </c>
      <c r="I2114" s="16">
        <f>[1]!s_is(A2114,61,"FY","YTD","20241231",1,"",100000000)</f>
        <v>0.22354765539999999</v>
      </c>
      <c r="J2114" s="16">
        <f>[1]!s_fa_roe(A2114,"20251231")</f>
        <v>2.1732</v>
      </c>
      <c r="K2114" s="16">
        <f>[1]!s_stmnote_rdexp(A2114,"20251231",1,10000)</f>
        <v>3166.2392479999999</v>
      </c>
      <c r="L2114" s="16">
        <f>[1]!s_margin_tradingbalance(A2114,"",10000)</f>
        <v>0</v>
      </c>
      <c r="M2114" s="16">
        <f>[1]!s_margin_seclendingbalance(A2114,"",10000)</f>
        <v>0</v>
      </c>
      <c r="N2114" s="17">
        <f>[1]!s_val_ev(A2114,"",100000000)</f>
        <v>24.6549735744</v>
      </c>
      <c r="O2114" s="17">
        <f>[1]!share_freesharesmv(A2114,"",100000000)</f>
        <v>12.265688286800001</v>
      </c>
      <c r="P2114" s="17">
        <f ca="1">[1]!s_dq_amount_btin(A2114,TODAY()-1,100000000)</f>
        <v>0.35380117</v>
      </c>
      <c r="Q2114" s="17">
        <f ca="1">[1]!s_dq_turn(A2114,TODAY()-1)</f>
        <v>1.4353975376694861</v>
      </c>
      <c r="R2114" s="2">
        <f>[1]!s_pq_amount(A2114,"20260101","",100000000)</f>
        <v>99.703525589999998</v>
      </c>
      <c r="S2114" s="2">
        <f>[1]!s_pq_avgamount(A2114,"20260101","",100000000)</f>
        <v>0.91471124394495418</v>
      </c>
      <c r="T2114" s="17">
        <f>[1]!s_ipo_dilutedpe(A2114)</f>
        <v>21.46</v>
      </c>
      <c r="U2114" s="12">
        <f>[1]!s_ipo_collection_total(A2114,100000000)</f>
        <v>2.3759999999999999</v>
      </c>
      <c r="V2114" s="18">
        <f>[1]!s_val_pe_ttm(A2114,"")</f>
        <v>67.303153991699219</v>
      </c>
    </row>
    <row r="2115" spans="1:22" x14ac:dyDescent="0.3">
      <c r="A2115" s="12" t="s">
        <v>4744</v>
      </c>
      <c r="B2115" s="12" t="s">
        <v>4745</v>
      </c>
      <c r="C2115" s="16" t="str">
        <f>[1]!s_info_mkt(A2115)</f>
        <v>主板</v>
      </c>
      <c r="D2115" s="16" t="str">
        <f>[1]!s_ipo_listeddate(A2115)</f>
        <v>2000-07-12</v>
      </c>
      <c r="E2115" s="16" t="str">
        <f>[1]!s_info_industry_csrc2023(A2115,"",3)</f>
        <v>批发业</v>
      </c>
      <c r="F2115" s="16">
        <f>[1]!s_is(A2115,83,"FY","YTD","20251231",1,"",100000000)</f>
        <v>330.45245373</v>
      </c>
      <c r="G2115" s="16">
        <f>[1]!s_is(A2115,83,"FY","YTD","20241231",1,"",100000000)</f>
        <v>354.29228122910001</v>
      </c>
      <c r="H2115" s="16">
        <f>[1]!s_is(A2115,61,"FY","YTD","20251231",1,"",100000000)</f>
        <v>2.0250122223</v>
      </c>
      <c r="I2115" s="16">
        <f>[1]!s_is(A2115,61,"FY","YTD","20241231",1,"",100000000)</f>
        <v>2.1625262690999998</v>
      </c>
      <c r="J2115" s="16">
        <f>[1]!s_fa_roe(A2115,"20251231")</f>
        <v>2.6419999999999999</v>
      </c>
      <c r="K2115" s="16">
        <f>[1]!s_stmnote_rdexp(A2115,"20251231",1,10000)</f>
        <v>1450.893448</v>
      </c>
      <c r="L2115" s="16">
        <f>[1]!s_margin_tradingbalance(A2115,"",10000)</f>
        <v>22082.843499999999</v>
      </c>
      <c r="M2115" s="16">
        <f>[1]!s_margin_seclendingbalance(A2115,"",10000)</f>
        <v>16.167000000000002</v>
      </c>
      <c r="N2115" s="17">
        <f>[1]!s_val_ev(A2115,"",100000000)</f>
        <v>54.556882853799998</v>
      </c>
      <c r="O2115" s="17">
        <f>[1]!share_freesharesmv(A2115,"",100000000)</f>
        <v>20.283420491199998</v>
      </c>
      <c r="P2115" s="17">
        <f ca="1">[1]!s_dq_amount_btin(A2115,TODAY()-1,100000000)</f>
        <v>0.56261348</v>
      </c>
      <c r="Q2115" s="17">
        <f ca="1">[1]!s_dq_turn(A2115,TODAY()-1)</f>
        <v>1.0264042421569484</v>
      </c>
      <c r="R2115" s="2">
        <f>[1]!s_pq_amount(A2115,"20260101","",100000000)</f>
        <v>74.054893870000001</v>
      </c>
      <c r="S2115" s="2">
        <f>[1]!s_pq_avgamount(A2115,"20260101","",100000000)</f>
        <v>0.67940269605504588</v>
      </c>
      <c r="T2115" s="17">
        <f>[1]!s_ipo_dilutedpe(A2115)</f>
        <v>24.04</v>
      </c>
      <c r="U2115" s="12">
        <f>[1]!s_ipo_collection_total(A2115,100000000)</f>
        <v>5</v>
      </c>
      <c r="V2115" s="18">
        <f>[1]!s_val_pe_ttm(A2115,"")</f>
        <v>29.895206451416016</v>
      </c>
    </row>
    <row r="2116" spans="1:22" x14ac:dyDescent="0.3">
      <c r="A2116" s="12" t="s">
        <v>4746</v>
      </c>
      <c r="B2116" s="12" t="s">
        <v>4747</v>
      </c>
      <c r="C2116" s="16" t="str">
        <f>[1]!s_info_mkt(A2116)</f>
        <v>主板</v>
      </c>
      <c r="D2116" s="16" t="str">
        <f>[1]!s_ipo_listeddate(A2116)</f>
        <v>2017-09-12</v>
      </c>
      <c r="E2116" s="16" t="str">
        <f>[1]!s_info_industry_csrc2023(A2116,"",3)</f>
        <v>医药制造业</v>
      </c>
      <c r="F2116" s="16">
        <f>[1]!s_is(A2116,83,"FY","YTD","20251231",1,"",100000000)</f>
        <v>5.1876327081999998</v>
      </c>
      <c r="G2116" s="16">
        <f>[1]!s_is(A2116,83,"FY","YTD","20241231",1,"",100000000)</f>
        <v>2.6356727685000001</v>
      </c>
      <c r="H2116" s="16">
        <f>[1]!s_is(A2116,61,"FY","YTD","20251231",1,"",100000000)</f>
        <v>-1.2117001881</v>
      </c>
      <c r="I2116" s="16">
        <f>[1]!s_is(A2116,61,"FY","YTD","20241231",1,"",100000000)</f>
        <v>-0.33145611219999999</v>
      </c>
      <c r="J2116" s="16">
        <f>[1]!s_fa_roe(A2116,"20251231")</f>
        <v>-27.5566</v>
      </c>
      <c r="K2116" s="16">
        <f>[1]!s_stmnote_rdexp(A2116,"20251231",1,10000)</f>
        <v>2175.5732210000001</v>
      </c>
      <c r="L2116" s="16">
        <f>[1]!s_margin_tradingbalance(A2116,"",10000)</f>
        <v>0</v>
      </c>
      <c r="M2116" s="16">
        <f>[1]!s_margin_seclendingbalance(A2116,"",10000)</f>
        <v>0</v>
      </c>
      <c r="N2116" s="17">
        <f>[1]!s_val_ev(A2116,"",100000000)</f>
        <v>14.608000000000002</v>
      </c>
      <c r="O2116" s="17">
        <f>[1]!share_freesharesmv(A2116,"",100000000)</f>
        <v>3.7275160560000002</v>
      </c>
      <c r="P2116" s="17">
        <f ca="1">[1]!s_dq_amount_btin(A2116,TODAY()-1,100000000)</f>
        <v>0</v>
      </c>
      <c r="Q2116" s="17">
        <f ca="1">[1]!s_dq_turn(A2116,TODAY()-1)</f>
        <v>0</v>
      </c>
      <c r="R2116" s="2">
        <f>[1]!s_pq_amount(A2116,"20260101","",100000000)</f>
        <v>15.85722427</v>
      </c>
      <c r="S2116" s="2">
        <f>[1]!s_pq_avgamount(A2116,"20260101","",100000000)</f>
        <v>0.20593797753246754</v>
      </c>
      <c r="T2116" s="17">
        <f>[1]!s_ipo_dilutedpe(A2116)</f>
        <v>22.98</v>
      </c>
      <c r="U2116" s="12">
        <f>[1]!s_ipo_collection_total(A2116,100000000)</f>
        <v>3.3239999999999998</v>
      </c>
      <c r="V2116" s="18">
        <f>[1]!s_val_pe_ttm(A2116,"")</f>
        <v>-11.313203811645508</v>
      </c>
    </row>
    <row r="2117" spans="1:22" x14ac:dyDescent="0.3">
      <c r="A2117" s="12" t="s">
        <v>4748</v>
      </c>
      <c r="B2117" s="12" t="s">
        <v>4749</v>
      </c>
      <c r="C2117" s="16" t="str">
        <f>[1]!s_info_mkt(A2117)</f>
        <v>主板</v>
      </c>
      <c r="D2117" s="16" t="str">
        <f>[1]!s_ipo_listeddate(A2117)</f>
        <v>2017-08-17</v>
      </c>
      <c r="E2117" s="16" t="str">
        <f>[1]!s_info_industry_csrc2023(A2117,"",3)</f>
        <v>电气机械和器材制造业</v>
      </c>
      <c r="F2117" s="16">
        <f>[1]!s_is(A2117,83,"FY","YTD","20251231",1,"",100000000)</f>
        <v>18.288583975999998</v>
      </c>
      <c r="G2117" s="16">
        <f>[1]!s_is(A2117,83,"FY","YTD","20241231",1,"",100000000)</f>
        <v>16.565033081399999</v>
      </c>
      <c r="H2117" s="16">
        <f>[1]!s_is(A2117,61,"FY","YTD","20251231",1,"",100000000)</f>
        <v>0.33144392550000001</v>
      </c>
      <c r="I2117" s="16">
        <f>[1]!s_is(A2117,61,"FY","YTD","20241231",1,"",100000000)</f>
        <v>0.60070532409999999</v>
      </c>
      <c r="J2117" s="16">
        <f>[1]!s_fa_roe(A2117,"20251231")</f>
        <v>2.5832999999999999</v>
      </c>
      <c r="K2117" s="16">
        <f>[1]!s_stmnote_rdexp(A2117,"20251231",1,10000)</f>
        <v>9645.3762829999996</v>
      </c>
      <c r="L2117" s="16">
        <f>[1]!s_margin_tradingbalance(A2117,"",10000)</f>
        <v>25837.667399999998</v>
      </c>
      <c r="M2117" s="16">
        <f>[1]!s_margin_seclendingbalance(A2117,"",10000)</f>
        <v>157.49950000000001</v>
      </c>
      <c r="N2117" s="17">
        <f>[1]!s_val_ev(A2117,"",100000000)</f>
        <v>76.028054384000001</v>
      </c>
      <c r="O2117" s="17">
        <f>[1]!share_freesharesmv(A2117,"",100000000)</f>
        <v>40.4584986534</v>
      </c>
      <c r="P2117" s="17">
        <f ca="1">[1]!s_dq_amount_btin(A2117,TODAY()-1,100000000)</f>
        <v>1.02820669</v>
      </c>
      <c r="Q2117" s="17">
        <f ca="1">[1]!s_dq_turn(A2117,TODAY()-1)</f>
        <v>2.0164448940160882</v>
      </c>
      <c r="R2117" s="2">
        <f>[1]!s_pq_amount(A2117,"20260101","",100000000)</f>
        <v>157.82624261000001</v>
      </c>
      <c r="S2117" s="2">
        <f>[1]!s_pq_avgamount(A2117,"20260101","",100000000)</f>
        <v>1.4479471799082568</v>
      </c>
      <c r="T2117" s="17">
        <f>[1]!s_ipo_dilutedpe(A2117)</f>
        <v>22.98</v>
      </c>
      <c r="U2117" s="12">
        <f>[1]!s_ipo_collection_total(A2117,100000000)</f>
        <v>3.6700400000000002</v>
      </c>
      <c r="V2117" s="18">
        <f>[1]!s_val_pe_ttm(A2117,"")</f>
        <v>394.6876220703125</v>
      </c>
    </row>
    <row r="2118" spans="1:22" x14ac:dyDescent="0.3">
      <c r="A2118" s="12" t="s">
        <v>4750</v>
      </c>
      <c r="B2118" s="12" t="s">
        <v>4751</v>
      </c>
      <c r="C2118" s="16" t="str">
        <f>[1]!s_info_mkt(A2118)</f>
        <v>主板</v>
      </c>
      <c r="D2118" s="16" t="str">
        <f>[1]!s_ipo_listeddate(A2118)</f>
        <v>2007-09-25</v>
      </c>
      <c r="E2118" s="16" t="str">
        <f>[1]!s_info_industry_csrc2023(A2118,"",3)</f>
        <v>互联网和相关服务</v>
      </c>
      <c r="F2118" s="16">
        <f>[1]!s_is(A2118,83,"FY","YTD","20251231",1,"",100000000)</f>
        <v>14.0171149103</v>
      </c>
      <c r="G2118" s="16">
        <f>[1]!s_is(A2118,83,"FY","YTD","20241231",1,"",100000000)</f>
        <v>14.343654409900001</v>
      </c>
      <c r="H2118" s="16">
        <f>[1]!s_is(A2118,61,"FY","YTD","20251231",1,"",100000000)</f>
        <v>-3.4735875877</v>
      </c>
      <c r="I2118" s="16">
        <f>[1]!s_is(A2118,61,"FY","YTD","20241231",1,"",100000000)</f>
        <v>-3.8598587372000002</v>
      </c>
      <c r="J2118" s="16">
        <f>[1]!s_fa_roe(A2118,"20251231")</f>
        <v>-8.0283999999999995</v>
      </c>
      <c r="K2118" s="16">
        <f>[1]!s_stmnote_rdexp(A2118,"20251231",1,10000)</f>
        <v>28397.702838999998</v>
      </c>
      <c r="L2118" s="16">
        <f>[1]!s_margin_tradingbalance(A2118,"",10000)</f>
        <v>74676.8171</v>
      </c>
      <c r="M2118" s="16">
        <f>[1]!s_margin_seclendingbalance(A2118,"",10000)</f>
        <v>442.95440000000002</v>
      </c>
      <c r="N2118" s="17">
        <f>[1]!s_val_ev(A2118,"",100000000)</f>
        <v>113.8540343654</v>
      </c>
      <c r="O2118" s="17">
        <f>[1]!share_freesharesmv(A2118,"",100000000)</f>
        <v>92.763790722400003</v>
      </c>
      <c r="P2118" s="17">
        <f ca="1">[1]!s_dq_amount_btin(A2118,TODAY()-1,100000000)</f>
        <v>3.7712538000000002</v>
      </c>
      <c r="Q2118" s="17">
        <f ca="1">[1]!s_dq_turn(A2118,TODAY()-1)</f>
        <v>3.30400972697886</v>
      </c>
      <c r="R2118" s="2">
        <f>[1]!s_pq_amount(A2118,"20260101","",100000000)</f>
        <v>397.76662061000002</v>
      </c>
      <c r="S2118" s="2">
        <f>[1]!s_pq_avgamount(A2118,"20260101","",100000000)</f>
        <v>3.64923505146789</v>
      </c>
      <c r="T2118" s="17">
        <f>[1]!s_ipo_dilutedpe(A2118)</f>
        <v>29.89</v>
      </c>
      <c r="U2118" s="12">
        <f>[1]!s_ipo_collection_total(A2118,100000000)</f>
        <v>1.1928000000000001</v>
      </c>
      <c r="V2118" s="18">
        <f>[1]!s_val_pe_ttm(A2118,"")</f>
        <v>-42.433689117431641</v>
      </c>
    </row>
    <row r="2119" spans="1:22" x14ac:dyDescent="0.3">
      <c r="A2119" s="12" t="s">
        <v>4752</v>
      </c>
      <c r="B2119" s="12" t="s">
        <v>4753</v>
      </c>
      <c r="C2119" s="16" t="str">
        <f>[1]!s_info_mkt(A2119)</f>
        <v>科创板</v>
      </c>
      <c r="D2119" s="16" t="str">
        <f>[1]!s_ipo_listeddate(A2119)</f>
        <v>2021-07-27</v>
      </c>
      <c r="E2119" s="16" t="str">
        <f>[1]!s_info_industry_csrc2023(A2119,"",3)</f>
        <v>软件和信息技术服务业</v>
      </c>
      <c r="F2119" s="16">
        <f>[1]!s_is(A2119,83,"FY","YTD","20251231",1,"",100000000)</f>
        <v>3.0737381281</v>
      </c>
      <c r="G2119" s="16">
        <f>[1]!s_is(A2119,83,"FY","YTD","20241231",1,"",100000000)</f>
        <v>4.7937351438000002</v>
      </c>
      <c r="H2119" s="16">
        <f>[1]!s_is(A2119,61,"FY","YTD","20251231",1,"",100000000)</f>
        <v>-0.69725494599999993</v>
      </c>
      <c r="I2119" s="16">
        <f>[1]!s_is(A2119,61,"FY","YTD","20241231",1,"",100000000)</f>
        <v>-5.6360712899999998E-2</v>
      </c>
      <c r="J2119" s="16">
        <f>[1]!s_fa_roe(A2119,"20251231")</f>
        <v>-10.827500000000001</v>
      </c>
      <c r="K2119" s="16">
        <f>[1]!s_stmnote_rdexp(A2119,"20251231",1,10000)</f>
        <v>5578.5666030000002</v>
      </c>
      <c r="L2119" s="16">
        <f>[1]!s_margin_tradingbalance(A2119,"",10000)</f>
        <v>2727.4263000000001</v>
      </c>
      <c r="M2119" s="16">
        <f>[1]!s_margin_seclendingbalance(A2119,"",10000)</f>
        <v>0</v>
      </c>
      <c r="N2119" s="17">
        <f>[1]!s_val_ev(A2119,"",100000000)</f>
        <v>13.767869015999999</v>
      </c>
      <c r="O2119" s="17">
        <f>[1]!share_freesharesmv(A2119,"",100000000)</f>
        <v>7.991587234399999</v>
      </c>
      <c r="P2119" s="17">
        <f ca="1">[1]!s_dq_amount_btin(A2119,TODAY()-1,100000000)</f>
        <v>0.23439198</v>
      </c>
      <c r="Q2119" s="17">
        <f ca="1">[1]!s_dq_turn(A2119,TODAY()-1)</f>
        <v>1.720507153341982</v>
      </c>
      <c r="R2119" s="2">
        <f>[1]!s_pq_amount(A2119,"20260101","",100000000)</f>
        <v>35.73845309</v>
      </c>
      <c r="S2119" s="2">
        <f>[1]!s_pq_avgamount(A2119,"20260101","",100000000)</f>
        <v>0.32787571642201835</v>
      </c>
      <c r="T2119" s="17">
        <f>[1]!s_ipo_dilutedpe(A2119)</f>
        <v>18.63</v>
      </c>
      <c r="U2119" s="12">
        <f>[1]!s_ipo_collection_total(A2119,100000000)</f>
        <v>3.3452969339999998</v>
      </c>
      <c r="V2119" s="18">
        <f>[1]!s_val_pe_ttm(A2119,"")</f>
        <v>-20.219387054443359</v>
      </c>
    </row>
    <row r="2120" spans="1:22" x14ac:dyDescent="0.3">
      <c r="A2120" s="12" t="s">
        <v>4754</v>
      </c>
      <c r="B2120" s="12" t="s">
        <v>4755</v>
      </c>
      <c r="C2120" s="16" t="str">
        <f>[1]!s_info_mkt(A2120)</f>
        <v>主板</v>
      </c>
      <c r="D2120" s="16" t="str">
        <f>[1]!s_ipo_listeddate(A2120)</f>
        <v>2017-07-07</v>
      </c>
      <c r="E2120" s="16" t="str">
        <f>[1]!s_info_industry_csrc2023(A2120,"",3)</f>
        <v>电气机械和器材制造业</v>
      </c>
      <c r="F2120" s="16">
        <f>[1]!s_is(A2120,83,"FY","YTD","20251231",1,"",100000000)</f>
        <v>14.403732315699999</v>
      </c>
      <c r="G2120" s="16">
        <f>[1]!s_is(A2120,83,"FY","YTD","20241231",1,"",100000000)</f>
        <v>12.420713398499998</v>
      </c>
      <c r="H2120" s="16">
        <f>[1]!s_is(A2120,61,"FY","YTD","20251231",1,"",100000000)</f>
        <v>1.3376442854999999</v>
      </c>
      <c r="I2120" s="16">
        <f>[1]!s_is(A2120,61,"FY","YTD","20241231",1,"",100000000)</f>
        <v>0.74681991999999997</v>
      </c>
      <c r="J2120" s="16">
        <f>[1]!s_fa_roe(A2120,"20251231")</f>
        <v>7.7519</v>
      </c>
      <c r="K2120" s="16">
        <f>[1]!s_stmnote_rdexp(A2120,"20251231",1,10000)</f>
        <v>7197.1226129999995</v>
      </c>
      <c r="L2120" s="16">
        <f>[1]!s_margin_tradingbalance(A2120,"",10000)</f>
        <v>0</v>
      </c>
      <c r="M2120" s="16">
        <f>[1]!s_margin_seclendingbalance(A2120,"",10000)</f>
        <v>0</v>
      </c>
      <c r="N2120" s="17">
        <f>[1]!s_val_ev(A2120,"",100000000)</f>
        <v>27.942675508000001</v>
      </c>
      <c r="O2120" s="17">
        <f>[1]!share_freesharesmv(A2120,"",100000000)</f>
        <v>17.363900446400002</v>
      </c>
      <c r="P2120" s="17">
        <f ca="1">[1]!s_dq_amount_btin(A2120,TODAY()-1,100000000)</f>
        <v>0.62321002000000003</v>
      </c>
      <c r="Q2120" s="17">
        <f ca="1">[1]!s_dq_turn(A2120,TODAY()-1)</f>
        <v>3.1699916384453166</v>
      </c>
      <c r="R2120" s="2">
        <f>[1]!s_pq_amount(A2120,"20260101","",100000000)</f>
        <v>200.98418896999999</v>
      </c>
      <c r="S2120" s="2">
        <f>[1]!s_pq_avgamount(A2120,"20260101","",100000000)</f>
        <v>1.8438916419266054</v>
      </c>
      <c r="T2120" s="17">
        <f>[1]!s_ipo_dilutedpe(A2120)</f>
        <v>22.99</v>
      </c>
      <c r="U2120" s="12">
        <f>[1]!s_ipo_collection_total(A2120,100000000)</f>
        <v>6.3070000000000004</v>
      </c>
      <c r="V2120" s="18">
        <f>[1]!s_val_pe_ttm(A2120,"")</f>
        <v>21.063032150268555</v>
      </c>
    </row>
    <row r="2121" spans="1:22" x14ac:dyDescent="0.3">
      <c r="A2121" s="12" t="s">
        <v>4756</v>
      </c>
      <c r="B2121" s="12" t="s">
        <v>4757</v>
      </c>
      <c r="C2121" s="16" t="str">
        <f>[1]!s_info_mkt(A2121)</f>
        <v>科创板</v>
      </c>
      <c r="D2121" s="16" t="str">
        <f>[1]!s_ipo_listeddate(A2121)</f>
        <v>2021-01-28</v>
      </c>
      <c r="E2121" s="16" t="str">
        <f>[1]!s_info_industry_csrc2023(A2121,"",3)</f>
        <v>化学原料和化学制品制造业</v>
      </c>
      <c r="F2121" s="16">
        <f>[1]!s_is(A2121,83,"FY","YTD","20251231",1,"",100000000)</f>
        <v>13.893746854200002</v>
      </c>
      <c r="G2121" s="16">
        <f>[1]!s_is(A2121,83,"FY","YTD","20241231",1,"",100000000)</f>
        <v>15.655945522</v>
      </c>
      <c r="H2121" s="16">
        <f>[1]!s_is(A2121,61,"FY","YTD","20251231",1,"",100000000)</f>
        <v>0.15210341999999999</v>
      </c>
      <c r="I2121" s="16">
        <f>[1]!s_is(A2121,61,"FY","YTD","20241231",1,"",100000000)</f>
        <v>-4.6545171500000003E-2</v>
      </c>
      <c r="J2121" s="16">
        <f>[1]!s_fa_roe(A2121,"20251231")</f>
        <v>1.0751999999999999</v>
      </c>
      <c r="K2121" s="16">
        <f>[1]!s_stmnote_rdexp(A2121,"20251231",1,10000)</f>
        <v>7659.8518560000002</v>
      </c>
      <c r="L2121" s="16">
        <f>[1]!s_margin_tradingbalance(A2121,"",10000)</f>
        <v>17499.8842</v>
      </c>
      <c r="M2121" s="16">
        <f>[1]!s_margin_seclendingbalance(A2121,"",10000)</f>
        <v>0</v>
      </c>
      <c r="N2121" s="17">
        <f>[1]!s_val_ev(A2121,"",100000000)</f>
        <v>49.548316825200004</v>
      </c>
      <c r="O2121" s="17">
        <f>[1]!share_freesharesmv(A2121,"",100000000)</f>
        <v>32.092158556200012</v>
      </c>
      <c r="P2121" s="17">
        <f ca="1">[1]!s_dq_amount_btin(A2121,TODAY()-1,100000000)</f>
        <v>1.1160973999999999</v>
      </c>
      <c r="Q2121" s="17">
        <f ca="1">[1]!s_dq_turn(A2121,TODAY()-1)</f>
        <v>2.2534904415403276</v>
      </c>
      <c r="R2121" s="2">
        <f>[1]!s_pq_amount(A2121,"20260101","",100000000)</f>
        <v>161.96773235000001</v>
      </c>
      <c r="S2121" s="2">
        <f>[1]!s_pq_avgamount(A2121,"20260101","",100000000)</f>
        <v>1.4859424986238534</v>
      </c>
      <c r="T2121" s="17">
        <f>[1]!s_ipo_dilutedpe(A2121)</f>
        <v>20.14</v>
      </c>
      <c r="U2121" s="12">
        <f>[1]!s_ipo_collection_total(A2121,100000000)</f>
        <v>4.1486900000000002</v>
      </c>
      <c r="V2121" s="18">
        <f>[1]!s_val_pe_ttm(A2121,"")</f>
        <v>171.680908203125</v>
      </c>
    </row>
    <row r="2122" spans="1:22" x14ac:dyDescent="0.3">
      <c r="A2122" s="12" t="s">
        <v>4758</v>
      </c>
      <c r="B2122" s="12" t="s">
        <v>4759</v>
      </c>
      <c r="C2122" s="16" t="str">
        <f>[1]!s_info_mkt(A2122)</f>
        <v>创业板</v>
      </c>
      <c r="D2122" s="16" t="str">
        <f>[1]!s_ipo_listeddate(A2122)</f>
        <v>2012-04-25</v>
      </c>
      <c r="E2122" s="16" t="str">
        <f>[1]!s_info_industry_csrc2023(A2122,"",3)</f>
        <v>畜牧业</v>
      </c>
      <c r="F2122" s="16">
        <f>[1]!s_is(A2122,83,"FY","YTD","20251231",1,"",100000000)</f>
        <v>2.0028675227999999</v>
      </c>
      <c r="G2122" s="16">
        <f>[1]!s_is(A2122,83,"FY","YTD","20241231",1,"",100000000)</f>
        <v>1.3760181677000001</v>
      </c>
      <c r="H2122" s="16">
        <f>[1]!s_is(A2122,61,"FY","YTD","20251231",1,"",100000000)</f>
        <v>-0.27185776719999999</v>
      </c>
      <c r="I2122" s="16">
        <f>[1]!s_is(A2122,61,"FY","YTD","20241231",1,"",100000000)</f>
        <v>-0.65947904349999997</v>
      </c>
      <c r="J2122" s="16">
        <f>[1]!s_fa_roe(A2122,"20251231")</f>
        <v>-195.12649999999999</v>
      </c>
      <c r="K2122" s="16">
        <f>[1]!s_stmnote_rdexp(A2122,"20251231",1,10000)</f>
        <v>101.796875</v>
      </c>
      <c r="L2122" s="16">
        <f>[1]!s_margin_tradingbalance(A2122,"",10000)</f>
        <v>0</v>
      </c>
      <c r="M2122" s="16">
        <f>[1]!s_margin_seclendingbalance(A2122,"",10000)</f>
        <v>0</v>
      </c>
      <c r="N2122" s="17">
        <f>[1]!s_val_ev(A2122,"",100000000)</f>
        <v>20.836794578599999</v>
      </c>
      <c r="O2122" s="17">
        <f>[1]!share_freesharesmv(A2122,"",100000000)</f>
        <v>8.2655351250999995</v>
      </c>
      <c r="P2122" s="17">
        <f ca="1">[1]!s_dq_amount_btin(A2122,TODAY()-1,100000000)</f>
        <v>0</v>
      </c>
      <c r="Q2122" s="17">
        <f ca="1">[1]!s_dq_turn(A2122,TODAY()-1)</f>
        <v>0</v>
      </c>
      <c r="R2122" s="2">
        <f>[1]!s_pq_amount(A2122,"20260101","",100000000)</f>
        <v>37.35861551</v>
      </c>
      <c r="S2122" s="2">
        <f>[1]!s_pq_avgamount(A2122,"20260101","",100000000)</f>
        <v>0.34591310657407409</v>
      </c>
      <c r="T2122" s="17">
        <f>[1]!s_ipo_dilutedpe(A2122)</f>
        <v>56.52</v>
      </c>
      <c r="U2122" s="12">
        <f>[1]!s_ipo_collection_total(A2122,100000000)</f>
        <v>2.9548999999999999</v>
      </c>
      <c r="V2122" s="18">
        <f>[1]!s_val_pe_ttm(A2122,"")</f>
        <v>-115.34349060058594</v>
      </c>
    </row>
    <row r="2123" spans="1:22" x14ac:dyDescent="0.3">
      <c r="A2123" s="12" t="s">
        <v>4760</v>
      </c>
      <c r="B2123" s="12" t="s">
        <v>4761</v>
      </c>
      <c r="C2123" s="16" t="str">
        <f>[1]!s_info_mkt(A2123)</f>
        <v>主板</v>
      </c>
      <c r="D2123" s="16" t="str">
        <f>[1]!s_ipo_listeddate(A2123)</f>
        <v>2017-08-08</v>
      </c>
      <c r="E2123" s="16" t="str">
        <f>[1]!s_info_industry_csrc2023(A2123,"",3)</f>
        <v>装卸搬运和仓储业</v>
      </c>
      <c r="F2123" s="16">
        <f>[1]!s_is(A2123,83,"FY","YTD","20251231",1,"",100000000)</f>
        <v>11.281761735999998</v>
      </c>
      <c r="G2123" s="16">
        <f>[1]!s_is(A2123,83,"FY","YTD","20241231",1,"",100000000)</f>
        <v>12.700303143499999</v>
      </c>
      <c r="H2123" s="16">
        <f>[1]!s_is(A2123,61,"FY","YTD","20251231",1,"",100000000)</f>
        <v>0.38372619749999998</v>
      </c>
      <c r="I2123" s="16">
        <f>[1]!s_is(A2123,61,"FY","YTD","20241231",1,"",100000000)</f>
        <v>1.8297645827000002</v>
      </c>
      <c r="J2123" s="16">
        <f>[1]!s_fa_roe(A2123,"20251231")</f>
        <v>1.4923</v>
      </c>
      <c r="K2123" s="16">
        <f>[1]!s_stmnote_rdexp(A2123,"20251231",1,10000)</f>
        <v>2003.5520350000002</v>
      </c>
      <c r="L2123" s="16">
        <f>[1]!s_margin_tradingbalance(A2123,"",10000)</f>
        <v>0</v>
      </c>
      <c r="M2123" s="16">
        <f>[1]!s_margin_seclendingbalance(A2123,"",10000)</f>
        <v>0</v>
      </c>
      <c r="N2123" s="17">
        <f>[1]!s_val_ev(A2123,"",100000000)</f>
        <v>33.4140588474</v>
      </c>
      <c r="O2123" s="17">
        <f>[1]!share_freesharesmv(A2123,"",100000000)</f>
        <v>11.400219508200001</v>
      </c>
      <c r="P2123" s="17">
        <f ca="1">[1]!s_dq_amount_btin(A2123,TODAY()-1,100000000)</f>
        <v>0.21052219999999999</v>
      </c>
      <c r="Q2123" s="17">
        <f ca="1">[1]!s_dq_turn(A2123,TODAY()-1)</f>
        <v>0.63028723077857229</v>
      </c>
      <c r="R2123" s="2">
        <f>[1]!s_pq_amount(A2123,"20260101","",100000000)</f>
        <v>45.591178249999999</v>
      </c>
      <c r="S2123" s="2">
        <f>[1]!s_pq_avgamount(A2123,"20260101","",100000000)</f>
        <v>0.41826769036697248</v>
      </c>
      <c r="T2123" s="17">
        <f>[1]!s_ipo_dilutedpe(A2123)</f>
        <v>22.85</v>
      </c>
      <c r="U2123" s="12">
        <f>[1]!s_ipo_collection_total(A2123,100000000)</f>
        <v>5.7039200000000001</v>
      </c>
      <c r="V2123" s="18">
        <f>[1]!s_val_pe_ttm(A2123,"")</f>
        <v>-588.7808837890625</v>
      </c>
    </row>
    <row r="2124" spans="1:22" x14ac:dyDescent="0.3">
      <c r="A2124" s="12" t="s">
        <v>4762</v>
      </c>
      <c r="B2124" s="12" t="s">
        <v>4763</v>
      </c>
      <c r="C2124" s="16" t="str">
        <f>[1]!s_info_mkt(A2124)</f>
        <v>主板</v>
      </c>
      <c r="D2124" s="16" t="str">
        <f>[1]!s_ipo_listeddate(A2124)</f>
        <v>1993-12-06</v>
      </c>
      <c r="E2124" s="16" t="str">
        <f>[1]!s_info_industry_csrc2023(A2124,"",3)</f>
        <v>酒、饮料和精制茶制造业</v>
      </c>
      <c r="F2124" s="16">
        <f>[1]!s_is(A2124,83,"FY","YTD","20251231",1,"",100000000)</f>
        <v>0.39339501979999997</v>
      </c>
      <c r="G2124" s="16">
        <f>[1]!s_is(A2124,83,"FY","YTD","20241231",1,"",100000000)</f>
        <v>2.8454836207</v>
      </c>
      <c r="H2124" s="16">
        <f>[1]!s_is(A2124,61,"FY","YTD","20251231",1,"",100000000)</f>
        <v>-2.6607518004999999</v>
      </c>
      <c r="I2124" s="16">
        <f>[1]!s_is(A2124,61,"FY","YTD","20241231",1,"",100000000)</f>
        <v>-2.1735486782</v>
      </c>
      <c r="J2124" s="16">
        <f>[1]!s_fa_roe(A2124,"20251231")</f>
        <v>-99.940899999999999</v>
      </c>
      <c r="K2124" s="16">
        <f>[1]!s_stmnote_rdexp(A2124,"20251231",1,10000)</f>
        <v>0</v>
      </c>
      <c r="L2124" s="16">
        <f>[1]!s_margin_tradingbalance(A2124,"",10000)</f>
        <v>1200.4005</v>
      </c>
      <c r="M2124" s="16">
        <f>[1]!s_margin_seclendingbalance(A2124,"",10000)</f>
        <v>2.3460999999999999</v>
      </c>
      <c r="N2124" s="17">
        <f>[1]!s_val_ev(A2124,"",100000000)</f>
        <v>2.5419676756</v>
      </c>
      <c r="O2124" s="17">
        <f>[1]!share_freesharesmv(A2124,"",100000000)</f>
        <v>0.69873537400000008</v>
      </c>
      <c r="P2124" s="17">
        <f ca="1">[1]!s_dq_amount_btin(A2124,TODAY()-1,100000000)</f>
        <v>2.3040999999999999E-2</v>
      </c>
      <c r="Q2124" s="17">
        <f ca="1">[1]!s_dq_turn(A2124,TODAY()-1)</f>
        <v>0.89880082344505818</v>
      </c>
      <c r="R2124" s="2">
        <f>[1]!s_pq_amount(A2124,"20260101","",100000000)</f>
        <v>11.752036629999999</v>
      </c>
      <c r="S2124" s="2">
        <f>[1]!s_pq_avgamount(A2124,"20260101","",100000000)</f>
        <v>0.13057818477777777</v>
      </c>
      <c r="T2124" s="17">
        <f>[1]!s_ipo_dilutedpe(A2124)</f>
        <v>0</v>
      </c>
      <c r="U2124" s="12">
        <f>[1]!s_ipo_collection_total(A2124,100000000)</f>
        <v>21</v>
      </c>
      <c r="V2124" s="18">
        <f>[1]!s_val_pe_ttm(A2124,"")</f>
        <v>-0.90770179033279419</v>
      </c>
    </row>
    <row r="2125" spans="1:22" x14ac:dyDescent="0.3">
      <c r="A2125" s="12" t="s">
        <v>4764</v>
      </c>
      <c r="B2125" s="12" t="s">
        <v>4765</v>
      </c>
      <c r="C2125" s="16" t="str">
        <f>[1]!s_info_mkt(A2125)</f>
        <v>主板</v>
      </c>
      <c r="D2125" s="16" t="str">
        <f>[1]!s_ipo_listeddate(A2125)</f>
        <v>2017-06-06</v>
      </c>
      <c r="E2125" s="16" t="str">
        <f>[1]!s_info_industry_csrc2023(A2125,"",3)</f>
        <v>商务服务业</v>
      </c>
      <c r="F2125" s="16">
        <f>[1]!s_is(A2125,83,"FY","YTD","20251231",1,"",100000000)</f>
        <v>30.080886216500001</v>
      </c>
      <c r="G2125" s="16">
        <f>[1]!s_is(A2125,83,"FY","YTD","20241231",1,"",100000000)</f>
        <v>27.101087781999997</v>
      </c>
      <c r="H2125" s="16">
        <f>[1]!s_is(A2125,61,"FY","YTD","20251231",1,"",100000000)</f>
        <v>-0.29546990699999998</v>
      </c>
      <c r="I2125" s="16">
        <f>[1]!s_is(A2125,61,"FY","YTD","20241231",1,"",100000000)</f>
        <v>-2.4462244509</v>
      </c>
      <c r="J2125" s="16">
        <f>[1]!s_fa_roe(A2125,"20251231")</f>
        <v>-2.3500999999999999</v>
      </c>
      <c r="K2125" s="16">
        <f>[1]!s_stmnote_rdexp(A2125,"20251231",1,10000)</f>
        <v>8536.406973000001</v>
      </c>
      <c r="L2125" s="16">
        <f>[1]!s_margin_tradingbalance(A2125,"",10000)</f>
        <v>0</v>
      </c>
      <c r="M2125" s="16">
        <f>[1]!s_margin_seclendingbalance(A2125,"",10000)</f>
        <v>0</v>
      </c>
      <c r="N2125" s="17">
        <f>[1]!s_val_ev(A2125,"",100000000)</f>
        <v>33.534941056000001</v>
      </c>
      <c r="O2125" s="17">
        <f>[1]!share_freesharesmv(A2125,"",100000000)</f>
        <v>17.366373888000002</v>
      </c>
      <c r="P2125" s="17">
        <f ca="1">[1]!s_dq_amount_btin(A2125,TODAY()-1,100000000)</f>
        <v>1.17808033</v>
      </c>
      <c r="Q2125" s="17">
        <f ca="1">[1]!s_dq_turn(A2125,TODAY()-1)</f>
        <v>3.8960383604937854</v>
      </c>
      <c r="R2125" s="2">
        <f>[1]!s_pq_amount(A2125,"20260101","",100000000)</f>
        <v>296.07549179</v>
      </c>
      <c r="S2125" s="2">
        <f>[1]!s_pq_avgamount(A2125,"20260101","",100000000)</f>
        <v>2.7162889155045873</v>
      </c>
      <c r="T2125" s="17">
        <f>[1]!s_ipo_dilutedpe(A2125)</f>
        <v>22.75</v>
      </c>
      <c r="U2125" s="12">
        <f>[1]!s_ipo_collection_total(A2125,100000000)</f>
        <v>2.7280319999999998</v>
      </c>
      <c r="V2125" s="18">
        <f>[1]!s_val_pe_ttm(A2125,"")</f>
        <v>-90.381378173828125</v>
      </c>
    </row>
    <row r="2126" spans="1:22" x14ac:dyDescent="0.3">
      <c r="A2126" s="12" t="s">
        <v>4766</v>
      </c>
      <c r="B2126" s="12" t="s">
        <v>4767</v>
      </c>
      <c r="C2126" s="16" t="str">
        <f>[1]!s_info_mkt(A2126)</f>
        <v>创业板</v>
      </c>
      <c r="D2126" s="16" t="str">
        <f>[1]!s_ipo_listeddate(A2126)</f>
        <v>2020-04-22</v>
      </c>
      <c r="E2126" s="16" t="str">
        <f>[1]!s_info_industry_csrc2023(A2126,"",3)</f>
        <v>食品制造业</v>
      </c>
      <c r="F2126" s="16">
        <f>[1]!s_is(A2126,83,"FY","YTD","20251231",1,"",100000000)</f>
        <v>16.1412404376</v>
      </c>
      <c r="G2126" s="16">
        <f>[1]!s_is(A2126,83,"FY","YTD","20241231",1,"",100000000)</f>
        <v>15.053610178900001</v>
      </c>
      <c r="H2126" s="16">
        <f>[1]!s_is(A2126,61,"FY","YTD","20251231",1,"",100000000)</f>
        <v>1.1469358185</v>
      </c>
      <c r="I2126" s="16">
        <f>[1]!s_is(A2126,61,"FY","YTD","20241231",1,"",100000000)</f>
        <v>0.374912419</v>
      </c>
      <c r="J2126" s="16">
        <f>[1]!s_fa_roe(A2126,"20251231")</f>
        <v>5.3993000000000002</v>
      </c>
      <c r="K2126" s="16">
        <f>[1]!s_stmnote_rdexp(A2126,"20251231",1,10000)</f>
        <v>6361.984074</v>
      </c>
      <c r="L2126" s="16">
        <f>[1]!s_margin_tradingbalance(A2126,"",10000)</f>
        <v>0</v>
      </c>
      <c r="M2126" s="16">
        <f>[1]!s_margin_seclendingbalance(A2126,"",10000)</f>
        <v>0</v>
      </c>
      <c r="N2126" s="17">
        <f>[1]!s_val_ev(A2126,"",100000000)</f>
        <v>34.318541156999999</v>
      </c>
      <c r="O2126" s="17">
        <f>[1]!share_freesharesmv(A2126,"",100000000)</f>
        <v>21.439135681</v>
      </c>
      <c r="P2126" s="17">
        <f ca="1">[1]!s_dq_amount_btin(A2126,TODAY()-1,100000000)</f>
        <v>0.61783666000000004</v>
      </c>
      <c r="Q2126" s="17">
        <f ca="1">[1]!s_dq_turn(A2126,TODAY()-1)</f>
        <v>2.6323763450093161</v>
      </c>
      <c r="R2126" s="2">
        <f>[1]!s_pq_amount(A2126,"20260101","",100000000)</f>
        <v>160.04719714000001</v>
      </c>
      <c r="S2126" s="2">
        <f>[1]!s_pq_avgamount(A2126,"20260101","",100000000)</f>
        <v>1.4683229095412844</v>
      </c>
      <c r="T2126" s="17">
        <f>[1]!s_ipo_dilutedpe(A2126)</f>
        <v>22.98</v>
      </c>
      <c r="U2126" s="12">
        <f>[1]!s_ipo_collection_total(A2126,100000000)</f>
        <v>6.3759899999999998</v>
      </c>
      <c r="V2126" s="18">
        <f>[1]!s_val_pe_ttm(A2126,"")</f>
        <v>32.437191009521484</v>
      </c>
    </row>
    <row r="2127" spans="1:22" x14ac:dyDescent="0.3">
      <c r="A2127" s="12" t="s">
        <v>4768</v>
      </c>
      <c r="B2127" s="12" t="s">
        <v>4769</v>
      </c>
      <c r="C2127" s="16" t="str">
        <f>[1]!s_info_mkt(A2127)</f>
        <v>主板</v>
      </c>
      <c r="D2127" s="16" t="str">
        <f>[1]!s_ipo_listeddate(A2127)</f>
        <v>1999-11-12</v>
      </c>
      <c r="E2127" s="16" t="str">
        <f>[1]!s_info_industry_csrc2023(A2127,"",3)</f>
        <v>医药制造业</v>
      </c>
      <c r="F2127" s="16">
        <f>[1]!s_is(A2127,83,"FY","YTD","20251231",1,"",100000000)</f>
        <v>6.2397470230999996</v>
      </c>
      <c r="G2127" s="16">
        <f>[1]!s_is(A2127,83,"FY","YTD","20241231",1,"",100000000)</f>
        <v>6.3880158321000007</v>
      </c>
      <c r="H2127" s="16">
        <f>[1]!s_is(A2127,61,"FY","YTD","20251231",1,"",100000000)</f>
        <v>-4.0449439000999998</v>
      </c>
      <c r="I2127" s="16">
        <f>[1]!s_is(A2127,61,"FY","YTD","20241231",1,"",100000000)</f>
        <v>-2.9529114972000001</v>
      </c>
      <c r="J2127" s="16">
        <f>[1]!s_fa_roe(A2127,"20251231")</f>
        <v>-47.069499999999998</v>
      </c>
      <c r="K2127" s="16">
        <f>[1]!s_stmnote_rdexp(A2127,"20251231",1,10000)</f>
        <v>4191.037026</v>
      </c>
      <c r="L2127" s="16">
        <f>[1]!s_margin_tradingbalance(A2127,"",10000)</f>
        <v>0</v>
      </c>
      <c r="M2127" s="16">
        <f>[1]!s_margin_seclendingbalance(A2127,"",10000)</f>
        <v>0</v>
      </c>
      <c r="N2127" s="17">
        <f>[1]!s_val_ev(A2127,"",100000000)</f>
        <v>20.666320204400002</v>
      </c>
      <c r="O2127" s="17">
        <f>[1]!share_freesharesmv(A2127,"",100000000)</f>
        <v>15.281557412</v>
      </c>
      <c r="P2127" s="17">
        <f ca="1">[1]!s_dq_amount_btin(A2127,TODAY()-1,100000000)</f>
        <v>0.26968313999999999</v>
      </c>
      <c r="Q2127" s="17">
        <f ca="1">[1]!s_dq_turn(A2127,TODAY()-1)</f>
        <v>1.3193545638080615</v>
      </c>
      <c r="R2127" s="2">
        <f>[1]!s_pq_amount(A2127,"20260101","",100000000)</f>
        <v>103.98196316000001</v>
      </c>
      <c r="S2127" s="2">
        <f>[1]!s_pq_avgamount(A2127,"20260101","",100000000)</f>
        <v>0.95396296477064224</v>
      </c>
      <c r="T2127" s="17">
        <f>[1]!s_ipo_dilutedpe(A2127)</f>
        <v>26.02</v>
      </c>
      <c r="U2127" s="12">
        <f>[1]!s_ipo_collection_total(A2127,100000000)</f>
        <v>2.5150000000000001</v>
      </c>
      <c r="V2127" s="18">
        <f>[1]!s_val_pe_ttm(A2127,"")</f>
        <v>-5.1682357788085938</v>
      </c>
    </row>
    <row r="2128" spans="1:22" x14ac:dyDescent="0.3">
      <c r="A2128" s="12" t="s">
        <v>4770</v>
      </c>
      <c r="B2128" s="12" t="s">
        <v>4771</v>
      </c>
      <c r="C2128" s="16" t="str">
        <f>[1]!s_info_mkt(A2128)</f>
        <v>创业板</v>
      </c>
      <c r="D2128" s="16" t="str">
        <f>[1]!s_ipo_listeddate(A2128)</f>
        <v>2012-02-01</v>
      </c>
      <c r="E2128" s="16" t="str">
        <f>[1]!s_info_industry_csrc2023(A2128,"",3)</f>
        <v>软件和信息技术服务业</v>
      </c>
      <c r="F2128" s="16">
        <f>[1]!s_is(A2128,83,"FY","YTD","20251231",1,"",100000000)</f>
        <v>3.4796893579000003</v>
      </c>
      <c r="G2128" s="16">
        <f>[1]!s_is(A2128,83,"FY","YTD","20241231",1,"",100000000)</f>
        <v>5.8497950648000003</v>
      </c>
      <c r="H2128" s="16">
        <f>[1]!s_is(A2128,61,"FY","YTD","20251231",1,"",100000000)</f>
        <v>-1.565618996</v>
      </c>
      <c r="I2128" s="16">
        <f>[1]!s_is(A2128,61,"FY","YTD","20241231",1,"",100000000)</f>
        <v>-2.0722855575999999</v>
      </c>
      <c r="J2128" s="16">
        <f>[1]!s_fa_roe(A2128,"20251231")</f>
        <v>-14.2685</v>
      </c>
      <c r="K2128" s="16">
        <f>[1]!s_stmnote_rdexp(A2128,"20251231",1,10000)</f>
        <v>5398.5047509999995</v>
      </c>
      <c r="L2128" s="16">
        <f>[1]!s_margin_tradingbalance(A2128,"",10000)</f>
        <v>28388.788199999999</v>
      </c>
      <c r="M2128" s="16">
        <f>[1]!s_margin_seclendingbalance(A2128,"",10000)</f>
        <v>41.301000000000002</v>
      </c>
      <c r="N2128" s="17">
        <f>[1]!s_val_ev(A2128,"",100000000)</f>
        <v>50.665165422400001</v>
      </c>
      <c r="O2128" s="17">
        <f>[1]!share_freesharesmv(A2128,"",100000000)</f>
        <v>45.525526652799996</v>
      </c>
      <c r="P2128" s="17">
        <f ca="1">[1]!s_dq_amount_btin(A2128,TODAY()-1,100000000)</f>
        <v>0.80979544999999997</v>
      </c>
      <c r="Q2128" s="17">
        <f ca="1">[1]!s_dq_turn(A2128,TODAY()-1)</f>
        <v>1.7462478745453696</v>
      </c>
      <c r="R2128" s="2">
        <f>[1]!s_pq_amount(A2128,"20260101","",100000000)</f>
        <v>190.92943170000001</v>
      </c>
      <c r="S2128" s="2">
        <f>[1]!s_pq_avgamount(A2128,"20260101","",100000000)</f>
        <v>1.751646162385321</v>
      </c>
      <c r="T2128" s="17">
        <f>[1]!s_ipo_dilutedpe(A2128)</f>
        <v>37.5</v>
      </c>
      <c r="U2128" s="12">
        <f>[1]!s_ipo_collection_total(A2128,100000000)</f>
        <v>3.15</v>
      </c>
      <c r="V2128" s="18">
        <f>[1]!s_val_pe_ttm(A2128,"")</f>
        <v>-32.141494750976563</v>
      </c>
    </row>
    <row r="2129" spans="1:22" x14ac:dyDescent="0.3">
      <c r="A2129" s="12" t="s">
        <v>4772</v>
      </c>
      <c r="B2129" s="12" t="s">
        <v>4773</v>
      </c>
      <c r="C2129" s="16" t="str">
        <f>[1]!s_info_mkt(A2129)</f>
        <v>创业板</v>
      </c>
      <c r="D2129" s="16" t="str">
        <f>[1]!s_ipo_listeddate(A2129)</f>
        <v>2012-01-10</v>
      </c>
      <c r="E2129" s="16" t="str">
        <f>[1]!s_info_industry_csrc2023(A2129,"",3)</f>
        <v>专业技术服务业</v>
      </c>
      <c r="F2129" s="16">
        <f>[1]!s_is(A2129,83,"FY","YTD","20251231",1,"",100000000)</f>
        <v>41.6839771183</v>
      </c>
      <c r="G2129" s="16">
        <f>[1]!s_is(A2129,83,"FY","YTD","20241231",1,"",100000000)</f>
        <v>47.288434036700004</v>
      </c>
      <c r="H2129" s="16">
        <f>[1]!s_is(A2129,61,"FY","YTD","20251231",1,"",100000000)</f>
        <v>0.23514679920000001</v>
      </c>
      <c r="I2129" s="16">
        <f>[1]!s_is(A2129,61,"FY","YTD","20241231",1,"",100000000)</f>
        <v>2.2734623673000001</v>
      </c>
      <c r="J2129" s="16">
        <f>[1]!s_fa_roe(A2129,"20251231")</f>
        <v>0.28110000000000002</v>
      </c>
      <c r="K2129" s="16">
        <f>[1]!s_stmnote_rdexp(A2129,"20251231",1,10000)</f>
        <v>24547.491109999999</v>
      </c>
      <c r="L2129" s="16">
        <f>[1]!s_margin_tradingbalance(A2129,"",10000)</f>
        <v>30967.163100000002</v>
      </c>
      <c r="M2129" s="16">
        <f>[1]!s_margin_seclendingbalance(A2129,"",10000)</f>
        <v>160.7835</v>
      </c>
      <c r="N2129" s="17">
        <f>[1]!s_val_ev(A2129,"",100000000)</f>
        <v>70.086941456999995</v>
      </c>
      <c r="O2129" s="17">
        <f>[1]!share_freesharesmv(A2129,"",100000000)</f>
        <v>36.360221604000003</v>
      </c>
      <c r="P2129" s="17">
        <f ca="1">[1]!s_dq_amount_btin(A2129,TODAY()-1,100000000)</f>
        <v>0.51596164</v>
      </c>
      <c r="Q2129" s="17">
        <f ca="1">[1]!s_dq_turn(A2129,TODAY()-1)</f>
        <v>0.78968211916918796</v>
      </c>
      <c r="R2129" s="2">
        <f>[1]!s_pq_amount(A2129,"20260101","",100000000)</f>
        <v>95.730272409999998</v>
      </c>
      <c r="S2129" s="2">
        <f>[1]!s_pq_avgamount(A2129,"20260101","",100000000)</f>
        <v>0.87825937990825687</v>
      </c>
      <c r="T2129" s="17">
        <f>[1]!s_ipo_dilutedpe(A2129)</f>
        <v>35.950000000000003</v>
      </c>
      <c r="U2129" s="12">
        <f>[1]!s_ipo_collection_total(A2129,100000000)</f>
        <v>7.98</v>
      </c>
      <c r="V2129" s="18">
        <f>[1]!s_val_pe_ttm(A2129,"")</f>
        <v>325.69085693359375</v>
      </c>
    </row>
    <row r="2130" spans="1:22" x14ac:dyDescent="0.3">
      <c r="A2130" s="12" t="s">
        <v>4774</v>
      </c>
      <c r="B2130" s="12" t="s">
        <v>4775</v>
      </c>
      <c r="C2130" s="16" t="str">
        <f>[1]!s_info_mkt(A2130)</f>
        <v>创业板</v>
      </c>
      <c r="D2130" s="16" t="str">
        <f>[1]!s_ipo_listeddate(A2130)</f>
        <v>2011-07-06</v>
      </c>
      <c r="E2130" s="16" t="str">
        <f>[1]!s_info_industry_csrc2023(A2130,"",3)</f>
        <v>多式联运和运输代理业</v>
      </c>
      <c r="F2130" s="16">
        <f>[1]!s_is(A2130,83,"FY","YTD","20251231",1,"",100000000)</f>
        <v>64.492659403700003</v>
      </c>
      <c r="G2130" s="16">
        <f>[1]!s_is(A2130,83,"FY","YTD","20241231",1,"",100000000)</f>
        <v>66.164456743100004</v>
      </c>
      <c r="H2130" s="16">
        <f>[1]!s_is(A2130,61,"FY","YTD","20251231",1,"",100000000)</f>
        <v>9.7282935700000003E-2</v>
      </c>
      <c r="I2130" s="16">
        <f>[1]!s_is(A2130,61,"FY","YTD","20241231",1,"",100000000)</f>
        <v>-0.1174119766</v>
      </c>
      <c r="J2130" s="16">
        <f>[1]!s_fa_roe(A2130,"20251231")</f>
        <v>0.67930000000000001</v>
      </c>
      <c r="K2130" s="16">
        <f>[1]!s_stmnote_rdexp(A2130,"20251231",1,10000)</f>
        <v>4224.1757299999999</v>
      </c>
      <c r="L2130" s="16">
        <f>[1]!s_margin_tradingbalance(A2130,"",10000)</f>
        <v>0</v>
      </c>
      <c r="M2130" s="16">
        <f>[1]!s_margin_seclendingbalance(A2130,"",10000)</f>
        <v>0</v>
      </c>
      <c r="N2130" s="17">
        <f>[1]!s_val_ev(A2130,"",100000000)</f>
        <v>20.027243004999999</v>
      </c>
      <c r="O2130" s="17">
        <f>[1]!share_freesharesmv(A2130,"",100000000)</f>
        <v>11.493465999399998</v>
      </c>
      <c r="P2130" s="17">
        <f ca="1">[1]!s_dq_amount_btin(A2130,TODAY()-1,100000000)</f>
        <v>0.32160517</v>
      </c>
      <c r="Q2130" s="17">
        <f ca="1">[1]!s_dq_turn(A2130,TODAY()-1)</f>
        <v>1.6500011810839998</v>
      </c>
      <c r="R2130" s="2">
        <f>[1]!s_pq_amount(A2130,"20260101","",100000000)</f>
        <v>75.645110000000003</v>
      </c>
      <c r="S2130" s="2">
        <f>[1]!s_pq_avgamount(A2130,"20260101","",100000000)</f>
        <v>0.69399183486238536</v>
      </c>
      <c r="T2130" s="17">
        <f>[1]!s_ipo_dilutedpe(A2130)</f>
        <v>32.36</v>
      </c>
      <c r="U2130" s="12">
        <f>[1]!s_ipo_collection_total(A2130,100000000)</f>
        <v>5.4</v>
      </c>
      <c r="V2130" s="18">
        <f>[1]!s_val_pe_ttm(A2130,"")</f>
        <v>918.63604736328125</v>
      </c>
    </row>
    <row r="2131" spans="1:22" x14ac:dyDescent="0.3">
      <c r="A2131" s="12" t="s">
        <v>4776</v>
      </c>
      <c r="B2131" s="12" t="s">
        <v>4777</v>
      </c>
      <c r="C2131" s="16" t="str">
        <f>[1]!s_info_mkt(A2131)</f>
        <v>主板</v>
      </c>
      <c r="D2131" s="16" t="str">
        <f>[1]!s_ipo_listeddate(A2131)</f>
        <v>2017-03-13</v>
      </c>
      <c r="E2131" s="16" t="str">
        <f>[1]!s_info_industry_csrc2023(A2131,"",3)</f>
        <v>化学原料和化学制品制造业</v>
      </c>
      <c r="F2131" s="16">
        <f>[1]!s_is(A2131,83,"FY","YTD","20251231",1,"",100000000)</f>
        <v>8.1830520117999992</v>
      </c>
      <c r="G2131" s="16">
        <f>[1]!s_is(A2131,83,"FY","YTD","20241231",1,"",100000000)</f>
        <v>8.8871658490000005</v>
      </c>
      <c r="H2131" s="16">
        <f>[1]!s_is(A2131,61,"FY","YTD","20251231",1,"",100000000)</f>
        <v>-0.311541703</v>
      </c>
      <c r="I2131" s="16">
        <f>[1]!s_is(A2131,61,"FY","YTD","20241231",1,"",100000000)</f>
        <v>0.41366646740000002</v>
      </c>
      <c r="J2131" s="16">
        <f>[1]!s_fa_roe(A2131,"20251231")</f>
        <v>-1.6460999999999999</v>
      </c>
      <c r="K2131" s="16">
        <f>[1]!s_stmnote_rdexp(A2131,"20251231",1,10000)</f>
        <v>3219.036591</v>
      </c>
      <c r="L2131" s="16">
        <f>[1]!s_margin_tradingbalance(A2131,"",10000)</f>
        <v>0</v>
      </c>
      <c r="M2131" s="16">
        <f>[1]!s_margin_seclendingbalance(A2131,"",10000)</f>
        <v>0</v>
      </c>
      <c r="N2131" s="17">
        <f>[1]!s_val_ev(A2131,"",100000000)</f>
        <v>29.051390820000002</v>
      </c>
      <c r="O2131" s="17">
        <f>[1]!share_freesharesmv(A2131,"",100000000)</f>
        <v>11.975772921000001</v>
      </c>
      <c r="P2131" s="17">
        <f ca="1">[1]!s_dq_amount_btin(A2131,TODAY()-1,100000000)</f>
        <v>0.36699564000000001</v>
      </c>
      <c r="Q2131" s="17">
        <f ca="1">[1]!s_dq_turn(A2131,TODAY()-1)</f>
        <v>1.2631181834756646</v>
      </c>
      <c r="R2131" s="2">
        <f>[1]!s_pq_amount(A2131,"20260101","",100000000)</f>
        <v>83.919987199999994</v>
      </c>
      <c r="S2131" s="2">
        <f>[1]!s_pq_avgamount(A2131,"20260101","",100000000)</f>
        <v>0.76990813944954128</v>
      </c>
      <c r="T2131" s="17">
        <f>[1]!s_ipo_dilutedpe(A2131)</f>
        <v>22.99</v>
      </c>
      <c r="U2131" s="12">
        <f>[1]!s_ipo_collection_total(A2131,100000000)</f>
        <v>8.0180399999999992</v>
      </c>
      <c r="V2131" s="18">
        <f>[1]!s_val_pe_ttm(A2131,"")</f>
        <v>-127.74549102783203</v>
      </c>
    </row>
    <row r="2132" spans="1:22" x14ac:dyDescent="0.3">
      <c r="A2132" s="12" t="s">
        <v>4778</v>
      </c>
      <c r="B2132" s="12" t="s">
        <v>4779</v>
      </c>
      <c r="C2132" s="16" t="str">
        <f>[1]!s_info_mkt(A2132)</f>
        <v>主板</v>
      </c>
      <c r="D2132" s="16" t="str">
        <f>[1]!s_ipo_listeddate(A2132)</f>
        <v>2021-08-12</v>
      </c>
      <c r="E2132" s="16" t="str">
        <f>[1]!s_info_industry_csrc2023(A2132,"",3)</f>
        <v>计算机、通信和其他电子设备制造业</v>
      </c>
      <c r="F2132" s="16">
        <f>[1]!s_is(A2132,83,"FY","YTD","20251231",1,"",100000000)</f>
        <v>13.6508385597</v>
      </c>
      <c r="G2132" s="16">
        <f>[1]!s_is(A2132,83,"FY","YTD","20241231",1,"",100000000)</f>
        <v>13.590745421500001</v>
      </c>
      <c r="H2132" s="16">
        <f>[1]!s_is(A2132,61,"FY","YTD","20251231",1,"",100000000)</f>
        <v>-0.70289114080000004</v>
      </c>
      <c r="I2132" s="16">
        <f>[1]!s_is(A2132,61,"FY","YTD","20241231",1,"",100000000)</f>
        <v>-0.1545512037</v>
      </c>
      <c r="J2132" s="16">
        <f>[1]!s_fa_roe(A2132,"20251231")</f>
        <v>-6.9977</v>
      </c>
      <c r="K2132" s="16">
        <f>[1]!s_stmnote_rdexp(A2132,"20251231",1,10000)</f>
        <v>5085.8079390000003</v>
      </c>
      <c r="L2132" s="16">
        <f>[1]!s_margin_tradingbalance(A2132,"",10000)</f>
        <v>0</v>
      </c>
      <c r="M2132" s="16">
        <f>[1]!s_margin_seclendingbalance(A2132,"",10000)</f>
        <v>0</v>
      </c>
      <c r="N2132" s="17">
        <f>[1]!s_val_ev(A2132,"",100000000)</f>
        <v>46.200190770500001</v>
      </c>
      <c r="O2132" s="17">
        <f>[1]!share_freesharesmv(A2132,"",100000000)</f>
        <v>15.772731753999999</v>
      </c>
      <c r="P2132" s="17">
        <f ca="1">[1]!s_dq_amount_btin(A2132,TODAY()-1,100000000)</f>
        <v>2.5356203399999999</v>
      </c>
      <c r="Q2132" s="17">
        <f ca="1">[1]!s_dq_turn(A2132,TODAY()-1)</f>
        <v>5.5152998798446955</v>
      </c>
      <c r="R2132" s="2">
        <f>[1]!s_pq_amount(A2132,"20260101","",100000000)</f>
        <v>147.41641135</v>
      </c>
      <c r="S2132" s="2">
        <f>[1]!s_pq_avgamount(A2132,"20260101","",100000000)</f>
        <v>1.352444140825688</v>
      </c>
      <c r="T2132" s="17">
        <f>[1]!s_ipo_dilutedpe(A2132)</f>
        <v>22.99</v>
      </c>
      <c r="U2132" s="12">
        <f>[1]!s_ipo_collection_total(A2132,100000000)</f>
        <v>5.0110049999999999</v>
      </c>
      <c r="V2132" s="18">
        <f>[1]!s_val_pe_ttm(A2132,"")</f>
        <v>-55.757255554199219</v>
      </c>
    </row>
    <row r="2133" spans="1:22" x14ac:dyDescent="0.3">
      <c r="A2133" s="12" t="s">
        <v>4780</v>
      </c>
      <c r="B2133" s="12" t="s">
        <v>4781</v>
      </c>
      <c r="C2133" s="16" t="str">
        <f>[1]!s_info_mkt(A2133)</f>
        <v>创业板</v>
      </c>
      <c r="D2133" s="16" t="str">
        <f>[1]!s_ipo_listeddate(A2133)</f>
        <v>2011-12-29</v>
      </c>
      <c r="E2133" s="16" t="str">
        <f>[1]!s_info_industry_csrc2023(A2133,"",3)</f>
        <v>专用设备制造业</v>
      </c>
      <c r="F2133" s="16">
        <f>[1]!s_is(A2133,83,"FY","YTD","20251231",1,"",100000000)</f>
        <v>4.3793343665000002</v>
      </c>
      <c r="G2133" s="16">
        <f>[1]!s_is(A2133,83,"FY","YTD","20241231",1,"",100000000)</f>
        <v>4.7437037111000002</v>
      </c>
      <c r="H2133" s="16">
        <f>[1]!s_is(A2133,61,"FY","YTD","20251231",1,"",100000000)</f>
        <v>-3.4870872800000001E-2</v>
      </c>
      <c r="I2133" s="16">
        <f>[1]!s_is(A2133,61,"FY","YTD","20241231",1,"",100000000)</f>
        <v>7.1140244699999994E-2</v>
      </c>
      <c r="J2133" s="16">
        <f>[1]!s_fa_roe(A2133,"20251231")</f>
        <v>-0.27850000000000003</v>
      </c>
      <c r="K2133" s="16">
        <f>[1]!s_stmnote_rdexp(A2133,"20251231",1,10000)</f>
        <v>2363.642237</v>
      </c>
      <c r="L2133" s="16">
        <f>[1]!s_margin_tradingbalance(A2133,"",10000)</f>
        <v>0</v>
      </c>
      <c r="M2133" s="16">
        <f>[1]!s_margin_seclendingbalance(A2133,"",10000)</f>
        <v>0</v>
      </c>
      <c r="N2133" s="17">
        <f>[1]!s_val_ev(A2133,"",100000000)</f>
        <v>28.738157588000004</v>
      </c>
      <c r="O2133" s="17">
        <f>[1]!share_freesharesmv(A2133,"",100000000)</f>
        <v>14.064723232</v>
      </c>
      <c r="P2133" s="17">
        <f ca="1">[1]!s_dq_amount_btin(A2133,TODAY()-1,100000000)</f>
        <v>0.77274463999999998</v>
      </c>
      <c r="Q2133" s="17">
        <f ca="1">[1]!s_dq_turn(A2133,TODAY()-1)</f>
        <v>2.8448056516384463</v>
      </c>
      <c r="R2133" s="2">
        <f>[1]!s_pq_amount(A2133,"20260101","",100000000)</f>
        <v>85.878922410000001</v>
      </c>
      <c r="S2133" s="2">
        <f>[1]!s_pq_avgamount(A2133,"20260101","",100000000)</f>
        <v>0.78788002211009178</v>
      </c>
      <c r="T2133" s="17">
        <f>[1]!s_ipo_dilutedpe(A2133)</f>
        <v>44.42</v>
      </c>
      <c r="U2133" s="12">
        <f>[1]!s_ipo_collection_total(A2133,100000000)</f>
        <v>3.75</v>
      </c>
      <c r="V2133" s="18">
        <f>[1]!s_val_pe_ttm(A2133,"")</f>
        <v>-3300.6416015625</v>
      </c>
    </row>
    <row r="2134" spans="1:22" x14ac:dyDescent="0.3">
      <c r="A2134" s="12" t="s">
        <v>4782</v>
      </c>
      <c r="B2134" s="12" t="s">
        <v>4783</v>
      </c>
      <c r="C2134" s="16" t="str">
        <f>[1]!s_info_mkt(A2134)</f>
        <v>主板</v>
      </c>
      <c r="D2134" s="16" t="str">
        <f>[1]!s_ipo_listeddate(A2134)</f>
        <v>2004-06-29</v>
      </c>
      <c r="E2134" s="16" t="str">
        <f>[1]!s_info_industry_csrc2023(A2134,"",3)</f>
        <v>黑色金属冶炼和压延加工业</v>
      </c>
      <c r="F2134" s="16">
        <f>[1]!s_is(A2134,83,"FY","YTD","20251231",1,"",100000000)</f>
        <v>672.5282446484</v>
      </c>
      <c r="G2134" s="16">
        <f>[1]!s_is(A2134,83,"FY","YTD","20241231",1,"",100000000)</f>
        <v>820.94093138199992</v>
      </c>
      <c r="H2134" s="16">
        <f>[1]!s_is(A2134,61,"FY","YTD","20251231",1,"",100000000)</f>
        <v>1.0594495844</v>
      </c>
      <c r="I2134" s="16">
        <f>[1]!s_is(A2134,61,"FY","YTD","20241231",1,"",100000000)</f>
        <v>-22.576690065400001</v>
      </c>
      <c r="J2134" s="16">
        <f>[1]!s_fa_roe(A2134,"20251231")</f>
        <v>0.56069999999999998</v>
      </c>
      <c r="K2134" s="16">
        <f>[1]!s_stmnote_rdexp(A2134,"20251231",1,10000)</f>
        <v>353770.23999999999</v>
      </c>
      <c r="L2134" s="16">
        <f>[1]!s_margin_tradingbalance(A2134,"",10000)</f>
        <v>30887.094400000002</v>
      </c>
      <c r="M2134" s="16">
        <f>[1]!s_margin_seclendingbalance(A2134,"",10000)</f>
        <v>191.28200000000001</v>
      </c>
      <c r="N2134" s="17">
        <f>[1]!s_val_ev(A2134,"",100000000)</f>
        <v>139.08504420200001</v>
      </c>
      <c r="O2134" s="17">
        <f>[1]!share_freesharesmv(A2134,"",100000000)</f>
        <v>57.445885626999996</v>
      </c>
      <c r="P2134" s="17">
        <f ca="1">[1]!s_dq_amount_btin(A2134,TODAY()-1,100000000)</f>
        <v>0.85778485000000004</v>
      </c>
      <c r="Q2134" s="17">
        <f ca="1">[1]!s_dq_turn(A2134,TODAY()-1)</f>
        <v>0.61632075175173562</v>
      </c>
      <c r="R2134" s="2">
        <f>[1]!s_pq_amount(A2134,"20260101","",100000000)</f>
        <v>244.39260182000001</v>
      </c>
      <c r="S2134" s="2">
        <f>[1]!s_pq_avgamount(A2134,"20260101","",100000000)</f>
        <v>2.2421339616513762</v>
      </c>
      <c r="T2134" s="17">
        <f>[1]!s_ipo_dilutedpe(A2134)</f>
        <v>7.66</v>
      </c>
      <c r="U2134" s="12">
        <f>[1]!s_ipo_collection_total(A2134,100000000)</f>
        <v>13.992000000000001</v>
      </c>
      <c r="V2134" s="18">
        <f>[1]!s_val_pe_ttm(A2134,"")</f>
        <v>-142.42034912109375</v>
      </c>
    </row>
    <row r="2135" spans="1:22" x14ac:dyDescent="0.3">
      <c r="A2135" s="12" t="s">
        <v>4784</v>
      </c>
      <c r="B2135" s="12" t="s">
        <v>4785</v>
      </c>
      <c r="C2135" s="16" t="str">
        <f>[1]!s_info_mkt(A2135)</f>
        <v>主板</v>
      </c>
      <c r="D2135" s="16" t="str">
        <f>[1]!s_ipo_listeddate(A2135)</f>
        <v>2016-09-28</v>
      </c>
      <c r="E2135" s="16" t="str">
        <f>[1]!s_info_industry_csrc2023(A2135,"",3)</f>
        <v>计算机、通信和其他电子设备制造业</v>
      </c>
      <c r="F2135" s="16">
        <f>[1]!s_is(A2135,83,"FY","YTD","20251231",1,"",100000000)</f>
        <v>9.4373610914999997</v>
      </c>
      <c r="G2135" s="16">
        <f>[1]!s_is(A2135,83,"FY","YTD","20241231",1,"",100000000)</f>
        <v>8.2104247611000005</v>
      </c>
      <c r="H2135" s="16">
        <f>[1]!s_is(A2135,61,"FY","YTD","20251231",1,"",100000000)</f>
        <v>0.52224376270000006</v>
      </c>
      <c r="I2135" s="16">
        <f>[1]!s_is(A2135,61,"FY","YTD","20241231",1,"",100000000)</f>
        <v>0.87580933209999989</v>
      </c>
      <c r="J2135" s="16">
        <f>[1]!s_fa_roe(A2135,"20251231")</f>
        <v>2.9588000000000001</v>
      </c>
      <c r="K2135" s="16">
        <f>[1]!s_stmnote_rdexp(A2135,"20251231",1,10000)</f>
        <v>4391.4061019999999</v>
      </c>
      <c r="L2135" s="16">
        <f>[1]!s_margin_tradingbalance(A2135,"",10000)</f>
        <v>119617.65029999999</v>
      </c>
      <c r="M2135" s="16">
        <f>[1]!s_margin_seclendingbalance(A2135,"",10000)</f>
        <v>72.557699999999997</v>
      </c>
      <c r="N2135" s="17">
        <f>[1]!s_val_ev(A2135,"",100000000)</f>
        <v>227.63503153080001</v>
      </c>
      <c r="O2135" s="17">
        <f>[1]!share_freesharesmv(A2135,"",100000000)</f>
        <v>163.5680064494</v>
      </c>
      <c r="P2135" s="17">
        <f ca="1">[1]!s_dq_amount_btin(A2135,TODAY()-1,100000000)</f>
        <v>34.417189999999998</v>
      </c>
      <c r="Q2135" s="17">
        <f ca="1">[1]!s_dq_turn(A2135,TODAY()-1)</f>
        <v>15.060911847331916</v>
      </c>
      <c r="R2135" s="2">
        <f>[1]!s_pq_amount(A2135,"20260101","",100000000)</f>
        <v>1549.89585994</v>
      </c>
      <c r="S2135" s="2">
        <f>[1]!s_pq_avgamount(A2135,"20260101","",100000000)</f>
        <v>14.219228072844036</v>
      </c>
      <c r="T2135" s="17">
        <f>[1]!s_ipo_dilutedpe(A2135)</f>
        <v>22.99</v>
      </c>
      <c r="U2135" s="12">
        <f>[1]!s_ipo_collection_total(A2135,100000000)</f>
        <v>2.6921520000000001</v>
      </c>
      <c r="V2135" s="18">
        <f>[1]!s_val_pe_ttm(A2135,"")</f>
        <v>341.89736938476563</v>
      </c>
    </row>
    <row r="2136" spans="1:22" x14ac:dyDescent="0.3">
      <c r="A2136" s="12" t="s">
        <v>4786</v>
      </c>
      <c r="B2136" s="12" t="s">
        <v>4787</v>
      </c>
      <c r="C2136" s="16" t="str">
        <f>[1]!s_info_mkt(A2136)</f>
        <v>主板</v>
      </c>
      <c r="D2136" s="16" t="str">
        <f>[1]!s_ipo_listeddate(A2136)</f>
        <v>2024-03-01</v>
      </c>
      <c r="E2136" s="16" t="str">
        <f>[1]!s_info_industry_csrc2023(A2136,"",3)</f>
        <v>计算机、通信和其他电子设备制造业</v>
      </c>
      <c r="F2136" s="16">
        <f>[1]!s_is(A2136,83,"FY","YTD","20251231",1,"",100000000)</f>
        <v>421.24809311480004</v>
      </c>
      <c r="G2136" s="16">
        <f>[1]!s_is(A2136,83,"FY","YTD","20241231",1,"",100000000)</f>
        <v>463.8247235943</v>
      </c>
      <c r="H2136" s="16">
        <f>[1]!s_is(A2136,61,"FY","YTD","20251231",1,"",100000000)</f>
        <v>5.8511700766999999</v>
      </c>
      <c r="I2136" s="16">
        <f>[1]!s_is(A2136,61,"FY","YTD","20241231",1,"",100000000)</f>
        <v>5.0113220424999998</v>
      </c>
      <c r="J2136" s="16">
        <f>[1]!s_fa_roe(A2136,"20251231")</f>
        <v>10.237</v>
      </c>
      <c r="K2136" s="16">
        <f>[1]!s_stmnote_rdexp(A2136,"20251231",1,10000)</f>
        <v>273373.20911200001</v>
      </c>
      <c r="L2136" s="16">
        <f>[1]!s_margin_tradingbalance(A2136,"",10000)</f>
        <v>60609.8508</v>
      </c>
      <c r="M2136" s="16">
        <f>[1]!s_margin_seclendingbalance(A2136,"",10000)</f>
        <v>623.50480000000005</v>
      </c>
      <c r="N2136" s="17">
        <f>[1]!s_val_ev(A2136,"",100000000)</f>
        <v>189.0576793630664</v>
      </c>
      <c r="O2136" s="17">
        <f>[1]!share_freesharesmv(A2136,"",100000000)</f>
        <v>100.84142038280001</v>
      </c>
      <c r="P2136" s="17">
        <f ca="1">[1]!s_dq_amount_btin(A2136,TODAY()-1,100000000)</f>
        <v>2.3922314899999999</v>
      </c>
      <c r="Q2136" s="17">
        <f ca="1">[1]!s_dq_turn(A2136,TODAY()-1)</f>
        <v>2.3659340447042538</v>
      </c>
      <c r="R2136" s="2">
        <f>[1]!s_pq_amount(A2136,"20260101","",100000000)</f>
        <v>525.39819835000003</v>
      </c>
      <c r="S2136" s="2">
        <f>[1]!s_pq_avgamount(A2136,"20260101","",100000000)</f>
        <v>4.8201669573394499</v>
      </c>
      <c r="T2136" s="17">
        <f>[1]!s_ipo_dilutedpe(A2136)</f>
        <v>24.13</v>
      </c>
      <c r="U2136" s="12">
        <f>[1]!s_ipo_collection_total(A2136,100000000)</f>
        <v>15.6</v>
      </c>
      <c r="V2136" s="18">
        <f>[1]!s_val_pe_ttm(A2136,"")</f>
        <v>44.346225738525391</v>
      </c>
    </row>
    <row r="2137" spans="1:22" x14ac:dyDescent="0.3">
      <c r="A2137" s="12" t="s">
        <v>4788</v>
      </c>
      <c r="B2137" s="12" t="s">
        <v>4789</v>
      </c>
      <c r="C2137" s="16" t="str">
        <f>[1]!s_info_mkt(A2137)</f>
        <v>主板</v>
      </c>
      <c r="D2137" s="16" t="str">
        <f>[1]!s_ipo_listeddate(A2137)</f>
        <v>2017-11-03</v>
      </c>
      <c r="E2137" s="16" t="str">
        <f>[1]!s_info_industry_csrc2023(A2137,"",3)</f>
        <v>计算机、通信和其他电子设备制造业</v>
      </c>
      <c r="F2137" s="16">
        <f>[1]!s_is(A2137,83,"FY","YTD","20251231",1,"",100000000)</f>
        <v>157.11291195729999</v>
      </c>
      <c r="G2137" s="16">
        <f>[1]!s_is(A2137,83,"FY","YTD","20241231",1,"",100000000)</f>
        <v>134.48428962759999</v>
      </c>
      <c r="H2137" s="16">
        <f>[1]!s_is(A2137,61,"FY","YTD","20251231",1,"",100000000)</f>
        <v>23.590539463500001</v>
      </c>
      <c r="I2137" s="16">
        <f>[1]!s_is(A2137,61,"FY","YTD","20241231",1,"",100000000)</f>
        <v>11.906179832799999</v>
      </c>
      <c r="J2137" s="16">
        <f>[1]!s_fa_roe(A2137,"20251231")</f>
        <v>12.153600000000001</v>
      </c>
      <c r="K2137" s="16">
        <f>[1]!s_stmnote_rdexp(A2137,"20251231",1,10000)</f>
        <v>88824.131686000008</v>
      </c>
      <c r="L2137" s="16">
        <f>[1]!s_margin_tradingbalance(A2137,"",10000)</f>
        <v>128762.24860000001</v>
      </c>
      <c r="M2137" s="16">
        <f>[1]!s_margin_seclendingbalance(A2137,"",10000)</f>
        <v>805.11990000000003</v>
      </c>
      <c r="N2137" s="17">
        <f>[1]!s_val_ev(A2137,"",100000000)</f>
        <v>632.42033064500004</v>
      </c>
      <c r="O2137" s="17">
        <f>[1]!share_freesharesmv(A2137,"",100000000)</f>
        <v>296.630724305</v>
      </c>
      <c r="P2137" s="17">
        <f ca="1">[1]!s_dq_amount_btin(A2137,TODAY()-1,100000000)</f>
        <v>10.33419494</v>
      </c>
      <c r="Q2137" s="17">
        <f ca="1">[1]!s_dq_turn(A2137,TODAY()-1)</f>
        <v>1.6303519448029493</v>
      </c>
      <c r="R2137" s="2">
        <f>[1]!s_pq_amount(A2137,"20260101","",100000000)</f>
        <v>1782.5544308599999</v>
      </c>
      <c r="S2137" s="2">
        <f>[1]!s_pq_avgamount(A2137,"20260101","",100000000)</f>
        <v>16.353710374862384</v>
      </c>
      <c r="T2137" s="17">
        <f>[1]!s_ipo_dilutedpe(A2137)</f>
        <v>22.99</v>
      </c>
      <c r="U2137" s="12">
        <f>[1]!s_ipo_collection_total(A2137,100000000)</f>
        <v>10.530089370000001</v>
      </c>
      <c r="V2137" s="18">
        <f>[1]!s_val_pe_ttm(A2137,"")</f>
        <v>24.555961608886719</v>
      </c>
    </row>
    <row r="2138" spans="1:22" x14ac:dyDescent="0.3">
      <c r="A2138" s="12" t="s">
        <v>4790</v>
      </c>
      <c r="B2138" s="12" t="s">
        <v>4791</v>
      </c>
      <c r="C2138" s="16" t="str">
        <f>[1]!s_info_mkt(A2138)</f>
        <v>主板</v>
      </c>
      <c r="D2138" s="16" t="str">
        <f>[1]!s_ipo_listeddate(A2138)</f>
        <v>2017-03-02</v>
      </c>
      <c r="E2138" s="16" t="str">
        <f>[1]!s_info_industry_csrc2023(A2138,"",3)</f>
        <v>金属制品业</v>
      </c>
      <c r="F2138" s="16">
        <f>[1]!s_is(A2138,83,"FY","YTD","20251231",1,"",100000000)</f>
        <v>152.12979268110001</v>
      </c>
      <c r="G2138" s="16">
        <f>[1]!s_is(A2138,83,"FY","YTD","20241231",1,"",100000000)</f>
        <v>120.2967631584</v>
      </c>
      <c r="H2138" s="16">
        <f>[1]!s_is(A2138,61,"FY","YTD","20251231",1,"",100000000)</f>
        <v>17.640299971600001</v>
      </c>
      <c r="I2138" s="16">
        <f>[1]!s_is(A2138,61,"FY","YTD","20241231",1,"",100000000)</f>
        <v>14.7162821548</v>
      </c>
      <c r="J2138" s="16">
        <f>[1]!s_fa_roe(A2138,"20251231")</f>
        <v>14.1038</v>
      </c>
      <c r="K2138" s="16">
        <f>[1]!s_stmnote_rdexp(A2138,"20251231",1,10000)</f>
        <v>88268.554986999996</v>
      </c>
      <c r="L2138" s="16">
        <f>[1]!s_margin_tradingbalance(A2138,"",10000)</f>
        <v>71132.971099999995</v>
      </c>
      <c r="M2138" s="16">
        <f>[1]!s_margin_seclendingbalance(A2138,"",10000)</f>
        <v>2342.4996000000001</v>
      </c>
      <c r="N2138" s="17">
        <f>[1]!s_val_ev(A2138,"",100000000)</f>
        <v>583.05095142729999</v>
      </c>
      <c r="O2138" s="17">
        <f>[1]!share_freesharesmv(A2138,"",100000000)</f>
        <v>374.7323970457</v>
      </c>
      <c r="P2138" s="17">
        <f ca="1">[1]!s_dq_amount_btin(A2138,TODAY()-1,100000000)</f>
        <v>10.65273547</v>
      </c>
      <c r="Q2138" s="17">
        <f ca="1">[1]!s_dq_turn(A2138,TODAY()-1)</f>
        <v>2.4720554759193911</v>
      </c>
      <c r="R2138" s="2">
        <f>[1]!s_pq_amount(A2138,"20260101","",100000000)</f>
        <v>1217.43701399</v>
      </c>
      <c r="S2138" s="2">
        <f>[1]!s_pq_avgamount(A2138,"20260101","",100000000)</f>
        <v>11.169146917339448</v>
      </c>
      <c r="T2138" s="17">
        <f>[1]!s_ipo_dilutedpe(A2138)</f>
        <v>22.99</v>
      </c>
      <c r="U2138" s="12">
        <f>[1]!s_ipo_collection_total(A2138,100000000)</f>
        <v>13.195</v>
      </c>
      <c r="V2138" s="18">
        <f>[1]!s_val_pe_ttm(A2138,"")</f>
        <v>31.724540710449219</v>
      </c>
    </row>
    <row r="2139" spans="1:22" x14ac:dyDescent="0.3">
      <c r="A2139" s="12" t="s">
        <v>4792</v>
      </c>
      <c r="B2139" s="12" t="s">
        <v>4793</v>
      </c>
      <c r="C2139" s="16" t="str">
        <f>[1]!s_info_mkt(A2139)</f>
        <v>科创板</v>
      </c>
      <c r="D2139" s="16" t="str">
        <f>[1]!s_ipo_listeddate(A2139)</f>
        <v>2022-02-16</v>
      </c>
      <c r="E2139" s="16" t="str">
        <f>[1]!s_info_industry_csrc2023(A2139,"",3)</f>
        <v>化学原料和化学制品制造业</v>
      </c>
      <c r="F2139" s="16">
        <f>[1]!s_is(A2139,83,"FY","YTD","20251231",1,"",100000000)</f>
        <v>8.4577057805999996</v>
      </c>
      <c r="G2139" s="16">
        <f>[1]!s_is(A2139,83,"FY","YTD","20241231",1,"",100000000)</f>
        <v>6.6660883912999997</v>
      </c>
      <c r="H2139" s="16">
        <f>[1]!s_is(A2139,61,"FY","YTD","20251231",1,"",100000000)</f>
        <v>2.0484769687999997</v>
      </c>
      <c r="I2139" s="16">
        <f>[1]!s_is(A2139,61,"FY","YTD","20241231",1,"",100000000)</f>
        <v>1.4552482074000002</v>
      </c>
      <c r="J2139" s="16">
        <f>[1]!s_fa_roe(A2139,"20251231")</f>
        <v>7.3684000000000003</v>
      </c>
      <c r="K2139" s="16">
        <f>[1]!s_stmnote_rdexp(A2139,"20251231",1,10000)</f>
        <v>5024.0213130000002</v>
      </c>
      <c r="L2139" s="16">
        <f>[1]!s_margin_tradingbalance(A2139,"",10000)</f>
        <v>32085.543099999999</v>
      </c>
      <c r="M2139" s="16">
        <f>[1]!s_margin_seclendingbalance(A2139,"",10000)</f>
        <v>33.2851</v>
      </c>
      <c r="N2139" s="17">
        <f>[1]!s_val_ev(A2139,"",100000000)</f>
        <v>53.064501984400003</v>
      </c>
      <c r="O2139" s="17">
        <f>[1]!share_freesharesmv(A2139,"",100000000)</f>
        <v>29.988663499600001</v>
      </c>
      <c r="P2139" s="17">
        <f ca="1">[1]!s_dq_amount_btin(A2139,TODAY()-1,100000000)</f>
        <v>0.84200417000000005</v>
      </c>
      <c r="Q2139" s="17">
        <f ca="1">[1]!s_dq_turn(A2139,TODAY()-1)</f>
        <v>1.5681406659476989</v>
      </c>
      <c r="R2139" s="2">
        <f>[1]!s_pq_amount(A2139,"20260101","",100000000)</f>
        <v>108.66245701</v>
      </c>
      <c r="S2139" s="2">
        <f>[1]!s_pq_avgamount(A2139,"20260101","",100000000)</f>
        <v>0.9969032753211009</v>
      </c>
      <c r="T2139" s="17">
        <f>[1]!s_ipo_dilutedpe(A2139)</f>
        <v>85.98</v>
      </c>
      <c r="U2139" s="12">
        <f>[1]!s_ipo_collection_total(A2139,100000000)</f>
        <v>18.456949999999999</v>
      </c>
      <c r="V2139" s="18">
        <f>[1]!s_val_pe_ttm(A2139,"")</f>
        <v>27.106252670288086</v>
      </c>
    </row>
    <row r="2140" spans="1:22" x14ac:dyDescent="0.3">
      <c r="A2140" s="12" t="s">
        <v>4794</v>
      </c>
      <c r="B2140" s="12" t="s">
        <v>4795</v>
      </c>
      <c r="C2140" s="16" t="str">
        <f>[1]!s_info_mkt(A2140)</f>
        <v>主板</v>
      </c>
      <c r="D2140" s="16" t="str">
        <f>[1]!s_ipo_listeddate(A2140)</f>
        <v>2010-01-21</v>
      </c>
      <c r="E2140" s="16" t="str">
        <f>[1]!s_info_industry_csrc2023(A2140,"",3)</f>
        <v>电气机械和器材制造业</v>
      </c>
      <c r="F2140" s="16">
        <f>[1]!s_is(A2140,83,"FY","YTD","20251231",1,"",100000000)</f>
        <v>591.44847908429995</v>
      </c>
      <c r="G2140" s="16">
        <f>[1]!s_is(A2140,83,"FY","YTD","20241231",1,"",100000000)</f>
        <v>645.19386988410008</v>
      </c>
      <c r="H2140" s="16">
        <f>[1]!s_is(A2140,61,"FY","YTD","20251231",1,"",100000000)</f>
        <v>45.014070700799998</v>
      </c>
      <c r="I2140" s="16">
        <f>[1]!s_is(A2140,61,"FY","YTD","20241231",1,"",100000000)</f>
        <v>38.742930188000003</v>
      </c>
      <c r="J2140" s="16">
        <f>[1]!s_fa_roe(A2140,"20251231")</f>
        <v>10.3948</v>
      </c>
      <c r="K2140" s="16">
        <f>[1]!s_stmnote_rdexp(A2140,"20251231",1,10000)</f>
        <v>132595.91871500001</v>
      </c>
      <c r="L2140" s="16">
        <f>[1]!s_margin_tradingbalance(A2140,"",10000)</f>
        <v>123399.44899999999</v>
      </c>
      <c r="M2140" s="16">
        <f>[1]!s_margin_seclendingbalance(A2140,"",10000)</f>
        <v>223.6208</v>
      </c>
      <c r="N2140" s="17">
        <f>[1]!s_val_ev(A2140,"",100000000)</f>
        <v>581.08121111039998</v>
      </c>
      <c r="O2140" s="17">
        <f>[1]!share_freesharesmv(A2140,"",100000000)</f>
        <v>272.96289933119999</v>
      </c>
      <c r="P2140" s="17">
        <f ca="1">[1]!s_dq_amount_btin(A2140,TODAY()-1,100000000)</f>
        <v>7.0183374699999996</v>
      </c>
      <c r="Q2140" s="17">
        <f ca="1">[1]!s_dq_turn(A2140,TODAY()-1)</f>
        <v>1.2155403028954663</v>
      </c>
      <c r="R2140" s="2">
        <f>[1]!s_pq_amount(A2140,"20260101","",100000000)</f>
        <v>1360.7708599800001</v>
      </c>
      <c r="S2140" s="2">
        <f>[1]!s_pq_avgamount(A2140,"20260101","",100000000)</f>
        <v>12.484136330091744</v>
      </c>
      <c r="T2140" s="17">
        <f>[1]!s_ipo_dilutedpe(A2140)</f>
        <v>61.49</v>
      </c>
      <c r="U2140" s="12">
        <f>[1]!s_ipo_collection_total(A2140,100000000)</f>
        <v>25.178999999999998</v>
      </c>
      <c r="V2140" s="18">
        <f>[1]!s_val_pe_ttm(A2140,"")</f>
        <v>12.618064880371094</v>
      </c>
    </row>
    <row r="2141" spans="1:22" x14ac:dyDescent="0.3">
      <c r="A2141" s="12" t="s">
        <v>4796</v>
      </c>
      <c r="B2141" s="12" t="s">
        <v>4797</v>
      </c>
      <c r="C2141" s="16" t="str">
        <f>[1]!s_info_mkt(A2141)</f>
        <v>科创板</v>
      </c>
      <c r="D2141" s="16" t="str">
        <f>[1]!s_ipo_listeddate(A2141)</f>
        <v>2019-11-01</v>
      </c>
      <c r="E2141" s="16" t="str">
        <f>[1]!s_info_industry_csrc2023(A2141,"",3)</f>
        <v>软件和信息技术服务业</v>
      </c>
      <c r="F2141" s="16">
        <f>[1]!s_is(A2141,83,"FY","YTD","20251231",1,"",100000000)</f>
        <v>2.3059599030000002</v>
      </c>
      <c r="G2141" s="16">
        <f>[1]!s_is(A2141,83,"FY","YTD","20241231",1,"",100000000)</f>
        <v>2.8340947972000001</v>
      </c>
      <c r="H2141" s="16">
        <f>[1]!s_is(A2141,61,"FY","YTD","20251231",1,"",100000000)</f>
        <v>-0.74944362359999994</v>
      </c>
      <c r="I2141" s="16">
        <f>[1]!s_is(A2141,61,"FY","YTD","20241231",1,"",100000000)</f>
        <v>-0.58722361439999993</v>
      </c>
      <c r="J2141" s="16">
        <f>[1]!s_fa_roe(A2141,"20251231")</f>
        <v>-10.889099999999999</v>
      </c>
      <c r="K2141" s="16">
        <f>[1]!s_stmnote_rdexp(A2141,"20251231",1,10000)</f>
        <v>9644.4744599999995</v>
      </c>
      <c r="L2141" s="16">
        <f>[1]!s_margin_tradingbalance(A2141,"",10000)</f>
        <v>3064.3543</v>
      </c>
      <c r="M2141" s="16">
        <f>[1]!s_margin_seclendingbalance(A2141,"",10000)</f>
        <v>0</v>
      </c>
      <c r="N2141" s="17">
        <f>[1]!s_val_ev(A2141,"",100000000)</f>
        <v>17.723000332799998</v>
      </c>
      <c r="O2141" s="17">
        <f>[1]!share_freesharesmv(A2141,"",100000000)</f>
        <v>9.8844268005</v>
      </c>
      <c r="P2141" s="17">
        <f ca="1">[1]!s_dq_amount_btin(A2141,TODAY()-1,100000000)</f>
        <v>0.23505324999999999</v>
      </c>
      <c r="Q2141" s="17">
        <f ca="1">[1]!s_dq_turn(A2141,TODAY()-1)</f>
        <v>1.3320266809626766</v>
      </c>
      <c r="R2141" s="2">
        <f>[1]!s_pq_amount(A2141,"20260101","",100000000)</f>
        <v>53.463206059999997</v>
      </c>
      <c r="S2141" s="2">
        <f>[1]!s_pq_avgamount(A2141,"20260101","",100000000)</f>
        <v>0.49048812899082572</v>
      </c>
      <c r="T2141" s="17">
        <f>[1]!s_ipo_dilutedpe(A2141)</f>
        <v>61.76</v>
      </c>
      <c r="U2141" s="12">
        <f>[1]!s_ipo_collection_total(A2141,100000000)</f>
        <v>7.93</v>
      </c>
      <c r="V2141" s="18">
        <f>[1]!s_val_pe_ttm(A2141,"")</f>
        <v>-22.412071228027344</v>
      </c>
    </row>
    <row r="2142" spans="1:22" x14ac:dyDescent="0.3">
      <c r="A2142" s="12" t="s">
        <v>4798</v>
      </c>
      <c r="B2142" s="12" t="s">
        <v>4799</v>
      </c>
      <c r="C2142" s="16" t="str">
        <f>[1]!s_info_mkt(A2142)</f>
        <v>主板</v>
      </c>
      <c r="D2142" s="16" t="str">
        <f>[1]!s_ipo_listeddate(A2142)</f>
        <v>2021-01-06</v>
      </c>
      <c r="E2142" s="16" t="str">
        <f>[1]!s_info_industry_csrc2023(A2142,"",3)</f>
        <v>农副食品加工业</v>
      </c>
      <c r="F2142" s="16">
        <f>[1]!s_is(A2142,83,"FY","YTD","20251231",1,"",100000000)</f>
        <v>20.2508613788</v>
      </c>
      <c r="G2142" s="16">
        <f>[1]!s_is(A2142,83,"FY","YTD","20241231",1,"",100000000)</f>
        <v>16.644016649099999</v>
      </c>
      <c r="H2142" s="16">
        <f>[1]!s_is(A2142,61,"FY","YTD","20251231",1,"",100000000)</f>
        <v>0.25295791909999998</v>
      </c>
      <c r="I2142" s="16">
        <f>[1]!s_is(A2142,61,"FY","YTD","20241231",1,"",100000000)</f>
        <v>-0.25136060309999997</v>
      </c>
      <c r="J2142" s="16">
        <f>[1]!s_fa_roe(A2142,"20251231")</f>
        <v>2.5158</v>
      </c>
      <c r="K2142" s="16">
        <f>[1]!s_stmnote_rdexp(A2142,"20251231",1,10000)</f>
        <v>1619.6451050000001</v>
      </c>
      <c r="L2142" s="16">
        <f>[1]!s_margin_tradingbalance(A2142,"",10000)</f>
        <v>0</v>
      </c>
      <c r="M2142" s="16">
        <f>[1]!s_margin_seclendingbalance(A2142,"",10000)</f>
        <v>0</v>
      </c>
      <c r="N2142" s="17">
        <f>[1]!s_val_ev(A2142,"",100000000)</f>
        <v>28.587098000000001</v>
      </c>
      <c r="O2142" s="17">
        <f>[1]!share_freesharesmv(A2142,"",100000000)</f>
        <v>12.382534489100001</v>
      </c>
      <c r="P2142" s="17">
        <f ca="1">[1]!s_dq_amount_btin(A2142,TODAY()-1,100000000)</f>
        <v>0.77009866999999999</v>
      </c>
      <c r="Q2142" s="17">
        <f ca="1">[1]!s_dq_turn(A2142,TODAY()-1)</f>
        <v>4.221029367670087</v>
      </c>
      <c r="R2142" s="2">
        <f>[1]!s_pq_amount(A2142,"20260101","",100000000)</f>
        <v>73.671917730000004</v>
      </c>
      <c r="S2142" s="2">
        <f>[1]!s_pq_avgamount(A2142,"20260101","",100000000)</f>
        <v>0.67588915348623857</v>
      </c>
      <c r="T2142" s="17">
        <f>[1]!s_ipo_dilutedpe(A2142)</f>
        <v>22.99</v>
      </c>
      <c r="U2142" s="12">
        <f>[1]!s_ipo_collection_total(A2142,100000000)</f>
        <v>4.7361599999999999</v>
      </c>
      <c r="V2142" s="18">
        <f>[1]!s_val_pe_ttm(A2142,"")</f>
        <v>102.59222412109375</v>
      </c>
    </row>
    <row r="2143" spans="1:22" x14ac:dyDescent="0.3">
      <c r="A2143" s="12" t="s">
        <v>4800</v>
      </c>
      <c r="B2143" s="12" t="s">
        <v>4801</v>
      </c>
      <c r="C2143" s="16" t="str">
        <f>[1]!s_info_mkt(A2143)</f>
        <v>主板</v>
      </c>
      <c r="D2143" s="16" t="str">
        <f>[1]!s_ipo_listeddate(A2143)</f>
        <v>2026-01-15</v>
      </c>
      <c r="E2143" s="16" t="str">
        <f>[1]!s_info_industry_csrc2023(A2143,"",3)</f>
        <v>汽车制造业</v>
      </c>
      <c r="F2143" s="16">
        <f>[1]!s_is(A2143,83,"FY","YTD","20251231",1,"",100000000)</f>
        <v>40.529308943499998</v>
      </c>
      <c r="G2143" s="16">
        <f>[1]!s_is(A2143,83,"FY","YTD","20241231",1,"",100000000)</f>
        <v>30.878651961599999</v>
      </c>
      <c r="H2143" s="16">
        <f>[1]!s_is(A2143,61,"FY","YTD","20251231",1,"",100000000)</f>
        <v>2.2745824169</v>
      </c>
      <c r="I2143" s="16">
        <f>[1]!s_is(A2143,61,"FY","YTD","20241231",1,"",100000000)</f>
        <v>2.0396414363000002</v>
      </c>
      <c r="J2143" s="16">
        <f>[1]!s_fa_roe(A2143,"20251231")</f>
        <v>13.4588</v>
      </c>
      <c r="K2143" s="16">
        <f>[1]!s_stmnote_rdexp(A2143,"20251231",1,10000)</f>
        <v>13135.299123999999</v>
      </c>
      <c r="L2143" s="16">
        <f>[1]!s_margin_tradingbalance(A2143,"",10000)</f>
        <v>7162.9800999999998</v>
      </c>
      <c r="M2143" s="16">
        <f>[1]!s_margin_seclendingbalance(A2143,"",10000)</f>
        <v>0</v>
      </c>
      <c r="N2143" s="17">
        <f>[1]!s_val_ev(A2143,"",100000000)</f>
        <v>63.602666760199995</v>
      </c>
      <c r="O2143" s="17">
        <f>[1]!share_freesharesmv(A2143,"",100000000)</f>
        <v>12.464917583199997</v>
      </c>
      <c r="P2143" s="17">
        <f ca="1">[1]!s_dq_amount_btin(A2143,TODAY()-1,100000000)</f>
        <v>0.21894008000000001</v>
      </c>
      <c r="Q2143" s="17">
        <f ca="1">[1]!s_dq_turn(A2143,TODAY()-1)</f>
        <v>1.7583347417828119</v>
      </c>
      <c r="R2143" s="2">
        <f>[1]!s_pq_amount(A2143,"20260101","",100000000)</f>
        <v>172.13729193</v>
      </c>
      <c r="S2143" s="2">
        <f>[1]!s_pq_avgamount(A2143,"20260101","",100000000)</f>
        <v>1.704329623069307</v>
      </c>
      <c r="T2143" s="17">
        <f>[1]!s_ipo_dilutedpe(A2143)</f>
        <v>26.85</v>
      </c>
      <c r="U2143" s="12">
        <f>[1]!s_ipo_collection_total(A2143,100000000)</f>
        <v>12.398666739600001</v>
      </c>
      <c r="V2143" s="18">
        <f>[1]!s_val_pe_ttm(A2143,"")</f>
        <v>31.015037536621094</v>
      </c>
    </row>
    <row r="2144" spans="1:22" x14ac:dyDescent="0.3">
      <c r="A2144" s="12" t="s">
        <v>4802</v>
      </c>
      <c r="B2144" s="12" t="s">
        <v>4803</v>
      </c>
      <c r="C2144" s="16" t="str">
        <f>[1]!s_info_mkt(A2144)</f>
        <v>创业板</v>
      </c>
      <c r="D2144" s="16" t="str">
        <f>[1]!s_ipo_listeddate(A2144)</f>
        <v>2023-07-05</v>
      </c>
      <c r="E2144" s="16" t="str">
        <f>[1]!s_info_industry_csrc2023(A2144,"",3)</f>
        <v>金属制品业</v>
      </c>
      <c r="F2144" s="16">
        <f>[1]!s_is(A2144,83,"FY","YTD","20251231",1,"",100000000)</f>
        <v>12.5256133827</v>
      </c>
      <c r="G2144" s="16">
        <f>[1]!s_is(A2144,83,"FY","YTD","20241231",1,"",100000000)</f>
        <v>12.890192579900001</v>
      </c>
      <c r="H2144" s="16">
        <f>[1]!s_is(A2144,61,"FY","YTD","20251231",1,"",100000000)</f>
        <v>0.67022088670000002</v>
      </c>
      <c r="I2144" s="16">
        <f>[1]!s_is(A2144,61,"FY","YTD","20241231",1,"",100000000)</f>
        <v>0.91215645950000002</v>
      </c>
      <c r="J2144" s="16">
        <f>[1]!s_fa_roe(A2144,"20251231")</f>
        <v>5.5483000000000002</v>
      </c>
      <c r="K2144" s="16">
        <f>[1]!s_stmnote_rdexp(A2144,"20251231",1,10000)</f>
        <v>4423.1969590000008</v>
      </c>
      <c r="L2144" s="16">
        <f>[1]!s_margin_tradingbalance(A2144,"",10000)</f>
        <v>9885.1525000000001</v>
      </c>
      <c r="M2144" s="16">
        <f>[1]!s_margin_seclendingbalance(A2144,"",10000)</f>
        <v>28.875599999999999</v>
      </c>
      <c r="N2144" s="17">
        <f>[1]!s_val_ev(A2144,"",100000000)</f>
        <v>50.468000000000004</v>
      </c>
      <c r="O2144" s="17">
        <f>[1]!share_freesharesmv(A2144,"",100000000)</f>
        <v>12.778874999999999</v>
      </c>
      <c r="P2144" s="17">
        <f ca="1">[1]!s_dq_amount_btin(A2144,TODAY()-1,100000000)</f>
        <v>0.48476542</v>
      </c>
      <c r="Q2144" s="17">
        <f ca="1">[1]!s_dq_turn(A2144,TODAY()-1)</f>
        <v>3.5184597778525748</v>
      </c>
      <c r="R2144" s="2">
        <f>[1]!s_pq_amount(A2144,"20260101","",100000000)</f>
        <v>101.55492461999999</v>
      </c>
      <c r="S2144" s="2">
        <f>[1]!s_pq_avgamount(A2144,"20260101","",100000000)</f>
        <v>0.93169655614678903</v>
      </c>
      <c r="T2144" s="17">
        <f>[1]!s_ipo_dilutedpe(A2144)</f>
        <v>63.45</v>
      </c>
      <c r="U2144" s="12">
        <f>[1]!s_ipo_collection_total(A2144,100000000)</f>
        <v>8.8046199999999999</v>
      </c>
      <c r="V2144" s="18">
        <f>[1]!s_val_pe_ttm(A2144,"")</f>
        <v>78.461799621582031</v>
      </c>
    </row>
    <row r="2145" spans="1:22" x14ac:dyDescent="0.3">
      <c r="A2145" s="12" t="s">
        <v>4804</v>
      </c>
      <c r="B2145" s="12" t="s">
        <v>4805</v>
      </c>
      <c r="C2145" s="16" t="str">
        <f>[1]!s_info_mkt(A2145)</f>
        <v>主板</v>
      </c>
      <c r="D2145" s="16" t="str">
        <f>[1]!s_ipo_listeddate(A2145)</f>
        <v>1993-06-03</v>
      </c>
      <c r="E2145" s="16" t="str">
        <f>[1]!s_info_industry_csrc2023(A2145,"",3)</f>
        <v>零售业</v>
      </c>
      <c r="F2145" s="16">
        <f>[1]!s_is(A2145,83,"FY","YTD","20251231",1,"",100000000)</f>
        <v>35.084879114000003</v>
      </c>
      <c r="G2145" s="16">
        <f>[1]!s_is(A2145,83,"FY","YTD","20241231",1,"",100000000)</f>
        <v>39.405309340700001</v>
      </c>
      <c r="H2145" s="16">
        <f>[1]!s_is(A2145,61,"FY","YTD","20251231",1,"",100000000)</f>
        <v>0.87317829629999999</v>
      </c>
      <c r="I2145" s="16">
        <f>[1]!s_is(A2145,61,"FY","YTD","20241231",1,"",100000000)</f>
        <v>2.2035018499000003</v>
      </c>
      <c r="J2145" s="16">
        <f>[1]!s_fa_roe(A2145,"20251231")</f>
        <v>2.5954999999999999</v>
      </c>
      <c r="K2145" s="16">
        <f>[1]!s_stmnote_rdexp(A2145,"20251231",1,10000)</f>
        <v>6920.6682359999995</v>
      </c>
      <c r="L2145" s="16">
        <f>[1]!s_margin_tradingbalance(A2145,"",10000)</f>
        <v>0</v>
      </c>
      <c r="M2145" s="16">
        <f>[1]!s_margin_seclendingbalance(A2145,"",10000)</f>
        <v>0</v>
      </c>
      <c r="N2145" s="17">
        <f>[1]!s_val_ev(A2145,"",100000000)</f>
        <v>80.558575350659225</v>
      </c>
      <c r="O2145" s="17">
        <f>[1]!share_freesharesmv(A2145,"",100000000)</f>
        <v>42.957423818599999</v>
      </c>
      <c r="P2145" s="17">
        <f ca="1">[1]!s_dq_amount_btin(A2145,TODAY()-1,100000000)</f>
        <v>2.4334191000000001</v>
      </c>
      <c r="Q2145" s="17">
        <f ca="1">[1]!s_dq_turn(A2145,TODAY()-1)</f>
        <v>3.1748973359673385</v>
      </c>
      <c r="R2145" s="2">
        <f>[1]!s_pq_amount(A2145,"20260101","",100000000)</f>
        <v>264.16105275000001</v>
      </c>
      <c r="S2145" s="2">
        <f>[1]!s_pq_avgamount(A2145,"20260101","",100000000)</f>
        <v>2.4234958967889906</v>
      </c>
      <c r="T2145" s="17">
        <f>[1]!s_ipo_dilutedpe(A2145)</f>
        <v>0</v>
      </c>
      <c r="U2145" s="12">
        <f>[1]!s_ipo_collection_total(A2145,100000000)</f>
        <v>0.45</v>
      </c>
      <c r="V2145" s="18">
        <f>[1]!s_val_pe_ttm(A2145,"")</f>
        <v>80.744392395019531</v>
      </c>
    </row>
    <row r="2146" spans="1:22" x14ac:dyDescent="0.3">
      <c r="A2146" s="12" t="s">
        <v>4806</v>
      </c>
      <c r="B2146" s="12" t="s">
        <v>4807</v>
      </c>
      <c r="C2146" s="16" t="str">
        <f>[1]!s_info_mkt(A2146)</f>
        <v>主板</v>
      </c>
      <c r="D2146" s="16" t="str">
        <f>[1]!s_ipo_listeddate(A2146)</f>
        <v>2000-08-25</v>
      </c>
      <c r="E2146" s="16" t="str">
        <f>[1]!s_info_industry_csrc2023(A2146,"",3)</f>
        <v>木材加工和木、竹、藤、棕、草制品业</v>
      </c>
      <c r="F2146" s="16">
        <f>[1]!s_is(A2146,83,"FY","YTD","20251231",1,"",100000000)</f>
        <v>1.9470059844999998</v>
      </c>
      <c r="G2146" s="16">
        <f>[1]!s_is(A2146,83,"FY","YTD","20241231",1,"",100000000)</f>
        <v>4.4703395248</v>
      </c>
      <c r="H2146" s="16">
        <f>[1]!s_is(A2146,61,"FY","YTD","20251231",1,"",100000000)</f>
        <v>-2.4558152621000002</v>
      </c>
      <c r="I2146" s="16">
        <f>[1]!s_is(A2146,61,"FY","YTD","20241231",1,"",100000000)</f>
        <v>-0.72871997230000007</v>
      </c>
      <c r="J2146" s="16">
        <f>[1]!s_fa_roe(A2146,"20251231")</f>
        <v>-159.5975</v>
      </c>
      <c r="K2146" s="16">
        <f>[1]!s_stmnote_rdexp(A2146,"20251231",1,10000)</f>
        <v>0</v>
      </c>
      <c r="L2146" s="16">
        <f>[1]!s_margin_tradingbalance(A2146,"",10000)</f>
        <v>0</v>
      </c>
      <c r="M2146" s="16">
        <f>[1]!s_margin_seclendingbalance(A2146,"",10000)</f>
        <v>0</v>
      </c>
      <c r="N2146" s="17">
        <f>[1]!s_val_ev(A2146,"",100000000)</f>
        <v>28.672820000000002</v>
      </c>
      <c r="O2146" s="17">
        <f>[1]!share_freesharesmv(A2146,"",100000000)</f>
        <v>10.2347270923</v>
      </c>
      <c r="P2146" s="17">
        <f ca="1">[1]!s_dq_amount_btin(A2146,TODAY()-1,100000000)</f>
        <v>0.41725622000000001</v>
      </c>
      <c r="Q2146" s="17">
        <f ca="1">[1]!s_dq_turn(A2146,TODAY()-1)</f>
        <v>1.4568567026194146</v>
      </c>
      <c r="R2146" s="2">
        <f>[1]!s_pq_amount(A2146,"20260101","",100000000)</f>
        <v>25.890541720000002</v>
      </c>
      <c r="S2146" s="2">
        <f>[1]!s_pq_avgamount(A2146,"20260101","",100000000)</f>
        <v>0.23972723814814814</v>
      </c>
      <c r="T2146" s="17">
        <f>[1]!s_ipo_dilutedpe(A2146)</f>
        <v>25.27</v>
      </c>
      <c r="U2146" s="12">
        <f>[1]!s_ipo_collection_total(A2146,100000000)</f>
        <v>2.0760000000000001</v>
      </c>
      <c r="V2146" s="18">
        <f>[1]!s_val_pe_ttm(A2146,"")</f>
        <v>-12.445548057556152</v>
      </c>
    </row>
    <row r="2147" spans="1:22" x14ac:dyDescent="0.3">
      <c r="A2147" s="12" t="s">
        <v>4808</v>
      </c>
      <c r="B2147" s="12" t="s">
        <v>4809</v>
      </c>
      <c r="C2147" s="16" t="str">
        <f>[1]!s_info_mkt(A2147)</f>
        <v>主板</v>
      </c>
      <c r="D2147" s="16" t="str">
        <f>[1]!s_ipo_listeddate(A2147)</f>
        <v>2020-02-04</v>
      </c>
      <c r="E2147" s="16" t="str">
        <f>[1]!s_info_industry_csrc2023(A2147,"",3)</f>
        <v>计算机、通信和其他电子设备制造业</v>
      </c>
      <c r="F2147" s="16">
        <f>[1]!s_is(A2147,83,"FY","YTD","20251231",1,"",100000000)</f>
        <v>40.123953214899998</v>
      </c>
      <c r="G2147" s="16">
        <f>[1]!s_is(A2147,83,"FY","YTD","20241231",1,"",100000000)</f>
        <v>33.906206720199997</v>
      </c>
      <c r="H2147" s="16">
        <f>[1]!s_is(A2147,61,"FY","YTD","20251231",1,"",100000000)</f>
        <v>4.0523364596000002</v>
      </c>
      <c r="I2147" s="16">
        <f>[1]!s_is(A2147,61,"FY","YTD","20241231",1,"",100000000)</f>
        <v>5.0766628488999999</v>
      </c>
      <c r="J2147" s="16">
        <f>[1]!s_fa_roe(A2147,"20251231")</f>
        <v>5.9504999999999999</v>
      </c>
      <c r="K2147" s="16">
        <f>[1]!s_stmnote_rdexp(A2147,"20251231",1,10000)</f>
        <v>48162.937052999994</v>
      </c>
      <c r="L2147" s="16">
        <f>[1]!s_margin_tradingbalance(A2147,"",10000)</f>
        <v>116056.3006</v>
      </c>
      <c r="M2147" s="16">
        <f>[1]!s_margin_seclendingbalance(A2147,"",10000)</f>
        <v>948.29200000000003</v>
      </c>
      <c r="N2147" s="17">
        <f>[1]!s_val_ev(A2147,"",100000000)</f>
        <v>313.47076699400003</v>
      </c>
      <c r="O2147" s="17">
        <f>[1]!share_freesharesmv(A2147,"",100000000)</f>
        <v>147.38551327499999</v>
      </c>
      <c r="P2147" s="17">
        <f ca="1">[1]!s_dq_amount_btin(A2147,TODAY()-1,100000000)</f>
        <v>16.61644016</v>
      </c>
      <c r="Q2147" s="17">
        <f ca="1">[1]!s_dq_turn(A2147,TODAY()-1)</f>
        <v>5.2793489864133845</v>
      </c>
      <c r="R2147" s="2">
        <f>[1]!s_pq_amount(A2147,"20260101","",100000000)</f>
        <v>1014.34116751</v>
      </c>
      <c r="S2147" s="2">
        <f>[1]!s_pq_avgamount(A2147,"20260101","",100000000)</f>
        <v>9.3058822707339459</v>
      </c>
      <c r="T2147" s="17">
        <f>[1]!s_ipo_dilutedpe(A2147)</f>
        <v>22.98</v>
      </c>
      <c r="U2147" s="12">
        <f>[1]!s_ipo_collection_total(A2147,100000000)</f>
        <v>5.0960000000000001</v>
      </c>
      <c r="V2147" s="18">
        <f>[1]!s_val_pe_ttm(A2147,"")</f>
        <v>95.524978637695313</v>
      </c>
    </row>
    <row r="2148" spans="1:22" x14ac:dyDescent="0.3">
      <c r="A2148" s="12" t="s">
        <v>4810</v>
      </c>
      <c r="B2148" s="12" t="s">
        <v>4811</v>
      </c>
      <c r="C2148" s="16" t="str">
        <f>[1]!s_info_mkt(A2148)</f>
        <v>创业板</v>
      </c>
      <c r="D2148" s="16" t="str">
        <f>[1]!s_ipo_listeddate(A2148)</f>
        <v>2015-06-11</v>
      </c>
      <c r="E2148" s="16" t="str">
        <f>[1]!s_info_industry_csrc2023(A2148,"",3)</f>
        <v>软件和信息技术服务业</v>
      </c>
      <c r="F2148" s="16">
        <f>[1]!s_is(A2148,83,"FY","YTD","20251231",1,"",100000000)</f>
        <v>2.5691450166999998</v>
      </c>
      <c r="G2148" s="16">
        <f>[1]!s_is(A2148,83,"FY","YTD","20241231",1,"",100000000)</f>
        <v>2.6872727592000003</v>
      </c>
      <c r="H2148" s="16">
        <f>[1]!s_is(A2148,61,"FY","YTD","20251231",1,"",100000000)</f>
        <v>-1.5984007172999999</v>
      </c>
      <c r="I2148" s="16">
        <f>[1]!s_is(A2148,61,"FY","YTD","20241231",1,"",100000000)</f>
        <v>-1.1768406936</v>
      </c>
      <c r="J2148" s="16">
        <f>[1]!s_fa_roe(A2148,"20251231")</f>
        <v>-44.678699999999999</v>
      </c>
      <c r="K2148" s="16">
        <f>[1]!s_stmnote_rdexp(A2148,"20251231",1,10000)</f>
        <v>6306.7357359999996</v>
      </c>
      <c r="L2148" s="16">
        <f>[1]!s_margin_tradingbalance(A2148,"",10000)</f>
        <v>135462.14050000001</v>
      </c>
      <c r="M2148" s="16">
        <f>[1]!s_margin_seclendingbalance(A2148,"",10000)</f>
        <v>0.51729999999999998</v>
      </c>
      <c r="N2148" s="17">
        <f>[1]!s_val_ev(A2148,"",100000000)</f>
        <v>128.339472008</v>
      </c>
      <c r="O2148" s="17">
        <f>[1]!share_freesharesmv(A2148,"",100000000)</f>
        <v>105.39017909200001</v>
      </c>
      <c r="P2148" s="17">
        <f ca="1">[1]!s_dq_amount_btin(A2148,TODAY()-1,100000000)</f>
        <v>2.9406197500000002</v>
      </c>
      <c r="Q2148" s="17">
        <f ca="1">[1]!s_dq_turn(A2148,TODAY()-1)</f>
        <v>2.2638273335212604</v>
      </c>
      <c r="R2148" s="2">
        <f>[1]!s_pq_amount(A2148,"20260101","",100000000)</f>
        <v>573.58237789999998</v>
      </c>
      <c r="S2148" s="2">
        <f>[1]!s_pq_avgamount(A2148,"20260101","",100000000)</f>
        <v>5.2622236504587159</v>
      </c>
      <c r="T2148" s="17">
        <f>[1]!s_ipo_dilutedpe(A2148)</f>
        <v>22.98</v>
      </c>
      <c r="U2148" s="12">
        <f>[1]!s_ipo_collection_total(A2148,100000000)</f>
        <v>1.6933800000000001</v>
      </c>
      <c r="V2148" s="18">
        <f>[1]!s_val_pe_ttm(A2148,"")</f>
        <v>-74.878555297851563</v>
      </c>
    </row>
    <row r="2149" spans="1:22" x14ac:dyDescent="0.3">
      <c r="A2149" s="12" t="s">
        <v>4812</v>
      </c>
      <c r="B2149" s="12" t="s">
        <v>4813</v>
      </c>
      <c r="C2149" s="16" t="str">
        <f>[1]!s_info_mkt(A2149)</f>
        <v>主板</v>
      </c>
      <c r="D2149" s="16" t="str">
        <f>[1]!s_ipo_listeddate(A2149)</f>
        <v>2002-08-23</v>
      </c>
      <c r="E2149" s="16" t="str">
        <f>[1]!s_info_industry_csrc2023(A2149,"",3)</f>
        <v>医药制造业</v>
      </c>
      <c r="F2149" s="16">
        <f>[1]!s_is(A2149,83,"FY","YTD","20251231",1,"",100000000)</f>
        <v>82.364774378000007</v>
      </c>
      <c r="G2149" s="16">
        <f>[1]!s_is(A2149,83,"FY","YTD","20241231",1,"",100000000)</f>
        <v>84.981418621499998</v>
      </c>
      <c r="H2149" s="16">
        <f>[1]!s_is(A2149,61,"FY","YTD","20251231",1,"",100000000)</f>
        <v>11.0496192573</v>
      </c>
      <c r="I2149" s="16">
        <f>[1]!s_is(A2149,61,"FY","YTD","20241231",1,"",100000000)</f>
        <v>9.5558616891000003</v>
      </c>
      <c r="J2149" s="16">
        <f>[1]!s_fa_roe(A2149,"20251231")</f>
        <v>9.0914999999999999</v>
      </c>
      <c r="K2149" s="16">
        <f>[1]!s_stmnote_rdexp(A2149,"20251231",1,10000)</f>
        <v>84539.810374000008</v>
      </c>
      <c r="L2149" s="16">
        <f>[1]!s_margin_tradingbalance(A2149,"",10000)</f>
        <v>67435.793999999994</v>
      </c>
      <c r="M2149" s="16">
        <f>[1]!s_margin_seclendingbalance(A2149,"",10000)</f>
        <v>831.59180000000003</v>
      </c>
      <c r="N2149" s="17">
        <f>[1]!s_val_ev(A2149,"",100000000)</f>
        <v>210.4975557045</v>
      </c>
      <c r="O2149" s="17">
        <f>[1]!share_freesharesmv(A2149,"",100000000)</f>
        <v>104.79887929120001</v>
      </c>
      <c r="P2149" s="17">
        <f ca="1">[1]!s_dq_amount_btin(A2149,TODAY()-1,100000000)</f>
        <v>0.88611293999999996</v>
      </c>
      <c r="Q2149" s="17">
        <f ca="1">[1]!s_dq_turn(A2149,TODAY()-1)</f>
        <v>0.42138752829282261</v>
      </c>
      <c r="R2149" s="2">
        <f>[1]!s_pq_amount(A2149,"20260101","",100000000)</f>
        <v>157.10287912000001</v>
      </c>
      <c r="S2149" s="2">
        <f>[1]!s_pq_avgamount(A2149,"20260101","",100000000)</f>
        <v>1.4413108176146789</v>
      </c>
      <c r="T2149" s="17">
        <f>[1]!s_ipo_dilutedpe(A2149)</f>
        <v>20</v>
      </c>
      <c r="U2149" s="12">
        <f>[1]!s_ipo_collection_total(A2149,100000000)</f>
        <v>7.35</v>
      </c>
      <c r="V2149" s="18">
        <f>[1]!s_val_pe_ttm(A2149,"")</f>
        <v>18.132366180419922</v>
      </c>
    </row>
    <row r="2150" spans="1:22" x14ac:dyDescent="0.3">
      <c r="A2150" s="12" t="s">
        <v>4814</v>
      </c>
      <c r="B2150" s="12" t="s">
        <v>4815</v>
      </c>
      <c r="C2150" s="16" t="str">
        <f>[1]!s_info_mkt(A2150)</f>
        <v>主板</v>
      </c>
      <c r="D2150" s="16" t="str">
        <f>[1]!s_ipo_listeddate(A2150)</f>
        <v>2020-12-15</v>
      </c>
      <c r="E2150" s="16" t="str">
        <f>[1]!s_info_industry_csrc2023(A2150,"",3)</f>
        <v>文教、工美、体育和娱乐用品制造业</v>
      </c>
      <c r="F2150" s="16">
        <f>[1]!s_is(A2150,83,"FY","YTD","20251231",1,"",100000000)</f>
        <v>15.6625924104</v>
      </c>
      <c r="G2150" s="16">
        <f>[1]!s_is(A2150,83,"FY","YTD","20241231",1,"",100000000)</f>
        <v>14.170946385999999</v>
      </c>
      <c r="H2150" s="16">
        <f>[1]!s_is(A2150,61,"FY","YTD","20251231",1,"",100000000)</f>
        <v>0.89210185799999997</v>
      </c>
      <c r="I2150" s="16">
        <f>[1]!s_is(A2150,61,"FY","YTD","20241231",1,"",100000000)</f>
        <v>0.90332865909999993</v>
      </c>
      <c r="J2150" s="16">
        <f>[1]!s_fa_roe(A2150,"20251231")</f>
        <v>6.9776999999999996</v>
      </c>
      <c r="K2150" s="16">
        <f>[1]!s_stmnote_rdexp(A2150,"20251231",1,10000)</f>
        <v>5358.8214840000001</v>
      </c>
      <c r="L2150" s="16">
        <f>[1]!s_margin_tradingbalance(A2150,"",10000)</f>
        <v>0</v>
      </c>
      <c r="M2150" s="16">
        <f>[1]!s_margin_seclendingbalance(A2150,"",10000)</f>
        <v>0</v>
      </c>
      <c r="N2150" s="17">
        <f>[1]!s_val_ev(A2150,"",100000000)</f>
        <v>60.129747930000001</v>
      </c>
      <c r="O2150" s="17">
        <f>[1]!share_freesharesmv(A2150,"",100000000)</f>
        <v>17.993262744999999</v>
      </c>
      <c r="P2150" s="17">
        <f ca="1">[1]!s_dq_amount_btin(A2150,TODAY()-1,100000000)</f>
        <v>1.7760821099999999</v>
      </c>
      <c r="Q2150" s="17">
        <f ca="1">[1]!s_dq_turn(A2150,TODAY()-1)</f>
        <v>2.9610019354691146</v>
      </c>
      <c r="R2150" s="2">
        <f>[1]!s_pq_amount(A2150,"20260101","",100000000)</f>
        <v>546.21119009999995</v>
      </c>
      <c r="S2150" s="2">
        <f>[1]!s_pq_avgamount(A2150,"20260101","",100000000)</f>
        <v>5.0111118357798166</v>
      </c>
      <c r="T2150" s="17">
        <f>[1]!s_ipo_dilutedpe(A2150)</f>
        <v>22.99</v>
      </c>
      <c r="U2150" s="12">
        <f>[1]!s_ipo_collection_total(A2150,100000000)</f>
        <v>3.6349999999999998</v>
      </c>
      <c r="V2150" s="18">
        <f>[1]!s_val_pe_ttm(A2150,"")</f>
        <v>56.855419158935547</v>
      </c>
    </row>
    <row r="2151" spans="1:22" x14ac:dyDescent="0.3">
      <c r="A2151" s="12" t="s">
        <v>4816</v>
      </c>
      <c r="B2151" s="12" t="s">
        <v>4817</v>
      </c>
      <c r="C2151" s="16" t="str">
        <f>[1]!s_info_mkt(A2151)</f>
        <v>主板</v>
      </c>
      <c r="D2151" s="16" t="str">
        <f>[1]!s_ipo_listeddate(A2151)</f>
        <v>2025-04-08</v>
      </c>
      <c r="E2151" s="16" t="str">
        <f>[1]!s_info_industry_csrc2023(A2151,"",3)</f>
        <v>专业技术服务业</v>
      </c>
      <c r="F2151" s="16">
        <f>[1]!s_is(A2151,83,"FY","YTD","20251231",1,"",100000000)</f>
        <v>19.673963135099999</v>
      </c>
      <c r="G2151" s="16">
        <f>[1]!s_is(A2151,83,"FY","YTD","20241231",1,"",100000000)</f>
        <v>24.7559718336</v>
      </c>
      <c r="H2151" s="16">
        <f>[1]!s_is(A2151,61,"FY","YTD","20251231",1,"",100000000)</f>
        <v>1.613307681</v>
      </c>
      <c r="I2151" s="16">
        <f>[1]!s_is(A2151,61,"FY","YTD","20241231",1,"",100000000)</f>
        <v>1.5201776962</v>
      </c>
      <c r="J2151" s="16">
        <f>[1]!s_fa_roe(A2151,"20251231")</f>
        <v>7.3421000000000003</v>
      </c>
      <c r="K2151" s="16">
        <f>[1]!s_stmnote_rdexp(A2151,"20251231",1,10000)</f>
        <v>10317.540154</v>
      </c>
      <c r="L2151" s="16">
        <f>[1]!s_margin_tradingbalance(A2151,"",10000)</f>
        <v>14267.0391</v>
      </c>
      <c r="M2151" s="16">
        <f>[1]!s_margin_seclendingbalance(A2151,"",10000)</f>
        <v>33.816000000000003</v>
      </c>
      <c r="N2151" s="17">
        <f>[1]!s_val_ev(A2151,"",100000000)</f>
        <v>84.54</v>
      </c>
      <c r="O2151" s="17">
        <f>[1]!share_freesharesmv(A2151,"",100000000)</f>
        <v>17.54205</v>
      </c>
      <c r="P2151" s="17">
        <f ca="1">[1]!s_dq_amount_btin(A2151,TODAY()-1,100000000)</f>
        <v>1.58792015</v>
      </c>
      <c r="Q2151" s="17">
        <f ca="1">[1]!s_dq_turn(A2151,TODAY()-1)</f>
        <v>9.1216787148594385</v>
      </c>
      <c r="R2151" s="2">
        <f>[1]!s_pq_amount(A2151,"20260101","",100000000)</f>
        <v>160.74352442</v>
      </c>
      <c r="S2151" s="2">
        <f>[1]!s_pq_avgamount(A2151,"20260101","",100000000)</f>
        <v>1.4747112332110093</v>
      </c>
      <c r="T2151" s="17">
        <f>[1]!s_ipo_dilutedpe(A2151)</f>
        <v>18.170000000000002</v>
      </c>
      <c r="U2151" s="12">
        <f>[1]!s_ipo_collection_total(A2151,100000000)</f>
        <v>6.1559999999999997</v>
      </c>
      <c r="V2151" s="18">
        <f>[1]!s_val_pe_ttm(A2151,"")</f>
        <v>42.489521026611328</v>
      </c>
    </row>
    <row r="2152" spans="1:22" x14ac:dyDescent="0.3">
      <c r="A2152" s="12" t="s">
        <v>4818</v>
      </c>
      <c r="B2152" s="12" t="s">
        <v>4819</v>
      </c>
      <c r="C2152" s="16" t="str">
        <f>[1]!s_info_mkt(A2152)</f>
        <v>主板</v>
      </c>
      <c r="D2152" s="16" t="str">
        <f>[1]!s_ipo_listeddate(A2152)</f>
        <v>2016-03-29</v>
      </c>
      <c r="E2152" s="16" t="str">
        <f>[1]!s_info_industry_csrc2023(A2152,"",3)</f>
        <v>金属制品业</v>
      </c>
      <c r="F2152" s="16">
        <f>[1]!s_is(A2152,83,"FY","YTD","20251231",1,"",100000000)</f>
        <v>55.437278128400003</v>
      </c>
      <c r="G2152" s="16">
        <f>[1]!s_is(A2152,83,"FY","YTD","20241231",1,"",100000000)</f>
        <v>66.375808559199996</v>
      </c>
      <c r="H2152" s="16">
        <f>[1]!s_is(A2152,61,"FY","YTD","20251231",1,"",100000000)</f>
        <v>-1.0043802888</v>
      </c>
      <c r="I2152" s="16">
        <f>[1]!s_is(A2152,61,"FY","YTD","20241231",1,"",100000000)</f>
        <v>0.8998919915000001</v>
      </c>
      <c r="J2152" s="16">
        <f>[1]!s_fa_roe(A2152,"20251231")</f>
        <v>-1.8103</v>
      </c>
      <c r="K2152" s="16">
        <f>[1]!s_stmnote_rdexp(A2152,"20251231",1,10000)</f>
        <v>22631.522414999999</v>
      </c>
      <c r="L2152" s="16">
        <f>[1]!s_margin_tradingbalance(A2152,"",10000)</f>
        <v>15798.242</v>
      </c>
      <c r="M2152" s="16">
        <f>[1]!s_margin_seclendingbalance(A2152,"",10000)</f>
        <v>73.319999999999993</v>
      </c>
      <c r="N2152" s="17">
        <f>[1]!s_val_ev(A2152,"",100000000)</f>
        <v>49.8623983317</v>
      </c>
      <c r="O2152" s="17">
        <f>[1]!share_freesharesmv(A2152,"",100000000)</f>
        <v>21.9266644034</v>
      </c>
      <c r="P2152" s="17">
        <f ca="1">[1]!s_dq_amount_btin(A2152,TODAY()-1,100000000)</f>
        <v>0.75088946000000001</v>
      </c>
      <c r="Q2152" s="17">
        <f ca="1">[1]!s_dq_turn(A2152,TODAY()-1)</f>
        <v>2.4590350531134071</v>
      </c>
      <c r="R2152" s="2">
        <f>[1]!s_pq_amount(A2152,"20260101","",100000000)</f>
        <v>156.64901778999999</v>
      </c>
      <c r="S2152" s="2">
        <f>[1]!s_pq_avgamount(A2152,"20260101","",100000000)</f>
        <v>1.437146952201835</v>
      </c>
      <c r="T2152" s="17">
        <f>[1]!s_ipo_dilutedpe(A2152)</f>
        <v>21.68</v>
      </c>
      <c r="U2152" s="12">
        <f>[1]!s_ipo_collection_total(A2152,100000000)</f>
        <v>11.559362999999999</v>
      </c>
      <c r="V2152" s="18">
        <f>[1]!s_val_pe_ttm(A2152,"")</f>
        <v>-46.160846710205078</v>
      </c>
    </row>
    <row r="2153" spans="1:22" x14ac:dyDescent="0.3">
      <c r="A2153" s="12" t="s">
        <v>4820</v>
      </c>
      <c r="B2153" s="12" t="s">
        <v>4821</v>
      </c>
      <c r="C2153" s="16" t="str">
        <f>[1]!s_info_mkt(A2153)</f>
        <v>主板</v>
      </c>
      <c r="D2153" s="16" t="str">
        <f>[1]!s_ipo_listeddate(A2153)</f>
        <v>1999-05-07</v>
      </c>
      <c r="E2153" s="16" t="str">
        <f>[1]!s_info_industry_csrc2023(A2153,"",3)</f>
        <v>橡胶和塑料制品业</v>
      </c>
      <c r="F2153" s="16">
        <f>[1]!s_is(A2153,83,"FY","YTD","20251231",1,"",100000000)</f>
        <v>48.447554639300002</v>
      </c>
      <c r="G2153" s="16">
        <f>[1]!s_is(A2153,83,"FY","YTD","20241231",1,"",100000000)</f>
        <v>46.683930220400001</v>
      </c>
      <c r="H2153" s="16">
        <f>[1]!s_is(A2153,61,"FY","YTD","20251231",1,"",100000000)</f>
        <v>1.9708660649</v>
      </c>
      <c r="I2153" s="16">
        <f>[1]!s_is(A2153,61,"FY","YTD","20241231",1,"",100000000)</f>
        <v>1.7429230828</v>
      </c>
      <c r="J2153" s="16">
        <f>[1]!s_fa_roe(A2153,"20251231")</f>
        <v>17.035699999999999</v>
      </c>
      <c r="K2153" s="16">
        <f>[1]!s_stmnote_rdexp(A2153,"20251231",1,10000)</f>
        <v>3223.0393920000001</v>
      </c>
      <c r="L2153" s="16">
        <f>[1]!s_margin_tradingbalance(A2153,"",10000)</f>
        <v>0</v>
      </c>
      <c r="M2153" s="16">
        <f>[1]!s_margin_seclendingbalance(A2153,"",10000)</f>
        <v>0</v>
      </c>
      <c r="N2153" s="17">
        <f>[1]!s_val_ev(A2153,"",100000000)</f>
        <v>48.28</v>
      </c>
      <c r="O2153" s="17">
        <f>[1]!share_freesharesmv(A2153,"",100000000)</f>
        <v>24.14</v>
      </c>
      <c r="P2153" s="17">
        <f ca="1">[1]!s_dq_amount_btin(A2153,TODAY()-1,100000000)</f>
        <v>0.17949261</v>
      </c>
      <c r="Q2153" s="17">
        <f ca="1">[1]!s_dq_turn(A2153,TODAY()-1)</f>
        <v>0.74505882352941177</v>
      </c>
      <c r="R2153" s="2">
        <f>[1]!s_pq_amount(A2153,"20260101","",100000000)</f>
        <v>33.898118310000001</v>
      </c>
      <c r="S2153" s="2">
        <f>[1]!s_pq_avgamount(A2153,"20260101","",100000000)</f>
        <v>0.3109919111009174</v>
      </c>
      <c r="T2153" s="17">
        <f>[1]!s_ipo_dilutedpe(A2153)</f>
        <v>0</v>
      </c>
      <c r="U2153" s="12">
        <f>[1]!s_ipo_collection_total(A2153,100000000)</f>
        <v>4.032</v>
      </c>
      <c r="V2153" s="18">
        <f>[1]!s_val_pe_ttm(A2153,"")</f>
        <v>21.859670639038086</v>
      </c>
    </row>
    <row r="2154" spans="1:22" x14ac:dyDescent="0.3">
      <c r="A2154" s="12" t="s">
        <v>4822</v>
      </c>
      <c r="B2154" s="12" t="s">
        <v>4823</v>
      </c>
      <c r="C2154" s="16" t="str">
        <f>[1]!s_info_mkt(A2154)</f>
        <v>科创板</v>
      </c>
      <c r="D2154" s="16" t="str">
        <f>[1]!s_ipo_listeddate(A2154)</f>
        <v>2022-09-29</v>
      </c>
      <c r="E2154" s="16" t="str">
        <f>[1]!s_info_industry_csrc2023(A2154,"",3)</f>
        <v>计算机、通信和其他电子设备制造业</v>
      </c>
      <c r="F2154" s="16">
        <f>[1]!s_is(A2154,83,"FY","YTD","20251231",1,"",100000000)</f>
        <v>114.91783949709999</v>
      </c>
      <c r="G2154" s="16">
        <f>[1]!s_is(A2154,83,"FY","YTD","20241231",1,"",100000000)</f>
        <v>75.225924699999993</v>
      </c>
      <c r="H2154" s="16">
        <f>[1]!s_is(A2154,61,"FY","YTD","20251231",1,"",100000000)</f>
        <v>-4.5835956954999997</v>
      </c>
      <c r="I2154" s="16">
        <f>[1]!s_is(A2154,61,"FY","YTD","20241231",1,"",100000000)</f>
        <v>-8.7037089085999995</v>
      </c>
      <c r="J2154" s="16">
        <f>[1]!s_fa_roe(A2154,"20251231")</f>
        <v>-8.5418000000000003</v>
      </c>
      <c r="K2154" s="16">
        <f>[1]!s_stmnote_rdexp(A2154,"20251231",1,10000)</f>
        <v>25167.806868</v>
      </c>
      <c r="L2154" s="16">
        <f>[1]!s_margin_tradingbalance(A2154,"",10000)</f>
        <v>104876.8835</v>
      </c>
      <c r="M2154" s="16">
        <f>[1]!s_margin_seclendingbalance(A2154,"",10000)</f>
        <v>0</v>
      </c>
      <c r="N2154" s="17">
        <f>[1]!s_val_ev(A2154,"",100000000)</f>
        <v>171.58416891150003</v>
      </c>
      <c r="O2154" s="17">
        <f>[1]!share_freesharesmv(A2154,"",100000000)</f>
        <v>103.972392216</v>
      </c>
      <c r="P2154" s="17">
        <f ca="1">[1]!s_dq_amount_btin(A2154,TODAY()-1,100000000)</f>
        <v>5.9285541500000001</v>
      </c>
      <c r="Q2154" s="17">
        <f ca="1">[1]!s_dq_turn(A2154,TODAY()-1)</f>
        <v>3.4333616958208575</v>
      </c>
      <c r="R2154" s="2">
        <f>[1]!s_pq_amount(A2154,"20260101","",100000000)</f>
        <v>714.07313894000004</v>
      </c>
      <c r="S2154" s="2">
        <f>[1]!s_pq_avgamount(A2154,"20260101","",100000000)</f>
        <v>6.5511297150458718</v>
      </c>
      <c r="T2154" s="17">
        <f>[1]!s_ipo_dilutedpe(A2154)</f>
        <v>75.25</v>
      </c>
      <c r="U2154" s="12">
        <f>[1]!s_ipo_collection_total(A2154,100000000)</f>
        <v>63.885820446000004</v>
      </c>
      <c r="V2154" s="18">
        <f>[1]!s_val_pe_ttm(A2154,"")</f>
        <v>174.25689697265625</v>
      </c>
    </row>
    <row r="2155" spans="1:22" x14ac:dyDescent="0.3">
      <c r="A2155" s="12" t="s">
        <v>4824</v>
      </c>
      <c r="B2155" s="12" t="s">
        <v>4825</v>
      </c>
      <c r="C2155" s="16" t="str">
        <f>[1]!s_info_mkt(A2155)</f>
        <v>创业板</v>
      </c>
      <c r="D2155" s="16" t="str">
        <f>[1]!s_ipo_listeddate(A2155)</f>
        <v>2018-03-01</v>
      </c>
      <c r="E2155" s="16" t="str">
        <f>[1]!s_info_industry_csrc2023(A2155,"",3)</f>
        <v>化学原料和化学制品制造业</v>
      </c>
      <c r="F2155" s="16">
        <f>[1]!s_is(A2155,83,"FY","YTD","20251231",1,"",100000000)</f>
        <v>13.37834196</v>
      </c>
      <c r="G2155" s="16">
        <f>[1]!s_is(A2155,83,"FY","YTD","20241231",1,"",100000000)</f>
        <v>13.5679362</v>
      </c>
      <c r="H2155" s="16">
        <f>[1]!s_is(A2155,61,"FY","YTD","20251231",1,"",100000000)</f>
        <v>0.83803516</v>
      </c>
      <c r="I2155" s="16">
        <f>[1]!s_is(A2155,61,"FY","YTD","20241231",1,"",100000000)</f>
        <v>-2.9633541299999999</v>
      </c>
      <c r="J2155" s="16">
        <f>[1]!s_fa_roe(A2155,"20251231")</f>
        <v>1.2347999999999999</v>
      </c>
      <c r="K2155" s="16">
        <f>[1]!s_stmnote_rdexp(A2155,"20251231",1,10000)</f>
        <v>14752.5458</v>
      </c>
      <c r="L2155" s="16">
        <f>[1]!s_margin_tradingbalance(A2155,"",10000)</f>
        <v>9645.9740000000002</v>
      </c>
      <c r="M2155" s="16">
        <f>[1]!s_margin_seclendingbalance(A2155,"",10000)</f>
        <v>18.855499999999999</v>
      </c>
      <c r="N2155" s="17">
        <f>[1]!s_val_ev(A2155,"",100000000)</f>
        <v>86.284788000000006</v>
      </c>
      <c r="O2155" s="17">
        <f>[1]!share_freesharesmv(A2155,"",100000000)</f>
        <v>16.304368665000002</v>
      </c>
      <c r="P2155" s="17">
        <f ca="1">[1]!s_dq_amount_btin(A2155,TODAY()-1,100000000)</f>
        <v>0.24754590000000001</v>
      </c>
      <c r="Q2155" s="17">
        <f ca="1">[1]!s_dq_turn(A2155,TODAY()-1)</f>
        <v>0.28847172562882517</v>
      </c>
      <c r="R2155" s="2">
        <f>[1]!s_pq_amount(A2155,"20260101","",100000000)</f>
        <v>59.3295824</v>
      </c>
      <c r="S2155" s="2">
        <f>[1]!s_pq_avgamount(A2155,"20260101","",100000000)</f>
        <v>0.54430809541284408</v>
      </c>
      <c r="T2155" s="17">
        <f>[1]!s_ipo_dilutedpe(A2155)</f>
        <v>22.99</v>
      </c>
      <c r="U2155" s="12">
        <f>[1]!s_ipo_collection_total(A2155,100000000)</f>
        <v>23.77374</v>
      </c>
      <c r="V2155" s="18">
        <f>[1]!s_val_pe_ttm(A2155,"")</f>
        <v>108.34442901611328</v>
      </c>
    </row>
    <row r="2156" spans="1:22" x14ac:dyDescent="0.3">
      <c r="A2156" s="12" t="s">
        <v>4826</v>
      </c>
      <c r="B2156" s="12" t="s">
        <v>4827</v>
      </c>
      <c r="C2156" s="16" t="str">
        <f>[1]!s_info_mkt(A2156)</f>
        <v>主板</v>
      </c>
      <c r="D2156" s="16" t="str">
        <f>[1]!s_ipo_listeddate(A2156)</f>
        <v>2011-06-02</v>
      </c>
      <c r="E2156" s="16" t="str">
        <f>[1]!s_info_industry_csrc2023(A2156,"",3)</f>
        <v>橡胶和塑料制品业</v>
      </c>
      <c r="F2156" s="16">
        <f>[1]!s_is(A2156,83,"FY","YTD","20251231",1,"",100000000)</f>
        <v>51.084153625100001</v>
      </c>
      <c r="G2156" s="16">
        <f>[1]!s_is(A2156,83,"FY","YTD","20241231",1,"",100000000)</f>
        <v>59.083576307900003</v>
      </c>
      <c r="H2156" s="16">
        <f>[1]!s_is(A2156,61,"FY","YTD","20251231",1,"",100000000)</f>
        <v>-5.2742233387999997</v>
      </c>
      <c r="I2156" s="16">
        <f>[1]!s_is(A2156,61,"FY","YTD","20241231",1,"",100000000)</f>
        <v>-3.9795385385000004</v>
      </c>
      <c r="J2156" s="16">
        <f>[1]!s_fa_roe(A2156,"20251231")</f>
        <v>-6.1319999999999997</v>
      </c>
      <c r="K2156" s="16">
        <f>[1]!s_stmnote_rdexp(A2156,"20251231",1,10000)</f>
        <v>22159.761538999999</v>
      </c>
      <c r="L2156" s="16">
        <f>[1]!s_margin_tradingbalance(A2156,"",10000)</f>
        <v>52928.782599999999</v>
      </c>
      <c r="M2156" s="16">
        <f>[1]!s_margin_seclendingbalance(A2156,"",10000)</f>
        <v>118.137</v>
      </c>
      <c r="N2156" s="17">
        <f>[1]!s_val_ev(A2156,"",100000000)</f>
        <v>169.48640788199998</v>
      </c>
      <c r="O2156" s="17">
        <f>[1]!share_freesharesmv(A2156,"",100000000)</f>
        <v>101.01885977699999</v>
      </c>
      <c r="P2156" s="17">
        <f ca="1">[1]!s_dq_amount_btin(A2156,TODAY()-1,100000000)</f>
        <v>28.134411929999999</v>
      </c>
      <c r="Q2156" s="17">
        <f ca="1">[1]!s_dq_turn(A2156,TODAY()-1)</f>
        <v>21.400427504393782</v>
      </c>
      <c r="R2156" s="2">
        <f>[1]!s_pq_amount(A2156,"20260101","",100000000)</f>
        <v>784.83735235999995</v>
      </c>
      <c r="S2156" s="2">
        <f>[1]!s_pq_avgamount(A2156,"20260101","",100000000)</f>
        <v>7.2003426822018346</v>
      </c>
      <c r="T2156" s="17">
        <f>[1]!s_ipo_dilutedpe(A2156)</f>
        <v>30.56</v>
      </c>
      <c r="U2156" s="12">
        <f>[1]!s_ipo_collection_total(A2156,100000000)</f>
        <v>28.6</v>
      </c>
      <c r="V2156" s="18">
        <f>[1]!s_val_pe_ttm(A2156,"")</f>
        <v>-35.2659912109375</v>
      </c>
    </row>
    <row r="2157" spans="1:22" x14ac:dyDescent="0.3">
      <c r="A2157" s="12" t="s">
        <v>4828</v>
      </c>
      <c r="B2157" s="12" t="s">
        <v>4829</v>
      </c>
      <c r="C2157" s="16" t="str">
        <f>[1]!s_info_mkt(A2157)</f>
        <v>主板</v>
      </c>
      <c r="D2157" s="16" t="str">
        <f>[1]!s_ipo_listeddate(A2157)</f>
        <v>2011-10-28</v>
      </c>
      <c r="E2157" s="16" t="str">
        <f>[1]!s_info_industry_csrc2023(A2157,"",3)</f>
        <v>通用设备制造业</v>
      </c>
      <c r="F2157" s="16">
        <f>[1]!s_is(A2157,83,"FY","YTD","20251231",1,"",100000000)</f>
        <v>109.41028858979999</v>
      </c>
      <c r="G2157" s="16">
        <f>[1]!s_is(A2157,83,"FY","YTD","20241231",1,"",100000000)</f>
        <v>93.896891599699998</v>
      </c>
      <c r="H2157" s="16">
        <f>[1]!s_is(A2157,61,"FY","YTD","20251231",1,"",100000000)</f>
        <v>27.341210673200003</v>
      </c>
      <c r="I2157" s="16">
        <f>[1]!s_is(A2157,61,"FY","YTD","20241231",1,"",100000000)</f>
        <v>25.087067430000001</v>
      </c>
      <c r="J2157" s="16">
        <f>[1]!s_fa_roe(A2157,"20251231")</f>
        <v>16.543099999999999</v>
      </c>
      <c r="K2157" s="16">
        <f>[1]!s_stmnote_rdexp(A2157,"20251231",1,10000)</f>
        <v>70500.333805999995</v>
      </c>
      <c r="L2157" s="16">
        <f>[1]!s_margin_tradingbalance(A2157,"",10000)</f>
        <v>52909.128900000003</v>
      </c>
      <c r="M2157" s="16">
        <f>[1]!s_margin_seclendingbalance(A2157,"",10000)</f>
        <v>838.54020000000003</v>
      </c>
      <c r="N2157" s="17">
        <f>[1]!s_val_ev(A2157,"",100000000)</f>
        <v>1580.8279495680001</v>
      </c>
      <c r="O2157" s="17">
        <f>[1]!share_freesharesmv(A2157,"",100000000)</f>
        <v>563.63750198100001</v>
      </c>
      <c r="P2157" s="17">
        <f ca="1">[1]!s_dq_amount_btin(A2157,TODAY()-1,100000000)</f>
        <v>8.8112751100000004</v>
      </c>
      <c r="Q2157" s="17">
        <f ca="1">[1]!s_dq_turn(A2157,TODAY()-1)</f>
        <v>0.55455516018651352</v>
      </c>
      <c r="R2157" s="2">
        <f>[1]!s_pq_amount(A2157,"20260101","",100000000)</f>
        <v>1386.2929218899999</v>
      </c>
      <c r="S2157" s="2">
        <f>[1]!s_pq_avgamount(A2157,"20260101","",100000000)</f>
        <v>12.71828368706422</v>
      </c>
      <c r="T2157" s="17">
        <f>[1]!s_ipo_dilutedpe(A2157)</f>
        <v>42.59</v>
      </c>
      <c r="U2157" s="12">
        <f>[1]!s_ipo_collection_total(A2157,100000000)</f>
        <v>24.15</v>
      </c>
      <c r="V2157" s="18">
        <f>[1]!s_val_pe_ttm(A2157,"")</f>
        <v>57.097728729248047</v>
      </c>
    </row>
    <row r="2158" spans="1:22" x14ac:dyDescent="0.3">
      <c r="A2158" s="12" t="s">
        <v>4830</v>
      </c>
      <c r="B2158" s="12" t="s">
        <v>4831</v>
      </c>
      <c r="C2158" s="16" t="str">
        <f>[1]!s_info_mkt(A2158)</f>
        <v>主板</v>
      </c>
      <c r="D2158" s="16" t="str">
        <f>[1]!s_ipo_listeddate(A2158)</f>
        <v>1998-06-16</v>
      </c>
      <c r="E2158" s="16" t="str">
        <f>[1]!s_info_industry_csrc2023(A2158,"",3)</f>
        <v>医药制造业</v>
      </c>
      <c r="F2158" s="16">
        <f>[1]!s_is(A2158,83,"FY","YTD","20251231",1,"",100000000)</f>
        <v>61.680363146300003</v>
      </c>
      <c r="G2158" s="16">
        <f>[1]!s_is(A2158,83,"FY","YTD","20241231",1,"",100000000)</f>
        <v>60.318654601599995</v>
      </c>
      <c r="H2158" s="16">
        <f>[1]!s_is(A2158,61,"FY","YTD","20251231",1,"",100000000)</f>
        <v>10.908379812</v>
      </c>
      <c r="I2158" s="16">
        <f>[1]!s_is(A2158,61,"FY","YTD","20241231",1,"",100000000)</f>
        <v>15.4916483224</v>
      </c>
      <c r="J2158" s="16">
        <f>[1]!s_fa_roe(A2158,"20251231")</f>
        <v>9.5379000000000005</v>
      </c>
      <c r="K2158" s="16">
        <f>[1]!s_stmnote_rdexp(A2158,"20251231",1,10000)</f>
        <v>35036.137558999995</v>
      </c>
      <c r="L2158" s="16">
        <f>[1]!s_margin_tradingbalance(A2158,"",10000)</f>
        <v>130083.08960000001</v>
      </c>
      <c r="M2158" s="16">
        <f>[1]!s_margin_seclendingbalance(A2158,"",10000)</f>
        <v>214.62729999999999</v>
      </c>
      <c r="N2158" s="17">
        <f>[1]!s_val_ev(A2158,"",100000000)</f>
        <v>243.41442500260001</v>
      </c>
      <c r="O2158" s="17">
        <f>[1]!share_freesharesmv(A2158,"",100000000)</f>
        <v>121.4075174267</v>
      </c>
      <c r="P2158" s="17">
        <f ca="1">[1]!s_dq_amount_btin(A2158,TODAY()-1,100000000)</f>
        <v>1.3652925600000001</v>
      </c>
      <c r="Q2158" s="17">
        <f ca="1">[1]!s_dq_turn(A2158,TODAY()-1)</f>
        <v>0.55875910529356354</v>
      </c>
      <c r="R2158" s="2">
        <f>[1]!s_pq_amount(A2158,"20260101","",100000000)</f>
        <v>175.91980515</v>
      </c>
      <c r="S2158" s="2">
        <f>[1]!s_pq_avgamount(A2158,"20260101","",100000000)</f>
        <v>1.6139431665137616</v>
      </c>
      <c r="T2158" s="17">
        <f>[1]!s_ipo_dilutedpe(A2158)</f>
        <v>0</v>
      </c>
      <c r="U2158" s="12">
        <f>[1]!s_ipo_collection_total(A2158,100000000)</f>
        <v>1.2210000000000001</v>
      </c>
      <c r="V2158" s="18">
        <f>[1]!s_val_pe_ttm(A2158,"")</f>
        <v>25.02825927734375</v>
      </c>
    </row>
    <row r="2159" spans="1:22" x14ac:dyDescent="0.3">
      <c r="A2159" s="12" t="s">
        <v>4832</v>
      </c>
      <c r="B2159" s="12" t="s">
        <v>4833</v>
      </c>
      <c r="C2159" s="16" t="str">
        <f>[1]!s_info_mkt(A2159)</f>
        <v>创业板</v>
      </c>
      <c r="D2159" s="16" t="str">
        <f>[1]!s_ipo_listeddate(A2159)</f>
        <v>2021-09-07</v>
      </c>
      <c r="E2159" s="16" t="str">
        <f>[1]!s_info_industry_csrc2023(A2159,"",3)</f>
        <v>通用设备制造业</v>
      </c>
      <c r="F2159" s="16">
        <f>[1]!s_is(A2159,83,"FY","YTD","20251231",1,"",100000000)</f>
        <v>5.5602409258000005</v>
      </c>
      <c r="G2159" s="16">
        <f>[1]!s_is(A2159,83,"FY","YTD","20241231",1,"",100000000)</f>
        <v>7.1630637187000001</v>
      </c>
      <c r="H2159" s="16">
        <f>[1]!s_is(A2159,61,"FY","YTD","20251231",1,"",100000000)</f>
        <v>0.74944907019999996</v>
      </c>
      <c r="I2159" s="16">
        <f>[1]!s_is(A2159,61,"FY","YTD","20241231",1,"",100000000)</f>
        <v>0.96846564060000007</v>
      </c>
      <c r="J2159" s="16">
        <f>[1]!s_fa_roe(A2159,"20251231")</f>
        <v>9.0622000000000007</v>
      </c>
      <c r="K2159" s="16">
        <f>[1]!s_stmnote_rdexp(A2159,"20251231",1,10000)</f>
        <v>2179.5475649999998</v>
      </c>
      <c r="L2159" s="16">
        <f>[1]!s_margin_tradingbalance(A2159,"",10000)</f>
        <v>7833.5429999999997</v>
      </c>
      <c r="M2159" s="16">
        <f>[1]!s_margin_seclendingbalance(A2159,"",10000)</f>
        <v>0</v>
      </c>
      <c r="N2159" s="17">
        <f>[1]!s_val_ev(A2159,"",100000000)</f>
        <v>31.854328039799999</v>
      </c>
      <c r="O2159" s="17">
        <f>[1]!share_freesharesmv(A2159,"",100000000)</f>
        <v>9.5993620398000008</v>
      </c>
      <c r="P2159" s="17">
        <f ca="1">[1]!s_dq_amount_btin(A2159,TODAY()-1,100000000)</f>
        <v>0.33836485999999999</v>
      </c>
      <c r="Q2159" s="17">
        <f ca="1">[1]!s_dq_turn(A2159,TODAY()-1)</f>
        <v>1.6011163446315746</v>
      </c>
      <c r="R2159" s="2">
        <f>[1]!s_pq_amount(A2159,"20260101","",100000000)</f>
        <v>78.370523500000004</v>
      </c>
      <c r="S2159" s="2">
        <f>[1]!s_pq_avgamount(A2159,"20260101","",100000000)</f>
        <v>0.71899562844036702</v>
      </c>
      <c r="T2159" s="17">
        <f>[1]!s_ipo_dilutedpe(A2159)</f>
        <v>17.64</v>
      </c>
      <c r="U2159" s="12">
        <f>[1]!s_ipo_collection_total(A2159,100000000)</f>
        <v>2.6211790130999999</v>
      </c>
      <c r="V2159" s="18">
        <f>[1]!s_val_pe_ttm(A2159,"")</f>
        <v>46.470993041992188</v>
      </c>
    </row>
    <row r="2160" spans="1:22" x14ac:dyDescent="0.3">
      <c r="A2160" s="12" t="s">
        <v>4834</v>
      </c>
      <c r="B2160" s="12" t="s">
        <v>4835</v>
      </c>
      <c r="C2160" s="16" t="str">
        <f>[1]!s_info_mkt(A2160)</f>
        <v>创业板</v>
      </c>
      <c r="D2160" s="16" t="str">
        <f>[1]!s_ipo_listeddate(A2160)</f>
        <v>2023-07-17</v>
      </c>
      <c r="E2160" s="16" t="str">
        <f>[1]!s_info_industry_csrc2023(A2160,"",3)</f>
        <v>计算机、通信和其他电子设备制造业</v>
      </c>
      <c r="F2160" s="16">
        <f>[1]!s_is(A2160,83,"FY","YTD","20251231",1,"",100000000)</f>
        <v>8.9732785427999993</v>
      </c>
      <c r="G2160" s="16">
        <f>[1]!s_is(A2160,83,"FY","YTD","20241231",1,"",100000000)</f>
        <v>7.8688500145000004</v>
      </c>
      <c r="H2160" s="16">
        <f>[1]!s_is(A2160,61,"FY","YTD","20251231",1,"",100000000)</f>
        <v>0.61641207139999998</v>
      </c>
      <c r="I2160" s="16">
        <f>[1]!s_is(A2160,61,"FY","YTD","20241231",1,"",100000000)</f>
        <v>0.69760403140000005</v>
      </c>
      <c r="J2160" s="16">
        <f>[1]!s_fa_roe(A2160,"20251231")</f>
        <v>3.9426999999999999</v>
      </c>
      <c r="K2160" s="16">
        <f>[1]!s_stmnote_rdexp(A2160,"20251231",1,10000)</f>
        <v>3344.5449659999999</v>
      </c>
      <c r="L2160" s="16">
        <f>[1]!s_margin_tradingbalance(A2160,"",10000)</f>
        <v>10601.487800000001</v>
      </c>
      <c r="M2160" s="16">
        <f>[1]!s_margin_seclendingbalance(A2160,"",10000)</f>
        <v>15.3062</v>
      </c>
      <c r="N2160" s="17">
        <f>[1]!s_val_ev(A2160,"",100000000)</f>
        <v>44.881740000000001</v>
      </c>
      <c r="O2160" s="17">
        <f>[1]!share_freesharesmv(A2160,"",100000000)</f>
        <v>15.8072328</v>
      </c>
      <c r="P2160" s="17">
        <f ca="1">[1]!s_dq_amount_btin(A2160,TODAY()-1,100000000)</f>
        <v>1.80918731</v>
      </c>
      <c r="Q2160" s="17">
        <f ca="1">[1]!s_dq_turn(A2160,TODAY()-1)</f>
        <v>11.420704324035766</v>
      </c>
      <c r="R2160" s="2">
        <f>[1]!s_pq_amount(A2160,"20260101","",100000000)</f>
        <v>177.68901291</v>
      </c>
      <c r="S2160" s="2">
        <f>[1]!s_pq_avgamount(A2160,"20260101","",100000000)</f>
        <v>1.6301744303669723</v>
      </c>
      <c r="T2160" s="17">
        <f>[1]!s_ipo_dilutedpe(A2160)</f>
        <v>37.06</v>
      </c>
      <c r="U2160" s="12">
        <f>[1]!s_ipo_collection_total(A2160,100000000)</f>
        <v>9.0299999999999994</v>
      </c>
      <c r="V2160" s="18">
        <f>[1]!s_val_pe_ttm(A2160,"")</f>
        <v>58.768520355224609</v>
      </c>
    </row>
    <row r="2161" spans="1:22" x14ac:dyDescent="0.3">
      <c r="A2161" s="12" t="s">
        <v>4836</v>
      </c>
      <c r="B2161" s="12" t="s">
        <v>4837</v>
      </c>
      <c r="C2161" s="16" t="str">
        <f>[1]!s_info_mkt(A2161)</f>
        <v>主板</v>
      </c>
      <c r="D2161" s="16" t="str">
        <f>[1]!s_ipo_listeddate(A2161)</f>
        <v>1997-03-31</v>
      </c>
      <c r="E2161" s="16" t="str">
        <f>[1]!s_info_industry_csrc2023(A2161,"",3)</f>
        <v>新闻和出版业</v>
      </c>
      <c r="F2161" s="16">
        <f>[1]!s_is(A2161,83,"FY","YTD","20251231",1,"",100000000)</f>
        <v>93.519389096200015</v>
      </c>
      <c r="G2161" s="16">
        <f>[1]!s_is(A2161,83,"FY","YTD","20241231",1,"",100000000)</f>
        <v>98.569120907199988</v>
      </c>
      <c r="H2161" s="16">
        <f>[1]!s_is(A2161,61,"FY","YTD","20251231",1,"",100000000)</f>
        <v>13.7564806055</v>
      </c>
      <c r="I2161" s="16">
        <f>[1]!s_is(A2161,61,"FY","YTD","20241231",1,"",100000000)</f>
        <v>10.2990831598</v>
      </c>
      <c r="J2161" s="16">
        <f>[1]!s_fa_roe(A2161,"20251231")</f>
        <v>11.581099999999999</v>
      </c>
      <c r="K2161" s="16">
        <f>[1]!s_stmnote_rdexp(A2161,"20251231",1,10000)</f>
        <v>3654.9428240000002</v>
      </c>
      <c r="L2161" s="16">
        <f>[1]!s_margin_tradingbalance(A2161,"",10000)</f>
        <v>11303.472</v>
      </c>
      <c r="M2161" s="16">
        <f>[1]!s_margin_seclendingbalance(A2161,"",10000)</f>
        <v>130.68639999999999</v>
      </c>
      <c r="N2161" s="17">
        <f>[1]!s_val_ev(A2161,"",100000000)</f>
        <v>122.17052763059999</v>
      </c>
      <c r="O2161" s="17">
        <f>[1]!share_freesharesmv(A2161,"",100000000)</f>
        <v>36.2321432484</v>
      </c>
      <c r="P2161" s="17">
        <f ca="1">[1]!s_dq_amount_btin(A2161,TODAY()-1,100000000)</f>
        <v>0.41873771999999998</v>
      </c>
      <c r="Q2161" s="17">
        <f ca="1">[1]!s_dq_turn(A2161,TODAY()-1)</f>
        <v>0.52458860663150197</v>
      </c>
      <c r="R2161" s="2">
        <f>[1]!s_pq_amount(A2161,"20260101","",100000000)</f>
        <v>135.06165324</v>
      </c>
      <c r="S2161" s="2">
        <f>[1]!s_pq_avgamount(A2161,"20260101","",100000000)</f>
        <v>1.239097736146789</v>
      </c>
      <c r="T2161" s="17">
        <f>[1]!s_ipo_dilutedpe(A2161)</f>
        <v>0</v>
      </c>
      <c r="U2161" s="12">
        <f>[1]!s_ipo_collection_total(A2161,100000000)</f>
        <v>0</v>
      </c>
      <c r="V2161" s="18">
        <f>[1]!s_val_pe_ttm(A2161,"")</f>
        <v>8.873321533203125</v>
      </c>
    </row>
    <row r="2162" spans="1:22" x14ac:dyDescent="0.3">
      <c r="A2162" s="12" t="s">
        <v>141</v>
      </c>
      <c r="B2162" s="12" t="s">
        <v>142</v>
      </c>
      <c r="C2162" s="16" t="str">
        <f>[1]!s_info_mkt(A2162)</f>
        <v>北证</v>
      </c>
      <c r="D2162" s="16" t="str">
        <f>[1]!s_ipo_listeddate(A2162)</f>
        <v>2025-09-19</v>
      </c>
      <c r="E2162" s="16" t="str">
        <f>[1]!s_info_industry_csrc2023(A2162,"",3)</f>
        <v>汽车制造业</v>
      </c>
      <c r="F2162" s="16">
        <f>[1]!s_is(A2162,83,"FY","YTD","20251231",1,"",100000000)</f>
        <v>6.6711377680999995</v>
      </c>
      <c r="G2162" s="16">
        <f>[1]!s_is(A2162,83,"FY","YTD","20241231",1,"",100000000)</f>
        <v>5.1485887680999998</v>
      </c>
      <c r="H2162" s="16">
        <f>[1]!s_is(A2162,61,"FY","YTD","20251231",1,"",100000000)</f>
        <v>0.6887227479000001</v>
      </c>
      <c r="I2162" s="16">
        <f>[1]!s_is(A2162,61,"FY","YTD","20241231",1,"",100000000)</f>
        <v>0.69239514959999993</v>
      </c>
      <c r="J2162" s="16">
        <f>[1]!s_fa_roe(A2162,"20251231")</f>
        <v>21.183299999999999</v>
      </c>
      <c r="K2162" s="16">
        <f>[1]!s_stmnote_rdexp(A2162,"20251231",1,10000)</f>
        <v>2434.0906519999999</v>
      </c>
      <c r="L2162" s="16">
        <f>[1]!s_margin_tradingbalance(A2162,"",10000)</f>
        <v>566.65470000000005</v>
      </c>
      <c r="M2162" s="16">
        <f>[1]!s_margin_seclendingbalance(A2162,"",10000)</f>
        <v>0</v>
      </c>
      <c r="N2162" s="17">
        <f>[1]!s_val_ev(A2162,"",100000000)</f>
        <v>13.2766521</v>
      </c>
      <c r="O2162" s="17">
        <f>[1]!share_freesharesmv(A2162,"",100000000)</f>
        <v>3.6569615</v>
      </c>
      <c r="P2162" s="17">
        <f ca="1">[1]!s_dq_amount_btin(A2162,TODAY()-1,100000000)</f>
        <v>3.5532420000000002E-2</v>
      </c>
      <c r="Q2162" s="17">
        <f ca="1">[1]!s_dq_turn(A2162,TODAY()-1)</f>
        <v>0.97715919349984959</v>
      </c>
      <c r="R2162" s="2">
        <f>[1]!s_pq_amount(A2162,"20260101","",100000000)</f>
        <v>17.58643004</v>
      </c>
      <c r="S2162" s="2">
        <f>[1]!s_pq_avgamount(A2162,"20260101","",100000000)</f>
        <v>0.16134339486238533</v>
      </c>
      <c r="T2162" s="17">
        <f>[1]!s_ipo_dilutedpe(A2162)</f>
        <v>10.74</v>
      </c>
      <c r="U2162" s="12">
        <f>[1]!s_ipo_collection_total(A2162,100000000)</f>
        <v>1.9679949999999999</v>
      </c>
      <c r="V2162" s="18">
        <f>[1]!s_val_pe_ttm(A2162,"")</f>
        <v>19.99110221862793</v>
      </c>
    </row>
    <row r="2163" spans="1:22" x14ac:dyDescent="0.3">
      <c r="A2163" s="12" t="s">
        <v>4838</v>
      </c>
      <c r="B2163" s="12" t="s">
        <v>4839</v>
      </c>
      <c r="C2163" s="16" t="str">
        <f>[1]!s_info_mkt(A2163)</f>
        <v>创业板</v>
      </c>
      <c r="D2163" s="16" t="str">
        <f>[1]!s_ipo_listeddate(A2163)</f>
        <v>2022-03-25</v>
      </c>
      <c r="E2163" s="16" t="str">
        <f>[1]!s_info_industry_csrc2023(A2163,"",3)</f>
        <v>电气机械和器材制造业</v>
      </c>
      <c r="F2163" s="16">
        <f>[1]!s_is(A2163,83,"FY","YTD","20251231",1,"",100000000)</f>
        <v>5.0796459308999999</v>
      </c>
      <c r="G2163" s="16">
        <f>[1]!s_is(A2163,83,"FY","YTD","20241231",1,"",100000000)</f>
        <v>5.0933873589999994</v>
      </c>
      <c r="H2163" s="16">
        <f>[1]!s_is(A2163,61,"FY","YTD","20251231",1,"",100000000)</f>
        <v>0.1660029673</v>
      </c>
      <c r="I2163" s="16">
        <f>[1]!s_is(A2163,61,"FY","YTD","20241231",1,"",100000000)</f>
        <v>0.2930147984</v>
      </c>
      <c r="J2163" s="16">
        <f>[1]!s_fa_roe(A2163,"20251231")</f>
        <v>1.8347</v>
      </c>
      <c r="K2163" s="16">
        <f>[1]!s_stmnote_rdexp(A2163,"20251231",1,10000)</f>
        <v>3491.6707909999996</v>
      </c>
      <c r="L2163" s="16">
        <f>[1]!s_margin_tradingbalance(A2163,"",10000)</f>
        <v>15816.127200000001</v>
      </c>
      <c r="M2163" s="16">
        <f>[1]!s_margin_seclendingbalance(A2163,"",10000)</f>
        <v>35.445</v>
      </c>
      <c r="N2163" s="17">
        <f>[1]!s_val_ev(A2163,"",100000000)</f>
        <v>37.775359999999999</v>
      </c>
      <c r="O2163" s="17">
        <f>[1]!share_freesharesmv(A2163,"",100000000)</f>
        <v>20.1131446208</v>
      </c>
      <c r="P2163" s="17">
        <f ca="1">[1]!s_dq_amount_btin(A2163,TODAY()-1,100000000)</f>
        <v>0.85666149999999996</v>
      </c>
      <c r="Q2163" s="17">
        <f ca="1">[1]!s_dq_turn(A2163,TODAY()-1)</f>
        <v>2.2560680147058823</v>
      </c>
      <c r="R2163" s="2">
        <f>[1]!s_pq_amount(A2163,"20260101","",100000000)</f>
        <v>281.01872355</v>
      </c>
      <c r="S2163" s="2">
        <f>[1]!s_pq_avgamount(A2163,"20260101","",100000000)</f>
        <v>2.5781534270642203</v>
      </c>
      <c r="T2163" s="17">
        <f>[1]!s_ipo_dilutedpe(A2163)</f>
        <v>35</v>
      </c>
      <c r="U2163" s="12">
        <f>[1]!s_ipo_collection_total(A2163,100000000)</f>
        <v>5.0422000000000002</v>
      </c>
      <c r="V2163" s="18">
        <f>[1]!s_val_pe_ttm(A2163,"")</f>
        <v>361.2755126953125</v>
      </c>
    </row>
    <row r="2164" spans="1:22" x14ac:dyDescent="0.3">
      <c r="A2164" s="12" t="s">
        <v>4840</v>
      </c>
      <c r="B2164" s="12" t="s">
        <v>4841</v>
      </c>
      <c r="C2164" s="16" t="str">
        <f>[1]!s_info_mkt(A2164)</f>
        <v>科创板</v>
      </c>
      <c r="D2164" s="16" t="str">
        <f>[1]!s_ipo_listeddate(A2164)</f>
        <v>2019-12-04</v>
      </c>
      <c r="E2164" s="16" t="str">
        <f>[1]!s_info_industry_csrc2023(A2164,"",3)</f>
        <v>软件和信息技术服务业</v>
      </c>
      <c r="F2164" s="16">
        <f>[1]!s_is(A2164,83,"FY","YTD","20251231",1,"",100000000)</f>
        <v>3.3962551006999999</v>
      </c>
      <c r="G2164" s="16">
        <f>[1]!s_is(A2164,83,"FY","YTD","20241231",1,"",100000000)</f>
        <v>4.1983354910999999</v>
      </c>
      <c r="H2164" s="16">
        <f>[1]!s_is(A2164,61,"FY","YTD","20251231",1,"",100000000)</f>
        <v>7.0996743299999998E-2</v>
      </c>
      <c r="I2164" s="16">
        <f>[1]!s_is(A2164,61,"FY","YTD","20241231",1,"",100000000)</f>
        <v>6.5466139399999998E-2</v>
      </c>
      <c r="J2164" s="16">
        <f>[1]!s_fa_roe(A2164,"20251231")</f>
        <v>0.82099999999999995</v>
      </c>
      <c r="K2164" s="16">
        <f>[1]!s_stmnote_rdexp(A2164,"20251231",1,10000)</f>
        <v>6702.9068939999997</v>
      </c>
      <c r="L2164" s="16">
        <f>[1]!s_margin_tradingbalance(A2164,"",10000)</f>
        <v>11071.4745</v>
      </c>
      <c r="M2164" s="16">
        <f>[1]!s_margin_seclendingbalance(A2164,"",10000)</f>
        <v>27.472899999999999</v>
      </c>
      <c r="N2164" s="17">
        <f>[1]!s_val_ev(A2164,"",100000000)</f>
        <v>20.445691818299998</v>
      </c>
      <c r="O2164" s="17">
        <f>[1]!share_freesharesmv(A2164,"",100000000)</f>
        <v>16.3658340048</v>
      </c>
      <c r="P2164" s="17">
        <f ca="1">[1]!s_dq_amount_btin(A2164,TODAY()-1,100000000)</f>
        <v>0.44628544999999997</v>
      </c>
      <c r="Q2164" s="17">
        <f ca="1">[1]!s_dq_turn(A2164,TODAY()-1)</f>
        <v>2.179717796103684</v>
      </c>
      <c r="R2164" s="2">
        <f>[1]!s_pq_amount(A2164,"20260101","",100000000)</f>
        <v>169.45962594</v>
      </c>
      <c r="S2164" s="2">
        <f>[1]!s_pq_avgamount(A2164,"20260101","",100000000)</f>
        <v>1.5546754673394496</v>
      </c>
      <c r="T2164" s="17">
        <f>[1]!s_ipo_dilutedpe(A2164)</f>
        <v>57.02</v>
      </c>
      <c r="U2164" s="12">
        <f>[1]!s_ipo_collection_total(A2164,100000000)</f>
        <v>6.4156500000000003</v>
      </c>
      <c r="V2164" s="18">
        <f>[1]!s_val_pe_ttm(A2164,"")</f>
        <v>335.59796142578125</v>
      </c>
    </row>
    <row r="2165" spans="1:22" x14ac:dyDescent="0.3">
      <c r="A2165" s="12" t="s">
        <v>4842</v>
      </c>
      <c r="B2165" s="12" t="s">
        <v>4843</v>
      </c>
      <c r="C2165" s="16" t="str">
        <f>[1]!s_info_mkt(A2165)</f>
        <v>主板</v>
      </c>
      <c r="D2165" s="16" t="str">
        <f>[1]!s_ipo_listeddate(A2165)</f>
        <v>2017-03-15</v>
      </c>
      <c r="E2165" s="16" t="str">
        <f>[1]!s_info_industry_csrc2023(A2165,"",3)</f>
        <v>医药制造业</v>
      </c>
      <c r="F2165" s="16">
        <f>[1]!s_is(A2165,83,"FY","YTD","20251231",1,"",100000000)</f>
        <v>8.1234911811000003</v>
      </c>
      <c r="G2165" s="16">
        <f>[1]!s_is(A2165,83,"FY","YTD","20241231",1,"",100000000)</f>
        <v>7.1436907088999995</v>
      </c>
      <c r="H2165" s="16">
        <f>[1]!s_is(A2165,61,"FY","YTD","20251231",1,"",100000000)</f>
        <v>1.9511671686000001</v>
      </c>
      <c r="I2165" s="16">
        <f>[1]!s_is(A2165,61,"FY","YTD","20241231",1,"",100000000)</f>
        <v>2.0070077371999999</v>
      </c>
      <c r="J2165" s="16">
        <f>[1]!s_fa_roe(A2165,"20251231")</f>
        <v>14.7227</v>
      </c>
      <c r="K2165" s="16">
        <f>[1]!s_stmnote_rdexp(A2165,"20251231",1,10000)</f>
        <v>4443.8240399999995</v>
      </c>
      <c r="L2165" s="16">
        <f>[1]!s_margin_tradingbalance(A2165,"",10000)</f>
        <v>0</v>
      </c>
      <c r="M2165" s="16">
        <f>[1]!s_margin_seclendingbalance(A2165,"",10000)</f>
        <v>0</v>
      </c>
      <c r="N2165" s="17">
        <f>[1]!s_val_ev(A2165,"",100000000)</f>
        <v>34.857910080000003</v>
      </c>
      <c r="O2165" s="17">
        <f>[1]!share_freesharesmv(A2165,"",100000000)</f>
        <v>25.851423192000002</v>
      </c>
      <c r="P2165" s="17">
        <f ca="1">[1]!s_dq_amount_btin(A2165,TODAY()-1,100000000)</f>
        <v>0.32122791000000001</v>
      </c>
      <c r="Q2165" s="17">
        <f ca="1">[1]!s_dq_turn(A2165,TODAY()-1)</f>
        <v>0.9270577302493288</v>
      </c>
      <c r="R2165" s="2">
        <f>[1]!s_pq_amount(A2165,"20260101","",100000000)</f>
        <v>86.973362260000002</v>
      </c>
      <c r="S2165" s="2">
        <f>[1]!s_pq_avgamount(A2165,"20260101","",100000000)</f>
        <v>0.797920754678899</v>
      </c>
      <c r="T2165" s="17">
        <f>[1]!s_ipo_dilutedpe(A2165)</f>
        <v>20.67</v>
      </c>
      <c r="U2165" s="12">
        <f>[1]!s_ipo_collection_total(A2165,100000000)</f>
        <v>3.3568799999999999</v>
      </c>
      <c r="V2165" s="18">
        <f>[1]!s_val_pe_ttm(A2165,"")</f>
        <v>18.003883361816406</v>
      </c>
    </row>
    <row r="2166" spans="1:22" x14ac:dyDescent="0.3">
      <c r="A2166" s="12" t="s">
        <v>4844</v>
      </c>
      <c r="B2166" s="12" t="s">
        <v>4845</v>
      </c>
      <c r="C2166" s="16" t="str">
        <f>[1]!s_info_mkt(A2166)</f>
        <v>主板</v>
      </c>
      <c r="D2166" s="16" t="str">
        <f>[1]!s_ipo_listeddate(A2166)</f>
        <v>2002-05-17</v>
      </c>
      <c r="E2166" s="16" t="str">
        <f>[1]!s_info_industry_csrc2023(A2166,"",3)</f>
        <v>软件和信息技术服务业</v>
      </c>
      <c r="F2166" s="16">
        <f>[1]!s_is(A2166,83,"FY","YTD","20251231",1,"",100000000)</f>
        <v>51.022297141899998</v>
      </c>
      <c r="G2166" s="16">
        <f>[1]!s_is(A2166,83,"FY","YTD","20241231",1,"",100000000)</f>
        <v>51.980049394300003</v>
      </c>
      <c r="H2166" s="16">
        <f>[1]!s_is(A2166,61,"FY","YTD","20251231",1,"",100000000)</f>
        <v>-0.41413484159999997</v>
      </c>
      <c r="I2166" s="16">
        <f>[1]!s_is(A2166,61,"FY","YTD","20241231",1,"",100000000)</f>
        <v>-4.1263870309000001</v>
      </c>
      <c r="J2166" s="16">
        <f>[1]!s_fa_roe(A2166,"20251231")</f>
        <v>-1.4607000000000001</v>
      </c>
      <c r="K2166" s="16">
        <f>[1]!s_stmnote_rdexp(A2166,"20251231",1,10000)</f>
        <v>114207.96558800001</v>
      </c>
      <c r="L2166" s="16">
        <f>[1]!s_margin_tradingbalance(A2166,"",10000)</f>
        <v>161531.12359999999</v>
      </c>
      <c r="M2166" s="16">
        <f>[1]!s_margin_seclendingbalance(A2166,"",10000)</f>
        <v>464.26510000000002</v>
      </c>
      <c r="N2166" s="17">
        <f>[1]!s_val_ev(A2166,"",100000000)</f>
        <v>271.54513862719995</v>
      </c>
      <c r="O2166" s="17">
        <f>[1]!share_freesharesmv(A2166,"",100000000)</f>
        <v>155.92633041799999</v>
      </c>
      <c r="P2166" s="17">
        <f ca="1">[1]!s_dq_amount_btin(A2166,TODAY()-1,100000000)</f>
        <v>4.86251313</v>
      </c>
      <c r="Q2166" s="17">
        <f ca="1">[1]!s_dq_turn(A2166,TODAY()-1)</f>
        <v>1.9815798240821869</v>
      </c>
      <c r="R2166" s="2">
        <f>[1]!s_pq_amount(A2166,"20260101","",100000000)</f>
        <v>753.12327071000004</v>
      </c>
      <c r="S2166" s="2">
        <f>[1]!s_pq_avgamount(A2166,"20260101","",100000000)</f>
        <v>6.9093878046788992</v>
      </c>
      <c r="T2166" s="17">
        <f>[1]!s_ipo_dilutedpe(A2166)</f>
        <v>19.97</v>
      </c>
      <c r="U2166" s="12">
        <f>[1]!s_ipo_collection_total(A2166,100000000)</f>
        <v>3.33</v>
      </c>
      <c r="V2166" s="18">
        <f>[1]!s_val_pe_ttm(A2166,"")</f>
        <v>-786.977783203125</v>
      </c>
    </row>
    <row r="2167" spans="1:22" x14ac:dyDescent="0.3">
      <c r="A2167" s="12" t="s">
        <v>4846</v>
      </c>
      <c r="B2167" s="12" t="s">
        <v>4847</v>
      </c>
      <c r="C2167" s="16" t="str">
        <f>[1]!s_info_mkt(A2167)</f>
        <v>创业板</v>
      </c>
      <c r="D2167" s="16" t="str">
        <f>[1]!s_ipo_listeddate(A2167)</f>
        <v>2018-05-16</v>
      </c>
      <c r="E2167" s="16" t="str">
        <f>[1]!s_info_industry_csrc2023(A2167,"",3)</f>
        <v>软件和信息技术服务业</v>
      </c>
      <c r="F2167" s="16">
        <f>[1]!s_is(A2167,83,"FY","YTD","20251231",1,"",100000000)</f>
        <v>80.430250235000003</v>
      </c>
      <c r="G2167" s="16">
        <f>[1]!s_is(A2167,83,"FY","YTD","20241231",1,"",100000000)</f>
        <v>75.197563662299999</v>
      </c>
      <c r="H2167" s="16">
        <f>[1]!s_is(A2167,61,"FY","YTD","20251231",1,"",100000000)</f>
        <v>3.9279195443999999</v>
      </c>
      <c r="I2167" s="16">
        <f>[1]!s_is(A2167,61,"FY","YTD","20241231",1,"",100000000)</f>
        <v>1.9686890752000001</v>
      </c>
      <c r="J2167" s="16">
        <f>[1]!s_fa_roe(A2167,"20251231")</f>
        <v>4.1643999999999997</v>
      </c>
      <c r="K2167" s="16">
        <f>[1]!s_stmnote_rdexp(A2167,"20251231",1,10000)</f>
        <v>205510.72120299999</v>
      </c>
      <c r="L2167" s="16">
        <f>[1]!s_margin_tradingbalance(A2167,"",10000)</f>
        <v>128664.8599</v>
      </c>
      <c r="M2167" s="16">
        <f>[1]!s_margin_seclendingbalance(A2167,"",10000)</f>
        <v>235.03919999999999</v>
      </c>
      <c r="N2167" s="17">
        <f>[1]!s_val_ev(A2167,"",100000000)</f>
        <v>436.78091956549997</v>
      </c>
      <c r="O2167" s="17">
        <f>[1]!share_freesharesmv(A2167,"",100000000)</f>
        <v>243.17416794979999</v>
      </c>
      <c r="P2167" s="17">
        <f ca="1">[1]!s_dq_amount_btin(A2167,TODAY()-1,100000000)</f>
        <v>9.8586732900000005</v>
      </c>
      <c r="Q2167" s="17">
        <f ca="1">[1]!s_dq_turn(A2167,TODAY()-1)</f>
        <v>3.3566424936956718</v>
      </c>
      <c r="R2167" s="2">
        <f>[1]!s_pq_amount(A2167,"20260101","",100000000)</f>
        <v>1880.9556064999999</v>
      </c>
      <c r="S2167" s="2">
        <f>[1]!s_pq_avgamount(A2167,"20260101","",100000000)</f>
        <v>17.256473454128439</v>
      </c>
      <c r="T2167" s="17">
        <f>[1]!s_ipo_dilutedpe(A2167)</f>
        <v>22.99</v>
      </c>
      <c r="U2167" s="12">
        <f>[1]!s_ipo_collection_total(A2167,100000000)</f>
        <v>12.031007000000001</v>
      </c>
      <c r="V2167" s="18">
        <f>[1]!s_val_pe_ttm(A2167,"")</f>
        <v>75.578910827636719</v>
      </c>
    </row>
    <row r="2168" spans="1:22" x14ac:dyDescent="0.3">
      <c r="A2168" s="12" t="s">
        <v>4848</v>
      </c>
      <c r="B2168" s="12" t="s">
        <v>4849</v>
      </c>
      <c r="C2168" s="16" t="str">
        <f>[1]!s_info_mkt(A2168)</f>
        <v>主板</v>
      </c>
      <c r="D2168" s="16" t="str">
        <f>[1]!s_ipo_listeddate(A2168)</f>
        <v>2015-05-28</v>
      </c>
      <c r="E2168" s="16" t="str">
        <f>[1]!s_info_industry_csrc2023(A2168,"",3)</f>
        <v>软件和信息技术服务业</v>
      </c>
      <c r="F2168" s="16">
        <f>[1]!s_is(A2168,83,"FY","YTD","20251231",1,"",100000000)</f>
        <v>6.9262758164999996</v>
      </c>
      <c r="G2168" s="16">
        <f>[1]!s_is(A2168,83,"FY","YTD","20241231",1,"",100000000)</f>
        <v>6.9920168892999994</v>
      </c>
      <c r="H2168" s="16">
        <f>[1]!s_is(A2168,61,"FY","YTD","20251231",1,"",100000000)</f>
        <v>-0.57156495470000002</v>
      </c>
      <c r="I2168" s="16">
        <f>[1]!s_is(A2168,61,"FY","YTD","20241231",1,"",100000000)</f>
        <v>-0.60834976870000002</v>
      </c>
      <c r="J2168" s="16">
        <f>[1]!s_fa_roe(A2168,"20251231")</f>
        <v>-5.5117000000000003</v>
      </c>
      <c r="K2168" s="16">
        <f>[1]!s_stmnote_rdexp(A2168,"20251231",1,10000)</f>
        <v>7400.2717720000001</v>
      </c>
      <c r="L2168" s="16">
        <f>[1]!s_margin_tradingbalance(A2168,"",10000)</f>
        <v>14109.263499999999</v>
      </c>
      <c r="M2168" s="16">
        <f>[1]!s_margin_seclendingbalance(A2168,"",10000)</f>
        <v>0</v>
      </c>
      <c r="N2168" s="17">
        <f>[1]!s_val_ev(A2168,"",100000000)</f>
        <v>38.226757972200005</v>
      </c>
      <c r="O2168" s="17">
        <f>[1]!share_freesharesmv(A2168,"",100000000)</f>
        <v>28.574689553700004</v>
      </c>
      <c r="P2168" s="17">
        <f ca="1">[1]!s_dq_amount_btin(A2168,TODAY()-1,100000000)</f>
        <v>0.67597757999999997</v>
      </c>
      <c r="Q2168" s="17">
        <f ca="1">[1]!s_dq_turn(A2168,TODAY()-1)</f>
        <v>1.7650964554480315</v>
      </c>
      <c r="R2168" s="2">
        <f>[1]!s_pq_amount(A2168,"20260101","",100000000)</f>
        <v>258.62721968</v>
      </c>
      <c r="S2168" s="2">
        <f>[1]!s_pq_avgamount(A2168,"20260101","",100000000)</f>
        <v>2.3727267860550456</v>
      </c>
      <c r="T2168" s="17">
        <f>[1]!s_ipo_dilutedpe(A2168)</f>
        <v>22.99</v>
      </c>
      <c r="U2168" s="12">
        <f>[1]!s_ipo_collection_total(A2168,100000000)</f>
        <v>2.09</v>
      </c>
      <c r="V2168" s="18">
        <f>[1]!s_val_pe_ttm(A2168,"")</f>
        <v>-59.299800872802734</v>
      </c>
    </row>
    <row r="2169" spans="1:22" x14ac:dyDescent="0.3">
      <c r="A2169" s="12" t="s">
        <v>4850</v>
      </c>
      <c r="B2169" s="12" t="s">
        <v>4851</v>
      </c>
      <c r="C2169" s="16" t="str">
        <f>[1]!s_info_mkt(A2169)</f>
        <v>创业板</v>
      </c>
      <c r="D2169" s="16" t="str">
        <f>[1]!s_ipo_listeddate(A2169)</f>
        <v>2024-01-16</v>
      </c>
      <c r="E2169" s="16" t="str">
        <f>[1]!s_info_industry_csrc2023(A2169,"",3)</f>
        <v>计算机、通信和其他电子设备制造业</v>
      </c>
      <c r="F2169" s="16">
        <f>[1]!s_is(A2169,83,"FY","YTD","20251231",1,"",100000000)</f>
        <v>3.9693749892999999</v>
      </c>
      <c r="G2169" s="16">
        <f>[1]!s_is(A2169,83,"FY","YTD","20241231",1,"",100000000)</f>
        <v>4.0200844906999995</v>
      </c>
      <c r="H2169" s="16">
        <f>[1]!s_is(A2169,61,"FY","YTD","20251231",1,"",100000000)</f>
        <v>-7.5606786299999992E-2</v>
      </c>
      <c r="I2169" s="16">
        <f>[1]!s_is(A2169,61,"FY","YTD","20241231",1,"",100000000)</f>
        <v>0.37898414600000002</v>
      </c>
      <c r="J2169" s="16">
        <f>[1]!s_fa_roe(A2169,"20251231")</f>
        <v>-1.0317000000000001</v>
      </c>
      <c r="K2169" s="16">
        <f>[1]!s_stmnote_rdexp(A2169,"20251231",1,10000)</f>
        <v>2594.104988</v>
      </c>
      <c r="L2169" s="16">
        <f>[1]!s_margin_tradingbalance(A2169,"",10000)</f>
        <v>5885.0641999999998</v>
      </c>
      <c r="M2169" s="16">
        <f>[1]!s_margin_seclendingbalance(A2169,"",10000)</f>
        <v>0</v>
      </c>
      <c r="N2169" s="17">
        <f>[1]!s_val_ev(A2169,"",100000000)</f>
        <v>28.4544</v>
      </c>
      <c r="O2169" s="17">
        <f>[1]!share_freesharesmv(A2169,"",100000000)</f>
        <v>8.3939887200000012</v>
      </c>
      <c r="P2169" s="17">
        <f ca="1">[1]!s_dq_amount_btin(A2169,TODAY()-1,100000000)</f>
        <v>0.37894673000000001</v>
      </c>
      <c r="Q2169" s="17">
        <f ca="1">[1]!s_dq_turn(A2169,TODAY()-1)</f>
        <v>4.5028566585922221</v>
      </c>
      <c r="R2169" s="2">
        <f>[1]!s_pq_amount(A2169,"20260101","",100000000)</f>
        <v>98.355532299999993</v>
      </c>
      <c r="S2169" s="2">
        <f>[1]!s_pq_avgamount(A2169,"20260101","",100000000)</f>
        <v>0.90234433302752282</v>
      </c>
      <c r="T2169" s="17">
        <f>[1]!s_ipo_dilutedpe(A2169)</f>
        <v>30.35</v>
      </c>
      <c r="U2169" s="12">
        <f>[1]!s_ipo_collection_total(A2169,100000000)</f>
        <v>3.8628</v>
      </c>
      <c r="V2169" s="18">
        <f>[1]!s_val_pe_ttm(A2169,"")</f>
        <v>-247.3709716796875</v>
      </c>
    </row>
    <row r="2170" spans="1:22" x14ac:dyDescent="0.3">
      <c r="A2170" s="12" t="s">
        <v>4852</v>
      </c>
      <c r="B2170" s="12" t="s">
        <v>4853</v>
      </c>
      <c r="C2170" s="16" t="str">
        <f>[1]!s_info_mkt(A2170)</f>
        <v>创业板</v>
      </c>
      <c r="D2170" s="16" t="str">
        <f>[1]!s_ipo_listeddate(A2170)</f>
        <v>2020-02-13</v>
      </c>
      <c r="E2170" s="16" t="str">
        <f>[1]!s_info_industry_csrc2023(A2170,"",3)</f>
        <v>电气机械和器材制造业</v>
      </c>
      <c r="F2170" s="16">
        <f>[1]!s_is(A2170,83,"FY","YTD","20251231",1,"",100000000)</f>
        <v>15.0162537218</v>
      </c>
      <c r="G2170" s="16">
        <f>[1]!s_is(A2170,83,"FY","YTD","20241231",1,"",100000000)</f>
        <v>17.802694683800002</v>
      </c>
      <c r="H2170" s="16">
        <f>[1]!s_is(A2170,61,"FY","YTD","20251231",1,"",100000000)</f>
        <v>2.2288854296</v>
      </c>
      <c r="I2170" s="16">
        <f>[1]!s_is(A2170,61,"FY","YTD","20241231",1,"",100000000)</f>
        <v>3.2275587687000002</v>
      </c>
      <c r="J2170" s="16">
        <f>[1]!s_fa_roe(A2170,"20251231")</f>
        <v>9.0149000000000008</v>
      </c>
      <c r="K2170" s="16">
        <f>[1]!s_stmnote_rdexp(A2170,"20251231",1,10000)</f>
        <v>14257.760831</v>
      </c>
      <c r="L2170" s="16">
        <f>[1]!s_margin_tradingbalance(A2170,"",10000)</f>
        <v>19758.194800000001</v>
      </c>
      <c r="M2170" s="16">
        <f>[1]!s_margin_seclendingbalance(A2170,"",10000)</f>
        <v>206.8306</v>
      </c>
      <c r="N2170" s="17">
        <f>[1]!s_val_ev(A2170,"",100000000)</f>
        <v>162.4447235472</v>
      </c>
      <c r="O2170" s="17">
        <f>[1]!share_freesharesmv(A2170,"",100000000)</f>
        <v>54.853132105900002</v>
      </c>
      <c r="P2170" s="17">
        <f ca="1">[1]!s_dq_amount_btin(A2170,TODAY()-1,100000000)</f>
        <v>4.0294401500000001</v>
      </c>
      <c r="Q2170" s="17">
        <f ca="1">[1]!s_dq_turn(A2170,TODAY()-1)</f>
        <v>5.037490244978577</v>
      </c>
      <c r="R2170" s="2">
        <f>[1]!s_pq_amount(A2170,"20260101","",100000000)</f>
        <v>399.77061423999999</v>
      </c>
      <c r="S2170" s="2">
        <f>[1]!s_pq_avgamount(A2170,"20260101","",100000000)</f>
        <v>3.6676203141284405</v>
      </c>
      <c r="T2170" s="17">
        <f>[1]!s_ipo_dilutedpe(A2170)</f>
        <v>18.98</v>
      </c>
      <c r="U2170" s="12">
        <f>[1]!s_ipo_collection_total(A2170,100000000)</f>
        <v>5.3317439999999996</v>
      </c>
      <c r="V2170" s="18">
        <f>[1]!s_val_pe_ttm(A2170,"")</f>
        <v>77.8271484375</v>
      </c>
    </row>
    <row r="2171" spans="1:22" x14ac:dyDescent="0.3">
      <c r="A2171" s="12" t="s">
        <v>4854</v>
      </c>
      <c r="B2171" s="12" t="s">
        <v>4855</v>
      </c>
      <c r="C2171" s="16" t="str">
        <f>[1]!s_info_mkt(A2171)</f>
        <v>主板</v>
      </c>
      <c r="D2171" s="16" t="str">
        <f>[1]!s_ipo_listeddate(A2171)</f>
        <v>1997-05-15</v>
      </c>
      <c r="E2171" s="16" t="str">
        <f>[1]!s_info_industry_csrc2023(A2171,"",3)</f>
        <v>批发业</v>
      </c>
      <c r="F2171" s="16">
        <f>[1]!s_is(A2171,83,"FY","YTD","20251231",1,"",100000000)</f>
        <v>353.61621734949995</v>
      </c>
      <c r="G2171" s="16">
        <f>[1]!s_is(A2171,83,"FY","YTD","20241231",1,"",100000000)</f>
        <v>341.48359638990001</v>
      </c>
      <c r="H2171" s="16">
        <f>[1]!s_is(A2171,61,"FY","YTD","20251231",1,"",100000000)</f>
        <v>4.7322905514000002</v>
      </c>
      <c r="I2171" s="16">
        <f>[1]!s_is(A2171,61,"FY","YTD","20241231",1,"",100000000)</f>
        <v>5.3546768781000003</v>
      </c>
      <c r="J2171" s="16">
        <f>[1]!s_fa_roe(A2171,"20251231")</f>
        <v>4.0007999999999999</v>
      </c>
      <c r="K2171" s="16">
        <f>[1]!s_stmnote_rdexp(A2171,"20251231",1,10000)</f>
        <v>29866.139189999998</v>
      </c>
      <c r="L2171" s="16">
        <f>[1]!s_margin_tradingbalance(A2171,"",10000)</f>
        <v>48226.548300000002</v>
      </c>
      <c r="M2171" s="16">
        <f>[1]!s_margin_seclendingbalance(A2171,"",10000)</f>
        <v>380.96190000000001</v>
      </c>
      <c r="N2171" s="17">
        <f>[1]!s_val_ev(A2171,"",100000000)</f>
        <v>135.97546909319999</v>
      </c>
      <c r="O2171" s="17">
        <f>[1]!share_freesharesmv(A2171,"",100000000)</f>
        <v>64.211603288399999</v>
      </c>
      <c r="P2171" s="17">
        <f ca="1">[1]!s_dq_amount_btin(A2171,TODAY()-1,100000000)</f>
        <v>0.87145083000000001</v>
      </c>
      <c r="Q2171" s="17">
        <f ca="1">[1]!s_dq_turn(A2171,TODAY()-1)</f>
        <v>0.64155726203120789</v>
      </c>
      <c r="R2171" s="2">
        <f>[1]!s_pq_amount(A2171,"20260101","",100000000)</f>
        <v>247.56327010999999</v>
      </c>
      <c r="S2171" s="2">
        <f>[1]!s_pq_avgamount(A2171,"20260101","",100000000)</f>
        <v>2.2712226615596331</v>
      </c>
      <c r="T2171" s="17">
        <f>[1]!s_ipo_dilutedpe(A2171)</f>
        <v>0</v>
      </c>
      <c r="U2171" s="12">
        <f>[1]!s_ipo_collection_total(A2171,100000000)</f>
        <v>2.1059999999999999</v>
      </c>
      <c r="V2171" s="18">
        <f>[1]!s_val_pe_ttm(A2171,"")</f>
        <v>27.804174423217773</v>
      </c>
    </row>
    <row r="2172" spans="1:22" x14ac:dyDescent="0.3">
      <c r="A2172" s="12" t="s">
        <v>4856</v>
      </c>
      <c r="B2172" s="12" t="s">
        <v>4857</v>
      </c>
      <c r="C2172" s="16" t="str">
        <f>[1]!s_info_mkt(A2172)</f>
        <v>创业板</v>
      </c>
      <c r="D2172" s="16" t="str">
        <f>[1]!s_ipo_listeddate(A2172)</f>
        <v>2021-11-24</v>
      </c>
      <c r="E2172" s="16" t="str">
        <f>[1]!s_info_industry_csrc2023(A2172,"",3)</f>
        <v>电气机械和器材制造业</v>
      </c>
      <c r="F2172" s="16">
        <f>[1]!s_is(A2172,83,"FY","YTD","20251231",1,"",100000000)</f>
        <v>46.413916735600004</v>
      </c>
      <c r="G2172" s="16">
        <f>[1]!s_is(A2172,83,"FY","YTD","20241231",1,"",100000000)</f>
        <v>13.545108297000001</v>
      </c>
      <c r="H2172" s="16">
        <f>[1]!s_is(A2172,61,"FY","YTD","20251231",1,"",100000000)</f>
        <v>3.4691632141000004</v>
      </c>
      <c r="I2172" s="16">
        <f>[1]!s_is(A2172,61,"FY","YTD","20241231",1,"",100000000)</f>
        <v>0.66111953099999998</v>
      </c>
      <c r="J2172" s="16">
        <f>[1]!s_fa_roe(A2172,"20251231")</f>
        <v>6.2149000000000001</v>
      </c>
      <c r="K2172" s="16">
        <f>[1]!s_stmnote_rdexp(A2172,"20251231",1,10000)</f>
        <v>24479.403784000002</v>
      </c>
      <c r="L2172" s="16">
        <f>[1]!s_margin_tradingbalance(A2172,"",10000)</f>
        <v>30211.5308</v>
      </c>
      <c r="M2172" s="16">
        <f>[1]!s_margin_seclendingbalance(A2172,"",10000)</f>
        <v>182.4228</v>
      </c>
      <c r="N2172" s="17">
        <f>[1]!s_val_ev(A2172,"",100000000)</f>
        <v>99.282688002599997</v>
      </c>
      <c r="O2172" s="17">
        <f>[1]!share_freesharesmv(A2172,"",100000000)</f>
        <v>39.9850363061</v>
      </c>
      <c r="P2172" s="17">
        <f ca="1">[1]!s_dq_amount_btin(A2172,TODAY()-1,100000000)</f>
        <v>1.38640002</v>
      </c>
      <c r="Q2172" s="17">
        <f ca="1">[1]!s_dq_turn(A2172,TODAY()-1)</f>
        <v>2.455409448429791</v>
      </c>
      <c r="R2172" s="2">
        <f>[1]!s_pq_amount(A2172,"20260101","",100000000)</f>
        <v>401.54856417000002</v>
      </c>
      <c r="S2172" s="2">
        <f>[1]!s_pq_avgamount(A2172,"20260101","",100000000)</f>
        <v>3.6839317813761467</v>
      </c>
      <c r="T2172" s="17">
        <f>[1]!s_ipo_dilutedpe(A2172)</f>
        <v>21.54</v>
      </c>
      <c r="U2172" s="12">
        <f>[1]!s_ipo_collection_total(A2172,100000000)</f>
        <v>32.967496799999999</v>
      </c>
      <c r="V2172" s="18">
        <f>[1]!s_val_pe_ttm(A2172,"")</f>
        <v>33.492683410644531</v>
      </c>
    </row>
    <row r="2173" spans="1:22" x14ac:dyDescent="0.3">
      <c r="A2173" s="12" t="s">
        <v>4858</v>
      </c>
      <c r="B2173" s="12" t="s">
        <v>4859</v>
      </c>
      <c r="C2173" s="16" t="str">
        <f>[1]!s_info_mkt(A2173)</f>
        <v>科创板</v>
      </c>
      <c r="D2173" s="16" t="str">
        <f>[1]!s_ipo_listeddate(A2173)</f>
        <v>2020-07-10</v>
      </c>
      <c r="E2173" s="16" t="str">
        <f>[1]!s_info_industry_csrc2023(A2173,"",3)</f>
        <v>软件和信息技术服务业</v>
      </c>
      <c r="F2173" s="16">
        <f>[1]!s_is(A2173,83,"FY","YTD","20251231",1,"",100000000)</f>
        <v>3.755646568</v>
      </c>
      <c r="G2173" s="16">
        <f>[1]!s_is(A2173,83,"FY","YTD","20241231",1,"",100000000)</f>
        <v>2.9697711807</v>
      </c>
      <c r="H2173" s="16">
        <f>[1]!s_is(A2173,61,"FY","YTD","20251231",1,"",100000000)</f>
        <v>-0.1225865766</v>
      </c>
      <c r="I2173" s="16">
        <f>[1]!s_is(A2173,61,"FY","YTD","20241231",1,"",100000000)</f>
        <v>-0.35093133990000003</v>
      </c>
      <c r="J2173" s="16">
        <f>[1]!s_fa_roe(A2173,"20251231")</f>
        <v>-1.3555999999999999</v>
      </c>
      <c r="K2173" s="16">
        <f>[1]!s_stmnote_rdexp(A2173,"20251231",1,10000)</f>
        <v>6347.7411549999997</v>
      </c>
      <c r="L2173" s="16">
        <f>[1]!s_margin_tradingbalance(A2173,"",10000)</f>
        <v>5219.3112000000001</v>
      </c>
      <c r="M2173" s="16">
        <f>[1]!s_margin_seclendingbalance(A2173,"",10000)</f>
        <v>0</v>
      </c>
      <c r="N2173" s="17">
        <f>[1]!s_val_ev(A2173,"",100000000)</f>
        <v>21.343632148800001</v>
      </c>
      <c r="O2173" s="17">
        <f>[1]!share_freesharesmv(A2173,"",100000000)</f>
        <v>6.5425572287999998</v>
      </c>
      <c r="P2173" s="17">
        <f ca="1">[1]!s_dq_amount_btin(A2173,TODAY()-1,100000000)</f>
        <v>0.13240378999999999</v>
      </c>
      <c r="Q2173" s="17">
        <f ca="1">[1]!s_dq_turn(A2173,TODAY()-1)</f>
        <v>0.6169820707269067</v>
      </c>
      <c r="R2173" s="2">
        <f>[1]!s_pq_amount(A2173,"20260101","",100000000)</f>
        <v>27.282683939999998</v>
      </c>
      <c r="S2173" s="2">
        <f>[1]!s_pq_avgamount(A2173,"20260101","",100000000)</f>
        <v>0.25029985266055049</v>
      </c>
      <c r="T2173" s="17">
        <f>[1]!s_ipo_dilutedpe(A2173)</f>
        <v>41.9</v>
      </c>
      <c r="U2173" s="12">
        <f>[1]!s_ipo_collection_total(A2173,100000000)</f>
        <v>6.6704999999999997</v>
      </c>
      <c r="V2173" s="18">
        <f>[1]!s_val_pe_ttm(A2173,"")</f>
        <v>-134.31346130371094</v>
      </c>
    </row>
    <row r="2174" spans="1:22" x14ac:dyDescent="0.3">
      <c r="A2174" s="12" t="s">
        <v>4860</v>
      </c>
      <c r="B2174" s="12" t="s">
        <v>4861</v>
      </c>
      <c r="C2174" s="16" t="str">
        <f>[1]!s_info_mkt(A2174)</f>
        <v>创业板</v>
      </c>
      <c r="D2174" s="16" t="str">
        <f>[1]!s_ipo_listeddate(A2174)</f>
        <v>2021-12-07</v>
      </c>
      <c r="E2174" s="16" t="str">
        <f>[1]!s_info_industry_csrc2023(A2174,"",3)</f>
        <v>零售业</v>
      </c>
      <c r="F2174" s="16">
        <f>[1]!s_is(A2174,83,"FY","YTD","20251231",1,"",100000000)</f>
        <v>51.442371234500001</v>
      </c>
      <c r="G2174" s="16">
        <f>[1]!s_is(A2174,83,"FY","YTD","20241231",1,"",100000000)</f>
        <v>52.334208080200007</v>
      </c>
      <c r="H2174" s="16">
        <f>[1]!s_is(A2174,61,"FY","YTD","20251231",1,"",100000000)</f>
        <v>-2.4245851428999998</v>
      </c>
      <c r="I2174" s="16">
        <f>[1]!s_is(A2174,61,"FY","YTD","20241231",1,"",100000000)</f>
        <v>0.26574897240000001</v>
      </c>
      <c r="J2174" s="16">
        <f>[1]!s_fa_roe(A2174,"20251231")</f>
        <v>-14.9451</v>
      </c>
      <c r="K2174" s="16">
        <f>[1]!s_stmnote_rdexp(A2174,"20251231",1,10000)</f>
        <v>1184.830199</v>
      </c>
      <c r="L2174" s="16">
        <f>[1]!s_margin_tradingbalance(A2174,"",10000)</f>
        <v>6407.8824999999997</v>
      </c>
      <c r="M2174" s="16">
        <f>[1]!s_margin_seclendingbalance(A2174,"",10000)</f>
        <v>21.506399999999999</v>
      </c>
      <c r="N2174" s="17">
        <f>[1]!s_val_ev(A2174,"",100000000)</f>
        <v>19.020336319999998</v>
      </c>
      <c r="O2174" s="17">
        <f>[1]!share_freesharesmv(A2174,"",100000000)</f>
        <v>9.7065912799999996</v>
      </c>
      <c r="P2174" s="17">
        <f ca="1">[1]!s_dq_amount_btin(A2174,TODAY()-1,100000000)</f>
        <v>0.32948735000000001</v>
      </c>
      <c r="Q2174" s="17">
        <f ca="1">[1]!s_dq_turn(A2174,TODAY()-1)</f>
        <v>2.5822475511025673</v>
      </c>
      <c r="R2174" s="2">
        <f>[1]!s_pq_amount(A2174,"20260101","",100000000)</f>
        <v>84.493970860000005</v>
      </c>
      <c r="S2174" s="2">
        <f>[1]!s_pq_avgamount(A2174,"20260101","",100000000)</f>
        <v>0.775174044587156</v>
      </c>
      <c r="T2174" s="17">
        <f>[1]!s_ipo_dilutedpe(A2174)</f>
        <v>40.58</v>
      </c>
      <c r="U2174" s="12">
        <f>[1]!s_ipo_collection_total(A2174,100000000)</f>
        <v>6.3861887724999997</v>
      </c>
      <c r="V2174" s="18">
        <f>[1]!s_val_pe_ttm(A2174,"")</f>
        <v>-7.9371151924133301</v>
      </c>
    </row>
    <row r="2175" spans="1:22" x14ac:dyDescent="0.3">
      <c r="A2175" s="12" t="s">
        <v>4862</v>
      </c>
      <c r="B2175" s="12" t="s">
        <v>4863</v>
      </c>
      <c r="C2175" s="16" t="str">
        <f>[1]!s_info_mkt(A2175)</f>
        <v>主板</v>
      </c>
      <c r="D2175" s="16" t="str">
        <f>[1]!s_ipo_listeddate(A2175)</f>
        <v>2017-04-20</v>
      </c>
      <c r="E2175" s="16" t="str">
        <f>[1]!s_info_industry_csrc2023(A2175,"",3)</f>
        <v>专用设备制造业</v>
      </c>
      <c r="F2175" s="16">
        <f>[1]!s_is(A2175,83,"FY","YTD","20251231",1,"",100000000)</f>
        <v>23.836599232299999</v>
      </c>
      <c r="G2175" s="16">
        <f>[1]!s_is(A2175,83,"FY","YTD","20241231",1,"",100000000)</f>
        <v>18.4305287054</v>
      </c>
      <c r="H2175" s="16">
        <f>[1]!s_is(A2175,61,"FY","YTD","20251231",1,"",100000000)</f>
        <v>0.87794853150000007</v>
      </c>
      <c r="I2175" s="16">
        <f>[1]!s_is(A2175,61,"FY","YTD","20241231",1,"",100000000)</f>
        <v>0.64608123829999997</v>
      </c>
      <c r="J2175" s="16">
        <f>[1]!s_fa_roe(A2175,"20251231")</f>
        <v>2.8955000000000002</v>
      </c>
      <c r="K2175" s="16">
        <f>[1]!s_stmnote_rdexp(A2175,"20251231",1,10000)</f>
        <v>10760.783727</v>
      </c>
      <c r="L2175" s="16">
        <f>[1]!s_margin_tradingbalance(A2175,"",10000)</f>
        <v>0</v>
      </c>
      <c r="M2175" s="16">
        <f>[1]!s_margin_seclendingbalance(A2175,"",10000)</f>
        <v>0</v>
      </c>
      <c r="N2175" s="17">
        <f>[1]!s_val_ev(A2175,"",100000000)</f>
        <v>39.630420176200005</v>
      </c>
      <c r="O2175" s="17">
        <f>[1]!share_freesharesmv(A2175,"",100000000)</f>
        <v>18.366790306200002</v>
      </c>
      <c r="P2175" s="17">
        <f ca="1">[1]!s_dq_amount_btin(A2175,TODAY()-1,100000000)</f>
        <v>0.1989756</v>
      </c>
      <c r="Q2175" s="17">
        <f ca="1">[1]!s_dq_turn(A2175,TODAY()-1)</f>
        <v>0.50494776262851115</v>
      </c>
      <c r="R2175" s="2">
        <f>[1]!s_pq_amount(A2175,"20260101","",100000000)</f>
        <v>82.379500890000003</v>
      </c>
      <c r="S2175" s="2">
        <f>[1]!s_pq_avgamount(A2175,"20260101","",100000000)</f>
        <v>0.75577523752293574</v>
      </c>
      <c r="T2175" s="17">
        <f>[1]!s_ipo_dilutedpe(A2175)</f>
        <v>22.98</v>
      </c>
      <c r="U2175" s="12">
        <f>[1]!s_ipo_collection_total(A2175,100000000)</f>
        <v>5.3975600000000004</v>
      </c>
      <c r="V2175" s="18">
        <f>[1]!s_val_pe_ttm(A2175,"")</f>
        <v>67.347320556640625</v>
      </c>
    </row>
    <row r="2176" spans="1:22" x14ac:dyDescent="0.3">
      <c r="A2176" s="12" t="s">
        <v>4864</v>
      </c>
      <c r="B2176" s="12" t="s">
        <v>4865</v>
      </c>
      <c r="C2176" s="16" t="str">
        <f>[1]!s_info_mkt(A2176)</f>
        <v>主板</v>
      </c>
      <c r="D2176" s="16" t="str">
        <f>[1]!s_ipo_listeddate(A2176)</f>
        <v>2008-07-23</v>
      </c>
      <c r="E2176" s="16" t="str">
        <f>[1]!s_info_industry_csrc2023(A2176,"",3)</f>
        <v>医药制造业</v>
      </c>
      <c r="F2176" s="16">
        <f>[1]!s_is(A2176,83,"FY","YTD","20251231",1,"",100000000)</f>
        <v>59.1118887218</v>
      </c>
      <c r="G2176" s="16">
        <f>[1]!s_is(A2176,83,"FY","YTD","20241231",1,"",100000000)</f>
        <v>56.976330445900004</v>
      </c>
      <c r="H2176" s="16">
        <f>[1]!s_is(A2176,61,"FY","YTD","20251231",1,"",100000000)</f>
        <v>10.573343535099999</v>
      </c>
      <c r="I2176" s="16">
        <f>[1]!s_is(A2176,61,"FY","YTD","20241231",1,"",100000000)</f>
        <v>11.435644274400001</v>
      </c>
      <c r="J2176" s="16">
        <f>[1]!s_fa_roe(A2176,"20251231")</f>
        <v>13.7697</v>
      </c>
      <c r="K2176" s="16">
        <f>[1]!s_stmnote_rdexp(A2176,"20251231",1,10000)</f>
        <v>86912.985605999987</v>
      </c>
      <c r="L2176" s="16">
        <f>[1]!s_margin_tradingbalance(A2176,"",10000)</f>
        <v>75749.683900000004</v>
      </c>
      <c r="M2176" s="16">
        <f>[1]!s_margin_seclendingbalance(A2176,"",10000)</f>
        <v>730.25130000000001</v>
      </c>
      <c r="N2176" s="17">
        <f>[1]!s_val_ev(A2176,"",100000000)</f>
        <v>189.85051236270002</v>
      </c>
      <c r="O2176" s="17">
        <f>[1]!share_freesharesmv(A2176,"",100000000)</f>
        <v>97.505345920500005</v>
      </c>
      <c r="P2176" s="17">
        <f ca="1">[1]!s_dq_amount_btin(A2176,TODAY()-1,100000000)</f>
        <v>1.87370722</v>
      </c>
      <c r="Q2176" s="17">
        <f ca="1">[1]!s_dq_turn(A2176,TODAY()-1)</f>
        <v>1.1268633186539212</v>
      </c>
      <c r="R2176" s="2">
        <f>[1]!s_pq_amount(A2176,"20260101","",100000000)</f>
        <v>229.19511675000001</v>
      </c>
      <c r="S2176" s="2">
        <f>[1]!s_pq_avgamount(A2176,"20260101","",100000000)</f>
        <v>2.102707493119266</v>
      </c>
      <c r="T2176" s="17">
        <f>[1]!s_ipo_dilutedpe(A2176)</f>
        <v>29.89</v>
      </c>
      <c r="U2176" s="12">
        <f>[1]!s_ipo_collection_total(A2176,100000000)</f>
        <v>1.704</v>
      </c>
      <c r="V2176" s="18">
        <f>[1]!s_val_pe_ttm(A2176,"")</f>
        <v>17.67625617980957</v>
      </c>
    </row>
    <row r="2177" spans="1:22" x14ac:dyDescent="0.3">
      <c r="A2177" s="12" t="s">
        <v>4866</v>
      </c>
      <c r="B2177" s="12" t="s">
        <v>4867</v>
      </c>
      <c r="C2177" s="16" t="str">
        <f>[1]!s_info_mkt(A2177)</f>
        <v>主板</v>
      </c>
      <c r="D2177" s="16" t="str">
        <f>[1]!s_ipo_listeddate(A2177)</f>
        <v>2023-02-16</v>
      </c>
      <c r="E2177" s="16" t="str">
        <f>[1]!s_info_industry_csrc2023(A2177,"",3)</f>
        <v>纺织业</v>
      </c>
      <c r="F2177" s="16">
        <f>[1]!s_is(A2177,83,"FY","YTD","20251231",1,"",100000000)</f>
        <v>8.4906916236000001</v>
      </c>
      <c r="G2177" s="16">
        <f>[1]!s_is(A2177,83,"FY","YTD","20241231",1,"",100000000)</f>
        <v>8.3063227491999996</v>
      </c>
      <c r="H2177" s="16">
        <f>[1]!s_is(A2177,61,"FY","YTD","20251231",1,"",100000000)</f>
        <v>1.0921421993</v>
      </c>
      <c r="I2177" s="16">
        <f>[1]!s_is(A2177,61,"FY","YTD","20241231",1,"",100000000)</f>
        <v>1.4377338385</v>
      </c>
      <c r="J2177" s="16">
        <f>[1]!s_fa_roe(A2177,"20251231")</f>
        <v>7.8209999999999997</v>
      </c>
      <c r="K2177" s="16">
        <f>[1]!s_stmnote_rdexp(A2177,"20251231",1,10000)</f>
        <v>2635.5518309999998</v>
      </c>
      <c r="L2177" s="16">
        <f>[1]!s_margin_tradingbalance(A2177,"",10000)</f>
        <v>0</v>
      </c>
      <c r="M2177" s="16">
        <f>[1]!s_margin_seclendingbalance(A2177,"",10000)</f>
        <v>0</v>
      </c>
      <c r="N2177" s="17">
        <f>[1]!s_val_ev(A2177,"",100000000)</f>
        <v>25.191213080000001</v>
      </c>
      <c r="O2177" s="17">
        <f>[1]!share_freesharesmv(A2177,"",100000000)</f>
        <v>6.29068</v>
      </c>
      <c r="P2177" s="17">
        <f ca="1">[1]!s_dq_amount_btin(A2177,TODAY()-1,100000000)</f>
        <v>0.28108981999999999</v>
      </c>
      <c r="Q2177" s="17">
        <f ca="1">[1]!s_dq_turn(A2177,TODAY()-1)</f>
        <v>1.129933093154915</v>
      </c>
      <c r="R2177" s="2">
        <f>[1]!s_pq_amount(A2177,"20260101","",100000000)</f>
        <v>34.635181340000003</v>
      </c>
      <c r="S2177" s="2">
        <f>[1]!s_pq_avgamount(A2177,"20260101","",100000000)</f>
        <v>0.31775395724770644</v>
      </c>
      <c r="T2177" s="17">
        <f>[1]!s_ipo_dilutedpe(A2177)</f>
        <v>21.61</v>
      </c>
      <c r="U2177" s="12">
        <f>[1]!s_ipo_collection_total(A2177,100000000)</f>
        <v>5.1992000000000003</v>
      </c>
      <c r="V2177" s="18">
        <f>[1]!s_val_pe_ttm(A2177,"")</f>
        <v>22.542787551879883</v>
      </c>
    </row>
    <row r="2178" spans="1:22" x14ac:dyDescent="0.3">
      <c r="A2178" s="12" t="s">
        <v>4868</v>
      </c>
      <c r="B2178" s="12" t="s">
        <v>4869</v>
      </c>
      <c r="C2178" s="16" t="str">
        <f>[1]!s_info_mkt(A2178)</f>
        <v>科创板</v>
      </c>
      <c r="D2178" s="16" t="str">
        <f>[1]!s_ipo_listeddate(A2178)</f>
        <v>2020-08-28</v>
      </c>
      <c r="E2178" s="16" t="str">
        <f>[1]!s_info_industry_csrc2023(A2178,"",3)</f>
        <v>专用设备制造业</v>
      </c>
      <c r="F2178" s="16">
        <f>[1]!s_is(A2178,83,"FY","YTD","20251231",1,"",100000000)</f>
        <v>4.3315730437999997</v>
      </c>
      <c r="G2178" s="16">
        <f>[1]!s_is(A2178,83,"FY","YTD","20241231",1,"",100000000)</f>
        <v>3.8755343541000005</v>
      </c>
      <c r="H2178" s="16">
        <f>[1]!s_is(A2178,61,"FY","YTD","20251231",1,"",100000000)</f>
        <v>0.35166862909999996</v>
      </c>
      <c r="I2178" s="16">
        <f>[1]!s_is(A2178,61,"FY","YTD","20241231",1,"",100000000)</f>
        <v>0.16000686659999999</v>
      </c>
      <c r="J2178" s="16">
        <f>[1]!s_fa_roe(A2178,"20251231")</f>
        <v>7.4177999999999997</v>
      </c>
      <c r="K2178" s="16">
        <f>[1]!s_stmnote_rdexp(A2178,"20251231",1,10000)</f>
        <v>2910.5634170000003</v>
      </c>
      <c r="L2178" s="16">
        <f>[1]!s_margin_tradingbalance(A2178,"",10000)</f>
        <v>11000.9961</v>
      </c>
      <c r="M2178" s="16">
        <f>[1]!s_margin_seclendingbalance(A2178,"",10000)</f>
        <v>0</v>
      </c>
      <c r="N2178" s="17">
        <f>[1]!s_val_ev(A2178,"",100000000)</f>
        <v>38.543847942599996</v>
      </c>
      <c r="O2178" s="17">
        <f>[1]!share_freesharesmv(A2178,"",100000000)</f>
        <v>16.0397261478</v>
      </c>
      <c r="P2178" s="17">
        <f ca="1">[1]!s_dq_amount_btin(A2178,TODAY()-1,100000000)</f>
        <v>0.47349839999999999</v>
      </c>
      <c r="Q2178" s="17">
        <f ca="1">[1]!s_dq_turn(A2178,TODAY()-1)</f>
        <v>1.2348505019758385</v>
      </c>
      <c r="R2178" s="2">
        <f>[1]!s_pq_amount(A2178,"20260101","",100000000)</f>
        <v>77.016528010000002</v>
      </c>
      <c r="S2178" s="2">
        <f>[1]!s_pq_avgamount(A2178,"20260101","",100000000)</f>
        <v>0.70657365146788986</v>
      </c>
      <c r="T2178" s="17">
        <f>[1]!s_ipo_dilutedpe(A2178)</f>
        <v>34.75</v>
      </c>
      <c r="U2178" s="12">
        <f>[1]!s_ipo_collection_total(A2178,100000000)</f>
        <v>3.4764729999999999</v>
      </c>
      <c r="V2178" s="18">
        <f>[1]!s_val_pe_ttm(A2178,"")</f>
        <v>91.621673583984375</v>
      </c>
    </row>
    <row r="2179" spans="1:22" x14ac:dyDescent="0.3">
      <c r="A2179" s="12" t="s">
        <v>4870</v>
      </c>
      <c r="B2179" s="12" t="s">
        <v>4871</v>
      </c>
      <c r="C2179" s="16" t="str">
        <f>[1]!s_info_mkt(A2179)</f>
        <v>科创板</v>
      </c>
      <c r="D2179" s="16" t="str">
        <f>[1]!s_ipo_listeddate(A2179)</f>
        <v>2019-09-30</v>
      </c>
      <c r="E2179" s="16" t="str">
        <f>[1]!s_info_industry_csrc2023(A2179,"",3)</f>
        <v>软件和信息技术服务业</v>
      </c>
      <c r="F2179" s="16">
        <f>[1]!s_is(A2179,83,"FY","YTD","20251231",1,"",100000000)</f>
        <v>9.1140533474000005</v>
      </c>
      <c r="G2179" s="16">
        <f>[1]!s_is(A2179,83,"FY","YTD","20241231",1,"",100000000)</f>
        <v>9.9658951905999995</v>
      </c>
      <c r="H2179" s="16">
        <f>[1]!s_is(A2179,61,"FY","YTD","20251231",1,"",100000000)</f>
        <v>-1.935429565</v>
      </c>
      <c r="I2179" s="16">
        <f>[1]!s_is(A2179,61,"FY","YTD","20241231",1,"",100000000)</f>
        <v>-1.372082011</v>
      </c>
      <c r="J2179" s="16">
        <f>[1]!s_fa_roe(A2179,"20251231")</f>
        <v>-23.404599999999999</v>
      </c>
      <c r="K2179" s="16">
        <f>[1]!s_stmnote_rdexp(A2179,"20251231",1,10000)</f>
        <v>34049.041304000006</v>
      </c>
      <c r="L2179" s="16">
        <f>[1]!s_margin_tradingbalance(A2179,"",10000)</f>
        <v>7846.1450999999997</v>
      </c>
      <c r="M2179" s="16">
        <f>[1]!s_margin_seclendingbalance(A2179,"",10000)</f>
        <v>0</v>
      </c>
      <c r="N2179" s="17">
        <f>[1]!s_val_ev(A2179,"",100000000)</f>
        <v>30.640097560000001</v>
      </c>
      <c r="O2179" s="17">
        <f>[1]!share_freesharesmv(A2179,"",100000000)</f>
        <v>17.842076809999998</v>
      </c>
      <c r="P2179" s="17">
        <f ca="1">[1]!s_dq_amount_btin(A2179,TODAY()-1,100000000)</f>
        <v>0.66567768999999999</v>
      </c>
      <c r="Q2179" s="17">
        <f ca="1">[1]!s_dq_turn(A2179,TODAY()-1)</f>
        <v>2.159718841312984</v>
      </c>
      <c r="R2179" s="2">
        <f>[1]!s_pq_amount(A2179,"20260101","",100000000)</f>
        <v>58.342281630000002</v>
      </c>
      <c r="S2179" s="2">
        <f>[1]!s_pq_avgamount(A2179,"20260101","",100000000)</f>
        <v>0.53525029018348624</v>
      </c>
      <c r="T2179" s="17">
        <f>[1]!s_ipo_dilutedpe(A2179)</f>
        <v>55.08</v>
      </c>
      <c r="U2179" s="12">
        <f>[1]!s_ipo_collection_total(A2179,100000000)</f>
        <v>9.4887935999999993</v>
      </c>
      <c r="V2179" s="18">
        <f>[1]!s_val_pe_ttm(A2179,"")</f>
        <v>-19.945375442504883</v>
      </c>
    </row>
    <row r="2180" spans="1:22" x14ac:dyDescent="0.3">
      <c r="A2180" s="12" t="s">
        <v>4872</v>
      </c>
      <c r="B2180" s="12" t="s">
        <v>4873</v>
      </c>
      <c r="C2180" s="16" t="str">
        <f>[1]!s_info_mkt(A2180)</f>
        <v>主板</v>
      </c>
      <c r="D2180" s="16" t="str">
        <f>[1]!s_ipo_listeddate(A2180)</f>
        <v>2015-02-17</v>
      </c>
      <c r="E2180" s="16" t="str">
        <f>[1]!s_info_industry_csrc2023(A2180,"",3)</f>
        <v>专用设备制造业</v>
      </c>
      <c r="F2180" s="16">
        <f>[1]!s_is(A2180,83,"FY","YTD","20251231",1,"",100000000)</f>
        <v>6.8596295011999997</v>
      </c>
      <c r="G2180" s="16">
        <f>[1]!s_is(A2180,83,"FY","YTD","20241231",1,"",100000000)</f>
        <v>7.7572878382000008</v>
      </c>
      <c r="H2180" s="16">
        <f>[1]!s_is(A2180,61,"FY","YTD","20251231",1,"",100000000)</f>
        <v>-2.455825473</v>
      </c>
      <c r="I2180" s="16">
        <f>[1]!s_is(A2180,61,"FY","YTD","20241231",1,"",100000000)</f>
        <v>-0.59711716500000001</v>
      </c>
      <c r="J2180" s="16">
        <f>[1]!s_fa_roe(A2180,"20251231")</f>
        <v>-18.189599999999999</v>
      </c>
      <c r="K2180" s="16">
        <f>[1]!s_stmnote_rdexp(A2180,"20251231",1,10000)</f>
        <v>4792.1341840000005</v>
      </c>
      <c r="L2180" s="16">
        <f>[1]!s_margin_tradingbalance(A2180,"",10000)</f>
        <v>9826.2721999999994</v>
      </c>
      <c r="M2180" s="16">
        <f>[1]!s_margin_seclendingbalance(A2180,"",10000)</f>
        <v>7.9799999999999996E-2</v>
      </c>
      <c r="N2180" s="17">
        <f>[1]!s_val_ev(A2180,"",100000000)</f>
        <v>41.902231077000003</v>
      </c>
      <c r="O2180" s="17">
        <f>[1]!share_freesharesmv(A2180,"",100000000)</f>
        <v>26.252051385000001</v>
      </c>
      <c r="P2180" s="17">
        <f ca="1">[1]!s_dq_amount_btin(A2180,TODAY()-1,100000000)</f>
        <v>0.76251838000000005</v>
      </c>
      <c r="Q2180" s="17">
        <f ca="1">[1]!s_dq_turn(A2180,TODAY()-1)</f>
        <v>1.8124374590088606</v>
      </c>
      <c r="R2180" s="2">
        <f>[1]!s_pq_amount(A2180,"20260101","",100000000)</f>
        <v>208.97570988000001</v>
      </c>
      <c r="S2180" s="2">
        <f>[1]!s_pq_avgamount(A2180,"20260101","",100000000)</f>
        <v>1.9172083475229358</v>
      </c>
      <c r="T2180" s="17">
        <f>[1]!s_ipo_dilutedpe(A2180)</f>
        <v>16.690000000000001</v>
      </c>
      <c r="U2180" s="12">
        <f>[1]!s_ipo_collection_total(A2180,100000000)</f>
        <v>2.944</v>
      </c>
      <c r="V2180" s="18">
        <f>[1]!s_val_pe_ttm(A2180,"")</f>
        <v>-16.249521255493164</v>
      </c>
    </row>
    <row r="2181" spans="1:22" x14ac:dyDescent="0.3">
      <c r="A2181" s="12" t="s">
        <v>143</v>
      </c>
      <c r="B2181" s="12" t="s">
        <v>144</v>
      </c>
      <c r="C2181" s="16" t="str">
        <f>[1]!s_info_mkt(A2181)</f>
        <v>北证</v>
      </c>
      <c r="D2181" s="16" t="str">
        <f>[1]!s_ipo_listeddate(A2181)</f>
        <v>2023-11-08</v>
      </c>
      <c r="E2181" s="16" t="str">
        <f>[1]!s_info_industry_csrc2023(A2181,"",3)</f>
        <v>通用设备制造业</v>
      </c>
      <c r="F2181" s="16">
        <f>[1]!s_is(A2181,83,"FY","YTD","20251231",1,"",100000000)</f>
        <v>4.3774884973999999</v>
      </c>
      <c r="G2181" s="16">
        <f>[1]!s_is(A2181,83,"FY","YTD","20241231",1,"",100000000)</f>
        <v>4.2421884583999994</v>
      </c>
      <c r="H2181" s="16">
        <f>[1]!s_is(A2181,61,"FY","YTD","20251231",1,"",100000000)</f>
        <v>0.2891776674</v>
      </c>
      <c r="I2181" s="16">
        <f>[1]!s_is(A2181,61,"FY","YTD","20241231",1,"",100000000)</f>
        <v>0.24795539620000001</v>
      </c>
      <c r="J2181" s="16">
        <f>[1]!s_fa_roe(A2181,"20251231")</f>
        <v>4.7320000000000002</v>
      </c>
      <c r="K2181" s="16">
        <f>[1]!s_stmnote_rdexp(A2181,"20251231",1,10000)</f>
        <v>843.33404199999995</v>
      </c>
      <c r="L2181" s="16">
        <f>[1]!s_margin_tradingbalance(A2181,"",10000)</f>
        <v>1628.8445999999999</v>
      </c>
      <c r="M2181" s="16">
        <f>[1]!s_margin_seclendingbalance(A2181,"",10000)</f>
        <v>0</v>
      </c>
      <c r="N2181" s="17">
        <f>[1]!s_val_ev(A2181,"",100000000)</f>
        <v>11.555108000000001</v>
      </c>
      <c r="O2181" s="17">
        <f>[1]!share_freesharesmv(A2181,"",100000000)</f>
        <v>5.0784483597999994</v>
      </c>
      <c r="P2181" s="17">
        <f ca="1">[1]!s_dq_amount_btin(A2181,TODAY()-1,100000000)</f>
        <v>0.20611719000000001</v>
      </c>
      <c r="Q2181" s="17">
        <f ca="1">[1]!s_dq_turn(A2181,TODAY()-1)</f>
        <v>2.3696313996725866</v>
      </c>
      <c r="R2181" s="2">
        <f>[1]!s_pq_amount(A2181,"20260101","",100000000)</f>
        <v>37.136365849999997</v>
      </c>
      <c r="S2181" s="2">
        <f>[1]!s_pq_avgamount(A2181,"20260101","",100000000)</f>
        <v>0.34070060412844039</v>
      </c>
      <c r="T2181" s="17">
        <f>[1]!s_ipo_dilutedpe(A2181)</f>
        <v>16.329999999999998</v>
      </c>
      <c r="U2181" s="12">
        <f>[1]!s_ipo_collection_total(A2181,100000000)</f>
        <v>1.38</v>
      </c>
      <c r="V2181" s="18">
        <f>[1]!s_val_pe_ttm(A2181,"")</f>
        <v>53.326698303222656</v>
      </c>
    </row>
    <row r="2182" spans="1:22" x14ac:dyDescent="0.3">
      <c r="A2182" s="12" t="s">
        <v>4874</v>
      </c>
      <c r="B2182" s="12" t="s">
        <v>4875</v>
      </c>
      <c r="C2182" s="16" t="str">
        <f>[1]!s_info_mkt(A2182)</f>
        <v>主板</v>
      </c>
      <c r="D2182" s="16" t="str">
        <f>[1]!s_ipo_listeddate(A2182)</f>
        <v>1994-09-07</v>
      </c>
      <c r="E2182" s="16" t="str">
        <f>[1]!s_info_industry_csrc2023(A2182,"",3)</f>
        <v>计算机、通信和其他电子设备制造业</v>
      </c>
      <c r="F2182" s="16">
        <f>[1]!s_is(A2182,83,"FY","YTD","20251231",1,"",100000000)</f>
        <v>5.0546831742</v>
      </c>
      <c r="G2182" s="16">
        <f>[1]!s_is(A2182,83,"FY","YTD","20241231",1,"",100000000)</f>
        <v>3.9628861251999998</v>
      </c>
      <c r="H2182" s="16">
        <f>[1]!s_is(A2182,61,"FY","YTD","20251231",1,"",100000000)</f>
        <v>0.7575788738</v>
      </c>
      <c r="I2182" s="16">
        <f>[1]!s_is(A2182,61,"FY","YTD","20241231",1,"",100000000)</f>
        <v>0.20514596039999999</v>
      </c>
      <c r="J2182" s="16">
        <f>[1]!s_fa_roe(A2182,"20251231")</f>
        <v>4.6458000000000004</v>
      </c>
      <c r="K2182" s="16">
        <f>[1]!s_stmnote_rdexp(A2182,"20251231",1,10000)</f>
        <v>10651.149384999999</v>
      </c>
      <c r="L2182" s="16">
        <f>[1]!s_margin_tradingbalance(A2182,"",10000)</f>
        <v>0</v>
      </c>
      <c r="M2182" s="16">
        <f>[1]!s_margin_seclendingbalance(A2182,"",10000)</f>
        <v>0</v>
      </c>
      <c r="N2182" s="17">
        <f>[1]!s_val_ev(A2182,"",100000000)</f>
        <v>30.985693193999996</v>
      </c>
      <c r="O2182" s="17">
        <f>[1]!share_freesharesmv(A2182,"",100000000)</f>
        <v>19.718678131000001</v>
      </c>
      <c r="P2182" s="17">
        <f ca="1">[1]!s_dq_amount_btin(A2182,TODAY()-1,100000000)</f>
        <v>0.40294843000000002</v>
      </c>
      <c r="Q2182" s="17">
        <f ca="1">[1]!s_dq_turn(A2182,TODAY()-1)</f>
        <v>1.309659320629571</v>
      </c>
      <c r="R2182" s="2">
        <f>[1]!s_pq_amount(A2182,"20260101","",100000000)</f>
        <v>130.40577458000001</v>
      </c>
      <c r="S2182" s="2">
        <f>[1]!s_pq_avgamount(A2182,"20260101","",100000000)</f>
        <v>1.1963832530275229</v>
      </c>
      <c r="T2182" s="17">
        <f>[1]!s_ipo_dilutedpe(A2182)</f>
        <v>0</v>
      </c>
      <c r="U2182" s="12">
        <f>[1]!s_ipo_collection_total(A2182,100000000)</f>
        <v>1.26</v>
      </c>
      <c r="V2182" s="18">
        <f>[1]!s_val_pe_ttm(A2182,"")</f>
        <v>44.012874603271484</v>
      </c>
    </row>
    <row r="2183" spans="1:22" x14ac:dyDescent="0.3">
      <c r="A2183" s="12" t="s">
        <v>4876</v>
      </c>
      <c r="B2183" s="12" t="s">
        <v>4877</v>
      </c>
      <c r="C2183" s="16" t="str">
        <f>[1]!s_info_mkt(A2183)</f>
        <v>主板</v>
      </c>
      <c r="D2183" s="16" t="str">
        <f>[1]!s_ipo_listeddate(A2183)</f>
        <v>2017-07-19</v>
      </c>
      <c r="E2183" s="16" t="str">
        <f>[1]!s_info_industry_csrc2023(A2183,"",3)</f>
        <v>医药制造业</v>
      </c>
      <c r="F2183" s="16">
        <f>[1]!s_is(A2183,83,"FY","YTD","20251231",1,"",100000000)</f>
        <v>39.906780373000004</v>
      </c>
      <c r="G2183" s="16">
        <f>[1]!s_is(A2183,83,"FY","YTD","20241231",1,"",100000000)</f>
        <v>39.235858435300003</v>
      </c>
      <c r="H2183" s="16">
        <f>[1]!s_is(A2183,61,"FY","YTD","20251231",1,"",100000000)</f>
        <v>5.8153615384000004</v>
      </c>
      <c r="I2183" s="16">
        <f>[1]!s_is(A2183,61,"FY","YTD","20241231",1,"",100000000)</f>
        <v>8.2614487016999991</v>
      </c>
      <c r="J2183" s="16">
        <f>[1]!s_fa_roe(A2183,"20251231")</f>
        <v>8.6831999999999994</v>
      </c>
      <c r="K2183" s="16">
        <f>[1]!s_stmnote_rdexp(A2183,"20251231",1,10000)</f>
        <v>81529.113675999994</v>
      </c>
      <c r="L2183" s="16">
        <f>[1]!s_margin_tradingbalance(A2183,"",10000)</f>
        <v>24802.8403</v>
      </c>
      <c r="M2183" s="16">
        <f>[1]!s_margin_seclendingbalance(A2183,"",10000)</f>
        <v>153.22450000000001</v>
      </c>
      <c r="N2183" s="17">
        <f>[1]!s_val_ev(A2183,"",100000000)</f>
        <v>115.51904793</v>
      </c>
      <c r="O2183" s="17">
        <f>[1]!share_freesharesmv(A2183,"",100000000)</f>
        <v>36.155651961000004</v>
      </c>
      <c r="P2183" s="17">
        <f ca="1">[1]!s_dq_amount_btin(A2183,TODAY()-1,100000000)</f>
        <v>0.67537983000000001</v>
      </c>
      <c r="Q2183" s="17">
        <f ca="1">[1]!s_dq_turn(A2183,TODAY()-1)</f>
        <v>0.58408127022381351</v>
      </c>
      <c r="R2183" s="2">
        <f>[1]!s_pq_amount(A2183,"20260101","",100000000)</f>
        <v>117.41862992999999</v>
      </c>
      <c r="S2183" s="2">
        <f>[1]!s_pq_avgamount(A2183,"20260101","",100000000)</f>
        <v>1.0772351369724771</v>
      </c>
      <c r="T2183" s="17">
        <f>[1]!s_ipo_dilutedpe(A2183)</f>
        <v>22.98</v>
      </c>
      <c r="U2183" s="12">
        <f>[1]!s_ipo_collection_total(A2183,100000000)</f>
        <v>4.5783500000000004</v>
      </c>
      <c r="V2183" s="18">
        <f>[1]!s_val_pe_ttm(A2183,"")</f>
        <v>19.718729019165039</v>
      </c>
    </row>
    <row r="2184" spans="1:22" x14ac:dyDescent="0.3">
      <c r="A2184" s="12" t="s">
        <v>4878</v>
      </c>
      <c r="B2184" s="12" t="s">
        <v>4879</v>
      </c>
      <c r="C2184" s="16" t="str">
        <f>[1]!s_info_mkt(A2184)</f>
        <v>创业板</v>
      </c>
      <c r="D2184" s="16" t="str">
        <f>[1]!s_ipo_listeddate(A2184)</f>
        <v>2023-02-08</v>
      </c>
      <c r="E2184" s="16" t="str">
        <f>[1]!s_info_industry_csrc2023(A2184,"",3)</f>
        <v>化学原料和化学制品制造业</v>
      </c>
      <c r="F2184" s="16">
        <f>[1]!s_is(A2184,83,"FY","YTD","20251231",1,"",100000000)</f>
        <v>5.0027786190999999</v>
      </c>
      <c r="G2184" s="16">
        <f>[1]!s_is(A2184,83,"FY","YTD","20241231",1,"",100000000)</f>
        <v>4.7890233691000006</v>
      </c>
      <c r="H2184" s="16">
        <f>[1]!s_is(A2184,61,"FY","YTD","20251231",1,"",100000000)</f>
        <v>1.3724491666</v>
      </c>
      <c r="I2184" s="16">
        <f>[1]!s_is(A2184,61,"FY","YTD","20241231",1,"",100000000)</f>
        <v>1.3488549569999999</v>
      </c>
      <c r="J2184" s="16">
        <f>[1]!s_fa_roe(A2184,"20251231")</f>
        <v>8.4161000000000001</v>
      </c>
      <c r="K2184" s="16">
        <f>[1]!s_stmnote_rdexp(A2184,"20251231",1,10000)</f>
        <v>2977.030362</v>
      </c>
      <c r="L2184" s="16">
        <f>[1]!s_margin_tradingbalance(A2184,"",10000)</f>
        <v>51393.8148</v>
      </c>
      <c r="M2184" s="16">
        <f>[1]!s_margin_seclendingbalance(A2184,"",10000)</f>
        <v>0</v>
      </c>
      <c r="N2184" s="17">
        <f>[1]!s_val_ev(A2184,"",100000000)</f>
        <v>211.41210535900001</v>
      </c>
      <c r="O2184" s="17">
        <f>[1]!share_freesharesmv(A2184,"",100000000)</f>
        <v>75.061312719</v>
      </c>
      <c r="P2184" s="17">
        <f ca="1">[1]!s_dq_amount_btin(A2184,TODAY()-1,100000000)</f>
        <v>17.95765346</v>
      </c>
      <c r="Q2184" s="17">
        <f ca="1">[1]!s_dq_turn(A2184,TODAY()-1)</f>
        <v>23.468795823210879</v>
      </c>
      <c r="R2184" s="2">
        <f>[1]!s_pq_amount(A2184,"20260101","",100000000)</f>
        <v>710.08724351000001</v>
      </c>
      <c r="S2184" s="2">
        <f>[1]!s_pq_avgamount(A2184,"20260101","",100000000)</f>
        <v>6.51456186706422</v>
      </c>
      <c r="T2184" s="17">
        <f>[1]!s_ipo_dilutedpe(A2184)</f>
        <v>54.17</v>
      </c>
      <c r="U2184" s="12">
        <f>[1]!s_ipo_collection_total(A2184,100000000)</f>
        <v>9.1475760000000008</v>
      </c>
      <c r="V2184" s="18">
        <f>[1]!s_val_pe_ttm(A2184,"")</f>
        <v>146.71498107910156</v>
      </c>
    </row>
    <row r="2185" spans="1:22" x14ac:dyDescent="0.3">
      <c r="A2185" s="12" t="s">
        <v>4880</v>
      </c>
      <c r="B2185" s="12" t="s">
        <v>4881</v>
      </c>
      <c r="C2185" s="16" t="str">
        <f>[1]!s_info_mkt(A2185)</f>
        <v>创业板</v>
      </c>
      <c r="D2185" s="16" t="str">
        <f>[1]!s_ipo_listeddate(A2185)</f>
        <v>2022-03-14</v>
      </c>
      <c r="E2185" s="16" t="str">
        <f>[1]!s_info_industry_csrc2023(A2185,"",3)</f>
        <v>橡胶和塑料制品业</v>
      </c>
      <c r="F2185" s="16">
        <f>[1]!s_is(A2185,83,"FY","YTD","20251231",1,"",100000000)</f>
        <v>16.238052077100001</v>
      </c>
      <c r="G2185" s="16">
        <f>[1]!s_is(A2185,83,"FY","YTD","20241231",1,"",100000000)</f>
        <v>17.098631541500001</v>
      </c>
      <c r="H2185" s="16">
        <f>[1]!s_is(A2185,61,"FY","YTD","20251231",1,"",100000000)</f>
        <v>0.32727929769999997</v>
      </c>
      <c r="I2185" s="16">
        <f>[1]!s_is(A2185,61,"FY","YTD","20241231",1,"",100000000)</f>
        <v>0.38477743860000002</v>
      </c>
      <c r="J2185" s="16">
        <f>[1]!s_fa_roe(A2185,"20251231")</f>
        <v>3.7629999999999999</v>
      </c>
      <c r="K2185" s="16">
        <f>[1]!s_stmnote_rdexp(A2185,"20251231",1,10000)</f>
        <v>5388.2345049999994</v>
      </c>
      <c r="L2185" s="16">
        <f>[1]!s_margin_tradingbalance(A2185,"",10000)</f>
        <v>14315.6137</v>
      </c>
      <c r="M2185" s="16">
        <f>[1]!s_margin_seclendingbalance(A2185,"",10000)</f>
        <v>4.5305</v>
      </c>
      <c r="N2185" s="17">
        <f>[1]!s_val_ev(A2185,"",100000000)</f>
        <v>19.022526683999999</v>
      </c>
      <c r="O2185" s="17">
        <f>[1]!share_freesharesmv(A2185,"",100000000)</f>
        <v>11.48807334</v>
      </c>
      <c r="P2185" s="17">
        <f ca="1">[1]!s_dq_amount_btin(A2185,TODAY()-1,100000000)</f>
        <v>0.36835759000000001</v>
      </c>
      <c r="Q2185" s="17">
        <f ca="1">[1]!s_dq_turn(A2185,TODAY()-1)</f>
        <v>2.6980725798219209</v>
      </c>
      <c r="R2185" s="2">
        <f>[1]!s_pq_amount(A2185,"20260101","",100000000)</f>
        <v>61.187178490000001</v>
      </c>
      <c r="S2185" s="2">
        <f>[1]!s_pq_avgamount(A2185,"20260101","",100000000)</f>
        <v>0.56135026137614685</v>
      </c>
      <c r="T2185" s="17">
        <f>[1]!s_ipo_dilutedpe(A2185)</f>
        <v>19.13</v>
      </c>
      <c r="U2185" s="12">
        <f>[1]!s_ipo_collection_total(A2185,100000000)</f>
        <v>3.5856455999999999</v>
      </c>
      <c r="V2185" s="18">
        <f>[1]!s_val_pe_ttm(A2185,"")</f>
        <v>72.647315979003906</v>
      </c>
    </row>
    <row r="2186" spans="1:22" x14ac:dyDescent="0.3">
      <c r="A2186" s="12" t="s">
        <v>4882</v>
      </c>
      <c r="B2186" s="12" t="s">
        <v>4883</v>
      </c>
      <c r="C2186" s="16" t="str">
        <f>[1]!s_info_mkt(A2186)</f>
        <v>创业板</v>
      </c>
      <c r="D2186" s="16" t="str">
        <f>[1]!s_ipo_listeddate(A2186)</f>
        <v>2011-11-23</v>
      </c>
      <c r="E2186" s="16" t="str">
        <f>[1]!s_info_industry_csrc2023(A2186,"",3)</f>
        <v>软件和信息技术服务业</v>
      </c>
      <c r="F2186" s="16">
        <f>[1]!s_is(A2186,83,"FY","YTD","20251231",1,"",100000000)</f>
        <v>1.9560604108000001</v>
      </c>
      <c r="G2186" s="16">
        <f>[1]!s_is(A2186,83,"FY","YTD","20241231",1,"",100000000)</f>
        <v>2.280581019</v>
      </c>
      <c r="H2186" s="16">
        <f>[1]!s_is(A2186,61,"FY","YTD","20251231",1,"",100000000)</f>
        <v>2.2443302500000002E-2</v>
      </c>
      <c r="I2186" s="16">
        <f>[1]!s_is(A2186,61,"FY","YTD","20241231",1,"",100000000)</f>
        <v>9.4580623100000011E-2</v>
      </c>
      <c r="J2186" s="16">
        <f>[1]!s_fa_roe(A2186,"20251231")</f>
        <v>0.4582</v>
      </c>
      <c r="K2186" s="16">
        <f>[1]!s_stmnote_rdexp(A2186,"20251231",1,10000)</f>
        <v>605.37569000000008</v>
      </c>
      <c r="L2186" s="16">
        <f>[1]!s_margin_tradingbalance(A2186,"",10000)</f>
        <v>0</v>
      </c>
      <c r="M2186" s="16">
        <f>[1]!s_margin_seclendingbalance(A2186,"",10000)</f>
        <v>0</v>
      </c>
      <c r="N2186" s="17">
        <f>[1]!s_val_ev(A2186,"",100000000)</f>
        <v>222.93934107899997</v>
      </c>
      <c r="O2186" s="17">
        <f>[1]!share_freesharesmv(A2186,"",100000000)</f>
        <v>97.567981601999989</v>
      </c>
      <c r="P2186" s="17">
        <f ca="1">[1]!s_dq_amount_btin(A2186,TODAY()-1,100000000)</f>
        <v>3.71104426</v>
      </c>
      <c r="Q2186" s="17">
        <f ca="1">[1]!s_dq_turn(A2186,TODAY()-1)</f>
        <v>3.2722173996742092</v>
      </c>
      <c r="R2186" s="2">
        <f>[1]!s_pq_amount(A2186,"20260101","",100000000)</f>
        <v>794.23608960000001</v>
      </c>
      <c r="S2186" s="2">
        <f>[1]!s_pq_avgamount(A2186,"20260101","",100000000)</f>
        <v>7.286569629357798</v>
      </c>
      <c r="T2186" s="17">
        <f>[1]!s_ipo_dilutedpe(A2186)</f>
        <v>32.86</v>
      </c>
      <c r="U2186" s="12">
        <f>[1]!s_ipo_collection_total(A2186,100000000)</f>
        <v>3.91</v>
      </c>
      <c r="V2186" s="18">
        <f>[1]!s_val_pe_ttm(A2186,"")</f>
        <v>252.96319580078125</v>
      </c>
    </row>
    <row r="2187" spans="1:22" x14ac:dyDescent="0.3">
      <c r="A2187" s="12" t="s">
        <v>4884</v>
      </c>
      <c r="B2187" s="12" t="s">
        <v>4885</v>
      </c>
      <c r="C2187" s="16" t="str">
        <f>[1]!s_info_mkt(A2187)</f>
        <v>主板</v>
      </c>
      <c r="D2187" s="16" t="str">
        <f>[1]!s_ipo_listeddate(A2187)</f>
        <v>2017-10-16</v>
      </c>
      <c r="E2187" s="16" t="str">
        <f>[1]!s_info_industry_csrc2023(A2187,"",3)</f>
        <v>广播、电视、电影和录音制作业</v>
      </c>
      <c r="F2187" s="16">
        <f>[1]!s_is(A2187,83,"FY","YTD","20251231",1,"",100000000)</f>
        <v>11.4970482005</v>
      </c>
      <c r="G2187" s="16">
        <f>[1]!s_is(A2187,83,"FY","YTD","20241231",1,"",100000000)</f>
        <v>10.1242111793</v>
      </c>
      <c r="H2187" s="16">
        <f>[1]!s_is(A2187,61,"FY","YTD","20251231",1,"",100000000)</f>
        <v>0.29523606429999999</v>
      </c>
      <c r="I2187" s="16">
        <f>[1]!s_is(A2187,61,"FY","YTD","20241231",1,"",100000000)</f>
        <v>-0.90354207610000004</v>
      </c>
      <c r="J2187" s="16">
        <f>[1]!s_fa_roe(A2187,"20251231")</f>
        <v>36.845999999999997</v>
      </c>
      <c r="K2187" s="16">
        <f>[1]!s_stmnote_rdexp(A2187,"20251231",1,10000)</f>
        <v>0</v>
      </c>
      <c r="L2187" s="16">
        <f>[1]!s_margin_tradingbalance(A2187,"",10000)</f>
        <v>0</v>
      </c>
      <c r="M2187" s="16">
        <f>[1]!s_margin_seclendingbalance(A2187,"",10000)</f>
        <v>0</v>
      </c>
      <c r="N2187" s="17">
        <f>[1]!s_val_ev(A2187,"",100000000)</f>
        <v>27.132671999999999</v>
      </c>
      <c r="O2187" s="17">
        <f>[1]!share_freesharesmv(A2187,"",100000000)</f>
        <v>6.7831679999999999</v>
      </c>
      <c r="P2187" s="17">
        <f ca="1">[1]!s_dq_amount_btin(A2187,TODAY()-1,100000000)</f>
        <v>0.30109807</v>
      </c>
      <c r="Q2187" s="17">
        <f ca="1">[1]!s_dq_turn(A2187,TODAY()-1)</f>
        <v>1.1937957875457876</v>
      </c>
      <c r="R2187" s="2">
        <f>[1]!s_pq_amount(A2187,"20260101","",100000000)</f>
        <v>143.43851852</v>
      </c>
      <c r="S2187" s="2">
        <f>[1]!s_pq_avgamount(A2187,"20260101","",100000000)</f>
        <v>1.3159497111926606</v>
      </c>
      <c r="T2187" s="17">
        <f>[1]!s_ipo_dilutedpe(A2187)</f>
        <v>20.63</v>
      </c>
      <c r="U2187" s="12">
        <f>[1]!s_ipo_collection_total(A2187,100000000)</f>
        <v>8.8116000000000003</v>
      </c>
      <c r="V2187" s="18">
        <f>[1]!s_val_pe_ttm(A2187,"")</f>
        <v>-27.527492523193359</v>
      </c>
    </row>
    <row r="2188" spans="1:22" x14ac:dyDescent="0.3">
      <c r="A2188" s="12" t="s">
        <v>4886</v>
      </c>
      <c r="B2188" s="12" t="s">
        <v>4887</v>
      </c>
      <c r="C2188" s="16" t="str">
        <f>[1]!s_info_mkt(A2188)</f>
        <v>科创板</v>
      </c>
      <c r="D2188" s="16" t="str">
        <f>[1]!s_ipo_listeddate(A2188)</f>
        <v>2019-12-23</v>
      </c>
      <c r="E2188" s="16" t="str">
        <f>[1]!s_info_industry_csrc2023(A2188,"",3)</f>
        <v>计算机、通信和其他电子设备制造业</v>
      </c>
      <c r="F2188" s="16">
        <f>[1]!s_is(A2188,83,"FY","YTD","20251231",1,"",100000000)</f>
        <v>12.212836426300001</v>
      </c>
      <c r="G2188" s="16">
        <f>[1]!s_is(A2188,83,"FY","YTD","20241231",1,"",100000000)</f>
        <v>10.282774918599999</v>
      </c>
      <c r="H2188" s="16">
        <f>[1]!s_is(A2188,61,"FY","YTD","20251231",1,"",100000000)</f>
        <v>3.6357604192000004</v>
      </c>
      <c r="I2188" s="16">
        <f>[1]!s_is(A2188,61,"FY","YTD","20241231",1,"",100000000)</f>
        <v>2.9026953629000003</v>
      </c>
      <c r="J2188" s="16">
        <f>[1]!s_fa_roe(A2188,"20251231")</f>
        <v>15.0619</v>
      </c>
      <c r="K2188" s="16">
        <f>[1]!s_stmnote_rdexp(A2188,"20251231",1,10000)</f>
        <v>20781.453980000002</v>
      </c>
      <c r="L2188" s="16">
        <f>[1]!s_margin_tradingbalance(A2188,"",10000)</f>
        <v>173520.6991</v>
      </c>
      <c r="M2188" s="16">
        <f>[1]!s_margin_seclendingbalance(A2188,"",10000)</f>
        <v>750.23900000000003</v>
      </c>
      <c r="N2188" s="17">
        <f>[1]!s_val_ev(A2188,"",100000000)</f>
        <v>220.7315585979</v>
      </c>
      <c r="O2188" s="17">
        <f>[1]!share_freesharesmv(A2188,"",100000000)</f>
        <v>174.31489322589999</v>
      </c>
      <c r="P2188" s="17">
        <f ca="1">[1]!s_dq_amount_btin(A2188,TODAY()-1,100000000)</f>
        <v>17.276867459999998</v>
      </c>
      <c r="Q2188" s="17">
        <f ca="1">[1]!s_dq_turn(A2188,TODAY()-1)</f>
        <v>7.8291515853340297</v>
      </c>
      <c r="R2188" s="2">
        <f>[1]!s_pq_amount(A2188,"20260101","",100000000)</f>
        <v>1611.2632179899999</v>
      </c>
      <c r="S2188" s="2">
        <f>[1]!s_pq_avgamount(A2188,"20260101","",100000000)</f>
        <v>14.782231357706422</v>
      </c>
      <c r="T2188" s="17">
        <f>[1]!s_ipo_dilutedpe(A2188)</f>
        <v>52.79</v>
      </c>
      <c r="U2188" s="12">
        <f>[1]!s_ipo_collection_total(A2188,100000000)</f>
        <v>10.044980277500001</v>
      </c>
      <c r="V2188" s="18">
        <f>[1]!s_val_pe_ttm(A2188,"")</f>
        <v>74.839759826660156</v>
      </c>
    </row>
    <row r="2189" spans="1:22" x14ac:dyDescent="0.3">
      <c r="A2189" s="12" t="s">
        <v>4888</v>
      </c>
      <c r="B2189" s="12" t="s">
        <v>4889</v>
      </c>
      <c r="C2189" s="16" t="str">
        <f>[1]!s_info_mkt(A2189)</f>
        <v>主板</v>
      </c>
      <c r="D2189" s="16" t="str">
        <f>[1]!s_ipo_listeddate(A2189)</f>
        <v>2016-06-29</v>
      </c>
      <c r="E2189" s="16" t="str">
        <f>[1]!s_info_industry_csrc2023(A2189,"",3)</f>
        <v>皮革、毛皮、羽毛及其制品和制鞋业</v>
      </c>
      <c r="F2189" s="16">
        <f>[1]!s_is(A2189,83,"FY","YTD","20251231",1,"",100000000)</f>
        <v>14.609142525899999</v>
      </c>
      <c r="G2189" s="16">
        <f>[1]!s_is(A2189,83,"FY","YTD","20241231",1,"",100000000)</f>
        <v>8.2101224570000007</v>
      </c>
      <c r="H2189" s="16">
        <f>[1]!s_is(A2189,61,"FY","YTD","20251231",1,"",100000000)</f>
        <v>-0.50357175200000004</v>
      </c>
      <c r="I2189" s="16">
        <f>[1]!s_is(A2189,61,"FY","YTD","20241231",1,"",100000000)</f>
        <v>-0.96407444400000009</v>
      </c>
      <c r="J2189" s="16">
        <f>[1]!s_fa_roe(A2189,"20251231")</f>
        <v>-7.4485999999999999</v>
      </c>
      <c r="K2189" s="16">
        <f>[1]!s_stmnote_rdexp(A2189,"20251231",1,10000)</f>
        <v>3235.6337739999999</v>
      </c>
      <c r="L2189" s="16">
        <f>[1]!s_margin_tradingbalance(A2189,"",10000)</f>
        <v>0</v>
      </c>
      <c r="M2189" s="16">
        <f>[1]!s_margin_seclendingbalance(A2189,"",10000)</f>
        <v>0</v>
      </c>
      <c r="N2189" s="17">
        <f>[1]!s_val_ev(A2189,"",100000000)</f>
        <v>44.793312</v>
      </c>
      <c r="O2189" s="17">
        <f>[1]!share_freesharesmv(A2189,"",100000000)</f>
        <v>16.348496223200002</v>
      </c>
      <c r="P2189" s="17">
        <f ca="1">[1]!s_dq_amount_btin(A2189,TODAY()-1,100000000)</f>
        <v>0.96928955000000006</v>
      </c>
      <c r="Q2189" s="17">
        <f ca="1">[1]!s_dq_turn(A2189,TODAY()-1)</f>
        <v>2.1516229029905181</v>
      </c>
      <c r="R2189" s="2">
        <f>[1]!s_pq_amount(A2189,"20260101","",100000000)</f>
        <v>228.86932386999999</v>
      </c>
      <c r="S2189" s="2">
        <f>[1]!s_pq_avgamount(A2189,"20260101","",100000000)</f>
        <v>2.099718567614679</v>
      </c>
      <c r="T2189" s="17">
        <f>[1]!s_ipo_dilutedpe(A2189)</f>
        <v>22.98</v>
      </c>
      <c r="U2189" s="12">
        <f>[1]!s_ipo_collection_total(A2189,100000000)</f>
        <v>4.9739399999999998</v>
      </c>
      <c r="V2189" s="18">
        <f>[1]!s_val_pe_ttm(A2189,"")</f>
        <v>-115.64206695556641</v>
      </c>
    </row>
    <row r="2190" spans="1:22" x14ac:dyDescent="0.3">
      <c r="A2190" s="12" t="s">
        <v>4890</v>
      </c>
      <c r="B2190" s="12" t="s">
        <v>4891</v>
      </c>
      <c r="C2190" s="16" t="str">
        <f>[1]!s_info_mkt(A2190)</f>
        <v>主板</v>
      </c>
      <c r="D2190" s="16" t="str">
        <f>[1]!s_ipo_listeddate(A2190)</f>
        <v>2010-06-23</v>
      </c>
      <c r="E2190" s="16" t="str">
        <f>[1]!s_info_industry_csrc2023(A2190,"",3)</f>
        <v>软件和信息技术服务业</v>
      </c>
      <c r="F2190" s="16">
        <f>[1]!s_is(A2190,83,"FY","YTD","20251231",1,"",100000000)</f>
        <v>23.375791613400001</v>
      </c>
      <c r="G2190" s="16">
        <f>[1]!s_is(A2190,83,"FY","YTD","20241231",1,"",100000000)</f>
        <v>33.151672513499996</v>
      </c>
      <c r="H2190" s="16">
        <f>[1]!s_is(A2190,61,"FY","YTD","20251231",1,"",100000000)</f>
        <v>-5.7231987054999998</v>
      </c>
      <c r="I2190" s="16">
        <f>[1]!s_is(A2190,61,"FY","YTD","20241231",1,"",100000000)</f>
        <v>-2.2629893242999999</v>
      </c>
      <c r="J2190" s="16">
        <f>[1]!s_fa_roe(A2190,"20251231")</f>
        <v>-5.1424000000000003</v>
      </c>
      <c r="K2190" s="16">
        <f>[1]!s_stmnote_rdexp(A2190,"20251231",1,10000)</f>
        <v>72911.885855</v>
      </c>
      <c r="L2190" s="16">
        <f>[1]!s_margin_tradingbalance(A2190,"",10000)</f>
        <v>65623.792000000001</v>
      </c>
      <c r="M2190" s="16">
        <f>[1]!s_margin_seclendingbalance(A2190,"",10000)</f>
        <v>505.1816</v>
      </c>
      <c r="N2190" s="17">
        <f>[1]!s_val_ev(A2190,"",100000000)</f>
        <v>156.99746656800002</v>
      </c>
      <c r="O2190" s="17">
        <f>[1]!share_freesharesmv(A2190,"",100000000)</f>
        <v>85.819102127999997</v>
      </c>
      <c r="P2190" s="17">
        <f ca="1">[1]!s_dq_amount_btin(A2190,TODAY()-1,100000000)</f>
        <v>3.1446894900000002</v>
      </c>
      <c r="Q2190" s="17">
        <f ca="1">[1]!s_dq_turn(A2190,TODAY()-1)</f>
        <v>3.3307336827562621</v>
      </c>
      <c r="R2190" s="2">
        <f>[1]!s_pq_amount(A2190,"20260101","",100000000)</f>
        <v>453.29837431999999</v>
      </c>
      <c r="S2190" s="2">
        <f>[1]!s_pq_avgamount(A2190,"20260101","",100000000)</f>
        <v>4.158700681834862</v>
      </c>
      <c r="T2190" s="17">
        <f>[1]!s_ipo_dilutedpe(A2190)</f>
        <v>58.97</v>
      </c>
      <c r="U2190" s="12">
        <f>[1]!s_ipo_collection_total(A2190,100000000)</f>
        <v>6.25</v>
      </c>
      <c r="V2190" s="18">
        <f>[1]!s_val_pe_ttm(A2190,"")</f>
        <v>-29.892644882202148</v>
      </c>
    </row>
    <row r="2191" spans="1:22" x14ac:dyDescent="0.3">
      <c r="A2191" s="12" t="s">
        <v>4892</v>
      </c>
      <c r="B2191" s="12" t="s">
        <v>4893</v>
      </c>
      <c r="C2191" s="16" t="str">
        <f>[1]!s_info_mkt(A2191)</f>
        <v>主板</v>
      </c>
      <c r="D2191" s="16" t="str">
        <f>[1]!s_ipo_listeddate(A2191)</f>
        <v>2022-03-24</v>
      </c>
      <c r="E2191" s="16" t="str">
        <f>[1]!s_info_industry_csrc2023(A2191,"",3)</f>
        <v>水上运输业</v>
      </c>
      <c r="F2191" s="16">
        <f>[1]!s_is(A2191,83,"FY","YTD","20251231",1,"",100000000)</f>
        <v>16.284227946800002</v>
      </c>
      <c r="G2191" s="16">
        <f>[1]!s_is(A2191,83,"FY","YTD","20241231",1,"",100000000)</f>
        <v>15.147384113299999</v>
      </c>
      <c r="H2191" s="16">
        <f>[1]!s_is(A2191,61,"FY","YTD","20251231",1,"",100000000)</f>
        <v>2.6998887777</v>
      </c>
      <c r="I2191" s="16">
        <f>[1]!s_is(A2191,61,"FY","YTD","20241231",1,"",100000000)</f>
        <v>3.5041633739</v>
      </c>
      <c r="J2191" s="16">
        <f>[1]!s_fa_roe(A2191,"20251231")</f>
        <v>9.1165000000000003</v>
      </c>
      <c r="K2191" s="16">
        <f>[1]!s_stmnote_rdexp(A2191,"20251231",1,10000)</f>
        <v>111.45783300000001</v>
      </c>
      <c r="L2191" s="16">
        <f>[1]!s_margin_tradingbalance(A2191,"",10000)</f>
        <v>0</v>
      </c>
      <c r="M2191" s="16">
        <f>[1]!s_margin_seclendingbalance(A2191,"",10000)</f>
        <v>0</v>
      </c>
      <c r="N2191" s="17">
        <f>[1]!s_val_ev(A2191,"",100000000)</f>
        <v>42.77</v>
      </c>
      <c r="O2191" s="17">
        <f>[1]!share_freesharesmv(A2191,"",100000000)</f>
        <v>23.8099401652</v>
      </c>
      <c r="P2191" s="17">
        <f ca="1">[1]!s_dq_amount_btin(A2191,TODAY()-1,100000000)</f>
        <v>0.30712872000000002</v>
      </c>
      <c r="Q2191" s="17">
        <f ca="1">[1]!s_dq_turn(A2191,TODAY()-1)</f>
        <v>0.72833007825084772</v>
      </c>
      <c r="R2191" s="2">
        <f>[1]!s_pq_amount(A2191,"20260101","",100000000)</f>
        <v>102.63217869</v>
      </c>
      <c r="S2191" s="2">
        <f>[1]!s_pq_avgamount(A2191,"20260101","",100000000)</f>
        <v>0.94157962100917425</v>
      </c>
      <c r="T2191" s="17">
        <f>[1]!s_ipo_dilutedpe(A2191)</f>
        <v>22.99</v>
      </c>
      <c r="U2191" s="12">
        <f>[1]!s_ipo_collection_total(A2191,100000000)</f>
        <v>10.76</v>
      </c>
      <c r="V2191" s="18">
        <f>[1]!s_val_pe_ttm(A2191,"")</f>
        <v>13.900304794311523</v>
      </c>
    </row>
    <row r="2192" spans="1:22" x14ac:dyDescent="0.3">
      <c r="A2192" s="12" t="s">
        <v>4894</v>
      </c>
      <c r="B2192" s="12" t="s">
        <v>4895</v>
      </c>
      <c r="C2192" s="16" t="str">
        <f>[1]!s_info_mkt(A2192)</f>
        <v>主板</v>
      </c>
      <c r="D2192" s="16" t="str">
        <f>[1]!s_ipo_listeddate(A2192)</f>
        <v>2017-06-16</v>
      </c>
      <c r="E2192" s="16" t="str">
        <f>[1]!s_info_industry_csrc2023(A2192,"",3)</f>
        <v>家具制造业</v>
      </c>
      <c r="F2192" s="16">
        <f>[1]!s_is(A2192,83,"FY","YTD","20251231",1,"",100000000)</f>
        <v>14.5088592667</v>
      </c>
      <c r="G2192" s="16">
        <f>[1]!s_is(A2192,83,"FY","YTD","20241231",1,"",100000000)</f>
        <v>14.3246792607</v>
      </c>
      <c r="H2192" s="16">
        <f>[1]!s_is(A2192,61,"FY","YTD","20251231",1,"",100000000)</f>
        <v>1.7437210171000002</v>
      </c>
      <c r="I2192" s="16">
        <f>[1]!s_is(A2192,61,"FY","YTD","20241231",1,"",100000000)</f>
        <v>1.2146606702</v>
      </c>
      <c r="J2192" s="16">
        <f>[1]!s_fa_roe(A2192,"20251231")</f>
        <v>14.5381</v>
      </c>
      <c r="K2192" s="16">
        <f>[1]!s_stmnote_rdexp(A2192,"20251231",1,10000)</f>
        <v>4476.2731400000002</v>
      </c>
      <c r="L2192" s="16">
        <f>[1]!s_margin_tradingbalance(A2192,"",10000)</f>
        <v>0</v>
      </c>
      <c r="M2192" s="16">
        <f>[1]!s_margin_seclendingbalance(A2192,"",10000)</f>
        <v>0</v>
      </c>
      <c r="N2192" s="17">
        <f>[1]!s_val_ev(A2192,"",100000000)</f>
        <v>21.06567738</v>
      </c>
      <c r="O2192" s="17">
        <f>[1]!share_freesharesmv(A2192,"",100000000)</f>
        <v>6.7343713800000016</v>
      </c>
      <c r="P2192" s="17">
        <f ca="1">[1]!s_dq_amount_btin(A2192,TODAY()-1,100000000)</f>
        <v>0.21845444</v>
      </c>
      <c r="Q2192" s="17">
        <f ca="1">[1]!s_dq_turn(A2192,TODAY()-1)</f>
        <v>1.0398433245159668</v>
      </c>
      <c r="R2192" s="2">
        <f>[1]!s_pq_amount(A2192,"20260101","",100000000)</f>
        <v>47.93327017</v>
      </c>
      <c r="S2192" s="2">
        <f>[1]!s_pq_avgamount(A2192,"20260101","",100000000)</f>
        <v>0.43975477220183484</v>
      </c>
      <c r="T2192" s="17">
        <f>[1]!s_ipo_dilutedpe(A2192)</f>
        <v>22.97</v>
      </c>
      <c r="U2192" s="12">
        <f>[1]!s_ipo_collection_total(A2192,100000000)</f>
        <v>3.948</v>
      </c>
      <c r="V2192" s="18">
        <f>[1]!s_val_pe_ttm(A2192,"")</f>
        <v>14.707292556762695</v>
      </c>
    </row>
    <row r="2193" spans="1:22" x14ac:dyDescent="0.3">
      <c r="A2193" s="12" t="s">
        <v>4896</v>
      </c>
      <c r="B2193" s="12" t="s">
        <v>4897</v>
      </c>
      <c r="C2193" s="16" t="str">
        <f>[1]!s_info_mkt(A2193)</f>
        <v>创业板</v>
      </c>
      <c r="D2193" s="16" t="str">
        <f>[1]!s_ipo_listeddate(A2193)</f>
        <v>2023-09-28</v>
      </c>
      <c r="E2193" s="16" t="str">
        <f>[1]!s_info_industry_csrc2023(A2193,"",3)</f>
        <v>零售业</v>
      </c>
      <c r="F2193" s="16">
        <f>[1]!s_is(A2193,83,"FY","YTD","20251231",1,"",100000000)</f>
        <v>16.918781626400001</v>
      </c>
      <c r="G2193" s="16">
        <f>[1]!s_is(A2193,83,"FY","YTD","20241231",1,"",100000000)</f>
        <v>17.512380116599999</v>
      </c>
      <c r="H2193" s="16">
        <f>[1]!s_is(A2193,61,"FY","YTD","20251231",1,"",100000000)</f>
        <v>0.48640825810000005</v>
      </c>
      <c r="I2193" s="16">
        <f>[1]!s_is(A2193,61,"FY","YTD","20241231",1,"",100000000)</f>
        <v>0.14368810169999999</v>
      </c>
      <c r="J2193" s="16">
        <f>[1]!s_fa_roe(A2193,"20251231")</f>
        <v>3.6154000000000002</v>
      </c>
      <c r="K2193" s="16">
        <f>[1]!s_stmnote_rdexp(A2193,"20251231",1,10000)</f>
        <v>7152.8954730000005</v>
      </c>
      <c r="L2193" s="16">
        <f>[1]!s_margin_tradingbalance(A2193,"",10000)</f>
        <v>10702.4872</v>
      </c>
      <c r="M2193" s="16">
        <f>[1]!s_margin_seclendingbalance(A2193,"",10000)</f>
        <v>7.524</v>
      </c>
      <c r="N2193" s="17">
        <f>[1]!s_val_ev(A2193,"",100000000)</f>
        <v>51.985295595699995</v>
      </c>
      <c r="O2193" s="17">
        <f>[1]!share_freesharesmv(A2193,"",100000000)</f>
        <v>14.4638540468</v>
      </c>
      <c r="P2193" s="17">
        <f ca="1">[1]!s_dq_amount_btin(A2193,TODAY()-1,100000000)</f>
        <v>0.29557688999999998</v>
      </c>
      <c r="Q2193" s="17">
        <f ca="1">[1]!s_dq_turn(A2193,TODAY()-1)</f>
        <v>2.0446396634196433</v>
      </c>
      <c r="R2193" s="2">
        <f>[1]!s_pq_amount(A2193,"20260101","",100000000)</f>
        <v>112.39337392</v>
      </c>
      <c r="S2193" s="2">
        <f>[1]!s_pq_avgamount(A2193,"20260101","",100000000)</f>
        <v>1.031131870825688</v>
      </c>
      <c r="T2193" s="17">
        <f>[1]!s_ipo_dilutedpe(A2193)</f>
        <v>45.19</v>
      </c>
      <c r="U2193" s="12">
        <f>[1]!s_ipo_collection_total(A2193,100000000)</f>
        <v>8.6831180000000003</v>
      </c>
      <c r="V2193" s="18">
        <f>[1]!s_val_pe_ttm(A2193,"")</f>
        <v>106.34975433349609</v>
      </c>
    </row>
    <row r="2194" spans="1:22" x14ac:dyDescent="0.3">
      <c r="A2194" s="12" t="s">
        <v>4898</v>
      </c>
      <c r="B2194" s="12" t="s">
        <v>4899</v>
      </c>
      <c r="C2194" s="16" t="str">
        <f>[1]!s_info_mkt(A2194)</f>
        <v>创业板</v>
      </c>
      <c r="D2194" s="16" t="str">
        <f>[1]!s_ipo_listeddate(A2194)</f>
        <v>2022-04-13</v>
      </c>
      <c r="E2194" s="16" t="str">
        <f>[1]!s_info_industry_csrc2023(A2194,"",3)</f>
        <v>生态保护和环境治理业</v>
      </c>
      <c r="F2194" s="16">
        <f>[1]!s_is(A2194,83,"FY","YTD","20251231",1,"",100000000)</f>
        <v>27.478166174299997</v>
      </c>
      <c r="G2194" s="16">
        <f>[1]!s_is(A2194,83,"FY","YTD","20241231",1,"",100000000)</f>
        <v>24.306482356999997</v>
      </c>
      <c r="H2194" s="16">
        <f>[1]!s_is(A2194,61,"FY","YTD","20251231",1,"",100000000)</f>
        <v>7.1657499229999999</v>
      </c>
      <c r="I2194" s="16">
        <f>[1]!s_is(A2194,61,"FY","YTD","20241231",1,"",100000000)</f>
        <v>5.3627766482999997</v>
      </c>
      <c r="J2194" s="16">
        <f>[1]!s_fa_roe(A2194,"20251231")</f>
        <v>9.8124000000000002</v>
      </c>
      <c r="K2194" s="16">
        <f>[1]!s_stmnote_rdexp(A2194,"20251231",1,10000)</f>
        <v>8986.0010569999995</v>
      </c>
      <c r="L2194" s="16">
        <f>[1]!s_margin_tradingbalance(A2194,"",10000)</f>
        <v>12203.206099999999</v>
      </c>
      <c r="M2194" s="16">
        <f>[1]!s_margin_seclendingbalance(A2194,"",10000)</f>
        <v>41.144500000000001</v>
      </c>
      <c r="N2194" s="17">
        <f>[1]!s_val_ev(A2194,"",100000000)</f>
        <v>106.2918834174</v>
      </c>
      <c r="O2194" s="17">
        <f>[1]!share_freesharesmv(A2194,"",100000000)</f>
        <v>30.224500419300004</v>
      </c>
      <c r="P2194" s="17">
        <f ca="1">[1]!s_dq_amount_btin(A2194,TODAY()-1,100000000)</f>
        <v>0.65970357000000002</v>
      </c>
      <c r="Q2194" s="17">
        <f ca="1">[1]!s_dq_turn(A2194,TODAY()-1)</f>
        <v>2.1238518587163044</v>
      </c>
      <c r="R2194" s="2">
        <f>[1]!s_pq_amount(A2194,"20260101","",100000000)</f>
        <v>160.13624275000001</v>
      </c>
      <c r="S2194" s="2">
        <f>[1]!s_pq_avgamount(A2194,"20260101","",100000000)</f>
        <v>1.4691398417431194</v>
      </c>
      <c r="T2194" s="17">
        <f>[1]!s_ipo_dilutedpe(A2194)</f>
        <v>22.91</v>
      </c>
      <c r="U2194" s="12">
        <f>[1]!s_ipo_collection_total(A2194,100000000)</f>
        <v>23.789154</v>
      </c>
      <c r="V2194" s="18">
        <f>[1]!s_val_pe_ttm(A2194,"")</f>
        <v>13.923380851745605</v>
      </c>
    </row>
    <row r="2195" spans="1:22" x14ac:dyDescent="0.3">
      <c r="A2195" s="12" t="s">
        <v>4900</v>
      </c>
      <c r="B2195" s="12" t="s">
        <v>4901</v>
      </c>
      <c r="C2195" s="16" t="str">
        <f>[1]!s_info_mkt(A2195)</f>
        <v>主板</v>
      </c>
      <c r="D2195" s="16" t="str">
        <f>[1]!s_ipo_listeddate(A2195)</f>
        <v>2021-04-06</v>
      </c>
      <c r="E2195" s="16" t="str">
        <f>[1]!s_info_industry_csrc2023(A2195,"",3)</f>
        <v>纺织业</v>
      </c>
      <c r="F2195" s="16">
        <f>[1]!s_is(A2195,83,"FY","YTD","20251231",1,"",100000000)</f>
        <v>9.8316237798999992</v>
      </c>
      <c r="G2195" s="16">
        <f>[1]!s_is(A2195,83,"FY","YTD","20241231",1,"",100000000)</f>
        <v>8.7861929937000003</v>
      </c>
      <c r="H2195" s="16">
        <f>[1]!s_is(A2195,61,"FY","YTD","20251231",1,"",100000000)</f>
        <v>2.3387652352999999</v>
      </c>
      <c r="I2195" s="16">
        <f>[1]!s_is(A2195,61,"FY","YTD","20241231",1,"",100000000)</f>
        <v>0.75795548159999993</v>
      </c>
      <c r="J2195" s="16">
        <f>[1]!s_fa_roe(A2195,"20251231")</f>
        <v>16.614699999999999</v>
      </c>
      <c r="K2195" s="16">
        <f>[1]!s_stmnote_rdexp(A2195,"20251231",1,10000)</f>
        <v>6423.9204360000003</v>
      </c>
      <c r="L2195" s="16">
        <f>[1]!s_margin_tradingbalance(A2195,"",10000)</f>
        <v>0</v>
      </c>
      <c r="M2195" s="16">
        <f>[1]!s_margin_seclendingbalance(A2195,"",10000)</f>
        <v>0</v>
      </c>
      <c r="N2195" s="17">
        <f>[1]!s_val_ev(A2195,"",100000000)</f>
        <v>65.347200000000001</v>
      </c>
      <c r="O2195" s="17">
        <f>[1]!share_freesharesmv(A2195,"",100000000)</f>
        <v>11.845684800800001</v>
      </c>
      <c r="P2195" s="17">
        <f ca="1">[1]!s_dq_amount_btin(A2195,TODAY()-1,100000000)</f>
        <v>1.16408774</v>
      </c>
      <c r="Q2195" s="17">
        <f ca="1">[1]!s_dq_turn(A2195,TODAY()-1)</f>
        <v>1.8584686537536708</v>
      </c>
      <c r="R2195" s="2">
        <f>[1]!s_pq_amount(A2195,"20260101","",100000000)</f>
        <v>347.75921183000003</v>
      </c>
      <c r="S2195" s="2">
        <f>[1]!s_pq_avgamount(A2195,"20260101","",100000000)</f>
        <v>3.3119924936190475</v>
      </c>
      <c r="T2195" s="17">
        <f>[1]!s_ipo_dilutedpe(A2195)</f>
        <v>19.02</v>
      </c>
      <c r="U2195" s="12">
        <f>[1]!s_ipo_collection_total(A2195,100000000)</f>
        <v>4.5</v>
      </c>
      <c r="V2195" s="18">
        <f>[1]!s_val_pe_ttm(A2195,"")</f>
        <v>212.839111328125</v>
      </c>
    </row>
    <row r="2196" spans="1:22" x14ac:dyDescent="0.3">
      <c r="A2196" s="12" t="s">
        <v>4902</v>
      </c>
      <c r="B2196" s="12" t="s">
        <v>4903</v>
      </c>
      <c r="C2196" s="16" t="str">
        <f>[1]!s_info_mkt(A2196)</f>
        <v>创业板</v>
      </c>
      <c r="D2196" s="16" t="str">
        <f>[1]!s_ipo_listeddate(A2196)</f>
        <v>2021-04-15</v>
      </c>
      <c r="E2196" s="16" t="str">
        <f>[1]!s_info_industry_csrc2023(A2196,"",3)</f>
        <v>通用设备制造业</v>
      </c>
      <c r="F2196" s="16">
        <f>[1]!s_is(A2196,83,"FY","YTD","20251231",1,"",100000000)</f>
        <v>5.1382781841000007</v>
      </c>
      <c r="G2196" s="16">
        <f>[1]!s_is(A2196,83,"FY","YTD","20241231",1,"",100000000)</f>
        <v>3.8540800413</v>
      </c>
      <c r="H2196" s="16">
        <f>[1]!s_is(A2196,61,"FY","YTD","20251231",1,"",100000000)</f>
        <v>0.83409029769999998</v>
      </c>
      <c r="I2196" s="16">
        <f>[1]!s_is(A2196,61,"FY","YTD","20241231",1,"",100000000)</f>
        <v>0.43791315740000003</v>
      </c>
      <c r="J2196" s="16">
        <f>[1]!s_fa_roe(A2196,"20251231")</f>
        <v>8.0443999999999996</v>
      </c>
      <c r="K2196" s="16">
        <f>[1]!s_stmnote_rdexp(A2196,"20251231",1,10000)</f>
        <v>4742.2189340000004</v>
      </c>
      <c r="L2196" s="16">
        <f>[1]!s_margin_tradingbalance(A2196,"",10000)</f>
        <v>8411.6530999999995</v>
      </c>
      <c r="M2196" s="16">
        <f>[1]!s_margin_seclendingbalance(A2196,"",10000)</f>
        <v>20.744199999999999</v>
      </c>
      <c r="N2196" s="17">
        <f>[1]!s_val_ev(A2196,"",100000000)</f>
        <v>23.649360000000001</v>
      </c>
      <c r="O2196" s="17">
        <f>[1]!share_freesharesmv(A2196,"",100000000)</f>
        <v>16.34011907</v>
      </c>
      <c r="P2196" s="17">
        <f ca="1">[1]!s_dq_amount_btin(A2196,TODAY()-1,100000000)</f>
        <v>0.54449652000000004</v>
      </c>
      <c r="Q2196" s="17">
        <f ca="1">[1]!s_dq_turn(A2196,TODAY()-1)</f>
        <v>2.9504361927226057</v>
      </c>
      <c r="R2196" s="2">
        <f>[1]!s_pq_amount(A2196,"20260101","",100000000)</f>
        <v>102.33339255999999</v>
      </c>
      <c r="S2196" s="2">
        <f>[1]!s_pq_avgamount(A2196,"20260101","",100000000)</f>
        <v>0.9388384638532109</v>
      </c>
      <c r="T2196" s="17">
        <f>[1]!s_ipo_dilutedpe(A2196)</f>
        <v>22.73</v>
      </c>
      <c r="U2196" s="12">
        <f>[1]!s_ipo_collection_total(A2196,100000000)</f>
        <v>3.8304</v>
      </c>
      <c r="V2196" s="18">
        <f>[1]!s_val_pe_ttm(A2196,"")</f>
        <v>25.166427612304688</v>
      </c>
    </row>
    <row r="2197" spans="1:22" x14ac:dyDescent="0.3">
      <c r="A2197" s="12" t="s">
        <v>4904</v>
      </c>
      <c r="B2197" s="12" t="s">
        <v>4905</v>
      </c>
      <c r="C2197" s="16" t="str">
        <f>[1]!s_info_mkt(A2197)</f>
        <v>创业板</v>
      </c>
      <c r="D2197" s="16" t="str">
        <f>[1]!s_ipo_listeddate(A2197)</f>
        <v>2015-07-02</v>
      </c>
      <c r="E2197" s="16" t="str">
        <f>[1]!s_info_industry_csrc2023(A2197,"",3)</f>
        <v>化学原料和化学制品制造业</v>
      </c>
      <c r="F2197" s="16">
        <f>[1]!s_is(A2197,83,"FY","YTD","20251231",1,"",100000000)</f>
        <v>27.8583282502</v>
      </c>
      <c r="G2197" s="16">
        <f>[1]!s_is(A2197,83,"FY","YTD","20241231",1,"",100000000)</f>
        <v>25.540302431000001</v>
      </c>
      <c r="H2197" s="16">
        <f>[1]!s_is(A2197,61,"FY","YTD","20251231",1,"",100000000)</f>
        <v>8.9710765992999999</v>
      </c>
      <c r="I2197" s="16">
        <f>[1]!s_is(A2197,61,"FY","YTD","20241231",1,"",100000000)</f>
        <v>7.8724024066</v>
      </c>
      <c r="J2197" s="16">
        <f>[1]!s_fa_roe(A2197,"20251231")</f>
        <v>21.605899999999998</v>
      </c>
      <c r="K2197" s="16">
        <f>[1]!s_stmnote_rdexp(A2197,"20251231",1,10000)</f>
        <v>15034.685649000001</v>
      </c>
      <c r="L2197" s="16">
        <f>[1]!s_margin_tradingbalance(A2197,"",10000)</f>
        <v>23916.3465</v>
      </c>
      <c r="M2197" s="16">
        <f>[1]!s_margin_seclendingbalance(A2197,"",10000)</f>
        <v>146.916</v>
      </c>
      <c r="N2197" s="17">
        <f>[1]!s_val_ev(A2197,"",100000000)</f>
        <v>282.87569268960004</v>
      </c>
      <c r="O2197" s="17">
        <f>[1]!share_freesharesmv(A2197,"",100000000)</f>
        <v>139.8066980856</v>
      </c>
      <c r="P2197" s="17">
        <f ca="1">[1]!s_dq_amount_btin(A2197,TODAY()-1,100000000)</f>
        <v>2.8321582099999998</v>
      </c>
      <c r="Q2197" s="17">
        <f ca="1">[1]!s_dq_turn(A2197,TODAY()-1)</f>
        <v>1.6574800374061078</v>
      </c>
      <c r="R2197" s="2">
        <f>[1]!s_pq_amount(A2197,"20260101","",100000000)</f>
        <v>351.51545063999998</v>
      </c>
      <c r="S2197" s="2">
        <f>[1]!s_pq_avgamount(A2197,"20260101","",100000000)</f>
        <v>3.2249123911926603</v>
      </c>
      <c r="T2197" s="17">
        <f>[1]!s_ipo_dilutedpe(A2197)</f>
        <v>20.32</v>
      </c>
      <c r="U2197" s="12">
        <f>[1]!s_ipo_collection_total(A2197,100000000)</f>
        <v>2.9660000000000002</v>
      </c>
      <c r="V2197" s="18">
        <f>[1]!s_val_pe_ttm(A2197,"")</f>
        <v>31.931163787841797</v>
      </c>
    </row>
    <row r="2198" spans="1:22" x14ac:dyDescent="0.3">
      <c r="A2198" s="12" t="s">
        <v>4906</v>
      </c>
      <c r="B2198" s="12" t="s">
        <v>4907</v>
      </c>
      <c r="C2198" s="16" t="str">
        <f>[1]!s_info_mkt(A2198)</f>
        <v>主板</v>
      </c>
      <c r="D2198" s="16" t="str">
        <f>[1]!s_ipo_listeddate(A2198)</f>
        <v>2023-11-01</v>
      </c>
      <c r="E2198" s="16" t="str">
        <f>[1]!s_info_industry_csrc2023(A2198,"",3)</f>
        <v>汽车制造业</v>
      </c>
      <c r="F2198" s="16">
        <f>[1]!s_is(A2198,83,"FY","YTD","20251231",1,"",100000000)</f>
        <v>22.396156784599999</v>
      </c>
      <c r="G2198" s="16">
        <f>[1]!s_is(A2198,83,"FY","YTD","20241231",1,"",100000000)</f>
        <v>21.502376068099998</v>
      </c>
      <c r="H2198" s="16">
        <f>[1]!s_is(A2198,61,"FY","YTD","20251231",1,"",100000000)</f>
        <v>1.5628254713</v>
      </c>
      <c r="I2198" s="16">
        <f>[1]!s_is(A2198,61,"FY","YTD","20241231",1,"",100000000)</f>
        <v>1.8945033108000002</v>
      </c>
      <c r="J2198" s="16">
        <f>[1]!s_fa_roe(A2198,"20251231")</f>
        <v>7.4150999999999998</v>
      </c>
      <c r="K2198" s="16">
        <f>[1]!s_stmnote_rdexp(A2198,"20251231",1,10000)</f>
        <v>7492.31</v>
      </c>
      <c r="L2198" s="16">
        <f>[1]!s_margin_tradingbalance(A2198,"",10000)</f>
        <v>12067.677299999999</v>
      </c>
      <c r="M2198" s="16">
        <f>[1]!s_margin_seclendingbalance(A2198,"",10000)</f>
        <v>23.977799999999998</v>
      </c>
      <c r="N2198" s="17">
        <f>[1]!s_val_ev(A2198,"",100000000)</f>
        <v>40.851268500000003</v>
      </c>
      <c r="O2198" s="17">
        <f>[1]!share_freesharesmv(A2198,"",100000000)</f>
        <v>17.620666398999997</v>
      </c>
      <c r="P2198" s="17">
        <f ca="1">[1]!s_dq_amount_btin(A2198,TODAY()-1,100000000)</f>
        <v>0.17163946999999999</v>
      </c>
      <c r="Q2198" s="17">
        <f ca="1">[1]!s_dq_turn(A2198,TODAY()-1)</f>
        <v>0.6514520580037223</v>
      </c>
      <c r="R2198" s="2">
        <f>[1]!s_pq_amount(A2198,"20260101","",100000000)</f>
        <v>37.711540419999999</v>
      </c>
      <c r="S2198" s="2">
        <f>[1]!s_pq_avgamount(A2198,"20260101","",100000000)</f>
        <v>0.34597743504587158</v>
      </c>
      <c r="T2198" s="17">
        <f>[1]!s_ipo_dilutedpe(A2198)</f>
        <v>38.75</v>
      </c>
      <c r="U2198" s="12">
        <f>[1]!s_ipo_collection_total(A2198,100000000)</f>
        <v>12.0008705</v>
      </c>
      <c r="V2198" s="18">
        <f>[1]!s_val_pe_ttm(A2198,"")</f>
        <v>26.283275604248047</v>
      </c>
    </row>
    <row r="2199" spans="1:22" x14ac:dyDescent="0.3">
      <c r="A2199" s="12" t="s">
        <v>4908</v>
      </c>
      <c r="B2199" s="12" t="s">
        <v>4909</v>
      </c>
      <c r="C2199" s="16" t="str">
        <f>[1]!s_info_mkt(A2199)</f>
        <v>创业板</v>
      </c>
      <c r="D2199" s="16" t="str">
        <f>[1]!s_ipo_listeddate(A2199)</f>
        <v>2009-12-25</v>
      </c>
      <c r="E2199" s="16" t="str">
        <f>[1]!s_info_industry_csrc2023(A2199,"",3)</f>
        <v>专用设备制造业</v>
      </c>
      <c r="F2199" s="16">
        <f>[1]!s_is(A2199,83,"FY","YTD","20251231",1,"",100000000)</f>
        <v>4.8626001042000002</v>
      </c>
      <c r="G2199" s="16">
        <f>[1]!s_is(A2199,83,"FY","YTD","20241231",1,"",100000000)</f>
        <v>5.8132800909000002</v>
      </c>
      <c r="H2199" s="16">
        <f>[1]!s_is(A2199,61,"FY","YTD","20251231",1,"",100000000)</f>
        <v>0.1453038408</v>
      </c>
      <c r="I2199" s="16">
        <f>[1]!s_is(A2199,61,"FY","YTD","20241231",1,"",100000000)</f>
        <v>-1.1790378423000001</v>
      </c>
      <c r="J2199" s="16">
        <f>[1]!s_fa_roe(A2199,"20251231")</f>
        <v>2.3683000000000001</v>
      </c>
      <c r="K2199" s="16">
        <f>[1]!s_stmnote_rdexp(A2199,"20251231",1,10000)</f>
        <v>2365.33653</v>
      </c>
      <c r="L2199" s="16">
        <f>[1]!s_margin_tradingbalance(A2199,"",10000)</f>
        <v>0</v>
      </c>
      <c r="M2199" s="16">
        <f>[1]!s_margin_seclendingbalance(A2199,"",10000)</f>
        <v>0</v>
      </c>
      <c r="N2199" s="17">
        <f>[1]!s_val_ev(A2199,"",100000000)</f>
        <v>19.231450992999999</v>
      </c>
      <c r="O2199" s="17">
        <f>[1]!share_freesharesmv(A2199,"",100000000)</f>
        <v>13.130454023399999</v>
      </c>
      <c r="P2199" s="17">
        <f ca="1">[1]!s_dq_amount_btin(A2199,TODAY()-1,100000000)</f>
        <v>0.40007246000000002</v>
      </c>
      <c r="Q2199" s="17">
        <f ca="1">[1]!s_dq_turn(A2199,TODAY()-1)</f>
        <v>2.3567419976413113</v>
      </c>
      <c r="R2199" s="2">
        <f>[1]!s_pq_amount(A2199,"20260101","",100000000)</f>
        <v>79.517122380000004</v>
      </c>
      <c r="S2199" s="2">
        <f>[1]!s_pq_avgamount(A2199,"20260101","",100000000)</f>
        <v>0.72951488422018351</v>
      </c>
      <c r="T2199" s="17">
        <f>[1]!s_ipo_dilutedpe(A2199)</f>
        <v>108.7</v>
      </c>
      <c r="U2199" s="12">
        <f>[1]!s_ipo_collection_total(A2199,100000000)</f>
        <v>4.6500000000000004</v>
      </c>
      <c r="V2199" s="18">
        <f>[1]!s_val_pe_ttm(A2199,"")</f>
        <v>67.712562561035156</v>
      </c>
    </row>
    <row r="2200" spans="1:22" x14ac:dyDescent="0.3">
      <c r="A2200" s="12" t="s">
        <v>4910</v>
      </c>
      <c r="B2200" s="12" t="s">
        <v>4911</v>
      </c>
      <c r="C2200" s="16" t="str">
        <f>[1]!s_info_mkt(A2200)</f>
        <v>创业板</v>
      </c>
      <c r="D2200" s="16" t="str">
        <f>[1]!s_ipo_listeddate(A2200)</f>
        <v>2022-06-06</v>
      </c>
      <c r="E2200" s="16" t="str">
        <f>[1]!s_info_industry_csrc2023(A2200,"",3)</f>
        <v>汽车制造业</v>
      </c>
      <c r="F2200" s="16">
        <f>[1]!s_is(A2200,83,"FY","YTD","20251231",1,"",100000000)</f>
        <v>6.4713796689</v>
      </c>
      <c r="G2200" s="16">
        <f>[1]!s_is(A2200,83,"FY","YTD","20241231",1,"",100000000)</f>
        <v>6.2565669347000004</v>
      </c>
      <c r="H2200" s="16">
        <f>[1]!s_is(A2200,61,"FY","YTD","20251231",1,"",100000000)</f>
        <v>0.67562318730000004</v>
      </c>
      <c r="I2200" s="16">
        <f>[1]!s_is(A2200,61,"FY","YTD","20241231",1,"",100000000)</f>
        <v>0.62548942109999994</v>
      </c>
      <c r="J2200" s="16">
        <f>[1]!s_fa_roe(A2200,"20251231")</f>
        <v>7.2584</v>
      </c>
      <c r="K2200" s="16">
        <f>[1]!s_stmnote_rdexp(A2200,"20251231",1,10000)</f>
        <v>3589.1868039999999</v>
      </c>
      <c r="L2200" s="16">
        <f>[1]!s_margin_tradingbalance(A2200,"",10000)</f>
        <v>6563.6692000000003</v>
      </c>
      <c r="M2200" s="16">
        <f>[1]!s_margin_seclendingbalance(A2200,"",10000)</f>
        <v>24.345600000000001</v>
      </c>
      <c r="N2200" s="17">
        <f>[1]!s_val_ev(A2200,"",100000000)</f>
        <v>18.584879999999998</v>
      </c>
      <c r="O2200" s="17">
        <f>[1]!share_freesharesmv(A2200,"",100000000)</f>
        <v>12.1598213772</v>
      </c>
      <c r="P2200" s="17">
        <f ca="1">[1]!s_dq_amount_btin(A2200,TODAY()-1,100000000)</f>
        <v>0.33239604</v>
      </c>
      <c r="Q2200" s="17">
        <f ca="1">[1]!s_dq_turn(A2200,TODAY()-1)</f>
        <v>2.4296397033470307</v>
      </c>
      <c r="R2200" s="2">
        <f>[1]!s_pq_amount(A2200,"20260101","",100000000)</f>
        <v>44.214744019999998</v>
      </c>
      <c r="S2200" s="2">
        <f>[1]!s_pq_avgamount(A2200,"20260101","",100000000)</f>
        <v>0.40563985339449538</v>
      </c>
      <c r="T2200" s="17">
        <f>[1]!s_ipo_dilutedpe(A2200)</f>
        <v>35.42</v>
      </c>
      <c r="U2200" s="12">
        <f>[1]!s_ipo_collection_total(A2200,100000000)</f>
        <v>4.6662400000000002</v>
      </c>
      <c r="V2200" s="18">
        <f>[1]!s_val_pe_ttm(A2200,"")</f>
        <v>37.623813629150391</v>
      </c>
    </row>
    <row r="2201" spans="1:22" x14ac:dyDescent="0.3">
      <c r="A2201" s="12" t="s">
        <v>4912</v>
      </c>
      <c r="B2201" s="12" t="s">
        <v>4913</v>
      </c>
      <c r="C2201" s="16" t="str">
        <f>[1]!s_info_mkt(A2201)</f>
        <v>主板</v>
      </c>
      <c r="D2201" s="16" t="str">
        <f>[1]!s_ipo_listeddate(A2201)</f>
        <v>2015-03-03</v>
      </c>
      <c r="E2201" s="16" t="str">
        <f>[1]!s_info_industry_csrc2023(A2201,"",3)</f>
        <v>仪器仪表制造业</v>
      </c>
      <c r="F2201" s="16">
        <f>[1]!s_is(A2201,83,"FY","YTD","20251231",1,"",100000000)</f>
        <v>8.2900238272000006</v>
      </c>
      <c r="G2201" s="16">
        <f>[1]!s_is(A2201,83,"FY","YTD","20241231",1,"",100000000)</f>
        <v>8.4317916046000008</v>
      </c>
      <c r="H2201" s="16">
        <f>[1]!s_is(A2201,61,"FY","YTD","20251231",1,"",100000000)</f>
        <v>0.42928902000000002</v>
      </c>
      <c r="I2201" s="16">
        <f>[1]!s_is(A2201,61,"FY","YTD","20241231",1,"",100000000)</f>
        <v>0.63816194260000003</v>
      </c>
      <c r="J2201" s="16">
        <f>[1]!s_fa_roe(A2201,"20251231")</f>
        <v>3.1337000000000002</v>
      </c>
      <c r="K2201" s="16">
        <f>[1]!s_stmnote_rdexp(A2201,"20251231",1,10000)</f>
        <v>6728.9304329999995</v>
      </c>
      <c r="L2201" s="16">
        <f>[1]!s_margin_tradingbalance(A2201,"",10000)</f>
        <v>18773.281900000002</v>
      </c>
      <c r="M2201" s="16">
        <f>[1]!s_margin_seclendingbalance(A2201,"",10000)</f>
        <v>29.767499999999998</v>
      </c>
      <c r="N2201" s="17">
        <f>[1]!s_val_ev(A2201,"",100000000)</f>
        <v>49.516827499999998</v>
      </c>
      <c r="O2201" s="17">
        <f>[1]!share_freesharesmv(A2201,"",100000000)</f>
        <v>24.81204425</v>
      </c>
      <c r="P2201" s="17">
        <f ca="1">[1]!s_dq_amount_btin(A2201,TODAY()-1,100000000)</f>
        <v>1.5611460699999999</v>
      </c>
      <c r="Q2201" s="17">
        <f ca="1">[1]!s_dq_turn(A2201,TODAY()-1)</f>
        <v>3.1102852661552278</v>
      </c>
      <c r="R2201" s="2">
        <f>[1]!s_pq_amount(A2201,"20260101","",100000000)</f>
        <v>191.71559608999999</v>
      </c>
      <c r="S2201" s="2">
        <f>[1]!s_pq_avgamount(A2201,"20260101","",100000000)</f>
        <v>1.7588586797247707</v>
      </c>
      <c r="T2201" s="17">
        <f>[1]!s_ipo_dilutedpe(A2201)</f>
        <v>22.78</v>
      </c>
      <c r="U2201" s="12">
        <f>[1]!s_ipo_collection_total(A2201,100000000)</f>
        <v>5.3106</v>
      </c>
      <c r="V2201" s="18">
        <f>[1]!s_val_pe_ttm(A2201,"")</f>
        <v>187.20408630371094</v>
      </c>
    </row>
    <row r="2202" spans="1:22" x14ac:dyDescent="0.3">
      <c r="A2202" s="12" t="s">
        <v>4914</v>
      </c>
      <c r="B2202" s="12" t="s">
        <v>4915</v>
      </c>
      <c r="C2202" s="16" t="str">
        <f>[1]!s_info_mkt(A2202)</f>
        <v>主板</v>
      </c>
      <c r="D2202" s="16" t="str">
        <f>[1]!s_ipo_listeddate(A2202)</f>
        <v>2015-04-23</v>
      </c>
      <c r="E2202" s="16" t="str">
        <f>[1]!s_info_industry_csrc2023(A2202,"",3)</f>
        <v>零售业</v>
      </c>
      <c r="F2202" s="16">
        <f>[1]!s_is(A2202,83,"FY","YTD","20251231",1,"",100000000)</f>
        <v>222.36615347</v>
      </c>
      <c r="G2202" s="16">
        <f>[1]!s_is(A2202,83,"FY","YTD","20241231",1,"",100000000)</f>
        <v>223.57610195000001</v>
      </c>
      <c r="H2202" s="16">
        <f>[1]!s_is(A2202,61,"FY","YTD","20251231",1,"",100000000)</f>
        <v>3.8184659299999999</v>
      </c>
      <c r="I2202" s="16">
        <f>[1]!s_is(A2202,61,"FY","YTD","20241231",1,"",100000000)</f>
        <v>5.1906340499999999</v>
      </c>
      <c r="J2202" s="16">
        <f>[1]!s_fa_roe(A2202,"20251231")</f>
        <v>5.8224999999999998</v>
      </c>
      <c r="K2202" s="16">
        <f>[1]!s_stmnote_rdexp(A2202,"20251231",1,10000)</f>
        <v>9019.9807000000001</v>
      </c>
      <c r="L2202" s="16">
        <f>[1]!s_margin_tradingbalance(A2202,"",10000)</f>
        <v>33329.341800000002</v>
      </c>
      <c r="M2202" s="16">
        <f>[1]!s_margin_seclendingbalance(A2202,"",10000)</f>
        <v>184.6284</v>
      </c>
      <c r="N2202" s="17">
        <f>[1]!s_val_ev(A2202,"",100000000)</f>
        <v>89.700825895199998</v>
      </c>
      <c r="O2202" s="17">
        <f>[1]!share_freesharesmv(A2202,"",100000000)</f>
        <v>46.908618909600001</v>
      </c>
      <c r="P2202" s="17">
        <f ca="1">[1]!s_dq_amount_btin(A2202,TODAY()-1,100000000)</f>
        <v>0.70773182000000001</v>
      </c>
      <c r="Q2202" s="17">
        <f ca="1">[1]!s_dq_turn(A2202,TODAY()-1)</f>
        <v>0.79208226893039113</v>
      </c>
      <c r="R2202" s="2">
        <f>[1]!s_pq_amount(A2202,"20260101","",100000000)</f>
        <v>155.41000212</v>
      </c>
      <c r="S2202" s="2">
        <f>[1]!s_pq_avgamount(A2202,"20260101","",100000000)</f>
        <v>1.4257798359633029</v>
      </c>
      <c r="T2202" s="17">
        <f>[1]!s_ipo_dilutedpe(A2202)</f>
        <v>22.52</v>
      </c>
      <c r="U2202" s="12">
        <f>[1]!s_ipo_collection_total(A2202,100000000)</f>
        <v>10.9947</v>
      </c>
      <c r="V2202" s="18">
        <f>[1]!s_val_pe_ttm(A2202,"")</f>
        <v>22.705278396606445</v>
      </c>
    </row>
    <row r="2203" spans="1:22" x14ac:dyDescent="0.3">
      <c r="A2203" s="12" t="s">
        <v>4916</v>
      </c>
      <c r="B2203" s="12" t="s">
        <v>4917</v>
      </c>
      <c r="C2203" s="16" t="str">
        <f>[1]!s_info_mkt(A2203)</f>
        <v>主板</v>
      </c>
      <c r="D2203" s="16" t="str">
        <f>[1]!s_ipo_listeddate(A2203)</f>
        <v>2017-05-04</v>
      </c>
      <c r="E2203" s="16" t="str">
        <f>[1]!s_info_industry_csrc2023(A2203,"",3)</f>
        <v>计算机、通信和其他电子设备制造业</v>
      </c>
      <c r="F2203" s="16">
        <f>[1]!s_is(A2203,83,"FY","YTD","20251231",1,"",100000000)</f>
        <v>288.54805517490001</v>
      </c>
      <c r="G2203" s="16">
        <f>[1]!s_is(A2203,83,"FY","YTD","20241231",1,"",100000000)</f>
        <v>257.3063913812</v>
      </c>
      <c r="H2203" s="16">
        <f>[1]!s_is(A2203,61,"FY","YTD","20251231",1,"",100000000)</f>
        <v>40.454165303300002</v>
      </c>
      <c r="I2203" s="16">
        <f>[1]!s_is(A2203,61,"FY","YTD","20241231",1,"",100000000)</f>
        <v>33.232427499000003</v>
      </c>
      <c r="J2203" s="16">
        <f>[1]!s_fa_roe(A2203,"20251231")</f>
        <v>15.448399999999999</v>
      </c>
      <c r="K2203" s="16">
        <f>[1]!s_stmnote_rdexp(A2203,"20251231",1,10000)</f>
        <v>367953.96659099997</v>
      </c>
      <c r="L2203" s="16">
        <f>[1]!s_margin_tradingbalance(A2203,"",10000)</f>
        <v>556725.8493</v>
      </c>
      <c r="M2203" s="16">
        <f>[1]!s_margin_seclendingbalance(A2203,"",10000)</f>
        <v>864.61170000000004</v>
      </c>
      <c r="N2203" s="17">
        <f>[1]!s_val_ev(A2203,"",100000000)</f>
        <v>1120.631617722036</v>
      </c>
      <c r="O2203" s="17">
        <f>[1]!share_freesharesmv(A2203,"",100000000)</f>
        <v>685.42946782650006</v>
      </c>
      <c r="P2203" s="17">
        <f ca="1">[1]!s_dq_amount_btin(A2203,TODAY()-1,100000000)</f>
        <v>17.27078113</v>
      </c>
      <c r="Q2203" s="17">
        <f ca="1">[1]!s_dq_turn(A2203,TODAY()-1)</f>
        <v>1.5785232147104267</v>
      </c>
      <c r="R2203" s="2">
        <f>[1]!s_pq_amount(A2203,"20260101","",100000000)</f>
        <v>2542.6830459900002</v>
      </c>
      <c r="S2203" s="2">
        <f>[1]!s_pq_avgamount(A2203,"20260101","",100000000)</f>
        <v>23.327367394403666</v>
      </c>
      <c r="T2203" s="17">
        <f>[1]!s_ipo_dilutedpe(A2203)</f>
        <v>22.99</v>
      </c>
      <c r="U2203" s="12">
        <f>[1]!s_ipo_collection_total(A2203,100000000)</f>
        <v>2.9203199999999998</v>
      </c>
      <c r="V2203" s="18">
        <f>[1]!s_val_pe_ttm(A2203,"")</f>
        <v>30.818826675415039</v>
      </c>
    </row>
    <row r="2204" spans="1:22" x14ac:dyDescent="0.3">
      <c r="A2204" s="12" t="s">
        <v>4918</v>
      </c>
      <c r="B2204" s="12" t="s">
        <v>4919</v>
      </c>
      <c r="C2204" s="16" t="str">
        <f>[1]!s_info_mkt(A2204)</f>
        <v>主板</v>
      </c>
      <c r="D2204" s="16" t="str">
        <f>[1]!s_ipo_listeddate(A2204)</f>
        <v>1997-04-30</v>
      </c>
      <c r="E2204" s="16" t="str">
        <f>[1]!s_info_industry_csrc2023(A2204,"",3)</f>
        <v>餐饮业</v>
      </c>
      <c r="F2204" s="16">
        <f>[1]!s_is(A2204,83,"FY","YTD","20251231",1,"",100000000)</f>
        <v>5.6266665676000001</v>
      </c>
      <c r="G2204" s="16">
        <f>[1]!s_is(A2204,83,"FY","YTD","20241231",1,"",100000000)</f>
        <v>6.6580615048</v>
      </c>
      <c r="H2204" s="16">
        <f>[1]!s_is(A2204,61,"FY","YTD","20251231",1,"",100000000)</f>
        <v>-1.4628031581999998</v>
      </c>
      <c r="I2204" s="16">
        <f>[1]!s_is(A2204,61,"FY","YTD","20241231",1,"",100000000)</f>
        <v>-1.2800512546</v>
      </c>
      <c r="J2204" s="16">
        <f>[1]!s_fa_roe(A2204,"20251231")</f>
        <v>-63.8048</v>
      </c>
      <c r="K2204" s="16">
        <f>[1]!s_stmnote_rdexp(A2204,"20251231",1,10000)</f>
        <v>0</v>
      </c>
      <c r="L2204" s="16">
        <f>[1]!s_margin_tradingbalance(A2204,"",10000)</f>
        <v>0</v>
      </c>
      <c r="M2204" s="16">
        <f>[1]!s_margin_seclendingbalance(A2204,"",10000)</f>
        <v>0</v>
      </c>
      <c r="N2204" s="17">
        <f>[1]!s_val_ev(A2204,"",100000000)</f>
        <v>33.573987017999997</v>
      </c>
      <c r="O2204" s="17">
        <f>[1]!share_freesharesmv(A2204,"",100000000)</f>
        <v>19.375107569999994</v>
      </c>
      <c r="P2204" s="17">
        <f ca="1">[1]!s_dq_amount_btin(A2204,TODAY()-1,100000000)</f>
        <v>0.38689578000000002</v>
      </c>
      <c r="Q2204" s="17">
        <f ca="1">[1]!s_dq_turn(A2204,TODAY()-1)</f>
        <v>1.2926059838343293</v>
      </c>
      <c r="R2204" s="2">
        <f>[1]!s_pq_amount(A2204,"20260101","",100000000)</f>
        <v>121.88063835</v>
      </c>
      <c r="S2204" s="2">
        <f>[1]!s_pq_avgamount(A2204,"20260101","",100000000)</f>
        <v>1.1181709940366973</v>
      </c>
      <c r="T2204" s="17">
        <f>[1]!s_ipo_dilutedpe(A2204)</f>
        <v>0</v>
      </c>
      <c r="U2204" s="12">
        <f>[1]!s_ipo_collection_total(A2204,100000000)</f>
        <v>1.26</v>
      </c>
      <c r="V2204" s="18">
        <f>[1]!s_val_pe_ttm(A2204,"")</f>
        <v>-22.947248458862305</v>
      </c>
    </row>
    <row r="2205" spans="1:22" x14ac:dyDescent="0.3">
      <c r="A2205" s="12" t="s">
        <v>4920</v>
      </c>
      <c r="B2205" s="12" t="s">
        <v>4921</v>
      </c>
      <c r="C2205" s="16" t="str">
        <f>[1]!s_info_mkt(A2205)</f>
        <v>科创板</v>
      </c>
      <c r="D2205" s="16" t="str">
        <f>[1]!s_ipo_listeddate(A2205)</f>
        <v>2019-10-30</v>
      </c>
      <c r="E2205" s="16" t="str">
        <f>[1]!s_info_industry_csrc2023(A2205,"",3)</f>
        <v>专用设备制造业</v>
      </c>
      <c r="F2205" s="16">
        <f>[1]!s_is(A2205,83,"FY","YTD","20251231",1,"",100000000)</f>
        <v>24.729980923299998</v>
      </c>
      <c r="G2205" s="16">
        <f>[1]!s_is(A2205,83,"FY","YTD","20241231",1,"",100000000)</f>
        <v>26.976579083499999</v>
      </c>
      <c r="H2205" s="16">
        <f>[1]!s_is(A2205,61,"FY","YTD","20251231",1,"",100000000)</f>
        <v>2.5100861354999999</v>
      </c>
      <c r="I2205" s="16">
        <f>[1]!s_is(A2205,61,"FY","YTD","20241231",1,"",100000000)</f>
        <v>4.2044690616000002</v>
      </c>
      <c r="J2205" s="16">
        <f>[1]!s_fa_roe(A2205,"20251231")</f>
        <v>4.5650000000000004</v>
      </c>
      <c r="K2205" s="16">
        <f>[1]!s_stmnote_rdexp(A2205,"20251231",1,10000)</f>
        <v>19777.797805999999</v>
      </c>
      <c r="L2205" s="16">
        <f>[1]!s_margin_tradingbalance(A2205,"",10000)</f>
        <v>12274.83</v>
      </c>
      <c r="M2205" s="16">
        <f>[1]!s_margin_seclendingbalance(A2205,"",10000)</f>
        <v>16.283999999999999</v>
      </c>
      <c r="N2205" s="17">
        <f>[1]!s_val_ev(A2205,"",100000000)</f>
        <v>63.52371110339152</v>
      </c>
      <c r="O2205" s="17">
        <f>[1]!share_freesharesmv(A2205,"",100000000)</f>
        <v>26.291962282499998</v>
      </c>
      <c r="P2205" s="17">
        <f ca="1">[1]!s_dq_amount_btin(A2205,TODAY()-1,100000000)</f>
        <v>0.16935164</v>
      </c>
      <c r="Q2205" s="17">
        <f ca="1">[1]!s_dq_turn(A2205,TODAY()-1)</f>
        <v>0.28859657126184135</v>
      </c>
      <c r="R2205" s="2">
        <f>[1]!s_pq_amount(A2205,"20260101","",100000000)</f>
        <v>29.608979869999999</v>
      </c>
      <c r="S2205" s="2">
        <f>[1]!s_pq_avgamount(A2205,"20260101","",100000000)</f>
        <v>0.27164201715596331</v>
      </c>
      <c r="T2205" s="17">
        <f>[1]!s_ipo_dilutedpe(A2205)</f>
        <v>42.2</v>
      </c>
      <c r="U2205" s="12">
        <f>[1]!s_ipo_collection_total(A2205,100000000)</f>
        <v>15.88294</v>
      </c>
      <c r="V2205" s="18">
        <f>[1]!s_val_pe_ttm(A2205,"")</f>
        <v>29.599845886230469</v>
      </c>
    </row>
    <row r="2206" spans="1:22" x14ac:dyDescent="0.3">
      <c r="A2206" s="12" t="s">
        <v>4922</v>
      </c>
      <c r="B2206" s="12" t="s">
        <v>4923</v>
      </c>
      <c r="C2206" s="16" t="str">
        <f>[1]!s_info_mkt(A2206)</f>
        <v>创业板</v>
      </c>
      <c r="D2206" s="16" t="str">
        <f>[1]!s_ipo_listeddate(A2206)</f>
        <v>2017-02-07</v>
      </c>
      <c r="E2206" s="16" t="str">
        <f>[1]!s_info_industry_csrc2023(A2206,"",3)</f>
        <v>医药制造业</v>
      </c>
      <c r="F2206" s="16">
        <f>[1]!s_is(A2206,83,"FY","YTD","20251231",1,"",100000000)</f>
        <v>26.7308310793</v>
      </c>
      <c r="G2206" s="16">
        <f>[1]!s_is(A2206,83,"FY","YTD","20241231",1,"",100000000)</f>
        <v>26.517156209899998</v>
      </c>
      <c r="H2206" s="16">
        <f>[1]!s_is(A2206,61,"FY","YTD","20251231",1,"",100000000)</f>
        <v>0.70330463430000012</v>
      </c>
      <c r="I2206" s="16">
        <f>[1]!s_is(A2206,61,"FY","YTD","20241231",1,"",100000000)</f>
        <v>2.0165229641</v>
      </c>
      <c r="J2206" s="16">
        <f>[1]!s_fa_roe(A2206,"20251231")</f>
        <v>0.72909999999999997</v>
      </c>
      <c r="K2206" s="16">
        <f>[1]!s_stmnote_rdexp(A2206,"20251231",1,10000)</f>
        <v>63326.028983000004</v>
      </c>
      <c r="L2206" s="16">
        <f>[1]!s_margin_tradingbalance(A2206,"",10000)</f>
        <v>66395.621100000004</v>
      </c>
      <c r="M2206" s="16">
        <f>[1]!s_margin_seclendingbalance(A2206,"",10000)</f>
        <v>487.44959999999998</v>
      </c>
      <c r="N2206" s="17">
        <f>[1]!s_val_ev(A2206,"",100000000)</f>
        <v>128.67036606720001</v>
      </c>
      <c r="O2206" s="17">
        <f>[1]!share_freesharesmv(A2206,"",100000000)</f>
        <v>71.709919142399997</v>
      </c>
      <c r="P2206" s="17">
        <f ca="1">[1]!s_dq_amount_btin(A2206,TODAY()-1,100000000)</f>
        <v>1.5834014999999999</v>
      </c>
      <c r="Q2206" s="17">
        <f ca="1">[1]!s_dq_turn(A2206,TODAY()-1)</f>
        <v>1.5176268976825187</v>
      </c>
      <c r="R2206" s="2">
        <f>[1]!s_pq_amount(A2206,"20260101","",100000000)</f>
        <v>221.84764457</v>
      </c>
      <c r="S2206" s="2">
        <f>[1]!s_pq_avgamount(A2206,"20260101","",100000000)</f>
        <v>2.0352994914678897</v>
      </c>
      <c r="T2206" s="17">
        <f>[1]!s_ipo_dilutedpe(A2206)</f>
        <v>22.94</v>
      </c>
      <c r="U2206" s="12">
        <f>[1]!s_ipo_collection_total(A2206,100000000)</f>
        <v>1.3817999999999999</v>
      </c>
      <c r="V2206" s="18">
        <f>[1]!s_val_pe_ttm(A2206,"")</f>
        <v>158.39199829101563</v>
      </c>
    </row>
    <row r="2207" spans="1:22" x14ac:dyDescent="0.3">
      <c r="A2207" s="12" t="s">
        <v>4924</v>
      </c>
      <c r="B2207" s="12" t="s">
        <v>4925</v>
      </c>
      <c r="C2207" s="16" t="str">
        <f>[1]!s_info_mkt(A2207)</f>
        <v>科创板</v>
      </c>
      <c r="D2207" s="16" t="str">
        <f>[1]!s_ipo_listeddate(A2207)</f>
        <v>2019-07-22</v>
      </c>
      <c r="E2207" s="16" t="str">
        <f>[1]!s_info_industry_csrc2023(A2207,"",3)</f>
        <v>计算机、通信和其他电子设备制造业</v>
      </c>
      <c r="F2207" s="16">
        <f>[1]!s_is(A2207,83,"FY","YTD","20251231",1,"",100000000)</f>
        <v>1.1595425977</v>
      </c>
      <c r="G2207" s="16">
        <f>[1]!s_is(A2207,83,"FY","YTD","20241231",1,"",100000000)</f>
        <v>1.7194007348</v>
      </c>
      <c r="H2207" s="16">
        <f>[1]!s_is(A2207,61,"FY","YTD","20251231",1,"",100000000)</f>
        <v>-0.37663252469999997</v>
      </c>
      <c r="I2207" s="16">
        <f>[1]!s_is(A2207,61,"FY","YTD","20241231",1,"",100000000)</f>
        <v>-0.67958363340000005</v>
      </c>
      <c r="J2207" s="16">
        <f>[1]!s_fa_roe(A2207,"20251231")</f>
        <v>-3.5063</v>
      </c>
      <c r="K2207" s="16">
        <f>[1]!s_stmnote_rdexp(A2207,"20251231",1,10000)</f>
        <v>2368.8296350000001</v>
      </c>
      <c r="L2207" s="16">
        <f>[1]!s_margin_tradingbalance(A2207,"",10000)</f>
        <v>14754.877699999999</v>
      </c>
      <c r="M2207" s="16">
        <f>[1]!s_margin_seclendingbalance(A2207,"",10000)</f>
        <v>0</v>
      </c>
      <c r="N2207" s="17">
        <f>[1]!s_val_ev(A2207,"",100000000)</f>
        <v>60.35</v>
      </c>
      <c r="O2207" s="17">
        <f>[1]!share_freesharesmv(A2207,"",100000000)</f>
        <v>28.339918841500005</v>
      </c>
      <c r="P2207" s="17">
        <f ca="1">[1]!s_dq_amount_btin(A2207,TODAY()-1,100000000)</f>
        <v>0.81029150999999999</v>
      </c>
      <c r="Q2207" s="17">
        <f ca="1">[1]!s_dq_turn(A2207,TODAY()-1)</f>
        <v>1.3428166975062432</v>
      </c>
      <c r="R2207" s="2">
        <f>[1]!s_pq_amount(A2207,"20260101","",100000000)</f>
        <v>178.24454523</v>
      </c>
      <c r="S2207" s="2">
        <f>[1]!s_pq_avgamount(A2207,"20260101","",100000000)</f>
        <v>1.6352710571559632</v>
      </c>
      <c r="T2207" s="17">
        <f>[1]!s_ipo_dilutedpe(A2207)</f>
        <v>58.32</v>
      </c>
      <c r="U2207" s="12">
        <f>[1]!s_ipo_collection_total(A2207,100000000)</f>
        <v>9.5225000000000009</v>
      </c>
      <c r="V2207" s="18">
        <f>[1]!s_val_pe_ttm(A2207,"")</f>
        <v>-146.92092895507813</v>
      </c>
    </row>
    <row r="2208" spans="1:22" x14ac:dyDescent="0.3">
      <c r="A2208" s="12" t="s">
        <v>4926</v>
      </c>
      <c r="B2208" s="12" t="s">
        <v>4927</v>
      </c>
      <c r="C2208" s="16" t="str">
        <f>[1]!s_info_mkt(A2208)</f>
        <v>创业板</v>
      </c>
      <c r="D2208" s="16" t="str">
        <f>[1]!s_ipo_listeddate(A2208)</f>
        <v>2022-03-29</v>
      </c>
      <c r="E2208" s="16" t="str">
        <f>[1]!s_info_industry_csrc2023(A2208,"",3)</f>
        <v>医药制造业</v>
      </c>
      <c r="F2208" s="16">
        <f>[1]!s_is(A2208,83,"FY","YTD","20251231",1,"",100000000)</f>
        <v>4.3273213427999995</v>
      </c>
      <c r="G2208" s="16">
        <f>[1]!s_is(A2208,83,"FY","YTD","20241231",1,"",100000000)</f>
        <v>4.2946801181999996</v>
      </c>
      <c r="H2208" s="16">
        <f>[1]!s_is(A2208,61,"FY","YTD","20251231",1,"",100000000)</f>
        <v>0.64294560519999999</v>
      </c>
      <c r="I2208" s="16">
        <f>[1]!s_is(A2208,61,"FY","YTD","20241231",1,"",100000000)</f>
        <v>0.16406148230000001</v>
      </c>
      <c r="J2208" s="16">
        <f>[1]!s_fa_roe(A2208,"20251231")</f>
        <v>3.4277000000000002</v>
      </c>
      <c r="K2208" s="16">
        <f>[1]!s_stmnote_rdexp(A2208,"20251231",1,10000)</f>
        <v>3580.4343650000001</v>
      </c>
      <c r="L2208" s="16">
        <f>[1]!s_margin_tradingbalance(A2208,"",10000)</f>
        <v>5394.1355000000003</v>
      </c>
      <c r="M2208" s="16">
        <f>[1]!s_margin_seclendingbalance(A2208,"",10000)</f>
        <v>22.413</v>
      </c>
      <c r="N2208" s="17">
        <f>[1]!s_val_ev(A2208,"",100000000)</f>
        <v>22.055802</v>
      </c>
      <c r="O2208" s="17">
        <f>[1]!share_freesharesmv(A2208,"",100000000)</f>
        <v>8.1479189999999999</v>
      </c>
      <c r="P2208" s="17">
        <f ca="1">[1]!s_dq_amount_btin(A2208,TODAY()-1,100000000)</f>
        <v>0.17306679999999999</v>
      </c>
      <c r="Q2208" s="17">
        <f ca="1">[1]!s_dq_turn(A2208,TODAY()-1)</f>
        <v>0.80592825464548368</v>
      </c>
      <c r="R2208" s="2">
        <f>[1]!s_pq_amount(A2208,"20260101","",100000000)</f>
        <v>43.034459060000003</v>
      </c>
      <c r="S2208" s="2">
        <f>[1]!s_pq_avgamount(A2208,"20260101","",100000000)</f>
        <v>0.39481155100917431</v>
      </c>
      <c r="T2208" s="17">
        <f>[1]!s_ipo_dilutedpe(A2208)</f>
        <v>32.67</v>
      </c>
      <c r="U2208" s="12">
        <f>[1]!s_ipo_collection_total(A2208,100000000)</f>
        <v>11.070360000000001</v>
      </c>
      <c r="V2208" s="18">
        <f>[1]!s_val_pe_ttm(A2208,"")</f>
        <v>58.674701690673828</v>
      </c>
    </row>
    <row r="2209" spans="1:22" x14ac:dyDescent="0.3">
      <c r="A2209" s="12" t="s">
        <v>4928</v>
      </c>
      <c r="B2209" s="12" t="s">
        <v>4929</v>
      </c>
      <c r="C2209" s="16" t="str">
        <f>[1]!s_info_mkt(A2209)</f>
        <v>主板</v>
      </c>
      <c r="D2209" s="16" t="str">
        <f>[1]!s_ipo_listeddate(A2209)</f>
        <v>2020-05-22</v>
      </c>
      <c r="E2209" s="16" t="str">
        <f>[1]!s_info_industry_csrc2023(A2209,"",3)</f>
        <v>铁路、船舶、航空航天和其他运输设备制造业</v>
      </c>
      <c r="F2209" s="16">
        <f>[1]!s_is(A2209,83,"FY","YTD","20251231",1,"",100000000)</f>
        <v>17.8399753608</v>
      </c>
      <c r="G2209" s="16">
        <f>[1]!s_is(A2209,83,"FY","YTD","20241231",1,"",100000000)</f>
        <v>15.2783447245</v>
      </c>
      <c r="H2209" s="16">
        <f>[1]!s_is(A2209,61,"FY","YTD","20251231",1,"",100000000)</f>
        <v>0.85940140060000003</v>
      </c>
      <c r="I2209" s="16">
        <f>[1]!s_is(A2209,61,"FY","YTD","20241231",1,"",100000000)</f>
        <v>0.55375500170000003</v>
      </c>
      <c r="J2209" s="16">
        <f>[1]!s_fa_roe(A2209,"20251231")</f>
        <v>3.1724000000000001</v>
      </c>
      <c r="K2209" s="16">
        <f>[1]!s_stmnote_rdexp(A2209,"20251231",1,10000)</f>
        <v>10648.645036</v>
      </c>
      <c r="L2209" s="16">
        <f>[1]!s_margin_tradingbalance(A2209,"",10000)</f>
        <v>0</v>
      </c>
      <c r="M2209" s="16">
        <f>[1]!s_margin_seclendingbalance(A2209,"",10000)</f>
        <v>0</v>
      </c>
      <c r="N2209" s="17">
        <f>[1]!s_val_ev(A2209,"",100000000)</f>
        <v>22.826676599999999</v>
      </c>
      <c r="O2209" s="17">
        <f>[1]!share_freesharesmv(A2209,"",100000000)</f>
        <v>12.532330762699999</v>
      </c>
      <c r="P2209" s="17">
        <f ca="1">[1]!s_dq_amount_btin(A2209,TODAY()-1,100000000)</f>
        <v>0.28276478999999999</v>
      </c>
      <c r="Q2209" s="17">
        <f ca="1">[1]!s_dq_turn(A2209,TODAY()-1)</f>
        <v>1.2387435541098435</v>
      </c>
      <c r="R2209" s="2">
        <f>[1]!s_pq_amount(A2209,"20260101","",100000000)</f>
        <v>53.457943460000003</v>
      </c>
      <c r="S2209" s="2">
        <f>[1]!s_pq_avgamount(A2209,"20260101","",100000000)</f>
        <v>0.49043984825688069</v>
      </c>
      <c r="T2209" s="17">
        <f>[1]!s_ipo_dilutedpe(A2209)</f>
        <v>22.99</v>
      </c>
      <c r="U2209" s="12">
        <f>[1]!s_ipo_collection_total(A2209,100000000)</f>
        <v>12.195384000000001</v>
      </c>
      <c r="V2209" s="18">
        <f>[1]!s_val_pe_ttm(A2209,"")</f>
        <v>27.961416244506836</v>
      </c>
    </row>
    <row r="2210" spans="1:22" x14ac:dyDescent="0.3">
      <c r="A2210" s="12" t="s">
        <v>4930</v>
      </c>
      <c r="B2210" s="12" t="s">
        <v>4931</v>
      </c>
      <c r="C2210" s="16" t="str">
        <f>[1]!s_info_mkt(A2210)</f>
        <v>创业板</v>
      </c>
      <c r="D2210" s="16" t="str">
        <f>[1]!s_ipo_listeddate(A2210)</f>
        <v>2012-08-17</v>
      </c>
      <c r="E2210" s="16" t="str">
        <f>[1]!s_info_industry_csrc2023(A2210,"",3)</f>
        <v>研究和试验发展</v>
      </c>
      <c r="F2210" s="16">
        <f>[1]!s_is(A2210,83,"FY","YTD","20251231",1,"",100000000)</f>
        <v>68.328006153499999</v>
      </c>
      <c r="G2210" s="16">
        <f>[1]!s_is(A2210,83,"FY","YTD","20241231",1,"",100000000)</f>
        <v>66.031201627800002</v>
      </c>
      <c r="H2210" s="16">
        <f>[1]!s_is(A2210,61,"FY","YTD","20251231",1,"",100000000)</f>
        <v>8.878900763099999</v>
      </c>
      <c r="I2210" s="16">
        <f>[1]!s_is(A2210,61,"FY","YTD","20241231",1,"",100000000)</f>
        <v>4.0514349182</v>
      </c>
      <c r="J2210" s="16">
        <f>[1]!s_fa_roe(A2210,"20251231")</f>
        <v>4.2656000000000001</v>
      </c>
      <c r="K2210" s="16">
        <f>[1]!s_stmnote_rdexp(A2210,"20251231",1,10000)</f>
        <v>25764.356976999999</v>
      </c>
      <c r="L2210" s="16">
        <f>[1]!s_margin_tradingbalance(A2210,"",10000)</f>
        <v>72559.099400000006</v>
      </c>
      <c r="M2210" s="16">
        <f>[1]!s_margin_seclendingbalance(A2210,"",10000)</f>
        <v>195.68109999999999</v>
      </c>
      <c r="N2210" s="17">
        <f>[1]!s_val_ev(A2210,"",100000000)</f>
        <v>329.59687781599359</v>
      </c>
      <c r="O2210" s="17">
        <f>[1]!share_freesharesmv(A2210,"",100000000)</f>
        <v>204.34579457239997</v>
      </c>
      <c r="P2210" s="17">
        <f ca="1">[1]!s_dq_amount_btin(A2210,TODAY()-1,100000000)</f>
        <v>7.7706773199999999</v>
      </c>
      <c r="Q2210" s="17">
        <f ca="1">[1]!s_dq_turn(A2210,TODAY()-1)</f>
        <v>3.4167697094776517</v>
      </c>
      <c r="R2210" s="2">
        <f>[1]!s_pq_amount(A2210,"20260101","",100000000)</f>
        <v>778.24471581</v>
      </c>
      <c r="S2210" s="2">
        <f>[1]!s_pq_avgamount(A2210,"20260101","",100000000)</f>
        <v>7.1398597780733946</v>
      </c>
      <c r="T2210" s="17">
        <f>[1]!s_ipo_dilutedpe(A2210)</f>
        <v>44.05</v>
      </c>
      <c r="U2210" s="12">
        <f>[1]!s_ipo_collection_total(A2210,100000000)</f>
        <v>5.07592</v>
      </c>
      <c r="V2210" s="18">
        <f>[1]!s_val_pe_ttm(A2210,"")</f>
        <v>44.77764892578125</v>
      </c>
    </row>
    <row r="2211" spans="1:22" x14ac:dyDescent="0.3">
      <c r="A2211" s="12" t="s">
        <v>4932</v>
      </c>
      <c r="B2211" s="12" t="s">
        <v>4933</v>
      </c>
      <c r="C2211" s="16" t="str">
        <f>[1]!s_info_mkt(A2211)</f>
        <v>主板</v>
      </c>
      <c r="D2211" s="16" t="str">
        <f>[1]!s_ipo_listeddate(A2211)</f>
        <v>2000-09-26</v>
      </c>
      <c r="E2211" s="16" t="str">
        <f>[1]!s_info_industry_csrc2023(A2211,"",3)</f>
        <v>批发业</v>
      </c>
      <c r="F2211" s="16">
        <f>[1]!s_is(A2211,83,"FY","YTD","20251231",1,"",100000000)</f>
        <v>19.8653629521</v>
      </c>
      <c r="G2211" s="16">
        <f>[1]!s_is(A2211,83,"FY","YTD","20241231",1,"",100000000)</f>
        <v>25.764157932899998</v>
      </c>
      <c r="H2211" s="16">
        <f>[1]!s_is(A2211,61,"FY","YTD","20251231",1,"",100000000)</f>
        <v>0.3801720931</v>
      </c>
      <c r="I2211" s="16">
        <f>[1]!s_is(A2211,61,"FY","YTD","20241231",1,"",100000000)</f>
        <v>-4.3878203632999995</v>
      </c>
      <c r="J2211" s="16">
        <f>[1]!s_fa_roe(A2211,"20251231")</f>
        <v>1.8647</v>
      </c>
      <c r="K2211" s="16">
        <f>[1]!s_stmnote_rdexp(A2211,"20251231",1,10000)</f>
        <v>2849.1181239999996</v>
      </c>
      <c r="L2211" s="16">
        <f>[1]!s_margin_tradingbalance(A2211,"",10000)</f>
        <v>18759.386299999998</v>
      </c>
      <c r="M2211" s="16">
        <f>[1]!s_margin_seclendingbalance(A2211,"",10000)</f>
        <v>30.1248</v>
      </c>
      <c r="N2211" s="17">
        <f>[1]!s_val_ev(A2211,"",100000000)</f>
        <v>27.639444597499999</v>
      </c>
      <c r="O2211" s="17">
        <f>[1]!share_freesharesmv(A2211,"",100000000)</f>
        <v>21.3301772875</v>
      </c>
      <c r="P2211" s="17">
        <f ca="1">[1]!s_dq_amount_btin(A2211,TODAY()-1,100000000)</f>
        <v>0.85331301999999998</v>
      </c>
      <c r="Q2211" s="17">
        <f ca="1">[1]!s_dq_turn(A2211,TODAY()-1)</f>
        <v>3.0670618554563758</v>
      </c>
      <c r="R2211" s="2">
        <f>[1]!s_pq_amount(A2211,"20260101","",100000000)</f>
        <v>223.93955424000001</v>
      </c>
      <c r="S2211" s="2">
        <f>[1]!s_pq_avgamount(A2211,"20260101","",100000000)</f>
        <v>2.0544913233027522</v>
      </c>
      <c r="T2211" s="17">
        <f>[1]!s_ipo_dilutedpe(A2211)</f>
        <v>38.869999999999997</v>
      </c>
      <c r="U2211" s="12">
        <f>[1]!s_ipo_collection_total(A2211,100000000)</f>
        <v>4.1159999999999997</v>
      </c>
      <c r="V2211" s="18">
        <f>[1]!s_val_pe_ttm(A2211,"")</f>
        <v>75.316062927246094</v>
      </c>
    </row>
    <row r="2212" spans="1:22" x14ac:dyDescent="0.3">
      <c r="A2212" s="12" t="s">
        <v>4934</v>
      </c>
      <c r="B2212" s="12" t="s">
        <v>4935</v>
      </c>
      <c r="C2212" s="16" t="str">
        <f>[1]!s_info_mkt(A2212)</f>
        <v>主板</v>
      </c>
      <c r="D2212" s="16" t="str">
        <f>[1]!s_ipo_listeddate(A2212)</f>
        <v>2014-08-05</v>
      </c>
      <c r="E2212" s="16" t="str">
        <f>[1]!s_info_industry_csrc2023(A2212,"",3)</f>
        <v>仪器仪表制造业</v>
      </c>
      <c r="F2212" s="16">
        <f>[1]!s_is(A2212,83,"FY","YTD","20251231",1,"",100000000)</f>
        <v>68.049471110799999</v>
      </c>
      <c r="G2212" s="16">
        <f>[1]!s_is(A2212,83,"FY","YTD","20241231",1,"",100000000)</f>
        <v>75.917505168999995</v>
      </c>
      <c r="H2212" s="16">
        <f>[1]!s_is(A2212,61,"FY","YTD","20251231",1,"",100000000)</f>
        <v>6.4254668053000001</v>
      </c>
      <c r="I2212" s="16">
        <f>[1]!s_is(A2212,61,"FY","YTD","20241231",1,"",100000000)</f>
        <v>7.7805151824000003</v>
      </c>
      <c r="J2212" s="16">
        <f>[1]!s_fa_roe(A2212,"20251231")</f>
        <v>14.279299999999999</v>
      </c>
      <c r="K2212" s="16">
        <f>[1]!s_stmnote_rdexp(A2212,"20251231",1,10000)</f>
        <v>48008.89</v>
      </c>
      <c r="L2212" s="16">
        <f>[1]!s_margin_tradingbalance(A2212,"",10000)</f>
        <v>25664.697499999998</v>
      </c>
      <c r="M2212" s="16">
        <f>[1]!s_margin_seclendingbalance(A2212,"",10000)</f>
        <v>151.37960000000001</v>
      </c>
      <c r="N2212" s="17">
        <f>[1]!s_val_ev(A2212,"",100000000)</f>
        <v>89.138180671200004</v>
      </c>
      <c r="O2212" s="17">
        <f>[1]!share_freesharesmv(A2212,"",100000000)</f>
        <v>40.762582505099999</v>
      </c>
      <c r="P2212" s="17">
        <f ca="1">[1]!s_dq_amount_btin(A2212,TODAY()-1,100000000)</f>
        <v>0.71475142999999997</v>
      </c>
      <c r="Q2212" s="17">
        <f ca="1">[1]!s_dq_turn(A2212,TODAY()-1)</f>
        <v>0.80746192560356167</v>
      </c>
      <c r="R2212" s="2">
        <f>[1]!s_pq_amount(A2212,"20260101","",100000000)</f>
        <v>165.83435052999999</v>
      </c>
      <c r="S2212" s="2">
        <f>[1]!s_pq_avgamount(A2212,"20260101","",100000000)</f>
        <v>1.5214160599082569</v>
      </c>
      <c r="T2212" s="17">
        <f>[1]!s_ipo_dilutedpe(A2212)</f>
        <v>21</v>
      </c>
      <c r="U2212" s="12">
        <f>[1]!s_ipo_collection_total(A2212,100000000)</f>
        <v>6.72</v>
      </c>
      <c r="V2212" s="18">
        <f>[1]!s_val_pe_ttm(A2212,"")</f>
        <v>13.898301124572754</v>
      </c>
    </row>
    <row r="2213" spans="1:22" x14ac:dyDescent="0.3">
      <c r="A2213" s="12" t="s">
        <v>4936</v>
      </c>
      <c r="B2213" s="12" t="s">
        <v>4937</v>
      </c>
      <c r="C2213" s="16" t="str">
        <f>[1]!s_info_mkt(A2213)</f>
        <v>主板</v>
      </c>
      <c r="D2213" s="16" t="str">
        <f>[1]!s_ipo_listeddate(A2213)</f>
        <v>1997-07-08</v>
      </c>
      <c r="E2213" s="16" t="str">
        <f>[1]!s_info_industry_csrc2023(A2213,"",3)</f>
        <v>有色金属矿采选业</v>
      </c>
      <c r="F2213" s="16">
        <f>[1]!s_is(A2213,83,"FY","YTD","20251231",1,"",100000000)</f>
        <v>3.5200522811000003</v>
      </c>
      <c r="G2213" s="16">
        <f>[1]!s_is(A2213,83,"FY","YTD","20241231",1,"",100000000)</f>
        <v>6.2219967174999997</v>
      </c>
      <c r="H2213" s="16">
        <f>[1]!s_is(A2213,61,"FY","YTD","20251231",1,"",100000000)</f>
        <v>-0.30211138320000003</v>
      </c>
      <c r="I2213" s="16">
        <f>[1]!s_is(A2213,61,"FY","YTD","20241231",1,"",100000000)</f>
        <v>1.1174379020999998</v>
      </c>
      <c r="J2213" s="16">
        <f>[1]!s_fa_roe(A2213,"20251231")</f>
        <v>-1.0246999999999999</v>
      </c>
      <c r="K2213" s="16">
        <f>[1]!s_stmnote_rdexp(A2213,"20251231",1,10000)</f>
        <v>96.154693999999992</v>
      </c>
      <c r="L2213" s="16">
        <f>[1]!s_margin_tradingbalance(A2213,"",10000)</f>
        <v>92688.112200000003</v>
      </c>
      <c r="M2213" s="16">
        <f>[1]!s_margin_seclendingbalance(A2213,"",10000)</f>
        <v>590.01900000000001</v>
      </c>
      <c r="N2213" s="17">
        <f>[1]!s_val_ev(A2213,"",100000000)</f>
        <v>156.922837012</v>
      </c>
      <c r="O2213" s="17">
        <f>[1]!share_freesharesmv(A2213,"",100000000)</f>
        <v>124.15582777549999</v>
      </c>
      <c r="P2213" s="17">
        <f ca="1">[1]!s_dq_amount_btin(A2213,TODAY()-1,100000000)</f>
        <v>7.2910449100000001</v>
      </c>
      <c r="Q2213" s="17">
        <f ca="1">[1]!s_dq_turn(A2213,TODAY()-1)</f>
        <v>4.6579497338461291</v>
      </c>
      <c r="R2213" s="2">
        <f>[1]!s_pq_amount(A2213,"20260101","",100000000)</f>
        <v>1174.3675161799999</v>
      </c>
      <c r="S2213" s="2">
        <f>[1]!s_pq_avgamount(A2213,"20260101","",100000000)</f>
        <v>10.774013909908257</v>
      </c>
      <c r="T2213" s="17">
        <f>[1]!s_ipo_dilutedpe(A2213)</f>
        <v>0</v>
      </c>
      <c r="U2213" s="12">
        <f>[1]!s_ipo_collection_total(A2213,100000000)</f>
        <v>2.415</v>
      </c>
      <c r="V2213" s="18">
        <f>[1]!s_val_pe_ttm(A2213,"")</f>
        <v>7086.5869140625</v>
      </c>
    </row>
    <row r="2214" spans="1:22" x14ac:dyDescent="0.3">
      <c r="A2214" s="12" t="s">
        <v>4938</v>
      </c>
      <c r="B2214" s="12" t="s">
        <v>4939</v>
      </c>
      <c r="C2214" s="16" t="str">
        <f>[1]!s_info_mkt(A2214)</f>
        <v>创业板</v>
      </c>
      <c r="D2214" s="16" t="str">
        <f>[1]!s_ipo_listeddate(A2214)</f>
        <v>2011-08-03</v>
      </c>
      <c r="E2214" s="16" t="str">
        <f>[1]!s_info_industry_csrc2023(A2214,"",3)</f>
        <v>广播、电视、电影和录音制作业</v>
      </c>
      <c r="F2214" s="16">
        <f>[1]!s_is(A2214,83,"FY","YTD","20251231",1,"",100000000)</f>
        <v>40.3991513502</v>
      </c>
      <c r="G2214" s="16">
        <f>[1]!s_is(A2214,83,"FY","YTD","20241231",1,"",100000000)</f>
        <v>15.8555110676</v>
      </c>
      <c r="H2214" s="16">
        <f>[1]!s_is(A2214,61,"FY","YTD","20251231",1,"",100000000)</f>
        <v>16.7214933787</v>
      </c>
      <c r="I2214" s="16">
        <f>[1]!s_is(A2214,61,"FY","YTD","20241231",1,"",100000000)</f>
        <v>2.9201586199</v>
      </c>
      <c r="J2214" s="16">
        <f>[1]!s_fa_roe(A2214,"20251231")</f>
        <v>17.866399999999999</v>
      </c>
      <c r="K2214" s="16">
        <f>[1]!s_stmnote_rdexp(A2214,"20251231",1,10000)</f>
        <v>4156.8594789999997</v>
      </c>
      <c r="L2214" s="16">
        <f>[1]!s_margin_tradingbalance(A2214,"",10000)</f>
        <v>136848.55799999999</v>
      </c>
      <c r="M2214" s="16">
        <f>[1]!s_margin_seclendingbalance(A2214,"",10000)</f>
        <v>368.017</v>
      </c>
      <c r="N2214" s="17">
        <f>[1]!s_val_ev(A2214,"",100000000)</f>
        <v>332.08221050240002</v>
      </c>
      <c r="O2214" s="17">
        <f>[1]!share_freesharesmv(A2214,"",100000000)</f>
        <v>153.00508652799996</v>
      </c>
      <c r="P2214" s="17">
        <f ca="1">[1]!s_dq_amount_btin(A2214,TODAY()-1,100000000)</f>
        <v>3.35247567</v>
      </c>
      <c r="Q2214" s="17">
        <f ca="1">[1]!s_dq_turn(A2214,TODAY()-1)</f>
        <v>1.0668157410155092</v>
      </c>
      <c r="R2214" s="2">
        <f>[1]!s_pq_amount(A2214,"20260101","",100000000)</f>
        <v>1924.45936985</v>
      </c>
      <c r="S2214" s="2">
        <f>[1]!s_pq_avgamount(A2214,"20260101","",100000000)</f>
        <v>17.655590549082568</v>
      </c>
      <c r="T2214" s="17">
        <f>[1]!s_ipo_dilutedpe(A2214)</f>
        <v>61.05</v>
      </c>
      <c r="U2214" s="12">
        <f>[1]!s_ipo_collection_total(A2214,100000000)</f>
        <v>14.385</v>
      </c>
      <c r="V2214" s="18">
        <f>[1]!s_val_pe_ttm(A2214,"")</f>
        <v>-103.66001129150391</v>
      </c>
    </row>
    <row r="2215" spans="1:22" x14ac:dyDescent="0.3">
      <c r="A2215" s="12" t="s">
        <v>4940</v>
      </c>
      <c r="B2215" s="12" t="s">
        <v>4941</v>
      </c>
      <c r="C2215" s="16" t="str">
        <f>[1]!s_info_mkt(A2215)</f>
        <v>创业板</v>
      </c>
      <c r="D2215" s="16" t="str">
        <f>[1]!s_ipo_listeddate(A2215)</f>
        <v>2023-06-28</v>
      </c>
      <c r="E2215" s="16" t="str">
        <f>[1]!s_info_industry_csrc2023(A2215,"",3)</f>
        <v>汽车制造业</v>
      </c>
      <c r="F2215" s="16">
        <f>[1]!s_is(A2215,83,"FY","YTD","20251231",1,"",100000000)</f>
        <v>14.3569182724</v>
      </c>
      <c r="G2215" s="16">
        <f>[1]!s_is(A2215,83,"FY","YTD","20241231",1,"",100000000)</f>
        <v>12.418222029100001</v>
      </c>
      <c r="H2215" s="16">
        <f>[1]!s_is(A2215,61,"FY","YTD","20251231",1,"",100000000)</f>
        <v>1.4141727536000002</v>
      </c>
      <c r="I2215" s="16">
        <f>[1]!s_is(A2215,61,"FY","YTD","20241231",1,"",100000000)</f>
        <v>1.2252672445999999</v>
      </c>
      <c r="J2215" s="16">
        <f>[1]!s_fa_roe(A2215,"20251231")</f>
        <v>7.1578999999999997</v>
      </c>
      <c r="K2215" s="16">
        <f>[1]!s_stmnote_rdexp(A2215,"20251231",1,10000)</f>
        <v>7979.1323120000006</v>
      </c>
      <c r="L2215" s="16">
        <f>[1]!s_margin_tradingbalance(A2215,"",10000)</f>
        <v>19890.9126</v>
      </c>
      <c r="M2215" s="16">
        <f>[1]!s_margin_seclendingbalance(A2215,"",10000)</f>
        <v>3.6696</v>
      </c>
      <c r="N2215" s="17">
        <f>[1]!s_val_ev(A2215,"",100000000)</f>
        <v>51.835745033999999</v>
      </c>
      <c r="O2215" s="17">
        <f>[1]!share_freesharesmv(A2215,"",100000000)</f>
        <v>23.524517933999995</v>
      </c>
      <c r="P2215" s="17">
        <f ca="1">[1]!s_dq_amount_btin(A2215,TODAY()-1,100000000)</f>
        <v>0.94270684999999999</v>
      </c>
      <c r="Q2215" s="17">
        <f ca="1">[1]!s_dq_turn(A2215,TODAY()-1)</f>
        <v>3.9678814104450586</v>
      </c>
      <c r="R2215" s="2">
        <f>[1]!s_pq_amount(A2215,"20260101","",100000000)</f>
        <v>162.94939486000001</v>
      </c>
      <c r="S2215" s="2">
        <f>[1]!s_pq_avgamount(A2215,"20260101","",100000000)</f>
        <v>1.4949485766972477</v>
      </c>
      <c r="T2215" s="17">
        <f>[1]!s_ipo_dilutedpe(A2215)</f>
        <v>35.31</v>
      </c>
      <c r="U2215" s="12">
        <f>[1]!s_ipo_collection_total(A2215,100000000)</f>
        <v>13.322827</v>
      </c>
      <c r="V2215" s="18">
        <f>[1]!s_val_pe_ttm(A2215,"")</f>
        <v>40.18072509765625</v>
      </c>
    </row>
    <row r="2216" spans="1:22" x14ac:dyDescent="0.3">
      <c r="A2216" s="12" t="s">
        <v>4942</v>
      </c>
      <c r="B2216" s="12" t="s">
        <v>4943</v>
      </c>
      <c r="C2216" s="16" t="str">
        <f>[1]!s_info_mkt(A2216)</f>
        <v>主板</v>
      </c>
      <c r="D2216" s="16" t="str">
        <f>[1]!s_ipo_listeddate(A2216)</f>
        <v>2017-01-05</v>
      </c>
      <c r="E2216" s="16" t="str">
        <f>[1]!s_info_industry_csrc2023(A2216,"",3)</f>
        <v>汽车制造业</v>
      </c>
      <c r="F2216" s="16">
        <f>[1]!s_is(A2216,83,"FY","YTD","20251231",1,"",100000000)</f>
        <v>71.098526279599994</v>
      </c>
      <c r="G2216" s="16">
        <f>[1]!s_is(A2216,83,"FY","YTD","20241231",1,"",100000000)</f>
        <v>56.670975198599997</v>
      </c>
      <c r="H2216" s="16">
        <f>[1]!s_is(A2216,61,"FY","YTD","20251231",1,"",100000000)</f>
        <v>3.4619545450999998</v>
      </c>
      <c r="I2216" s="16">
        <f>[1]!s_is(A2216,61,"FY","YTD","20241231",1,"",100000000)</f>
        <v>4.2546405926999995</v>
      </c>
      <c r="J2216" s="16">
        <f>[1]!s_fa_roe(A2216,"20251231")</f>
        <v>6.6006999999999998</v>
      </c>
      <c r="K2216" s="16">
        <f>[1]!s_stmnote_rdexp(A2216,"20251231",1,10000)</f>
        <v>26535.821470999999</v>
      </c>
      <c r="L2216" s="16">
        <f>[1]!s_margin_tradingbalance(A2216,"",10000)</f>
        <v>35405.797299999998</v>
      </c>
      <c r="M2216" s="16">
        <f>[1]!s_margin_seclendingbalance(A2216,"",10000)</f>
        <v>22.009399999999999</v>
      </c>
      <c r="N2216" s="17">
        <f>[1]!s_val_ev(A2216,"",100000000)</f>
        <v>40.517987048000002</v>
      </c>
      <c r="O2216" s="17">
        <f>[1]!share_freesharesmv(A2216,"",100000000)</f>
        <v>27.456471898799997</v>
      </c>
      <c r="P2216" s="17">
        <f ca="1">[1]!s_dq_amount_btin(A2216,TODAY()-1,100000000)</f>
        <v>0.51266957000000002</v>
      </c>
      <c r="Q2216" s="17">
        <f ca="1">[1]!s_dq_turn(A2216,TODAY()-1)</f>
        <v>1.2623277903566203</v>
      </c>
      <c r="R2216" s="2">
        <f>[1]!s_pq_amount(A2216,"20260101","",100000000)</f>
        <v>82.503711100000004</v>
      </c>
      <c r="S2216" s="2">
        <f>[1]!s_pq_avgamount(A2216,"20260101","",100000000)</f>
        <v>0.75691478073394491</v>
      </c>
      <c r="T2216" s="17">
        <f>[1]!s_ipo_dilutedpe(A2216)</f>
        <v>15.09</v>
      </c>
      <c r="U2216" s="12">
        <f>[1]!s_ipo_collection_total(A2216,100000000)</f>
        <v>7.3079999999999998</v>
      </c>
      <c r="V2216" s="18">
        <f>[1]!s_val_pe_ttm(A2216,"")</f>
        <v>12.273695945739746</v>
      </c>
    </row>
    <row r="2217" spans="1:22" x14ac:dyDescent="0.3">
      <c r="A2217" s="12" t="s">
        <v>4944</v>
      </c>
      <c r="B2217" s="12" t="s">
        <v>4945</v>
      </c>
      <c r="C2217" s="16" t="str">
        <f>[1]!s_info_mkt(A2217)</f>
        <v>主板</v>
      </c>
      <c r="D2217" s="16" t="str">
        <f>[1]!s_ipo_listeddate(A2217)</f>
        <v>1994-01-28</v>
      </c>
      <c r="E2217" s="16" t="str">
        <f>[1]!s_info_industry_csrc2023(A2217,"",3)</f>
        <v>土木工程建筑业</v>
      </c>
      <c r="F2217" s="16">
        <f>[1]!s_is(A2217,83,"FY","YTD","20251231",1,"",100000000)</f>
        <v>579.27229927949998</v>
      </c>
      <c r="G2217" s="16">
        <f>[1]!s_is(A2217,83,"FY","YTD","20241231",1,"",100000000)</f>
        <v>688.15540736380001</v>
      </c>
      <c r="H2217" s="16">
        <f>[1]!s_is(A2217,61,"FY","YTD","20251231",1,"",100000000)</f>
        <v>22.139611585500003</v>
      </c>
      <c r="I2217" s="16">
        <f>[1]!s_is(A2217,61,"FY","YTD","20241231",1,"",100000000)</f>
        <v>28.410242042199997</v>
      </c>
      <c r="J2217" s="16">
        <f>[1]!s_fa_roe(A2217,"20251231")</f>
        <v>5.8578999999999999</v>
      </c>
      <c r="K2217" s="16">
        <f>[1]!s_stmnote_rdexp(A2217,"20251231",1,10000)</f>
        <v>243140.17287399998</v>
      </c>
      <c r="L2217" s="16">
        <f>[1]!s_margin_tradingbalance(A2217,"",10000)</f>
        <v>54955.209900000002</v>
      </c>
      <c r="M2217" s="16">
        <f>[1]!s_margin_seclendingbalance(A2217,"",10000)</f>
        <v>526.15679999999998</v>
      </c>
      <c r="N2217" s="17">
        <f>[1]!s_val_ev(A2217,"",100000000)</f>
        <v>171.03882751360001</v>
      </c>
      <c r="O2217" s="17">
        <f>[1]!share_freesharesmv(A2217,"",100000000)</f>
        <v>102.82608690240002</v>
      </c>
      <c r="P2217" s="17">
        <f ca="1">[1]!s_dq_amount_btin(A2217,TODAY()-1,100000000)</f>
        <v>0.82476939000000005</v>
      </c>
      <c r="Q2217" s="17">
        <f ca="1">[1]!s_dq_turn(A2217,TODAY()-1)</f>
        <v>0.48361117298598699</v>
      </c>
      <c r="R2217" s="2">
        <f>[1]!s_pq_amount(A2217,"20260101","",100000000)</f>
        <v>169.85192825999999</v>
      </c>
      <c r="S2217" s="2">
        <f>[1]!s_pq_avgamount(A2217,"20260101","",100000000)</f>
        <v>1.5582745711926607</v>
      </c>
      <c r="T2217" s="17">
        <f>[1]!s_ipo_dilutedpe(A2217)</f>
        <v>14.6</v>
      </c>
      <c r="U2217" s="12">
        <f>[1]!s_ipo_collection_total(A2217,100000000)</f>
        <v>0.54400000000000004</v>
      </c>
      <c r="V2217" s="18">
        <f>[1]!s_val_pe_ttm(A2217,"")</f>
        <v>7.8430395126342773</v>
      </c>
    </row>
    <row r="2218" spans="1:22" x14ac:dyDescent="0.3">
      <c r="A2218" s="12" t="s">
        <v>4946</v>
      </c>
      <c r="B2218" s="12" t="s">
        <v>4947</v>
      </c>
      <c r="C2218" s="16" t="str">
        <f>[1]!s_info_mkt(A2218)</f>
        <v>创业板</v>
      </c>
      <c r="D2218" s="16" t="str">
        <f>[1]!s_ipo_listeddate(A2218)</f>
        <v>2023-09-06</v>
      </c>
      <c r="E2218" s="16" t="str">
        <f>[1]!s_info_industry_csrc2023(A2218,"",3)</f>
        <v>计算机、通信和其他电子设备制造业</v>
      </c>
      <c r="F2218" s="16">
        <f>[1]!s_is(A2218,83,"FY","YTD","20251231",1,"",100000000)</f>
        <v>15.4430656599</v>
      </c>
      <c r="G2218" s="16">
        <f>[1]!s_is(A2218,83,"FY","YTD","20241231",1,"",100000000)</f>
        <v>10.216420945700001</v>
      </c>
      <c r="H2218" s="16">
        <f>[1]!s_is(A2218,61,"FY","YTD","20251231",1,"",100000000)</f>
        <v>0.67308925900000005</v>
      </c>
      <c r="I2218" s="16">
        <f>[1]!s_is(A2218,61,"FY","YTD","20241231",1,"",100000000)</f>
        <v>0.55860514039999998</v>
      </c>
      <c r="J2218" s="16">
        <f>[1]!s_fa_roe(A2218,"20251231")</f>
        <v>4.3651999999999997</v>
      </c>
      <c r="K2218" s="16">
        <f>[1]!s_stmnote_rdexp(A2218,"20251231",1,10000)</f>
        <v>7245.6365159999996</v>
      </c>
      <c r="L2218" s="16">
        <f>[1]!s_margin_tradingbalance(A2218,"",10000)</f>
        <v>20807.307499999999</v>
      </c>
      <c r="M2218" s="16">
        <f>[1]!s_margin_seclendingbalance(A2218,"",10000)</f>
        <v>7.6104000000000003</v>
      </c>
      <c r="N2218" s="17">
        <f>[1]!s_val_ev(A2218,"",100000000)</f>
        <v>102.31487306359999</v>
      </c>
      <c r="O2218" s="17">
        <f>[1]!share_freesharesmv(A2218,"",100000000)</f>
        <v>41.014986412799999</v>
      </c>
      <c r="P2218" s="17">
        <f ca="1">[1]!s_dq_amount_btin(A2218,TODAY()-1,100000000)</f>
        <v>2.9151177700000002</v>
      </c>
      <c r="Q2218" s="17">
        <f ca="1">[1]!s_dq_turn(A2218,TODAY()-1)</f>
        <v>7.1243277922629913</v>
      </c>
      <c r="R2218" s="2">
        <f>[1]!s_pq_amount(A2218,"20260101","",100000000)</f>
        <v>441.70618803000002</v>
      </c>
      <c r="S2218" s="2">
        <f>[1]!s_pq_avgamount(A2218,"20260101","",100000000)</f>
        <v>4.0523503488990826</v>
      </c>
      <c r="T2218" s="17">
        <f>[1]!s_ipo_dilutedpe(A2218)</f>
        <v>46.27</v>
      </c>
      <c r="U2218" s="12">
        <f>[1]!s_ipo_collection_total(A2218,100000000)</f>
        <v>9.7196910719999998</v>
      </c>
      <c r="V2218" s="18">
        <f>[1]!s_val_pe_ttm(A2218,"")</f>
        <v>197.54478454589844</v>
      </c>
    </row>
    <row r="2219" spans="1:22" x14ac:dyDescent="0.3">
      <c r="A2219" s="12" t="s">
        <v>4948</v>
      </c>
      <c r="B2219" s="12" t="s">
        <v>4949</v>
      </c>
      <c r="C2219" s="16" t="str">
        <f>[1]!s_info_mkt(A2219)</f>
        <v>主板</v>
      </c>
      <c r="D2219" s="16" t="str">
        <f>[1]!s_ipo_listeddate(A2219)</f>
        <v>2016-02-18</v>
      </c>
      <c r="E2219" s="16" t="str">
        <f>[1]!s_info_industry_csrc2023(A2219,"",3)</f>
        <v>批发业</v>
      </c>
      <c r="F2219" s="16">
        <f>[1]!s_is(A2219,83,"FY","YTD","20251231",1,"",100000000)</f>
        <v>212.4678496041</v>
      </c>
      <c r="G2219" s="16">
        <f>[1]!s_is(A2219,83,"FY","YTD","20241231",1,"",100000000)</f>
        <v>204.70766084919998</v>
      </c>
      <c r="H2219" s="16">
        <f>[1]!s_is(A2219,61,"FY","YTD","20251231",1,"",100000000)</f>
        <v>2.8088379205000003</v>
      </c>
      <c r="I2219" s="16">
        <f>[1]!s_is(A2219,61,"FY","YTD","20241231",1,"",100000000)</f>
        <v>3.4564471695999996</v>
      </c>
      <c r="J2219" s="16">
        <f>[1]!s_fa_roe(A2219,"20251231")</f>
        <v>8.6837</v>
      </c>
      <c r="K2219" s="16">
        <f>[1]!s_stmnote_rdexp(A2219,"20251231",1,10000)</f>
        <v>652.26239599999997</v>
      </c>
      <c r="L2219" s="16">
        <f>[1]!s_margin_tradingbalance(A2219,"",10000)</f>
        <v>0</v>
      </c>
      <c r="M2219" s="16">
        <f>[1]!s_margin_seclendingbalance(A2219,"",10000)</f>
        <v>0</v>
      </c>
      <c r="N2219" s="17">
        <f>[1]!s_val_ev(A2219,"",100000000)</f>
        <v>42.464879244800002</v>
      </c>
      <c r="O2219" s="17">
        <f>[1]!share_freesharesmv(A2219,"",100000000)</f>
        <v>25.631728662699999</v>
      </c>
      <c r="P2219" s="17">
        <f ca="1">[1]!s_dq_amount_btin(A2219,TODAY()-1,100000000)</f>
        <v>1.0589348700000001</v>
      </c>
      <c r="Q2219" s="17">
        <f ca="1">[1]!s_dq_turn(A2219,TODAY()-1)</f>
        <v>2.5396277163306205</v>
      </c>
      <c r="R2219" s="2">
        <f>[1]!s_pq_amount(A2219,"20260101","",100000000)</f>
        <v>655.51593942</v>
      </c>
      <c r="S2219" s="2">
        <f>[1]!s_pq_avgamount(A2219,"20260101","",100000000)</f>
        <v>6.0139077011009165</v>
      </c>
      <c r="T2219" s="17">
        <f>[1]!s_ipo_dilutedpe(A2219)</f>
        <v>22.97</v>
      </c>
      <c r="U2219" s="12">
        <f>[1]!s_ipo_collection_total(A2219,100000000)</f>
        <v>5.9773250000000004</v>
      </c>
      <c r="V2219" s="18">
        <f>[1]!s_val_pe_ttm(A2219,"")</f>
        <v>15.30284595489502</v>
      </c>
    </row>
    <row r="2220" spans="1:22" x14ac:dyDescent="0.3">
      <c r="A2220" s="12" t="s">
        <v>4950</v>
      </c>
      <c r="B2220" s="12" t="s">
        <v>4951</v>
      </c>
      <c r="C2220" s="16" t="str">
        <f>[1]!s_info_mkt(A2220)</f>
        <v>创业板</v>
      </c>
      <c r="D2220" s="16" t="str">
        <f>[1]!s_ipo_listeddate(A2220)</f>
        <v>2022-07-05</v>
      </c>
      <c r="E2220" s="16" t="str">
        <f>[1]!s_info_industry_csrc2023(A2220,"",3)</f>
        <v>卫生</v>
      </c>
      <c r="F2220" s="16">
        <f>[1]!s_is(A2220,83,"FY","YTD","20251231",1,"",100000000)</f>
        <v>27.972610374699997</v>
      </c>
      <c r="G2220" s="16">
        <f>[1]!s_is(A2220,83,"FY","YTD","20241231",1,"",100000000)</f>
        <v>26.782791261500002</v>
      </c>
      <c r="H2220" s="16">
        <f>[1]!s_is(A2220,61,"FY","YTD","20251231",1,"",100000000)</f>
        <v>-0.60922620100000002</v>
      </c>
      <c r="I2220" s="16">
        <f>[1]!s_is(A2220,61,"FY","YTD","20241231",1,"",100000000)</f>
        <v>-1.018621279</v>
      </c>
      <c r="J2220" s="16">
        <f>[1]!s_fa_roe(A2220,"20251231")</f>
        <v>-2.9407000000000001</v>
      </c>
      <c r="K2220" s="16">
        <f>[1]!s_stmnote_rdexp(A2220,"20251231",1,10000)</f>
        <v>1081.654579</v>
      </c>
      <c r="L2220" s="16">
        <f>[1]!s_margin_tradingbalance(A2220,"",10000)</f>
        <v>9650.3647000000001</v>
      </c>
      <c r="M2220" s="16">
        <f>[1]!s_margin_seclendingbalance(A2220,"",10000)</f>
        <v>12.4298</v>
      </c>
      <c r="N2220" s="17">
        <f>[1]!s_val_ev(A2220,"",100000000)</f>
        <v>48.850619171999995</v>
      </c>
      <c r="O2220" s="17">
        <f>[1]!share_freesharesmv(A2220,"",100000000)</f>
        <v>23.112759669499997</v>
      </c>
      <c r="P2220" s="17">
        <f ca="1">[1]!s_dq_amount_btin(A2220,TODAY()-1,100000000)</f>
        <v>0.60831762</v>
      </c>
      <c r="Q2220" s="17">
        <f ca="1">[1]!s_dq_turn(A2220,TODAY()-1)</f>
        <v>1.3083969558513286</v>
      </c>
      <c r="R2220" s="2">
        <f>[1]!s_pq_amount(A2220,"20260101","",100000000)</f>
        <v>106.69487115</v>
      </c>
      <c r="S2220" s="2">
        <f>[1]!s_pq_avgamount(A2220,"20260101","",100000000)</f>
        <v>0.97885202889908252</v>
      </c>
      <c r="T2220" s="17">
        <f>[1]!s_ipo_dilutedpe(A2220)</f>
        <v>58.77</v>
      </c>
      <c r="U2220" s="12">
        <f>[1]!s_ipo_collection_total(A2220,100000000)</f>
        <v>12.586702412999999</v>
      </c>
      <c r="V2220" s="18">
        <f>[1]!s_val_pe_ttm(A2220,"")</f>
        <v>-278.24569702148438</v>
      </c>
    </row>
    <row r="2221" spans="1:22" x14ac:dyDescent="0.3">
      <c r="A2221" s="12" t="s">
        <v>4952</v>
      </c>
      <c r="B2221" s="12" t="s">
        <v>4953</v>
      </c>
      <c r="C2221" s="16" t="str">
        <f>[1]!s_info_mkt(A2221)</f>
        <v>主板</v>
      </c>
      <c r="D2221" s="16" t="str">
        <f>[1]!s_ipo_listeddate(A2221)</f>
        <v>2000-12-25</v>
      </c>
      <c r="E2221" s="16" t="str">
        <f>[1]!s_info_industry_csrc2023(A2221,"",3)</f>
        <v>纺织业</v>
      </c>
      <c r="F2221" s="16">
        <f>[1]!s_is(A2221,83,"FY","YTD","20251231",1,"",100000000)</f>
        <v>59.043087248799999</v>
      </c>
      <c r="G2221" s="16">
        <f>[1]!s_is(A2221,83,"FY","YTD","20241231",1,"",100000000)</f>
        <v>60.906150251999996</v>
      </c>
      <c r="H2221" s="16">
        <f>[1]!s_is(A2221,61,"FY","YTD","20251231",1,"",100000000)</f>
        <v>5.9358606780999992</v>
      </c>
      <c r="I2221" s="16">
        <f>[1]!s_is(A2221,61,"FY","YTD","20241231",1,"",100000000)</f>
        <v>4.1032139816999997</v>
      </c>
      <c r="J2221" s="16">
        <f>[1]!s_fa_roe(A2221,"20251231")</f>
        <v>6.1672000000000002</v>
      </c>
      <c r="K2221" s="16">
        <f>[1]!s_stmnote_rdexp(A2221,"20251231",1,10000)</f>
        <v>19223.275925000002</v>
      </c>
      <c r="L2221" s="16">
        <f>[1]!s_margin_tradingbalance(A2221,"",10000)</f>
        <v>25940.233499999998</v>
      </c>
      <c r="M2221" s="16">
        <f>[1]!s_margin_seclendingbalance(A2221,"",10000)</f>
        <v>24.3338</v>
      </c>
      <c r="N2221" s="17">
        <f>[1]!s_val_ev(A2221,"",100000000)</f>
        <v>41.651653653662962</v>
      </c>
      <c r="O2221" s="17">
        <f>[1]!share_freesharesmv(A2221,"",100000000)</f>
        <v>25.232838530399999</v>
      </c>
      <c r="P2221" s="17">
        <f ca="1">[1]!s_dq_amount_btin(A2221,TODAY()-1,100000000)</f>
        <v>0.20437791</v>
      </c>
      <c r="Q2221" s="17">
        <f ca="1">[1]!s_dq_turn(A2221,TODAY()-1)</f>
        <v>0.61393824300455879</v>
      </c>
      <c r="R2221" s="2">
        <f>[1]!s_pq_amount(A2221,"20260101","",100000000)</f>
        <v>70.103934730000006</v>
      </c>
      <c r="S2221" s="2">
        <f>[1]!s_pq_avgamount(A2221,"20260101","",100000000)</f>
        <v>0.64315536449541288</v>
      </c>
      <c r="T2221" s="17">
        <f>[1]!s_ipo_dilutedpe(A2221)</f>
        <v>0</v>
      </c>
      <c r="U2221" s="12">
        <f>[1]!s_ipo_collection_total(A2221,100000000)</f>
        <v>8.9</v>
      </c>
      <c r="V2221" s="18">
        <f>[1]!s_val_pe_ttm(A2221,"")</f>
        <v>8.5258026123046875</v>
      </c>
    </row>
    <row r="2222" spans="1:22" x14ac:dyDescent="0.3">
      <c r="A2222" s="12" t="s">
        <v>4954</v>
      </c>
      <c r="B2222" s="12" t="s">
        <v>4955</v>
      </c>
      <c r="C2222" s="16" t="str">
        <f>[1]!s_info_mkt(A2222)</f>
        <v>主板</v>
      </c>
      <c r="D2222" s="16" t="str">
        <f>[1]!s_ipo_listeddate(A2222)</f>
        <v>1992-03-31</v>
      </c>
      <c r="E2222" s="16" t="str">
        <f>[1]!s_info_industry_csrc2023(A2222,"",3)</f>
        <v>文教、工美、体育和娱乐用品制造业</v>
      </c>
      <c r="F2222" s="16">
        <f>[1]!s_is(A2222,83,"FY","YTD","20251231",1,"",100000000)</f>
        <v>7.3587726875000001</v>
      </c>
      <c r="G2222" s="16">
        <f>[1]!s_is(A2222,83,"FY","YTD","20241231",1,"",100000000)</f>
        <v>5.7986931587999999</v>
      </c>
      <c r="H2222" s="16">
        <f>[1]!s_is(A2222,61,"FY","YTD","20251231",1,"",100000000)</f>
        <v>0.4112917217</v>
      </c>
      <c r="I2222" s="16">
        <f>[1]!s_is(A2222,61,"FY","YTD","20241231",1,"",100000000)</f>
        <v>0.16845245589999999</v>
      </c>
      <c r="J2222" s="16">
        <f>[1]!s_fa_roe(A2222,"20251231")</f>
        <v>11.2989</v>
      </c>
      <c r="K2222" s="16">
        <f>[1]!s_stmnote_rdexp(A2222,"20251231",1,10000)</f>
        <v>62.001989000000002</v>
      </c>
      <c r="L2222" s="16">
        <f>[1]!s_margin_tradingbalance(A2222,"",10000)</f>
        <v>0</v>
      </c>
      <c r="M2222" s="16">
        <f>[1]!s_margin_seclendingbalance(A2222,"",10000)</f>
        <v>0</v>
      </c>
      <c r="N2222" s="17">
        <f>[1]!s_val_ev(A2222,"",100000000)</f>
        <v>25.768772843868913</v>
      </c>
      <c r="O2222" s="17">
        <f>[1]!share_freesharesmv(A2222,"",100000000)</f>
        <v>12.333025227</v>
      </c>
      <c r="P2222" s="17">
        <f ca="1">[1]!s_dq_amount_btin(A2222,TODAY()-1,100000000)</f>
        <v>0.32721441000000001</v>
      </c>
      <c r="Q2222" s="17">
        <f ca="1">[1]!s_dq_turn(A2222,TODAY()-1)</f>
        <v>1.4437121349249689</v>
      </c>
      <c r="R2222" s="2">
        <f>[1]!s_pq_amount(A2222,"20260101","",100000000)</f>
        <v>92.201881839999999</v>
      </c>
      <c r="S2222" s="2">
        <f>[1]!s_pq_avgamount(A2222,"20260101","",100000000)</f>
        <v>0.84588882422018352</v>
      </c>
      <c r="T2222" s="17">
        <f>[1]!s_ipo_dilutedpe(A2222)</f>
        <v>0</v>
      </c>
      <c r="U2222" s="12">
        <f>[1]!s_ipo_collection_total(A2222,100000000)</f>
        <v>1.23</v>
      </c>
      <c r="V2222" s="18">
        <f>[1]!s_val_pe_ttm(A2222,"")</f>
        <v>85.856758117675781</v>
      </c>
    </row>
    <row r="2223" spans="1:22" x14ac:dyDescent="0.3">
      <c r="A2223" s="12" t="s">
        <v>4956</v>
      </c>
      <c r="B2223" s="12" t="s">
        <v>4957</v>
      </c>
      <c r="C2223" s="16" t="str">
        <f>[1]!s_info_mkt(A2223)</f>
        <v>主板</v>
      </c>
      <c r="D2223" s="16" t="str">
        <f>[1]!s_ipo_listeddate(A2223)</f>
        <v>2019-01-22</v>
      </c>
      <c r="E2223" s="16" t="str">
        <f>[1]!s_info_industry_csrc2023(A2223,"",3)</f>
        <v>仪器仪表制造业</v>
      </c>
      <c r="F2223" s="16">
        <f>[1]!s_is(A2223,83,"FY","YTD","20251231",1,"",100000000)</f>
        <v>17.432619028199998</v>
      </c>
      <c r="G2223" s="16">
        <f>[1]!s_is(A2223,83,"FY","YTD","20241231",1,"",100000000)</f>
        <v>15.005144398199999</v>
      </c>
      <c r="H2223" s="16">
        <f>[1]!s_is(A2223,61,"FY","YTD","20251231",1,"",100000000)</f>
        <v>0.93348943500000003</v>
      </c>
      <c r="I2223" s="16">
        <f>[1]!s_is(A2223,61,"FY","YTD","20241231",1,"",100000000)</f>
        <v>0.52417452389999997</v>
      </c>
      <c r="J2223" s="16">
        <f>[1]!s_fa_roe(A2223,"20251231")</f>
        <v>5.7660999999999998</v>
      </c>
      <c r="K2223" s="16">
        <f>[1]!s_stmnote_rdexp(A2223,"20251231",1,10000)</f>
        <v>7687.2231549999997</v>
      </c>
      <c r="L2223" s="16">
        <f>[1]!s_margin_tradingbalance(A2223,"",10000)</f>
        <v>0</v>
      </c>
      <c r="M2223" s="16">
        <f>[1]!s_margin_seclendingbalance(A2223,"",10000)</f>
        <v>0</v>
      </c>
      <c r="N2223" s="17">
        <f>[1]!s_val_ev(A2223,"",100000000)</f>
        <v>21.455915518200001</v>
      </c>
      <c r="O2223" s="17">
        <f>[1]!share_freesharesmv(A2223,"",100000000)</f>
        <v>15.113141156500001</v>
      </c>
      <c r="P2223" s="17">
        <f ca="1">[1]!s_dq_amount_btin(A2223,TODAY()-1,100000000)</f>
        <v>0.36443628</v>
      </c>
      <c r="Q2223" s="17">
        <f ca="1">[1]!s_dq_turn(A2223,TODAY()-1)</f>
        <v>1.7038742983952135</v>
      </c>
      <c r="R2223" s="2">
        <f>[1]!s_pq_amount(A2223,"20260101","",100000000)</f>
        <v>55.401257790000003</v>
      </c>
      <c r="S2223" s="2">
        <f>[1]!s_pq_avgamount(A2223,"20260101","",100000000)</f>
        <v>0.50826842009174311</v>
      </c>
      <c r="T2223" s="17">
        <f>[1]!s_ipo_dilutedpe(A2223)</f>
        <v>22.98</v>
      </c>
      <c r="U2223" s="12">
        <f>[1]!s_ipo_collection_total(A2223,100000000)</f>
        <v>6.500667</v>
      </c>
      <c r="V2223" s="18">
        <f>[1]!s_val_pe_ttm(A2223,"")</f>
        <v>28.263381958007813</v>
      </c>
    </row>
    <row r="2224" spans="1:22" x14ac:dyDescent="0.3">
      <c r="A2224" s="12" t="s">
        <v>4958</v>
      </c>
      <c r="B2224" s="12" t="s">
        <v>4959</v>
      </c>
      <c r="C2224" s="16" t="str">
        <f>[1]!s_info_mkt(A2224)</f>
        <v>创业板</v>
      </c>
      <c r="D2224" s="16" t="str">
        <f>[1]!s_ipo_listeddate(A2224)</f>
        <v>2017-12-01</v>
      </c>
      <c r="E2224" s="16" t="str">
        <f>[1]!s_info_industry_csrc2023(A2224,"",3)</f>
        <v>家具制造业</v>
      </c>
      <c r="F2224" s="16">
        <f>[1]!s_is(A2224,83,"FY","YTD","20251231",1,"",100000000)</f>
        <v>67.146463568000001</v>
      </c>
      <c r="G2224" s="16">
        <f>[1]!s_is(A2224,83,"FY","YTD","20241231",1,"",100000000)</f>
        <v>56.704537074499996</v>
      </c>
      <c r="H2224" s="16">
        <f>[1]!s_is(A2224,61,"FY","YTD","20251231",1,"",100000000)</f>
        <v>2.5946976708</v>
      </c>
      <c r="I2224" s="16">
        <f>[1]!s_is(A2224,61,"FY","YTD","20241231",1,"",100000000)</f>
        <v>3.3589376529000003</v>
      </c>
      <c r="J2224" s="16">
        <f>[1]!s_fa_roe(A2224,"20251231")</f>
        <v>7.0292000000000003</v>
      </c>
      <c r="K2224" s="16">
        <f>[1]!s_stmnote_rdexp(A2224,"20251231",1,10000)</f>
        <v>21317.341952999999</v>
      </c>
      <c r="L2224" s="16">
        <f>[1]!s_margin_tradingbalance(A2224,"",10000)</f>
        <v>0</v>
      </c>
      <c r="M2224" s="16">
        <f>[1]!s_margin_seclendingbalance(A2224,"",10000)</f>
        <v>0</v>
      </c>
      <c r="N2224" s="17">
        <f>[1]!s_val_ev(A2224,"",100000000)</f>
        <v>35.356987417500001</v>
      </c>
      <c r="O2224" s="17">
        <f>[1]!share_freesharesmv(A2224,"",100000000)</f>
        <v>18.009472477500001</v>
      </c>
      <c r="P2224" s="17">
        <f ca="1">[1]!s_dq_amount_btin(A2224,TODAY()-1,100000000)</f>
        <v>0.17064536999999999</v>
      </c>
      <c r="Q2224" s="17">
        <f ca="1">[1]!s_dq_turn(A2224,TODAY()-1)</f>
        <v>0.50192175979482878</v>
      </c>
      <c r="R2224" s="2">
        <f>[1]!s_pq_amount(A2224,"20260101","",100000000)</f>
        <v>50.648904600000002</v>
      </c>
      <c r="S2224" s="2">
        <f>[1]!s_pq_avgamount(A2224,"20260101","",100000000)</f>
        <v>0.46466884954128435</v>
      </c>
      <c r="T2224" s="17">
        <f>[1]!s_ipo_dilutedpe(A2224)</f>
        <v>22.99</v>
      </c>
      <c r="U2224" s="12">
        <f>[1]!s_ipo_collection_total(A2224,100000000)</f>
        <v>3.4529000000000001</v>
      </c>
      <c r="V2224" s="18">
        <f>[1]!s_val_pe_ttm(A2224,"")</f>
        <v>16.956972122192383</v>
      </c>
    </row>
    <row r="2225" spans="1:22" x14ac:dyDescent="0.3">
      <c r="A2225" s="12" t="s">
        <v>4960</v>
      </c>
      <c r="B2225" s="12" t="s">
        <v>4961</v>
      </c>
      <c r="C2225" s="16" t="str">
        <f>[1]!s_info_mkt(A2225)</f>
        <v>主板</v>
      </c>
      <c r="D2225" s="16" t="str">
        <f>[1]!s_ipo_listeddate(A2225)</f>
        <v>2023-01-31</v>
      </c>
      <c r="E2225" s="16" t="str">
        <f>[1]!s_info_industry_csrc2023(A2225,"",3)</f>
        <v>化学原料和化学制品制造业</v>
      </c>
      <c r="F2225" s="16">
        <f>[1]!s_is(A2225,83,"FY","YTD","20251231",1,"",100000000)</f>
        <v>18.5846423415</v>
      </c>
      <c r="G2225" s="16">
        <f>[1]!s_is(A2225,83,"FY","YTD","20241231",1,"",100000000)</f>
        <v>22.1625851031</v>
      </c>
      <c r="H2225" s="16">
        <f>[1]!s_is(A2225,61,"FY","YTD","20251231",1,"",100000000)</f>
        <v>4.1825118274999999</v>
      </c>
      <c r="I2225" s="16">
        <f>[1]!s_is(A2225,61,"FY","YTD","20241231",1,"",100000000)</f>
        <v>6.0211173842999992</v>
      </c>
      <c r="J2225" s="16">
        <f>[1]!s_fa_roe(A2225,"20251231")</f>
        <v>8.5861000000000001</v>
      </c>
      <c r="K2225" s="16">
        <f>[1]!s_stmnote_rdexp(A2225,"20251231",1,10000)</f>
        <v>6175.9371620000002</v>
      </c>
      <c r="L2225" s="16">
        <f>[1]!s_margin_tradingbalance(A2225,"",10000)</f>
        <v>0</v>
      </c>
      <c r="M2225" s="16">
        <f>[1]!s_margin_seclendingbalance(A2225,"",10000)</f>
        <v>0</v>
      </c>
      <c r="N2225" s="17">
        <f>[1]!s_val_ev(A2225,"",100000000)</f>
        <v>138.99200024819999</v>
      </c>
      <c r="O2225" s="17">
        <f>[1]!share_freesharesmv(A2225,"",100000000)</f>
        <v>95.732497876499991</v>
      </c>
      <c r="P2225" s="17">
        <f ca="1">[1]!s_dq_amount_btin(A2225,TODAY()-1,100000000)</f>
        <v>1.28120894</v>
      </c>
      <c r="Q2225" s="17">
        <f ca="1">[1]!s_dq_turn(A2225,TODAY()-1)</f>
        <v>0.92094133764117603</v>
      </c>
      <c r="R2225" s="2">
        <f>[1]!s_pq_amount(A2225,"20260101","",100000000)</f>
        <v>136.76586327999999</v>
      </c>
      <c r="S2225" s="2">
        <f>[1]!s_pq_avgamount(A2225,"20260101","",100000000)</f>
        <v>1.2547326906422018</v>
      </c>
      <c r="T2225" s="17">
        <f>[1]!s_ipo_dilutedpe(A2225)</f>
        <v>14.8</v>
      </c>
      <c r="U2225" s="12">
        <f>[1]!s_ipo_collection_total(A2225,100000000)</f>
        <v>23.726666785300001</v>
      </c>
      <c r="V2225" s="18">
        <f>[1]!s_val_pe_ttm(A2225,"")</f>
        <v>32.702392578125</v>
      </c>
    </row>
    <row r="2226" spans="1:22" x14ac:dyDescent="0.3">
      <c r="A2226" s="12" t="s">
        <v>4962</v>
      </c>
      <c r="B2226" s="12" t="s">
        <v>4963</v>
      </c>
      <c r="C2226" s="16" t="str">
        <f>[1]!s_info_mkt(A2226)</f>
        <v>创业板</v>
      </c>
      <c r="D2226" s="16" t="str">
        <f>[1]!s_ipo_listeddate(A2226)</f>
        <v>2022-03-08</v>
      </c>
      <c r="E2226" s="16" t="str">
        <f>[1]!s_info_industry_csrc2023(A2226,"",3)</f>
        <v>专业技术服务业</v>
      </c>
      <c r="F2226" s="16">
        <f>[1]!s_is(A2226,83,"FY","YTD","20251231",1,"",100000000)</f>
        <v>5.7777347634999998</v>
      </c>
      <c r="G2226" s="16">
        <f>[1]!s_is(A2226,83,"FY","YTD","20241231",1,"",100000000)</f>
        <v>4.0010572859</v>
      </c>
      <c r="H2226" s="16">
        <f>[1]!s_is(A2226,61,"FY","YTD","20251231",1,"",100000000)</f>
        <v>2.1267564752000001</v>
      </c>
      <c r="I2226" s="16">
        <f>[1]!s_is(A2226,61,"FY","YTD","20241231",1,"",100000000)</f>
        <v>1.6665353683999999</v>
      </c>
      <c r="J2226" s="16">
        <f>[1]!s_fa_roe(A2226,"20251231")</f>
        <v>7.3638000000000003</v>
      </c>
      <c r="K2226" s="16">
        <f>[1]!s_stmnote_rdexp(A2226,"20251231",1,10000)</f>
        <v>2184.4203600000001</v>
      </c>
      <c r="L2226" s="16">
        <f>[1]!s_margin_tradingbalance(A2226,"",10000)</f>
        <v>22231.2961</v>
      </c>
      <c r="M2226" s="16">
        <f>[1]!s_margin_seclendingbalance(A2226,"",10000)</f>
        <v>43.362400000000001</v>
      </c>
      <c r="N2226" s="17">
        <f>[1]!s_val_ev(A2226,"",100000000)</f>
        <v>70.828649999999996</v>
      </c>
      <c r="O2226" s="17">
        <f>[1]!share_freesharesmv(A2226,"",100000000)</f>
        <v>20.629599999999996</v>
      </c>
      <c r="P2226" s="17">
        <f ca="1">[1]!s_dq_amount_btin(A2226,TODAY()-1,100000000)</f>
        <v>0.62375336999999997</v>
      </c>
      <c r="Q2226" s="17">
        <f ca="1">[1]!s_dq_turn(A2226,TODAY()-1)</f>
        <v>0.87894502419842713</v>
      </c>
      <c r="R2226" s="2">
        <f>[1]!s_pq_amount(A2226,"20260101","",100000000)</f>
        <v>95.033472959999997</v>
      </c>
      <c r="S2226" s="2">
        <f>[1]!s_pq_avgamount(A2226,"20260101","",100000000)</f>
        <v>0.87186672440366964</v>
      </c>
      <c r="T2226" s="17">
        <f>[1]!s_ipo_dilutedpe(A2226)</f>
        <v>53.6</v>
      </c>
      <c r="U2226" s="12">
        <f>[1]!s_ipo_collection_total(A2226,100000000)</f>
        <v>12.562799999999999</v>
      </c>
      <c r="V2226" s="18">
        <f>[1]!s_val_pe_ttm(A2226,"")</f>
        <v>30.744468688964844</v>
      </c>
    </row>
    <row r="2227" spans="1:22" x14ac:dyDescent="0.3">
      <c r="A2227" s="12" t="s">
        <v>4964</v>
      </c>
      <c r="B2227" s="12" t="s">
        <v>4965</v>
      </c>
      <c r="C2227" s="16" t="str">
        <f>[1]!s_info_mkt(A2227)</f>
        <v>创业板</v>
      </c>
      <c r="D2227" s="16" t="str">
        <f>[1]!s_ipo_listeddate(A2227)</f>
        <v>2022-11-07</v>
      </c>
      <c r="E2227" s="16" t="str">
        <f>[1]!s_info_industry_csrc2023(A2227,"",3)</f>
        <v>卫生</v>
      </c>
      <c r="F2227" s="16">
        <f>[1]!s_is(A2227,83,"FY","YTD","20251231",1,"",100000000)</f>
        <v>41.391630246399998</v>
      </c>
      <c r="G2227" s="16">
        <f>[1]!s_is(A2227,83,"FY","YTD","20241231",1,"",100000000)</f>
        <v>40.270108476700003</v>
      </c>
      <c r="H2227" s="16">
        <f>[1]!s_is(A2227,61,"FY","YTD","20251231",1,"",100000000)</f>
        <v>4.4065446097000001</v>
      </c>
      <c r="I2227" s="16">
        <f>[1]!s_is(A2227,61,"FY","YTD","20241231",1,"",100000000)</f>
        <v>4.2864050852999993</v>
      </c>
      <c r="J2227" s="16">
        <f>[1]!s_fa_roe(A2227,"20251231")</f>
        <v>7.9648000000000003</v>
      </c>
      <c r="K2227" s="16">
        <f>[1]!s_stmnote_rdexp(A2227,"20251231",1,10000)</f>
        <v>6143.7372829999995</v>
      </c>
      <c r="L2227" s="16">
        <f>[1]!s_margin_tradingbalance(A2227,"",10000)</f>
        <v>17708.0033</v>
      </c>
      <c r="M2227" s="16">
        <f>[1]!s_margin_seclendingbalance(A2227,"",10000)</f>
        <v>182.03829999999999</v>
      </c>
      <c r="N2227" s="17">
        <f>[1]!s_val_ev(A2227,"",100000000)</f>
        <v>135.91200000000001</v>
      </c>
      <c r="O2227" s="17">
        <f>[1]!share_freesharesmv(A2227,"",100000000)</f>
        <v>27.211341975</v>
      </c>
      <c r="P2227" s="17">
        <f ca="1">[1]!s_dq_amount_btin(A2227,TODAY()-1,100000000)</f>
        <v>0.55457526999999995</v>
      </c>
      <c r="Q2227" s="17">
        <f ca="1">[1]!s_dq_turn(A2227,TODAY()-1)</f>
        <v>0.52557321635400767</v>
      </c>
      <c r="R2227" s="2">
        <f>[1]!s_pq_amount(A2227,"20260101","",100000000)</f>
        <v>89.670844040000006</v>
      </c>
      <c r="S2227" s="2">
        <f>[1]!s_pq_avgamount(A2227,"20260101","",100000000)</f>
        <v>0.82266829394495411</v>
      </c>
      <c r="T2227" s="17">
        <f>[1]!s_ipo_dilutedpe(A2227)</f>
        <v>62.63</v>
      </c>
      <c r="U2227" s="12">
        <f>[1]!s_ipo_collection_total(A2227,100000000)</f>
        <v>30.527999999999999</v>
      </c>
      <c r="V2227" s="18">
        <f>[1]!s_val_pe_ttm(A2227,"")</f>
        <v>29.377294540405273</v>
      </c>
    </row>
    <row r="2228" spans="1:22" x14ac:dyDescent="0.3">
      <c r="A2228" s="12" t="s">
        <v>4966</v>
      </c>
      <c r="B2228" s="12" t="s">
        <v>4967</v>
      </c>
      <c r="C2228" s="16" t="str">
        <f>[1]!s_info_mkt(A2228)</f>
        <v>主板</v>
      </c>
      <c r="D2228" s="16" t="str">
        <f>[1]!s_ipo_listeddate(A2228)</f>
        <v>2020-08-18</v>
      </c>
      <c r="E2228" s="16" t="str">
        <f>[1]!s_info_industry_csrc2023(A2228,"",3)</f>
        <v>酒、饮料和精制茶制造业</v>
      </c>
      <c r="F2228" s="16">
        <f>[1]!s_is(A2228,83,"FY","YTD","20251231",1,"",100000000)</f>
        <v>13.316923884500001</v>
      </c>
      <c r="G2228" s="16">
        <f>[1]!s_is(A2228,83,"FY","YTD","20241231",1,"",100000000)</f>
        <v>14.5816648396</v>
      </c>
      <c r="H2228" s="16">
        <f>[1]!s_is(A2228,61,"FY","YTD","20251231",1,"",100000000)</f>
        <v>-1.9020459394999998</v>
      </c>
      <c r="I2228" s="16">
        <f>[1]!s_is(A2228,61,"FY","YTD","20241231",1,"",100000000)</f>
        <v>-0.29116350879999997</v>
      </c>
      <c r="J2228" s="16">
        <f>[1]!s_fa_roe(A2228,"20251231")</f>
        <v>-11.525</v>
      </c>
      <c r="K2228" s="16">
        <f>[1]!s_stmnote_rdexp(A2228,"20251231",1,10000)</f>
        <v>3796.7903719999999</v>
      </c>
      <c r="L2228" s="16">
        <f>[1]!s_margin_tradingbalance(A2228,"",10000)</f>
        <v>0</v>
      </c>
      <c r="M2228" s="16">
        <f>[1]!s_margin_seclendingbalance(A2228,"",10000)</f>
        <v>0</v>
      </c>
      <c r="N2228" s="17">
        <f>[1]!s_val_ev(A2228,"",100000000)</f>
        <v>30.984974399999999</v>
      </c>
      <c r="O2228" s="17">
        <f>[1]!share_freesharesmv(A2228,"",100000000)</f>
        <v>10.146138753600001</v>
      </c>
      <c r="P2228" s="17">
        <f ca="1">[1]!s_dq_amount_btin(A2228,TODAY()-1,100000000)</f>
        <v>0.35921684999999998</v>
      </c>
      <c r="Q2228" s="17">
        <f ca="1">[1]!s_dq_turn(A2228,TODAY()-1)</f>
        <v>1.157482963742581</v>
      </c>
      <c r="R2228" s="2">
        <f>[1]!s_pq_amount(A2228,"20260101","",100000000)</f>
        <v>103.30740831</v>
      </c>
      <c r="S2228" s="2">
        <f>[1]!s_pq_avgamount(A2228,"20260101","",100000000)</f>
        <v>0.94777438816513759</v>
      </c>
      <c r="T2228" s="17">
        <f>[1]!s_ipo_dilutedpe(A2228)</f>
        <v>22.98</v>
      </c>
      <c r="U2228" s="12">
        <f>[1]!s_ipo_collection_total(A2228,100000000)</f>
        <v>9.4009999999999998</v>
      </c>
      <c r="V2228" s="18">
        <f>[1]!s_val_pe_ttm(A2228,"")</f>
        <v>-16.10053825378418</v>
      </c>
    </row>
    <row r="2229" spans="1:22" x14ac:dyDescent="0.3">
      <c r="A2229" s="12" t="s">
        <v>4968</v>
      </c>
      <c r="B2229" s="12" t="s">
        <v>4969</v>
      </c>
      <c r="C2229" s="16" t="str">
        <f>[1]!s_info_mkt(A2229)</f>
        <v>主板</v>
      </c>
      <c r="D2229" s="16" t="str">
        <f>[1]!s_ipo_listeddate(A2229)</f>
        <v>2017-04-05</v>
      </c>
      <c r="E2229" s="16" t="str">
        <f>[1]!s_info_industry_csrc2023(A2229,"",3)</f>
        <v>非金属矿物制品业</v>
      </c>
      <c r="F2229" s="16">
        <f>[1]!s_is(A2229,83,"FY","YTD","20251231",1,"",100000000)</f>
        <v>29.442710876</v>
      </c>
      <c r="G2229" s="16">
        <f>[1]!s_is(A2229,83,"FY","YTD","20241231",1,"",100000000)</f>
        <v>34.617546103800002</v>
      </c>
      <c r="H2229" s="16">
        <f>[1]!s_is(A2229,61,"FY","YTD","20251231",1,"",100000000)</f>
        <v>-1.8982831572000001</v>
      </c>
      <c r="I2229" s="16">
        <f>[1]!s_is(A2229,61,"FY","YTD","20241231",1,"",100000000)</f>
        <v>1.3894166618999999</v>
      </c>
      <c r="J2229" s="16">
        <f>[1]!s_fa_roe(A2229,"20251231")</f>
        <v>-5.1788999999999996</v>
      </c>
      <c r="K2229" s="16">
        <f>[1]!s_stmnote_rdexp(A2229,"20251231",1,10000)</f>
        <v>12253.437423000001</v>
      </c>
      <c r="L2229" s="16">
        <f>[1]!s_margin_tradingbalance(A2229,"",10000)</f>
        <v>0</v>
      </c>
      <c r="M2229" s="16">
        <f>[1]!s_margin_seclendingbalance(A2229,"",10000)</f>
        <v>0</v>
      </c>
      <c r="N2229" s="17">
        <f>[1]!s_val_ev(A2229,"",100000000)</f>
        <v>19.642312348800001</v>
      </c>
      <c r="O2229" s="17">
        <f>[1]!share_freesharesmv(A2229,"",100000000)</f>
        <v>7.8789417720000001</v>
      </c>
      <c r="P2229" s="17">
        <f ca="1">[1]!s_dq_amount_btin(A2229,TODAY()-1,100000000)</f>
        <v>0.26277600000000001</v>
      </c>
      <c r="Q2229" s="17">
        <f ca="1">[1]!s_dq_turn(A2229,TODAY()-1)</f>
        <v>1.3402599211598583</v>
      </c>
      <c r="R2229" s="2">
        <f>[1]!s_pq_amount(A2229,"20260101","",100000000)</f>
        <v>32.954091040000002</v>
      </c>
      <c r="S2229" s="2">
        <f>[1]!s_pq_avgamount(A2229,"20260101","",100000000)</f>
        <v>0.30233111045871558</v>
      </c>
      <c r="T2229" s="17">
        <f>[1]!s_ipo_dilutedpe(A2229)</f>
        <v>21.4</v>
      </c>
      <c r="U2229" s="12">
        <f>[1]!s_ipo_collection_total(A2229,100000000)</f>
        <v>9.4270080000000007</v>
      </c>
      <c r="V2229" s="18">
        <f>[1]!s_val_pe_ttm(A2229,"")</f>
        <v>-8.4990272521972656</v>
      </c>
    </row>
    <row r="2230" spans="1:22" x14ac:dyDescent="0.3">
      <c r="A2230" s="12" t="s">
        <v>4970</v>
      </c>
      <c r="B2230" s="12" t="s">
        <v>4971</v>
      </c>
      <c r="C2230" s="16" t="str">
        <f>[1]!s_info_mkt(A2230)</f>
        <v>主板</v>
      </c>
      <c r="D2230" s="16" t="str">
        <f>[1]!s_ipo_listeddate(A2230)</f>
        <v>2010-05-28</v>
      </c>
      <c r="E2230" s="16" t="str">
        <f>[1]!s_info_industry_csrc2023(A2230,"",3)</f>
        <v>计算机、通信和其他电子设备制造业</v>
      </c>
      <c r="F2230" s="16">
        <f>[1]!s_is(A2230,83,"FY","YTD","20251231",1,"",100000000)</f>
        <v>925.07796069940002</v>
      </c>
      <c r="G2230" s="16">
        <f>[1]!s_is(A2230,83,"FY","YTD","20241231",1,"",100000000)</f>
        <v>924.95525118300009</v>
      </c>
      <c r="H2230" s="16">
        <f>[1]!s_is(A2230,61,"FY","YTD","20251231",1,"",100000000)</f>
        <v>141.95371894420001</v>
      </c>
      <c r="I2230" s="16">
        <f>[1]!s_is(A2230,61,"FY","YTD","20241231",1,"",100000000)</f>
        <v>119.77327023540001</v>
      </c>
      <c r="J2230" s="16">
        <f>[1]!s_fa_roe(A2230,"20251231")</f>
        <v>17.309699999999999</v>
      </c>
      <c r="K2230" s="16">
        <f>[1]!s_stmnote_rdexp(A2230,"20251231",1,10000)</f>
        <v>1175262.4736799998</v>
      </c>
      <c r="L2230" s="16">
        <f>[1]!s_margin_tradingbalance(A2230,"",10000)</f>
        <v>489048.66470000002</v>
      </c>
      <c r="M2230" s="16">
        <f>[1]!s_margin_seclendingbalance(A2230,"",10000)</f>
        <v>6977.0684000000001</v>
      </c>
      <c r="N2230" s="17">
        <f>[1]!s_val_ev(A2230,"",100000000)</f>
        <v>2960.25351065</v>
      </c>
      <c r="O2230" s="17">
        <f>[1]!share_freesharesmv(A2230,"",100000000)</f>
        <v>1151.6419892249999</v>
      </c>
      <c r="P2230" s="17">
        <f ca="1">[1]!s_dq_amount_btin(A2230,TODAY()-1,100000000)</f>
        <v>26.399329659999999</v>
      </c>
      <c r="Q2230" s="17">
        <f ca="1">[1]!s_dq_turn(A2230,TODAY()-1)</f>
        <v>0.91155915211715244</v>
      </c>
      <c r="R2230" s="2">
        <f>[1]!s_pq_amount(A2230,"20260101","",100000000)</f>
        <v>2066.72501276</v>
      </c>
      <c r="S2230" s="2">
        <f>[1]!s_pq_avgamount(A2230,"20260101","",100000000)</f>
        <v>18.960779933577982</v>
      </c>
      <c r="T2230" s="17">
        <f>[1]!s_ipo_dilutedpe(A2230)</f>
        <v>49.28</v>
      </c>
      <c r="U2230" s="12">
        <f>[1]!s_ipo_collection_total(A2230,100000000)</f>
        <v>34</v>
      </c>
      <c r="V2230" s="18">
        <f>[1]!s_val_pe_ttm(A2230,"")</f>
        <v>19.817119598388672</v>
      </c>
    </row>
    <row r="2231" spans="1:22" x14ac:dyDescent="0.3">
      <c r="A2231" s="12" t="s">
        <v>4972</v>
      </c>
      <c r="B2231" s="12" t="s">
        <v>4973</v>
      </c>
      <c r="C2231" s="16" t="str">
        <f>[1]!s_info_mkt(A2231)</f>
        <v>主板</v>
      </c>
      <c r="D2231" s="16" t="str">
        <f>[1]!s_ipo_listeddate(A2231)</f>
        <v>2018-01-05</v>
      </c>
      <c r="E2231" s="16" t="str">
        <f>[1]!s_info_industry_csrc2023(A2231,"",3)</f>
        <v>医药制造业</v>
      </c>
      <c r="F2231" s="16">
        <f>[1]!s_is(A2231,83,"FY","YTD","20251231",1,"",100000000)</f>
        <v>11.763610728699998</v>
      </c>
      <c r="G2231" s="16">
        <f>[1]!s_is(A2231,83,"FY","YTD","20241231",1,"",100000000)</f>
        <v>11.8236276846</v>
      </c>
      <c r="H2231" s="16">
        <f>[1]!s_is(A2231,61,"FY","YTD","20251231",1,"",100000000)</f>
        <v>-0.63472073659999995</v>
      </c>
      <c r="I2231" s="16">
        <f>[1]!s_is(A2231,61,"FY","YTD","20241231",1,"",100000000)</f>
        <v>0.39883176390000002</v>
      </c>
      <c r="J2231" s="16">
        <f>[1]!s_fa_roe(A2231,"20251231")</f>
        <v>-5.7952000000000004</v>
      </c>
      <c r="K2231" s="16">
        <f>[1]!s_stmnote_rdexp(A2231,"20251231",1,10000)</f>
        <v>9412.1863629999989</v>
      </c>
      <c r="L2231" s="16">
        <f>[1]!s_margin_tradingbalance(A2231,"",10000)</f>
        <v>0</v>
      </c>
      <c r="M2231" s="16">
        <f>[1]!s_margin_seclendingbalance(A2231,"",10000)</f>
        <v>0</v>
      </c>
      <c r="N2231" s="17">
        <f>[1]!s_val_ev(A2231,"",100000000)</f>
        <v>32.752563370799997</v>
      </c>
      <c r="O2231" s="17">
        <f>[1]!share_freesharesmv(A2231,"",100000000)</f>
        <v>14.484573449399997</v>
      </c>
      <c r="P2231" s="17">
        <f ca="1">[1]!s_dq_amount_btin(A2231,TODAY()-1,100000000)</f>
        <v>0.44112876000000001</v>
      </c>
      <c r="Q2231" s="17">
        <f ca="1">[1]!s_dq_turn(A2231,TODAY()-1)</f>
        <v>1.7478028241977319</v>
      </c>
      <c r="R2231" s="2">
        <f>[1]!s_pq_amount(A2231,"20260101","",100000000)</f>
        <v>157.9031847</v>
      </c>
      <c r="S2231" s="2">
        <f>[1]!s_pq_avgamount(A2231,"20260101","",100000000)</f>
        <v>1.4486530706422018</v>
      </c>
      <c r="T2231" s="17">
        <f>[1]!s_ipo_dilutedpe(A2231)</f>
        <v>22.82</v>
      </c>
      <c r="U2231" s="12">
        <f>[1]!s_ipo_collection_total(A2231,100000000)</f>
        <v>4.2525000000000004</v>
      </c>
      <c r="V2231" s="18">
        <f>[1]!s_val_pe_ttm(A2231,"")</f>
        <v>-65.852272033691406</v>
      </c>
    </row>
    <row r="2232" spans="1:22" x14ac:dyDescent="0.3">
      <c r="A2232" s="12" t="s">
        <v>4974</v>
      </c>
      <c r="B2232" s="12" t="s">
        <v>4975</v>
      </c>
      <c r="C2232" s="16" t="str">
        <f>[1]!s_info_mkt(A2232)</f>
        <v>主板</v>
      </c>
      <c r="D2232" s="16" t="str">
        <f>[1]!s_ipo_listeddate(A2232)</f>
        <v>2017-09-07</v>
      </c>
      <c r="E2232" s="16" t="str">
        <f>[1]!s_info_industry_csrc2023(A2232,"",3)</f>
        <v>有色金属冶炼和压延加工业</v>
      </c>
      <c r="F2232" s="16">
        <f>[1]!s_is(A2232,83,"FY","YTD","20251231",1,"",100000000)</f>
        <v>110.4919795933</v>
      </c>
      <c r="G2232" s="16">
        <f>[1]!s_is(A2232,83,"FY","YTD","20241231",1,"",100000000)</f>
        <v>93.214790139900003</v>
      </c>
      <c r="H2232" s="16">
        <f>[1]!s_is(A2232,61,"FY","YTD","20251231",1,"",100000000)</f>
        <v>0.63097469130000006</v>
      </c>
      <c r="I2232" s="16">
        <f>[1]!s_is(A2232,61,"FY","YTD","20241231",1,"",100000000)</f>
        <v>1.2729245786000001</v>
      </c>
      <c r="J2232" s="16">
        <f>[1]!s_fa_roe(A2232,"20251231")</f>
        <v>3.0827</v>
      </c>
      <c r="K2232" s="16">
        <f>[1]!s_stmnote_rdexp(A2232,"20251231",1,10000)</f>
        <v>10365.499595000001</v>
      </c>
      <c r="L2232" s="16">
        <f>[1]!s_margin_tradingbalance(A2232,"",10000)</f>
        <v>20031.4768</v>
      </c>
      <c r="M2232" s="16">
        <f>[1]!s_margin_seclendingbalance(A2232,"",10000)</f>
        <v>41.16</v>
      </c>
      <c r="N2232" s="17">
        <f>[1]!s_val_ev(A2232,"",100000000)</f>
        <v>46.594766399999997</v>
      </c>
      <c r="O2232" s="17">
        <f>[1]!share_freesharesmv(A2232,"",100000000)</f>
        <v>28.789054476</v>
      </c>
      <c r="P2232" s="17">
        <f ca="1">[1]!s_dq_amount_btin(A2232,TODAY()-1,100000000)</f>
        <v>3.3873546800000001</v>
      </c>
      <c r="Q2232" s="17">
        <f ca="1">[1]!s_dq_turn(A2232,TODAY()-1)</f>
        <v>7.2633803954428666</v>
      </c>
      <c r="R2232" s="2">
        <f>[1]!s_pq_amount(A2232,"20260101","",100000000)</f>
        <v>232.13774881000001</v>
      </c>
      <c r="S2232" s="2">
        <f>[1]!s_pq_avgamount(A2232,"20260101","",100000000)</f>
        <v>2.1297041175229356</v>
      </c>
      <c r="T2232" s="17">
        <f>[1]!s_ipo_dilutedpe(A2232)</f>
        <v>22.97</v>
      </c>
      <c r="U2232" s="12">
        <f>[1]!s_ipo_collection_total(A2232,100000000)</f>
        <v>4.12697</v>
      </c>
      <c r="V2232" s="18">
        <f>[1]!s_val_pe_ttm(A2232,"")</f>
        <v>158.35595703125</v>
      </c>
    </row>
    <row r="2233" spans="1:22" x14ac:dyDescent="0.3">
      <c r="A2233" s="12" t="s">
        <v>4976</v>
      </c>
      <c r="B2233" s="12" t="s">
        <v>4977</v>
      </c>
      <c r="C2233" s="16" t="str">
        <f>[1]!s_info_mkt(A2233)</f>
        <v>主板</v>
      </c>
      <c r="D2233" s="16" t="str">
        <f>[1]!s_ipo_listeddate(A2233)</f>
        <v>2023-11-09</v>
      </c>
      <c r="E2233" s="16" t="str">
        <f>[1]!s_info_industry_csrc2023(A2233,"",3)</f>
        <v>电气机械和器材制造业</v>
      </c>
      <c r="F2233" s="16">
        <f>[1]!s_is(A2233,83,"FY","YTD","20251231",1,"",100000000)</f>
        <v>15.3775159344</v>
      </c>
      <c r="G2233" s="16">
        <f>[1]!s_is(A2233,83,"FY","YTD","20241231",1,"",100000000)</f>
        <v>14.707265394</v>
      </c>
      <c r="H2233" s="16">
        <f>[1]!s_is(A2233,61,"FY","YTD","20251231",1,"",100000000)</f>
        <v>0.25338239070000002</v>
      </c>
      <c r="I2233" s="16">
        <f>[1]!s_is(A2233,61,"FY","YTD","20241231",1,"",100000000)</f>
        <v>1.0132456012</v>
      </c>
      <c r="J2233" s="16">
        <f>[1]!s_fa_roe(A2233,"20251231")</f>
        <v>2.0735000000000001</v>
      </c>
      <c r="K2233" s="16">
        <f>[1]!s_stmnote_rdexp(A2233,"20251231",1,10000)</f>
        <v>10394.08448</v>
      </c>
      <c r="L2233" s="16">
        <f>[1]!s_margin_tradingbalance(A2233,"",10000)</f>
        <v>10102.4715</v>
      </c>
      <c r="M2233" s="16">
        <f>[1]!s_margin_seclendingbalance(A2233,"",10000)</f>
        <v>0</v>
      </c>
      <c r="N2233" s="17">
        <f>[1]!s_val_ev(A2233,"",100000000)</f>
        <v>54.080159999999999</v>
      </c>
      <c r="O2233" s="17">
        <f>[1]!share_freesharesmv(A2233,"",100000000)</f>
        <v>15.413786831199999</v>
      </c>
      <c r="P2233" s="17">
        <f ca="1">[1]!s_dq_amount_btin(A2233,TODAY()-1,100000000)</f>
        <v>2.28761423</v>
      </c>
      <c r="Q2233" s="17">
        <f ca="1">[1]!s_dq_turn(A2233,TODAY()-1)</f>
        <v>12.909845220507243</v>
      </c>
      <c r="R2233" s="2">
        <f>[1]!s_pq_amount(A2233,"20260101","",100000000)</f>
        <v>105.66253874</v>
      </c>
      <c r="S2233" s="2">
        <f>[1]!s_pq_avgamount(A2233,"20260101","",100000000)</f>
        <v>0.9693810893577981</v>
      </c>
      <c r="T2233" s="17">
        <f>[1]!s_ipo_dilutedpe(A2233)</f>
        <v>22.63</v>
      </c>
      <c r="U2233" s="12">
        <f>[1]!s_ipo_collection_total(A2233,100000000)</f>
        <v>7.5359400000000001</v>
      </c>
      <c r="V2233" s="18">
        <f>[1]!s_val_pe_ttm(A2233,"")</f>
        <v>188.85650634765625</v>
      </c>
    </row>
    <row r="2234" spans="1:22" x14ac:dyDescent="0.3">
      <c r="A2234" s="12" t="s">
        <v>4978</v>
      </c>
      <c r="B2234" s="12" t="s">
        <v>4979</v>
      </c>
      <c r="C2234" s="16" t="str">
        <f>[1]!s_info_mkt(A2234)</f>
        <v>主板</v>
      </c>
      <c r="D2234" s="16" t="str">
        <f>[1]!s_ipo_listeddate(A2234)</f>
        <v>2016-12-13</v>
      </c>
      <c r="E2234" s="16" t="str">
        <f>[1]!s_info_industry_csrc2023(A2234,"",3)</f>
        <v>建筑装饰、装修和其他建筑业</v>
      </c>
      <c r="F2234" s="16">
        <f>[1]!s_is(A2234,83,"FY","YTD","20251231",1,"",100000000)</f>
        <v>7.0536137728999995</v>
      </c>
      <c r="G2234" s="16">
        <f>[1]!s_is(A2234,83,"FY","YTD","20241231",1,"",100000000)</f>
        <v>6.7386117112999999</v>
      </c>
      <c r="H2234" s="16">
        <f>[1]!s_is(A2234,61,"FY","YTD","20251231",1,"",100000000)</f>
        <v>0.4283222122</v>
      </c>
      <c r="I2234" s="16">
        <f>[1]!s_is(A2234,61,"FY","YTD","20241231",1,"",100000000)</f>
        <v>0.40681231210000002</v>
      </c>
      <c r="J2234" s="16">
        <f>[1]!s_fa_roe(A2234,"20251231")</f>
        <v>6.3432000000000004</v>
      </c>
      <c r="K2234" s="16">
        <f>[1]!s_stmnote_rdexp(A2234,"20251231",1,10000)</f>
        <v>785.39421300000004</v>
      </c>
      <c r="L2234" s="16">
        <f>[1]!s_margin_tradingbalance(A2234,"",10000)</f>
        <v>0</v>
      </c>
      <c r="M2234" s="16">
        <f>[1]!s_margin_seclendingbalance(A2234,"",10000)</f>
        <v>0</v>
      </c>
      <c r="N2234" s="17">
        <f>[1]!s_val_ev(A2234,"",100000000)</f>
        <v>27.2895328</v>
      </c>
      <c r="O2234" s="17">
        <f>[1]!share_freesharesmv(A2234,"",100000000)</f>
        <v>8.9762621599999992</v>
      </c>
      <c r="P2234" s="17">
        <f ca="1">[1]!s_dq_amount_btin(A2234,TODAY()-1,100000000)</f>
        <v>1.3366571199999999</v>
      </c>
      <c r="Q2234" s="17">
        <f ca="1">[1]!s_dq_turn(A2234,TODAY()-1)</f>
        <v>10.093467407052335</v>
      </c>
      <c r="R2234" s="2">
        <f>[1]!s_pq_amount(A2234,"20260101","",100000000)</f>
        <v>136.35216381999999</v>
      </c>
      <c r="S2234" s="2">
        <f>[1]!s_pq_avgamount(A2234,"20260101","",100000000)</f>
        <v>1.2509372827522935</v>
      </c>
      <c r="T2234" s="17">
        <f>[1]!s_ipo_dilutedpe(A2234)</f>
        <v>22.96</v>
      </c>
      <c r="U2234" s="12">
        <f>[1]!s_ipo_collection_total(A2234,100000000)</f>
        <v>2.7555510000000001</v>
      </c>
      <c r="V2234" s="18">
        <f>[1]!s_val_pe_ttm(A2234,"")</f>
        <v>63.050552368164063</v>
      </c>
    </row>
    <row r="2235" spans="1:22" x14ac:dyDescent="0.3">
      <c r="A2235" s="12" t="s">
        <v>4980</v>
      </c>
      <c r="B2235" s="12" t="s">
        <v>4981</v>
      </c>
      <c r="C2235" s="16" t="str">
        <f>[1]!s_info_mkt(A2235)</f>
        <v>主板</v>
      </c>
      <c r="D2235" s="16" t="str">
        <f>[1]!s_ipo_listeddate(A2235)</f>
        <v>2018-02-08</v>
      </c>
      <c r="E2235" s="16" t="str">
        <f>[1]!s_info_industry_csrc2023(A2235,"",3)</f>
        <v>家具制造业</v>
      </c>
      <c r="F2235" s="16">
        <f>[1]!s_is(A2235,83,"FY","YTD","20251231",1,"",100000000)</f>
        <v>16.227131359400001</v>
      </c>
      <c r="G2235" s="16">
        <f>[1]!s_is(A2235,83,"FY","YTD","20241231",1,"",100000000)</f>
        <v>16.015194567999998</v>
      </c>
      <c r="H2235" s="16">
        <f>[1]!s_is(A2235,61,"FY","YTD","20251231",1,"",100000000)</f>
        <v>-0.28254216809999999</v>
      </c>
      <c r="I2235" s="16">
        <f>[1]!s_is(A2235,61,"FY","YTD","20241231",1,"",100000000)</f>
        <v>-0.41739042390000003</v>
      </c>
      <c r="J2235" s="16">
        <f>[1]!s_fa_roe(A2235,"20251231")</f>
        <v>-5.4687999999999999</v>
      </c>
      <c r="K2235" s="16">
        <f>[1]!s_stmnote_rdexp(A2235,"20251231",1,10000)</f>
        <v>3142.5347890000003</v>
      </c>
      <c r="L2235" s="16">
        <f>[1]!s_margin_tradingbalance(A2235,"",10000)</f>
        <v>0</v>
      </c>
      <c r="M2235" s="16">
        <f>[1]!s_margin_seclendingbalance(A2235,"",10000)</f>
        <v>0</v>
      </c>
      <c r="N2235" s="17">
        <f>[1]!s_val_ev(A2235,"",100000000)</f>
        <v>18.533348400000001</v>
      </c>
      <c r="O2235" s="17">
        <f>[1]!share_freesharesmv(A2235,"",100000000)</f>
        <v>5.8874102700000002</v>
      </c>
      <c r="P2235" s="17">
        <f ca="1">[1]!s_dq_amount_btin(A2235,TODAY()-1,100000000)</f>
        <v>0.24472231999999999</v>
      </c>
      <c r="Q2235" s="17">
        <f ca="1">[1]!s_dq_turn(A2235,TODAY()-1)</f>
        <v>1.3344270972087038</v>
      </c>
      <c r="R2235" s="2">
        <f>[1]!s_pq_amount(A2235,"20260101","",100000000)</f>
        <v>61.207196089999997</v>
      </c>
      <c r="S2235" s="2">
        <f>[1]!s_pq_avgamount(A2235,"20260101","",100000000)</f>
        <v>0.56153390908256884</v>
      </c>
      <c r="T2235" s="17">
        <f>[1]!s_ipo_dilutedpe(A2235)</f>
        <v>22.99</v>
      </c>
      <c r="U2235" s="12">
        <f>[1]!s_ipo_collection_total(A2235,100000000)</f>
        <v>3.972</v>
      </c>
      <c r="V2235" s="18">
        <f>[1]!s_val_pe_ttm(A2235,"")</f>
        <v>-64.950172424316406</v>
      </c>
    </row>
    <row r="2236" spans="1:22" x14ac:dyDescent="0.3">
      <c r="A2236" s="12" t="s">
        <v>4982</v>
      </c>
      <c r="B2236" s="12" t="s">
        <v>4983</v>
      </c>
      <c r="C2236" s="16" t="str">
        <f>[1]!s_info_mkt(A2236)</f>
        <v>创业板</v>
      </c>
      <c r="D2236" s="16" t="str">
        <f>[1]!s_ipo_listeddate(A2236)</f>
        <v>2024-08-21</v>
      </c>
      <c r="E2236" s="16" t="str">
        <f>[1]!s_info_industry_csrc2023(A2236,"",3)</f>
        <v>计算机、通信和其他电子设备制造业</v>
      </c>
      <c r="F2236" s="16">
        <f>[1]!s_is(A2236,83,"FY","YTD","20251231",1,"",100000000)</f>
        <v>11.033853887799999</v>
      </c>
      <c r="G2236" s="16">
        <f>[1]!s_is(A2236,83,"FY","YTD","20241231",1,"",100000000)</f>
        <v>9.6064499142999988</v>
      </c>
      <c r="H2236" s="16">
        <f>[1]!s_is(A2236,61,"FY","YTD","20251231",1,"",100000000)</f>
        <v>2.0412197624999999</v>
      </c>
      <c r="I2236" s="16">
        <f>[1]!s_is(A2236,61,"FY","YTD","20241231",1,"",100000000)</f>
        <v>1.7267385002000002</v>
      </c>
      <c r="J2236" s="16">
        <f>[1]!s_fa_roe(A2236,"20251231")</f>
        <v>10.545299999999999</v>
      </c>
      <c r="K2236" s="16">
        <f>[1]!s_stmnote_rdexp(A2236,"20251231",1,10000)</f>
        <v>6517.0079130000004</v>
      </c>
      <c r="L2236" s="16">
        <f>[1]!s_margin_tradingbalance(A2236,"",10000)</f>
        <v>40240.679400000001</v>
      </c>
      <c r="M2236" s="16">
        <f>[1]!s_margin_seclendingbalance(A2236,"",10000)</f>
        <v>83.656999999999996</v>
      </c>
      <c r="N2236" s="17">
        <f>[1]!s_val_ev(A2236,"",100000000)</f>
        <v>125.88521705279999</v>
      </c>
      <c r="O2236" s="17">
        <f>[1]!share_freesharesmv(A2236,"",100000000)</f>
        <v>74.853212178399986</v>
      </c>
      <c r="P2236" s="17">
        <f ca="1">[1]!s_dq_amount_btin(A2236,TODAY()-1,100000000)</f>
        <v>3.1349578400000002</v>
      </c>
      <c r="Q2236" s="17">
        <f ca="1">[1]!s_dq_turn(A2236,TODAY()-1)</f>
        <v>3.7199503652827524</v>
      </c>
      <c r="R2236" s="2">
        <f>[1]!s_pq_amount(A2236,"20260101","",100000000)</f>
        <v>315.07123856999999</v>
      </c>
      <c r="S2236" s="2">
        <f>[1]!s_pq_avgamount(A2236,"20260101","",100000000)</f>
        <v>2.8905618217431193</v>
      </c>
      <c r="T2236" s="17">
        <f>[1]!s_ipo_dilutedpe(A2236)</f>
        <v>15.76</v>
      </c>
      <c r="U2236" s="12">
        <f>[1]!s_ipo_collection_total(A2236,100000000)</f>
        <v>4.9970115377999997</v>
      </c>
      <c r="V2236" s="18">
        <f>[1]!s_val_pe_ttm(A2236,"")</f>
        <v>58.325920104980469</v>
      </c>
    </row>
    <row r="2237" spans="1:22" x14ac:dyDescent="0.3">
      <c r="A2237" s="12" t="s">
        <v>4984</v>
      </c>
      <c r="B2237" s="12" t="s">
        <v>4985</v>
      </c>
      <c r="C2237" s="16" t="str">
        <f>[1]!s_info_mkt(A2237)</f>
        <v>创业板</v>
      </c>
      <c r="D2237" s="16" t="str">
        <f>[1]!s_ipo_listeddate(A2237)</f>
        <v>2010-01-20</v>
      </c>
      <c r="E2237" s="16" t="str">
        <f>[1]!s_info_industry_csrc2023(A2237,"",3)</f>
        <v>软件和信息技术服务业</v>
      </c>
      <c r="F2237" s="16">
        <f>[1]!s_is(A2237,83,"FY","YTD","20251231",1,"",100000000)</f>
        <v>93.809310142599998</v>
      </c>
      <c r="G2237" s="16">
        <f>[1]!s_is(A2237,83,"FY","YTD","20241231",1,"",100000000)</f>
        <v>81.57479162060001</v>
      </c>
      <c r="H2237" s="16">
        <f>[1]!s_is(A2237,61,"FY","YTD","20251231",1,"",100000000)</f>
        <v>0.3070212718</v>
      </c>
      <c r="I2237" s="16">
        <f>[1]!s_is(A2237,61,"FY","YTD","20241231",1,"",100000000)</f>
        <v>0.23203045589999999</v>
      </c>
      <c r="J2237" s="16">
        <f>[1]!s_fa_roe(A2237,"20251231")</f>
        <v>0.93640000000000001</v>
      </c>
      <c r="K2237" s="16">
        <f>[1]!s_stmnote_rdexp(A2237,"20251231",1,10000)</f>
        <v>31960.064061000001</v>
      </c>
      <c r="L2237" s="16">
        <f>[1]!s_margin_tradingbalance(A2237,"",10000)</f>
        <v>35558.371800000001</v>
      </c>
      <c r="M2237" s="16">
        <f>[1]!s_margin_seclendingbalance(A2237,"",10000)</f>
        <v>189.3801</v>
      </c>
      <c r="N2237" s="17">
        <f>[1]!s_val_ev(A2237,"",100000000)</f>
        <v>63.072948060800002</v>
      </c>
      <c r="O2237" s="17">
        <f>[1]!share_freesharesmv(A2237,"",100000000)</f>
        <v>55.470729168200009</v>
      </c>
      <c r="P2237" s="17">
        <f ca="1">[1]!s_dq_amount_btin(A2237,TODAY()-1,100000000)</f>
        <v>1.23043163</v>
      </c>
      <c r="Q2237" s="17">
        <f ca="1">[1]!s_dq_turn(A2237,TODAY()-1)</f>
        <v>2.1624814232425895</v>
      </c>
      <c r="R2237" s="2">
        <f>[1]!s_pq_amount(A2237,"20260101","",100000000)</f>
        <v>357.63413751000002</v>
      </c>
      <c r="S2237" s="2">
        <f>[1]!s_pq_avgamount(A2237,"20260101","",100000000)</f>
        <v>3.2810471331192659</v>
      </c>
      <c r="T2237" s="17">
        <f>[1]!s_ipo_dilutedpe(A2237)</f>
        <v>78.95</v>
      </c>
      <c r="U2237" s="12">
        <f>[1]!s_ipo_collection_total(A2237,100000000)</f>
        <v>8.1</v>
      </c>
      <c r="V2237" s="18">
        <f>[1]!s_val_pe_ttm(A2237,"")</f>
        <v>191.16767883300781</v>
      </c>
    </row>
    <row r="2238" spans="1:22" x14ac:dyDescent="0.3">
      <c r="A2238" s="12" t="s">
        <v>4986</v>
      </c>
      <c r="B2238" s="12" t="s">
        <v>4987</v>
      </c>
      <c r="C2238" s="16" t="str">
        <f>[1]!s_info_mkt(A2238)</f>
        <v>主板</v>
      </c>
      <c r="D2238" s="16" t="str">
        <f>[1]!s_ipo_listeddate(A2238)</f>
        <v>1999-06-16</v>
      </c>
      <c r="E2238" s="16" t="str">
        <f>[1]!s_info_industry_csrc2023(A2238,"",3)</f>
        <v>化学原料和化学制品制造业</v>
      </c>
      <c r="F2238" s="16">
        <f>[1]!s_is(A2238,83,"FY","YTD","20251231",1,"",100000000)</f>
        <v>20.2077179114</v>
      </c>
      <c r="G2238" s="16">
        <f>[1]!s_is(A2238,83,"FY","YTD","20241231",1,"",100000000)</f>
        <v>17.436896734800001</v>
      </c>
      <c r="H2238" s="16">
        <f>[1]!s_is(A2238,61,"FY","YTD","20251231",1,"",100000000)</f>
        <v>2.2054744332</v>
      </c>
      <c r="I2238" s="16">
        <f>[1]!s_is(A2238,61,"FY","YTD","20241231",1,"",100000000)</f>
        <v>1.9768303396</v>
      </c>
      <c r="J2238" s="16">
        <f>[1]!s_fa_roe(A2238,"20251231")</f>
        <v>11.418100000000001</v>
      </c>
      <c r="K2238" s="16">
        <f>[1]!s_stmnote_rdexp(A2238,"20251231",1,10000)</f>
        <v>13670.009735</v>
      </c>
      <c r="L2238" s="16">
        <f>[1]!s_margin_tradingbalance(A2238,"",10000)</f>
        <v>0</v>
      </c>
      <c r="M2238" s="16">
        <f>[1]!s_margin_seclendingbalance(A2238,"",10000)</f>
        <v>0</v>
      </c>
      <c r="N2238" s="17">
        <f>[1]!s_val_ev(A2238,"",100000000)</f>
        <v>70.940429811800001</v>
      </c>
      <c r="O2238" s="17">
        <f>[1]!share_freesharesmv(A2238,"",100000000)</f>
        <v>33.127235710400001</v>
      </c>
      <c r="P2238" s="17">
        <f ca="1">[1]!s_dq_amount_btin(A2238,TODAY()-1,100000000)</f>
        <v>3.9215899200000002</v>
      </c>
      <c r="Q2238" s="17">
        <f ca="1">[1]!s_dq_turn(A2238,TODAY()-1)</f>
        <v>5.6168268354944715</v>
      </c>
      <c r="R2238" s="2">
        <f>[1]!s_pq_amount(A2238,"20260101","",100000000)</f>
        <v>155.41631143000001</v>
      </c>
      <c r="S2238" s="2">
        <f>[1]!s_pq_avgamount(A2238,"20260101","",100000000)</f>
        <v>1.4258377195412844</v>
      </c>
      <c r="T2238" s="17">
        <f>[1]!s_ipo_dilutedpe(A2238)</f>
        <v>0</v>
      </c>
      <c r="U2238" s="12">
        <f>[1]!s_ipo_collection_total(A2238,100000000)</f>
        <v>3.8849999999999998</v>
      </c>
      <c r="V2238" s="18">
        <f>[1]!s_val_pe_ttm(A2238,"")</f>
        <v>32.216259002685547</v>
      </c>
    </row>
    <row r="2239" spans="1:22" x14ac:dyDescent="0.3">
      <c r="A2239" s="12" t="s">
        <v>4988</v>
      </c>
      <c r="B2239" s="12" t="s">
        <v>4989</v>
      </c>
      <c r="C2239" s="16" t="str">
        <f>[1]!s_info_mkt(A2239)</f>
        <v>主板</v>
      </c>
      <c r="D2239" s="16" t="str">
        <f>[1]!s_ipo_listeddate(A2239)</f>
        <v>2010-04-23</v>
      </c>
      <c r="E2239" s="16" t="str">
        <f>[1]!s_info_industry_csrc2023(A2239,"",3)</f>
        <v>医药制造业</v>
      </c>
      <c r="F2239" s="16">
        <f>[1]!s_is(A2239,83,"FY","YTD","20251231",1,"",100000000)</f>
        <v>13.9201429829</v>
      </c>
      <c r="G2239" s="16">
        <f>[1]!s_is(A2239,83,"FY","YTD","20241231",1,"",100000000)</f>
        <v>13.361544498699999</v>
      </c>
      <c r="H2239" s="16">
        <f>[1]!s_is(A2239,61,"FY","YTD","20251231",1,"",100000000)</f>
        <v>4.1628333937999997</v>
      </c>
      <c r="I2239" s="16">
        <f>[1]!s_is(A2239,61,"FY","YTD","20241231",1,"",100000000)</f>
        <v>1.8452844553000001</v>
      </c>
      <c r="J2239" s="16">
        <f>[1]!s_fa_roe(A2239,"20251231")</f>
        <v>8.859</v>
      </c>
      <c r="K2239" s="16">
        <f>[1]!s_stmnote_rdexp(A2239,"20251231",1,10000)</f>
        <v>11519.228036</v>
      </c>
      <c r="L2239" s="16">
        <f>[1]!s_margin_tradingbalance(A2239,"",10000)</f>
        <v>17611.536800000002</v>
      </c>
      <c r="M2239" s="16">
        <f>[1]!s_margin_seclendingbalance(A2239,"",10000)</f>
        <v>25.098600000000001</v>
      </c>
      <c r="N2239" s="17">
        <f>[1]!s_val_ev(A2239,"",100000000)</f>
        <v>43.718436422499998</v>
      </c>
      <c r="O2239" s="17">
        <f>[1]!share_freesharesmv(A2239,"",100000000)</f>
        <v>20.203814593000001</v>
      </c>
      <c r="P2239" s="17">
        <f ca="1">[1]!s_dq_amount_btin(A2239,TODAY()-1,100000000)</f>
        <v>0.23150187</v>
      </c>
      <c r="Q2239" s="17">
        <f ca="1">[1]!s_dq_turn(A2239,TODAY()-1)</f>
        <v>0.54446923440498596</v>
      </c>
      <c r="R2239" s="2">
        <f>[1]!s_pq_amount(A2239,"20260101","",100000000)</f>
        <v>92.684223160000002</v>
      </c>
      <c r="S2239" s="2">
        <f>[1]!s_pq_avgamount(A2239,"20260101","",100000000)</f>
        <v>0.85031397394495412</v>
      </c>
      <c r="T2239" s="17">
        <f>[1]!s_ipo_dilutedpe(A2239)</f>
        <v>54.88</v>
      </c>
      <c r="U2239" s="12">
        <f>[1]!s_ipo_collection_total(A2239,100000000)</f>
        <v>20.7</v>
      </c>
      <c r="V2239" s="18">
        <f>[1]!s_val_pe_ttm(A2239,"")</f>
        <v>10.588373184204102</v>
      </c>
    </row>
    <row r="2240" spans="1:22" x14ac:dyDescent="0.3">
      <c r="A2240" s="12" t="s">
        <v>4990</v>
      </c>
      <c r="B2240" s="12" t="s">
        <v>4991</v>
      </c>
      <c r="C2240" s="16" t="str">
        <f>[1]!s_info_mkt(A2240)</f>
        <v>科创板</v>
      </c>
      <c r="D2240" s="16" t="str">
        <f>[1]!s_ipo_listeddate(A2240)</f>
        <v>2019-07-22</v>
      </c>
      <c r="E2240" s="16" t="str">
        <f>[1]!s_info_industry_csrc2023(A2240,"",3)</f>
        <v>专用设备制造业</v>
      </c>
      <c r="F2240" s="16">
        <f>[1]!s_is(A2240,83,"FY","YTD","20251231",1,"",100000000)</f>
        <v>13.506326892600001</v>
      </c>
      <c r="G2240" s="16">
        <f>[1]!s_is(A2240,83,"FY","YTD","20241231",1,"",100000000)</f>
        <v>12.063267288499999</v>
      </c>
      <c r="H2240" s="16">
        <f>[1]!s_is(A2240,61,"FY","YTD","20251231",1,"",100000000)</f>
        <v>5.6332565482000003</v>
      </c>
      <c r="I2240" s="16">
        <f>[1]!s_is(A2240,61,"FY","YTD","20241231",1,"",100000000)</f>
        <v>5.0210020568999996</v>
      </c>
      <c r="J2240" s="16">
        <f>[1]!s_fa_roe(A2240,"20251231")</f>
        <v>14.3209</v>
      </c>
      <c r="K2240" s="16">
        <f>[1]!s_stmnote_rdexp(A2240,"20251231",1,10000)</f>
        <v>12625.657071</v>
      </c>
      <c r="L2240" s="16">
        <f>[1]!s_margin_tradingbalance(A2240,"",10000)</f>
        <v>52842.354299999999</v>
      </c>
      <c r="M2240" s="16">
        <f>[1]!s_margin_seclendingbalance(A2240,"",10000)</f>
        <v>288.42599999999999</v>
      </c>
      <c r="N2240" s="17">
        <f>[1]!s_val_ev(A2240,"",100000000)</f>
        <v>109.92515594060001</v>
      </c>
      <c r="O2240" s="17">
        <f>[1]!share_freesharesmv(A2240,"",100000000)</f>
        <v>65.6063790746</v>
      </c>
      <c r="P2240" s="17">
        <f ca="1">[1]!s_dq_amount_btin(A2240,TODAY()-1,100000000)</f>
        <v>1.31022664</v>
      </c>
      <c r="Q2240" s="17">
        <f ca="1">[1]!s_dq_turn(A2240,TODAY()-1)</f>
        <v>1.1842770800374944</v>
      </c>
      <c r="R2240" s="2">
        <f>[1]!s_pq_amount(A2240,"20260101","",100000000)</f>
        <v>232.95706036000001</v>
      </c>
      <c r="S2240" s="2">
        <f>[1]!s_pq_avgamount(A2240,"20260101","",100000000)</f>
        <v>2.1372207372477066</v>
      </c>
      <c r="T2240" s="17">
        <f>[1]!s_ipo_dilutedpe(A2240)</f>
        <v>39.75</v>
      </c>
      <c r="U2240" s="12">
        <f>[1]!s_ipo_collection_total(A2240,100000000)</f>
        <v>8.3214000000000006</v>
      </c>
      <c r="V2240" s="18">
        <f>[1]!s_val_pe_ttm(A2240,"")</f>
        <v>18.677898406982422</v>
      </c>
    </row>
    <row r="2241" spans="1:22" x14ac:dyDescent="0.3">
      <c r="A2241" s="12" t="s">
        <v>4992</v>
      </c>
      <c r="B2241" s="12" t="s">
        <v>4993</v>
      </c>
      <c r="C2241" s="16" t="str">
        <f>[1]!s_info_mkt(A2241)</f>
        <v>主板</v>
      </c>
      <c r="D2241" s="16" t="str">
        <f>[1]!s_ipo_listeddate(A2241)</f>
        <v>1992-08-20</v>
      </c>
      <c r="E2241" s="16" t="str">
        <f>[1]!s_info_industry_csrc2023(A2241,"",3)</f>
        <v>医药制造业</v>
      </c>
      <c r="F2241" s="16">
        <f>[1]!s_is(A2241,83,"FY","YTD","20251231",1,"",100000000)</f>
        <v>19.523703169299999</v>
      </c>
      <c r="G2241" s="16">
        <f>[1]!s_is(A2241,83,"FY","YTD","20241231",1,"",100000000)</f>
        <v>20.488084506300002</v>
      </c>
      <c r="H2241" s="16">
        <f>[1]!s_is(A2241,61,"FY","YTD","20251231",1,"",100000000)</f>
        <v>0.38244070549999998</v>
      </c>
      <c r="I2241" s="16">
        <f>[1]!s_is(A2241,61,"FY","YTD","20241231",1,"",100000000)</f>
        <v>0.71388047349999995</v>
      </c>
      <c r="J2241" s="16">
        <f>[1]!s_fa_roe(A2241,"20251231")</f>
        <v>1.6332</v>
      </c>
      <c r="K2241" s="16">
        <f>[1]!s_stmnote_rdexp(A2241,"20251231",1,10000)</f>
        <v>3023.9194870000001</v>
      </c>
      <c r="L2241" s="16">
        <f>[1]!s_margin_tradingbalance(A2241,"",10000)</f>
        <v>0</v>
      </c>
      <c r="M2241" s="16">
        <f>[1]!s_margin_seclendingbalance(A2241,"",10000)</f>
        <v>0</v>
      </c>
      <c r="N2241" s="17">
        <f>[1]!s_val_ev(A2241,"",100000000)</f>
        <v>24.242261753404502</v>
      </c>
      <c r="O2241" s="17">
        <f>[1]!share_freesharesmv(A2241,"",100000000)</f>
        <v>12.398056622600002</v>
      </c>
      <c r="P2241" s="17">
        <f ca="1">[1]!s_dq_amount_btin(A2241,TODAY()-1,100000000)</f>
        <v>0.19443713000000001</v>
      </c>
      <c r="Q2241" s="17">
        <f ca="1">[1]!s_dq_turn(A2241,TODAY()-1)</f>
        <v>0.85568726284135821</v>
      </c>
      <c r="R2241" s="2">
        <f>[1]!s_pq_amount(A2241,"20260101","",100000000)</f>
        <v>71.620760660000002</v>
      </c>
      <c r="S2241" s="2">
        <f>[1]!s_pq_avgamount(A2241,"20260101","",100000000)</f>
        <v>0.65707119871559638</v>
      </c>
      <c r="T2241" s="17">
        <f>[1]!s_ipo_dilutedpe(A2241)</f>
        <v>0</v>
      </c>
      <c r="U2241" s="12">
        <f>[1]!s_ipo_collection_total(A2241,100000000)</f>
        <v>0.36</v>
      </c>
      <c r="V2241" s="18">
        <f>[1]!s_val_pe_ttm(A2241,"")</f>
        <v>69.911277770996094</v>
      </c>
    </row>
    <row r="2242" spans="1:22" x14ac:dyDescent="0.3">
      <c r="A2242" s="12" t="s">
        <v>4994</v>
      </c>
      <c r="B2242" s="12" t="s">
        <v>4995</v>
      </c>
      <c r="C2242" s="16" t="str">
        <f>[1]!s_info_mkt(A2242)</f>
        <v>主板</v>
      </c>
      <c r="D2242" s="16" t="str">
        <f>[1]!s_ipo_listeddate(A2242)</f>
        <v>2004-09-01</v>
      </c>
      <c r="E2242" s="16" t="str">
        <f>[1]!s_info_industry_csrc2023(A2242,"",3)</f>
        <v>电气机械和器材制造业</v>
      </c>
      <c r="F2242" s="16">
        <f>[1]!s_is(A2242,83,"FY","YTD","20251231",1,"",100000000)</f>
        <v>56.480400051499998</v>
      </c>
      <c r="G2242" s="16">
        <f>[1]!s_is(A2242,83,"FY","YTD","20241231",1,"",100000000)</f>
        <v>63.717819988500004</v>
      </c>
      <c r="H2242" s="16">
        <f>[1]!s_is(A2242,61,"FY","YTD","20251231",1,"",100000000)</f>
        <v>3.0098568208000001</v>
      </c>
      <c r="I2242" s="16">
        <f>[1]!s_is(A2242,61,"FY","YTD","20241231",1,"",100000000)</f>
        <v>4.8469147208000001</v>
      </c>
      <c r="J2242" s="16">
        <f>[1]!s_fa_roe(A2242,"20251231")</f>
        <v>7.9096000000000002</v>
      </c>
      <c r="K2242" s="16">
        <f>[1]!s_stmnote_rdexp(A2242,"20251231",1,10000)</f>
        <v>23297.095077999998</v>
      </c>
      <c r="L2242" s="16">
        <f>[1]!s_margin_tradingbalance(A2242,"",10000)</f>
        <v>19046.6587</v>
      </c>
      <c r="M2242" s="16">
        <f>[1]!s_margin_seclendingbalance(A2242,"",10000)</f>
        <v>27.361799999999999</v>
      </c>
      <c r="N2242" s="17">
        <f>[1]!s_val_ev(A2242,"",100000000)</f>
        <v>40.263546855000001</v>
      </c>
      <c r="O2242" s="17">
        <f>[1]!share_freesharesmv(A2242,"",100000000)</f>
        <v>29.77436762</v>
      </c>
      <c r="P2242" s="17">
        <f ca="1">[1]!s_dq_amount_btin(A2242,TODAY()-1,100000000)</f>
        <v>0.29425153999999998</v>
      </c>
      <c r="Q2242" s="17">
        <f ca="1">[1]!s_dq_turn(A2242,TODAY()-1)</f>
        <v>0.79094016324408078</v>
      </c>
      <c r="R2242" s="2">
        <f>[1]!s_pq_amount(A2242,"20260101","",100000000)</f>
        <v>100.24708243000001</v>
      </c>
      <c r="S2242" s="2">
        <f>[1]!s_pq_avgamount(A2242,"20260101","",100000000)</f>
        <v>0.91969800394495416</v>
      </c>
      <c r="T2242" s="17">
        <f>[1]!s_ipo_dilutedpe(A2242)</f>
        <v>12.31</v>
      </c>
      <c r="U2242" s="12">
        <f>[1]!s_ipo_collection_total(A2242,100000000)</f>
        <v>2</v>
      </c>
      <c r="V2242" s="18">
        <f>[1]!s_val_pe_ttm(A2242,"")</f>
        <v>13.611595153808594</v>
      </c>
    </row>
    <row r="2243" spans="1:22" x14ac:dyDescent="0.3">
      <c r="A2243" s="12" t="s">
        <v>4996</v>
      </c>
      <c r="B2243" s="12" t="s">
        <v>4997</v>
      </c>
      <c r="C2243" s="16" t="str">
        <f>[1]!s_info_mkt(A2243)</f>
        <v>创业板</v>
      </c>
      <c r="D2243" s="16" t="str">
        <f>[1]!s_ipo_listeddate(A2243)</f>
        <v>2023-04-04</v>
      </c>
      <c r="E2243" s="16" t="str">
        <f>[1]!s_info_industry_csrc2023(A2243,"",3)</f>
        <v>医药制造业</v>
      </c>
      <c r="F2243" s="16">
        <f>[1]!s_is(A2243,83,"FY","YTD","20251231",1,"",100000000)</f>
        <v>3.9822784961000002</v>
      </c>
      <c r="G2243" s="16">
        <f>[1]!s_is(A2243,83,"FY","YTD","20241231",1,"",100000000)</f>
        <v>4.6371680491000005</v>
      </c>
      <c r="H2243" s="16">
        <f>[1]!s_is(A2243,61,"FY","YTD","20251231",1,"",100000000)</f>
        <v>0.16552986820000001</v>
      </c>
      <c r="I2243" s="16">
        <f>[1]!s_is(A2243,61,"FY","YTD","20241231",1,"",100000000)</f>
        <v>0.60448711820000001</v>
      </c>
      <c r="J2243" s="16">
        <f>[1]!s_fa_roe(A2243,"20251231")</f>
        <v>1.2197</v>
      </c>
      <c r="K2243" s="16">
        <f>[1]!s_stmnote_rdexp(A2243,"20251231",1,10000)</f>
        <v>4316.1346090000006</v>
      </c>
      <c r="L2243" s="16">
        <f>[1]!s_margin_tradingbalance(A2243,"",10000)</f>
        <v>21289.087100000001</v>
      </c>
      <c r="M2243" s="16">
        <f>[1]!s_margin_seclendingbalance(A2243,"",10000)</f>
        <v>0</v>
      </c>
      <c r="N2243" s="17">
        <f>[1]!s_val_ev(A2243,"",100000000)</f>
        <v>54.220802999999997</v>
      </c>
      <c r="O2243" s="17">
        <f>[1]!share_freesharesmv(A2243,"",100000000)</f>
        <v>24.825757469999999</v>
      </c>
      <c r="P2243" s="17">
        <f ca="1">[1]!s_dq_amount_btin(A2243,TODAY()-1,100000000)</f>
        <v>1.59344899</v>
      </c>
      <c r="Q2243" s="17">
        <f ca="1">[1]!s_dq_turn(A2243,TODAY()-1)</f>
        <v>4.5036574021873941</v>
      </c>
      <c r="R2243" s="2">
        <f>[1]!s_pq_amount(A2243,"20260101","",100000000)</f>
        <v>197.28201086000001</v>
      </c>
      <c r="S2243" s="2">
        <f>[1]!s_pq_avgamount(A2243,"20260101","",100000000)</f>
        <v>1.8099267051376147</v>
      </c>
      <c r="T2243" s="17">
        <f>[1]!s_ipo_dilutedpe(A2243)</f>
        <v>43.72</v>
      </c>
      <c r="U2243" s="12">
        <f>[1]!s_ipo_collection_total(A2243,100000000)</f>
        <v>8.5488300000000006</v>
      </c>
      <c r="V2243" s="18">
        <f>[1]!s_val_pe_ttm(A2243,"")</f>
        <v>230.31964111328125</v>
      </c>
    </row>
    <row r="2244" spans="1:22" x14ac:dyDescent="0.3">
      <c r="A2244" s="12" t="s">
        <v>4998</v>
      </c>
      <c r="B2244" s="12" t="s">
        <v>4999</v>
      </c>
      <c r="C2244" s="16" t="str">
        <f>[1]!s_info_mkt(A2244)</f>
        <v>主板</v>
      </c>
      <c r="D2244" s="16" t="str">
        <f>[1]!s_ipo_listeddate(A2244)</f>
        <v>2006-11-20</v>
      </c>
      <c r="E2244" s="16" t="str">
        <f>[1]!s_info_industry_csrc2023(A2244,"",3)</f>
        <v>医药制造业</v>
      </c>
      <c r="F2244" s="16">
        <f>[1]!s_is(A2244,83,"FY","YTD","20251231",1,"",100000000)</f>
        <v>11.173240923</v>
      </c>
      <c r="G2244" s="16">
        <f>[1]!s_is(A2244,83,"FY","YTD","20241231",1,"",100000000)</f>
        <v>14.433652230999998</v>
      </c>
      <c r="H2244" s="16">
        <f>[1]!s_is(A2244,61,"FY","YTD","20251231",1,"",100000000)</f>
        <v>-1.6723698541000001</v>
      </c>
      <c r="I2244" s="16">
        <f>[1]!s_is(A2244,61,"FY","YTD","20241231",1,"",100000000)</f>
        <v>0.55440971439999998</v>
      </c>
      <c r="J2244" s="16">
        <f>[1]!s_fa_roe(A2244,"20251231")</f>
        <v>-6.4535999999999998</v>
      </c>
      <c r="K2244" s="16">
        <f>[1]!s_stmnote_rdexp(A2244,"20251231",1,10000)</f>
        <v>9738.8033790000009</v>
      </c>
      <c r="L2244" s="16">
        <f>[1]!s_margin_tradingbalance(A2244,"",10000)</f>
        <v>0</v>
      </c>
      <c r="M2244" s="16">
        <f>[1]!s_margin_seclendingbalance(A2244,"",10000)</f>
        <v>0</v>
      </c>
      <c r="N2244" s="17">
        <f>[1]!s_val_ev(A2244,"",100000000)</f>
        <v>83.495556007499999</v>
      </c>
      <c r="O2244" s="17">
        <f>[1]!share_freesharesmv(A2244,"",100000000)</f>
        <v>41.3511362355</v>
      </c>
      <c r="P2244" s="17">
        <f ca="1">[1]!s_dq_amount_btin(A2244,TODAY()-1,100000000)</f>
        <v>2.2772098000000001</v>
      </c>
      <c r="Q2244" s="17">
        <f ca="1">[1]!s_dq_turn(A2244,TODAY()-1)</f>
        <v>2.9481652959915632</v>
      </c>
      <c r="R2244" s="2">
        <f>[1]!s_pq_amount(A2244,"20260101","",100000000)</f>
        <v>588.78499810999995</v>
      </c>
      <c r="S2244" s="2">
        <f>[1]!s_pq_avgamount(A2244,"20260101","",100000000)</f>
        <v>5.4517129454629627</v>
      </c>
      <c r="T2244" s="17">
        <f>[1]!s_ipo_dilutedpe(A2244)</f>
        <v>24.75</v>
      </c>
      <c r="U2244" s="12">
        <f>[1]!s_ipo_collection_total(A2244,100000000)</f>
        <v>1.9079999999999999</v>
      </c>
      <c r="V2244" s="18">
        <f>[1]!s_val_pe_ttm(A2244,"")</f>
        <v>-105.04129028320313</v>
      </c>
    </row>
    <row r="2245" spans="1:22" x14ac:dyDescent="0.3">
      <c r="A2245" s="12" t="s">
        <v>5000</v>
      </c>
      <c r="B2245" s="12" t="s">
        <v>5001</v>
      </c>
      <c r="C2245" s="16" t="str">
        <f>[1]!s_info_mkt(A2245)</f>
        <v>创业板</v>
      </c>
      <c r="D2245" s="16" t="str">
        <f>[1]!s_ipo_listeddate(A2245)</f>
        <v>2021-05-07</v>
      </c>
      <c r="E2245" s="16" t="str">
        <f>[1]!s_info_industry_csrc2023(A2245,"",3)</f>
        <v>专业技术服务业</v>
      </c>
      <c r="F2245" s="16">
        <f>[1]!s_is(A2245,83,"FY","YTD","20251231",1,"",100000000)</f>
        <v>3.1685515093000003</v>
      </c>
      <c r="G2245" s="16">
        <f>[1]!s_is(A2245,83,"FY","YTD","20241231",1,"",100000000)</f>
        <v>3.1879456541000004</v>
      </c>
      <c r="H2245" s="16">
        <f>[1]!s_is(A2245,61,"FY","YTD","20251231",1,"",100000000)</f>
        <v>0.1953174698</v>
      </c>
      <c r="I2245" s="16">
        <f>[1]!s_is(A2245,61,"FY","YTD","20241231",1,"",100000000)</f>
        <v>-0.45314753000000002</v>
      </c>
      <c r="J2245" s="16">
        <f>[1]!s_fa_roe(A2245,"20251231")</f>
        <v>1.9754</v>
      </c>
      <c r="K2245" s="16">
        <f>[1]!s_stmnote_rdexp(A2245,"20251231",1,10000)</f>
        <v>3512.7211689999999</v>
      </c>
      <c r="L2245" s="16">
        <f>[1]!s_margin_tradingbalance(A2245,"",10000)</f>
        <v>28500.6525</v>
      </c>
      <c r="M2245" s="16">
        <f>[1]!s_margin_seclendingbalance(A2245,"",10000)</f>
        <v>0</v>
      </c>
      <c r="N2245" s="17">
        <f>[1]!s_val_ev(A2245,"",100000000)</f>
        <v>28.416249229800002</v>
      </c>
      <c r="O2245" s="17">
        <f>[1]!share_freesharesmv(A2245,"",100000000)</f>
        <v>16.523736554999999</v>
      </c>
      <c r="P2245" s="17">
        <f ca="1">[1]!s_dq_amount_btin(A2245,TODAY()-1,100000000)</f>
        <v>0.49303593000000001</v>
      </c>
      <c r="Q2245" s="17">
        <f ca="1">[1]!s_dq_turn(A2245,TODAY()-1)</f>
        <v>2.2787565473823856</v>
      </c>
      <c r="R2245" s="2">
        <f>[1]!s_pq_amount(A2245,"20260101","",100000000)</f>
        <v>75.123105890000005</v>
      </c>
      <c r="S2245" s="2">
        <f>[1]!s_pq_avgamount(A2245,"20260101","",100000000)</f>
        <v>0.6892028063302752</v>
      </c>
      <c r="T2245" s="17">
        <f>[1]!s_ipo_dilutedpe(A2245)</f>
        <v>36.01</v>
      </c>
      <c r="U2245" s="12">
        <f>[1]!s_ipo_collection_total(A2245,100000000)</f>
        <v>7.7430000000000003</v>
      </c>
      <c r="V2245" s="18">
        <f>[1]!s_val_pe_ttm(A2245,"")</f>
        <v>-205.12802124023438</v>
      </c>
    </row>
    <row r="2246" spans="1:22" x14ac:dyDescent="0.3">
      <c r="A2246" s="12" t="s">
        <v>5002</v>
      </c>
      <c r="B2246" s="12" t="s">
        <v>5003</v>
      </c>
      <c r="C2246" s="16" t="str">
        <f>[1]!s_info_mkt(A2246)</f>
        <v>科创板</v>
      </c>
      <c r="D2246" s="16" t="str">
        <f>[1]!s_ipo_listeddate(A2246)</f>
        <v>2020-01-21</v>
      </c>
      <c r="E2246" s="16" t="str">
        <f>[1]!s_info_industry_csrc2023(A2246,"",3)</f>
        <v>计算机、通信和其他电子设备制造业</v>
      </c>
      <c r="F2246" s="16">
        <f>[1]!s_is(A2246,83,"FY","YTD","20251231",1,"",100000000)</f>
        <v>29.776112101100001</v>
      </c>
      <c r="G2246" s="16">
        <f>[1]!s_is(A2246,83,"FY","YTD","20241231",1,"",100000000)</f>
        <v>27.447710733200001</v>
      </c>
      <c r="H2246" s="16">
        <f>[1]!s_is(A2246,61,"FY","YTD","20251231",1,"",100000000)</f>
        <v>6.6626692452</v>
      </c>
      <c r="I2246" s="16">
        <f>[1]!s_is(A2246,61,"FY","YTD","20241231",1,"",100000000)</f>
        <v>6.3067007475999999</v>
      </c>
      <c r="J2246" s="16">
        <f>[1]!s_fa_roe(A2246,"20251231")</f>
        <v>19.337499999999999</v>
      </c>
      <c r="K2246" s="16">
        <f>[1]!s_stmnote_rdexp(A2246,"20251231",1,10000)</f>
        <v>23184.977122</v>
      </c>
      <c r="L2246" s="16">
        <f>[1]!s_margin_tradingbalance(A2246,"",10000)</f>
        <v>22989.996800000001</v>
      </c>
      <c r="M2246" s="16">
        <f>[1]!s_margin_seclendingbalance(A2246,"",10000)</f>
        <v>147.03989999999999</v>
      </c>
      <c r="N2246" s="17">
        <f>[1]!s_val_ev(A2246,"",100000000)</f>
        <v>154.38914495</v>
      </c>
      <c r="O2246" s="17">
        <f>[1]!share_freesharesmv(A2246,"",100000000)</f>
        <v>38.322207871999993</v>
      </c>
      <c r="P2246" s="17">
        <f ca="1">[1]!s_dq_amount_btin(A2246,TODAY()-1,100000000)</f>
        <v>0.85165588000000003</v>
      </c>
      <c r="Q2246" s="17">
        <f ca="1">[1]!s_dq_turn(A2246,TODAY()-1)</f>
        <v>0.55091126145912372</v>
      </c>
      <c r="R2246" s="2">
        <f>[1]!s_pq_amount(A2246,"20260101","",100000000)</f>
        <v>168.44702491000001</v>
      </c>
      <c r="S2246" s="2">
        <f>[1]!s_pq_avgamount(A2246,"20260101","",100000000)</f>
        <v>1.5453855496330275</v>
      </c>
      <c r="T2246" s="17">
        <f>[1]!s_ipo_dilutedpe(A2246)</f>
        <v>42.46</v>
      </c>
      <c r="U2246" s="12">
        <f>[1]!s_ipo_collection_total(A2246,100000000)</f>
        <v>6.89</v>
      </c>
      <c r="V2246" s="18">
        <f>[1]!s_val_pe_ttm(A2246,"")</f>
        <v>22.866312026977539</v>
      </c>
    </row>
    <row r="2247" spans="1:22" x14ac:dyDescent="0.3">
      <c r="A2247" s="12" t="s">
        <v>5004</v>
      </c>
      <c r="B2247" s="12" t="s">
        <v>5005</v>
      </c>
      <c r="C2247" s="16" t="str">
        <f>[1]!s_info_mkt(A2247)</f>
        <v>创业板</v>
      </c>
      <c r="D2247" s="16" t="str">
        <f>[1]!s_ipo_listeddate(A2247)</f>
        <v>2020-01-23</v>
      </c>
      <c r="E2247" s="16" t="str">
        <f>[1]!s_info_industry_csrc2023(A2247,"",3)</f>
        <v>公共设施管理业</v>
      </c>
      <c r="F2247" s="16">
        <f>[1]!s_is(A2247,83,"FY","YTD","20251231",1,"",100000000)</f>
        <v>77.222771296700003</v>
      </c>
      <c r="G2247" s="16">
        <f>[1]!s_is(A2247,83,"FY","YTD","20241231",1,"",100000000)</f>
        <v>72.032512501499994</v>
      </c>
      <c r="H2247" s="16">
        <f>[1]!s_is(A2247,61,"FY","YTD","20251231",1,"",100000000)</f>
        <v>5.5804198337999997</v>
      </c>
      <c r="I2247" s="16">
        <f>[1]!s_is(A2247,61,"FY","YTD","20241231",1,"",100000000)</f>
        <v>5.7534985614999998</v>
      </c>
      <c r="J2247" s="16">
        <f>[1]!s_fa_roe(A2247,"20251231")</f>
        <v>12.872999999999999</v>
      </c>
      <c r="K2247" s="16">
        <f>[1]!s_stmnote_rdexp(A2247,"20251231",1,10000)</f>
        <v>5000.4099779999997</v>
      </c>
      <c r="L2247" s="16">
        <f>[1]!s_margin_tradingbalance(A2247,"",10000)</f>
        <v>0</v>
      </c>
      <c r="M2247" s="16">
        <f>[1]!s_margin_seclendingbalance(A2247,"",10000)</f>
        <v>0</v>
      </c>
      <c r="N2247" s="17">
        <f>[1]!s_val_ev(A2247,"",100000000)</f>
        <v>73.938816000000003</v>
      </c>
      <c r="O2247" s="17">
        <f>[1]!share_freesharesmv(A2247,"",100000000)</f>
        <v>37.720270819</v>
      </c>
      <c r="P2247" s="17">
        <f ca="1">[1]!s_dq_amount_btin(A2247,TODAY()-1,100000000)</f>
        <v>0.58492946000000001</v>
      </c>
      <c r="Q2247" s="17">
        <f ca="1">[1]!s_dq_turn(A2247,TODAY()-1)</f>
        <v>0.80757759510008087</v>
      </c>
      <c r="R2247" s="2">
        <f>[1]!s_pq_amount(A2247,"20260101","",100000000)</f>
        <v>181.78891537000001</v>
      </c>
      <c r="S2247" s="2">
        <f>[1]!s_pq_avgamount(A2247,"20260101","",100000000)</f>
        <v>1.6677882144036698</v>
      </c>
      <c r="T2247" s="17">
        <f>[1]!s_ipo_dilutedpe(A2247)</f>
        <v>22.98</v>
      </c>
      <c r="U2247" s="12">
        <f>[1]!s_ipo_collection_total(A2247,100000000)</f>
        <v>10.224299999999999</v>
      </c>
      <c r="V2247" s="18">
        <f>[1]!s_val_pe_ttm(A2247,"")</f>
        <v>13.180017471313477</v>
      </c>
    </row>
    <row r="2248" spans="1:22" x14ac:dyDescent="0.3">
      <c r="A2248" s="12" t="s">
        <v>5006</v>
      </c>
      <c r="B2248" s="12" t="s">
        <v>5007</v>
      </c>
      <c r="C2248" s="16" t="str">
        <f>[1]!s_info_mkt(A2248)</f>
        <v>主板</v>
      </c>
      <c r="D2248" s="16" t="str">
        <f>[1]!s_ipo_listeddate(A2248)</f>
        <v>2019-04-16</v>
      </c>
      <c r="E2248" s="16" t="str">
        <f>[1]!s_info_industry_csrc2023(A2248,"",3)</f>
        <v>食品制造业</v>
      </c>
      <c r="F2248" s="16">
        <f>[1]!s_is(A2248,83,"FY","YTD","20251231",1,"",100000000)</f>
        <v>34.486627159000001</v>
      </c>
      <c r="G2248" s="16">
        <f>[1]!s_is(A2248,83,"FY","YTD","20241231",1,"",100000000)</f>
        <v>34.762516422300003</v>
      </c>
      <c r="H2248" s="16">
        <f>[1]!s_is(A2248,61,"FY","YTD","20251231",1,"",100000000)</f>
        <v>5.6971101436999998</v>
      </c>
      <c r="I2248" s="16">
        <f>[1]!s_is(A2248,61,"FY","YTD","20241231",1,"",100000000)</f>
        <v>6.2463506600000001</v>
      </c>
      <c r="J2248" s="16">
        <f>[1]!s_fa_roe(A2248,"20251231")</f>
        <v>12.5017</v>
      </c>
      <c r="K2248" s="16">
        <f>[1]!s_stmnote_rdexp(A2248,"20251231",1,10000)</f>
        <v>3716.66059</v>
      </c>
      <c r="L2248" s="16">
        <f>[1]!s_margin_tradingbalance(A2248,"",10000)</f>
        <v>5465.6477000000004</v>
      </c>
      <c r="M2248" s="16">
        <f>[1]!s_margin_seclendingbalance(A2248,"",10000)</f>
        <v>182.98240000000001</v>
      </c>
      <c r="N2248" s="17">
        <f>[1]!s_val_ev(A2248,"",100000000)</f>
        <v>144.56108444540001</v>
      </c>
      <c r="O2248" s="17">
        <f>[1]!share_freesharesmv(A2248,"",100000000)</f>
        <v>42.131275209800002</v>
      </c>
      <c r="P2248" s="17">
        <f ca="1">[1]!s_dq_amount_btin(A2248,TODAY()-1,100000000)</f>
        <v>0.85957413000000005</v>
      </c>
      <c r="Q2248" s="17">
        <f ca="1">[1]!s_dq_turn(A2248,TODAY()-1)</f>
        <v>0.59494664729416913</v>
      </c>
      <c r="R2248" s="2">
        <f>[1]!s_pq_amount(A2248,"20260101","",100000000)</f>
        <v>177.80591799000001</v>
      </c>
      <c r="S2248" s="2">
        <f>[1]!s_pq_avgamount(A2248,"20260101","",100000000)</f>
        <v>1.6312469540366972</v>
      </c>
      <c r="T2248" s="17">
        <f>[1]!s_ipo_dilutedpe(A2248)</f>
        <v>22.99</v>
      </c>
      <c r="U2248" s="12">
        <f>[1]!s_ipo_collection_total(A2248,100000000)</f>
        <v>5.5616719999999997</v>
      </c>
      <c r="V2248" s="18">
        <f>[1]!s_val_pe_ttm(A2248,"")</f>
        <v>19.401891708374023</v>
      </c>
    </row>
    <row r="2249" spans="1:22" x14ac:dyDescent="0.3">
      <c r="A2249" s="12" t="s">
        <v>5008</v>
      </c>
      <c r="B2249" s="12" t="s">
        <v>5009</v>
      </c>
      <c r="C2249" s="16" t="str">
        <f>[1]!s_info_mkt(A2249)</f>
        <v>主板</v>
      </c>
      <c r="D2249" s="16" t="str">
        <f>[1]!s_ipo_listeddate(A2249)</f>
        <v>2022-05-12</v>
      </c>
      <c r="E2249" s="16" t="str">
        <f>[1]!s_info_industry_csrc2023(A2249,"",3)</f>
        <v>汽车制造业</v>
      </c>
      <c r="F2249" s="16">
        <f>[1]!s_is(A2249,83,"FY","YTD","20251231",1,"",100000000)</f>
        <v>12.428665607899999</v>
      </c>
      <c r="G2249" s="16">
        <f>[1]!s_is(A2249,83,"FY","YTD","20241231",1,"",100000000)</f>
        <v>9.6561416466000001</v>
      </c>
      <c r="H2249" s="16">
        <f>[1]!s_is(A2249,61,"FY","YTD","20251231",1,"",100000000)</f>
        <v>1.4083708853000001</v>
      </c>
      <c r="I2249" s="16">
        <f>[1]!s_is(A2249,61,"FY","YTD","20241231",1,"",100000000)</f>
        <v>1.1225425012000001</v>
      </c>
      <c r="J2249" s="16">
        <f>[1]!s_fa_roe(A2249,"20251231")</f>
        <v>10.490600000000001</v>
      </c>
      <c r="K2249" s="16">
        <f>[1]!s_stmnote_rdexp(A2249,"20251231",1,10000)</f>
        <v>5233.6269899999998</v>
      </c>
      <c r="L2249" s="16">
        <f>[1]!s_margin_tradingbalance(A2249,"",10000)</f>
        <v>0</v>
      </c>
      <c r="M2249" s="16">
        <f>[1]!s_margin_seclendingbalance(A2249,"",10000)</f>
        <v>0</v>
      </c>
      <c r="N2249" s="17">
        <f>[1]!s_val_ev(A2249,"",100000000)</f>
        <v>31.984680000000001</v>
      </c>
      <c r="O2249" s="17">
        <f>[1]!share_freesharesmv(A2249,"",100000000)</f>
        <v>9.8769325200000004</v>
      </c>
      <c r="P2249" s="17">
        <f ca="1">[1]!s_dq_amount_btin(A2249,TODAY()-1,100000000)</f>
        <v>0.54039174000000001</v>
      </c>
      <c r="Q2249" s="17">
        <f ca="1">[1]!s_dq_turn(A2249,TODAY()-1)</f>
        <v>3.813615706084851</v>
      </c>
      <c r="R2249" s="2">
        <f>[1]!s_pq_amount(A2249,"20260101","",100000000)</f>
        <v>100.12164593999999</v>
      </c>
      <c r="S2249" s="2">
        <f>[1]!s_pq_avgamount(A2249,"20260101","",100000000)</f>
        <v>0.91854721045871557</v>
      </c>
      <c r="T2249" s="17">
        <f>[1]!s_ipo_dilutedpe(A2249)</f>
        <v>22.98</v>
      </c>
      <c r="U2249" s="12">
        <f>[1]!s_ipo_collection_total(A2249,100000000)</f>
        <v>5.2636149999999997</v>
      </c>
      <c r="V2249" s="18">
        <f>[1]!s_val_pe_ttm(A2249,"")</f>
        <v>22.947940826416016</v>
      </c>
    </row>
    <row r="2250" spans="1:22" x14ac:dyDescent="0.3">
      <c r="A2250" s="12" t="s">
        <v>5010</v>
      </c>
      <c r="B2250" s="12" t="s">
        <v>5011</v>
      </c>
      <c r="C2250" s="16" t="str">
        <f>[1]!s_info_mkt(A2250)</f>
        <v>主板</v>
      </c>
      <c r="D2250" s="16" t="str">
        <f>[1]!s_ipo_listeddate(A2250)</f>
        <v>1998-01-23</v>
      </c>
      <c r="E2250" s="16" t="str">
        <f>[1]!s_info_industry_csrc2023(A2250,"",3)</f>
        <v>道路运输业</v>
      </c>
      <c r="F2250" s="16">
        <f>[1]!s_is(A2250,83,"FY","YTD","20251231",1,"",100000000)</f>
        <v>6.5718254467999992</v>
      </c>
      <c r="G2250" s="16">
        <f>[1]!s_is(A2250,83,"FY","YTD","20241231",1,"",100000000)</f>
        <v>2.3275730596000002</v>
      </c>
      <c r="H2250" s="16">
        <f>[1]!s_is(A2250,61,"FY","YTD","20251231",1,"",100000000)</f>
        <v>1.5463292512</v>
      </c>
      <c r="I2250" s="16">
        <f>[1]!s_is(A2250,61,"FY","YTD","20241231",1,"",100000000)</f>
        <v>0.61503244299999993</v>
      </c>
      <c r="J2250" s="16">
        <f>[1]!s_fa_roe(A2250,"20251231")</f>
        <v>4.9619999999999997</v>
      </c>
      <c r="K2250" s="16">
        <f>[1]!s_stmnote_rdexp(A2250,"20251231",1,10000)</f>
        <v>0</v>
      </c>
      <c r="L2250" s="16">
        <f>[1]!s_margin_tradingbalance(A2250,"",10000)</f>
        <v>0</v>
      </c>
      <c r="M2250" s="16">
        <f>[1]!s_margin_seclendingbalance(A2250,"",10000)</f>
        <v>0</v>
      </c>
      <c r="N2250" s="17">
        <f>[1]!s_val_ev(A2250,"",100000000)</f>
        <v>42.025202749999998</v>
      </c>
      <c r="O2250" s="17">
        <f>[1]!share_freesharesmv(A2250,"",100000000)</f>
        <v>30.329504882500004</v>
      </c>
      <c r="P2250" s="17">
        <f ca="1">[1]!s_dq_amount_btin(A2250,TODAY()-1,100000000)</f>
        <v>0.49443102999999999</v>
      </c>
      <c r="Q2250" s="17">
        <f ca="1">[1]!s_dq_turn(A2250,TODAY()-1)</f>
        <v>1.1866304888936827</v>
      </c>
      <c r="R2250" s="2">
        <f>[1]!s_pq_amount(A2250,"20260101","",100000000)</f>
        <v>133.35269349999999</v>
      </c>
      <c r="S2250" s="2">
        <f>[1]!s_pq_avgamount(A2250,"20260101","",100000000)</f>
        <v>1.2234192064220184</v>
      </c>
      <c r="T2250" s="17">
        <f>[1]!s_ipo_dilutedpe(A2250)</f>
        <v>14.5</v>
      </c>
      <c r="U2250" s="12">
        <f>[1]!s_ipo_collection_total(A2250,100000000)</f>
        <v>4.5583999999999998</v>
      </c>
      <c r="V2250" s="18">
        <f>[1]!s_val_pe_ttm(A2250,"")</f>
        <v>29.040229797363281</v>
      </c>
    </row>
    <row r="2251" spans="1:22" x14ac:dyDescent="0.3">
      <c r="A2251" s="12" t="s">
        <v>5012</v>
      </c>
      <c r="B2251" s="12" t="s">
        <v>5013</v>
      </c>
      <c r="C2251" s="16" t="str">
        <f>[1]!s_info_mkt(A2251)</f>
        <v>主板</v>
      </c>
      <c r="D2251" s="16" t="str">
        <f>[1]!s_ipo_listeddate(A2251)</f>
        <v>2007-11-20</v>
      </c>
      <c r="E2251" s="16" t="str">
        <f>[1]!s_info_industry_csrc2023(A2251,"",3)</f>
        <v>餐饮业</v>
      </c>
      <c r="F2251" s="16">
        <f>[1]!s_is(A2251,83,"FY","YTD","20251231",1,"",100000000)</f>
        <v>12.54781187</v>
      </c>
      <c r="G2251" s="16">
        <f>[1]!s_is(A2251,83,"FY","YTD","20241231",1,"",100000000)</f>
        <v>14.023448883</v>
      </c>
      <c r="H2251" s="16">
        <f>[1]!s_is(A2251,61,"FY","YTD","20251231",1,"",100000000)</f>
        <v>7.7516518399999998E-2</v>
      </c>
      <c r="I2251" s="16">
        <f>[1]!s_is(A2251,61,"FY","YTD","20241231",1,"",100000000)</f>
        <v>0.34130944169999999</v>
      </c>
      <c r="J2251" s="16">
        <f>[1]!s_fa_roe(A2251,"20251231")</f>
        <v>0.91990000000000005</v>
      </c>
      <c r="K2251" s="16">
        <f>[1]!s_stmnote_rdexp(A2251,"20251231",1,10000)</f>
        <v>378.64890299999996</v>
      </c>
      <c r="L2251" s="16">
        <f>[1]!s_margin_tradingbalance(A2251,"",10000)</f>
        <v>0</v>
      </c>
      <c r="M2251" s="16">
        <f>[1]!s_margin_seclendingbalance(A2251,"",10000)</f>
        <v>0</v>
      </c>
      <c r="N2251" s="17">
        <f>[1]!s_val_ev(A2251,"",100000000)</f>
        <v>26.978407585199996</v>
      </c>
      <c r="O2251" s="17">
        <f>[1]!share_freesharesmv(A2251,"",100000000)</f>
        <v>15.128478844799998</v>
      </c>
      <c r="P2251" s="17">
        <f ca="1">[1]!s_dq_amount_btin(A2251,TODAY()-1,100000000)</f>
        <v>0.19795128000000001</v>
      </c>
      <c r="Q2251" s="17">
        <f ca="1">[1]!s_dq_turn(A2251,TODAY()-1)</f>
        <v>0.73435050147132874</v>
      </c>
      <c r="R2251" s="2">
        <f>[1]!s_pq_amount(A2251,"20260101","",100000000)</f>
        <v>70.295897089999997</v>
      </c>
      <c r="S2251" s="2">
        <f>[1]!s_pq_avgamount(A2251,"20260101","",100000000)</f>
        <v>0.64491648706422011</v>
      </c>
      <c r="T2251" s="17">
        <f>[1]!s_ipo_dilutedpe(A2251)</f>
        <v>29.97</v>
      </c>
      <c r="U2251" s="12">
        <f>[1]!s_ipo_collection_total(A2251,100000000)</f>
        <v>4.1003999999999996</v>
      </c>
      <c r="V2251" s="18">
        <f>[1]!s_val_pe_ttm(A2251,"")</f>
        <v>261.4664306640625</v>
      </c>
    </row>
    <row r="2252" spans="1:22" x14ac:dyDescent="0.3">
      <c r="A2252" s="12" t="s">
        <v>5014</v>
      </c>
      <c r="B2252" s="12" t="s">
        <v>5015</v>
      </c>
      <c r="C2252" s="16" t="str">
        <f>[1]!s_info_mkt(A2252)</f>
        <v>主板</v>
      </c>
      <c r="D2252" s="16" t="str">
        <f>[1]!s_ipo_listeddate(A2252)</f>
        <v>2017-01-19</v>
      </c>
      <c r="E2252" s="16" t="str">
        <f>[1]!s_info_industry_csrc2023(A2252,"",3)</f>
        <v>计算机、通信和其他电子设备制造业</v>
      </c>
      <c r="F2252" s="16">
        <f>[1]!s_is(A2252,83,"FY","YTD","20251231",1,"",100000000)</f>
        <v>243.5388435294</v>
      </c>
      <c r="G2252" s="16">
        <f>[1]!s_is(A2252,83,"FY","YTD","20241231",1,"",100000000)</f>
        <v>224.01181999319999</v>
      </c>
      <c r="H2252" s="16">
        <f>[1]!s_is(A2252,61,"FY","YTD","20251231",1,"",100000000)</f>
        <v>10.134454509400001</v>
      </c>
      <c r="I2252" s="16">
        <f>[1]!s_is(A2252,61,"FY","YTD","20241231",1,"",100000000)</f>
        <v>9.7095608836</v>
      </c>
      <c r="J2252" s="16">
        <f>[1]!s_fa_roe(A2252,"20251231")</f>
        <v>7.7854999999999999</v>
      </c>
      <c r="K2252" s="16">
        <f>[1]!s_stmnote_rdexp(A2252,"20251231",1,10000)</f>
        <v>160185.163898</v>
      </c>
      <c r="L2252" s="16">
        <f>[1]!s_margin_tradingbalance(A2252,"",10000)</f>
        <v>24560.8652</v>
      </c>
      <c r="M2252" s="16">
        <f>[1]!s_margin_seclendingbalance(A2252,"",10000)</f>
        <v>551.95000000000005</v>
      </c>
      <c r="N2252" s="17">
        <f>[1]!s_val_ev(A2252,"",100000000)</f>
        <v>243.04897751400003</v>
      </c>
      <c r="O2252" s="17">
        <f>[1]!share_freesharesmv(A2252,"",100000000)</f>
        <v>125.91396261360001</v>
      </c>
      <c r="P2252" s="17">
        <f ca="1">[1]!s_dq_amount_btin(A2252,TODAY()-1,100000000)</f>
        <v>1.4021631699999999</v>
      </c>
      <c r="Q2252" s="17">
        <f ca="1">[1]!s_dq_turn(A2252,TODAY()-1)</f>
        <v>0.77020661567844673</v>
      </c>
      <c r="R2252" s="2">
        <f>[1]!s_pq_amount(A2252,"20260101","",100000000)</f>
        <v>203.08046718</v>
      </c>
      <c r="S2252" s="2">
        <f>[1]!s_pq_avgamount(A2252,"20260101","",100000000)</f>
        <v>1.8631235521100917</v>
      </c>
      <c r="T2252" s="17">
        <f>[1]!s_ipo_dilutedpe(A2252)</f>
        <v>22.99</v>
      </c>
      <c r="U2252" s="12">
        <f>[1]!s_ipo_collection_total(A2252,100000000)</f>
        <v>7.7192999999999996</v>
      </c>
      <c r="V2252" s="18">
        <f>[1]!s_val_pe_ttm(A2252,"")</f>
        <v>22.127656936645508</v>
      </c>
    </row>
    <row r="2253" spans="1:22" x14ac:dyDescent="0.3">
      <c r="A2253" s="12" t="s">
        <v>5016</v>
      </c>
      <c r="B2253" s="12" t="s">
        <v>5017</v>
      </c>
      <c r="C2253" s="16" t="str">
        <f>[1]!s_info_mkt(A2253)</f>
        <v>创业板</v>
      </c>
      <c r="D2253" s="16" t="str">
        <f>[1]!s_ipo_listeddate(A2253)</f>
        <v>2019-05-22</v>
      </c>
      <c r="E2253" s="16" t="str">
        <f>[1]!s_info_industry_csrc2023(A2253,"",3)</f>
        <v>废弃资源综合利用业</v>
      </c>
      <c r="F2253" s="16">
        <f>[1]!s_is(A2253,83,"FY","YTD","20251231",1,"",100000000)</f>
        <v>11.357831902400001</v>
      </c>
      <c r="G2253" s="16">
        <f>[1]!s_is(A2253,83,"FY","YTD","20241231",1,"",100000000)</f>
        <v>11.4918445943</v>
      </c>
      <c r="H2253" s="16">
        <f>[1]!s_is(A2253,61,"FY","YTD","20251231",1,"",100000000)</f>
        <v>0.58467192899999998</v>
      </c>
      <c r="I2253" s="16">
        <f>[1]!s_is(A2253,61,"FY","YTD","20241231",1,"",100000000)</f>
        <v>0.42599715240000002</v>
      </c>
      <c r="J2253" s="16">
        <f>[1]!s_fa_roe(A2253,"20251231")</f>
        <v>4.2430000000000003</v>
      </c>
      <c r="K2253" s="16">
        <f>[1]!s_stmnote_rdexp(A2253,"20251231",1,10000)</f>
        <v>2571.3119030000003</v>
      </c>
      <c r="L2253" s="16">
        <f>[1]!s_margin_tradingbalance(A2253,"",10000)</f>
        <v>130349.5144</v>
      </c>
      <c r="M2253" s="16">
        <f>[1]!s_margin_seclendingbalance(A2253,"",10000)</f>
        <v>268.35329999999999</v>
      </c>
      <c r="N2253" s="17">
        <f>[1]!s_val_ev(A2253,"",100000000)</f>
        <v>182.05911057240002</v>
      </c>
      <c r="O2253" s="17">
        <f>[1]!share_freesharesmv(A2253,"",100000000)</f>
        <v>114.45971136119999</v>
      </c>
      <c r="P2253" s="17">
        <f ca="1">[1]!s_dq_amount_btin(A2253,TODAY()-1,100000000)</f>
        <v>5.6762069899999998</v>
      </c>
      <c r="Q2253" s="17">
        <f ca="1">[1]!s_dq_turn(A2253,TODAY()-1)</f>
        <v>4.1116359037652517</v>
      </c>
      <c r="R2253" s="2">
        <f>[1]!s_pq_amount(A2253,"20260101","",100000000)</f>
        <v>699.75210904999994</v>
      </c>
      <c r="S2253" s="2">
        <f>[1]!s_pq_avgamount(A2253,"20260101","",100000000)</f>
        <v>6.4197441197247711</v>
      </c>
      <c r="T2253" s="17">
        <f>[1]!s_ipo_dilutedpe(A2253)</f>
        <v>22.99</v>
      </c>
      <c r="U2253" s="12">
        <f>[1]!s_ipo_collection_total(A2253,100000000)</f>
        <v>3.3975</v>
      </c>
      <c r="V2253" s="18">
        <f>[1]!s_val_pe_ttm(A2253,"")</f>
        <v>264.2313232421875</v>
      </c>
    </row>
    <row r="2254" spans="1:22" x14ac:dyDescent="0.3">
      <c r="A2254" s="12" t="s">
        <v>5018</v>
      </c>
      <c r="B2254" s="12" t="s">
        <v>5019</v>
      </c>
      <c r="C2254" s="16" t="str">
        <f>[1]!s_info_mkt(A2254)</f>
        <v>创业板</v>
      </c>
      <c r="D2254" s="16" t="str">
        <f>[1]!s_ipo_listeddate(A2254)</f>
        <v>2021-02-26</v>
      </c>
      <c r="E2254" s="16" t="str">
        <f>[1]!s_info_industry_csrc2023(A2254,"",3)</f>
        <v>专业技术服务业</v>
      </c>
      <c r="F2254" s="16">
        <f>[1]!s_is(A2254,83,"FY","YTD","20251231",1,"",100000000)</f>
        <v>4.3443061541999999</v>
      </c>
      <c r="G2254" s="16">
        <f>[1]!s_is(A2254,83,"FY","YTD","20241231",1,"",100000000)</f>
        <v>4.1262359917999998</v>
      </c>
      <c r="H2254" s="16">
        <f>[1]!s_is(A2254,61,"FY","YTD","20251231",1,"",100000000)</f>
        <v>-1.2835076253</v>
      </c>
      <c r="I2254" s="16">
        <f>[1]!s_is(A2254,61,"FY","YTD","20241231",1,"",100000000)</f>
        <v>-2.8207858426999999</v>
      </c>
      <c r="J2254" s="16">
        <f>[1]!s_fa_roe(A2254,"20251231")</f>
        <v>-20.337499999999999</v>
      </c>
      <c r="K2254" s="16">
        <f>[1]!s_stmnote_rdexp(A2254,"20251231",1,10000)</f>
        <v>2790.6268149999996</v>
      </c>
      <c r="L2254" s="16">
        <f>[1]!s_margin_tradingbalance(A2254,"",10000)</f>
        <v>3326.2910999999999</v>
      </c>
      <c r="M2254" s="16">
        <f>[1]!s_margin_seclendingbalance(A2254,"",10000)</f>
        <v>0</v>
      </c>
      <c r="N2254" s="17">
        <f>[1]!s_val_ev(A2254,"",100000000)</f>
        <v>19.0791</v>
      </c>
      <c r="O2254" s="17">
        <f>[1]!share_freesharesmv(A2254,"",100000000)</f>
        <v>5.4072553190999999</v>
      </c>
      <c r="P2254" s="17">
        <f ca="1">[1]!s_dq_amount_btin(A2254,TODAY()-1,100000000)</f>
        <v>0.25226279000000001</v>
      </c>
      <c r="Q2254" s="17">
        <f ca="1">[1]!s_dq_turn(A2254,TODAY()-1)</f>
        <v>2.3146663938692478</v>
      </c>
      <c r="R2254" s="2">
        <f>[1]!s_pq_amount(A2254,"20260101","",100000000)</f>
        <v>48.272163200000001</v>
      </c>
      <c r="S2254" s="2">
        <f>[1]!s_pq_avgamount(A2254,"20260101","",100000000)</f>
        <v>0.44286388256880732</v>
      </c>
      <c r="T2254" s="17">
        <f>[1]!s_ipo_dilutedpe(A2254)</f>
        <v>31.92</v>
      </c>
      <c r="U2254" s="12">
        <f>[1]!s_ipo_collection_total(A2254,100000000)</f>
        <v>8.1344999999999992</v>
      </c>
      <c r="V2254" s="18">
        <f>[1]!s_val_pe_ttm(A2254,"")</f>
        <v>-15.650796890258789</v>
      </c>
    </row>
    <row r="2255" spans="1:22" x14ac:dyDescent="0.3">
      <c r="A2255" s="12" t="s">
        <v>5020</v>
      </c>
      <c r="B2255" s="12" t="s">
        <v>5021</v>
      </c>
      <c r="C2255" s="16" t="str">
        <f>[1]!s_info_mkt(A2255)</f>
        <v>主板</v>
      </c>
      <c r="D2255" s="16" t="str">
        <f>[1]!s_ipo_listeddate(A2255)</f>
        <v>2026-02-03</v>
      </c>
      <c r="E2255" s="16" t="str">
        <f>[1]!s_info_industry_csrc2023(A2255,"",3)</f>
        <v>道路运输业</v>
      </c>
      <c r="F2255" s="16">
        <f>[1]!s_is(A2255,83,"FY","YTD","20251231",1,"",100000000)</f>
        <v>8.5836601583000007</v>
      </c>
      <c r="G2255" s="16">
        <f>[1]!s_is(A2255,83,"FY","YTD","20241231",1,"",100000000)</f>
        <v>10.2814393993</v>
      </c>
      <c r="H2255" s="16">
        <f>[1]!s_is(A2255,61,"FY","YTD","20251231",1,"",100000000)</f>
        <v>1.3926782944</v>
      </c>
      <c r="I2255" s="16">
        <f>[1]!s_is(A2255,61,"FY","YTD","20241231",1,"",100000000)</f>
        <v>1.7005890397999999</v>
      </c>
      <c r="J2255" s="16">
        <f>[1]!s_fa_roe(A2255,"20251231")</f>
        <v>15.5253</v>
      </c>
      <c r="K2255" s="16">
        <f>[1]!s_stmnote_rdexp(A2255,"20251231",1,10000)</f>
        <v>0</v>
      </c>
      <c r="L2255" s="16">
        <f>[1]!s_margin_tradingbalance(A2255,"",10000)</f>
        <v>3864.3159000000001</v>
      </c>
      <c r="M2255" s="16">
        <f>[1]!s_margin_seclendingbalance(A2255,"",10000)</f>
        <v>0</v>
      </c>
      <c r="N2255" s="17">
        <f>[1]!s_val_ev(A2255,"",100000000)</f>
        <v>28.028473000000002</v>
      </c>
      <c r="O2255" s="17">
        <f>[1]!share_freesharesmv(A2255,"",100000000)</f>
        <v>6.8662463976000003</v>
      </c>
      <c r="P2255" s="17">
        <f ca="1">[1]!s_dq_amount_btin(A2255,TODAY()-1,100000000)</f>
        <v>0.25815314</v>
      </c>
      <c r="Q2255" s="17">
        <f ca="1">[1]!s_dq_turn(A2255,TODAY()-1)</f>
        <v>3.7440894298500282</v>
      </c>
      <c r="R2255" s="2">
        <f>[1]!s_pq_amount(A2255,"20260101","",100000000)</f>
        <v>99.657746290000006</v>
      </c>
      <c r="S2255" s="2">
        <f>[1]!s_pq_avgamount(A2255,"20260101","",100000000)</f>
        <v>1.132474389659091</v>
      </c>
      <c r="T2255" s="17">
        <f>[1]!s_ipo_dilutedpe(A2255)</f>
        <v>15.29</v>
      </c>
      <c r="U2255" s="12">
        <f>[1]!s_ipo_collection_total(A2255,100000000)</f>
        <v>6.4603000000000002</v>
      </c>
      <c r="V2255" s="18">
        <f>[1]!s_val_pe_ttm(A2255,"")</f>
        <v>22.708675384521484</v>
      </c>
    </row>
    <row r="2256" spans="1:22" x14ac:dyDescent="0.3">
      <c r="A2256" s="12" t="s">
        <v>5022</v>
      </c>
      <c r="B2256" s="12" t="s">
        <v>5023</v>
      </c>
      <c r="C2256" s="16" t="str">
        <f>[1]!s_info_mkt(A2256)</f>
        <v>主板</v>
      </c>
      <c r="D2256" s="16" t="str">
        <f>[1]!s_ipo_listeddate(A2256)</f>
        <v>2023-03-13</v>
      </c>
      <c r="E2256" s="16" t="str">
        <f>[1]!s_info_industry_csrc2023(A2256,"",3)</f>
        <v>橡胶和塑料制品业</v>
      </c>
      <c r="F2256" s="16">
        <f>[1]!s_is(A2256,83,"FY","YTD","20251231",1,"",100000000)</f>
        <v>10.560017912100001</v>
      </c>
      <c r="G2256" s="16">
        <f>[1]!s_is(A2256,83,"FY","YTD","20241231",1,"",100000000)</f>
        <v>9.7137645762999991</v>
      </c>
      <c r="H2256" s="16">
        <f>[1]!s_is(A2256,61,"FY","YTD","20251231",1,"",100000000)</f>
        <v>0.98244381989999996</v>
      </c>
      <c r="I2256" s="16">
        <f>[1]!s_is(A2256,61,"FY","YTD","20241231",1,"",100000000)</f>
        <v>1.0301796722000001</v>
      </c>
      <c r="J2256" s="16">
        <f>[1]!s_fa_roe(A2256,"20251231")</f>
        <v>7.1589</v>
      </c>
      <c r="K2256" s="16">
        <f>[1]!s_stmnote_rdexp(A2256,"20251231",1,10000)</f>
        <v>5523.1271969999998</v>
      </c>
      <c r="L2256" s="16">
        <f>[1]!s_margin_tradingbalance(A2256,"",10000)</f>
        <v>0</v>
      </c>
      <c r="M2256" s="16">
        <f>[1]!s_margin_seclendingbalance(A2256,"",10000)</f>
        <v>0</v>
      </c>
      <c r="N2256" s="17">
        <f>[1]!s_val_ev(A2256,"",100000000)</f>
        <v>25.1351972352</v>
      </c>
      <c r="O2256" s="17">
        <f>[1]!share_freesharesmv(A2256,"",100000000)</f>
        <v>7.2005306591999991</v>
      </c>
      <c r="P2256" s="17">
        <f ca="1">[1]!s_dq_amount_btin(A2256,TODAY()-1,100000000)</f>
        <v>0.28519849000000003</v>
      </c>
      <c r="Q2256" s="17">
        <f ca="1">[1]!s_dq_turn(A2256,TODAY()-1)</f>
        <v>1.2008648022325326</v>
      </c>
      <c r="R2256" s="2">
        <f>[1]!s_pq_amount(A2256,"20260101","",100000000)</f>
        <v>75.033388959999996</v>
      </c>
      <c r="S2256" s="2">
        <f>[1]!s_pq_avgamount(A2256,"20260101","",100000000)</f>
        <v>0.68837971522935781</v>
      </c>
      <c r="T2256" s="17">
        <f>[1]!s_ipo_dilutedpe(A2256)</f>
        <v>22.99</v>
      </c>
      <c r="U2256" s="12">
        <f>[1]!s_ipo_collection_total(A2256,100000000)</f>
        <v>7.0364000000000004</v>
      </c>
      <c r="V2256" s="18">
        <f>[1]!s_val_pe_ttm(A2256,"")</f>
        <v>24.554628372192383</v>
      </c>
    </row>
    <row r="2257" spans="1:22" x14ac:dyDescent="0.3">
      <c r="A2257" s="12" t="s">
        <v>5024</v>
      </c>
      <c r="B2257" s="12" t="s">
        <v>5025</v>
      </c>
      <c r="C2257" s="16" t="str">
        <f>[1]!s_info_mkt(A2257)</f>
        <v>创业板</v>
      </c>
      <c r="D2257" s="16" t="str">
        <f>[1]!s_ipo_listeddate(A2257)</f>
        <v>2020-10-16</v>
      </c>
      <c r="E2257" s="16" t="str">
        <f>[1]!s_info_industry_csrc2023(A2257,"",3)</f>
        <v>生态保护和环境治理业</v>
      </c>
      <c r="F2257" s="16">
        <f>[1]!s_is(A2257,83,"FY","YTD","20251231",1,"",100000000)</f>
        <v>2.0818194255</v>
      </c>
      <c r="G2257" s="16">
        <f>[1]!s_is(A2257,83,"FY","YTD","20241231",1,"",100000000)</f>
        <v>0.81605885569999992</v>
      </c>
      <c r="H2257" s="16">
        <f>[1]!s_is(A2257,61,"FY","YTD","20251231",1,"",100000000)</f>
        <v>0.27235126510000002</v>
      </c>
      <c r="I2257" s="16">
        <f>[1]!s_is(A2257,61,"FY","YTD","20241231",1,"",100000000)</f>
        <v>-1.6462010900000001E-2</v>
      </c>
      <c r="J2257" s="16">
        <f>[1]!s_fa_roe(A2257,"20251231")</f>
        <v>4.2865000000000002</v>
      </c>
      <c r="K2257" s="16">
        <f>[1]!s_stmnote_rdexp(A2257,"20251231",1,10000)</f>
        <v>1566.789867</v>
      </c>
      <c r="L2257" s="16">
        <f>[1]!s_margin_tradingbalance(A2257,"",10000)</f>
        <v>2196.8456999999999</v>
      </c>
      <c r="M2257" s="16">
        <f>[1]!s_margin_seclendingbalance(A2257,"",10000)</f>
        <v>0</v>
      </c>
      <c r="N2257" s="17">
        <f>[1]!s_val_ev(A2257,"",100000000)</f>
        <v>18.975581134999999</v>
      </c>
      <c r="O2257" s="17">
        <f>[1]!share_freesharesmv(A2257,"",100000000)</f>
        <v>9.4265838100000003</v>
      </c>
      <c r="P2257" s="17">
        <f ca="1">[1]!s_dq_amount_btin(A2257,TODAY()-1,100000000)</f>
        <v>0.25802270999999999</v>
      </c>
      <c r="Q2257" s="17">
        <f ca="1">[1]!s_dq_turn(A2257,TODAY()-1)</f>
        <v>2.1113411337572106</v>
      </c>
      <c r="R2257" s="2">
        <f>[1]!s_pq_amount(A2257,"20260101","",100000000)</f>
        <v>39.840643329999999</v>
      </c>
      <c r="S2257" s="2">
        <f>[1]!s_pq_avgamount(A2257,"20260101","",100000000)</f>
        <v>0.36889484564814812</v>
      </c>
      <c r="T2257" s="17">
        <f>[1]!s_ipo_dilutedpe(A2257)</f>
        <v>27.35</v>
      </c>
      <c r="U2257" s="12">
        <f>[1]!s_ipo_collection_total(A2257,100000000)</f>
        <v>3.896585</v>
      </c>
      <c r="V2257" s="18">
        <f>[1]!s_val_pe_ttm(A2257,"")</f>
        <v>-725.55133056640625</v>
      </c>
    </row>
    <row r="2258" spans="1:22" x14ac:dyDescent="0.3">
      <c r="A2258" s="12" t="s">
        <v>5026</v>
      </c>
      <c r="B2258" s="12" t="s">
        <v>5027</v>
      </c>
      <c r="C2258" s="16" t="str">
        <f>[1]!s_info_mkt(A2258)</f>
        <v>主板</v>
      </c>
      <c r="D2258" s="16" t="str">
        <f>[1]!s_ipo_listeddate(A2258)</f>
        <v>2014-12-05</v>
      </c>
      <c r="E2258" s="16" t="str">
        <f>[1]!s_info_industry_csrc2023(A2258,"",3)</f>
        <v>食品制造业</v>
      </c>
      <c r="F2258" s="16">
        <f>[1]!s_is(A2258,83,"FY","YTD","20251231",1,"",100000000)</f>
        <v>15.8554145025</v>
      </c>
      <c r="G2258" s="16">
        <f>[1]!s_is(A2258,83,"FY","YTD","20241231",1,"",100000000)</f>
        <v>17.3222335014</v>
      </c>
      <c r="H2258" s="16">
        <f>[1]!s_is(A2258,61,"FY","YTD","20251231",1,"",100000000)</f>
        <v>0.57625055829999994</v>
      </c>
      <c r="I2258" s="16">
        <f>[1]!s_is(A2258,61,"FY","YTD","20241231",1,"",100000000)</f>
        <v>1.0278601459999999</v>
      </c>
      <c r="J2258" s="16">
        <f>[1]!s_fa_roe(A2258,"20251231")</f>
        <v>3.8628999999999998</v>
      </c>
      <c r="K2258" s="16">
        <f>[1]!s_stmnote_rdexp(A2258,"20251231",1,10000)</f>
        <v>5364.9636549999996</v>
      </c>
      <c r="L2258" s="16">
        <f>[1]!s_margin_tradingbalance(A2258,"",10000)</f>
        <v>0</v>
      </c>
      <c r="M2258" s="16">
        <f>[1]!s_margin_seclendingbalance(A2258,"",10000)</f>
        <v>0</v>
      </c>
      <c r="N2258" s="17">
        <f>[1]!s_val_ev(A2258,"",100000000)</f>
        <v>20.848875</v>
      </c>
      <c r="O2258" s="17">
        <f>[1]!share_freesharesmv(A2258,"",100000000)</f>
        <v>8.7161906575000003</v>
      </c>
      <c r="P2258" s="17">
        <f ca="1">[1]!s_dq_amount_btin(A2258,TODAY()-1,100000000)</f>
        <v>0.18871930000000001</v>
      </c>
      <c r="Q2258" s="17">
        <f ca="1">[1]!s_dq_turn(A2258,TODAY()-1)</f>
        <v>0.91188281024002305</v>
      </c>
      <c r="R2258" s="2">
        <f>[1]!s_pq_amount(A2258,"20260101","",100000000)</f>
        <v>37.153975770000002</v>
      </c>
      <c r="S2258" s="2">
        <f>[1]!s_pq_avgamount(A2258,"20260101","",100000000)</f>
        <v>0.34086216302752292</v>
      </c>
      <c r="T2258" s="17">
        <f>[1]!s_ipo_dilutedpe(A2258)</f>
        <v>22.87</v>
      </c>
      <c r="U2258" s="12">
        <f>[1]!s_ipo_collection_total(A2258,100000000)</f>
        <v>3.9861550000000001</v>
      </c>
      <c r="V2258" s="18">
        <f>[1]!s_val_pe_ttm(A2258,"")</f>
        <v>42.569408416748047</v>
      </c>
    </row>
    <row r="2259" spans="1:22" x14ac:dyDescent="0.3">
      <c r="A2259" s="12" t="s">
        <v>5028</v>
      </c>
      <c r="B2259" s="12" t="s">
        <v>5029</v>
      </c>
      <c r="C2259" s="16" t="str">
        <f>[1]!s_info_mkt(A2259)</f>
        <v>主板</v>
      </c>
      <c r="D2259" s="16" t="str">
        <f>[1]!s_ipo_listeddate(A2259)</f>
        <v>2010-04-29</v>
      </c>
      <c r="E2259" s="16" t="str">
        <f>[1]!s_info_industry_csrc2023(A2259,"",3)</f>
        <v>橡胶和塑料制品业</v>
      </c>
      <c r="F2259" s="16">
        <f>[1]!s_is(A2259,83,"FY","YTD","20251231",1,"",100000000)</f>
        <v>25.752245096799999</v>
      </c>
      <c r="G2259" s="16">
        <f>[1]!s_is(A2259,83,"FY","YTD","20241231",1,"",100000000)</f>
        <v>22.896107862199997</v>
      </c>
      <c r="H2259" s="16">
        <f>[1]!s_is(A2259,61,"FY","YTD","20251231",1,"",100000000)</f>
        <v>2.0206800990999998</v>
      </c>
      <c r="I2259" s="16">
        <f>[1]!s_is(A2259,61,"FY","YTD","20241231",1,"",100000000)</f>
        <v>4.7201572137000003</v>
      </c>
      <c r="J2259" s="16">
        <f>[1]!s_fa_roe(A2259,"20251231")</f>
        <v>14.0219</v>
      </c>
      <c r="K2259" s="16">
        <f>[1]!s_stmnote_rdexp(A2259,"20251231",1,10000)</f>
        <v>9706.0040799999988</v>
      </c>
      <c r="L2259" s="16">
        <f>[1]!s_margin_tradingbalance(A2259,"",10000)</f>
        <v>13803.561799999999</v>
      </c>
      <c r="M2259" s="16">
        <f>[1]!s_margin_seclendingbalance(A2259,"",10000)</f>
        <v>22.62</v>
      </c>
      <c r="N2259" s="17">
        <f>[1]!s_val_ev(A2259,"",100000000)</f>
        <v>34.786707300000003</v>
      </c>
      <c r="O2259" s="17">
        <f>[1]!share_freesharesmv(A2259,"",100000000)</f>
        <v>12.339719088700001</v>
      </c>
      <c r="P2259" s="17">
        <f ca="1">[1]!s_dq_amount_btin(A2259,TODAY()-1,100000000)</f>
        <v>0.59511685000000003</v>
      </c>
      <c r="Q2259" s="17">
        <f ca="1">[1]!s_dq_turn(A2259,TODAY()-1)</f>
        <v>1.7110528420457947</v>
      </c>
      <c r="R2259" s="2">
        <f>[1]!s_pq_amount(A2259,"20260101","",100000000)</f>
        <v>154.21088951999999</v>
      </c>
      <c r="S2259" s="2">
        <f>[1]!s_pq_avgamount(A2259,"20260101","",100000000)</f>
        <v>1.4147788029357797</v>
      </c>
      <c r="T2259" s="17">
        <f>[1]!s_ipo_dilutedpe(A2259)</f>
        <v>54.35</v>
      </c>
      <c r="U2259" s="12">
        <f>[1]!s_ipo_collection_total(A2259,100000000)</f>
        <v>5.625</v>
      </c>
      <c r="V2259" s="18">
        <f>[1]!s_val_pe_ttm(A2259,"")</f>
        <v>21.180740356445313</v>
      </c>
    </row>
    <row r="2260" spans="1:22" x14ac:dyDescent="0.3">
      <c r="A2260" s="12" t="s">
        <v>5030</v>
      </c>
      <c r="B2260" s="12" t="s">
        <v>5031</v>
      </c>
      <c r="C2260" s="16" t="str">
        <f>[1]!s_info_mkt(A2260)</f>
        <v>主板</v>
      </c>
      <c r="D2260" s="16" t="str">
        <f>[1]!s_ipo_listeddate(A2260)</f>
        <v>2017-11-13</v>
      </c>
      <c r="E2260" s="16" t="str">
        <f>[1]!s_info_industry_csrc2023(A2260,"",3)</f>
        <v>金属制品业</v>
      </c>
      <c r="F2260" s="16">
        <f>[1]!s_is(A2260,83,"FY","YTD","20251231",1,"",100000000)</f>
        <v>50.255931781699999</v>
      </c>
      <c r="G2260" s="16">
        <f>[1]!s_is(A2260,83,"FY","YTD","20241231",1,"",100000000)</f>
        <v>50.968704250500004</v>
      </c>
      <c r="H2260" s="16">
        <f>[1]!s_is(A2260,61,"FY","YTD","20251231",1,"",100000000)</f>
        <v>-0.1347119024</v>
      </c>
      <c r="I2260" s="16">
        <f>[1]!s_is(A2260,61,"FY","YTD","20241231",1,"",100000000)</f>
        <v>-1.7024989824000001</v>
      </c>
      <c r="J2260" s="16">
        <f>[1]!s_fa_roe(A2260,"20251231")</f>
        <v>-0.66320000000000001</v>
      </c>
      <c r="K2260" s="16">
        <f>[1]!s_stmnote_rdexp(A2260,"20251231",1,10000)</f>
        <v>21468.489033000002</v>
      </c>
      <c r="L2260" s="16">
        <f>[1]!s_margin_tradingbalance(A2260,"",10000)</f>
        <v>0</v>
      </c>
      <c r="M2260" s="16">
        <f>[1]!s_margin_seclendingbalance(A2260,"",10000)</f>
        <v>0</v>
      </c>
      <c r="N2260" s="17">
        <f>[1]!s_val_ev(A2260,"",100000000)</f>
        <v>42.856627756800002</v>
      </c>
      <c r="O2260" s="17">
        <f>[1]!share_freesharesmv(A2260,"",100000000)</f>
        <v>21.2913835992</v>
      </c>
      <c r="P2260" s="17">
        <f ca="1">[1]!s_dq_amount_btin(A2260,TODAY()-1,100000000)</f>
        <v>2.3821437599999999</v>
      </c>
      <c r="Q2260" s="17">
        <f ca="1">[1]!s_dq_turn(A2260,TODAY()-1)</f>
        <v>5.5462704006683161</v>
      </c>
      <c r="R2260" s="2">
        <f>[1]!s_pq_amount(A2260,"20260101","",100000000)</f>
        <v>496.43700460999997</v>
      </c>
      <c r="S2260" s="2">
        <f>[1]!s_pq_avgamount(A2260,"20260101","",100000000)</f>
        <v>4.5544679322018347</v>
      </c>
      <c r="T2260" s="17">
        <f>[1]!s_ipo_dilutedpe(A2260)</f>
        <v>22.95</v>
      </c>
      <c r="U2260" s="12">
        <f>[1]!s_ipo_collection_total(A2260,100000000)</f>
        <v>7.9611999999999998</v>
      </c>
      <c r="V2260" s="18">
        <f>[1]!s_val_pe_ttm(A2260,"")</f>
        <v>-99.765182495117188</v>
      </c>
    </row>
    <row r="2261" spans="1:22" x14ac:dyDescent="0.3">
      <c r="A2261" s="12" t="s">
        <v>5032</v>
      </c>
      <c r="B2261" s="12" t="s">
        <v>5033</v>
      </c>
      <c r="C2261" s="16" t="str">
        <f>[1]!s_info_mkt(A2261)</f>
        <v>科创板</v>
      </c>
      <c r="D2261" s="16" t="str">
        <f>[1]!s_ipo_listeddate(A2261)</f>
        <v>2023-05-18</v>
      </c>
      <c r="E2261" s="16" t="str">
        <f>[1]!s_info_industry_csrc2023(A2261,"",3)</f>
        <v>计算机、通信和其他电子设备制造业</v>
      </c>
      <c r="F2261" s="16">
        <f>[1]!s_is(A2261,83,"FY","YTD","20251231",1,"",100000000)</f>
        <v>8.1019556119000011</v>
      </c>
      <c r="G2261" s="16">
        <f>[1]!s_is(A2261,83,"FY","YTD","20241231",1,"",100000000)</f>
        <v>2.1781628373999999</v>
      </c>
      <c r="H2261" s="16">
        <f>[1]!s_is(A2261,61,"FY","YTD","20251231",1,"",100000000)</f>
        <v>0.31951309150000001</v>
      </c>
      <c r="I2261" s="16">
        <f>[1]!s_is(A2261,61,"FY","YTD","20241231",1,"",100000000)</f>
        <v>-0.78234385870000001</v>
      </c>
      <c r="J2261" s="16">
        <f>[1]!s_fa_roe(A2261,"20251231")</f>
        <v>1.2426999999999999</v>
      </c>
      <c r="K2261" s="16">
        <f>[1]!s_stmnote_rdexp(A2261,"20251231",1,10000)</f>
        <v>9516.995809</v>
      </c>
      <c r="L2261" s="16">
        <f>[1]!s_margin_tradingbalance(A2261,"",10000)</f>
        <v>14896.603800000001</v>
      </c>
      <c r="M2261" s="16">
        <f>[1]!s_margin_seclendingbalance(A2261,"",10000)</f>
        <v>116.4516</v>
      </c>
      <c r="N2261" s="17">
        <f>[1]!s_val_ev(A2261,"",100000000)</f>
        <v>96.925075199999995</v>
      </c>
      <c r="O2261" s="17">
        <f>[1]!share_freesharesmv(A2261,"",100000000)</f>
        <v>30.334696667399999</v>
      </c>
      <c r="P2261" s="17">
        <f ca="1">[1]!s_dq_amount_btin(A2261,TODAY()-1,100000000)</f>
        <v>0.87246056000000005</v>
      </c>
      <c r="Q2261" s="17">
        <f ca="1">[1]!s_dq_turn(A2261,TODAY()-1)</f>
        <v>0.89789353828636498</v>
      </c>
      <c r="R2261" s="2">
        <f>[1]!s_pq_amount(A2261,"20260101","",100000000)</f>
        <v>355.76078303999998</v>
      </c>
      <c r="S2261" s="2">
        <f>[1]!s_pq_avgamount(A2261,"20260101","",100000000)</f>
        <v>3.2638603948623852</v>
      </c>
      <c r="T2261" s="17">
        <f>[1]!s_ipo_dilutedpe(A2261)</f>
        <v>46.3</v>
      </c>
      <c r="U2261" s="12">
        <f>[1]!s_ipo_collection_total(A2261,100000000)</f>
        <v>17.848998801700002</v>
      </c>
      <c r="V2261" s="18">
        <f>[1]!s_val_pe_ttm(A2261,"")</f>
        <v>-339.7069091796875</v>
      </c>
    </row>
    <row r="2262" spans="1:22" x14ac:dyDescent="0.3">
      <c r="A2262" s="12" t="s">
        <v>5034</v>
      </c>
      <c r="B2262" s="12" t="s">
        <v>5035</v>
      </c>
      <c r="C2262" s="16" t="str">
        <f>[1]!s_info_mkt(A2262)</f>
        <v>创业板</v>
      </c>
      <c r="D2262" s="16" t="str">
        <f>[1]!s_ipo_listeddate(A2262)</f>
        <v>2015-04-22</v>
      </c>
      <c r="E2262" s="16" t="str">
        <f>[1]!s_info_industry_csrc2023(A2262,"",3)</f>
        <v>医药制造业</v>
      </c>
      <c r="F2262" s="16">
        <f>[1]!s_is(A2262,83,"FY","YTD","20251231",1,"",100000000)</f>
        <v>15.391597146900001</v>
      </c>
      <c r="G2262" s="16">
        <f>[1]!s_is(A2262,83,"FY","YTD","20241231",1,"",100000000)</f>
        <v>17.4242449951</v>
      </c>
      <c r="H2262" s="16">
        <f>[1]!s_is(A2262,61,"FY","YTD","20251231",1,"",100000000)</f>
        <v>0.6320145962</v>
      </c>
      <c r="I2262" s="16">
        <f>[1]!s_is(A2262,61,"FY","YTD","20241231",1,"",100000000)</f>
        <v>2.5799723071000003</v>
      </c>
      <c r="J2262" s="16">
        <f>[1]!s_fa_roe(A2262,"20251231")</f>
        <v>2.1446000000000001</v>
      </c>
      <c r="K2262" s="16">
        <f>[1]!s_stmnote_rdexp(A2262,"20251231",1,10000)</f>
        <v>12719.676684</v>
      </c>
      <c r="L2262" s="16">
        <f>[1]!s_margin_tradingbalance(A2262,"",10000)</f>
        <v>0</v>
      </c>
      <c r="M2262" s="16">
        <f>[1]!s_margin_seclendingbalance(A2262,"",10000)</f>
        <v>0</v>
      </c>
      <c r="N2262" s="17">
        <f>[1]!s_val_ev(A2262,"",100000000)</f>
        <v>32.167484815499996</v>
      </c>
      <c r="O2262" s="17">
        <f>[1]!share_freesharesmv(A2262,"",100000000)</f>
        <v>18.580751994599996</v>
      </c>
      <c r="P2262" s="17">
        <f ca="1">[1]!s_dq_amount_btin(A2262,TODAY()-1,100000000)</f>
        <v>0.21401029999999999</v>
      </c>
      <c r="Q2262" s="17">
        <f ca="1">[1]!s_dq_turn(A2262,TODAY()-1)</f>
        <v>0.87338695543856049</v>
      </c>
      <c r="R2262" s="2">
        <f>[1]!s_pq_amount(A2262,"20260101","",100000000)</f>
        <v>48.140366180000001</v>
      </c>
      <c r="S2262" s="2">
        <f>[1]!s_pq_avgamount(A2262,"20260101","",100000000)</f>
        <v>0.44165473559633023</v>
      </c>
      <c r="T2262" s="17">
        <f>[1]!s_ipo_dilutedpe(A2262)</f>
        <v>22.98</v>
      </c>
      <c r="U2262" s="12">
        <f>[1]!s_ipo_collection_total(A2262,100000000)</f>
        <v>7.7963339999999999</v>
      </c>
      <c r="V2262" s="18">
        <f>[1]!s_val_pe_ttm(A2262,"")</f>
        <v>48.321220397949219</v>
      </c>
    </row>
    <row r="2263" spans="1:22" x14ac:dyDescent="0.3">
      <c r="A2263" s="12" t="s">
        <v>5036</v>
      </c>
      <c r="B2263" s="12" t="s">
        <v>5037</v>
      </c>
      <c r="C2263" s="16" t="str">
        <f>[1]!s_info_mkt(A2263)</f>
        <v>主板</v>
      </c>
      <c r="D2263" s="16" t="str">
        <f>[1]!s_ipo_listeddate(A2263)</f>
        <v>2020-04-29</v>
      </c>
      <c r="E2263" s="16" t="str">
        <f>[1]!s_info_industry_csrc2023(A2263,"",3)</f>
        <v>医药制造业</v>
      </c>
      <c r="F2263" s="16">
        <f>[1]!s_is(A2263,83,"FY","YTD","20251231",1,"",100000000)</f>
        <v>18.1896745787</v>
      </c>
      <c r="G2263" s="16">
        <f>[1]!s_is(A2263,83,"FY","YTD","20241231",1,"",100000000)</f>
        <v>22.454032456500002</v>
      </c>
      <c r="H2263" s="16">
        <f>[1]!s_is(A2263,61,"FY","YTD","20251231",1,"",100000000)</f>
        <v>-3.9826766726999998</v>
      </c>
      <c r="I2263" s="16">
        <f>[1]!s_is(A2263,61,"FY","YTD","20241231",1,"",100000000)</f>
        <v>1.0623542563999999</v>
      </c>
      <c r="J2263" s="16">
        <f>[1]!s_fa_roe(A2263,"20251231")</f>
        <v>-3.3014000000000001</v>
      </c>
      <c r="K2263" s="16">
        <f>[1]!s_stmnote_rdexp(A2263,"20251231",1,10000)</f>
        <v>85981.917449999994</v>
      </c>
      <c r="L2263" s="16">
        <f>[1]!s_margin_tradingbalance(A2263,"",10000)</f>
        <v>66323.268200000006</v>
      </c>
      <c r="M2263" s="16">
        <f>[1]!s_margin_seclendingbalance(A2263,"",10000)</f>
        <v>138.1336</v>
      </c>
      <c r="N2263" s="17">
        <f>[1]!s_val_ev(A2263,"",100000000)</f>
        <v>360.85770626159996</v>
      </c>
      <c r="O2263" s="17">
        <f>[1]!share_freesharesmv(A2263,"",100000000)</f>
        <v>95.504487946999987</v>
      </c>
      <c r="P2263" s="17">
        <f ca="1">[1]!s_dq_amount_btin(A2263,TODAY()-1,100000000)</f>
        <v>1.3427103300000001</v>
      </c>
      <c r="Q2263" s="17">
        <f ca="1">[1]!s_dq_turn(A2263,TODAY()-1)</f>
        <v>0.37067650062329838</v>
      </c>
      <c r="R2263" s="2">
        <f>[1]!s_pq_amount(A2263,"20260101","",100000000)</f>
        <v>199.01256461</v>
      </c>
      <c r="S2263" s="2">
        <f>[1]!s_pq_avgamount(A2263,"20260101","",100000000)</f>
        <v>1.8258033450458715</v>
      </c>
      <c r="T2263" s="17">
        <f>[1]!s_ipo_dilutedpe(A2263)</f>
        <v>22.98</v>
      </c>
      <c r="U2263" s="12">
        <f>[1]!s_ipo_collection_total(A2263,100000000)</f>
        <v>3.8149999999999999</v>
      </c>
      <c r="V2263" s="18">
        <f>[1]!s_val_pe_ttm(A2263,"")</f>
        <v>-92.890953063964844</v>
      </c>
    </row>
    <row r="2264" spans="1:22" x14ac:dyDescent="0.3">
      <c r="A2264" s="12" t="s">
        <v>5038</v>
      </c>
      <c r="B2264" s="12" t="s">
        <v>5039</v>
      </c>
      <c r="C2264" s="16" t="str">
        <f>[1]!s_info_mkt(A2264)</f>
        <v>创业板</v>
      </c>
      <c r="D2264" s="16" t="str">
        <f>[1]!s_ipo_listeddate(A2264)</f>
        <v>2014-12-31</v>
      </c>
      <c r="E2264" s="16" t="str">
        <f>[1]!s_info_industry_csrc2023(A2264,"",3)</f>
        <v>专用设备制造业</v>
      </c>
      <c r="F2264" s="16">
        <f>[1]!s_is(A2264,83,"FY","YTD","20251231",1,"",100000000)</f>
        <v>12.312576702299999</v>
      </c>
      <c r="G2264" s="16">
        <f>[1]!s_is(A2264,83,"FY","YTD","20241231",1,"",100000000)</f>
        <v>13.8311054027</v>
      </c>
      <c r="H2264" s="16">
        <f>[1]!s_is(A2264,61,"FY","YTD","20251231",1,"",100000000)</f>
        <v>0.29641856850000003</v>
      </c>
      <c r="I2264" s="16">
        <f>[1]!s_is(A2264,61,"FY","YTD","20241231",1,"",100000000)</f>
        <v>0.3626697888</v>
      </c>
      <c r="J2264" s="16">
        <f>[1]!s_fa_roe(A2264,"20251231")</f>
        <v>2.8180999999999998</v>
      </c>
      <c r="K2264" s="16">
        <f>[1]!s_stmnote_rdexp(A2264,"20251231",1,10000)</f>
        <v>7383.8612329999996</v>
      </c>
      <c r="L2264" s="16">
        <f>[1]!s_margin_tradingbalance(A2264,"",10000)</f>
        <v>0</v>
      </c>
      <c r="M2264" s="16">
        <f>[1]!s_margin_seclendingbalance(A2264,"",10000)</f>
        <v>0</v>
      </c>
      <c r="N2264" s="17">
        <f>[1]!s_val_ev(A2264,"",100000000)</f>
        <v>20.706676099199999</v>
      </c>
      <c r="O2264" s="17">
        <f>[1]!share_freesharesmv(A2264,"",100000000)</f>
        <v>14.687210553600002</v>
      </c>
      <c r="P2264" s="17">
        <f ca="1">[1]!s_dq_amount_btin(A2264,TODAY()-1,100000000)</f>
        <v>0.51877355000000003</v>
      </c>
      <c r="Q2264" s="17">
        <f ca="1">[1]!s_dq_turn(A2264,TODAY()-1)</f>
        <v>2.6523503488892528</v>
      </c>
      <c r="R2264" s="2">
        <f>[1]!s_pq_amount(A2264,"20260101","",100000000)</f>
        <v>87.545989950000006</v>
      </c>
      <c r="S2264" s="2">
        <f>[1]!s_pq_avgamount(A2264,"20260101","",100000000)</f>
        <v>0.80317421972477065</v>
      </c>
      <c r="T2264" s="17">
        <f>[1]!s_ipo_dilutedpe(A2264)</f>
        <v>22.78</v>
      </c>
      <c r="U2264" s="12">
        <f>[1]!s_ipo_collection_total(A2264,100000000)</f>
        <v>1.8224</v>
      </c>
      <c r="V2264" s="18">
        <f>[1]!s_val_pe_ttm(A2264,"")</f>
        <v>81.665657043457031</v>
      </c>
    </row>
    <row r="2265" spans="1:22" x14ac:dyDescent="0.3">
      <c r="A2265" s="12" t="s">
        <v>5040</v>
      </c>
      <c r="B2265" s="12" t="s">
        <v>5041</v>
      </c>
      <c r="C2265" s="16" t="str">
        <f>[1]!s_info_mkt(A2265)</f>
        <v>主板</v>
      </c>
      <c r="D2265" s="16" t="str">
        <f>[1]!s_ipo_listeddate(A2265)</f>
        <v>1997-05-28</v>
      </c>
      <c r="E2265" s="16" t="str">
        <f>[1]!s_info_industry_csrc2023(A2265,"",3)</f>
        <v>化学原料和化学制品制造业</v>
      </c>
      <c r="F2265" s="16">
        <f>[1]!s_is(A2265,83,"FY","YTD","20251231",1,"",100000000)</f>
        <v>80.122807513599994</v>
      </c>
      <c r="G2265" s="16">
        <f>[1]!s_is(A2265,83,"FY","YTD","20241231",1,"",100000000)</f>
        <v>80.299760404499992</v>
      </c>
      <c r="H2265" s="16">
        <f>[1]!s_is(A2265,61,"FY","YTD","20251231",1,"",100000000)</f>
        <v>4.3399414552</v>
      </c>
      <c r="I2265" s="16">
        <f>[1]!s_is(A2265,61,"FY","YTD","20241231",1,"",100000000)</f>
        <v>3.6971735952999998</v>
      </c>
      <c r="J2265" s="16">
        <f>[1]!s_fa_roe(A2265,"20251231")</f>
        <v>5.1749999999999998</v>
      </c>
      <c r="K2265" s="16">
        <f>[1]!s_stmnote_rdexp(A2265,"20251231",1,10000)</f>
        <v>39239</v>
      </c>
      <c r="L2265" s="16">
        <f>[1]!s_margin_tradingbalance(A2265,"",10000)</f>
        <v>90657.391799999998</v>
      </c>
      <c r="M2265" s="16">
        <f>[1]!s_margin_seclendingbalance(A2265,"",10000)</f>
        <v>580.35599999999999</v>
      </c>
      <c r="N2265" s="17">
        <f>[1]!s_val_ev(A2265,"",100000000)</f>
        <v>175.04640558540001</v>
      </c>
      <c r="O2265" s="17">
        <f>[1]!share_freesharesmv(A2265,"",100000000)</f>
        <v>116.86771737540001</v>
      </c>
      <c r="P2265" s="17">
        <f ca="1">[1]!s_dq_amount_btin(A2265,TODAY()-1,100000000)</f>
        <v>17.909328339999998</v>
      </c>
      <c r="Q2265" s="17">
        <f ca="1">[1]!s_dq_turn(A2265,TODAY()-1)</f>
        <v>10.11081107504682</v>
      </c>
      <c r="R2265" s="2">
        <f>[1]!s_pq_amount(A2265,"20260101","",100000000)</f>
        <v>631.34286000999998</v>
      </c>
      <c r="S2265" s="2">
        <f>[1]!s_pq_avgamount(A2265,"20260101","",100000000)</f>
        <v>5.7921363303669731</v>
      </c>
      <c r="T2265" s="17">
        <f>[1]!s_ipo_dilutedpe(A2265)</f>
        <v>0</v>
      </c>
      <c r="U2265" s="12">
        <f>[1]!s_ipo_collection_total(A2265,100000000)</f>
        <v>3.0750000000000002</v>
      </c>
      <c r="V2265" s="18">
        <f>[1]!s_val_pe_ttm(A2265,"")</f>
        <v>38.688728332519531</v>
      </c>
    </row>
    <row r="2266" spans="1:22" x14ac:dyDescent="0.3">
      <c r="A2266" s="12" t="s">
        <v>5042</v>
      </c>
      <c r="B2266" s="12" t="s">
        <v>5043</v>
      </c>
      <c r="C2266" s="16" t="str">
        <f>[1]!s_info_mkt(A2266)</f>
        <v>主板</v>
      </c>
      <c r="D2266" s="16" t="str">
        <f>[1]!s_ipo_listeddate(A2266)</f>
        <v>1994-08-15</v>
      </c>
      <c r="E2266" s="16" t="str">
        <f>[1]!s_info_industry_csrc2023(A2266,"",3)</f>
        <v>废弃资源综合利用业</v>
      </c>
      <c r="F2266" s="16">
        <f>[1]!s_is(A2266,83,"FY","YTD","20251231",1,"",100000000)</f>
        <v>5.4838627636000004</v>
      </c>
      <c r="G2266" s="16">
        <f>[1]!s_is(A2266,83,"FY","YTD","20241231",1,"",100000000)</f>
        <v>4.8955533218999996</v>
      </c>
      <c r="H2266" s="16">
        <f>[1]!s_is(A2266,61,"FY","YTD","20251231",1,"",100000000)</f>
        <v>0.6861255638</v>
      </c>
      <c r="I2266" s="16">
        <f>[1]!s_is(A2266,61,"FY","YTD","20241231",1,"",100000000)</f>
        <v>-0.4769835496</v>
      </c>
      <c r="J2266" s="16">
        <f>[1]!s_fa_roe(A2266,"20251231")</f>
        <v>4.3133999999999997</v>
      </c>
      <c r="K2266" s="16">
        <f>[1]!s_stmnote_rdexp(A2266,"20251231",1,10000)</f>
        <v>0</v>
      </c>
      <c r="L2266" s="16">
        <f>[1]!s_margin_tradingbalance(A2266,"",10000)</f>
        <v>0</v>
      </c>
      <c r="M2266" s="16">
        <f>[1]!s_margin_seclendingbalance(A2266,"",10000)</f>
        <v>0</v>
      </c>
      <c r="N2266" s="17">
        <f>[1]!s_val_ev(A2266,"",100000000)</f>
        <v>25.658880280799998</v>
      </c>
      <c r="O2266" s="17">
        <f>[1]!share_freesharesmv(A2266,"",100000000)</f>
        <v>20.168097031200002</v>
      </c>
      <c r="P2266" s="17">
        <f ca="1">[1]!s_dq_amount_btin(A2266,TODAY()-1,100000000)</f>
        <v>0.77826046000000004</v>
      </c>
      <c r="Q2266" s="17">
        <f ca="1">[1]!s_dq_turn(A2266,TODAY()-1)</f>
        <v>3.0928109133977002</v>
      </c>
      <c r="R2266" s="2">
        <f>[1]!s_pq_amount(A2266,"20260101","",100000000)</f>
        <v>128.17616007000001</v>
      </c>
      <c r="S2266" s="2">
        <f>[1]!s_pq_avgamount(A2266,"20260101","",100000000)</f>
        <v>1.1759280740366973</v>
      </c>
      <c r="T2266" s="17">
        <f>[1]!s_ipo_dilutedpe(A2266)</f>
        <v>0</v>
      </c>
      <c r="U2266" s="12">
        <f>[1]!s_ipo_collection_total(A2266,100000000)</f>
        <v>1.1484000000000001</v>
      </c>
      <c r="V2266" s="18">
        <f>[1]!s_val_pe_ttm(A2266,"")</f>
        <v>-1002.229248046875</v>
      </c>
    </row>
    <row r="2267" spans="1:22" x14ac:dyDescent="0.3">
      <c r="A2267" s="12" t="s">
        <v>5044</v>
      </c>
      <c r="B2267" s="12" t="s">
        <v>5045</v>
      </c>
      <c r="C2267" s="16" t="str">
        <f>[1]!s_info_mkt(A2267)</f>
        <v>主板</v>
      </c>
      <c r="D2267" s="16" t="str">
        <f>[1]!s_ipo_listeddate(A2267)</f>
        <v>2008-05-20</v>
      </c>
      <c r="E2267" s="16" t="str">
        <f>[1]!s_info_industry_csrc2023(A2267,"",3)</f>
        <v>计算机、通信和其他电子设备制造业</v>
      </c>
      <c r="F2267" s="16">
        <f>[1]!s_is(A2267,83,"FY","YTD","20251231",1,"",100000000)</f>
        <v>327.43783343799998</v>
      </c>
      <c r="G2267" s="16">
        <f>[1]!s_is(A2267,83,"FY","YTD","20241231",1,"",100000000)</f>
        <v>321.80931827169996</v>
      </c>
      <c r="H2267" s="16">
        <f>[1]!s_is(A2267,61,"FY","YTD","20251231",1,"",100000000)</f>
        <v>38.579236118600001</v>
      </c>
      <c r="I2267" s="16">
        <f>[1]!s_is(A2267,61,"FY","YTD","20241231",1,"",100000000)</f>
        <v>29.057286840300002</v>
      </c>
      <c r="J2267" s="16">
        <f>[1]!s_fa_roe(A2267,"20251231")</f>
        <v>10.4572</v>
      </c>
      <c r="K2267" s="16">
        <f>[1]!s_stmnote_rdexp(A2267,"20251231",1,10000)</f>
        <v>433601.69827600004</v>
      </c>
      <c r="L2267" s="16">
        <f>[1]!s_margin_tradingbalance(A2267,"",10000)</f>
        <v>193609.6061</v>
      </c>
      <c r="M2267" s="16">
        <f>[1]!s_margin_seclendingbalance(A2267,"",10000)</f>
        <v>367.30119999999999</v>
      </c>
      <c r="N2267" s="17">
        <f>[1]!s_val_ev(A2267,"",100000000)</f>
        <v>531.90893943979995</v>
      </c>
      <c r="O2267" s="17">
        <f>[1]!share_freesharesmv(A2267,"",100000000)</f>
        <v>296.80394838590001</v>
      </c>
      <c r="P2267" s="17">
        <f ca="1">[1]!s_dq_amount_btin(A2267,TODAY()-1,100000000)</f>
        <v>4.8576355099999997</v>
      </c>
      <c r="Q2267" s="17">
        <f ca="1">[1]!s_dq_turn(A2267,TODAY()-1)</f>
        <v>1.2453789127839139</v>
      </c>
      <c r="R2267" s="2">
        <f>[1]!s_pq_amount(A2267,"20260101","",100000000)</f>
        <v>885.48730077000005</v>
      </c>
      <c r="S2267" s="2">
        <f>[1]!s_pq_avgamount(A2267,"20260101","",100000000)</f>
        <v>8.1237367043119271</v>
      </c>
      <c r="T2267" s="17">
        <f>[1]!s_ipo_dilutedpe(A2267)</f>
        <v>19.87</v>
      </c>
      <c r="U2267" s="12">
        <f>[1]!s_ipo_collection_total(A2267,100000000)</f>
        <v>4.0723200000000004</v>
      </c>
      <c r="V2267" s="18">
        <f>[1]!s_val_pe_ttm(A2267,"")</f>
        <v>13.630305290222168</v>
      </c>
    </row>
    <row r="2268" spans="1:22" x14ac:dyDescent="0.3">
      <c r="A2268" s="12" t="s">
        <v>5046</v>
      </c>
      <c r="B2268" s="12" t="s">
        <v>5047</v>
      </c>
      <c r="C2268" s="16" t="str">
        <f>[1]!s_info_mkt(A2268)</f>
        <v>主板</v>
      </c>
      <c r="D2268" s="16" t="str">
        <f>[1]!s_ipo_listeddate(A2268)</f>
        <v>2016-09-08</v>
      </c>
      <c r="E2268" s="16" t="str">
        <f>[1]!s_info_industry_csrc2023(A2268,"",3)</f>
        <v>专业技术服务业</v>
      </c>
      <c r="F2268" s="16">
        <f>[1]!s_is(A2268,83,"FY","YTD","20251231",1,"",100000000)</f>
        <v>13.7909575123</v>
      </c>
      <c r="G2268" s="16">
        <f>[1]!s_is(A2268,83,"FY","YTD","20241231",1,"",100000000)</f>
        <v>11.8704217694</v>
      </c>
      <c r="H2268" s="16">
        <f>[1]!s_is(A2268,61,"FY","YTD","20251231",1,"",100000000)</f>
        <v>1.5387653153999998</v>
      </c>
      <c r="I2268" s="16">
        <f>[1]!s_is(A2268,61,"FY","YTD","20241231",1,"",100000000)</f>
        <v>0.95421891900000011</v>
      </c>
      <c r="J2268" s="16">
        <f>[1]!s_fa_roe(A2268,"20251231")</f>
        <v>12.1235</v>
      </c>
      <c r="K2268" s="16">
        <f>[1]!s_stmnote_rdexp(A2268,"20251231",1,10000)</f>
        <v>8305.7345269999987</v>
      </c>
      <c r="L2268" s="16">
        <f>[1]!s_margin_tradingbalance(A2268,"",10000)</f>
        <v>0</v>
      </c>
      <c r="M2268" s="16">
        <f>[1]!s_margin_seclendingbalance(A2268,"",10000)</f>
        <v>0</v>
      </c>
      <c r="N2268" s="17">
        <f>[1]!s_val_ev(A2268,"",100000000)</f>
        <v>36.155678587000004</v>
      </c>
      <c r="O2268" s="17">
        <f>[1]!share_freesharesmv(A2268,"",100000000)</f>
        <v>15.643899617200001</v>
      </c>
      <c r="P2268" s="17">
        <f ca="1">[1]!s_dq_amount_btin(A2268,TODAY()-1,100000000)</f>
        <v>0.5250956</v>
      </c>
      <c r="Q2268" s="17">
        <f ca="1">[1]!s_dq_turn(A2268,TODAY()-1)</f>
        <v>1.5827881908124013</v>
      </c>
      <c r="R2268" s="2">
        <f>[1]!s_pq_amount(A2268,"20260101","",100000000)</f>
        <v>118.26574697</v>
      </c>
      <c r="S2268" s="2">
        <f>[1]!s_pq_avgamount(A2268,"20260101","",100000000)</f>
        <v>1.0850068529357799</v>
      </c>
      <c r="T2268" s="17">
        <f>[1]!s_ipo_dilutedpe(A2268)</f>
        <v>22.98</v>
      </c>
      <c r="U2268" s="12">
        <f>[1]!s_ipo_collection_total(A2268,100000000)</f>
        <v>6.2954999999999997</v>
      </c>
      <c r="V2268" s="18">
        <f>[1]!s_val_pe_ttm(A2268,"")</f>
        <v>21.896701812744141</v>
      </c>
    </row>
    <row r="2269" spans="1:22" x14ac:dyDescent="0.3">
      <c r="A2269" s="12" t="s">
        <v>5048</v>
      </c>
      <c r="B2269" s="12" t="s">
        <v>5049</v>
      </c>
      <c r="C2269" s="16" t="str">
        <f>[1]!s_info_mkt(A2269)</f>
        <v>主板</v>
      </c>
      <c r="D2269" s="16" t="str">
        <f>[1]!s_ipo_listeddate(A2269)</f>
        <v>2004-04-01</v>
      </c>
      <c r="E2269" s="16" t="str">
        <f>[1]!s_info_industry_csrc2023(A2269,"",3)</f>
        <v>计算机、通信和其他电子设备制造业</v>
      </c>
      <c r="F2269" s="16">
        <f>[1]!s_is(A2269,83,"FY","YTD","20251231",1,"",100000000)</f>
        <v>4.3085526712000002</v>
      </c>
      <c r="G2269" s="16">
        <f>[1]!s_is(A2269,83,"FY","YTD","20241231",1,"",100000000)</f>
        <v>5.8406370025000003</v>
      </c>
      <c r="H2269" s="16">
        <f>[1]!s_is(A2269,61,"FY","YTD","20251231",1,"",100000000)</f>
        <v>-3.1785708562999999</v>
      </c>
      <c r="I2269" s="16">
        <f>[1]!s_is(A2269,61,"FY","YTD","20241231",1,"",100000000)</f>
        <v>-4.1536500701999994</v>
      </c>
      <c r="J2269" s="16">
        <f>[1]!s_fa_roe(A2269,"20251231")</f>
        <v>-148.02959999999999</v>
      </c>
      <c r="K2269" s="16">
        <f>[1]!s_stmnote_rdexp(A2269,"20251231",1,10000)</f>
        <v>6185.3701979999996</v>
      </c>
      <c r="L2269" s="16">
        <f>[1]!s_margin_tradingbalance(A2269,"",10000)</f>
        <v>13097.723</v>
      </c>
      <c r="M2269" s="16">
        <f>[1]!s_margin_seclendingbalance(A2269,"",10000)</f>
        <v>0</v>
      </c>
      <c r="N2269" s="17">
        <f>[1]!s_val_ev(A2269,"",100000000)</f>
        <v>24.697032396400004</v>
      </c>
      <c r="O2269" s="17">
        <f>[1]!share_freesharesmv(A2269,"",100000000)</f>
        <v>22.083625514600001</v>
      </c>
      <c r="P2269" s="17">
        <f ca="1">[1]!s_dq_amount_btin(A2269,TODAY()-1,100000000)</f>
        <v>0.44503527999999998</v>
      </c>
      <c r="Q2269" s="17">
        <f ca="1">[1]!s_dq_turn(A2269,TODAY()-1)</f>
        <v>1.8026960865342552</v>
      </c>
      <c r="R2269" s="2">
        <f>[1]!s_pq_amount(A2269,"20260101","",100000000)</f>
        <v>96.756013300000006</v>
      </c>
      <c r="S2269" s="2">
        <f>[1]!s_pq_avgamount(A2269,"20260101","",100000000)</f>
        <v>0.88766984678899075</v>
      </c>
      <c r="T2269" s="17">
        <f>[1]!s_ipo_dilutedpe(A2269)</f>
        <v>19.739999999999998</v>
      </c>
      <c r="U2269" s="12">
        <f>[1]!s_ipo_collection_total(A2269,100000000)</f>
        <v>2.4870000000000001</v>
      </c>
      <c r="V2269" s="18">
        <f>[1]!s_val_pe_ttm(A2269,"")</f>
        <v>-8.1356277465820313</v>
      </c>
    </row>
    <row r="2270" spans="1:22" x14ac:dyDescent="0.3">
      <c r="A2270" s="12" t="s">
        <v>5050</v>
      </c>
      <c r="B2270" s="12" t="s">
        <v>5051</v>
      </c>
      <c r="C2270" s="16" t="str">
        <f>[1]!s_info_mkt(A2270)</f>
        <v>科创板</v>
      </c>
      <c r="D2270" s="16" t="str">
        <f>[1]!s_ipo_listeddate(A2270)</f>
        <v>2023-01-06</v>
      </c>
      <c r="E2270" s="16" t="str">
        <f>[1]!s_info_industry_csrc2023(A2270,"",3)</f>
        <v>医药制造业</v>
      </c>
      <c r="F2270" s="16">
        <f>[1]!s_is(A2270,83,"FY","YTD","20251231",1,"",100000000)</f>
        <v>25.201133230100002</v>
      </c>
      <c r="G2270" s="16">
        <f>[1]!s_is(A2270,83,"FY","YTD","20241231",1,"",100000000)</f>
        <v>58.2271780449</v>
      </c>
      <c r="H2270" s="16">
        <f>[1]!s_is(A2270,61,"FY","YTD","20251231",1,"",100000000)</f>
        <v>-10.5361785377</v>
      </c>
      <c r="I2270" s="16">
        <f>[1]!s_is(A2270,61,"FY","YTD","20241231",1,"",100000000)</f>
        <v>37.075045558399999</v>
      </c>
      <c r="J2270" s="16">
        <f>[1]!s_fa_roe(A2270,"20251231")</f>
        <v>-20.052499999999998</v>
      </c>
      <c r="K2270" s="16">
        <f>[1]!s_stmnote_rdexp(A2270,"20251231",1,10000)</f>
        <v>251372.549719</v>
      </c>
      <c r="L2270" s="16">
        <f>[1]!s_margin_tradingbalance(A2270,"",10000)</f>
        <v>41008.196499999998</v>
      </c>
      <c r="M2270" s="16">
        <f>[1]!s_margin_seclendingbalance(A2270,"",10000)</f>
        <v>264.48689999999999</v>
      </c>
      <c r="N2270" s="17">
        <f>[1]!s_val_ev(A2270,"",100000000)</f>
        <v>947.25639834309993</v>
      </c>
      <c r="O2270" s="17">
        <f>[1]!share_freesharesmv(A2270,"",100000000)</f>
        <v>207.21196209120004</v>
      </c>
      <c r="P2270" s="17">
        <f ca="1">[1]!s_dq_amount_btin(A2270,TODAY()-1,100000000)</f>
        <v>5.6449511499999998</v>
      </c>
      <c r="Q2270" s="17">
        <f ca="1">[1]!s_dq_turn(A2270,TODAY()-1)</f>
        <v>0.58654724525677537</v>
      </c>
      <c r="R2270" s="2">
        <f>[1]!s_pq_amount(A2270,"20260101","",100000000)</f>
        <v>566.11947365000003</v>
      </c>
      <c r="S2270" s="2">
        <f>[1]!s_pq_avgamount(A2270,"20260101","",100000000)</f>
        <v>5.1937566389908252</v>
      </c>
      <c r="T2270" s="17">
        <f>[1]!s_ipo_dilutedpe(A2270)</f>
        <v>0</v>
      </c>
      <c r="U2270" s="12">
        <f>[1]!s_ipo_collection_total(A2270,100000000)</f>
        <v>9.9047000000000001</v>
      </c>
      <c r="V2270" s="18">
        <f>[1]!s_val_pe_ttm(A2270,"")</f>
        <v>-73.049087524414063</v>
      </c>
    </row>
    <row r="2271" spans="1:22" x14ac:dyDescent="0.3">
      <c r="A2271" s="12" t="s">
        <v>5052</v>
      </c>
      <c r="B2271" s="12" t="s">
        <v>5053</v>
      </c>
      <c r="C2271" s="16" t="str">
        <f>[1]!s_info_mkt(A2271)</f>
        <v>科创板</v>
      </c>
      <c r="D2271" s="16" t="str">
        <f>[1]!s_ipo_listeddate(A2271)</f>
        <v>2020-03-27</v>
      </c>
      <c r="E2271" s="16" t="str">
        <f>[1]!s_info_industry_csrc2023(A2271,"",3)</f>
        <v>软件和信息技术服务业</v>
      </c>
      <c r="F2271" s="16">
        <f>[1]!s_is(A2271,83,"FY","YTD","20251231",1,"",100000000)</f>
        <v>4.1882999070000002</v>
      </c>
      <c r="G2271" s="16">
        <f>[1]!s_is(A2271,83,"FY","YTD","20241231",1,"",100000000)</f>
        <v>6.1760256409000007</v>
      </c>
      <c r="H2271" s="16">
        <f>[1]!s_is(A2271,61,"FY","YTD","20251231",1,"",100000000)</f>
        <v>-0.11001805839999999</v>
      </c>
      <c r="I2271" s="16">
        <f>[1]!s_is(A2271,61,"FY","YTD","20241231",1,"",100000000)</f>
        <v>0.20586786420000003</v>
      </c>
      <c r="J2271" s="16">
        <f>[1]!s_fa_roe(A2271,"20251231")</f>
        <v>-0.85170000000000001</v>
      </c>
      <c r="K2271" s="16">
        <f>[1]!s_stmnote_rdexp(A2271,"20251231",1,10000)</f>
        <v>8760.8834290000013</v>
      </c>
      <c r="L2271" s="16">
        <f>[1]!s_margin_tradingbalance(A2271,"",10000)</f>
        <v>18037.917300000001</v>
      </c>
      <c r="M2271" s="16">
        <f>[1]!s_margin_seclendingbalance(A2271,"",10000)</f>
        <v>0</v>
      </c>
      <c r="N2271" s="17">
        <f>[1]!s_val_ev(A2271,"",100000000)</f>
        <v>58.607039376000003</v>
      </c>
      <c r="O2271" s="17">
        <f>[1]!share_freesharesmv(A2271,"",100000000)</f>
        <v>26.019289296000004</v>
      </c>
      <c r="P2271" s="17">
        <f ca="1">[1]!s_dq_amount_btin(A2271,TODAY()-1,100000000)</f>
        <v>1.16168592</v>
      </c>
      <c r="Q2271" s="17">
        <f ca="1">[1]!s_dq_turn(A2271,TODAY()-1)</f>
        <v>1.9802900811182584</v>
      </c>
      <c r="R2271" s="2">
        <f>[1]!s_pq_amount(A2271,"20260101","",100000000)</f>
        <v>398.76702122</v>
      </c>
      <c r="S2271" s="2">
        <f>[1]!s_pq_avgamount(A2271,"20260101","",100000000)</f>
        <v>3.658413038715596</v>
      </c>
      <c r="T2271" s="17">
        <f>[1]!s_ipo_dilutedpe(A2271)</f>
        <v>53.58</v>
      </c>
      <c r="U2271" s="12">
        <f>[1]!s_ipo_collection_total(A2271,100000000)</f>
        <v>9.9458191360000008</v>
      </c>
      <c r="V2271" s="18">
        <f>[1]!s_val_pe_ttm(A2271,"")</f>
        <v>-290.64474487304688</v>
      </c>
    </row>
    <row r="2272" spans="1:22" x14ac:dyDescent="0.3">
      <c r="A2272" s="12" t="s">
        <v>5054</v>
      </c>
      <c r="B2272" s="12" t="s">
        <v>5055</v>
      </c>
      <c r="C2272" s="16" t="str">
        <f>[1]!s_info_mkt(A2272)</f>
        <v>主板</v>
      </c>
      <c r="D2272" s="16" t="str">
        <f>[1]!s_ipo_listeddate(A2272)</f>
        <v>2016-09-13</v>
      </c>
      <c r="E2272" s="16" t="str">
        <f>[1]!s_info_industry_csrc2023(A2272,"",3)</f>
        <v>化学原料和化学制品制造业</v>
      </c>
      <c r="F2272" s="16">
        <f>[1]!s_is(A2272,83,"FY","YTD","20251231",1,"",100000000)</f>
        <v>45.355839217700002</v>
      </c>
      <c r="G2272" s="16">
        <f>[1]!s_is(A2272,83,"FY","YTD","20241231",1,"",100000000)</f>
        <v>40.6671939071</v>
      </c>
      <c r="H2272" s="16">
        <f>[1]!s_is(A2272,61,"FY","YTD","20251231",1,"",100000000)</f>
        <v>6.5903624417999991</v>
      </c>
      <c r="I2272" s="16">
        <f>[1]!s_is(A2272,61,"FY","YTD","20241231",1,"",100000000)</f>
        <v>4.7287641635000002</v>
      </c>
      <c r="J2272" s="16">
        <f>[1]!s_fa_roe(A2272,"20251231")</f>
        <v>19.141500000000001</v>
      </c>
      <c r="K2272" s="16">
        <f>[1]!s_stmnote_rdexp(A2272,"20251231",1,10000)</f>
        <v>14733.810266999999</v>
      </c>
      <c r="L2272" s="16">
        <f>[1]!s_margin_tradingbalance(A2272,"",10000)</f>
        <v>88262.975900000005</v>
      </c>
      <c r="M2272" s="16">
        <f>[1]!s_margin_seclendingbalance(A2272,"",10000)</f>
        <v>29.593800000000002</v>
      </c>
      <c r="N2272" s="17">
        <f>[1]!s_val_ev(A2272,"",100000000)</f>
        <v>272.66911830360004</v>
      </c>
      <c r="O2272" s="17">
        <f>[1]!share_freesharesmv(A2272,"",100000000)</f>
        <v>177.09736062330001</v>
      </c>
      <c r="P2272" s="17">
        <f ca="1">[1]!s_dq_amount_btin(A2272,TODAY()-1,100000000)</f>
        <v>10.76974409</v>
      </c>
      <c r="Q2272" s="17">
        <f ca="1">[1]!s_dq_turn(A2272,TODAY()-1)</f>
        <v>3.880737013576316</v>
      </c>
      <c r="R2272" s="2">
        <f>[1]!s_pq_amount(A2272,"20260101","",100000000)</f>
        <v>1300.2722206999999</v>
      </c>
      <c r="S2272" s="2">
        <f>[1]!s_pq_avgamount(A2272,"20260101","",100000000)</f>
        <v>11.929102942201833</v>
      </c>
      <c r="T2272" s="17">
        <f>[1]!s_ipo_dilutedpe(A2272)</f>
        <v>22.98</v>
      </c>
      <c r="U2272" s="12">
        <f>[1]!s_ipo_collection_total(A2272,100000000)</f>
        <v>3.3715000000000002</v>
      </c>
      <c r="V2272" s="18">
        <f>[1]!s_val_pe_ttm(A2272,"")</f>
        <v>41.109653472900391</v>
      </c>
    </row>
    <row r="2273" spans="1:22" x14ac:dyDescent="0.3">
      <c r="A2273" s="12" t="s">
        <v>5056</v>
      </c>
      <c r="B2273" s="12" t="s">
        <v>5057</v>
      </c>
      <c r="C2273" s="16" t="str">
        <f>[1]!s_info_mkt(A2273)</f>
        <v>创业板</v>
      </c>
      <c r="D2273" s="16" t="str">
        <f>[1]!s_ipo_listeddate(A2273)</f>
        <v>2012-03-21</v>
      </c>
      <c r="E2273" s="16" t="str">
        <f>[1]!s_info_industry_csrc2023(A2273,"",3)</f>
        <v>软件和信息技术服务业</v>
      </c>
      <c r="F2273" s="16">
        <f>[1]!s_is(A2273,83,"FY","YTD","20251231",1,"",100000000)</f>
        <v>4.0346568550999997</v>
      </c>
      <c r="G2273" s="16">
        <f>[1]!s_is(A2273,83,"FY","YTD","20241231",1,"",100000000)</f>
        <v>3.6473070837999999</v>
      </c>
      <c r="H2273" s="16">
        <f>[1]!s_is(A2273,61,"FY","YTD","20251231",1,"",100000000)</f>
        <v>-0.52555027350000005</v>
      </c>
      <c r="I2273" s="16">
        <f>[1]!s_is(A2273,61,"FY","YTD","20241231",1,"",100000000)</f>
        <v>-2.8065401701999999</v>
      </c>
      <c r="J2273" s="16">
        <f>[1]!s_fa_roe(A2273,"20251231")</f>
        <v>-5.0556999999999999</v>
      </c>
      <c r="K2273" s="16">
        <f>[1]!s_stmnote_rdexp(A2273,"20251231",1,10000)</f>
        <v>7710.2328599999992</v>
      </c>
      <c r="L2273" s="16">
        <f>[1]!s_margin_tradingbalance(A2273,"",10000)</f>
        <v>134743.4866</v>
      </c>
      <c r="M2273" s="16">
        <f>[1]!s_margin_seclendingbalance(A2273,"",10000)</f>
        <v>88.792199999999994</v>
      </c>
      <c r="N2273" s="17">
        <f>[1]!s_val_ev(A2273,"",100000000)</f>
        <v>243.94527318199999</v>
      </c>
      <c r="O2273" s="17">
        <f>[1]!share_freesharesmv(A2273,"",100000000)</f>
        <v>156.71002059699998</v>
      </c>
      <c r="P2273" s="17">
        <f ca="1">[1]!s_dq_amount_btin(A2273,TODAY()-1,100000000)</f>
        <v>31.035716010000002</v>
      </c>
      <c r="Q2273" s="17">
        <f ca="1">[1]!s_dq_turn(A2273,TODAY()-1)</f>
        <v>16.586768510985735</v>
      </c>
      <c r="R2273" s="2">
        <f>[1]!s_pq_amount(A2273,"20260101","",100000000)</f>
        <v>1553.4767793999999</v>
      </c>
      <c r="S2273" s="2">
        <f>[1]!s_pq_avgamount(A2273,"20260101","",100000000)</f>
        <v>14.252080544954127</v>
      </c>
      <c r="T2273" s="17">
        <f>[1]!s_ipo_dilutedpe(A2273)</f>
        <v>39.619999999999997</v>
      </c>
      <c r="U2273" s="12">
        <f>[1]!s_ipo_collection_total(A2273,100000000)</f>
        <v>3.15</v>
      </c>
      <c r="V2273" s="18">
        <f>[1]!s_val_pe_ttm(A2273,"")</f>
        <v>400.27288818359375</v>
      </c>
    </row>
    <row r="2274" spans="1:22" x14ac:dyDescent="0.3">
      <c r="A2274" s="12" t="s">
        <v>5058</v>
      </c>
      <c r="B2274" s="12" t="s">
        <v>5059</v>
      </c>
      <c r="C2274" s="16" t="str">
        <f>[1]!s_info_mkt(A2274)</f>
        <v>科创板</v>
      </c>
      <c r="D2274" s="16" t="str">
        <f>[1]!s_ipo_listeddate(A2274)</f>
        <v>2020-02-21</v>
      </c>
      <c r="E2274" s="16" t="str">
        <f>[1]!s_info_industry_csrc2023(A2274,"",3)</f>
        <v>计算机、通信和其他电子设备制造业</v>
      </c>
      <c r="F2274" s="16">
        <f>[1]!s_is(A2274,83,"FY","YTD","20251231",1,"",100000000)</f>
        <v>186.94776827999999</v>
      </c>
      <c r="G2274" s="16">
        <f>[1]!s_is(A2274,83,"FY","YTD","20241231",1,"",100000000)</f>
        <v>119.44707206</v>
      </c>
      <c r="H2274" s="16">
        <f>[1]!s_is(A2274,61,"FY","YTD","20251231",1,"",100000000)</f>
        <v>13.63322277</v>
      </c>
      <c r="I2274" s="16">
        <f>[1]!s_is(A2274,61,"FY","YTD","20241231",1,"",100000000)</f>
        <v>19.765632350000001</v>
      </c>
      <c r="J2274" s="16">
        <f>[1]!s_fa_roe(A2274,"20251231")</f>
        <v>10.143800000000001</v>
      </c>
      <c r="K2274" s="16">
        <f>[1]!s_stmnote_rdexp(A2274,"20251231",1,10000)</f>
        <v>141956.61730000001</v>
      </c>
      <c r="L2274" s="16">
        <f>[1]!s_margin_tradingbalance(A2274,"",10000)</f>
        <v>135234.72510000001</v>
      </c>
      <c r="M2274" s="16">
        <f>[1]!s_margin_seclendingbalance(A2274,"",10000)</f>
        <v>356.6891</v>
      </c>
      <c r="N2274" s="17">
        <f>[1]!s_val_ev(A2274,"",100000000)</f>
        <v>252.1833925848</v>
      </c>
      <c r="O2274" s="17">
        <f>[1]!share_freesharesmv(A2274,"",100000000)</f>
        <v>199.29048490509999</v>
      </c>
      <c r="P2274" s="17">
        <f ca="1">[1]!s_dq_amount_btin(A2274,TODAY()-1,100000000)</f>
        <v>6.6305237999999997</v>
      </c>
      <c r="Q2274" s="17">
        <f ca="1">[1]!s_dq_turn(A2274,TODAY()-1)</f>
        <v>2.6126834146243172</v>
      </c>
      <c r="R2274" s="2">
        <f>[1]!s_pq_amount(A2274,"20260101","",100000000)</f>
        <v>786.13973586999998</v>
      </c>
      <c r="S2274" s="2">
        <f>[1]!s_pq_avgamount(A2274,"20260101","",100000000)</f>
        <v>7.2122911547706421</v>
      </c>
      <c r="T2274" s="17">
        <f>[1]!s_ipo_dilutedpe(A2274)</f>
        <v>58.76</v>
      </c>
      <c r="U2274" s="12">
        <f>[1]!s_ipo_collection_total(A2274,100000000)</f>
        <v>45.186667570399997</v>
      </c>
      <c r="V2274" s="18">
        <f>[1]!s_val_pe_ttm(A2274,"")</f>
        <v>17.771511077880859</v>
      </c>
    </row>
    <row r="2275" spans="1:22" x14ac:dyDescent="0.3">
      <c r="A2275" s="12" t="s">
        <v>5060</v>
      </c>
      <c r="B2275" s="12" t="s">
        <v>5061</v>
      </c>
      <c r="C2275" s="16" t="str">
        <f>[1]!s_info_mkt(A2275)</f>
        <v>创业板</v>
      </c>
      <c r="D2275" s="16" t="str">
        <f>[1]!s_ipo_listeddate(A2275)</f>
        <v>2011-01-07</v>
      </c>
      <c r="E2275" s="16" t="str">
        <f>[1]!s_info_industry_csrc2023(A2275,"",3)</f>
        <v>通用设备制造业</v>
      </c>
      <c r="F2275" s="16">
        <f>[1]!s_is(A2275,83,"FY","YTD","20251231",1,"",100000000)</f>
        <v>7.1894009851999998</v>
      </c>
      <c r="G2275" s="16">
        <f>[1]!s_is(A2275,83,"FY","YTD","20241231",1,"",100000000)</f>
        <v>5.5213953759000001</v>
      </c>
      <c r="H2275" s="16">
        <f>[1]!s_is(A2275,61,"FY","YTD","20251231",1,"",100000000)</f>
        <v>0.40683077890000002</v>
      </c>
      <c r="I2275" s="16">
        <f>[1]!s_is(A2275,61,"FY","YTD","20241231",1,"",100000000)</f>
        <v>-1.6578140775000001</v>
      </c>
      <c r="J2275" s="16">
        <f>[1]!s_fa_roe(A2275,"20251231")</f>
        <v>36.577800000000003</v>
      </c>
      <c r="K2275" s="16">
        <f>[1]!s_stmnote_rdexp(A2275,"20251231",1,10000)</f>
        <v>3105.3007109999999</v>
      </c>
      <c r="L2275" s="16">
        <f>[1]!s_margin_tradingbalance(A2275,"",10000)</f>
        <v>14581.491599999999</v>
      </c>
      <c r="M2275" s="16">
        <f>[1]!s_margin_seclendingbalance(A2275,"",10000)</f>
        <v>2.9232</v>
      </c>
      <c r="N2275" s="17">
        <f>[1]!s_val_ev(A2275,"",100000000)</f>
        <v>30.534477133499998</v>
      </c>
      <c r="O2275" s="17">
        <f>[1]!share_freesharesmv(A2275,"",100000000)</f>
        <v>23.827135567500001</v>
      </c>
      <c r="P2275" s="17">
        <f ca="1">[1]!s_dq_amount_btin(A2275,TODAY()-1,100000000)</f>
        <v>1.1681242599999999</v>
      </c>
      <c r="Q2275" s="17">
        <f ca="1">[1]!s_dq_turn(A2275,TODAY()-1)</f>
        <v>4.0925956360331917</v>
      </c>
      <c r="R2275" s="2">
        <f>[1]!s_pq_amount(A2275,"20260101","",100000000)</f>
        <v>552.21287351000001</v>
      </c>
      <c r="S2275" s="2">
        <f>[1]!s_pq_avgamount(A2275,"20260101","",100000000)</f>
        <v>5.0661731514678898</v>
      </c>
      <c r="T2275" s="17">
        <f>[1]!s_ipo_dilutedpe(A2275)</f>
        <v>99.92</v>
      </c>
      <c r="U2275" s="12">
        <f>[1]!s_ipo_collection_total(A2275,100000000)</f>
        <v>12.6654</v>
      </c>
      <c r="V2275" s="18">
        <f>[1]!s_val_pe_ttm(A2275,"")</f>
        <v>-45.295406341552734</v>
      </c>
    </row>
    <row r="2276" spans="1:22" x14ac:dyDescent="0.3">
      <c r="A2276" s="12" t="s">
        <v>5062</v>
      </c>
      <c r="B2276" s="12" t="s">
        <v>5063</v>
      </c>
      <c r="C2276" s="16" t="str">
        <f>[1]!s_info_mkt(A2276)</f>
        <v>科创板</v>
      </c>
      <c r="D2276" s="16" t="str">
        <f>[1]!s_ipo_listeddate(A2276)</f>
        <v>2021-05-06</v>
      </c>
      <c r="E2276" s="16" t="str">
        <f>[1]!s_info_industry_csrc2023(A2276,"",3)</f>
        <v>专用设备制造业</v>
      </c>
      <c r="F2276" s="16">
        <f>[1]!s_is(A2276,83,"FY","YTD","20251231",1,"",100000000)</f>
        <v>4.9747331283999996</v>
      </c>
      <c r="G2276" s="16">
        <f>[1]!s_is(A2276,83,"FY","YTD","20241231",1,"",100000000)</f>
        <v>4.9302183499000005</v>
      </c>
      <c r="H2276" s="16">
        <f>[1]!s_is(A2276,61,"FY","YTD","20251231",1,"",100000000)</f>
        <v>0.90125984349999999</v>
      </c>
      <c r="I2276" s="16">
        <f>[1]!s_is(A2276,61,"FY","YTD","20241231",1,"",100000000)</f>
        <v>0.82504995459999997</v>
      </c>
      <c r="J2276" s="16">
        <f>[1]!s_fa_roe(A2276,"20251231")</f>
        <v>9.4463000000000008</v>
      </c>
      <c r="K2276" s="16">
        <f>[1]!s_stmnote_rdexp(A2276,"20251231",1,10000)</f>
        <v>4110.878404</v>
      </c>
      <c r="L2276" s="16">
        <f>[1]!s_margin_tradingbalance(A2276,"",10000)</f>
        <v>8321.3083000000006</v>
      </c>
      <c r="M2276" s="16">
        <f>[1]!s_margin_seclendingbalance(A2276,"",10000)</f>
        <v>0</v>
      </c>
      <c r="N2276" s="17">
        <f>[1]!s_val_ev(A2276,"",100000000)</f>
        <v>24.870337285799998</v>
      </c>
      <c r="O2276" s="17">
        <f>[1]!share_freesharesmv(A2276,"",100000000)</f>
        <v>14.9789577828</v>
      </c>
      <c r="P2276" s="17">
        <f ca="1">[1]!s_dq_amount_btin(A2276,TODAY()-1,100000000)</f>
        <v>0.44751192000000001</v>
      </c>
      <c r="Q2276" s="17">
        <f ca="1">[1]!s_dq_turn(A2276,TODAY()-1)</f>
        <v>1.8138606775452466</v>
      </c>
      <c r="R2276" s="2">
        <f>[1]!s_pq_amount(A2276,"20260101","",100000000)</f>
        <v>60.326140619999997</v>
      </c>
      <c r="S2276" s="2">
        <f>[1]!s_pq_avgamount(A2276,"20260101","",100000000)</f>
        <v>0.55345083137614681</v>
      </c>
      <c r="T2276" s="17">
        <f>[1]!s_ipo_dilutedpe(A2276)</f>
        <v>17.309999999999999</v>
      </c>
      <c r="U2276" s="12">
        <f>[1]!s_ipo_collection_total(A2276,100000000)</f>
        <v>3.0623999999999998</v>
      </c>
      <c r="V2276" s="18">
        <f>[1]!s_val_pe_ttm(A2276,"")</f>
        <v>25.62476921081543</v>
      </c>
    </row>
    <row r="2277" spans="1:22" x14ac:dyDescent="0.3">
      <c r="A2277" s="12" t="s">
        <v>5064</v>
      </c>
      <c r="B2277" s="12" t="s">
        <v>5065</v>
      </c>
      <c r="C2277" s="16" t="str">
        <f>[1]!s_info_mkt(A2277)</f>
        <v>主板</v>
      </c>
      <c r="D2277" s="16" t="str">
        <f>[1]!s_ipo_listeddate(A2277)</f>
        <v>1993-08-09</v>
      </c>
      <c r="E2277" s="16" t="str">
        <f>[1]!s_info_industry_csrc2023(A2277,"",3)</f>
        <v>批发业</v>
      </c>
      <c r="F2277" s="16">
        <f>[1]!s_is(A2277,83,"FY","YTD","20251231",1,"",100000000)</f>
        <v>734.1585842313001</v>
      </c>
      <c r="G2277" s="16">
        <f>[1]!s_is(A2277,83,"FY","YTD","20241231",1,"",100000000)</f>
        <v>743.78494389570005</v>
      </c>
      <c r="H2277" s="16">
        <f>[1]!s_is(A2277,61,"FY","YTD","20251231",1,"",100000000)</f>
        <v>11.359268348399999</v>
      </c>
      <c r="I2277" s="16">
        <f>[1]!s_is(A2277,61,"FY","YTD","20241231",1,"",100000000)</f>
        <v>6.4249344975999998</v>
      </c>
      <c r="J2277" s="16">
        <f>[1]!s_fa_roe(A2277,"20251231")</f>
        <v>6.2621000000000002</v>
      </c>
      <c r="K2277" s="16">
        <f>[1]!s_stmnote_rdexp(A2277,"20251231",1,10000)</f>
        <v>1998.6945440000002</v>
      </c>
      <c r="L2277" s="16">
        <f>[1]!s_margin_tradingbalance(A2277,"",10000)</f>
        <v>25971.1495</v>
      </c>
      <c r="M2277" s="16">
        <f>[1]!s_margin_seclendingbalance(A2277,"",10000)</f>
        <v>231.10929999999999</v>
      </c>
      <c r="N2277" s="17">
        <f>[1]!s_val_ev(A2277,"",100000000)</f>
        <v>118.20722492876033</v>
      </c>
      <c r="O2277" s="17">
        <f>[1]!share_freesharesmv(A2277,"",100000000)</f>
        <v>39.145542038000002</v>
      </c>
      <c r="P2277" s="17">
        <f ca="1">[1]!s_dq_amount_btin(A2277,TODAY()-1,100000000)</f>
        <v>0.43787702000000001</v>
      </c>
      <c r="Q2277" s="17">
        <f ca="1">[1]!s_dq_turn(A2277,TODAY()-1)</f>
        <v>0.40433332841755881</v>
      </c>
      <c r="R2277" s="2">
        <f>[1]!s_pq_amount(A2277,"20260101","",100000000)</f>
        <v>119.31594834000001</v>
      </c>
      <c r="S2277" s="2">
        <f>[1]!s_pq_avgamount(A2277,"20260101","",100000000)</f>
        <v>1.0946417278899083</v>
      </c>
      <c r="T2277" s="17">
        <f>[1]!s_ipo_dilutedpe(A2277)</f>
        <v>0</v>
      </c>
      <c r="U2277" s="12">
        <f>[1]!s_ipo_collection_total(A2277,100000000)</f>
        <v>1.05</v>
      </c>
      <c r="V2277" s="18">
        <f>[1]!s_val_pe_ttm(A2277,"")</f>
        <v>11.482997894287109</v>
      </c>
    </row>
    <row r="2278" spans="1:22" x14ac:dyDescent="0.3">
      <c r="A2278" s="12" t="s">
        <v>5066</v>
      </c>
      <c r="B2278" s="12" t="s">
        <v>5067</v>
      </c>
      <c r="C2278" s="16" t="str">
        <f>[1]!s_info_mkt(A2278)</f>
        <v>主板</v>
      </c>
      <c r="D2278" s="16" t="str">
        <f>[1]!s_ipo_listeddate(A2278)</f>
        <v>1994-05-25</v>
      </c>
      <c r="E2278" s="16" t="str">
        <f>[1]!s_info_industry_csrc2023(A2278,"",3)</f>
        <v>医药制造业</v>
      </c>
      <c r="F2278" s="16">
        <f>[1]!s_is(A2278,83,"FY","YTD","20251231",1,"",100000000)</f>
        <v>8.3118209708000013</v>
      </c>
      <c r="G2278" s="16">
        <f>[1]!s_is(A2278,83,"FY","YTD","20241231",1,"",100000000)</f>
        <v>9.9070145852999989</v>
      </c>
      <c r="H2278" s="16">
        <f>[1]!s_is(A2278,61,"FY","YTD","20251231",1,"",100000000)</f>
        <v>-4.2999084341999998</v>
      </c>
      <c r="I2278" s="16">
        <f>[1]!s_is(A2278,61,"FY","YTD","20241231",1,"",100000000)</f>
        <v>-15.252009238099999</v>
      </c>
      <c r="J2278" s="16">
        <f>[1]!s_fa_roe(A2278,"20251231")</f>
        <v>-141.66300000000001</v>
      </c>
      <c r="K2278" s="16">
        <f>[1]!s_stmnote_rdexp(A2278,"20251231",1,10000)</f>
        <v>9488.2041609999997</v>
      </c>
      <c r="L2278" s="16">
        <f>[1]!s_margin_tradingbalance(A2278,"",10000)</f>
        <v>23202.265800000001</v>
      </c>
      <c r="M2278" s="16">
        <f>[1]!s_margin_seclendingbalance(A2278,"",10000)</f>
        <v>0</v>
      </c>
      <c r="N2278" s="17">
        <f>[1]!s_val_ev(A2278,"",100000000)</f>
        <v>48.910665250200005</v>
      </c>
      <c r="O2278" s="17">
        <f>[1]!share_freesharesmv(A2278,"",100000000)</f>
        <v>37.6904145488</v>
      </c>
      <c r="P2278" s="17">
        <f ca="1">[1]!s_dq_amount_btin(A2278,TODAY()-1,100000000)</f>
        <v>1.0668833799999999</v>
      </c>
      <c r="Q2278" s="17">
        <f ca="1">[1]!s_dq_turn(A2278,TODAY()-1)</f>
        <v>2.1656828335186189</v>
      </c>
      <c r="R2278" s="2">
        <f>[1]!s_pq_amount(A2278,"20260101","",100000000)</f>
        <v>291.02541136000002</v>
      </c>
      <c r="S2278" s="2">
        <f>[1]!s_pq_avgamount(A2278,"20260101","",100000000)</f>
        <v>2.6699579023853208</v>
      </c>
      <c r="T2278" s="17">
        <f>[1]!s_ipo_dilutedpe(A2278)</f>
        <v>0</v>
      </c>
      <c r="U2278" s="12">
        <f>[1]!s_ipo_collection_total(A2278,100000000)</f>
        <v>1.45</v>
      </c>
      <c r="V2278" s="18">
        <f>[1]!s_val_pe_ttm(A2278,"")</f>
        <v>-11.16484260559082</v>
      </c>
    </row>
    <row r="2279" spans="1:22" x14ac:dyDescent="0.3">
      <c r="A2279" s="12" t="s">
        <v>5068</v>
      </c>
      <c r="B2279" s="12" t="s">
        <v>5069</v>
      </c>
      <c r="C2279" s="16" t="str">
        <f>[1]!s_info_mkt(A2279)</f>
        <v>创业板</v>
      </c>
      <c r="D2279" s="16" t="str">
        <f>[1]!s_ipo_listeddate(A2279)</f>
        <v>2023-07-25</v>
      </c>
      <c r="E2279" s="16" t="str">
        <f>[1]!s_info_industry_csrc2023(A2279,"",3)</f>
        <v>专用设备制造业</v>
      </c>
      <c r="F2279" s="16">
        <f>[1]!s_is(A2279,83,"FY","YTD","20251231",1,"",100000000)</f>
        <v>7.2161369259000008</v>
      </c>
      <c r="G2279" s="16">
        <f>[1]!s_is(A2279,83,"FY","YTD","20241231",1,"",100000000)</f>
        <v>7.5405831641999992</v>
      </c>
      <c r="H2279" s="16">
        <f>[1]!s_is(A2279,61,"FY","YTD","20251231",1,"",100000000)</f>
        <v>-2.6453302400000003E-2</v>
      </c>
      <c r="I2279" s="16">
        <f>[1]!s_is(A2279,61,"FY","YTD","20241231",1,"",100000000)</f>
        <v>0.1442186644</v>
      </c>
      <c r="J2279" s="16">
        <f>[1]!s_fa_roe(A2279,"20251231")</f>
        <v>-0.21079999999999999</v>
      </c>
      <c r="K2279" s="16">
        <f>[1]!s_stmnote_rdexp(A2279,"20251231",1,10000)</f>
        <v>2599.3152800000003</v>
      </c>
      <c r="L2279" s="16">
        <f>[1]!s_margin_tradingbalance(A2279,"",10000)</f>
        <v>4580.6584999999995</v>
      </c>
      <c r="M2279" s="16">
        <f>[1]!s_margin_seclendingbalance(A2279,"",10000)</f>
        <v>0</v>
      </c>
      <c r="N2279" s="17">
        <f>[1]!s_val_ev(A2279,"",100000000)</f>
        <v>19.39</v>
      </c>
      <c r="O2279" s="17">
        <f>[1]!share_freesharesmv(A2279,"",100000000)</f>
        <v>10.484279645000001</v>
      </c>
      <c r="P2279" s="17">
        <f ca="1">[1]!s_dq_amount_btin(A2279,TODAY()-1,100000000)</f>
        <v>0.26553392999999997</v>
      </c>
      <c r="Q2279" s="17">
        <f ca="1">[1]!s_dq_turn(A2279,TODAY()-1)</f>
        <v>2.0884375683900775</v>
      </c>
      <c r="R2279" s="2">
        <f>[1]!s_pq_amount(A2279,"20260101","",100000000)</f>
        <v>72.644036229999998</v>
      </c>
      <c r="S2279" s="2">
        <f>[1]!s_pq_avgamount(A2279,"20260101","",100000000)</f>
        <v>0.66645904798165134</v>
      </c>
      <c r="T2279" s="17">
        <f>[1]!s_ipo_dilutedpe(A2279)</f>
        <v>44.25</v>
      </c>
      <c r="U2279" s="12">
        <f>[1]!s_ipo_collection_total(A2279,100000000)</f>
        <v>7.79</v>
      </c>
      <c r="V2279" s="18">
        <f>[1]!s_val_pe_ttm(A2279,"")</f>
        <v>-396.75424194335938</v>
      </c>
    </row>
    <row r="2280" spans="1:22" x14ac:dyDescent="0.3">
      <c r="A2280" s="12" t="s">
        <v>5070</v>
      </c>
      <c r="B2280" s="12" t="s">
        <v>5071</v>
      </c>
      <c r="C2280" s="16" t="str">
        <f>[1]!s_info_mkt(A2280)</f>
        <v>主板</v>
      </c>
      <c r="D2280" s="16" t="str">
        <f>[1]!s_ipo_listeddate(A2280)</f>
        <v>2017-05-19</v>
      </c>
      <c r="E2280" s="16" t="str">
        <f>[1]!s_info_industry_csrc2023(A2280,"",3)</f>
        <v>医药制造业</v>
      </c>
      <c r="F2280" s="16">
        <f>[1]!s_is(A2280,83,"FY","YTD","20251231",1,"",100000000)</f>
        <v>7.4972007132000007</v>
      </c>
      <c r="G2280" s="16">
        <f>[1]!s_is(A2280,83,"FY","YTD","20241231",1,"",100000000)</f>
        <v>8.5754865334999995</v>
      </c>
      <c r="H2280" s="16">
        <f>[1]!s_is(A2280,61,"FY","YTD","20251231",1,"",100000000)</f>
        <v>9.1114758099999998E-2</v>
      </c>
      <c r="I2280" s="16">
        <f>[1]!s_is(A2280,61,"FY","YTD","20241231",1,"",100000000)</f>
        <v>0.52322877140000001</v>
      </c>
      <c r="J2280" s="16">
        <f>[1]!s_fa_roe(A2280,"20251231")</f>
        <v>0.74350000000000005</v>
      </c>
      <c r="K2280" s="16">
        <f>[1]!s_stmnote_rdexp(A2280,"20251231",1,10000)</f>
        <v>4993.2921820000001</v>
      </c>
      <c r="L2280" s="16">
        <f>[1]!s_margin_tradingbalance(A2280,"",10000)</f>
        <v>0</v>
      </c>
      <c r="M2280" s="16">
        <f>[1]!s_margin_seclendingbalance(A2280,"",10000)</f>
        <v>0</v>
      </c>
      <c r="N2280" s="17">
        <f>[1]!s_val_ev(A2280,"",100000000)</f>
        <v>18.918044965</v>
      </c>
      <c r="O2280" s="17">
        <f>[1]!share_freesharesmv(A2280,"",100000000)</f>
        <v>13.272261105000002</v>
      </c>
      <c r="P2280" s="17">
        <f ca="1">[1]!s_dq_amount_btin(A2280,TODAY()-1,100000000)</f>
        <v>0.46032395999999998</v>
      </c>
      <c r="Q2280" s="17">
        <f ca="1">[1]!s_dq_turn(A2280,TODAY()-1)</f>
        <v>2.4818083356378322</v>
      </c>
      <c r="R2280" s="2">
        <f>[1]!s_pq_amount(A2280,"20260101","",100000000)</f>
        <v>95.829526529999995</v>
      </c>
      <c r="S2280" s="2">
        <f>[1]!s_pq_avgamount(A2280,"20260101","",100000000)</f>
        <v>0.87916996816513759</v>
      </c>
      <c r="T2280" s="17">
        <f>[1]!s_ipo_dilutedpe(A2280)</f>
        <v>22.99</v>
      </c>
      <c r="U2280" s="12">
        <f>[1]!s_ipo_collection_total(A2280,100000000)</f>
        <v>3.1702020000000002</v>
      </c>
      <c r="V2280" s="18">
        <f>[1]!s_val_pe_ttm(A2280,"")</f>
        <v>224.70137023925781</v>
      </c>
    </row>
    <row r="2281" spans="1:22" x14ac:dyDescent="0.3">
      <c r="A2281" s="12" t="s">
        <v>5072</v>
      </c>
      <c r="B2281" s="12" t="s">
        <v>5073</v>
      </c>
      <c r="C2281" s="16" t="str">
        <f>[1]!s_info_mkt(A2281)</f>
        <v>科创板</v>
      </c>
      <c r="D2281" s="16" t="str">
        <f>[1]!s_ipo_listeddate(A2281)</f>
        <v>2020-02-27</v>
      </c>
      <c r="E2281" s="16" t="str">
        <f>[1]!s_info_industry_csrc2023(A2281,"",3)</f>
        <v>计算机、通信和其他电子设备制造业</v>
      </c>
      <c r="F2281" s="16">
        <f>[1]!s_is(A2281,83,"FY","YTD","20251231",1,"",100000000)</f>
        <v>110.5379200748</v>
      </c>
      <c r="G2281" s="16">
        <f>[1]!s_is(A2281,83,"FY","YTD","20241231",1,"",100000000)</f>
        <v>101.18525841559999</v>
      </c>
      <c r="H2281" s="16">
        <f>[1]!s_is(A2281,61,"FY","YTD","20251231",1,"",100000000)</f>
        <v>6.6054316451999995</v>
      </c>
      <c r="I2281" s="16">
        <f>[1]!s_is(A2281,61,"FY","YTD","20241231",1,"",100000000)</f>
        <v>7.6245986687</v>
      </c>
      <c r="J2281" s="16">
        <f>[1]!s_fa_roe(A2281,"20251231")</f>
        <v>2.9171999999999998</v>
      </c>
      <c r="K2281" s="16">
        <f>[1]!s_stmnote_rdexp(A2281,"20251231",1,10000)</f>
        <v>116844.12924900001</v>
      </c>
      <c r="L2281" s="16">
        <f>[1]!s_margin_tradingbalance(A2281,"",10000)</f>
        <v>194054.302</v>
      </c>
      <c r="M2281" s="16">
        <f>[1]!s_margin_seclendingbalance(A2281,"",10000)</f>
        <v>230.41759999999999</v>
      </c>
      <c r="N2281" s="17">
        <f>[1]!s_val_ev(A2281,"",100000000)</f>
        <v>977.43023941199999</v>
      </c>
      <c r="O2281" s="17">
        <f>[1]!share_freesharesmv(A2281,"",100000000)</f>
        <v>330.58727817060003</v>
      </c>
      <c r="P2281" s="17">
        <f ca="1">[1]!s_dq_amount_btin(A2281,TODAY()-1,100000000)</f>
        <v>28.32054905</v>
      </c>
      <c r="Q2281" s="17">
        <f ca="1">[1]!s_dq_turn(A2281,TODAY()-1)</f>
        <v>2.9084295572747538</v>
      </c>
      <c r="R2281" s="2">
        <f>[1]!s_pq_amount(A2281,"20260101","",100000000)</f>
        <v>1744.8068291100001</v>
      </c>
      <c r="S2281" s="2">
        <f>[1]!s_pq_avgamount(A2281,"20260101","",100000000)</f>
        <v>16.007402101926605</v>
      </c>
      <c r="T2281" s="17">
        <f>[1]!s_ipo_dilutedpe(A2281)</f>
        <v>48.31</v>
      </c>
      <c r="U2281" s="12">
        <f>[1]!s_ipo_collection_total(A2281,100000000)</f>
        <v>43.128710271999999</v>
      </c>
      <c r="V2281" s="18">
        <f>[1]!s_val_pe_ttm(A2281,"")</f>
        <v>107.72607421875</v>
      </c>
    </row>
    <row r="2282" spans="1:22" x14ac:dyDescent="0.3">
      <c r="A2282" s="12" t="s">
        <v>5074</v>
      </c>
      <c r="B2282" s="12" t="s">
        <v>5075</v>
      </c>
      <c r="C2282" s="16" t="str">
        <f>[1]!s_info_mkt(A2282)</f>
        <v>科创板</v>
      </c>
      <c r="D2282" s="16" t="str">
        <f>[1]!s_ipo_listeddate(A2282)</f>
        <v>2020-09-18</v>
      </c>
      <c r="E2282" s="16" t="str">
        <f>[1]!s_info_industry_csrc2023(A2282,"",3)</f>
        <v>专用设备制造业</v>
      </c>
      <c r="F2282" s="16">
        <f>[1]!s_is(A2282,83,"FY","YTD","20251231",1,"",100000000)</f>
        <v>22.507383680500002</v>
      </c>
      <c r="G2282" s="16">
        <f>[1]!s_is(A2282,83,"FY","YTD","20241231",1,"",100000000)</f>
        <v>18.313950319300002</v>
      </c>
      <c r="H2282" s="16">
        <f>[1]!s_is(A2282,61,"FY","YTD","20251231",1,"",100000000)</f>
        <v>6.5001149702999994</v>
      </c>
      <c r="I2282" s="16">
        <f>[1]!s_is(A2282,61,"FY","YTD","20241231",1,"",100000000)</f>
        <v>4.6517680426999997</v>
      </c>
      <c r="J2282" s="16">
        <f>[1]!s_fa_roe(A2282,"20251231")</f>
        <v>11.992100000000001</v>
      </c>
      <c r="K2282" s="16">
        <f>[1]!s_stmnote_rdexp(A2282,"20251231",1,10000)</f>
        <v>33969.982852000001</v>
      </c>
      <c r="L2282" s="16">
        <f>[1]!s_margin_tradingbalance(A2282,"",10000)</f>
        <v>67938.094299999997</v>
      </c>
      <c r="M2282" s="16">
        <f>[1]!s_margin_seclendingbalance(A2282,"",10000)</f>
        <v>722.1069</v>
      </c>
      <c r="N2282" s="17">
        <f>[1]!s_val_ev(A2282,"",100000000)</f>
        <v>356.78222955900003</v>
      </c>
      <c r="O2282" s="17">
        <f>[1]!share_freesharesmv(A2282,"",100000000)</f>
        <v>260.40248003280004</v>
      </c>
      <c r="P2282" s="17">
        <f ca="1">[1]!s_dq_amount_btin(A2282,TODAY()-1,100000000)</f>
        <v>18.865538579999999</v>
      </c>
      <c r="Q2282" s="17">
        <f ca="1">[1]!s_dq_turn(A2282,TODAY()-1)</f>
        <v>5.2468104255468191</v>
      </c>
      <c r="R2282" s="2">
        <f>[1]!s_pq_amount(A2282,"20260101","",100000000)</f>
        <v>731.88739939000004</v>
      </c>
      <c r="S2282" s="2">
        <f>[1]!s_pq_avgamount(A2282,"20260101","",100000000)</f>
        <v>6.714563297155963</v>
      </c>
      <c r="T2282" s="17">
        <f>[1]!s_ipo_dilutedpe(A2282)</f>
        <v>101.78</v>
      </c>
      <c r="U2282" s="12">
        <f>[1]!s_ipo_collection_total(A2282,100000000)</f>
        <v>21.767199999999999</v>
      </c>
      <c r="V2282" s="18">
        <f>[1]!s_val_pe_ttm(A2282,"")</f>
        <v>52.035232543945313</v>
      </c>
    </row>
    <row r="2283" spans="1:22" x14ac:dyDescent="0.3">
      <c r="A2283" s="12" t="s">
        <v>5076</v>
      </c>
      <c r="B2283" s="12" t="s">
        <v>5077</v>
      </c>
      <c r="C2283" s="16" t="str">
        <f>[1]!s_info_mkt(A2283)</f>
        <v>创业板</v>
      </c>
      <c r="D2283" s="16" t="str">
        <f>[1]!s_ipo_listeddate(A2283)</f>
        <v>2020-12-21</v>
      </c>
      <c r="E2283" s="16" t="str">
        <f>[1]!s_info_industry_csrc2023(A2283,"",3)</f>
        <v>房地产业</v>
      </c>
      <c r="F2283" s="16">
        <f>[1]!s_is(A2283,83,"FY","YTD","20251231",1,"",100000000)</f>
        <v>29.7234325439</v>
      </c>
      <c r="G2283" s="16">
        <f>[1]!s_is(A2283,83,"FY","YTD","20241231",1,"",100000000)</f>
        <v>28.636159516300001</v>
      </c>
      <c r="H2283" s="16">
        <f>[1]!s_is(A2283,61,"FY","YTD","20251231",1,"",100000000)</f>
        <v>1.2387331887999999</v>
      </c>
      <c r="I2283" s="16">
        <f>[1]!s_is(A2283,61,"FY","YTD","20241231",1,"",100000000)</f>
        <v>1.21638011</v>
      </c>
      <c r="J2283" s="16">
        <f>[1]!s_fa_roe(A2283,"20251231")</f>
        <v>10.727399999999999</v>
      </c>
      <c r="K2283" s="16">
        <f>[1]!s_stmnote_rdexp(A2283,"20251231",1,10000)</f>
        <v>554.90133099999991</v>
      </c>
      <c r="L2283" s="16">
        <f>[1]!s_margin_tradingbalance(A2283,"",10000)</f>
        <v>23369.445899999999</v>
      </c>
      <c r="M2283" s="16">
        <f>[1]!s_margin_seclendingbalance(A2283,"",10000)</f>
        <v>47.872</v>
      </c>
      <c r="N2283" s="17">
        <f>[1]!s_val_ev(A2283,"",100000000)</f>
        <v>43.145699999999998</v>
      </c>
      <c r="O2283" s="17">
        <f>[1]!share_freesharesmv(A2283,"",100000000)</f>
        <v>19.1998365</v>
      </c>
      <c r="P2283" s="17">
        <f ca="1">[1]!s_dq_amount_btin(A2283,TODAY()-1,100000000)</f>
        <v>1.2457567300000001</v>
      </c>
      <c r="Q2283" s="17">
        <f ca="1">[1]!s_dq_turn(A2283,TODAY()-1)</f>
        <v>2.8923798816568049</v>
      </c>
      <c r="R2283" s="2">
        <f>[1]!s_pq_amount(A2283,"20260101","",100000000)</f>
        <v>246.34985128</v>
      </c>
      <c r="S2283" s="2">
        <f>[1]!s_pq_avgamount(A2283,"20260101","",100000000)</f>
        <v>2.2600903787155961</v>
      </c>
      <c r="T2283" s="17">
        <f>[1]!s_ipo_dilutedpe(A2283)</f>
        <v>28.75</v>
      </c>
      <c r="U2283" s="12">
        <f>[1]!s_ipo_collection_total(A2283,100000000)</f>
        <v>4.6950000000000003</v>
      </c>
      <c r="V2283" s="18">
        <f>[1]!s_val_pe_ttm(A2283,"")</f>
        <v>34.707550048828125</v>
      </c>
    </row>
    <row r="2284" spans="1:22" x14ac:dyDescent="0.3">
      <c r="A2284" s="12" t="s">
        <v>5078</v>
      </c>
      <c r="B2284" s="12" t="s">
        <v>5079</v>
      </c>
      <c r="C2284" s="16" t="str">
        <f>[1]!s_info_mkt(A2284)</f>
        <v>科创板</v>
      </c>
      <c r="D2284" s="16" t="str">
        <f>[1]!s_ipo_listeddate(A2284)</f>
        <v>2021-03-09</v>
      </c>
      <c r="E2284" s="16" t="str">
        <f>[1]!s_info_industry_csrc2023(A2284,"",3)</f>
        <v>电气机械和器材制造业</v>
      </c>
      <c r="F2284" s="16">
        <f>[1]!s_is(A2284,83,"FY","YTD","20251231",1,"",100000000)</f>
        <v>72.949866364100004</v>
      </c>
      <c r="G2284" s="16">
        <f>[1]!s_is(A2284,83,"FY","YTD","20241231",1,"",100000000)</f>
        <v>69.008592247500005</v>
      </c>
      <c r="H2284" s="16">
        <f>[1]!s_is(A2284,61,"FY","YTD","20251231",1,"",100000000)</f>
        <v>6.5953877240000001</v>
      </c>
      <c r="I2284" s="16">
        <f>[1]!s_is(A2284,61,"FY","YTD","20241231",1,"",100000000)</f>
        <v>5.7442145240999993</v>
      </c>
      <c r="J2284" s="16">
        <f>[1]!s_fa_roe(A2284,"20251231")</f>
        <v>13.626799999999999</v>
      </c>
      <c r="K2284" s="16">
        <f>[1]!s_stmnote_rdexp(A2284,"20251231",1,10000)</f>
        <v>35734.125904</v>
      </c>
      <c r="L2284" s="16">
        <f>[1]!s_margin_tradingbalance(A2284,"",10000)</f>
        <v>100315.28389999999</v>
      </c>
      <c r="M2284" s="16">
        <f>[1]!s_margin_seclendingbalance(A2284,"",10000)</f>
        <v>1768.9238</v>
      </c>
      <c r="N2284" s="17">
        <f>[1]!s_val_ev(A2284,"",100000000)</f>
        <v>425.30053670000001</v>
      </c>
      <c r="O2284" s="17">
        <f>[1]!share_freesharesmv(A2284,"",100000000)</f>
        <v>241.19216547499997</v>
      </c>
      <c r="P2284" s="17">
        <f ca="1">[1]!s_dq_amount_btin(A2284,TODAY()-1,100000000)</f>
        <v>13.664188100000001</v>
      </c>
      <c r="Q2284" s="17">
        <f ca="1">[1]!s_dq_turn(A2284,TODAY()-1)</f>
        <v>3.201014247626742</v>
      </c>
      <c r="R2284" s="2">
        <f>[1]!s_pq_amount(A2284,"20260101","",100000000)</f>
        <v>1776.8101994000001</v>
      </c>
      <c r="S2284" s="2">
        <f>[1]!s_pq_avgamount(A2284,"20260101","",100000000)</f>
        <v>16.301011003669725</v>
      </c>
      <c r="T2284" s="17">
        <f>[1]!s_ipo_dilutedpe(A2284)</f>
        <v>21.08</v>
      </c>
      <c r="U2284" s="12">
        <f>[1]!s_ipo_collection_total(A2284,100000000)</f>
        <v>4.2995700000000001</v>
      </c>
      <c r="V2284" s="18">
        <f>[1]!s_val_pe_ttm(A2284,"")</f>
        <v>63.981681823730469</v>
      </c>
    </row>
    <row r="2285" spans="1:22" x14ac:dyDescent="0.3">
      <c r="A2285" s="12" t="s">
        <v>5080</v>
      </c>
      <c r="B2285" s="12" t="s">
        <v>5081</v>
      </c>
      <c r="C2285" s="16" t="str">
        <f>[1]!s_info_mkt(A2285)</f>
        <v>主板</v>
      </c>
      <c r="D2285" s="16" t="str">
        <f>[1]!s_ipo_listeddate(A2285)</f>
        <v>2015-02-27</v>
      </c>
      <c r="E2285" s="16" t="str">
        <f>[1]!s_info_industry_csrc2023(A2285,"",3)</f>
        <v>金属制品业</v>
      </c>
      <c r="F2285" s="16">
        <f>[1]!s_is(A2285,83,"FY","YTD","20251231",1,"",100000000)</f>
        <v>32.0631656423</v>
      </c>
      <c r="G2285" s="16">
        <f>[1]!s_is(A2285,83,"FY","YTD","20241231",1,"",100000000)</f>
        <v>30.536596494200001</v>
      </c>
      <c r="H2285" s="16">
        <f>[1]!s_is(A2285,61,"FY","YTD","20251231",1,"",100000000)</f>
        <v>3.6565088818999998</v>
      </c>
      <c r="I2285" s="16">
        <f>[1]!s_is(A2285,61,"FY","YTD","20241231",1,"",100000000)</f>
        <v>2.36647681</v>
      </c>
      <c r="J2285" s="16">
        <f>[1]!s_fa_roe(A2285,"20251231")</f>
        <v>14.044</v>
      </c>
      <c r="K2285" s="16">
        <f>[1]!s_stmnote_rdexp(A2285,"20251231",1,10000)</f>
        <v>14360.739390999999</v>
      </c>
      <c r="L2285" s="16">
        <f>[1]!s_margin_tradingbalance(A2285,"",10000)</f>
        <v>38838.782099999997</v>
      </c>
      <c r="M2285" s="16">
        <f>[1]!s_margin_seclendingbalance(A2285,"",10000)</f>
        <v>22.196999999999999</v>
      </c>
      <c r="N2285" s="17">
        <f>[1]!s_val_ev(A2285,"",100000000)</f>
        <v>64.057734300000007</v>
      </c>
      <c r="O2285" s="17">
        <f>[1]!share_freesharesmv(A2285,"",100000000)</f>
        <v>37.374365007000002</v>
      </c>
      <c r="P2285" s="17">
        <f ca="1">[1]!s_dq_amount_btin(A2285,TODAY()-1,100000000)</f>
        <v>1.3040648800000001</v>
      </c>
      <c r="Q2285" s="17">
        <f ca="1">[1]!s_dq_turn(A2285,TODAY()-1)</f>
        <v>2.1116522372466888</v>
      </c>
      <c r="R2285" s="2">
        <f>[1]!s_pq_amount(A2285,"20260101","",100000000)</f>
        <v>176.64177408</v>
      </c>
      <c r="S2285" s="2">
        <f>[1]!s_pq_avgamount(A2285,"20260101","",100000000)</f>
        <v>1.620566734678899</v>
      </c>
      <c r="T2285" s="17">
        <f>[1]!s_ipo_dilutedpe(A2285)</f>
        <v>22.98</v>
      </c>
      <c r="U2285" s="12">
        <f>[1]!s_ipo_collection_total(A2285,100000000)</f>
        <v>6.8949999999999996</v>
      </c>
      <c r="V2285" s="18">
        <f>[1]!s_val_pe_ttm(A2285,"")</f>
        <v>17.713430404663086</v>
      </c>
    </row>
    <row r="2286" spans="1:22" x14ac:dyDescent="0.3">
      <c r="A2286" s="12" t="s">
        <v>5082</v>
      </c>
      <c r="B2286" s="12" t="s">
        <v>5083</v>
      </c>
      <c r="C2286" s="16" t="str">
        <f>[1]!s_info_mkt(A2286)</f>
        <v>科创板</v>
      </c>
      <c r="D2286" s="16" t="str">
        <f>[1]!s_ipo_listeddate(A2286)</f>
        <v>2021-10-26</v>
      </c>
      <c r="E2286" s="16" t="str">
        <f>[1]!s_info_industry_csrc2023(A2286,"",3)</f>
        <v>医药制造业</v>
      </c>
      <c r="F2286" s="16">
        <f>[1]!s_is(A2286,83,"FY","YTD","20251231",1,"",100000000)</f>
        <v>9.9814495202</v>
      </c>
      <c r="G2286" s="16">
        <f>[1]!s_is(A2286,83,"FY","YTD","20241231",1,"",100000000)</f>
        <v>10.943823368499999</v>
      </c>
      <c r="H2286" s="16">
        <f>[1]!s_is(A2286,61,"FY","YTD","20251231",1,"",100000000)</f>
        <v>-0.24961496760000002</v>
      </c>
      <c r="I2286" s="16">
        <f>[1]!s_is(A2286,61,"FY","YTD","20241231",1,"",100000000)</f>
        <v>3.2539029530000003</v>
      </c>
      <c r="J2286" s="16">
        <f>[1]!s_fa_roe(A2286,"20251231")</f>
        <v>-0.6452</v>
      </c>
      <c r="K2286" s="16">
        <f>[1]!s_stmnote_rdexp(A2286,"20251231",1,10000)</f>
        <v>34444.143232000002</v>
      </c>
      <c r="L2286" s="16">
        <f>[1]!s_margin_tradingbalance(A2286,"",10000)</f>
        <v>22834.8508</v>
      </c>
      <c r="M2286" s="16">
        <f>[1]!s_margin_seclendingbalance(A2286,"",10000)</f>
        <v>21.189900000000002</v>
      </c>
      <c r="N2286" s="17">
        <f>[1]!s_val_ev(A2286,"",100000000)</f>
        <v>68.098013459200004</v>
      </c>
      <c r="O2286" s="17">
        <f>[1]!share_freesharesmv(A2286,"",100000000)</f>
        <v>39.987539263999999</v>
      </c>
      <c r="P2286" s="17">
        <f ca="1">[1]!s_dq_amount_btin(A2286,TODAY()-1,100000000)</f>
        <v>1.5210861200000001</v>
      </c>
      <c r="Q2286" s="17">
        <f ca="1">[1]!s_dq_turn(A2286,TODAY()-1)</f>
        <v>2.7485364092506095</v>
      </c>
      <c r="R2286" s="2">
        <f>[1]!s_pq_amount(A2286,"20260101","",100000000)</f>
        <v>181.39958104999999</v>
      </c>
      <c r="S2286" s="2">
        <f>[1]!s_pq_avgamount(A2286,"20260101","",100000000)</f>
        <v>1.6642163399082568</v>
      </c>
      <c r="T2286" s="17">
        <f>[1]!s_ipo_dilutedpe(A2286)</f>
        <v>50.7</v>
      </c>
      <c r="U2286" s="12">
        <f>[1]!s_ipo_collection_total(A2286,100000000)</f>
        <v>24.721319999999999</v>
      </c>
      <c r="V2286" s="18">
        <f>[1]!s_val_pe_ttm(A2286,"")</f>
        <v>302.199462890625</v>
      </c>
    </row>
    <row r="2287" spans="1:22" x14ac:dyDescent="0.3">
      <c r="A2287" s="12" t="s">
        <v>5084</v>
      </c>
      <c r="B2287" s="12" t="s">
        <v>5085</v>
      </c>
      <c r="C2287" s="16" t="str">
        <f>[1]!s_info_mkt(A2287)</f>
        <v>主板</v>
      </c>
      <c r="D2287" s="16" t="str">
        <f>[1]!s_ipo_listeddate(A2287)</f>
        <v>2011-08-05</v>
      </c>
      <c r="E2287" s="16" t="str">
        <f>[1]!s_info_industry_csrc2023(A2287,"",3)</f>
        <v>互联网和相关服务</v>
      </c>
      <c r="F2287" s="16">
        <f>[1]!s_is(A2287,83,"FY","YTD","20251231",1,"",100000000)</f>
        <v>26.889485136499999</v>
      </c>
      <c r="G2287" s="16">
        <f>[1]!s_is(A2287,83,"FY","YTD","20241231",1,"",100000000)</f>
        <v>32.714055462800005</v>
      </c>
      <c r="H2287" s="16">
        <f>[1]!s_is(A2287,61,"FY","YTD","20251231",1,"",100000000)</f>
        <v>4.6713045289999995</v>
      </c>
      <c r="I2287" s="16">
        <f>[1]!s_is(A2287,61,"FY","YTD","20241231",1,"",100000000)</f>
        <v>5.3901009048999997</v>
      </c>
      <c r="J2287" s="16">
        <f>[1]!s_fa_roe(A2287,"20251231")</f>
        <v>12.747199999999999</v>
      </c>
      <c r="K2287" s="16">
        <f>[1]!s_stmnote_rdexp(A2287,"20251231",1,10000)</f>
        <v>16077.766100000001</v>
      </c>
      <c r="L2287" s="16">
        <f>[1]!s_margin_tradingbalance(A2287,"",10000)</f>
        <v>0</v>
      </c>
      <c r="M2287" s="16">
        <f>[1]!s_margin_seclendingbalance(A2287,"",10000)</f>
        <v>0</v>
      </c>
      <c r="N2287" s="17">
        <f>[1]!s_val_ev(A2287,"",100000000)</f>
        <v>76.579257980400001</v>
      </c>
      <c r="O2287" s="17">
        <f>[1]!share_freesharesmv(A2287,"",100000000)</f>
        <v>38.778173761599994</v>
      </c>
      <c r="P2287" s="17">
        <f ca="1">[1]!s_dq_amount_btin(A2287,TODAY()-1,100000000)</f>
        <v>0.72739809</v>
      </c>
      <c r="Q2287" s="17">
        <f ca="1">[1]!s_dq_turn(A2287,TODAY()-1)</f>
        <v>1.1730585813214898</v>
      </c>
      <c r="R2287" s="2">
        <f>[1]!s_pq_amount(A2287,"20260101","",100000000)</f>
        <v>240.24867168</v>
      </c>
      <c r="S2287" s="2">
        <f>[1]!s_pq_avgamount(A2287,"20260101","",100000000)</f>
        <v>2.2041162539449544</v>
      </c>
      <c r="T2287" s="17">
        <f>[1]!s_ipo_dilutedpe(A2287)</f>
        <v>31.34</v>
      </c>
      <c r="U2287" s="12">
        <f>[1]!s_ipo_collection_total(A2287,100000000)</f>
        <v>4.9349999999999996</v>
      </c>
      <c r="V2287" s="18">
        <f>[1]!s_val_pe_ttm(A2287,"")</f>
        <v>16.425439834594727</v>
      </c>
    </row>
    <row r="2288" spans="1:22" x14ac:dyDescent="0.3">
      <c r="A2288" s="12" t="s">
        <v>5086</v>
      </c>
      <c r="B2288" s="12" t="s">
        <v>5087</v>
      </c>
      <c r="C2288" s="16" t="str">
        <f>[1]!s_info_mkt(A2288)</f>
        <v>主板</v>
      </c>
      <c r="D2288" s="16" t="str">
        <f>[1]!s_ipo_listeddate(A2288)</f>
        <v>1996-11-14</v>
      </c>
      <c r="E2288" s="16" t="str">
        <f>[1]!s_info_industry_csrc2023(A2288,"",3)</f>
        <v>化学原料和化学制品制造业</v>
      </c>
      <c r="F2288" s="16">
        <f>[1]!s_is(A2288,83,"FY","YTD","20251231",1,"",100000000)</f>
        <v>31.079937363400003</v>
      </c>
      <c r="G2288" s="16">
        <f>[1]!s_is(A2288,83,"FY","YTD","20241231",1,"",100000000)</f>
        <v>37.549407824900001</v>
      </c>
      <c r="H2288" s="16">
        <f>[1]!s_is(A2288,61,"FY","YTD","20251231",1,"",100000000)</f>
        <v>-1.4168278972999999</v>
      </c>
      <c r="I2288" s="16">
        <f>[1]!s_is(A2288,61,"FY","YTD","20241231",1,"",100000000)</f>
        <v>-0.83383070819999994</v>
      </c>
      <c r="J2288" s="16">
        <f>[1]!s_fa_roe(A2288,"20251231")</f>
        <v>-24.645700000000001</v>
      </c>
      <c r="K2288" s="16">
        <f>[1]!s_stmnote_rdexp(A2288,"20251231",1,10000)</f>
        <v>2120.7832520000002</v>
      </c>
      <c r="L2288" s="16">
        <f>[1]!s_margin_tradingbalance(A2288,"",10000)</f>
        <v>0</v>
      </c>
      <c r="M2288" s="16">
        <f>[1]!s_margin_seclendingbalance(A2288,"",10000)</f>
        <v>0</v>
      </c>
      <c r="N2288" s="17">
        <f>[1]!s_val_ev(A2288,"",100000000)</f>
        <v>19.547313385599999</v>
      </c>
      <c r="O2288" s="17">
        <f>[1]!share_freesharesmv(A2288,"",100000000)</f>
        <v>10.8262170304</v>
      </c>
      <c r="P2288" s="17">
        <f ca="1">[1]!s_dq_amount_btin(A2288,TODAY()-1,100000000)</f>
        <v>0.37379925000000003</v>
      </c>
      <c r="Q2288" s="17">
        <f ca="1">[1]!s_dq_turn(A2288,TODAY()-1)</f>
        <v>2.7378477270472867</v>
      </c>
      <c r="R2288" s="2">
        <f>[1]!s_pq_amount(A2288,"20260101","",100000000)</f>
        <v>85.487133810000003</v>
      </c>
      <c r="S2288" s="2">
        <f>[1]!s_pq_avgamount(A2288,"20260101","",100000000)</f>
        <v>0.78428563128440365</v>
      </c>
      <c r="T2288" s="17">
        <f>[1]!s_ipo_dilutedpe(A2288)</f>
        <v>0</v>
      </c>
      <c r="U2288" s="12">
        <f>[1]!s_ipo_collection_total(A2288,100000000)</f>
        <v>0</v>
      </c>
      <c r="V2288" s="18">
        <f>[1]!s_val_pe_ttm(A2288,"")</f>
        <v>-14.493846893310547</v>
      </c>
    </row>
    <row r="2289" spans="1:22" x14ac:dyDescent="0.3">
      <c r="A2289" s="12" t="s">
        <v>5088</v>
      </c>
      <c r="B2289" s="12" t="s">
        <v>5089</v>
      </c>
      <c r="C2289" s="16" t="str">
        <f>[1]!s_info_mkt(A2289)</f>
        <v>科创板</v>
      </c>
      <c r="D2289" s="16" t="str">
        <f>[1]!s_ipo_listeddate(A2289)</f>
        <v>2023-08-15</v>
      </c>
      <c r="E2289" s="16" t="str">
        <f>[1]!s_info_industry_csrc2023(A2289,"",3)</f>
        <v>计算机、通信和其他电子设备制造业</v>
      </c>
      <c r="F2289" s="16">
        <f>[1]!s_is(A2289,83,"FY","YTD","20251231",1,"",100000000)</f>
        <v>24.2449559587</v>
      </c>
      <c r="G2289" s="16">
        <f>[1]!s_is(A2289,83,"FY","YTD","20241231",1,"",100000000)</f>
        <v>21.034656097500001</v>
      </c>
      <c r="H2289" s="16">
        <f>[1]!s_is(A2289,61,"FY","YTD","20251231",1,"",100000000)</f>
        <v>2.8567142012</v>
      </c>
      <c r="I2289" s="16">
        <f>[1]!s_is(A2289,61,"FY","YTD","20241231",1,"",100000000)</f>
        <v>2.4795834933999998</v>
      </c>
      <c r="J2289" s="16">
        <f>[1]!s_fa_roe(A2289,"20251231")</f>
        <v>4.8318000000000003</v>
      </c>
      <c r="K2289" s="16">
        <f>[1]!s_stmnote_rdexp(A2289,"20251231",1,10000)</f>
        <v>11134.813104000001</v>
      </c>
      <c r="L2289" s="16">
        <f>[1]!s_margin_tradingbalance(A2289,"",10000)</f>
        <v>46756.785799999998</v>
      </c>
      <c r="M2289" s="16">
        <f>[1]!s_margin_seclendingbalance(A2289,"",10000)</f>
        <v>484.5385</v>
      </c>
      <c r="N2289" s="17">
        <f>[1]!s_val_ev(A2289,"",100000000)</f>
        <v>440.8110458660999</v>
      </c>
      <c r="O2289" s="17">
        <f>[1]!share_freesharesmv(A2289,"",100000000)</f>
        <v>230.93292756819997</v>
      </c>
      <c r="P2289" s="17">
        <f ca="1">[1]!s_dq_amount_btin(A2289,TODAY()-1,100000000)</f>
        <v>11.995247620000001</v>
      </c>
      <c r="Q2289" s="17">
        <f ca="1">[1]!s_dq_turn(A2289,TODAY()-1)</f>
        <v>5.2361420200369437</v>
      </c>
      <c r="R2289" s="2">
        <f>[1]!s_pq_amount(A2289,"20260101","",100000000)</f>
        <v>918.94074389000002</v>
      </c>
      <c r="S2289" s="2">
        <f>[1]!s_pq_avgamount(A2289,"20260101","",100000000)</f>
        <v>8.4306490265137608</v>
      </c>
      <c r="T2289" s="17">
        <f>[1]!s_ipo_dilutedpe(A2289)</f>
        <v>58.63</v>
      </c>
      <c r="U2289" s="12">
        <f>[1]!s_ipo_collection_total(A2289,100000000)</f>
        <v>32.556158480999997</v>
      </c>
      <c r="V2289" s="18">
        <f>[1]!s_val_pe_ttm(A2289,"")</f>
        <v>137.31629943847656</v>
      </c>
    </row>
    <row r="2290" spans="1:22" x14ac:dyDescent="0.3">
      <c r="A2290" s="12" t="s">
        <v>5090</v>
      </c>
      <c r="B2290" s="12" t="s">
        <v>5091</v>
      </c>
      <c r="C2290" s="16" t="str">
        <f>[1]!s_info_mkt(A2290)</f>
        <v>创业板</v>
      </c>
      <c r="D2290" s="16" t="str">
        <f>[1]!s_ipo_listeddate(A2290)</f>
        <v>2020-11-05</v>
      </c>
      <c r="E2290" s="16" t="str">
        <f>[1]!s_info_industry_csrc2023(A2290,"",3)</f>
        <v>橡胶和塑料制品业</v>
      </c>
      <c r="F2290" s="16">
        <f>[1]!s_is(A2290,83,"FY","YTD","20251231",1,"",100000000)</f>
        <v>14.8522841625</v>
      </c>
      <c r="G2290" s="16">
        <f>[1]!s_is(A2290,83,"FY","YTD","20241231",1,"",100000000)</f>
        <v>13.630103003299999</v>
      </c>
      <c r="H2290" s="16">
        <f>[1]!s_is(A2290,61,"FY","YTD","20251231",1,"",100000000)</f>
        <v>1.5132505778000001</v>
      </c>
      <c r="I2290" s="16">
        <f>[1]!s_is(A2290,61,"FY","YTD","20241231",1,"",100000000)</f>
        <v>1.1402481113</v>
      </c>
      <c r="J2290" s="16">
        <f>[1]!s_fa_roe(A2290,"20251231")</f>
        <v>7.9443000000000001</v>
      </c>
      <c r="K2290" s="16">
        <f>[1]!s_stmnote_rdexp(A2290,"20251231",1,10000)</f>
        <v>5197.3833030000005</v>
      </c>
      <c r="L2290" s="16">
        <f>[1]!s_margin_tradingbalance(A2290,"",10000)</f>
        <v>58429.113100000002</v>
      </c>
      <c r="M2290" s="16">
        <f>[1]!s_margin_seclendingbalance(A2290,"",10000)</f>
        <v>3.5550000000000002</v>
      </c>
      <c r="N2290" s="17">
        <f>[1]!s_val_ev(A2290,"",100000000)</f>
        <v>105.78037476640002</v>
      </c>
      <c r="O2290" s="17">
        <f>[1]!share_freesharesmv(A2290,"",100000000)</f>
        <v>51.293079818099997</v>
      </c>
      <c r="P2290" s="17">
        <f ca="1">[1]!s_dq_amount_btin(A2290,TODAY()-1,100000000)</f>
        <v>3.0769804700000001</v>
      </c>
      <c r="Q2290" s="17">
        <f ca="1">[1]!s_dq_turn(A2290,TODAY()-1)</f>
        <v>3.7476843897061567</v>
      </c>
      <c r="R2290" s="2">
        <f>[1]!s_pq_amount(A2290,"20260101","",100000000)</f>
        <v>487.95901207000003</v>
      </c>
      <c r="S2290" s="2">
        <f>[1]!s_pq_avgamount(A2290,"20260101","",100000000)</f>
        <v>4.4766881841284407</v>
      </c>
      <c r="T2290" s="17">
        <f>[1]!s_ipo_dilutedpe(A2290)</f>
        <v>37.18</v>
      </c>
      <c r="U2290" s="12">
        <f>[1]!s_ipo_collection_total(A2290,100000000)</f>
        <v>8.8775999999999993</v>
      </c>
      <c r="V2290" s="18">
        <f>[1]!s_val_pe_ttm(A2290,"")</f>
        <v>66.280357360839844</v>
      </c>
    </row>
    <row r="2291" spans="1:22" x14ac:dyDescent="0.3">
      <c r="A2291" s="12" t="s">
        <v>5092</v>
      </c>
      <c r="B2291" s="12" t="s">
        <v>5093</v>
      </c>
      <c r="C2291" s="16" t="str">
        <f>[1]!s_info_mkt(A2291)</f>
        <v>主板</v>
      </c>
      <c r="D2291" s="16" t="str">
        <f>[1]!s_ipo_listeddate(A2291)</f>
        <v>1995-10-13</v>
      </c>
      <c r="E2291" s="16" t="str">
        <f>[1]!s_info_industry_csrc2023(A2291,"",3)</f>
        <v>计算机、通信和其他电子设备制造业</v>
      </c>
      <c r="F2291" s="16">
        <f>[1]!s_is(A2291,83,"FY","YTD","20251231",1,"",100000000)</f>
        <v>10.220341349</v>
      </c>
      <c r="G2291" s="16">
        <f>[1]!s_is(A2291,83,"FY","YTD","20241231",1,"",100000000)</f>
        <v>10.445549610200001</v>
      </c>
      <c r="H2291" s="16">
        <f>[1]!s_is(A2291,61,"FY","YTD","20251231",1,"",100000000)</f>
        <v>0.43507013030000002</v>
      </c>
      <c r="I2291" s="16">
        <f>[1]!s_is(A2291,61,"FY","YTD","20241231",1,"",100000000)</f>
        <v>0.68654869620000003</v>
      </c>
      <c r="J2291" s="16">
        <f>[1]!s_fa_roe(A2291,"20251231")</f>
        <v>1.7523</v>
      </c>
      <c r="K2291" s="16">
        <f>[1]!s_stmnote_rdexp(A2291,"20251231",1,10000)</f>
        <v>22845.422028999998</v>
      </c>
      <c r="L2291" s="16">
        <f>[1]!s_margin_tradingbalance(A2291,"",10000)</f>
        <v>54368.9614</v>
      </c>
      <c r="M2291" s="16">
        <f>[1]!s_margin_seclendingbalance(A2291,"",10000)</f>
        <v>362.49599999999998</v>
      </c>
      <c r="N2291" s="17">
        <f>[1]!s_val_ev(A2291,"",100000000)</f>
        <v>167.66282406720001</v>
      </c>
      <c r="O2291" s="17">
        <f>[1]!share_freesharesmv(A2291,"",100000000)</f>
        <v>98.405406962400022</v>
      </c>
      <c r="P2291" s="17">
        <f ca="1">[1]!s_dq_amount_btin(A2291,TODAY()-1,100000000)</f>
        <v>2.5476638299999999</v>
      </c>
      <c r="Q2291" s="17">
        <f ca="1">[1]!s_dq_turn(A2291,TODAY()-1)</f>
        <v>1.5233228669560803</v>
      </c>
      <c r="R2291" s="2">
        <f>[1]!s_pq_amount(A2291,"20260101","",100000000)</f>
        <v>776.33289529000001</v>
      </c>
      <c r="S2291" s="2">
        <f>[1]!s_pq_avgamount(A2291,"20260101","",100000000)</f>
        <v>7.122320140275229</v>
      </c>
      <c r="T2291" s="17">
        <f>[1]!s_ipo_dilutedpe(A2291)</f>
        <v>0</v>
      </c>
      <c r="U2291" s="12">
        <f>[1]!s_ipo_collection_total(A2291,100000000)</f>
        <v>0</v>
      </c>
      <c r="V2291" s="18">
        <f>[1]!s_val_pe_ttm(A2291,"")</f>
        <v>561.49774169921875</v>
      </c>
    </row>
    <row r="2292" spans="1:22" x14ac:dyDescent="0.3">
      <c r="A2292" s="12" t="s">
        <v>5094</v>
      </c>
      <c r="B2292" s="12" t="s">
        <v>5095</v>
      </c>
      <c r="C2292" s="16" t="str">
        <f>[1]!s_info_mkt(A2292)</f>
        <v>主板</v>
      </c>
      <c r="D2292" s="16" t="str">
        <f>[1]!s_ipo_listeddate(A2292)</f>
        <v>2006-12-22</v>
      </c>
      <c r="E2292" s="16" t="str">
        <f>[1]!s_info_industry_csrc2023(A2292,"",3)</f>
        <v>其他制造业</v>
      </c>
      <c r="F2292" s="16">
        <f>[1]!s_is(A2292,83,"FY","YTD","20251231",1,"",100000000)</f>
        <v>27.741792043</v>
      </c>
      <c r="G2292" s="16">
        <f>[1]!s_is(A2292,83,"FY","YTD","20241231",1,"",100000000)</f>
        <v>26.285569791799997</v>
      </c>
      <c r="H2292" s="16">
        <f>[1]!s_is(A2292,61,"FY","YTD","20251231",1,"",100000000)</f>
        <v>2.0584275431000001</v>
      </c>
      <c r="I2292" s="16">
        <f>[1]!s_is(A2292,61,"FY","YTD","20241231",1,"",100000000)</f>
        <v>2.0189806311000003</v>
      </c>
      <c r="J2292" s="16">
        <f>[1]!s_fa_roe(A2292,"20251231")</f>
        <v>14.620900000000001</v>
      </c>
      <c r="K2292" s="16">
        <f>[1]!s_stmnote_rdexp(A2292,"20251231",1,10000)</f>
        <v>9440.9933769999989</v>
      </c>
      <c r="L2292" s="16">
        <f>[1]!s_margin_tradingbalance(A2292,"",10000)</f>
        <v>0</v>
      </c>
      <c r="M2292" s="16">
        <f>[1]!s_margin_seclendingbalance(A2292,"",10000)</f>
        <v>0</v>
      </c>
      <c r="N2292" s="17">
        <f>[1]!s_val_ev(A2292,"",100000000)</f>
        <v>24.379799999999999</v>
      </c>
      <c r="O2292" s="17">
        <f>[1]!share_freesharesmv(A2292,"",100000000)</f>
        <v>10.3196913558</v>
      </c>
      <c r="P2292" s="17">
        <f ca="1">[1]!s_dq_amount_btin(A2292,TODAY()-1,100000000)</f>
        <v>0.16808271999999999</v>
      </c>
      <c r="Q2292" s="17">
        <f ca="1">[1]!s_dq_turn(A2292,TODAY()-1)</f>
        <v>0.68603351955307268</v>
      </c>
      <c r="R2292" s="2">
        <f>[1]!s_pq_amount(A2292,"20260101","",100000000)</f>
        <v>68.389015000000001</v>
      </c>
      <c r="S2292" s="2">
        <f>[1]!s_pq_avgamount(A2292,"20260101","",100000000)</f>
        <v>0.62742215596330275</v>
      </c>
      <c r="T2292" s="17">
        <f>[1]!s_ipo_dilutedpe(A2292)</f>
        <v>29.72</v>
      </c>
      <c r="U2292" s="12">
        <f>[1]!s_ipo_collection_total(A2292,100000000)</f>
        <v>2.9424999999999999</v>
      </c>
      <c r="V2292" s="18">
        <f>[1]!s_val_pe_ttm(A2292,"")</f>
        <v>13.24378490447998</v>
      </c>
    </row>
    <row r="2293" spans="1:22" x14ac:dyDescent="0.3">
      <c r="A2293" s="12" t="s">
        <v>5096</v>
      </c>
      <c r="B2293" s="12" t="s">
        <v>5097</v>
      </c>
      <c r="C2293" s="16" t="str">
        <f>[1]!s_info_mkt(A2293)</f>
        <v>创业板</v>
      </c>
      <c r="D2293" s="16" t="str">
        <f>[1]!s_ipo_listeddate(A2293)</f>
        <v>2014-08-01</v>
      </c>
      <c r="E2293" s="16" t="str">
        <f>[1]!s_info_industry_csrc2023(A2293,"",3)</f>
        <v>生态保护和环境治理业</v>
      </c>
      <c r="F2293" s="16">
        <f>[1]!s_is(A2293,83,"FY","YTD","20251231",1,"",100000000)</f>
        <v>36.723708412699999</v>
      </c>
      <c r="G2293" s="16">
        <f>[1]!s_is(A2293,83,"FY","YTD","20241231",1,"",100000000)</f>
        <v>38.373444518699998</v>
      </c>
      <c r="H2293" s="16">
        <f>[1]!s_is(A2293,61,"FY","YTD","20251231",1,"",100000000)</f>
        <v>3.5605585505000001</v>
      </c>
      <c r="I2293" s="16">
        <f>[1]!s_is(A2293,61,"FY","YTD","20241231",1,"",100000000)</f>
        <v>3.6666791639999996</v>
      </c>
      <c r="J2293" s="16">
        <f>[1]!s_fa_roe(A2293,"20251231")</f>
        <v>7.7538</v>
      </c>
      <c r="K2293" s="16">
        <f>[1]!s_stmnote_rdexp(A2293,"20251231",1,10000)</f>
        <v>2438.4910340000001</v>
      </c>
      <c r="L2293" s="16">
        <f>[1]!s_margin_tradingbalance(A2293,"",10000)</f>
        <v>0</v>
      </c>
      <c r="M2293" s="16">
        <f>[1]!s_margin_seclendingbalance(A2293,"",10000)</f>
        <v>0</v>
      </c>
      <c r="N2293" s="17">
        <f>[1]!s_val_ev(A2293,"",100000000)</f>
        <v>46.991913939000007</v>
      </c>
      <c r="O2293" s="17">
        <f>[1]!share_freesharesmv(A2293,"",100000000)</f>
        <v>18.207255216000004</v>
      </c>
      <c r="P2293" s="17">
        <f ca="1">[1]!s_dq_amount_btin(A2293,TODAY()-1,100000000)</f>
        <v>0.35989944000000001</v>
      </c>
      <c r="Q2293" s="17">
        <f ca="1">[1]!s_dq_turn(A2293,TODAY()-1)</f>
        <v>0.76806264896662479</v>
      </c>
      <c r="R2293" s="2">
        <f>[1]!s_pq_amount(A2293,"20260101","",100000000)</f>
        <v>61.283807500000002</v>
      </c>
      <c r="S2293" s="2">
        <f>[1]!s_pq_avgamount(A2293,"20260101","",100000000)</f>
        <v>0.56223676605504591</v>
      </c>
      <c r="T2293" s="17">
        <f>[1]!s_ipo_dilutedpe(A2293)</f>
        <v>18.55</v>
      </c>
      <c r="U2293" s="12">
        <f>[1]!s_ipo_collection_total(A2293,100000000)</f>
        <v>2.6780840000000001</v>
      </c>
      <c r="V2293" s="18">
        <f>[1]!s_val_pe_ttm(A2293,"")</f>
        <v>12.423731803894043</v>
      </c>
    </row>
    <row r="2294" spans="1:22" x14ac:dyDescent="0.3">
      <c r="A2294" s="12" t="s">
        <v>5098</v>
      </c>
      <c r="B2294" s="12" t="s">
        <v>5099</v>
      </c>
      <c r="C2294" s="16" t="str">
        <f>[1]!s_info_mkt(A2294)</f>
        <v>主板</v>
      </c>
      <c r="D2294" s="16" t="str">
        <f>[1]!s_ipo_listeddate(A2294)</f>
        <v>2020-07-30</v>
      </c>
      <c r="E2294" s="16" t="str">
        <f>[1]!s_info_industry_csrc2023(A2294,"",3)</f>
        <v>橡胶和塑料制品业</v>
      </c>
      <c r="F2294" s="16">
        <f>[1]!s_is(A2294,83,"FY","YTD","20251231",1,"",100000000)</f>
        <v>51.191657202399995</v>
      </c>
      <c r="G2294" s="16">
        <f>[1]!s_is(A2294,83,"FY","YTD","20241231",1,"",100000000)</f>
        <v>50.067163909999998</v>
      </c>
      <c r="H2294" s="16">
        <f>[1]!s_is(A2294,61,"FY","YTD","20251231",1,"",100000000)</f>
        <v>4.4071312124000004</v>
      </c>
      <c r="I2294" s="16">
        <f>[1]!s_is(A2294,61,"FY","YTD","20241231",1,"",100000000)</f>
        <v>4.8192925151999999</v>
      </c>
      <c r="J2294" s="16">
        <f>[1]!s_fa_roe(A2294,"20251231")</f>
        <v>13.095000000000001</v>
      </c>
      <c r="K2294" s="16">
        <f>[1]!s_stmnote_rdexp(A2294,"20251231",1,10000)</f>
        <v>28036.076563999999</v>
      </c>
      <c r="L2294" s="16">
        <f>[1]!s_margin_tradingbalance(A2294,"",10000)</f>
        <v>0</v>
      </c>
      <c r="M2294" s="16">
        <f>[1]!s_margin_seclendingbalance(A2294,"",10000)</f>
        <v>0</v>
      </c>
      <c r="N2294" s="17">
        <f>[1]!s_val_ev(A2294,"",100000000)</f>
        <v>45.383902200000001</v>
      </c>
      <c r="O2294" s="17">
        <f>[1]!share_freesharesmv(A2294,"",100000000)</f>
        <v>12.026205586200001</v>
      </c>
      <c r="P2294" s="17">
        <f ca="1">[1]!s_dq_amount_btin(A2294,TODAY()-1,100000000)</f>
        <v>0.2105727</v>
      </c>
      <c r="Q2294" s="17">
        <f ca="1">[1]!s_dq_turn(A2294,TODAY()-1)</f>
        <v>0.46316466811000662</v>
      </c>
      <c r="R2294" s="2">
        <f>[1]!s_pq_amount(A2294,"20260101","",100000000)</f>
        <v>37.049732550000002</v>
      </c>
      <c r="S2294" s="2">
        <f>[1]!s_pq_avgamount(A2294,"20260101","",100000000)</f>
        <v>0.33990580321100922</v>
      </c>
      <c r="T2294" s="17">
        <f>[1]!s_ipo_dilutedpe(A2294)</f>
        <v>22.98</v>
      </c>
      <c r="U2294" s="12">
        <f>[1]!s_ipo_collection_total(A2294,100000000)</f>
        <v>6.9885000000000002</v>
      </c>
      <c r="V2294" s="18">
        <f>[1]!s_val_pe_ttm(A2294,"")</f>
        <v>11.024884223937988</v>
      </c>
    </row>
    <row r="2295" spans="1:22" x14ac:dyDescent="0.3">
      <c r="A2295" s="12" t="s">
        <v>5100</v>
      </c>
      <c r="B2295" s="12" t="s">
        <v>5101</v>
      </c>
      <c r="C2295" s="16" t="str">
        <f>[1]!s_info_mkt(A2295)</f>
        <v>科创板</v>
      </c>
      <c r="D2295" s="16" t="str">
        <f>[1]!s_ipo_listeddate(A2295)</f>
        <v>2023-07-19</v>
      </c>
      <c r="E2295" s="16" t="str">
        <f>[1]!s_info_industry_csrc2023(A2295,"",3)</f>
        <v>铁路、船舶、航空航天和其他运输设备制造业</v>
      </c>
      <c r="F2295" s="16">
        <f>[1]!s_is(A2295,83,"FY","YTD","20251231",1,"",100000000)</f>
        <v>28.580969800999998</v>
      </c>
      <c r="G2295" s="16">
        <f>[1]!s_is(A2295,83,"FY","YTD","20241231",1,"",100000000)</f>
        <v>29.321019612499999</v>
      </c>
      <c r="H2295" s="16">
        <f>[1]!s_is(A2295,61,"FY","YTD","20251231",1,"",100000000)</f>
        <v>5.3620363004999998</v>
      </c>
      <c r="I2295" s="16">
        <f>[1]!s_is(A2295,61,"FY","YTD","20241231",1,"",100000000)</f>
        <v>5.8104432932000005</v>
      </c>
      <c r="J2295" s="16">
        <f>[1]!s_fa_roe(A2295,"20251231")</f>
        <v>5.1619999999999999</v>
      </c>
      <c r="K2295" s="16">
        <f>[1]!s_stmnote_rdexp(A2295,"20251231",1,10000)</f>
        <v>24624.139832000001</v>
      </c>
      <c r="L2295" s="16">
        <f>[1]!s_margin_tradingbalance(A2295,"",10000)</f>
        <v>34852.992299999998</v>
      </c>
      <c r="M2295" s="16">
        <f>[1]!s_margin_seclendingbalance(A2295,"",10000)</f>
        <v>440.37209999999999</v>
      </c>
      <c r="N2295" s="17">
        <f>[1]!s_val_ev(A2295,"",100000000)</f>
        <v>230.76</v>
      </c>
      <c r="O2295" s="17">
        <f>[1]!share_freesharesmv(A2295,"",100000000)</f>
        <v>59.991955610399991</v>
      </c>
      <c r="P2295" s="17">
        <f ca="1">[1]!s_dq_amount_btin(A2295,TODAY()-1,100000000)</f>
        <v>1.26076601</v>
      </c>
      <c r="Q2295" s="17">
        <f ca="1">[1]!s_dq_turn(A2295,TODAY()-1)</f>
        <v>2.0947509138744365</v>
      </c>
      <c r="R2295" s="2">
        <f>[1]!s_pq_amount(A2295,"20260101","",100000000)</f>
        <v>329.74293581000001</v>
      </c>
      <c r="S2295" s="2">
        <f>[1]!s_pq_avgamount(A2295,"20260101","",100000000)</f>
        <v>3.0251645487155963</v>
      </c>
      <c r="T2295" s="17">
        <f>[1]!s_ipo_dilutedpe(A2295)</f>
        <v>80.34</v>
      </c>
      <c r="U2295" s="12">
        <f>[1]!s_ipo_collection_total(A2295,100000000)</f>
        <v>71.090999999999994</v>
      </c>
      <c r="V2295" s="18">
        <f>[1]!s_val_pe_ttm(A2295,"")</f>
        <v>44.223384857177734</v>
      </c>
    </row>
    <row r="2296" spans="1:22" x14ac:dyDescent="0.3">
      <c r="A2296" s="12" t="s">
        <v>5102</v>
      </c>
      <c r="B2296" s="12" t="s">
        <v>5103</v>
      </c>
      <c r="C2296" s="16" t="str">
        <f>[1]!s_info_mkt(A2296)</f>
        <v>创业板</v>
      </c>
      <c r="D2296" s="16" t="str">
        <f>[1]!s_ipo_listeddate(A2296)</f>
        <v>2011-06-29</v>
      </c>
      <c r="E2296" s="16" t="str">
        <f>[1]!s_info_industry_csrc2023(A2296,"",3)</f>
        <v>软件和信息技术服务业</v>
      </c>
      <c r="F2296" s="16">
        <f>[1]!s_is(A2296,83,"FY","YTD","20251231",1,"",100000000)</f>
        <v>0.90849407390000003</v>
      </c>
      <c r="G2296" s="16">
        <f>[1]!s_is(A2296,83,"FY","YTD","20241231",1,"",100000000)</f>
        <v>0.92147310260000004</v>
      </c>
      <c r="H2296" s="16">
        <f>[1]!s_is(A2296,61,"FY","YTD","20251231",1,"",100000000)</f>
        <v>0.18590727510000002</v>
      </c>
      <c r="I2296" s="16">
        <f>[1]!s_is(A2296,61,"FY","YTD","20241231",1,"",100000000)</f>
        <v>0.17374141640000001</v>
      </c>
      <c r="J2296" s="16">
        <f>[1]!s_fa_roe(A2296,"20251231")</f>
        <v>2.6347999999999998</v>
      </c>
      <c r="K2296" s="16">
        <f>[1]!s_stmnote_rdexp(A2296,"20251231",1,10000)</f>
        <v>2173.2753469999998</v>
      </c>
      <c r="L2296" s="16">
        <f>[1]!s_margin_tradingbalance(A2296,"",10000)</f>
        <v>0</v>
      </c>
      <c r="M2296" s="16">
        <f>[1]!s_margin_seclendingbalance(A2296,"",10000)</f>
        <v>0</v>
      </c>
      <c r="N2296" s="17">
        <f>[1]!s_val_ev(A2296,"",100000000)</f>
        <v>34.690686303</v>
      </c>
      <c r="O2296" s="17">
        <f>[1]!share_freesharesmv(A2296,"",100000000)</f>
        <v>23.800843560000001</v>
      </c>
      <c r="P2296" s="17">
        <f ca="1">[1]!s_dq_amount_btin(A2296,TODAY()-1,100000000)</f>
        <v>1.13307359</v>
      </c>
      <c r="Q2296" s="17">
        <f ca="1">[1]!s_dq_turn(A2296,TODAY()-1)</f>
        <v>4.0716277068235627</v>
      </c>
      <c r="R2296" s="2">
        <f>[1]!s_pq_amount(A2296,"20260101","",100000000)</f>
        <v>151.14555616999999</v>
      </c>
      <c r="S2296" s="2">
        <f>[1]!s_pq_avgamount(A2296,"20260101","",100000000)</f>
        <v>1.3866564786238533</v>
      </c>
      <c r="T2296" s="17">
        <f>[1]!s_ipo_dilutedpe(A2296)</f>
        <v>26.13</v>
      </c>
      <c r="U2296" s="12">
        <f>[1]!s_ipo_collection_total(A2296,100000000)</f>
        <v>2.1560000000000001</v>
      </c>
      <c r="V2296" s="18">
        <f>[1]!s_val_pe_ttm(A2296,"")</f>
        <v>245.64532470703125</v>
      </c>
    </row>
    <row r="2297" spans="1:22" x14ac:dyDescent="0.3">
      <c r="A2297" s="12" t="s">
        <v>5104</v>
      </c>
      <c r="B2297" s="12" t="s">
        <v>5105</v>
      </c>
      <c r="C2297" s="16" t="str">
        <f>[1]!s_info_mkt(A2297)</f>
        <v>主板</v>
      </c>
      <c r="D2297" s="16" t="str">
        <f>[1]!s_ipo_listeddate(A2297)</f>
        <v>2015-06-11</v>
      </c>
      <c r="E2297" s="16" t="str">
        <f>[1]!s_info_industry_csrc2023(A2297,"",3)</f>
        <v>金属制品业</v>
      </c>
      <c r="F2297" s="16">
        <f>[1]!s_is(A2297,83,"FY","YTD","20251231",1,"",100000000)</f>
        <v>6.3314463311000004</v>
      </c>
      <c r="G2297" s="16">
        <f>[1]!s_is(A2297,83,"FY","YTD","20241231",1,"",100000000)</f>
        <v>5.8807931522999999</v>
      </c>
      <c r="H2297" s="16">
        <f>[1]!s_is(A2297,61,"FY","YTD","20251231",1,"",100000000)</f>
        <v>0.2017108759</v>
      </c>
      <c r="I2297" s="16">
        <f>[1]!s_is(A2297,61,"FY","YTD","20241231",1,"",100000000)</f>
        <v>-0.60829451090000008</v>
      </c>
      <c r="J2297" s="16">
        <f>[1]!s_fa_roe(A2297,"20251231")</f>
        <v>2.4594999999999998</v>
      </c>
      <c r="K2297" s="16">
        <f>[1]!s_stmnote_rdexp(A2297,"20251231",1,10000)</f>
        <v>2775.0463300000001</v>
      </c>
      <c r="L2297" s="16">
        <f>[1]!s_margin_tradingbalance(A2297,"",10000)</f>
        <v>0</v>
      </c>
      <c r="M2297" s="16">
        <f>[1]!s_margin_seclendingbalance(A2297,"",10000)</f>
        <v>0</v>
      </c>
      <c r="N2297" s="17">
        <f>[1]!s_val_ev(A2297,"",100000000)</f>
        <v>18.746839361599999</v>
      </c>
      <c r="O2297" s="17">
        <f>[1]!share_freesharesmv(A2297,"",100000000)</f>
        <v>14.382039386399999</v>
      </c>
      <c r="P2297" s="17">
        <f ca="1">[1]!s_dq_amount_btin(A2297,TODAY()-1,100000000)</f>
        <v>0.58081881000000002</v>
      </c>
      <c r="Q2297" s="17">
        <f ca="1">[1]!s_dq_turn(A2297,TODAY()-1)</f>
        <v>3.0996861838496335</v>
      </c>
      <c r="R2297" s="2">
        <f>[1]!s_pq_amount(A2297,"20260101","",100000000)</f>
        <v>137.31964626000001</v>
      </c>
      <c r="S2297" s="2">
        <f>[1]!s_pq_avgamount(A2297,"20260101","",100000000)</f>
        <v>1.2598132684403669</v>
      </c>
      <c r="T2297" s="17">
        <f>[1]!s_ipo_dilutedpe(A2297)</f>
        <v>22.97</v>
      </c>
      <c r="U2297" s="12">
        <f>[1]!s_ipo_collection_total(A2297,100000000)</f>
        <v>1.8282</v>
      </c>
      <c r="V2297" s="18">
        <f>[1]!s_val_pe_ttm(A2297,"")</f>
        <v>78.816619873046875</v>
      </c>
    </row>
    <row r="2298" spans="1:22" x14ac:dyDescent="0.3">
      <c r="A2298" s="12" t="s">
        <v>5106</v>
      </c>
      <c r="B2298" s="12" t="s">
        <v>5107</v>
      </c>
      <c r="C2298" s="16" t="str">
        <f>[1]!s_info_mkt(A2298)</f>
        <v>创业板</v>
      </c>
      <c r="D2298" s="16" t="str">
        <f>[1]!s_ipo_listeddate(A2298)</f>
        <v>2015-05-14</v>
      </c>
      <c r="E2298" s="16" t="str">
        <f>[1]!s_info_industry_csrc2023(A2298,"",3)</f>
        <v>软件和信息技术服务业</v>
      </c>
      <c r="F2298" s="16">
        <f>[1]!s_is(A2298,83,"FY","YTD","20251231",1,"",100000000)</f>
        <v>10.517222482699999</v>
      </c>
      <c r="G2298" s="16">
        <f>[1]!s_is(A2298,83,"FY","YTD","20241231",1,"",100000000)</f>
        <v>14.2264516308</v>
      </c>
      <c r="H2298" s="16">
        <f>[1]!s_is(A2298,61,"FY","YTD","20251231",1,"",100000000)</f>
        <v>-4.0165358951999997</v>
      </c>
      <c r="I2298" s="16">
        <f>[1]!s_is(A2298,61,"FY","YTD","20241231",1,"",100000000)</f>
        <v>-1.7352059161000002</v>
      </c>
      <c r="J2298" s="16">
        <f>[1]!s_fa_roe(A2298,"20251231")</f>
        <v>-9.5299999999999994</v>
      </c>
      <c r="K2298" s="16">
        <f>[1]!s_stmnote_rdexp(A2298,"20251231",1,10000)</f>
        <v>28833.689954000001</v>
      </c>
      <c r="L2298" s="16">
        <f>[1]!s_margin_tradingbalance(A2298,"",10000)</f>
        <v>50673.012900000002</v>
      </c>
      <c r="M2298" s="16">
        <f>[1]!s_margin_seclendingbalance(A2298,"",10000)</f>
        <v>158.9607</v>
      </c>
      <c r="N2298" s="17">
        <f>[1]!s_val_ev(A2298,"",100000000)</f>
        <v>53.599714343199999</v>
      </c>
      <c r="O2298" s="17">
        <f>[1]!share_freesharesmv(A2298,"",100000000)</f>
        <v>41.977227409000001</v>
      </c>
      <c r="P2298" s="17">
        <f ca="1">[1]!s_dq_amount_btin(A2298,TODAY()-1,100000000)</f>
        <v>0.89176027000000002</v>
      </c>
      <c r="Q2298" s="17">
        <f ca="1">[1]!s_dq_turn(A2298,TODAY()-1)</f>
        <v>1.6776315265896447</v>
      </c>
      <c r="R2298" s="2">
        <f>[1]!s_pq_amount(A2298,"20260101","",100000000)</f>
        <v>256.4600653</v>
      </c>
      <c r="S2298" s="2">
        <f>[1]!s_pq_avgamount(A2298,"20260101","",100000000)</f>
        <v>2.3528446357798165</v>
      </c>
      <c r="T2298" s="17">
        <f>[1]!s_ipo_dilutedpe(A2298)</f>
        <v>22.98</v>
      </c>
      <c r="U2298" s="12">
        <f>[1]!s_ipo_collection_total(A2298,100000000)</f>
        <v>2.3834</v>
      </c>
      <c r="V2298" s="18">
        <f>[1]!s_val_pe_ttm(A2298,"")</f>
        <v>-11.515113830566406</v>
      </c>
    </row>
    <row r="2299" spans="1:22" x14ac:dyDescent="0.3">
      <c r="A2299" s="12" t="s">
        <v>145</v>
      </c>
      <c r="B2299" s="12" t="s">
        <v>146</v>
      </c>
      <c r="C2299" s="16" t="str">
        <f>[1]!s_info_mkt(A2299)</f>
        <v>北证</v>
      </c>
      <c r="D2299" s="16" t="str">
        <f>[1]!s_ipo_listeddate(A2299)</f>
        <v>2023-04-03</v>
      </c>
      <c r="E2299" s="16" t="str">
        <f>[1]!s_info_industry_csrc2023(A2299,"",3)</f>
        <v>化学原料和化学制品制造业</v>
      </c>
      <c r="F2299" s="16">
        <f>[1]!s_is(A2299,83,"FY","YTD","20251231",1,"",100000000)</f>
        <v>75.000203901600003</v>
      </c>
      <c r="G2299" s="16">
        <f>[1]!s_is(A2299,83,"FY","YTD","20241231",1,"",100000000)</f>
        <v>68.573028477899996</v>
      </c>
      <c r="H2299" s="16">
        <f>[1]!s_is(A2299,61,"FY","YTD","20251231",1,"",100000000)</f>
        <v>1.8668277583999999</v>
      </c>
      <c r="I2299" s="16">
        <f>[1]!s_is(A2299,61,"FY","YTD","20241231",1,"",100000000)</f>
        <v>1.7655764530000002</v>
      </c>
      <c r="J2299" s="16">
        <f>[1]!s_fa_roe(A2299,"20251231")</f>
        <v>11.724399999999999</v>
      </c>
      <c r="K2299" s="16">
        <f>[1]!s_stmnote_rdexp(A2299,"20251231",1,10000)</f>
        <v>31845.521981000002</v>
      </c>
      <c r="L2299" s="16">
        <f>[1]!s_margin_tradingbalance(A2299,"",10000)</f>
        <v>1116.0999999999999</v>
      </c>
      <c r="M2299" s="16">
        <f>[1]!s_margin_seclendingbalance(A2299,"",10000)</f>
        <v>0</v>
      </c>
      <c r="N2299" s="17">
        <f>[1]!s_val_ev(A2299,"",100000000)</f>
        <v>40.030752849999999</v>
      </c>
      <c r="O2299" s="17">
        <f>[1]!share_freesharesmv(A2299,"",100000000)</f>
        <v>14.226670012499998</v>
      </c>
      <c r="P2299" s="17">
        <f ca="1">[1]!s_dq_amount_btin(A2299,TODAY()-1,100000000)</f>
        <v>0.16870070000000001</v>
      </c>
      <c r="Q2299" s="17">
        <f ca="1">[1]!s_dq_turn(A2299,TODAY()-1)</f>
        <v>0.76649060757585707</v>
      </c>
      <c r="R2299" s="2">
        <f>[1]!s_pq_amount(A2299,"20260101","",100000000)</f>
        <v>51.507707740000001</v>
      </c>
      <c r="S2299" s="2">
        <f>[1]!s_pq_avgamount(A2299,"20260101","",100000000)</f>
        <v>0.47254777743119269</v>
      </c>
      <c r="T2299" s="17">
        <f>[1]!s_ipo_dilutedpe(A2299)</f>
        <v>14.2</v>
      </c>
      <c r="U2299" s="12">
        <f>[1]!s_ipo_collection_total(A2299,100000000)</f>
        <v>3.2357300587999998</v>
      </c>
      <c r="V2299" s="18">
        <f>[1]!s_val_pe_ttm(A2299,"")</f>
        <v>20.529529571533203</v>
      </c>
    </row>
    <row r="2300" spans="1:22" x14ac:dyDescent="0.3">
      <c r="A2300" s="12" t="s">
        <v>5108</v>
      </c>
      <c r="B2300" s="12" t="s">
        <v>5109</v>
      </c>
      <c r="C2300" s="16" t="str">
        <f>[1]!s_info_mkt(A2300)</f>
        <v>主板</v>
      </c>
      <c r="D2300" s="16" t="str">
        <f>[1]!s_ipo_listeddate(A2300)</f>
        <v>2001-06-12</v>
      </c>
      <c r="E2300" s="16" t="str">
        <f>[1]!s_info_industry_csrc2023(A2300,"",3)</f>
        <v>软件和信息技术服务业</v>
      </c>
      <c r="F2300" s="16">
        <f>[1]!s_is(A2300,83,"FY","YTD","20251231",1,"",100000000)</f>
        <v>4.3611490433000002</v>
      </c>
      <c r="G2300" s="16">
        <f>[1]!s_is(A2300,83,"FY","YTD","20241231",1,"",100000000)</f>
        <v>4.0536656371999999</v>
      </c>
      <c r="H2300" s="16">
        <f>[1]!s_is(A2300,61,"FY","YTD","20251231",1,"",100000000)</f>
        <v>-0.19181182120000001</v>
      </c>
      <c r="I2300" s="16">
        <f>[1]!s_is(A2300,61,"FY","YTD","20241231",1,"",100000000)</f>
        <v>-0.22131982949999998</v>
      </c>
      <c r="J2300" s="16">
        <f>[1]!s_fa_roe(A2300,"20251231")</f>
        <v>-2.9117000000000002</v>
      </c>
      <c r="K2300" s="16">
        <f>[1]!s_stmnote_rdexp(A2300,"20251231",1,10000)</f>
        <v>1455.59736</v>
      </c>
      <c r="L2300" s="16">
        <f>[1]!s_margin_tradingbalance(A2300,"",10000)</f>
        <v>75945.899300000005</v>
      </c>
      <c r="M2300" s="16">
        <f>[1]!s_margin_seclendingbalance(A2300,"",10000)</f>
        <v>42.779899999999998</v>
      </c>
      <c r="N2300" s="17">
        <f>[1]!s_val_ev(A2300,"",100000000)</f>
        <v>151.58479576900001</v>
      </c>
      <c r="O2300" s="17">
        <f>[1]!share_freesharesmv(A2300,"",100000000)</f>
        <v>127.46877576900002</v>
      </c>
      <c r="P2300" s="17">
        <f ca="1">[1]!s_dq_amount_btin(A2300,TODAY()-1,100000000)</f>
        <v>11.57510811</v>
      </c>
      <c r="Q2300" s="17">
        <f ca="1">[1]!s_dq_turn(A2300,TODAY()-1)</f>
        <v>7.614137207758759</v>
      </c>
      <c r="R2300" s="2">
        <f>[1]!s_pq_amount(A2300,"20260101","",100000000)</f>
        <v>2637.5933778899998</v>
      </c>
      <c r="S2300" s="2">
        <f>[1]!s_pq_avgamount(A2300,"20260101","",100000000)</f>
        <v>24.198104384311929</v>
      </c>
      <c r="T2300" s="17">
        <f>[1]!s_ipo_dilutedpe(A2300)</f>
        <v>45</v>
      </c>
      <c r="U2300" s="12">
        <f>[1]!s_ipo_collection_total(A2300,100000000)</f>
        <v>3.96</v>
      </c>
      <c r="V2300" s="18">
        <f>[1]!s_val_pe_ttm(A2300,"")</f>
        <v>-148.46810913085938</v>
      </c>
    </row>
    <row r="2301" spans="1:22" x14ac:dyDescent="0.3">
      <c r="A2301" s="12" t="s">
        <v>5110</v>
      </c>
      <c r="B2301" s="12" t="s">
        <v>5111</v>
      </c>
      <c r="C2301" s="16" t="str">
        <f>[1]!s_info_mkt(A2301)</f>
        <v>创业板</v>
      </c>
      <c r="D2301" s="16" t="str">
        <f>[1]!s_ipo_listeddate(A2301)</f>
        <v>2011-08-03</v>
      </c>
      <c r="E2301" s="16" t="str">
        <f>[1]!s_info_industry_csrc2023(A2301,"",3)</f>
        <v>软件和信息技术服务业</v>
      </c>
      <c r="F2301" s="16">
        <f>[1]!s_is(A2301,83,"FY","YTD","20251231",1,"",100000000)</f>
        <v>14.517326862400001</v>
      </c>
      <c r="G2301" s="16">
        <f>[1]!s_is(A2301,83,"FY","YTD","20241231",1,"",100000000)</f>
        <v>11.445630572100001</v>
      </c>
      <c r="H2301" s="16">
        <f>[1]!s_is(A2301,61,"FY","YTD","20251231",1,"",100000000)</f>
        <v>0.30595261829999998</v>
      </c>
      <c r="I2301" s="16">
        <f>[1]!s_is(A2301,61,"FY","YTD","20241231",1,"",100000000)</f>
        <v>-0.87137241760000006</v>
      </c>
      <c r="J2301" s="16">
        <f>[1]!s_fa_roe(A2301,"20251231")</f>
        <v>9.7804000000000002</v>
      </c>
      <c r="K2301" s="16">
        <f>[1]!s_stmnote_rdexp(A2301,"20251231",1,10000)</f>
        <v>5208.7527060000002</v>
      </c>
      <c r="L2301" s="16">
        <f>[1]!s_margin_tradingbalance(A2301,"",10000)</f>
        <v>44581.7595</v>
      </c>
      <c r="M2301" s="16">
        <f>[1]!s_margin_seclendingbalance(A2301,"",10000)</f>
        <v>0</v>
      </c>
      <c r="N2301" s="17">
        <f>[1]!s_val_ev(A2301,"",100000000)</f>
        <v>79.582701520000001</v>
      </c>
      <c r="O2301" s="17">
        <f>[1]!share_freesharesmv(A2301,"",100000000)</f>
        <v>51.840568275999992</v>
      </c>
      <c r="P2301" s="17">
        <f ca="1">[1]!s_dq_amount_btin(A2301,TODAY()-1,100000000)</f>
        <v>5.2688106499999998</v>
      </c>
      <c r="Q2301" s="17">
        <f ca="1">[1]!s_dq_turn(A2301,TODAY()-1)</f>
        <v>8.0181883802351521</v>
      </c>
      <c r="R2301" s="2">
        <f>[1]!s_pq_amount(A2301,"20260101","",100000000)</f>
        <v>682.57606850000002</v>
      </c>
      <c r="S2301" s="2">
        <f>[1]!s_pq_avgamount(A2301,"20260101","",100000000)</f>
        <v>6.2621657660550465</v>
      </c>
      <c r="T2301" s="17">
        <f>[1]!s_ipo_dilutedpe(A2301)</f>
        <v>44.87</v>
      </c>
      <c r="U2301" s="12">
        <f>[1]!s_ipo_collection_total(A2301,100000000)</f>
        <v>3.43</v>
      </c>
      <c r="V2301" s="18">
        <f>[1]!s_val_pe_ttm(A2301,"")</f>
        <v>241.59461975097656</v>
      </c>
    </row>
    <row r="2302" spans="1:22" x14ac:dyDescent="0.3">
      <c r="A2302" s="12" t="s">
        <v>5112</v>
      </c>
      <c r="B2302" s="12" t="s">
        <v>5113</v>
      </c>
      <c r="C2302" s="16" t="str">
        <f>[1]!s_info_mkt(A2302)</f>
        <v>主板</v>
      </c>
      <c r="D2302" s="16" t="str">
        <f>[1]!s_ipo_listeddate(A2302)</f>
        <v>2024-06-26</v>
      </c>
      <c r="E2302" s="16" t="str">
        <f>[1]!s_info_industry_csrc2023(A2302,"",3)</f>
        <v>电气机械和器材制造业</v>
      </c>
      <c r="F2302" s="16">
        <f>[1]!s_is(A2302,83,"FY","YTD","20251231",1,"",100000000)</f>
        <v>107.1915643369</v>
      </c>
      <c r="G2302" s="16">
        <f>[1]!s_is(A2302,83,"FY","YTD","20241231",1,"",100000000)</f>
        <v>81.830754044399995</v>
      </c>
      <c r="H2302" s="16">
        <f>[1]!s_is(A2302,61,"FY","YTD","20251231",1,"",100000000)</f>
        <v>-2.2097825156000002</v>
      </c>
      <c r="I2302" s="16">
        <f>[1]!s_is(A2302,61,"FY","YTD","20241231",1,"",100000000)</f>
        <v>2.6811833973999999</v>
      </c>
      <c r="J2302" s="16">
        <f>[1]!s_fa_roe(A2302,"20251231")</f>
        <v>-6.2305000000000001</v>
      </c>
      <c r="K2302" s="16">
        <f>[1]!s_stmnote_rdexp(A2302,"20251231",1,10000)</f>
        <v>34962.489236000001</v>
      </c>
      <c r="L2302" s="16">
        <f>[1]!s_margin_tradingbalance(A2302,"",10000)</f>
        <v>10844.3302</v>
      </c>
      <c r="M2302" s="16">
        <f>[1]!s_margin_seclendingbalance(A2302,"",10000)</f>
        <v>25.364999999999998</v>
      </c>
      <c r="N2302" s="17">
        <f>[1]!s_val_ev(A2302,"",100000000)</f>
        <v>40.1200447266</v>
      </c>
      <c r="O2302" s="17">
        <f>[1]!share_freesharesmv(A2302,"",100000000)</f>
        <v>17.597175897500001</v>
      </c>
      <c r="P2302" s="17">
        <f ca="1">[1]!s_dq_amount_btin(A2302,TODAY()-1,100000000)</f>
        <v>0.58811857999999995</v>
      </c>
      <c r="Q2302" s="17">
        <f ca="1">[1]!s_dq_turn(A2302,TODAY()-1)</f>
        <v>2.4493152364954076</v>
      </c>
      <c r="R2302" s="2">
        <f>[1]!s_pq_amount(A2302,"20260101","",100000000)</f>
        <v>247.67234973999999</v>
      </c>
      <c r="S2302" s="2">
        <f>[1]!s_pq_avgamount(A2302,"20260101","",100000000)</f>
        <v>2.2722233921100918</v>
      </c>
      <c r="T2302" s="17">
        <f>[1]!s_ipo_dilutedpe(A2302)</f>
        <v>15.06</v>
      </c>
      <c r="U2302" s="12">
        <f>[1]!s_ipo_collection_total(A2302,100000000)</f>
        <v>13.849842349999999</v>
      </c>
      <c r="V2302" s="18">
        <f>[1]!s_val_pe_ttm(A2302,"")</f>
        <v>-17.953046798706055</v>
      </c>
    </row>
    <row r="2303" spans="1:22" x14ac:dyDescent="0.3">
      <c r="A2303" s="12" t="s">
        <v>5114</v>
      </c>
      <c r="B2303" s="12" t="s">
        <v>5115</v>
      </c>
      <c r="C2303" s="16" t="str">
        <f>[1]!s_info_mkt(A2303)</f>
        <v>主板</v>
      </c>
      <c r="D2303" s="16" t="str">
        <f>[1]!s_ipo_listeddate(A2303)</f>
        <v>2010-05-06</v>
      </c>
      <c r="E2303" s="16" t="str">
        <f>[1]!s_info_industry_csrc2023(A2303,"",3)</f>
        <v>商务服务业</v>
      </c>
      <c r="F2303" s="16">
        <f>[1]!s_is(A2303,83,"FY","YTD","20251231",1,"",100000000)</f>
        <v>213.5365896484</v>
      </c>
      <c r="G2303" s="16">
        <f>[1]!s_is(A2303,83,"FY","YTD","20241231",1,"",100000000)</f>
        <v>206.58081487150002</v>
      </c>
      <c r="H2303" s="16">
        <f>[1]!s_is(A2303,61,"FY","YTD","20251231",1,"",100000000)</f>
        <v>0.8996947059</v>
      </c>
      <c r="I2303" s="16">
        <f>[1]!s_is(A2303,61,"FY","YTD","20241231",1,"",100000000)</f>
        <v>1.0093020975</v>
      </c>
      <c r="J2303" s="16">
        <f>[1]!s_fa_roe(A2303,"20251231")</f>
        <v>1.8107</v>
      </c>
      <c r="K2303" s="16">
        <f>[1]!s_stmnote_rdexp(A2303,"20251231",1,10000)</f>
        <v>23145.134783000001</v>
      </c>
      <c r="L2303" s="16">
        <f>[1]!s_margin_tradingbalance(A2303,"",10000)</f>
        <v>86843.800099999993</v>
      </c>
      <c r="M2303" s="16">
        <f>[1]!s_margin_seclendingbalance(A2303,"",10000)</f>
        <v>288.88209999999998</v>
      </c>
      <c r="N2303" s="17">
        <f>[1]!s_val_ev(A2303,"",100000000)</f>
        <v>121.85926524720001</v>
      </c>
      <c r="O2303" s="17">
        <f>[1]!share_freesharesmv(A2303,"",100000000)</f>
        <v>97.651200521699977</v>
      </c>
      <c r="P2303" s="17">
        <f ca="1">[1]!s_dq_amount_btin(A2303,TODAY()-1,100000000)</f>
        <v>3.8960691999999999</v>
      </c>
      <c r="Q2303" s="17">
        <f ca="1">[1]!s_dq_turn(A2303,TODAY()-1)</f>
        <v>3.2089872207078223</v>
      </c>
      <c r="R2303" s="2">
        <f>[1]!s_pq_amount(A2303,"20260101","",100000000)</f>
        <v>1892.5838989199999</v>
      </c>
      <c r="S2303" s="2">
        <f>[1]!s_pq_avgamount(A2303,"20260101","",100000000)</f>
        <v>17.363155035963302</v>
      </c>
      <c r="T2303" s="17">
        <f>[1]!s_ipo_dilutedpe(A2303)</f>
        <v>62.99</v>
      </c>
      <c r="U2303" s="12">
        <f>[1]!s_ipo_collection_total(A2303,100000000)</f>
        <v>8.1988000000000003</v>
      </c>
      <c r="V2303" s="18">
        <f>[1]!s_val_pe_ttm(A2303,"")</f>
        <v>153.11174011230469</v>
      </c>
    </row>
    <row r="2304" spans="1:22" x14ac:dyDescent="0.3">
      <c r="A2304" s="12" t="s">
        <v>5116</v>
      </c>
      <c r="B2304" s="12" t="s">
        <v>5117</v>
      </c>
      <c r="C2304" s="16" t="str">
        <f>[1]!s_info_mkt(A2304)</f>
        <v>主板</v>
      </c>
      <c r="D2304" s="16" t="str">
        <f>[1]!s_ipo_listeddate(A2304)</f>
        <v>2012-06-12</v>
      </c>
      <c r="E2304" s="16" t="str">
        <f>[1]!s_info_industry_csrc2023(A2304,"",3)</f>
        <v>纺织业</v>
      </c>
      <c r="F2304" s="16">
        <f>[1]!s_is(A2304,83,"FY","YTD","20251231",1,"",100000000)</f>
        <v>78.606043750200001</v>
      </c>
      <c r="G2304" s="16">
        <f>[1]!s_is(A2304,83,"FY","YTD","20241231",1,"",100000000)</f>
        <v>79.414944550299992</v>
      </c>
      <c r="H2304" s="16">
        <f>[1]!s_is(A2304,61,"FY","YTD","20251231",1,"",100000000)</f>
        <v>6.5613192780999992</v>
      </c>
      <c r="I2304" s="16">
        <f>[1]!s_is(A2304,61,"FY","YTD","20241231",1,"",100000000)</f>
        <v>4.1017563221</v>
      </c>
      <c r="J2304" s="16">
        <f>[1]!s_fa_roe(A2304,"20251231")</f>
        <v>6.9798999999999998</v>
      </c>
      <c r="K2304" s="16">
        <f>[1]!s_stmnote_rdexp(A2304,"20251231",1,10000)</f>
        <v>7577.808728</v>
      </c>
      <c r="L2304" s="16">
        <f>[1]!s_margin_tradingbalance(A2304,"",10000)</f>
        <v>6185.0604000000003</v>
      </c>
      <c r="M2304" s="16">
        <f>[1]!s_margin_seclendingbalance(A2304,"",10000)</f>
        <v>45.677900000000001</v>
      </c>
      <c r="N2304" s="17">
        <f>[1]!s_val_ev(A2304,"",100000000)</f>
        <v>103.6202179</v>
      </c>
      <c r="O2304" s="17">
        <f>[1]!share_freesharesmv(A2304,"",100000000)</f>
        <v>26.636821954800006</v>
      </c>
      <c r="P2304" s="17">
        <f ca="1">[1]!s_dq_amount_btin(A2304,TODAY()-1,100000000)</f>
        <v>0.62204685000000004</v>
      </c>
      <c r="Q2304" s="17">
        <f ca="1">[1]!s_dq_turn(A2304,TODAY()-1)</f>
        <v>0.59854531535394506</v>
      </c>
      <c r="R2304" s="2">
        <f>[1]!s_pq_amount(A2304,"20260101","",100000000)</f>
        <v>126.97105273</v>
      </c>
      <c r="S2304" s="2">
        <f>[1]!s_pq_avgamount(A2304,"20260101","",100000000)</f>
        <v>1.1648720433944955</v>
      </c>
      <c r="T2304" s="17">
        <f>[1]!s_ipo_dilutedpe(A2304)</f>
        <v>12.5</v>
      </c>
      <c r="U2304" s="12">
        <f>[1]!s_ipo_collection_total(A2304,100000000)</f>
        <v>20.399999999999999</v>
      </c>
      <c r="V2304" s="18">
        <f>[1]!s_val_pe_ttm(A2304,"")</f>
        <v>14.288002014160156</v>
      </c>
    </row>
    <row r="2305" spans="1:22" x14ac:dyDescent="0.3">
      <c r="A2305" s="12" t="s">
        <v>5118</v>
      </c>
      <c r="B2305" s="12" t="s">
        <v>5119</v>
      </c>
      <c r="C2305" s="16" t="str">
        <f>[1]!s_info_mkt(A2305)</f>
        <v>主板</v>
      </c>
      <c r="D2305" s="16" t="str">
        <f>[1]!s_ipo_listeddate(A2305)</f>
        <v>2016-10-11</v>
      </c>
      <c r="E2305" s="16" t="str">
        <f>[1]!s_info_industry_csrc2023(A2305,"",3)</f>
        <v>仪器仪表制造业</v>
      </c>
      <c r="F2305" s="16">
        <f>[1]!s_is(A2305,83,"FY","YTD","20251231",1,"",100000000)</f>
        <v>15.0280217805</v>
      </c>
      <c r="G2305" s="16">
        <f>[1]!s_is(A2305,83,"FY","YTD","20241231",1,"",100000000)</f>
        <v>30.864287904800001</v>
      </c>
      <c r="H2305" s="16">
        <f>[1]!s_is(A2305,61,"FY","YTD","20251231",1,"",100000000)</f>
        <v>-6.3656965148999998</v>
      </c>
      <c r="I2305" s="16">
        <f>[1]!s_is(A2305,61,"FY","YTD","20241231",1,"",100000000)</f>
        <v>-2.4238693274000003</v>
      </c>
      <c r="J2305" s="16">
        <f>[1]!s_fa_roe(A2305,"20251231")</f>
        <v>-22.5838</v>
      </c>
      <c r="K2305" s="16">
        <f>[1]!s_stmnote_rdexp(A2305,"20251231",1,10000)</f>
        <v>38814.955268999998</v>
      </c>
      <c r="L2305" s="16">
        <f>[1]!s_margin_tradingbalance(A2305,"",10000)</f>
        <v>0</v>
      </c>
      <c r="M2305" s="16">
        <f>[1]!s_margin_seclendingbalance(A2305,"",10000)</f>
        <v>0</v>
      </c>
      <c r="N2305" s="17">
        <f>[1]!s_val_ev(A2305,"",100000000)</f>
        <v>42.718478470499996</v>
      </c>
      <c r="O2305" s="17">
        <f>[1]!share_freesharesmv(A2305,"",100000000)</f>
        <v>21.211050692499999</v>
      </c>
      <c r="P2305" s="17">
        <f ca="1">[1]!s_dq_amount_btin(A2305,TODAY()-1,100000000)</f>
        <v>0.43831482999999999</v>
      </c>
      <c r="Q2305" s="17">
        <f ca="1">[1]!s_dq_turn(A2305,TODAY()-1)</f>
        <v>1.0266938704356587</v>
      </c>
      <c r="R2305" s="2">
        <f>[1]!s_pq_amount(A2305,"20260101","",100000000)</f>
        <v>251.49293249999999</v>
      </c>
      <c r="S2305" s="2">
        <f>[1]!s_pq_avgamount(A2305,"20260101","",100000000)</f>
        <v>2.307274610091743</v>
      </c>
      <c r="T2305" s="17">
        <f>[1]!s_ipo_dilutedpe(A2305)</f>
        <v>22.99</v>
      </c>
      <c r="U2305" s="12">
        <f>[1]!s_ipo_collection_total(A2305,100000000)</f>
        <v>6.0846799999999996</v>
      </c>
      <c r="V2305" s="18">
        <f>[1]!s_val_pe_ttm(A2305,"")</f>
        <v>-7.2199163436889648</v>
      </c>
    </row>
    <row r="2306" spans="1:22" x14ac:dyDescent="0.3">
      <c r="A2306" s="12" t="s">
        <v>5120</v>
      </c>
      <c r="B2306" s="12" t="s">
        <v>5121</v>
      </c>
      <c r="C2306" s="16" t="str">
        <f>[1]!s_info_mkt(A2306)</f>
        <v>主板</v>
      </c>
      <c r="D2306" s="16" t="str">
        <f>[1]!s_ipo_listeddate(A2306)</f>
        <v>2000-11-29</v>
      </c>
      <c r="E2306" s="16" t="str">
        <f>[1]!s_info_industry_csrc2023(A2306,"",3)</f>
        <v>计算机、通信和其他电子设备制造业</v>
      </c>
      <c r="F2306" s="16">
        <f>[1]!s_is(A2306,83,"FY","YTD","20251231",1,"",100000000)</f>
        <v>17.428820655799999</v>
      </c>
      <c r="G2306" s="16">
        <f>[1]!s_is(A2306,83,"FY","YTD","20241231",1,"",100000000)</f>
        <v>17.628045733900002</v>
      </c>
      <c r="H2306" s="16">
        <f>[1]!s_is(A2306,61,"FY","YTD","20251231",1,"",100000000)</f>
        <v>1.041562307</v>
      </c>
      <c r="I2306" s="16">
        <f>[1]!s_is(A2306,61,"FY","YTD","20241231",1,"",100000000)</f>
        <v>-0.32016380449999998</v>
      </c>
      <c r="J2306" s="16">
        <f>[1]!s_fa_roe(A2306,"20251231")</f>
        <v>5.5205000000000002</v>
      </c>
      <c r="K2306" s="16">
        <f>[1]!s_stmnote_rdexp(A2306,"20251231",1,10000)</f>
        <v>14767.882963</v>
      </c>
      <c r="L2306" s="16">
        <f>[1]!s_margin_tradingbalance(A2306,"",10000)</f>
        <v>34101.8485</v>
      </c>
      <c r="M2306" s="16">
        <f>[1]!s_margin_seclendingbalance(A2306,"",10000)</f>
        <v>24.4404</v>
      </c>
      <c r="N2306" s="17">
        <f>[1]!s_val_ev(A2306,"",100000000)</f>
        <v>57.395519999999998</v>
      </c>
      <c r="O2306" s="17">
        <f>[1]!share_freesharesmv(A2306,"",100000000)</f>
        <v>52.079076000000001</v>
      </c>
      <c r="P2306" s="17">
        <f ca="1">[1]!s_dq_amount_btin(A2306,TODAY()-1,100000000)</f>
        <v>0.82734825000000001</v>
      </c>
      <c r="Q2306" s="17">
        <f ca="1">[1]!s_dq_turn(A2306,TODAY()-1)</f>
        <v>1.4350535714285715</v>
      </c>
      <c r="R2306" s="2">
        <f>[1]!s_pq_amount(A2306,"20260101","",100000000)</f>
        <v>150.3333423</v>
      </c>
      <c r="S2306" s="2">
        <f>[1]!s_pq_avgamount(A2306,"20260101","",100000000)</f>
        <v>1.3792049752293578</v>
      </c>
      <c r="T2306" s="17">
        <f>[1]!s_ipo_dilutedpe(A2306)</f>
        <v>43.061999999999998</v>
      </c>
      <c r="U2306" s="12">
        <f>[1]!s_ipo_collection_total(A2306,100000000)</f>
        <v>4.5</v>
      </c>
      <c r="V2306" s="18">
        <f>[1]!s_val_pe_ttm(A2306,"")</f>
        <v>35.094280242919922</v>
      </c>
    </row>
    <row r="2307" spans="1:22" x14ac:dyDescent="0.3">
      <c r="A2307" s="12" t="s">
        <v>5122</v>
      </c>
      <c r="B2307" s="12" t="s">
        <v>5123</v>
      </c>
      <c r="C2307" s="16" t="str">
        <f>[1]!s_info_mkt(A2307)</f>
        <v>主板</v>
      </c>
      <c r="D2307" s="16" t="str">
        <f>[1]!s_ipo_listeddate(A2307)</f>
        <v>1993-06-07</v>
      </c>
      <c r="E2307" s="16" t="str">
        <f>[1]!s_info_industry_csrc2023(A2307,"",3)</f>
        <v>道路运输业</v>
      </c>
      <c r="F2307" s="16">
        <f>[1]!s_is(A2307,83,"FY","YTD","20251231",1,"",100000000)</f>
        <v>15.0469828556</v>
      </c>
      <c r="G2307" s="16">
        <f>[1]!s_is(A2307,83,"FY","YTD","20241231",1,"",100000000)</f>
        <v>18.279802688099998</v>
      </c>
      <c r="H2307" s="16">
        <f>[1]!s_is(A2307,61,"FY","YTD","20251231",1,"",100000000)</f>
        <v>1.4196944689</v>
      </c>
      <c r="I2307" s="16">
        <f>[1]!s_is(A2307,61,"FY","YTD","20241231",1,"",100000000)</f>
        <v>1.966474439</v>
      </c>
      <c r="J2307" s="16">
        <f>[1]!s_fa_roe(A2307,"20251231")</f>
        <v>3.2837999999999998</v>
      </c>
      <c r="K2307" s="16">
        <f>[1]!s_stmnote_rdexp(A2307,"20251231",1,10000)</f>
        <v>0</v>
      </c>
      <c r="L2307" s="16">
        <f>[1]!s_margin_tradingbalance(A2307,"",10000)</f>
        <v>0</v>
      </c>
      <c r="M2307" s="16">
        <f>[1]!s_margin_seclendingbalance(A2307,"",10000)</f>
        <v>0</v>
      </c>
      <c r="N2307" s="17">
        <f>[1]!s_val_ev(A2307,"",100000000)</f>
        <v>43.876781113306883</v>
      </c>
      <c r="O2307" s="17">
        <f>[1]!share_freesharesmv(A2307,"",100000000)</f>
        <v>17.364779473200006</v>
      </c>
      <c r="P2307" s="17">
        <f ca="1">[1]!s_dq_amount_btin(A2307,TODAY()-1,100000000)</f>
        <v>0.31372257999999997</v>
      </c>
      <c r="Q2307" s="17">
        <f ca="1">[1]!s_dq_turn(A2307,TODAY()-1)</f>
        <v>0.79721410336169152</v>
      </c>
      <c r="R2307" s="2">
        <f>[1]!s_pq_amount(A2307,"20260101","",100000000)</f>
        <v>115.53489252</v>
      </c>
      <c r="S2307" s="2">
        <f>[1]!s_pq_avgamount(A2307,"20260101","",100000000)</f>
        <v>1.059953142385321</v>
      </c>
      <c r="T2307" s="17">
        <f>[1]!s_ipo_dilutedpe(A2307)</f>
        <v>0</v>
      </c>
      <c r="U2307" s="12">
        <f>[1]!s_ipo_collection_total(A2307,100000000)</f>
        <v>0.83199999999999996</v>
      </c>
      <c r="V2307" s="18">
        <f>[1]!s_val_pe_ttm(A2307,"")</f>
        <v>38.760425567626953</v>
      </c>
    </row>
    <row r="2308" spans="1:22" x14ac:dyDescent="0.3">
      <c r="A2308" s="12" t="s">
        <v>5124</v>
      </c>
      <c r="B2308" s="12" t="s">
        <v>5125</v>
      </c>
      <c r="C2308" s="16" t="str">
        <f>[1]!s_info_mkt(A2308)</f>
        <v>科创板</v>
      </c>
      <c r="D2308" s="16" t="str">
        <f>[1]!s_ipo_listeddate(A2308)</f>
        <v>2023-11-13</v>
      </c>
      <c r="E2308" s="16" t="str">
        <f>[1]!s_info_industry_csrc2023(A2308,"",3)</f>
        <v>通用设备制造业</v>
      </c>
      <c r="F2308" s="16">
        <f>[1]!s_is(A2308,83,"FY","YTD","20251231",1,"",100000000)</f>
        <v>13.853754135999999</v>
      </c>
      <c r="G2308" s="16">
        <f>[1]!s_is(A2308,83,"FY","YTD","20241231",1,"",100000000)</f>
        <v>9.1225389412000002</v>
      </c>
      <c r="H2308" s="16">
        <f>[1]!s_is(A2308,61,"FY","YTD","20251231",1,"",100000000)</f>
        <v>6.2670807109000002</v>
      </c>
      <c r="I2308" s="16">
        <f>[1]!s_is(A2308,61,"FY","YTD","20241231",1,"",100000000)</f>
        <v>-1.4785764705000002</v>
      </c>
      <c r="J2308" s="16">
        <f>[1]!s_fa_roe(A2308,"20251231")</f>
        <v>33.486499999999999</v>
      </c>
      <c r="K2308" s="16">
        <f>[1]!s_stmnote_rdexp(A2308,"20251231",1,10000)</f>
        <v>9330.6174350000001</v>
      </c>
      <c r="L2308" s="16">
        <f>[1]!s_margin_tradingbalance(A2308,"",10000)</f>
        <v>32520.624599999999</v>
      </c>
      <c r="M2308" s="16">
        <f>[1]!s_margin_seclendingbalance(A2308,"",10000)</f>
        <v>21.291799999999999</v>
      </c>
      <c r="N2308" s="17">
        <f>[1]!s_val_ev(A2308,"",100000000)</f>
        <v>49.925600000000003</v>
      </c>
      <c r="O2308" s="17">
        <f>[1]!share_freesharesmv(A2308,"",100000000)</f>
        <v>21.842052797800001</v>
      </c>
      <c r="P2308" s="17">
        <f ca="1">[1]!s_dq_amount_btin(A2308,TODAY()-1,100000000)</f>
        <v>0.76260605000000004</v>
      </c>
      <c r="Q2308" s="17">
        <f ca="1">[1]!s_dq_turn(A2308,TODAY()-1)</f>
        <v>2.9571132152138588</v>
      </c>
      <c r="R2308" s="2">
        <f>[1]!s_pq_amount(A2308,"20260101","",100000000)</f>
        <v>178.59266829000001</v>
      </c>
      <c r="S2308" s="2">
        <f>[1]!s_pq_avgamount(A2308,"20260101","",100000000)</f>
        <v>1.6384648466972476</v>
      </c>
      <c r="T2308" s="17">
        <f>[1]!s_ipo_dilutedpe(A2308)</f>
        <v>28.94</v>
      </c>
      <c r="U2308" s="12">
        <f>[1]!s_ipo_collection_total(A2308,100000000)</f>
        <v>5.1612</v>
      </c>
      <c r="V2308" s="18">
        <f>[1]!s_val_pe_ttm(A2308,"")</f>
        <v>8.0714797973632813</v>
      </c>
    </row>
    <row r="2309" spans="1:22" x14ac:dyDescent="0.3">
      <c r="A2309" s="12" t="s">
        <v>5126</v>
      </c>
      <c r="B2309" s="12" t="s">
        <v>5127</v>
      </c>
      <c r="C2309" s="16" t="str">
        <f>[1]!s_info_mkt(A2309)</f>
        <v>主板</v>
      </c>
      <c r="D2309" s="16" t="str">
        <f>[1]!s_ipo_listeddate(A2309)</f>
        <v>2001-02-16</v>
      </c>
      <c r="E2309" s="16" t="str">
        <f>[1]!s_info_industry_csrc2023(A2309,"",3)</f>
        <v>零售业</v>
      </c>
      <c r="F2309" s="16">
        <f>[1]!s_is(A2309,83,"FY","YTD","20251231",1,"",100000000)</f>
        <v>39.090466288400002</v>
      </c>
      <c r="G2309" s="16">
        <f>[1]!s_is(A2309,83,"FY","YTD","20241231",1,"",100000000)</f>
        <v>45.179884963999996</v>
      </c>
      <c r="H2309" s="16">
        <f>[1]!s_is(A2309,61,"FY","YTD","20251231",1,"",100000000)</f>
        <v>-0.1040147144</v>
      </c>
      <c r="I2309" s="16">
        <f>[1]!s_is(A2309,61,"FY","YTD","20241231",1,"",100000000)</f>
        <v>0.2071113829</v>
      </c>
      <c r="J2309" s="16">
        <f>[1]!s_fa_roe(A2309,"20251231")</f>
        <v>-0.6018</v>
      </c>
      <c r="K2309" s="16">
        <f>[1]!s_stmnote_rdexp(A2309,"20251231",1,10000)</f>
        <v>2561.909682</v>
      </c>
      <c r="L2309" s="16">
        <f>[1]!s_margin_tradingbalance(A2309,"",10000)</f>
        <v>13262.268099999999</v>
      </c>
      <c r="M2309" s="16">
        <f>[1]!s_margin_seclendingbalance(A2309,"",10000)</f>
        <v>19.680299999999999</v>
      </c>
      <c r="N2309" s="17">
        <f>[1]!s_val_ev(A2309,"",100000000)</f>
        <v>26.853120000000001</v>
      </c>
      <c r="O2309" s="17">
        <f>[1]!share_freesharesmv(A2309,"",100000000)</f>
        <v>12.083904</v>
      </c>
      <c r="P2309" s="17">
        <f ca="1">[1]!s_dq_amount_btin(A2309,TODAY()-1,100000000)</f>
        <v>0.23894218</v>
      </c>
      <c r="Q2309" s="17">
        <f ca="1">[1]!s_dq_turn(A2309,TODAY()-1)</f>
        <v>0.89689285714285716</v>
      </c>
      <c r="R2309" s="2">
        <f>[1]!s_pq_amount(A2309,"20260101","",100000000)</f>
        <v>53.583582329999999</v>
      </c>
      <c r="S2309" s="2">
        <f>[1]!s_pq_avgamount(A2309,"20260101","",100000000)</f>
        <v>0.49159249844036701</v>
      </c>
      <c r="T2309" s="17">
        <f>[1]!s_ipo_dilutedpe(A2309)</f>
        <v>35.81</v>
      </c>
      <c r="U2309" s="12">
        <f>[1]!s_ipo_collection_total(A2309,100000000)</f>
        <v>7.9359999999999999</v>
      </c>
      <c r="V2309" s="18">
        <f>[1]!s_val_pe_ttm(A2309,"")</f>
        <v>-229.97088623046875</v>
      </c>
    </row>
    <row r="2310" spans="1:22" x14ac:dyDescent="0.3">
      <c r="A2310" s="12" t="s">
        <v>5128</v>
      </c>
      <c r="B2310" s="12" t="s">
        <v>5129</v>
      </c>
      <c r="C2310" s="16" t="str">
        <f>[1]!s_info_mkt(A2310)</f>
        <v>主板</v>
      </c>
      <c r="D2310" s="16" t="str">
        <f>[1]!s_ipo_listeddate(A2310)</f>
        <v>2019-07-29</v>
      </c>
      <c r="E2310" s="16" t="str">
        <f>[1]!s_info_industry_csrc2023(A2310,"",3)</f>
        <v>通用设备制造业</v>
      </c>
      <c r="F2310" s="16">
        <f>[1]!s_is(A2310,83,"FY","YTD","20251231",1,"",100000000)</f>
        <v>58.176590812800001</v>
      </c>
      <c r="G2310" s="16">
        <f>[1]!s_is(A2310,83,"FY","YTD","20241231",1,"",100000000)</f>
        <v>61.294612186599998</v>
      </c>
      <c r="H2310" s="16">
        <f>[1]!s_is(A2310,61,"FY","YTD","20251231",1,"",100000000)</f>
        <v>5.2056307214999995</v>
      </c>
      <c r="I2310" s="16">
        <f>[1]!s_is(A2310,61,"FY","YTD","20241231",1,"",100000000)</f>
        <v>8.4823119134000002</v>
      </c>
      <c r="J2310" s="16">
        <f>[1]!s_fa_roe(A2310,"20251231")</f>
        <v>11.590299999999999</v>
      </c>
      <c r="K2310" s="16">
        <f>[1]!s_stmnote_rdexp(A2310,"20251231",1,10000)</f>
        <v>11413.576794000001</v>
      </c>
      <c r="L2310" s="16">
        <f>[1]!s_margin_tradingbalance(A2310,"",10000)</f>
        <v>12379.423500000001</v>
      </c>
      <c r="M2310" s="16">
        <f>[1]!s_margin_seclendingbalance(A2310,"",10000)</f>
        <v>112.56959999999999</v>
      </c>
      <c r="N2310" s="17">
        <f>[1]!s_val_ev(A2310,"",100000000)</f>
        <v>75.620137600000007</v>
      </c>
      <c r="O2310" s="17">
        <f>[1]!share_freesharesmv(A2310,"",100000000)</f>
        <v>43.148946054399993</v>
      </c>
      <c r="P2310" s="17">
        <f ca="1">[1]!s_dq_amount_btin(A2310,TODAY()-1,100000000)</f>
        <v>0.65750688999999995</v>
      </c>
      <c r="Q2310" s="17">
        <f ca="1">[1]!s_dq_turn(A2310,TODAY()-1)</f>
        <v>0.87238645807489246</v>
      </c>
      <c r="R2310" s="2">
        <f>[1]!s_pq_amount(A2310,"20260101","",100000000)</f>
        <v>206.89539708000001</v>
      </c>
      <c r="S2310" s="2">
        <f>[1]!s_pq_avgamount(A2310,"20260101","",100000000)</f>
        <v>1.8981229089908258</v>
      </c>
      <c r="T2310" s="17">
        <f>[1]!s_ipo_dilutedpe(A2310)</f>
        <v>22.98</v>
      </c>
      <c r="U2310" s="12">
        <f>[1]!s_ipo_collection_total(A2310,100000000)</f>
        <v>5.4917999999999996</v>
      </c>
      <c r="V2310" s="18">
        <f>[1]!s_val_pe_ttm(A2310,"")</f>
        <v>15.84730339050293</v>
      </c>
    </row>
    <row r="2311" spans="1:22" x14ac:dyDescent="0.3">
      <c r="A2311" s="12" t="s">
        <v>5130</v>
      </c>
      <c r="B2311" s="12" t="s">
        <v>5131</v>
      </c>
      <c r="C2311" s="16" t="str">
        <f>[1]!s_info_mkt(A2311)</f>
        <v>科创板</v>
      </c>
      <c r="D2311" s="16" t="str">
        <f>[1]!s_ipo_listeddate(A2311)</f>
        <v>2021-07-15</v>
      </c>
      <c r="E2311" s="16" t="str">
        <f>[1]!s_info_industry_csrc2023(A2311,"",3)</f>
        <v>电气机械和器材制造业</v>
      </c>
      <c r="F2311" s="16">
        <f>[1]!s_is(A2311,83,"FY","YTD","20251231",1,"",100000000)</f>
        <v>7.7897580869000009</v>
      </c>
      <c r="G2311" s="16">
        <f>[1]!s_is(A2311,83,"FY","YTD","20241231",1,"",100000000)</f>
        <v>10.851227400099999</v>
      </c>
      <c r="H2311" s="16">
        <f>[1]!s_is(A2311,61,"FY","YTD","20251231",1,"",100000000)</f>
        <v>-0.9726216473</v>
      </c>
      <c r="I2311" s="16">
        <f>[1]!s_is(A2311,61,"FY","YTD","20241231",1,"",100000000)</f>
        <v>0.102532156</v>
      </c>
      <c r="J2311" s="16">
        <f>[1]!s_fa_roe(A2311,"20251231")</f>
        <v>-32.246299999999998</v>
      </c>
      <c r="K2311" s="16">
        <f>[1]!s_stmnote_rdexp(A2311,"20251231",1,10000)</f>
        <v>5726.5063380000001</v>
      </c>
      <c r="L2311" s="16">
        <f>[1]!s_margin_tradingbalance(A2311,"",10000)</f>
        <v>5129.0074000000004</v>
      </c>
      <c r="M2311" s="16">
        <f>[1]!s_margin_seclendingbalance(A2311,"",10000)</f>
        <v>19.0518</v>
      </c>
      <c r="N2311" s="17">
        <f>[1]!s_val_ev(A2311,"",100000000)</f>
        <v>14.4903976434</v>
      </c>
      <c r="O2311" s="17">
        <f>[1]!share_freesharesmv(A2311,"",100000000)</f>
        <v>6.656270844599999</v>
      </c>
      <c r="P2311" s="17">
        <f ca="1">[1]!s_dq_amount_btin(A2311,TODAY()-1,100000000)</f>
        <v>0.29616948999999998</v>
      </c>
      <c r="Q2311" s="17">
        <f ca="1">[1]!s_dq_turn(A2311,TODAY()-1)</f>
        <v>2.0554975710805485</v>
      </c>
      <c r="R2311" s="2">
        <f>[1]!s_pq_amount(A2311,"20260101","",100000000)</f>
        <v>54.685515639999998</v>
      </c>
      <c r="S2311" s="2">
        <f>[1]!s_pq_avgamount(A2311,"20260101","",100000000)</f>
        <v>0.50170197834862384</v>
      </c>
      <c r="T2311" s="17">
        <f>[1]!s_ipo_dilutedpe(A2311)</f>
        <v>26.92</v>
      </c>
      <c r="U2311" s="12">
        <f>[1]!s_ipo_collection_total(A2311,100000000)</f>
        <v>4.22234</v>
      </c>
      <c r="V2311" s="18">
        <f>[1]!s_val_pe_ttm(A2311,"")</f>
        <v>-13.534029006958008</v>
      </c>
    </row>
    <row r="2312" spans="1:22" x14ac:dyDescent="0.3">
      <c r="A2312" s="12" t="s">
        <v>5132</v>
      </c>
      <c r="B2312" s="12" t="s">
        <v>5133</v>
      </c>
      <c r="C2312" s="16" t="str">
        <f>[1]!s_info_mkt(A2312)</f>
        <v>主板</v>
      </c>
      <c r="D2312" s="16" t="str">
        <f>[1]!s_ipo_listeddate(A2312)</f>
        <v>2011-02-25</v>
      </c>
      <c r="E2312" s="16" t="str">
        <f>[1]!s_info_industry_csrc2023(A2312,"",3)</f>
        <v>开采专业及辅助性活动</v>
      </c>
      <c r="F2312" s="16">
        <f>[1]!s_is(A2312,83,"FY","YTD","20251231",1,"",100000000)</f>
        <v>23.280696682800002</v>
      </c>
      <c r="G2312" s="16">
        <f>[1]!s_is(A2312,83,"FY","YTD","20241231",1,"",100000000)</f>
        <v>26.082627473400002</v>
      </c>
      <c r="H2312" s="16">
        <f>[1]!s_is(A2312,61,"FY","YTD","20251231",1,"",100000000)</f>
        <v>-3.7035653710000003</v>
      </c>
      <c r="I2312" s="16">
        <f>[1]!s_is(A2312,61,"FY","YTD","20241231",1,"",100000000)</f>
        <v>-1.9098328122999999</v>
      </c>
      <c r="J2312" s="16">
        <f>[1]!s_fa_roe(A2312,"20251231")</f>
        <v>-17.395600000000002</v>
      </c>
      <c r="K2312" s="16">
        <f>[1]!s_stmnote_rdexp(A2312,"20251231",1,10000)</f>
        <v>9113.0108900000014</v>
      </c>
      <c r="L2312" s="16">
        <f>[1]!s_margin_tradingbalance(A2312,"",10000)</f>
        <v>20272.066800000001</v>
      </c>
      <c r="M2312" s="16">
        <f>[1]!s_margin_seclendingbalance(A2312,"",10000)</f>
        <v>30.5532</v>
      </c>
      <c r="N2312" s="17">
        <f>[1]!s_val_ev(A2312,"",100000000)</f>
        <v>43.079158325600005</v>
      </c>
      <c r="O2312" s="17">
        <f>[1]!share_freesharesmv(A2312,"",100000000)</f>
        <v>32.042845520300006</v>
      </c>
      <c r="P2312" s="17">
        <f ca="1">[1]!s_dq_amount_btin(A2312,TODAY()-1,100000000)</f>
        <v>0.71759866999999999</v>
      </c>
      <c r="Q2312" s="17">
        <f ca="1">[1]!s_dq_turn(A2312,TODAY()-1)</f>
        <v>1.6610440467804735</v>
      </c>
      <c r="R2312" s="2">
        <f>[1]!s_pq_amount(A2312,"20260101","",100000000)</f>
        <v>268.48189389999999</v>
      </c>
      <c r="S2312" s="2">
        <f>[1]!s_pq_avgamount(A2312,"20260101","",100000000)</f>
        <v>2.5569704180952382</v>
      </c>
      <c r="T2312" s="17">
        <f>[1]!s_ipo_dilutedpe(A2312)</f>
        <v>67.010000000000005</v>
      </c>
      <c r="U2312" s="12">
        <f>[1]!s_ipo_collection_total(A2312,100000000)</f>
        <v>9.1</v>
      </c>
      <c r="V2312" s="18">
        <f>[1]!s_val_pe_ttm(A2312,"")</f>
        <v>-10.059418678283691</v>
      </c>
    </row>
    <row r="2313" spans="1:22" x14ac:dyDescent="0.3">
      <c r="A2313" s="12" t="s">
        <v>5134</v>
      </c>
      <c r="B2313" s="12" t="s">
        <v>5135</v>
      </c>
      <c r="C2313" s="16" t="str">
        <f>[1]!s_info_mkt(A2313)</f>
        <v>主板</v>
      </c>
      <c r="D2313" s="16" t="str">
        <f>[1]!s_ipo_listeddate(A2313)</f>
        <v>2010-07-13</v>
      </c>
      <c r="E2313" s="16" t="str">
        <f>[1]!s_info_industry_csrc2023(A2313,"",3)</f>
        <v>金属制品业</v>
      </c>
      <c r="F2313" s="16">
        <f>[1]!s_is(A2313,83,"FY","YTD","20251231",1,"",100000000)</f>
        <v>11.668026084400001</v>
      </c>
      <c r="G2313" s="16">
        <f>[1]!s_is(A2313,83,"FY","YTD","20241231",1,"",100000000)</f>
        <v>9.2115859989000004</v>
      </c>
      <c r="H2313" s="16">
        <f>[1]!s_is(A2313,61,"FY","YTD","20251231",1,"",100000000)</f>
        <v>0.74667070709999994</v>
      </c>
      <c r="I2313" s="16">
        <f>[1]!s_is(A2313,61,"FY","YTD","20241231",1,"",100000000)</f>
        <v>0.57421686299999997</v>
      </c>
      <c r="J2313" s="16">
        <f>[1]!s_fa_roe(A2313,"20251231")</f>
        <v>3.3496000000000001</v>
      </c>
      <c r="K2313" s="16">
        <f>[1]!s_stmnote_rdexp(A2313,"20251231",1,10000)</f>
        <v>4185.408077</v>
      </c>
      <c r="L2313" s="16">
        <f>[1]!s_margin_tradingbalance(A2313,"",10000)</f>
        <v>46040.805</v>
      </c>
      <c r="M2313" s="16">
        <f>[1]!s_margin_seclendingbalance(A2313,"",10000)</f>
        <v>7.1775000000000002</v>
      </c>
      <c r="N2313" s="17">
        <f>[1]!s_val_ev(A2313,"",100000000)</f>
        <v>75.576119485799993</v>
      </c>
      <c r="O2313" s="17">
        <f>[1]!share_freesharesmv(A2313,"",100000000)</f>
        <v>47.349198649800002</v>
      </c>
      <c r="P2313" s="17">
        <f ca="1">[1]!s_dq_amount_btin(A2313,TODAY()-1,100000000)</f>
        <v>2.0359088500000002</v>
      </c>
      <c r="Q2313" s="17">
        <f ca="1">[1]!s_dq_turn(A2313,TODAY()-1)</f>
        <v>2.730975864379479</v>
      </c>
      <c r="R2313" s="2">
        <f>[1]!s_pq_amount(A2313,"20260101","",100000000)</f>
        <v>604.16031699999996</v>
      </c>
      <c r="S2313" s="2">
        <f>[1]!s_pq_avgamount(A2313,"20260101","",100000000)</f>
        <v>6.1026294646464647</v>
      </c>
      <c r="T2313" s="17">
        <f>[1]!s_ipo_dilutedpe(A2313)</f>
        <v>34.18</v>
      </c>
      <c r="U2313" s="12">
        <f>[1]!s_ipo_collection_total(A2313,100000000)</f>
        <v>5.8280000000000003</v>
      </c>
      <c r="V2313" s="18">
        <f>[1]!s_val_pe_ttm(A2313,"")</f>
        <v>144.11524963378906</v>
      </c>
    </row>
    <row r="2314" spans="1:22" x14ac:dyDescent="0.3">
      <c r="A2314" s="12" t="s">
        <v>5136</v>
      </c>
      <c r="B2314" s="12" t="s">
        <v>5137</v>
      </c>
      <c r="C2314" s="16" t="str">
        <f>[1]!s_info_mkt(A2314)</f>
        <v>主板</v>
      </c>
      <c r="D2314" s="16" t="str">
        <f>[1]!s_ipo_listeddate(A2314)</f>
        <v>1997-01-21</v>
      </c>
      <c r="E2314" s="16" t="str">
        <f>[1]!s_info_industry_csrc2023(A2314,"",3)</f>
        <v>软件和信息技术服务业</v>
      </c>
      <c r="F2314" s="16">
        <f>[1]!s_is(A2314,83,"FY","YTD","20251231",1,"",100000000)</f>
        <v>83.774828873999994</v>
      </c>
      <c r="G2314" s="16">
        <f>[1]!s_is(A2314,83,"FY","YTD","20241231",1,"",100000000)</f>
        <v>75.448044799000002</v>
      </c>
      <c r="H2314" s="16">
        <f>[1]!s_is(A2314,61,"FY","YTD","20251231",1,"",100000000)</f>
        <v>9.1199242989999991</v>
      </c>
      <c r="I2314" s="16">
        <f>[1]!s_is(A2314,61,"FY","YTD","20241231",1,"",100000000)</f>
        <v>6.8390867675000004</v>
      </c>
      <c r="J2314" s="16">
        <f>[1]!s_fa_roe(A2314,"20251231")</f>
        <v>16.54</v>
      </c>
      <c r="K2314" s="16">
        <f>[1]!s_stmnote_rdexp(A2314,"20251231",1,10000)</f>
        <v>69104.650169</v>
      </c>
      <c r="L2314" s="16">
        <f>[1]!s_margin_tradingbalance(A2314,"",10000)</f>
        <v>60511.051899999999</v>
      </c>
      <c r="M2314" s="16">
        <f>[1]!s_margin_seclendingbalance(A2314,"",10000)</f>
        <v>485.16899999999998</v>
      </c>
      <c r="N2314" s="17">
        <f>[1]!s_val_ev(A2314,"",100000000)</f>
        <v>172.41749310020001</v>
      </c>
      <c r="O2314" s="17">
        <f>[1]!share_freesharesmv(A2314,"",100000000)</f>
        <v>100.94766038659999</v>
      </c>
      <c r="P2314" s="17">
        <f ca="1">[1]!s_dq_amount_btin(A2314,TODAY()-1,100000000)</f>
        <v>3.8539769000000001</v>
      </c>
      <c r="Q2314" s="17">
        <f ca="1">[1]!s_dq_turn(A2314,TODAY()-1)</f>
        <v>2.2418732200576788</v>
      </c>
      <c r="R2314" s="2">
        <f>[1]!s_pq_amount(A2314,"20260101","",100000000)</f>
        <v>466.48632357000002</v>
      </c>
      <c r="S2314" s="2">
        <f>[1]!s_pq_avgamount(A2314,"20260101","",100000000)</f>
        <v>4.2796910419266059</v>
      </c>
      <c r="T2314" s="17">
        <f>[1]!s_ipo_dilutedpe(A2314)</f>
        <v>0</v>
      </c>
      <c r="U2314" s="12">
        <f>[1]!s_ipo_collection_total(A2314,100000000)</f>
        <v>0.81164000000000003</v>
      </c>
      <c r="V2314" s="18">
        <f>[1]!s_val_pe_ttm(A2314,"")</f>
        <v>16.789831161499023</v>
      </c>
    </row>
    <row r="2315" spans="1:22" x14ac:dyDescent="0.3">
      <c r="A2315" s="12" t="s">
        <v>5138</v>
      </c>
      <c r="B2315" s="12" t="s">
        <v>5139</v>
      </c>
      <c r="C2315" s="16" t="str">
        <f>[1]!s_info_mkt(A2315)</f>
        <v>创业板</v>
      </c>
      <c r="D2315" s="16" t="str">
        <f>[1]!s_ipo_listeddate(A2315)</f>
        <v>2025-04-02</v>
      </c>
      <c r="E2315" s="16" t="str">
        <f>[1]!s_info_industry_csrc2023(A2315,"",3)</f>
        <v>电气机械和器材制造业</v>
      </c>
      <c r="F2315" s="16">
        <f>[1]!s_is(A2315,83,"FY","YTD","20251231",1,"",100000000)</f>
        <v>25.741024741100002</v>
      </c>
      <c r="G2315" s="16">
        <f>[1]!s_is(A2315,83,"FY","YTD","20241231",1,"",100000000)</f>
        <v>27.1077587011</v>
      </c>
      <c r="H2315" s="16">
        <f>[1]!s_is(A2315,61,"FY","YTD","20251231",1,"",100000000)</f>
        <v>1.5681398116</v>
      </c>
      <c r="I2315" s="16">
        <f>[1]!s_is(A2315,61,"FY","YTD","20241231",1,"",100000000)</f>
        <v>2.5887785224000002</v>
      </c>
      <c r="J2315" s="16">
        <f>[1]!s_fa_roe(A2315,"20251231")</f>
        <v>5.3502999999999998</v>
      </c>
      <c r="K2315" s="16">
        <f>[1]!s_stmnote_rdexp(A2315,"20251231",1,10000)</f>
        <v>22804.271111000002</v>
      </c>
      <c r="L2315" s="16">
        <f>[1]!s_margin_tradingbalance(A2315,"",10000)</f>
        <v>10684.1847</v>
      </c>
      <c r="M2315" s="16">
        <f>[1]!s_margin_seclendingbalance(A2315,"",10000)</f>
        <v>69.266000000000005</v>
      </c>
      <c r="N2315" s="17">
        <f>[1]!s_val_ev(A2315,"",100000000)</f>
        <v>120.659794101</v>
      </c>
      <c r="O2315" s="17">
        <f>[1]!share_freesharesmv(A2315,"",100000000)</f>
        <v>28.504120860600004</v>
      </c>
      <c r="P2315" s="17">
        <f ca="1">[1]!s_dq_amount_btin(A2315,TODAY()-1,100000000)</f>
        <v>1.31253215</v>
      </c>
      <c r="Q2315" s="17">
        <f ca="1">[1]!s_dq_turn(A2315,TODAY()-1)</f>
        <v>4.6239514154665144</v>
      </c>
      <c r="R2315" s="2">
        <f>[1]!s_pq_amount(A2315,"20260101","",100000000)</f>
        <v>454.81506958</v>
      </c>
      <c r="S2315" s="2">
        <f>[1]!s_pq_avgamount(A2315,"20260101","",100000000)</f>
        <v>4.1726153172477067</v>
      </c>
      <c r="T2315" s="17">
        <f>[1]!s_ipo_dilutedpe(A2315)</f>
        <v>15.88</v>
      </c>
      <c r="U2315" s="12">
        <f>[1]!s_ipo_collection_total(A2315,100000000)</f>
        <v>4.8659794519999995</v>
      </c>
      <c r="V2315" s="18">
        <f>[1]!s_val_pe_ttm(A2315,"")</f>
        <v>173.75810241699219</v>
      </c>
    </row>
    <row r="2316" spans="1:22" x14ac:dyDescent="0.3">
      <c r="A2316" s="12" t="s">
        <v>5140</v>
      </c>
      <c r="B2316" s="12" t="s">
        <v>5141</v>
      </c>
      <c r="C2316" s="16" t="str">
        <f>[1]!s_info_mkt(A2316)</f>
        <v>科创板</v>
      </c>
      <c r="D2316" s="16" t="str">
        <f>[1]!s_ipo_listeddate(A2316)</f>
        <v>2023-05-24</v>
      </c>
      <c r="E2316" s="16" t="str">
        <f>[1]!s_info_industry_csrc2023(A2316,"",3)</f>
        <v>软件和信息技术服务业</v>
      </c>
      <c r="F2316" s="16">
        <f>[1]!s_is(A2316,83,"FY","YTD","20251231",1,"",100000000)</f>
        <v>12.163031107</v>
      </c>
      <c r="G2316" s="16">
        <f>[1]!s_is(A2316,83,"FY","YTD","20241231",1,"",100000000)</f>
        <v>11.629171249000001</v>
      </c>
      <c r="H2316" s="16">
        <f>[1]!s_is(A2316,61,"FY","YTD","20251231",1,"",100000000)</f>
        <v>-0.11319254890000001</v>
      </c>
      <c r="I2316" s="16">
        <f>[1]!s_is(A2316,61,"FY","YTD","20241231",1,"",100000000)</f>
        <v>-0.82134210109999994</v>
      </c>
      <c r="J2316" s="16">
        <f>[1]!s_fa_roe(A2316,"20251231")</f>
        <v>-0.65380000000000005</v>
      </c>
      <c r="K2316" s="16">
        <f>[1]!s_stmnote_rdexp(A2316,"20251231",1,10000)</f>
        <v>15760.727468000001</v>
      </c>
      <c r="L2316" s="16">
        <f>[1]!s_margin_tradingbalance(A2316,"",10000)</f>
        <v>22661.258399999999</v>
      </c>
      <c r="M2316" s="16">
        <f>[1]!s_margin_seclendingbalance(A2316,"",10000)</f>
        <v>0.3266</v>
      </c>
      <c r="N2316" s="17">
        <f>[1]!s_val_ev(A2316,"",100000000)</f>
        <v>65.319999999999993</v>
      </c>
      <c r="O2316" s="17">
        <f>[1]!share_freesharesmv(A2316,"",100000000)</f>
        <v>28.601994999999995</v>
      </c>
      <c r="P2316" s="17">
        <f ca="1">[1]!s_dq_amount_btin(A2316,TODAY()-1,100000000)</f>
        <v>0.63601357000000003</v>
      </c>
      <c r="Q2316" s="17">
        <f ca="1">[1]!s_dq_turn(A2316,TODAY()-1)</f>
        <v>0.97259775000000015</v>
      </c>
      <c r="R2316" s="2">
        <f>[1]!s_pq_amount(A2316,"20260101","",100000000)</f>
        <v>187.74476096000001</v>
      </c>
      <c r="S2316" s="2">
        <f>[1]!s_pq_avgamount(A2316,"20260101","",100000000)</f>
        <v>1.7224289996330275</v>
      </c>
      <c r="T2316" s="17">
        <f>[1]!s_ipo_dilutedpe(A2316)</f>
        <v>133.69999999999999</v>
      </c>
      <c r="U2316" s="12">
        <f>[1]!s_ipo_collection_total(A2316,100000000)</f>
        <v>12.68</v>
      </c>
      <c r="V2316" s="18">
        <f>[1]!s_val_pe_ttm(A2316,"")</f>
        <v>-256.25103759765625</v>
      </c>
    </row>
    <row r="2317" spans="1:22" x14ac:dyDescent="0.3">
      <c r="A2317" s="12" t="s">
        <v>5142</v>
      </c>
      <c r="B2317" s="12" t="s">
        <v>5143</v>
      </c>
      <c r="C2317" s="16" t="str">
        <f>[1]!s_info_mkt(A2317)</f>
        <v>主板</v>
      </c>
      <c r="D2317" s="16" t="str">
        <f>[1]!s_ipo_listeddate(A2317)</f>
        <v>1993-10-28</v>
      </c>
      <c r="E2317" s="16" t="str">
        <f>[1]!s_info_industry_csrc2023(A2317,"",3)</f>
        <v>房地产业</v>
      </c>
      <c r="F2317" s="16">
        <f>[1]!s_is(A2317,83,"FY","YTD","20251231",1,"",100000000)</f>
        <v>15.873164436400002</v>
      </c>
      <c r="G2317" s="16">
        <f>[1]!s_is(A2317,83,"FY","YTD","20241231",1,"",100000000)</f>
        <v>15.5816820815</v>
      </c>
      <c r="H2317" s="16">
        <f>[1]!s_is(A2317,61,"FY","YTD","20251231",1,"",100000000)</f>
        <v>0.74001156019999992</v>
      </c>
      <c r="I2317" s="16">
        <f>[1]!s_is(A2317,61,"FY","YTD","20241231",1,"",100000000)</f>
        <v>0.15574414710000001</v>
      </c>
      <c r="J2317" s="16">
        <f>[1]!s_fa_roe(A2317,"20251231")</f>
        <v>8.5704999999999991</v>
      </c>
      <c r="K2317" s="16">
        <f>[1]!s_stmnote_rdexp(A2317,"20251231",1,10000)</f>
        <v>942.88009499999987</v>
      </c>
      <c r="L2317" s="16">
        <f>[1]!s_margin_tradingbalance(A2317,"",10000)</f>
        <v>21192.097300000001</v>
      </c>
      <c r="M2317" s="16">
        <f>[1]!s_margin_seclendingbalance(A2317,"",10000)</f>
        <v>2.1692</v>
      </c>
      <c r="N2317" s="17">
        <f>[1]!s_val_ev(A2317,"",100000000)</f>
        <v>35.283769627699996</v>
      </c>
      <c r="O2317" s="17">
        <f>[1]!share_freesharesmv(A2317,"",100000000)</f>
        <v>18.758833918000001</v>
      </c>
      <c r="P2317" s="17">
        <f ca="1">[1]!s_dq_amount_btin(A2317,TODAY()-1,100000000)</f>
        <v>0.51934961000000002</v>
      </c>
      <c r="Q2317" s="17">
        <f ca="1">[1]!s_dq_turn(A2317,TODAY()-1)</f>
        <v>1.9021988431915222</v>
      </c>
      <c r="R2317" s="2">
        <f>[1]!s_pq_amount(A2317,"20260101","",100000000)</f>
        <v>132.07326223999999</v>
      </c>
      <c r="S2317" s="2">
        <f>[1]!s_pq_avgamount(A2317,"20260101","",100000000)</f>
        <v>1.2116813049541284</v>
      </c>
      <c r="T2317" s="17">
        <f>[1]!s_ipo_dilutedpe(A2317)</f>
        <v>0</v>
      </c>
      <c r="U2317" s="12">
        <f>[1]!s_ipo_collection_total(A2317,100000000)</f>
        <v>1.56375</v>
      </c>
      <c r="V2317" s="18">
        <f>[1]!s_val_pe_ttm(A2317,"")</f>
        <v>56.891666412353516</v>
      </c>
    </row>
    <row r="2318" spans="1:22" x14ac:dyDescent="0.3">
      <c r="A2318" s="12" t="s">
        <v>5144</v>
      </c>
      <c r="B2318" s="12" t="s">
        <v>5145</v>
      </c>
      <c r="C2318" s="16" t="str">
        <f>[1]!s_info_mkt(A2318)</f>
        <v>创业板</v>
      </c>
      <c r="D2318" s="16" t="str">
        <f>[1]!s_ipo_listeddate(A2318)</f>
        <v>2021-09-29</v>
      </c>
      <c r="E2318" s="16" t="str">
        <f>[1]!s_info_industry_csrc2023(A2318,"",3)</f>
        <v>医药制造业</v>
      </c>
      <c r="F2318" s="16">
        <f>[1]!s_is(A2318,83,"FY","YTD","20251231",1,"",100000000)</f>
        <v>1.5417646028000001</v>
      </c>
      <c r="G2318" s="16">
        <f>[1]!s_is(A2318,83,"FY","YTD","20241231",1,"",100000000)</f>
        <v>2.4062811561999999</v>
      </c>
      <c r="H2318" s="16">
        <f>[1]!s_is(A2318,61,"FY","YTD","20251231",1,"",100000000)</f>
        <v>-1.0216976337000001</v>
      </c>
      <c r="I2318" s="16">
        <f>[1]!s_is(A2318,61,"FY","YTD","20241231",1,"",100000000)</f>
        <v>-0.62666665210000005</v>
      </c>
      <c r="J2318" s="16">
        <f>[1]!s_fa_roe(A2318,"20251231")</f>
        <v>-16.3309</v>
      </c>
      <c r="K2318" s="16">
        <f>[1]!s_stmnote_rdexp(A2318,"20251231",1,10000)</f>
        <v>3241.085818</v>
      </c>
      <c r="L2318" s="16">
        <f>[1]!s_margin_tradingbalance(A2318,"",10000)</f>
        <v>17242.413100000002</v>
      </c>
      <c r="M2318" s="16">
        <f>[1]!s_margin_seclendingbalance(A2318,"",10000)</f>
        <v>0</v>
      </c>
      <c r="N2318" s="17">
        <f>[1]!s_val_ev(A2318,"",100000000)</f>
        <v>53.688000000000002</v>
      </c>
      <c r="O2318" s="17">
        <f>[1]!share_freesharesmv(A2318,"",100000000)</f>
        <v>18.757314794399999</v>
      </c>
      <c r="P2318" s="17">
        <f ca="1">[1]!s_dq_amount_btin(A2318,TODAY()-1,100000000)</f>
        <v>0.56223210999999995</v>
      </c>
      <c r="Q2318" s="17">
        <f ca="1">[1]!s_dq_turn(A2318,TODAY()-1)</f>
        <v>1.0445</v>
      </c>
      <c r="R2318" s="2">
        <f>[1]!s_pq_amount(A2318,"20260101","",100000000)</f>
        <v>147.98908519</v>
      </c>
      <c r="S2318" s="2">
        <f>[1]!s_pq_avgamount(A2318,"20260101","",100000000)</f>
        <v>1.3830755625233644</v>
      </c>
      <c r="T2318" s="17">
        <f>[1]!s_ipo_dilutedpe(A2318)</f>
        <v>37.53</v>
      </c>
      <c r="U2318" s="12">
        <f>[1]!s_ipo_collection_total(A2318,100000000)</f>
        <v>5.4539999999999997</v>
      </c>
      <c r="V2318" s="18">
        <f>[1]!s_val_pe_ttm(A2318,"")</f>
        <v>-53.399871826171875</v>
      </c>
    </row>
    <row r="2319" spans="1:22" x14ac:dyDescent="0.3">
      <c r="A2319" s="12" t="s">
        <v>5146</v>
      </c>
      <c r="B2319" s="12" t="s">
        <v>5147</v>
      </c>
      <c r="C2319" s="16" t="str">
        <f>[1]!s_info_mkt(A2319)</f>
        <v>创业板</v>
      </c>
      <c r="D2319" s="16" t="str">
        <f>[1]!s_ipo_listeddate(A2319)</f>
        <v>2010-12-15</v>
      </c>
      <c r="E2319" s="16" t="str">
        <f>[1]!s_info_industry_csrc2023(A2319,"",3)</f>
        <v>新闻和出版业</v>
      </c>
      <c r="F2319" s="16">
        <f>[1]!s_is(A2319,83,"FY","YTD","20251231",1,"",100000000)</f>
        <v>5.7798127809000004</v>
      </c>
      <c r="G2319" s="16">
        <f>[1]!s_is(A2319,83,"FY","YTD","20241231",1,"",100000000)</f>
        <v>4.6089050900999995</v>
      </c>
      <c r="H2319" s="16">
        <f>[1]!s_is(A2319,61,"FY","YTD","20251231",1,"",100000000)</f>
        <v>0.67712785349999993</v>
      </c>
      <c r="I2319" s="16">
        <f>[1]!s_is(A2319,61,"FY","YTD","20241231",1,"",100000000)</f>
        <v>0.32801183719999999</v>
      </c>
      <c r="J2319" s="16">
        <f>[1]!s_fa_roe(A2319,"20251231")</f>
        <v>6.9196999999999997</v>
      </c>
      <c r="K2319" s="16">
        <f>[1]!s_stmnote_rdexp(A2319,"20251231",1,10000)</f>
        <v>908.37503599999991</v>
      </c>
      <c r="L2319" s="16">
        <f>[1]!s_margin_tradingbalance(A2319,"",10000)</f>
        <v>0</v>
      </c>
      <c r="M2319" s="16">
        <f>[1]!s_margin_seclendingbalance(A2319,"",10000)</f>
        <v>0</v>
      </c>
      <c r="N2319" s="17">
        <f>[1]!s_val_ev(A2319,"",100000000)</f>
        <v>27.318362713200003</v>
      </c>
      <c r="O2319" s="17">
        <f>[1]!share_freesharesmv(A2319,"",100000000)</f>
        <v>23.171660085599999</v>
      </c>
      <c r="P2319" s="17">
        <f ca="1">[1]!s_dq_amount_btin(A2319,TODAY()-1,100000000)</f>
        <v>0.54799885999999998</v>
      </c>
      <c r="Q2319" s="17">
        <f ca="1">[1]!s_dq_turn(A2319,TODAY()-1)</f>
        <v>2.077045891566637</v>
      </c>
      <c r="R2319" s="2">
        <f>[1]!s_pq_amount(A2319,"20260101","",100000000)</f>
        <v>234.24406908</v>
      </c>
      <c r="S2319" s="2">
        <f>[1]!s_pq_avgamount(A2319,"20260101","",100000000)</f>
        <v>2.1490281566972476</v>
      </c>
      <c r="T2319" s="17">
        <f>[1]!s_ipo_dilutedpe(A2319)</f>
        <v>84.15</v>
      </c>
      <c r="U2319" s="12">
        <f>[1]!s_ipo_collection_total(A2319,100000000)</f>
        <v>4.1571999999999996</v>
      </c>
      <c r="V2319" s="18">
        <f>[1]!s_val_pe_ttm(A2319,"")</f>
        <v>51.040321350097656</v>
      </c>
    </row>
    <row r="2320" spans="1:22" x14ac:dyDescent="0.3">
      <c r="A2320" s="12" t="s">
        <v>5148</v>
      </c>
      <c r="B2320" s="12" t="s">
        <v>5149</v>
      </c>
      <c r="C2320" s="16" t="str">
        <f>[1]!s_info_mkt(A2320)</f>
        <v>创业板</v>
      </c>
      <c r="D2320" s="16" t="str">
        <f>[1]!s_ipo_listeddate(A2320)</f>
        <v>2017-06-19</v>
      </c>
      <c r="E2320" s="16" t="str">
        <f>[1]!s_info_industry_csrc2023(A2320,"",3)</f>
        <v>仪器仪表制造业</v>
      </c>
      <c r="F2320" s="16">
        <f>[1]!s_is(A2320,83,"FY","YTD","20251231",1,"",100000000)</f>
        <v>7.5923863939</v>
      </c>
      <c r="G2320" s="16">
        <f>[1]!s_is(A2320,83,"FY","YTD","20241231",1,"",100000000)</f>
        <v>7.6801281165999997</v>
      </c>
      <c r="H2320" s="16">
        <f>[1]!s_is(A2320,61,"FY","YTD","20251231",1,"",100000000)</f>
        <v>-1.0990253279</v>
      </c>
      <c r="I2320" s="16">
        <f>[1]!s_is(A2320,61,"FY","YTD","20241231",1,"",100000000)</f>
        <v>-1.4197288489</v>
      </c>
      <c r="J2320" s="16">
        <f>[1]!s_fa_roe(A2320,"20251231")</f>
        <v>-10.1203</v>
      </c>
      <c r="K2320" s="16">
        <f>[1]!s_stmnote_rdexp(A2320,"20251231",1,10000)</f>
        <v>7107.7037140000002</v>
      </c>
      <c r="L2320" s="16">
        <f>[1]!s_margin_tradingbalance(A2320,"",10000)</f>
        <v>0</v>
      </c>
      <c r="M2320" s="16">
        <f>[1]!s_margin_seclendingbalance(A2320,"",10000)</f>
        <v>0</v>
      </c>
      <c r="N2320" s="17">
        <f>[1]!s_val_ev(A2320,"",100000000)</f>
        <v>39.5152191309</v>
      </c>
      <c r="O2320" s="17">
        <f>[1]!share_freesharesmv(A2320,"",100000000)</f>
        <v>28.629370765899996</v>
      </c>
      <c r="P2320" s="17">
        <f ca="1">[1]!s_dq_amount_btin(A2320,TODAY()-1,100000000)</f>
        <v>2.1692677699999998</v>
      </c>
      <c r="Q2320" s="17">
        <f ca="1">[1]!s_dq_turn(A2320,TODAY()-1)</f>
        <v>6.4820102388179741</v>
      </c>
      <c r="R2320" s="2">
        <f>[1]!s_pq_amount(A2320,"20260101","",100000000)</f>
        <v>240.07658244999999</v>
      </c>
      <c r="S2320" s="2">
        <f>[1]!s_pq_avgamount(A2320,"20260101","",100000000)</f>
        <v>2.2025374536697249</v>
      </c>
      <c r="T2320" s="17">
        <f>[1]!s_ipo_dilutedpe(A2320)</f>
        <v>22.97</v>
      </c>
      <c r="U2320" s="12">
        <f>[1]!s_ipo_collection_total(A2320,100000000)</f>
        <v>1.8274999999999999</v>
      </c>
      <c r="V2320" s="18">
        <f>[1]!s_val_pe_ttm(A2320,"")</f>
        <v>-40.993343353271484</v>
      </c>
    </row>
    <row r="2321" spans="1:22" x14ac:dyDescent="0.3">
      <c r="A2321" s="12" t="s">
        <v>5150</v>
      </c>
      <c r="B2321" s="12" t="s">
        <v>5151</v>
      </c>
      <c r="C2321" s="16" t="str">
        <f>[1]!s_info_mkt(A2321)</f>
        <v>科创板</v>
      </c>
      <c r="D2321" s="16" t="str">
        <f>[1]!s_ipo_listeddate(A2321)</f>
        <v>2022-01-12</v>
      </c>
      <c r="E2321" s="16" t="str">
        <f>[1]!s_info_industry_csrc2023(A2321,"",3)</f>
        <v>计算机、通信和其他电子设备制造业</v>
      </c>
      <c r="F2321" s="16">
        <f>[1]!s_is(A2321,83,"FY","YTD","20251231",1,"",100000000)</f>
        <v>14.648824510100001</v>
      </c>
      <c r="G2321" s="16">
        <f>[1]!s_is(A2321,83,"FY","YTD","20241231",1,"",100000000)</f>
        <v>17.681409561700001</v>
      </c>
      <c r="H2321" s="16">
        <f>[1]!s_is(A2321,61,"FY","YTD","20251231",1,"",100000000)</f>
        <v>-2.0831911822999998</v>
      </c>
      <c r="I2321" s="16">
        <f>[1]!s_is(A2321,61,"FY","YTD","20241231",1,"",100000000)</f>
        <v>1.7902505491</v>
      </c>
      <c r="J2321" s="16">
        <f>[1]!s_fa_roe(A2321,"20251231")</f>
        <v>-3.3365999999999998</v>
      </c>
      <c r="K2321" s="16">
        <f>[1]!s_stmnote_rdexp(A2321,"20251231",1,10000)</f>
        <v>16583.600930000001</v>
      </c>
      <c r="L2321" s="16">
        <f>[1]!s_margin_tradingbalance(A2321,"",10000)</f>
        <v>217723.73130000001</v>
      </c>
      <c r="M2321" s="16">
        <f>[1]!s_margin_seclendingbalance(A2321,"",10000)</f>
        <v>1344.3516999999999</v>
      </c>
      <c r="N2321" s="17">
        <f>[1]!s_val_ev(A2321,"",100000000)</f>
        <v>688.27308858424988</v>
      </c>
      <c r="O2321" s="17">
        <f>[1]!share_freesharesmv(A2321,"",100000000)</f>
        <v>270.9314817799999</v>
      </c>
      <c r="P2321" s="17">
        <f ca="1">[1]!s_dq_amount_btin(A2321,TODAY()-1,100000000)</f>
        <v>34.900793329999999</v>
      </c>
      <c r="Q2321" s="17">
        <f ca="1">[1]!s_dq_turn(A2321,TODAY()-1)</f>
        <v>5.3514887087705389</v>
      </c>
      <c r="R2321" s="2">
        <f>[1]!s_pq_amount(A2321,"20260101","",100000000)</f>
        <v>1685.41292677</v>
      </c>
      <c r="S2321" s="2">
        <f>[1]!s_pq_avgamount(A2321,"20260101","",100000000)</f>
        <v>15.462503915321101</v>
      </c>
      <c r="T2321" s="17">
        <f>[1]!s_ipo_dilutedpe(A2321)</f>
        <v>0</v>
      </c>
      <c r="U2321" s="12">
        <f>[1]!s_ipo_collection_total(A2321,100000000)</f>
        <v>35.575777829499998</v>
      </c>
      <c r="V2321" s="18">
        <f>[1]!s_val_pe_ttm(A2321,"")</f>
        <v>-260.70266723632813</v>
      </c>
    </row>
    <row r="2322" spans="1:22" x14ac:dyDescent="0.3">
      <c r="A2322" s="12" t="s">
        <v>5152</v>
      </c>
      <c r="B2322" s="12" t="s">
        <v>5153</v>
      </c>
      <c r="C2322" s="16" t="str">
        <f>[1]!s_info_mkt(A2322)</f>
        <v>主板</v>
      </c>
      <c r="D2322" s="16" t="str">
        <f>[1]!s_ipo_listeddate(A2322)</f>
        <v>2015-04-28</v>
      </c>
      <c r="E2322" s="16" t="str">
        <f>[1]!s_info_industry_csrc2023(A2322,"",3)</f>
        <v>电信、广播电视和卫星传输服务</v>
      </c>
      <c r="F2322" s="16">
        <f>[1]!s_is(A2322,83,"FY","YTD","20251231",1,"",100000000)</f>
        <v>79.883586292399997</v>
      </c>
      <c r="G2322" s="16">
        <f>[1]!s_is(A2322,83,"FY","YTD","20241231",1,"",100000000)</f>
        <v>79.797335917299989</v>
      </c>
      <c r="H2322" s="16">
        <f>[1]!s_is(A2322,61,"FY","YTD","20251231",1,"",100000000)</f>
        <v>2.5839993511000001</v>
      </c>
      <c r="I2322" s="16">
        <f>[1]!s_is(A2322,61,"FY","YTD","20241231",1,"",100000000)</f>
        <v>3.6541416054000004</v>
      </c>
      <c r="J2322" s="16">
        <f>[1]!s_fa_roe(A2322,"20251231")</f>
        <v>1.1433</v>
      </c>
      <c r="K2322" s="16">
        <f>[1]!s_stmnote_rdexp(A2322,"20251231",1,10000)</f>
        <v>13682.730747</v>
      </c>
      <c r="L2322" s="16">
        <f>[1]!s_margin_tradingbalance(A2322,"",10000)</f>
        <v>62379.9303</v>
      </c>
      <c r="M2322" s="16">
        <f>[1]!s_margin_seclendingbalance(A2322,"",10000)</f>
        <v>262.601</v>
      </c>
      <c r="N2322" s="17">
        <f>[1]!s_val_ev(A2322,"",100000000)</f>
        <v>155.02224826599999</v>
      </c>
      <c r="O2322" s="17">
        <f>[1]!share_freesharesmv(A2322,"",100000000)</f>
        <v>72.859517589000006</v>
      </c>
      <c r="P2322" s="17">
        <f ca="1">[1]!s_dq_amount_btin(A2322,TODAY()-1,100000000)</f>
        <v>0.93455228000000001</v>
      </c>
      <c r="Q2322" s="17">
        <f ca="1">[1]!s_dq_turn(A2322,TODAY()-1)</f>
        <v>0.60239973322901141</v>
      </c>
      <c r="R2322" s="2">
        <f>[1]!s_pq_amount(A2322,"20260101","",100000000)</f>
        <v>367.47228044000002</v>
      </c>
      <c r="S2322" s="2">
        <f>[1]!s_pq_avgamount(A2322,"20260101","",100000000)</f>
        <v>3.3713053251376146</v>
      </c>
      <c r="T2322" s="17">
        <f>[1]!s_ipo_dilutedpe(A2322)</f>
        <v>22.98</v>
      </c>
      <c r="U2322" s="12">
        <f>[1]!s_ipo_collection_total(A2322,100000000)</f>
        <v>32.655900000000003</v>
      </c>
      <c r="V2322" s="18">
        <f>[1]!s_val_pe_ttm(A2322,"")</f>
        <v>71.2965087890625</v>
      </c>
    </row>
    <row r="2323" spans="1:22" x14ac:dyDescent="0.3">
      <c r="A2323" s="12" t="s">
        <v>5154</v>
      </c>
      <c r="B2323" s="12" t="s">
        <v>5155</v>
      </c>
      <c r="C2323" s="16" t="str">
        <f>[1]!s_info_mkt(A2323)</f>
        <v>主板</v>
      </c>
      <c r="D2323" s="16" t="str">
        <f>[1]!s_ipo_listeddate(A2323)</f>
        <v>2006-09-28</v>
      </c>
      <c r="E2323" s="16" t="str">
        <f>[1]!s_info_industry_csrc2023(A2323,"",3)</f>
        <v>渔业</v>
      </c>
      <c r="F2323" s="16">
        <f>[1]!s_is(A2323,83,"FY","YTD","20251231",1,"",100000000)</f>
        <v>12.778764970299999</v>
      </c>
      <c r="G2323" s="16">
        <f>[1]!s_is(A2323,83,"FY","YTD","20241231",1,"",100000000)</f>
        <v>15.825543597999999</v>
      </c>
      <c r="H2323" s="16">
        <f>[1]!s_is(A2323,61,"FY","YTD","20251231",1,"",100000000)</f>
        <v>-0.1075642528</v>
      </c>
      <c r="I2323" s="16">
        <f>[1]!s_is(A2323,61,"FY","YTD","20241231",1,"",100000000)</f>
        <v>-0.21912621780000002</v>
      </c>
      <c r="J2323" s="16">
        <f>[1]!s_fa_roe(A2323,"20251231")</f>
        <v>-24.2087</v>
      </c>
      <c r="K2323" s="16">
        <f>[1]!s_stmnote_rdexp(A2323,"20251231",1,10000)</f>
        <v>1944.6901300000002</v>
      </c>
      <c r="L2323" s="16">
        <f>[1]!s_margin_tradingbalance(A2323,"",10000)</f>
        <v>15233.013499999999</v>
      </c>
      <c r="M2323" s="16">
        <f>[1]!s_margin_seclendingbalance(A2323,"",10000)</f>
        <v>0.83879999999999999</v>
      </c>
      <c r="N2323" s="17">
        <f>[1]!s_val_ev(A2323,"",100000000)</f>
        <v>22.044478013999999</v>
      </c>
      <c r="O2323" s="17">
        <f>[1]!share_freesharesmv(A2323,"",100000000)</f>
        <v>12.934900319000004</v>
      </c>
      <c r="P2323" s="17">
        <f ca="1">[1]!s_dq_amount_btin(A2323,TODAY()-1,100000000)</f>
        <v>0.19306011000000001</v>
      </c>
      <c r="Q2323" s="17">
        <f ca="1">[1]!s_dq_turn(A2323,TODAY()-1)</f>
        <v>0.8798235034330969</v>
      </c>
      <c r="R2323" s="2">
        <f>[1]!s_pq_amount(A2323,"20260101","",100000000)</f>
        <v>58.574942290000003</v>
      </c>
      <c r="S2323" s="2">
        <f>[1]!s_pq_avgamount(A2323,"20260101","",100000000)</f>
        <v>0.53738479165137609</v>
      </c>
      <c r="T2323" s="17">
        <f>[1]!s_ipo_dilutedpe(A2323)</f>
        <v>18.8</v>
      </c>
      <c r="U2323" s="12">
        <f>[1]!s_ipo_collection_total(A2323,100000000)</f>
        <v>7.0750000000000002</v>
      </c>
      <c r="V2323" s="18">
        <f>[1]!s_val_pe_ttm(A2323,"")</f>
        <v>-332.16482543945313</v>
      </c>
    </row>
    <row r="2324" spans="1:22" x14ac:dyDescent="0.3">
      <c r="A2324" s="12" t="s">
        <v>5156</v>
      </c>
      <c r="B2324" s="12" t="s">
        <v>5157</v>
      </c>
      <c r="C2324" s="16" t="str">
        <f>[1]!s_info_mkt(A2324)</f>
        <v>创业板</v>
      </c>
      <c r="D2324" s="16" t="str">
        <f>[1]!s_ipo_listeddate(A2324)</f>
        <v>2023-08-16</v>
      </c>
      <c r="E2324" s="16" t="str">
        <f>[1]!s_info_industry_csrc2023(A2324,"",3)</f>
        <v>农副食品加工业</v>
      </c>
      <c r="F2324" s="16">
        <f>[1]!s_is(A2324,83,"FY","YTD","20251231",1,"",100000000)</f>
        <v>67.689596953100008</v>
      </c>
      <c r="G2324" s="16">
        <f>[1]!s_is(A2324,83,"FY","YTD","20241231",1,"",100000000)</f>
        <v>52.449638360800002</v>
      </c>
      <c r="H2324" s="16">
        <f>[1]!s_is(A2324,61,"FY","YTD","20251231",1,"",100000000)</f>
        <v>6.7314404669000005</v>
      </c>
      <c r="I2324" s="16">
        <f>[1]!s_is(A2324,61,"FY","YTD","20241231",1,"",100000000)</f>
        <v>6.2472144753999999</v>
      </c>
      <c r="J2324" s="16">
        <f>[1]!s_fa_roe(A2324,"20251231")</f>
        <v>15.3218</v>
      </c>
      <c r="K2324" s="16">
        <f>[1]!s_stmnote_rdexp(A2324,"20251231",1,10000)</f>
        <v>9234.9584430000014</v>
      </c>
      <c r="L2324" s="16">
        <f>[1]!s_margin_tradingbalance(A2324,"",10000)</f>
        <v>28512.3014</v>
      </c>
      <c r="M2324" s="16">
        <f>[1]!s_margin_seclendingbalance(A2324,"",10000)</f>
        <v>298.89</v>
      </c>
      <c r="N2324" s="17">
        <f>[1]!s_val_ev(A2324,"",100000000)</f>
        <v>163.67324970799999</v>
      </c>
      <c r="O2324" s="17">
        <f>[1]!share_freesharesmv(A2324,"",100000000)</f>
        <v>39.763959711999995</v>
      </c>
      <c r="P2324" s="17">
        <f ca="1">[1]!s_dq_amount_btin(A2324,TODAY()-1,100000000)</f>
        <v>1.07714116</v>
      </c>
      <c r="Q2324" s="17">
        <f ca="1">[1]!s_dq_turn(A2324,TODAY()-1)</f>
        <v>1.4700910437169112</v>
      </c>
      <c r="R2324" s="2">
        <f>[1]!s_pq_amount(A2324,"20260101","",100000000)</f>
        <v>258.02428971000001</v>
      </c>
      <c r="S2324" s="2">
        <f>[1]!s_pq_avgamount(A2324,"20260101","",100000000)</f>
        <v>2.3671953184403671</v>
      </c>
      <c r="T2324" s="17">
        <f>[1]!s_ipo_dilutedpe(A2324)</f>
        <v>61.28</v>
      </c>
      <c r="U2324" s="12">
        <f>[1]!s_ipo_collection_total(A2324,100000000)</f>
        <v>15.99779955</v>
      </c>
      <c r="V2324" s="18">
        <f>[1]!s_val_pe_ttm(A2324,"")</f>
        <v>27.62452507019043</v>
      </c>
    </row>
    <row r="2325" spans="1:22" x14ac:dyDescent="0.3">
      <c r="A2325" s="12" t="s">
        <v>5158</v>
      </c>
      <c r="B2325" s="12" t="s">
        <v>5159</v>
      </c>
      <c r="C2325" s="16" t="str">
        <f>[1]!s_info_mkt(A2325)</f>
        <v>主板</v>
      </c>
      <c r="D2325" s="16" t="str">
        <f>[1]!s_ipo_listeddate(A2325)</f>
        <v>2017-03-07</v>
      </c>
      <c r="E2325" s="16" t="str">
        <f>[1]!s_info_industry_csrc2023(A2325,"",3)</f>
        <v>纺织业</v>
      </c>
      <c r="F2325" s="16">
        <f>[1]!s_is(A2325,83,"FY","YTD","20251231",1,"",100000000)</f>
        <v>10.1202713774</v>
      </c>
      <c r="G2325" s="16">
        <f>[1]!s_is(A2325,83,"FY","YTD","20241231",1,"",100000000)</f>
        <v>13.0420752698</v>
      </c>
      <c r="H2325" s="16">
        <f>[1]!s_is(A2325,61,"FY","YTD","20251231",1,"",100000000)</f>
        <v>-0.34188371409999996</v>
      </c>
      <c r="I2325" s="16">
        <f>[1]!s_is(A2325,61,"FY","YTD","20241231",1,"",100000000)</f>
        <v>0.83761592540000007</v>
      </c>
      <c r="J2325" s="16">
        <f>[1]!s_fa_roe(A2325,"20251231")</f>
        <v>-6.6227999999999998</v>
      </c>
      <c r="K2325" s="16">
        <f>[1]!s_stmnote_rdexp(A2325,"20251231",1,10000)</f>
        <v>2720.7485829999996</v>
      </c>
      <c r="L2325" s="16">
        <f>[1]!s_margin_tradingbalance(A2325,"",10000)</f>
        <v>4823.7475999999997</v>
      </c>
      <c r="M2325" s="16">
        <f>[1]!s_margin_seclendingbalance(A2325,"",10000)</f>
        <v>23.3934</v>
      </c>
      <c r="N2325" s="17">
        <f>[1]!s_val_ev(A2325,"",100000000)</f>
        <v>17.153991189600003</v>
      </c>
      <c r="O2325" s="17">
        <f>[1]!share_freesharesmv(A2325,"",100000000)</f>
        <v>6.7597115508000005</v>
      </c>
      <c r="P2325" s="17">
        <f ca="1">[1]!s_dq_amount_btin(A2325,TODAY()-1,100000000)</f>
        <v>0.20432681999999999</v>
      </c>
      <c r="Q2325" s="17">
        <f ca="1">[1]!s_dq_turn(A2325,TODAY()-1)</f>
        <v>1.1896014504409829</v>
      </c>
      <c r="R2325" s="2">
        <f>[1]!s_pq_amount(A2325,"20260101","",100000000)</f>
        <v>36.479162299999999</v>
      </c>
      <c r="S2325" s="2">
        <f>[1]!s_pq_avgamount(A2325,"20260101","",100000000)</f>
        <v>0.33467121376146791</v>
      </c>
      <c r="T2325" s="17">
        <f>[1]!s_ipo_dilutedpe(A2325)</f>
        <v>22.99</v>
      </c>
      <c r="U2325" s="12">
        <f>[1]!s_ipo_collection_total(A2325,100000000)</f>
        <v>2.7321529999999998</v>
      </c>
      <c r="V2325" s="18">
        <f>[1]!s_val_pe_ttm(A2325,"")</f>
        <v>-38.628406524658203</v>
      </c>
    </row>
    <row r="2326" spans="1:22" x14ac:dyDescent="0.3">
      <c r="A2326" s="12" t="s">
        <v>5160</v>
      </c>
      <c r="B2326" s="12" t="s">
        <v>5161</v>
      </c>
      <c r="C2326" s="16" t="str">
        <f>[1]!s_info_mkt(A2326)</f>
        <v>主板</v>
      </c>
      <c r="D2326" s="16" t="str">
        <f>[1]!s_ipo_listeddate(A2326)</f>
        <v>2025-10-17</v>
      </c>
      <c r="E2326" s="16" t="str">
        <f>[1]!s_info_industry_csrc2023(A2326,"",3)</f>
        <v>化学原料和化学制品制造业</v>
      </c>
      <c r="F2326" s="16">
        <f>[1]!s_is(A2326,83,"FY","YTD","20251231",1,"",100000000)</f>
        <v>34.955129989299998</v>
      </c>
      <c r="G2326" s="16">
        <f>[1]!s_is(A2326,83,"FY","YTD","20241231",1,"",100000000)</f>
        <v>32.3800310771</v>
      </c>
      <c r="H2326" s="16">
        <f>[1]!s_is(A2326,61,"FY","YTD","20251231",1,"",100000000)</f>
        <v>2.0264897929000001</v>
      </c>
      <c r="I2326" s="16">
        <f>[1]!s_is(A2326,61,"FY","YTD","20241231",1,"",100000000)</f>
        <v>1.5483189575999998</v>
      </c>
      <c r="J2326" s="16">
        <f>[1]!s_fa_roe(A2326,"20251231")</f>
        <v>9.2009000000000007</v>
      </c>
      <c r="K2326" s="16">
        <f>[1]!s_stmnote_rdexp(A2326,"20251231",1,10000)</f>
        <v>9966.444238</v>
      </c>
      <c r="L2326" s="16">
        <f>[1]!s_margin_tradingbalance(A2326,"",10000)</f>
        <v>10600.7057</v>
      </c>
      <c r="M2326" s="16">
        <f>[1]!s_margin_seclendingbalance(A2326,"",10000)</f>
        <v>7.0655999999999999</v>
      </c>
      <c r="N2326" s="17">
        <f>[1]!s_val_ev(A2326,"",100000000)</f>
        <v>101.28384</v>
      </c>
      <c r="O2326" s="17">
        <f>[1]!share_freesharesmv(A2326,"",100000000)</f>
        <v>17.062761983999998</v>
      </c>
      <c r="P2326" s="17">
        <f ca="1">[1]!s_dq_amount_btin(A2326,TODAY()-1,100000000)</f>
        <v>0.51777583000000005</v>
      </c>
      <c r="Q2326" s="17">
        <f ca="1">[1]!s_dq_turn(A2326,TODAY()-1)</f>
        <v>3.0535202148899647</v>
      </c>
      <c r="R2326" s="2">
        <f>[1]!s_pq_amount(A2326,"20260101","",100000000)</f>
        <v>140.785808</v>
      </c>
      <c r="S2326" s="2">
        <f>[1]!s_pq_avgamount(A2326,"20260101","",100000000)</f>
        <v>1.2916129174311928</v>
      </c>
      <c r="T2326" s="17">
        <f>[1]!s_ipo_dilutedpe(A2326)</f>
        <v>29.05</v>
      </c>
      <c r="U2326" s="12">
        <f>[1]!s_ipo_collection_total(A2326,100000000)</f>
        <v>7.8864239999999999</v>
      </c>
      <c r="V2326" s="18">
        <f>[1]!s_val_pe_ttm(A2326,"")</f>
        <v>50.020824432373047</v>
      </c>
    </row>
    <row r="2327" spans="1:22" x14ac:dyDescent="0.3">
      <c r="A2327" s="12" t="s">
        <v>5162</v>
      </c>
      <c r="B2327" s="12" t="s">
        <v>5163</v>
      </c>
      <c r="C2327" s="16" t="str">
        <f>[1]!s_info_mkt(A2327)</f>
        <v>主板</v>
      </c>
      <c r="D2327" s="16" t="str">
        <f>[1]!s_ipo_listeddate(A2327)</f>
        <v>2017-02-14</v>
      </c>
      <c r="E2327" s="16" t="str">
        <f>[1]!s_info_industry_csrc2023(A2327,"",3)</f>
        <v>纺织服装、服饰业</v>
      </c>
      <c r="F2327" s="16">
        <f>[1]!s_is(A2327,83,"FY","YTD","20251231",1,"",100000000)</f>
        <v>23.453486829199999</v>
      </c>
      <c r="G2327" s="16">
        <f>[1]!s_is(A2327,83,"FY","YTD","20241231",1,"",100000000)</f>
        <v>20.344659542999999</v>
      </c>
      <c r="H2327" s="16">
        <f>[1]!s_is(A2327,61,"FY","YTD","20251231",1,"",100000000)</f>
        <v>-1.8860674863999998</v>
      </c>
      <c r="I2327" s="16">
        <f>[1]!s_is(A2327,61,"FY","YTD","20241231",1,"",100000000)</f>
        <v>-1.2395359459999999</v>
      </c>
      <c r="J2327" s="16">
        <f>[1]!s_fa_roe(A2327,"20251231")</f>
        <v>-10.737500000000001</v>
      </c>
      <c r="K2327" s="16">
        <f>[1]!s_stmnote_rdexp(A2327,"20251231",1,10000)</f>
        <v>4136.249871</v>
      </c>
      <c r="L2327" s="16">
        <f>[1]!s_margin_tradingbalance(A2327,"",10000)</f>
        <v>0</v>
      </c>
      <c r="M2327" s="16">
        <f>[1]!s_margin_seclendingbalance(A2327,"",10000)</f>
        <v>0</v>
      </c>
      <c r="N2327" s="17">
        <f>[1]!s_val_ev(A2327,"",100000000)</f>
        <v>23.91760116</v>
      </c>
      <c r="O2327" s="17">
        <f>[1]!share_freesharesmv(A2327,"",100000000)</f>
        <v>6.3342949476000001</v>
      </c>
      <c r="P2327" s="17">
        <f ca="1">[1]!s_dq_amount_btin(A2327,TODAY()-1,100000000)</f>
        <v>0.23306626</v>
      </c>
      <c r="Q2327" s="17">
        <f ca="1">[1]!s_dq_turn(A2327,TODAY()-1)</f>
        <v>0.97337527473010155</v>
      </c>
      <c r="R2327" s="2">
        <f>[1]!s_pq_amount(A2327,"20260101","",100000000)</f>
        <v>37.711552210000001</v>
      </c>
      <c r="S2327" s="2">
        <f>[1]!s_pq_avgamount(A2327,"20260101","",100000000)</f>
        <v>0.34597754321100921</v>
      </c>
      <c r="T2327" s="17">
        <f>[1]!s_ipo_dilutedpe(A2327)</f>
        <v>22.98</v>
      </c>
      <c r="U2327" s="12">
        <f>[1]!s_ipo_collection_total(A2327,100000000)</f>
        <v>11.957428</v>
      </c>
      <c r="V2327" s="18">
        <f>[1]!s_val_pe_ttm(A2327,"")</f>
        <v>-13.194918632507324</v>
      </c>
    </row>
    <row r="2328" spans="1:22" x14ac:dyDescent="0.3">
      <c r="A2328" s="12" t="s">
        <v>5164</v>
      </c>
      <c r="B2328" s="12" t="s">
        <v>5165</v>
      </c>
      <c r="C2328" s="16" t="str">
        <f>[1]!s_info_mkt(A2328)</f>
        <v>主板</v>
      </c>
      <c r="D2328" s="16" t="str">
        <f>[1]!s_ipo_listeddate(A2328)</f>
        <v>2014-01-28</v>
      </c>
      <c r="E2328" s="16" t="str">
        <f>[1]!s_info_industry_csrc2023(A2328,"",3)</f>
        <v>金属制品业</v>
      </c>
      <c r="F2328" s="16">
        <f>[1]!s_is(A2328,83,"FY","YTD","20251231",1,"",100000000)</f>
        <v>24.102981195799998</v>
      </c>
      <c r="G2328" s="16">
        <f>[1]!s_is(A2328,83,"FY","YTD","20241231",1,"",100000000)</f>
        <v>24.5233294833</v>
      </c>
      <c r="H2328" s="16">
        <f>[1]!s_is(A2328,61,"FY","YTD","20251231",1,"",100000000)</f>
        <v>1.5212193758000001</v>
      </c>
      <c r="I2328" s="16">
        <f>[1]!s_is(A2328,61,"FY","YTD","20241231",1,"",100000000)</f>
        <v>1.5759999577999999</v>
      </c>
      <c r="J2328" s="16">
        <f>[1]!s_fa_roe(A2328,"20251231")</f>
        <v>5.4554999999999998</v>
      </c>
      <c r="K2328" s="16">
        <f>[1]!s_stmnote_rdexp(A2328,"20251231",1,10000)</f>
        <v>6563.8004989999999</v>
      </c>
      <c r="L2328" s="16">
        <f>[1]!s_margin_tradingbalance(A2328,"",10000)</f>
        <v>0</v>
      </c>
      <c r="M2328" s="16">
        <f>[1]!s_margin_seclendingbalance(A2328,"",10000)</f>
        <v>0</v>
      </c>
      <c r="N2328" s="17">
        <f>[1]!s_val_ev(A2328,"",100000000)</f>
        <v>27.907687254999999</v>
      </c>
      <c r="O2328" s="17">
        <f>[1]!share_freesharesmv(A2328,"",100000000)</f>
        <v>16.971664568500003</v>
      </c>
      <c r="P2328" s="17">
        <f ca="1">[1]!s_dq_amount_btin(A2328,TODAY()-1,100000000)</f>
        <v>0.33401707000000003</v>
      </c>
      <c r="Q2328" s="17">
        <f ca="1">[1]!s_dq_turn(A2328,TODAY()-1)</f>
        <v>1.1992471026661133</v>
      </c>
      <c r="R2328" s="2">
        <f>[1]!s_pq_amount(A2328,"20260101","",100000000)</f>
        <v>66.832956120000006</v>
      </c>
      <c r="S2328" s="2">
        <f>[1]!s_pq_avgamount(A2328,"20260101","",100000000)</f>
        <v>0.61314638642201835</v>
      </c>
      <c r="T2328" s="17">
        <f>[1]!s_ipo_dilutedpe(A2328)</f>
        <v>19.41</v>
      </c>
      <c r="U2328" s="12">
        <f>[1]!s_ipo_collection_total(A2328,100000000)</f>
        <v>2.41248</v>
      </c>
      <c r="V2328" s="18">
        <f>[1]!s_val_pe_ttm(A2328,"")</f>
        <v>17.286869049072266</v>
      </c>
    </row>
    <row r="2329" spans="1:22" x14ac:dyDescent="0.3">
      <c r="A2329" s="12" t="s">
        <v>5166</v>
      </c>
      <c r="B2329" s="12" t="s">
        <v>5167</v>
      </c>
      <c r="C2329" s="16" t="str">
        <f>[1]!s_info_mkt(A2329)</f>
        <v>创业板</v>
      </c>
      <c r="D2329" s="16" t="str">
        <f>[1]!s_ipo_listeddate(A2329)</f>
        <v>2021-08-30</v>
      </c>
      <c r="E2329" s="16" t="str">
        <f>[1]!s_info_industry_csrc2023(A2329,"",3)</f>
        <v>新闻和出版业</v>
      </c>
      <c r="F2329" s="16">
        <f>[1]!s_is(A2329,83,"FY","YTD","20251231",1,"",100000000)</f>
        <v>6.4100345882000003</v>
      </c>
      <c r="G2329" s="16">
        <f>[1]!s_is(A2329,83,"FY","YTD","20241231",1,"",100000000)</f>
        <v>5.8215153495000003</v>
      </c>
      <c r="H2329" s="16">
        <f>[1]!s_is(A2329,61,"FY","YTD","20251231",1,"",100000000)</f>
        <v>-2.0811348300000001E-2</v>
      </c>
      <c r="I2329" s="16">
        <f>[1]!s_is(A2329,61,"FY","YTD","20241231",1,"",100000000)</f>
        <v>0.40833335159999995</v>
      </c>
      <c r="J2329" s="16">
        <f>[1]!s_fa_roe(A2329,"20251231")</f>
        <v>-0.29549999999999998</v>
      </c>
      <c r="K2329" s="16">
        <f>[1]!s_stmnote_rdexp(A2329,"20251231",1,10000)</f>
        <v>2751.106679</v>
      </c>
      <c r="L2329" s="16">
        <f>[1]!s_margin_tradingbalance(A2329,"",10000)</f>
        <v>19514.274300000001</v>
      </c>
      <c r="M2329" s="16">
        <f>[1]!s_margin_seclendingbalance(A2329,"",10000)</f>
        <v>16.1525</v>
      </c>
      <c r="N2329" s="17">
        <f>[1]!s_val_ev(A2329,"",100000000)</f>
        <v>24.512228270299996</v>
      </c>
      <c r="O2329" s="17">
        <f>[1]!share_freesharesmv(A2329,"",100000000)</f>
        <v>18.3778443874</v>
      </c>
      <c r="P2329" s="17">
        <f ca="1">[1]!s_dq_amount_btin(A2329,TODAY()-1,100000000)</f>
        <v>0.67297943000000005</v>
      </c>
      <c r="Q2329" s="17">
        <f ca="1">[1]!s_dq_turn(A2329,TODAY()-1)</f>
        <v>3.3911251768310056</v>
      </c>
      <c r="R2329" s="2">
        <f>[1]!s_pq_amount(A2329,"20260101","",100000000)</f>
        <v>247.99448662</v>
      </c>
      <c r="S2329" s="2">
        <f>[1]!s_pq_avgamount(A2329,"20260101","",100000000)</f>
        <v>2.2751787763302751</v>
      </c>
      <c r="T2329" s="17">
        <f>[1]!s_ipo_dilutedpe(A2329)</f>
        <v>15.3</v>
      </c>
      <c r="U2329" s="12">
        <f>[1]!s_ipo_collection_total(A2329,100000000)</f>
        <v>1.4606110000000001</v>
      </c>
      <c r="V2329" s="18">
        <f>[1]!s_val_pe_ttm(A2329,"")</f>
        <v>-293.91339111328125</v>
      </c>
    </row>
    <row r="2330" spans="1:22" x14ac:dyDescent="0.3">
      <c r="A2330" s="12" t="s">
        <v>5168</v>
      </c>
      <c r="B2330" s="12" t="s">
        <v>5169</v>
      </c>
      <c r="C2330" s="16" t="str">
        <f>[1]!s_info_mkt(A2330)</f>
        <v>科创板</v>
      </c>
      <c r="D2330" s="16" t="str">
        <f>[1]!s_ipo_listeddate(A2330)</f>
        <v>2021-05-21</v>
      </c>
      <c r="E2330" s="16" t="str">
        <f>[1]!s_info_industry_csrc2023(A2330,"",3)</f>
        <v>化学原料和化学制品制造业</v>
      </c>
      <c r="F2330" s="16">
        <f>[1]!s_is(A2330,83,"FY","YTD","20251231",1,"",100000000)</f>
        <v>4.5785023985000004</v>
      </c>
      <c r="G2330" s="16">
        <f>[1]!s_is(A2330,83,"FY","YTD","20241231",1,"",100000000)</f>
        <v>6.2125171642999995</v>
      </c>
      <c r="H2330" s="16">
        <f>[1]!s_is(A2330,61,"FY","YTD","20251231",1,"",100000000)</f>
        <v>-0.48315569840000006</v>
      </c>
      <c r="I2330" s="16">
        <f>[1]!s_is(A2330,61,"FY","YTD","20241231",1,"",100000000)</f>
        <v>-0.12581745659999999</v>
      </c>
      <c r="J2330" s="16">
        <f>[1]!s_fa_roe(A2330,"20251231")</f>
        <v>-8.7965</v>
      </c>
      <c r="K2330" s="16">
        <f>[1]!s_stmnote_rdexp(A2330,"20251231",1,10000)</f>
        <v>6718.8281310000002</v>
      </c>
      <c r="L2330" s="16">
        <f>[1]!s_margin_tradingbalance(A2330,"",10000)</f>
        <v>58410.976999999999</v>
      </c>
      <c r="M2330" s="16">
        <f>[1]!s_margin_seclendingbalance(A2330,"",10000)</f>
        <v>129.12379999999999</v>
      </c>
      <c r="N2330" s="17">
        <f>[1]!s_val_ev(A2330,"",100000000)</f>
        <v>173.24024029680001</v>
      </c>
      <c r="O2330" s="17">
        <f>[1]!share_freesharesmv(A2330,"",100000000)</f>
        <v>106.0432114968</v>
      </c>
      <c r="P2330" s="17">
        <f ca="1">[1]!s_dq_amount_btin(A2330,TODAY()-1,100000000)</f>
        <v>7.4367757299999999</v>
      </c>
      <c r="Q2330" s="17">
        <f ca="1">[1]!s_dq_turn(A2330,TODAY()-1)</f>
        <v>4.3344283600250249</v>
      </c>
      <c r="R2330" s="2">
        <f>[1]!s_pq_amount(A2330,"20260101","",100000000)</f>
        <v>428.8592592</v>
      </c>
      <c r="S2330" s="2">
        <f>[1]!s_pq_avgamount(A2330,"20260101","",100000000)</f>
        <v>3.9344886165137614</v>
      </c>
      <c r="T2330" s="17">
        <f>[1]!s_ipo_dilutedpe(A2330)</f>
        <v>22.3</v>
      </c>
      <c r="U2330" s="12">
        <f>[1]!s_ipo_collection_total(A2330,100000000)</f>
        <v>2.5420153830999999</v>
      </c>
      <c r="V2330" s="18">
        <f>[1]!s_val_pe_ttm(A2330,"")</f>
        <v>-359.7720947265625</v>
      </c>
    </row>
    <row r="2331" spans="1:22" x14ac:dyDescent="0.3">
      <c r="A2331" s="12" t="s">
        <v>5170</v>
      </c>
      <c r="B2331" s="12" t="s">
        <v>5171</v>
      </c>
      <c r="C2331" s="16" t="str">
        <f>[1]!s_info_mkt(A2331)</f>
        <v>科创板</v>
      </c>
      <c r="D2331" s="16" t="str">
        <f>[1]!s_ipo_listeddate(A2331)</f>
        <v>2020-07-20</v>
      </c>
      <c r="E2331" s="16" t="str">
        <f>[1]!s_info_industry_csrc2023(A2331,"",3)</f>
        <v>医药制造业</v>
      </c>
      <c r="F2331" s="16">
        <f>[1]!s_is(A2331,83,"FY","YTD","20251231",1,"",100000000)</f>
        <v>7.1917034766999999</v>
      </c>
      <c r="G2331" s="16">
        <f>[1]!s_is(A2331,83,"FY","YTD","20241231",1,"",100000000)</f>
        <v>4.1780470266999998</v>
      </c>
      <c r="H2331" s="16">
        <f>[1]!s_is(A2331,61,"FY","YTD","20251231",1,"",100000000)</f>
        <v>-0.195323052</v>
      </c>
      <c r="I2331" s="16">
        <f>[1]!s_is(A2331,61,"FY","YTD","20241231",1,"",100000000)</f>
        <v>-1.4120429397999998</v>
      </c>
      <c r="J2331" s="16">
        <f>[1]!s_fa_roe(A2331,"20251231")</f>
        <v>-2.0078999999999998</v>
      </c>
      <c r="K2331" s="16">
        <f>[1]!s_stmnote_rdexp(A2331,"20251231",1,10000)</f>
        <v>11630.239117000001</v>
      </c>
      <c r="L2331" s="16">
        <f>[1]!s_margin_tradingbalance(A2331,"",10000)</f>
        <v>12401.6494</v>
      </c>
      <c r="M2331" s="16">
        <f>[1]!s_margin_seclendingbalance(A2331,"",10000)</f>
        <v>25.8992</v>
      </c>
      <c r="N2331" s="17">
        <f>[1]!s_val_ev(A2331,"",100000000)</f>
        <v>52.892398965600002</v>
      </c>
      <c r="O2331" s="17">
        <f>[1]!share_freesharesmv(A2331,"",100000000)</f>
        <v>29.2113485856</v>
      </c>
      <c r="P2331" s="17">
        <f ca="1">[1]!s_dq_amount_btin(A2331,TODAY()-1,100000000)</f>
        <v>0.93014041000000003</v>
      </c>
      <c r="Q2331" s="17">
        <f ca="1">[1]!s_dq_turn(A2331,TODAY()-1)</f>
        <v>1.7442497317998791</v>
      </c>
      <c r="R2331" s="2">
        <f>[1]!s_pq_amount(A2331,"20260101","",100000000)</f>
        <v>185.26079182000001</v>
      </c>
      <c r="S2331" s="2">
        <f>[1]!s_pq_avgamount(A2331,"20260101","",100000000)</f>
        <v>1.6996402919266054</v>
      </c>
      <c r="T2331" s="17">
        <f>[1]!s_ipo_dilutedpe(A2331)</f>
        <v>285.07</v>
      </c>
      <c r="U2331" s="12">
        <f>[1]!s_ipo_collection_total(A2331,100000000)</f>
        <v>8.3940000000000001</v>
      </c>
      <c r="V2331" s="18">
        <f>[1]!s_val_pe_ttm(A2331,"")</f>
        <v>-192.27986145019531</v>
      </c>
    </row>
    <row r="2332" spans="1:22" x14ac:dyDescent="0.3">
      <c r="A2332" s="12" t="s">
        <v>5172</v>
      </c>
      <c r="B2332" s="12" t="s">
        <v>5173</v>
      </c>
      <c r="C2332" s="16" t="str">
        <f>[1]!s_info_mkt(A2332)</f>
        <v>科创板</v>
      </c>
      <c r="D2332" s="16" t="str">
        <f>[1]!s_ipo_listeddate(A2332)</f>
        <v>2022-09-13</v>
      </c>
      <c r="E2332" s="16" t="str">
        <f>[1]!s_info_industry_csrc2023(A2332,"",3)</f>
        <v>软件和信息技术服务业</v>
      </c>
      <c r="F2332" s="16">
        <f>[1]!s_is(A2332,83,"FY","YTD","20251231",1,"",100000000)</f>
        <v>5.3866858545000005</v>
      </c>
      <c r="G2332" s="16">
        <f>[1]!s_is(A2332,83,"FY","YTD","20241231",1,"",100000000)</f>
        <v>5.9186821304999997</v>
      </c>
      <c r="H2332" s="16">
        <f>[1]!s_is(A2332,61,"FY","YTD","20251231",1,"",100000000)</f>
        <v>0.42860871340000006</v>
      </c>
      <c r="I2332" s="16">
        <f>[1]!s_is(A2332,61,"FY","YTD","20241231",1,"",100000000)</f>
        <v>0.93593564790000006</v>
      </c>
      <c r="J2332" s="16">
        <f>[1]!s_fa_roe(A2332,"20251231")</f>
        <v>2.2999000000000001</v>
      </c>
      <c r="K2332" s="16">
        <f>[1]!s_stmnote_rdexp(A2332,"20251231",1,10000)</f>
        <v>18588.720741000001</v>
      </c>
      <c r="L2332" s="16">
        <f>[1]!s_margin_tradingbalance(A2332,"",10000)</f>
        <v>9906.6038000000008</v>
      </c>
      <c r="M2332" s="16">
        <f>[1]!s_margin_seclendingbalance(A2332,"",10000)</f>
        <v>0</v>
      </c>
      <c r="N2332" s="17">
        <f>[1]!s_val_ev(A2332,"",100000000)</f>
        <v>38.238475351999995</v>
      </c>
      <c r="O2332" s="17">
        <f>[1]!share_freesharesmv(A2332,"",100000000)</f>
        <v>19.1076510752</v>
      </c>
      <c r="P2332" s="17">
        <f ca="1">[1]!s_dq_amount_btin(A2332,TODAY()-1,100000000)</f>
        <v>0.61139524999999995</v>
      </c>
      <c r="Q2332" s="17">
        <f ca="1">[1]!s_dq_turn(A2332,TODAY()-1)</f>
        <v>1.6003261070606296</v>
      </c>
      <c r="R2332" s="2">
        <f>[1]!s_pq_amount(A2332,"20260101","",100000000)</f>
        <v>57.669936139999997</v>
      </c>
      <c r="S2332" s="2">
        <f>[1]!s_pq_avgamount(A2332,"20260101","",100000000)</f>
        <v>0.52908198293577979</v>
      </c>
      <c r="T2332" s="17">
        <f>[1]!s_ipo_dilutedpe(A2332)</f>
        <v>66.84</v>
      </c>
      <c r="U2332" s="12">
        <f>[1]!s_ipo_collection_total(A2332,100000000)</f>
        <v>16.559999999999999</v>
      </c>
      <c r="V2332" s="18">
        <f>[1]!s_val_pe_ttm(A2332,"")</f>
        <v>101.09725952148438</v>
      </c>
    </row>
    <row r="2333" spans="1:22" x14ac:dyDescent="0.3">
      <c r="A2333" s="12" t="s">
        <v>5174</v>
      </c>
      <c r="B2333" s="12" t="s">
        <v>5175</v>
      </c>
      <c r="C2333" s="16" t="str">
        <f>[1]!s_info_mkt(A2333)</f>
        <v>主板</v>
      </c>
      <c r="D2333" s="16" t="str">
        <f>[1]!s_ipo_listeddate(A2333)</f>
        <v>2010-03-23</v>
      </c>
      <c r="E2333" s="16" t="str">
        <f>[1]!s_info_industry_csrc2023(A2333,"",3)</f>
        <v>计算机、通信和其他电子设备制造业</v>
      </c>
      <c r="F2333" s="16">
        <f>[1]!s_is(A2333,83,"FY","YTD","20251231",1,"",100000000)</f>
        <v>27.884142113000003</v>
      </c>
      <c r="G2333" s="16">
        <f>[1]!s_is(A2333,83,"FY","YTD","20241231",1,"",100000000)</f>
        <v>23.762854184999998</v>
      </c>
      <c r="H2333" s="16">
        <f>[1]!s_is(A2333,61,"FY","YTD","20251231",1,"",100000000)</f>
        <v>0.75320399999999998</v>
      </c>
      <c r="I2333" s="16">
        <f>[1]!s_is(A2333,61,"FY","YTD","20241231",1,"",100000000)</f>
        <v>0.48536289469999999</v>
      </c>
      <c r="J2333" s="16">
        <f>[1]!s_fa_roe(A2333,"20251231")</f>
        <v>1.9591000000000001</v>
      </c>
      <c r="K2333" s="16">
        <f>[1]!s_stmnote_rdexp(A2333,"20251231",1,10000)</f>
        <v>34176.419213000001</v>
      </c>
      <c r="L2333" s="16">
        <f>[1]!s_margin_tradingbalance(A2333,"",10000)</f>
        <v>38714.028100000003</v>
      </c>
      <c r="M2333" s="16">
        <f>[1]!s_margin_seclendingbalance(A2333,"",10000)</f>
        <v>7.891</v>
      </c>
      <c r="N2333" s="17">
        <f>[1]!s_val_ev(A2333,"",100000000)</f>
        <v>49.039033730500002</v>
      </c>
      <c r="O2333" s="17">
        <f>[1]!share_freesharesmv(A2333,"",100000000)</f>
        <v>33.975054756500001</v>
      </c>
      <c r="P2333" s="17">
        <f ca="1">[1]!s_dq_amount_btin(A2333,TODAY()-1,100000000)</f>
        <v>0.53789217</v>
      </c>
      <c r="Q2333" s="17">
        <f ca="1">[1]!s_dq_turn(A2333,TODAY()-1)</f>
        <v>1.128434512317515</v>
      </c>
      <c r="R2333" s="2">
        <f>[1]!s_pq_amount(A2333,"20260101","",100000000)</f>
        <v>114.38701152</v>
      </c>
      <c r="S2333" s="2">
        <f>[1]!s_pq_avgamount(A2333,"20260101","",100000000)</f>
        <v>1.0494221240366972</v>
      </c>
      <c r="T2333" s="17">
        <f>[1]!s_ipo_dilutedpe(A2333)</f>
        <v>46.08</v>
      </c>
      <c r="U2333" s="12">
        <f>[1]!s_ipo_collection_total(A2333,100000000)</f>
        <v>8.5803999999999991</v>
      </c>
      <c r="V2333" s="18">
        <f>[1]!s_val_pe_ttm(A2333,"")</f>
        <v>61.461650848388672</v>
      </c>
    </row>
    <row r="2334" spans="1:22" x14ac:dyDescent="0.3">
      <c r="A2334" s="12" t="s">
        <v>5176</v>
      </c>
      <c r="B2334" s="12" t="s">
        <v>5177</v>
      </c>
      <c r="C2334" s="16" t="str">
        <f>[1]!s_info_mkt(A2334)</f>
        <v>主板</v>
      </c>
      <c r="D2334" s="16" t="str">
        <f>[1]!s_ipo_listeddate(A2334)</f>
        <v>2007-09-21</v>
      </c>
      <c r="E2334" s="16" t="str">
        <f>[1]!s_info_industry_csrc2023(A2334,"",3)</f>
        <v>卫生</v>
      </c>
      <c r="F2334" s="16">
        <f>[1]!s_is(A2334,83,"FY","YTD","20251231",1,"",100000000)</f>
        <v>18.068373661099997</v>
      </c>
      <c r="G2334" s="16">
        <f>[1]!s_is(A2334,83,"FY","YTD","20241231",1,"",100000000)</f>
        <v>20.097752379900001</v>
      </c>
      <c r="H2334" s="16">
        <f>[1]!s_is(A2334,61,"FY","YTD","20251231",1,"",100000000)</f>
        <v>0.41291338020000001</v>
      </c>
      <c r="I2334" s="16">
        <f>[1]!s_is(A2334,61,"FY","YTD","20241231",1,"",100000000)</f>
        <v>0.40561915310000002</v>
      </c>
      <c r="J2334" s="16">
        <f>[1]!s_fa_roe(A2334,"20251231")</f>
        <v>26.6007</v>
      </c>
      <c r="K2334" s="16">
        <f>[1]!s_stmnote_rdexp(A2334,"20251231",1,10000)</f>
        <v>0</v>
      </c>
      <c r="L2334" s="16">
        <f>[1]!s_margin_tradingbalance(A2334,"",10000)</f>
        <v>0</v>
      </c>
      <c r="M2334" s="16">
        <f>[1]!s_margin_seclendingbalance(A2334,"",10000)</f>
        <v>0</v>
      </c>
      <c r="N2334" s="17">
        <f>[1]!s_val_ev(A2334,"",100000000)</f>
        <v>22.971970800000001</v>
      </c>
      <c r="O2334" s="17">
        <f>[1]!share_freesharesmv(A2334,"",100000000)</f>
        <v>15.378753929999998</v>
      </c>
      <c r="P2334" s="17">
        <f ca="1">[1]!s_dq_amount_btin(A2334,TODAY()-1,100000000)</f>
        <v>0.34340684999999999</v>
      </c>
      <c r="Q2334" s="17">
        <f ca="1">[1]!s_dq_turn(A2334,TODAY()-1)</f>
        <v>1.4960641292746237</v>
      </c>
      <c r="R2334" s="2">
        <f>[1]!s_pq_amount(A2334,"20260101","",100000000)</f>
        <v>95.784662299999994</v>
      </c>
      <c r="S2334" s="2">
        <f>[1]!s_pq_avgamount(A2334,"20260101","",100000000)</f>
        <v>0.87875836972477062</v>
      </c>
      <c r="T2334" s="17">
        <f>[1]!s_ipo_dilutedpe(A2334)</f>
        <v>29.97</v>
      </c>
      <c r="U2334" s="12">
        <f>[1]!s_ipo_collection_total(A2334,100000000)</f>
        <v>6.5339999999999998</v>
      </c>
      <c r="V2334" s="18">
        <f>[1]!s_val_pe_ttm(A2334,"")</f>
        <v>81.960159301757813</v>
      </c>
    </row>
    <row r="2335" spans="1:22" x14ac:dyDescent="0.3">
      <c r="A2335" s="12" t="s">
        <v>5178</v>
      </c>
      <c r="B2335" s="12" t="s">
        <v>5179</v>
      </c>
      <c r="C2335" s="16" t="str">
        <f>[1]!s_info_mkt(A2335)</f>
        <v>主板</v>
      </c>
      <c r="D2335" s="16" t="str">
        <f>[1]!s_ipo_listeddate(A2335)</f>
        <v>2019-08-06</v>
      </c>
      <c r="E2335" s="16" t="str">
        <f>[1]!s_info_industry_csrc2023(A2335,"",3)</f>
        <v>计算机、通信和其他电子设备制造业</v>
      </c>
      <c r="F2335" s="16">
        <f>[1]!s_is(A2335,83,"FY","YTD","20251231",1,"",100000000)</f>
        <v>15.584388672000001</v>
      </c>
      <c r="G2335" s="16">
        <f>[1]!s_is(A2335,83,"FY","YTD","20241231",1,"",100000000)</f>
        <v>12.9512603872</v>
      </c>
      <c r="H2335" s="16">
        <f>[1]!s_is(A2335,61,"FY","YTD","20251231",1,"",100000000)</f>
        <v>3.4055127086000003</v>
      </c>
      <c r="I2335" s="16">
        <f>[1]!s_is(A2335,61,"FY","YTD","20241231",1,"",100000000)</f>
        <v>2.6050831466999997</v>
      </c>
      <c r="J2335" s="16">
        <f>[1]!s_fa_roe(A2335,"20251231")</f>
        <v>12.5601</v>
      </c>
      <c r="K2335" s="16">
        <f>[1]!s_stmnote_rdexp(A2335,"20251231",1,10000)</f>
        <v>14257.882388</v>
      </c>
      <c r="L2335" s="16">
        <f>[1]!s_margin_tradingbalance(A2335,"",10000)</f>
        <v>64822.746599999999</v>
      </c>
      <c r="M2335" s="16">
        <f>[1]!s_margin_seclendingbalance(A2335,"",10000)</f>
        <v>344.96199999999999</v>
      </c>
      <c r="N2335" s="17">
        <f>[1]!s_val_ev(A2335,"",100000000)</f>
        <v>196.83365448120003</v>
      </c>
      <c r="O2335" s="17">
        <f>[1]!share_freesharesmv(A2335,"",100000000)</f>
        <v>92.377762098399998</v>
      </c>
      <c r="P2335" s="17">
        <f ca="1">[1]!s_dq_amount_btin(A2335,TODAY()-1,100000000)</f>
        <v>8.5510616899999992</v>
      </c>
      <c r="Q2335" s="17">
        <f ca="1">[1]!s_dq_turn(A2335,TODAY()-1)</f>
        <v>4.3319117324087477</v>
      </c>
      <c r="R2335" s="2">
        <f>[1]!s_pq_amount(A2335,"20260101","",100000000)</f>
        <v>472.95921090000002</v>
      </c>
      <c r="S2335" s="2">
        <f>[1]!s_pq_avgamount(A2335,"20260101","",100000000)</f>
        <v>4.3390753293577982</v>
      </c>
      <c r="T2335" s="17">
        <f>[1]!s_ipo_dilutedpe(A2335)</f>
        <v>22.98</v>
      </c>
      <c r="U2335" s="12">
        <f>[1]!s_ipo_collection_total(A2335,100000000)</f>
        <v>5.9192776061999997</v>
      </c>
      <c r="V2335" s="18">
        <f>[1]!s_val_pe_ttm(A2335,"")</f>
        <v>64.321296691894531</v>
      </c>
    </row>
    <row r="2336" spans="1:22" x14ac:dyDescent="0.3">
      <c r="A2336" s="12" t="s">
        <v>5180</v>
      </c>
      <c r="B2336" s="12" t="s">
        <v>5181</v>
      </c>
      <c r="C2336" s="16" t="str">
        <f>[1]!s_info_mkt(A2336)</f>
        <v>主板</v>
      </c>
      <c r="D2336" s="16" t="str">
        <f>[1]!s_ipo_listeddate(A2336)</f>
        <v>2020-02-24</v>
      </c>
      <c r="E2336" s="16" t="str">
        <f>[1]!s_info_industry_csrc2023(A2336,"",3)</f>
        <v>零售业</v>
      </c>
      <c r="F2336" s="16">
        <f>[1]!s_is(A2336,83,"FY","YTD","20251231",1,"",100000000)</f>
        <v>54.855317868100002</v>
      </c>
      <c r="G2336" s="16">
        <f>[1]!s_is(A2336,83,"FY","YTD","20241231",1,"",100000000)</f>
        <v>71.592015630299997</v>
      </c>
      <c r="H2336" s="16">
        <f>[1]!s_is(A2336,61,"FY","YTD","20251231",1,"",100000000)</f>
        <v>-1.4765227322000001</v>
      </c>
      <c r="I2336" s="16">
        <f>[1]!s_is(A2336,61,"FY","YTD","20241231",1,"",100000000)</f>
        <v>-0.46104461340000003</v>
      </c>
      <c r="J2336" s="16">
        <f>[1]!s_fa_roe(A2336,"20251231")</f>
        <v>-6.9669999999999996</v>
      </c>
      <c r="K2336" s="16">
        <f>[1]!s_stmnote_rdexp(A2336,"20251231",1,10000)</f>
        <v>1730.4209530000001</v>
      </c>
      <c r="L2336" s="16">
        <f>[1]!s_margin_tradingbalance(A2336,"",10000)</f>
        <v>12323.735500000001</v>
      </c>
      <c r="M2336" s="16">
        <f>[1]!s_margin_seclendingbalance(A2336,"",10000)</f>
        <v>8.3141999999999996</v>
      </c>
      <c r="N2336" s="17">
        <f>[1]!s_val_ev(A2336,"",100000000)</f>
        <v>35.849400000000003</v>
      </c>
      <c r="O2336" s="17">
        <f>[1]!share_freesharesmv(A2336,"",100000000)</f>
        <v>15.706700303999998</v>
      </c>
      <c r="P2336" s="17">
        <f ca="1">[1]!s_dq_amount_btin(A2336,TODAY()-1,100000000)</f>
        <v>0.4213769</v>
      </c>
      <c r="Q2336" s="17">
        <f ca="1">[1]!s_dq_turn(A2336,TODAY()-1)</f>
        <v>1.1748129675810475</v>
      </c>
      <c r="R2336" s="2">
        <f>[1]!s_pq_amount(A2336,"20260101","",100000000)</f>
        <v>53.859506240000002</v>
      </c>
      <c r="S2336" s="2">
        <f>[1]!s_pq_avgamount(A2336,"20260101","",100000000)</f>
        <v>0.49412391045871562</v>
      </c>
      <c r="T2336" s="17">
        <f>[1]!s_ipo_dilutedpe(A2336)</f>
        <v>22.99</v>
      </c>
      <c r="U2336" s="12">
        <f>[1]!s_ipo_collection_total(A2336,100000000)</f>
        <v>4.8789999999999996</v>
      </c>
      <c r="V2336" s="18">
        <f>[1]!s_val_pe_ttm(A2336,"")</f>
        <v>-56.188568115234375</v>
      </c>
    </row>
    <row r="2337" spans="1:22" x14ac:dyDescent="0.3">
      <c r="A2337" s="12" t="s">
        <v>5182</v>
      </c>
      <c r="B2337" s="12" t="s">
        <v>5183</v>
      </c>
      <c r="C2337" s="16" t="str">
        <f>[1]!s_info_mkt(A2337)</f>
        <v>创业板</v>
      </c>
      <c r="D2337" s="16" t="str">
        <f>[1]!s_ipo_listeddate(A2337)</f>
        <v>2024-07-26</v>
      </c>
      <c r="E2337" s="16" t="str">
        <f>[1]!s_info_industry_csrc2023(A2337,"",3)</f>
        <v>计算机、通信和其他电子设备制造业</v>
      </c>
      <c r="F2337" s="16">
        <f>[1]!s_is(A2337,83,"FY","YTD","20251231",1,"",100000000)</f>
        <v>94.907390308799989</v>
      </c>
      <c r="G2337" s="16">
        <f>[1]!s_is(A2337,83,"FY","YTD","20241231",1,"",100000000)</f>
        <v>61.696736557500003</v>
      </c>
      <c r="H2337" s="16">
        <f>[1]!s_is(A2337,61,"FY","YTD","20251231",1,"",100000000)</f>
        <v>7.0459442034000004</v>
      </c>
      <c r="I2337" s="16">
        <f>[1]!s_is(A2337,61,"FY","YTD","20241231",1,"",100000000)</f>
        <v>4.6227968945999995</v>
      </c>
      <c r="J2337" s="16">
        <f>[1]!s_fa_roe(A2337,"20251231")</f>
        <v>22.4468</v>
      </c>
      <c r="K2337" s="16">
        <f>[1]!s_stmnote_rdexp(A2337,"20251231",1,10000)</f>
        <v>43780.808406999997</v>
      </c>
      <c r="L2337" s="16">
        <f>[1]!s_margin_tradingbalance(A2337,"",10000)</f>
        <v>25806.847300000001</v>
      </c>
      <c r="M2337" s="16">
        <f>[1]!s_margin_seclendingbalance(A2337,"",10000)</f>
        <v>119.6426</v>
      </c>
      <c r="N2337" s="17">
        <f>[1]!s_val_ev(A2337,"",100000000)</f>
        <v>264.58798328620003</v>
      </c>
      <c r="O2337" s="17">
        <f>[1]!share_freesharesmv(A2337,"",100000000)</f>
        <v>59.4295319366</v>
      </c>
      <c r="P2337" s="17">
        <f ca="1">[1]!s_dq_amount_btin(A2337,TODAY()-1,100000000)</f>
        <v>1.77385115</v>
      </c>
      <c r="Q2337" s="17">
        <f ca="1">[1]!s_dq_turn(A2337,TODAY()-1)</f>
        <v>1.6823286293414612</v>
      </c>
      <c r="R2337" s="2">
        <f>[1]!s_pq_amount(A2337,"20260101","",100000000)</f>
        <v>424.79481665999998</v>
      </c>
      <c r="S2337" s="2">
        <f>[1]!s_pq_avgamount(A2337,"20260101","",100000000)</f>
        <v>3.8972001528440368</v>
      </c>
      <c r="T2337" s="17">
        <f>[1]!s_ipo_dilutedpe(A2337)</f>
        <v>24</v>
      </c>
      <c r="U2337" s="12">
        <f>[1]!s_ipo_collection_total(A2337,100000000)</f>
        <v>8.8021499999999993</v>
      </c>
      <c r="V2337" s="18">
        <f>[1]!s_val_pe_ttm(A2337,"")</f>
        <v>33.409214019775391</v>
      </c>
    </row>
    <row r="2338" spans="1:22" x14ac:dyDescent="0.3">
      <c r="A2338" s="12" t="s">
        <v>5184</v>
      </c>
      <c r="B2338" s="12" t="s">
        <v>5185</v>
      </c>
      <c r="C2338" s="16" t="str">
        <f>[1]!s_info_mkt(A2338)</f>
        <v>主板</v>
      </c>
      <c r="D2338" s="16" t="str">
        <f>[1]!s_ipo_listeddate(A2338)</f>
        <v>2016-04-27</v>
      </c>
      <c r="E2338" s="16" t="str">
        <f>[1]!s_info_industry_csrc2023(A2338,"",3)</f>
        <v>专用设备制造业</v>
      </c>
      <c r="F2338" s="16">
        <f>[1]!s_is(A2338,83,"FY","YTD","20251231",1,"",100000000)</f>
        <v>9.5869800847000004</v>
      </c>
      <c r="G2338" s="16">
        <f>[1]!s_is(A2338,83,"FY","YTD","20241231",1,"",100000000)</f>
        <v>7.7154067615999997</v>
      </c>
      <c r="H2338" s="16">
        <f>[1]!s_is(A2338,61,"FY","YTD","20251231",1,"",100000000)</f>
        <v>0.7463069577</v>
      </c>
      <c r="I2338" s="16">
        <f>[1]!s_is(A2338,61,"FY","YTD","20241231",1,"",100000000)</f>
        <v>0.69323646579999998</v>
      </c>
      <c r="J2338" s="16">
        <f>[1]!s_fa_roe(A2338,"20251231")</f>
        <v>8.0716999999999999</v>
      </c>
      <c r="K2338" s="16">
        <f>[1]!s_stmnote_rdexp(A2338,"20251231",1,10000)</f>
        <v>6496.7450850000005</v>
      </c>
      <c r="L2338" s="16">
        <f>[1]!s_margin_tradingbalance(A2338,"",10000)</f>
        <v>0</v>
      </c>
      <c r="M2338" s="16">
        <f>[1]!s_margin_seclendingbalance(A2338,"",10000)</f>
        <v>0</v>
      </c>
      <c r="N2338" s="17">
        <f>[1]!s_val_ev(A2338,"",100000000)</f>
        <v>18.128494799999999</v>
      </c>
      <c r="O2338" s="17">
        <f>[1]!share_freesharesmv(A2338,"",100000000)</f>
        <v>7.5424960511999997</v>
      </c>
      <c r="P2338" s="17">
        <f ca="1">[1]!s_dq_amount_btin(A2338,TODAY()-1,100000000)</f>
        <v>0.30343816000000001</v>
      </c>
      <c r="Q2338" s="17">
        <f ca="1">[1]!s_dq_turn(A2338,TODAY()-1)</f>
        <v>1.6795948641031135</v>
      </c>
      <c r="R2338" s="2">
        <f>[1]!s_pq_amount(A2338,"20260101","",100000000)</f>
        <v>58.665619970000002</v>
      </c>
      <c r="S2338" s="2">
        <f>[1]!s_pq_avgamount(A2338,"20260101","",100000000)</f>
        <v>0.53821669697247709</v>
      </c>
      <c r="T2338" s="17">
        <f>[1]!s_ipo_dilutedpe(A2338)</f>
        <v>22.98</v>
      </c>
      <c r="U2338" s="12">
        <f>[1]!s_ipo_collection_total(A2338,100000000)</f>
        <v>2.0842619999999998</v>
      </c>
      <c r="V2338" s="18">
        <f>[1]!s_val_pe_ttm(A2338,"")</f>
        <v>24.277393341064453</v>
      </c>
    </row>
    <row r="2339" spans="1:22" x14ac:dyDescent="0.3">
      <c r="A2339" s="12" t="s">
        <v>5186</v>
      </c>
      <c r="B2339" s="12" t="s">
        <v>5187</v>
      </c>
      <c r="C2339" s="16" t="str">
        <f>[1]!s_info_mkt(A2339)</f>
        <v>主板</v>
      </c>
      <c r="D2339" s="16" t="str">
        <f>[1]!s_ipo_listeddate(A2339)</f>
        <v>2010-12-07</v>
      </c>
      <c r="E2339" s="16" t="str">
        <f>[1]!s_info_industry_csrc2023(A2339,"",3)</f>
        <v>纺织业</v>
      </c>
      <c r="F2339" s="16">
        <f>[1]!s_is(A2339,83,"FY","YTD","20251231",1,"",100000000)</f>
        <v>22.757467924699998</v>
      </c>
      <c r="G2339" s="16">
        <f>[1]!s_is(A2339,83,"FY","YTD","20241231",1,"",100000000)</f>
        <v>20.983013944700001</v>
      </c>
      <c r="H2339" s="16">
        <f>[1]!s_is(A2339,61,"FY","YTD","20251231",1,"",100000000)</f>
        <v>1.8417727238999999</v>
      </c>
      <c r="I2339" s="16">
        <f>[1]!s_is(A2339,61,"FY","YTD","20241231",1,"",100000000)</f>
        <v>1.6348816255</v>
      </c>
      <c r="J2339" s="16">
        <f>[1]!s_fa_roe(A2339,"20251231")</f>
        <v>4.9447000000000001</v>
      </c>
      <c r="K2339" s="16">
        <f>[1]!s_stmnote_rdexp(A2339,"20251231",1,10000)</f>
        <v>6133.5397249999996</v>
      </c>
      <c r="L2339" s="16">
        <f>[1]!s_margin_tradingbalance(A2339,"",10000)</f>
        <v>0</v>
      </c>
      <c r="M2339" s="16">
        <f>[1]!s_margin_seclendingbalance(A2339,"",10000)</f>
        <v>0</v>
      </c>
      <c r="N2339" s="17">
        <f>[1]!s_val_ev(A2339,"",100000000)</f>
        <v>89.426991865600002</v>
      </c>
      <c r="O2339" s="17">
        <f>[1]!share_freesharesmv(A2339,"",100000000)</f>
        <v>43.709926694399996</v>
      </c>
      <c r="P2339" s="17">
        <f ca="1">[1]!s_dq_amount_btin(A2339,TODAY()-1,100000000)</f>
        <v>2.6283230200000003</v>
      </c>
      <c r="Q2339" s="17">
        <f ca="1">[1]!s_dq_turn(A2339,TODAY()-1)</f>
        <v>2.9774269942630371</v>
      </c>
      <c r="R2339" s="2">
        <f>[1]!s_pq_amount(A2339,"20260101","",100000000)</f>
        <v>139.03649952999999</v>
      </c>
      <c r="S2339" s="2">
        <f>[1]!s_pq_avgamount(A2339,"20260101","",100000000)</f>
        <v>1.2755642158715597</v>
      </c>
      <c r="T2339" s="17">
        <f>[1]!s_ipo_dilutedpe(A2339)</f>
        <v>59.12</v>
      </c>
      <c r="U2339" s="12">
        <f>[1]!s_ipo_collection_total(A2339,100000000)</f>
        <v>10.050000000000001</v>
      </c>
      <c r="V2339" s="18">
        <f>[1]!s_val_pe_ttm(A2339,"")</f>
        <v>45.882144927978516</v>
      </c>
    </row>
    <row r="2340" spans="1:22" x14ac:dyDescent="0.3">
      <c r="A2340" s="12" t="s">
        <v>5188</v>
      </c>
      <c r="B2340" s="12" t="s">
        <v>5189</v>
      </c>
      <c r="C2340" s="16" t="str">
        <f>[1]!s_info_mkt(A2340)</f>
        <v>创业板</v>
      </c>
      <c r="D2340" s="16" t="str">
        <f>[1]!s_ipo_listeddate(A2340)</f>
        <v>2015-04-23</v>
      </c>
      <c r="E2340" s="16" t="str">
        <f>[1]!s_info_industry_csrc2023(A2340,"",3)</f>
        <v>通用设备制造业</v>
      </c>
      <c r="F2340" s="16">
        <f>[1]!s_is(A2340,83,"FY","YTD","20251231",1,"",100000000)</f>
        <v>17.175068975999999</v>
      </c>
      <c r="G2340" s="16">
        <f>[1]!s_is(A2340,83,"FY","YTD","20241231",1,"",100000000)</f>
        <v>23.211433963899999</v>
      </c>
      <c r="H2340" s="16">
        <f>[1]!s_is(A2340,61,"FY","YTD","20251231",1,"",100000000)</f>
        <v>1.9358863452999999</v>
      </c>
      <c r="I2340" s="16">
        <f>[1]!s_is(A2340,61,"FY","YTD","20241231",1,"",100000000)</f>
        <v>8.3227642074000006</v>
      </c>
      <c r="J2340" s="16">
        <f>[1]!s_fa_roe(A2340,"20251231")</f>
        <v>7.7384000000000004</v>
      </c>
      <c r="K2340" s="16">
        <f>[1]!s_stmnote_rdexp(A2340,"20251231",1,10000)</f>
        <v>7514.0494019999996</v>
      </c>
      <c r="L2340" s="16">
        <f>[1]!s_margin_tradingbalance(A2340,"",10000)</f>
        <v>0</v>
      </c>
      <c r="M2340" s="16">
        <f>[1]!s_margin_seclendingbalance(A2340,"",10000)</f>
        <v>0</v>
      </c>
      <c r="N2340" s="17">
        <f>[1]!s_val_ev(A2340,"",100000000)</f>
        <v>38.987160014000004</v>
      </c>
      <c r="O2340" s="17">
        <f>[1]!share_freesharesmv(A2340,"",100000000)</f>
        <v>19.777110595</v>
      </c>
      <c r="P2340" s="17">
        <f ca="1">[1]!s_dq_amount_btin(A2340,TODAY()-1,100000000)</f>
        <v>0.30695391</v>
      </c>
      <c r="Q2340" s="17">
        <f ca="1">[1]!s_dq_turn(A2340,TODAY()-1)</f>
        <v>0.80508064890240894</v>
      </c>
      <c r="R2340" s="2">
        <f>[1]!s_pq_amount(A2340,"20260101","",100000000)</f>
        <v>53.333785419999998</v>
      </c>
      <c r="S2340" s="2">
        <f>[1]!s_pq_avgamount(A2340,"20260101","",100000000)</f>
        <v>0.48930078366972474</v>
      </c>
      <c r="T2340" s="17">
        <f>[1]!s_ipo_dilutedpe(A2340)</f>
        <v>22.81</v>
      </c>
      <c r="U2340" s="12">
        <f>[1]!s_ipo_collection_total(A2340,100000000)</f>
        <v>2.0718719999999999</v>
      </c>
      <c r="V2340" s="18">
        <f>[1]!s_val_pe_ttm(A2340,"")</f>
        <v>23.324031829833984</v>
      </c>
    </row>
    <row r="2341" spans="1:22" x14ac:dyDescent="0.3">
      <c r="A2341" s="12" t="s">
        <v>5190</v>
      </c>
      <c r="B2341" s="12" t="s">
        <v>5191</v>
      </c>
      <c r="C2341" s="16" t="str">
        <f>[1]!s_info_mkt(A2341)</f>
        <v>主板</v>
      </c>
      <c r="D2341" s="16" t="str">
        <f>[1]!s_ipo_listeddate(A2341)</f>
        <v>1997-04-10</v>
      </c>
      <c r="E2341" s="16" t="str">
        <f>[1]!s_info_industry_csrc2023(A2341,"",3)</f>
        <v>批发业</v>
      </c>
      <c r="F2341" s="16">
        <f>[1]!s_is(A2341,83,"FY","YTD","20251231",1,"",100000000)</f>
        <v>12.6756124652</v>
      </c>
      <c r="G2341" s="16">
        <f>[1]!s_is(A2341,83,"FY","YTD","20241231",1,"",100000000)</f>
        <v>17.8685880972</v>
      </c>
      <c r="H2341" s="16">
        <f>[1]!s_is(A2341,61,"FY","YTD","20251231",1,"",100000000)</f>
        <v>0.84387429200000008</v>
      </c>
      <c r="I2341" s="16">
        <f>[1]!s_is(A2341,61,"FY","YTD","20241231",1,"",100000000)</f>
        <v>0.81174878829999997</v>
      </c>
      <c r="J2341" s="16">
        <f>[1]!s_fa_roe(A2341,"20251231")</f>
        <v>2.4889999999999999</v>
      </c>
      <c r="K2341" s="16">
        <f>[1]!s_stmnote_rdexp(A2341,"20251231",1,10000)</f>
        <v>0</v>
      </c>
      <c r="L2341" s="16">
        <f>[1]!s_margin_tradingbalance(A2341,"",10000)</f>
        <v>0</v>
      </c>
      <c r="M2341" s="16">
        <f>[1]!s_margin_seclendingbalance(A2341,"",10000)</f>
        <v>0</v>
      </c>
      <c r="N2341" s="17">
        <f>[1]!s_val_ev(A2341,"",100000000)</f>
        <v>18.714975999999997</v>
      </c>
      <c r="O2341" s="17">
        <f>[1]!share_freesharesmv(A2341,"",100000000)</f>
        <v>13.271836479999999</v>
      </c>
      <c r="P2341" s="17">
        <f ca="1">[1]!s_dq_amount_btin(A2341,TODAY()-1,100000000)</f>
        <v>0.31671336999999999</v>
      </c>
      <c r="Q2341" s="17">
        <f ca="1">[1]!s_dq_turn(A2341,TODAY()-1)</f>
        <v>1.6964423571796192</v>
      </c>
      <c r="R2341" s="2">
        <f>[1]!s_pq_amount(A2341,"20260101","",100000000)</f>
        <v>56.99663503</v>
      </c>
      <c r="S2341" s="2">
        <f>[1]!s_pq_avgamount(A2341,"20260101","",100000000)</f>
        <v>0.52290490853211014</v>
      </c>
      <c r="T2341" s="17">
        <f>[1]!s_ipo_dilutedpe(A2341)</f>
        <v>0</v>
      </c>
      <c r="U2341" s="12">
        <f>[1]!s_ipo_collection_total(A2341,100000000)</f>
        <v>3.5339999999999998</v>
      </c>
      <c r="V2341" s="18">
        <f>[1]!s_val_pe_ttm(A2341,"")</f>
        <v>24.683475494384766</v>
      </c>
    </row>
    <row r="2342" spans="1:22" x14ac:dyDescent="0.3">
      <c r="A2342" s="12" t="s">
        <v>5192</v>
      </c>
      <c r="B2342" s="12" t="s">
        <v>5193</v>
      </c>
      <c r="C2342" s="16" t="str">
        <f>[1]!s_info_mkt(A2342)</f>
        <v>创业板</v>
      </c>
      <c r="D2342" s="16" t="str">
        <f>[1]!s_ipo_listeddate(A2342)</f>
        <v>2021-07-19</v>
      </c>
      <c r="E2342" s="16" t="str">
        <f>[1]!s_info_industry_csrc2023(A2342,"",3)</f>
        <v>新闻和出版业</v>
      </c>
      <c r="F2342" s="16">
        <f>[1]!s_is(A2342,83,"FY","YTD","20251231",1,"",100000000)</f>
        <v>3.4892215097000001</v>
      </c>
      <c r="G2342" s="16">
        <f>[1]!s_is(A2342,83,"FY","YTD","20241231",1,"",100000000)</f>
        <v>4.0551230773000002</v>
      </c>
      <c r="H2342" s="16">
        <f>[1]!s_is(A2342,61,"FY","YTD","20251231",1,"",100000000)</f>
        <v>8.7523317899999994E-2</v>
      </c>
      <c r="I2342" s="16">
        <f>[1]!s_is(A2342,61,"FY","YTD","20241231",1,"",100000000)</f>
        <v>0.1470749781</v>
      </c>
      <c r="J2342" s="16">
        <f>[1]!s_fa_roe(A2342,"20251231")</f>
        <v>1.4054</v>
      </c>
      <c r="K2342" s="16">
        <f>[1]!s_stmnote_rdexp(A2342,"20251231",1,10000)</f>
        <v>0</v>
      </c>
      <c r="L2342" s="16">
        <f>[1]!s_margin_tradingbalance(A2342,"",10000)</f>
        <v>6999.0663999999997</v>
      </c>
      <c r="M2342" s="16">
        <f>[1]!s_margin_seclendingbalance(A2342,"",10000)</f>
        <v>0</v>
      </c>
      <c r="N2342" s="17">
        <f>[1]!s_val_ev(A2342,"",100000000)</f>
        <v>34.746855920000002</v>
      </c>
      <c r="O2342" s="17">
        <f>[1]!share_freesharesmv(A2342,"",100000000)</f>
        <v>10.117321286800001</v>
      </c>
      <c r="P2342" s="17">
        <f ca="1">[1]!s_dq_amount_btin(A2342,TODAY()-1,100000000)</f>
        <v>0.40234241999999998</v>
      </c>
      <c r="Q2342" s="17">
        <f ca="1">[1]!s_dq_turn(A2342,TODAY()-1)</f>
        <v>1.6737447643112915</v>
      </c>
      <c r="R2342" s="2">
        <f>[1]!s_pq_amount(A2342,"20260101","",100000000)</f>
        <v>146.83520838000001</v>
      </c>
      <c r="S2342" s="2">
        <f>[1]!s_pq_avgamount(A2342,"20260101","",100000000)</f>
        <v>1.3471120034862385</v>
      </c>
      <c r="T2342" s="17">
        <f>[1]!s_ipo_dilutedpe(A2342)</f>
        <v>13.06</v>
      </c>
      <c r="U2342" s="12">
        <f>[1]!s_ipo_collection_total(A2342,100000000)</f>
        <v>0.62015500000000001</v>
      </c>
      <c r="V2342" s="18">
        <f>[1]!s_val_pe_ttm(A2342,"")</f>
        <v>311.99594116210938</v>
      </c>
    </row>
    <row r="2343" spans="1:22" x14ac:dyDescent="0.3">
      <c r="A2343" s="12" t="s">
        <v>5194</v>
      </c>
      <c r="B2343" s="12" t="s">
        <v>5195</v>
      </c>
      <c r="C2343" s="16" t="str">
        <f>[1]!s_info_mkt(A2343)</f>
        <v>创业板</v>
      </c>
      <c r="D2343" s="16" t="str">
        <f>[1]!s_ipo_listeddate(A2343)</f>
        <v>2022-09-19</v>
      </c>
      <c r="E2343" s="16" t="str">
        <f>[1]!s_info_industry_csrc2023(A2343,"",3)</f>
        <v>通用设备制造业</v>
      </c>
      <c r="F2343" s="16">
        <f>[1]!s_is(A2343,83,"FY","YTD","20251231",1,"",100000000)</f>
        <v>8.6036535835999999</v>
      </c>
      <c r="G2343" s="16">
        <f>[1]!s_is(A2343,83,"FY","YTD","20241231",1,"",100000000)</f>
        <v>9.9626665173000006</v>
      </c>
      <c r="H2343" s="16">
        <f>[1]!s_is(A2343,61,"FY","YTD","20251231",1,"",100000000)</f>
        <v>1.1372973386</v>
      </c>
      <c r="I2343" s="16">
        <f>[1]!s_is(A2343,61,"FY","YTD","20241231",1,"",100000000)</f>
        <v>1.5014816753</v>
      </c>
      <c r="J2343" s="16">
        <f>[1]!s_fa_roe(A2343,"20251231")</f>
        <v>7.0949</v>
      </c>
      <c r="K2343" s="16">
        <f>[1]!s_stmnote_rdexp(A2343,"20251231",1,10000)</f>
        <v>2594.2893170000002</v>
      </c>
      <c r="L2343" s="16">
        <f>[1]!s_margin_tradingbalance(A2343,"",10000)</f>
        <v>4262.5389999999998</v>
      </c>
      <c r="M2343" s="16">
        <f>[1]!s_margin_seclendingbalance(A2343,"",10000)</f>
        <v>0</v>
      </c>
      <c r="N2343" s="17">
        <f>[1]!s_val_ev(A2343,"",100000000)</f>
        <v>32.06042016</v>
      </c>
      <c r="O2343" s="17">
        <f>[1]!share_freesharesmv(A2343,"",100000000)</f>
        <v>8.1258590099999992</v>
      </c>
      <c r="P2343" s="17">
        <f ca="1">[1]!s_dq_amount_btin(A2343,TODAY()-1,100000000)</f>
        <v>0.27650928000000002</v>
      </c>
      <c r="Q2343" s="17">
        <f ca="1">[1]!s_dq_turn(A2343,TODAY()-1)</f>
        <v>1.4310285915197691</v>
      </c>
      <c r="R2343" s="2">
        <f>[1]!s_pq_amount(A2343,"20260101","",100000000)</f>
        <v>69.102545210000002</v>
      </c>
      <c r="S2343" s="2">
        <f>[1]!s_pq_avgamount(A2343,"20260101","",100000000)</f>
        <v>0.69800550717171717</v>
      </c>
      <c r="T2343" s="17">
        <f>[1]!s_ipo_dilutedpe(A2343)</f>
        <v>38.06</v>
      </c>
      <c r="U2343" s="12">
        <f>[1]!s_ipo_collection_total(A2343,100000000)</f>
        <v>9.75</v>
      </c>
      <c r="V2343" s="18">
        <f>[1]!s_val_pe_ttm(A2343,"")</f>
        <v>28.514169692993164</v>
      </c>
    </row>
    <row r="2344" spans="1:22" x14ac:dyDescent="0.3">
      <c r="A2344" s="12" t="s">
        <v>147</v>
      </c>
      <c r="B2344" s="12" t="s">
        <v>148</v>
      </c>
      <c r="C2344" s="16" t="str">
        <f>[1]!s_info_mkt(A2344)</f>
        <v>北证</v>
      </c>
      <c r="D2344" s="16" t="str">
        <f>[1]!s_ipo_listeddate(A2344)</f>
        <v>2026-04-08</v>
      </c>
      <c r="E2344" s="16" t="str">
        <f>[1]!s_info_industry_csrc2023(A2344,"",3)</f>
        <v>电气机械和器材制造业</v>
      </c>
      <c r="F2344" s="16">
        <f>[1]!s_is(A2344,83,"FY","YTD","20251231",1,"",100000000)</f>
        <v>9.2002907985999993</v>
      </c>
      <c r="G2344" s="16">
        <f>[1]!s_is(A2344,83,"FY","YTD","20241231",1,"",100000000)</f>
        <v>8.2664769316999998</v>
      </c>
      <c r="H2344" s="16">
        <f>[1]!s_is(A2344,61,"FY","YTD","20251231",1,"",100000000)</f>
        <v>0.93488128749999999</v>
      </c>
      <c r="I2344" s="16">
        <f>[1]!s_is(A2344,61,"FY","YTD","20241231",1,"",100000000)</f>
        <v>0.78625980510000004</v>
      </c>
      <c r="J2344" s="16">
        <f>[1]!s_fa_roe(A2344,"20251231")</f>
        <v>18.484200000000001</v>
      </c>
      <c r="K2344" s="16">
        <f>[1]!s_stmnote_rdexp(A2344,"20251231",1,10000)</f>
        <v>3130.309855</v>
      </c>
      <c r="L2344" s="16">
        <f>[1]!s_margin_tradingbalance(A2344,"",10000)</f>
        <v>1041.4186</v>
      </c>
      <c r="M2344" s="16">
        <f>[1]!s_margin_seclendingbalance(A2344,"",10000)</f>
        <v>0</v>
      </c>
      <c r="N2344" s="17">
        <f>[1]!s_val_ev(A2344,"",100000000)</f>
        <v>19.658133412600002</v>
      </c>
      <c r="O2344" s="17">
        <f>[1]!share_freesharesmv(A2344,"",100000000)</f>
        <v>4.4230802378000007</v>
      </c>
      <c r="P2344" s="17">
        <f ca="1">[1]!s_dq_amount_btin(A2344,TODAY()-1,100000000)</f>
        <v>0.30358489999999999</v>
      </c>
      <c r="Q2344" s="17">
        <f ca="1">[1]!s_dq_turn(A2344,TODAY()-1)</f>
        <v>6.888746941465218</v>
      </c>
      <c r="R2344" s="2">
        <f>[1]!s_pq_amount(A2344,"20260101","",100000000)</f>
        <v>54.002884610000002</v>
      </c>
      <c r="S2344" s="2">
        <f>[1]!s_pq_avgamount(A2344,"20260101","",100000000)</f>
        <v>1.1020996859183674</v>
      </c>
      <c r="T2344" s="17">
        <f>[1]!s_ipo_dilutedpe(A2344)</f>
        <v>14.96</v>
      </c>
      <c r="U2344" s="12">
        <f>[1]!s_ipo_collection_total(A2344,100000000)</f>
        <v>3.2033333850000001</v>
      </c>
      <c r="V2344" s="18">
        <f>[1]!s_val_pe_ttm(A2344,"")</f>
        <v>21.736162185668945</v>
      </c>
    </row>
    <row r="2345" spans="1:22" x14ac:dyDescent="0.3">
      <c r="A2345" s="12" t="s">
        <v>5196</v>
      </c>
      <c r="B2345" s="12" t="s">
        <v>5197</v>
      </c>
      <c r="C2345" s="16" t="str">
        <f>[1]!s_info_mkt(A2345)</f>
        <v>主板</v>
      </c>
      <c r="D2345" s="16" t="str">
        <f>[1]!s_ipo_listeddate(A2345)</f>
        <v>1994-01-03</v>
      </c>
      <c r="E2345" s="16" t="str">
        <f>[1]!s_info_industry_csrc2023(A2345,"",3)</f>
        <v>综合</v>
      </c>
      <c r="F2345" s="16">
        <f>[1]!s_is(A2345,83,"FY","YTD","20251231",1,"",100000000)</f>
        <v>4.9471050067000002</v>
      </c>
      <c r="G2345" s="16">
        <f>[1]!s_is(A2345,83,"FY","YTD","20241231",1,"",100000000)</f>
        <v>4.8586482393999999</v>
      </c>
      <c r="H2345" s="16">
        <f>[1]!s_is(A2345,61,"FY","YTD","20251231",1,"",100000000)</f>
        <v>1.6344257474999999</v>
      </c>
      <c r="I2345" s="16">
        <f>[1]!s_is(A2345,61,"FY","YTD","20241231",1,"",100000000)</f>
        <v>1.5653668843000001</v>
      </c>
      <c r="J2345" s="16">
        <f>[1]!s_fa_roe(A2345,"20251231")</f>
        <v>10.498799999999999</v>
      </c>
      <c r="K2345" s="16">
        <f>[1]!s_stmnote_rdexp(A2345,"20251231",1,10000)</f>
        <v>1939.7044030000002</v>
      </c>
      <c r="L2345" s="16">
        <f>[1]!s_margin_tradingbalance(A2345,"",10000)</f>
        <v>0</v>
      </c>
      <c r="M2345" s="16">
        <f>[1]!s_margin_seclendingbalance(A2345,"",10000)</f>
        <v>0</v>
      </c>
      <c r="N2345" s="17">
        <f>[1]!s_val_ev(A2345,"",100000000)</f>
        <v>40.365346614000003</v>
      </c>
      <c r="O2345" s="17">
        <f>[1]!share_freesharesmv(A2345,"",100000000)</f>
        <v>21.282704852000006</v>
      </c>
      <c r="P2345" s="17">
        <f ca="1">[1]!s_dq_amount_btin(A2345,TODAY()-1,100000000)</f>
        <v>1.5018805500000001</v>
      </c>
      <c r="Q2345" s="17">
        <f ca="1">[1]!s_dq_turn(A2345,TODAY()-1)</f>
        <v>3.6341231933264186</v>
      </c>
      <c r="R2345" s="2">
        <f>[1]!s_pq_amount(A2345,"20260101","",100000000)</f>
        <v>168.95573583000001</v>
      </c>
      <c r="S2345" s="2">
        <f>[1]!s_pq_avgamount(A2345,"20260101","",100000000)</f>
        <v>1.550052622293578</v>
      </c>
      <c r="T2345" s="17">
        <f>[1]!s_ipo_dilutedpe(A2345)</f>
        <v>0</v>
      </c>
      <c r="U2345" s="12">
        <f>[1]!s_ipo_collection_total(A2345,100000000)</f>
        <v>1.93401</v>
      </c>
      <c r="V2345" s="18">
        <f>[1]!s_val_pe_ttm(A2345,"")</f>
        <v>33.337226867675781</v>
      </c>
    </row>
    <row r="2346" spans="1:22" x14ac:dyDescent="0.3">
      <c r="A2346" s="12" t="s">
        <v>5198</v>
      </c>
      <c r="B2346" s="12" t="s">
        <v>5199</v>
      </c>
      <c r="C2346" s="16" t="str">
        <f>[1]!s_info_mkt(A2346)</f>
        <v>主板</v>
      </c>
      <c r="D2346" s="16" t="str">
        <f>[1]!s_ipo_listeddate(A2346)</f>
        <v>2016-12-29</v>
      </c>
      <c r="E2346" s="16" t="str">
        <f>[1]!s_info_industry_csrc2023(A2346,"",3)</f>
        <v>专用设备制造业</v>
      </c>
      <c r="F2346" s="16">
        <f>[1]!s_is(A2346,83,"FY","YTD","20251231",1,"",100000000)</f>
        <v>60.677590915500005</v>
      </c>
      <c r="G2346" s="16">
        <f>[1]!s_is(A2346,83,"FY","YTD","20241231",1,"",100000000)</f>
        <v>45.888194872700005</v>
      </c>
      <c r="H2346" s="16">
        <f>[1]!s_is(A2346,61,"FY","YTD","20251231",1,"",100000000)</f>
        <v>5.2191477300000004</v>
      </c>
      <c r="I2346" s="16">
        <f>[1]!s_is(A2346,61,"FY","YTD","20241231",1,"",100000000)</f>
        <v>4.5266436942000006</v>
      </c>
      <c r="J2346" s="16">
        <f>[1]!s_fa_roe(A2346,"20251231")</f>
        <v>16.4085</v>
      </c>
      <c r="K2346" s="16">
        <f>[1]!s_stmnote_rdexp(A2346,"20251231",1,10000)</f>
        <v>44594.066245000002</v>
      </c>
      <c r="L2346" s="16">
        <f>[1]!s_margin_tradingbalance(A2346,"",10000)</f>
        <v>423580.7499</v>
      </c>
      <c r="M2346" s="16">
        <f>[1]!s_margin_seclendingbalance(A2346,"",10000)</f>
        <v>2957.4069</v>
      </c>
      <c r="N2346" s="17">
        <f>[1]!s_val_ev(A2346,"",100000000)</f>
        <v>947.73386594040005</v>
      </c>
      <c r="O2346" s="17">
        <f>[1]!share_freesharesmv(A2346,"",100000000)</f>
        <v>556.20153234270003</v>
      </c>
      <c r="P2346" s="17">
        <f ca="1">[1]!s_dq_amount_btin(A2346,TODAY()-1,100000000)</f>
        <v>41.247480639999999</v>
      </c>
      <c r="Q2346" s="17">
        <f ca="1">[1]!s_dq_turn(A2346,TODAY()-1)</f>
        <v>4.8974487198750296</v>
      </c>
      <c r="R2346" s="2">
        <f>[1]!s_pq_amount(A2346,"20260101","",100000000)</f>
        <v>5381.2310662299997</v>
      </c>
      <c r="S2346" s="2">
        <f>[1]!s_pq_avgamount(A2346,"20260101","",100000000)</f>
        <v>49.369092350733951</v>
      </c>
      <c r="T2346" s="17">
        <f>[1]!s_ipo_dilutedpe(A2346)</f>
        <v>22.22</v>
      </c>
      <c r="U2346" s="12">
        <f>[1]!s_ipo_collection_total(A2346,100000000)</f>
        <v>3.6</v>
      </c>
      <c r="V2346" s="18">
        <f>[1]!s_val_pe_ttm(A2346,"")</f>
        <v>196.39633178710938</v>
      </c>
    </row>
    <row r="2347" spans="1:22" x14ac:dyDescent="0.3">
      <c r="A2347" s="12" t="s">
        <v>5200</v>
      </c>
      <c r="B2347" s="12" t="s">
        <v>5201</v>
      </c>
      <c r="C2347" s="16" t="str">
        <f>[1]!s_info_mkt(A2347)</f>
        <v>主板</v>
      </c>
      <c r="D2347" s="16" t="str">
        <f>[1]!s_ipo_listeddate(A2347)</f>
        <v>2017-12-08</v>
      </c>
      <c r="E2347" s="16" t="str">
        <f>[1]!s_info_industry_csrc2023(A2347,"",3)</f>
        <v>化学原料和化学制品制造业</v>
      </c>
      <c r="F2347" s="16">
        <f>[1]!s_is(A2347,83,"FY","YTD","20251231",1,"",100000000)</f>
        <v>17.690039197400001</v>
      </c>
      <c r="G2347" s="16">
        <f>[1]!s_is(A2347,83,"FY","YTD","20241231",1,"",100000000)</f>
        <v>16.322046913599998</v>
      </c>
      <c r="H2347" s="16">
        <f>[1]!s_is(A2347,61,"FY","YTD","20251231",1,"",100000000)</f>
        <v>1.7457212266</v>
      </c>
      <c r="I2347" s="16">
        <f>[1]!s_is(A2347,61,"FY","YTD","20241231",1,"",100000000)</f>
        <v>1.2407718923</v>
      </c>
      <c r="J2347" s="16">
        <f>[1]!s_fa_roe(A2347,"20251231")</f>
        <v>10.645899999999999</v>
      </c>
      <c r="K2347" s="16">
        <f>[1]!s_stmnote_rdexp(A2347,"20251231",1,10000)</f>
        <v>10999.376168000001</v>
      </c>
      <c r="L2347" s="16">
        <f>[1]!s_margin_tradingbalance(A2347,"",10000)</f>
        <v>0</v>
      </c>
      <c r="M2347" s="16">
        <f>[1]!s_margin_seclendingbalance(A2347,"",10000)</f>
        <v>0</v>
      </c>
      <c r="N2347" s="17">
        <f>[1]!s_val_ev(A2347,"",100000000)</f>
        <v>39.349927100400002</v>
      </c>
      <c r="O2347" s="17">
        <f>[1]!share_freesharesmv(A2347,"",100000000)</f>
        <v>19.919653104400002</v>
      </c>
      <c r="P2347" s="17">
        <f ca="1">[1]!s_dq_amount_btin(A2347,TODAY()-1,100000000)</f>
        <v>0.60524020000000001</v>
      </c>
      <c r="Q2347" s="17">
        <f ca="1">[1]!s_dq_turn(A2347,TODAY()-1)</f>
        <v>2.0620451541581932</v>
      </c>
      <c r="R2347" s="2">
        <f>[1]!s_pq_amount(A2347,"20260101","",100000000)</f>
        <v>106.93794151</v>
      </c>
      <c r="S2347" s="2">
        <f>[1]!s_pq_avgamount(A2347,"20260101","",100000000)</f>
        <v>0.98108203220183487</v>
      </c>
      <c r="T2347" s="17">
        <f>[1]!s_ipo_dilutedpe(A2347)</f>
        <v>22.98</v>
      </c>
      <c r="U2347" s="12">
        <f>[1]!s_ipo_collection_total(A2347,100000000)</f>
        <v>3.2906279999999999</v>
      </c>
      <c r="V2347" s="18">
        <f>[1]!s_val_pe_ttm(A2347,"")</f>
        <v>22.204324722290039</v>
      </c>
    </row>
    <row r="2348" spans="1:22" x14ac:dyDescent="0.3">
      <c r="A2348" s="12" t="s">
        <v>5202</v>
      </c>
      <c r="B2348" s="12" t="s">
        <v>5203</v>
      </c>
      <c r="C2348" s="16" t="str">
        <f>[1]!s_info_mkt(A2348)</f>
        <v>主板</v>
      </c>
      <c r="D2348" s="16" t="str">
        <f>[1]!s_ipo_listeddate(A2348)</f>
        <v>2014-08-22</v>
      </c>
      <c r="E2348" s="16" t="str">
        <f>[1]!s_info_industry_csrc2023(A2348,"",3)</f>
        <v>公共设施管理业</v>
      </c>
      <c r="F2348" s="16">
        <f>[1]!s_is(A2348,83,"FY","YTD","20251231",1,"",100000000)</f>
        <v>7.8778394280999997</v>
      </c>
      <c r="G2348" s="16">
        <f>[1]!s_is(A2348,83,"FY","YTD","20241231",1,"",100000000)</f>
        <v>7.4332492833000003</v>
      </c>
      <c r="H2348" s="16">
        <f>[1]!s_is(A2348,61,"FY","YTD","20251231",1,"",100000000)</f>
        <v>1.2934767786000001</v>
      </c>
      <c r="I2348" s="16">
        <f>[1]!s_is(A2348,61,"FY","YTD","20241231",1,"",100000000)</f>
        <v>1.4425297371000001</v>
      </c>
      <c r="J2348" s="16">
        <f>[1]!s_fa_roe(A2348,"20251231")</f>
        <v>9.7307000000000006</v>
      </c>
      <c r="K2348" s="16">
        <f>[1]!s_stmnote_rdexp(A2348,"20251231",1,10000)</f>
        <v>0</v>
      </c>
      <c r="L2348" s="16">
        <f>[1]!s_margin_tradingbalance(A2348,"",10000)</f>
        <v>22131.359400000001</v>
      </c>
      <c r="M2348" s="16">
        <f>[1]!s_margin_seclendingbalance(A2348,"",10000)</f>
        <v>132.85400000000001</v>
      </c>
      <c r="N2348" s="17">
        <f>[1]!s_val_ev(A2348,"",100000000)</f>
        <v>99.954600619999994</v>
      </c>
      <c r="O2348" s="17">
        <f>[1]!share_freesharesmv(A2348,"",100000000)</f>
        <v>41.772967600000008</v>
      </c>
      <c r="P2348" s="17">
        <f ca="1">[1]!s_dq_amount_btin(A2348,TODAY()-1,100000000)</f>
        <v>1.36534723</v>
      </c>
      <c r="Q2348" s="17">
        <f ca="1">[1]!s_dq_turn(A2348,TODAY()-1)</f>
        <v>1.3643051410753564</v>
      </c>
      <c r="R2348" s="2">
        <f>[1]!s_pq_amount(A2348,"20260101","",100000000)</f>
        <v>298.93500782000001</v>
      </c>
      <c r="S2348" s="2">
        <f>[1]!s_pq_avgamount(A2348,"20260101","",100000000)</f>
        <v>2.7425230075229359</v>
      </c>
      <c r="T2348" s="17">
        <f>[1]!s_ipo_dilutedpe(A2348)</f>
        <v>20.25</v>
      </c>
      <c r="U2348" s="12">
        <f>[1]!s_ipo_collection_total(A2348,100000000)</f>
        <v>3.026818</v>
      </c>
      <c r="V2348" s="18">
        <f>[1]!s_val_pe_ttm(A2348,"")</f>
        <v>75.12591552734375</v>
      </c>
    </row>
    <row r="2349" spans="1:22" x14ac:dyDescent="0.3">
      <c r="A2349" s="12" t="s">
        <v>5204</v>
      </c>
      <c r="B2349" s="12" t="s">
        <v>5205</v>
      </c>
      <c r="C2349" s="16" t="str">
        <f>[1]!s_info_mkt(A2349)</f>
        <v>主板</v>
      </c>
      <c r="D2349" s="16" t="str">
        <f>[1]!s_ipo_listeddate(A2349)</f>
        <v>2005-05-23</v>
      </c>
      <c r="E2349" s="16" t="str">
        <f>[1]!s_info_industry_csrc2023(A2349,"",3)</f>
        <v>计算机、通信和其他电子设备制造业</v>
      </c>
      <c r="F2349" s="16">
        <f>[1]!s_is(A2349,83,"FY","YTD","20251231",1,"",100000000)</f>
        <v>79.077925958900011</v>
      </c>
      <c r="G2349" s="16">
        <f>[1]!s_is(A2349,83,"FY","YTD","20241231",1,"",100000000)</f>
        <v>79.013428831300004</v>
      </c>
      <c r="H2349" s="16">
        <f>[1]!s_is(A2349,61,"FY","YTD","20251231",1,"",100000000)</f>
        <v>-1.1282211224000001</v>
      </c>
      <c r="I2349" s="16">
        <f>[1]!s_is(A2349,61,"FY","YTD","20241231",1,"",100000000)</f>
        <v>2.5297735174999998</v>
      </c>
      <c r="J2349" s="16">
        <f>[1]!s_fa_roe(A2349,"20251231")</f>
        <v>-2.6351</v>
      </c>
      <c r="K2349" s="16">
        <f>[1]!s_stmnote_rdexp(A2349,"20251231",1,10000)</f>
        <v>55496.143894000008</v>
      </c>
      <c r="L2349" s="16">
        <f>[1]!s_margin_tradingbalance(A2349,"",10000)</f>
        <v>27876.370500000001</v>
      </c>
      <c r="M2349" s="16">
        <f>[1]!s_margin_seclendingbalance(A2349,"",10000)</f>
        <v>128.304</v>
      </c>
      <c r="N2349" s="17">
        <f>[1]!s_val_ev(A2349,"",100000000)</f>
        <v>48.429797665199992</v>
      </c>
      <c r="O2349" s="17">
        <f>[1]!share_freesharesmv(A2349,"",100000000)</f>
        <v>36.267053795700001</v>
      </c>
      <c r="P2349" s="17">
        <f ca="1">[1]!s_dq_amount_btin(A2349,TODAY()-1,100000000)</f>
        <v>1.15629589</v>
      </c>
      <c r="Q2349" s="17">
        <f ca="1">[1]!s_dq_turn(A2349,TODAY()-1)</f>
        <v>2.3768393439263749</v>
      </c>
      <c r="R2349" s="2">
        <f>[1]!s_pq_amount(A2349,"20260101","",100000000)</f>
        <v>194.00675898</v>
      </c>
      <c r="S2349" s="2">
        <f>[1]!s_pq_avgamount(A2349,"20260101","",100000000)</f>
        <v>1.7798785227522937</v>
      </c>
      <c r="T2349" s="17">
        <f>[1]!s_ipo_dilutedpe(A2349)</f>
        <v>22.5</v>
      </c>
      <c r="U2349" s="12">
        <f>[1]!s_ipo_collection_total(A2349,100000000)</f>
        <v>3.24</v>
      </c>
      <c r="V2349" s="18">
        <f>[1]!s_val_pe_ttm(A2349,"")</f>
        <v>-28.320568084716797</v>
      </c>
    </row>
    <row r="2350" spans="1:22" x14ac:dyDescent="0.3">
      <c r="A2350" s="12" t="s">
        <v>5206</v>
      </c>
      <c r="B2350" s="12" t="s">
        <v>5207</v>
      </c>
      <c r="C2350" s="16" t="str">
        <f>[1]!s_info_mkt(A2350)</f>
        <v>主板</v>
      </c>
      <c r="D2350" s="16" t="str">
        <f>[1]!s_ipo_listeddate(A2350)</f>
        <v>2021-05-13</v>
      </c>
      <c r="E2350" s="16" t="str">
        <f>[1]!s_info_industry_csrc2023(A2350,"",3)</f>
        <v>水上运输业</v>
      </c>
      <c r="F2350" s="16">
        <f>[1]!s_is(A2350,83,"FY","YTD","20251231",1,"",100000000)</f>
        <v>14.4279398542</v>
      </c>
      <c r="G2350" s="16">
        <f>[1]!s_is(A2350,83,"FY","YTD","20241231",1,"",100000000)</f>
        <v>14.996124116400001</v>
      </c>
      <c r="H2350" s="16">
        <f>[1]!s_is(A2350,61,"FY","YTD","20251231",1,"",100000000)</f>
        <v>1.0862353082</v>
      </c>
      <c r="I2350" s="16">
        <f>[1]!s_is(A2350,61,"FY","YTD","20241231",1,"",100000000)</f>
        <v>1.3715123479</v>
      </c>
      <c r="J2350" s="16">
        <f>[1]!s_fa_roe(A2350,"20251231")</f>
        <v>5.1317000000000004</v>
      </c>
      <c r="K2350" s="16">
        <f>[1]!s_stmnote_rdexp(A2350,"20251231",1,10000)</f>
        <v>4327.1289990000005</v>
      </c>
      <c r="L2350" s="16">
        <f>[1]!s_margin_tradingbalance(A2350,"",10000)</f>
        <v>0</v>
      </c>
      <c r="M2350" s="16">
        <f>[1]!s_margin_seclendingbalance(A2350,"",10000)</f>
        <v>0</v>
      </c>
      <c r="N2350" s="17">
        <f>[1]!s_val_ev(A2350,"",100000000)</f>
        <v>26.546099847999997</v>
      </c>
      <c r="O2350" s="17">
        <f>[1]!share_freesharesmv(A2350,"",100000000)</f>
        <v>19.463627868</v>
      </c>
      <c r="P2350" s="17">
        <f ca="1">[1]!s_dq_amount_btin(A2350,TODAY()-1,100000000)</f>
        <v>1.1309126199999999</v>
      </c>
      <c r="Q2350" s="17">
        <f ca="1">[1]!s_dq_turn(A2350,TODAY()-1)</f>
        <v>4.8325875764559187</v>
      </c>
      <c r="R2350" s="2">
        <f>[1]!s_pq_amount(A2350,"20260101","",100000000)</f>
        <v>73.525694130000005</v>
      </c>
      <c r="S2350" s="2">
        <f>[1]!s_pq_avgamount(A2350,"20260101","",100000000)</f>
        <v>0.67454765256880733</v>
      </c>
      <c r="T2350" s="17">
        <f>[1]!s_ipo_dilutedpe(A2350)</f>
        <v>17.78</v>
      </c>
      <c r="U2350" s="12">
        <f>[1]!s_ipo_collection_total(A2350,100000000)</f>
        <v>4.9670133883999998</v>
      </c>
      <c r="V2350" s="18">
        <f>[1]!s_val_pe_ttm(A2350,"")</f>
        <v>24.126571655273438</v>
      </c>
    </row>
    <row r="2351" spans="1:22" x14ac:dyDescent="0.3">
      <c r="A2351" s="12" t="s">
        <v>5208</v>
      </c>
      <c r="B2351" s="12" t="s">
        <v>5209</v>
      </c>
      <c r="C2351" s="16" t="str">
        <f>[1]!s_info_mkt(A2351)</f>
        <v>创业板</v>
      </c>
      <c r="D2351" s="16" t="str">
        <f>[1]!s_ipo_listeddate(A2351)</f>
        <v>2009-10-30</v>
      </c>
      <c r="E2351" s="16" t="str">
        <f>[1]!s_info_industry_csrc2023(A2351,"",3)</f>
        <v>卫生</v>
      </c>
      <c r="F2351" s="16">
        <f>[1]!s_is(A2351,83,"FY","YTD","20251231",1,"",100000000)</f>
        <v>223.5260472487</v>
      </c>
      <c r="G2351" s="16">
        <f>[1]!s_is(A2351,83,"FY","YTD","20241231",1,"",100000000)</f>
        <v>209.828941485</v>
      </c>
      <c r="H2351" s="16">
        <f>[1]!s_is(A2351,61,"FY","YTD","20251231",1,"",100000000)</f>
        <v>32.402594650899999</v>
      </c>
      <c r="I2351" s="16">
        <f>[1]!s_is(A2351,61,"FY","YTD","20241231",1,"",100000000)</f>
        <v>35.560558316999995</v>
      </c>
      <c r="J2351" s="16">
        <f>[1]!s_fa_roe(A2351,"20251231")</f>
        <v>15.180999999999999</v>
      </c>
      <c r="K2351" s="16">
        <f>[1]!s_stmnote_rdexp(A2351,"20251231",1,10000)</f>
        <v>30248.277902999998</v>
      </c>
      <c r="L2351" s="16">
        <f>[1]!s_margin_tradingbalance(A2351,"",10000)</f>
        <v>203838.35310000001</v>
      </c>
      <c r="M2351" s="16">
        <f>[1]!s_margin_seclendingbalance(A2351,"",10000)</f>
        <v>623.37810000000002</v>
      </c>
      <c r="N2351" s="17">
        <f>[1]!s_val_ev(A2351,"",100000000)</f>
        <v>771.21030460899999</v>
      </c>
      <c r="O2351" s="17">
        <f>[1]!share_freesharesmv(A2351,"",100000000)</f>
        <v>356.54720717779998</v>
      </c>
      <c r="P2351" s="17">
        <f ca="1">[1]!s_dq_amount_btin(A2351,TODAY()-1,100000000)</f>
        <v>5.4607158</v>
      </c>
      <c r="Q2351" s="17">
        <f ca="1">[1]!s_dq_turn(A2351,TODAY()-1)</f>
        <v>0.8279550793003333</v>
      </c>
      <c r="R2351" s="2">
        <f>[1]!s_pq_amount(A2351,"20260101","",100000000)</f>
        <v>938.29548413999999</v>
      </c>
      <c r="S2351" s="2">
        <f>[1]!s_pq_avgamount(A2351,"20260101","",100000000)</f>
        <v>8.6082154508256874</v>
      </c>
      <c r="T2351" s="17">
        <f>[1]!s_ipo_dilutedpe(A2351)</f>
        <v>60.87</v>
      </c>
      <c r="U2351" s="12">
        <f>[1]!s_ipo_collection_total(A2351,100000000)</f>
        <v>9.3800000000000008</v>
      </c>
      <c r="V2351" s="18">
        <f>[1]!s_val_pe_ttm(A2351,"")</f>
        <v>22.877252578735352</v>
      </c>
    </row>
    <row r="2352" spans="1:22" x14ac:dyDescent="0.3">
      <c r="A2352" s="12" t="s">
        <v>5210</v>
      </c>
      <c r="B2352" s="12" t="s">
        <v>5211</v>
      </c>
      <c r="C2352" s="16" t="str">
        <f>[1]!s_info_mkt(A2352)</f>
        <v>主板</v>
      </c>
      <c r="D2352" s="16" t="str">
        <f>[1]!s_ipo_listeddate(A2352)</f>
        <v>2010-01-12</v>
      </c>
      <c r="E2352" s="16" t="str">
        <f>[1]!s_info_industry_csrc2023(A2352,"",3)</f>
        <v>医药制造业</v>
      </c>
      <c r="F2352" s="16">
        <f>[1]!s_is(A2352,83,"FY","YTD","20251231",1,"",100000000)</f>
        <v>37.589691654200003</v>
      </c>
      <c r="G2352" s="16">
        <f>[1]!s_is(A2352,83,"FY","YTD","20241231",1,"",100000000)</f>
        <v>40.0069314805</v>
      </c>
      <c r="H2352" s="16">
        <f>[1]!s_is(A2352,61,"FY","YTD","20251231",1,"",100000000)</f>
        <v>4.4964039536999998</v>
      </c>
      <c r="I2352" s="16">
        <f>[1]!s_is(A2352,61,"FY","YTD","20241231",1,"",100000000)</f>
        <v>3.9717899531</v>
      </c>
      <c r="J2352" s="16">
        <f>[1]!s_fa_roe(A2352,"20251231")</f>
        <v>7.5705999999999998</v>
      </c>
      <c r="K2352" s="16">
        <f>[1]!s_stmnote_rdexp(A2352,"20251231",1,10000)</f>
        <v>30374.796662000001</v>
      </c>
      <c r="L2352" s="16">
        <f>[1]!s_margin_tradingbalance(A2352,"",10000)</f>
        <v>41259.461499999998</v>
      </c>
      <c r="M2352" s="16">
        <f>[1]!s_margin_seclendingbalance(A2352,"",10000)</f>
        <v>308.7996</v>
      </c>
      <c r="N2352" s="17">
        <f>[1]!s_val_ev(A2352,"",100000000)</f>
        <v>81.906162904799999</v>
      </c>
      <c r="O2352" s="17">
        <f>[1]!share_freesharesmv(A2352,"",100000000)</f>
        <v>63.867937568399995</v>
      </c>
      <c r="P2352" s="17">
        <f ca="1">[1]!s_dq_amount_btin(A2352,TODAY()-1,100000000)</f>
        <v>0.48141158000000001</v>
      </c>
      <c r="Q2352" s="17">
        <f ca="1">[1]!s_dq_turn(A2352,TODAY()-1)</f>
        <v>0.58982419854596346</v>
      </c>
      <c r="R2352" s="2">
        <f>[1]!s_pq_amount(A2352,"20260101","",100000000)</f>
        <v>111.6383551</v>
      </c>
      <c r="S2352" s="2">
        <f>[1]!s_pq_avgamount(A2352,"20260101","",100000000)</f>
        <v>1.0242050926605504</v>
      </c>
      <c r="T2352" s="17">
        <f>[1]!s_ipo_dilutedpe(A2352)</f>
        <v>45.56</v>
      </c>
      <c r="U2352" s="12">
        <f>[1]!s_ipo_collection_total(A2352,100000000)</f>
        <v>7.0027999999999997</v>
      </c>
      <c r="V2352" s="18">
        <f>[1]!s_val_pe_ttm(A2352,"")</f>
        <v>20.499977111816406</v>
      </c>
    </row>
    <row r="2353" spans="1:22" x14ac:dyDescent="0.3">
      <c r="A2353" s="12" t="s">
        <v>5212</v>
      </c>
      <c r="B2353" s="12" t="s">
        <v>5213</v>
      </c>
      <c r="C2353" s="16" t="str">
        <f>[1]!s_info_mkt(A2353)</f>
        <v>主板</v>
      </c>
      <c r="D2353" s="16" t="str">
        <f>[1]!s_ipo_listeddate(A2353)</f>
        <v>2016-12-20</v>
      </c>
      <c r="E2353" s="16" t="str">
        <f>[1]!s_info_industry_csrc2023(A2353,"",3)</f>
        <v>化学原料和化学制品制造业</v>
      </c>
      <c r="F2353" s="16">
        <f>[1]!s_is(A2353,83,"FY","YTD","20251231",1,"",100000000)</f>
        <v>21.504888072300002</v>
      </c>
      <c r="G2353" s="16">
        <f>[1]!s_is(A2353,83,"FY","YTD","20241231",1,"",100000000)</f>
        <v>24.033838687700001</v>
      </c>
      <c r="H2353" s="16">
        <f>[1]!s_is(A2353,61,"FY","YTD","20251231",1,"",100000000)</f>
        <v>1.669324834</v>
      </c>
      <c r="I2353" s="16">
        <f>[1]!s_is(A2353,61,"FY","YTD","20241231",1,"",100000000)</f>
        <v>1.7605876459999998</v>
      </c>
      <c r="J2353" s="16">
        <f>[1]!s_fa_roe(A2353,"20251231")</f>
        <v>6.9290000000000003</v>
      </c>
      <c r="K2353" s="16">
        <f>[1]!s_stmnote_rdexp(A2353,"20251231",1,10000)</f>
        <v>8959.6932519999991</v>
      </c>
      <c r="L2353" s="16">
        <f>[1]!s_margin_tradingbalance(A2353,"",10000)</f>
        <v>0</v>
      </c>
      <c r="M2353" s="16">
        <f>[1]!s_margin_seclendingbalance(A2353,"",10000)</f>
        <v>0</v>
      </c>
      <c r="N2353" s="17">
        <f>[1]!s_val_ev(A2353,"",100000000)</f>
        <v>194.4853545384</v>
      </c>
      <c r="O2353" s="17">
        <f>[1]!share_freesharesmv(A2353,"",100000000)</f>
        <v>61.870242908700007</v>
      </c>
      <c r="P2353" s="17">
        <f ca="1">[1]!s_dq_amount_btin(A2353,TODAY()-1,100000000)</f>
        <v>11.89721724</v>
      </c>
      <c r="Q2353" s="17">
        <f ca="1">[1]!s_dq_turn(A2353,TODAY()-1)</f>
        <v>6.1505442794861915</v>
      </c>
      <c r="R2353" s="2">
        <f>[1]!s_pq_amount(A2353,"20260101","",100000000)</f>
        <v>300.73980796000001</v>
      </c>
      <c r="S2353" s="2">
        <f>[1]!s_pq_avgamount(A2353,"20260101","",100000000)</f>
        <v>2.7590808069724768</v>
      </c>
      <c r="T2353" s="17">
        <f>[1]!s_ipo_dilutedpe(A2353)</f>
        <v>22.08</v>
      </c>
      <c r="U2353" s="12">
        <f>[1]!s_ipo_collection_total(A2353,100000000)</f>
        <v>5.9625000000000004</v>
      </c>
      <c r="V2353" s="18">
        <f>[1]!s_val_pe_ttm(A2353,"")</f>
        <v>118.52928161621094</v>
      </c>
    </row>
    <row r="2354" spans="1:22" x14ac:dyDescent="0.3">
      <c r="A2354" s="12" t="s">
        <v>5214</v>
      </c>
      <c r="B2354" s="12" t="s">
        <v>5215</v>
      </c>
      <c r="C2354" s="16" t="str">
        <f>[1]!s_info_mkt(A2354)</f>
        <v>主板</v>
      </c>
      <c r="D2354" s="16" t="str">
        <f>[1]!s_ipo_listeddate(A2354)</f>
        <v>2002-07-18</v>
      </c>
      <c r="E2354" s="16" t="str">
        <f>[1]!s_info_industry_csrc2023(A2354,"",3)</f>
        <v>电气机械和器材制造业</v>
      </c>
      <c r="F2354" s="16">
        <f>[1]!s_is(A2354,83,"FY","YTD","20251231",1,"",100000000)</f>
        <v>48.879459455799996</v>
      </c>
      <c r="G2354" s="16">
        <f>[1]!s_is(A2354,83,"FY","YTD","20241231",1,"",100000000)</f>
        <v>47.012141165500005</v>
      </c>
      <c r="H2354" s="16">
        <f>[1]!s_is(A2354,61,"FY","YTD","20251231",1,"",100000000)</f>
        <v>2.2476597765999999</v>
      </c>
      <c r="I2354" s="16">
        <f>[1]!s_is(A2354,61,"FY","YTD","20241231",1,"",100000000)</f>
        <v>2.4895628460000001</v>
      </c>
      <c r="J2354" s="16">
        <f>[1]!s_fa_roe(A2354,"20251231")</f>
        <v>2.6190000000000002</v>
      </c>
      <c r="K2354" s="16">
        <f>[1]!s_stmnote_rdexp(A2354,"20251231",1,10000)</f>
        <v>45151.098770999997</v>
      </c>
      <c r="L2354" s="16">
        <f>[1]!s_margin_tradingbalance(A2354,"",10000)</f>
        <v>108470.2472</v>
      </c>
      <c r="M2354" s="16">
        <f>[1]!s_margin_seclendingbalance(A2354,"",10000)</f>
        <v>299.28570000000002</v>
      </c>
      <c r="N2354" s="17">
        <f>[1]!s_val_ev(A2354,"",100000000)</f>
        <v>164.25457933920001</v>
      </c>
      <c r="O2354" s="17">
        <f>[1]!share_freesharesmv(A2354,"",100000000)</f>
        <v>105.6750856518</v>
      </c>
      <c r="P2354" s="17">
        <f ca="1">[1]!s_dq_amount_btin(A2354,TODAY()-1,100000000)</f>
        <v>4.2216205499999999</v>
      </c>
      <c r="Q2354" s="17">
        <f ca="1">[1]!s_dq_turn(A2354,TODAY()-1)</f>
        <v>2.5417520500773234</v>
      </c>
      <c r="R2354" s="2">
        <f>[1]!s_pq_amount(A2354,"20260101","",100000000)</f>
        <v>495.56621087000002</v>
      </c>
      <c r="S2354" s="2">
        <f>[1]!s_pq_avgamount(A2354,"20260101","",100000000)</f>
        <v>4.5464789988073395</v>
      </c>
      <c r="T2354" s="17">
        <f>[1]!s_ipo_dilutedpe(A2354)</f>
        <v>16.97</v>
      </c>
      <c r="U2354" s="12">
        <f>[1]!s_ipo_collection_total(A2354,100000000)</f>
        <v>4.2</v>
      </c>
      <c r="V2354" s="18">
        <f>[1]!s_val_pe_ttm(A2354,"")</f>
        <v>73.612327575683594</v>
      </c>
    </row>
    <row r="2355" spans="1:22" x14ac:dyDescent="0.3">
      <c r="A2355" s="12" t="s">
        <v>5216</v>
      </c>
      <c r="B2355" s="12" t="s">
        <v>5217</v>
      </c>
      <c r="C2355" s="16" t="str">
        <f>[1]!s_info_mkt(A2355)</f>
        <v>主板</v>
      </c>
      <c r="D2355" s="16" t="str">
        <f>[1]!s_ipo_listeddate(A2355)</f>
        <v>2021-04-21</v>
      </c>
      <c r="E2355" s="16" t="str">
        <f>[1]!s_info_industry_csrc2023(A2355,"",3)</f>
        <v>食品制造业</v>
      </c>
      <c r="F2355" s="16">
        <f>[1]!s_is(A2355,83,"FY","YTD","20251231",1,"",100000000)</f>
        <v>13.790536872000001</v>
      </c>
      <c r="G2355" s="16">
        <f>[1]!s_is(A2355,83,"FY","YTD","20241231",1,"",100000000)</f>
        <v>11.516522694900001</v>
      </c>
      <c r="H2355" s="16">
        <f>[1]!s_is(A2355,61,"FY","YTD","20251231",1,"",100000000)</f>
        <v>3.6855023473999999</v>
      </c>
      <c r="I2355" s="16">
        <f>[1]!s_is(A2355,61,"FY","YTD","20241231",1,"",100000000)</f>
        <v>2.4559845845999999</v>
      </c>
      <c r="J2355" s="16">
        <f>[1]!s_fa_roe(A2355,"20251231")</f>
        <v>20.246099999999998</v>
      </c>
      <c r="K2355" s="16">
        <f>[1]!s_stmnote_rdexp(A2355,"20251231",1,10000)</f>
        <v>4882.1585139999997</v>
      </c>
      <c r="L2355" s="16">
        <f>[1]!s_margin_tradingbalance(A2355,"",10000)</f>
        <v>0</v>
      </c>
      <c r="M2355" s="16">
        <f>[1]!s_margin_seclendingbalance(A2355,"",10000)</f>
        <v>0</v>
      </c>
      <c r="N2355" s="17">
        <f>[1]!s_val_ev(A2355,"",100000000)</f>
        <v>105.63309848</v>
      </c>
      <c r="O2355" s="17">
        <f>[1]!share_freesharesmv(A2355,"",100000000)</f>
        <v>45.870683103000005</v>
      </c>
      <c r="P2355" s="17">
        <f ca="1">[1]!s_dq_amount_btin(A2355,TODAY()-1,100000000)</f>
        <v>0.47699169000000002</v>
      </c>
      <c r="Q2355" s="17">
        <f ca="1">[1]!s_dq_turn(A2355,TODAY()-1)</f>
        <v>0.45225792424374595</v>
      </c>
      <c r="R2355" s="2">
        <f>[1]!s_pq_amount(A2355,"20260101","",100000000)</f>
        <v>173.07684809</v>
      </c>
      <c r="S2355" s="2">
        <f>[1]!s_pq_avgamount(A2355,"20260101","",100000000)</f>
        <v>1.5878609916513762</v>
      </c>
      <c r="T2355" s="17">
        <f>[1]!s_ipo_dilutedpe(A2355)</f>
        <v>22.99</v>
      </c>
      <c r="U2355" s="12">
        <f>[1]!s_ipo_collection_total(A2355,100000000)</f>
        <v>4.6491600000000002</v>
      </c>
      <c r="V2355" s="18">
        <f>[1]!s_val_pe_ttm(A2355,"")</f>
        <v>25.908472061157227</v>
      </c>
    </row>
    <row r="2356" spans="1:22" x14ac:dyDescent="0.3">
      <c r="A2356" s="12" t="s">
        <v>5218</v>
      </c>
      <c r="B2356" s="12" t="s">
        <v>5219</v>
      </c>
      <c r="C2356" s="16" t="str">
        <f>[1]!s_info_mkt(A2356)</f>
        <v>主板</v>
      </c>
      <c r="D2356" s="16" t="str">
        <f>[1]!s_ipo_listeddate(A2356)</f>
        <v>2009-08-11</v>
      </c>
      <c r="E2356" s="16" t="str">
        <f>[1]!s_info_industry_csrc2023(A2356,"",3)</f>
        <v>专用设备制造业</v>
      </c>
      <c r="F2356" s="16">
        <f>[1]!s_is(A2356,83,"FY","YTD","20251231",1,"",100000000)</f>
        <v>8.7307884499000004</v>
      </c>
      <c r="G2356" s="16">
        <f>[1]!s_is(A2356,83,"FY","YTD","20241231",1,"",100000000)</f>
        <v>7.3298502801999996</v>
      </c>
      <c r="H2356" s="16">
        <f>[1]!s_is(A2356,61,"FY","YTD","20251231",1,"",100000000)</f>
        <v>0.55913629259999997</v>
      </c>
      <c r="I2356" s="16">
        <f>[1]!s_is(A2356,61,"FY","YTD","20241231",1,"",100000000)</f>
        <v>0.30165797</v>
      </c>
      <c r="J2356" s="16">
        <f>[1]!s_fa_roe(A2356,"20251231")</f>
        <v>4.4023000000000003</v>
      </c>
      <c r="K2356" s="16">
        <f>[1]!s_stmnote_rdexp(A2356,"20251231",1,10000)</f>
        <v>8539.0009480000008</v>
      </c>
      <c r="L2356" s="16">
        <f>[1]!s_margin_tradingbalance(A2356,"",10000)</f>
        <v>0</v>
      </c>
      <c r="M2356" s="16">
        <f>[1]!s_margin_seclendingbalance(A2356,"",10000)</f>
        <v>0</v>
      </c>
      <c r="N2356" s="17">
        <f>[1]!s_val_ev(A2356,"",100000000)</f>
        <v>32.060977905000001</v>
      </c>
      <c r="O2356" s="17">
        <f>[1]!share_freesharesmv(A2356,"",100000000)</f>
        <v>20.084620627500001</v>
      </c>
      <c r="P2356" s="17">
        <f ca="1">[1]!s_dq_amount_btin(A2356,TODAY()-1,100000000)</f>
        <v>0.58508477000000003</v>
      </c>
      <c r="Q2356" s="17">
        <f ca="1">[1]!s_dq_turn(A2356,TODAY()-1)</f>
        <v>2.129568562728386</v>
      </c>
      <c r="R2356" s="2">
        <f>[1]!s_pq_amount(A2356,"20260101","",100000000)</f>
        <v>413.98549629000001</v>
      </c>
      <c r="S2356" s="2">
        <f>[1]!s_pq_avgamount(A2356,"20260101","",100000000)</f>
        <v>3.7980320760550459</v>
      </c>
      <c r="T2356" s="17">
        <f>[1]!s_ipo_dilutedpe(A2356)</f>
        <v>32.57</v>
      </c>
      <c r="U2356" s="12">
        <f>[1]!s_ipo_collection_total(A2356,100000000)</f>
        <v>7.3415999999999997</v>
      </c>
      <c r="V2356" s="18">
        <f>[1]!s_val_pe_ttm(A2356,"")</f>
        <v>90.878456115722656</v>
      </c>
    </row>
    <row r="2357" spans="1:22" x14ac:dyDescent="0.3">
      <c r="A2357" s="12" t="s">
        <v>5220</v>
      </c>
      <c r="B2357" s="12" t="s">
        <v>5221</v>
      </c>
      <c r="C2357" s="16" t="str">
        <f>[1]!s_info_mkt(A2357)</f>
        <v>创业板</v>
      </c>
      <c r="D2357" s="16" t="str">
        <f>[1]!s_ipo_listeddate(A2357)</f>
        <v>2015-05-27</v>
      </c>
      <c r="E2357" s="16" t="str">
        <f>[1]!s_info_industry_csrc2023(A2357,"",3)</f>
        <v>专用设备制造业</v>
      </c>
      <c r="F2357" s="16">
        <f>[1]!s_is(A2357,83,"FY","YTD","20251231",1,"",100000000)</f>
        <v>6.8980460209000007</v>
      </c>
      <c r="G2357" s="16">
        <f>[1]!s_is(A2357,83,"FY","YTD","20241231",1,"",100000000)</f>
        <v>6.2615263873</v>
      </c>
      <c r="H2357" s="16">
        <f>[1]!s_is(A2357,61,"FY","YTD","20251231",1,"",100000000)</f>
        <v>-0.41842543509999996</v>
      </c>
      <c r="I2357" s="16">
        <f>[1]!s_is(A2357,61,"FY","YTD","20241231",1,"",100000000)</f>
        <v>-0.1074633348</v>
      </c>
      <c r="J2357" s="16">
        <f>[1]!s_fa_roe(A2357,"20251231")</f>
        <v>-2.9403999999999999</v>
      </c>
      <c r="K2357" s="16">
        <f>[1]!s_stmnote_rdexp(A2357,"20251231",1,10000)</f>
        <v>5092.6933829999998</v>
      </c>
      <c r="L2357" s="16">
        <f>[1]!s_margin_tradingbalance(A2357,"",10000)</f>
        <v>0</v>
      </c>
      <c r="M2357" s="16">
        <f>[1]!s_margin_seclendingbalance(A2357,"",10000)</f>
        <v>0</v>
      </c>
      <c r="N2357" s="17">
        <f>[1]!s_val_ev(A2357,"",100000000)</f>
        <v>20.1881238932</v>
      </c>
      <c r="O2357" s="17">
        <f>[1]!share_freesharesmv(A2357,"",100000000)</f>
        <v>13.889512638800001</v>
      </c>
      <c r="P2357" s="17">
        <f ca="1">[1]!s_dq_amount_btin(A2357,TODAY()-1,100000000)</f>
        <v>0.12607241</v>
      </c>
      <c r="Q2357" s="17">
        <f ca="1">[1]!s_dq_turn(A2357,TODAY()-1)</f>
        <v>0.82921573795542403</v>
      </c>
      <c r="R2357" s="2">
        <f>[1]!s_pq_amount(A2357,"20260101","",100000000)</f>
        <v>45.091167470000002</v>
      </c>
      <c r="S2357" s="2">
        <f>[1]!s_pq_avgamount(A2357,"20260101","",100000000)</f>
        <v>0.41368043550458716</v>
      </c>
      <c r="T2357" s="17">
        <f>[1]!s_ipo_dilutedpe(A2357)</f>
        <v>22.97</v>
      </c>
      <c r="U2357" s="12">
        <f>[1]!s_ipo_collection_total(A2357,100000000)</f>
        <v>2.4538500000000001</v>
      </c>
      <c r="V2357" s="18">
        <f>[1]!s_val_pe_ttm(A2357,"")</f>
        <v>-36.574188232421875</v>
      </c>
    </row>
    <row r="2358" spans="1:22" x14ac:dyDescent="0.3">
      <c r="A2358" s="12" t="s">
        <v>5222</v>
      </c>
      <c r="B2358" s="12" t="s">
        <v>5223</v>
      </c>
      <c r="C2358" s="16" t="str">
        <f>[1]!s_info_mkt(A2358)</f>
        <v>创业板</v>
      </c>
      <c r="D2358" s="16" t="str">
        <f>[1]!s_ipo_listeddate(A2358)</f>
        <v>2011-03-08</v>
      </c>
      <c r="E2358" s="16" t="str">
        <f>[1]!s_info_industry_csrc2023(A2358,"",3)</f>
        <v>金属制品业</v>
      </c>
      <c r="F2358" s="16">
        <f>[1]!s_is(A2358,83,"FY","YTD","20251231",1,"",100000000)</f>
        <v>65.878789027300002</v>
      </c>
      <c r="G2358" s="16">
        <f>[1]!s_is(A2358,83,"FY","YTD","20241231",1,"",100000000)</f>
        <v>61.538928181499998</v>
      </c>
      <c r="H2358" s="16">
        <f>[1]!s_is(A2358,61,"FY","YTD","20251231",1,"",100000000)</f>
        <v>0.65489681929999999</v>
      </c>
      <c r="I2358" s="16">
        <f>[1]!s_is(A2358,61,"FY","YTD","20241231",1,"",100000000)</f>
        <v>0.41376011170000004</v>
      </c>
      <c r="J2358" s="16">
        <f>[1]!s_fa_roe(A2358,"20251231")</f>
        <v>0.95479999999999998</v>
      </c>
      <c r="K2358" s="16">
        <f>[1]!s_stmnote_rdexp(A2358,"20251231",1,10000)</f>
        <v>17657.698177999999</v>
      </c>
      <c r="L2358" s="16">
        <f>[1]!s_margin_tradingbalance(A2358,"",10000)</f>
        <v>42260.685100000002</v>
      </c>
      <c r="M2358" s="16">
        <f>[1]!s_margin_seclendingbalance(A2358,"",10000)</f>
        <v>420.20190000000002</v>
      </c>
      <c r="N2358" s="17">
        <f>[1]!s_val_ev(A2358,"",100000000)</f>
        <v>112.20636464259998</v>
      </c>
      <c r="O2358" s="17">
        <f>[1]!share_freesharesmv(A2358,"",100000000)</f>
        <v>88.449420251600003</v>
      </c>
      <c r="P2358" s="17">
        <f ca="1">[1]!s_dq_amount_btin(A2358,TODAY()-1,100000000)</f>
        <v>2.6481237000000002</v>
      </c>
      <c r="Q2358" s="17">
        <f ca="1">[1]!s_dq_turn(A2358,TODAY()-1)</f>
        <v>2.5316675560413948</v>
      </c>
      <c r="R2358" s="2">
        <f>[1]!s_pq_amount(A2358,"20260101","",100000000)</f>
        <v>719.21561798000005</v>
      </c>
      <c r="S2358" s="2">
        <f>[1]!s_pq_avgamount(A2358,"20260101","",100000000)</f>
        <v>6.5983084218348624</v>
      </c>
      <c r="T2358" s="17">
        <f>[1]!s_ipo_dilutedpe(A2358)</f>
        <v>53.42</v>
      </c>
      <c r="U2358" s="12">
        <f>[1]!s_ipo_collection_total(A2358,100000000)</f>
        <v>22.5</v>
      </c>
      <c r="V2358" s="18">
        <f>[1]!s_val_pe_ttm(A2358,"")</f>
        <v>165.22113037109375</v>
      </c>
    </row>
    <row r="2359" spans="1:22" x14ac:dyDescent="0.3">
      <c r="A2359" s="12" t="s">
        <v>149</v>
      </c>
      <c r="B2359" s="12" t="s">
        <v>150</v>
      </c>
      <c r="C2359" s="16" t="str">
        <f>[1]!s_info_mkt(A2359)</f>
        <v>北证</v>
      </c>
      <c r="D2359" s="16" t="str">
        <f>[1]!s_ipo_listeddate(A2359)</f>
        <v>2024-10-31</v>
      </c>
      <c r="E2359" s="16" t="str">
        <f>[1]!s_info_industry_csrc2023(A2359,"",3)</f>
        <v>橡胶和塑料制品业</v>
      </c>
      <c r="F2359" s="16">
        <f>[1]!s_is(A2359,83,"FY","YTD","20251231",1,"",100000000)</f>
        <v>4.5416362311</v>
      </c>
      <c r="G2359" s="16">
        <f>[1]!s_is(A2359,83,"FY","YTD","20241231",1,"",100000000)</f>
        <v>4.5376300907999996</v>
      </c>
      <c r="H2359" s="16">
        <f>[1]!s_is(A2359,61,"FY","YTD","20251231",1,"",100000000)</f>
        <v>0.28288928699999999</v>
      </c>
      <c r="I2359" s="16">
        <f>[1]!s_is(A2359,61,"FY","YTD","20241231",1,"",100000000)</f>
        <v>0.48521173009999996</v>
      </c>
      <c r="J2359" s="16">
        <f>[1]!s_fa_roe(A2359,"20251231")</f>
        <v>7.2587000000000002</v>
      </c>
      <c r="K2359" s="16">
        <f>[1]!s_stmnote_rdexp(A2359,"20251231",1,10000)</f>
        <v>1981.1353819999999</v>
      </c>
      <c r="L2359" s="16">
        <f>[1]!s_margin_tradingbalance(A2359,"",10000)</f>
        <v>876.10739999999998</v>
      </c>
      <c r="M2359" s="16">
        <f>[1]!s_margin_seclendingbalance(A2359,"",10000)</f>
        <v>0</v>
      </c>
      <c r="N2359" s="17">
        <f>[1]!s_val_ev(A2359,"",100000000)</f>
        <v>13.463182429200002</v>
      </c>
      <c r="O2359" s="17">
        <f>[1]!share_freesharesmv(A2359,"",100000000)</f>
        <v>4.2568664292000005</v>
      </c>
      <c r="P2359" s="17">
        <f ca="1">[1]!s_dq_amount_btin(A2359,TODAY()-1,100000000)</f>
        <v>0.17125745000000001</v>
      </c>
      <c r="Q2359" s="17">
        <f ca="1">[1]!s_dq_turn(A2359,TODAY()-1)</f>
        <v>4.0122272436933804</v>
      </c>
      <c r="R2359" s="2">
        <f>[1]!s_pq_amount(A2359,"20260101","",100000000)</f>
        <v>20.53208171</v>
      </c>
      <c r="S2359" s="2">
        <f>[1]!s_pq_avgamount(A2359,"20260101","",100000000)</f>
        <v>0.18836772211009176</v>
      </c>
      <c r="T2359" s="17">
        <f>[1]!s_ipo_dilutedpe(A2359)</f>
        <v>14.45</v>
      </c>
      <c r="U2359" s="12">
        <f>[1]!s_ipo_collection_total(A2359,100000000)</f>
        <v>1.6558768687999998</v>
      </c>
      <c r="V2359" s="18">
        <f>[1]!s_val_pe_ttm(A2359,"")</f>
        <v>54.275131225585938</v>
      </c>
    </row>
    <row r="2360" spans="1:22" x14ac:dyDescent="0.3">
      <c r="A2360" s="12" t="s">
        <v>5224</v>
      </c>
      <c r="B2360" s="12" t="s">
        <v>5225</v>
      </c>
      <c r="C2360" s="16" t="str">
        <f>[1]!s_info_mkt(A2360)</f>
        <v>主板</v>
      </c>
      <c r="D2360" s="16" t="str">
        <f>[1]!s_ipo_listeddate(A2360)</f>
        <v>1996-12-03</v>
      </c>
      <c r="E2360" s="16" t="str">
        <f>[1]!s_info_industry_csrc2023(A2360,"",3)</f>
        <v>零售业</v>
      </c>
      <c r="F2360" s="16">
        <f>[1]!s_is(A2360,83,"FY","YTD","20251231",1,"",100000000)</f>
        <v>14.257654089300001</v>
      </c>
      <c r="G2360" s="16">
        <f>[1]!s_is(A2360,83,"FY","YTD","20241231",1,"",100000000)</f>
        <v>16.006737100599999</v>
      </c>
      <c r="H2360" s="16">
        <f>[1]!s_is(A2360,61,"FY","YTD","20251231",1,"",100000000)</f>
        <v>0.13221181230000001</v>
      </c>
      <c r="I2360" s="16">
        <f>[1]!s_is(A2360,61,"FY","YTD","20241231",1,"",100000000)</f>
        <v>3.1760763800000001E-2</v>
      </c>
      <c r="J2360" s="16">
        <f>[1]!s_fa_roe(A2360,"20251231")</f>
        <v>5.9009999999999998</v>
      </c>
      <c r="K2360" s="16">
        <f>[1]!s_stmnote_rdexp(A2360,"20251231",1,10000)</f>
        <v>0</v>
      </c>
      <c r="L2360" s="16">
        <f>[1]!s_margin_tradingbalance(A2360,"",10000)</f>
        <v>0</v>
      </c>
      <c r="M2360" s="16">
        <f>[1]!s_margin_seclendingbalance(A2360,"",10000)</f>
        <v>0</v>
      </c>
      <c r="N2360" s="17">
        <f>[1]!s_val_ev(A2360,"",100000000)</f>
        <v>16.945129548800001</v>
      </c>
      <c r="O2360" s="17">
        <f>[1]!share_freesharesmv(A2360,"",100000000)</f>
        <v>10.416419574400001</v>
      </c>
      <c r="P2360" s="17">
        <f ca="1">[1]!s_dq_amount_btin(A2360,TODAY()-1,100000000)</f>
        <v>0.39128615</v>
      </c>
      <c r="Q2360" s="17">
        <f ca="1">[1]!s_dq_turn(A2360,TODAY()-1)</f>
        <v>2.3169801372159315</v>
      </c>
      <c r="R2360" s="2">
        <f>[1]!s_pq_amount(A2360,"20260101","",100000000)</f>
        <v>89.737159509999998</v>
      </c>
      <c r="S2360" s="2">
        <f>[1]!s_pq_avgamount(A2360,"20260101","",100000000)</f>
        <v>0.82327669275229365</v>
      </c>
      <c r="T2360" s="17">
        <f>[1]!s_ipo_dilutedpe(A2360)</f>
        <v>0</v>
      </c>
      <c r="U2360" s="12">
        <f>[1]!s_ipo_collection_total(A2360,100000000)</f>
        <v>1.1339999999999999</v>
      </c>
      <c r="V2360" s="18">
        <f>[1]!s_val_pe_ttm(A2360,"")</f>
        <v>123.05241394042969</v>
      </c>
    </row>
    <row r="2361" spans="1:22" x14ac:dyDescent="0.3">
      <c r="A2361" s="12" t="s">
        <v>5226</v>
      </c>
      <c r="B2361" s="12" t="s">
        <v>5227</v>
      </c>
      <c r="C2361" s="16" t="str">
        <f>[1]!s_info_mkt(A2361)</f>
        <v>创业板</v>
      </c>
      <c r="D2361" s="16" t="str">
        <f>[1]!s_ipo_listeddate(A2361)</f>
        <v>2023-06-06</v>
      </c>
      <c r="E2361" s="16" t="str">
        <f>[1]!s_info_industry_csrc2023(A2361,"",3)</f>
        <v>橡胶和塑料制品业</v>
      </c>
      <c r="F2361" s="16">
        <f>[1]!s_is(A2361,83,"FY","YTD","20251231",1,"",100000000)</f>
        <v>9.7741042822999997</v>
      </c>
      <c r="G2361" s="16">
        <f>[1]!s_is(A2361,83,"FY","YTD","20241231",1,"",100000000)</f>
        <v>8.8639262147999993</v>
      </c>
      <c r="H2361" s="16">
        <f>[1]!s_is(A2361,61,"FY","YTD","20251231",1,"",100000000)</f>
        <v>1.3828728503000001</v>
      </c>
      <c r="I2361" s="16">
        <f>[1]!s_is(A2361,61,"FY","YTD","20241231",1,"",100000000)</f>
        <v>1.45245052</v>
      </c>
      <c r="J2361" s="16">
        <f>[1]!s_fa_roe(A2361,"20251231")</f>
        <v>6.4413</v>
      </c>
      <c r="K2361" s="16">
        <f>[1]!s_stmnote_rdexp(A2361,"20251231",1,10000)</f>
        <v>8682.1297300000006</v>
      </c>
      <c r="L2361" s="16">
        <f>[1]!s_margin_tradingbalance(A2361,"",10000)</f>
        <v>18260.427500000002</v>
      </c>
      <c r="M2361" s="16">
        <f>[1]!s_margin_seclendingbalance(A2361,"",10000)</f>
        <v>0</v>
      </c>
      <c r="N2361" s="17">
        <f>[1]!s_val_ev(A2361,"",100000000)</f>
        <v>108.43958463</v>
      </c>
      <c r="O2361" s="17">
        <f>[1]!share_freesharesmv(A2361,"",100000000)</f>
        <v>33.789802500999997</v>
      </c>
      <c r="P2361" s="17">
        <f ca="1">[1]!s_dq_amount_btin(A2361,TODAY()-1,100000000)</f>
        <v>3.9820769299999998</v>
      </c>
      <c r="Q2361" s="17">
        <f ca="1">[1]!s_dq_turn(A2361,TODAY()-1)</f>
        <v>5.7421894188140445</v>
      </c>
      <c r="R2361" s="2">
        <f>[1]!s_pq_amount(A2361,"20260101","",100000000)</f>
        <v>211.36608491000001</v>
      </c>
      <c r="S2361" s="2">
        <f>[1]!s_pq_avgamount(A2361,"20260101","",100000000)</f>
        <v>1.9391383936697248</v>
      </c>
      <c r="T2361" s="17">
        <f>[1]!s_ipo_dilutedpe(A2361)</f>
        <v>36.57</v>
      </c>
      <c r="U2361" s="12">
        <f>[1]!s_ipo_collection_total(A2361,100000000)</f>
        <v>10.2457204038</v>
      </c>
      <c r="V2361" s="18">
        <f>[1]!s_val_pe_ttm(A2361,"")</f>
        <v>72.992439270019531</v>
      </c>
    </row>
    <row r="2362" spans="1:22" x14ac:dyDescent="0.3">
      <c r="A2362" s="12" t="s">
        <v>5228</v>
      </c>
      <c r="B2362" s="12" t="s">
        <v>5229</v>
      </c>
      <c r="C2362" s="16" t="str">
        <f>[1]!s_info_mkt(A2362)</f>
        <v>创业板</v>
      </c>
      <c r="D2362" s="16" t="str">
        <f>[1]!s_ipo_listeddate(A2362)</f>
        <v>2020-11-05</v>
      </c>
      <c r="E2362" s="16" t="str">
        <f>[1]!s_info_industry_csrc2023(A2362,"",3)</f>
        <v>铁路、船舶、航空航天和其他运输设备制造业</v>
      </c>
      <c r="F2362" s="16">
        <f>[1]!s_is(A2362,83,"FY","YTD","20251231",1,"",100000000)</f>
        <v>1.7060420963999998</v>
      </c>
      <c r="G2362" s="16">
        <f>[1]!s_is(A2362,83,"FY","YTD","20241231",1,"",100000000)</f>
        <v>1.6068223341999999</v>
      </c>
      <c r="H2362" s="16">
        <f>[1]!s_is(A2362,61,"FY","YTD","20251231",1,"",100000000)</f>
        <v>0.57358005450000005</v>
      </c>
      <c r="I2362" s="16">
        <f>[1]!s_is(A2362,61,"FY","YTD","20241231",1,"",100000000)</f>
        <v>0.75320339099999989</v>
      </c>
      <c r="J2362" s="16">
        <f>[1]!s_fa_roe(A2362,"20251231")</f>
        <v>6.2832999999999997</v>
      </c>
      <c r="K2362" s="16">
        <f>[1]!s_stmnote_rdexp(A2362,"20251231",1,10000)</f>
        <v>1648.6327470000001</v>
      </c>
      <c r="L2362" s="16">
        <f>[1]!s_margin_tradingbalance(A2362,"",10000)</f>
        <v>8386.2816000000003</v>
      </c>
      <c r="M2362" s="16">
        <f>[1]!s_margin_seclendingbalance(A2362,"",10000)</f>
        <v>23.230499999999999</v>
      </c>
      <c r="N2362" s="17">
        <f>[1]!s_val_ev(A2362,"",100000000)</f>
        <v>21.783999999999999</v>
      </c>
      <c r="O2362" s="17">
        <f>[1]!share_freesharesmv(A2362,"",100000000)</f>
        <v>9.7744127249999995</v>
      </c>
      <c r="P2362" s="17">
        <f ca="1">[1]!s_dq_amount_btin(A2362,TODAY()-1,100000000)</f>
        <v>0.34658144000000002</v>
      </c>
      <c r="Q2362" s="17">
        <f ca="1">[1]!s_dq_turn(A2362,TODAY()-1)</f>
        <v>1.761890579654936</v>
      </c>
      <c r="R2362" s="2">
        <f>[1]!s_pq_amount(A2362,"20260101","",100000000)</f>
        <v>74.952606160000002</v>
      </c>
      <c r="S2362" s="2">
        <f>[1]!s_pq_avgamount(A2362,"20260101","",100000000)</f>
        <v>0.68763858862385319</v>
      </c>
      <c r="T2362" s="17">
        <f>[1]!s_ipo_dilutedpe(A2362)</f>
        <v>39.200000000000003</v>
      </c>
      <c r="U2362" s="12">
        <f>[1]!s_ipo_collection_total(A2362,100000000)</f>
        <v>5.2839999999999998</v>
      </c>
      <c r="V2362" s="18">
        <f>[1]!s_val_pe_ttm(A2362,"")</f>
        <v>37.026687622070313</v>
      </c>
    </row>
    <row r="2363" spans="1:22" x14ac:dyDescent="0.3">
      <c r="A2363" s="12" t="s">
        <v>5230</v>
      </c>
      <c r="B2363" s="12" t="s">
        <v>5231</v>
      </c>
      <c r="C2363" s="16" t="str">
        <f>[1]!s_info_mkt(A2363)</f>
        <v>创业板</v>
      </c>
      <c r="D2363" s="16" t="str">
        <f>[1]!s_ipo_listeddate(A2363)</f>
        <v>2023-04-18</v>
      </c>
      <c r="E2363" s="16" t="str">
        <f>[1]!s_info_industry_csrc2023(A2363,"",3)</f>
        <v>其他制造业</v>
      </c>
      <c r="F2363" s="16">
        <f>[1]!s_is(A2363,83,"FY","YTD","20251231",1,"",100000000)</f>
        <v>2.0657999547000001</v>
      </c>
      <c r="G2363" s="16">
        <f>[1]!s_is(A2363,83,"FY","YTD","20241231",1,"",100000000)</f>
        <v>1.0402408598000001</v>
      </c>
      <c r="H2363" s="16">
        <f>[1]!s_is(A2363,61,"FY","YTD","20251231",1,"",100000000)</f>
        <v>0.28873731549999998</v>
      </c>
      <c r="I2363" s="16">
        <f>[1]!s_is(A2363,61,"FY","YTD","20241231",1,"",100000000)</f>
        <v>-0.12758543990000001</v>
      </c>
      <c r="J2363" s="16">
        <f>[1]!s_fa_roe(A2363,"20251231")</f>
        <v>2.5352000000000001</v>
      </c>
      <c r="K2363" s="16">
        <f>[1]!s_stmnote_rdexp(A2363,"20251231",1,10000)</f>
        <v>1832.788395</v>
      </c>
      <c r="L2363" s="16">
        <f>[1]!s_margin_tradingbalance(A2363,"",10000)</f>
        <v>10178.4972</v>
      </c>
      <c r="M2363" s="16">
        <f>[1]!s_margin_seclendingbalance(A2363,"",10000)</f>
        <v>52.600299999999997</v>
      </c>
      <c r="N2363" s="17">
        <f>[1]!s_val_ev(A2363,"",100000000)</f>
        <v>81.786320000000003</v>
      </c>
      <c r="O2363" s="17">
        <f>[1]!share_freesharesmv(A2363,"",100000000)</f>
        <v>20.446580000000001</v>
      </c>
      <c r="P2363" s="17">
        <f ca="1">[1]!s_dq_amount_btin(A2363,TODAY()-1,100000000)</f>
        <v>1.3206505500000001</v>
      </c>
      <c r="Q2363" s="17">
        <f ca="1">[1]!s_dq_turn(A2363,TODAY()-1)</f>
        <v>1.6081754201680671</v>
      </c>
      <c r="R2363" s="2">
        <f>[1]!s_pq_amount(A2363,"20260101","",100000000)</f>
        <v>377.15834910000001</v>
      </c>
      <c r="S2363" s="2">
        <f>[1]!s_pq_avgamount(A2363,"20260101","",100000000)</f>
        <v>3.4601683403669727</v>
      </c>
      <c r="T2363" s="17">
        <f>[1]!s_ipo_dilutedpe(A2363)</f>
        <v>32.32</v>
      </c>
      <c r="U2363" s="12">
        <f>[1]!s_ipo_collection_total(A2363,100000000)</f>
        <v>8.5</v>
      </c>
      <c r="V2363" s="18">
        <f>[1]!s_val_pe_ttm(A2363,"")</f>
        <v>380.57452392578125</v>
      </c>
    </row>
    <row r="2364" spans="1:22" x14ac:dyDescent="0.3">
      <c r="A2364" s="12" t="s">
        <v>5232</v>
      </c>
      <c r="B2364" s="12" t="s">
        <v>5233</v>
      </c>
      <c r="C2364" s="16" t="str">
        <f>[1]!s_info_mkt(A2364)</f>
        <v>主板</v>
      </c>
      <c r="D2364" s="16" t="str">
        <f>[1]!s_ipo_listeddate(A2364)</f>
        <v>2008-06-19</v>
      </c>
      <c r="E2364" s="16" t="str">
        <f>[1]!s_info_industry_csrc2023(A2364,"",3)</f>
        <v>电气机械和器材制造业</v>
      </c>
      <c r="F2364" s="16">
        <f>[1]!s_is(A2364,83,"FY","YTD","20251231",1,"",100000000)</f>
        <v>122.2128798974</v>
      </c>
      <c r="G2364" s="16">
        <f>[1]!s_is(A2364,83,"FY","YTD","20241231",1,"",100000000)</f>
        <v>121.1340811124</v>
      </c>
      <c r="H2364" s="16">
        <f>[1]!s_is(A2364,61,"FY","YTD","20251231",1,"",100000000)</f>
        <v>10.827171508399999</v>
      </c>
      <c r="I2364" s="16">
        <f>[1]!s_is(A2364,61,"FY","YTD","20241231",1,"",100000000)</f>
        <v>8.8754911320000005</v>
      </c>
      <c r="J2364" s="16">
        <f>[1]!s_fa_roe(A2364,"20251231")</f>
        <v>11.3025</v>
      </c>
      <c r="K2364" s="16">
        <f>[1]!s_stmnote_rdexp(A2364,"20251231",1,10000)</f>
        <v>69064.429709999997</v>
      </c>
      <c r="L2364" s="16">
        <f>[1]!s_margin_tradingbalance(A2364,"",10000)</f>
        <v>105190.552</v>
      </c>
      <c r="M2364" s="16">
        <f>[1]!s_margin_seclendingbalance(A2364,"",10000)</f>
        <v>449.4973</v>
      </c>
      <c r="N2364" s="17">
        <f>[1]!s_val_ev(A2364,"",100000000)</f>
        <v>199.97262620539996</v>
      </c>
      <c r="O2364" s="17">
        <f>[1]!share_freesharesmv(A2364,"",100000000)</f>
        <v>131.9192800388</v>
      </c>
      <c r="P2364" s="17">
        <f ca="1">[1]!s_dq_amount_btin(A2364,TODAY()-1,100000000)</f>
        <v>2.6273928199999999</v>
      </c>
      <c r="Q2364" s="17">
        <f ca="1">[1]!s_dq_turn(A2364,TODAY()-1)</f>
        <v>1.7346473723447542</v>
      </c>
      <c r="R2364" s="2">
        <f>[1]!s_pq_amount(A2364,"20260101","",100000000)</f>
        <v>685.23463871000001</v>
      </c>
      <c r="S2364" s="2">
        <f>[1]!s_pq_avgamount(A2364,"20260101","",100000000)</f>
        <v>6.2865563184403666</v>
      </c>
      <c r="T2364" s="17">
        <f>[1]!s_ipo_dilutedpe(A2364)</f>
        <v>22.86</v>
      </c>
      <c r="U2364" s="12">
        <f>[1]!s_ipo_collection_total(A2364,100000000)</f>
        <v>8.1920000000000002</v>
      </c>
      <c r="V2364" s="18">
        <f>[1]!s_val_pe_ttm(A2364,"")</f>
        <v>18.22498893737793</v>
      </c>
    </row>
    <row r="2365" spans="1:22" x14ac:dyDescent="0.3">
      <c r="A2365" s="12" t="s">
        <v>5234</v>
      </c>
      <c r="B2365" s="12" t="s">
        <v>5235</v>
      </c>
      <c r="C2365" s="16" t="str">
        <f>[1]!s_info_mkt(A2365)</f>
        <v>主板</v>
      </c>
      <c r="D2365" s="16" t="str">
        <f>[1]!s_ipo_listeddate(A2365)</f>
        <v>1999-07-07</v>
      </c>
      <c r="E2365" s="16" t="str">
        <f>[1]!s_info_industry_csrc2023(A2365,"",3)</f>
        <v>商务服务业</v>
      </c>
      <c r="F2365" s="16">
        <f>[1]!s_is(A2365,83,"FY","YTD","20251231",1,"",100000000)</f>
        <v>2355.0244903704001</v>
      </c>
      <c r="G2365" s="16">
        <f>[1]!s_is(A2365,83,"FY","YTD","20241231",1,"",100000000)</f>
        <v>2019.0099580467001</v>
      </c>
      <c r="H2365" s="16">
        <f>[1]!s_is(A2365,61,"FY","YTD","20251231",1,"",100000000)</f>
        <v>2.2271621956000001</v>
      </c>
      <c r="I2365" s="16">
        <f>[1]!s_is(A2365,61,"FY","YTD","20241231",1,"",100000000)</f>
        <v>3.6885510189999997</v>
      </c>
      <c r="J2365" s="16">
        <f>[1]!s_fa_roe(A2365,"20251231")</f>
        <v>3.5672000000000001</v>
      </c>
      <c r="K2365" s="16">
        <f>[1]!s_stmnote_rdexp(A2365,"20251231",1,10000)</f>
        <v>14231.867921000001</v>
      </c>
      <c r="L2365" s="16">
        <f>[1]!s_margin_tradingbalance(A2365,"",10000)</f>
        <v>0</v>
      </c>
      <c r="M2365" s="16">
        <f>[1]!s_margin_seclendingbalance(A2365,"",10000)</f>
        <v>0</v>
      </c>
      <c r="N2365" s="17">
        <f>[1]!s_val_ev(A2365,"",100000000)</f>
        <v>38.392777983899997</v>
      </c>
      <c r="O2365" s="17">
        <f>[1]!share_freesharesmv(A2365,"",100000000)</f>
        <v>20.318934859100001</v>
      </c>
      <c r="P2365" s="17">
        <f ca="1">[1]!s_dq_amount_btin(A2365,TODAY()-1,100000000)</f>
        <v>0.41618123000000001</v>
      </c>
      <c r="Q2365" s="17">
        <f ca="1">[1]!s_dq_turn(A2365,TODAY()-1)</f>
        <v>1.1011976782309225</v>
      </c>
      <c r="R2365" s="2">
        <f>[1]!s_pq_amount(A2365,"20260101","",100000000)</f>
        <v>72.14425516</v>
      </c>
      <c r="S2365" s="2">
        <f>[1]!s_pq_avgamount(A2365,"20260101","",100000000)</f>
        <v>0.66187390055045869</v>
      </c>
      <c r="T2365" s="17">
        <f>[1]!s_ipo_dilutedpe(A2365)</f>
        <v>0</v>
      </c>
      <c r="U2365" s="12">
        <f>[1]!s_ipo_collection_total(A2365,100000000)</f>
        <v>1.61</v>
      </c>
      <c r="V2365" s="18">
        <f>[1]!s_val_pe_ttm(A2365,"")</f>
        <v>17.668981552124023</v>
      </c>
    </row>
    <row r="2366" spans="1:22" x14ac:dyDescent="0.3">
      <c r="A2366" s="12" t="s">
        <v>5236</v>
      </c>
      <c r="B2366" s="12" t="s">
        <v>5237</v>
      </c>
      <c r="C2366" s="16" t="str">
        <f>[1]!s_info_mkt(A2366)</f>
        <v>科创板</v>
      </c>
      <c r="D2366" s="16" t="str">
        <f>[1]!s_ipo_listeddate(A2366)</f>
        <v>2023-06-29</v>
      </c>
      <c r="E2366" s="16" t="str">
        <f>[1]!s_info_industry_csrc2023(A2366,"",3)</f>
        <v>电气机械和器材制造业</v>
      </c>
      <c r="F2366" s="16">
        <f>[1]!s_is(A2366,83,"FY","YTD","20251231",1,"",100000000)</f>
        <v>10.1793364185</v>
      </c>
      <c r="G2366" s="16">
        <f>[1]!s_is(A2366,83,"FY","YTD","20241231",1,"",100000000)</f>
        <v>7.1070515720000005</v>
      </c>
      <c r="H2366" s="16">
        <f>[1]!s_is(A2366,61,"FY","YTD","20251231",1,"",100000000)</f>
        <v>-3.3114570962999998</v>
      </c>
      <c r="I2366" s="16">
        <f>[1]!s_is(A2366,61,"FY","YTD","20241231",1,"",100000000)</f>
        <v>-6.4895341248000005</v>
      </c>
      <c r="J2366" s="16">
        <f>[1]!s_fa_roe(A2366,"20251231")</f>
        <v>-21.6401</v>
      </c>
      <c r="K2366" s="16">
        <f>[1]!s_stmnote_rdexp(A2366,"20251231",1,10000)</f>
        <v>22862.033487000001</v>
      </c>
      <c r="L2366" s="16">
        <f>[1]!s_margin_tradingbalance(A2366,"",10000)</f>
        <v>7432.0568999999996</v>
      </c>
      <c r="M2366" s="16">
        <f>[1]!s_margin_seclendingbalance(A2366,"",10000)</f>
        <v>0</v>
      </c>
      <c r="N2366" s="17">
        <f>[1]!s_val_ev(A2366,"",100000000)</f>
        <v>42.320084639999997</v>
      </c>
      <c r="O2366" s="17">
        <f>[1]!share_freesharesmv(A2366,"",100000000)</f>
        <v>9.2455694629999989</v>
      </c>
      <c r="P2366" s="17">
        <f ca="1">[1]!s_dq_amount_btin(A2366,TODAY()-1,100000000)</f>
        <v>0.24602705999999999</v>
      </c>
      <c r="Q2366" s="17">
        <f ca="1">[1]!s_dq_turn(A2366,TODAY()-1)</f>
        <v>1.940733572768542</v>
      </c>
      <c r="R2366" s="2">
        <f>[1]!s_pq_amount(A2366,"20260101","",100000000)</f>
        <v>78.762745319999993</v>
      </c>
      <c r="S2366" s="2">
        <f>[1]!s_pq_avgamount(A2366,"20260101","",100000000)</f>
        <v>0.72259399376146793</v>
      </c>
      <c r="T2366" s="17">
        <f>[1]!s_ipo_dilutedpe(A2366)</f>
        <v>28.92</v>
      </c>
      <c r="U2366" s="12">
        <f>[1]!s_ipo_collection_total(A2366,100000000)</f>
        <v>7.6801535999999997</v>
      </c>
      <c r="V2366" s="18">
        <f>[1]!s_val_pe_ttm(A2366,"")</f>
        <v>-15.489858627319336</v>
      </c>
    </row>
    <row r="2367" spans="1:22" x14ac:dyDescent="0.3">
      <c r="A2367" s="12" t="s">
        <v>5238</v>
      </c>
      <c r="B2367" s="12" t="s">
        <v>5239</v>
      </c>
      <c r="C2367" s="16" t="str">
        <f>[1]!s_info_mkt(A2367)</f>
        <v>创业板</v>
      </c>
      <c r="D2367" s="16" t="str">
        <f>[1]!s_ipo_listeddate(A2367)</f>
        <v>2022-08-19</v>
      </c>
      <c r="E2367" s="16" t="str">
        <f>[1]!s_info_industry_csrc2023(A2367,"",3)</f>
        <v>化学原料和化学制品制造业</v>
      </c>
      <c r="F2367" s="16">
        <f>[1]!s_is(A2367,83,"FY","YTD","20251231",1,"",100000000)</f>
        <v>5.1365209280000004</v>
      </c>
      <c r="G2367" s="16">
        <f>[1]!s_is(A2367,83,"FY","YTD","20241231",1,"",100000000)</f>
        <v>4.7134409589999997</v>
      </c>
      <c r="H2367" s="16">
        <f>[1]!s_is(A2367,61,"FY","YTD","20251231",1,"",100000000)</f>
        <v>0.89908808159999998</v>
      </c>
      <c r="I2367" s="16">
        <f>[1]!s_is(A2367,61,"FY","YTD","20241231",1,"",100000000)</f>
        <v>0.48222435009999998</v>
      </c>
      <c r="J2367" s="16">
        <f>[1]!s_fa_roe(A2367,"20251231")</f>
        <v>11.0642</v>
      </c>
      <c r="K2367" s="16">
        <f>[1]!s_stmnote_rdexp(A2367,"20251231",1,10000)</f>
        <v>1696.6480730000001</v>
      </c>
      <c r="L2367" s="16">
        <f>[1]!s_margin_tradingbalance(A2367,"",10000)</f>
        <v>5271.7707</v>
      </c>
      <c r="M2367" s="16">
        <f>[1]!s_margin_seclendingbalance(A2367,"",10000)</f>
        <v>15.2775</v>
      </c>
      <c r="N2367" s="17">
        <f>[1]!s_val_ev(A2367,"",100000000)</f>
        <v>22.128087799999999</v>
      </c>
      <c r="O2367" s="17">
        <f>[1]!share_freesharesmv(A2367,"",100000000)</f>
        <v>7.8544244399999998</v>
      </c>
      <c r="P2367" s="17">
        <f ca="1">[1]!s_dq_amount_btin(A2367,TODAY()-1,100000000)</f>
        <v>0.26617016999999998</v>
      </c>
      <c r="Q2367" s="17">
        <f ca="1">[1]!s_dq_turn(A2367,TODAY()-1)</f>
        <v>2.0079354402207681</v>
      </c>
      <c r="R2367" s="2">
        <f>[1]!s_pq_amount(A2367,"20260101","",100000000)</f>
        <v>60.260507060000002</v>
      </c>
      <c r="S2367" s="2">
        <f>[1]!s_pq_avgamount(A2367,"20260101","",100000000)</f>
        <v>0.55284868862385317</v>
      </c>
      <c r="T2367" s="17">
        <f>[1]!s_ipo_dilutedpe(A2367)</f>
        <v>32.06</v>
      </c>
      <c r="U2367" s="12">
        <f>[1]!s_ipo_collection_total(A2367,100000000)</f>
        <v>5.8020750000000003</v>
      </c>
      <c r="V2367" s="18">
        <f>[1]!s_val_pe_ttm(A2367,"")</f>
        <v>25.864324569702148</v>
      </c>
    </row>
    <row r="2368" spans="1:22" x14ac:dyDescent="0.3">
      <c r="A2368" s="12" t="s">
        <v>5240</v>
      </c>
      <c r="B2368" s="12" t="s">
        <v>5241</v>
      </c>
      <c r="C2368" s="16" t="str">
        <f>[1]!s_info_mkt(A2368)</f>
        <v>创业板</v>
      </c>
      <c r="D2368" s="16" t="str">
        <f>[1]!s_ipo_listeddate(A2368)</f>
        <v>2021-07-28</v>
      </c>
      <c r="E2368" s="16" t="str">
        <f>[1]!s_info_industry_csrc2023(A2368,"",3)</f>
        <v>化学原料和化学制品制造业</v>
      </c>
      <c r="F2368" s="16">
        <f>[1]!s_is(A2368,83,"FY","YTD","20251231",1,"",100000000)</f>
        <v>146.88354045599999</v>
      </c>
      <c r="G2368" s="16">
        <f>[1]!s_is(A2368,83,"FY","YTD","20241231",1,"",100000000)</f>
        <v>132.96203422720001</v>
      </c>
      <c r="H2368" s="16">
        <f>[1]!s_is(A2368,61,"FY","YTD","20251231",1,"",100000000)</f>
        <v>10.445219017000001</v>
      </c>
      <c r="I2368" s="16">
        <f>[1]!s_is(A2368,61,"FY","YTD","20241231",1,"",100000000)</f>
        <v>4.5008250947000006</v>
      </c>
      <c r="J2368" s="16">
        <f>[1]!s_fa_roe(A2368,"20251231")</f>
        <v>14.701499999999999</v>
      </c>
      <c r="K2368" s="16">
        <f>[1]!s_stmnote_rdexp(A2368,"20251231",1,10000)</f>
        <v>44036.179227999994</v>
      </c>
      <c r="L2368" s="16">
        <f>[1]!s_margin_tradingbalance(A2368,"",10000)</f>
        <v>18573.672500000001</v>
      </c>
      <c r="M2368" s="16">
        <f>[1]!s_margin_seclendingbalance(A2368,"",10000)</f>
        <v>223.85</v>
      </c>
      <c r="N2368" s="17">
        <f>[1]!s_val_ev(A2368,"",100000000)</f>
        <v>181.56007299459998</v>
      </c>
      <c r="O2368" s="17">
        <f>[1]!share_freesharesmv(A2368,"",100000000)</f>
        <v>58.771295183600003</v>
      </c>
      <c r="P2368" s="17">
        <f ca="1">[1]!s_dq_amount_btin(A2368,TODAY()-1,100000000)</f>
        <v>0.79832510999999995</v>
      </c>
      <c r="Q2368" s="17">
        <f ca="1">[1]!s_dq_turn(A2368,TODAY()-1)</f>
        <v>0.44198918283022942</v>
      </c>
      <c r="R2368" s="2">
        <f>[1]!s_pq_amount(A2368,"20260101","",100000000)</f>
        <v>135.3168718</v>
      </c>
      <c r="S2368" s="2">
        <f>[1]!s_pq_avgamount(A2368,"20260101","",100000000)</f>
        <v>1.2414391908256881</v>
      </c>
      <c r="T2368" s="17">
        <f>[1]!s_ipo_dilutedpe(A2368)</f>
        <v>13.91</v>
      </c>
      <c r="U2368" s="12">
        <f>[1]!s_ipo_collection_total(A2368,100000000)</f>
        <v>15.21862</v>
      </c>
      <c r="V2368" s="18">
        <f>[1]!s_val_pe_ttm(A2368,"")</f>
        <v>19.049716949462891</v>
      </c>
    </row>
    <row r="2369" spans="1:22" x14ac:dyDescent="0.3">
      <c r="A2369" s="12" t="s">
        <v>5242</v>
      </c>
      <c r="B2369" s="12" t="s">
        <v>5243</v>
      </c>
      <c r="C2369" s="16" t="str">
        <f>[1]!s_info_mkt(A2369)</f>
        <v>创业板</v>
      </c>
      <c r="D2369" s="16" t="str">
        <f>[1]!s_ipo_listeddate(A2369)</f>
        <v>2021-04-12</v>
      </c>
      <c r="E2369" s="16" t="str">
        <f>[1]!s_info_industry_csrc2023(A2369,"",3)</f>
        <v>农业</v>
      </c>
      <c r="F2369" s="16">
        <f>[1]!s_is(A2369,83,"FY","YTD","20251231",1,"",100000000)</f>
        <v>12.9189034095</v>
      </c>
      <c r="G2369" s="16">
        <f>[1]!s_is(A2369,83,"FY","YTD","20241231",1,"",100000000)</f>
        <v>10.321115601699999</v>
      </c>
      <c r="H2369" s="16">
        <f>[1]!s_is(A2369,61,"FY","YTD","20251231",1,"",100000000)</f>
        <v>1.1026830223000001</v>
      </c>
      <c r="I2369" s="16">
        <f>[1]!s_is(A2369,61,"FY","YTD","20241231",1,"",100000000)</f>
        <v>-0.47565525060000002</v>
      </c>
      <c r="J2369" s="16">
        <f>[1]!s_fa_roe(A2369,"20251231")</f>
        <v>7.0483000000000002</v>
      </c>
      <c r="K2369" s="16">
        <f>[1]!s_stmnote_rdexp(A2369,"20251231",1,10000)</f>
        <v>1736.8705949999999</v>
      </c>
      <c r="L2369" s="16">
        <f>[1]!s_margin_tradingbalance(A2369,"",10000)</f>
        <v>9594.0223999999998</v>
      </c>
      <c r="M2369" s="16">
        <f>[1]!s_margin_seclendingbalance(A2369,"",10000)</f>
        <v>0</v>
      </c>
      <c r="N2369" s="17">
        <f>[1]!s_val_ev(A2369,"",100000000)</f>
        <v>32.927728875</v>
      </c>
      <c r="O2369" s="17">
        <f>[1]!share_freesharesmv(A2369,"",100000000)</f>
        <v>20.329728462500004</v>
      </c>
      <c r="P2369" s="17">
        <f ca="1">[1]!s_dq_amount_btin(A2369,TODAY()-1,100000000)</f>
        <v>0.69939719</v>
      </c>
      <c r="Q2369" s="17">
        <f ca="1">[1]!s_dq_turn(A2369,TODAY()-1)</f>
        <v>2.7512109202131443</v>
      </c>
      <c r="R2369" s="2">
        <f>[1]!s_pq_amount(A2369,"20260101","",100000000)</f>
        <v>225.72854391000001</v>
      </c>
      <c r="S2369" s="2">
        <f>[1]!s_pq_avgamount(A2369,"20260101","",100000000)</f>
        <v>2.0709040725688075</v>
      </c>
      <c r="T2369" s="17">
        <f>[1]!s_ipo_dilutedpe(A2369)</f>
        <v>22.98</v>
      </c>
      <c r="U2369" s="12">
        <f>[1]!s_ipo_collection_total(A2369,100000000)</f>
        <v>6.5319430000000001</v>
      </c>
      <c r="V2369" s="18">
        <f>[1]!s_val_pe_ttm(A2369,"")</f>
        <v>15.061953544616699</v>
      </c>
    </row>
    <row r="2370" spans="1:22" x14ac:dyDescent="0.3">
      <c r="A2370" s="12" t="s">
        <v>5244</v>
      </c>
      <c r="B2370" s="12" t="s">
        <v>5245</v>
      </c>
      <c r="C2370" s="16" t="str">
        <f>[1]!s_info_mkt(A2370)</f>
        <v>主板</v>
      </c>
      <c r="D2370" s="16" t="str">
        <f>[1]!s_ipo_listeddate(A2370)</f>
        <v>2017-03-06</v>
      </c>
      <c r="E2370" s="16" t="str">
        <f>[1]!s_info_industry_csrc2023(A2370,"",3)</f>
        <v>软件和信息技术服务业</v>
      </c>
      <c r="F2370" s="16">
        <f>[1]!s_is(A2370,83,"FY","YTD","20251231",1,"",100000000)</f>
        <v>5.1203714577000001</v>
      </c>
      <c r="G2370" s="16">
        <f>[1]!s_is(A2370,83,"FY","YTD","20241231",1,"",100000000)</f>
        <v>3.7247389326999998</v>
      </c>
      <c r="H2370" s="16">
        <f>[1]!s_is(A2370,61,"FY","YTD","20251231",1,"",100000000)</f>
        <v>-0.47234355729999999</v>
      </c>
      <c r="I2370" s="16">
        <f>[1]!s_is(A2370,61,"FY","YTD","20241231",1,"",100000000)</f>
        <v>-0.63327031090000008</v>
      </c>
      <c r="J2370" s="16">
        <f>[1]!s_fa_roe(A2370,"20251231")</f>
        <v>-5.6845999999999997</v>
      </c>
      <c r="K2370" s="16">
        <f>[1]!s_stmnote_rdexp(A2370,"20251231",1,10000)</f>
        <v>21561.535984999999</v>
      </c>
      <c r="L2370" s="16">
        <f>[1]!s_margin_tradingbalance(A2370,"",10000)</f>
        <v>19646.495699999999</v>
      </c>
      <c r="M2370" s="16">
        <f>[1]!s_margin_seclendingbalance(A2370,"",10000)</f>
        <v>16.504799999999999</v>
      </c>
      <c r="N2370" s="17">
        <f>[1]!s_val_ev(A2370,"",100000000)</f>
        <v>46.637599076999997</v>
      </c>
      <c r="O2370" s="17">
        <f>[1]!share_freesharesmv(A2370,"",100000000)</f>
        <v>25.426405683899997</v>
      </c>
      <c r="P2370" s="17">
        <f ca="1">[1]!s_dq_amount_btin(A2370,TODAY()-1,100000000)</f>
        <v>1.0821170499999999</v>
      </c>
      <c r="Q2370" s="17">
        <f ca="1">[1]!s_dq_turn(A2370,TODAY()-1)</f>
        <v>2.3558759996996632</v>
      </c>
      <c r="R2370" s="2">
        <f>[1]!s_pq_amount(A2370,"20260101","",100000000)</f>
        <v>430.1490063</v>
      </c>
      <c r="S2370" s="2">
        <f>[1]!s_pq_avgamount(A2370,"20260101","",100000000)</f>
        <v>3.9463211587155964</v>
      </c>
      <c r="T2370" s="17">
        <f>[1]!s_ipo_dilutedpe(A2370)</f>
        <v>19.82</v>
      </c>
      <c r="U2370" s="12">
        <f>[1]!s_ipo_collection_total(A2370,100000000)</f>
        <v>2.0479500000000002</v>
      </c>
      <c r="V2370" s="18">
        <f>[1]!s_val_pe_ttm(A2370,"")</f>
        <v>-65.395843505859375</v>
      </c>
    </row>
    <row r="2371" spans="1:22" x14ac:dyDescent="0.3">
      <c r="A2371" s="12" t="s">
        <v>5246</v>
      </c>
      <c r="B2371" s="12" t="s">
        <v>5247</v>
      </c>
      <c r="C2371" s="16" t="str">
        <f>[1]!s_info_mkt(A2371)</f>
        <v>主板</v>
      </c>
      <c r="D2371" s="16" t="str">
        <f>[1]!s_ipo_listeddate(A2371)</f>
        <v>2016-08-10</v>
      </c>
      <c r="E2371" s="16" t="str">
        <f>[1]!s_info_industry_csrc2023(A2371,"",3)</f>
        <v>道路运输业</v>
      </c>
      <c r="F2371" s="16">
        <f>[1]!s_is(A2371,83,"FY","YTD","20251231",1,"",100000000)</f>
        <v>36.933894119499996</v>
      </c>
      <c r="G2371" s="16">
        <f>[1]!s_is(A2371,83,"FY","YTD","20241231",1,"",100000000)</f>
        <v>40.2216527462</v>
      </c>
      <c r="H2371" s="16">
        <f>[1]!s_is(A2371,61,"FY","YTD","20251231",1,"",100000000)</f>
        <v>-0.87371594269999997</v>
      </c>
      <c r="I2371" s="16">
        <f>[1]!s_is(A2371,61,"FY","YTD","20241231",1,"",100000000)</f>
        <v>0.79565480569999991</v>
      </c>
      <c r="J2371" s="16">
        <f>[1]!s_fa_roe(A2371,"20251231")</f>
        <v>-3.1049000000000002</v>
      </c>
      <c r="K2371" s="16">
        <f>[1]!s_stmnote_rdexp(A2371,"20251231",1,10000)</f>
        <v>1126.0239220000001</v>
      </c>
      <c r="L2371" s="16">
        <f>[1]!s_margin_tradingbalance(A2371,"",10000)</f>
        <v>0</v>
      </c>
      <c r="M2371" s="16">
        <f>[1]!s_margin_seclendingbalance(A2371,"",10000)</f>
        <v>0</v>
      </c>
      <c r="N2371" s="17">
        <f>[1]!s_val_ev(A2371,"",100000000)</f>
        <v>31.985884302999999</v>
      </c>
      <c r="O2371" s="17">
        <f>[1]!share_freesharesmv(A2371,"",100000000)</f>
        <v>9.2563570379999991</v>
      </c>
      <c r="P2371" s="17">
        <f ca="1">[1]!s_dq_amount_btin(A2371,TODAY()-1,100000000)</f>
        <v>0.18054618</v>
      </c>
      <c r="Q2371" s="17">
        <f ca="1">[1]!s_dq_turn(A2371,TODAY()-1)</f>
        <v>0.56382238893762682</v>
      </c>
      <c r="R2371" s="2">
        <f>[1]!s_pq_amount(A2371,"20260101","",100000000)</f>
        <v>42.43320696</v>
      </c>
      <c r="S2371" s="2">
        <f>[1]!s_pq_avgamount(A2371,"20260101","",100000000)</f>
        <v>0.38929547669724768</v>
      </c>
      <c r="T2371" s="17">
        <f>[1]!s_ipo_dilutedpe(A2371)</f>
        <v>22.98</v>
      </c>
      <c r="U2371" s="12">
        <f>[1]!s_ipo_collection_total(A2371,100000000)</f>
        <v>6.1735429999999996</v>
      </c>
      <c r="V2371" s="18">
        <f>[1]!s_val_pe_ttm(A2371,"")</f>
        <v>-35.381195068359375</v>
      </c>
    </row>
    <row r="2372" spans="1:22" x14ac:dyDescent="0.3">
      <c r="A2372" s="12" t="s">
        <v>5248</v>
      </c>
      <c r="B2372" s="12" t="s">
        <v>5249</v>
      </c>
      <c r="C2372" s="16" t="str">
        <f>[1]!s_info_mkt(A2372)</f>
        <v>科创板</v>
      </c>
      <c r="D2372" s="16" t="str">
        <f>[1]!s_ipo_listeddate(A2372)</f>
        <v>2023-03-01</v>
      </c>
      <c r="E2372" s="16" t="str">
        <f>[1]!s_info_industry_csrc2023(A2372,"",3)</f>
        <v>计算机、通信和其他电子设备制造业</v>
      </c>
      <c r="F2372" s="16">
        <f>[1]!s_is(A2372,83,"FY","YTD","20251231",1,"",100000000)</f>
        <v>4.6089276696999999</v>
      </c>
      <c r="G2372" s="16">
        <f>[1]!s_is(A2372,83,"FY","YTD","20241231",1,"",100000000)</f>
        <v>3.4527557666000002</v>
      </c>
      <c r="H2372" s="16">
        <f>[1]!s_is(A2372,61,"FY","YTD","20251231",1,"",100000000)</f>
        <v>1.0947806194</v>
      </c>
      <c r="I2372" s="16">
        <f>[1]!s_is(A2372,61,"FY","YTD","20241231",1,"",100000000)</f>
        <v>0.76612908510000011</v>
      </c>
      <c r="J2372" s="16">
        <f>[1]!s_fa_roe(A2372,"20251231")</f>
        <v>4.8170000000000002</v>
      </c>
      <c r="K2372" s="16">
        <f>[1]!s_stmnote_rdexp(A2372,"20251231",1,10000)</f>
        <v>10757.302825000001</v>
      </c>
      <c r="L2372" s="16">
        <f>[1]!s_margin_tradingbalance(A2372,"",10000)</f>
        <v>30683.752100000002</v>
      </c>
      <c r="M2372" s="16">
        <f>[1]!s_margin_seclendingbalance(A2372,"",10000)</f>
        <v>174.31360000000001</v>
      </c>
      <c r="N2372" s="17">
        <f>[1]!s_val_ev(A2372,"",100000000)</f>
        <v>86.547079556599996</v>
      </c>
      <c r="O2372" s="17">
        <f>[1]!share_freesharesmv(A2372,"",100000000)</f>
        <v>34.546467065500003</v>
      </c>
      <c r="P2372" s="17">
        <f ca="1">[1]!s_dq_amount_btin(A2372,TODAY()-1,100000000)</f>
        <v>0.68669345000000004</v>
      </c>
      <c r="Q2372" s="17">
        <f ca="1">[1]!s_dq_turn(A2372,TODAY()-1)</f>
        <v>1.9434596447905301</v>
      </c>
      <c r="R2372" s="2">
        <f>[1]!s_pq_amount(A2372,"20260101","",100000000)</f>
        <v>198.4954611</v>
      </c>
      <c r="S2372" s="2">
        <f>[1]!s_pq_avgamount(A2372,"20260101","",100000000)</f>
        <v>1.821059276146789</v>
      </c>
      <c r="T2372" s="17">
        <f>[1]!s_ipo_dilutedpe(A2372)</f>
        <v>86.77</v>
      </c>
      <c r="U2372" s="12">
        <f>[1]!s_ipo_collection_total(A2372,100000000)</f>
        <v>18.04966224</v>
      </c>
      <c r="V2372" s="18">
        <f>[1]!s_val_pe_ttm(A2372,"")</f>
        <v>75.766998291015625</v>
      </c>
    </row>
    <row r="2373" spans="1:22" x14ac:dyDescent="0.3">
      <c r="A2373" s="12" t="s">
        <v>5250</v>
      </c>
      <c r="B2373" s="12" t="s">
        <v>5251</v>
      </c>
      <c r="C2373" s="16" t="str">
        <f>[1]!s_info_mkt(A2373)</f>
        <v>科创板</v>
      </c>
      <c r="D2373" s="16" t="str">
        <f>[1]!s_ipo_listeddate(A2373)</f>
        <v>2020-01-06</v>
      </c>
      <c r="E2373" s="16" t="str">
        <f>[1]!s_info_industry_csrc2023(A2373,"",3)</f>
        <v>计算机、通信和其他电子设备制造业</v>
      </c>
      <c r="F2373" s="16">
        <f>[1]!s_is(A2373,83,"FY","YTD","20251231",1,"",100000000)</f>
        <v>8.6806499107999997</v>
      </c>
      <c r="G2373" s="16">
        <f>[1]!s_is(A2373,83,"FY","YTD","20241231",1,"",100000000)</f>
        <v>7.3737302530999997</v>
      </c>
      <c r="H2373" s="16">
        <f>[1]!s_is(A2373,61,"FY","YTD","20251231",1,"",100000000)</f>
        <v>0.81068811029999999</v>
      </c>
      <c r="I2373" s="16">
        <f>[1]!s_is(A2373,61,"FY","YTD","20241231",1,"",100000000)</f>
        <v>0.76603858269999991</v>
      </c>
      <c r="J2373" s="16">
        <f>[1]!s_fa_roe(A2373,"20251231")</f>
        <v>3.8727</v>
      </c>
      <c r="K2373" s="16">
        <f>[1]!s_stmnote_rdexp(A2373,"20251231",1,10000)</f>
        <v>9579.35</v>
      </c>
      <c r="L2373" s="16">
        <f>[1]!s_margin_tradingbalance(A2373,"",10000)</f>
        <v>38652.7238</v>
      </c>
      <c r="M2373" s="16">
        <f>[1]!s_margin_seclendingbalance(A2373,"",10000)</f>
        <v>30.386399999999998</v>
      </c>
      <c r="N2373" s="17">
        <f>[1]!s_val_ev(A2373,"",100000000)</f>
        <v>61.256344202999991</v>
      </c>
      <c r="O2373" s="17">
        <f>[1]!share_freesharesmv(A2373,"",100000000)</f>
        <v>48.721042051499985</v>
      </c>
      <c r="P2373" s="17">
        <f ca="1">[1]!s_dq_amount_btin(A2373,TODAY()-1,100000000)</f>
        <v>3.86891717</v>
      </c>
      <c r="Q2373" s="17">
        <f ca="1">[1]!s_dq_turn(A2373,TODAY()-1)</f>
        <v>6.3559486444333411</v>
      </c>
      <c r="R2373" s="2">
        <f>[1]!s_pq_amount(A2373,"20260101","",100000000)</f>
        <v>271.53661432000001</v>
      </c>
      <c r="S2373" s="2">
        <f>[1]!s_pq_avgamount(A2373,"20260101","",100000000)</f>
        <v>2.491161599266055</v>
      </c>
      <c r="T2373" s="17">
        <f>[1]!s_ipo_dilutedpe(A2373)</f>
        <v>37.35</v>
      </c>
      <c r="U2373" s="12">
        <f>[1]!s_ipo_collection_total(A2373,100000000)</f>
        <v>10.6072081092</v>
      </c>
      <c r="V2373" s="18">
        <f>[1]!s_val_pe_ttm(A2373,"")</f>
        <v>74.909416198730469</v>
      </c>
    </row>
    <row r="2374" spans="1:22" x14ac:dyDescent="0.3">
      <c r="A2374" s="12" t="s">
        <v>5252</v>
      </c>
      <c r="B2374" s="12" t="s">
        <v>5253</v>
      </c>
      <c r="C2374" s="16" t="str">
        <f>[1]!s_info_mkt(A2374)</f>
        <v>主板</v>
      </c>
      <c r="D2374" s="16" t="str">
        <f>[1]!s_ipo_listeddate(A2374)</f>
        <v>2020-12-08</v>
      </c>
      <c r="E2374" s="16" t="str">
        <f>[1]!s_info_industry_csrc2023(A2374,"",3)</f>
        <v>化学原料和化学制品制造业</v>
      </c>
      <c r="F2374" s="16">
        <f>[1]!s_is(A2374,83,"FY","YTD","20251231",1,"",100000000)</f>
        <v>63.3753152978</v>
      </c>
      <c r="G2374" s="16">
        <f>[1]!s_is(A2374,83,"FY","YTD","20241231",1,"",100000000)</f>
        <v>62.679136240299997</v>
      </c>
      <c r="H2374" s="16">
        <f>[1]!s_is(A2374,61,"FY","YTD","20251231",1,"",100000000)</f>
        <v>3.0571082852999996</v>
      </c>
      <c r="I2374" s="16">
        <f>[1]!s_is(A2374,61,"FY","YTD","20241231",1,"",100000000)</f>
        <v>2.3444250628000001</v>
      </c>
      <c r="J2374" s="16">
        <f>[1]!s_fa_roe(A2374,"20251231")</f>
        <v>4.1646999999999998</v>
      </c>
      <c r="K2374" s="16">
        <f>[1]!s_stmnote_rdexp(A2374,"20251231",1,10000)</f>
        <v>29992.070938999997</v>
      </c>
      <c r="L2374" s="16">
        <f>[1]!s_margin_tradingbalance(A2374,"",10000)</f>
        <v>50878.042300000001</v>
      </c>
      <c r="M2374" s="16">
        <f>[1]!s_margin_seclendingbalance(A2374,"",10000)</f>
        <v>242.81399999999999</v>
      </c>
      <c r="N2374" s="17">
        <f>[1]!s_val_ev(A2374,"",100000000)</f>
        <v>376.4966192</v>
      </c>
      <c r="O2374" s="17">
        <f>[1]!share_freesharesmv(A2374,"",100000000)</f>
        <v>97.423368067199988</v>
      </c>
      <c r="P2374" s="17">
        <f ca="1">[1]!s_dq_amount_btin(A2374,TODAY()-1,100000000)</f>
        <v>7.1562847700000001</v>
      </c>
      <c r="Q2374" s="17">
        <f ca="1">[1]!s_dq_turn(A2374,TODAY()-1)</f>
        <v>1.9061595746938964</v>
      </c>
      <c r="R2374" s="2">
        <f>[1]!s_pq_amount(A2374,"20260101","",100000000)</f>
        <v>550.97630216000005</v>
      </c>
      <c r="S2374" s="2">
        <f>[1]!s_pq_avgamount(A2374,"20260101","",100000000)</f>
        <v>5.0548284601834865</v>
      </c>
      <c r="T2374" s="17">
        <f>[1]!s_ipo_dilutedpe(A2374)</f>
        <v>22.99</v>
      </c>
      <c r="U2374" s="12">
        <f>[1]!s_ipo_collection_total(A2374,100000000)</f>
        <v>16.887456</v>
      </c>
      <c r="V2374" s="18">
        <f>[1]!s_val_pe_ttm(A2374,"")</f>
        <v>99.332992553710938</v>
      </c>
    </row>
    <row r="2375" spans="1:22" x14ac:dyDescent="0.3">
      <c r="A2375" s="12" t="s">
        <v>5254</v>
      </c>
      <c r="B2375" s="12" t="s">
        <v>5255</v>
      </c>
      <c r="C2375" s="16" t="str">
        <f>[1]!s_info_mkt(A2375)</f>
        <v>主板</v>
      </c>
      <c r="D2375" s="16" t="str">
        <f>[1]!s_ipo_listeddate(A2375)</f>
        <v>2007-08-13</v>
      </c>
      <c r="E2375" s="16" t="str">
        <f>[1]!s_info_industry_csrc2023(A2375,"",3)</f>
        <v>计算机、通信和其他电子设备制造业</v>
      </c>
      <c r="F2375" s="16">
        <f>[1]!s_is(A2375,83,"FY","YTD","20251231",1,"",100000000)</f>
        <v>22.126028764899999</v>
      </c>
      <c r="G2375" s="16">
        <f>[1]!s_is(A2375,83,"FY","YTD","20241231",1,"",100000000)</f>
        <v>14.9831484299</v>
      </c>
      <c r="H2375" s="16">
        <f>[1]!s_is(A2375,61,"FY","YTD","20251231",1,"",100000000)</f>
        <v>-2.5715339387</v>
      </c>
      <c r="I2375" s="16">
        <f>[1]!s_is(A2375,61,"FY","YTD","20241231",1,"",100000000)</f>
        <v>-3.4974134106000001</v>
      </c>
      <c r="J2375" s="16">
        <f>[1]!s_fa_roe(A2375,"20251231")</f>
        <v>-5.1741000000000001</v>
      </c>
      <c r="K2375" s="16">
        <f>[1]!s_stmnote_rdexp(A2375,"20251231",1,10000)</f>
        <v>41653.890836999999</v>
      </c>
      <c r="L2375" s="16">
        <f>[1]!s_margin_tradingbalance(A2375,"",10000)</f>
        <v>90645.946899999995</v>
      </c>
      <c r="M2375" s="16">
        <f>[1]!s_margin_seclendingbalance(A2375,"",10000)</f>
        <v>608.12099999999998</v>
      </c>
      <c r="N2375" s="17">
        <f>[1]!s_val_ev(A2375,"",100000000)</f>
        <v>180.89791621160001</v>
      </c>
      <c r="O2375" s="17">
        <f>[1]!share_freesharesmv(A2375,"",100000000)</f>
        <v>136.51448802040002</v>
      </c>
      <c r="P2375" s="17">
        <f ca="1">[1]!s_dq_amount_btin(A2375,TODAY()-1,100000000)</f>
        <v>4.3569767400000003</v>
      </c>
      <c r="Q2375" s="17">
        <f ca="1">[1]!s_dq_turn(A2375,TODAY()-1)</f>
        <v>2.9506700755957942</v>
      </c>
      <c r="R2375" s="2">
        <f>[1]!s_pq_amount(A2375,"20260101","",100000000)</f>
        <v>1749.52325243</v>
      </c>
      <c r="S2375" s="2">
        <f>[1]!s_pq_avgamount(A2375,"20260101","",100000000)</f>
        <v>16.050672040642201</v>
      </c>
      <c r="T2375" s="17">
        <f>[1]!s_ipo_dilutedpe(A2375)</f>
        <v>29.99</v>
      </c>
      <c r="U2375" s="12">
        <f>[1]!s_ipo_collection_total(A2375,100000000)</f>
        <v>1.6443000000000001</v>
      </c>
      <c r="V2375" s="18">
        <f>[1]!s_val_pe_ttm(A2375,"")</f>
        <v>-84.541343688964844</v>
      </c>
    </row>
    <row r="2376" spans="1:22" x14ac:dyDescent="0.3">
      <c r="A2376" s="12" t="s">
        <v>5256</v>
      </c>
      <c r="B2376" s="12" t="s">
        <v>5257</v>
      </c>
      <c r="C2376" s="16" t="str">
        <f>[1]!s_info_mkt(A2376)</f>
        <v>主板</v>
      </c>
      <c r="D2376" s="16" t="str">
        <f>[1]!s_ipo_listeddate(A2376)</f>
        <v>1995-12-08</v>
      </c>
      <c r="E2376" s="16" t="str">
        <f>[1]!s_info_industry_csrc2023(A2376,"",3)</f>
        <v>农副食品加工业</v>
      </c>
      <c r="F2376" s="16">
        <f>[1]!s_is(A2376,83,"FY","YTD","20251231",1,"",100000000)</f>
        <v>0.55793446349999998</v>
      </c>
      <c r="G2376" s="16">
        <f>[1]!s_is(A2376,83,"FY","YTD","20241231",1,"",100000000)</f>
        <v>0.42694877840000006</v>
      </c>
      <c r="H2376" s="16">
        <f>[1]!s_is(A2376,61,"FY","YTD","20251231",1,"",100000000)</f>
        <v>0.23982226489999997</v>
      </c>
      <c r="I2376" s="16">
        <f>[1]!s_is(A2376,61,"FY","YTD","20241231",1,"",100000000)</f>
        <v>0.7215193326999999</v>
      </c>
      <c r="J2376" s="16">
        <f>[1]!s_fa_roe(A2376,"20251231")</f>
        <v>2.4430000000000001</v>
      </c>
      <c r="K2376" s="16">
        <f>[1]!s_stmnote_rdexp(A2376,"20251231",1,10000)</f>
        <v>0</v>
      </c>
      <c r="L2376" s="16">
        <f>[1]!s_margin_tradingbalance(A2376,"",10000)</f>
        <v>0</v>
      </c>
      <c r="M2376" s="16">
        <f>[1]!s_margin_seclendingbalance(A2376,"",10000)</f>
        <v>0</v>
      </c>
      <c r="N2376" s="17">
        <f>[1]!s_val_ev(A2376,"",100000000)</f>
        <v>18.013514399999998</v>
      </c>
      <c r="O2376" s="17">
        <f>[1]!share_freesharesmv(A2376,"",100000000)</f>
        <v>9.7970325424999984</v>
      </c>
      <c r="P2376" s="17">
        <f ca="1">[1]!s_dq_amount_btin(A2376,TODAY()-1,100000000)</f>
        <v>0.30335744999999997</v>
      </c>
      <c r="Q2376" s="17">
        <f ca="1">[1]!s_dq_turn(A2376,TODAY()-1)</f>
        <v>1.6871674968655757</v>
      </c>
      <c r="R2376" s="2">
        <f>[1]!s_pq_amount(A2376,"20260101","",100000000)</f>
        <v>50.137523289999997</v>
      </c>
      <c r="S2376" s="2">
        <f>[1]!s_pq_avgamount(A2376,"20260101","",100000000)</f>
        <v>0.45997727788990828</v>
      </c>
      <c r="T2376" s="17">
        <f>[1]!s_ipo_dilutedpe(A2376)</f>
        <v>0</v>
      </c>
      <c r="U2376" s="12">
        <f>[1]!s_ipo_collection_total(A2376,100000000)</f>
        <v>0</v>
      </c>
      <c r="V2376" s="18">
        <f>[1]!s_val_pe_ttm(A2376,"")</f>
        <v>64.021995544433594</v>
      </c>
    </row>
    <row r="2377" spans="1:22" x14ac:dyDescent="0.3">
      <c r="A2377" s="12" t="s">
        <v>5258</v>
      </c>
      <c r="B2377" s="12" t="s">
        <v>5259</v>
      </c>
      <c r="C2377" s="16" t="str">
        <f>[1]!s_info_mkt(A2377)</f>
        <v>创业板</v>
      </c>
      <c r="D2377" s="16" t="str">
        <f>[1]!s_ipo_listeddate(A2377)</f>
        <v>2010-07-28</v>
      </c>
      <c r="E2377" s="16" t="str">
        <f>[1]!s_info_industry_csrc2023(A2377,"",3)</f>
        <v>软件和信息技术服务业</v>
      </c>
      <c r="F2377" s="16">
        <f>[1]!s_is(A2377,83,"FY","YTD","20251231",1,"",100000000)</f>
        <v>19.888631187200001</v>
      </c>
      <c r="G2377" s="16">
        <f>[1]!s_is(A2377,83,"FY","YTD","20241231",1,"",100000000)</f>
        <v>14.166890952599999</v>
      </c>
      <c r="H2377" s="16">
        <f>[1]!s_is(A2377,61,"FY","YTD","20251231",1,"",100000000)</f>
        <v>-0.32309407350000002</v>
      </c>
      <c r="I2377" s="16">
        <f>[1]!s_is(A2377,61,"FY","YTD","20241231",1,"",100000000)</f>
        <v>-2.3679911366999997</v>
      </c>
      <c r="J2377" s="16">
        <f>[1]!s_fa_roe(A2377,"20251231")</f>
        <v>-1.2272000000000001</v>
      </c>
      <c r="K2377" s="16">
        <f>[1]!s_stmnote_rdexp(A2377,"20251231",1,10000)</f>
        <v>25742.103178000001</v>
      </c>
      <c r="L2377" s="16">
        <f>[1]!s_margin_tradingbalance(A2377,"",10000)</f>
        <v>49242.7327</v>
      </c>
      <c r="M2377" s="16">
        <f>[1]!s_margin_seclendingbalance(A2377,"",10000)</f>
        <v>308.31180000000001</v>
      </c>
      <c r="N2377" s="17">
        <f>[1]!s_val_ev(A2377,"",100000000)</f>
        <v>86.194000840000001</v>
      </c>
      <c r="O2377" s="17">
        <f>[1]!share_freesharesmv(A2377,"",100000000)</f>
        <v>72.558095220799999</v>
      </c>
      <c r="P2377" s="17">
        <f ca="1">[1]!s_dq_amount_btin(A2377,TODAY()-1,100000000)</f>
        <v>1.6005396700000001</v>
      </c>
      <c r="Q2377" s="17">
        <f ca="1">[1]!s_dq_turn(A2377,TODAY()-1)</f>
        <v>2.087789325631157</v>
      </c>
      <c r="R2377" s="2">
        <f>[1]!s_pq_amount(A2377,"20260101","",100000000)</f>
        <v>474.16857118000001</v>
      </c>
      <c r="S2377" s="2">
        <f>[1]!s_pq_avgamount(A2377,"20260101","",100000000)</f>
        <v>4.3501703777981655</v>
      </c>
      <c r="T2377" s="17">
        <f>[1]!s_ipo_dilutedpe(A2377)</f>
        <v>44.72</v>
      </c>
      <c r="U2377" s="12">
        <f>[1]!s_ipo_collection_total(A2377,100000000)</f>
        <v>6.1559999999999997</v>
      </c>
      <c r="V2377" s="18">
        <f>[1]!s_val_pe_ttm(A2377,"")</f>
        <v>-1199.376220703125</v>
      </c>
    </row>
    <row r="2378" spans="1:22" x14ac:dyDescent="0.3">
      <c r="A2378" s="12" t="s">
        <v>5260</v>
      </c>
      <c r="B2378" s="12" t="s">
        <v>5261</v>
      </c>
      <c r="C2378" s="16" t="str">
        <f>[1]!s_info_mkt(A2378)</f>
        <v>创业板</v>
      </c>
      <c r="D2378" s="16" t="str">
        <f>[1]!s_ipo_listeddate(A2378)</f>
        <v>2016-11-16</v>
      </c>
      <c r="E2378" s="16" t="str">
        <f>[1]!s_info_industry_csrc2023(A2378,"",3)</f>
        <v>专用设备制造业</v>
      </c>
      <c r="F2378" s="16">
        <f>[1]!s_is(A2378,83,"FY","YTD","20251231",1,"",100000000)</f>
        <v>9.8621059656999996</v>
      </c>
      <c r="G2378" s="16">
        <f>[1]!s_is(A2378,83,"FY","YTD","20241231",1,"",100000000)</f>
        <v>9.8398243611999998</v>
      </c>
      <c r="H2378" s="16">
        <f>[1]!s_is(A2378,61,"FY","YTD","20251231",1,"",100000000)</f>
        <v>0.81999096599999999</v>
      </c>
      <c r="I2378" s="16">
        <f>[1]!s_is(A2378,61,"FY","YTD","20241231",1,"",100000000)</f>
        <v>0.6136422627</v>
      </c>
      <c r="J2378" s="16">
        <f>[1]!s_fa_roe(A2378,"20251231")</f>
        <v>8.1163000000000007</v>
      </c>
      <c r="K2378" s="16">
        <f>[1]!s_stmnote_rdexp(A2378,"20251231",1,10000)</f>
        <v>9510.4108209999995</v>
      </c>
      <c r="L2378" s="16">
        <f>[1]!s_margin_tradingbalance(A2378,"",10000)</f>
        <v>0</v>
      </c>
      <c r="M2378" s="16">
        <f>[1]!s_margin_seclendingbalance(A2378,"",10000)</f>
        <v>0</v>
      </c>
      <c r="N2378" s="17">
        <f>[1]!s_val_ev(A2378,"",100000000)</f>
        <v>27.217404156000001</v>
      </c>
      <c r="O2378" s="17">
        <f>[1]!share_freesharesmv(A2378,"",100000000)</f>
        <v>18.208848842999998</v>
      </c>
      <c r="P2378" s="17">
        <f ca="1">[1]!s_dq_amount_btin(A2378,TODAY()-1,100000000)</f>
        <v>0.83316822000000001</v>
      </c>
      <c r="Q2378" s="17">
        <f ca="1">[1]!s_dq_turn(A2378,TODAY()-1)</f>
        <v>4.0919586820124607</v>
      </c>
      <c r="R2378" s="2">
        <f>[1]!s_pq_amount(A2378,"20260101","",100000000)</f>
        <v>118.91778839</v>
      </c>
      <c r="S2378" s="2">
        <f>[1]!s_pq_avgamount(A2378,"20260101","",100000000)</f>
        <v>1.0909888843119266</v>
      </c>
      <c r="T2378" s="17">
        <f>[1]!s_ipo_dilutedpe(A2378)</f>
        <v>22.99</v>
      </c>
      <c r="U2378" s="12">
        <f>[1]!s_ipo_collection_total(A2378,100000000)</f>
        <v>2.31324</v>
      </c>
      <c r="V2378" s="18">
        <f>[1]!s_val_pe_ttm(A2378,"")</f>
        <v>29.866273880004883</v>
      </c>
    </row>
    <row r="2379" spans="1:22" x14ac:dyDescent="0.3">
      <c r="A2379" s="12" t="s">
        <v>5262</v>
      </c>
      <c r="B2379" s="12" t="s">
        <v>5263</v>
      </c>
      <c r="C2379" s="16" t="str">
        <f>[1]!s_info_mkt(A2379)</f>
        <v>主板</v>
      </c>
      <c r="D2379" s="16" t="str">
        <f>[1]!s_ipo_listeddate(A2379)</f>
        <v>2010-02-05</v>
      </c>
      <c r="E2379" s="16" t="str">
        <f>[1]!s_info_industry_csrc2023(A2379,"",3)</f>
        <v>计算机、通信和其他电子设备制造业</v>
      </c>
      <c r="F2379" s="16">
        <f>[1]!s_is(A2379,83,"FY","YTD","20251231",1,"",100000000)</f>
        <v>27.9706640357</v>
      </c>
      <c r="G2379" s="16">
        <f>[1]!s_is(A2379,83,"FY","YTD","20241231",1,"",100000000)</f>
        <v>29.433185330600001</v>
      </c>
      <c r="H2379" s="16">
        <f>[1]!s_is(A2379,61,"FY","YTD","20251231",1,"",100000000)</f>
        <v>4.3099406631999999</v>
      </c>
      <c r="I2379" s="16">
        <f>[1]!s_is(A2379,61,"FY","YTD","20241231",1,"",100000000)</f>
        <v>4.4923488792000006</v>
      </c>
      <c r="J2379" s="16">
        <f>[1]!s_fa_roe(A2379,"20251231")</f>
        <v>14.942299999999999</v>
      </c>
      <c r="K2379" s="16">
        <f>[1]!s_stmnote_rdexp(A2379,"20251231",1,10000)</f>
        <v>18349.723856000001</v>
      </c>
      <c r="L2379" s="16">
        <f>[1]!s_margin_tradingbalance(A2379,"",10000)</f>
        <v>23357.613600000001</v>
      </c>
      <c r="M2379" s="16">
        <f>[1]!s_margin_seclendingbalance(A2379,"",10000)</f>
        <v>224.59479999999999</v>
      </c>
      <c r="N2379" s="17">
        <f>[1]!s_val_ev(A2379,"",100000000)</f>
        <v>88.910700000000006</v>
      </c>
      <c r="O2379" s="17">
        <f>[1]!share_freesharesmv(A2379,"",100000000)</f>
        <v>40.7039233</v>
      </c>
      <c r="P2379" s="17">
        <f ca="1">[1]!s_dq_amount_btin(A2379,TODAY()-1,100000000)</f>
        <v>0.57545769999999996</v>
      </c>
      <c r="Q2379" s="17">
        <f ca="1">[1]!s_dq_turn(A2379,TODAY()-1)</f>
        <v>1.108771688075642</v>
      </c>
      <c r="R2379" s="2">
        <f>[1]!s_pq_amount(A2379,"20260101","",100000000)</f>
        <v>116.12851573</v>
      </c>
      <c r="S2379" s="2">
        <f>[1]!s_pq_avgamount(A2379,"20260101","",100000000)</f>
        <v>1.065399226880734</v>
      </c>
      <c r="T2379" s="17">
        <f>[1]!s_ipo_dilutedpe(A2379)</f>
        <v>76.14</v>
      </c>
      <c r="U2379" s="12">
        <f>[1]!s_ipo_collection_total(A2379,100000000)</f>
        <v>12.395</v>
      </c>
      <c r="V2379" s="18">
        <f>[1]!s_val_pe_ttm(A2379,"")</f>
        <v>20.62675666809082</v>
      </c>
    </row>
    <row r="2380" spans="1:22" x14ac:dyDescent="0.3">
      <c r="A2380" s="12" t="s">
        <v>5264</v>
      </c>
      <c r="B2380" s="12" t="s">
        <v>5265</v>
      </c>
      <c r="C2380" s="16" t="str">
        <f>[1]!s_info_mkt(A2380)</f>
        <v>主板</v>
      </c>
      <c r="D2380" s="16" t="str">
        <f>[1]!s_ipo_listeddate(A2380)</f>
        <v>2016-12-28</v>
      </c>
      <c r="E2380" s="16" t="str">
        <f>[1]!s_info_industry_csrc2023(A2380,"",3)</f>
        <v>计算机、通信和其他电子设备制造业</v>
      </c>
      <c r="F2380" s="16">
        <f>[1]!s_is(A2380,83,"FY","YTD","20251231",1,"",100000000)</f>
        <v>11.1420299815</v>
      </c>
      <c r="G2380" s="16">
        <f>[1]!s_is(A2380,83,"FY","YTD","20241231",1,"",100000000)</f>
        <v>11.618434498399999</v>
      </c>
      <c r="H2380" s="16">
        <f>[1]!s_is(A2380,61,"FY","YTD","20251231",1,"",100000000)</f>
        <v>1.3935345197</v>
      </c>
      <c r="I2380" s="16">
        <f>[1]!s_is(A2380,61,"FY","YTD","20241231",1,"",100000000)</f>
        <v>2.004653367</v>
      </c>
      <c r="J2380" s="16">
        <f>[1]!s_fa_roe(A2380,"20251231")</f>
        <v>11.4396</v>
      </c>
      <c r="K2380" s="16">
        <f>[1]!s_stmnote_rdexp(A2380,"20251231",1,10000)</f>
        <v>21813.464659000001</v>
      </c>
      <c r="L2380" s="16">
        <f>[1]!s_margin_tradingbalance(A2380,"",10000)</f>
        <v>0</v>
      </c>
      <c r="M2380" s="16">
        <f>[1]!s_margin_seclendingbalance(A2380,"",10000)</f>
        <v>0</v>
      </c>
      <c r="N2380" s="17">
        <f>[1]!s_val_ev(A2380,"",100000000)</f>
        <v>27.1075004785</v>
      </c>
      <c r="O2380" s="17">
        <f>[1]!share_freesharesmv(A2380,"",100000000)</f>
        <v>11.951586282999999</v>
      </c>
      <c r="P2380" s="17">
        <f ca="1">[1]!s_dq_amount_btin(A2380,TODAY()-1,100000000)</f>
        <v>0.21681115000000001</v>
      </c>
      <c r="Q2380" s="17">
        <f ca="1">[1]!s_dq_turn(A2380,TODAY()-1)</f>
        <v>1.3771227952326113</v>
      </c>
      <c r="R2380" s="2">
        <f>[1]!s_pq_amount(A2380,"20260101","",100000000)</f>
        <v>51.093645289999998</v>
      </c>
      <c r="S2380" s="2">
        <f>[1]!s_pq_avgamount(A2380,"20260101","",100000000)</f>
        <v>0.46874903935779816</v>
      </c>
      <c r="T2380" s="17">
        <f>[1]!s_ipo_dilutedpe(A2380)</f>
        <v>22.98</v>
      </c>
      <c r="U2380" s="12">
        <f>[1]!s_ipo_collection_total(A2380,100000000)</f>
        <v>3.3317999999999999</v>
      </c>
      <c r="V2380" s="18">
        <f>[1]!s_val_pe_ttm(A2380,"")</f>
        <v>23.56201171875</v>
      </c>
    </row>
    <row r="2381" spans="1:22" x14ac:dyDescent="0.3">
      <c r="A2381" s="12" t="s">
        <v>151</v>
      </c>
      <c r="B2381" s="12" t="s">
        <v>152</v>
      </c>
      <c r="C2381" s="16" t="str">
        <f>[1]!s_info_mkt(A2381)</f>
        <v>北证</v>
      </c>
      <c r="D2381" s="16" t="str">
        <f>[1]!s_ipo_listeddate(A2381)</f>
        <v>2022-12-09</v>
      </c>
      <c r="E2381" s="16" t="str">
        <f>[1]!s_info_industry_csrc2023(A2381,"",3)</f>
        <v>医药制造业</v>
      </c>
      <c r="F2381" s="16">
        <f>[1]!s_is(A2381,83,"FY","YTD","20251231",1,"",100000000)</f>
        <v>3.3173723448999999</v>
      </c>
      <c r="G2381" s="16">
        <f>[1]!s_is(A2381,83,"FY","YTD","20241231",1,"",100000000)</f>
        <v>3.1026821829000002</v>
      </c>
      <c r="H2381" s="16">
        <f>[1]!s_is(A2381,61,"FY","YTD","20251231",1,"",100000000)</f>
        <v>0.1149332637</v>
      </c>
      <c r="I2381" s="16">
        <f>[1]!s_is(A2381,61,"FY","YTD","20241231",1,"",100000000)</f>
        <v>0.22442322980000001</v>
      </c>
      <c r="J2381" s="16">
        <f>[1]!s_fa_roe(A2381,"20251231")</f>
        <v>2.7936999999999999</v>
      </c>
      <c r="K2381" s="16">
        <f>[1]!s_stmnote_rdexp(A2381,"20251231",1,10000)</f>
        <v>976.23449800000003</v>
      </c>
      <c r="L2381" s="16">
        <f>[1]!s_margin_tradingbalance(A2381,"",10000)</f>
        <v>486.30560000000003</v>
      </c>
      <c r="M2381" s="16">
        <f>[1]!s_margin_seclendingbalance(A2381,"",10000)</f>
        <v>0</v>
      </c>
      <c r="N2381" s="17">
        <f>[1]!s_val_ev(A2381,"",100000000)</f>
        <v>10.0976976015</v>
      </c>
      <c r="O2381" s="17">
        <f>[1]!share_freesharesmv(A2381,"",100000000)</f>
        <v>2.7890351970000005</v>
      </c>
      <c r="P2381" s="17">
        <f ca="1">[1]!s_dq_amount_btin(A2381,TODAY()-1,100000000)</f>
        <v>0.17938741</v>
      </c>
      <c r="Q2381" s="17">
        <f ca="1">[1]!s_dq_turn(A2381,TODAY()-1)</f>
        <v>3.6777117927398359</v>
      </c>
      <c r="R2381" s="2">
        <f>[1]!s_pq_amount(A2381,"20260101","",100000000)</f>
        <v>34.931947819999998</v>
      </c>
      <c r="S2381" s="2">
        <f>[1]!s_pq_avgamount(A2381,"20260101","",100000000)</f>
        <v>0.32047658550458713</v>
      </c>
      <c r="T2381" s="17">
        <f>[1]!s_ipo_dilutedpe(A2381)</f>
        <v>25.09</v>
      </c>
      <c r="U2381" s="12">
        <f>[1]!s_ipo_collection_total(A2381,100000000)</f>
        <v>2.3150055680000001</v>
      </c>
      <c r="V2381" s="18">
        <f>[1]!s_val_pe_ttm(A2381,"")</f>
        <v>83.969795227050781</v>
      </c>
    </row>
    <row r="2382" spans="1:22" x14ac:dyDescent="0.3">
      <c r="A2382" s="12" t="s">
        <v>5266</v>
      </c>
      <c r="B2382" s="12" t="s">
        <v>5267</v>
      </c>
      <c r="C2382" s="16" t="str">
        <f>[1]!s_info_mkt(A2382)</f>
        <v>主板</v>
      </c>
      <c r="D2382" s="16" t="str">
        <f>[1]!s_ipo_listeddate(A2382)</f>
        <v>1996-10-30</v>
      </c>
      <c r="E2382" s="16" t="str">
        <f>[1]!s_info_industry_csrc2023(A2382,"",3)</f>
        <v>卫生</v>
      </c>
      <c r="F2382" s="16">
        <f>[1]!s_is(A2382,83,"FY","YTD","20251231",1,"",100000000)</f>
        <v>29.131015288099999</v>
      </c>
      <c r="G2382" s="16">
        <f>[1]!s_is(A2382,83,"FY","YTD","20241231",1,"",100000000)</f>
        <v>28.737769230700003</v>
      </c>
      <c r="H2382" s="16">
        <f>[1]!s_is(A2382,61,"FY","YTD","20251231",1,"",100000000)</f>
        <v>5.0194580429000002</v>
      </c>
      <c r="I2382" s="16">
        <f>[1]!s_is(A2382,61,"FY","YTD","20241231",1,"",100000000)</f>
        <v>5.0142688923000005</v>
      </c>
      <c r="J2382" s="16">
        <f>[1]!s_fa_roe(A2382,"20251231")</f>
        <v>12.151</v>
      </c>
      <c r="K2382" s="16">
        <f>[1]!s_stmnote_rdexp(A2382,"20251231",1,10000)</f>
        <v>6122.7083259999999</v>
      </c>
      <c r="L2382" s="16">
        <f>[1]!s_margin_tradingbalance(A2382,"",10000)</f>
        <v>74680.763000000006</v>
      </c>
      <c r="M2382" s="16">
        <f>[1]!s_margin_seclendingbalance(A2382,"",10000)</f>
        <v>492.96570000000003</v>
      </c>
      <c r="N2382" s="17">
        <f>[1]!s_val_ev(A2382,"",100000000)</f>
        <v>155.03040795219999</v>
      </c>
      <c r="O2382" s="17">
        <f>[1]!share_freesharesmv(A2382,"",100000000)</f>
        <v>102.48959157879999</v>
      </c>
      <c r="P2382" s="17">
        <f ca="1">[1]!s_dq_amount_btin(A2382,TODAY()-1,100000000)</f>
        <v>2.8832618700000001</v>
      </c>
      <c r="Q2382" s="17">
        <f ca="1">[1]!s_dq_turn(A2382,TODAY()-1)</f>
        <v>1.8428460891884391</v>
      </c>
      <c r="R2382" s="2">
        <f>[1]!s_pq_amount(A2382,"20260101","",100000000)</f>
        <v>464.94673461999997</v>
      </c>
      <c r="S2382" s="2">
        <f>[1]!s_pq_avgamount(A2382,"20260101","",100000000)</f>
        <v>4.2655663726605502</v>
      </c>
      <c r="T2382" s="17">
        <f>[1]!s_ipo_dilutedpe(A2382)</f>
        <v>0</v>
      </c>
      <c r="U2382" s="12">
        <f>[1]!s_ipo_collection_total(A2382,100000000)</f>
        <v>1.3708800000000001</v>
      </c>
      <c r="V2382" s="18">
        <f>[1]!s_val_pe_ttm(A2382,"")</f>
        <v>30.705451965332031</v>
      </c>
    </row>
    <row r="2383" spans="1:22" x14ac:dyDescent="0.3">
      <c r="A2383" s="12" t="s">
        <v>5268</v>
      </c>
      <c r="B2383" s="12" t="s">
        <v>5269</v>
      </c>
      <c r="C2383" s="16" t="str">
        <f>[1]!s_info_mkt(A2383)</f>
        <v>科创板</v>
      </c>
      <c r="D2383" s="16" t="str">
        <f>[1]!s_ipo_listeddate(A2383)</f>
        <v>2020-07-31</v>
      </c>
      <c r="E2383" s="16" t="str">
        <f>[1]!s_info_industry_csrc2023(A2383,"",3)</f>
        <v>铁路、船舶、航空航天和其他运输设备制造业</v>
      </c>
      <c r="F2383" s="16">
        <f>[1]!s_is(A2383,83,"FY","YTD","20251231",1,"",100000000)</f>
        <v>9.4754202809999999</v>
      </c>
      <c r="G2383" s="16">
        <f>[1]!s_is(A2383,83,"FY","YTD","20241231",1,"",100000000)</f>
        <v>10.928924804200001</v>
      </c>
      <c r="H2383" s="16">
        <f>[1]!s_is(A2383,61,"FY","YTD","20251231",1,"",100000000)</f>
        <v>0.55014226219999995</v>
      </c>
      <c r="I2383" s="16">
        <f>[1]!s_is(A2383,61,"FY","YTD","20241231",1,"",100000000)</f>
        <v>1.253961667</v>
      </c>
      <c r="J2383" s="16">
        <f>[1]!s_fa_roe(A2383,"20251231")</f>
        <v>2.2136</v>
      </c>
      <c r="K2383" s="16">
        <f>[1]!s_stmnote_rdexp(A2383,"20251231",1,10000)</f>
        <v>17778.105675999999</v>
      </c>
      <c r="L2383" s="16">
        <f>[1]!s_margin_tradingbalance(A2383,"",10000)</f>
        <v>25987.280200000001</v>
      </c>
      <c r="M2383" s="16">
        <f>[1]!s_margin_seclendingbalance(A2383,"",10000)</f>
        <v>163.64449999999999</v>
      </c>
      <c r="N2383" s="17">
        <f>[1]!s_val_ev(A2383,"",100000000)</f>
        <v>99.313064078000011</v>
      </c>
      <c r="O2383" s="17">
        <f>[1]!share_freesharesmv(A2383,"",100000000)</f>
        <v>37.9612586995</v>
      </c>
      <c r="P2383" s="17">
        <f ca="1">[1]!s_dq_amount_btin(A2383,TODAY()-1,100000000)</f>
        <v>0.96090266000000002</v>
      </c>
      <c r="Q2383" s="17">
        <f ca="1">[1]!s_dq_turn(A2383,TODAY()-1)</f>
        <v>0.95628036886879419</v>
      </c>
      <c r="R2383" s="2">
        <f>[1]!s_pq_amount(A2383,"20260101","",100000000)</f>
        <v>230.09483517999999</v>
      </c>
      <c r="S2383" s="2">
        <f>[1]!s_pq_avgamount(A2383,"20260101","",100000000)</f>
        <v>2.110961790642202</v>
      </c>
      <c r="T2383" s="17">
        <f>[1]!s_ipo_dilutedpe(A2383)</f>
        <v>47.17</v>
      </c>
      <c r="U2383" s="12">
        <f>[1]!s_ipo_collection_total(A2383,100000000)</f>
        <v>10.366139215900001</v>
      </c>
      <c r="V2383" s="18">
        <f>[1]!s_val_pe_ttm(A2383,"")</f>
        <v>195.03303527832031</v>
      </c>
    </row>
    <row r="2384" spans="1:22" x14ac:dyDescent="0.3">
      <c r="A2384" s="12" t="s">
        <v>5270</v>
      </c>
      <c r="B2384" s="12" t="s">
        <v>5271</v>
      </c>
      <c r="C2384" s="16" t="str">
        <f>[1]!s_info_mkt(A2384)</f>
        <v>科创板</v>
      </c>
      <c r="D2384" s="16" t="str">
        <f>[1]!s_ipo_listeddate(A2384)</f>
        <v>2023-04-07</v>
      </c>
      <c r="E2384" s="16" t="str">
        <f>[1]!s_info_industry_csrc2023(A2384,"",3)</f>
        <v>软件和信息技术服务业</v>
      </c>
      <c r="F2384" s="16">
        <f>[1]!s_is(A2384,83,"FY","YTD","20251231",1,"",100000000)</f>
        <v>32.605392834499995</v>
      </c>
      <c r="G2384" s="16">
        <f>[1]!s_is(A2384,83,"FY","YTD","20241231",1,"",100000000)</f>
        <v>25.672098855300003</v>
      </c>
      <c r="H2384" s="16">
        <f>[1]!s_is(A2384,61,"FY","YTD","20251231",1,"",100000000)</f>
        <v>2.3860017775999998</v>
      </c>
      <c r="I2384" s="16">
        <f>[1]!s_is(A2384,61,"FY","YTD","20241231",1,"",100000000)</f>
        <v>3.0690118043000001</v>
      </c>
      <c r="J2384" s="16">
        <f>[1]!s_fa_roe(A2384,"20251231")</f>
        <v>5.8886000000000003</v>
      </c>
      <c r="K2384" s="16">
        <f>[1]!s_stmnote_rdexp(A2384,"20251231",1,10000)</f>
        <v>64714.510703999993</v>
      </c>
      <c r="L2384" s="16">
        <f>[1]!s_margin_tradingbalance(A2384,"",10000)</f>
        <v>45655.054400000001</v>
      </c>
      <c r="M2384" s="16">
        <f>[1]!s_margin_seclendingbalance(A2384,"",10000)</f>
        <v>342.58580000000001</v>
      </c>
      <c r="N2384" s="17">
        <f>[1]!s_val_ev(A2384,"",100000000)</f>
        <v>229.56958965599998</v>
      </c>
      <c r="O2384" s="17">
        <f>[1]!share_freesharesmv(A2384,"",100000000)</f>
        <v>162.91472783520001</v>
      </c>
      <c r="P2384" s="17">
        <f ca="1">[1]!s_dq_amount_btin(A2384,TODAY()-1,100000000)</f>
        <v>15.7364514</v>
      </c>
      <c r="Q2384" s="17">
        <f ca="1">[1]!s_dq_turn(A2384,TODAY()-1)</f>
        <v>6.7328916820216245</v>
      </c>
      <c r="R2384" s="2">
        <f>[1]!s_pq_amount(A2384,"20260101","",100000000)</f>
        <v>452.31606785999998</v>
      </c>
      <c r="S2384" s="2">
        <f>[1]!s_pq_avgamount(A2384,"20260101","",100000000)</f>
        <v>4.1496886959633033</v>
      </c>
      <c r="T2384" s="17">
        <f>[1]!s_ipo_dilutedpe(A2384)</f>
        <v>71.56</v>
      </c>
      <c r="U2384" s="12">
        <f>[1]!s_ipo_collection_total(A2384,100000000)</f>
        <v>25.405646999999998</v>
      </c>
      <c r="V2384" s="18">
        <f>[1]!s_val_pe_ttm(A2384,"")</f>
        <v>128.64938354492188</v>
      </c>
    </row>
    <row r="2385" spans="1:22" x14ac:dyDescent="0.3">
      <c r="A2385" s="12" t="s">
        <v>5272</v>
      </c>
      <c r="B2385" s="12" t="s">
        <v>5273</v>
      </c>
      <c r="C2385" s="16" t="str">
        <f>[1]!s_info_mkt(A2385)</f>
        <v>创业板</v>
      </c>
      <c r="D2385" s="16" t="str">
        <f>[1]!s_ipo_listeddate(A2385)</f>
        <v>2021-10-27</v>
      </c>
      <c r="E2385" s="16" t="str">
        <f>[1]!s_info_industry_csrc2023(A2385,"",3)</f>
        <v>电气机械和器材制造业</v>
      </c>
      <c r="F2385" s="16">
        <f>[1]!s_is(A2385,83,"FY","YTD","20251231",1,"",100000000)</f>
        <v>23.208212065999998</v>
      </c>
      <c r="G2385" s="16">
        <f>[1]!s_is(A2385,83,"FY","YTD","20241231",1,"",100000000)</f>
        <v>19.1121036141</v>
      </c>
      <c r="H2385" s="16">
        <f>[1]!s_is(A2385,61,"FY","YTD","20251231",1,"",100000000)</f>
        <v>0.36961242150000001</v>
      </c>
      <c r="I2385" s="16">
        <f>[1]!s_is(A2385,61,"FY","YTD","20241231",1,"",100000000)</f>
        <v>-0.35564690030000001</v>
      </c>
      <c r="J2385" s="16">
        <f>[1]!s_fa_roe(A2385,"20251231")</f>
        <v>3.5817000000000001</v>
      </c>
      <c r="K2385" s="16">
        <f>[1]!s_stmnote_rdexp(A2385,"20251231",1,10000)</f>
        <v>8329.6946900000003</v>
      </c>
      <c r="L2385" s="16">
        <f>[1]!s_margin_tradingbalance(A2385,"",10000)</f>
        <v>9447.5908999999992</v>
      </c>
      <c r="M2385" s="16">
        <f>[1]!s_margin_seclendingbalance(A2385,"",10000)</f>
        <v>2.0621999999999998</v>
      </c>
      <c r="N2385" s="17">
        <f>[1]!s_val_ev(A2385,"",100000000)</f>
        <v>28.772948362799998</v>
      </c>
      <c r="O2385" s="17">
        <f>[1]!share_freesharesmv(A2385,"",100000000)</f>
        <v>13.687277824800001</v>
      </c>
      <c r="P2385" s="17">
        <f ca="1">[1]!s_dq_amount_btin(A2385,TODAY()-1,100000000)</f>
        <v>0.51174070999999999</v>
      </c>
      <c r="Q2385" s="17">
        <f ca="1">[1]!s_dq_turn(A2385,TODAY()-1)</f>
        <v>1.9136482362818068</v>
      </c>
      <c r="R2385" s="2">
        <f>[1]!s_pq_amount(A2385,"20260101","",100000000)</f>
        <v>140.76183467999999</v>
      </c>
      <c r="S2385" s="2">
        <f>[1]!s_pq_avgamount(A2385,"20260101","",100000000)</f>
        <v>1.2913929787155964</v>
      </c>
      <c r="T2385" s="17">
        <f>[1]!s_ipo_dilutedpe(A2385)</f>
        <v>32.43</v>
      </c>
      <c r="U2385" s="12">
        <f>[1]!s_ipo_collection_total(A2385,100000000)</f>
        <v>6.2558322444000005</v>
      </c>
      <c r="V2385" s="18">
        <f>[1]!s_val_pe_ttm(A2385,"")</f>
        <v>78.248443603515625</v>
      </c>
    </row>
    <row r="2386" spans="1:22" x14ac:dyDescent="0.3">
      <c r="A2386" s="12" t="s">
        <v>5274</v>
      </c>
      <c r="B2386" s="12" t="s">
        <v>5275</v>
      </c>
      <c r="C2386" s="16" t="str">
        <f>[1]!s_info_mkt(A2386)</f>
        <v>主板</v>
      </c>
      <c r="D2386" s="16" t="str">
        <f>[1]!s_ipo_listeddate(A2386)</f>
        <v>2017-03-23</v>
      </c>
      <c r="E2386" s="16" t="str">
        <f>[1]!s_info_industry_csrc2023(A2386,"",3)</f>
        <v>仪器仪表制造业</v>
      </c>
      <c r="F2386" s="16">
        <f>[1]!s_is(A2386,83,"FY","YTD","20251231",1,"",100000000)</f>
        <v>3.6252936098000004</v>
      </c>
      <c r="G2386" s="16">
        <f>[1]!s_is(A2386,83,"FY","YTD","20241231",1,"",100000000)</f>
        <v>6.8071195903000001</v>
      </c>
      <c r="H2386" s="16">
        <f>[1]!s_is(A2386,61,"FY","YTD","20251231",1,"",100000000)</f>
        <v>-0.41941387210000003</v>
      </c>
      <c r="I2386" s="16">
        <f>[1]!s_is(A2386,61,"FY","YTD","20241231",1,"",100000000)</f>
        <v>0.1809974144</v>
      </c>
      <c r="J2386" s="16">
        <f>[1]!s_fa_roe(A2386,"20251231")</f>
        <v>-8.2640999999999991</v>
      </c>
      <c r="K2386" s="16">
        <f>[1]!s_stmnote_rdexp(A2386,"20251231",1,10000)</f>
        <v>2755.0921499999999</v>
      </c>
      <c r="L2386" s="16">
        <f>[1]!s_margin_tradingbalance(A2386,"",10000)</f>
        <v>0</v>
      </c>
      <c r="M2386" s="16">
        <f>[1]!s_margin_seclendingbalance(A2386,"",10000)</f>
        <v>0</v>
      </c>
      <c r="N2386" s="17">
        <f>[1]!s_val_ev(A2386,"",100000000)</f>
        <v>22.469048000000001</v>
      </c>
      <c r="O2386" s="17">
        <f>[1]!share_freesharesmv(A2386,"",100000000)</f>
        <v>15.147266516000002</v>
      </c>
      <c r="P2386" s="17">
        <f ca="1">[1]!s_dq_amount_btin(A2386,TODAY()-1,100000000)</f>
        <v>0.51253943999999996</v>
      </c>
      <c r="Q2386" s="17">
        <f ca="1">[1]!s_dq_turn(A2386,TODAY()-1)</f>
        <v>2.3210300722906183</v>
      </c>
      <c r="R2386" s="2">
        <f>[1]!s_pq_amount(A2386,"20260101","",100000000)</f>
        <v>134.20294792000001</v>
      </c>
      <c r="S2386" s="2">
        <f>[1]!s_pq_avgamount(A2386,"20260101","",100000000)</f>
        <v>1.2312197056880734</v>
      </c>
      <c r="T2386" s="17">
        <f>[1]!s_ipo_dilutedpe(A2386)</f>
        <v>22.98</v>
      </c>
      <c r="U2386" s="12">
        <f>[1]!s_ipo_collection_total(A2386,100000000)</f>
        <v>2.052</v>
      </c>
      <c r="V2386" s="18">
        <f>[1]!s_val_pe_ttm(A2386,"")</f>
        <v>-43.038082122802734</v>
      </c>
    </row>
    <row r="2387" spans="1:22" x14ac:dyDescent="0.3">
      <c r="A2387" s="12" t="s">
        <v>5276</v>
      </c>
      <c r="B2387" s="12" t="s">
        <v>5277</v>
      </c>
      <c r="C2387" s="16" t="str">
        <f>[1]!s_info_mkt(A2387)</f>
        <v>主板</v>
      </c>
      <c r="D2387" s="16" t="str">
        <f>[1]!s_ipo_listeddate(A2387)</f>
        <v>1999-06-11</v>
      </c>
      <c r="E2387" s="16" t="str">
        <f>[1]!s_info_industry_csrc2023(A2387,"",3)</f>
        <v>商务服务业</v>
      </c>
      <c r="F2387" s="16">
        <f>[1]!s_is(A2387,83,"FY","YTD","20251231",1,"",100000000)</f>
        <v>33.896721210700001</v>
      </c>
      <c r="G2387" s="16">
        <f>[1]!s_is(A2387,83,"FY","YTD","20241231",1,"",100000000)</f>
        <v>52.768395007099997</v>
      </c>
      <c r="H2387" s="16">
        <f>[1]!s_is(A2387,61,"FY","YTD","20251231",1,"",100000000)</f>
        <v>-10.293941439999999</v>
      </c>
      <c r="I2387" s="16">
        <f>[1]!s_is(A2387,61,"FY","YTD","20241231",1,"",100000000)</f>
        <v>-15.145164363699999</v>
      </c>
      <c r="J2387" s="16">
        <f>[1]!s_fa_roe(A2387,"20251231")</f>
        <v>-162.07419999999999</v>
      </c>
      <c r="K2387" s="16">
        <f>[1]!s_stmnote_rdexp(A2387,"20251231",1,10000)</f>
        <v>0</v>
      </c>
      <c r="L2387" s="16">
        <f>[1]!s_margin_tradingbalance(A2387,"",10000)</f>
        <v>45346.576200000003</v>
      </c>
      <c r="M2387" s="16">
        <f>[1]!s_margin_seclendingbalance(A2387,"",10000)</f>
        <v>204.8288</v>
      </c>
      <c r="N2387" s="17">
        <f>[1]!s_val_ev(A2387,"",100000000)</f>
        <v>91.234280477999988</v>
      </c>
      <c r="O2387" s="17">
        <f>[1]!share_freesharesmv(A2387,"",100000000)</f>
        <v>50.223035125999992</v>
      </c>
      <c r="P2387" s="17">
        <f ca="1">[1]!s_dq_amount_btin(A2387,TODAY()-1,100000000)</f>
        <v>0.78005853999999997</v>
      </c>
      <c r="Q2387" s="17">
        <f ca="1">[1]!s_dq_turn(A2387,TODAY()-1)</f>
        <v>0.85355095685528115</v>
      </c>
      <c r="R2387" s="2">
        <f>[1]!s_pq_amount(A2387,"20260101","",100000000)</f>
        <v>233.41676828000001</v>
      </c>
      <c r="S2387" s="2">
        <f>[1]!s_pq_avgamount(A2387,"20260101","",100000000)</f>
        <v>2.1414382411009174</v>
      </c>
      <c r="T2387" s="17">
        <f>[1]!s_ipo_dilutedpe(A2387)</f>
        <v>0</v>
      </c>
      <c r="U2387" s="12">
        <f>[1]!s_ipo_collection_total(A2387,100000000)</f>
        <v>3.1823999999999999</v>
      </c>
      <c r="V2387" s="18">
        <f>[1]!s_val_pe_ttm(A2387,"")</f>
        <v>-10.143774032592773</v>
      </c>
    </row>
    <row r="2388" spans="1:22" x14ac:dyDescent="0.3">
      <c r="A2388" s="12" t="s">
        <v>5278</v>
      </c>
      <c r="B2388" s="12" t="s">
        <v>5279</v>
      </c>
      <c r="C2388" s="16" t="str">
        <f>[1]!s_info_mkt(A2388)</f>
        <v>创业板</v>
      </c>
      <c r="D2388" s="16" t="str">
        <f>[1]!s_ipo_listeddate(A2388)</f>
        <v>2011-01-25</v>
      </c>
      <c r="E2388" s="16" t="str">
        <f>[1]!s_info_industry_csrc2023(A2388,"",3)</f>
        <v>软件和信息技术服务业</v>
      </c>
      <c r="F2388" s="16">
        <f>[1]!s_is(A2388,83,"FY","YTD","20251231",1,"",100000000)</f>
        <v>20.2601747792</v>
      </c>
      <c r="G2388" s="16">
        <f>[1]!s_is(A2388,83,"FY","YTD","20241231",1,"",100000000)</f>
        <v>20.113747186499999</v>
      </c>
      <c r="H2388" s="16">
        <f>[1]!s_is(A2388,61,"FY","YTD","20251231",1,"",100000000)</f>
        <v>-5.7239816260000005</v>
      </c>
      <c r="I2388" s="16">
        <f>[1]!s_is(A2388,61,"FY","YTD","20241231",1,"",100000000)</f>
        <v>-6.8561752886000003</v>
      </c>
      <c r="J2388" s="16">
        <f>[1]!s_fa_roe(A2388,"20251231")</f>
        <v>-42.270899999999997</v>
      </c>
      <c r="K2388" s="16">
        <f>[1]!s_stmnote_rdexp(A2388,"20251231",1,10000)</f>
        <v>34027.744672000001</v>
      </c>
      <c r="L2388" s="16">
        <f>[1]!s_margin_tradingbalance(A2388,"",10000)</f>
        <v>64089.258900000001</v>
      </c>
      <c r="M2388" s="16">
        <f>[1]!s_margin_seclendingbalance(A2388,"",10000)</f>
        <v>68.098799999999997</v>
      </c>
      <c r="N2388" s="17">
        <f>[1]!s_val_ev(A2388,"",100000000)</f>
        <v>69.438297363200007</v>
      </c>
      <c r="O2388" s="17">
        <f>[1]!share_freesharesmv(A2388,"",100000000)</f>
        <v>55.233088347200002</v>
      </c>
      <c r="P2388" s="17">
        <f ca="1">[1]!s_dq_amount_btin(A2388,TODAY()-1,100000000)</f>
        <v>0.79471961999999996</v>
      </c>
      <c r="Q2388" s="17">
        <f ca="1">[1]!s_dq_turn(A2388,TODAY()-1)</f>
        <v>1.1449143166199254</v>
      </c>
      <c r="R2388" s="2">
        <f>[1]!s_pq_amount(A2388,"20260101","",100000000)</f>
        <v>176.36112087000001</v>
      </c>
      <c r="S2388" s="2">
        <f>[1]!s_pq_avgamount(A2388,"20260101","",100000000)</f>
        <v>1.6179919345871558</v>
      </c>
      <c r="T2388" s="17">
        <f>[1]!s_ipo_dilutedpe(A2388)</f>
        <v>87.5</v>
      </c>
      <c r="U2388" s="12">
        <f>[1]!s_ipo_collection_total(A2388,100000000)</f>
        <v>8.4</v>
      </c>
      <c r="V2388" s="18">
        <f>[1]!s_val_pe_ttm(A2388,"")</f>
        <v>-15.088866233825684</v>
      </c>
    </row>
    <row r="2389" spans="1:22" x14ac:dyDescent="0.3">
      <c r="A2389" s="12" t="s">
        <v>5280</v>
      </c>
      <c r="B2389" s="12" t="s">
        <v>5281</v>
      </c>
      <c r="C2389" s="16" t="str">
        <f>[1]!s_info_mkt(A2389)</f>
        <v>科创板</v>
      </c>
      <c r="D2389" s="16" t="str">
        <f>[1]!s_ipo_listeddate(A2389)</f>
        <v>2022-06-08</v>
      </c>
      <c r="E2389" s="16" t="str">
        <f>[1]!s_info_industry_csrc2023(A2389,"",3)</f>
        <v>电气机械和器材制造业</v>
      </c>
      <c r="F2389" s="16">
        <f>[1]!s_is(A2389,83,"FY","YTD","20251231",1,"",100000000)</f>
        <v>11.875715636700001</v>
      </c>
      <c r="G2389" s="16">
        <f>[1]!s_is(A2389,83,"FY","YTD","20241231",1,"",100000000)</f>
        <v>17.709554123299998</v>
      </c>
      <c r="H2389" s="16">
        <f>[1]!s_is(A2389,61,"FY","YTD","20251231",1,"",100000000)</f>
        <v>-1.3435977322999999</v>
      </c>
      <c r="I2389" s="16">
        <f>[1]!s_is(A2389,61,"FY","YTD","20241231",1,"",100000000)</f>
        <v>1.4004421253999999</v>
      </c>
      <c r="J2389" s="16">
        <f>[1]!s_fa_roe(A2389,"20251231")</f>
        <v>-3.8302</v>
      </c>
      <c r="K2389" s="16">
        <f>[1]!s_stmnote_rdexp(A2389,"20251231",1,10000)</f>
        <v>11880.798095</v>
      </c>
      <c r="L2389" s="16">
        <f>[1]!s_margin_tradingbalance(A2389,"",10000)</f>
        <v>21790.2565</v>
      </c>
      <c r="M2389" s="16">
        <f>[1]!s_margin_seclendingbalance(A2389,"",10000)</f>
        <v>57.955500000000001</v>
      </c>
      <c r="N2389" s="17">
        <f>[1]!s_val_ev(A2389,"",100000000)</f>
        <v>56.963125057500001</v>
      </c>
      <c r="O2389" s="17">
        <f>[1]!share_freesharesmv(A2389,"",100000000)</f>
        <v>21.134811883500003</v>
      </c>
      <c r="P2389" s="17">
        <f ca="1">[1]!s_dq_amount_btin(A2389,TODAY()-1,100000000)</f>
        <v>0.58771163000000004</v>
      </c>
      <c r="Q2389" s="17">
        <f ca="1">[1]!s_dq_turn(A2389,TODAY()-1)</f>
        <v>1.0317804358639493</v>
      </c>
      <c r="R2389" s="2">
        <f>[1]!s_pq_amount(A2389,"20260101","",100000000)</f>
        <v>229.40847410999999</v>
      </c>
      <c r="S2389" s="2">
        <f>[1]!s_pq_avgamount(A2389,"20260101","",100000000)</f>
        <v>2.104664900091743</v>
      </c>
      <c r="T2389" s="17">
        <f>[1]!s_ipo_dilutedpe(A2389)</f>
        <v>135.19999999999999</v>
      </c>
      <c r="U2389" s="12">
        <f>[1]!s_ipo_collection_total(A2389,100000000)</f>
        <v>32.6</v>
      </c>
      <c r="V2389" s="18">
        <f>[1]!s_val_pe_ttm(A2389,"")</f>
        <v>-25.331478118896484</v>
      </c>
    </row>
    <row r="2390" spans="1:22" x14ac:dyDescent="0.3">
      <c r="A2390" s="12" t="s">
        <v>5282</v>
      </c>
      <c r="B2390" s="12" t="s">
        <v>5283</v>
      </c>
      <c r="C2390" s="16" t="str">
        <f>[1]!s_info_mkt(A2390)</f>
        <v>主板</v>
      </c>
      <c r="D2390" s="16" t="str">
        <f>[1]!s_ipo_listeddate(A2390)</f>
        <v>2014-12-30</v>
      </c>
      <c r="E2390" s="16" t="str">
        <f>[1]!s_info_industry_csrc2023(A2390,"",3)</f>
        <v>医药制造业</v>
      </c>
      <c r="F2390" s="16">
        <f>[1]!s_is(A2390,83,"FY","YTD","20251231",1,"",100000000)</f>
        <v>23.179588325000001</v>
      </c>
      <c r="G2390" s="16">
        <f>[1]!s_is(A2390,83,"FY","YTD","20241231",1,"",100000000)</f>
        <v>33.7704767727</v>
      </c>
      <c r="H2390" s="16">
        <f>[1]!s_is(A2390,61,"FY","YTD","20251231",1,"",100000000)</f>
        <v>-2.5782757546999999</v>
      </c>
      <c r="I2390" s="16">
        <f>[1]!s_is(A2390,61,"FY","YTD","20241231",1,"",100000000)</f>
        <v>4.9204542412999999</v>
      </c>
      <c r="J2390" s="16">
        <f>[1]!s_fa_roe(A2390,"20251231")</f>
        <v>-6.2751000000000001</v>
      </c>
      <c r="K2390" s="16">
        <f>[1]!s_stmnote_rdexp(A2390,"20251231",1,10000)</f>
        <v>11111.007952</v>
      </c>
      <c r="L2390" s="16">
        <f>[1]!s_margin_tradingbalance(A2390,"",10000)</f>
        <v>20214.929599999999</v>
      </c>
      <c r="M2390" s="16">
        <f>[1]!s_margin_seclendingbalance(A2390,"",10000)</f>
        <v>205.33500000000001</v>
      </c>
      <c r="N2390" s="17">
        <f>[1]!s_val_ev(A2390,"",100000000)</f>
        <v>70.664000000000001</v>
      </c>
      <c r="O2390" s="17">
        <f>[1]!share_freesharesmv(A2390,"",100000000)</f>
        <v>30.605262776</v>
      </c>
      <c r="P2390" s="17">
        <f ca="1">[1]!s_dq_amount_btin(A2390,TODAY()-1,100000000)</f>
        <v>0.3560933</v>
      </c>
      <c r="Q2390" s="17">
        <f ca="1">[1]!s_dq_turn(A2390,TODAY()-1)</f>
        <v>0.50140436715977765</v>
      </c>
      <c r="R2390" s="2">
        <f>[1]!s_pq_amount(A2390,"20260101","",100000000)</f>
        <v>62.144665779999997</v>
      </c>
      <c r="S2390" s="2">
        <f>[1]!s_pq_avgamount(A2390,"20260101","",100000000)</f>
        <v>0.57013454844036693</v>
      </c>
      <c r="T2390" s="17">
        <f>[1]!s_ipo_dilutedpe(A2390)</f>
        <v>22.97</v>
      </c>
      <c r="U2390" s="12">
        <f>[1]!s_ipo_collection_total(A2390,100000000)</f>
        <v>13.333449999999999</v>
      </c>
      <c r="V2390" s="18">
        <f>[1]!s_val_pe_ttm(A2390,"")</f>
        <v>-34.528598785400391</v>
      </c>
    </row>
    <row r="2391" spans="1:22" x14ac:dyDescent="0.3">
      <c r="A2391" s="12" t="s">
        <v>5284</v>
      </c>
      <c r="B2391" s="12" t="s">
        <v>5285</v>
      </c>
      <c r="C2391" s="16" t="str">
        <f>[1]!s_info_mkt(A2391)</f>
        <v>主板</v>
      </c>
      <c r="D2391" s="16" t="str">
        <f>[1]!s_ipo_listeddate(A2391)</f>
        <v>1997-04-30</v>
      </c>
      <c r="E2391" s="16" t="str">
        <f>[1]!s_info_industry_csrc2023(A2391,"",3)</f>
        <v>医药制造业</v>
      </c>
      <c r="F2391" s="16">
        <f>[1]!s_is(A2391,83,"FY","YTD","20251231",1,"",100000000)</f>
        <v>11.6995765302</v>
      </c>
      <c r="G2391" s="16">
        <f>[1]!s_is(A2391,83,"FY","YTD","20241231",1,"",100000000)</f>
        <v>13.2255772402</v>
      </c>
      <c r="H2391" s="16">
        <f>[1]!s_is(A2391,61,"FY","YTD","20251231",1,"",100000000)</f>
        <v>0.34286477539999999</v>
      </c>
      <c r="I2391" s="16">
        <f>[1]!s_is(A2391,61,"FY","YTD","20241231",1,"",100000000)</f>
        <v>0.5643732561</v>
      </c>
      <c r="J2391" s="16">
        <f>[1]!s_fa_roe(A2391,"20251231")</f>
        <v>1.5018</v>
      </c>
      <c r="K2391" s="16">
        <f>[1]!s_stmnote_rdexp(A2391,"20251231",1,10000)</f>
        <v>7038.6561849999998</v>
      </c>
      <c r="L2391" s="16">
        <f>[1]!s_margin_tradingbalance(A2391,"",10000)</f>
        <v>174024.23800000001</v>
      </c>
      <c r="M2391" s="16">
        <f>[1]!s_margin_seclendingbalance(A2391,"",10000)</f>
        <v>1341.4322999999999</v>
      </c>
      <c r="N2391" s="17">
        <f>[1]!s_val_ev(A2391,"",100000000)</f>
        <v>235.9213579787</v>
      </c>
      <c r="O2391" s="17">
        <f>[1]!share_freesharesmv(A2391,"",100000000)</f>
        <v>189.42347493209999</v>
      </c>
      <c r="P2391" s="17">
        <f ca="1">[1]!s_dq_amount_btin(A2391,TODAY()-1,100000000)</f>
        <v>3.7105582199999998</v>
      </c>
      <c r="Q2391" s="17">
        <f ca="1">[1]!s_dq_turn(A2391,TODAY()-1)</f>
        <v>1.5807004747822497</v>
      </c>
      <c r="R2391" s="2">
        <f>[1]!s_pq_amount(A2391,"20260101","",100000000)</f>
        <v>482.56964275000001</v>
      </c>
      <c r="S2391" s="2">
        <f>[1]!s_pq_avgamount(A2391,"20260101","",100000000)</f>
        <v>4.4272444288990824</v>
      </c>
      <c r="T2391" s="17">
        <f>[1]!s_ipo_dilutedpe(A2391)</f>
        <v>0</v>
      </c>
      <c r="U2391" s="12">
        <f>[1]!s_ipo_collection_total(A2391,100000000)</f>
        <v>2.8919999999999999</v>
      </c>
      <c r="V2391" s="18">
        <f>[1]!s_val_pe_ttm(A2391,"")</f>
        <v>741.12152099609375</v>
      </c>
    </row>
    <row r="2392" spans="1:22" x14ac:dyDescent="0.3">
      <c r="A2392" s="12" t="s">
        <v>5286</v>
      </c>
      <c r="B2392" s="12" t="s">
        <v>5287</v>
      </c>
      <c r="C2392" s="16" t="str">
        <f>[1]!s_info_mkt(A2392)</f>
        <v>创业板</v>
      </c>
      <c r="D2392" s="16" t="str">
        <f>[1]!s_ipo_listeddate(A2392)</f>
        <v>2022-12-01</v>
      </c>
      <c r="E2392" s="16" t="str">
        <f>[1]!s_info_industry_csrc2023(A2392,"",3)</f>
        <v>计算机、通信和其他电子设备制造业</v>
      </c>
      <c r="F2392" s="16">
        <f>[1]!s_is(A2392,83,"FY","YTD","20251231",1,"",100000000)</f>
        <v>5.7698815402000001</v>
      </c>
      <c r="G2392" s="16">
        <f>[1]!s_is(A2392,83,"FY","YTD","20241231",1,"",100000000)</f>
        <v>6.428816445599999</v>
      </c>
      <c r="H2392" s="16">
        <f>[1]!s_is(A2392,61,"FY","YTD","20251231",1,"",100000000)</f>
        <v>0.19547958920000003</v>
      </c>
      <c r="I2392" s="16">
        <f>[1]!s_is(A2392,61,"FY","YTD","20241231",1,"",100000000)</f>
        <v>0.19347130539999999</v>
      </c>
      <c r="J2392" s="16">
        <f>[1]!s_fa_roe(A2392,"20251231")</f>
        <v>0.91900000000000004</v>
      </c>
      <c r="K2392" s="16">
        <f>[1]!s_stmnote_rdexp(A2392,"20251231",1,10000)</f>
        <v>11811.257890999999</v>
      </c>
      <c r="L2392" s="16">
        <f>[1]!s_margin_tradingbalance(A2392,"",10000)</f>
        <v>12742.4478</v>
      </c>
      <c r="M2392" s="16">
        <f>[1]!s_margin_seclendingbalance(A2392,"",10000)</f>
        <v>41.6556</v>
      </c>
      <c r="N2392" s="17">
        <f>[1]!s_val_ev(A2392,"",100000000)</f>
        <v>62.567253043499996</v>
      </c>
      <c r="O2392" s="17">
        <f>[1]!share_freesharesmv(A2392,"",100000000)</f>
        <v>22.889656232999997</v>
      </c>
      <c r="P2392" s="17">
        <f ca="1">[1]!s_dq_amount_btin(A2392,TODAY()-1,100000000)</f>
        <v>0.96722397999999998</v>
      </c>
      <c r="Q2392" s="17">
        <f ca="1">[1]!s_dq_turn(A2392,TODAY()-1)</f>
        <v>1.55636380134733</v>
      </c>
      <c r="R2392" s="2">
        <f>[1]!s_pq_amount(A2392,"20260101","",100000000)</f>
        <v>160.21674347000001</v>
      </c>
      <c r="S2392" s="2">
        <f>[1]!s_pq_avgamount(A2392,"20260101","",100000000)</f>
        <v>1.4698783804587157</v>
      </c>
      <c r="T2392" s="17">
        <f>[1]!s_ipo_dilutedpe(A2392)</f>
        <v>63.58</v>
      </c>
      <c r="U2392" s="12">
        <f>[1]!s_ipo_collection_total(A2392,100000000)</f>
        <v>16.32</v>
      </c>
      <c r="V2392" s="18">
        <f>[1]!s_val_pe_ttm(A2392,"")</f>
        <v>263.63253784179688</v>
      </c>
    </row>
    <row r="2393" spans="1:22" x14ac:dyDescent="0.3">
      <c r="A2393" s="12" t="s">
        <v>5288</v>
      </c>
      <c r="B2393" s="12" t="s">
        <v>5289</v>
      </c>
      <c r="C2393" s="16" t="str">
        <f>[1]!s_info_mkt(A2393)</f>
        <v>主板</v>
      </c>
      <c r="D2393" s="16" t="str">
        <f>[1]!s_ipo_listeddate(A2393)</f>
        <v>2017-03-24</v>
      </c>
      <c r="E2393" s="16" t="str">
        <f>[1]!s_info_industry_csrc2023(A2393,"",3)</f>
        <v>通用设备制造业</v>
      </c>
      <c r="F2393" s="16">
        <f>[1]!s_is(A2393,83,"FY","YTD","20251231",1,"",100000000)</f>
        <v>14.589964634899999</v>
      </c>
      <c r="G2393" s="16">
        <f>[1]!s_is(A2393,83,"FY","YTD","20241231",1,"",100000000)</f>
        <v>15.809920009100001</v>
      </c>
      <c r="H2393" s="16">
        <f>[1]!s_is(A2393,61,"FY","YTD","20251231",1,"",100000000)</f>
        <v>0.71688188129999997</v>
      </c>
      <c r="I2393" s="16">
        <f>[1]!s_is(A2393,61,"FY","YTD","20241231",1,"",100000000)</f>
        <v>1.3243343072</v>
      </c>
      <c r="J2393" s="16">
        <f>[1]!s_fa_roe(A2393,"20251231")</f>
        <v>5.7740999999999998</v>
      </c>
      <c r="K2393" s="16">
        <f>[1]!s_stmnote_rdexp(A2393,"20251231",1,10000)</f>
        <v>5264.6019530000003</v>
      </c>
      <c r="L2393" s="16">
        <f>[1]!s_margin_tradingbalance(A2393,"",10000)</f>
        <v>0</v>
      </c>
      <c r="M2393" s="16">
        <f>[1]!s_margin_seclendingbalance(A2393,"",10000)</f>
        <v>0</v>
      </c>
      <c r="N2393" s="17">
        <f>[1]!s_val_ev(A2393,"",100000000)</f>
        <v>41.378942909999992</v>
      </c>
      <c r="O2393" s="17">
        <f>[1]!share_freesharesmv(A2393,"",100000000)</f>
        <v>13.936539476799998</v>
      </c>
      <c r="P2393" s="17">
        <f ca="1">[1]!s_dq_amount_btin(A2393,TODAY()-1,100000000)</f>
        <v>1.5378273</v>
      </c>
      <c r="Q2393" s="17">
        <f ca="1">[1]!s_dq_turn(A2393,TODAY()-1)</f>
        <v>4.3862652556036448</v>
      </c>
      <c r="R2393" s="2">
        <f>[1]!s_pq_amount(A2393,"20260101","",100000000)</f>
        <v>132.5651335</v>
      </c>
      <c r="S2393" s="2">
        <f>[1]!s_pq_avgamount(A2393,"20260101","",100000000)</f>
        <v>1.216193885321101</v>
      </c>
      <c r="T2393" s="17">
        <f>[1]!s_ipo_dilutedpe(A2393)</f>
        <v>22.98</v>
      </c>
      <c r="U2393" s="12">
        <f>[1]!s_ipo_collection_total(A2393,100000000)</f>
        <v>5.1056999999999997</v>
      </c>
      <c r="V2393" s="18">
        <f>[1]!s_val_pe_ttm(A2393,"")</f>
        <v>70.754493713378906</v>
      </c>
    </row>
    <row r="2394" spans="1:22" x14ac:dyDescent="0.3">
      <c r="A2394" s="12" t="s">
        <v>5290</v>
      </c>
      <c r="B2394" s="12" t="s">
        <v>5291</v>
      </c>
      <c r="C2394" s="16" t="str">
        <f>[1]!s_info_mkt(A2394)</f>
        <v>创业板</v>
      </c>
      <c r="D2394" s="16" t="str">
        <f>[1]!s_ipo_listeddate(A2394)</f>
        <v>2023-05-08</v>
      </c>
      <c r="E2394" s="16" t="str">
        <f>[1]!s_info_industry_csrc2023(A2394,"",3)</f>
        <v>专业技术服务业</v>
      </c>
      <c r="F2394" s="16">
        <f>[1]!s_is(A2394,83,"FY","YTD","20251231",1,"",100000000)</f>
        <v>5.2748842741999997</v>
      </c>
      <c r="G2394" s="16">
        <f>[1]!s_is(A2394,83,"FY","YTD","20241231",1,"",100000000)</f>
        <v>6.7292028503999992</v>
      </c>
      <c r="H2394" s="16">
        <f>[1]!s_is(A2394,61,"FY","YTD","20251231",1,"",100000000)</f>
        <v>5.2703016599999999E-2</v>
      </c>
      <c r="I2394" s="16">
        <f>[1]!s_is(A2394,61,"FY","YTD","20241231",1,"",100000000)</f>
        <v>0.3553772979</v>
      </c>
      <c r="J2394" s="16">
        <f>[1]!s_fa_roe(A2394,"20251231")</f>
        <v>0.5534</v>
      </c>
      <c r="K2394" s="16">
        <f>[1]!s_stmnote_rdexp(A2394,"20251231",1,10000)</f>
        <v>2834.6714420000003</v>
      </c>
      <c r="L2394" s="16">
        <f>[1]!s_margin_tradingbalance(A2394,"",10000)</f>
        <v>3445.8996000000002</v>
      </c>
      <c r="M2394" s="16">
        <f>[1]!s_margin_seclendingbalance(A2394,"",10000)</f>
        <v>26.139299999999999</v>
      </c>
      <c r="N2394" s="17">
        <f>[1]!s_val_ev(A2394,"",100000000)</f>
        <v>17.55</v>
      </c>
      <c r="O2394" s="17">
        <f>[1]!share_freesharesmv(A2394,"",100000000)</f>
        <v>8.0944753499999997</v>
      </c>
      <c r="P2394" s="17">
        <f ca="1">[1]!s_dq_amount_btin(A2394,TODAY()-1,100000000)</f>
        <v>0.21716109</v>
      </c>
      <c r="Q2394" s="17">
        <f ca="1">[1]!s_dq_turn(A2394,TODAY()-1)</f>
        <v>1.5141823109748862</v>
      </c>
      <c r="R2394" s="2">
        <f>[1]!s_pq_amount(A2394,"20260101","",100000000)</f>
        <v>47.118523119999999</v>
      </c>
      <c r="S2394" s="2">
        <f>[1]!s_pq_avgamount(A2394,"20260101","",100000000)</f>
        <v>0.43228002862385317</v>
      </c>
      <c r="T2394" s="17">
        <f>[1]!s_ipo_dilutedpe(A2394)</f>
        <v>32.35</v>
      </c>
      <c r="U2394" s="12">
        <f>[1]!s_ipo_collection_total(A2394,100000000)</f>
        <v>5.6550000000000002</v>
      </c>
      <c r="V2394" s="18">
        <f>[1]!s_val_pe_ttm(A2394,"")</f>
        <v>-2809.522216796875</v>
      </c>
    </row>
    <row r="2395" spans="1:22" x14ac:dyDescent="0.3">
      <c r="A2395" s="12" t="s">
        <v>5292</v>
      </c>
      <c r="B2395" s="12" t="s">
        <v>5293</v>
      </c>
      <c r="C2395" s="16" t="str">
        <f>[1]!s_info_mkt(A2395)</f>
        <v>创业板</v>
      </c>
      <c r="D2395" s="16" t="str">
        <f>[1]!s_ipo_listeddate(A2395)</f>
        <v>2016-06-08</v>
      </c>
      <c r="E2395" s="16" t="str">
        <f>[1]!s_info_industry_csrc2023(A2395,"",3)</f>
        <v>仪器仪表制造业</v>
      </c>
      <c r="F2395" s="16">
        <f>[1]!s_is(A2395,83,"FY","YTD","20251231",1,"",100000000)</f>
        <v>6.5985642151999997</v>
      </c>
      <c r="G2395" s="16">
        <f>[1]!s_is(A2395,83,"FY","YTD","20241231",1,"",100000000)</f>
        <v>5.7658178884</v>
      </c>
      <c r="H2395" s="16">
        <f>[1]!s_is(A2395,61,"FY","YTD","20251231",1,"",100000000)</f>
        <v>1.8362997697999999</v>
      </c>
      <c r="I2395" s="16">
        <f>[1]!s_is(A2395,61,"FY","YTD","20241231",1,"",100000000)</f>
        <v>1.4323602581999999</v>
      </c>
      <c r="J2395" s="16">
        <f>[1]!s_fa_roe(A2395,"20251231")</f>
        <v>21.137699999999999</v>
      </c>
      <c r="K2395" s="16">
        <f>[1]!s_stmnote_rdexp(A2395,"20251231",1,10000)</f>
        <v>6803.161215000001</v>
      </c>
      <c r="L2395" s="16">
        <f>[1]!s_margin_tradingbalance(A2395,"",10000)</f>
        <v>0</v>
      </c>
      <c r="M2395" s="16">
        <f>[1]!s_margin_seclendingbalance(A2395,"",10000)</f>
        <v>0</v>
      </c>
      <c r="N2395" s="17">
        <f>[1]!s_val_ev(A2395,"",100000000)</f>
        <v>29.81382705</v>
      </c>
      <c r="O2395" s="17">
        <f>[1]!share_freesharesmv(A2395,"",100000000)</f>
        <v>16.316039218500002</v>
      </c>
      <c r="P2395" s="17">
        <f ca="1">[1]!s_dq_amount_btin(A2395,TODAY()-1,100000000)</f>
        <v>0.35136634999999999</v>
      </c>
      <c r="Q2395" s="17">
        <f ca="1">[1]!s_dq_turn(A2395,TODAY()-1)</f>
        <v>1.205314144646966</v>
      </c>
      <c r="R2395" s="2">
        <f>[1]!s_pq_amount(A2395,"20260101","",100000000)</f>
        <v>58.521970019999998</v>
      </c>
      <c r="S2395" s="2">
        <f>[1]!s_pq_avgamount(A2395,"20260101","",100000000)</f>
        <v>0.53689880752293584</v>
      </c>
      <c r="T2395" s="17">
        <f>[1]!s_ipo_dilutedpe(A2395)</f>
        <v>22.98</v>
      </c>
      <c r="U2395" s="12">
        <f>[1]!s_ipo_collection_total(A2395,100000000)</f>
        <v>2.1425000000000001</v>
      </c>
      <c r="V2395" s="18">
        <f>[1]!s_val_pe_ttm(A2395,"")</f>
        <v>15.800359725952148</v>
      </c>
    </row>
    <row r="2396" spans="1:22" x14ac:dyDescent="0.3">
      <c r="A2396" s="12" t="s">
        <v>5294</v>
      </c>
      <c r="B2396" s="12" t="s">
        <v>5295</v>
      </c>
      <c r="C2396" s="16" t="str">
        <f>[1]!s_info_mkt(A2396)</f>
        <v>科创板</v>
      </c>
      <c r="D2396" s="16" t="str">
        <f>[1]!s_ipo_listeddate(A2396)</f>
        <v>2021-07-09</v>
      </c>
      <c r="E2396" s="16" t="str">
        <f>[1]!s_info_industry_csrc2023(A2396,"",3)</f>
        <v>废弃资源综合利用业</v>
      </c>
      <c r="F2396" s="16">
        <f>[1]!s_is(A2396,83,"FY","YTD","20251231",1,"",100000000)</f>
        <v>35.462169936599999</v>
      </c>
      <c r="G2396" s="16">
        <f>[1]!s_is(A2396,83,"FY","YTD","20241231",1,"",100000000)</f>
        <v>29.237411742500001</v>
      </c>
      <c r="H2396" s="16">
        <f>[1]!s_is(A2396,61,"FY","YTD","20251231",1,"",100000000)</f>
        <v>2.8573450757000001</v>
      </c>
      <c r="I2396" s="16">
        <f>[1]!s_is(A2396,61,"FY","YTD","20241231",1,"",100000000)</f>
        <v>3.0731947037</v>
      </c>
      <c r="J2396" s="16">
        <f>[1]!s_fa_roe(A2396,"20251231")</f>
        <v>10.6669</v>
      </c>
      <c r="K2396" s="16">
        <f>[1]!s_stmnote_rdexp(A2396,"20251231",1,10000)</f>
        <v>11971.359895</v>
      </c>
      <c r="L2396" s="16">
        <f>[1]!s_margin_tradingbalance(A2396,"",10000)</f>
        <v>9065.0131999999994</v>
      </c>
      <c r="M2396" s="16">
        <f>[1]!s_margin_seclendingbalance(A2396,"",10000)</f>
        <v>39.1892</v>
      </c>
      <c r="N2396" s="17">
        <f>[1]!s_val_ev(A2396,"",100000000)</f>
        <v>74.924548627500002</v>
      </c>
      <c r="O2396" s="17">
        <f>[1]!share_freesharesmv(A2396,"",100000000)</f>
        <v>40.225779851399999</v>
      </c>
      <c r="P2396" s="17">
        <f ca="1">[1]!s_dq_amount_btin(A2396,TODAY()-1,100000000)</f>
        <v>1.08989921</v>
      </c>
      <c r="Q2396" s="17">
        <f ca="1">[1]!s_dq_turn(A2396,TODAY()-1)</f>
        <v>1.5194778676251435</v>
      </c>
      <c r="R2396" s="2">
        <f>[1]!s_pq_amount(A2396,"20260101","",100000000)</f>
        <v>136.84824979000001</v>
      </c>
      <c r="S2396" s="2">
        <f>[1]!s_pq_avgamount(A2396,"20260101","",100000000)</f>
        <v>1.2554885301834862</v>
      </c>
      <c r="T2396" s="17">
        <f>[1]!s_ipo_dilutedpe(A2396)</f>
        <v>23.33</v>
      </c>
      <c r="U2396" s="12">
        <f>[1]!s_ipo_collection_total(A2396,100000000)</f>
        <v>7.3034862263999996</v>
      </c>
      <c r="V2396" s="18">
        <f>[1]!s_val_pe_ttm(A2396,"")</f>
        <v>28.331336975097656</v>
      </c>
    </row>
    <row r="2397" spans="1:22" x14ac:dyDescent="0.3">
      <c r="A2397" s="12" t="s">
        <v>5296</v>
      </c>
      <c r="B2397" s="12" t="s">
        <v>5297</v>
      </c>
      <c r="C2397" s="16" t="str">
        <f>[1]!s_info_mkt(A2397)</f>
        <v>主板</v>
      </c>
      <c r="D2397" s="16" t="str">
        <f>[1]!s_ipo_listeddate(A2397)</f>
        <v>1994-05-09</v>
      </c>
      <c r="E2397" s="16" t="str">
        <f>[1]!s_info_industry_csrc2023(A2397,"",3)</f>
        <v>批发业</v>
      </c>
      <c r="F2397" s="16">
        <f>[1]!s_is(A2397,83,"FY","YTD","20251231",1,"",100000000)</f>
        <v>1437.5104450313002</v>
      </c>
      <c r="G2397" s="16">
        <f>[1]!s_is(A2397,83,"FY","YTD","20241231",1,"",100000000)</f>
        <v>1281.6639263775999</v>
      </c>
      <c r="H2397" s="16">
        <f>[1]!s_is(A2397,61,"FY","YTD","20251231",1,"",100000000)</f>
        <v>5.2294384322000003</v>
      </c>
      <c r="I2397" s="16">
        <f>[1]!s_is(A2397,61,"FY","YTD","20241231",1,"",100000000)</f>
        <v>7.5269464923000005</v>
      </c>
      <c r="J2397" s="16">
        <f>[1]!s_fa_roe(A2397,"20251231")</f>
        <v>5.1645000000000003</v>
      </c>
      <c r="K2397" s="16">
        <f>[1]!s_stmnote_rdexp(A2397,"20251231",1,10000)</f>
        <v>41491.564198</v>
      </c>
      <c r="L2397" s="16">
        <f>[1]!s_margin_tradingbalance(A2397,"",10000)</f>
        <v>185028.14300000001</v>
      </c>
      <c r="M2397" s="16">
        <f>[1]!s_margin_seclendingbalance(A2397,"",10000)</f>
        <v>1460.4767999999999</v>
      </c>
      <c r="N2397" s="17">
        <f>[1]!s_val_ev(A2397,"",100000000)</f>
        <v>270.24940242539998</v>
      </c>
      <c r="O2397" s="17">
        <f>[1]!share_freesharesmv(A2397,"",100000000)</f>
        <v>211.30451740380002</v>
      </c>
      <c r="P2397" s="17">
        <f ca="1">[1]!s_dq_amount_btin(A2397,TODAY()-1,100000000)</f>
        <v>9.8076722299999997</v>
      </c>
      <c r="Q2397" s="17">
        <f ca="1">[1]!s_dq_turn(A2397,TODAY()-1)</f>
        <v>4.3472031811393332</v>
      </c>
      <c r="R2397" s="2">
        <f>[1]!s_pq_amount(A2397,"20260101","",100000000)</f>
        <v>1152.2083078400001</v>
      </c>
      <c r="S2397" s="2">
        <f>[1]!s_pq_avgamount(A2397,"20260101","",100000000)</f>
        <v>10.570718420550458</v>
      </c>
      <c r="T2397" s="17">
        <f>[1]!s_ipo_dilutedpe(A2397)</f>
        <v>0</v>
      </c>
      <c r="U2397" s="12">
        <f>[1]!s_ipo_collection_total(A2397,100000000)</f>
        <v>2.4336000000000002</v>
      </c>
      <c r="V2397" s="18">
        <f>[1]!s_val_pe_ttm(A2397,"")</f>
        <v>49.892597198486328</v>
      </c>
    </row>
    <row r="2398" spans="1:22" x14ac:dyDescent="0.3">
      <c r="A2398" s="12" t="s">
        <v>5298</v>
      </c>
      <c r="B2398" s="12" t="s">
        <v>5299</v>
      </c>
      <c r="C2398" s="16" t="str">
        <f>[1]!s_info_mkt(A2398)</f>
        <v>主板</v>
      </c>
      <c r="D2398" s="16" t="str">
        <f>[1]!s_ipo_listeddate(A2398)</f>
        <v>1994-02-24</v>
      </c>
      <c r="E2398" s="16" t="str">
        <f>[1]!s_info_industry_csrc2023(A2398,"",3)</f>
        <v>零售业</v>
      </c>
      <c r="F2398" s="16">
        <f>[1]!s_is(A2398,83,"FY","YTD","20251231",1,"",100000000)</f>
        <v>21.302344616099997</v>
      </c>
      <c r="G2398" s="16">
        <f>[1]!s_is(A2398,83,"FY","YTD","20241231",1,"",100000000)</f>
        <v>19.1515915427</v>
      </c>
      <c r="H2398" s="16">
        <f>[1]!s_is(A2398,61,"FY","YTD","20251231",1,"",100000000)</f>
        <v>0.57747287469999997</v>
      </c>
      <c r="I2398" s="16">
        <f>[1]!s_is(A2398,61,"FY","YTD","20241231",1,"",100000000)</f>
        <v>1.6306127277000002</v>
      </c>
      <c r="J2398" s="16">
        <f>[1]!s_fa_roe(A2398,"20251231")</f>
        <v>5.0282999999999998</v>
      </c>
      <c r="K2398" s="16">
        <f>[1]!s_stmnote_rdexp(A2398,"20251231",1,10000)</f>
        <v>0</v>
      </c>
      <c r="L2398" s="16">
        <f>[1]!s_margin_tradingbalance(A2398,"",10000)</f>
        <v>0</v>
      </c>
      <c r="M2398" s="16">
        <f>[1]!s_margin_seclendingbalance(A2398,"",10000)</f>
        <v>0</v>
      </c>
      <c r="N2398" s="17">
        <f>[1]!s_val_ev(A2398,"",100000000)</f>
        <v>21.617067024299999</v>
      </c>
      <c r="O2398" s="17">
        <f>[1]!share_freesharesmv(A2398,"",100000000)</f>
        <v>11.900445299699999</v>
      </c>
      <c r="P2398" s="17">
        <f ca="1">[1]!s_dq_amount_btin(A2398,TODAY()-1,100000000)</f>
        <v>0.21129162000000001</v>
      </c>
      <c r="Q2398" s="17">
        <f ca="1">[1]!s_dq_turn(A2398,TODAY()-1)</f>
        <v>0.97773845389112946</v>
      </c>
      <c r="R2398" s="2">
        <f>[1]!s_pq_amount(A2398,"20260101","",100000000)</f>
        <v>48.831070510000004</v>
      </c>
      <c r="S2398" s="2">
        <f>[1]!s_pq_avgamount(A2398,"20260101","",100000000)</f>
        <v>0.44799147256880728</v>
      </c>
      <c r="T2398" s="17">
        <f>[1]!s_ipo_dilutedpe(A2398)</f>
        <v>0</v>
      </c>
      <c r="U2398" s="12">
        <f>[1]!s_ipo_collection_total(A2398,100000000)</f>
        <v>0.3034</v>
      </c>
      <c r="V2398" s="18">
        <f>[1]!s_val_pe_ttm(A2398,"")</f>
        <v>28.342525482177734</v>
      </c>
    </row>
    <row r="2399" spans="1:22" x14ac:dyDescent="0.3">
      <c r="A2399" s="12" t="s">
        <v>5300</v>
      </c>
      <c r="B2399" s="12" t="s">
        <v>5301</v>
      </c>
      <c r="C2399" s="16" t="str">
        <f>[1]!s_info_mkt(A2399)</f>
        <v>主板</v>
      </c>
      <c r="D2399" s="16" t="str">
        <f>[1]!s_ipo_listeddate(A2399)</f>
        <v>1996-10-23</v>
      </c>
      <c r="E2399" s="16" t="str">
        <f>[1]!s_info_industry_csrc2023(A2399,"",3)</f>
        <v>橡胶和塑料制品业</v>
      </c>
      <c r="F2399" s="16">
        <f>[1]!s_is(A2399,83,"FY","YTD","20251231",1,"",100000000)</f>
        <v>45.402883483100005</v>
      </c>
      <c r="G2399" s="16">
        <f>[1]!s_is(A2399,83,"FY","YTD","20241231",1,"",100000000)</f>
        <v>52.761783121800001</v>
      </c>
      <c r="H2399" s="16">
        <f>[1]!s_is(A2399,61,"FY","YTD","20251231",1,"",100000000)</f>
        <v>-0.85566756219999995</v>
      </c>
      <c r="I2399" s="16">
        <f>[1]!s_is(A2399,61,"FY","YTD","20241231",1,"",100000000)</f>
        <v>-1.0586043170999999</v>
      </c>
      <c r="J2399" s="16">
        <f>[1]!s_fa_roe(A2399,"20251231")</f>
        <v>-3.3573</v>
      </c>
      <c r="K2399" s="16">
        <f>[1]!s_stmnote_rdexp(A2399,"20251231",1,10000)</f>
        <v>4635.5450229999997</v>
      </c>
      <c r="L2399" s="16">
        <f>[1]!s_margin_tradingbalance(A2399,"",10000)</f>
        <v>0</v>
      </c>
      <c r="M2399" s="16">
        <f>[1]!s_margin_seclendingbalance(A2399,"",10000)</f>
        <v>0</v>
      </c>
      <c r="N2399" s="17">
        <f>[1]!s_val_ev(A2399,"",100000000)</f>
        <v>21.176103888</v>
      </c>
      <c r="O2399" s="17">
        <f>[1]!share_freesharesmv(A2399,"",100000000)</f>
        <v>11.501789136000001</v>
      </c>
      <c r="P2399" s="17">
        <f ca="1">[1]!s_dq_amount_btin(A2399,TODAY()-1,100000000)</f>
        <v>0.37327645999999998</v>
      </c>
      <c r="Q2399" s="17">
        <f ca="1">[1]!s_dq_turn(A2399,TODAY()-1)</f>
        <v>2.1734166666666668</v>
      </c>
      <c r="R2399" s="2">
        <f>[1]!s_pq_amount(A2399,"20260101","",100000000)</f>
        <v>56.490252079999998</v>
      </c>
      <c r="S2399" s="2">
        <f>[1]!s_pq_avgamount(A2399,"20260101","",100000000)</f>
        <v>0.51825919339449544</v>
      </c>
      <c r="T2399" s="17">
        <f>[1]!s_ipo_dilutedpe(A2399)</f>
        <v>0</v>
      </c>
      <c r="U2399" s="12">
        <f>[1]!s_ipo_collection_total(A2399,100000000)</f>
        <v>0.99960000000000004</v>
      </c>
      <c r="V2399" s="18">
        <f>[1]!s_val_pe_ttm(A2399,"")</f>
        <v>-24.323234558105469</v>
      </c>
    </row>
    <row r="2400" spans="1:22" x14ac:dyDescent="0.3">
      <c r="A2400" s="12" t="s">
        <v>5302</v>
      </c>
      <c r="B2400" s="12" t="s">
        <v>5303</v>
      </c>
      <c r="C2400" s="16" t="str">
        <f>[1]!s_info_mkt(A2400)</f>
        <v>主板</v>
      </c>
      <c r="D2400" s="16" t="str">
        <f>[1]!s_ipo_listeddate(A2400)</f>
        <v>2001-01-15</v>
      </c>
      <c r="E2400" s="16" t="str">
        <f>[1]!s_info_industry_csrc2023(A2400,"",3)</f>
        <v>零售业</v>
      </c>
      <c r="F2400" s="16">
        <f>[1]!s_is(A2400,83,"FY","YTD","20251231",1,"",100000000)</f>
        <v>6.8265405876999994</v>
      </c>
      <c r="G2400" s="16">
        <f>[1]!s_is(A2400,83,"FY","YTD","20241231",1,"",100000000)</f>
        <v>8.6945383049</v>
      </c>
      <c r="H2400" s="16">
        <f>[1]!s_is(A2400,61,"FY","YTD","20251231",1,"",100000000)</f>
        <v>-0.83420800390000005</v>
      </c>
      <c r="I2400" s="16">
        <f>[1]!s_is(A2400,61,"FY","YTD","20241231",1,"",100000000)</f>
        <v>-0.49882106600000004</v>
      </c>
      <c r="J2400" s="16">
        <f>[1]!s_fa_roe(A2400,"20251231")</f>
        <v>-32.253700000000002</v>
      </c>
      <c r="K2400" s="16">
        <f>[1]!s_stmnote_rdexp(A2400,"20251231",1,10000)</f>
        <v>114.43710900000001</v>
      </c>
      <c r="L2400" s="16">
        <f>[1]!s_margin_tradingbalance(A2400,"",10000)</f>
        <v>0</v>
      </c>
      <c r="M2400" s="16">
        <f>[1]!s_margin_seclendingbalance(A2400,"",10000)</f>
        <v>0</v>
      </c>
      <c r="N2400" s="17">
        <f>[1]!s_val_ev(A2400,"",100000000)</f>
        <v>11.078332</v>
      </c>
      <c r="O2400" s="17">
        <f>[1]!share_freesharesmv(A2400,"",100000000)</f>
        <v>8.885700761599999</v>
      </c>
      <c r="P2400" s="17">
        <f ca="1">[1]!s_dq_amount_btin(A2400,TODAY()-1,100000000)</f>
        <v>0.11308644</v>
      </c>
      <c r="Q2400" s="17">
        <f ca="1">[1]!s_dq_turn(A2400,TODAY()-1)</f>
        <v>1.0871325594457966</v>
      </c>
      <c r="R2400" s="2">
        <f>[1]!s_pq_amount(A2400,"20260101","",100000000)</f>
        <v>18.74022119</v>
      </c>
      <c r="S2400" s="2">
        <f>[1]!s_pq_avgamount(A2400,"20260101","",100000000)</f>
        <v>0.17192863477064219</v>
      </c>
      <c r="T2400" s="17">
        <f>[1]!s_ipo_dilutedpe(A2400)</f>
        <v>49.17</v>
      </c>
      <c r="U2400" s="12">
        <f>[1]!s_ipo_collection_total(A2400,100000000)</f>
        <v>4.2480000000000002</v>
      </c>
      <c r="V2400" s="18">
        <f>[1]!s_val_pe_ttm(A2400,"")</f>
        <v>-11.801007270812988</v>
      </c>
    </row>
    <row r="2401" spans="1:22" x14ac:dyDescent="0.3">
      <c r="A2401" s="12" t="s">
        <v>5304</v>
      </c>
      <c r="B2401" s="12" t="s">
        <v>5305</v>
      </c>
      <c r="C2401" s="16" t="str">
        <f>[1]!s_info_mkt(A2401)</f>
        <v>主板</v>
      </c>
      <c r="D2401" s="16" t="str">
        <f>[1]!s_ipo_listeddate(A2401)</f>
        <v>2021-04-29</v>
      </c>
      <c r="E2401" s="16" t="str">
        <f>[1]!s_info_industry_csrc2023(A2401,"",3)</f>
        <v>多式联运和运输代理业</v>
      </c>
      <c r="F2401" s="16">
        <f>[1]!s_is(A2401,83,"FY","YTD","20251231",1,"",100000000)</f>
        <v>18.8917186796</v>
      </c>
      <c r="G2401" s="16">
        <f>[1]!s_is(A2401,83,"FY","YTD","20241231",1,"",100000000)</f>
        <v>10.4002075338</v>
      </c>
      <c r="H2401" s="16">
        <f>[1]!s_is(A2401,61,"FY","YTD","20251231",1,"",100000000)</f>
        <v>0.72479380980000008</v>
      </c>
      <c r="I2401" s="16">
        <f>[1]!s_is(A2401,61,"FY","YTD","20241231",1,"",100000000)</f>
        <v>0.81571133829999998</v>
      </c>
      <c r="J2401" s="16">
        <f>[1]!s_fa_roe(A2401,"20251231")</f>
        <v>9.0496999999999996</v>
      </c>
      <c r="K2401" s="16">
        <f>[1]!s_stmnote_rdexp(A2401,"20251231",1,10000)</f>
        <v>215.048688</v>
      </c>
      <c r="L2401" s="16">
        <f>[1]!s_margin_tradingbalance(A2401,"",10000)</f>
        <v>0</v>
      </c>
      <c r="M2401" s="16">
        <f>[1]!s_margin_seclendingbalance(A2401,"",10000)</f>
        <v>0</v>
      </c>
      <c r="N2401" s="17">
        <f>[1]!s_val_ev(A2401,"",100000000)</f>
        <v>23.620130286999999</v>
      </c>
      <c r="O2401" s="17">
        <f>[1]!share_freesharesmv(A2401,"",100000000)</f>
        <v>8.040016907</v>
      </c>
      <c r="P2401" s="17">
        <f ca="1">[1]!s_dq_amount_btin(A2401,TODAY()-1,100000000)</f>
        <v>0.25068168000000002</v>
      </c>
      <c r="Q2401" s="17">
        <f ca="1">[1]!s_dq_turn(A2401,TODAY()-1)</f>
        <v>1.5113244539615185</v>
      </c>
      <c r="R2401" s="2">
        <f>[1]!s_pq_amount(A2401,"20260101","",100000000)</f>
        <v>78.657845800000004</v>
      </c>
      <c r="S2401" s="2">
        <f>[1]!s_pq_avgamount(A2401,"20260101","",100000000)</f>
        <v>0.72163161284403665</v>
      </c>
      <c r="T2401" s="17">
        <f>[1]!s_ipo_dilutedpe(A2401)</f>
        <v>22.99</v>
      </c>
      <c r="U2401" s="12">
        <f>[1]!s_ipo_collection_total(A2401,100000000)</f>
        <v>4.8653177999999997</v>
      </c>
      <c r="V2401" s="18">
        <f>[1]!s_val_pe_ttm(A2401,"")</f>
        <v>32.159957885742188</v>
      </c>
    </row>
    <row r="2402" spans="1:22" x14ac:dyDescent="0.3">
      <c r="A2402" s="12" t="s">
        <v>5306</v>
      </c>
      <c r="B2402" s="12" t="s">
        <v>5307</v>
      </c>
      <c r="C2402" s="16" t="str">
        <f>[1]!s_info_mkt(A2402)</f>
        <v>主板</v>
      </c>
      <c r="D2402" s="16" t="str">
        <f>[1]!s_ipo_listeddate(A2402)</f>
        <v>2012-03-16</v>
      </c>
      <c r="E2402" s="16" t="str">
        <f>[1]!s_info_industry_csrc2023(A2402,"",3)</f>
        <v>计算机、通信和其他电子设备制造业</v>
      </c>
      <c r="F2402" s="16">
        <f>[1]!s_is(A2402,83,"FY","YTD","20251231",1,"",100000000)</f>
        <v>12.252447330599999</v>
      </c>
      <c r="G2402" s="16">
        <f>[1]!s_is(A2402,83,"FY","YTD","20241231",1,"",100000000)</f>
        <v>12.950209495699999</v>
      </c>
      <c r="H2402" s="16">
        <f>[1]!s_is(A2402,61,"FY","YTD","20251231",1,"",100000000)</f>
        <v>-2.3430062880000002</v>
      </c>
      <c r="I2402" s="16">
        <f>[1]!s_is(A2402,61,"FY","YTD","20241231",1,"",100000000)</f>
        <v>0.67483624430000011</v>
      </c>
      <c r="J2402" s="16">
        <f>[1]!s_fa_roe(A2402,"20251231")</f>
        <v>-20.170400000000001</v>
      </c>
      <c r="K2402" s="16">
        <f>[1]!s_stmnote_rdexp(A2402,"20251231",1,10000)</f>
        <v>11064.195928000001</v>
      </c>
      <c r="L2402" s="16">
        <f>[1]!s_margin_tradingbalance(A2402,"",10000)</f>
        <v>0</v>
      </c>
      <c r="M2402" s="16">
        <f>[1]!s_margin_seclendingbalance(A2402,"",10000)</f>
        <v>0</v>
      </c>
      <c r="N2402" s="17">
        <f>[1]!s_val_ev(A2402,"",100000000)</f>
        <v>25.142134339499997</v>
      </c>
      <c r="O2402" s="17">
        <f>[1]!share_freesharesmv(A2402,"",100000000)</f>
        <v>13.253404697999997</v>
      </c>
      <c r="P2402" s="17">
        <f ca="1">[1]!s_dq_amount_btin(A2402,TODAY()-1,100000000)</f>
        <v>0.34065488999999999</v>
      </c>
      <c r="Q2402" s="17">
        <f ca="1">[1]!s_dq_turn(A2402,TODAY()-1)</f>
        <v>1.4123287750711975</v>
      </c>
      <c r="R2402" s="2">
        <f>[1]!s_pq_amount(A2402,"20260101","",100000000)</f>
        <v>57.642144049999999</v>
      </c>
      <c r="S2402" s="2">
        <f>[1]!s_pq_avgamount(A2402,"20260101","",100000000)</f>
        <v>0.52882700963302753</v>
      </c>
      <c r="T2402" s="17">
        <f>[1]!s_ipo_dilutedpe(A2402)</f>
        <v>34.909999999999997</v>
      </c>
      <c r="U2402" s="12">
        <f>[1]!s_ipo_collection_total(A2402,100000000)</f>
        <v>4.4917999999999996</v>
      </c>
      <c r="V2402" s="18">
        <f>[1]!s_val_pe_ttm(A2402,"")</f>
        <v>-9.5239601135253906</v>
      </c>
    </row>
    <row r="2403" spans="1:22" x14ac:dyDescent="0.3">
      <c r="A2403" s="12" t="s">
        <v>5308</v>
      </c>
      <c r="B2403" s="12" t="s">
        <v>5309</v>
      </c>
      <c r="C2403" s="16" t="str">
        <f>[1]!s_info_mkt(A2403)</f>
        <v>主板</v>
      </c>
      <c r="D2403" s="16" t="str">
        <f>[1]!s_ipo_listeddate(A2403)</f>
        <v>2015-01-26</v>
      </c>
      <c r="E2403" s="16" t="str">
        <f>[1]!s_info_industry_csrc2023(A2403,"",3)</f>
        <v>公共设施管理业</v>
      </c>
      <c r="F2403" s="16">
        <f>[1]!s_is(A2403,83,"FY","YTD","20251231",1,"",100000000)</f>
        <v>49.263417824300006</v>
      </c>
      <c r="G2403" s="16">
        <f>[1]!s_is(A2403,83,"FY","YTD","20241231",1,"",100000000)</f>
        <v>50.398351149799993</v>
      </c>
      <c r="H2403" s="16">
        <f>[1]!s_is(A2403,61,"FY","YTD","20251231",1,"",100000000)</f>
        <v>1.5517201890000001</v>
      </c>
      <c r="I2403" s="16">
        <f>[1]!s_is(A2403,61,"FY","YTD","20241231",1,"",100000000)</f>
        <v>1.4544376761000002</v>
      </c>
      <c r="J2403" s="16">
        <f>[1]!s_fa_roe(A2403,"20251231")</f>
        <v>4.5785</v>
      </c>
      <c r="K2403" s="16">
        <f>[1]!s_stmnote_rdexp(A2403,"20251231",1,10000)</f>
        <v>11235.515307</v>
      </c>
      <c r="L2403" s="16">
        <f>[1]!s_margin_tradingbalance(A2403,"",10000)</f>
        <v>31713.974699999999</v>
      </c>
      <c r="M2403" s="16">
        <f>[1]!s_margin_seclendingbalance(A2403,"",10000)</f>
        <v>9.3917999999999999</v>
      </c>
      <c r="N2403" s="17">
        <f>[1]!s_val_ev(A2403,"",100000000)</f>
        <v>59.115746489199999</v>
      </c>
      <c r="O2403" s="17">
        <f>[1]!share_freesharesmv(A2403,"",100000000)</f>
        <v>49.073554662799999</v>
      </c>
      <c r="P2403" s="17">
        <f ca="1">[1]!s_dq_amount_btin(A2403,TODAY()-1,100000000)</f>
        <v>1.41766842</v>
      </c>
      <c r="Q2403" s="17">
        <f ca="1">[1]!s_dq_turn(A2403,TODAY()-1)</f>
        <v>2.3848377260322042</v>
      </c>
      <c r="R2403" s="2">
        <f>[1]!s_pq_amount(A2403,"20260101","",100000000)</f>
        <v>518.39616332000003</v>
      </c>
      <c r="S2403" s="2">
        <f>[1]!s_pq_avgamount(A2403,"20260101","",100000000)</f>
        <v>4.7559281038532104</v>
      </c>
      <c r="T2403" s="17">
        <f>[1]!s_ipo_dilutedpe(A2403)</f>
        <v>21.23</v>
      </c>
      <c r="U2403" s="12">
        <f>[1]!s_ipo_collection_total(A2403,100000000)</f>
        <v>4.9558099999999996</v>
      </c>
      <c r="V2403" s="18">
        <f>[1]!s_val_pe_ttm(A2403,"")</f>
        <v>37.659931182861328</v>
      </c>
    </row>
    <row r="2404" spans="1:22" x14ac:dyDescent="0.3">
      <c r="A2404" s="12" t="s">
        <v>5310</v>
      </c>
      <c r="B2404" s="12" t="s">
        <v>5311</v>
      </c>
      <c r="C2404" s="16" t="str">
        <f>[1]!s_info_mkt(A2404)</f>
        <v>创业板</v>
      </c>
      <c r="D2404" s="16" t="str">
        <f>[1]!s_ipo_listeddate(A2404)</f>
        <v>2021-05-28</v>
      </c>
      <c r="E2404" s="16" t="str">
        <f>[1]!s_info_industry_csrc2023(A2404,"",3)</f>
        <v>零售业</v>
      </c>
      <c r="F2404" s="16">
        <f>[1]!s_is(A2404,83,"FY","YTD","20251231",1,"",100000000)</f>
        <v>3.1618795369999999</v>
      </c>
      <c r="G2404" s="16">
        <f>[1]!s_is(A2404,83,"FY","YTD","20241231",1,"",100000000)</f>
        <v>4.2193450442999998</v>
      </c>
      <c r="H2404" s="16">
        <f>[1]!s_is(A2404,61,"FY","YTD","20251231",1,"",100000000)</f>
        <v>-0.10851033829999999</v>
      </c>
      <c r="I2404" s="16">
        <f>[1]!s_is(A2404,61,"FY","YTD","20241231",1,"",100000000)</f>
        <v>0.1339323509</v>
      </c>
      <c r="J2404" s="16">
        <f>[1]!s_fa_roe(A2404,"20251231")</f>
        <v>-1.3645</v>
      </c>
      <c r="K2404" s="16">
        <f>[1]!s_stmnote_rdexp(A2404,"20251231",1,10000)</f>
        <v>681.32152300000007</v>
      </c>
      <c r="L2404" s="16">
        <f>[1]!s_margin_tradingbalance(A2404,"",10000)</f>
        <v>3933.8786</v>
      </c>
      <c r="M2404" s="16">
        <f>[1]!s_margin_seclendingbalance(A2404,"",10000)</f>
        <v>23.542200000000001</v>
      </c>
      <c r="N2404" s="17">
        <f>[1]!s_val_ev(A2404,"",100000000)</f>
        <v>18.943999999999999</v>
      </c>
      <c r="O2404" s="17">
        <f>[1]!share_freesharesmv(A2404,"",100000000)</f>
        <v>7.5384820608000007</v>
      </c>
      <c r="P2404" s="17">
        <f ca="1">[1]!s_dq_amount_btin(A2404,TODAY()-1,100000000)</f>
        <v>0.25699473</v>
      </c>
      <c r="Q2404" s="17">
        <f ca="1">[1]!s_dq_turn(A2404,TODAY()-1)</f>
        <v>2.1530834990059642</v>
      </c>
      <c r="R2404" s="2">
        <f>[1]!s_pq_amount(A2404,"20260101","",100000000)</f>
        <v>113.95012297</v>
      </c>
      <c r="S2404" s="2">
        <f>[1]!s_pq_avgamount(A2404,"20260101","",100000000)</f>
        <v>1.045413972201835</v>
      </c>
      <c r="T2404" s="17">
        <f>[1]!s_ipo_dilutedpe(A2404)</f>
        <v>26.19</v>
      </c>
      <c r="U2404" s="12">
        <f>[1]!s_ipo_collection_total(A2404,100000000)</f>
        <v>5.1079999999999997</v>
      </c>
      <c r="V2404" s="18">
        <f>[1]!s_val_pe_ttm(A2404,"")</f>
        <v>-158.12690734863281</v>
      </c>
    </row>
    <row r="2405" spans="1:22" x14ac:dyDescent="0.3">
      <c r="A2405" s="12" t="s">
        <v>5312</v>
      </c>
      <c r="B2405" s="12" t="s">
        <v>5313</v>
      </c>
      <c r="C2405" s="16" t="str">
        <f>[1]!s_info_mkt(A2405)</f>
        <v>创业板</v>
      </c>
      <c r="D2405" s="16" t="str">
        <f>[1]!s_ipo_listeddate(A2405)</f>
        <v>2021-11-10</v>
      </c>
      <c r="E2405" s="16" t="str">
        <f>[1]!s_info_industry_csrc2023(A2405,"",3)</f>
        <v>化学原料和化学制品制造业</v>
      </c>
      <c r="F2405" s="16">
        <f>[1]!s_is(A2405,83,"FY","YTD","20251231",1,"",100000000)</f>
        <v>63.2033484711</v>
      </c>
      <c r="G2405" s="16">
        <f>[1]!s_is(A2405,83,"FY","YTD","20241231",1,"",100000000)</f>
        <v>56.239620040200002</v>
      </c>
      <c r="H2405" s="16">
        <f>[1]!s_is(A2405,61,"FY","YTD","20251231",1,"",100000000)</f>
        <v>1.4251869987000001</v>
      </c>
      <c r="I2405" s="16">
        <f>[1]!s_is(A2405,61,"FY","YTD","20241231",1,"",100000000)</f>
        <v>1.7138009762999999</v>
      </c>
      <c r="J2405" s="16">
        <f>[1]!s_fa_roe(A2405,"20251231")</f>
        <v>7.16</v>
      </c>
      <c r="K2405" s="16">
        <f>[1]!s_stmnote_rdexp(A2405,"20251231",1,10000)</f>
        <v>25939.797521</v>
      </c>
      <c r="L2405" s="16">
        <f>[1]!s_margin_tradingbalance(A2405,"",10000)</f>
        <v>23403.987099999998</v>
      </c>
      <c r="M2405" s="16">
        <f>[1]!s_margin_seclendingbalance(A2405,"",10000)</f>
        <v>22.6526</v>
      </c>
      <c r="N2405" s="17">
        <f>[1]!s_val_ev(A2405,"",100000000)</f>
        <v>50.783002125799996</v>
      </c>
      <c r="O2405" s="17">
        <f>[1]!share_freesharesmv(A2405,"",100000000)</f>
        <v>24.236711586399998</v>
      </c>
      <c r="P2405" s="17">
        <f ca="1">[1]!s_dq_amount_btin(A2405,TODAY()-1,100000000)</f>
        <v>0.82162135000000003</v>
      </c>
      <c r="Q2405" s="17">
        <f ca="1">[1]!s_dq_turn(A2405,TODAY()-1)</f>
        <v>2.6643904988973479</v>
      </c>
      <c r="R2405" s="2">
        <f>[1]!s_pq_amount(A2405,"20260101","",100000000)</f>
        <v>184.70217885</v>
      </c>
      <c r="S2405" s="2">
        <f>[1]!s_pq_avgamount(A2405,"20260101","",100000000)</f>
        <v>1.694515402293578</v>
      </c>
      <c r="T2405" s="17">
        <f>[1]!s_ipo_dilutedpe(A2405)</f>
        <v>42.8</v>
      </c>
      <c r="U2405" s="12">
        <f>[1]!s_ipo_collection_total(A2405,100000000)</f>
        <v>7.0490000000000004</v>
      </c>
      <c r="V2405" s="18">
        <f>[1]!s_val_pe_ttm(A2405,"")</f>
        <v>38.449550628662109</v>
      </c>
    </row>
    <row r="2406" spans="1:22" x14ac:dyDescent="0.3">
      <c r="A2406" s="12" t="s">
        <v>5314</v>
      </c>
      <c r="B2406" s="12" t="s">
        <v>5315</v>
      </c>
      <c r="C2406" s="16" t="str">
        <f>[1]!s_info_mkt(A2406)</f>
        <v>主板</v>
      </c>
      <c r="D2406" s="16" t="str">
        <f>[1]!s_ipo_listeddate(A2406)</f>
        <v>2010-11-02</v>
      </c>
      <c r="E2406" s="16" t="str">
        <f>[1]!s_info_industry_csrc2023(A2406,"",3)</f>
        <v>皮革、毛皮、羽毛及其制品和制鞋业</v>
      </c>
      <c r="F2406" s="16">
        <f>[1]!s_is(A2406,83,"FY","YTD","20251231",1,"",100000000)</f>
        <v>4.6669101489999996</v>
      </c>
      <c r="G2406" s="16">
        <f>[1]!s_is(A2406,83,"FY","YTD","20241231",1,"",100000000)</f>
        <v>5.019013298</v>
      </c>
      <c r="H2406" s="16">
        <f>[1]!s_is(A2406,61,"FY","YTD","20251231",1,"",100000000)</f>
        <v>0.20542559649999997</v>
      </c>
      <c r="I2406" s="16">
        <f>[1]!s_is(A2406,61,"FY","YTD","20241231",1,"",100000000)</f>
        <v>0.22219381539999999</v>
      </c>
      <c r="J2406" s="16">
        <f>[1]!s_fa_roe(A2406,"20251231")</f>
        <v>1.6573</v>
      </c>
      <c r="K2406" s="16">
        <f>[1]!s_stmnote_rdexp(A2406,"20251231",1,10000)</f>
        <v>931.78203299999996</v>
      </c>
      <c r="L2406" s="16">
        <f>[1]!s_margin_tradingbalance(A2406,"",10000)</f>
        <v>0</v>
      </c>
      <c r="M2406" s="16">
        <f>[1]!s_margin_seclendingbalance(A2406,"",10000)</f>
        <v>0</v>
      </c>
      <c r="N2406" s="17">
        <f>[1]!s_val_ev(A2406,"",100000000)</f>
        <v>17.733603746</v>
      </c>
      <c r="O2406" s="17">
        <f>[1]!share_freesharesmv(A2406,"",100000000)</f>
        <v>12.059746168</v>
      </c>
      <c r="P2406" s="17">
        <f ca="1">[1]!s_dq_amount_btin(A2406,TODAY()-1,100000000)</f>
        <v>0.53828197</v>
      </c>
      <c r="Q2406" s="17">
        <f ca="1">[1]!s_dq_turn(A2406,TODAY()-1)</f>
        <v>3.999964947572455</v>
      </c>
      <c r="R2406" s="2">
        <f>[1]!s_pq_amount(A2406,"20260101","",100000000)</f>
        <v>77.838509209999998</v>
      </c>
      <c r="S2406" s="2">
        <f>[1]!s_pq_avgamount(A2406,"20260101","",100000000)</f>
        <v>0.71411476339449542</v>
      </c>
      <c r="T2406" s="17">
        <f>[1]!s_ipo_dilutedpe(A2406)</f>
        <v>75.86</v>
      </c>
      <c r="U2406" s="12">
        <f>[1]!s_ipo_collection_total(A2406,100000000)</f>
        <v>6.27</v>
      </c>
      <c r="V2406" s="18">
        <f>[1]!s_val_pe_ttm(A2406,"")</f>
        <v>64.1741943359375</v>
      </c>
    </row>
    <row r="2407" spans="1:22" x14ac:dyDescent="0.3">
      <c r="A2407" s="12" t="s">
        <v>153</v>
      </c>
      <c r="B2407" s="12" t="s">
        <v>154</v>
      </c>
      <c r="C2407" s="16" t="str">
        <f>[1]!s_info_mkt(A2407)</f>
        <v>北证</v>
      </c>
      <c r="D2407" s="16" t="str">
        <f>[1]!s_ipo_listeddate(A2407)</f>
        <v>2025-12-25</v>
      </c>
      <c r="E2407" s="16" t="str">
        <f>[1]!s_info_industry_csrc2023(A2407,"",3)</f>
        <v>印刷和记录媒介复制业</v>
      </c>
      <c r="F2407" s="16">
        <f>[1]!s_is(A2407,83,"FY","YTD","20251231",1,"",100000000)</f>
        <v>6.0741703879999998</v>
      </c>
      <c r="G2407" s="16">
        <f>[1]!s_is(A2407,83,"FY","YTD","20241231",1,"",100000000)</f>
        <v>5.3815336301999999</v>
      </c>
      <c r="H2407" s="16">
        <f>[1]!s_is(A2407,61,"FY","YTD","20251231",1,"",100000000)</f>
        <v>1.0952324275</v>
      </c>
      <c r="I2407" s="16">
        <f>[1]!s_is(A2407,61,"FY","YTD","20241231",1,"",100000000)</f>
        <v>1.0181461948999999</v>
      </c>
      <c r="J2407" s="16">
        <f>[1]!s_fa_roe(A2407,"20251231")</f>
        <v>18.216000000000001</v>
      </c>
      <c r="K2407" s="16">
        <f>[1]!s_stmnote_rdexp(A2407,"20251231",1,10000)</f>
        <v>3080.8626960000001</v>
      </c>
      <c r="L2407" s="16">
        <f>[1]!s_margin_tradingbalance(A2407,"",10000)</f>
        <v>879.62049999999999</v>
      </c>
      <c r="M2407" s="16">
        <f>[1]!s_margin_seclendingbalance(A2407,"",10000)</f>
        <v>0</v>
      </c>
      <c r="N2407" s="17">
        <f>[1]!s_val_ev(A2407,"",100000000)</f>
        <v>20.4348890019</v>
      </c>
      <c r="O2407" s="17">
        <f>[1]!share_freesharesmv(A2407,"",100000000)</f>
        <v>3.6782803481999999</v>
      </c>
      <c r="P2407" s="17">
        <f ca="1">[1]!s_dq_amount_btin(A2407,TODAY()-1,100000000)</f>
        <v>4.1759739999999997E-2</v>
      </c>
      <c r="Q2407" s="17">
        <f ca="1">[1]!s_dq_turn(A2407,TODAY()-1)</f>
        <v>1.1300277810618895</v>
      </c>
      <c r="R2407" s="2">
        <f>[1]!s_pq_amount(A2407,"20260101","",100000000)</f>
        <v>21.78155254</v>
      </c>
      <c r="S2407" s="2">
        <f>[1]!s_pq_avgamount(A2407,"20260101","",100000000)</f>
        <v>0.19983075724770644</v>
      </c>
      <c r="T2407" s="17">
        <f>[1]!s_ipo_dilutedpe(A2407)</f>
        <v>14.5</v>
      </c>
      <c r="U2407" s="12">
        <f>[1]!s_ipo_collection_total(A2407,100000000)</f>
        <v>2.8026124076999999</v>
      </c>
      <c r="V2407" s="18">
        <f>[1]!s_val_pe_ttm(A2407,"")</f>
        <v>17.974241256713867</v>
      </c>
    </row>
    <row r="2408" spans="1:22" x14ac:dyDescent="0.3">
      <c r="A2408" s="12" t="s">
        <v>5316</v>
      </c>
      <c r="B2408" s="12" t="s">
        <v>5317</v>
      </c>
      <c r="C2408" s="16" t="str">
        <f>[1]!s_info_mkt(A2408)</f>
        <v>创业板</v>
      </c>
      <c r="D2408" s="16" t="str">
        <f>[1]!s_ipo_listeddate(A2408)</f>
        <v>2010-01-20</v>
      </c>
      <c r="E2408" s="16" t="str">
        <f>[1]!s_info_industry_csrc2023(A2408,"",3)</f>
        <v>计算机、通信和其他电子设备制造业</v>
      </c>
      <c r="F2408" s="16">
        <f>[1]!s_is(A2408,83,"FY","YTD","20251231",1,"",100000000)</f>
        <v>3.5862328969999999</v>
      </c>
      <c r="G2408" s="16">
        <f>[1]!s_is(A2408,83,"FY","YTD","20241231",1,"",100000000)</f>
        <v>3.5414396900999998</v>
      </c>
      <c r="H2408" s="16">
        <f>[1]!s_is(A2408,61,"FY","YTD","20251231",1,"",100000000)</f>
        <v>0.49094008409999995</v>
      </c>
      <c r="I2408" s="16">
        <f>[1]!s_is(A2408,61,"FY","YTD","20241231",1,"",100000000)</f>
        <v>0.2529352983</v>
      </c>
      <c r="J2408" s="16">
        <f>[1]!s_fa_roe(A2408,"20251231")</f>
        <v>4.3806000000000003</v>
      </c>
      <c r="K2408" s="16">
        <f>[1]!s_stmnote_rdexp(A2408,"20251231",1,10000)</f>
        <v>2071.5105280000002</v>
      </c>
      <c r="L2408" s="16">
        <f>[1]!s_margin_tradingbalance(A2408,"",10000)</f>
        <v>38518.699800000002</v>
      </c>
      <c r="M2408" s="16">
        <f>[1]!s_margin_seclendingbalance(A2408,"",10000)</f>
        <v>26.66</v>
      </c>
      <c r="N2408" s="17">
        <f>[1]!s_val_ev(A2408,"",100000000)</f>
        <v>73.017234227700001</v>
      </c>
      <c r="O2408" s="17">
        <f>[1]!share_freesharesmv(A2408,"",100000000)</f>
        <v>53.798189627700005</v>
      </c>
      <c r="P2408" s="17">
        <f ca="1">[1]!s_dq_amount_btin(A2408,TODAY()-1,100000000)</f>
        <v>2.5258138899999998</v>
      </c>
      <c r="Q2408" s="17">
        <f ca="1">[1]!s_dq_turn(A2408,TODAY()-1)</f>
        <v>3.4521809794101266</v>
      </c>
      <c r="R2408" s="2">
        <f>[1]!s_pq_amount(A2408,"20260101","",100000000)</f>
        <v>367.92126328000001</v>
      </c>
      <c r="S2408" s="2">
        <f>[1]!s_pq_avgamount(A2408,"20260101","",100000000)</f>
        <v>3.3754244337614678</v>
      </c>
      <c r="T2408" s="17">
        <f>[1]!s_ipo_dilutedpe(A2408)</f>
        <v>66.61</v>
      </c>
      <c r="U2408" s="12">
        <f>[1]!s_ipo_collection_total(A2408,100000000)</f>
        <v>6.1950000000000003</v>
      </c>
      <c r="V2408" s="18">
        <f>[1]!s_val_pe_ttm(A2408,"")</f>
        <v>159.93032836914063</v>
      </c>
    </row>
    <row r="2409" spans="1:22" x14ac:dyDescent="0.3">
      <c r="A2409" s="12" t="s">
        <v>5318</v>
      </c>
      <c r="B2409" s="12" t="s">
        <v>5319</v>
      </c>
      <c r="C2409" s="16" t="str">
        <f>[1]!s_info_mkt(A2409)</f>
        <v>主板</v>
      </c>
      <c r="D2409" s="16" t="str">
        <f>[1]!s_ipo_listeddate(A2409)</f>
        <v>2017-12-29</v>
      </c>
      <c r="E2409" s="16" t="str">
        <f>[1]!s_info_industry_csrc2023(A2409,"",3)</f>
        <v>商务服务业</v>
      </c>
      <c r="F2409" s="16">
        <f>[1]!s_is(A2409,83,"FY","YTD","20251231",1,"",100000000)</f>
        <v>29.105621494200001</v>
      </c>
      <c r="G2409" s="16">
        <f>[1]!s_is(A2409,83,"FY","YTD","20241231",1,"",100000000)</f>
        <v>30.176711238200003</v>
      </c>
      <c r="H2409" s="16">
        <f>[1]!s_is(A2409,61,"FY","YTD","20251231",1,"",100000000)</f>
        <v>0.38058686790000001</v>
      </c>
      <c r="I2409" s="16">
        <f>[1]!s_is(A2409,61,"FY","YTD","20241231",1,"",100000000)</f>
        <v>0.42467103499999997</v>
      </c>
      <c r="J2409" s="16">
        <f>[1]!s_fa_roe(A2409,"20251231")</f>
        <v>2.9866000000000001</v>
      </c>
      <c r="K2409" s="16">
        <f>[1]!s_stmnote_rdexp(A2409,"20251231",1,10000)</f>
        <v>0</v>
      </c>
      <c r="L2409" s="16">
        <f>[1]!s_margin_tradingbalance(A2409,"",10000)</f>
        <v>12321.188200000001</v>
      </c>
      <c r="M2409" s="16">
        <f>[1]!s_margin_seclendingbalance(A2409,"",10000)</f>
        <v>24.977699999999999</v>
      </c>
      <c r="N2409" s="17">
        <f>[1]!s_val_ev(A2409,"",100000000)</f>
        <v>23.9298974475</v>
      </c>
      <c r="O2409" s="17">
        <f>[1]!share_freesharesmv(A2409,"",100000000)</f>
        <v>10.866972623099999</v>
      </c>
      <c r="P2409" s="17">
        <f ca="1">[1]!s_dq_amount_btin(A2409,TODAY()-1,100000000)</f>
        <v>0.2189363</v>
      </c>
      <c r="Q2409" s="17">
        <f ca="1">[1]!s_dq_turn(A2409,TODAY()-1)</f>
        <v>1.1106968167584961</v>
      </c>
      <c r="R2409" s="2">
        <f>[1]!s_pq_amount(A2409,"20260101","",100000000)</f>
        <v>40.155347429999999</v>
      </c>
      <c r="S2409" s="2">
        <f>[1]!s_pq_avgamount(A2409,"20260101","",100000000)</f>
        <v>0.36839768284403668</v>
      </c>
      <c r="T2409" s="17">
        <f>[1]!s_ipo_dilutedpe(A2409)</f>
        <v>22.99</v>
      </c>
      <c r="U2409" s="12">
        <f>[1]!s_ipo_collection_total(A2409,100000000)</f>
        <v>3.4782000000000002</v>
      </c>
      <c r="V2409" s="18">
        <f>[1]!s_val_pe_ttm(A2409,"")</f>
        <v>34.928642272949219</v>
      </c>
    </row>
    <row r="2410" spans="1:22" x14ac:dyDescent="0.3">
      <c r="A2410" s="12" t="s">
        <v>5320</v>
      </c>
      <c r="B2410" s="12" t="s">
        <v>5321</v>
      </c>
      <c r="C2410" s="16" t="str">
        <f>[1]!s_info_mkt(A2410)</f>
        <v>创业板</v>
      </c>
      <c r="D2410" s="16" t="str">
        <f>[1]!s_ipo_listeddate(A2410)</f>
        <v>2014-07-02</v>
      </c>
      <c r="E2410" s="16" t="str">
        <f>[1]!s_info_industry_csrc2023(A2410,"",3)</f>
        <v>化学原料和化学制品制造业</v>
      </c>
      <c r="F2410" s="16">
        <f>[1]!s_is(A2410,83,"FY","YTD","20251231",1,"",100000000)</f>
        <v>13.817049748800001</v>
      </c>
      <c r="G2410" s="16">
        <f>[1]!s_is(A2410,83,"FY","YTD","20241231",1,"",100000000)</f>
        <v>12.3507480956</v>
      </c>
      <c r="H2410" s="16">
        <f>[1]!s_is(A2410,61,"FY","YTD","20251231",1,"",100000000)</f>
        <v>0.59235202129999998</v>
      </c>
      <c r="I2410" s="16">
        <f>[1]!s_is(A2410,61,"FY","YTD","20241231",1,"",100000000)</f>
        <v>0.93590268300000001</v>
      </c>
      <c r="J2410" s="16">
        <f>[1]!s_fa_roe(A2410,"20251231")</f>
        <v>4.2293000000000003</v>
      </c>
      <c r="K2410" s="16">
        <f>[1]!s_stmnote_rdexp(A2410,"20251231",1,10000)</f>
        <v>5099.1345069999998</v>
      </c>
      <c r="L2410" s="16">
        <f>[1]!s_margin_tradingbalance(A2410,"",10000)</f>
        <v>0</v>
      </c>
      <c r="M2410" s="16">
        <f>[1]!s_margin_seclendingbalance(A2410,"",10000)</f>
        <v>0</v>
      </c>
      <c r="N2410" s="17">
        <f>[1]!s_val_ev(A2410,"",100000000)</f>
        <v>20.7253881906</v>
      </c>
      <c r="O2410" s="17">
        <f>[1]!share_freesharesmv(A2410,"",100000000)</f>
        <v>12.601656228900001</v>
      </c>
      <c r="P2410" s="17">
        <f ca="1">[1]!s_dq_amount_btin(A2410,TODAY()-1,100000000)</f>
        <v>0.36542825000000001</v>
      </c>
      <c r="Q2410" s="17">
        <f ca="1">[1]!s_dq_turn(A2410,TODAY()-1)</f>
        <v>1.7683552492796972</v>
      </c>
      <c r="R2410" s="2">
        <f>[1]!s_pq_amount(A2410,"20260101","",100000000)</f>
        <v>123.93752723999999</v>
      </c>
      <c r="S2410" s="2">
        <f>[1]!s_pq_avgamount(A2410,"20260101","",100000000)</f>
        <v>1.1370415343119267</v>
      </c>
      <c r="T2410" s="17">
        <f>[1]!s_ipo_dilutedpe(A2410)</f>
        <v>23.01</v>
      </c>
      <c r="U2410" s="12">
        <f>[1]!s_ipo_collection_total(A2410,100000000)</f>
        <v>3.1232000000000002</v>
      </c>
      <c r="V2410" s="18">
        <f>[1]!s_val_pe_ttm(A2410,"")</f>
        <v>33.049633026123047</v>
      </c>
    </row>
    <row r="2411" spans="1:22" x14ac:dyDescent="0.3">
      <c r="A2411" s="12" t="s">
        <v>5322</v>
      </c>
      <c r="B2411" s="12" t="s">
        <v>5323</v>
      </c>
      <c r="C2411" s="16" t="str">
        <f>[1]!s_info_mkt(A2411)</f>
        <v>创业板</v>
      </c>
      <c r="D2411" s="16" t="str">
        <f>[1]!s_ipo_listeddate(A2411)</f>
        <v>2024-10-31</v>
      </c>
      <c r="E2411" s="16" t="str">
        <f>[1]!s_info_industry_csrc2023(A2411,"",3)</f>
        <v>计算机、通信和其他电子设备制造业</v>
      </c>
      <c r="F2411" s="16">
        <f>[1]!s_is(A2411,83,"FY","YTD","20251231",1,"",100000000)</f>
        <v>9.5354202057000013</v>
      </c>
      <c r="G2411" s="16">
        <f>[1]!s_is(A2411,83,"FY","YTD","20241231",1,"",100000000)</f>
        <v>7.9304139703000001</v>
      </c>
      <c r="H2411" s="16">
        <f>[1]!s_is(A2411,61,"FY","YTD","20251231",1,"",100000000)</f>
        <v>1.2088748335999999</v>
      </c>
      <c r="I2411" s="16">
        <f>[1]!s_is(A2411,61,"FY","YTD","20241231",1,"",100000000)</f>
        <v>1.1264824973000001</v>
      </c>
      <c r="J2411" s="16">
        <f>[1]!s_fa_roe(A2411,"20251231")</f>
        <v>10.7395</v>
      </c>
      <c r="K2411" s="16">
        <f>[1]!s_stmnote_rdexp(A2411,"20251231",1,10000)</f>
        <v>4822.2745450000002</v>
      </c>
      <c r="L2411" s="16">
        <f>[1]!s_margin_tradingbalance(A2411,"",10000)</f>
        <v>28527.877700000001</v>
      </c>
      <c r="M2411" s="16">
        <f>[1]!s_margin_seclendingbalance(A2411,"",10000)</f>
        <v>40.0092</v>
      </c>
      <c r="N2411" s="17">
        <f>[1]!s_val_ev(A2411,"",100000000)</f>
        <v>91.001203340000004</v>
      </c>
      <c r="O2411" s="17">
        <f>[1]!share_freesharesmv(A2411,"",100000000)</f>
        <v>33.654453340000003</v>
      </c>
      <c r="P2411" s="17">
        <f ca="1">[1]!s_dq_amount_btin(A2411,TODAY()-1,100000000)</f>
        <v>3.27959406</v>
      </c>
      <c r="Q2411" s="17">
        <f ca="1">[1]!s_dq_turn(A2411,TODAY()-1)</f>
        <v>9.7831595864513297</v>
      </c>
      <c r="R2411" s="2">
        <f>[1]!s_pq_amount(A2411,"20260101","",100000000)</f>
        <v>368.50818599000002</v>
      </c>
      <c r="S2411" s="2">
        <f>[1]!s_pq_avgamount(A2411,"20260101","",100000000)</f>
        <v>3.3808090457798166</v>
      </c>
      <c r="T2411" s="17">
        <f>[1]!s_ipo_dilutedpe(A2411)</f>
        <v>24.98</v>
      </c>
      <c r="U2411" s="12">
        <f>[1]!s_ipo_collection_total(A2411,100000000)</f>
        <v>5.3102391999999998</v>
      </c>
      <c r="V2411" s="18">
        <f>[1]!s_val_pe_ttm(A2411,"")</f>
        <v>77.748039245605469</v>
      </c>
    </row>
    <row r="2412" spans="1:22" x14ac:dyDescent="0.3">
      <c r="A2412" s="12" t="s">
        <v>5324</v>
      </c>
      <c r="B2412" s="12" t="s">
        <v>5325</v>
      </c>
      <c r="C2412" s="16" t="str">
        <f>[1]!s_info_mkt(A2412)</f>
        <v>主板</v>
      </c>
      <c r="D2412" s="16" t="str">
        <f>[1]!s_ipo_listeddate(A2412)</f>
        <v>2019-07-19</v>
      </c>
      <c r="E2412" s="16" t="str">
        <f>[1]!s_info_industry_csrc2023(A2412,"",3)</f>
        <v>非金属矿物制品业</v>
      </c>
      <c r="F2412" s="16">
        <f>[1]!s_is(A2412,83,"FY","YTD","20251231",1,"",100000000)</f>
        <v>11.7103377805</v>
      </c>
      <c r="G2412" s="16">
        <f>[1]!s_is(A2412,83,"FY","YTD","20241231",1,"",100000000)</f>
        <v>8.3463287519999998</v>
      </c>
      <c r="H2412" s="16">
        <f>[1]!s_is(A2412,61,"FY","YTD","20251231",1,"",100000000)</f>
        <v>2.0191333703000001</v>
      </c>
      <c r="I2412" s="16">
        <f>[1]!s_is(A2412,61,"FY","YTD","20241231",1,"",100000000)</f>
        <v>0.22800933920000002</v>
      </c>
      <c r="J2412" s="16">
        <f>[1]!s_fa_roe(A2412,"20251231")</f>
        <v>13.026999999999999</v>
      </c>
      <c r="K2412" s="16">
        <f>[1]!s_stmnote_rdexp(A2412,"20251231",1,10000)</f>
        <v>6291.6157569999996</v>
      </c>
      <c r="L2412" s="16">
        <f>[1]!s_margin_tradingbalance(A2412,"",10000)</f>
        <v>0</v>
      </c>
      <c r="M2412" s="16">
        <f>[1]!s_margin_seclendingbalance(A2412,"",10000)</f>
        <v>0</v>
      </c>
      <c r="N2412" s="17">
        <f>[1]!s_val_ev(A2412,"",100000000)</f>
        <v>2332.02385521</v>
      </c>
      <c r="O2412" s="17">
        <f>[1]!share_freesharesmv(A2412,"",100000000)</f>
        <v>365.61621112200004</v>
      </c>
      <c r="P2412" s="17">
        <f ca="1">[1]!s_dq_amount_btin(A2412,TODAY()-1,100000000)</f>
        <v>47.846683609999999</v>
      </c>
      <c r="Q2412" s="17">
        <f ca="1">[1]!s_dq_turn(A2412,TODAY()-1)</f>
        <v>2.1335324859118305</v>
      </c>
      <c r="R2412" s="2">
        <f>[1]!s_pq_amount(A2412,"20260101","",100000000)</f>
        <v>2596.8154925099998</v>
      </c>
      <c r="S2412" s="2">
        <f>[1]!s_pq_avgamount(A2412,"20260101","",100000000)</f>
        <v>23.823995344128441</v>
      </c>
      <c r="T2412" s="17">
        <f>[1]!s_ipo_dilutedpe(A2412)</f>
        <v>22.96</v>
      </c>
      <c r="U2412" s="12">
        <f>[1]!s_ipo_collection_total(A2412,100000000)</f>
        <v>3.8895400000000002</v>
      </c>
      <c r="V2412" s="18">
        <f>[1]!s_val_pe_ttm(A2412,"")</f>
        <v>749.19427490234375</v>
      </c>
    </row>
    <row r="2413" spans="1:22" x14ac:dyDescent="0.3">
      <c r="A2413" s="12" t="s">
        <v>5326</v>
      </c>
      <c r="B2413" s="12" t="s">
        <v>5327</v>
      </c>
      <c r="C2413" s="16" t="str">
        <f>[1]!s_info_mkt(A2413)</f>
        <v>主板</v>
      </c>
      <c r="D2413" s="16" t="str">
        <f>[1]!s_ipo_listeddate(A2413)</f>
        <v>2002-09-18</v>
      </c>
      <c r="E2413" s="16" t="str">
        <f>[1]!s_info_industry_csrc2023(A2413,"",3)</f>
        <v>医药制造业</v>
      </c>
      <c r="F2413" s="16">
        <f>[1]!s_is(A2413,83,"FY","YTD","20251231",1,"",100000000)</f>
        <v>32.929001882800002</v>
      </c>
      <c r="G2413" s="16">
        <f>[1]!s_is(A2413,83,"FY","YTD","20241231",1,"",100000000)</f>
        <v>38.976685416100004</v>
      </c>
      <c r="H2413" s="16">
        <f>[1]!s_is(A2413,61,"FY","YTD","20251231",1,"",100000000)</f>
        <v>3.0393081776999997</v>
      </c>
      <c r="I2413" s="16">
        <f>[1]!s_is(A2413,61,"FY","YTD","20241231",1,"",100000000)</f>
        <v>3.9186207118</v>
      </c>
      <c r="J2413" s="16">
        <f>[1]!s_fa_roe(A2413,"20251231")</f>
        <v>6.5129999999999999</v>
      </c>
      <c r="K2413" s="16">
        <f>[1]!s_stmnote_rdexp(A2413,"20251231",1,10000)</f>
        <v>61130.659053999996</v>
      </c>
      <c r="L2413" s="16">
        <f>[1]!s_margin_tradingbalance(A2413,"",10000)</f>
        <v>24883.564299999998</v>
      </c>
      <c r="M2413" s="16">
        <f>[1]!s_margin_seclendingbalance(A2413,"",10000)</f>
        <v>180.17089999999999</v>
      </c>
      <c r="N2413" s="17">
        <f>[1]!s_val_ev(A2413,"",100000000)</f>
        <v>66.976586749800006</v>
      </c>
      <c r="O2413" s="17">
        <f>[1]!share_freesharesmv(A2413,"",100000000)</f>
        <v>38.938012495199999</v>
      </c>
      <c r="P2413" s="17">
        <f ca="1">[1]!s_dq_amount_btin(A2413,TODAY()-1,100000000)</f>
        <v>0.33273093999999998</v>
      </c>
      <c r="Q2413" s="17">
        <f ca="1">[1]!s_dq_turn(A2413,TODAY()-1)</f>
        <v>0.49568760041506799</v>
      </c>
      <c r="R2413" s="2">
        <f>[1]!s_pq_amount(A2413,"20260101","",100000000)</f>
        <v>93.879130720000006</v>
      </c>
      <c r="S2413" s="2">
        <f>[1]!s_pq_avgamount(A2413,"20260101","",100000000)</f>
        <v>0.86127642862385323</v>
      </c>
      <c r="T2413" s="17">
        <f>[1]!s_ipo_dilutedpe(A2413)</f>
        <v>20</v>
      </c>
      <c r="U2413" s="12">
        <f>[1]!s_ipo_collection_total(A2413,100000000)</f>
        <v>2.8</v>
      </c>
      <c r="V2413" s="18">
        <f>[1]!s_val_pe_ttm(A2413,"")</f>
        <v>22.340885162353516</v>
      </c>
    </row>
    <row r="2414" spans="1:22" x14ac:dyDescent="0.3">
      <c r="A2414" s="12" t="s">
        <v>5328</v>
      </c>
      <c r="B2414" s="12" t="s">
        <v>5329</v>
      </c>
      <c r="C2414" s="16" t="str">
        <f>[1]!s_info_mkt(A2414)</f>
        <v>科创板</v>
      </c>
      <c r="D2414" s="16" t="str">
        <f>[1]!s_ipo_listeddate(A2414)</f>
        <v>2023-06-30</v>
      </c>
      <c r="E2414" s="16" t="str">
        <f>[1]!s_info_industry_csrc2023(A2414,"",3)</f>
        <v>计算机、通信和其他电子设备制造业</v>
      </c>
      <c r="F2414" s="16">
        <f>[1]!s_is(A2414,83,"FY","YTD","20251231",1,"",100000000)</f>
        <v>5.2374068527999995</v>
      </c>
      <c r="G2414" s="16">
        <f>[1]!s_is(A2414,83,"FY","YTD","20241231",1,"",100000000)</f>
        <v>4.0450260407999998</v>
      </c>
      <c r="H2414" s="16">
        <f>[1]!s_is(A2414,61,"FY","YTD","20251231",1,"",100000000)</f>
        <v>3.0341084079000002</v>
      </c>
      <c r="I2414" s="16">
        <f>[1]!s_is(A2414,61,"FY","YTD","20241231",1,"",100000000)</f>
        <v>2.2217339726000001</v>
      </c>
      <c r="J2414" s="16">
        <f>[1]!s_fa_roe(A2414,"20251231")</f>
        <v>12.5184</v>
      </c>
      <c r="K2414" s="16">
        <f>[1]!s_stmnote_rdexp(A2414,"20251231",1,10000)</f>
        <v>12257.63</v>
      </c>
      <c r="L2414" s="16">
        <f>[1]!s_margin_tradingbalance(A2414,"",10000)</f>
        <v>91239.312099999996</v>
      </c>
      <c r="M2414" s="16">
        <f>[1]!s_margin_seclendingbalance(A2414,"",10000)</f>
        <v>878.4479</v>
      </c>
      <c r="N2414" s="17">
        <f>[1]!s_val_ev(A2414,"",100000000)</f>
        <v>243.05212888</v>
      </c>
      <c r="O2414" s="17">
        <f>[1]!share_freesharesmv(A2414,"",100000000)</f>
        <v>112.08542300999999</v>
      </c>
      <c r="P2414" s="17">
        <f ca="1">[1]!s_dq_amount_btin(A2414,TODAY()-1,100000000)</f>
        <v>5.9687803300000004</v>
      </c>
      <c r="Q2414" s="17">
        <f ca="1">[1]!s_dq_turn(A2414,TODAY()-1)</f>
        <v>3.9095551539447904</v>
      </c>
      <c r="R2414" s="2">
        <f>[1]!s_pq_amount(A2414,"20260101","",100000000)</f>
        <v>453.71341649999999</v>
      </c>
      <c r="S2414" s="2">
        <f>[1]!s_pq_avgamount(A2414,"20260101","",100000000)</f>
        <v>4.1625084082568806</v>
      </c>
      <c r="T2414" s="17">
        <f>[1]!s_ipo_dilutedpe(A2414)</f>
        <v>99.96</v>
      </c>
      <c r="U2414" s="12">
        <f>[1]!s_ipo_collection_total(A2414,100000000)</f>
        <v>14.763154</v>
      </c>
      <c r="V2414" s="18">
        <f>[1]!s_val_pe_ttm(A2414,"")</f>
        <v>92.911094665527344</v>
      </c>
    </row>
    <row r="2415" spans="1:22" x14ac:dyDescent="0.3">
      <c r="A2415" s="12" t="s">
        <v>5330</v>
      </c>
      <c r="B2415" s="12" t="s">
        <v>5331</v>
      </c>
      <c r="C2415" s="16" t="str">
        <f>[1]!s_info_mkt(A2415)</f>
        <v>主板</v>
      </c>
      <c r="D2415" s="16" t="str">
        <f>[1]!s_ipo_listeddate(A2415)</f>
        <v>2006-12-15</v>
      </c>
      <c r="E2415" s="16" t="str">
        <f>[1]!s_info_industry_csrc2023(A2415,"",3)</f>
        <v>软件和信息技术服务业</v>
      </c>
      <c r="F2415" s="16">
        <f>[1]!s_is(A2415,83,"FY","YTD","20251231",1,"",100000000)</f>
        <v>5.8834879897999999</v>
      </c>
      <c r="G2415" s="16">
        <f>[1]!s_is(A2415,83,"FY","YTD","20241231",1,"",100000000)</f>
        <v>5.4941985959000004</v>
      </c>
      <c r="H2415" s="16">
        <f>[1]!s_is(A2415,61,"FY","YTD","20251231",1,"",100000000)</f>
        <v>1.7667903568000001</v>
      </c>
      <c r="I2415" s="16">
        <f>[1]!s_is(A2415,61,"FY","YTD","20241231",1,"",100000000)</f>
        <v>1.6861411609000001</v>
      </c>
      <c r="J2415" s="16">
        <f>[1]!s_fa_roe(A2415,"20251231")</f>
        <v>4.7013999999999996</v>
      </c>
      <c r="K2415" s="16">
        <f>[1]!s_stmnote_rdexp(A2415,"20251231",1,10000)</f>
        <v>2321.4517519999999</v>
      </c>
      <c r="L2415" s="16">
        <f>[1]!s_margin_tradingbalance(A2415,"",10000)</f>
        <v>25907.5065</v>
      </c>
      <c r="M2415" s="16">
        <f>[1]!s_margin_seclendingbalance(A2415,"",10000)</f>
        <v>289.32850000000002</v>
      </c>
      <c r="N2415" s="17">
        <f>[1]!s_val_ev(A2415,"",100000000)</f>
        <v>69.718999999999994</v>
      </c>
      <c r="O2415" s="17">
        <f>[1]!share_freesharesmv(A2415,"",100000000)</f>
        <v>33.4531756648</v>
      </c>
      <c r="P2415" s="17">
        <f ca="1">[1]!s_dq_amount_btin(A2415,TODAY()-1,100000000)</f>
        <v>0.52137484000000001</v>
      </c>
      <c r="Q2415" s="17">
        <f ca="1">[1]!s_dq_turn(A2415,TODAY()-1)</f>
        <v>0.747217369727047</v>
      </c>
      <c r="R2415" s="2">
        <f>[1]!s_pq_amount(A2415,"20260101","",100000000)</f>
        <v>192.48810269000001</v>
      </c>
      <c r="S2415" s="2">
        <f>[1]!s_pq_avgamount(A2415,"20260101","",100000000)</f>
        <v>1.7659458962385322</v>
      </c>
      <c r="T2415" s="17">
        <f>[1]!s_ipo_dilutedpe(A2415)</f>
        <v>25.9</v>
      </c>
      <c r="U2415" s="12">
        <f>[1]!s_ipo_collection_total(A2415,100000000)</f>
        <v>1.6867000000000001</v>
      </c>
      <c r="V2415" s="18">
        <f>[1]!s_val_pe_ttm(A2415,"")</f>
        <v>104.73109436035156</v>
      </c>
    </row>
    <row r="2416" spans="1:22" x14ac:dyDescent="0.3">
      <c r="A2416" s="12" t="s">
        <v>5332</v>
      </c>
      <c r="B2416" s="12" t="s">
        <v>5333</v>
      </c>
      <c r="C2416" s="16" t="str">
        <f>[1]!s_info_mkt(A2416)</f>
        <v>主板</v>
      </c>
      <c r="D2416" s="16" t="str">
        <f>[1]!s_ipo_listeddate(A2416)</f>
        <v>2012-04-27</v>
      </c>
      <c r="E2416" s="16" t="str">
        <f>[1]!s_info_industry_csrc2023(A2416,"",3)</f>
        <v>互联网和相关服务</v>
      </c>
      <c r="F2416" s="16">
        <f>[1]!s_is(A2416,83,"FY","YTD","20251231",1,"",100000000)</f>
        <v>20.7491814943</v>
      </c>
      <c r="G2416" s="16">
        <f>[1]!s_is(A2416,83,"FY","YTD","20241231",1,"",100000000)</f>
        <v>20.878008896000001</v>
      </c>
      <c r="H2416" s="16">
        <f>[1]!s_is(A2416,61,"FY","YTD","20251231",1,"",100000000)</f>
        <v>2.1271861776000001</v>
      </c>
      <c r="I2416" s="16">
        <f>[1]!s_is(A2416,61,"FY","YTD","20241231",1,"",100000000)</f>
        <v>2.0923011079</v>
      </c>
      <c r="J2416" s="16">
        <f>[1]!s_fa_roe(A2416,"20251231")</f>
        <v>5.5738000000000003</v>
      </c>
      <c r="K2416" s="16">
        <f>[1]!s_stmnote_rdexp(A2416,"20251231",1,10000)</f>
        <v>12594.5694</v>
      </c>
      <c r="L2416" s="16">
        <f>[1]!s_margin_tradingbalance(A2416,"",10000)</f>
        <v>49619.184200000003</v>
      </c>
      <c r="M2416" s="16">
        <f>[1]!s_margin_seclendingbalance(A2416,"",10000)</f>
        <v>1126.7004999999999</v>
      </c>
      <c r="N2416" s="17">
        <f>[1]!s_val_ev(A2416,"",100000000)</f>
        <v>178.01626001600002</v>
      </c>
      <c r="O2416" s="17">
        <f>[1]!share_freesharesmv(A2416,"",100000000)</f>
        <v>76.689640531000009</v>
      </c>
      <c r="P2416" s="17">
        <f ca="1">[1]!s_dq_amount_btin(A2416,TODAY()-1,100000000)</f>
        <v>1.9825285399999999</v>
      </c>
      <c r="Q2416" s="17">
        <f ca="1">[1]!s_dq_turn(A2416,TODAY()-1)</f>
        <v>1.1093963303253853</v>
      </c>
      <c r="R2416" s="2">
        <f>[1]!s_pq_amount(A2416,"20260101","",100000000)</f>
        <v>913.98796459000005</v>
      </c>
      <c r="S2416" s="2">
        <f>[1]!s_pq_avgamount(A2416,"20260101","",100000000)</f>
        <v>8.385210684311927</v>
      </c>
      <c r="T2416" s="17">
        <f>[1]!s_ipo_dilutedpe(A2416)</f>
        <v>46.13</v>
      </c>
      <c r="U2416" s="12">
        <f>[1]!s_ipo_collection_total(A2416,100000000)</f>
        <v>13.8211382</v>
      </c>
      <c r="V2416" s="18">
        <f>[1]!s_val_pe_ttm(A2416,"")</f>
        <v>93.419052124023438</v>
      </c>
    </row>
    <row r="2417" spans="1:22" x14ac:dyDescent="0.3">
      <c r="A2417" s="12" t="s">
        <v>5334</v>
      </c>
      <c r="B2417" s="12" t="s">
        <v>5335</v>
      </c>
      <c r="C2417" s="16" t="str">
        <f>[1]!s_info_mkt(A2417)</f>
        <v>主板</v>
      </c>
      <c r="D2417" s="16" t="str">
        <f>[1]!s_ipo_listeddate(A2417)</f>
        <v>2019-03-15</v>
      </c>
      <c r="E2417" s="16" t="str">
        <f>[1]!s_info_industry_csrc2023(A2417,"",3)</f>
        <v>印刷和记录媒介复制业</v>
      </c>
      <c r="F2417" s="16">
        <f>[1]!s_is(A2417,83,"FY","YTD","20251231",1,"",100000000)</f>
        <v>4.3094382532999997</v>
      </c>
      <c r="G2417" s="16">
        <f>[1]!s_is(A2417,83,"FY","YTD","20241231",1,"",100000000)</f>
        <v>3.7581992976999996</v>
      </c>
      <c r="H2417" s="16">
        <f>[1]!s_is(A2417,61,"FY","YTD","20251231",1,"",100000000)</f>
        <v>-2.3779538661999999</v>
      </c>
      <c r="I2417" s="16">
        <f>[1]!s_is(A2417,61,"FY","YTD","20241231",1,"",100000000)</f>
        <v>-4.3969733600000005E-2</v>
      </c>
      <c r="J2417" s="16">
        <f>[1]!s_fa_roe(A2417,"20251231")</f>
        <v>-13.792299999999999</v>
      </c>
      <c r="K2417" s="16">
        <f>[1]!s_stmnote_rdexp(A2417,"20251231",1,10000)</f>
        <v>3287.34501</v>
      </c>
      <c r="L2417" s="16">
        <f>[1]!s_margin_tradingbalance(A2417,"",10000)</f>
        <v>0</v>
      </c>
      <c r="M2417" s="16">
        <f>[1]!s_margin_seclendingbalance(A2417,"",10000)</f>
        <v>0</v>
      </c>
      <c r="N2417" s="17">
        <f>[1]!s_val_ev(A2417,"",100000000)</f>
        <v>65.205000000000013</v>
      </c>
      <c r="O2417" s="17">
        <f>[1]!share_freesharesmv(A2417,"",100000000)</f>
        <v>10.914365651000001</v>
      </c>
      <c r="P2417" s="17">
        <f ca="1">[1]!s_dq_amount_btin(A2417,TODAY()-1,100000000)</f>
        <v>1.3321538500000001</v>
      </c>
      <c r="Q2417" s="17">
        <f ca="1">[1]!s_dq_turn(A2417,TODAY()-1)</f>
        <v>2.0651198191184692</v>
      </c>
      <c r="R2417" s="2">
        <f>[1]!s_pq_amount(A2417,"20260101","",100000000)</f>
        <v>205.82752181000001</v>
      </c>
      <c r="S2417" s="2">
        <f>[1]!s_pq_avgamount(A2417,"20260101","",100000000)</f>
        <v>1.8883258881651375</v>
      </c>
      <c r="T2417" s="17">
        <f>[1]!s_ipo_dilutedpe(A2417)</f>
        <v>22.99</v>
      </c>
      <c r="U2417" s="12">
        <f>[1]!s_ipo_collection_total(A2417,100000000)</f>
        <v>4.4729999999999999</v>
      </c>
      <c r="V2417" s="18">
        <f>[1]!s_val_pe_ttm(A2417,"")</f>
        <v>-29.094036102294922</v>
      </c>
    </row>
    <row r="2418" spans="1:22" x14ac:dyDescent="0.3">
      <c r="A2418" s="12" t="s">
        <v>5336</v>
      </c>
      <c r="B2418" s="12" t="s">
        <v>5337</v>
      </c>
      <c r="C2418" s="16" t="str">
        <f>[1]!s_info_mkt(A2418)</f>
        <v>主板</v>
      </c>
      <c r="D2418" s="16" t="str">
        <f>[1]!s_ipo_listeddate(A2418)</f>
        <v>2003-07-11</v>
      </c>
      <c r="E2418" s="16" t="str">
        <f>[1]!s_info_industry_csrc2023(A2418,"",3)</f>
        <v>软件和信息技术服务业</v>
      </c>
      <c r="F2418" s="16">
        <f>[1]!s_is(A2418,83,"FY","YTD","20251231",1,"",100000000)</f>
        <v>55.535561554700003</v>
      </c>
      <c r="G2418" s="16">
        <f>[1]!s_is(A2418,83,"FY","YTD","20241231",1,"",100000000)</f>
        <v>83.086805514199995</v>
      </c>
      <c r="H2418" s="16">
        <f>[1]!s_is(A2418,61,"FY","YTD","20251231",1,"",100000000)</f>
        <v>-7.4552559989000002</v>
      </c>
      <c r="I2418" s="16">
        <f>[1]!s_is(A2418,61,"FY","YTD","20241231",1,"",100000000)</f>
        <v>0.15954802169999999</v>
      </c>
      <c r="J2418" s="16">
        <f>[1]!s_fa_roe(A2418,"20251231")</f>
        <v>-5.4709000000000003</v>
      </c>
      <c r="K2418" s="16">
        <f>[1]!s_stmnote_rdexp(A2418,"20251231",1,10000)</f>
        <v>86152.63</v>
      </c>
      <c r="L2418" s="16">
        <f>[1]!s_margin_tradingbalance(A2418,"",10000)</f>
        <v>66358.420599999998</v>
      </c>
      <c r="M2418" s="16">
        <f>[1]!s_margin_seclendingbalance(A2418,"",10000)</f>
        <v>265.44</v>
      </c>
      <c r="N2418" s="17">
        <f>[1]!s_val_ev(A2418,"",100000000)</f>
        <v>129.70192466</v>
      </c>
      <c r="O2418" s="17">
        <f>[1]!share_freesharesmv(A2418,"",100000000)</f>
        <v>68.712577080000003</v>
      </c>
      <c r="P2418" s="17">
        <f ca="1">[1]!s_dq_amount_btin(A2418,TODAY()-1,100000000)</f>
        <v>0.87050519000000004</v>
      </c>
      <c r="Q2418" s="17">
        <f ca="1">[1]!s_dq_turn(A2418,TODAY()-1)</f>
        <v>0.66727122382240833</v>
      </c>
      <c r="R2418" s="2">
        <f>[1]!s_pq_amount(A2418,"20260101","",100000000)</f>
        <v>396.40352050000001</v>
      </c>
      <c r="S2418" s="2">
        <f>[1]!s_pq_avgamount(A2418,"20260101","",100000000)</f>
        <v>3.6367295458715594</v>
      </c>
      <c r="T2418" s="17">
        <f>[1]!s_ipo_dilutedpe(A2418)</f>
        <v>16.940000000000001</v>
      </c>
      <c r="U2418" s="12">
        <f>[1]!s_ipo_collection_total(A2418,100000000)</f>
        <v>9.6768000000000001</v>
      </c>
      <c r="V2418" s="18">
        <f>[1]!s_val_pe_ttm(A2418,"")</f>
        <v>-18.713581085205078</v>
      </c>
    </row>
    <row r="2419" spans="1:22" x14ac:dyDescent="0.3">
      <c r="A2419" s="12" t="s">
        <v>5338</v>
      </c>
      <c r="B2419" s="12" t="s">
        <v>5339</v>
      </c>
      <c r="C2419" s="16" t="str">
        <f>[1]!s_info_mkt(A2419)</f>
        <v>主板</v>
      </c>
      <c r="D2419" s="16" t="str">
        <f>[1]!s_ipo_listeddate(A2419)</f>
        <v>2012-01-19</v>
      </c>
      <c r="E2419" s="16" t="str">
        <f>[1]!s_info_industry_csrc2023(A2419,"",3)</f>
        <v>金属制品业</v>
      </c>
      <c r="F2419" s="16">
        <f>[1]!s_is(A2419,83,"FY","YTD","20251231",1,"",100000000)</f>
        <v>3.2792882891000001</v>
      </c>
      <c r="G2419" s="16">
        <f>[1]!s_is(A2419,83,"FY","YTD","20241231",1,"",100000000)</f>
        <v>3.4035175274</v>
      </c>
      <c r="H2419" s="16">
        <f>[1]!s_is(A2419,61,"FY","YTD","20251231",1,"",100000000)</f>
        <v>-0.28332162989999998</v>
      </c>
      <c r="I2419" s="16">
        <f>[1]!s_is(A2419,61,"FY","YTD","20241231",1,"",100000000)</f>
        <v>7.0090285899999993E-2</v>
      </c>
      <c r="J2419" s="16">
        <f>[1]!s_fa_roe(A2419,"20251231")</f>
        <v>-11.234</v>
      </c>
      <c r="K2419" s="16">
        <f>[1]!s_stmnote_rdexp(A2419,"20251231",1,10000)</f>
        <v>112.864391</v>
      </c>
      <c r="L2419" s="16">
        <f>[1]!s_margin_tradingbalance(A2419,"",10000)</f>
        <v>0</v>
      </c>
      <c r="M2419" s="16">
        <f>[1]!s_margin_seclendingbalance(A2419,"",10000)</f>
        <v>0</v>
      </c>
      <c r="N2419" s="17">
        <f>[1]!s_val_ev(A2419,"",100000000)</f>
        <v>23.810976</v>
      </c>
      <c r="O2419" s="17">
        <f>[1]!share_freesharesmv(A2419,"",100000000)</f>
        <v>16.668576000000002</v>
      </c>
      <c r="P2419" s="17">
        <f ca="1">[1]!s_dq_amount_btin(A2419,TODAY()-1,100000000)</f>
        <v>1.6731851799999999</v>
      </c>
      <c r="Q2419" s="17">
        <f ca="1">[1]!s_dq_turn(A2419,TODAY()-1)</f>
        <v>7.1544529590051242</v>
      </c>
      <c r="R2419" s="2">
        <f>[1]!s_pq_amount(A2419,"20260101","",100000000)</f>
        <v>210.32158797</v>
      </c>
      <c r="S2419" s="2">
        <f>[1]!s_pq_avgamount(A2419,"20260101","",100000000)</f>
        <v>1.9295558529357797</v>
      </c>
      <c r="T2419" s="17">
        <f>[1]!s_ipo_dilutedpe(A2419)</f>
        <v>18.739999999999998</v>
      </c>
      <c r="U2419" s="12">
        <f>[1]!s_ipo_collection_total(A2419,100000000)</f>
        <v>2.69468</v>
      </c>
      <c r="V2419" s="18">
        <f>[1]!s_val_pe_ttm(A2419,"")</f>
        <v>-88.542945861816406</v>
      </c>
    </row>
    <row r="2420" spans="1:22" x14ac:dyDescent="0.3">
      <c r="A2420" s="12" t="s">
        <v>5340</v>
      </c>
      <c r="B2420" s="12" t="s">
        <v>5341</v>
      </c>
      <c r="C2420" s="16" t="str">
        <f>[1]!s_info_mkt(A2420)</f>
        <v>主板</v>
      </c>
      <c r="D2420" s="16" t="str">
        <f>[1]!s_ipo_listeddate(A2420)</f>
        <v>2011-11-03</v>
      </c>
      <c r="E2420" s="16" t="str">
        <f>[1]!s_info_industry_csrc2023(A2420,"",3)</f>
        <v>开采专业及辅助性活动</v>
      </c>
      <c r="F2420" s="16">
        <f>[1]!s_is(A2420,83,"FY","YTD","20251231",1,"",100000000)</f>
        <v>2.9375168082999998</v>
      </c>
      <c r="G2420" s="16">
        <f>[1]!s_is(A2420,83,"FY","YTD","20241231",1,"",100000000)</f>
        <v>3.1930405179000001</v>
      </c>
      <c r="H2420" s="16">
        <f>[1]!s_is(A2420,61,"FY","YTD","20251231",1,"",100000000)</f>
        <v>9.3927949499999996E-2</v>
      </c>
      <c r="I2420" s="16">
        <f>[1]!s_is(A2420,61,"FY","YTD","20241231",1,"",100000000)</f>
        <v>0.14425232830000001</v>
      </c>
      <c r="J2420" s="16">
        <f>[1]!s_fa_roe(A2420,"20251231")</f>
        <v>15.2409</v>
      </c>
      <c r="K2420" s="16">
        <f>[1]!s_stmnote_rdexp(A2420,"20251231",1,10000)</f>
        <v>20.111304999999998</v>
      </c>
      <c r="L2420" s="16">
        <f>[1]!s_margin_tradingbalance(A2420,"",10000)</f>
        <v>0</v>
      </c>
      <c r="M2420" s="16">
        <f>[1]!s_margin_seclendingbalance(A2420,"",10000)</f>
        <v>0</v>
      </c>
      <c r="N2420" s="17">
        <f>[1]!s_val_ev(A2420,"",100000000)</f>
        <v>19.728337400000001</v>
      </c>
      <c r="O2420" s="17">
        <f>[1]!share_freesharesmv(A2420,"",100000000)</f>
        <v>15.8303050731</v>
      </c>
      <c r="P2420" s="17">
        <f ca="1">[1]!s_dq_amount_btin(A2420,TODAY()-1,100000000)</f>
        <v>0.64604729000000005</v>
      </c>
      <c r="Q2420" s="17">
        <f ca="1">[1]!s_dq_turn(A2420,TODAY()-1)</f>
        <v>3.8681506309978801</v>
      </c>
      <c r="R2420" s="2">
        <f>[1]!s_pq_amount(A2420,"20260101","",100000000)</f>
        <v>209.94873509999999</v>
      </c>
      <c r="S2420" s="2">
        <f>[1]!s_pq_avgamount(A2420,"20260101","",100000000)</f>
        <v>2.0187378374999998</v>
      </c>
      <c r="T2420" s="17">
        <f>[1]!s_ipo_dilutedpe(A2420)</f>
        <v>33.33</v>
      </c>
      <c r="U2420" s="12">
        <f>[1]!s_ipo_collection_total(A2420,100000000)</f>
        <v>4.2915000000000001</v>
      </c>
      <c r="V2420" s="18">
        <f>[1]!s_val_pe_ttm(A2420,"")</f>
        <v>237.61854553222656</v>
      </c>
    </row>
    <row r="2421" spans="1:22" x14ac:dyDescent="0.3">
      <c r="A2421" s="12" t="s">
        <v>5342</v>
      </c>
      <c r="B2421" s="12" t="s">
        <v>5343</v>
      </c>
      <c r="C2421" s="16" t="str">
        <f>[1]!s_info_mkt(A2421)</f>
        <v>主板</v>
      </c>
      <c r="D2421" s="16" t="str">
        <f>[1]!s_ipo_listeddate(A2421)</f>
        <v>2011-02-11</v>
      </c>
      <c r="E2421" s="16" t="str">
        <f>[1]!s_info_industry_csrc2023(A2421,"",3)</f>
        <v>化学原料和化学制品制造业</v>
      </c>
      <c r="F2421" s="16">
        <f>[1]!s_is(A2421,83,"FY","YTD","20251231",1,"",100000000)</f>
        <v>48.790141000699997</v>
      </c>
      <c r="G2421" s="16">
        <f>[1]!s_is(A2421,83,"FY","YTD","20241231",1,"",100000000)</f>
        <v>41.961559316399999</v>
      </c>
      <c r="H2421" s="16">
        <f>[1]!s_is(A2421,61,"FY","YTD","20251231",1,"",100000000)</f>
        <v>12.062473070299999</v>
      </c>
      <c r="I2421" s="16">
        <f>[1]!s_is(A2421,61,"FY","YTD","20241231",1,"",100000000)</f>
        <v>5.6426248977999993</v>
      </c>
      <c r="J2421" s="16">
        <f>[1]!s_fa_roe(A2421,"20251231")</f>
        <v>12.9306</v>
      </c>
      <c r="K2421" s="16">
        <f>[1]!s_stmnote_rdexp(A2421,"20251231",1,10000)</f>
        <v>5644.0699070000001</v>
      </c>
      <c r="L2421" s="16">
        <f>[1]!s_margin_tradingbalance(A2421,"",10000)</f>
        <v>32723.574199999999</v>
      </c>
      <c r="M2421" s="16">
        <f>[1]!s_margin_seclendingbalance(A2421,"",10000)</f>
        <v>99.799000000000007</v>
      </c>
      <c r="N2421" s="17">
        <f>[1]!s_val_ev(A2421,"",100000000)</f>
        <v>229.77826673009997</v>
      </c>
      <c r="O2421" s="17">
        <f>[1]!share_freesharesmv(A2421,"",100000000)</f>
        <v>94.114368729299997</v>
      </c>
      <c r="P2421" s="17">
        <f ca="1">[1]!s_dq_amount_btin(A2421,TODAY()-1,100000000)</f>
        <v>4.4390904600000001</v>
      </c>
      <c r="Q2421" s="17">
        <f ca="1">[1]!s_dq_turn(A2421,TODAY()-1)</f>
        <v>2.1112958973196827</v>
      </c>
      <c r="R2421" s="2">
        <f>[1]!s_pq_amount(A2421,"20260101","",100000000)</f>
        <v>605.09655462000001</v>
      </c>
      <c r="S2421" s="2">
        <f>[1]!s_pq_avgamount(A2421,"20260101","",100000000)</f>
        <v>5.5513445377981654</v>
      </c>
      <c r="T2421" s="17">
        <f>[1]!s_ipo_dilutedpe(A2421)</f>
        <v>50.5</v>
      </c>
      <c r="U2421" s="12">
        <f>[1]!s_ipo_collection_total(A2421,100000000)</f>
        <v>17.178149999999999</v>
      </c>
      <c r="V2421" s="18">
        <f>[1]!s_val_pe_ttm(A2421,"")</f>
        <v>16.386371612548828</v>
      </c>
    </row>
    <row r="2422" spans="1:22" x14ac:dyDescent="0.3">
      <c r="A2422" s="12" t="s">
        <v>5344</v>
      </c>
      <c r="B2422" s="12" t="s">
        <v>5345</v>
      </c>
      <c r="C2422" s="16" t="str">
        <f>[1]!s_info_mkt(A2422)</f>
        <v>主板</v>
      </c>
      <c r="D2422" s="16" t="str">
        <f>[1]!s_ipo_listeddate(A2422)</f>
        <v>1994-05-06</v>
      </c>
      <c r="E2422" s="16" t="str">
        <f>[1]!s_info_industry_csrc2023(A2422,"",3)</f>
        <v>零售业</v>
      </c>
      <c r="F2422" s="16">
        <f>[1]!s_is(A2422,83,"FY","YTD","20251231",1,"",100000000)</f>
        <v>52.822678000200007</v>
      </c>
      <c r="G2422" s="16">
        <f>[1]!s_is(A2422,83,"FY","YTD","20241231",1,"",100000000)</f>
        <v>54.189325770299995</v>
      </c>
      <c r="H2422" s="16">
        <f>[1]!s_is(A2422,61,"FY","YTD","20251231",1,"",100000000)</f>
        <v>0.5925110791</v>
      </c>
      <c r="I2422" s="16">
        <f>[1]!s_is(A2422,61,"FY","YTD","20241231",1,"",100000000)</f>
        <v>0.6765191276000001</v>
      </c>
      <c r="J2422" s="16">
        <f>[1]!s_fa_roe(A2422,"20251231")</f>
        <v>2.2216999999999998</v>
      </c>
      <c r="K2422" s="16">
        <f>[1]!s_stmnote_rdexp(A2422,"20251231",1,10000)</f>
        <v>1351.886792</v>
      </c>
      <c r="L2422" s="16">
        <f>[1]!s_margin_tradingbalance(A2422,"",10000)</f>
        <v>0</v>
      </c>
      <c r="M2422" s="16">
        <f>[1]!s_margin_seclendingbalance(A2422,"",10000)</f>
        <v>0</v>
      </c>
      <c r="N2422" s="17">
        <f>[1]!s_val_ev(A2422,"",100000000)</f>
        <v>24.235103047400003</v>
      </c>
      <c r="O2422" s="17">
        <f>[1]!share_freesharesmv(A2422,"",100000000)</f>
        <v>13.772769101000002</v>
      </c>
      <c r="P2422" s="17">
        <f ca="1">[1]!s_dq_amount_btin(A2422,TODAY()-1,100000000)</f>
        <v>0.28188282999999997</v>
      </c>
      <c r="Q2422" s="17">
        <f ca="1">[1]!s_dq_turn(A2422,TODAY()-1)</f>
        <v>1.1718552984770425</v>
      </c>
      <c r="R2422" s="2">
        <f>[1]!s_pq_amount(A2422,"20260101","",100000000)</f>
        <v>113.67649745</v>
      </c>
      <c r="S2422" s="2">
        <f>[1]!s_pq_avgamount(A2422,"20260101","",100000000)</f>
        <v>1.0429036463302752</v>
      </c>
      <c r="T2422" s="17">
        <f>[1]!s_ipo_dilutedpe(A2422)</f>
        <v>0</v>
      </c>
      <c r="U2422" s="12">
        <f>[1]!s_ipo_collection_total(A2422,100000000)</f>
        <v>0</v>
      </c>
      <c r="V2422" s="18">
        <f>[1]!s_val_pe_ttm(A2422,"")</f>
        <v>41.822624206542969</v>
      </c>
    </row>
    <row r="2423" spans="1:22" x14ac:dyDescent="0.3">
      <c r="A2423" s="12" t="s">
        <v>5346</v>
      </c>
      <c r="B2423" s="12" t="s">
        <v>5347</v>
      </c>
      <c r="C2423" s="16" t="str">
        <f>[1]!s_info_mkt(A2423)</f>
        <v>主板</v>
      </c>
      <c r="D2423" s="16" t="str">
        <f>[1]!s_ipo_listeddate(A2423)</f>
        <v>2011-12-20</v>
      </c>
      <c r="E2423" s="16" t="str">
        <f>[1]!s_info_industry_csrc2023(A2423,"",3)</f>
        <v>软件和信息技术服务业</v>
      </c>
      <c r="F2423" s="16">
        <f>[1]!s_is(A2423,83,"FY","YTD","20251231",1,"",100000000)</f>
        <v>19.494890508200001</v>
      </c>
      <c r="G2423" s="16">
        <f>[1]!s_is(A2423,83,"FY","YTD","20241231",1,"",100000000)</f>
        <v>20.216231186800002</v>
      </c>
      <c r="H2423" s="16">
        <f>[1]!s_is(A2423,61,"FY","YTD","20251231",1,"",100000000)</f>
        <v>0.2001576306</v>
      </c>
      <c r="I2423" s="16">
        <f>[1]!s_is(A2423,61,"FY","YTD","20241231",1,"",100000000)</f>
        <v>0.28106860359999997</v>
      </c>
      <c r="J2423" s="16">
        <f>[1]!s_fa_roe(A2423,"20251231")</f>
        <v>1.6978</v>
      </c>
      <c r="K2423" s="16">
        <f>[1]!s_stmnote_rdexp(A2423,"20251231",1,10000)</f>
        <v>10420.213609999999</v>
      </c>
      <c r="L2423" s="16">
        <f>[1]!s_margin_tradingbalance(A2423,"",10000)</f>
        <v>42799.058499999999</v>
      </c>
      <c r="M2423" s="16">
        <f>[1]!s_margin_seclendingbalance(A2423,"",10000)</f>
        <v>10.877000000000001</v>
      </c>
      <c r="N2423" s="17">
        <f>[1]!s_val_ev(A2423,"",100000000)</f>
        <v>46.178305847400004</v>
      </c>
      <c r="O2423" s="17">
        <f>[1]!share_freesharesmv(A2423,"",100000000)</f>
        <v>36.465869537800003</v>
      </c>
      <c r="P2423" s="17">
        <f ca="1">[1]!s_dq_amount_btin(A2423,TODAY()-1,100000000)</f>
        <v>1.1169393299999999</v>
      </c>
      <c r="Q2423" s="17">
        <f ca="1">[1]!s_dq_turn(A2423,TODAY()-1)</f>
        <v>2.4093068803273172</v>
      </c>
      <c r="R2423" s="2">
        <f>[1]!s_pq_amount(A2423,"20260101","",100000000)</f>
        <v>192.86281452</v>
      </c>
      <c r="S2423" s="2">
        <f>[1]!s_pq_avgamount(A2423,"20260101","",100000000)</f>
        <v>1.7693836194495414</v>
      </c>
      <c r="T2423" s="17">
        <f>[1]!s_ipo_dilutedpe(A2423)</f>
        <v>49.09</v>
      </c>
      <c r="U2423" s="12">
        <f>[1]!s_ipo_collection_total(A2423,100000000)</f>
        <v>6.25</v>
      </c>
      <c r="V2423" s="18">
        <f>[1]!s_val_pe_ttm(A2423,"")</f>
        <v>231.5235595703125</v>
      </c>
    </row>
    <row r="2424" spans="1:22" x14ac:dyDescent="0.3">
      <c r="A2424" s="12" t="s">
        <v>5348</v>
      </c>
      <c r="B2424" s="12" t="s">
        <v>5349</v>
      </c>
      <c r="C2424" s="16" t="str">
        <f>[1]!s_info_mkt(A2424)</f>
        <v>创业板</v>
      </c>
      <c r="D2424" s="16" t="str">
        <f>[1]!s_ipo_listeddate(A2424)</f>
        <v>2017-01-06</v>
      </c>
      <c r="E2424" s="16" t="str">
        <f>[1]!s_info_industry_csrc2023(A2424,"",3)</f>
        <v>医药制造业</v>
      </c>
      <c r="F2424" s="16">
        <f>[1]!s_is(A2424,83,"FY","YTD","20251231",1,"",100000000)</f>
        <v>10.168698212200001</v>
      </c>
      <c r="G2424" s="16">
        <f>[1]!s_is(A2424,83,"FY","YTD","20241231",1,"",100000000)</f>
        <v>9.7060132997000004</v>
      </c>
      <c r="H2424" s="16">
        <f>[1]!s_is(A2424,61,"FY","YTD","20251231",1,"",100000000)</f>
        <v>-0.73147490030000006</v>
      </c>
      <c r="I2424" s="16">
        <f>[1]!s_is(A2424,61,"FY","YTD","20241231",1,"",100000000)</f>
        <v>-0.88766731730000004</v>
      </c>
      <c r="J2424" s="16">
        <f>[1]!s_fa_roe(A2424,"20251231")</f>
        <v>-4.0622999999999996</v>
      </c>
      <c r="K2424" s="16">
        <f>[1]!s_stmnote_rdexp(A2424,"20251231",1,10000)</f>
        <v>4154.3067140000003</v>
      </c>
      <c r="L2424" s="16">
        <f>[1]!s_margin_tradingbalance(A2424,"",10000)</f>
        <v>0</v>
      </c>
      <c r="M2424" s="16">
        <f>[1]!s_margin_seclendingbalance(A2424,"",10000)</f>
        <v>0</v>
      </c>
      <c r="N2424" s="17">
        <f>[1]!s_val_ev(A2424,"",100000000)</f>
        <v>21.739863639599999</v>
      </c>
      <c r="O2424" s="17">
        <f>[1]!share_freesharesmv(A2424,"",100000000)</f>
        <v>11.4222672624</v>
      </c>
      <c r="P2424" s="17">
        <f ca="1">[1]!s_dq_amount_btin(A2424,TODAY()-1,100000000)</f>
        <v>0.30673361999999998</v>
      </c>
      <c r="Q2424" s="17">
        <f ca="1">[1]!s_dq_turn(A2424,TODAY()-1)</f>
        <v>1.4355317849107547</v>
      </c>
      <c r="R2424" s="2">
        <f>[1]!s_pq_amount(A2424,"20260101","",100000000)</f>
        <v>50.210582049999999</v>
      </c>
      <c r="S2424" s="2">
        <f>[1]!s_pq_avgamount(A2424,"20260101","",100000000)</f>
        <v>0.46064754174311928</v>
      </c>
      <c r="T2424" s="17">
        <f>[1]!s_ipo_dilutedpe(A2424)</f>
        <v>22.99</v>
      </c>
      <c r="U2424" s="12">
        <f>[1]!s_ipo_collection_total(A2424,100000000)</f>
        <v>10.7440001343</v>
      </c>
      <c r="V2424" s="18">
        <f>[1]!s_val_pe_ttm(A2424,"")</f>
        <v>-51.733978271484375</v>
      </c>
    </row>
    <row r="2425" spans="1:22" x14ac:dyDescent="0.3">
      <c r="A2425" s="12" t="s">
        <v>5350</v>
      </c>
      <c r="B2425" s="12" t="s">
        <v>5351</v>
      </c>
      <c r="C2425" s="16" t="str">
        <f>[1]!s_info_mkt(A2425)</f>
        <v>主板</v>
      </c>
      <c r="D2425" s="16" t="str">
        <f>[1]!s_ipo_listeddate(A2425)</f>
        <v>2004-02-19</v>
      </c>
      <c r="E2425" s="16" t="str">
        <f>[1]!s_info_industry_csrc2023(A2425,"",3)</f>
        <v>专用设备制造业</v>
      </c>
      <c r="F2425" s="16">
        <f>[1]!s_is(A2425,83,"FY","YTD","20251231",1,"",100000000)</f>
        <v>8.9882609833</v>
      </c>
      <c r="G2425" s="16">
        <f>[1]!s_is(A2425,83,"FY","YTD","20241231",1,"",100000000)</f>
        <v>7.6611556253999993</v>
      </c>
      <c r="H2425" s="16">
        <f>[1]!s_is(A2425,61,"FY","YTD","20251231",1,"",100000000)</f>
        <v>0.5833135585</v>
      </c>
      <c r="I2425" s="16">
        <f>[1]!s_is(A2425,61,"FY","YTD","20241231",1,"",100000000)</f>
        <v>0.4015927118</v>
      </c>
      <c r="J2425" s="16">
        <f>[1]!s_fa_roe(A2425,"20251231")</f>
        <v>7.9829999999999997</v>
      </c>
      <c r="K2425" s="16">
        <f>[1]!s_stmnote_rdexp(A2425,"20251231",1,10000)</f>
        <v>4261.504586</v>
      </c>
      <c r="L2425" s="16">
        <f>[1]!s_margin_tradingbalance(A2425,"",10000)</f>
        <v>0</v>
      </c>
      <c r="M2425" s="16">
        <f>[1]!s_margin_seclendingbalance(A2425,"",10000)</f>
        <v>0</v>
      </c>
      <c r="N2425" s="17">
        <f>[1]!s_val_ev(A2425,"",100000000)</f>
        <v>20.2940797752</v>
      </c>
      <c r="O2425" s="17">
        <f>[1]!share_freesharesmv(A2425,"",100000000)</f>
        <v>11.229006095999999</v>
      </c>
      <c r="P2425" s="17">
        <f ca="1">[1]!s_dq_amount_btin(A2425,TODAY()-1,100000000)</f>
        <v>0.26464655999999998</v>
      </c>
      <c r="Q2425" s="17">
        <f ca="1">[1]!s_dq_turn(A2425,TODAY()-1)</f>
        <v>1.3071812220043648</v>
      </c>
      <c r="R2425" s="2">
        <f>[1]!s_pq_amount(A2425,"20260101","",100000000)</f>
        <v>66.499999220000007</v>
      </c>
      <c r="S2425" s="2">
        <f>[1]!s_pq_avgamount(A2425,"20260101","",100000000)</f>
        <v>0.61009173596330279</v>
      </c>
      <c r="T2425" s="17">
        <f>[1]!s_ipo_dilutedpe(A2425)</f>
        <v>10.48</v>
      </c>
      <c r="U2425" s="12">
        <f>[1]!s_ipo_collection_total(A2425,100000000)</f>
        <v>1.5089999999999999</v>
      </c>
      <c r="V2425" s="18">
        <f>[1]!s_val_pe_ttm(A2425,"")</f>
        <v>36.383449554443359</v>
      </c>
    </row>
    <row r="2426" spans="1:22" x14ac:dyDescent="0.3">
      <c r="A2426" s="12" t="s">
        <v>5352</v>
      </c>
      <c r="B2426" s="12" t="s">
        <v>5353</v>
      </c>
      <c r="C2426" s="16" t="str">
        <f>[1]!s_info_mkt(A2426)</f>
        <v>创业板</v>
      </c>
      <c r="D2426" s="16" t="str">
        <f>[1]!s_ipo_listeddate(A2426)</f>
        <v>2024-03-13</v>
      </c>
      <c r="E2426" s="16" t="str">
        <f>[1]!s_info_industry_csrc2023(A2426,"",3)</f>
        <v>橡胶和塑料制品业</v>
      </c>
      <c r="F2426" s="16">
        <f>[1]!s_is(A2426,83,"FY","YTD","20251231",1,"",100000000)</f>
        <v>8.8541529714999996</v>
      </c>
      <c r="G2426" s="16">
        <f>[1]!s_is(A2426,83,"FY","YTD","20241231",1,"",100000000)</f>
        <v>8.3299047115999993</v>
      </c>
      <c r="H2426" s="16">
        <f>[1]!s_is(A2426,61,"FY","YTD","20251231",1,"",100000000)</f>
        <v>0.30580335320000002</v>
      </c>
      <c r="I2426" s="16">
        <f>[1]!s_is(A2426,61,"FY","YTD","20241231",1,"",100000000)</f>
        <v>0.58529575970000003</v>
      </c>
      <c r="J2426" s="16">
        <f>[1]!s_fa_roe(A2426,"20251231")</f>
        <v>3.2871999999999999</v>
      </c>
      <c r="K2426" s="16">
        <f>[1]!s_stmnote_rdexp(A2426,"20251231",1,10000)</f>
        <v>2421.1451969999998</v>
      </c>
      <c r="L2426" s="16">
        <f>[1]!s_margin_tradingbalance(A2426,"",10000)</f>
        <v>20273.170399999999</v>
      </c>
      <c r="M2426" s="16">
        <f>[1]!s_margin_seclendingbalance(A2426,"",10000)</f>
        <v>0</v>
      </c>
      <c r="N2426" s="17">
        <f>[1]!s_val_ev(A2426,"",100000000)</f>
        <v>48.902193995600001</v>
      </c>
      <c r="O2426" s="17">
        <f>[1]!share_freesharesmv(A2426,"",100000000)</f>
        <v>24.278306118000003</v>
      </c>
      <c r="P2426" s="17">
        <f ca="1">[1]!s_dq_amount_btin(A2426,TODAY()-1,100000000)</f>
        <v>2.8095461899999998</v>
      </c>
      <c r="Q2426" s="17">
        <f ca="1">[1]!s_dq_turn(A2426,TODAY()-1)</f>
        <v>9.4151757388028727</v>
      </c>
      <c r="R2426" s="2">
        <f>[1]!s_pq_amount(A2426,"20260101","",100000000)</f>
        <v>198.60386617</v>
      </c>
      <c r="S2426" s="2">
        <f>[1]!s_pq_avgamount(A2426,"20260101","",100000000)</f>
        <v>1.8220538180733945</v>
      </c>
      <c r="T2426" s="17">
        <f>[1]!s_ipo_dilutedpe(A2426)</f>
        <v>20.9</v>
      </c>
      <c r="U2426" s="12">
        <f>[1]!s_ipo_collection_total(A2426,100000000)</f>
        <v>4.3089561549999997</v>
      </c>
      <c r="V2426" s="18">
        <f>[1]!s_val_pe_ttm(A2426,"")</f>
        <v>194.06584167480469</v>
      </c>
    </row>
    <row r="2427" spans="1:22" x14ac:dyDescent="0.3">
      <c r="A2427" s="12" t="s">
        <v>5354</v>
      </c>
      <c r="B2427" s="12" t="s">
        <v>5355</v>
      </c>
      <c r="C2427" s="16" t="str">
        <f>[1]!s_info_mkt(A2427)</f>
        <v>主板</v>
      </c>
      <c r="D2427" s="16" t="str">
        <f>[1]!s_ipo_listeddate(A2427)</f>
        <v>2022-09-05</v>
      </c>
      <c r="E2427" s="16" t="str">
        <f>[1]!s_info_industry_csrc2023(A2427,"",3)</f>
        <v>电气机械和器材制造业</v>
      </c>
      <c r="F2427" s="16">
        <f>[1]!s_is(A2427,83,"FY","YTD","20251231",1,"",100000000)</f>
        <v>58.665225440500002</v>
      </c>
      <c r="G2427" s="16">
        <f>[1]!s_is(A2427,83,"FY","YTD","20241231",1,"",100000000)</f>
        <v>51.084511389399992</v>
      </c>
      <c r="H2427" s="16">
        <f>[1]!s_is(A2427,61,"FY","YTD","20251231",1,"",100000000)</f>
        <v>2.0307485102</v>
      </c>
      <c r="I2427" s="16">
        <f>[1]!s_is(A2427,61,"FY","YTD","20241231",1,"",100000000)</f>
        <v>0.91253830660000002</v>
      </c>
      <c r="J2427" s="16">
        <f>[1]!s_fa_roe(A2427,"20251231")</f>
        <v>6.8414999999999999</v>
      </c>
      <c r="K2427" s="16">
        <f>[1]!s_stmnote_rdexp(A2427,"20251231",1,10000)</f>
        <v>34178.100908</v>
      </c>
      <c r="L2427" s="16">
        <f>[1]!s_margin_tradingbalance(A2427,"",10000)</f>
        <v>0</v>
      </c>
      <c r="M2427" s="16">
        <f>[1]!s_margin_seclendingbalance(A2427,"",10000)</f>
        <v>0</v>
      </c>
      <c r="N2427" s="17">
        <f>[1]!s_val_ev(A2427,"",100000000)</f>
        <v>68.224711131999996</v>
      </c>
      <c r="O2427" s="17">
        <f>[1]!share_freesharesmv(A2427,"",100000000)</f>
        <v>54.398160237800006</v>
      </c>
      <c r="P2427" s="17">
        <f ca="1">[1]!s_dq_amount_btin(A2427,TODAY()-1,100000000)</f>
        <v>2.6945121900000002</v>
      </c>
      <c r="Q2427" s="17">
        <f ca="1">[1]!s_dq_turn(A2427,TODAY()-1)</f>
        <v>4.9544203072647823</v>
      </c>
      <c r="R2427" s="2">
        <f>[1]!s_pq_amount(A2427,"20260101","",100000000)</f>
        <v>357.52116096999998</v>
      </c>
      <c r="S2427" s="2">
        <f>[1]!s_pq_avgamount(A2427,"20260101","",100000000)</f>
        <v>3.2800106511009175</v>
      </c>
      <c r="T2427" s="17">
        <f>[1]!s_ipo_dilutedpe(A2427)</f>
        <v>22.99</v>
      </c>
      <c r="U2427" s="12">
        <f>[1]!s_ipo_collection_total(A2427,100000000)</f>
        <v>10.438000000000001</v>
      </c>
      <c r="V2427" s="18">
        <f>[1]!s_val_pe_ttm(A2427,"")</f>
        <v>32.283836364746094</v>
      </c>
    </row>
    <row r="2428" spans="1:22" x14ac:dyDescent="0.3">
      <c r="A2428" s="12" t="s">
        <v>5356</v>
      </c>
      <c r="B2428" s="12" t="s">
        <v>5357</v>
      </c>
      <c r="C2428" s="16" t="str">
        <f>[1]!s_info_mkt(A2428)</f>
        <v>主板</v>
      </c>
      <c r="D2428" s="16" t="str">
        <f>[1]!s_ipo_listeddate(A2428)</f>
        <v>2017-01-20</v>
      </c>
      <c r="E2428" s="16" t="str">
        <f>[1]!s_info_industry_csrc2023(A2428,"",3)</f>
        <v>汽车制造业</v>
      </c>
      <c r="F2428" s="16">
        <f>[1]!s_is(A2428,83,"FY","YTD","20251231",1,"",100000000)</f>
        <v>8.2352410021000004</v>
      </c>
      <c r="G2428" s="16">
        <f>[1]!s_is(A2428,83,"FY","YTD","20241231",1,"",100000000)</f>
        <v>7.4848447469000003</v>
      </c>
      <c r="H2428" s="16">
        <f>[1]!s_is(A2428,61,"FY","YTD","20251231",1,"",100000000)</f>
        <v>0.73584146670000006</v>
      </c>
      <c r="I2428" s="16">
        <f>[1]!s_is(A2428,61,"FY","YTD","20241231",1,"",100000000)</f>
        <v>0.90393072510000005</v>
      </c>
      <c r="J2428" s="16">
        <f>[1]!s_fa_roe(A2428,"20251231")</f>
        <v>7.4473000000000003</v>
      </c>
      <c r="K2428" s="16">
        <f>[1]!s_stmnote_rdexp(A2428,"20251231",1,10000)</f>
        <v>5928.9645020000007</v>
      </c>
      <c r="L2428" s="16">
        <f>[1]!s_margin_tradingbalance(A2428,"",10000)</f>
        <v>0</v>
      </c>
      <c r="M2428" s="16">
        <f>[1]!s_margin_seclendingbalance(A2428,"",10000)</f>
        <v>0</v>
      </c>
      <c r="N2428" s="17">
        <f>[1]!s_val_ev(A2428,"",100000000)</f>
        <v>30.252053806500001</v>
      </c>
      <c r="O2428" s="17">
        <f>[1]!share_freesharesmv(A2428,"",100000000)</f>
        <v>20.117610091</v>
      </c>
      <c r="P2428" s="17">
        <f ca="1">[1]!s_dq_amount_btin(A2428,TODAY()-1,100000000)</f>
        <v>0.44067954999999998</v>
      </c>
      <c r="Q2428" s="17">
        <f ca="1">[1]!s_dq_turn(A2428,TODAY()-1)</f>
        <v>1.4651446022479091</v>
      </c>
      <c r="R2428" s="2">
        <f>[1]!s_pq_amount(A2428,"20260101","",100000000)</f>
        <v>189.05352059000001</v>
      </c>
      <c r="S2428" s="2">
        <f>[1]!s_pq_avgamount(A2428,"20260101","",100000000)</f>
        <v>1.7344359687155961</v>
      </c>
      <c r="T2428" s="17">
        <f>[1]!s_ipo_dilutedpe(A2428)</f>
        <v>22.98</v>
      </c>
      <c r="U2428" s="12">
        <f>[1]!s_ipo_collection_total(A2428,100000000)</f>
        <v>3.202</v>
      </c>
      <c r="V2428" s="18">
        <f>[1]!s_val_pe_ttm(A2428,"")</f>
        <v>42.858013153076172</v>
      </c>
    </row>
    <row r="2429" spans="1:22" x14ac:dyDescent="0.3">
      <c r="A2429" s="12" t="s">
        <v>5358</v>
      </c>
      <c r="B2429" s="12" t="s">
        <v>5359</v>
      </c>
      <c r="C2429" s="16" t="str">
        <f>[1]!s_info_mkt(A2429)</f>
        <v>主板</v>
      </c>
      <c r="D2429" s="16" t="str">
        <f>[1]!s_ipo_listeddate(A2429)</f>
        <v>2014-01-23</v>
      </c>
      <c r="E2429" s="16" t="str">
        <f>[1]!s_info_industry_csrc2023(A2429,"",3)</f>
        <v>商务服务业</v>
      </c>
      <c r="F2429" s="16">
        <f>[1]!s_is(A2429,83,"FY","YTD","20251231",1,"",100000000)</f>
        <v>76.755386104300001</v>
      </c>
      <c r="G2429" s="16">
        <f>[1]!s_is(A2429,83,"FY","YTD","20241231",1,"",100000000)</f>
        <v>61.761469648500004</v>
      </c>
      <c r="H2429" s="16">
        <f>[1]!s_is(A2429,61,"FY","YTD","20251231",1,"",100000000)</f>
        <v>-0.58271228320000001</v>
      </c>
      <c r="I2429" s="16">
        <f>[1]!s_is(A2429,61,"FY","YTD","20241231",1,"",100000000)</f>
        <v>-0.34106440529999998</v>
      </c>
      <c r="J2429" s="16">
        <f>[1]!s_fa_roe(A2429,"20251231")</f>
        <v>-4.2263999999999999</v>
      </c>
      <c r="K2429" s="16">
        <f>[1]!s_stmnote_rdexp(A2429,"20251231",1,10000)</f>
        <v>1614.4040230000001</v>
      </c>
      <c r="L2429" s="16">
        <f>[1]!s_margin_tradingbalance(A2429,"",10000)</f>
        <v>0</v>
      </c>
      <c r="M2429" s="16">
        <f>[1]!s_margin_seclendingbalance(A2429,"",10000)</f>
        <v>0</v>
      </c>
      <c r="N2429" s="17">
        <f>[1]!s_val_ev(A2429,"",100000000)</f>
        <v>24.492428910000001</v>
      </c>
      <c r="O2429" s="17">
        <f>[1]!share_freesharesmv(A2429,"",100000000)</f>
        <v>15.13601478</v>
      </c>
      <c r="P2429" s="17">
        <f ca="1">[1]!s_dq_amount_btin(A2429,TODAY()-1,100000000)</f>
        <v>0.6759115</v>
      </c>
      <c r="Q2429" s="17">
        <f ca="1">[1]!s_dq_turn(A2429,TODAY()-1)</f>
        <v>2.7702038153713411</v>
      </c>
      <c r="R2429" s="2">
        <f>[1]!s_pq_amount(A2429,"20260101","",100000000)</f>
        <v>149.90861615</v>
      </c>
      <c r="S2429" s="2">
        <f>[1]!s_pq_avgamount(A2429,"20260101","",100000000)</f>
        <v>1.3753084050458715</v>
      </c>
      <c r="T2429" s="17">
        <f>[1]!s_ipo_dilutedpe(A2429)</f>
        <v>24.06</v>
      </c>
      <c r="U2429" s="12">
        <f>[1]!s_ipo_collection_total(A2429,100000000)</f>
        <v>5.3708632804000001</v>
      </c>
      <c r="V2429" s="18">
        <f>[1]!s_val_pe_ttm(A2429,"")</f>
        <v>-49.289176940917969</v>
      </c>
    </row>
    <row r="2430" spans="1:22" x14ac:dyDescent="0.3">
      <c r="A2430" s="12" t="s">
        <v>5360</v>
      </c>
      <c r="B2430" s="12" t="s">
        <v>5361</v>
      </c>
      <c r="C2430" s="16" t="str">
        <f>[1]!s_info_mkt(A2430)</f>
        <v>主板</v>
      </c>
      <c r="D2430" s="16" t="str">
        <f>[1]!s_ipo_listeddate(A2430)</f>
        <v>2011-11-30</v>
      </c>
      <c r="E2430" s="16" t="str">
        <f>[1]!s_info_industry_csrc2023(A2430,"",3)</f>
        <v>新闻和出版业</v>
      </c>
      <c r="F2430" s="16">
        <f>[1]!s_is(A2430,83,"FY","YTD","20251231",1,"",100000000)</f>
        <v>123.46723810270001</v>
      </c>
      <c r="G2430" s="16">
        <f>[1]!s_is(A2430,83,"FY","YTD","20241231",1,"",100000000)</f>
        <v>136.0583483028</v>
      </c>
      <c r="H2430" s="16">
        <f>[1]!s_is(A2430,61,"FY","YTD","20251231",1,"",100000000)</f>
        <v>17.951389151199997</v>
      </c>
      <c r="I2430" s="16">
        <f>[1]!s_is(A2430,61,"FY","YTD","20241231",1,"",100000000)</f>
        <v>15.975051682</v>
      </c>
      <c r="J2430" s="16">
        <f>[1]!s_fa_roe(A2430,"20251231")</f>
        <v>9.1091999999999995</v>
      </c>
      <c r="K2430" s="16">
        <f>[1]!s_stmnote_rdexp(A2430,"20251231",1,10000)</f>
        <v>4499.4724390000001</v>
      </c>
      <c r="L2430" s="16">
        <f>[1]!s_margin_tradingbalance(A2430,"",10000)</f>
        <v>16733.7173</v>
      </c>
      <c r="M2430" s="16">
        <f>[1]!s_margin_seclendingbalance(A2430,"",10000)</f>
        <v>1066.4753000000001</v>
      </c>
      <c r="N2430" s="17">
        <f>[1]!s_val_ev(A2430,"",100000000)</f>
        <v>232.34937000000005</v>
      </c>
      <c r="O2430" s="17">
        <f>[1]!share_freesharesmv(A2430,"",100000000)</f>
        <v>63.190532444600009</v>
      </c>
      <c r="P2430" s="17">
        <f ca="1">[1]!s_dq_amount_btin(A2430,TODAY()-1,100000000)</f>
        <v>0.55528834000000005</v>
      </c>
      <c r="Q2430" s="17">
        <f ca="1">[1]!s_dq_turn(A2430,TODAY()-1)</f>
        <v>0.2394235529883296</v>
      </c>
      <c r="R2430" s="2">
        <f>[1]!s_pq_amount(A2430,"20260101","",100000000)</f>
        <v>112.86995721</v>
      </c>
      <c r="S2430" s="2">
        <f>[1]!s_pq_avgamount(A2430,"20260101","",100000000)</f>
        <v>1.0355041945871559</v>
      </c>
      <c r="T2430" s="17">
        <f>[1]!s_ipo_dilutedpe(A2430)</f>
        <v>63.4</v>
      </c>
      <c r="U2430" s="12">
        <f>[1]!s_ipo_collection_total(A2430,100000000)</f>
        <v>44.792000000000002</v>
      </c>
      <c r="V2430" s="18">
        <f>[1]!s_val_pe_ttm(A2430,"")</f>
        <v>13.576617240905762</v>
      </c>
    </row>
    <row r="2431" spans="1:22" x14ac:dyDescent="0.3">
      <c r="A2431" s="12" t="s">
        <v>5362</v>
      </c>
      <c r="B2431" s="12" t="s">
        <v>5363</v>
      </c>
      <c r="C2431" s="16" t="str">
        <f>[1]!s_info_mkt(A2431)</f>
        <v>科创板</v>
      </c>
      <c r="D2431" s="16" t="str">
        <f>[1]!s_ipo_listeddate(A2431)</f>
        <v>2020-08-11</v>
      </c>
      <c r="E2431" s="16" t="str">
        <f>[1]!s_info_industry_csrc2023(A2431,"",3)</f>
        <v>专用设备制造业</v>
      </c>
      <c r="F2431" s="16">
        <f>[1]!s_is(A2431,83,"FY","YTD","20251231",1,"",100000000)</f>
        <v>30.402877839699997</v>
      </c>
      <c r="G2431" s="16">
        <f>[1]!s_is(A2431,83,"FY","YTD","20241231",1,"",100000000)</f>
        <v>24.639605078899997</v>
      </c>
      <c r="H2431" s="16">
        <f>[1]!s_is(A2431,61,"FY","YTD","20251231",1,"",100000000)</f>
        <v>3.5070501125</v>
      </c>
      <c r="I2431" s="16">
        <f>[1]!s_is(A2431,61,"FY","YTD","20241231",1,"",100000000)</f>
        <v>2.2302288543</v>
      </c>
      <c r="J2431" s="16">
        <f>[1]!s_fa_roe(A2431,"20251231")</f>
        <v>16.444400000000002</v>
      </c>
      <c r="K2431" s="16">
        <f>[1]!s_stmnote_rdexp(A2431,"20251231",1,10000)</f>
        <v>13411.592185</v>
      </c>
      <c r="L2431" s="16">
        <f>[1]!s_margin_tradingbalance(A2431,"",10000)</f>
        <v>37747.794300000001</v>
      </c>
      <c r="M2431" s="16">
        <f>[1]!s_margin_seclendingbalance(A2431,"",10000)</f>
        <v>38.664200000000001</v>
      </c>
      <c r="N2431" s="17">
        <f>[1]!s_val_ev(A2431,"",100000000)</f>
        <v>105.447630672</v>
      </c>
      <c r="O2431" s="17">
        <f>[1]!share_freesharesmv(A2431,"",100000000)</f>
        <v>49.776953898000002</v>
      </c>
      <c r="P2431" s="17">
        <f ca="1">[1]!s_dq_amount_btin(A2431,TODAY()-1,100000000)</f>
        <v>2.2644606700000001</v>
      </c>
      <c r="Q2431" s="17">
        <f ca="1">[1]!s_dq_turn(A2431,TODAY()-1)</f>
        <v>2.1485018729790961</v>
      </c>
      <c r="R2431" s="2">
        <f>[1]!s_pq_amount(A2431,"20260101","",100000000)</f>
        <v>363.36884986000001</v>
      </c>
      <c r="S2431" s="2">
        <f>[1]!s_pq_avgamount(A2431,"20260101","",100000000)</f>
        <v>3.3336591730275233</v>
      </c>
      <c r="T2431" s="17">
        <f>[1]!s_ipo_dilutedpe(A2431)</f>
        <v>47.74</v>
      </c>
      <c r="U2431" s="12">
        <f>[1]!s_ipo_collection_total(A2431,100000000)</f>
        <v>7.3314069999999996</v>
      </c>
      <c r="V2431" s="18">
        <f>[1]!s_val_pe_ttm(A2431,"")</f>
        <v>23.644502639770508</v>
      </c>
    </row>
    <row r="2432" spans="1:22" x14ac:dyDescent="0.3">
      <c r="A2432" s="12" t="s">
        <v>5364</v>
      </c>
      <c r="B2432" s="12" t="s">
        <v>5365</v>
      </c>
      <c r="C2432" s="16" t="str">
        <f>[1]!s_info_mkt(A2432)</f>
        <v>主板</v>
      </c>
      <c r="D2432" s="16" t="str">
        <f>[1]!s_ipo_listeddate(A2432)</f>
        <v>2010-10-11</v>
      </c>
      <c r="E2432" s="16" t="str">
        <f>[1]!s_info_industry_csrc2023(A2432,"",3)</f>
        <v>通用设备制造业</v>
      </c>
      <c r="F2432" s="16">
        <f>[1]!s_is(A2432,83,"FY","YTD","20251231",1,"",100000000)</f>
        <v>23.994840389499998</v>
      </c>
      <c r="G2432" s="16">
        <f>[1]!s_is(A2432,83,"FY","YTD","20241231",1,"",100000000)</f>
        <v>23.008486363699998</v>
      </c>
      <c r="H2432" s="16">
        <f>[1]!s_is(A2432,61,"FY","YTD","20251231",1,"",100000000)</f>
        <v>2.5352556788</v>
      </c>
      <c r="I2432" s="16">
        <f>[1]!s_is(A2432,61,"FY","YTD","20241231",1,"",100000000)</f>
        <v>2.4081791387</v>
      </c>
      <c r="J2432" s="16">
        <f>[1]!s_fa_roe(A2432,"20251231")</f>
        <v>9.2291000000000007</v>
      </c>
      <c r="K2432" s="16">
        <f>[1]!s_stmnote_rdexp(A2432,"20251231",1,10000)</f>
        <v>13711.1795</v>
      </c>
      <c r="L2432" s="16">
        <f>[1]!s_margin_tradingbalance(A2432,"",10000)</f>
        <v>24425.921600000001</v>
      </c>
      <c r="M2432" s="16">
        <f>[1]!s_margin_seclendingbalance(A2432,"",10000)</f>
        <v>18.414000000000001</v>
      </c>
      <c r="N2432" s="17">
        <f>[1]!s_val_ev(A2432,"",100000000)</f>
        <v>55.612121399999999</v>
      </c>
      <c r="O2432" s="17">
        <f>[1]!share_freesharesmv(A2432,"",100000000)</f>
        <v>30.3299381</v>
      </c>
      <c r="P2432" s="17">
        <f ca="1">[1]!s_dq_amount_btin(A2432,TODAY()-1,100000000)</f>
        <v>0.81124404999999999</v>
      </c>
      <c r="Q2432" s="17">
        <f ca="1">[1]!s_dq_turn(A2432,TODAY()-1)</f>
        <v>1.4723809784141555</v>
      </c>
      <c r="R2432" s="2">
        <f>[1]!s_pq_amount(A2432,"20260101","",100000000)</f>
        <v>169.40496024000001</v>
      </c>
      <c r="S2432" s="2">
        <f>[1]!s_pq_avgamount(A2432,"20260101","",100000000)</f>
        <v>1.5541739471559632</v>
      </c>
      <c r="T2432" s="17">
        <f>[1]!s_ipo_dilutedpe(A2432)</f>
        <v>43.86</v>
      </c>
      <c r="U2432" s="12">
        <f>[1]!s_ipo_collection_total(A2432,100000000)</f>
        <v>8.3728999999999996</v>
      </c>
      <c r="V2432" s="18">
        <f>[1]!s_val_pe_ttm(A2432,"")</f>
        <v>21.174280166625977</v>
      </c>
    </row>
    <row r="2433" spans="1:22" x14ac:dyDescent="0.3">
      <c r="A2433" s="12" t="s">
        <v>5366</v>
      </c>
      <c r="B2433" s="12" t="s">
        <v>5367</v>
      </c>
      <c r="C2433" s="16" t="str">
        <f>[1]!s_info_mkt(A2433)</f>
        <v>创业板</v>
      </c>
      <c r="D2433" s="16" t="str">
        <f>[1]!s_ipo_listeddate(A2433)</f>
        <v>2009-10-30</v>
      </c>
      <c r="E2433" s="16" t="str">
        <f>[1]!s_info_industry_csrc2023(A2433,"",3)</f>
        <v>软件和信息技术服务业</v>
      </c>
      <c r="F2433" s="16">
        <f>[1]!s_is(A2433,83,"FY","YTD","20251231",1,"",100000000)</f>
        <v>5.6840695488000001</v>
      </c>
      <c r="G2433" s="16">
        <f>[1]!s_is(A2433,83,"FY","YTD","20241231",1,"",100000000)</f>
        <v>6.9088776060999999</v>
      </c>
      <c r="H2433" s="16">
        <f>[1]!s_is(A2433,61,"FY","YTD","20251231",1,"",100000000)</f>
        <v>-1.4631512627000001</v>
      </c>
      <c r="I2433" s="16">
        <f>[1]!s_is(A2433,61,"FY","YTD","20241231",1,"",100000000)</f>
        <v>-0.78479949959999995</v>
      </c>
      <c r="J2433" s="16">
        <f>[1]!s_fa_roe(A2433,"20251231")</f>
        <v>-28.930399999999999</v>
      </c>
      <c r="K2433" s="16">
        <f>[1]!s_stmnote_rdexp(A2433,"20251231",1,10000)</f>
        <v>2926.0234690000002</v>
      </c>
      <c r="L2433" s="16">
        <f>[1]!s_margin_tradingbalance(A2433,"",10000)</f>
        <v>25087.019400000001</v>
      </c>
      <c r="M2433" s="16">
        <f>[1]!s_margin_seclendingbalance(A2433,"",10000)</f>
        <v>27.24</v>
      </c>
      <c r="N2433" s="17">
        <f>[1]!s_val_ev(A2433,"",100000000)</f>
        <v>22.997440074399996</v>
      </c>
      <c r="O2433" s="17">
        <f>[1]!share_freesharesmv(A2433,"",100000000)</f>
        <v>19.262409806800001</v>
      </c>
      <c r="P2433" s="17">
        <f ca="1">[1]!s_dq_amount_btin(A2433,TODAY()-1,100000000)</f>
        <v>0.52768426000000002</v>
      </c>
      <c r="Q2433" s="17">
        <f ca="1">[1]!s_dq_turn(A2433,TODAY()-1)</f>
        <v>2.2977438354671724</v>
      </c>
      <c r="R2433" s="2">
        <f>[1]!s_pq_amount(A2433,"20260101","",100000000)</f>
        <v>77.576057289999994</v>
      </c>
      <c r="S2433" s="2">
        <f>[1]!s_pq_avgamount(A2433,"20260101","",100000000)</f>
        <v>0.7117069476146789</v>
      </c>
      <c r="T2433" s="17">
        <f>[1]!s_ipo_dilutedpe(A2433)</f>
        <v>45.18</v>
      </c>
      <c r="U2433" s="12">
        <f>[1]!s_ipo_collection_total(A2433,100000000)</f>
        <v>1.966</v>
      </c>
      <c r="V2433" s="18">
        <f>[1]!s_val_pe_ttm(A2433,"")</f>
        <v>-16.857011795043945</v>
      </c>
    </row>
    <row r="2434" spans="1:22" x14ac:dyDescent="0.3">
      <c r="A2434" s="12" t="s">
        <v>5368</v>
      </c>
      <c r="B2434" s="12" t="s">
        <v>5369</v>
      </c>
      <c r="C2434" s="16" t="str">
        <f>[1]!s_info_mkt(A2434)</f>
        <v>主板</v>
      </c>
      <c r="D2434" s="16" t="str">
        <f>[1]!s_ipo_listeddate(A2434)</f>
        <v>1996-01-19</v>
      </c>
      <c r="E2434" s="16" t="str">
        <f>[1]!s_info_industry_csrc2023(A2434,"",3)</f>
        <v>医药制造业</v>
      </c>
      <c r="F2434" s="16">
        <f>[1]!s_is(A2434,83,"FY","YTD","20251231",1,"",100000000)</f>
        <v>3.3767320650000001</v>
      </c>
      <c r="G2434" s="16">
        <f>[1]!s_is(A2434,83,"FY","YTD","20241231",1,"",100000000)</f>
        <v>3.4320812881</v>
      </c>
      <c r="H2434" s="16">
        <f>[1]!s_is(A2434,61,"FY","YTD","20251231",1,"",100000000)</f>
        <v>-0.50516758929999994</v>
      </c>
      <c r="I2434" s="16">
        <f>[1]!s_is(A2434,61,"FY","YTD","20241231",1,"",100000000)</f>
        <v>-1.2547152287999999</v>
      </c>
      <c r="J2434" s="16">
        <f>[1]!s_fa_roe(A2434,"20251231")</f>
        <v>-8.8172999999999995</v>
      </c>
      <c r="K2434" s="16">
        <f>[1]!s_stmnote_rdexp(A2434,"20251231",1,10000)</f>
        <v>1391.466203</v>
      </c>
      <c r="L2434" s="16">
        <f>[1]!s_margin_tradingbalance(A2434,"",10000)</f>
        <v>0</v>
      </c>
      <c r="M2434" s="16">
        <f>[1]!s_margin_seclendingbalance(A2434,"",10000)</f>
        <v>0</v>
      </c>
      <c r="N2434" s="17">
        <f>[1]!s_val_ev(A2434,"",100000000)</f>
        <v>21.863726677100001</v>
      </c>
      <c r="O2434" s="17">
        <f>[1]!share_freesharesmv(A2434,"",100000000)</f>
        <v>12.324973016400001</v>
      </c>
      <c r="P2434" s="17">
        <f ca="1">[1]!s_dq_amount_btin(A2434,TODAY()-1,100000000)</f>
        <v>0.20055782</v>
      </c>
      <c r="Q2434" s="17">
        <f ca="1">[1]!s_dq_turn(A2434,TODAY()-1)</f>
        <v>0.91402634676140027</v>
      </c>
      <c r="R2434" s="2">
        <f>[1]!s_pq_amount(A2434,"20260101","",100000000)</f>
        <v>56.75924371</v>
      </c>
      <c r="S2434" s="2">
        <f>[1]!s_pq_avgamount(A2434,"20260101","",100000000)</f>
        <v>0.52072700651376147</v>
      </c>
      <c r="T2434" s="17">
        <f>[1]!s_ipo_dilutedpe(A2434)</f>
        <v>0</v>
      </c>
      <c r="U2434" s="12">
        <f>[1]!s_ipo_collection_total(A2434,100000000)</f>
        <v>0.6</v>
      </c>
      <c r="V2434" s="18">
        <f>[1]!s_val_pe_ttm(A2434,"")</f>
        <v>-53.229923248291016</v>
      </c>
    </row>
    <row r="2435" spans="1:22" x14ac:dyDescent="0.3">
      <c r="A2435" s="12" t="s">
        <v>5370</v>
      </c>
      <c r="B2435" s="12" t="s">
        <v>5371</v>
      </c>
      <c r="C2435" s="16" t="str">
        <f>[1]!s_info_mkt(A2435)</f>
        <v>主板</v>
      </c>
      <c r="D2435" s="16" t="str">
        <f>[1]!s_ipo_listeddate(A2435)</f>
        <v>1994-01-14</v>
      </c>
      <c r="E2435" s="16" t="str">
        <f>[1]!s_info_industry_csrc2023(A2435,"",3)</f>
        <v>零售业</v>
      </c>
      <c r="F2435" s="16">
        <f>[1]!s_is(A2435,83,"FY","YTD","20251231",1,"",100000000)</f>
        <v>16.998175953800001</v>
      </c>
      <c r="G2435" s="16">
        <f>[1]!s_is(A2435,83,"FY","YTD","20241231",1,"",100000000)</f>
        <v>17.526528306399999</v>
      </c>
      <c r="H2435" s="16">
        <f>[1]!s_is(A2435,61,"FY","YTD","20251231",1,"",100000000)</f>
        <v>2.2446742923</v>
      </c>
      <c r="I2435" s="16">
        <f>[1]!s_is(A2435,61,"FY","YTD","20241231",1,"",100000000)</f>
        <v>2.4744035906000001</v>
      </c>
      <c r="J2435" s="16">
        <f>[1]!s_fa_roe(A2435,"20251231")</f>
        <v>6.0842999999999998</v>
      </c>
      <c r="K2435" s="16">
        <f>[1]!s_stmnote_rdexp(A2435,"20251231",1,10000)</f>
        <v>0</v>
      </c>
      <c r="L2435" s="16">
        <f>[1]!s_margin_tradingbalance(A2435,"",10000)</f>
        <v>0</v>
      </c>
      <c r="M2435" s="16">
        <f>[1]!s_margin_seclendingbalance(A2435,"",10000)</f>
        <v>0</v>
      </c>
      <c r="N2435" s="17">
        <f>[1]!s_val_ev(A2435,"",100000000)</f>
        <v>49.0297424866</v>
      </c>
      <c r="O2435" s="17">
        <f>[1]!share_freesharesmv(A2435,"",100000000)</f>
        <v>16.4743785394</v>
      </c>
      <c r="P2435" s="17">
        <f ca="1">[1]!s_dq_amount_btin(A2435,TODAY()-1,100000000)</f>
        <v>0.24434395</v>
      </c>
      <c r="Q2435" s="17">
        <f ca="1">[1]!s_dq_turn(A2435,TODAY()-1)</f>
        <v>0.49910309046978946</v>
      </c>
      <c r="R2435" s="2">
        <f>[1]!s_pq_amount(A2435,"20260101","",100000000)</f>
        <v>143.77995178</v>
      </c>
      <c r="S2435" s="2">
        <f>[1]!s_pq_avgamount(A2435,"20260101","",100000000)</f>
        <v>1.3190821264220185</v>
      </c>
      <c r="T2435" s="17">
        <f>[1]!s_ipo_dilutedpe(A2435)</f>
        <v>0</v>
      </c>
      <c r="U2435" s="12">
        <f>[1]!s_ipo_collection_total(A2435,100000000)</f>
        <v>1.2496</v>
      </c>
      <c r="V2435" s="18">
        <f>[1]!s_val_pe_ttm(A2435,"")</f>
        <v>21.494472503662109</v>
      </c>
    </row>
    <row r="2436" spans="1:22" x14ac:dyDescent="0.3">
      <c r="A2436" s="12" t="s">
        <v>5372</v>
      </c>
      <c r="B2436" s="12" t="s">
        <v>5373</v>
      </c>
      <c r="C2436" s="16" t="str">
        <f>[1]!s_info_mkt(A2436)</f>
        <v>主板</v>
      </c>
      <c r="D2436" s="16" t="str">
        <f>[1]!s_ipo_listeddate(A2436)</f>
        <v>2016-06-08</v>
      </c>
      <c r="E2436" s="16" t="str">
        <f>[1]!s_info_industry_csrc2023(A2436,"",3)</f>
        <v>造纸和纸制品业</v>
      </c>
      <c r="F2436" s="16">
        <f>[1]!s_is(A2436,83,"FY","YTD","20251231",1,"",100000000)</f>
        <v>8.0784146400000001</v>
      </c>
      <c r="G2436" s="16">
        <f>[1]!s_is(A2436,83,"FY","YTD","20241231",1,"",100000000)</f>
        <v>13.965370417200001</v>
      </c>
      <c r="H2436" s="16">
        <f>[1]!s_is(A2436,61,"FY","YTD","20251231",1,"",100000000)</f>
        <v>-0.22003718989999999</v>
      </c>
      <c r="I2436" s="16">
        <f>[1]!s_is(A2436,61,"FY","YTD","20241231",1,"",100000000)</f>
        <v>-0.52376848320000002</v>
      </c>
      <c r="J2436" s="16">
        <f>[1]!s_fa_roe(A2436,"20251231")</f>
        <v>-1.7199</v>
      </c>
      <c r="K2436" s="16">
        <f>[1]!s_stmnote_rdexp(A2436,"20251231",1,10000)</f>
        <v>3246.4385510000002</v>
      </c>
      <c r="L2436" s="16">
        <f>[1]!s_margin_tradingbalance(A2436,"",10000)</f>
        <v>0</v>
      </c>
      <c r="M2436" s="16">
        <f>[1]!s_margin_seclendingbalance(A2436,"",10000)</f>
        <v>0</v>
      </c>
      <c r="N2436" s="17">
        <f>[1]!s_val_ev(A2436,"",100000000)</f>
        <v>21.122640000000001</v>
      </c>
      <c r="O2436" s="17">
        <f>[1]!share_freesharesmv(A2436,"",100000000)</f>
        <v>11.288551560000002</v>
      </c>
      <c r="P2436" s="17">
        <f ca="1">[1]!s_dq_amount_btin(A2436,TODAY()-1,100000000)</f>
        <v>0.38573953</v>
      </c>
      <c r="Q2436" s="17">
        <f ca="1">[1]!s_dq_turn(A2436,TODAY()-1)</f>
        <v>1.82967830958172</v>
      </c>
      <c r="R2436" s="2">
        <f>[1]!s_pq_amount(A2436,"20260101","",100000000)</f>
        <v>86.025761540000005</v>
      </c>
      <c r="S2436" s="2">
        <f>[1]!s_pq_avgamount(A2436,"20260101","",100000000)</f>
        <v>0.78922717009174315</v>
      </c>
      <c r="T2436" s="17">
        <f>[1]!s_ipo_dilutedpe(A2436)</f>
        <v>22.99</v>
      </c>
      <c r="U2436" s="12">
        <f>[1]!s_ipo_collection_total(A2436,100000000)</f>
        <v>1.9950000000000001</v>
      </c>
      <c r="V2436" s="18">
        <f>[1]!s_val_pe_ttm(A2436,"")</f>
        <v>-132.15142822265625</v>
      </c>
    </row>
    <row r="2437" spans="1:22" x14ac:dyDescent="0.3">
      <c r="A2437" s="12" t="s">
        <v>5374</v>
      </c>
      <c r="B2437" s="12" t="s">
        <v>5375</v>
      </c>
      <c r="C2437" s="16" t="str">
        <f>[1]!s_info_mkt(A2437)</f>
        <v>创业板</v>
      </c>
      <c r="D2437" s="16" t="str">
        <f>[1]!s_ipo_listeddate(A2437)</f>
        <v>2022-02-22</v>
      </c>
      <c r="E2437" s="16" t="str">
        <f>[1]!s_info_industry_csrc2023(A2437,"",3)</f>
        <v>汽车制造业</v>
      </c>
      <c r="F2437" s="16">
        <f>[1]!s_is(A2437,83,"FY","YTD","20251231",1,"",100000000)</f>
        <v>10.733020659999999</v>
      </c>
      <c r="G2437" s="16">
        <f>[1]!s_is(A2437,83,"FY","YTD","20241231",1,"",100000000)</f>
        <v>9.7539881601000005</v>
      </c>
      <c r="H2437" s="16">
        <f>[1]!s_is(A2437,61,"FY","YTD","20251231",1,"",100000000)</f>
        <v>0.37940763100000002</v>
      </c>
      <c r="I2437" s="16">
        <f>[1]!s_is(A2437,61,"FY","YTD","20241231",1,"",100000000)</f>
        <v>0.53611851129999999</v>
      </c>
      <c r="J2437" s="16">
        <f>[1]!s_fa_roe(A2437,"20251231")</f>
        <v>3.4337</v>
      </c>
      <c r="K2437" s="16">
        <f>[1]!s_stmnote_rdexp(A2437,"20251231",1,10000)</f>
        <v>6423.645923</v>
      </c>
      <c r="L2437" s="16">
        <f>[1]!s_margin_tradingbalance(A2437,"",10000)</f>
        <v>10729.484</v>
      </c>
      <c r="M2437" s="16">
        <f>[1]!s_margin_seclendingbalance(A2437,"",10000)</f>
        <v>17.553999999999998</v>
      </c>
      <c r="N2437" s="17">
        <f>[1]!s_val_ev(A2437,"",100000000)</f>
        <v>24.2495188334</v>
      </c>
      <c r="O2437" s="17">
        <f>[1]!share_freesharesmv(A2437,"",100000000)</f>
        <v>13.1986009358</v>
      </c>
      <c r="P2437" s="17">
        <f ca="1">[1]!s_dq_amount_btin(A2437,TODAY()-1,100000000)</f>
        <v>0.31120917999999997</v>
      </c>
      <c r="Q2437" s="17">
        <f ca="1">[1]!s_dq_turn(A2437,TODAY()-1)</f>
        <v>1.800387126796402</v>
      </c>
      <c r="R2437" s="2">
        <f>[1]!s_pq_amount(A2437,"20260101","",100000000)</f>
        <v>72.813612640000002</v>
      </c>
      <c r="S2437" s="2">
        <f>[1]!s_pq_avgamount(A2437,"20260101","",100000000)</f>
        <v>0.66801479486238535</v>
      </c>
      <c r="T2437" s="17">
        <f>[1]!s_ipo_dilutedpe(A2437)</f>
        <v>29.68</v>
      </c>
      <c r="U2437" s="12">
        <f>[1]!s_ipo_collection_total(A2437,100000000)</f>
        <v>4.056</v>
      </c>
      <c r="V2437" s="18">
        <f>[1]!s_val_pe_ttm(A2437,"")</f>
        <v>126.79561614990234</v>
      </c>
    </row>
    <row r="2438" spans="1:22" x14ac:dyDescent="0.3">
      <c r="A2438" s="12" t="s">
        <v>5376</v>
      </c>
      <c r="B2438" s="12" t="s">
        <v>5377</v>
      </c>
      <c r="C2438" s="16" t="str">
        <f>[1]!s_info_mkt(A2438)</f>
        <v>主板</v>
      </c>
      <c r="D2438" s="16" t="str">
        <f>[1]!s_ipo_listeddate(A2438)</f>
        <v>2012-09-05</v>
      </c>
      <c r="E2438" s="16" t="str">
        <f>[1]!s_info_industry_csrc2023(A2438,"",3)</f>
        <v>零售业</v>
      </c>
      <c r="F2438" s="16">
        <f>[1]!s_is(A2438,83,"FY","YTD","20251231",1,"",100000000)</f>
        <v>95.5566760942</v>
      </c>
      <c r="G2438" s="16">
        <f>[1]!s_is(A2438,83,"FY","YTD","20241231",1,"",100000000)</f>
        <v>101.23248157540002</v>
      </c>
      <c r="H2438" s="16">
        <f>[1]!s_is(A2438,61,"FY","YTD","20251231",1,"",100000000)</f>
        <v>4.8060149827999998</v>
      </c>
      <c r="I2438" s="16">
        <f>[1]!s_is(A2438,61,"FY","YTD","20241231",1,"",100000000)</f>
        <v>5.2116877514999995</v>
      </c>
      <c r="J2438" s="16">
        <f>[1]!s_fa_roe(A2438,"20251231")</f>
        <v>10.391</v>
      </c>
      <c r="K2438" s="16">
        <f>[1]!s_stmnote_rdexp(A2438,"20251231",1,10000)</f>
        <v>0</v>
      </c>
      <c r="L2438" s="16">
        <f>[1]!s_margin_tradingbalance(A2438,"",10000)</f>
        <v>26977.766500000002</v>
      </c>
      <c r="M2438" s="16">
        <f>[1]!s_margin_seclendingbalance(A2438,"",10000)</f>
        <v>106.21259999999999</v>
      </c>
      <c r="N2438" s="17">
        <f>[1]!s_val_ev(A2438,"",100000000)</f>
        <v>59.840000000000011</v>
      </c>
      <c r="O2438" s="17">
        <f>[1]!share_freesharesmv(A2438,"",100000000)</f>
        <v>25.249353800000002</v>
      </c>
      <c r="P2438" s="17">
        <f ca="1">[1]!s_dq_amount_btin(A2438,TODAY()-1,100000000)</f>
        <v>0.56309547000000004</v>
      </c>
      <c r="Q2438" s="17">
        <f ca="1">[1]!s_dq_turn(A2438,TODAY()-1)</f>
        <v>1.1215694200915405</v>
      </c>
      <c r="R2438" s="2">
        <f>[1]!s_pq_amount(A2438,"20260101","",100000000)</f>
        <v>212.51677796000001</v>
      </c>
      <c r="S2438" s="2">
        <f>[1]!s_pq_avgamount(A2438,"20260101","",100000000)</f>
        <v>1.9496952106422019</v>
      </c>
      <c r="T2438" s="17">
        <f>[1]!s_ipo_dilutedpe(A2438)</f>
        <v>23.75</v>
      </c>
      <c r="U2438" s="12">
        <f>[1]!s_ipo_collection_total(A2438,100000000)</f>
        <v>9.3800000000000008</v>
      </c>
      <c r="V2438" s="18">
        <f>[1]!s_val_pe_ttm(A2438,"")</f>
        <v>12.825886726379395</v>
      </c>
    </row>
    <row r="2439" spans="1:22" x14ac:dyDescent="0.3">
      <c r="A2439" s="12" t="s">
        <v>5378</v>
      </c>
      <c r="B2439" s="12" t="s">
        <v>5379</v>
      </c>
      <c r="C2439" s="16" t="str">
        <f>[1]!s_info_mkt(A2439)</f>
        <v>主板</v>
      </c>
      <c r="D2439" s="16" t="str">
        <f>[1]!s_ipo_listeddate(A2439)</f>
        <v>2021-11-26</v>
      </c>
      <c r="E2439" s="16" t="str">
        <f>[1]!s_info_industry_csrc2023(A2439,"",3)</f>
        <v>化学原料和化学制品制造业</v>
      </c>
      <c r="F2439" s="16">
        <f>[1]!s_is(A2439,83,"FY","YTD","20251231",1,"",100000000)</f>
        <v>46.610865470699999</v>
      </c>
      <c r="G2439" s="16">
        <f>[1]!s_is(A2439,83,"FY","YTD","20241231",1,"",100000000)</f>
        <v>51.143837259499996</v>
      </c>
      <c r="H2439" s="16">
        <f>[1]!s_is(A2439,61,"FY","YTD","20251231",1,"",100000000)</f>
        <v>-1.5365778874</v>
      </c>
      <c r="I2439" s="16">
        <f>[1]!s_is(A2439,61,"FY","YTD","20241231",1,"",100000000)</f>
        <v>-4.2876017773999999</v>
      </c>
      <c r="J2439" s="16">
        <f>[1]!s_fa_roe(A2439,"20251231")</f>
        <v>-2.5914999999999999</v>
      </c>
      <c r="K2439" s="16">
        <f>[1]!s_stmnote_rdexp(A2439,"20251231",1,10000)</f>
        <v>18390.692633999999</v>
      </c>
      <c r="L2439" s="16">
        <f>[1]!s_margin_tradingbalance(A2439,"",10000)</f>
        <v>0</v>
      </c>
      <c r="M2439" s="16">
        <f>[1]!s_margin_seclendingbalance(A2439,"",10000)</f>
        <v>0</v>
      </c>
      <c r="N2439" s="17">
        <f>[1]!s_val_ev(A2439,"",100000000)</f>
        <v>79.8031848432</v>
      </c>
      <c r="O2439" s="17">
        <f>[1]!share_freesharesmv(A2439,"",100000000)</f>
        <v>34.320101277600003</v>
      </c>
      <c r="P2439" s="17">
        <f ca="1">[1]!s_dq_amount_btin(A2439,TODAY()-1,100000000)</f>
        <v>0.26646428999999999</v>
      </c>
      <c r="Q2439" s="17">
        <f ca="1">[1]!s_dq_turn(A2439,TODAY()-1)</f>
        <v>0.3453097377826182</v>
      </c>
      <c r="R2439" s="2">
        <f>[1]!s_pq_amount(A2439,"20260101","",100000000)</f>
        <v>147.50251635999999</v>
      </c>
      <c r="S2439" s="2">
        <f>[1]!s_pq_avgamount(A2439,"20260101","",100000000)</f>
        <v>1.3532340950458714</v>
      </c>
      <c r="T2439" s="17">
        <f>[1]!s_ipo_dilutedpe(A2439)</f>
        <v>22.95</v>
      </c>
      <c r="U2439" s="12">
        <f>[1]!s_ipo_collection_total(A2439,100000000)</f>
        <v>15.208005999999999</v>
      </c>
      <c r="V2439" s="18">
        <f>[1]!s_val_pe_ttm(A2439,"")</f>
        <v>-70.130874633789063</v>
      </c>
    </row>
    <row r="2440" spans="1:22" x14ac:dyDescent="0.3">
      <c r="A2440" s="12" t="s">
        <v>5380</v>
      </c>
      <c r="B2440" s="12" t="s">
        <v>5381</v>
      </c>
      <c r="C2440" s="16" t="str">
        <f>[1]!s_info_mkt(A2440)</f>
        <v>主板</v>
      </c>
      <c r="D2440" s="16" t="str">
        <f>[1]!s_ipo_listeddate(A2440)</f>
        <v>1992-09-02</v>
      </c>
      <c r="E2440" s="16" t="str">
        <f>[1]!s_info_industry_csrc2023(A2440,"",3)</f>
        <v>零售业</v>
      </c>
      <c r="F2440" s="16">
        <f>[1]!s_is(A2440,83,"FY","YTD","20251231",1,"",100000000)</f>
        <v>363.73297352629999</v>
      </c>
      <c r="G2440" s="16">
        <f>[1]!s_is(A2440,83,"FY","YTD","20241231",1,"",100000000)</f>
        <v>469.24472425210001</v>
      </c>
      <c r="H2440" s="16">
        <f>[1]!s_is(A2440,61,"FY","YTD","20251231",1,"",100000000)</f>
        <v>-48.966598483199995</v>
      </c>
      <c r="I2440" s="16">
        <f>[1]!s_is(A2440,61,"FY","YTD","20241231",1,"",100000000)</f>
        <v>1.2525812378000001</v>
      </c>
      <c r="J2440" s="16">
        <f>[1]!s_fa_roe(A2440,"20251231")</f>
        <v>-14.938800000000001</v>
      </c>
      <c r="K2440" s="16">
        <f>[1]!s_stmnote_rdexp(A2440,"20251231",1,10000)</f>
        <v>4349.82953</v>
      </c>
      <c r="L2440" s="16">
        <f>[1]!s_margin_tradingbalance(A2440,"",10000)</f>
        <v>19460.434600000001</v>
      </c>
      <c r="M2440" s="16">
        <f>[1]!s_margin_seclendingbalance(A2440,"",10000)</f>
        <v>576.19119999999998</v>
      </c>
      <c r="N2440" s="17">
        <f>[1]!s_val_ev(A2440,"",100000000)</f>
        <v>171.9914105286</v>
      </c>
      <c r="O2440" s="17">
        <f>[1]!share_freesharesmv(A2440,"",100000000)</f>
        <v>79.691217026199993</v>
      </c>
      <c r="P2440" s="17">
        <f ca="1">[1]!s_dq_amount_btin(A2440,TODAY()-1,100000000)</f>
        <v>0.57304588999999995</v>
      </c>
      <c r="Q2440" s="17">
        <f ca="1">[1]!s_dq_turn(A2440,TODAY()-1)</f>
        <v>0.33098716752295676</v>
      </c>
      <c r="R2440" s="2">
        <f>[1]!s_pq_amount(A2440,"20260101","",100000000)</f>
        <v>103.79379251</v>
      </c>
      <c r="S2440" s="2">
        <f>[1]!s_pq_avgamount(A2440,"20260101","",100000000)</f>
        <v>0.95223662853211011</v>
      </c>
      <c r="T2440" s="17">
        <f>[1]!s_ipo_dilutedpe(A2440)</f>
        <v>0</v>
      </c>
      <c r="U2440" s="12">
        <f>[1]!s_ipo_collection_total(A2440,100000000)</f>
        <v>1.2659039999999999</v>
      </c>
      <c r="V2440" s="18">
        <f>[1]!s_val_pe_ttm(A2440,"")</f>
        <v>-3.589496374130249</v>
      </c>
    </row>
    <row r="2441" spans="1:22" x14ac:dyDescent="0.3">
      <c r="A2441" s="12" t="s">
        <v>155</v>
      </c>
      <c r="B2441" s="12" t="s">
        <v>156</v>
      </c>
      <c r="C2441" s="16" t="str">
        <f>[1]!s_info_mkt(A2441)</f>
        <v>北证</v>
      </c>
      <c r="D2441" s="16" t="str">
        <f>[1]!s_ipo_listeddate(A2441)</f>
        <v>2022-10-10</v>
      </c>
      <c r="E2441" s="16" t="str">
        <f>[1]!s_info_industry_csrc2023(A2441,"",3)</f>
        <v>仪器仪表制造业</v>
      </c>
      <c r="F2441" s="16">
        <f>[1]!s_is(A2441,83,"FY","YTD","20251231",1,"",100000000)</f>
        <v>1.6972486422999999</v>
      </c>
      <c r="G2441" s="16">
        <f>[1]!s_is(A2441,83,"FY","YTD","20241231",1,"",100000000)</f>
        <v>1.6809200931000001</v>
      </c>
      <c r="H2441" s="16">
        <f>[1]!s_is(A2441,61,"FY","YTD","20251231",1,"",100000000)</f>
        <v>0.35204715349999999</v>
      </c>
      <c r="I2441" s="16">
        <f>[1]!s_is(A2441,61,"FY","YTD","20241231",1,"",100000000)</f>
        <v>0.41627687270000002</v>
      </c>
      <c r="J2441" s="16">
        <f>[1]!s_fa_roe(A2441,"20251231")</f>
        <v>6.4146999999999998</v>
      </c>
      <c r="K2441" s="16">
        <f>[1]!s_stmnote_rdexp(A2441,"20251231",1,10000)</f>
        <v>1821.2037989999999</v>
      </c>
      <c r="L2441" s="16">
        <f>[1]!s_margin_tradingbalance(A2441,"",10000)</f>
        <v>938.71720000000005</v>
      </c>
      <c r="M2441" s="16">
        <f>[1]!s_margin_seclendingbalance(A2441,"",10000)</f>
        <v>0</v>
      </c>
      <c r="N2441" s="17">
        <f>[1]!s_val_ev(A2441,"",100000000)</f>
        <v>10.121663074600001</v>
      </c>
      <c r="O2441" s="17">
        <f>[1]!share_freesharesmv(A2441,"",100000000)</f>
        <v>5.404619084200001</v>
      </c>
      <c r="P2441" s="17">
        <f ca="1">[1]!s_dq_amount_btin(A2441,TODAY()-1,100000000)</f>
        <v>2.456879E-2</v>
      </c>
      <c r="Q2441" s="17">
        <f ca="1">[1]!s_dq_turn(A2441,TODAY()-1)</f>
        <v>0.38361152669007376</v>
      </c>
      <c r="R2441" s="2">
        <f>[1]!s_pq_amount(A2441,"20260101","",100000000)</f>
        <v>15.605785340000001</v>
      </c>
      <c r="S2441" s="2">
        <f>[1]!s_pq_avgamount(A2441,"20260101","",100000000)</f>
        <v>0.14317234256880734</v>
      </c>
      <c r="T2441" s="17">
        <f>[1]!s_ipo_dilutedpe(A2441)</f>
        <v>31.25</v>
      </c>
      <c r="U2441" s="12">
        <f>[1]!s_ipo_collection_total(A2441,100000000)</f>
        <v>3.7388911500000002</v>
      </c>
      <c r="V2441" s="18">
        <f>[1]!s_val_pe_ttm(A2441,"")</f>
        <v>28.383033752441406</v>
      </c>
    </row>
    <row r="2442" spans="1:22" x14ac:dyDescent="0.3">
      <c r="A2442" s="12" t="s">
        <v>5382</v>
      </c>
      <c r="B2442" s="12" t="s">
        <v>5383</v>
      </c>
      <c r="C2442" s="16" t="str">
        <f>[1]!s_info_mkt(A2442)</f>
        <v>主板</v>
      </c>
      <c r="D2442" s="16" t="str">
        <f>[1]!s_ipo_listeddate(A2442)</f>
        <v>2018-05-28</v>
      </c>
      <c r="E2442" s="16" t="str">
        <f>[1]!s_info_industry_csrc2023(A2442,"",3)</f>
        <v>计算机、通信和其他电子设备制造业</v>
      </c>
      <c r="F2442" s="16">
        <f>[1]!s_is(A2442,83,"FY","YTD","20251231",1,"",100000000)</f>
        <v>190.39662854509999</v>
      </c>
      <c r="G2442" s="16">
        <f>[1]!s_is(A2442,83,"FY","YTD","20241231",1,"",100000000)</f>
        <v>165.42228496409999</v>
      </c>
      <c r="H2442" s="16">
        <f>[1]!s_is(A2442,61,"FY","YTD","20251231",1,"",100000000)</f>
        <v>17.583135966</v>
      </c>
      <c r="I2442" s="16">
        <f>[1]!s_is(A2442,61,"FY","YTD","20241231",1,"",100000000)</f>
        <v>8.0608708788999994</v>
      </c>
      <c r="J2442" s="16">
        <f>[1]!s_fa_roe(A2442,"20251231")</f>
        <v>21.6541</v>
      </c>
      <c r="K2442" s="16">
        <f>[1]!s_stmnote_rdexp(A2442,"20251231",1,10000)</f>
        <v>98051.996924000006</v>
      </c>
      <c r="L2442" s="16">
        <f>[1]!s_margin_tradingbalance(A2442,"",10000)</f>
        <v>53397.592199999999</v>
      </c>
      <c r="M2442" s="16">
        <f>[1]!s_margin_seclendingbalance(A2442,"",10000)</f>
        <v>828.89729999999997</v>
      </c>
      <c r="N2442" s="17">
        <f>[1]!s_val_ev(A2442,"",100000000)</f>
        <v>307.11994579200001</v>
      </c>
      <c r="O2442" s="17">
        <f>[1]!share_freesharesmv(A2442,"",100000000)</f>
        <v>100.3271173584</v>
      </c>
      <c r="P2442" s="17">
        <f ca="1">[1]!s_dq_amount_btin(A2442,TODAY()-1,100000000)</f>
        <v>2.9012854400000001</v>
      </c>
      <c r="Q2442" s="17">
        <f ca="1">[1]!s_dq_turn(A2442,TODAY()-1)</f>
        <v>0.94840789628280464</v>
      </c>
      <c r="R2442" s="2">
        <f>[1]!s_pq_amount(A2442,"20260101","",100000000)</f>
        <v>490.86228363999999</v>
      </c>
      <c r="S2442" s="2">
        <f>[1]!s_pq_avgamount(A2442,"20260101","",100000000)</f>
        <v>4.5033237031192659</v>
      </c>
      <c r="T2442" s="17">
        <f>[1]!s_ipo_dilutedpe(A2442)</f>
        <v>22.99</v>
      </c>
      <c r="U2442" s="12">
        <f>[1]!s_ipo_collection_total(A2442,100000000)</f>
        <v>8.0280199999999997</v>
      </c>
      <c r="V2442" s="18">
        <f>[1]!s_val_pe_ttm(A2442,"")</f>
        <v>18.189908981323242</v>
      </c>
    </row>
    <row r="2443" spans="1:22" x14ac:dyDescent="0.3">
      <c r="A2443" s="12" t="s">
        <v>5384</v>
      </c>
      <c r="B2443" s="12" t="s">
        <v>5385</v>
      </c>
      <c r="C2443" s="16" t="str">
        <f>[1]!s_info_mkt(A2443)</f>
        <v>创业板</v>
      </c>
      <c r="D2443" s="16" t="str">
        <f>[1]!s_ipo_listeddate(A2443)</f>
        <v>2015-01-21</v>
      </c>
      <c r="E2443" s="16" t="str">
        <f>[1]!s_info_industry_csrc2023(A2443,"",3)</f>
        <v>互联网和相关服务</v>
      </c>
      <c r="F2443" s="16">
        <f>[1]!s_is(A2443,83,"FY","YTD","20251231",1,"",100000000)</f>
        <v>138.13480305409999</v>
      </c>
      <c r="G2443" s="16">
        <f>[1]!s_is(A2443,83,"FY","YTD","20241231",1,"",100000000)</f>
        <v>140.79689573229999</v>
      </c>
      <c r="H2443" s="16">
        <f>[1]!s_is(A2443,61,"FY","YTD","20251231",1,"",100000000)</f>
        <v>12.271463063299999</v>
      </c>
      <c r="I2443" s="16">
        <f>[1]!s_is(A2443,61,"FY","YTD","20241231",1,"",100000000)</f>
        <v>13.643481742000001</v>
      </c>
      <c r="J2443" s="16">
        <f>[1]!s_fa_roe(A2443,"20251231")</f>
        <v>5.3520000000000003</v>
      </c>
      <c r="K2443" s="16">
        <f>[1]!s_stmnote_rdexp(A2443,"20251231",1,10000)</f>
        <v>38385.171654000005</v>
      </c>
      <c r="L2443" s="16">
        <f>[1]!s_margin_tradingbalance(A2443,"",10000)</f>
        <v>85380.612599999993</v>
      </c>
      <c r="M2443" s="16">
        <f>[1]!s_margin_seclendingbalance(A2443,"",10000)</f>
        <v>129.7191</v>
      </c>
      <c r="N2443" s="17">
        <f>[1]!s_val_ev(A2443,"",100000000)</f>
        <v>290.71001465099999</v>
      </c>
      <c r="O2443" s="17">
        <f>[1]!share_freesharesmv(A2443,"",100000000)</f>
        <v>92.708957796000007</v>
      </c>
      <c r="P2443" s="17">
        <f ca="1">[1]!s_dq_amount_btin(A2443,TODAY()-1,100000000)</f>
        <v>2.1933729400000002</v>
      </c>
      <c r="Q2443" s="17">
        <f ca="1">[1]!s_dq_turn(A2443,TODAY()-1)</f>
        <v>1.3747198372694853</v>
      </c>
      <c r="R2443" s="2">
        <f>[1]!s_pq_amount(A2443,"20260101","",100000000)</f>
        <v>545.55173744000001</v>
      </c>
      <c r="S2443" s="2">
        <f>[1]!s_pq_avgamount(A2443,"20260101","",100000000)</f>
        <v>5.0050618113761463</v>
      </c>
      <c r="T2443" s="17">
        <f>[1]!s_ipo_dilutedpe(A2443)</f>
        <v>22.89</v>
      </c>
      <c r="U2443" s="12">
        <f>[1]!s_ipo_collection_total(A2443,100000000)</f>
        <v>6.3419999999999996</v>
      </c>
      <c r="V2443" s="18">
        <f>[1]!s_val_pe_ttm(A2443,"")</f>
        <v>27.747404098510742</v>
      </c>
    </row>
    <row r="2444" spans="1:22" x14ac:dyDescent="0.3">
      <c r="A2444" s="12" t="s">
        <v>5386</v>
      </c>
      <c r="B2444" s="12" t="s">
        <v>5387</v>
      </c>
      <c r="C2444" s="16" t="str">
        <f>[1]!s_info_mkt(A2444)</f>
        <v>主板</v>
      </c>
      <c r="D2444" s="16" t="str">
        <f>[1]!s_ipo_listeddate(A2444)</f>
        <v>2017-07-31</v>
      </c>
      <c r="E2444" s="16" t="str">
        <f>[1]!s_info_industry_csrc2023(A2444,"",3)</f>
        <v>商务服务业</v>
      </c>
      <c r="F2444" s="16">
        <f>[1]!s_is(A2444,83,"FY","YTD","20251231",1,"",100000000)</f>
        <v>37.342328810300003</v>
      </c>
      <c r="G2444" s="16">
        <f>[1]!s_is(A2444,83,"FY","YTD","20241231",1,"",100000000)</f>
        <v>35.584260351899999</v>
      </c>
      <c r="H2444" s="16">
        <f>[1]!s_is(A2444,61,"FY","YTD","20251231",1,"",100000000)</f>
        <v>1.0268609841</v>
      </c>
      <c r="I2444" s="16">
        <f>[1]!s_is(A2444,61,"FY","YTD","20241231",1,"",100000000)</f>
        <v>1.9150428537000002</v>
      </c>
      <c r="J2444" s="16">
        <f>[1]!s_fa_roe(A2444,"20251231")</f>
        <v>4.2290999999999999</v>
      </c>
      <c r="K2444" s="16">
        <f>[1]!s_stmnote_rdexp(A2444,"20251231",1,10000)</f>
        <v>1142.228969</v>
      </c>
      <c r="L2444" s="16">
        <f>[1]!s_margin_tradingbalance(A2444,"",10000)</f>
        <v>0</v>
      </c>
      <c r="M2444" s="16">
        <f>[1]!s_margin_seclendingbalance(A2444,"",10000)</f>
        <v>0</v>
      </c>
      <c r="N2444" s="17">
        <f>[1]!s_val_ev(A2444,"",100000000)</f>
        <v>41.279054689600002</v>
      </c>
      <c r="O2444" s="17">
        <f>[1]!share_freesharesmv(A2444,"",100000000)</f>
        <v>12.187551040699999</v>
      </c>
      <c r="P2444" s="17">
        <f ca="1">[1]!s_dq_amount_btin(A2444,TODAY()-1,100000000)</f>
        <v>0.17318164999999999</v>
      </c>
      <c r="Q2444" s="17">
        <f ca="1">[1]!s_dq_turn(A2444,TODAY()-1)</f>
        <v>0.63125713459704724</v>
      </c>
      <c r="R2444" s="2">
        <f>[1]!s_pq_amount(A2444,"20260101","",100000000)</f>
        <v>40.6281879</v>
      </c>
      <c r="S2444" s="2">
        <f>[1]!s_pq_avgamount(A2444,"20260101","",100000000)</f>
        <v>0.37273566880733944</v>
      </c>
      <c r="T2444" s="17">
        <f>[1]!s_ipo_dilutedpe(A2444)</f>
        <v>22.98</v>
      </c>
      <c r="U2444" s="12">
        <f>[1]!s_ipo_collection_total(A2444,100000000)</f>
        <v>4.4681819999999997</v>
      </c>
      <c r="V2444" s="18">
        <f>[1]!s_val_pe_ttm(A2444,"")</f>
        <v>42.133625030517578</v>
      </c>
    </row>
    <row r="2445" spans="1:22" x14ac:dyDescent="0.3">
      <c r="A2445" s="12" t="s">
        <v>5388</v>
      </c>
      <c r="B2445" s="12" t="s">
        <v>5389</v>
      </c>
      <c r="C2445" s="16" t="str">
        <f>[1]!s_info_mkt(A2445)</f>
        <v>主板</v>
      </c>
      <c r="D2445" s="16" t="str">
        <f>[1]!s_ipo_listeddate(A2445)</f>
        <v>2014-07-02</v>
      </c>
      <c r="E2445" s="16" t="str">
        <f>[1]!s_info_industry_csrc2023(A2445,"",3)</f>
        <v>零售业</v>
      </c>
      <c r="F2445" s="16">
        <f>[1]!s_is(A2445,83,"FY","YTD","20251231",1,"",100000000)</f>
        <v>173.36241788740003</v>
      </c>
      <c r="G2445" s="16">
        <f>[1]!s_is(A2445,83,"FY","YTD","20241231",1,"",100000000)</f>
        <v>180.00454568580003</v>
      </c>
      <c r="H2445" s="16">
        <f>[1]!s_is(A2445,61,"FY","YTD","20251231",1,"",100000000)</f>
        <v>2.634324522</v>
      </c>
      <c r="I2445" s="16">
        <f>[1]!s_is(A2445,61,"FY","YTD","20241231",1,"",100000000)</f>
        <v>1.1413835723999999</v>
      </c>
      <c r="J2445" s="16">
        <f>[1]!s_fa_roe(A2445,"20251231")</f>
        <v>3.5611999999999999</v>
      </c>
      <c r="K2445" s="16">
        <f>[1]!s_stmnote_rdexp(A2445,"20251231",1,10000)</f>
        <v>4524.9123140000002</v>
      </c>
      <c r="L2445" s="16">
        <f>[1]!s_margin_tradingbalance(A2445,"",10000)</f>
        <v>21470.420399999999</v>
      </c>
      <c r="M2445" s="16">
        <f>[1]!s_margin_seclendingbalance(A2445,"",10000)</f>
        <v>129.01240000000001</v>
      </c>
      <c r="N2445" s="17">
        <f>[1]!s_val_ev(A2445,"",100000000)</f>
        <v>62.718201787500007</v>
      </c>
      <c r="O2445" s="17">
        <f>[1]!share_freesharesmv(A2445,"",100000000)</f>
        <v>32.857726400099999</v>
      </c>
      <c r="P2445" s="17">
        <f ca="1">[1]!s_dq_amount_btin(A2445,TODAY()-1,100000000)</f>
        <v>0.45866344999999997</v>
      </c>
      <c r="Q2445" s="17">
        <f ca="1">[1]!s_dq_turn(A2445,TODAY()-1)</f>
        <v>1.0913606116459551</v>
      </c>
      <c r="R2445" s="2">
        <f>[1]!s_pq_amount(A2445,"20260101","",100000000)</f>
        <v>123.25035595999999</v>
      </c>
      <c r="S2445" s="2">
        <f>[1]!s_pq_avgamount(A2445,"20260101","",100000000)</f>
        <v>1.130737210642202</v>
      </c>
      <c r="T2445" s="17">
        <f>[1]!s_ipo_dilutedpe(A2445)</f>
        <v>13.45</v>
      </c>
      <c r="U2445" s="12">
        <f>[1]!s_ipo_collection_total(A2445,100000000)</f>
        <v>7.9421999999999997</v>
      </c>
      <c r="V2445" s="18">
        <f>[1]!s_val_pe_ttm(A2445,"")</f>
        <v>22.465934753417969</v>
      </c>
    </row>
    <row r="2446" spans="1:22" x14ac:dyDescent="0.3">
      <c r="A2446" s="12" t="s">
        <v>5390</v>
      </c>
      <c r="B2446" s="12" t="s">
        <v>5391</v>
      </c>
      <c r="C2446" s="16" t="str">
        <f>[1]!s_info_mkt(A2446)</f>
        <v>主板</v>
      </c>
      <c r="D2446" s="16" t="str">
        <f>[1]!s_ipo_listeddate(A2446)</f>
        <v>2010-11-02</v>
      </c>
      <c r="E2446" s="16" t="str">
        <f>[1]!s_info_industry_csrc2023(A2446,"",3)</f>
        <v>食品制造业</v>
      </c>
      <c r="F2446" s="16">
        <f>[1]!s_is(A2446,83,"FY","YTD","20251231",1,"",100000000)</f>
        <v>2.4799044821000003</v>
      </c>
      <c r="G2446" s="16">
        <f>[1]!s_is(A2446,83,"FY","YTD","20241231",1,"",100000000)</f>
        <v>2.6761415648</v>
      </c>
      <c r="H2446" s="16">
        <f>[1]!s_is(A2446,61,"FY","YTD","20251231",1,"",100000000)</f>
        <v>0.1957421432</v>
      </c>
      <c r="I2446" s="16">
        <f>[1]!s_is(A2446,61,"FY","YTD","20241231",1,"",100000000)</f>
        <v>0.24696279829999998</v>
      </c>
      <c r="J2446" s="16">
        <f>[1]!s_fa_roe(A2446,"20251231")</f>
        <v>1.7621</v>
      </c>
      <c r="K2446" s="16">
        <f>[1]!s_stmnote_rdexp(A2446,"20251231",1,10000)</f>
        <v>1037.5929739999999</v>
      </c>
      <c r="L2446" s="16">
        <f>[1]!s_margin_tradingbalance(A2446,"",10000)</f>
        <v>0</v>
      </c>
      <c r="M2446" s="16">
        <f>[1]!s_margin_seclendingbalance(A2446,"",10000)</f>
        <v>0</v>
      </c>
      <c r="N2446" s="17">
        <f>[1]!s_val_ev(A2446,"",100000000)</f>
        <v>20.396638080000002</v>
      </c>
      <c r="O2446" s="17">
        <f>[1]!share_freesharesmv(A2446,"",100000000)</f>
        <v>12.388865683800001</v>
      </c>
      <c r="P2446" s="17">
        <f ca="1">[1]!s_dq_amount_btin(A2446,TODAY()-1,100000000)</f>
        <v>0.35876154999999998</v>
      </c>
      <c r="Q2446" s="17">
        <f ca="1">[1]!s_dq_turn(A2446,TODAY()-1)</f>
        <v>2.380467875517208</v>
      </c>
      <c r="R2446" s="2">
        <f>[1]!s_pq_amount(A2446,"20260101","",100000000)</f>
        <v>71.170190180000006</v>
      </c>
      <c r="S2446" s="2">
        <f>[1]!s_pq_avgamount(A2446,"20260101","",100000000)</f>
        <v>0.65293752458715593</v>
      </c>
      <c r="T2446" s="17">
        <f>[1]!s_ipo_dilutedpe(A2446)</f>
        <v>65.31</v>
      </c>
      <c r="U2446" s="12">
        <f>[1]!s_ipo_collection_total(A2446,100000000)</f>
        <v>8.32</v>
      </c>
      <c r="V2446" s="18">
        <f>[1]!s_val_pe_ttm(A2446,"")</f>
        <v>103.60469055175781</v>
      </c>
    </row>
    <row r="2447" spans="1:22" x14ac:dyDescent="0.3">
      <c r="A2447" s="12" t="s">
        <v>5392</v>
      </c>
      <c r="B2447" s="12" t="s">
        <v>5393</v>
      </c>
      <c r="C2447" s="16" t="str">
        <f>[1]!s_info_mkt(A2447)</f>
        <v>科创板</v>
      </c>
      <c r="D2447" s="16" t="str">
        <f>[1]!s_ipo_listeddate(A2447)</f>
        <v>2019-11-06</v>
      </c>
      <c r="E2447" s="16" t="str">
        <f>[1]!s_info_industry_csrc2023(A2447,"",3)</f>
        <v>专用设备制造业</v>
      </c>
      <c r="F2447" s="16">
        <f>[1]!s_is(A2447,83,"FY","YTD","20251231",1,"",100000000)</f>
        <v>3.4932376426999996</v>
      </c>
      <c r="G2447" s="16">
        <f>[1]!s_is(A2447,83,"FY","YTD","20241231",1,"",100000000)</f>
        <v>2.8421646186</v>
      </c>
      <c r="H2447" s="16">
        <f>[1]!s_is(A2447,61,"FY","YTD","20251231",1,"",100000000)</f>
        <v>0.14709558919999999</v>
      </c>
      <c r="I2447" s="16">
        <f>[1]!s_is(A2447,61,"FY","YTD","20241231",1,"",100000000)</f>
        <v>-0.4396757946</v>
      </c>
      <c r="J2447" s="16">
        <f>[1]!s_fa_roe(A2447,"20251231")</f>
        <v>1.7002999999999999</v>
      </c>
      <c r="K2447" s="16">
        <f>[1]!s_stmnote_rdexp(A2447,"20251231",1,10000)</f>
        <v>3023.3342950000001</v>
      </c>
      <c r="L2447" s="16">
        <f>[1]!s_margin_tradingbalance(A2447,"",10000)</f>
        <v>4298.2536</v>
      </c>
      <c r="M2447" s="16">
        <f>[1]!s_margin_seclendingbalance(A2447,"",10000)</f>
        <v>0</v>
      </c>
      <c r="N2447" s="17">
        <f>[1]!s_val_ev(A2447,"",100000000)</f>
        <v>16.367818181400001</v>
      </c>
      <c r="O2447" s="17">
        <f>[1]!share_freesharesmv(A2447,"",100000000)</f>
        <v>9.7824805848</v>
      </c>
      <c r="P2447" s="17">
        <f ca="1">[1]!s_dq_amount_btin(A2447,TODAY()-1,100000000)</f>
        <v>0.35105119000000001</v>
      </c>
      <c r="Q2447" s="17">
        <f ca="1">[1]!s_dq_turn(A2447,TODAY()-1)</f>
        <v>2.1435156727161959</v>
      </c>
      <c r="R2447" s="2">
        <f>[1]!s_pq_amount(A2447,"20260101","",100000000)</f>
        <v>74.690862469999999</v>
      </c>
      <c r="S2447" s="2">
        <f>[1]!s_pq_avgamount(A2447,"20260101","",100000000)</f>
        <v>0.68523727036697257</v>
      </c>
      <c r="T2447" s="17">
        <f>[1]!s_ipo_dilutedpe(A2447)</f>
        <v>46.62</v>
      </c>
      <c r="U2447" s="12">
        <f>[1]!s_ipo_collection_total(A2447,100000000)</f>
        <v>5.234</v>
      </c>
      <c r="V2447" s="18">
        <f>[1]!s_val_pe_ttm(A2447,"")</f>
        <v>56.620780944824219</v>
      </c>
    </row>
    <row r="2448" spans="1:22" x14ac:dyDescent="0.3">
      <c r="A2448" s="12" t="s">
        <v>5394</v>
      </c>
      <c r="B2448" s="12" t="s">
        <v>5395</v>
      </c>
      <c r="C2448" s="16" t="str">
        <f>[1]!s_info_mkt(A2448)</f>
        <v>主板</v>
      </c>
      <c r="D2448" s="16" t="str">
        <f>[1]!s_ipo_listeddate(A2448)</f>
        <v>2017-09-27</v>
      </c>
      <c r="E2448" s="16" t="str">
        <f>[1]!s_info_industry_csrc2023(A2448,"",3)</f>
        <v>公共设施管理业</v>
      </c>
      <c r="F2448" s="16">
        <f>[1]!s_is(A2448,83,"FY","YTD","20251231",1,"",100000000)</f>
        <v>5.0807018447000001</v>
      </c>
      <c r="G2448" s="16">
        <f>[1]!s_is(A2448,83,"FY","YTD","20241231",1,"",100000000)</f>
        <v>5.3620495242999997</v>
      </c>
      <c r="H2448" s="16">
        <f>[1]!s_is(A2448,61,"FY","YTD","20251231",1,"",100000000)</f>
        <v>0.95321089569999995</v>
      </c>
      <c r="I2448" s="16">
        <f>[1]!s_is(A2448,61,"FY","YTD","20241231",1,"",100000000)</f>
        <v>1.0466202149999999</v>
      </c>
      <c r="J2448" s="16">
        <f>[1]!s_fa_roe(A2448,"20251231")</f>
        <v>7.0336999999999996</v>
      </c>
      <c r="K2448" s="16">
        <f>[1]!s_stmnote_rdexp(A2448,"20251231",1,10000)</f>
        <v>0</v>
      </c>
      <c r="L2448" s="16">
        <f>[1]!s_margin_tradingbalance(A2448,"",10000)</f>
        <v>0</v>
      </c>
      <c r="M2448" s="16">
        <f>[1]!s_margin_seclendingbalance(A2448,"",10000)</f>
        <v>0</v>
      </c>
      <c r="N2448" s="17">
        <f>[1]!s_val_ev(A2448,"",100000000)</f>
        <v>23.23089706</v>
      </c>
      <c r="O2448" s="17">
        <f>[1]!share_freesharesmv(A2448,"",100000000)</f>
        <v>12.43949623</v>
      </c>
      <c r="P2448" s="17">
        <f ca="1">[1]!s_dq_amount_btin(A2448,TODAY()-1,100000000)</f>
        <v>0.22456002</v>
      </c>
      <c r="Q2448" s="17">
        <f ca="1">[1]!s_dq_turn(A2448,TODAY()-1)</f>
        <v>0.96749410674716319</v>
      </c>
      <c r="R2448" s="2">
        <f>[1]!s_pq_amount(A2448,"20260101","",100000000)</f>
        <v>61.177807639999997</v>
      </c>
      <c r="S2448" s="2">
        <f>[1]!s_pq_avgamount(A2448,"20260101","",100000000)</f>
        <v>0.56126429027522939</v>
      </c>
      <c r="T2448" s="17">
        <f>[1]!s_ipo_dilutedpe(A2448)</f>
        <v>22.99</v>
      </c>
      <c r="U2448" s="12">
        <f>[1]!s_ipo_collection_total(A2448,100000000)</f>
        <v>3.9359999999999999</v>
      </c>
      <c r="V2448" s="18">
        <f>[1]!s_val_pe_ttm(A2448,"")</f>
        <v>25.268575668334961</v>
      </c>
    </row>
    <row r="2449" spans="1:22" x14ac:dyDescent="0.3">
      <c r="A2449" s="12" t="s">
        <v>5396</v>
      </c>
      <c r="B2449" s="12" t="s">
        <v>5397</v>
      </c>
      <c r="C2449" s="16" t="str">
        <f>[1]!s_info_mkt(A2449)</f>
        <v>主板</v>
      </c>
      <c r="D2449" s="16" t="str">
        <f>[1]!s_ipo_listeddate(A2449)</f>
        <v>2011-02-25</v>
      </c>
      <c r="E2449" s="16" t="str">
        <f>[1]!s_info_industry_csrc2023(A2449,"",3)</f>
        <v>汽车制造业</v>
      </c>
      <c r="F2449" s="16">
        <f>[1]!s_is(A2449,83,"FY","YTD","20251231",1,"",100000000)</f>
        <v>8.5414428524999995</v>
      </c>
      <c r="G2449" s="16">
        <f>[1]!s_is(A2449,83,"FY","YTD","20241231",1,"",100000000)</f>
        <v>7.8411043923000001</v>
      </c>
      <c r="H2449" s="16">
        <f>[1]!s_is(A2449,61,"FY","YTD","20251231",1,"",100000000)</f>
        <v>3.4560706601</v>
      </c>
      <c r="I2449" s="16">
        <f>[1]!s_is(A2449,61,"FY","YTD","20241231",1,"",100000000)</f>
        <v>0.24392801280000001</v>
      </c>
      <c r="J2449" s="16">
        <f>[1]!s_fa_roe(A2449,"20251231")</f>
        <v>25.562899999999999</v>
      </c>
      <c r="K2449" s="16">
        <f>[1]!s_stmnote_rdexp(A2449,"20251231",1,10000)</f>
        <v>5846.880701</v>
      </c>
      <c r="L2449" s="16">
        <f>[1]!s_margin_tradingbalance(A2449,"",10000)</f>
        <v>19050.960899999998</v>
      </c>
      <c r="M2449" s="16">
        <f>[1]!s_margin_seclendingbalance(A2449,"",10000)</f>
        <v>19.883500000000002</v>
      </c>
      <c r="N2449" s="17">
        <f>[1]!s_val_ev(A2449,"",100000000)</f>
        <v>60.821798871900008</v>
      </c>
      <c r="O2449" s="17">
        <f>[1]!share_freesharesmv(A2449,"",100000000)</f>
        <v>37.664017364700001</v>
      </c>
      <c r="P2449" s="17">
        <f ca="1">[1]!s_dq_amount_btin(A2449,TODAY()-1,100000000)</f>
        <v>1.26283045</v>
      </c>
      <c r="Q2449" s="17">
        <f ca="1">[1]!s_dq_turn(A2449,TODAY()-1)</f>
        <v>2.8536947433113551</v>
      </c>
      <c r="R2449" s="2">
        <f>[1]!s_pq_amount(A2449,"20260101","",100000000)</f>
        <v>325.43815549999999</v>
      </c>
      <c r="S2449" s="2">
        <f>[1]!s_pq_avgamount(A2449,"20260101","",100000000)</f>
        <v>2.9856711513761467</v>
      </c>
      <c r="T2449" s="17">
        <f>[1]!s_ipo_dilutedpe(A2449)</f>
        <v>60.71</v>
      </c>
      <c r="U2449" s="12">
        <f>[1]!s_ipo_collection_total(A2449,100000000)</f>
        <v>3.74</v>
      </c>
      <c r="V2449" s="18">
        <f>[1]!s_val_pe_ttm(A2449,"")</f>
        <v>23.91187858581543</v>
      </c>
    </row>
    <row r="2450" spans="1:22" x14ac:dyDescent="0.3">
      <c r="A2450" s="12" t="s">
        <v>5398</v>
      </c>
      <c r="B2450" s="12" t="s">
        <v>5399</v>
      </c>
      <c r="C2450" s="16" t="str">
        <f>[1]!s_info_mkt(A2450)</f>
        <v>主板</v>
      </c>
      <c r="D2450" s="16" t="str">
        <f>[1]!s_ipo_listeddate(A2450)</f>
        <v>2001-03-29</v>
      </c>
      <c r="E2450" s="16" t="str">
        <f>[1]!s_info_industry_csrc2023(A2450,"",3)</f>
        <v>计算机、通信和其他电子设备制造业</v>
      </c>
      <c r="F2450" s="16">
        <f>[1]!s_is(A2450,83,"FY","YTD","20251231",1,"",100000000)</f>
        <v>33.422496364699995</v>
      </c>
      <c r="G2450" s="16">
        <f>[1]!s_is(A2450,83,"FY","YTD","20241231",1,"",100000000)</f>
        <v>31.0439759088</v>
      </c>
      <c r="H2450" s="16">
        <f>[1]!s_is(A2450,61,"FY","YTD","20251231",1,"",100000000)</f>
        <v>4.8017267511000004</v>
      </c>
      <c r="I2450" s="16">
        <f>[1]!s_is(A2450,61,"FY","YTD","20241231",1,"",100000000)</f>
        <v>2.4119004531999999</v>
      </c>
      <c r="J2450" s="16">
        <f>[1]!s_fa_roe(A2450,"20251231")</f>
        <v>11.149900000000001</v>
      </c>
      <c r="K2450" s="16">
        <f>[1]!s_stmnote_rdexp(A2450,"20251231",1,10000)</f>
        <v>16261.157894</v>
      </c>
      <c r="L2450" s="16">
        <f>[1]!s_margin_tradingbalance(A2450,"",10000)</f>
        <v>122324.53750000001</v>
      </c>
      <c r="M2450" s="16">
        <f>[1]!s_margin_seclendingbalance(A2450,"",10000)</f>
        <v>713.11500000000001</v>
      </c>
      <c r="N2450" s="17">
        <f>[1]!s_val_ev(A2450,"",100000000)</f>
        <v>155.33107102500003</v>
      </c>
      <c r="O2450" s="17">
        <f>[1]!share_freesharesmv(A2450,"",100000000)</f>
        <v>125.43483531800001</v>
      </c>
      <c r="P2450" s="17">
        <f ca="1">[1]!s_dq_amount_btin(A2450,TODAY()-1,100000000)</f>
        <v>4.3895962900000001</v>
      </c>
      <c r="Q2450" s="17">
        <f ca="1">[1]!s_dq_turn(A2450,TODAY()-1)</f>
        <v>2.7991193830757917</v>
      </c>
      <c r="R2450" s="2">
        <f>[1]!s_pq_amount(A2450,"20260101","",100000000)</f>
        <v>848.76652139999999</v>
      </c>
      <c r="S2450" s="2">
        <f>[1]!s_pq_avgamount(A2450,"20260101","",100000000)</f>
        <v>7.7868488201834856</v>
      </c>
      <c r="T2450" s="17">
        <f>[1]!s_ipo_dilutedpe(A2450)</f>
        <v>0</v>
      </c>
      <c r="U2450" s="12">
        <f>[1]!s_ipo_collection_total(A2450,100000000)</f>
        <v>3.996</v>
      </c>
      <c r="V2450" s="18">
        <f>[1]!s_val_pe_ttm(A2450,"")</f>
        <v>34.770713806152344</v>
      </c>
    </row>
    <row r="2451" spans="1:22" x14ac:dyDescent="0.3">
      <c r="A2451" s="12" t="s">
        <v>5400</v>
      </c>
      <c r="B2451" s="12" t="s">
        <v>5401</v>
      </c>
      <c r="C2451" s="16" t="str">
        <f>[1]!s_info_mkt(A2451)</f>
        <v>主板</v>
      </c>
      <c r="D2451" s="16" t="str">
        <f>[1]!s_ipo_listeddate(A2451)</f>
        <v>1999-04-29</v>
      </c>
      <c r="E2451" s="16" t="str">
        <f>[1]!s_info_industry_csrc2023(A2451,"",3)</f>
        <v>批发业</v>
      </c>
      <c r="F2451" s="16">
        <f>[1]!s_is(A2451,83,"FY","YTD","20251231",1,"",100000000)</f>
        <v>221.2840655096</v>
      </c>
      <c r="G2451" s="16">
        <f>[1]!s_is(A2451,83,"FY","YTD","20241231",1,"",100000000)</f>
        <v>221.468641504</v>
      </c>
      <c r="H2451" s="16">
        <f>[1]!s_is(A2451,61,"FY","YTD","20251231",1,"",100000000)</f>
        <v>2.0573279112000002</v>
      </c>
      <c r="I2451" s="16">
        <f>[1]!s_is(A2451,61,"FY","YTD","20241231",1,"",100000000)</f>
        <v>1.9969243784999999</v>
      </c>
      <c r="J2451" s="16">
        <f>[1]!s_fa_roe(A2451,"20251231")</f>
        <v>4.0989000000000004</v>
      </c>
      <c r="K2451" s="16">
        <f>[1]!s_stmnote_rdexp(A2451,"20251231",1,10000)</f>
        <v>189.45299800000001</v>
      </c>
      <c r="L2451" s="16">
        <f>[1]!s_margin_tradingbalance(A2451,"",10000)</f>
        <v>28341.855100000001</v>
      </c>
      <c r="M2451" s="16">
        <f>[1]!s_margin_seclendingbalance(A2451,"",10000)</f>
        <v>10.934699999999999</v>
      </c>
      <c r="N2451" s="17">
        <f>[1]!s_val_ev(A2451,"",100000000)</f>
        <v>132.17578814410001</v>
      </c>
      <c r="O2451" s="17">
        <f>[1]!share_freesharesmv(A2451,"",100000000)</f>
        <v>30.414936427499999</v>
      </c>
      <c r="P2451" s="17">
        <f ca="1">[1]!s_dq_amount_btin(A2451,TODAY()-1,100000000)</f>
        <v>0.6561245200000001</v>
      </c>
      <c r="Q2451" s="17">
        <f ca="1">[1]!s_dq_turn(A2451,TODAY()-1)</f>
        <v>1.033829530866883</v>
      </c>
      <c r="R2451" s="2">
        <f>[1]!s_pq_amount(A2451,"20260101","",100000000)</f>
        <v>297.73839923999998</v>
      </c>
      <c r="S2451" s="2">
        <f>[1]!s_pq_avgamount(A2451,"20260101","",100000000)</f>
        <v>2.731544947155963</v>
      </c>
      <c r="T2451" s="17">
        <f>[1]!s_ipo_dilutedpe(A2451)</f>
        <v>0</v>
      </c>
      <c r="U2451" s="12">
        <f>[1]!s_ipo_collection_total(A2451,100000000)</f>
        <v>5.2534999999999998</v>
      </c>
      <c r="V2451" s="18">
        <f>[1]!s_val_pe_ttm(A2451,"")</f>
        <v>42.165435791015625</v>
      </c>
    </row>
    <row r="2452" spans="1:22" x14ac:dyDescent="0.3">
      <c r="A2452" s="12" t="s">
        <v>5402</v>
      </c>
      <c r="B2452" s="12" t="s">
        <v>5403</v>
      </c>
      <c r="C2452" s="16" t="str">
        <f>[1]!s_info_mkt(A2452)</f>
        <v>主板</v>
      </c>
      <c r="D2452" s="16" t="str">
        <f>[1]!s_ipo_listeddate(A2452)</f>
        <v>2017-06-30</v>
      </c>
      <c r="E2452" s="16" t="str">
        <f>[1]!s_info_industry_csrc2023(A2452,"",3)</f>
        <v>家具制造业</v>
      </c>
      <c r="F2452" s="16">
        <f>[1]!s_is(A2452,83,"FY","YTD","20251231",1,"",100000000)</f>
        <v>43.5682657937</v>
      </c>
      <c r="G2452" s="16">
        <f>[1]!s_is(A2452,83,"FY","YTD","20241231",1,"",100000000)</f>
        <v>52.578457732700002</v>
      </c>
      <c r="H2452" s="16">
        <f>[1]!s_is(A2452,61,"FY","YTD","20251231",1,"",100000000)</f>
        <v>2.0471076829000001</v>
      </c>
      <c r="I2452" s="16">
        <f>[1]!s_is(A2452,61,"FY","YTD","20241231",1,"",100000000)</f>
        <v>3.8541665324999999</v>
      </c>
      <c r="J2452" s="16">
        <f>[1]!s_fa_roe(A2452,"20251231")</f>
        <v>6.0229999999999997</v>
      </c>
      <c r="K2452" s="16">
        <f>[1]!s_stmnote_rdexp(A2452,"20251231",1,10000)</f>
        <v>21580.532691999997</v>
      </c>
      <c r="L2452" s="16">
        <f>[1]!s_margin_tradingbalance(A2452,"",10000)</f>
        <v>0</v>
      </c>
      <c r="M2452" s="16">
        <f>[1]!s_margin_seclendingbalance(A2452,"",10000)</f>
        <v>0</v>
      </c>
      <c r="N2452" s="17">
        <f>[1]!s_val_ev(A2452,"",100000000)</f>
        <v>27.8853652086</v>
      </c>
      <c r="O2452" s="17">
        <f>[1]!share_freesharesmv(A2452,"",100000000)</f>
        <v>14.992024831199998</v>
      </c>
      <c r="P2452" s="17">
        <f ca="1">[1]!s_dq_amount_btin(A2452,TODAY()-1,100000000)</f>
        <v>0.19499142</v>
      </c>
      <c r="Q2452" s="17">
        <f ca="1">[1]!s_dq_turn(A2452,TODAY()-1)</f>
        <v>0.69930669489621611</v>
      </c>
      <c r="R2452" s="2">
        <f>[1]!s_pq_amount(A2452,"20260101","",100000000)</f>
        <v>40.96958317</v>
      </c>
      <c r="S2452" s="2">
        <f>[1]!s_pq_avgamount(A2452,"20260101","",100000000)</f>
        <v>0.37586773550458713</v>
      </c>
      <c r="T2452" s="17">
        <f>[1]!s_ipo_dilutedpe(A2452)</f>
        <v>22.92</v>
      </c>
      <c r="U2452" s="12">
        <f>[1]!s_ipo_collection_total(A2452,100000000)</f>
        <v>9.3879999999999999</v>
      </c>
      <c r="V2452" s="18">
        <f>[1]!s_val_pe_ttm(A2452,"")</f>
        <v>40.833538055419922</v>
      </c>
    </row>
    <row r="2453" spans="1:22" x14ac:dyDescent="0.3">
      <c r="A2453" s="12" t="s">
        <v>5404</v>
      </c>
      <c r="B2453" s="12" t="s">
        <v>5405</v>
      </c>
      <c r="C2453" s="16" t="str">
        <f>[1]!s_info_mkt(A2453)</f>
        <v>主板</v>
      </c>
      <c r="D2453" s="16" t="str">
        <f>[1]!s_ipo_listeddate(A2453)</f>
        <v>1993-06-14</v>
      </c>
      <c r="E2453" s="16" t="str">
        <f>[1]!s_info_industry_csrc2023(A2453,"",3)</f>
        <v>商务服务业</v>
      </c>
      <c r="F2453" s="16">
        <f>[1]!s_is(A2453,83,"FY","YTD","20251231",1,"",100000000)</f>
        <v>241.29392598979999</v>
      </c>
      <c r="G2453" s="16">
        <f>[1]!s_is(A2453,83,"FY","YTD","20241231",1,"",100000000)</f>
        <v>223.06710251250001</v>
      </c>
      <c r="H2453" s="16">
        <f>[1]!s_is(A2453,61,"FY","YTD","20251231",1,"",100000000)</f>
        <v>6.523056274</v>
      </c>
      <c r="I2453" s="16">
        <f>[1]!s_is(A2453,61,"FY","YTD","20241231",1,"",100000000)</f>
        <v>10.864711028399999</v>
      </c>
      <c r="J2453" s="16">
        <f>[1]!s_fa_roe(A2453,"20251231")</f>
        <v>12.727499999999999</v>
      </c>
      <c r="K2453" s="16">
        <f>[1]!s_stmnote_rdexp(A2453,"20251231",1,10000)</f>
        <v>15555.641145</v>
      </c>
      <c r="L2453" s="16">
        <f>[1]!s_margin_tradingbalance(A2453,"",10000)</f>
        <v>19652.1008</v>
      </c>
      <c r="M2453" s="16">
        <f>[1]!s_margin_seclendingbalance(A2453,"",10000)</f>
        <v>101.4066</v>
      </c>
      <c r="N2453" s="17">
        <f>[1]!s_val_ev(A2453,"",100000000)</f>
        <v>96.361901224999997</v>
      </c>
      <c r="O2453" s="17">
        <f>[1]!share_freesharesmv(A2453,"",100000000)</f>
        <v>27.2278188294</v>
      </c>
      <c r="P2453" s="17">
        <f ca="1">[1]!s_dq_amount_btin(A2453,TODAY()-1,100000000)</f>
        <v>1.16013648</v>
      </c>
      <c r="Q2453" s="17">
        <f ca="1">[1]!s_dq_turn(A2453,TODAY()-1)</f>
        <v>1.1886230779457394</v>
      </c>
      <c r="R2453" s="2">
        <f>[1]!s_pq_amount(A2453,"20260101","",100000000)</f>
        <v>137.88481113</v>
      </c>
      <c r="S2453" s="2">
        <f>[1]!s_pq_avgamount(A2453,"20260101","",100000000)</f>
        <v>1.2649982672477063</v>
      </c>
      <c r="T2453" s="17">
        <f>[1]!s_ipo_dilutedpe(A2453)</f>
        <v>0</v>
      </c>
      <c r="U2453" s="12">
        <f>[1]!s_ipo_collection_total(A2453,100000000)</f>
        <v>0.20519999999999999</v>
      </c>
      <c r="V2453" s="18">
        <f>[1]!s_val_pe_ttm(A2453,"")</f>
        <v>14.212665557861328</v>
      </c>
    </row>
    <row r="2454" spans="1:22" x14ac:dyDescent="0.3">
      <c r="A2454" s="12" t="s">
        <v>5406</v>
      </c>
      <c r="B2454" s="12" t="s">
        <v>5407</v>
      </c>
      <c r="C2454" s="16" t="str">
        <f>[1]!s_info_mkt(A2454)</f>
        <v>主板</v>
      </c>
      <c r="D2454" s="16" t="str">
        <f>[1]!s_ipo_listeddate(A2454)</f>
        <v>2014-07-18</v>
      </c>
      <c r="E2454" s="16" t="str">
        <f>[1]!s_info_industry_csrc2023(A2454,"",3)</f>
        <v>汽车制造业</v>
      </c>
      <c r="F2454" s="16">
        <f>[1]!s_is(A2454,83,"FY","YTD","20251231",1,"",100000000)</f>
        <v>23.228102378699997</v>
      </c>
      <c r="G2454" s="16">
        <f>[1]!s_is(A2454,83,"FY","YTD","20241231",1,"",100000000)</f>
        <v>20.2350167556</v>
      </c>
      <c r="H2454" s="16">
        <f>[1]!s_is(A2454,61,"FY","YTD","20251231",1,"",100000000)</f>
        <v>1.1954881909999999</v>
      </c>
      <c r="I2454" s="16">
        <f>[1]!s_is(A2454,61,"FY","YTD","20241231",1,"",100000000)</f>
        <v>0.71435791140000005</v>
      </c>
      <c r="J2454" s="16">
        <f>[1]!s_fa_roe(A2454,"20251231")</f>
        <v>7.0408999999999997</v>
      </c>
      <c r="K2454" s="16">
        <f>[1]!s_stmnote_rdexp(A2454,"20251231",1,10000)</f>
        <v>11141.444243</v>
      </c>
      <c r="L2454" s="16">
        <f>[1]!s_margin_tradingbalance(A2454,"",10000)</f>
        <v>64234.650800000003</v>
      </c>
      <c r="M2454" s="16">
        <f>[1]!s_margin_seclendingbalance(A2454,"",10000)</f>
        <v>197.9888</v>
      </c>
      <c r="N2454" s="17">
        <f>[1]!s_val_ev(A2454,"",100000000)</f>
        <v>147.8045340605</v>
      </c>
      <c r="O2454" s="17">
        <f>[1]!share_freesharesmv(A2454,"",100000000)</f>
        <v>86.951268270500009</v>
      </c>
      <c r="P2454" s="17">
        <f ca="1">[1]!s_dq_amount_btin(A2454,TODAY()-1,100000000)</f>
        <v>4.0470233999999996</v>
      </c>
      <c r="Q2454" s="17">
        <f ca="1">[1]!s_dq_turn(A2454,TODAY()-1)</f>
        <v>2.7802817992679096</v>
      </c>
      <c r="R2454" s="2">
        <f>[1]!s_pq_amount(A2454,"20260101","",100000000)</f>
        <v>618.85741755000004</v>
      </c>
      <c r="S2454" s="2">
        <f>[1]!s_pq_avgamount(A2454,"20260101","",100000000)</f>
        <v>5.6775909866972478</v>
      </c>
      <c r="T2454" s="17">
        <f>[1]!s_ipo_dilutedpe(A2454)</f>
        <v>19.47</v>
      </c>
      <c r="U2454" s="12">
        <f>[1]!s_ipo_collection_total(A2454,100000000)</f>
        <v>1.869567</v>
      </c>
      <c r="V2454" s="18">
        <f>[1]!s_val_pe_ttm(A2454,"")</f>
        <v>119.51834869384766</v>
      </c>
    </row>
    <row r="2455" spans="1:22" x14ac:dyDescent="0.3">
      <c r="A2455" s="12" t="s">
        <v>5408</v>
      </c>
      <c r="B2455" s="12" t="s">
        <v>5409</v>
      </c>
      <c r="C2455" s="16" t="str">
        <f>[1]!s_info_mkt(A2455)</f>
        <v>主板</v>
      </c>
      <c r="D2455" s="16" t="str">
        <f>[1]!s_ipo_listeddate(A2455)</f>
        <v>2010-01-28</v>
      </c>
      <c r="E2455" s="16" t="str">
        <f>[1]!s_info_industry_csrc2023(A2455,"",3)</f>
        <v>通用设备制造业</v>
      </c>
      <c r="F2455" s="16">
        <f>[1]!s_is(A2455,83,"FY","YTD","20251231",1,"",100000000)</f>
        <v>10.9032485595</v>
      </c>
      <c r="G2455" s="16">
        <f>[1]!s_is(A2455,83,"FY","YTD","20241231",1,"",100000000)</f>
        <v>10.7431328954</v>
      </c>
      <c r="H2455" s="16">
        <f>[1]!s_is(A2455,61,"FY","YTD","20251231",1,"",100000000)</f>
        <v>-0.94940921200000006</v>
      </c>
      <c r="I2455" s="16">
        <f>[1]!s_is(A2455,61,"FY","YTD","20241231",1,"",100000000)</f>
        <v>0.14590450220000001</v>
      </c>
      <c r="J2455" s="16">
        <f>[1]!s_fa_roe(A2455,"20251231")</f>
        <v>-8.1861999999999995</v>
      </c>
      <c r="K2455" s="16">
        <f>[1]!s_stmnote_rdexp(A2455,"20251231",1,10000)</f>
        <v>7106.0781180000004</v>
      </c>
      <c r="L2455" s="16">
        <f>[1]!s_margin_tradingbalance(A2455,"",10000)</f>
        <v>0</v>
      </c>
      <c r="M2455" s="16">
        <f>[1]!s_margin_seclendingbalance(A2455,"",10000)</f>
        <v>0</v>
      </c>
      <c r="N2455" s="17">
        <f>[1]!s_val_ev(A2455,"",100000000)</f>
        <v>32.149534981199999</v>
      </c>
      <c r="O2455" s="17">
        <f>[1]!share_freesharesmv(A2455,"",100000000)</f>
        <v>22.002886068800006</v>
      </c>
      <c r="P2455" s="17">
        <f ca="1">[1]!s_dq_amount_btin(A2455,TODAY()-1,100000000)</f>
        <v>0.66860556000000004</v>
      </c>
      <c r="Q2455" s="17">
        <f ca="1">[1]!s_dq_turn(A2455,TODAY()-1)</f>
        <v>2.1324618219795175</v>
      </c>
      <c r="R2455" s="2">
        <f>[1]!s_pq_amount(A2455,"20260101","",100000000)</f>
        <v>404.99542350000002</v>
      </c>
      <c r="S2455" s="2">
        <f>[1]!s_pq_avgamount(A2455,"20260101","",100000000)</f>
        <v>3.7155543440366969</v>
      </c>
      <c r="T2455" s="17">
        <f>[1]!s_ipo_dilutedpe(A2455)</f>
        <v>44.12</v>
      </c>
      <c r="U2455" s="12">
        <f>[1]!s_ipo_collection_total(A2455,100000000)</f>
        <v>5.85</v>
      </c>
      <c r="V2455" s="18">
        <f>[1]!s_val_pe_ttm(A2455,"")</f>
        <v>-34.445964813232422</v>
      </c>
    </row>
    <row r="2456" spans="1:22" x14ac:dyDescent="0.3">
      <c r="A2456" s="12" t="s">
        <v>5410</v>
      </c>
      <c r="B2456" s="12" t="s">
        <v>5411</v>
      </c>
      <c r="C2456" s="16" t="str">
        <f>[1]!s_info_mkt(A2456)</f>
        <v>科创板</v>
      </c>
      <c r="D2456" s="16" t="str">
        <f>[1]!s_ipo_listeddate(A2456)</f>
        <v>2019-11-05</v>
      </c>
      <c r="E2456" s="16" t="str">
        <f>[1]!s_info_industry_csrc2023(A2456,"",3)</f>
        <v>专用设备制造业</v>
      </c>
      <c r="F2456" s="16">
        <f>[1]!s_is(A2456,83,"FY","YTD","20251231",1,"",100000000)</f>
        <v>10.378310123</v>
      </c>
      <c r="G2456" s="16">
        <f>[1]!s_is(A2456,83,"FY","YTD","20241231",1,"",100000000)</f>
        <v>11.4803780048</v>
      </c>
      <c r="H2456" s="16">
        <f>[1]!s_is(A2456,61,"FY","YTD","20251231",1,"",100000000)</f>
        <v>1.8422091780000001</v>
      </c>
      <c r="I2456" s="16">
        <f>[1]!s_is(A2456,61,"FY","YTD","20241231",1,"",100000000)</f>
        <v>3.4539153626000001</v>
      </c>
      <c r="J2456" s="16">
        <f>[1]!s_fa_roe(A2456,"20251231")</f>
        <v>8.8423999999999996</v>
      </c>
      <c r="K2456" s="16">
        <f>[1]!s_stmnote_rdexp(A2456,"20251231",1,10000)</f>
        <v>22859.312336000003</v>
      </c>
      <c r="L2456" s="16">
        <f>[1]!s_margin_tradingbalance(A2456,"",10000)</f>
        <v>21009.436399999999</v>
      </c>
      <c r="M2456" s="16">
        <f>[1]!s_margin_seclendingbalance(A2456,"",10000)</f>
        <v>13.588699999999999</v>
      </c>
      <c r="N2456" s="17">
        <f>[1]!s_val_ev(A2456,"",100000000)</f>
        <v>44.948153077000001</v>
      </c>
      <c r="O2456" s="17">
        <f>[1]!share_freesharesmv(A2456,"",100000000)</f>
        <v>28.5744380619</v>
      </c>
      <c r="P2456" s="17">
        <f ca="1">[1]!s_dq_amount_btin(A2456,TODAY()-1,100000000)</f>
        <v>0.19708603999999999</v>
      </c>
      <c r="Q2456" s="17">
        <f ca="1">[1]!s_dq_turn(A2456,TODAY()-1)</f>
        <v>0.43709343599377287</v>
      </c>
      <c r="R2456" s="2">
        <f>[1]!s_pq_amount(A2456,"20260101","",100000000)</f>
        <v>41.084901209999998</v>
      </c>
      <c r="S2456" s="2">
        <f>[1]!s_pq_avgamount(A2456,"20260101","",100000000)</f>
        <v>0.3769256991743119</v>
      </c>
      <c r="T2456" s="17">
        <f>[1]!s_ipo_dilutedpe(A2456)</f>
        <v>74.650000000000006</v>
      </c>
      <c r="U2456" s="12">
        <f>[1]!s_ipo_collection_total(A2456,100000000)</f>
        <v>3.9129999999999998</v>
      </c>
      <c r="V2456" s="18">
        <f>[1]!s_val_pe_ttm(A2456,"")</f>
        <v>27.572118759155273</v>
      </c>
    </row>
    <row r="2457" spans="1:22" x14ac:dyDescent="0.3">
      <c r="A2457" s="12" t="s">
        <v>5412</v>
      </c>
      <c r="B2457" s="12" t="s">
        <v>5413</v>
      </c>
      <c r="C2457" s="16" t="str">
        <f>[1]!s_info_mkt(A2457)</f>
        <v>创业板</v>
      </c>
      <c r="D2457" s="16" t="str">
        <f>[1]!s_ipo_listeddate(A2457)</f>
        <v>2020-10-29</v>
      </c>
      <c r="E2457" s="16" t="str">
        <f>[1]!s_info_industry_csrc2023(A2457,"",3)</f>
        <v>专业技术服务业</v>
      </c>
      <c r="F2457" s="16">
        <f>[1]!s_is(A2457,83,"FY","YTD","20251231",1,"",100000000)</f>
        <v>3.6761212745999998</v>
      </c>
      <c r="G2457" s="16">
        <f>[1]!s_is(A2457,83,"FY","YTD","20241231",1,"",100000000)</f>
        <v>3.5828179070999999</v>
      </c>
      <c r="H2457" s="16">
        <f>[1]!s_is(A2457,61,"FY","YTD","20251231",1,"",100000000)</f>
        <v>3.8821214E-2</v>
      </c>
      <c r="I2457" s="16">
        <f>[1]!s_is(A2457,61,"FY","YTD","20241231",1,"",100000000)</f>
        <v>-0.3322609299</v>
      </c>
      <c r="J2457" s="16">
        <f>[1]!s_fa_roe(A2457,"20251231")</f>
        <v>0.39450000000000002</v>
      </c>
      <c r="K2457" s="16">
        <f>[1]!s_stmnote_rdexp(A2457,"20251231",1,10000)</f>
        <v>503.718997</v>
      </c>
      <c r="L2457" s="16">
        <f>[1]!s_margin_tradingbalance(A2457,"",10000)</f>
        <v>10788.6747</v>
      </c>
      <c r="M2457" s="16">
        <f>[1]!s_margin_seclendingbalance(A2457,"",10000)</f>
        <v>0</v>
      </c>
      <c r="N2457" s="17">
        <f>[1]!s_val_ev(A2457,"",100000000)</f>
        <v>35.472000000000001</v>
      </c>
      <c r="O2457" s="17">
        <f>[1]!share_freesharesmv(A2457,"",100000000)</f>
        <v>14.5725768888</v>
      </c>
      <c r="P2457" s="17">
        <f ca="1">[1]!s_dq_amount_btin(A2457,TODAY()-1,100000000)</f>
        <v>0.29530058999999997</v>
      </c>
      <c r="Q2457" s="17">
        <f ca="1">[1]!s_dq_turn(A2457,TODAY()-1)</f>
        <v>0.83091666666666664</v>
      </c>
      <c r="R2457" s="2">
        <f>[1]!s_pq_amount(A2457,"20260101","",100000000)</f>
        <v>79.903289409999999</v>
      </c>
      <c r="S2457" s="2">
        <f>[1]!s_pq_avgamount(A2457,"20260101","",100000000)</f>
        <v>0.73305770100917433</v>
      </c>
      <c r="T2457" s="17">
        <f>[1]!s_ipo_dilutedpe(A2457)</f>
        <v>21.04</v>
      </c>
      <c r="U2457" s="12">
        <f>[1]!s_ipo_collection_total(A2457,100000000)</f>
        <v>5.3760000000000003</v>
      </c>
      <c r="V2457" s="18">
        <f>[1]!s_val_pe_ttm(A2457,"")</f>
        <v>488.7772216796875</v>
      </c>
    </row>
    <row r="2458" spans="1:22" x14ac:dyDescent="0.3">
      <c r="A2458" s="12" t="s">
        <v>5414</v>
      </c>
      <c r="B2458" s="12" t="s">
        <v>5415</v>
      </c>
      <c r="C2458" s="16" t="str">
        <f>[1]!s_info_mkt(A2458)</f>
        <v>主板</v>
      </c>
      <c r="D2458" s="16" t="str">
        <f>[1]!s_ipo_listeddate(A2458)</f>
        <v>1999-03-19</v>
      </c>
      <c r="E2458" s="16" t="str">
        <f>[1]!s_info_industry_csrc2023(A2458,"",3)</f>
        <v>生态保护和环境治理业</v>
      </c>
      <c r="F2458" s="16">
        <f>[1]!s_is(A2458,83,"FY","YTD","20251231",1,"",100000000)</f>
        <v>65.633479875600003</v>
      </c>
      <c r="G2458" s="16">
        <f>[1]!s_is(A2458,83,"FY","YTD","20241231",1,"",100000000)</f>
        <v>66.106683464200003</v>
      </c>
      <c r="H2458" s="16">
        <f>[1]!s_is(A2458,61,"FY","YTD","20251231",1,"",100000000)</f>
        <v>12.361263187300001</v>
      </c>
      <c r="I2458" s="16">
        <f>[1]!s_is(A2458,61,"FY","YTD","20241231",1,"",100000000)</f>
        <v>11.414685780899999</v>
      </c>
      <c r="J2458" s="16">
        <f>[1]!s_fa_roe(A2458,"20251231")</f>
        <v>13.762499999999999</v>
      </c>
      <c r="K2458" s="16">
        <f>[1]!s_stmnote_rdexp(A2458,"20251231",1,10000)</f>
        <v>2228.0232420000002</v>
      </c>
      <c r="L2458" s="16">
        <f>[1]!s_margin_tradingbalance(A2458,"",10000)</f>
        <v>20465.27</v>
      </c>
      <c r="M2458" s="16">
        <f>[1]!s_margin_seclendingbalance(A2458,"",10000)</f>
        <v>118.2111</v>
      </c>
      <c r="N2458" s="17">
        <f>[1]!s_val_ev(A2458,"",100000000)</f>
        <v>80.966067955499994</v>
      </c>
      <c r="O2458" s="17">
        <f>[1]!share_freesharesmv(A2458,"",100000000)</f>
        <v>23.640457655099997</v>
      </c>
      <c r="P2458" s="17">
        <f ca="1">[1]!s_dq_amount_btin(A2458,TODAY()-1,100000000)</f>
        <v>0.28391132000000002</v>
      </c>
      <c r="Q2458" s="17">
        <f ca="1">[1]!s_dq_turn(A2458,TODAY()-1)</f>
        <v>0.35081393622339696</v>
      </c>
      <c r="R2458" s="2">
        <f>[1]!s_pq_amount(A2458,"20260101","",100000000)</f>
        <v>92.922764360000002</v>
      </c>
      <c r="S2458" s="2">
        <f>[1]!s_pq_avgamount(A2458,"20260101","",100000000)</f>
        <v>0.85250242532110099</v>
      </c>
      <c r="T2458" s="17">
        <f>[1]!s_ipo_dilutedpe(A2458)</f>
        <v>0</v>
      </c>
      <c r="U2458" s="12">
        <f>[1]!s_ipo_collection_total(A2458,100000000)</f>
        <v>4.2480000000000002</v>
      </c>
      <c r="V2458" s="18">
        <f>[1]!s_val_pe_ttm(A2458,"")</f>
        <v>6.3386654853820801</v>
      </c>
    </row>
    <row r="2459" spans="1:22" x14ac:dyDescent="0.3">
      <c r="A2459" s="12" t="s">
        <v>5416</v>
      </c>
      <c r="B2459" s="12" t="s">
        <v>5417</v>
      </c>
      <c r="C2459" s="16" t="str">
        <f>[1]!s_info_mkt(A2459)</f>
        <v>主板</v>
      </c>
      <c r="D2459" s="16" t="str">
        <f>[1]!s_ipo_listeddate(A2459)</f>
        <v>2022-05-20</v>
      </c>
      <c r="E2459" s="16" t="str">
        <f>[1]!s_info_industry_csrc2023(A2459,"",3)</f>
        <v>食品制造业</v>
      </c>
      <c r="F2459" s="16">
        <f>[1]!s_is(A2459,83,"FY","YTD","20251231",1,"",100000000)</f>
        <v>4.7709927004999999</v>
      </c>
      <c r="G2459" s="16">
        <f>[1]!s_is(A2459,83,"FY","YTD","20241231",1,"",100000000)</f>
        <v>5.1941815694000004</v>
      </c>
      <c r="H2459" s="16">
        <f>[1]!s_is(A2459,61,"FY","YTD","20251231",1,"",100000000)</f>
        <v>1.0446992508999999</v>
      </c>
      <c r="I2459" s="16">
        <f>[1]!s_is(A2459,61,"FY","YTD","20241231",1,"",100000000)</f>
        <v>1.1456489305999999</v>
      </c>
      <c r="J2459" s="16">
        <f>[1]!s_fa_roe(A2459,"20251231")</f>
        <v>7.2941000000000003</v>
      </c>
      <c r="K2459" s="16">
        <f>[1]!s_stmnote_rdexp(A2459,"20251231",1,10000)</f>
        <v>1732.9133530000001</v>
      </c>
      <c r="L2459" s="16">
        <f>[1]!s_margin_tradingbalance(A2459,"",10000)</f>
        <v>0</v>
      </c>
      <c r="M2459" s="16">
        <f>[1]!s_margin_seclendingbalance(A2459,"",10000)</f>
        <v>0</v>
      </c>
      <c r="N2459" s="17">
        <f>[1]!s_val_ev(A2459,"",100000000)</f>
        <v>29.820630000000001</v>
      </c>
      <c r="O2459" s="17">
        <f>[1]!share_freesharesmv(A2459,"",100000000)</f>
        <v>9.0244489000000012</v>
      </c>
      <c r="P2459" s="17">
        <f ca="1">[1]!s_dq_amount_btin(A2459,TODAY()-1,100000000)</f>
        <v>0.21414695</v>
      </c>
      <c r="Q2459" s="17">
        <f ca="1">[1]!s_dq_turn(A2459,TODAY()-1)</f>
        <v>0.71838958466001557</v>
      </c>
      <c r="R2459" s="2">
        <f>[1]!s_pq_amount(A2459,"20260101","",100000000)</f>
        <v>59.020940060000001</v>
      </c>
      <c r="S2459" s="2">
        <f>[1]!s_pq_avgamount(A2459,"20260101","",100000000)</f>
        <v>0.54147651431192656</v>
      </c>
      <c r="T2459" s="17">
        <f>[1]!s_ipo_dilutedpe(A2459)</f>
        <v>19.95</v>
      </c>
      <c r="U2459" s="12">
        <f>[1]!s_ipo_collection_total(A2459,100000000)</f>
        <v>6.6882200000000003</v>
      </c>
      <c r="V2459" s="18">
        <f>[1]!s_val_pe_ttm(A2459,"")</f>
        <v>29.383024215698242</v>
      </c>
    </row>
    <row r="2460" spans="1:22" x14ac:dyDescent="0.3">
      <c r="A2460" s="12" t="s">
        <v>5418</v>
      </c>
      <c r="B2460" s="12" t="s">
        <v>5419</v>
      </c>
      <c r="C2460" s="16" t="str">
        <f>[1]!s_info_mkt(A2460)</f>
        <v>主板</v>
      </c>
      <c r="D2460" s="16" t="str">
        <f>[1]!s_ipo_listeddate(A2460)</f>
        <v>2021-02-24</v>
      </c>
      <c r="E2460" s="16" t="str">
        <f>[1]!s_info_industry_csrc2023(A2460,"",3)</f>
        <v>汽车制造业</v>
      </c>
      <c r="F2460" s="16">
        <f>[1]!s_is(A2460,83,"FY","YTD","20251231",1,"",100000000)</f>
        <v>32.269178598899998</v>
      </c>
      <c r="G2460" s="16">
        <f>[1]!s_is(A2460,83,"FY","YTD","20241231",1,"",100000000)</f>
        <v>23.5191817382</v>
      </c>
      <c r="H2460" s="16">
        <f>[1]!s_is(A2460,61,"FY","YTD","20251231",1,"",100000000)</f>
        <v>1.9081625550000001</v>
      </c>
      <c r="I2460" s="16">
        <f>[1]!s_is(A2460,61,"FY","YTD","20241231",1,"",100000000)</f>
        <v>1.6339954561000001</v>
      </c>
      <c r="J2460" s="16">
        <f>[1]!s_fa_roe(A2460,"20251231")</f>
        <v>5.9314999999999998</v>
      </c>
      <c r="K2460" s="16">
        <f>[1]!s_stmnote_rdexp(A2460,"20251231",1,10000)</f>
        <v>13891.042608000002</v>
      </c>
      <c r="L2460" s="16">
        <f>[1]!s_margin_tradingbalance(A2460,"",10000)</f>
        <v>0</v>
      </c>
      <c r="M2460" s="16">
        <f>[1]!s_margin_seclendingbalance(A2460,"",10000)</f>
        <v>0</v>
      </c>
      <c r="N2460" s="17">
        <f>[1]!s_val_ev(A2460,"",100000000)</f>
        <v>100.8637565184</v>
      </c>
      <c r="O2460" s="17">
        <f>[1]!share_freesharesmv(A2460,"",100000000)</f>
        <v>45.994935827100001</v>
      </c>
      <c r="P2460" s="17">
        <f ca="1">[1]!s_dq_amount_btin(A2460,TODAY()-1,100000000)</f>
        <v>2.9687316300000002</v>
      </c>
      <c r="Q2460" s="17">
        <f ca="1">[1]!s_dq_turn(A2460,TODAY()-1)</f>
        <v>2.9516679879099712</v>
      </c>
      <c r="R2460" s="2">
        <f>[1]!s_pq_amount(A2460,"20260101","",100000000)</f>
        <v>328.53886051000001</v>
      </c>
      <c r="S2460" s="2">
        <f>[1]!s_pq_avgamount(A2460,"20260101","",100000000)</f>
        <v>3.0141179863302749</v>
      </c>
      <c r="T2460" s="17">
        <f>[1]!s_ipo_dilutedpe(A2460)</f>
        <v>22.99</v>
      </c>
      <c r="U2460" s="12">
        <f>[1]!s_ipo_collection_total(A2460,100000000)</f>
        <v>8.1359999999999992</v>
      </c>
      <c r="V2460" s="18">
        <f>[1]!s_val_pe_ttm(A2460,"")</f>
        <v>53.862648010253906</v>
      </c>
    </row>
    <row r="2461" spans="1:22" x14ac:dyDescent="0.3">
      <c r="A2461" s="12" t="s">
        <v>5420</v>
      </c>
      <c r="B2461" s="12" t="s">
        <v>5421</v>
      </c>
      <c r="C2461" s="16" t="str">
        <f>[1]!s_info_mkt(A2461)</f>
        <v>主板</v>
      </c>
      <c r="D2461" s="16" t="str">
        <f>[1]!s_ipo_listeddate(A2461)</f>
        <v>2021-10-21</v>
      </c>
      <c r="E2461" s="16" t="str">
        <f>[1]!s_info_industry_csrc2023(A2461,"",3)</f>
        <v>食品制造业</v>
      </c>
      <c r="F2461" s="16">
        <f>[1]!s_is(A2461,83,"FY","YTD","20251231",1,"",100000000)</f>
        <v>5.4514332685999998</v>
      </c>
      <c r="G2461" s="16">
        <f>[1]!s_is(A2461,83,"FY","YTD","20241231",1,"",100000000)</f>
        <v>5.2586046786000002</v>
      </c>
      <c r="H2461" s="16">
        <f>[1]!s_is(A2461,61,"FY","YTD","20251231",1,"",100000000)</f>
        <v>1.108709658</v>
      </c>
      <c r="I2461" s="16">
        <f>[1]!s_is(A2461,61,"FY","YTD","20241231",1,"",100000000)</f>
        <v>0.9747696508</v>
      </c>
      <c r="J2461" s="16">
        <f>[1]!s_fa_roe(A2461,"20251231")</f>
        <v>10.6212</v>
      </c>
      <c r="K2461" s="16">
        <f>[1]!s_stmnote_rdexp(A2461,"20251231",1,10000)</f>
        <v>511.34657199999998</v>
      </c>
      <c r="L2461" s="16">
        <f>[1]!s_margin_tradingbalance(A2461,"",10000)</f>
        <v>0</v>
      </c>
      <c r="M2461" s="16">
        <f>[1]!s_margin_seclendingbalance(A2461,"",10000)</f>
        <v>0</v>
      </c>
      <c r="N2461" s="17">
        <f>[1]!s_val_ev(A2461,"",100000000)</f>
        <v>24.041496375000001</v>
      </c>
      <c r="O2461" s="17">
        <f>[1]!share_freesharesmv(A2461,"",100000000)</f>
        <v>12.2051175678</v>
      </c>
      <c r="P2461" s="17">
        <f ca="1">[1]!s_dq_amount_btin(A2461,TODAY()-1,100000000)</f>
        <v>0.17333900999999999</v>
      </c>
      <c r="Q2461" s="17">
        <f ca="1">[1]!s_dq_turn(A2461,TODAY()-1)</f>
        <v>0.74064572965860442</v>
      </c>
      <c r="R2461" s="2">
        <f>[1]!s_pq_amount(A2461,"20260101","",100000000)</f>
        <v>69.241796710000003</v>
      </c>
      <c r="S2461" s="2">
        <f>[1]!s_pq_avgamount(A2461,"20260101","",100000000)</f>
        <v>0.63524584137614681</v>
      </c>
      <c r="T2461" s="17">
        <f>[1]!s_ipo_dilutedpe(A2461)</f>
        <v>22.99</v>
      </c>
      <c r="U2461" s="12">
        <f>[1]!s_ipo_collection_total(A2461,100000000)</f>
        <v>3.8184</v>
      </c>
      <c r="V2461" s="18">
        <f>[1]!s_val_pe_ttm(A2461,"")</f>
        <v>21.343488693237305</v>
      </c>
    </row>
    <row r="2462" spans="1:22" x14ac:dyDescent="0.3">
      <c r="A2462" s="12" t="s">
        <v>5422</v>
      </c>
      <c r="B2462" s="12" t="s">
        <v>5423</v>
      </c>
      <c r="C2462" s="16" t="str">
        <f>[1]!s_info_mkt(A2462)</f>
        <v>主板</v>
      </c>
      <c r="D2462" s="16" t="str">
        <f>[1]!s_ipo_listeddate(A2462)</f>
        <v>2009-12-18</v>
      </c>
      <c r="E2462" s="16" t="str">
        <f>[1]!s_info_industry_csrc2023(A2462,"",3)</f>
        <v>软件和信息技术服务业</v>
      </c>
      <c r="F2462" s="16">
        <f>[1]!s_is(A2462,83,"FY","YTD","20251231",1,"",100000000)</f>
        <v>10.8757735895</v>
      </c>
      <c r="G2462" s="16">
        <f>[1]!s_is(A2462,83,"FY","YTD","20241231",1,"",100000000)</f>
        <v>10.7873709727</v>
      </c>
      <c r="H2462" s="16">
        <f>[1]!s_is(A2462,61,"FY","YTD","20251231",1,"",100000000)</f>
        <v>2.1476852006000002</v>
      </c>
      <c r="I2462" s="16">
        <f>[1]!s_is(A2462,61,"FY","YTD","20241231",1,"",100000000)</f>
        <v>2.7748574467</v>
      </c>
      <c r="J2462" s="16">
        <f>[1]!s_fa_roe(A2462,"20251231")</f>
        <v>7.3952999999999998</v>
      </c>
      <c r="K2462" s="16">
        <f>[1]!s_stmnote_rdexp(A2462,"20251231",1,10000)</f>
        <v>15611.644187</v>
      </c>
      <c r="L2462" s="16">
        <f>[1]!s_margin_tradingbalance(A2462,"",10000)</f>
        <v>0</v>
      </c>
      <c r="M2462" s="16">
        <f>[1]!s_margin_seclendingbalance(A2462,"",10000)</f>
        <v>0</v>
      </c>
      <c r="N2462" s="17">
        <f>[1]!s_val_ev(A2462,"",100000000)</f>
        <v>37.503169721999996</v>
      </c>
      <c r="O2462" s="17">
        <f>[1]!share_freesharesmv(A2462,"",100000000)</f>
        <v>24.704255566799997</v>
      </c>
      <c r="P2462" s="17">
        <f ca="1">[1]!s_dq_amount_btin(A2462,TODAY()-1,100000000)</f>
        <v>0.23894078999999999</v>
      </c>
      <c r="Q2462" s="17">
        <f ca="1">[1]!s_dq_turn(A2462,TODAY()-1)</f>
        <v>0.66126995407769429</v>
      </c>
      <c r="R2462" s="2">
        <f>[1]!s_pq_amount(A2462,"20260101","",100000000)</f>
        <v>105.42117937</v>
      </c>
      <c r="S2462" s="2">
        <f>[1]!s_pq_avgamount(A2462,"20260101","",100000000)</f>
        <v>0.96716678321100924</v>
      </c>
      <c r="T2462" s="17">
        <f>[1]!s_ipo_dilutedpe(A2462)</f>
        <v>59.85</v>
      </c>
      <c r="U2462" s="12">
        <f>[1]!s_ipo_collection_total(A2462,100000000)</f>
        <v>6.68</v>
      </c>
      <c r="V2462" s="18">
        <f>[1]!s_val_pe_ttm(A2462,"")</f>
        <v>18.259103775024414</v>
      </c>
    </row>
    <row r="2463" spans="1:22" x14ac:dyDescent="0.3">
      <c r="A2463" s="12" t="s">
        <v>5424</v>
      </c>
      <c r="B2463" s="12" t="s">
        <v>5425</v>
      </c>
      <c r="C2463" s="16" t="str">
        <f>[1]!s_info_mkt(A2463)</f>
        <v>科创板</v>
      </c>
      <c r="D2463" s="16" t="str">
        <f>[1]!s_ipo_listeddate(A2463)</f>
        <v>2022-04-19</v>
      </c>
      <c r="E2463" s="16" t="str">
        <f>[1]!s_info_industry_csrc2023(A2463,"",3)</f>
        <v>计算机、通信和其他电子设备制造业</v>
      </c>
      <c r="F2463" s="16">
        <f>[1]!s_is(A2463,83,"FY","YTD","20251231",1,"",100000000)</f>
        <v>68.480971142900003</v>
      </c>
      <c r="G2463" s="16">
        <f>[1]!s_is(A2463,83,"FY","YTD","20241231",1,"",100000000)</f>
        <v>55.411221896299999</v>
      </c>
      <c r="H2463" s="16">
        <f>[1]!s_is(A2463,61,"FY","YTD","20251231",1,"",100000000)</f>
        <v>1.0023964581</v>
      </c>
      <c r="I2463" s="16">
        <f>[1]!s_is(A2463,61,"FY","YTD","20241231",1,"",100000000)</f>
        <v>-5.5031821096</v>
      </c>
      <c r="J2463" s="16">
        <f>[1]!s_fa_roe(A2463,"20251231")</f>
        <v>2.4113000000000002</v>
      </c>
      <c r="K2463" s="16">
        <f>[1]!s_stmnote_rdexp(A2463,"20251231",1,10000)</f>
        <v>105817.279541</v>
      </c>
      <c r="L2463" s="16">
        <f>[1]!s_margin_tradingbalance(A2463,"",10000)</f>
        <v>27534.582399999999</v>
      </c>
      <c r="M2463" s="16">
        <f>[1]!s_margin_seclendingbalance(A2463,"",10000)</f>
        <v>142.77379999999999</v>
      </c>
      <c r="N2463" s="17">
        <f>[1]!s_val_ev(A2463,"",100000000)</f>
        <v>90.447477935999999</v>
      </c>
      <c r="O2463" s="17">
        <f>[1]!share_freesharesmv(A2463,"",100000000)</f>
        <v>42.161168441400001</v>
      </c>
      <c r="P2463" s="17">
        <f ca="1">[1]!s_dq_amount_btin(A2463,TODAY()-1,100000000)</f>
        <v>1.2044277400000001</v>
      </c>
      <c r="Q2463" s="17">
        <f ca="1">[1]!s_dq_turn(A2463,TODAY()-1)</f>
        <v>1.433394132048567</v>
      </c>
      <c r="R2463" s="2">
        <f>[1]!s_pq_amount(A2463,"20260101","",100000000)</f>
        <v>327.25474398</v>
      </c>
      <c r="S2463" s="2">
        <f>[1]!s_pq_avgamount(A2463,"20260101","",100000000)</f>
        <v>3.0023371007339446</v>
      </c>
      <c r="T2463" s="17">
        <f>[1]!s_ipo_dilutedpe(A2463)</f>
        <v>244.87</v>
      </c>
      <c r="U2463" s="12">
        <f>[1]!s_ipo_collection_total(A2463,100000000)</f>
        <v>36.299999999999997</v>
      </c>
      <c r="V2463" s="18">
        <f>[1]!s_val_pe_ttm(A2463,"")</f>
        <v>211.66836547851563</v>
      </c>
    </row>
    <row r="2464" spans="1:22" x14ac:dyDescent="0.3">
      <c r="A2464" s="12" t="s">
        <v>5426</v>
      </c>
      <c r="B2464" s="12" t="s">
        <v>5427</v>
      </c>
      <c r="C2464" s="16" t="str">
        <f>[1]!s_info_mkt(A2464)</f>
        <v>主板</v>
      </c>
      <c r="D2464" s="16" t="str">
        <f>[1]!s_ipo_listeddate(A2464)</f>
        <v>2015-02-17</v>
      </c>
      <c r="E2464" s="16" t="str">
        <f>[1]!s_info_industry_csrc2023(A2464,"",3)</f>
        <v>家具制造业</v>
      </c>
      <c r="F2464" s="16">
        <f>[1]!s_is(A2464,83,"FY","YTD","20251231",1,"",100000000)</f>
        <v>16.651644012999999</v>
      </c>
      <c r="G2464" s="16">
        <f>[1]!s_is(A2464,83,"FY","YTD","20241231",1,"",100000000)</f>
        <v>19.095556884699999</v>
      </c>
      <c r="H2464" s="16">
        <f>[1]!s_is(A2464,61,"FY","YTD","20251231",1,"",100000000)</f>
        <v>0.1467242231</v>
      </c>
      <c r="I2464" s="16">
        <f>[1]!s_is(A2464,61,"FY","YTD","20241231",1,"",100000000)</f>
        <v>0.8052103062</v>
      </c>
      <c r="J2464" s="16">
        <f>[1]!s_fa_roe(A2464,"20251231")</f>
        <v>0.47199999999999998</v>
      </c>
      <c r="K2464" s="16">
        <f>[1]!s_stmnote_rdexp(A2464,"20251231",1,10000)</f>
        <v>8455.1409170000006</v>
      </c>
      <c r="L2464" s="16">
        <f>[1]!s_margin_tradingbalance(A2464,"",10000)</f>
        <v>0</v>
      </c>
      <c r="M2464" s="16">
        <f>[1]!s_margin_seclendingbalance(A2464,"",10000)</f>
        <v>0</v>
      </c>
      <c r="N2464" s="17">
        <f>[1]!s_val_ev(A2464,"",100000000)</f>
        <v>38.918132749999998</v>
      </c>
      <c r="O2464" s="17">
        <f>[1]!share_freesharesmv(A2464,"",100000000)</f>
        <v>12.816400124999999</v>
      </c>
      <c r="P2464" s="17">
        <f ca="1">[1]!s_dq_amount_btin(A2464,TODAY()-1,100000000)</f>
        <v>0.29099515999999997</v>
      </c>
      <c r="Q2464" s="17">
        <f ca="1">[1]!s_dq_turn(A2464,TODAY()-1)</f>
        <v>0.75035717123401813</v>
      </c>
      <c r="R2464" s="2">
        <f>[1]!s_pq_amount(A2464,"20260101","",100000000)</f>
        <v>87.775060350000004</v>
      </c>
      <c r="S2464" s="2">
        <f>[1]!s_pq_avgamount(A2464,"20260101","",100000000)</f>
        <v>0.8052757830275229</v>
      </c>
      <c r="T2464" s="17">
        <f>[1]!s_ipo_dilutedpe(A2464)</f>
        <v>19</v>
      </c>
      <c r="U2464" s="12">
        <f>[1]!s_ipo_collection_total(A2464,100000000)</f>
        <v>4.7946499999999999</v>
      </c>
      <c r="V2464" s="18">
        <f>[1]!s_val_pe_ttm(A2464,"")</f>
        <v>-403.78131103515625</v>
      </c>
    </row>
    <row r="2465" spans="1:22" x14ac:dyDescent="0.3">
      <c r="A2465" s="12" t="s">
        <v>5428</v>
      </c>
      <c r="B2465" s="12" t="s">
        <v>5429</v>
      </c>
      <c r="C2465" s="16" t="str">
        <f>[1]!s_info_mkt(A2465)</f>
        <v>创业板</v>
      </c>
      <c r="D2465" s="16" t="str">
        <f>[1]!s_ipo_listeddate(A2465)</f>
        <v>2022-11-30</v>
      </c>
      <c r="E2465" s="16" t="str">
        <f>[1]!s_info_industry_csrc2023(A2465,"",3)</f>
        <v>专用设备制造业</v>
      </c>
      <c r="F2465" s="16">
        <f>[1]!s_is(A2465,83,"FY","YTD","20251231",1,"",100000000)</f>
        <v>3.8749187948000001</v>
      </c>
      <c r="G2465" s="16">
        <f>[1]!s_is(A2465,83,"FY","YTD","20241231",1,"",100000000)</f>
        <v>4.3546308043000002</v>
      </c>
      <c r="H2465" s="16">
        <f>[1]!s_is(A2465,61,"FY","YTD","20251231",1,"",100000000)</f>
        <v>-0.37940258509999997</v>
      </c>
      <c r="I2465" s="16">
        <f>[1]!s_is(A2465,61,"FY","YTD","20241231",1,"",100000000)</f>
        <v>0.97424753190000002</v>
      </c>
      <c r="J2465" s="16">
        <f>[1]!s_fa_roe(A2465,"20251231")</f>
        <v>-1.7269000000000001</v>
      </c>
      <c r="K2465" s="16">
        <f>[1]!s_stmnote_rdexp(A2465,"20251231",1,10000)</f>
        <v>2097.1465699999999</v>
      </c>
      <c r="L2465" s="16">
        <f>[1]!s_margin_tradingbalance(A2465,"",10000)</f>
        <v>10124.4825</v>
      </c>
      <c r="M2465" s="16">
        <f>[1]!s_margin_seclendingbalance(A2465,"",10000)</f>
        <v>17.2575</v>
      </c>
      <c r="N2465" s="17">
        <f>[1]!s_val_ev(A2465,"",100000000)</f>
        <v>29.160457527399998</v>
      </c>
      <c r="O2465" s="17">
        <f>[1]!share_freesharesmv(A2465,"",100000000)</f>
        <v>19.911996859999999</v>
      </c>
      <c r="P2465" s="17">
        <f ca="1">[1]!s_dq_amount_btin(A2465,TODAY()-1,100000000)</f>
        <v>0.50769209999999998</v>
      </c>
      <c r="Q2465" s="17">
        <f ca="1">[1]!s_dq_turn(A2465,TODAY()-1)</f>
        <v>2.183397849475337</v>
      </c>
      <c r="R2465" s="2">
        <f>[1]!s_pq_amount(A2465,"20260101","",100000000)</f>
        <v>78.491950270000004</v>
      </c>
      <c r="S2465" s="2">
        <f>[1]!s_pq_avgamount(A2465,"20260101","",100000000)</f>
        <v>0.72010963550458718</v>
      </c>
      <c r="T2465" s="17">
        <f>[1]!s_ipo_dilutedpe(A2465)</f>
        <v>42.75</v>
      </c>
      <c r="U2465" s="12">
        <f>[1]!s_ipo_collection_total(A2465,100000000)</f>
        <v>11.0416059606</v>
      </c>
      <c r="V2465" s="18">
        <f>[1]!s_val_pe_ttm(A2465,"")</f>
        <v>-90.877029418945313</v>
      </c>
    </row>
    <row r="2466" spans="1:22" x14ac:dyDescent="0.3">
      <c r="A2466" s="12" t="s">
        <v>5430</v>
      </c>
      <c r="B2466" s="12" t="s">
        <v>5431</v>
      </c>
      <c r="C2466" s="16" t="str">
        <f>[1]!s_info_mkt(A2466)</f>
        <v>创业板</v>
      </c>
      <c r="D2466" s="16" t="str">
        <f>[1]!s_ipo_listeddate(A2466)</f>
        <v>2010-01-08</v>
      </c>
      <c r="E2466" s="16" t="str">
        <f>[1]!s_info_industry_csrc2023(A2466,"",3)</f>
        <v>化学原料和化学制品制造业</v>
      </c>
      <c r="F2466" s="16">
        <f>[1]!s_is(A2466,83,"FY","YTD","20251231",1,"",100000000)</f>
        <v>44.355715443999998</v>
      </c>
      <c r="G2466" s="16">
        <f>[1]!s_is(A2466,83,"FY","YTD","20241231",1,"",100000000)</f>
        <v>39.885515315300005</v>
      </c>
      <c r="H2466" s="16">
        <f>[1]!s_is(A2466,61,"FY","YTD","20251231",1,"",100000000)</f>
        <v>2.2059104849</v>
      </c>
      <c r="I2466" s="16">
        <f>[1]!s_is(A2466,61,"FY","YTD","20241231",1,"",100000000)</f>
        <v>1.0185157191</v>
      </c>
      <c r="J2466" s="16">
        <f>[1]!s_fa_roe(A2466,"20251231")</f>
        <v>7.5134999999999996</v>
      </c>
      <c r="K2466" s="16">
        <f>[1]!s_stmnote_rdexp(A2466,"20251231",1,10000)</f>
        <v>21352.529456</v>
      </c>
      <c r="L2466" s="16">
        <f>[1]!s_margin_tradingbalance(A2466,"",10000)</f>
        <v>48340.109299999996</v>
      </c>
      <c r="M2466" s="16">
        <f>[1]!s_margin_seclendingbalance(A2466,"",10000)</f>
        <v>37.881999999999998</v>
      </c>
      <c r="N2466" s="17">
        <f>[1]!s_val_ev(A2466,"",100000000)</f>
        <v>81.118037154999996</v>
      </c>
      <c r="O2466" s="17">
        <f>[1]!share_freesharesmv(A2466,"",100000000)</f>
        <v>68.883395500000006</v>
      </c>
      <c r="P2466" s="17">
        <f ca="1">[1]!s_dq_amount_btin(A2466,TODAY()-1,100000000)</f>
        <v>6.5978386599999999</v>
      </c>
      <c r="Q2466" s="17">
        <f ca="1">[1]!s_dq_turn(A2466,TODAY()-1)</f>
        <v>8.4137329165937533</v>
      </c>
      <c r="R2466" s="2">
        <f>[1]!s_pq_amount(A2466,"20260101","",100000000)</f>
        <v>361.28271926000002</v>
      </c>
      <c r="S2466" s="2">
        <f>[1]!s_pq_avgamount(A2466,"20260101","",100000000)</f>
        <v>3.3145203601834865</v>
      </c>
      <c r="T2466" s="17">
        <f>[1]!s_ipo_dilutedpe(A2466)</f>
        <v>67.41</v>
      </c>
      <c r="U2466" s="12">
        <f>[1]!s_ipo_collection_total(A2466,100000000)</f>
        <v>6.1879999999999997</v>
      </c>
      <c r="V2466" s="18">
        <f>[1]!s_val_pe_ttm(A2466,"")</f>
        <v>36.395896911621094</v>
      </c>
    </row>
    <row r="2467" spans="1:22" x14ac:dyDescent="0.3">
      <c r="A2467" s="12" t="s">
        <v>5432</v>
      </c>
      <c r="B2467" s="12" t="s">
        <v>5433</v>
      </c>
      <c r="C2467" s="16" t="str">
        <f>[1]!s_info_mkt(A2467)</f>
        <v>主板</v>
      </c>
      <c r="D2467" s="16" t="str">
        <f>[1]!s_ipo_listeddate(A2467)</f>
        <v>2016-10-25</v>
      </c>
      <c r="E2467" s="16" t="str">
        <f>[1]!s_info_industry_csrc2023(A2467,"",3)</f>
        <v>医药制造业</v>
      </c>
      <c r="F2467" s="16">
        <f>[1]!s_is(A2467,83,"FY","YTD","20251231",1,"",100000000)</f>
        <v>4.6042483018000002</v>
      </c>
      <c r="G2467" s="16">
        <f>[1]!s_is(A2467,83,"FY","YTD","20241231",1,"",100000000)</f>
        <v>4.7348321889999996</v>
      </c>
      <c r="H2467" s="16">
        <f>[1]!s_is(A2467,61,"FY","YTD","20251231",1,"",100000000)</f>
        <v>0.64985897939999993</v>
      </c>
      <c r="I2467" s="16">
        <f>[1]!s_is(A2467,61,"FY","YTD","20241231",1,"",100000000)</f>
        <v>0.49253369520000001</v>
      </c>
      <c r="J2467" s="16">
        <f>[1]!s_fa_roe(A2467,"20251231")</f>
        <v>6.9260999999999999</v>
      </c>
      <c r="K2467" s="16">
        <f>[1]!s_stmnote_rdexp(A2467,"20251231",1,10000)</f>
        <v>1264.6509390000001</v>
      </c>
      <c r="L2467" s="16">
        <f>[1]!s_margin_tradingbalance(A2467,"",10000)</f>
        <v>0</v>
      </c>
      <c r="M2467" s="16">
        <f>[1]!s_margin_seclendingbalance(A2467,"",10000)</f>
        <v>0</v>
      </c>
      <c r="N2467" s="17">
        <f>[1]!s_val_ev(A2467,"",100000000)</f>
        <v>18.454357089000002</v>
      </c>
      <c r="O2467" s="17">
        <f>[1]!share_freesharesmv(A2467,"",100000000)</f>
        <v>10.714095791</v>
      </c>
      <c r="P2467" s="17">
        <f ca="1">[1]!s_dq_amount_btin(A2467,TODAY()-1,100000000)</f>
        <v>0.34137324000000002</v>
      </c>
      <c r="Q2467" s="17">
        <f ca="1">[1]!s_dq_turn(A2467,TODAY()-1)</f>
        <v>1.9145326497914705</v>
      </c>
      <c r="R2467" s="2">
        <f>[1]!s_pq_amount(A2467,"20260101","",100000000)</f>
        <v>59.952608259999998</v>
      </c>
      <c r="S2467" s="2">
        <f>[1]!s_pq_avgamount(A2467,"20260101","",100000000)</f>
        <v>0.55002392899082575</v>
      </c>
      <c r="T2467" s="17">
        <f>[1]!s_ipo_dilutedpe(A2467)</f>
        <v>22.98</v>
      </c>
      <c r="U2467" s="12">
        <f>[1]!s_ipo_collection_total(A2467,100000000)</f>
        <v>3.0077959999999999</v>
      </c>
      <c r="V2467" s="18">
        <f>[1]!s_val_pe_ttm(A2467,"")</f>
        <v>29.056903839111328</v>
      </c>
    </row>
    <row r="2468" spans="1:22" x14ac:dyDescent="0.3">
      <c r="A2468" s="12" t="s">
        <v>5434</v>
      </c>
      <c r="B2468" s="12" t="s">
        <v>5435</v>
      </c>
      <c r="C2468" s="16" t="str">
        <f>[1]!s_info_mkt(A2468)</f>
        <v>主板</v>
      </c>
      <c r="D2468" s="16" t="str">
        <f>[1]!s_ipo_listeddate(A2468)</f>
        <v>1997-05-28</v>
      </c>
      <c r="E2468" s="16" t="str">
        <f>[1]!s_info_industry_csrc2023(A2468,"",3)</f>
        <v>批发业</v>
      </c>
      <c r="F2468" s="16">
        <f>[1]!s_is(A2468,83,"FY","YTD","20251231",1,"",100000000)</f>
        <v>528.22973783839996</v>
      </c>
      <c r="G2468" s="16">
        <f>[1]!s_is(A2468,83,"FY","YTD","20241231",1,"",100000000)</f>
        <v>672.35833078199994</v>
      </c>
      <c r="H2468" s="16">
        <f>[1]!s_is(A2468,61,"FY","YTD","20251231",1,"",100000000)</f>
        <v>0.19103827280000002</v>
      </c>
      <c r="I2468" s="16">
        <f>[1]!s_is(A2468,61,"FY","YTD","20241231",1,"",100000000)</f>
        <v>1.2565357457999999</v>
      </c>
      <c r="J2468" s="16">
        <f>[1]!s_fa_roe(A2468,"20251231")</f>
        <v>0.25590000000000002</v>
      </c>
      <c r="K2468" s="16">
        <f>[1]!s_stmnote_rdexp(A2468,"20251231",1,10000)</f>
        <v>7369.94</v>
      </c>
      <c r="L2468" s="16">
        <f>[1]!s_margin_tradingbalance(A2468,"",10000)</f>
        <v>36477.428099999997</v>
      </c>
      <c r="M2468" s="16">
        <f>[1]!s_margin_seclendingbalance(A2468,"",10000)</f>
        <v>230.06639999999999</v>
      </c>
      <c r="N2468" s="17">
        <f>[1]!s_val_ev(A2468,"",100000000)</f>
        <v>110.1924210908</v>
      </c>
      <c r="O2468" s="17">
        <f>[1]!share_freesharesmv(A2468,"",100000000)</f>
        <v>41.254235109199996</v>
      </c>
      <c r="P2468" s="17">
        <f ca="1">[1]!s_dq_amount_btin(A2468,TODAY()-1,100000000)</f>
        <v>2.0138233300000001</v>
      </c>
      <c r="Q2468" s="17">
        <f ca="1">[1]!s_dq_turn(A2468,TODAY()-1)</f>
        <v>1.7940328240642052</v>
      </c>
      <c r="R2468" s="2">
        <f>[1]!s_pq_amount(A2468,"20260101","",100000000)</f>
        <v>278.11462160999997</v>
      </c>
      <c r="S2468" s="2">
        <f>[1]!s_pq_avgamount(A2468,"20260101","",100000000)</f>
        <v>2.7536101149504946</v>
      </c>
      <c r="T2468" s="17">
        <f>[1]!s_ipo_dilutedpe(A2468)</f>
        <v>0</v>
      </c>
      <c r="U2468" s="12">
        <f>[1]!s_ipo_collection_total(A2468,100000000)</f>
        <v>6.39</v>
      </c>
      <c r="V2468" s="18">
        <f>[1]!s_val_pe_ttm(A2468,"")</f>
        <v>-355.34600830078125</v>
      </c>
    </row>
    <row r="2469" spans="1:22" x14ac:dyDescent="0.3">
      <c r="A2469" s="12" t="s">
        <v>5436</v>
      </c>
      <c r="B2469" s="12" t="s">
        <v>5437</v>
      </c>
      <c r="C2469" s="16" t="str">
        <f>[1]!s_info_mkt(A2469)</f>
        <v>创业板</v>
      </c>
      <c r="D2469" s="16" t="str">
        <f>[1]!s_ipo_listeddate(A2469)</f>
        <v>2014-01-23</v>
      </c>
      <c r="E2469" s="16" t="str">
        <f>[1]!s_info_industry_csrc2023(A2469,"",3)</f>
        <v>仪器仪表制造业</v>
      </c>
      <c r="F2469" s="16">
        <f>[1]!s_is(A2469,83,"FY","YTD","20251231",1,"",100000000)</f>
        <v>4.5049452311999998</v>
      </c>
      <c r="G2469" s="16">
        <f>[1]!s_is(A2469,83,"FY","YTD","20241231",1,"",100000000)</f>
        <v>3.8572432481000001</v>
      </c>
      <c r="H2469" s="16">
        <f>[1]!s_is(A2469,61,"FY","YTD","20251231",1,"",100000000)</f>
        <v>0.6620990632</v>
      </c>
      <c r="I2469" s="16">
        <f>[1]!s_is(A2469,61,"FY","YTD","20241231",1,"",100000000)</f>
        <v>0.57724747799999998</v>
      </c>
      <c r="J2469" s="16">
        <f>[1]!s_fa_roe(A2469,"20251231")</f>
        <v>5.7939999999999996</v>
      </c>
      <c r="K2469" s="16">
        <f>[1]!s_stmnote_rdexp(A2469,"20251231",1,10000)</f>
        <v>3839.9449950000003</v>
      </c>
      <c r="L2469" s="16">
        <f>[1]!s_margin_tradingbalance(A2469,"",10000)</f>
        <v>0</v>
      </c>
      <c r="M2469" s="16">
        <f>[1]!s_margin_seclendingbalance(A2469,"",10000)</f>
        <v>0</v>
      </c>
      <c r="N2469" s="17">
        <f>[1]!s_val_ev(A2469,"",100000000)</f>
        <v>20.986963972799998</v>
      </c>
      <c r="O2469" s="17">
        <f>[1]!share_freesharesmv(A2469,"",100000000)</f>
        <v>10.185686219799997</v>
      </c>
      <c r="P2469" s="17">
        <f ca="1">[1]!s_dq_amount_btin(A2469,TODAY()-1,100000000)</f>
        <v>0.24416503000000001</v>
      </c>
      <c r="Q2469" s="17">
        <f ca="1">[1]!s_dq_turn(A2469,TODAY()-1)</f>
        <v>1.6680088273020917</v>
      </c>
      <c r="R2469" s="2">
        <f>[1]!s_pq_amount(A2469,"20260101","",100000000)</f>
        <v>44.453186119999998</v>
      </c>
      <c r="S2469" s="2">
        <f>[1]!s_pq_avgamount(A2469,"20260101","",100000000)</f>
        <v>0.40782739559633024</v>
      </c>
      <c r="T2469" s="17">
        <f>[1]!s_ipo_dilutedpe(A2469)</f>
        <v>39.11</v>
      </c>
      <c r="U2469" s="12">
        <f>[1]!s_ipo_collection_total(A2469,100000000)</f>
        <v>4.7868000000000004</v>
      </c>
      <c r="V2469" s="18">
        <f>[1]!s_val_pe_ttm(A2469,"")</f>
        <v>31.54302978515625</v>
      </c>
    </row>
    <row r="2470" spans="1:22" x14ac:dyDescent="0.3">
      <c r="A2470" s="12" t="s">
        <v>5438</v>
      </c>
      <c r="B2470" s="12" t="s">
        <v>5439</v>
      </c>
      <c r="C2470" s="16" t="str">
        <f>[1]!s_info_mkt(A2470)</f>
        <v>主板</v>
      </c>
      <c r="D2470" s="16" t="str">
        <f>[1]!s_ipo_listeddate(A2470)</f>
        <v>2012-07-13</v>
      </c>
      <c r="E2470" s="16" t="str">
        <f>[1]!s_info_industry_csrc2023(A2470,"",3)</f>
        <v>纺织服装、服饰业</v>
      </c>
      <c r="F2470" s="16">
        <f>[1]!s_is(A2470,83,"FY","YTD","20251231",1,"",100000000)</f>
        <v>12.6021311723</v>
      </c>
      <c r="G2470" s="16">
        <f>[1]!s_is(A2470,83,"FY","YTD","20241231",1,"",100000000)</f>
        <v>12.6243014394</v>
      </c>
      <c r="H2470" s="16">
        <f>[1]!s_is(A2470,61,"FY","YTD","20251231",1,"",100000000)</f>
        <v>0.85416001720000001</v>
      </c>
      <c r="I2470" s="16">
        <f>[1]!s_is(A2470,61,"FY","YTD","20241231",1,"",100000000)</f>
        <v>0.88332076879999999</v>
      </c>
      <c r="J2470" s="16">
        <f>[1]!s_fa_roe(A2470,"20251231")</f>
        <v>5.6536999999999997</v>
      </c>
      <c r="K2470" s="16">
        <f>[1]!s_stmnote_rdexp(A2470,"20251231",1,10000)</f>
        <v>7134.906715000001</v>
      </c>
      <c r="L2470" s="16">
        <f>[1]!s_margin_tradingbalance(A2470,"",10000)</f>
        <v>0</v>
      </c>
      <c r="M2470" s="16">
        <f>[1]!s_margin_seclendingbalance(A2470,"",10000)</f>
        <v>0</v>
      </c>
      <c r="N2470" s="17">
        <f>[1]!s_val_ev(A2470,"",100000000)</f>
        <v>20.998826825600002</v>
      </c>
      <c r="O2470" s="17">
        <f>[1]!share_freesharesmv(A2470,"",100000000)</f>
        <v>12.2514686528</v>
      </c>
      <c r="P2470" s="17">
        <f ca="1">[1]!s_dq_amount_btin(A2470,TODAY()-1,100000000)</f>
        <v>0.37443947</v>
      </c>
      <c r="Q2470" s="17">
        <f ca="1">[1]!s_dq_turn(A2470,TODAY()-1)</f>
        <v>2.1945947839044226</v>
      </c>
      <c r="R2470" s="2">
        <f>[1]!s_pq_amount(A2470,"20260101","",100000000)</f>
        <v>65.996316059999998</v>
      </c>
      <c r="S2470" s="2">
        <f>[1]!s_pq_avgamount(A2470,"20260101","",100000000)</f>
        <v>0.60547078954128442</v>
      </c>
      <c r="T2470" s="17">
        <f>[1]!s_ipo_dilutedpe(A2470)</f>
        <v>24.73</v>
      </c>
      <c r="U2470" s="12">
        <f>[1]!s_ipo_collection_total(A2470,100000000)</f>
        <v>5.6695000000000002</v>
      </c>
      <c r="V2470" s="18">
        <f>[1]!s_val_pe_ttm(A2470,"")</f>
        <v>25.924655914306641</v>
      </c>
    </row>
    <row r="2471" spans="1:22" x14ac:dyDescent="0.3">
      <c r="A2471" s="12" t="s">
        <v>5440</v>
      </c>
      <c r="B2471" s="12" t="s">
        <v>5441</v>
      </c>
      <c r="C2471" s="16" t="str">
        <f>[1]!s_info_mkt(A2471)</f>
        <v>创业板</v>
      </c>
      <c r="D2471" s="16" t="str">
        <f>[1]!s_ipo_listeddate(A2471)</f>
        <v>2017-01-20</v>
      </c>
      <c r="E2471" s="16" t="str">
        <f>[1]!s_info_industry_csrc2023(A2471,"",3)</f>
        <v>软件和信息技术服务业</v>
      </c>
      <c r="F2471" s="16">
        <f>[1]!s_is(A2471,83,"FY","YTD","20251231",1,"",100000000)</f>
        <v>22.206493181300001</v>
      </c>
      <c r="G2471" s="16">
        <f>[1]!s_is(A2471,83,"FY","YTD","20241231",1,"",100000000)</f>
        <v>19.756881874800001</v>
      </c>
      <c r="H2471" s="16">
        <f>[1]!s_is(A2471,61,"FY","YTD","20251231",1,"",100000000)</f>
        <v>-1.0364072653</v>
      </c>
      <c r="I2471" s="16">
        <f>[1]!s_is(A2471,61,"FY","YTD","20241231",1,"",100000000)</f>
        <v>-1.260195977</v>
      </c>
      <c r="J2471" s="16">
        <f>[1]!s_fa_roe(A2471,"20251231")</f>
        <v>-6.9348999999999998</v>
      </c>
      <c r="K2471" s="16">
        <f>[1]!s_stmnote_rdexp(A2471,"20251231",1,10000)</f>
        <v>14987.370584</v>
      </c>
      <c r="L2471" s="16">
        <f>[1]!s_margin_tradingbalance(A2471,"",10000)</f>
        <v>44388.944000000003</v>
      </c>
      <c r="M2471" s="16">
        <f>[1]!s_margin_seclendingbalance(A2471,"",10000)</f>
        <v>339.07639999999998</v>
      </c>
      <c r="N2471" s="17">
        <f>[1]!s_val_ev(A2471,"",100000000)</f>
        <v>66.526601790599997</v>
      </c>
      <c r="O2471" s="17">
        <f>[1]!share_freesharesmv(A2471,"",100000000)</f>
        <v>48.835832379599999</v>
      </c>
      <c r="P2471" s="17">
        <f ca="1">[1]!s_dq_amount_btin(A2471,TODAY()-1,100000000)</f>
        <v>1.29290215</v>
      </c>
      <c r="Q2471" s="17">
        <f ca="1">[1]!s_dq_turn(A2471,TODAY()-1)</f>
        <v>1.9310359452330508</v>
      </c>
      <c r="R2471" s="2">
        <f>[1]!s_pq_amount(A2471,"20260101","",100000000)</f>
        <v>265.84828207999999</v>
      </c>
      <c r="S2471" s="2">
        <f>[1]!s_pq_avgamount(A2471,"20260101","",100000000)</f>
        <v>2.4389750649541284</v>
      </c>
      <c r="T2471" s="17">
        <f>[1]!s_ipo_dilutedpe(A2471)</f>
        <v>22.99</v>
      </c>
      <c r="U2471" s="12">
        <f>[1]!s_ipo_collection_total(A2471,100000000)</f>
        <v>1.746</v>
      </c>
      <c r="V2471" s="18">
        <f>[1]!s_val_pe_ttm(A2471,"")</f>
        <v>-69.712051391601563</v>
      </c>
    </row>
    <row r="2472" spans="1:22" x14ac:dyDescent="0.3">
      <c r="A2472" s="12" t="s">
        <v>5442</v>
      </c>
      <c r="B2472" s="12" t="s">
        <v>5443</v>
      </c>
      <c r="C2472" s="16" t="str">
        <f>[1]!s_info_mkt(A2472)</f>
        <v>主板</v>
      </c>
      <c r="D2472" s="16" t="str">
        <f>[1]!s_ipo_listeddate(A2472)</f>
        <v>2010-05-28</v>
      </c>
      <c r="E2472" s="16" t="str">
        <f>[1]!s_info_industry_csrc2023(A2472,"",3)</f>
        <v>计算机、通信和其他电子设备制造业</v>
      </c>
      <c r="F2472" s="16">
        <f>[1]!s_is(A2472,83,"FY","YTD","20251231",1,"",100000000)</f>
        <v>14.566951805699999</v>
      </c>
      <c r="G2472" s="16">
        <f>[1]!s_is(A2472,83,"FY","YTD","20241231",1,"",100000000)</f>
        <v>12.4237769824</v>
      </c>
      <c r="H2472" s="16">
        <f>[1]!s_is(A2472,61,"FY","YTD","20251231",1,"",100000000)</f>
        <v>-0.86770943849999993</v>
      </c>
      <c r="I2472" s="16">
        <f>[1]!s_is(A2472,61,"FY","YTD","20241231",1,"",100000000)</f>
        <v>-3.9603460697000004</v>
      </c>
      <c r="J2472" s="16">
        <f>[1]!s_fa_roe(A2472,"20251231")</f>
        <v>-2.5777000000000001</v>
      </c>
      <c r="K2472" s="16">
        <f>[1]!s_stmnote_rdexp(A2472,"20251231",1,10000)</f>
        <v>23383.589074</v>
      </c>
      <c r="L2472" s="16">
        <f>[1]!s_margin_tradingbalance(A2472,"",10000)</f>
        <v>57109.683299999997</v>
      </c>
      <c r="M2472" s="16">
        <f>[1]!s_margin_seclendingbalance(A2472,"",10000)</f>
        <v>108.5568</v>
      </c>
      <c r="N2472" s="17">
        <f>[1]!s_val_ev(A2472,"",100000000)</f>
        <v>134.9685561675</v>
      </c>
      <c r="O2472" s="17">
        <f>[1]!share_freesharesmv(A2472,"",100000000)</f>
        <v>132.52253984310002</v>
      </c>
      <c r="P2472" s="17">
        <f ca="1">[1]!s_dq_amount_btin(A2472,TODAY()-1,100000000)</f>
        <v>4.8812953800000001</v>
      </c>
      <c r="Q2472" s="17">
        <f ca="1">[1]!s_dq_turn(A2472,TODAY()-1)</f>
        <v>3.6815768279693355</v>
      </c>
      <c r="R2472" s="2">
        <f>[1]!s_pq_amount(A2472,"20260101","",100000000)</f>
        <v>2621.1231980399998</v>
      </c>
      <c r="S2472" s="2">
        <f>[1]!s_pq_avgamount(A2472,"20260101","",100000000)</f>
        <v>24.04700181688073</v>
      </c>
      <c r="T2472" s="17">
        <f>[1]!s_ipo_dilutedpe(A2472)</f>
        <v>41.9</v>
      </c>
      <c r="U2472" s="12">
        <f>[1]!s_ipo_collection_total(A2472,100000000)</f>
        <v>6.66</v>
      </c>
      <c r="V2472" s="18">
        <f>[1]!s_val_pe_ttm(A2472,"")</f>
        <v>-204.82307434082031</v>
      </c>
    </row>
    <row r="2473" spans="1:22" x14ac:dyDescent="0.3">
      <c r="A2473" s="12" t="s">
        <v>5444</v>
      </c>
      <c r="B2473" s="12" t="s">
        <v>5445</v>
      </c>
      <c r="C2473" s="16" t="str">
        <f>[1]!s_info_mkt(A2473)</f>
        <v>创业板</v>
      </c>
      <c r="D2473" s="16" t="str">
        <f>[1]!s_ipo_listeddate(A2473)</f>
        <v>2010-05-26</v>
      </c>
      <c r="E2473" s="16" t="str">
        <f>[1]!s_info_industry_csrc2023(A2473,"",3)</f>
        <v>医药制造业</v>
      </c>
      <c r="F2473" s="16">
        <f>[1]!s_is(A2473,83,"FY","YTD","20251231",1,"",100000000)</f>
        <v>4.6612270386999999</v>
      </c>
      <c r="G2473" s="16">
        <f>[1]!s_is(A2473,83,"FY","YTD","20241231",1,"",100000000)</f>
        <v>4.6952618717999997</v>
      </c>
      <c r="H2473" s="16">
        <f>[1]!s_is(A2473,61,"FY","YTD","20251231",1,"",100000000)</f>
        <v>-2.3013865851999999</v>
      </c>
      <c r="I2473" s="16">
        <f>[1]!s_is(A2473,61,"FY","YTD","20241231",1,"",100000000)</f>
        <v>-2.1544944299000002</v>
      </c>
      <c r="J2473" s="16">
        <f>[1]!s_fa_roe(A2473,"20251231")</f>
        <v>-22.84</v>
      </c>
      <c r="K2473" s="16">
        <f>[1]!s_stmnote_rdexp(A2473,"20251231",1,10000)</f>
        <v>2373.7521070000003</v>
      </c>
      <c r="L2473" s="16">
        <f>[1]!s_margin_tradingbalance(A2473,"",10000)</f>
        <v>0</v>
      </c>
      <c r="M2473" s="16">
        <f>[1]!s_margin_seclendingbalance(A2473,"",10000)</f>
        <v>0</v>
      </c>
      <c r="N2473" s="17">
        <f>[1]!s_val_ev(A2473,"",100000000)</f>
        <v>27.535026865499997</v>
      </c>
      <c r="O2473" s="17">
        <f>[1]!share_freesharesmv(A2473,"",100000000)</f>
        <v>18.881364595499999</v>
      </c>
      <c r="P2473" s="17">
        <f ca="1">[1]!s_dq_amount_btin(A2473,TODAY()-1,100000000)</f>
        <v>0.70848144000000002</v>
      </c>
      <c r="Q2473" s="17">
        <f ca="1">[1]!s_dq_turn(A2473,TODAY()-1)</f>
        <v>2.6425523643048283</v>
      </c>
      <c r="R2473" s="2">
        <f>[1]!s_pq_amount(A2473,"20260101","",100000000)</f>
        <v>288.38983753000002</v>
      </c>
      <c r="S2473" s="2">
        <f>[1]!s_pq_avgamount(A2473,"20260101","",100000000)</f>
        <v>2.645778325963303</v>
      </c>
      <c r="T2473" s="17">
        <f>[1]!s_ipo_dilutedpe(A2473)</f>
        <v>62.5</v>
      </c>
      <c r="U2473" s="12">
        <f>[1]!s_ipo_collection_total(A2473,100000000)</f>
        <v>15</v>
      </c>
      <c r="V2473" s="18">
        <f>[1]!s_val_pe_ttm(A2473,"")</f>
        <v>-11.858491897583008</v>
      </c>
    </row>
    <row r="2474" spans="1:22" x14ac:dyDescent="0.3">
      <c r="A2474" s="12" t="s">
        <v>5446</v>
      </c>
      <c r="B2474" s="12" t="s">
        <v>5447</v>
      </c>
      <c r="C2474" s="16" t="str">
        <f>[1]!s_info_mkt(A2474)</f>
        <v>创业板</v>
      </c>
      <c r="D2474" s="16" t="str">
        <f>[1]!s_ipo_listeddate(A2474)</f>
        <v>2011-03-16</v>
      </c>
      <c r="E2474" s="16" t="str">
        <f>[1]!s_info_industry_csrc2023(A2474,"",3)</f>
        <v>软件和信息技术服务业</v>
      </c>
      <c r="F2474" s="16">
        <f>[1]!s_is(A2474,83,"FY","YTD","20251231",1,"",100000000)</f>
        <v>14.1127984588</v>
      </c>
      <c r="G2474" s="16">
        <f>[1]!s_is(A2474,83,"FY","YTD","20241231",1,"",100000000)</f>
        <v>17.691165158699999</v>
      </c>
      <c r="H2474" s="16">
        <f>[1]!s_is(A2474,61,"FY","YTD","20251231",1,"",100000000)</f>
        <v>-7.8195222732000005</v>
      </c>
      <c r="I2474" s="16">
        <f>[1]!s_is(A2474,61,"FY","YTD","20241231",1,"",100000000)</f>
        <v>-4.1501281182999996</v>
      </c>
      <c r="J2474" s="16">
        <f>[1]!s_fa_roe(A2474,"20251231")</f>
        <v>-25.3657</v>
      </c>
      <c r="K2474" s="16">
        <f>[1]!s_stmnote_rdexp(A2474,"20251231",1,10000)</f>
        <v>18372.741484000002</v>
      </c>
      <c r="L2474" s="16">
        <f>[1]!s_margin_tradingbalance(A2474,"",10000)</f>
        <v>41074.304600000003</v>
      </c>
      <c r="M2474" s="16">
        <f>[1]!s_margin_seclendingbalance(A2474,"",10000)</f>
        <v>265.63139999999999</v>
      </c>
      <c r="N2474" s="17">
        <f>[1]!s_val_ev(A2474,"",100000000)</f>
        <v>87.752633351</v>
      </c>
      <c r="O2474" s="17">
        <f>[1]!share_freesharesmv(A2474,"",100000000)</f>
        <v>52.401000473000011</v>
      </c>
      <c r="P2474" s="17">
        <f ca="1">[1]!s_dq_amount_btin(A2474,TODAY()-1,100000000)</f>
        <v>0.75872563999999998</v>
      </c>
      <c r="Q2474" s="17">
        <f ca="1">[1]!s_dq_turn(A2474,TODAY()-1)</f>
        <v>0.86571836759698695</v>
      </c>
      <c r="R2474" s="2">
        <f>[1]!s_pq_amount(A2474,"20260101","",100000000)</f>
        <v>295.03004994000003</v>
      </c>
      <c r="S2474" s="2">
        <f>[1]!s_pq_avgamount(A2474,"20260101","",100000000)</f>
        <v>2.7066977058715596</v>
      </c>
      <c r="T2474" s="17">
        <f>[1]!s_ipo_dilutedpe(A2474)</f>
        <v>80</v>
      </c>
      <c r="U2474" s="12">
        <f>[1]!s_ipo_collection_total(A2474,100000000)</f>
        <v>5.4</v>
      </c>
      <c r="V2474" s="18">
        <f>[1]!s_val_pe_ttm(A2474,"")</f>
        <v>-10.867512702941895</v>
      </c>
    </row>
    <row r="2475" spans="1:22" x14ac:dyDescent="0.3">
      <c r="A2475" s="12" t="s">
        <v>5448</v>
      </c>
      <c r="B2475" s="12" t="s">
        <v>5449</v>
      </c>
      <c r="C2475" s="16" t="str">
        <f>[1]!s_info_mkt(A2475)</f>
        <v>主板</v>
      </c>
      <c r="D2475" s="16" t="str">
        <f>[1]!s_ipo_listeddate(A2475)</f>
        <v>2000-03-30</v>
      </c>
      <c r="E2475" s="16" t="str">
        <f>[1]!s_info_industry_csrc2023(A2475,"",3)</f>
        <v>专用设备制造业</v>
      </c>
      <c r="F2475" s="16">
        <f>[1]!s_is(A2475,83,"FY","YTD","20251231",1,"",100000000)</f>
        <v>138.4380763245</v>
      </c>
      <c r="G2475" s="16">
        <f>[1]!s_is(A2475,83,"FY","YTD","20241231",1,"",100000000)</f>
        <v>131.1789432395</v>
      </c>
      <c r="H2475" s="16">
        <f>[1]!s_is(A2475,61,"FY","YTD","20251231",1,"",100000000)</f>
        <v>5.4979927194000009</v>
      </c>
      <c r="I2475" s="16">
        <f>[1]!s_is(A2475,61,"FY","YTD","20241231",1,"",100000000)</f>
        <v>5.1351427554000004</v>
      </c>
      <c r="J2475" s="16">
        <f>[1]!s_fa_roe(A2475,"20251231")</f>
        <v>3.1688999999999998</v>
      </c>
      <c r="K2475" s="16">
        <f>[1]!s_stmnote_rdexp(A2475,"20251231",1,10000)</f>
        <v>29449.870716000001</v>
      </c>
      <c r="L2475" s="16">
        <f>[1]!s_margin_tradingbalance(A2475,"",10000)</f>
        <v>191599.90789999999</v>
      </c>
      <c r="M2475" s="16">
        <f>[1]!s_margin_seclendingbalance(A2475,"",10000)</f>
        <v>124.02500000000001</v>
      </c>
      <c r="N2475" s="17">
        <f>[1]!s_val_ev(A2475,"",100000000)</f>
        <v>342.63725974199997</v>
      </c>
      <c r="O2475" s="17">
        <f>[1]!share_freesharesmv(A2475,"",100000000)</f>
        <v>183.87499210199996</v>
      </c>
      <c r="P2475" s="17">
        <f ca="1">[1]!s_dq_amount_btin(A2475,TODAY()-1,100000000)</f>
        <v>14.05177956</v>
      </c>
      <c r="Q2475" s="17">
        <f ca="1">[1]!s_dq_turn(A2475,TODAY()-1)</f>
        <v>4.0289938087889317</v>
      </c>
      <c r="R2475" s="2">
        <f>[1]!s_pq_amount(A2475,"20260101","",100000000)</f>
        <v>1430.1097554600001</v>
      </c>
      <c r="S2475" s="2">
        <f>[1]!s_pq_avgamount(A2475,"20260101","",100000000)</f>
        <v>13.12027298587156</v>
      </c>
      <c r="T2475" s="17">
        <f>[1]!s_ipo_dilutedpe(A2475)</f>
        <v>0</v>
      </c>
      <c r="U2475" s="12">
        <f>[1]!s_ipo_collection_total(A2475,100000000)</f>
        <v>2.9790000000000001</v>
      </c>
      <c r="V2475" s="18">
        <f>[1]!s_val_pe_ttm(A2475,"")</f>
        <v>58.72955322265625</v>
      </c>
    </row>
    <row r="2476" spans="1:22" x14ac:dyDescent="0.3">
      <c r="A2476" s="12" t="s">
        <v>5450</v>
      </c>
      <c r="B2476" s="12" t="s">
        <v>5451</v>
      </c>
      <c r="C2476" s="16" t="str">
        <f>[1]!s_info_mkt(A2476)</f>
        <v>主板</v>
      </c>
      <c r="D2476" s="16" t="str">
        <f>[1]!s_ipo_listeddate(A2476)</f>
        <v>2009-10-21</v>
      </c>
      <c r="E2476" s="16" t="str">
        <f>[1]!s_info_industry_csrc2023(A2476,"",3)</f>
        <v>农副食品加工业</v>
      </c>
      <c r="F2476" s="16">
        <f>[1]!s_is(A2476,83,"FY","YTD","20251231",1,"",100000000)</f>
        <v>200.94480816160001</v>
      </c>
      <c r="G2476" s="16">
        <f>[1]!s_is(A2476,83,"FY","YTD","20241231",1,"",100000000)</f>
        <v>185.85565098759997</v>
      </c>
      <c r="H2476" s="16">
        <f>[1]!s_is(A2476,61,"FY","YTD","20251231",1,"",100000000)</f>
        <v>13.800584622400001</v>
      </c>
      <c r="I2476" s="16">
        <f>[1]!s_is(A2476,61,"FY","YTD","20241231",1,"",100000000)</f>
        <v>7.2426768527999998</v>
      </c>
      <c r="J2476" s="16">
        <f>[1]!s_fa_roe(A2476,"20251231")</f>
        <v>12.748200000000001</v>
      </c>
      <c r="K2476" s="16">
        <f>[1]!s_stmnote_rdexp(A2476,"20251231",1,10000)</f>
        <v>13162.16338</v>
      </c>
      <c r="L2476" s="16">
        <f>[1]!s_margin_tradingbalance(A2476,"",10000)</f>
        <v>28910.048999999999</v>
      </c>
      <c r="M2476" s="16">
        <f>[1]!s_margin_seclendingbalance(A2476,"",10000)</f>
        <v>136.57239999999999</v>
      </c>
      <c r="N2476" s="17">
        <f>[1]!s_val_ev(A2476,"",100000000)</f>
        <v>200.63823176940002</v>
      </c>
      <c r="O2476" s="17">
        <f>[1]!share_freesharesmv(A2476,"",100000000)</f>
        <v>92.463255513600004</v>
      </c>
      <c r="P2476" s="17">
        <f ca="1">[1]!s_dq_amount_btin(A2476,TODAY()-1,100000000)</f>
        <v>1.0885501099999999</v>
      </c>
      <c r="Q2476" s="17">
        <f ca="1">[1]!s_dq_turn(A2476,TODAY()-1)</f>
        <v>0.55481794379012916</v>
      </c>
      <c r="R2476" s="2">
        <f>[1]!s_pq_amount(A2476,"20260101","",100000000)</f>
        <v>260.68310736000001</v>
      </c>
      <c r="S2476" s="2">
        <f>[1]!s_pq_avgamount(A2476,"20260101","",100000000)</f>
        <v>2.3915881409174311</v>
      </c>
      <c r="T2476" s="17">
        <f>[1]!s_ipo_dilutedpe(A2476)</f>
        <v>44.89</v>
      </c>
      <c r="U2476" s="12">
        <f>[1]!s_ipo_collection_total(A2476,100000000)</f>
        <v>8.0975000000000001</v>
      </c>
      <c r="V2476" s="18">
        <f>[1]!s_val_pe_ttm(A2476,"")</f>
        <v>13.507143020629883</v>
      </c>
    </row>
    <row r="2477" spans="1:22" x14ac:dyDescent="0.3">
      <c r="A2477" s="12" t="s">
        <v>5452</v>
      </c>
      <c r="B2477" s="12" t="s">
        <v>5453</v>
      </c>
      <c r="C2477" s="16" t="str">
        <f>[1]!s_info_mkt(A2477)</f>
        <v>创业板</v>
      </c>
      <c r="D2477" s="16" t="str">
        <f>[1]!s_ipo_listeddate(A2477)</f>
        <v>2017-12-12</v>
      </c>
      <c r="E2477" s="16" t="str">
        <f>[1]!s_info_industry_csrc2023(A2477,"",3)</f>
        <v>专业技术服务业</v>
      </c>
      <c r="F2477" s="16">
        <f>[1]!s_is(A2477,83,"FY","YTD","20251231",1,"",100000000)</f>
        <v>16.8829319329</v>
      </c>
      <c r="G2477" s="16">
        <f>[1]!s_is(A2477,83,"FY","YTD","20241231",1,"",100000000)</f>
        <v>15.007573687000001</v>
      </c>
      <c r="H2477" s="16">
        <f>[1]!s_is(A2477,61,"FY","YTD","20251231",1,"",100000000)</f>
        <v>-1.6319489994999998</v>
      </c>
      <c r="I2477" s="16">
        <f>[1]!s_is(A2477,61,"FY","YTD","20241231",1,"",100000000)</f>
        <v>-2.2157884197</v>
      </c>
      <c r="J2477" s="16">
        <f>[1]!s_fa_roe(A2477,"20251231")</f>
        <v>-6.0214999999999996</v>
      </c>
      <c r="K2477" s="16">
        <f>[1]!s_stmnote_rdexp(A2477,"20251231",1,10000)</f>
        <v>7272.9919920000002</v>
      </c>
      <c r="L2477" s="16">
        <f>[1]!s_margin_tradingbalance(A2477,"",10000)</f>
        <v>0</v>
      </c>
      <c r="M2477" s="16">
        <f>[1]!s_margin_seclendingbalance(A2477,"",10000)</f>
        <v>0</v>
      </c>
      <c r="N2477" s="17">
        <f>[1]!s_val_ev(A2477,"",100000000)</f>
        <v>22.530052377600001</v>
      </c>
      <c r="O2477" s="17">
        <f>[1]!share_freesharesmv(A2477,"",100000000)</f>
        <v>13.0588759552</v>
      </c>
      <c r="P2477" s="17">
        <f ca="1">[1]!s_dq_amount_btin(A2477,TODAY()-1,100000000)</f>
        <v>0.28558316</v>
      </c>
      <c r="Q2477" s="17">
        <f ca="1">[1]!s_dq_turn(A2477,TODAY()-1)</f>
        <v>1.2672741344040774</v>
      </c>
      <c r="R2477" s="2">
        <f>[1]!s_pq_amount(A2477,"20260101","",100000000)</f>
        <v>62.271413529999997</v>
      </c>
      <c r="S2477" s="2">
        <f>[1]!s_pq_avgamount(A2477,"20260101","",100000000)</f>
        <v>0.5712973718348624</v>
      </c>
      <c r="T2477" s="17">
        <f>[1]!s_ipo_dilutedpe(A2477)</f>
        <v>22.99</v>
      </c>
      <c r="U2477" s="12">
        <f>[1]!s_ipo_collection_total(A2477,100000000)</f>
        <v>7.4555999999999996</v>
      </c>
      <c r="V2477" s="18">
        <f>[1]!s_val_pe_ttm(A2477,"")</f>
        <v>-14.114380836486816</v>
      </c>
    </row>
    <row r="2478" spans="1:22" x14ac:dyDescent="0.3">
      <c r="A2478" s="12" t="s">
        <v>5454</v>
      </c>
      <c r="B2478" s="12" t="s">
        <v>5455</v>
      </c>
      <c r="C2478" s="16" t="str">
        <f>[1]!s_info_mkt(A2478)</f>
        <v>主板</v>
      </c>
      <c r="D2478" s="16" t="str">
        <f>[1]!s_ipo_listeddate(A2478)</f>
        <v>2003-09-30</v>
      </c>
      <c r="E2478" s="16" t="str">
        <f>[1]!s_info_industry_csrc2023(A2478,"",3)</f>
        <v>黑色金属冶炼和压延加工业</v>
      </c>
      <c r="F2478" s="16">
        <f>[1]!s_is(A2478,83,"FY","YTD","20251231",1,"",100000000)</f>
        <v>182.3341535671</v>
      </c>
      <c r="G2478" s="16">
        <f>[1]!s_is(A2478,83,"FY","YTD","20241231",1,"",100000000)</f>
        <v>215.59524629919997</v>
      </c>
      <c r="H2478" s="16">
        <f>[1]!s_is(A2478,61,"FY","YTD","20251231",1,"",100000000)</f>
        <v>9.4226764800999998</v>
      </c>
      <c r="I2478" s="16">
        <f>[1]!s_is(A2478,61,"FY","YTD","20241231",1,"",100000000)</f>
        <v>2.4784762565</v>
      </c>
      <c r="J2478" s="16">
        <f>[1]!s_fa_roe(A2478,"20251231")</f>
        <v>9.6892999999999994</v>
      </c>
      <c r="K2478" s="16">
        <f>[1]!s_stmnote_rdexp(A2478,"20251231",1,10000)</f>
        <v>8259.7847309999997</v>
      </c>
      <c r="L2478" s="16">
        <f>[1]!s_margin_tradingbalance(A2478,"",10000)</f>
        <v>11669.581</v>
      </c>
      <c r="M2478" s="16">
        <f>[1]!s_margin_seclendingbalance(A2478,"",10000)</f>
        <v>149.69399999999999</v>
      </c>
      <c r="N2478" s="17">
        <f>[1]!s_val_ev(A2478,"",100000000)</f>
        <v>94.60938470100001</v>
      </c>
      <c r="O2478" s="17">
        <f>[1]!share_freesharesmv(A2478,"",100000000)</f>
        <v>51.834172339299997</v>
      </c>
      <c r="P2478" s="17">
        <f ca="1">[1]!s_dq_amount_btin(A2478,TODAY()-1,100000000)</f>
        <v>1.29171551</v>
      </c>
      <c r="Q2478" s="17">
        <f ca="1">[1]!s_dq_turn(A2478,TODAY()-1)</f>
        <v>1.3643158057515163</v>
      </c>
      <c r="R2478" s="2">
        <f>[1]!s_pq_amount(A2478,"20260101","",100000000)</f>
        <v>214.16205898000001</v>
      </c>
      <c r="S2478" s="2">
        <f>[1]!s_pq_avgamount(A2478,"20260101","",100000000)</f>
        <v>1.9647895319266053</v>
      </c>
      <c r="T2478" s="17">
        <f>[1]!s_ipo_dilutedpe(A2478)</f>
        <v>13.54</v>
      </c>
      <c r="U2478" s="12">
        <f>[1]!s_ipo_collection_total(A2478,100000000)</f>
        <v>3.25</v>
      </c>
      <c r="V2478" s="18">
        <f>[1]!s_val_pe_ttm(A2478,"")</f>
        <v>11.828360557556152</v>
      </c>
    </row>
    <row r="2479" spans="1:22" x14ac:dyDescent="0.3">
      <c r="A2479" s="12" t="s">
        <v>5456</v>
      </c>
      <c r="B2479" s="12" t="s">
        <v>5457</v>
      </c>
      <c r="C2479" s="16" t="str">
        <f>[1]!s_info_mkt(A2479)</f>
        <v>主板</v>
      </c>
      <c r="D2479" s="16" t="str">
        <f>[1]!s_ipo_listeddate(A2479)</f>
        <v>2019-02-01</v>
      </c>
      <c r="E2479" s="16" t="str">
        <f>[1]!s_info_industry_csrc2023(A2479,"",3)</f>
        <v>计算机、通信和其他电子设备制造业</v>
      </c>
      <c r="F2479" s="16">
        <f>[1]!s_is(A2479,83,"FY","YTD","20251231",1,"",100000000)</f>
        <v>28.577141124699999</v>
      </c>
      <c r="G2479" s="16">
        <f>[1]!s_is(A2479,83,"FY","YTD","20241231",1,"",100000000)</f>
        <v>24.862110226399999</v>
      </c>
      <c r="H2479" s="16">
        <f>[1]!s_is(A2479,61,"FY","YTD","20251231",1,"",100000000)</f>
        <v>5.3191935542</v>
      </c>
      <c r="I2479" s="16">
        <f>[1]!s_is(A2479,61,"FY","YTD","20241231",1,"",100000000)</f>
        <v>4.568549709</v>
      </c>
      <c r="J2479" s="16">
        <f>[1]!s_fa_roe(A2479,"20251231")</f>
        <v>16.9544</v>
      </c>
      <c r="K2479" s="16">
        <f>[1]!s_stmnote_rdexp(A2479,"20251231",1,10000)</f>
        <v>13076.221304000001</v>
      </c>
      <c r="L2479" s="16">
        <f>[1]!s_margin_tradingbalance(A2479,"",10000)</f>
        <v>94769.4712</v>
      </c>
      <c r="M2479" s="16">
        <f>[1]!s_margin_seclendingbalance(A2479,"",10000)</f>
        <v>362.89049999999997</v>
      </c>
      <c r="N2479" s="17">
        <f>[1]!s_val_ev(A2479,"",100000000)</f>
        <v>231.86944908000001</v>
      </c>
      <c r="O2479" s="17">
        <f>[1]!share_freesharesmv(A2479,"",100000000)</f>
        <v>148.37994922499999</v>
      </c>
      <c r="P2479" s="17">
        <f ca="1">[1]!s_dq_amount_btin(A2479,TODAY()-1,100000000)</f>
        <v>11.457303939999999</v>
      </c>
      <c r="Q2479" s="17">
        <f ca="1">[1]!s_dq_turn(A2479,TODAY()-1)</f>
        <v>6.1784621438420819</v>
      </c>
      <c r="R2479" s="2">
        <f>[1]!s_pq_amount(A2479,"20260101","",100000000)</f>
        <v>810.40038255000002</v>
      </c>
      <c r="S2479" s="2">
        <f>[1]!s_pq_avgamount(A2479,"20260101","",100000000)</f>
        <v>7.434865894954128</v>
      </c>
      <c r="T2479" s="17">
        <f>[1]!s_ipo_dilutedpe(A2479)</f>
        <v>22.99</v>
      </c>
      <c r="U2479" s="12">
        <f>[1]!s_ipo_collection_total(A2479,100000000)</f>
        <v>5.6867621615999999</v>
      </c>
      <c r="V2479" s="18">
        <f>[1]!s_val_pe_ttm(A2479,"")</f>
        <v>40.318073272705078</v>
      </c>
    </row>
    <row r="2480" spans="1:22" x14ac:dyDescent="0.3">
      <c r="A2480" s="12" t="s">
        <v>5458</v>
      </c>
      <c r="B2480" s="12" t="s">
        <v>5459</v>
      </c>
      <c r="C2480" s="16" t="str">
        <f>[1]!s_info_mkt(A2480)</f>
        <v>创业板</v>
      </c>
      <c r="D2480" s="16" t="str">
        <f>[1]!s_ipo_listeddate(A2480)</f>
        <v>2015-03-19</v>
      </c>
      <c r="E2480" s="16" t="str">
        <f>[1]!s_info_industry_csrc2023(A2480,"",3)</f>
        <v>有色金属冶炼和压延加工业</v>
      </c>
      <c r="F2480" s="16">
        <f>[1]!s_is(A2480,83,"FY","YTD","20251231",1,"",100000000)</f>
        <v>321.2412911998</v>
      </c>
      <c r="G2480" s="16">
        <f>[1]!s_is(A2480,83,"FY","YTD","20241231",1,"",100000000)</f>
        <v>272.46366815810001</v>
      </c>
      <c r="H2480" s="16">
        <f>[1]!s_is(A2480,61,"FY","YTD","20251231",1,"",100000000)</f>
        <v>8.8587852493000003</v>
      </c>
      <c r="I2480" s="16">
        <f>[1]!s_is(A2480,61,"FY","YTD","20241231",1,"",100000000)</f>
        <v>7.0711568298000005</v>
      </c>
      <c r="J2480" s="16">
        <f>[1]!s_fa_roe(A2480,"20251231")</f>
        <v>10.8956</v>
      </c>
      <c r="K2480" s="16">
        <f>[1]!s_stmnote_rdexp(A2480,"20251231",1,10000)</f>
        <v>105572.850947</v>
      </c>
      <c r="L2480" s="16">
        <f>[1]!s_margin_tradingbalance(A2480,"",10000)</f>
        <v>36957.1178</v>
      </c>
      <c r="M2480" s="16">
        <f>[1]!s_margin_seclendingbalance(A2480,"",10000)</f>
        <v>135.33750000000001</v>
      </c>
      <c r="N2480" s="17">
        <f>[1]!s_val_ev(A2480,"",100000000)</f>
        <v>136.77351982350001</v>
      </c>
      <c r="O2480" s="17">
        <f>[1]!share_freesharesmv(A2480,"",100000000)</f>
        <v>51.075653443500002</v>
      </c>
      <c r="P2480" s="17">
        <f ca="1">[1]!s_dq_amount_btin(A2480,TODAY()-1,100000000)</f>
        <v>1.4883449600000001</v>
      </c>
      <c r="Q2480" s="17">
        <f ca="1">[1]!s_dq_turn(A2480,TODAY()-1)</f>
        <v>1.2398016178662448</v>
      </c>
      <c r="R2480" s="2">
        <f>[1]!s_pq_amount(A2480,"20260101","",100000000)</f>
        <v>306.27426014999998</v>
      </c>
      <c r="S2480" s="2">
        <f>[1]!s_pq_avgamount(A2480,"20260101","",100000000)</f>
        <v>2.8098555977064223</v>
      </c>
      <c r="T2480" s="17">
        <f>[1]!s_ipo_dilutedpe(A2480)</f>
        <v>22.98</v>
      </c>
      <c r="U2480" s="12">
        <f>[1]!s_ipo_collection_total(A2480,100000000)</f>
        <v>2.9714200000000002</v>
      </c>
      <c r="V2480" s="18">
        <f>[1]!s_val_pe_ttm(A2480,"")</f>
        <v>14.824838638305664</v>
      </c>
    </row>
    <row r="2481" spans="1:22" x14ac:dyDescent="0.3">
      <c r="A2481" s="12" t="s">
        <v>5460</v>
      </c>
      <c r="B2481" s="12" t="s">
        <v>5461</v>
      </c>
      <c r="C2481" s="16" t="str">
        <f>[1]!s_info_mkt(A2481)</f>
        <v>科创板</v>
      </c>
      <c r="D2481" s="16" t="str">
        <f>[1]!s_ipo_listeddate(A2481)</f>
        <v>2020-09-30</v>
      </c>
      <c r="E2481" s="16" t="str">
        <f>[1]!s_info_industry_csrc2023(A2481,"",3)</f>
        <v>计算机、通信和其他电子设备制造业</v>
      </c>
      <c r="F2481" s="16">
        <f>[1]!s_is(A2481,83,"FY","YTD","20251231",1,"",100000000)</f>
        <v>10.867324909200001</v>
      </c>
      <c r="G2481" s="16">
        <f>[1]!s_is(A2481,83,"FY","YTD","20241231",1,"",100000000)</f>
        <v>7.9468339367999992</v>
      </c>
      <c r="H2481" s="16">
        <f>[1]!s_is(A2481,61,"FY","YTD","20251231",1,"",100000000)</f>
        <v>3.9891439744999997</v>
      </c>
      <c r="I2481" s="16">
        <f>[1]!s_is(A2481,61,"FY","YTD","20241231",1,"",100000000)</f>
        <v>2.796583928</v>
      </c>
      <c r="J2481" s="16">
        <f>[1]!s_fa_roe(A2481,"20251231")</f>
        <v>16.799199999999999</v>
      </c>
      <c r="K2481" s="16">
        <f>[1]!s_stmnote_rdexp(A2481,"20251231",1,10000)</f>
        <v>6052.6949869999999</v>
      </c>
      <c r="L2481" s="16">
        <f>[1]!s_margin_tradingbalance(A2481,"",10000)</f>
        <v>25941.0285</v>
      </c>
      <c r="M2481" s="16">
        <f>[1]!s_margin_seclendingbalance(A2481,"",10000)</f>
        <v>17.927800000000001</v>
      </c>
      <c r="N2481" s="17">
        <f>[1]!s_val_ev(A2481,"",100000000)</f>
        <v>83.610148276199993</v>
      </c>
      <c r="O2481" s="17">
        <f>[1]!share_freesharesmv(A2481,"",100000000)</f>
        <v>27.105134120399999</v>
      </c>
      <c r="P2481" s="17">
        <f ca="1">[1]!s_dq_amount_btin(A2481,TODAY()-1,100000000)</f>
        <v>0.99451935999999996</v>
      </c>
      <c r="Q2481" s="17">
        <f ca="1">[1]!s_dq_turn(A2481,TODAY()-1)</f>
        <v>1.1810510866909802</v>
      </c>
      <c r="R2481" s="2">
        <f>[1]!s_pq_amount(A2481,"20260101","",100000000)</f>
        <v>110.98607857</v>
      </c>
      <c r="S2481" s="2">
        <f>[1]!s_pq_avgamount(A2481,"20260101","",100000000)</f>
        <v>1.0182209043119266</v>
      </c>
      <c r="T2481" s="17">
        <f>[1]!s_ipo_dilutedpe(A2481)</f>
        <v>41.12</v>
      </c>
      <c r="U2481" s="12">
        <f>[1]!s_ipo_collection_total(A2481,100000000)</f>
        <v>7.5465</v>
      </c>
      <c r="V2481" s="18">
        <f>[1]!s_val_pe_ttm(A2481,"")</f>
        <v>21.054437637329102</v>
      </c>
    </row>
    <row r="2482" spans="1:22" x14ac:dyDescent="0.3">
      <c r="A2482" s="12" t="s">
        <v>5462</v>
      </c>
      <c r="B2482" s="12" t="s">
        <v>5463</v>
      </c>
      <c r="C2482" s="16" t="str">
        <f>[1]!s_info_mkt(A2482)</f>
        <v>创业板</v>
      </c>
      <c r="D2482" s="16" t="str">
        <f>[1]!s_ipo_listeddate(A2482)</f>
        <v>2017-08-10</v>
      </c>
      <c r="E2482" s="16" t="str">
        <f>[1]!s_info_industry_csrc2023(A2482,"",3)</f>
        <v>商务服务业</v>
      </c>
      <c r="F2482" s="16">
        <f>[1]!s_is(A2482,83,"FY","YTD","20251231",1,"",100000000)</f>
        <v>1.4106277549999999</v>
      </c>
      <c r="G2482" s="16">
        <f>[1]!s_is(A2482,83,"FY","YTD","20241231",1,"",100000000)</f>
        <v>2.2193149816000002</v>
      </c>
      <c r="H2482" s="16">
        <f>[1]!s_is(A2482,61,"FY","YTD","20251231",1,"",100000000)</f>
        <v>-0.49090350560000001</v>
      </c>
      <c r="I2482" s="16">
        <f>[1]!s_is(A2482,61,"FY","YTD","20241231",1,"",100000000)</f>
        <v>-1.0554236751000001</v>
      </c>
      <c r="J2482" s="16">
        <f>[1]!s_fa_roe(A2482,"20251231")</f>
        <v>-12.3675</v>
      </c>
      <c r="K2482" s="16">
        <f>[1]!s_stmnote_rdexp(A2482,"20251231",1,10000)</f>
        <v>718.82900599999994</v>
      </c>
      <c r="L2482" s="16">
        <f>[1]!s_margin_tradingbalance(A2482,"",10000)</f>
        <v>0</v>
      </c>
      <c r="M2482" s="16">
        <f>[1]!s_margin_seclendingbalance(A2482,"",10000)</f>
        <v>0</v>
      </c>
      <c r="N2482" s="17">
        <f>[1]!s_val_ev(A2482,"",100000000)</f>
        <v>50.096673575199993</v>
      </c>
      <c r="O2482" s="17">
        <f>[1]!share_freesharesmv(A2482,"",100000000)</f>
        <v>37.701161980099997</v>
      </c>
      <c r="P2482" s="17">
        <f ca="1">[1]!s_dq_amount_btin(A2482,TODAY()-1,100000000)</f>
        <v>1.7141113299999999</v>
      </c>
      <c r="Q2482" s="17">
        <f ca="1">[1]!s_dq_turn(A2482,TODAY()-1)</f>
        <v>3.8337633890224145</v>
      </c>
      <c r="R2482" s="2">
        <f>[1]!s_pq_amount(A2482,"20260101","",100000000)</f>
        <v>269.91121375</v>
      </c>
      <c r="S2482" s="2">
        <f>[1]!s_pq_avgamount(A2482,"20260101","",100000000)</f>
        <v>2.4762496674311927</v>
      </c>
      <c r="T2482" s="17">
        <f>[1]!s_ipo_dilutedpe(A2482)</f>
        <v>22.99</v>
      </c>
      <c r="U2482" s="12">
        <f>[1]!s_ipo_collection_total(A2482,100000000)</f>
        <v>1.8274999999999999</v>
      </c>
      <c r="V2482" s="18">
        <f>[1]!s_val_pe_ttm(A2482,"")</f>
        <v>-91.702033996582031</v>
      </c>
    </row>
    <row r="2483" spans="1:22" x14ac:dyDescent="0.3">
      <c r="A2483" s="12" t="s">
        <v>5464</v>
      </c>
      <c r="B2483" s="12" t="s">
        <v>5465</v>
      </c>
      <c r="C2483" s="16" t="str">
        <f>[1]!s_info_mkt(A2483)</f>
        <v>主板</v>
      </c>
      <c r="D2483" s="16" t="str">
        <f>[1]!s_ipo_listeddate(A2483)</f>
        <v>2012-03-09</v>
      </c>
      <c r="E2483" s="16" t="str">
        <f>[1]!s_info_industry_csrc2023(A2483,"",3)</f>
        <v>教育</v>
      </c>
      <c r="F2483" s="16">
        <f>[1]!s_is(A2483,83,"FY","YTD","20251231",1,"",100000000)</f>
        <v>3.4666016592000002</v>
      </c>
      <c r="G2483" s="16">
        <f>[1]!s_is(A2483,83,"FY","YTD","20241231",1,"",100000000)</f>
        <v>3.1968683457</v>
      </c>
      <c r="H2483" s="16">
        <f>[1]!s_is(A2483,61,"FY","YTD","20251231",1,"",100000000)</f>
        <v>-0.17039074899999998</v>
      </c>
      <c r="I2483" s="16">
        <f>[1]!s_is(A2483,61,"FY","YTD","20241231",1,"",100000000)</f>
        <v>-0.36964617220000001</v>
      </c>
      <c r="J2483" s="16">
        <f>[1]!s_fa_roe(A2483,"20251231")</f>
        <v>-0.79069999999999996</v>
      </c>
      <c r="K2483" s="16">
        <f>[1]!s_stmnote_rdexp(A2483,"20251231",1,10000)</f>
        <v>0</v>
      </c>
      <c r="L2483" s="16">
        <f>[1]!s_margin_tradingbalance(A2483,"",10000)</f>
        <v>0</v>
      </c>
      <c r="M2483" s="16">
        <f>[1]!s_margin_seclendingbalance(A2483,"",10000)</f>
        <v>0</v>
      </c>
      <c r="N2483" s="17">
        <f>[1]!s_val_ev(A2483,"",100000000)</f>
        <v>23.931215359999999</v>
      </c>
      <c r="O2483" s="17">
        <f>[1]!share_freesharesmv(A2483,"",100000000)</f>
        <v>16.751739120000003</v>
      </c>
      <c r="P2483" s="17">
        <f ca="1">[1]!s_dq_amount_btin(A2483,TODAY()-1,100000000)</f>
        <v>0.37703691</v>
      </c>
      <c r="Q2483" s="17">
        <f ca="1">[1]!s_dq_turn(A2483,TODAY()-1)</f>
        <v>1.580704415909477</v>
      </c>
      <c r="R2483" s="2">
        <f>[1]!s_pq_amount(A2483,"20260101","",100000000)</f>
        <v>140.19012495999999</v>
      </c>
      <c r="S2483" s="2">
        <f>[1]!s_pq_avgamount(A2483,"20260101","",100000000)</f>
        <v>1.286147935412844</v>
      </c>
      <c r="T2483" s="17">
        <f>[1]!s_ipo_dilutedpe(A2483)</f>
        <v>21.49</v>
      </c>
      <c r="U2483" s="12">
        <f>[1]!s_ipo_collection_total(A2483,100000000)</f>
        <v>3.9390000000000001</v>
      </c>
      <c r="V2483" s="18">
        <f>[1]!s_val_pe_ttm(A2483,"")</f>
        <v>-138.21475219726563</v>
      </c>
    </row>
    <row r="2484" spans="1:22" x14ac:dyDescent="0.3">
      <c r="A2484" s="12" t="s">
        <v>5466</v>
      </c>
      <c r="B2484" s="12" t="s">
        <v>5467</v>
      </c>
      <c r="C2484" s="16" t="str">
        <f>[1]!s_info_mkt(A2484)</f>
        <v>创业板</v>
      </c>
      <c r="D2484" s="16" t="str">
        <f>[1]!s_ipo_listeddate(A2484)</f>
        <v>2010-10-26</v>
      </c>
      <c r="E2484" s="16" t="str">
        <f>[1]!s_info_industry_csrc2023(A2484,"",3)</f>
        <v>计算机、通信和其他电子设备制造业</v>
      </c>
      <c r="F2484" s="16">
        <f>[1]!s_is(A2484,83,"FY","YTD","20251231",1,"",100000000)</f>
        <v>24.578276534800001</v>
      </c>
      <c r="G2484" s="16">
        <f>[1]!s_is(A2484,83,"FY","YTD","20241231",1,"",100000000)</f>
        <v>23.2361257773</v>
      </c>
      <c r="H2484" s="16">
        <f>[1]!s_is(A2484,61,"FY","YTD","20251231",1,"",100000000)</f>
        <v>-2.6963921466000005</v>
      </c>
      <c r="I2484" s="16">
        <f>[1]!s_is(A2484,61,"FY","YTD","20241231",1,"",100000000)</f>
        <v>-4.7604770272000003</v>
      </c>
      <c r="J2484" s="16">
        <f>[1]!s_fa_roe(A2484,"20251231")</f>
        <v>-7.0308000000000002</v>
      </c>
      <c r="K2484" s="16">
        <f>[1]!s_stmnote_rdexp(A2484,"20251231",1,10000)</f>
        <v>23794.816641000001</v>
      </c>
      <c r="L2484" s="16">
        <f>[1]!s_margin_tradingbalance(A2484,"",10000)</f>
        <v>23415.279299999998</v>
      </c>
      <c r="M2484" s="16">
        <f>[1]!s_margin_seclendingbalance(A2484,"",10000)</f>
        <v>124.5659</v>
      </c>
      <c r="N2484" s="17">
        <f>[1]!s_val_ev(A2484,"",100000000)</f>
        <v>76.903300201199997</v>
      </c>
      <c r="O2484" s="17">
        <f>[1]!share_freesharesmv(A2484,"",100000000)</f>
        <v>34.550806686000001</v>
      </c>
      <c r="P2484" s="17">
        <f ca="1">[1]!s_dq_amount_btin(A2484,TODAY()-1,100000000)</f>
        <v>0.98829354999999997</v>
      </c>
      <c r="Q2484" s="17">
        <f ca="1">[1]!s_dq_turn(A2484,TODAY()-1)</f>
        <v>1.2790000655715059</v>
      </c>
      <c r="R2484" s="2">
        <f>[1]!s_pq_amount(A2484,"20260101","",100000000)</f>
        <v>174.64273030999999</v>
      </c>
      <c r="S2484" s="2">
        <f>[1]!s_pq_avgamount(A2484,"20260101","",100000000)</f>
        <v>1.6022268835779816</v>
      </c>
      <c r="T2484" s="17">
        <f>[1]!s_ipo_dilutedpe(A2484)</f>
        <v>58.24</v>
      </c>
      <c r="U2484" s="12">
        <f>[1]!s_ipo_collection_total(A2484,100000000)</f>
        <v>19.8</v>
      </c>
      <c r="V2484" s="18">
        <f>[1]!s_val_pe_ttm(A2484,"")</f>
        <v>-28.752279281616211</v>
      </c>
    </row>
    <row r="2485" spans="1:22" x14ac:dyDescent="0.3">
      <c r="A2485" s="12" t="s">
        <v>5468</v>
      </c>
      <c r="B2485" s="12" t="s">
        <v>5469</v>
      </c>
      <c r="C2485" s="16" t="str">
        <f>[1]!s_info_mkt(A2485)</f>
        <v>主板</v>
      </c>
      <c r="D2485" s="16" t="str">
        <f>[1]!s_ipo_listeddate(A2485)</f>
        <v>1997-08-06</v>
      </c>
      <c r="E2485" s="16" t="str">
        <f>[1]!s_info_industry_csrc2023(A2485,"",3)</f>
        <v>医药制造业</v>
      </c>
      <c r="F2485" s="16">
        <f>[1]!s_is(A2485,83,"FY","YTD","20251231",1,"",100000000)</f>
        <v>87.547219877800003</v>
      </c>
      <c r="G2485" s="16">
        <f>[1]!s_is(A2485,83,"FY","YTD","20241231",1,"",100000000)</f>
        <v>84.663098030800001</v>
      </c>
      <c r="H2485" s="16">
        <f>[1]!s_is(A2485,61,"FY","YTD","20251231",1,"",100000000)</f>
        <v>2.8988885500000001</v>
      </c>
      <c r="I2485" s="16">
        <f>[1]!s_is(A2485,61,"FY","YTD","20241231",1,"",100000000)</f>
        <v>4.7002374607999995</v>
      </c>
      <c r="J2485" s="16">
        <f>[1]!s_fa_roe(A2485,"20251231")</f>
        <v>5.6839000000000004</v>
      </c>
      <c r="K2485" s="16">
        <f>[1]!s_stmnote_rdexp(A2485,"20251231",1,10000)</f>
        <v>37972.896149</v>
      </c>
      <c r="L2485" s="16">
        <f>[1]!s_margin_tradingbalance(A2485,"",10000)</f>
        <v>16520.2454</v>
      </c>
      <c r="M2485" s="16">
        <f>[1]!s_margin_seclendingbalance(A2485,"",10000)</f>
        <v>118.0583</v>
      </c>
      <c r="N2485" s="17">
        <f>[1]!s_val_ev(A2485,"",100000000)</f>
        <v>69.344162922500004</v>
      </c>
      <c r="O2485" s="17">
        <f>[1]!share_freesharesmv(A2485,"",100000000)</f>
        <v>30.704716104499997</v>
      </c>
      <c r="P2485" s="17">
        <f ca="1">[1]!s_dq_amount_btin(A2485,TODAY()-1,100000000)</f>
        <v>0.51263848000000001</v>
      </c>
      <c r="Q2485" s="17">
        <f ca="1">[1]!s_dq_turn(A2485,TODAY()-1)</f>
        <v>0.86067968131549499</v>
      </c>
      <c r="R2485" s="2">
        <f>[1]!s_pq_amount(A2485,"20260101","",100000000)</f>
        <v>144.78032775</v>
      </c>
      <c r="S2485" s="2">
        <f>[1]!s_pq_avgamount(A2485,"20260101","",100000000)</f>
        <v>1.3282598876146789</v>
      </c>
      <c r="T2485" s="17">
        <f>[1]!s_ipo_dilutedpe(A2485)</f>
        <v>0</v>
      </c>
      <c r="U2485" s="12">
        <f>[1]!s_ipo_collection_total(A2485,100000000)</f>
        <v>0.34499999999999997</v>
      </c>
      <c r="V2485" s="18">
        <f>[1]!s_val_pe_ttm(A2485,"")</f>
        <v>31.813045501708984</v>
      </c>
    </row>
    <row r="2486" spans="1:22" x14ac:dyDescent="0.3">
      <c r="A2486" s="12" t="s">
        <v>5470</v>
      </c>
      <c r="B2486" s="12" t="s">
        <v>5471</v>
      </c>
      <c r="C2486" s="16" t="str">
        <f>[1]!s_info_mkt(A2486)</f>
        <v>创业板</v>
      </c>
      <c r="D2486" s="16" t="str">
        <f>[1]!s_ipo_listeddate(A2486)</f>
        <v>2014-09-10</v>
      </c>
      <c r="E2486" s="16" t="str">
        <f>[1]!s_info_industry_csrc2023(A2486,"",3)</f>
        <v>计算机、通信和其他电子设备制造业</v>
      </c>
      <c r="F2486" s="16">
        <f>[1]!s_is(A2486,83,"FY","YTD","20251231",1,"",100000000)</f>
        <v>4.9977787816000001</v>
      </c>
      <c r="G2486" s="16">
        <f>[1]!s_is(A2486,83,"FY","YTD","20241231",1,"",100000000)</f>
        <v>4.0239618329000004</v>
      </c>
      <c r="H2486" s="16">
        <f>[1]!s_is(A2486,61,"FY","YTD","20251231",1,"",100000000)</f>
        <v>-1.0032819654</v>
      </c>
      <c r="I2486" s="16">
        <f>[1]!s_is(A2486,61,"FY","YTD","20241231",1,"",100000000)</f>
        <v>-1.0536868715000001</v>
      </c>
      <c r="J2486" s="16">
        <f>[1]!s_fa_roe(A2486,"20251231")</f>
        <v>-6.8171999999999997</v>
      </c>
      <c r="K2486" s="16">
        <f>[1]!s_stmnote_rdexp(A2486,"20251231",1,10000)</f>
        <v>10481.613948999999</v>
      </c>
      <c r="L2486" s="16">
        <f>[1]!s_margin_tradingbalance(A2486,"",10000)</f>
        <v>33324.11</v>
      </c>
      <c r="M2486" s="16">
        <f>[1]!s_margin_seclendingbalance(A2486,"",10000)</f>
        <v>19.147099999999998</v>
      </c>
      <c r="N2486" s="17">
        <f>[1]!s_val_ev(A2486,"",100000000)</f>
        <v>82.873642874500007</v>
      </c>
      <c r="O2486" s="17">
        <f>[1]!share_freesharesmv(A2486,"",100000000)</f>
        <v>59.514463706500003</v>
      </c>
      <c r="P2486" s="17">
        <f ca="1">[1]!s_dq_amount_btin(A2486,TODAY()-1,100000000)</f>
        <v>9.8590118800000006</v>
      </c>
      <c r="Q2486" s="17">
        <f ca="1">[1]!s_dq_turn(A2486,TODAY()-1)</f>
        <v>15.124773676406559</v>
      </c>
      <c r="R2486" s="2">
        <f>[1]!s_pq_amount(A2486,"20260101","",100000000)</f>
        <v>415.18330305000001</v>
      </c>
      <c r="S2486" s="2">
        <f>[1]!s_pq_avgamount(A2486,"20260101","",100000000)</f>
        <v>3.8090211288990825</v>
      </c>
      <c r="T2486" s="17">
        <f>[1]!s_ipo_dilutedpe(A2486)</f>
        <v>20.73</v>
      </c>
      <c r="U2486" s="12">
        <f>[1]!s_ipo_collection_total(A2486,100000000)</f>
        <v>7.2149999999999999</v>
      </c>
      <c r="V2486" s="18">
        <f>[1]!s_val_pe_ttm(A2486,"")</f>
        <v>-139.798095703125</v>
      </c>
    </row>
    <row r="2487" spans="1:22" x14ac:dyDescent="0.3">
      <c r="A2487" s="12" t="s">
        <v>5472</v>
      </c>
      <c r="B2487" s="12" t="s">
        <v>5473</v>
      </c>
      <c r="C2487" s="16" t="str">
        <f>[1]!s_info_mkt(A2487)</f>
        <v>主板</v>
      </c>
      <c r="D2487" s="16" t="str">
        <f>[1]!s_ipo_listeddate(A2487)</f>
        <v>1997-06-18</v>
      </c>
      <c r="E2487" s="16" t="str">
        <f>[1]!s_info_industry_csrc2023(A2487,"",3)</f>
        <v>电气机械和器材制造业</v>
      </c>
      <c r="F2487" s="16">
        <f>[1]!s_is(A2487,83,"FY","YTD","20251231",1,"",100000000)</f>
        <v>973.18077030240011</v>
      </c>
      <c r="G2487" s="16">
        <f>[1]!s_is(A2487,83,"FY","YTD","20241231",1,"",100000000)</f>
        <v>978.66551865820009</v>
      </c>
      <c r="H2487" s="16">
        <f>[1]!s_is(A2487,61,"FY","YTD","20251231",1,"",100000000)</f>
        <v>59.5429495825</v>
      </c>
      <c r="I2487" s="16">
        <f>[1]!s_is(A2487,61,"FY","YTD","20241231",1,"",100000000)</f>
        <v>41.347555166500001</v>
      </c>
      <c r="J2487" s="16">
        <f>[1]!s_fa_roe(A2487,"20251231")</f>
        <v>8.3963000000000001</v>
      </c>
      <c r="K2487" s="16">
        <f>[1]!s_stmnote_rdexp(A2487,"20251231",1,10000)</f>
        <v>478468.33</v>
      </c>
      <c r="L2487" s="16">
        <f>[1]!s_margin_tradingbalance(A2487,"",10000)</f>
        <v>583824.44290000002</v>
      </c>
      <c r="M2487" s="16">
        <f>[1]!s_margin_seclendingbalance(A2487,"",10000)</f>
        <v>2278.4456</v>
      </c>
      <c r="N2487" s="17">
        <f>[1]!s_val_ev(A2487,"",100000000)</f>
        <v>1178.3112275572</v>
      </c>
      <c r="O2487" s="17">
        <f>[1]!share_freesharesmv(A2487,"",100000000)</f>
        <v>965.75098999719989</v>
      </c>
      <c r="P2487" s="17">
        <f ca="1">[1]!s_dq_amount_btin(A2487,TODAY()-1,100000000)</f>
        <v>27.852729870000001</v>
      </c>
      <c r="Q2487" s="17">
        <f ca="1">[1]!s_dq_turn(A2487,TODAY()-1)</f>
        <v>2.3576035890272844</v>
      </c>
      <c r="R2487" s="2">
        <f>[1]!s_pq_amount(A2487,"20260101","",100000000)</f>
        <v>7755.5865730699998</v>
      </c>
      <c r="S2487" s="2">
        <f>[1]!s_pq_avgamount(A2487,"20260101","",100000000)</f>
        <v>71.152170395137617</v>
      </c>
      <c r="T2487" s="17">
        <f>[1]!s_ipo_dilutedpe(A2487)</f>
        <v>0</v>
      </c>
      <c r="U2487" s="12">
        <f>[1]!s_ipo_collection_total(A2487,100000000)</f>
        <v>1.5569999999999999</v>
      </c>
      <c r="V2487" s="18">
        <f>[1]!s_val_pe_ttm(A2487,"")</f>
        <v>19.101629257202148</v>
      </c>
    </row>
    <row r="2488" spans="1:22" x14ac:dyDescent="0.3">
      <c r="A2488" s="12" t="s">
        <v>5474</v>
      </c>
      <c r="B2488" s="12" t="s">
        <v>5475</v>
      </c>
      <c r="C2488" s="16" t="str">
        <f>[1]!s_info_mkt(A2488)</f>
        <v>主板</v>
      </c>
      <c r="D2488" s="16" t="str">
        <f>[1]!s_ipo_listeddate(A2488)</f>
        <v>2000-11-30</v>
      </c>
      <c r="E2488" s="16" t="str">
        <f>[1]!s_info_industry_csrc2023(A2488,"",3)</f>
        <v>医药制造业</v>
      </c>
      <c r="F2488" s="16">
        <f>[1]!s_is(A2488,83,"FY","YTD","20251231",1,"",100000000)</f>
        <v>17.485864063899999</v>
      </c>
      <c r="G2488" s="16">
        <f>[1]!s_is(A2488,83,"FY","YTD","20241231",1,"",100000000)</f>
        <v>21.047608847100001</v>
      </c>
      <c r="H2488" s="16">
        <f>[1]!s_is(A2488,61,"FY","YTD","20251231",1,"",100000000)</f>
        <v>-3.5708853351999998</v>
      </c>
      <c r="I2488" s="16">
        <f>[1]!s_is(A2488,61,"FY","YTD","20241231",1,"",100000000)</f>
        <v>-3.7697914618000001</v>
      </c>
      <c r="J2488" s="16">
        <f>[1]!s_fa_roe(A2488,"20251231")</f>
        <v>-6.2690999999999999</v>
      </c>
      <c r="K2488" s="16">
        <f>[1]!s_stmnote_rdexp(A2488,"20251231",1,10000)</f>
        <v>16789.448077000001</v>
      </c>
      <c r="L2488" s="16">
        <f>[1]!s_margin_tradingbalance(A2488,"",10000)</f>
        <v>32847.063999999998</v>
      </c>
      <c r="M2488" s="16">
        <f>[1]!s_margin_seclendingbalance(A2488,"",10000)</f>
        <v>398.9674</v>
      </c>
      <c r="N2488" s="17">
        <f>[1]!s_val_ev(A2488,"",100000000)</f>
        <v>62.409596172000001</v>
      </c>
      <c r="O2488" s="17">
        <f>[1]!share_freesharesmv(A2488,"",100000000)</f>
        <v>43.523098852799997</v>
      </c>
      <c r="P2488" s="17">
        <f ca="1">[1]!s_dq_amount_btin(A2488,TODAY()-1,100000000)</f>
        <v>0.72772764000000001</v>
      </c>
      <c r="Q2488" s="17">
        <f ca="1">[1]!s_dq_turn(A2488,TODAY()-1)</f>
        <v>1.1660301053614068</v>
      </c>
      <c r="R2488" s="2">
        <f>[1]!s_pq_amount(A2488,"20260101","",100000000)</f>
        <v>126.56737836000001</v>
      </c>
      <c r="S2488" s="2">
        <f>[1]!s_pq_avgamount(A2488,"20260101","",100000000)</f>
        <v>1.1611686088073394</v>
      </c>
      <c r="T2488" s="17">
        <f>[1]!s_ipo_dilutedpe(A2488)</f>
        <v>29.01</v>
      </c>
      <c r="U2488" s="12">
        <f>[1]!s_ipo_collection_total(A2488,100000000)</f>
        <v>2.3624999999999998</v>
      </c>
      <c r="V2488" s="18">
        <f>[1]!s_val_pe_ttm(A2488,"")</f>
        <v>-15.294754028320313</v>
      </c>
    </row>
    <row r="2489" spans="1:22" x14ac:dyDescent="0.3">
      <c r="A2489" s="12" t="s">
        <v>5476</v>
      </c>
      <c r="B2489" s="12" t="s">
        <v>5477</v>
      </c>
      <c r="C2489" s="16" t="str">
        <f>[1]!s_info_mkt(A2489)</f>
        <v>主板</v>
      </c>
      <c r="D2489" s="16" t="str">
        <f>[1]!s_ipo_listeddate(A2489)</f>
        <v>1992-12-08</v>
      </c>
      <c r="E2489" s="16" t="str">
        <f>[1]!s_info_industry_csrc2023(A2489,"",3)</f>
        <v>科技推广和应用服务业</v>
      </c>
      <c r="F2489" s="16">
        <f>[1]!s_is(A2489,83,"FY","YTD","20251231",1,"",100000000)</f>
        <v>4.1593973249000005</v>
      </c>
      <c r="G2489" s="16">
        <f>[1]!s_is(A2489,83,"FY","YTD","20241231",1,"",100000000)</f>
        <v>1.3444779684999999</v>
      </c>
      <c r="H2489" s="16">
        <f>[1]!s_is(A2489,61,"FY","YTD","20251231",1,"",100000000)</f>
        <v>0.28828686120000002</v>
      </c>
      <c r="I2489" s="16">
        <f>[1]!s_is(A2489,61,"FY","YTD","20241231",1,"",100000000)</f>
        <v>-0.19846018350000003</v>
      </c>
      <c r="J2489" s="16">
        <f>[1]!s_fa_roe(A2489,"20251231")</f>
        <v>11.466200000000001</v>
      </c>
      <c r="K2489" s="16">
        <f>[1]!s_stmnote_rdexp(A2489,"20251231",1,10000)</f>
        <v>766.29303499999992</v>
      </c>
      <c r="L2489" s="16">
        <f>[1]!s_margin_tradingbalance(A2489,"",10000)</f>
        <v>0</v>
      </c>
      <c r="M2489" s="16">
        <f>[1]!s_margin_seclendingbalance(A2489,"",10000)</f>
        <v>0</v>
      </c>
      <c r="N2489" s="17">
        <f>[1]!s_val_ev(A2489,"",100000000)</f>
        <v>25.873810883200001</v>
      </c>
      <c r="O2489" s="17">
        <f>[1]!share_freesharesmv(A2489,"",100000000)</f>
        <v>15.317129206400001</v>
      </c>
      <c r="P2489" s="17">
        <f ca="1">[1]!s_dq_amount_btin(A2489,TODAY()-1,100000000)</f>
        <v>0.54365017999999998</v>
      </c>
      <c r="Q2489" s="17">
        <f ca="1">[1]!s_dq_turn(A2489,TODAY()-1)</f>
        <v>2.114545239792522</v>
      </c>
      <c r="R2489" s="2">
        <f>[1]!s_pq_amount(A2489,"20260101","",100000000)</f>
        <v>39.452715529999999</v>
      </c>
      <c r="S2489" s="2">
        <f>[1]!s_pq_avgamount(A2489,"20260101","",100000000)</f>
        <v>0.36530292157407412</v>
      </c>
      <c r="T2489" s="17">
        <f>[1]!s_ipo_dilutedpe(A2489)</f>
        <v>0</v>
      </c>
      <c r="U2489" s="12">
        <f>[1]!s_ipo_collection_total(A2489,100000000)</f>
        <v>0.3</v>
      </c>
      <c r="V2489" s="18">
        <f>[1]!s_val_pe_ttm(A2489,"")</f>
        <v>61.387992858886719</v>
      </c>
    </row>
    <row r="2490" spans="1:22" x14ac:dyDescent="0.3">
      <c r="A2490" s="12" t="s">
        <v>5478</v>
      </c>
      <c r="B2490" s="12" t="s">
        <v>5479</v>
      </c>
      <c r="C2490" s="16" t="str">
        <f>[1]!s_info_mkt(A2490)</f>
        <v>主板</v>
      </c>
      <c r="D2490" s="16" t="str">
        <f>[1]!s_ipo_listeddate(A2490)</f>
        <v>2017-12-26</v>
      </c>
      <c r="E2490" s="16" t="str">
        <f>[1]!s_info_industry_csrc2023(A2490,"",3)</f>
        <v>计算机、通信和其他电子设备制造业</v>
      </c>
      <c r="F2490" s="16">
        <f>[1]!s_is(A2490,83,"FY","YTD","20251231",1,"",100000000)</f>
        <v>325.57178348370002</v>
      </c>
      <c r="G2490" s="16">
        <f>[1]!s_is(A2490,83,"FY","YTD","20241231",1,"",100000000)</f>
        <v>276.18063792470002</v>
      </c>
      <c r="H2490" s="16">
        <f>[1]!s_is(A2490,61,"FY","YTD","20251231",1,"",100000000)</f>
        <v>24.535847677500001</v>
      </c>
      <c r="I2490" s="16">
        <f>[1]!s_is(A2490,61,"FY","YTD","20241231",1,"",100000000)</f>
        <v>20.048752796999999</v>
      </c>
      <c r="J2490" s="16">
        <f>[1]!s_fa_roe(A2490,"20251231")</f>
        <v>19.5806</v>
      </c>
      <c r="K2490" s="16">
        <f>[1]!s_stmnote_rdexp(A2490,"20251231",1,10000)</f>
        <v>263659.31181699998</v>
      </c>
      <c r="L2490" s="16">
        <f>[1]!s_margin_tradingbalance(A2490,"",10000)</f>
        <v>166214.25570000001</v>
      </c>
      <c r="M2490" s="16">
        <f>[1]!s_margin_seclendingbalance(A2490,"",10000)</f>
        <v>241.06829999999999</v>
      </c>
      <c r="N2490" s="17">
        <f>[1]!s_val_ev(A2490,"",100000000)</f>
        <v>523.70015548499998</v>
      </c>
      <c r="O2490" s="17">
        <f>[1]!share_freesharesmv(A2490,"",100000000)</f>
        <v>285.29464450500001</v>
      </c>
      <c r="P2490" s="17">
        <f ca="1">[1]!s_dq_amount_btin(A2490,TODAY()-1,100000000)</f>
        <v>6.3898347800000002</v>
      </c>
      <c r="Q2490" s="17">
        <f ca="1">[1]!s_dq_turn(A2490,TODAY()-1)</f>
        <v>1.2250005067699554</v>
      </c>
      <c r="R2490" s="2">
        <f>[1]!s_pq_amount(A2490,"20260101","",100000000)</f>
        <v>1306.2891530300001</v>
      </c>
      <c r="S2490" s="2">
        <f>[1]!s_pq_avgamount(A2490,"20260101","",100000000)</f>
        <v>11.984304156238531</v>
      </c>
      <c r="T2490" s="17">
        <f>[1]!s_ipo_dilutedpe(A2490)</f>
        <v>19.78</v>
      </c>
      <c r="U2490" s="12">
        <f>[1]!s_ipo_collection_total(A2490,100000000)</f>
        <v>20.420000000000002</v>
      </c>
      <c r="V2490" s="18">
        <f>[1]!s_val_pe_ttm(A2490,"")</f>
        <v>22.449190139770508</v>
      </c>
    </row>
    <row r="2491" spans="1:22" x14ac:dyDescent="0.3">
      <c r="A2491" s="12" t="s">
        <v>5480</v>
      </c>
      <c r="B2491" s="12" t="s">
        <v>5481</v>
      </c>
      <c r="C2491" s="16" t="str">
        <f>[1]!s_info_mkt(A2491)</f>
        <v>主板</v>
      </c>
      <c r="D2491" s="16" t="str">
        <f>[1]!s_ipo_listeddate(A2491)</f>
        <v>2007-01-24</v>
      </c>
      <c r="E2491" s="16" t="str">
        <f>[1]!s_info_industry_csrc2023(A2491,"",3)</f>
        <v>医药制造业</v>
      </c>
      <c r="F2491" s="16">
        <f>[1]!s_is(A2491,83,"FY","YTD","20251231",1,"",100000000)</f>
        <v>8.1695242484000001</v>
      </c>
      <c r="G2491" s="16">
        <f>[1]!s_is(A2491,83,"FY","YTD","20241231",1,"",100000000)</f>
        <v>7.6379339409</v>
      </c>
      <c r="H2491" s="16">
        <f>[1]!s_is(A2491,61,"FY","YTD","20251231",1,"",100000000)</f>
        <v>0.95715292650000006</v>
      </c>
      <c r="I2491" s="16">
        <f>[1]!s_is(A2491,61,"FY","YTD","20241231",1,"",100000000)</f>
        <v>0.36403379340000003</v>
      </c>
      <c r="J2491" s="16">
        <f>[1]!s_fa_roe(A2491,"20251231")</f>
        <v>13.469799999999999</v>
      </c>
      <c r="K2491" s="16">
        <f>[1]!s_stmnote_rdexp(A2491,"20251231",1,10000)</f>
        <v>3639.4805270000002</v>
      </c>
      <c r="L2491" s="16">
        <f>[1]!s_margin_tradingbalance(A2491,"",10000)</f>
        <v>0</v>
      </c>
      <c r="M2491" s="16">
        <f>[1]!s_margin_seclendingbalance(A2491,"",10000)</f>
        <v>0</v>
      </c>
      <c r="N2491" s="17">
        <f>[1]!s_val_ev(A2491,"",100000000)</f>
        <v>33.939924480000002</v>
      </c>
      <c r="O2491" s="17">
        <f>[1]!share_freesharesmv(A2491,"",100000000)</f>
        <v>16.537361996399998</v>
      </c>
      <c r="P2491" s="17">
        <f ca="1">[1]!s_dq_amount_btin(A2491,TODAY()-1,100000000)</f>
        <v>0.43304902000000001</v>
      </c>
      <c r="Q2491" s="17">
        <f ca="1">[1]!s_dq_turn(A2491,TODAY()-1)</f>
        <v>1.2857292506192435</v>
      </c>
      <c r="R2491" s="2">
        <f>[1]!s_pq_amount(A2491,"20260101","",100000000)</f>
        <v>145.79563196000001</v>
      </c>
      <c r="S2491" s="2">
        <f>[1]!s_pq_avgamount(A2491,"20260101","",100000000)</f>
        <v>1.3375746051376145</v>
      </c>
      <c r="T2491" s="17">
        <f>[1]!s_ipo_dilutedpe(A2491)</f>
        <v>26.46</v>
      </c>
      <c r="U2491" s="12">
        <f>[1]!s_ipo_collection_total(A2491,100000000)</f>
        <v>1.9530000000000001</v>
      </c>
      <c r="V2491" s="18">
        <f>[1]!s_val_pe_ttm(A2491,"")</f>
        <v>30.994171142578125</v>
      </c>
    </row>
    <row r="2492" spans="1:22" x14ac:dyDescent="0.3">
      <c r="A2492" s="12" t="s">
        <v>5482</v>
      </c>
      <c r="B2492" s="12" t="s">
        <v>5483</v>
      </c>
      <c r="C2492" s="16" t="str">
        <f>[1]!s_info_mkt(A2492)</f>
        <v>科创板</v>
      </c>
      <c r="D2492" s="16" t="str">
        <f>[1]!s_ipo_listeddate(A2492)</f>
        <v>2020-08-31</v>
      </c>
      <c r="E2492" s="16" t="str">
        <f>[1]!s_info_industry_csrc2023(A2492,"",3)</f>
        <v>铁路、船舶、航空航天和其他运输设备制造业</v>
      </c>
      <c r="F2492" s="16">
        <f>[1]!s_is(A2492,83,"FY","YTD","20251231",1,"",100000000)</f>
        <v>12.752219003800001</v>
      </c>
      <c r="G2492" s="16">
        <f>[1]!s_is(A2492,83,"FY","YTD","20241231",1,"",100000000)</f>
        <v>14.095655108800001</v>
      </c>
      <c r="H2492" s="16">
        <f>[1]!s_is(A2492,61,"FY","YTD","20251231",1,"",100000000)</f>
        <v>1.7127243774000001</v>
      </c>
      <c r="I2492" s="16">
        <f>[1]!s_is(A2492,61,"FY","YTD","20241231",1,"",100000000)</f>
        <v>2.1431976491999998</v>
      </c>
      <c r="J2492" s="16">
        <f>[1]!s_fa_roe(A2492,"20251231")</f>
        <v>5.9115000000000002</v>
      </c>
      <c r="K2492" s="16">
        <f>[1]!s_stmnote_rdexp(A2492,"20251231",1,10000)</f>
        <v>9743.8088800000005</v>
      </c>
      <c r="L2492" s="16">
        <f>[1]!s_margin_tradingbalance(A2492,"",10000)</f>
        <v>12976.010899999999</v>
      </c>
      <c r="M2492" s="16">
        <f>[1]!s_margin_seclendingbalance(A2492,"",10000)</f>
        <v>0</v>
      </c>
      <c r="N2492" s="17">
        <f>[1]!s_val_ev(A2492,"",100000000)</f>
        <v>37.309072569999998</v>
      </c>
      <c r="O2492" s="17">
        <f>[1]!share_freesharesmv(A2492,"",100000000)</f>
        <v>10.07994757</v>
      </c>
      <c r="P2492" s="17">
        <f ca="1">[1]!s_dq_amount_btin(A2492,TODAY()-1,100000000)</f>
        <v>8.3889619999999998E-2</v>
      </c>
      <c r="Q2492" s="17">
        <f ca="1">[1]!s_dq_turn(A2492,TODAY()-1)</f>
        <v>0.22542575547060834</v>
      </c>
      <c r="R2492" s="2">
        <f>[1]!s_pq_amount(A2492,"20260101","",100000000)</f>
        <v>31.210935540000001</v>
      </c>
      <c r="S2492" s="2">
        <f>[1]!s_pq_avgamount(A2492,"20260101","",100000000)</f>
        <v>0.2863388581651376</v>
      </c>
      <c r="T2492" s="17">
        <f>[1]!s_ipo_dilutedpe(A2492)</f>
        <v>32.53</v>
      </c>
      <c r="U2492" s="12">
        <f>[1]!s_ipo_collection_total(A2492,100000000)</f>
        <v>11.82894082</v>
      </c>
      <c r="V2492" s="18">
        <f>[1]!s_val_pe_ttm(A2492,"")</f>
        <v>22.283927917480469</v>
      </c>
    </row>
    <row r="2493" spans="1:22" x14ac:dyDescent="0.3">
      <c r="A2493" s="12" t="s">
        <v>157</v>
      </c>
      <c r="B2493" s="12" t="s">
        <v>158</v>
      </c>
      <c r="C2493" s="16" t="str">
        <f>[1]!s_info_mkt(A2493)</f>
        <v>北证</v>
      </c>
      <c r="D2493" s="16" t="str">
        <f>[1]!s_ipo_listeddate(A2493)</f>
        <v>2026-03-30</v>
      </c>
      <c r="E2493" s="16" t="str">
        <f>[1]!s_info_industry_csrc2023(A2493,"",3)</f>
        <v>橡胶和塑料制品业</v>
      </c>
      <c r="F2493" s="16">
        <f>[1]!s_is(A2493,83,"FY","YTD","20251231",1,"",100000000)</f>
        <v>2.8861127713999997</v>
      </c>
      <c r="G2493" s="16">
        <f>[1]!s_is(A2493,83,"FY","YTD","20241231",1,"",100000000)</f>
        <v>2.6750621202999998</v>
      </c>
      <c r="H2493" s="16">
        <f>[1]!s_is(A2493,61,"FY","YTD","20251231",1,"",100000000)</f>
        <v>0.90277501540000005</v>
      </c>
      <c r="I2493" s="16">
        <f>[1]!s_is(A2493,61,"FY","YTD","20241231",1,"",100000000)</f>
        <v>0.83423314790000003</v>
      </c>
      <c r="J2493" s="16">
        <f>[1]!s_fa_roe(A2493,"20251231")</f>
        <v>19.7819</v>
      </c>
      <c r="K2493" s="16">
        <f>[1]!s_stmnote_rdexp(A2493,"20251231",1,10000)</f>
        <v>1494.0954850000001</v>
      </c>
      <c r="L2493" s="16">
        <f>[1]!s_margin_tradingbalance(A2493,"",10000)</f>
        <v>618.48490000000004</v>
      </c>
      <c r="M2493" s="16">
        <f>[1]!s_margin_seclendingbalance(A2493,"",10000)</f>
        <v>0</v>
      </c>
      <c r="N2493" s="17">
        <f>[1]!s_val_ev(A2493,"",100000000)</f>
        <v>20.897687256399998</v>
      </c>
      <c r="O2493" s="17">
        <f>[1]!share_freesharesmv(A2493,"",100000000)</f>
        <v>4.9840987321999997</v>
      </c>
      <c r="P2493" s="17">
        <f ca="1">[1]!s_dq_amount_btin(A2493,TODAY()-1,100000000)</f>
        <v>0.26695825000000001</v>
      </c>
      <c r="Q2493" s="17">
        <f ca="1">[1]!s_dq_turn(A2493,TODAY()-1)</f>
        <v>5.4282791159832797</v>
      </c>
      <c r="R2493" s="2">
        <f>[1]!s_pq_amount(A2493,"20260101","",100000000)</f>
        <v>46.617663710000002</v>
      </c>
      <c r="S2493" s="2">
        <f>[1]!s_pq_avgamount(A2493,"20260101","",100000000)</f>
        <v>0.84759388563636362</v>
      </c>
      <c r="T2493" s="17">
        <f>[1]!s_ipo_dilutedpe(A2493)</f>
        <v>14.99</v>
      </c>
      <c r="U2493" s="12">
        <f>[1]!s_ipo_collection_total(A2493,100000000)</f>
        <v>3.0878449992000001</v>
      </c>
      <c r="V2493" s="18">
        <f>[1]!s_val_pe_ttm(A2493,"")</f>
        <v>21.418127059936523</v>
      </c>
    </row>
    <row r="2494" spans="1:22" x14ac:dyDescent="0.3">
      <c r="A2494" s="12" t="s">
        <v>5484</v>
      </c>
      <c r="B2494" s="12" t="s">
        <v>5485</v>
      </c>
      <c r="C2494" s="16" t="str">
        <f>[1]!s_info_mkt(A2494)</f>
        <v>科创板</v>
      </c>
      <c r="D2494" s="16" t="str">
        <f>[1]!s_ipo_listeddate(A2494)</f>
        <v>2020-08-10</v>
      </c>
      <c r="E2494" s="16" t="str">
        <f>[1]!s_info_industry_csrc2023(A2494,"",3)</f>
        <v>计算机、通信和其他电子设备制造业</v>
      </c>
      <c r="F2494" s="16">
        <f>[1]!s_is(A2494,83,"FY","YTD","20251231",1,"",100000000)</f>
        <v>6.2050658227</v>
      </c>
      <c r="G2494" s="16">
        <f>[1]!s_is(A2494,83,"FY","YTD","20241231",1,"",100000000)</f>
        <v>5.0574080960000005</v>
      </c>
      <c r="H2494" s="16">
        <f>[1]!s_is(A2494,61,"FY","YTD","20251231",1,"",100000000)</f>
        <v>0.35989389150000001</v>
      </c>
      <c r="I2494" s="16">
        <f>[1]!s_is(A2494,61,"FY","YTD","20241231",1,"",100000000)</f>
        <v>-0.35235650310000005</v>
      </c>
      <c r="J2494" s="16">
        <f>[1]!s_fa_roe(A2494,"20251231")</f>
        <v>3.4298000000000002</v>
      </c>
      <c r="K2494" s="16">
        <f>[1]!s_stmnote_rdexp(A2494,"20251231",1,10000)</f>
        <v>8171.8837560000002</v>
      </c>
      <c r="L2494" s="16">
        <f>[1]!s_margin_tradingbalance(A2494,"",10000)</f>
        <v>26002.587599999999</v>
      </c>
      <c r="M2494" s="16">
        <f>[1]!s_margin_seclendingbalance(A2494,"",10000)</f>
        <v>55.938000000000002</v>
      </c>
      <c r="N2494" s="17">
        <f>[1]!s_val_ev(A2494,"",100000000)</f>
        <v>44.791757828000001</v>
      </c>
      <c r="O2494" s="17">
        <f>[1]!share_freesharesmv(A2494,"",100000000)</f>
        <v>36.206482053999999</v>
      </c>
      <c r="P2494" s="17">
        <f ca="1">[1]!s_dq_amount_btin(A2494,TODAY()-1,100000000)</f>
        <v>2.93424094</v>
      </c>
      <c r="Q2494" s="17">
        <f ca="1">[1]!s_dq_turn(A2494,TODAY()-1)</f>
        <v>6.519794622068745</v>
      </c>
      <c r="R2494" s="2">
        <f>[1]!s_pq_amount(A2494,"20260101","",100000000)</f>
        <v>165.10330687999999</v>
      </c>
      <c r="S2494" s="2">
        <f>[1]!s_pq_avgamount(A2494,"20260101","",100000000)</f>
        <v>1.5147092374311928</v>
      </c>
      <c r="T2494" s="17">
        <f>[1]!s_ipo_dilutedpe(A2494)</f>
        <v>65.459999999999994</v>
      </c>
      <c r="U2494" s="12">
        <f>[1]!s_ipo_collection_total(A2494,100000000)</f>
        <v>8.3351100000000002</v>
      </c>
      <c r="V2494" s="18">
        <f>[1]!s_val_pe_ttm(A2494,"")</f>
        <v>196.62991333007813</v>
      </c>
    </row>
    <row r="2495" spans="1:22" x14ac:dyDescent="0.3">
      <c r="A2495" s="12" t="s">
        <v>5486</v>
      </c>
      <c r="B2495" s="12" t="s">
        <v>5487</v>
      </c>
      <c r="C2495" s="16" t="str">
        <f>[1]!s_info_mkt(A2495)</f>
        <v>主板</v>
      </c>
      <c r="D2495" s="16" t="str">
        <f>[1]!s_ipo_listeddate(A2495)</f>
        <v>2015-03-02</v>
      </c>
      <c r="E2495" s="16" t="str">
        <f>[1]!s_info_industry_csrc2023(A2495,"",3)</f>
        <v>汽车制造业</v>
      </c>
      <c r="F2495" s="16">
        <f>[1]!s_is(A2495,83,"FY","YTD","20251231",1,"",100000000)</f>
        <v>227.82659417400001</v>
      </c>
      <c r="G2495" s="16">
        <f>[1]!s_is(A2495,83,"FY","YTD","20241231",1,"",100000000)</f>
        <v>222.55441588459999</v>
      </c>
      <c r="H2495" s="16">
        <f>[1]!s_is(A2495,61,"FY","YTD","20251231",1,"",100000000)</f>
        <v>4.5358930283999994</v>
      </c>
      <c r="I2495" s="16">
        <f>[1]!s_is(A2495,61,"FY","YTD","20241231",1,"",100000000)</f>
        <v>-5.6680074252999999</v>
      </c>
      <c r="J2495" s="16">
        <f>[1]!s_fa_roe(A2495,"20251231")</f>
        <v>9.0683000000000007</v>
      </c>
      <c r="K2495" s="16">
        <f>[1]!s_stmnote_rdexp(A2495,"20251231",1,10000)</f>
        <v>73071.621471000006</v>
      </c>
      <c r="L2495" s="16">
        <f>[1]!s_margin_tradingbalance(A2495,"",10000)</f>
        <v>69268.156300000002</v>
      </c>
      <c r="M2495" s="16">
        <f>[1]!s_margin_seclendingbalance(A2495,"",10000)</f>
        <v>403.6968</v>
      </c>
      <c r="N2495" s="17">
        <f>[1]!s_val_ev(A2495,"",100000000)</f>
        <v>173.28247447679999</v>
      </c>
      <c r="O2495" s="17">
        <f>[1]!share_freesharesmv(A2495,"",100000000)</f>
        <v>100.40987992559999</v>
      </c>
      <c r="P2495" s="17">
        <f ca="1">[1]!s_dq_amount_btin(A2495,TODAY()-1,100000000)</f>
        <v>1.8788057499999999</v>
      </c>
      <c r="Q2495" s="17">
        <f ca="1">[1]!s_dq_turn(A2495,TODAY()-1)</f>
        <v>1.0747060134170301</v>
      </c>
      <c r="R2495" s="2">
        <f>[1]!s_pq_amount(A2495,"20260101","",100000000)</f>
        <v>228.73447775</v>
      </c>
      <c r="S2495" s="2">
        <f>[1]!s_pq_avgamount(A2495,"20260101","",100000000)</f>
        <v>2.0984814472477065</v>
      </c>
      <c r="T2495" s="17">
        <f>[1]!s_ipo_dilutedpe(A2495)</f>
        <v>18.98</v>
      </c>
      <c r="U2495" s="12">
        <f>[1]!s_ipo_collection_total(A2495,100000000)</f>
        <v>4.782</v>
      </c>
      <c r="V2495" s="18">
        <f>[1]!s_val_pe_ttm(A2495,"")</f>
        <v>36.041755676269531</v>
      </c>
    </row>
    <row r="2496" spans="1:22" x14ac:dyDescent="0.3">
      <c r="A2496" s="12" t="s">
        <v>5488</v>
      </c>
      <c r="B2496" s="12" t="s">
        <v>5489</v>
      </c>
      <c r="C2496" s="16" t="str">
        <f>[1]!s_info_mkt(A2496)</f>
        <v>创业板</v>
      </c>
      <c r="D2496" s="16" t="str">
        <f>[1]!s_ipo_listeddate(A2496)</f>
        <v>2014-12-03</v>
      </c>
      <c r="E2496" s="16" t="str">
        <f>[1]!s_info_industry_csrc2023(A2496,"",3)</f>
        <v>铁路、船舶、航空航天和其他运输设备制造业</v>
      </c>
      <c r="F2496" s="16">
        <f>[1]!s_is(A2496,83,"FY","YTD","20251231",1,"",100000000)</f>
        <v>26.860744414499997</v>
      </c>
      <c r="G2496" s="16">
        <f>[1]!s_is(A2496,83,"FY","YTD","20241231",1,"",100000000)</f>
        <v>22.121610906199997</v>
      </c>
      <c r="H2496" s="16">
        <f>[1]!s_is(A2496,61,"FY","YTD","20251231",1,"",100000000)</f>
        <v>0.70392982150000005</v>
      </c>
      <c r="I2496" s="16">
        <f>[1]!s_is(A2496,61,"FY","YTD","20241231",1,"",100000000)</f>
        <v>0.93892440340000005</v>
      </c>
      <c r="J2496" s="16">
        <f>[1]!s_fa_roe(A2496,"20251231")</f>
        <v>3.7805</v>
      </c>
      <c r="K2496" s="16">
        <f>[1]!s_stmnote_rdexp(A2496,"20251231",1,10000)</f>
        <v>12853.377391</v>
      </c>
      <c r="L2496" s="16">
        <f>[1]!s_margin_tradingbalance(A2496,"",10000)</f>
        <v>0</v>
      </c>
      <c r="M2496" s="16">
        <f>[1]!s_margin_seclendingbalance(A2496,"",10000)</f>
        <v>0</v>
      </c>
      <c r="N2496" s="17">
        <f>[1]!s_val_ev(A2496,"",100000000)</f>
        <v>39.996172986000005</v>
      </c>
      <c r="O2496" s="17">
        <f>[1]!share_freesharesmv(A2496,"",100000000)</f>
        <v>24.480848584500002</v>
      </c>
      <c r="P2496" s="17">
        <f ca="1">[1]!s_dq_amount_btin(A2496,TODAY()-1,100000000)</f>
        <v>0.66567949999999998</v>
      </c>
      <c r="Q2496" s="17">
        <f ca="1">[1]!s_dq_turn(A2496,TODAY()-1)</f>
        <v>2.1896228192206015</v>
      </c>
      <c r="R2496" s="2">
        <f>[1]!s_pq_amount(A2496,"20260101","",100000000)</f>
        <v>128.89605472</v>
      </c>
      <c r="S2496" s="2">
        <f>[1]!s_pq_avgamount(A2496,"20260101","",100000000)</f>
        <v>1.1825326121100916</v>
      </c>
      <c r="T2496" s="17">
        <f>[1]!s_ipo_dilutedpe(A2496)</f>
        <v>22.8</v>
      </c>
      <c r="U2496" s="12">
        <f>[1]!s_ipo_collection_total(A2496,100000000)</f>
        <v>3.7978000000000001</v>
      </c>
      <c r="V2496" s="18">
        <f>[1]!s_val_pe_ttm(A2496,"")</f>
        <v>52.249893188476563</v>
      </c>
    </row>
    <row r="2497" spans="1:22" x14ac:dyDescent="0.3">
      <c r="A2497" s="12" t="s">
        <v>5490</v>
      </c>
      <c r="B2497" s="12" t="s">
        <v>5491</v>
      </c>
      <c r="C2497" s="16" t="str">
        <f>[1]!s_info_mkt(A2497)</f>
        <v>主板</v>
      </c>
      <c r="D2497" s="16" t="str">
        <f>[1]!s_ipo_listeddate(A2497)</f>
        <v>2014-12-31</v>
      </c>
      <c r="E2497" s="16" t="str">
        <f>[1]!s_info_industry_csrc2023(A2497,"",3)</f>
        <v>纺织业</v>
      </c>
      <c r="F2497" s="16">
        <f>[1]!s_is(A2497,83,"FY","YTD","20251231",1,"",100000000)</f>
        <v>50.522093749500002</v>
      </c>
      <c r="G2497" s="16">
        <f>[1]!s_is(A2497,83,"FY","YTD","20241231",1,"",100000000)</f>
        <v>48.407837759300001</v>
      </c>
      <c r="H2497" s="16">
        <f>[1]!s_is(A2497,61,"FY","YTD","20251231",1,"",100000000)</f>
        <v>4.8011636324999998</v>
      </c>
      <c r="I2497" s="16">
        <f>[1]!s_is(A2497,61,"FY","YTD","20241231",1,"",100000000)</f>
        <v>4.2829742924000005</v>
      </c>
      <c r="J2497" s="16">
        <f>[1]!s_fa_roe(A2497,"20251231")</f>
        <v>13.517300000000001</v>
      </c>
      <c r="K2497" s="16">
        <f>[1]!s_stmnote_rdexp(A2497,"20251231",1,10000)</f>
        <v>11463.813297000001</v>
      </c>
      <c r="L2497" s="16">
        <f>[1]!s_margin_tradingbalance(A2497,"",10000)</f>
        <v>0</v>
      </c>
      <c r="M2497" s="16">
        <f>[1]!s_margin_seclendingbalance(A2497,"",10000)</f>
        <v>0</v>
      </c>
      <c r="N2497" s="17">
        <f>[1]!s_val_ev(A2497,"",100000000)</f>
        <v>54.104666531999996</v>
      </c>
      <c r="O2497" s="17">
        <f>[1]!share_freesharesmv(A2497,"",100000000)</f>
        <v>29.497761800999999</v>
      </c>
      <c r="P2497" s="17">
        <f ca="1">[1]!s_dq_amount_btin(A2497,TODAY()-1,100000000)</f>
        <v>0.38949489999999998</v>
      </c>
      <c r="Q2497" s="17">
        <f ca="1">[1]!s_dq_turn(A2497,TODAY()-1)</f>
        <v>0.7246083553022814</v>
      </c>
      <c r="R2497" s="2">
        <f>[1]!s_pq_amount(A2497,"20260101","",100000000)</f>
        <v>107.34550947</v>
      </c>
      <c r="S2497" s="2">
        <f>[1]!s_pq_avgamount(A2497,"20260101","",100000000)</f>
        <v>0.98482118779816508</v>
      </c>
      <c r="T2497" s="17">
        <f>[1]!s_ipo_dilutedpe(A2497)</f>
        <v>21.63</v>
      </c>
      <c r="U2497" s="12">
        <f>[1]!s_ipo_collection_total(A2497,100000000)</f>
        <v>4.7890600000000001</v>
      </c>
      <c r="V2497" s="18">
        <f>[1]!s_val_pe_ttm(A2497,"")</f>
        <v>10.84339714050293</v>
      </c>
    </row>
    <row r="2498" spans="1:22" x14ac:dyDescent="0.3">
      <c r="A2498" s="12" t="s">
        <v>5492</v>
      </c>
      <c r="B2498" s="12" t="s">
        <v>5493</v>
      </c>
      <c r="C2498" s="16" t="str">
        <f>[1]!s_info_mkt(A2498)</f>
        <v>主板</v>
      </c>
      <c r="D2498" s="16" t="str">
        <f>[1]!s_ipo_listeddate(A2498)</f>
        <v>2011-07-07</v>
      </c>
      <c r="E2498" s="16" t="str">
        <f>[1]!s_info_industry_csrc2023(A2498,"",3)</f>
        <v>食品制造业</v>
      </c>
      <c r="F2498" s="16">
        <f>[1]!s_is(A2498,83,"FY","YTD","20251231",1,"",100000000)</f>
        <v>49.110804407700002</v>
      </c>
      <c r="G2498" s="16">
        <f>[1]!s_is(A2498,83,"FY","YTD","20241231",1,"",100000000)</f>
        <v>53.031659386499996</v>
      </c>
      <c r="H2498" s="16">
        <f>[1]!s_is(A2498,61,"FY","YTD","20251231",1,"",100000000)</f>
        <v>3.4706085851999999</v>
      </c>
      <c r="I2498" s="16">
        <f>[1]!s_is(A2498,61,"FY","YTD","20241231",1,"",100000000)</f>
        <v>5.5673036536999998</v>
      </c>
      <c r="J2498" s="16">
        <f>[1]!s_fa_roe(A2498,"20251231")</f>
        <v>4.5065</v>
      </c>
      <c r="K2498" s="16">
        <f>[1]!s_stmnote_rdexp(A2498,"20251231",1,10000)</f>
        <v>23305.374132000001</v>
      </c>
      <c r="L2498" s="16">
        <f>[1]!s_margin_tradingbalance(A2498,"",10000)</f>
        <v>47190.744299999998</v>
      </c>
      <c r="M2498" s="16">
        <f>[1]!s_margin_seclendingbalance(A2498,"",10000)</f>
        <v>271.029</v>
      </c>
      <c r="N2498" s="17">
        <f>[1]!s_val_ev(A2498,"",100000000)</f>
        <v>118.77885450199999</v>
      </c>
      <c r="O2498" s="17">
        <f>[1]!share_freesharesmv(A2498,"",100000000)</f>
        <v>66.202755564</v>
      </c>
      <c r="P2498" s="17">
        <f ca="1">[1]!s_dq_amount_btin(A2498,TODAY()-1,100000000)</f>
        <v>1.64759476</v>
      </c>
      <c r="Q2498" s="17">
        <f ca="1">[1]!s_dq_turn(A2498,TODAY()-1)</f>
        <v>1.4053846990369814</v>
      </c>
      <c r="R2498" s="2">
        <f>[1]!s_pq_amount(A2498,"20260101","",100000000)</f>
        <v>292.65421735000001</v>
      </c>
      <c r="S2498" s="2">
        <f>[1]!s_pq_avgamount(A2498,"20260101","",100000000)</f>
        <v>2.6849010766055046</v>
      </c>
      <c r="T2498" s="17">
        <f>[1]!s_ipo_dilutedpe(A2498)</f>
        <v>22.87</v>
      </c>
      <c r="U2498" s="12">
        <f>[1]!s_ipo_collection_total(A2498,100000000)</f>
        <v>7.2024999999999997</v>
      </c>
      <c r="V2498" s="18">
        <f>[1]!s_val_pe_ttm(A2498,"")</f>
        <v>59.077529907226563</v>
      </c>
    </row>
    <row r="2499" spans="1:22" x14ac:dyDescent="0.3">
      <c r="A2499" s="12" t="s">
        <v>5494</v>
      </c>
      <c r="B2499" s="12" t="s">
        <v>5495</v>
      </c>
      <c r="C2499" s="16" t="str">
        <f>[1]!s_info_mkt(A2499)</f>
        <v>创业板</v>
      </c>
      <c r="D2499" s="16" t="str">
        <f>[1]!s_ipo_listeddate(A2499)</f>
        <v>2019-04-15</v>
      </c>
      <c r="E2499" s="16" t="str">
        <f>[1]!s_info_industry_csrc2023(A2499,"",3)</f>
        <v>计算机、通信和其他电子设备制造业</v>
      </c>
      <c r="F2499" s="16">
        <f>[1]!s_is(A2499,83,"FY","YTD","20251231",1,"",100000000)</f>
        <v>87.164923919100005</v>
      </c>
      <c r="G2499" s="16">
        <f>[1]!s_is(A2499,83,"FY","YTD","20241231",1,"",100000000)</f>
        <v>76.129412164599998</v>
      </c>
      <c r="H2499" s="16">
        <f>[1]!s_is(A2499,61,"FY","YTD","20251231",1,"",100000000)</f>
        <v>-8.2094854788999996</v>
      </c>
      <c r="I2499" s="16">
        <f>[1]!s_is(A2499,61,"FY","YTD","20241231",1,"",100000000)</f>
        <v>-13.3765283974</v>
      </c>
      <c r="J2499" s="16">
        <f>[1]!s_fa_roe(A2499,"20251231")</f>
        <v>-15.583600000000001</v>
      </c>
      <c r="K2499" s="16">
        <f>[1]!s_stmnote_rdexp(A2499,"20251231",1,10000)</f>
        <v>17651.662877000002</v>
      </c>
      <c r="L2499" s="16">
        <f>[1]!s_margin_tradingbalance(A2499,"",10000)</f>
        <v>126321.9137</v>
      </c>
      <c r="M2499" s="16">
        <f>[1]!s_margin_seclendingbalance(A2499,"",10000)</f>
        <v>45.948599999999999</v>
      </c>
      <c r="N2499" s="17">
        <f>[1]!s_val_ev(A2499,"",100000000)</f>
        <v>191.14427406599998</v>
      </c>
      <c r="O2499" s="17">
        <f>[1]!share_freesharesmv(A2499,"",100000000)</f>
        <v>151.16207247360001</v>
      </c>
      <c r="P2499" s="17">
        <f ca="1">[1]!s_dq_amount_btin(A2499,TODAY()-1,100000000)</f>
        <v>24.705682209999999</v>
      </c>
      <c r="Q2499" s="17">
        <f ca="1">[1]!s_dq_turn(A2499,TODAY()-1)</f>
        <v>14.495592857821684</v>
      </c>
      <c r="R2499" s="2">
        <f>[1]!s_pq_amount(A2499,"20260101","",100000000)</f>
        <v>1406.2196413900001</v>
      </c>
      <c r="S2499" s="2">
        <f>[1]!s_pq_avgamount(A2499,"20260101","",100000000)</f>
        <v>12.901097627431193</v>
      </c>
      <c r="T2499" s="17">
        <f>[1]!s_ipo_dilutedpe(A2499)</f>
        <v>21.46</v>
      </c>
      <c r="U2499" s="12">
        <f>[1]!s_ipo_collection_total(A2499,100000000)</f>
        <v>4.4662819999999996</v>
      </c>
      <c r="V2499" s="18">
        <f>[1]!s_val_pe_ttm(A2499,"")</f>
        <v>-49.150890350341797</v>
      </c>
    </row>
    <row r="2500" spans="1:22" x14ac:dyDescent="0.3">
      <c r="A2500" s="12" t="s">
        <v>5496</v>
      </c>
      <c r="B2500" s="12" t="s">
        <v>5497</v>
      </c>
      <c r="C2500" s="16" t="str">
        <f>[1]!s_info_mkt(A2500)</f>
        <v>主板</v>
      </c>
      <c r="D2500" s="16" t="str">
        <f>[1]!s_ipo_listeddate(A2500)</f>
        <v>2017-07-05</v>
      </c>
      <c r="E2500" s="16" t="str">
        <f>[1]!s_info_industry_csrc2023(A2500,"",3)</f>
        <v>通用设备制造业</v>
      </c>
      <c r="F2500" s="16">
        <f>[1]!s_is(A2500,83,"FY","YTD","20251231",1,"",100000000)</f>
        <v>14.086963923099999</v>
      </c>
      <c r="G2500" s="16">
        <f>[1]!s_is(A2500,83,"FY","YTD","20241231",1,"",100000000)</f>
        <v>15.347280787100001</v>
      </c>
      <c r="H2500" s="16">
        <f>[1]!s_is(A2500,61,"FY","YTD","20251231",1,"",100000000)</f>
        <v>-2.2562636874000002</v>
      </c>
      <c r="I2500" s="16">
        <f>[1]!s_is(A2500,61,"FY","YTD","20241231",1,"",100000000)</f>
        <v>0.33015631870000001</v>
      </c>
      <c r="J2500" s="16">
        <f>[1]!s_fa_roe(A2500,"20251231")</f>
        <v>-19.4148</v>
      </c>
      <c r="K2500" s="16">
        <f>[1]!s_stmnote_rdexp(A2500,"20251231",1,10000)</f>
        <v>5263.4781240000002</v>
      </c>
      <c r="L2500" s="16">
        <f>[1]!s_margin_tradingbalance(A2500,"",10000)</f>
        <v>0</v>
      </c>
      <c r="M2500" s="16">
        <f>[1]!s_margin_seclendingbalance(A2500,"",10000)</f>
        <v>0</v>
      </c>
      <c r="N2500" s="17">
        <f>[1]!s_val_ev(A2500,"",100000000)</f>
        <v>23.290633267199997</v>
      </c>
      <c r="O2500" s="17">
        <f>[1]!share_freesharesmv(A2500,"",100000000)</f>
        <v>17.813584627200001</v>
      </c>
      <c r="P2500" s="17">
        <f ca="1">[1]!s_dq_amount_btin(A2500,TODAY()-1,100000000)</f>
        <v>0.55769055999999995</v>
      </c>
      <c r="Q2500" s="17">
        <f ca="1">[1]!s_dq_turn(A2500,TODAY()-1)</f>
        <v>2.3978947690808798</v>
      </c>
      <c r="R2500" s="2">
        <f>[1]!s_pq_amount(A2500,"20260101","",100000000)</f>
        <v>280.67195495999999</v>
      </c>
      <c r="S2500" s="2">
        <f>[1]!s_pq_avgamount(A2500,"20260101","",100000000)</f>
        <v>2.574972063853211</v>
      </c>
      <c r="T2500" s="17">
        <f>[1]!s_ipo_dilutedpe(A2500)</f>
        <v>22.98</v>
      </c>
      <c r="U2500" s="12">
        <f>[1]!s_ipo_collection_total(A2500,100000000)</f>
        <v>3.0636207899999999</v>
      </c>
      <c r="V2500" s="18">
        <f>[1]!s_val_pe_ttm(A2500,"")</f>
        <v>-9.4483184814453125</v>
      </c>
    </row>
    <row r="2501" spans="1:22" x14ac:dyDescent="0.3">
      <c r="A2501" s="12" t="s">
        <v>5498</v>
      </c>
      <c r="B2501" s="12" t="s">
        <v>5499</v>
      </c>
      <c r="C2501" s="16" t="str">
        <f>[1]!s_info_mkt(A2501)</f>
        <v>主板</v>
      </c>
      <c r="D2501" s="16" t="str">
        <f>[1]!s_ipo_listeddate(A2501)</f>
        <v>1997-05-28</v>
      </c>
      <c r="E2501" s="16" t="str">
        <f>[1]!s_info_industry_csrc2023(A2501,"",3)</f>
        <v>专业技术服务业</v>
      </c>
      <c r="F2501" s="16">
        <f>[1]!s_is(A2501,83,"FY","YTD","20251231",1,"",100000000)</f>
        <v>20.592265168099999</v>
      </c>
      <c r="G2501" s="16">
        <f>[1]!s_is(A2501,83,"FY","YTD","20241231",1,"",100000000)</f>
        <v>19.771191250799998</v>
      </c>
      <c r="H2501" s="16">
        <f>[1]!s_is(A2501,61,"FY","YTD","20251231",1,"",100000000)</f>
        <v>1.4897366184</v>
      </c>
      <c r="I2501" s="16">
        <f>[1]!s_is(A2501,61,"FY","YTD","20241231",1,"",100000000)</f>
        <v>2.1691598836999999</v>
      </c>
      <c r="J2501" s="16">
        <f>[1]!s_fa_roe(A2501,"20251231")</f>
        <v>3.8456999999999999</v>
      </c>
      <c r="K2501" s="16">
        <f>[1]!s_stmnote_rdexp(A2501,"20251231",1,10000)</f>
        <v>9852.6395790000006</v>
      </c>
      <c r="L2501" s="16">
        <f>[1]!s_margin_tradingbalance(A2501,"",10000)</f>
        <v>0</v>
      </c>
      <c r="M2501" s="16">
        <f>[1]!s_margin_seclendingbalance(A2501,"",10000)</f>
        <v>0</v>
      </c>
      <c r="N2501" s="17">
        <f>[1]!s_val_ev(A2501,"",100000000)</f>
        <v>35.838350749200004</v>
      </c>
      <c r="O2501" s="17">
        <f>[1]!share_freesharesmv(A2501,"",100000000)</f>
        <v>19.5654929082</v>
      </c>
      <c r="P2501" s="17">
        <f ca="1">[1]!s_dq_amount_btin(A2501,TODAY()-1,100000000)</f>
        <v>0.46964957000000002</v>
      </c>
      <c r="Q2501" s="17">
        <f ca="1">[1]!s_dq_turn(A2501,TODAY()-1)</f>
        <v>1.3078302600642651</v>
      </c>
      <c r="R2501" s="2">
        <f>[1]!s_pq_amount(A2501,"20260101","",100000000)</f>
        <v>99.291318349999997</v>
      </c>
      <c r="S2501" s="2">
        <f>[1]!s_pq_avgamount(A2501,"20260101","",100000000)</f>
        <v>0.91092952614678901</v>
      </c>
      <c r="T2501" s="17">
        <f>[1]!s_ipo_dilutedpe(A2501)</f>
        <v>0</v>
      </c>
      <c r="U2501" s="12">
        <f>[1]!s_ipo_collection_total(A2501,100000000)</f>
        <v>2.4750000000000001</v>
      </c>
      <c r="V2501" s="18">
        <f>[1]!s_val_pe_ttm(A2501,"")</f>
        <v>23.543710708618164</v>
      </c>
    </row>
    <row r="2502" spans="1:22" x14ac:dyDescent="0.3">
      <c r="A2502" s="12" t="s">
        <v>5500</v>
      </c>
      <c r="B2502" s="12" t="s">
        <v>5501</v>
      </c>
      <c r="C2502" s="16" t="str">
        <f>[1]!s_info_mkt(A2502)</f>
        <v>主板</v>
      </c>
      <c r="D2502" s="16" t="str">
        <f>[1]!s_ipo_listeddate(A2502)</f>
        <v>2015-05-27</v>
      </c>
      <c r="E2502" s="16" t="str">
        <f>[1]!s_info_industry_csrc2023(A2502,"",3)</f>
        <v>计算机、通信和其他电子设备制造业</v>
      </c>
      <c r="F2502" s="16">
        <f>[1]!s_is(A2502,83,"FY","YTD","20251231",1,"",100000000)</f>
        <v>1.9336813953</v>
      </c>
      <c r="G2502" s="16">
        <f>[1]!s_is(A2502,83,"FY","YTD","20241231",1,"",100000000)</f>
        <v>0.65235700070000002</v>
      </c>
      <c r="H2502" s="16">
        <f>[1]!s_is(A2502,61,"FY","YTD","20251231",1,"",100000000)</f>
        <v>4.0651815899999999E-2</v>
      </c>
      <c r="I2502" s="16">
        <f>[1]!s_is(A2502,61,"FY","YTD","20241231",1,"",100000000)</f>
        <v>5.0554835100000001E-2</v>
      </c>
      <c r="J2502" s="16">
        <f>[1]!s_fa_roe(A2502,"20251231")</f>
        <v>0.52669999999999995</v>
      </c>
      <c r="K2502" s="16">
        <f>[1]!s_stmnote_rdexp(A2502,"20251231",1,10000)</f>
        <v>1574.057331</v>
      </c>
      <c r="L2502" s="16">
        <f>[1]!s_margin_tradingbalance(A2502,"",10000)</f>
        <v>0</v>
      </c>
      <c r="M2502" s="16">
        <f>[1]!s_margin_seclendingbalance(A2502,"",10000)</f>
        <v>0</v>
      </c>
      <c r="N2502" s="17">
        <f>[1]!s_val_ev(A2502,"",100000000)</f>
        <v>21.320084947400002</v>
      </c>
      <c r="O2502" s="17">
        <f>[1]!share_freesharesmv(A2502,"",100000000)</f>
        <v>11.0352854476</v>
      </c>
      <c r="P2502" s="17">
        <f ca="1">[1]!s_dq_amount_btin(A2502,TODAY()-1,100000000)</f>
        <v>0.42778502000000002</v>
      </c>
      <c r="Q2502" s="17">
        <f ca="1">[1]!s_dq_turn(A2502,TODAY()-1)</f>
        <v>1.9716331836251078</v>
      </c>
      <c r="R2502" s="2">
        <f>[1]!s_pq_amount(A2502,"20260101","",100000000)</f>
        <v>146.32614287999999</v>
      </c>
      <c r="S2502" s="2">
        <f>[1]!s_pq_avgamount(A2502,"20260101","",100000000)</f>
        <v>1.3424416777981651</v>
      </c>
      <c r="T2502" s="17">
        <f>[1]!s_ipo_dilutedpe(A2502)</f>
        <v>14.46</v>
      </c>
      <c r="U2502" s="12">
        <f>[1]!s_ipo_collection_total(A2502,100000000)</f>
        <v>2.65</v>
      </c>
      <c r="V2502" s="18">
        <f>[1]!s_val_pe_ttm(A2502,"")</f>
        <v>20092.287109375</v>
      </c>
    </row>
    <row r="2503" spans="1:22" x14ac:dyDescent="0.3">
      <c r="A2503" s="12" t="s">
        <v>5502</v>
      </c>
      <c r="B2503" s="12" t="s">
        <v>5503</v>
      </c>
      <c r="C2503" s="16" t="str">
        <f>[1]!s_info_mkt(A2503)</f>
        <v>科创板</v>
      </c>
      <c r="D2503" s="16" t="str">
        <f>[1]!s_ipo_listeddate(A2503)</f>
        <v>2020-06-09</v>
      </c>
      <c r="E2503" s="16" t="str">
        <f>[1]!s_info_industry_csrc2023(A2503,"",3)</f>
        <v>化学原料和化学制品制造业</v>
      </c>
      <c r="F2503" s="16">
        <f>[1]!s_is(A2503,83,"FY","YTD","20251231",1,"",100000000)</f>
        <v>7.2213482842999994</v>
      </c>
      <c r="G2503" s="16">
        <f>[1]!s_is(A2503,83,"FY","YTD","20241231",1,"",100000000)</f>
        <v>7.4552649226999996</v>
      </c>
      <c r="H2503" s="16">
        <f>[1]!s_is(A2503,61,"FY","YTD","20251231",1,"",100000000)</f>
        <v>0.20161727269999999</v>
      </c>
      <c r="I2503" s="16">
        <f>[1]!s_is(A2503,61,"FY","YTD","20241231",1,"",100000000)</f>
        <v>0.86395450260000006</v>
      </c>
      <c r="J2503" s="16">
        <f>[1]!s_fa_roe(A2503,"20251231")</f>
        <v>1.5082</v>
      </c>
      <c r="K2503" s="16">
        <f>[1]!s_stmnote_rdexp(A2503,"20251231",1,10000)</f>
        <v>11252.1</v>
      </c>
      <c r="L2503" s="16">
        <f>[1]!s_margin_tradingbalance(A2503,"",10000)</f>
        <v>18419.330699999999</v>
      </c>
      <c r="M2503" s="16">
        <f>[1]!s_margin_seclendingbalance(A2503,"",10000)</f>
        <v>26.107900000000001</v>
      </c>
      <c r="N2503" s="17">
        <f>[1]!s_val_ev(A2503,"",100000000)</f>
        <v>44.880076851999995</v>
      </c>
      <c r="O2503" s="17">
        <f>[1]!share_freesharesmv(A2503,"",100000000)</f>
        <v>21.172443648600002</v>
      </c>
      <c r="P2503" s="17">
        <f ca="1">[1]!s_dq_amount_btin(A2503,TODAY()-1,100000000)</f>
        <v>0.51761650999999997</v>
      </c>
      <c r="Q2503" s="17">
        <f ca="1">[1]!s_dq_turn(A2503,TODAY()-1)</f>
        <v>1.1481062458943581</v>
      </c>
      <c r="R2503" s="2">
        <f>[1]!s_pq_amount(A2503,"20260101","",100000000)</f>
        <v>91.229956959999996</v>
      </c>
      <c r="S2503" s="2">
        <f>[1]!s_pq_avgamount(A2503,"20260101","",100000000)</f>
        <v>0.83697208220183494</v>
      </c>
      <c r="T2503" s="17">
        <f>[1]!s_ipo_dilutedpe(A2503)</f>
        <v>30.18</v>
      </c>
      <c r="U2503" s="12">
        <f>[1]!s_ipo_collection_total(A2503,100000000)</f>
        <v>6.8615199999999996</v>
      </c>
      <c r="V2503" s="18">
        <f>[1]!s_val_pe_ttm(A2503,"")</f>
        <v>471.5133056640625</v>
      </c>
    </row>
    <row r="2504" spans="1:22" x14ac:dyDescent="0.3">
      <c r="A2504" s="12" t="s">
        <v>5504</v>
      </c>
      <c r="B2504" s="12" t="s">
        <v>5505</v>
      </c>
      <c r="C2504" s="16" t="str">
        <f>[1]!s_info_mkt(A2504)</f>
        <v>主板</v>
      </c>
      <c r="D2504" s="16" t="str">
        <f>[1]!s_ipo_listeddate(A2504)</f>
        <v>1996-09-13</v>
      </c>
      <c r="E2504" s="16" t="str">
        <f>[1]!s_info_industry_csrc2023(A2504,"",3)</f>
        <v>水的生产和供应业</v>
      </c>
      <c r="F2504" s="16">
        <f>[1]!s_is(A2504,83,"FY","YTD","20251231",1,"",100000000)</f>
        <v>18.738264638900002</v>
      </c>
      <c r="G2504" s="16">
        <f>[1]!s_is(A2504,83,"FY","YTD","20241231",1,"",100000000)</f>
        <v>17.612013443199999</v>
      </c>
      <c r="H2504" s="16">
        <f>[1]!s_is(A2504,61,"FY","YTD","20251231",1,"",100000000)</f>
        <v>8.5262257300000005E-2</v>
      </c>
      <c r="I2504" s="16">
        <f>[1]!s_is(A2504,61,"FY","YTD","20241231",1,"",100000000)</f>
        <v>0.16091190599999999</v>
      </c>
      <c r="J2504" s="16">
        <f>[1]!s_fa_roe(A2504,"20251231")</f>
        <v>0.4012</v>
      </c>
      <c r="K2504" s="16">
        <f>[1]!s_stmnote_rdexp(A2504,"20251231",1,10000)</f>
        <v>4971.8697030000003</v>
      </c>
      <c r="L2504" s="16">
        <f>[1]!s_margin_tradingbalance(A2504,"",10000)</f>
        <v>0</v>
      </c>
      <c r="M2504" s="16">
        <f>[1]!s_margin_seclendingbalance(A2504,"",10000)</f>
        <v>0</v>
      </c>
      <c r="N2504" s="17">
        <f>[1]!s_val_ev(A2504,"",100000000)</f>
        <v>20.031008480000001</v>
      </c>
      <c r="O2504" s="17">
        <f>[1]!share_freesharesmv(A2504,"",100000000)</f>
        <v>11.789956972000001</v>
      </c>
      <c r="P2504" s="17">
        <f ca="1">[1]!s_dq_amount_btin(A2504,TODAY()-1,100000000)</f>
        <v>0.22429423000000001</v>
      </c>
      <c r="Q2504" s="17">
        <f ca="1">[1]!s_dq_turn(A2504,TODAY()-1)</f>
        <v>1.1192901576765746</v>
      </c>
      <c r="R2504" s="2">
        <f>[1]!s_pq_amount(A2504,"20260101","",100000000)</f>
        <v>42.084015430000001</v>
      </c>
      <c r="S2504" s="2">
        <f>[1]!s_pq_avgamount(A2504,"20260101","",100000000)</f>
        <v>0.38609188467889904</v>
      </c>
      <c r="T2504" s="17">
        <f>[1]!s_ipo_dilutedpe(A2504)</f>
        <v>0</v>
      </c>
      <c r="U2504" s="12">
        <f>[1]!s_ipo_collection_total(A2504,100000000)</f>
        <v>0.5</v>
      </c>
      <c r="V2504" s="18">
        <f>[1]!s_val_pe_ttm(A2504,"")</f>
        <v>220.20529174804688</v>
      </c>
    </row>
    <row r="2505" spans="1:22" x14ac:dyDescent="0.3">
      <c r="A2505" s="12" t="s">
        <v>5506</v>
      </c>
      <c r="B2505" s="12" t="s">
        <v>5507</v>
      </c>
      <c r="C2505" s="16" t="str">
        <f>[1]!s_info_mkt(A2505)</f>
        <v>创业板</v>
      </c>
      <c r="D2505" s="16" t="str">
        <f>[1]!s_ipo_listeddate(A2505)</f>
        <v>2025-01-22</v>
      </c>
      <c r="E2505" s="16" t="str">
        <f>[1]!s_info_industry_csrc2023(A2505,"",3)</f>
        <v>专用设备制造业</v>
      </c>
      <c r="F2505" s="16">
        <f>[1]!s_is(A2505,83,"FY","YTD","20251231",1,"",100000000)</f>
        <v>4.0551182437</v>
      </c>
      <c r="G2505" s="16">
        <f>[1]!s_is(A2505,83,"FY","YTD","20241231",1,"",100000000)</f>
        <v>3.7581322381</v>
      </c>
      <c r="H2505" s="16">
        <f>[1]!s_is(A2505,61,"FY","YTD","20251231",1,"",100000000)</f>
        <v>1.4892242299</v>
      </c>
      <c r="I2505" s="16">
        <f>[1]!s_is(A2505,61,"FY","YTD","20241231",1,"",100000000)</f>
        <v>1.4557755650999999</v>
      </c>
      <c r="J2505" s="16">
        <f>[1]!s_fa_roe(A2505,"20251231")</f>
        <v>13.3475</v>
      </c>
      <c r="K2505" s="16">
        <f>[1]!s_stmnote_rdexp(A2505,"20251231",1,10000)</f>
        <v>5013.9544070000002</v>
      </c>
      <c r="L2505" s="16">
        <f>[1]!s_margin_tradingbalance(A2505,"",10000)</f>
        <v>6557.9813000000004</v>
      </c>
      <c r="M2505" s="16">
        <f>[1]!s_margin_seclendingbalance(A2505,"",10000)</f>
        <v>20.0564</v>
      </c>
      <c r="N2505" s="17">
        <f>[1]!s_val_ev(A2505,"",100000000)</f>
        <v>64.249445699999995</v>
      </c>
      <c r="O2505" s="17">
        <f>[1]!share_freesharesmv(A2505,"",100000000)</f>
        <v>11.2694169</v>
      </c>
      <c r="P2505" s="17">
        <f ca="1">[1]!s_dq_amount_btin(A2505,TODAY()-1,100000000)</f>
        <v>0.44520922000000002</v>
      </c>
      <c r="Q2505" s="17">
        <f ca="1">[1]!s_dq_turn(A2505,TODAY()-1)</f>
        <v>1.3960664278391106</v>
      </c>
      <c r="R2505" s="2">
        <f>[1]!s_pq_amount(A2505,"20260101","",100000000)</f>
        <v>45.852360310000002</v>
      </c>
      <c r="S2505" s="2">
        <f>[1]!s_pq_avgamount(A2505,"20260101","",100000000)</f>
        <v>0.42066385605504586</v>
      </c>
      <c r="T2505" s="17">
        <f>[1]!s_ipo_dilutedpe(A2505)</f>
        <v>28.03</v>
      </c>
      <c r="U2505" s="12">
        <f>[1]!s_ipo_collection_total(A2505,100000000)</f>
        <v>4.3047128819999996</v>
      </c>
      <c r="V2505" s="18">
        <f>[1]!s_val_pe_ttm(A2505,"")</f>
        <v>54.120647430419922</v>
      </c>
    </row>
    <row r="2506" spans="1:22" x14ac:dyDescent="0.3">
      <c r="A2506" s="12" t="s">
        <v>5508</v>
      </c>
      <c r="B2506" s="12" t="s">
        <v>5509</v>
      </c>
      <c r="C2506" s="16" t="str">
        <f>[1]!s_info_mkt(A2506)</f>
        <v>科创板</v>
      </c>
      <c r="D2506" s="16" t="str">
        <f>[1]!s_ipo_listeddate(A2506)</f>
        <v>2021-04-29</v>
      </c>
      <c r="E2506" s="16" t="str">
        <f>[1]!s_info_industry_csrc2023(A2506,"",3)</f>
        <v>电气机械和器材制造业</v>
      </c>
      <c r="F2506" s="16">
        <f>[1]!s_is(A2506,83,"FY","YTD","20251231",1,"",100000000)</f>
        <v>4.4193075201999994</v>
      </c>
      <c r="G2506" s="16">
        <f>[1]!s_is(A2506,83,"FY","YTD","20241231",1,"",100000000)</f>
        <v>3.6679865505000002</v>
      </c>
      <c r="H2506" s="16">
        <f>[1]!s_is(A2506,61,"FY","YTD","20251231",1,"",100000000)</f>
        <v>0.40070632289999997</v>
      </c>
      <c r="I2506" s="16">
        <f>[1]!s_is(A2506,61,"FY","YTD","20241231",1,"",100000000)</f>
        <v>0.37832410100000002</v>
      </c>
      <c r="J2506" s="16">
        <f>[1]!s_fa_roe(A2506,"20251231")</f>
        <v>5.1963999999999997</v>
      </c>
      <c r="K2506" s="16">
        <f>[1]!s_stmnote_rdexp(A2506,"20251231",1,10000)</f>
        <v>3857.8124270000003</v>
      </c>
      <c r="L2506" s="16">
        <f>[1]!s_margin_tradingbalance(A2506,"",10000)</f>
        <v>5905.6327000000001</v>
      </c>
      <c r="M2506" s="16">
        <f>[1]!s_margin_seclendingbalance(A2506,"",10000)</f>
        <v>0</v>
      </c>
      <c r="N2506" s="17">
        <f>[1]!s_val_ev(A2506,"",100000000)</f>
        <v>20.947988468000002</v>
      </c>
      <c r="O2506" s="17">
        <f>[1]!share_freesharesmv(A2506,"",100000000)</f>
        <v>8.797932028</v>
      </c>
      <c r="P2506" s="17">
        <f ca="1">[1]!s_dq_amount_btin(A2506,TODAY()-1,100000000)</f>
        <v>0.28513928999999999</v>
      </c>
      <c r="Q2506" s="17">
        <f ca="1">[1]!s_dq_turn(A2506,TODAY()-1)</f>
        <v>1.3637818640028858</v>
      </c>
      <c r="R2506" s="2">
        <f>[1]!s_pq_amount(A2506,"20260101","",100000000)</f>
        <v>42.41254009</v>
      </c>
      <c r="S2506" s="2">
        <f>[1]!s_pq_avgamount(A2506,"20260101","",100000000)</f>
        <v>0.38910587238532113</v>
      </c>
      <c r="T2506" s="17">
        <f>[1]!s_ipo_dilutedpe(A2506)</f>
        <v>20.59</v>
      </c>
      <c r="U2506" s="12">
        <f>[1]!s_ipo_collection_total(A2506,100000000)</f>
        <v>3.4292500000000001</v>
      </c>
      <c r="V2506" s="18">
        <f>[1]!s_val_pe_ttm(A2506,"")</f>
        <v>48.828784942626953</v>
      </c>
    </row>
    <row r="2507" spans="1:22" x14ac:dyDescent="0.3">
      <c r="A2507" s="12" t="s">
        <v>159</v>
      </c>
      <c r="B2507" s="12" t="s">
        <v>160</v>
      </c>
      <c r="C2507" s="16" t="str">
        <f>[1]!s_info_mkt(A2507)</f>
        <v>北证</v>
      </c>
      <c r="D2507" s="16" t="str">
        <f>[1]!s_ipo_listeddate(A2507)</f>
        <v>2023-11-02</v>
      </c>
      <c r="E2507" s="16" t="str">
        <f>[1]!s_info_industry_csrc2023(A2507,"",3)</f>
        <v>软件和信息技术服务业</v>
      </c>
      <c r="F2507" s="16">
        <f>[1]!s_is(A2507,83,"FY","YTD","20251231",1,"",100000000)</f>
        <v>3.4550120864999996</v>
      </c>
      <c r="G2507" s="16">
        <f>[1]!s_is(A2507,83,"FY","YTD","20241231",1,"",100000000)</f>
        <v>2.7939523456000002</v>
      </c>
      <c r="H2507" s="16">
        <f>[1]!s_is(A2507,61,"FY","YTD","20251231",1,"",100000000)</f>
        <v>-0.50463266670000007</v>
      </c>
      <c r="I2507" s="16">
        <f>[1]!s_is(A2507,61,"FY","YTD","20241231",1,"",100000000)</f>
        <v>-0.95073347060000002</v>
      </c>
      <c r="J2507" s="16">
        <f>[1]!s_fa_roe(A2507,"20251231")</f>
        <v>-10.0938</v>
      </c>
      <c r="K2507" s="16">
        <f>[1]!s_stmnote_rdexp(A2507,"20251231",1,10000)</f>
        <v>5419.0411359999998</v>
      </c>
      <c r="L2507" s="16">
        <f>[1]!s_margin_tradingbalance(A2507,"",10000)</f>
        <v>627.72439999999995</v>
      </c>
      <c r="M2507" s="16">
        <f>[1]!s_margin_seclendingbalance(A2507,"",10000)</f>
        <v>0</v>
      </c>
      <c r="N2507" s="17">
        <f>[1]!s_val_ev(A2507,"",100000000)</f>
        <v>13.974850254000001</v>
      </c>
      <c r="O2507" s="17">
        <f>[1]!share_freesharesmv(A2507,"",100000000)</f>
        <v>4.5988453724999996</v>
      </c>
      <c r="P2507" s="17">
        <f ca="1">[1]!s_dq_amount_btin(A2507,TODAY()-1,100000000)</f>
        <v>0.20634205999999999</v>
      </c>
      <c r="Q2507" s="17">
        <f ca="1">[1]!s_dq_turn(A2507,TODAY()-1)</f>
        <v>2.3252748632915829</v>
      </c>
      <c r="R2507" s="2">
        <f>[1]!s_pq_amount(A2507,"20260101","",100000000)</f>
        <v>56.510073050000003</v>
      </c>
      <c r="S2507" s="2">
        <f>[1]!s_pq_avgamount(A2507,"20260101","",100000000)</f>
        <v>0.51844103715596335</v>
      </c>
      <c r="T2507" s="17">
        <f>[1]!s_ipo_dilutedpe(A2507)</f>
        <v>16.38</v>
      </c>
      <c r="U2507" s="12">
        <f>[1]!s_ipo_collection_total(A2507,100000000)</f>
        <v>1.2823074999999999</v>
      </c>
      <c r="V2507" s="18">
        <f>[1]!s_val_pe_ttm(A2507,"")</f>
        <v>-27.850751876831055</v>
      </c>
    </row>
    <row r="2508" spans="1:22" x14ac:dyDescent="0.3">
      <c r="A2508" s="12" t="s">
        <v>5510</v>
      </c>
      <c r="B2508" s="12" t="s">
        <v>5511</v>
      </c>
      <c r="C2508" s="16" t="str">
        <f>[1]!s_info_mkt(A2508)</f>
        <v>主板</v>
      </c>
      <c r="D2508" s="16" t="str">
        <f>[1]!s_ipo_listeddate(A2508)</f>
        <v>2004-03-10</v>
      </c>
      <c r="E2508" s="16" t="str">
        <f>[1]!s_info_industry_csrc2023(A2508,"",3)</f>
        <v>道路运输业</v>
      </c>
      <c r="F2508" s="16">
        <f>[1]!s_is(A2508,83,"FY","YTD","20251231",1,"",100000000)</f>
        <v>65.735103588000001</v>
      </c>
      <c r="G2508" s="16">
        <f>[1]!s_is(A2508,83,"FY","YTD","20241231",1,"",100000000)</f>
        <v>43.873281697299994</v>
      </c>
      <c r="H2508" s="16">
        <f>[1]!s_is(A2508,61,"FY","YTD","20251231",1,"",100000000)</f>
        <v>5.3989240246000003</v>
      </c>
      <c r="I2508" s="16">
        <f>[1]!s_is(A2508,61,"FY","YTD","20241231",1,"",100000000)</f>
        <v>7.6763440734000001</v>
      </c>
      <c r="J2508" s="16">
        <f>[1]!s_fa_roe(A2508,"20251231")</f>
        <v>6.1726999999999999</v>
      </c>
      <c r="K2508" s="16">
        <f>[1]!s_stmnote_rdexp(A2508,"20251231",1,10000)</f>
        <v>1405.5372630000002</v>
      </c>
      <c r="L2508" s="16">
        <f>[1]!s_margin_tradingbalance(A2508,"",10000)</f>
        <v>9874.7762000000002</v>
      </c>
      <c r="M2508" s="16">
        <f>[1]!s_margin_seclendingbalance(A2508,"",10000)</f>
        <v>41.664000000000001</v>
      </c>
      <c r="N2508" s="17">
        <f>[1]!s_val_ev(A2508,"",100000000)</f>
        <v>59.896311517200004</v>
      </c>
      <c r="O2508" s="17">
        <f>[1]!share_freesharesmv(A2508,"",100000000)</f>
        <v>27.573576770399999</v>
      </c>
      <c r="P2508" s="17">
        <f ca="1">[1]!s_dq_amount_btin(A2508,TODAY()-1,100000000)</f>
        <v>0.26799157000000001</v>
      </c>
      <c r="Q2508" s="17">
        <f ca="1">[1]!s_dq_turn(A2508,TODAY()-1)</f>
        <v>0.44803606967173226</v>
      </c>
      <c r="R2508" s="2">
        <f>[1]!s_pq_amount(A2508,"20260101","",100000000)</f>
        <v>47.05122781</v>
      </c>
      <c r="S2508" s="2">
        <f>[1]!s_pq_avgamount(A2508,"20260101","",100000000)</f>
        <v>0.43166264045871561</v>
      </c>
      <c r="T2508" s="17">
        <f>[1]!s_ipo_dilutedpe(A2508)</f>
        <v>16.670000000000002</v>
      </c>
      <c r="U2508" s="12">
        <f>[1]!s_ipo_collection_total(A2508,100000000)</f>
        <v>8.4</v>
      </c>
      <c r="V2508" s="18">
        <f>[1]!s_val_pe_ttm(A2508,"")</f>
        <v>11.920987129211426</v>
      </c>
    </row>
    <row r="2509" spans="1:22" x14ac:dyDescent="0.3">
      <c r="A2509" s="12" t="s">
        <v>5512</v>
      </c>
      <c r="B2509" s="12" t="s">
        <v>5513</v>
      </c>
      <c r="C2509" s="16" t="str">
        <f>[1]!s_info_mkt(A2509)</f>
        <v>主板</v>
      </c>
      <c r="D2509" s="16" t="str">
        <f>[1]!s_ipo_listeddate(A2509)</f>
        <v>1993-06-14</v>
      </c>
      <c r="E2509" s="16" t="str">
        <f>[1]!s_info_industry_csrc2023(A2509,"",3)</f>
        <v>教育</v>
      </c>
      <c r="F2509" s="16">
        <f>[1]!s_is(A2509,83,"FY","YTD","20251231",1,"",100000000)</f>
        <v>13.725820104</v>
      </c>
      <c r="G2509" s="16">
        <f>[1]!s_is(A2509,83,"FY","YTD","20241231",1,"",100000000)</f>
        <v>12.296011534000002</v>
      </c>
      <c r="H2509" s="16">
        <f>[1]!s_is(A2509,61,"FY","YTD","20251231",1,"",100000000)</f>
        <v>0.86570229879999994</v>
      </c>
      <c r="I2509" s="16">
        <f>[1]!s_is(A2509,61,"FY","YTD","20241231",1,"",100000000)</f>
        <v>-0.48584665389999998</v>
      </c>
      <c r="J2509" s="16">
        <f>[1]!s_fa_roe(A2509,"20251231")</f>
        <v>64.846999999999994</v>
      </c>
      <c r="K2509" s="16">
        <f>[1]!s_stmnote_rdexp(A2509,"20251231",1,10000)</f>
        <v>1626.56944</v>
      </c>
      <c r="L2509" s="16">
        <f>[1]!s_margin_tradingbalance(A2509,"",10000)</f>
        <v>15756.271000000001</v>
      </c>
      <c r="M2509" s="16">
        <f>[1]!s_margin_seclendingbalance(A2509,"",10000)</f>
        <v>0</v>
      </c>
      <c r="N2509" s="17">
        <f>[1]!s_val_ev(A2509,"",100000000)</f>
        <v>21.519817132999997</v>
      </c>
      <c r="O2509" s="17">
        <f>[1]!share_freesharesmv(A2509,"",100000000)</f>
        <v>13.859881485000001</v>
      </c>
      <c r="P2509" s="17">
        <f ca="1">[1]!s_dq_amount_btin(A2509,TODAY()-1,100000000)</f>
        <v>0.35495889000000003</v>
      </c>
      <c r="Q2509" s="17">
        <f ca="1">[1]!s_dq_turn(A2509,TODAY()-1)</f>
        <v>1.6499460144367017</v>
      </c>
      <c r="R2509" s="2">
        <f>[1]!s_pq_amount(A2509,"20260101","",100000000)</f>
        <v>60.330658139999997</v>
      </c>
      <c r="S2509" s="2">
        <f>[1]!s_pq_avgamount(A2509,"20260101","",100000000)</f>
        <v>0.55349227651376143</v>
      </c>
      <c r="T2509" s="17">
        <f>[1]!s_ipo_dilutedpe(A2509)</f>
        <v>0</v>
      </c>
      <c r="U2509" s="12">
        <f>[1]!s_ipo_collection_total(A2509,100000000)</f>
        <v>0.33479999999999999</v>
      </c>
      <c r="V2509" s="18">
        <f>[1]!s_val_pe_ttm(A2509,"")</f>
        <v>21.991691589355469</v>
      </c>
    </row>
    <row r="2510" spans="1:22" x14ac:dyDescent="0.3">
      <c r="A2510" s="12" t="s">
        <v>5514</v>
      </c>
      <c r="B2510" s="12" t="s">
        <v>5515</v>
      </c>
      <c r="C2510" s="16" t="str">
        <f>[1]!s_info_mkt(A2510)</f>
        <v>主板</v>
      </c>
      <c r="D2510" s="16" t="str">
        <f>[1]!s_ipo_listeddate(A2510)</f>
        <v>1993-03-16</v>
      </c>
      <c r="E2510" s="16" t="str">
        <f>[1]!s_info_industry_csrc2023(A2510,"",3)</f>
        <v>软件和信息技术服务业</v>
      </c>
      <c r="F2510" s="16">
        <f>[1]!s_is(A2510,83,"FY","YTD","20251231",1,"",100000000)</f>
        <v>2.9567428657999999</v>
      </c>
      <c r="G2510" s="16">
        <f>[1]!s_is(A2510,83,"FY","YTD","20241231",1,"",100000000)</f>
        <v>2.8295359644999998</v>
      </c>
      <c r="H2510" s="16">
        <f>[1]!s_is(A2510,61,"FY","YTD","20251231",1,"",100000000)</f>
        <v>-2.5010536859000001</v>
      </c>
      <c r="I2510" s="16">
        <f>[1]!s_is(A2510,61,"FY","YTD","20241231",1,"",100000000)</f>
        <v>-4.0868060652000002</v>
      </c>
      <c r="J2510" s="16">
        <f>[1]!s_fa_roe(A2510,"20251231")</f>
        <v>-13.0983</v>
      </c>
      <c r="K2510" s="16">
        <f>[1]!s_stmnote_rdexp(A2510,"20251231",1,10000)</f>
        <v>6093.2806559999999</v>
      </c>
      <c r="L2510" s="16">
        <f>[1]!s_margin_tradingbalance(A2510,"",10000)</f>
        <v>13545.1857</v>
      </c>
      <c r="M2510" s="16">
        <f>[1]!s_margin_seclendingbalance(A2510,"",10000)</f>
        <v>2.5421999999999998</v>
      </c>
      <c r="N2510" s="17">
        <f>[1]!s_val_ev(A2510,"",100000000)</f>
        <v>8.0709171568000002</v>
      </c>
      <c r="O2510" s="17">
        <f>[1]!share_freesharesmv(A2510,"",100000000)</f>
        <v>4.3791189480000003</v>
      </c>
      <c r="P2510" s="17">
        <f ca="1">[1]!s_dq_amount_btin(A2510,TODAY()-1,100000000)</f>
        <v>0.27064048000000002</v>
      </c>
      <c r="Q2510" s="17">
        <f ca="1">[1]!s_dq_turn(A2510,TODAY()-1)</f>
        <v>3.2739956917705233</v>
      </c>
      <c r="R2510" s="2">
        <f>[1]!s_pq_amount(A2510,"20260101","",100000000)</f>
        <v>47.477129929999997</v>
      </c>
      <c r="S2510" s="2">
        <f>[1]!s_pq_avgamount(A2510,"20260101","",100000000)</f>
        <v>0.52752366588888888</v>
      </c>
      <c r="T2510" s="17">
        <f>[1]!s_ipo_dilutedpe(A2510)</f>
        <v>0</v>
      </c>
      <c r="U2510" s="12">
        <f>[1]!s_ipo_collection_total(A2510,100000000)</f>
        <v>0.40799999999999997</v>
      </c>
      <c r="V2510" s="18">
        <f>[1]!s_val_pe_ttm(A2510,"")</f>
        <v>-3.0623378753662109</v>
      </c>
    </row>
    <row r="2511" spans="1:22" x14ac:dyDescent="0.3">
      <c r="A2511" s="12" t="s">
        <v>5516</v>
      </c>
      <c r="B2511" s="12" t="s">
        <v>5517</v>
      </c>
      <c r="C2511" s="16" t="str">
        <f>[1]!s_info_mkt(A2511)</f>
        <v>创业板</v>
      </c>
      <c r="D2511" s="16" t="str">
        <f>[1]!s_ipo_listeddate(A2511)</f>
        <v>2021-08-24</v>
      </c>
      <c r="E2511" s="16" t="str">
        <f>[1]!s_info_industry_csrc2023(A2511,"",3)</f>
        <v>计算机、通信和其他电子设备制造业</v>
      </c>
      <c r="F2511" s="16">
        <f>[1]!s_is(A2511,83,"FY","YTD","20251231",1,"",100000000)</f>
        <v>7.4049630572000007</v>
      </c>
      <c r="G2511" s="16">
        <f>[1]!s_is(A2511,83,"FY","YTD","20241231",1,"",100000000)</f>
        <v>11.797449844300001</v>
      </c>
      <c r="H2511" s="16">
        <f>[1]!s_is(A2511,61,"FY","YTD","20251231",1,"",100000000)</f>
        <v>1.6434349455999999</v>
      </c>
      <c r="I2511" s="16">
        <f>[1]!s_is(A2511,61,"FY","YTD","20241231",1,"",100000000)</f>
        <v>3.4267504626999998</v>
      </c>
      <c r="J2511" s="16">
        <f>[1]!s_fa_roe(A2511,"20251231")</f>
        <v>5.3989000000000003</v>
      </c>
      <c r="K2511" s="16">
        <f>[1]!s_stmnote_rdexp(A2511,"20251231",1,10000)</f>
        <v>6593.1962009999997</v>
      </c>
      <c r="L2511" s="16">
        <f>[1]!s_margin_tradingbalance(A2511,"",10000)</f>
        <v>71712.750400000004</v>
      </c>
      <c r="M2511" s="16">
        <f>[1]!s_margin_seclendingbalance(A2511,"",10000)</f>
        <v>281.08819999999997</v>
      </c>
      <c r="N2511" s="17">
        <f>[1]!s_val_ev(A2511,"",100000000)</f>
        <v>86.627959280799999</v>
      </c>
      <c r="O2511" s="17">
        <f>[1]!share_freesharesmv(A2511,"",100000000)</f>
        <v>59.003387521299999</v>
      </c>
      <c r="P2511" s="17">
        <f ca="1">[1]!s_dq_amount_btin(A2511,TODAY()-1,100000000)</f>
        <v>1.5604824500000001</v>
      </c>
      <c r="Q2511" s="17">
        <f ca="1">[1]!s_dq_turn(A2511,TODAY()-1)</f>
        <v>2.1098014909783429</v>
      </c>
      <c r="R2511" s="2">
        <f>[1]!s_pq_amount(A2511,"20260101","",100000000)</f>
        <v>589.34392107999997</v>
      </c>
      <c r="S2511" s="2">
        <f>[1]!s_pq_avgamount(A2511,"20260101","",100000000)</f>
        <v>5.406824964036697</v>
      </c>
      <c r="T2511" s="17">
        <f>[1]!s_ipo_dilutedpe(A2511)</f>
        <v>50.33</v>
      </c>
      <c r="U2511" s="12">
        <f>[1]!s_ipo_collection_total(A2511,100000000)</f>
        <v>14.67488</v>
      </c>
      <c r="V2511" s="18">
        <f>[1]!s_val_pe_ttm(A2511,"")</f>
        <v>211.40397644042969</v>
      </c>
    </row>
    <row r="2512" spans="1:22" x14ac:dyDescent="0.3">
      <c r="A2512" s="12" t="s">
        <v>5518</v>
      </c>
      <c r="B2512" s="12" t="s">
        <v>5519</v>
      </c>
      <c r="C2512" s="16" t="str">
        <f>[1]!s_info_mkt(A2512)</f>
        <v>主板</v>
      </c>
      <c r="D2512" s="16" t="str">
        <f>[1]!s_ipo_listeddate(A2512)</f>
        <v>2017-05-11</v>
      </c>
      <c r="E2512" s="16" t="str">
        <f>[1]!s_info_industry_csrc2023(A2512,"",3)</f>
        <v>化学原料和化学制品制造业</v>
      </c>
      <c r="F2512" s="16">
        <f>[1]!s_is(A2512,83,"FY","YTD","20251231",1,"",100000000)</f>
        <v>23.602950459999999</v>
      </c>
      <c r="G2512" s="16">
        <f>[1]!s_is(A2512,83,"FY","YTD","20241231",1,"",100000000)</f>
        <v>24.1910282039</v>
      </c>
      <c r="H2512" s="16">
        <f>[1]!s_is(A2512,61,"FY","YTD","20251231",1,"",100000000)</f>
        <v>1.3673099512</v>
      </c>
      <c r="I2512" s="16">
        <f>[1]!s_is(A2512,61,"FY","YTD","20241231",1,"",100000000)</f>
        <v>-0.25875520010000003</v>
      </c>
      <c r="J2512" s="16">
        <f>[1]!s_fa_roe(A2512,"20251231")</f>
        <v>6.7229999999999999</v>
      </c>
      <c r="K2512" s="16">
        <f>[1]!s_stmnote_rdexp(A2512,"20251231",1,10000)</f>
        <v>11407.702192000001</v>
      </c>
      <c r="L2512" s="16">
        <f>[1]!s_margin_tradingbalance(A2512,"",10000)</f>
        <v>0</v>
      </c>
      <c r="M2512" s="16">
        <f>[1]!s_margin_seclendingbalance(A2512,"",10000)</f>
        <v>0</v>
      </c>
      <c r="N2512" s="17">
        <f>[1]!s_val_ev(A2512,"",100000000)</f>
        <v>24.175610750800001</v>
      </c>
      <c r="O2512" s="17">
        <f>[1]!share_freesharesmv(A2512,"",100000000)</f>
        <v>15.874381575999999</v>
      </c>
      <c r="P2512" s="17">
        <f ca="1">[1]!s_dq_amount_btin(A2512,TODAY()-1,100000000)</f>
        <v>0.34056134999999998</v>
      </c>
      <c r="Q2512" s="17">
        <f ca="1">[1]!s_dq_turn(A2512,TODAY()-1)</f>
        <v>1.4060752528816729</v>
      </c>
      <c r="R2512" s="2">
        <f>[1]!s_pq_amount(A2512,"20260101","",100000000)</f>
        <v>99.387201360000006</v>
      </c>
      <c r="S2512" s="2">
        <f>[1]!s_pq_avgamount(A2512,"20260101","",100000000)</f>
        <v>0.91180918678899081</v>
      </c>
      <c r="T2512" s="17">
        <f>[1]!s_ipo_dilutedpe(A2512)</f>
        <v>15.26</v>
      </c>
      <c r="U2512" s="12">
        <f>[1]!s_ipo_collection_total(A2512,100000000)</f>
        <v>3.528</v>
      </c>
      <c r="V2512" s="18">
        <f>[1]!s_val_pe_ttm(A2512,"")</f>
        <v>17.645721435546875</v>
      </c>
    </row>
    <row r="2513" spans="1:22" x14ac:dyDescent="0.3">
      <c r="A2513" s="12" t="s">
        <v>5520</v>
      </c>
      <c r="B2513" s="12" t="s">
        <v>5521</v>
      </c>
      <c r="C2513" s="16" t="str">
        <f>[1]!s_info_mkt(A2513)</f>
        <v>主板</v>
      </c>
      <c r="D2513" s="16" t="str">
        <f>[1]!s_ipo_listeddate(A2513)</f>
        <v>2008-01-30</v>
      </c>
      <c r="E2513" s="16" t="str">
        <f>[1]!s_info_industry_csrc2023(A2513,"",3)</f>
        <v>专用设备制造业</v>
      </c>
      <c r="F2513" s="16">
        <f>[1]!s_is(A2513,83,"FY","YTD","20251231",1,"",100000000)</f>
        <v>18.5005084969</v>
      </c>
      <c r="G2513" s="16">
        <f>[1]!s_is(A2513,83,"FY","YTD","20241231",1,"",100000000)</f>
        <v>15.207597585</v>
      </c>
      <c r="H2513" s="16">
        <f>[1]!s_is(A2513,61,"FY","YTD","20251231",1,"",100000000)</f>
        <v>1.2172997890999999</v>
      </c>
      <c r="I2513" s="16">
        <f>[1]!s_is(A2513,61,"FY","YTD","20241231",1,"",100000000)</f>
        <v>0.69791683360000001</v>
      </c>
      <c r="J2513" s="16">
        <f>[1]!s_fa_roe(A2513,"20251231")</f>
        <v>15.6305</v>
      </c>
      <c r="K2513" s="16">
        <f>[1]!s_stmnote_rdexp(A2513,"20251231",1,10000)</f>
        <v>7538.3766269999996</v>
      </c>
      <c r="L2513" s="16">
        <f>[1]!s_margin_tradingbalance(A2513,"",10000)</f>
        <v>0</v>
      </c>
      <c r="M2513" s="16">
        <f>[1]!s_margin_seclendingbalance(A2513,"",10000)</f>
        <v>0</v>
      </c>
      <c r="N2513" s="17">
        <f>[1]!s_val_ev(A2513,"",100000000)</f>
        <v>22.498305500000001</v>
      </c>
      <c r="O2513" s="17">
        <f>[1]!share_freesharesmv(A2513,"",100000000)</f>
        <v>14.636844859999998</v>
      </c>
      <c r="P2513" s="17">
        <f ca="1">[1]!s_dq_amount_btin(A2513,TODAY()-1,100000000)</f>
        <v>0.48477994000000002</v>
      </c>
      <c r="Q2513" s="17">
        <f ca="1">[1]!s_dq_turn(A2513,TODAY()-1)</f>
        <v>2.8200003697103706</v>
      </c>
      <c r="R2513" s="2">
        <f>[1]!s_pq_amount(A2513,"20260101","",100000000)</f>
        <v>118.22939906000001</v>
      </c>
      <c r="S2513" s="2">
        <f>[1]!s_pq_avgamount(A2513,"20260101","",100000000)</f>
        <v>1.0846733858715596</v>
      </c>
      <c r="T2513" s="17">
        <f>[1]!s_ipo_dilutedpe(A2513)</f>
        <v>29.95</v>
      </c>
      <c r="U2513" s="12">
        <f>[1]!s_ipo_collection_total(A2513,100000000)</f>
        <v>1.2296</v>
      </c>
      <c r="V2513" s="18">
        <f>[1]!s_val_pe_ttm(A2513,"")</f>
        <v>20.378438949584961</v>
      </c>
    </row>
    <row r="2514" spans="1:22" x14ac:dyDescent="0.3">
      <c r="A2514" s="12" t="s">
        <v>5522</v>
      </c>
      <c r="B2514" s="12" t="s">
        <v>5523</v>
      </c>
      <c r="C2514" s="16" t="str">
        <f>[1]!s_info_mkt(A2514)</f>
        <v>主板</v>
      </c>
      <c r="D2514" s="16" t="str">
        <f>[1]!s_ipo_listeddate(A2514)</f>
        <v>2008-06-23</v>
      </c>
      <c r="E2514" s="16" t="str">
        <f>[1]!s_info_industry_csrc2023(A2514,"",3)</f>
        <v>软件和信息技术服务业</v>
      </c>
      <c r="F2514" s="16">
        <f>[1]!s_is(A2514,83,"FY","YTD","20251231",1,"",100000000)</f>
        <v>3.2520291488000002</v>
      </c>
      <c r="G2514" s="16">
        <f>[1]!s_is(A2514,83,"FY","YTD","20241231",1,"",100000000)</f>
        <v>1.6533507703999999</v>
      </c>
      <c r="H2514" s="16">
        <f>[1]!s_is(A2514,61,"FY","YTD","20251231",1,"",100000000)</f>
        <v>-2.4322224991999999</v>
      </c>
      <c r="I2514" s="16">
        <f>[1]!s_is(A2514,61,"FY","YTD","20241231",1,"",100000000)</f>
        <v>-0.7230952209</v>
      </c>
      <c r="J2514" s="16">
        <f>[1]!s_fa_roe(A2514,"20251231")</f>
        <v>-24.3873</v>
      </c>
      <c r="K2514" s="16">
        <f>[1]!s_stmnote_rdexp(A2514,"20251231",1,10000)</f>
        <v>6056.011407</v>
      </c>
      <c r="L2514" s="16">
        <f>[1]!s_margin_tradingbalance(A2514,"",10000)</f>
        <v>0</v>
      </c>
      <c r="M2514" s="16">
        <f>[1]!s_margin_seclendingbalance(A2514,"",10000)</f>
        <v>0</v>
      </c>
      <c r="N2514" s="17">
        <f>[1]!s_val_ev(A2514,"",100000000)</f>
        <v>24.909120887999997</v>
      </c>
      <c r="O2514" s="17">
        <f>[1]!share_freesharesmv(A2514,"",100000000)</f>
        <v>18.900545908800002</v>
      </c>
      <c r="P2514" s="17">
        <f ca="1">[1]!s_dq_amount_btin(A2514,TODAY()-1,100000000)</f>
        <v>0.48884186000000002</v>
      </c>
      <c r="Q2514" s="17">
        <f ca="1">[1]!s_dq_turn(A2514,TODAY()-1)</f>
        <v>2.100176629555687</v>
      </c>
      <c r="R2514" s="2">
        <f>[1]!s_pq_amount(A2514,"20260101","",100000000)</f>
        <v>69.861953630000002</v>
      </c>
      <c r="S2514" s="2">
        <f>[1]!s_pq_avgamount(A2514,"20260101","",100000000)</f>
        <v>0.64093535440366978</v>
      </c>
      <c r="T2514" s="17">
        <f>[1]!s_ipo_dilutedpe(A2514)</f>
        <v>29.32</v>
      </c>
      <c r="U2514" s="12">
        <f>[1]!s_ipo_collection_total(A2514,100000000)</f>
        <v>1.9175</v>
      </c>
      <c r="V2514" s="18">
        <f>[1]!s_val_pe_ttm(A2514,"")</f>
        <v>-10.025850296020508</v>
      </c>
    </row>
    <row r="2515" spans="1:22" x14ac:dyDescent="0.3">
      <c r="A2515" s="12" t="s">
        <v>5524</v>
      </c>
      <c r="B2515" s="12" t="s">
        <v>5525</v>
      </c>
      <c r="C2515" s="16" t="str">
        <f>[1]!s_info_mkt(A2515)</f>
        <v>主板</v>
      </c>
      <c r="D2515" s="16" t="str">
        <f>[1]!s_ipo_listeddate(A2515)</f>
        <v>2024-01-24</v>
      </c>
      <c r="E2515" s="16" t="str">
        <f>[1]!s_info_industry_csrc2023(A2515,"",3)</f>
        <v>计算机、通信和其他电子设备制造业</v>
      </c>
      <c r="F2515" s="16">
        <f>[1]!s_is(A2515,83,"FY","YTD","20251231",1,"",100000000)</f>
        <v>4.6974839829000006</v>
      </c>
      <c r="G2515" s="16">
        <f>[1]!s_is(A2515,83,"FY","YTD","20241231",1,"",100000000)</f>
        <v>5.0419720624000002</v>
      </c>
      <c r="H2515" s="16">
        <f>[1]!s_is(A2515,61,"FY","YTD","20251231",1,"",100000000)</f>
        <v>0.1012288049</v>
      </c>
      <c r="I2515" s="16">
        <f>[1]!s_is(A2515,61,"FY","YTD","20241231",1,"",100000000)</f>
        <v>0.22910203909999999</v>
      </c>
      <c r="J2515" s="16">
        <f>[1]!s_fa_roe(A2515,"20251231")</f>
        <v>0.64910000000000001</v>
      </c>
      <c r="K2515" s="16">
        <f>[1]!s_stmnote_rdexp(A2515,"20251231",1,10000)</f>
        <v>7492.5614819999992</v>
      </c>
      <c r="L2515" s="16">
        <f>[1]!s_margin_tradingbalance(A2515,"",10000)</f>
        <v>25046.899600000001</v>
      </c>
      <c r="M2515" s="16">
        <f>[1]!s_margin_seclendingbalance(A2515,"",10000)</f>
        <v>34.643000000000001</v>
      </c>
      <c r="N2515" s="17">
        <f>[1]!s_val_ev(A2515,"",100000000)</f>
        <v>49.819933498299996</v>
      </c>
      <c r="O2515" s="17">
        <f>[1]!share_freesharesmv(A2515,"",100000000)</f>
        <v>19.223628354000002</v>
      </c>
      <c r="P2515" s="17">
        <f ca="1">[1]!s_dq_amount_btin(A2515,TODAY()-1,100000000)</f>
        <v>1.48028308</v>
      </c>
      <c r="Q2515" s="17">
        <f ca="1">[1]!s_dq_turn(A2515,TODAY()-1)</f>
        <v>4.6838373896999839</v>
      </c>
      <c r="R2515" s="2">
        <f>[1]!s_pq_amount(A2515,"20260101","",100000000)</f>
        <v>138.86798446</v>
      </c>
      <c r="S2515" s="2">
        <f>[1]!s_pq_avgamount(A2515,"20260101","",100000000)</f>
        <v>1.2740182060550458</v>
      </c>
      <c r="T2515" s="17">
        <f>[1]!s_ipo_dilutedpe(A2515)</f>
        <v>22.27</v>
      </c>
      <c r="U2515" s="12">
        <f>[1]!s_ipo_collection_total(A2515,100000000)</f>
        <v>9.6086334606000001</v>
      </c>
      <c r="V2515" s="18">
        <f>[1]!s_val_pe_ttm(A2515,"")</f>
        <v>591.71942138671875</v>
      </c>
    </row>
    <row r="2516" spans="1:22" x14ac:dyDescent="0.3">
      <c r="A2516" s="12" t="s">
        <v>5526</v>
      </c>
      <c r="B2516" s="12" t="s">
        <v>5527</v>
      </c>
      <c r="C2516" s="16" t="str">
        <f>[1]!s_info_mkt(A2516)</f>
        <v>主板</v>
      </c>
      <c r="D2516" s="16" t="str">
        <f>[1]!s_ipo_listeddate(A2516)</f>
        <v>1998-11-19</v>
      </c>
      <c r="E2516" s="16" t="str">
        <f>[1]!s_info_industry_csrc2023(A2516,"",3)</f>
        <v>纺织服装、服饰业</v>
      </c>
      <c r="F2516" s="16">
        <f>[1]!s_is(A2516,83,"FY","YTD","20251231",1,"",100000000)</f>
        <v>115.81812280440001</v>
      </c>
      <c r="G2516" s="16">
        <f>[1]!s_is(A2516,83,"FY","YTD","20241231",1,"",100000000)</f>
        <v>141.88216938959999</v>
      </c>
      <c r="H2516" s="16">
        <f>[1]!s_is(A2516,61,"FY","YTD","20251231",1,"",100000000)</f>
        <v>24.473392317600002</v>
      </c>
      <c r="I2516" s="16">
        <f>[1]!s_is(A2516,61,"FY","YTD","20241231",1,"",100000000)</f>
        <v>27.674655809600001</v>
      </c>
      <c r="J2516" s="16">
        <f>[1]!s_fa_roe(A2516,"20251231")</f>
        <v>5.8594999999999997</v>
      </c>
      <c r="K2516" s="16">
        <f>[1]!s_stmnote_rdexp(A2516,"20251231",1,10000)</f>
        <v>7617.04</v>
      </c>
      <c r="L2516" s="16">
        <f>[1]!s_margin_tradingbalance(A2516,"",10000)</f>
        <v>33182.565399999999</v>
      </c>
      <c r="M2516" s="16">
        <f>[1]!s_margin_seclendingbalance(A2516,"",10000)</f>
        <v>605.74289999999996</v>
      </c>
      <c r="N2516" s="17">
        <f>[1]!s_val_ev(A2516,"",100000000)</f>
        <v>339.82297979699996</v>
      </c>
      <c r="O2516" s="17">
        <f>[1]!share_freesharesmv(A2516,"",100000000)</f>
        <v>136.08470316</v>
      </c>
      <c r="P2516" s="17">
        <f ca="1">[1]!s_dq_amount_btin(A2516,TODAY()-1,100000000)</f>
        <v>1.43342473</v>
      </c>
      <c r="Q2516" s="17">
        <f ca="1">[1]!s_dq_turn(A2516,TODAY()-1)</f>
        <v>0.43196058235930629</v>
      </c>
      <c r="R2516" s="2">
        <f>[1]!s_pq_amount(A2516,"20260101","",100000000)</f>
        <v>200.33276054999999</v>
      </c>
      <c r="S2516" s="2">
        <f>[1]!s_pq_avgamount(A2516,"20260101","",100000000)</f>
        <v>1.8379152344036698</v>
      </c>
      <c r="T2516" s="17">
        <f>[1]!s_ipo_dilutedpe(A2516)</f>
        <v>0</v>
      </c>
      <c r="U2516" s="12">
        <f>[1]!s_ipo_collection_total(A2516,100000000)</f>
        <v>6.0060000000000002</v>
      </c>
      <c r="V2516" s="18">
        <f>[1]!s_val_pe_ttm(A2516,"")</f>
        <v>13.245082855224609</v>
      </c>
    </row>
    <row r="2517" spans="1:22" x14ac:dyDescent="0.3">
      <c r="A2517" s="12" t="s">
        <v>5528</v>
      </c>
      <c r="B2517" s="12" t="s">
        <v>5529</v>
      </c>
      <c r="C2517" s="16" t="str">
        <f>[1]!s_info_mkt(A2517)</f>
        <v>主板</v>
      </c>
      <c r="D2517" s="16" t="str">
        <f>[1]!s_ipo_listeddate(A2517)</f>
        <v>1994-05-20</v>
      </c>
      <c r="E2517" s="16" t="str">
        <f>[1]!s_info_industry_csrc2023(A2517,"",3)</f>
        <v>商务服务业</v>
      </c>
      <c r="F2517" s="16">
        <f>[1]!s_is(A2517,83,"FY","YTD","20251231",1,"",100000000)</f>
        <v>451.8522861285</v>
      </c>
      <c r="G2517" s="16">
        <f>[1]!s_is(A2517,83,"FY","YTD","20241231",1,"",100000000)</f>
        <v>430.31617370160006</v>
      </c>
      <c r="H2517" s="16">
        <f>[1]!s_is(A2517,61,"FY","YTD","20251231",1,"",100000000)</f>
        <v>11.698424778900002</v>
      </c>
      <c r="I2517" s="16">
        <f>[1]!s_is(A2517,61,"FY","YTD","20241231",1,"",100000000)</f>
        <v>7.9140476284000005</v>
      </c>
      <c r="J2517" s="16">
        <f>[1]!s_fa_roe(A2517,"20251231")</f>
        <v>16.905100000000001</v>
      </c>
      <c r="K2517" s="16">
        <f>[1]!s_stmnote_rdexp(A2517,"20251231",1,10000)</f>
        <v>3658.9998539999997</v>
      </c>
      <c r="L2517" s="16">
        <f>[1]!s_margin_tradingbalance(A2517,"",10000)</f>
        <v>0</v>
      </c>
      <c r="M2517" s="16">
        <f>[1]!s_margin_seclendingbalance(A2517,"",10000)</f>
        <v>0</v>
      </c>
      <c r="N2517" s="17">
        <f>[1]!s_val_ev(A2517,"",100000000)</f>
        <v>73.368208252800002</v>
      </c>
      <c r="O2517" s="17">
        <f>[1]!share_freesharesmv(A2517,"",100000000)</f>
        <v>29.203241299200002</v>
      </c>
      <c r="P2517" s="17">
        <f ca="1">[1]!s_dq_amount_btin(A2517,TODAY()-1,100000000)</f>
        <v>0.23853013000000001</v>
      </c>
      <c r="Q2517" s="17">
        <f ca="1">[1]!s_dq_turn(A2517,TODAY()-1)</f>
        <v>0.34241258855946993</v>
      </c>
      <c r="R2517" s="2">
        <f>[1]!s_pq_amount(A2517,"20260101","",100000000)</f>
        <v>63.398158039999998</v>
      </c>
      <c r="S2517" s="2">
        <f>[1]!s_pq_avgamount(A2517,"20260101","",100000000)</f>
        <v>0.58163447743119268</v>
      </c>
      <c r="T2517" s="17">
        <f>[1]!s_ipo_dilutedpe(A2517)</f>
        <v>0</v>
      </c>
      <c r="U2517" s="12">
        <f>[1]!s_ipo_collection_total(A2517,100000000)</f>
        <v>3</v>
      </c>
      <c r="V2517" s="18">
        <f>[1]!s_val_pe_ttm(A2517,"")</f>
        <v>8.7168178558349609</v>
      </c>
    </row>
    <row r="2518" spans="1:22" x14ac:dyDescent="0.3">
      <c r="A2518" s="12" t="s">
        <v>5530</v>
      </c>
      <c r="B2518" s="12" t="s">
        <v>5531</v>
      </c>
      <c r="C2518" s="16" t="str">
        <f>[1]!s_info_mkt(A2518)</f>
        <v>创业板</v>
      </c>
      <c r="D2518" s="16" t="str">
        <f>[1]!s_ipo_listeddate(A2518)</f>
        <v>2015-02-17</v>
      </c>
      <c r="E2518" s="16" t="str">
        <f>[1]!s_info_industry_csrc2023(A2518,"",3)</f>
        <v>广播、电视、电影和录音制作业</v>
      </c>
      <c r="F2518" s="16">
        <f>[1]!s_is(A2518,83,"FY","YTD","20251231",1,"",100000000)</f>
        <v>1.1331217873999999</v>
      </c>
      <c r="G2518" s="16">
        <f>[1]!s_is(A2518,83,"FY","YTD","20241231",1,"",100000000)</f>
        <v>1.9135284409</v>
      </c>
      <c r="H2518" s="16">
        <f>[1]!s_is(A2518,61,"FY","YTD","20251231",1,"",100000000)</f>
        <v>-4.0211912298000003</v>
      </c>
      <c r="I2518" s="16">
        <f>[1]!s_is(A2518,61,"FY","YTD","20241231",1,"",100000000)</f>
        <v>-0.27831387010000003</v>
      </c>
      <c r="J2518" s="16">
        <f>[1]!s_fa_roe(A2518,"20251231")</f>
        <v>-367.20760000000001</v>
      </c>
      <c r="K2518" s="16">
        <f>[1]!s_stmnote_rdexp(A2518,"20251231",1,10000)</f>
        <v>0</v>
      </c>
      <c r="L2518" s="16">
        <f>[1]!s_margin_tradingbalance(A2518,"",10000)</f>
        <v>0</v>
      </c>
      <c r="M2518" s="16">
        <f>[1]!s_margin_seclendingbalance(A2518,"",10000)</f>
        <v>0</v>
      </c>
      <c r="N2518" s="17">
        <f>[1]!s_val_ev(A2518,"",100000000)</f>
        <v>24.680977988000002</v>
      </c>
      <c r="O2518" s="17">
        <f>[1]!share_freesharesmv(A2518,"",100000000)</f>
        <v>16.308185395200002</v>
      </c>
      <c r="P2518" s="17">
        <f ca="1">[1]!s_dq_amount_btin(A2518,TODAY()-1,100000000)</f>
        <v>0.37519081999999998</v>
      </c>
      <c r="Q2518" s="17">
        <f ca="1">[1]!s_dq_turn(A2518,TODAY()-1)</f>
        <v>1.7053</v>
      </c>
      <c r="R2518" s="2">
        <f>[1]!s_pq_amount(A2518,"20260101","",100000000)</f>
        <v>102.03742824</v>
      </c>
      <c r="S2518" s="2">
        <f>[1]!s_pq_avgamount(A2518,"20260101","",100000000)</f>
        <v>0.93612319486238538</v>
      </c>
      <c r="T2518" s="17">
        <f>[1]!s_ipo_dilutedpe(A2518)</f>
        <v>22.96</v>
      </c>
      <c r="U2518" s="12">
        <f>[1]!s_ipo_collection_total(A2518,100000000)</f>
        <v>4.5659999999999998</v>
      </c>
      <c r="V2518" s="18">
        <f>[1]!s_val_pe_ttm(A2518,"")</f>
        <v>-6.2145681381225586</v>
      </c>
    </row>
    <row r="2519" spans="1:22" x14ac:dyDescent="0.3">
      <c r="A2519" s="12" t="s">
        <v>5532</v>
      </c>
      <c r="B2519" s="12" t="s">
        <v>5533</v>
      </c>
      <c r="C2519" s="16" t="str">
        <f>[1]!s_info_mkt(A2519)</f>
        <v>主板</v>
      </c>
      <c r="D2519" s="16" t="str">
        <f>[1]!s_ipo_listeddate(A2519)</f>
        <v>2006-12-08</v>
      </c>
      <c r="E2519" s="16" t="str">
        <f>[1]!s_info_industry_csrc2023(A2519,"",3)</f>
        <v>电气机械和器材制造业</v>
      </c>
      <c r="F2519" s="16">
        <f>[1]!s_is(A2519,83,"FY","YTD","20251231",1,"",100000000)</f>
        <v>15.610051970299999</v>
      </c>
      <c r="G2519" s="16">
        <f>[1]!s_is(A2519,83,"FY","YTD","20241231",1,"",100000000)</f>
        <v>17.732436566000001</v>
      </c>
      <c r="H2519" s="16">
        <f>[1]!s_is(A2519,61,"FY","YTD","20251231",1,"",100000000)</f>
        <v>0.66021369770000005</v>
      </c>
      <c r="I2519" s="16">
        <f>[1]!s_is(A2519,61,"FY","YTD","20241231",1,"",100000000)</f>
        <v>0.72267226430000009</v>
      </c>
      <c r="J2519" s="16">
        <f>[1]!s_fa_roe(A2519,"20251231")</f>
        <v>4.3311000000000002</v>
      </c>
      <c r="K2519" s="16">
        <f>[1]!s_stmnote_rdexp(A2519,"20251231",1,10000)</f>
        <v>14464.450137</v>
      </c>
      <c r="L2519" s="16">
        <f>[1]!s_margin_tradingbalance(A2519,"",10000)</f>
        <v>0</v>
      </c>
      <c r="M2519" s="16">
        <f>[1]!s_margin_seclendingbalance(A2519,"",10000)</f>
        <v>0</v>
      </c>
      <c r="N2519" s="17">
        <f>[1]!s_val_ev(A2519,"",100000000)</f>
        <v>37.013321360399999</v>
      </c>
      <c r="O2519" s="17">
        <f>[1]!share_freesharesmv(A2519,"",100000000)</f>
        <v>29.128407092400003</v>
      </c>
      <c r="P2519" s="17">
        <f ca="1">[1]!s_dq_amount_btin(A2519,TODAY()-1,100000000)</f>
        <v>0.47427534999999998</v>
      </c>
      <c r="Q2519" s="17">
        <f ca="1">[1]!s_dq_turn(A2519,TODAY()-1)</f>
        <v>1.2905720943885897</v>
      </c>
      <c r="R2519" s="2">
        <f>[1]!s_pq_amount(A2519,"20260101","",100000000)</f>
        <v>165.29789941999999</v>
      </c>
      <c r="S2519" s="2">
        <f>[1]!s_pq_avgamount(A2519,"20260101","",100000000)</f>
        <v>1.5164944900917432</v>
      </c>
      <c r="T2519" s="17">
        <f>[1]!s_ipo_dilutedpe(A2519)</f>
        <v>28.1</v>
      </c>
      <c r="U2519" s="12">
        <f>[1]!s_ipo_collection_total(A2519,100000000)</f>
        <v>2.4140000000000001</v>
      </c>
      <c r="V2519" s="18">
        <f>[1]!s_val_pe_ttm(A2519,"")</f>
        <v>50.990512847900391</v>
      </c>
    </row>
    <row r="2520" spans="1:22" x14ac:dyDescent="0.3">
      <c r="A2520" s="12" t="s">
        <v>5534</v>
      </c>
      <c r="B2520" s="12" t="s">
        <v>5535</v>
      </c>
      <c r="C2520" s="16" t="str">
        <f>[1]!s_info_mkt(A2520)</f>
        <v>主板</v>
      </c>
      <c r="D2520" s="16" t="str">
        <f>[1]!s_ipo_listeddate(A2520)</f>
        <v>2015-03-19</v>
      </c>
      <c r="E2520" s="16" t="str">
        <f>[1]!s_info_industry_csrc2023(A2520,"",3)</f>
        <v>电气机械和器材制造业</v>
      </c>
      <c r="F2520" s="16">
        <f>[1]!s_is(A2520,83,"FY","YTD","20251231",1,"",100000000)</f>
        <v>16.881202156000001</v>
      </c>
      <c r="G2520" s="16">
        <f>[1]!s_is(A2520,83,"FY","YTD","20241231",1,"",100000000)</f>
        <v>17.100643442599999</v>
      </c>
      <c r="H2520" s="16">
        <f>[1]!s_is(A2520,61,"FY","YTD","20251231",1,"",100000000)</f>
        <v>1.5660480191999999</v>
      </c>
      <c r="I2520" s="16">
        <f>[1]!s_is(A2520,61,"FY","YTD","20241231",1,"",100000000)</f>
        <v>1.5899288009000001</v>
      </c>
      <c r="J2520" s="16">
        <f>[1]!s_fa_roe(A2520,"20251231")</f>
        <v>12.2226</v>
      </c>
      <c r="K2520" s="16">
        <f>[1]!s_stmnote_rdexp(A2520,"20251231",1,10000)</f>
        <v>5472.8886270000003</v>
      </c>
      <c r="L2520" s="16">
        <f>[1]!s_margin_tradingbalance(A2520,"",10000)</f>
        <v>0</v>
      </c>
      <c r="M2520" s="16">
        <f>[1]!s_margin_seclendingbalance(A2520,"",10000)</f>
        <v>0</v>
      </c>
      <c r="N2520" s="17">
        <f>[1]!s_val_ev(A2520,"",100000000)</f>
        <v>39.416520172000006</v>
      </c>
      <c r="O2520" s="17">
        <f>[1]!share_freesharesmv(A2520,"",100000000)</f>
        <v>18.749463916</v>
      </c>
      <c r="P2520" s="17">
        <f ca="1">[1]!s_dq_amount_btin(A2520,TODAY()-1,100000000)</f>
        <v>1.0832726800000001</v>
      </c>
      <c r="Q2520" s="17">
        <f ca="1">[1]!s_dq_turn(A2520,TODAY()-1)</f>
        <v>2.7363808557767784</v>
      </c>
      <c r="R2520" s="2">
        <f>[1]!s_pq_amount(A2520,"20260101","",100000000)</f>
        <v>61.618433029999998</v>
      </c>
      <c r="S2520" s="2">
        <f>[1]!s_pq_avgamount(A2520,"20260101","",100000000)</f>
        <v>0.56530672504587154</v>
      </c>
      <c r="T2520" s="17">
        <f>[1]!s_ipo_dilutedpe(A2520)</f>
        <v>22.44</v>
      </c>
      <c r="U2520" s="12">
        <f>[1]!s_ipo_collection_total(A2520,100000000)</f>
        <v>2.738</v>
      </c>
      <c r="V2520" s="18">
        <f>[1]!s_val_pe_ttm(A2520,"")</f>
        <v>25.316198348999023</v>
      </c>
    </row>
    <row r="2521" spans="1:22" x14ac:dyDescent="0.3">
      <c r="A2521" s="12" t="s">
        <v>5536</v>
      </c>
      <c r="B2521" s="12" t="s">
        <v>5537</v>
      </c>
      <c r="C2521" s="16" t="str">
        <f>[1]!s_info_mkt(A2521)</f>
        <v>主板</v>
      </c>
      <c r="D2521" s="16" t="str">
        <f>[1]!s_ipo_listeddate(A2521)</f>
        <v>2018-01-05</v>
      </c>
      <c r="E2521" s="16" t="str">
        <f>[1]!s_info_industry_csrc2023(A2521,"",3)</f>
        <v>汽车制造业</v>
      </c>
      <c r="F2521" s="16">
        <f>[1]!s_is(A2521,83,"FY","YTD","20251231",1,"",100000000)</f>
        <v>22.395734989000001</v>
      </c>
      <c r="G2521" s="16">
        <f>[1]!s_is(A2521,83,"FY","YTD","20241231",1,"",100000000)</f>
        <v>23.7224533662</v>
      </c>
      <c r="H2521" s="16">
        <f>[1]!s_is(A2521,61,"FY","YTD","20251231",1,"",100000000)</f>
        <v>0.97504150940000001</v>
      </c>
      <c r="I2521" s="16">
        <f>[1]!s_is(A2521,61,"FY","YTD","20241231",1,"",100000000)</f>
        <v>1.0507633308</v>
      </c>
      <c r="J2521" s="16">
        <f>[1]!s_fa_roe(A2521,"20251231")</f>
        <v>6.5808999999999997</v>
      </c>
      <c r="K2521" s="16">
        <f>[1]!s_stmnote_rdexp(A2521,"20251231",1,10000)</f>
        <v>7548.0954439999996</v>
      </c>
      <c r="L2521" s="16">
        <f>[1]!s_margin_tradingbalance(A2521,"",10000)</f>
        <v>0</v>
      </c>
      <c r="M2521" s="16">
        <f>[1]!s_margin_seclendingbalance(A2521,"",10000)</f>
        <v>0</v>
      </c>
      <c r="N2521" s="17">
        <f>[1]!s_val_ev(A2521,"",100000000)</f>
        <v>28.500169553000003</v>
      </c>
      <c r="O2521" s="17">
        <f>[1]!share_freesharesmv(A2521,"",100000000)</f>
        <v>15.558364360200001</v>
      </c>
      <c r="P2521" s="17">
        <f ca="1">[1]!s_dq_amount_btin(A2521,TODAY()-1,100000000)</f>
        <v>0.78928403999999996</v>
      </c>
      <c r="Q2521" s="17">
        <f ca="1">[1]!s_dq_turn(A2521,TODAY()-1)</f>
        <v>2.8276096173631542</v>
      </c>
      <c r="R2521" s="2">
        <f>[1]!s_pq_amount(A2521,"20260101","",100000000)</f>
        <v>76.310177159999995</v>
      </c>
      <c r="S2521" s="2">
        <f>[1]!s_pq_avgamount(A2521,"20260101","",100000000)</f>
        <v>0.70009336844036696</v>
      </c>
      <c r="T2521" s="17">
        <f>[1]!s_ipo_dilutedpe(A2521)</f>
        <v>22.98</v>
      </c>
      <c r="U2521" s="12">
        <f>[1]!s_ipo_collection_total(A2521,100000000)</f>
        <v>5.5945</v>
      </c>
      <c r="V2521" s="18">
        <f>[1]!s_val_pe_ttm(A2521,"")</f>
        <v>32.537380218505859</v>
      </c>
    </row>
    <row r="2522" spans="1:22" x14ac:dyDescent="0.3">
      <c r="A2522" s="12" t="s">
        <v>5538</v>
      </c>
      <c r="B2522" s="12" t="s">
        <v>5539</v>
      </c>
      <c r="C2522" s="16" t="str">
        <f>[1]!s_info_mkt(A2522)</f>
        <v>创业板</v>
      </c>
      <c r="D2522" s="16" t="str">
        <f>[1]!s_ipo_listeddate(A2522)</f>
        <v>2018-12-28</v>
      </c>
      <c r="E2522" s="16" t="str">
        <f>[1]!s_info_industry_csrc2023(A2522,"",3)</f>
        <v>文教、工美、体育和娱乐用品制造业</v>
      </c>
      <c r="F2522" s="16">
        <f>[1]!s_is(A2522,83,"FY","YTD","20251231",1,"",100000000)</f>
        <v>6.8572431513999996</v>
      </c>
      <c r="G2522" s="16">
        <f>[1]!s_is(A2522,83,"FY","YTD","20241231",1,"",100000000)</f>
        <v>5.7686821248999998</v>
      </c>
      <c r="H2522" s="16">
        <f>[1]!s_is(A2522,61,"FY","YTD","20251231",1,"",100000000)</f>
        <v>0.80611763840000006</v>
      </c>
      <c r="I2522" s="16">
        <f>[1]!s_is(A2522,61,"FY","YTD","20241231",1,"",100000000)</f>
        <v>7.3532450400000005E-2</v>
      </c>
      <c r="J2522" s="16">
        <f>[1]!s_fa_roe(A2522,"20251231")</f>
        <v>5.6852999999999998</v>
      </c>
      <c r="K2522" s="16">
        <f>[1]!s_stmnote_rdexp(A2522,"20251231",1,10000)</f>
        <v>2301.6879899999999</v>
      </c>
      <c r="L2522" s="16">
        <f>[1]!s_margin_tradingbalance(A2522,"",10000)</f>
        <v>0</v>
      </c>
      <c r="M2522" s="16">
        <f>[1]!s_margin_seclendingbalance(A2522,"",10000)</f>
        <v>0</v>
      </c>
      <c r="N2522" s="17">
        <f>[1]!s_val_ev(A2522,"",100000000)</f>
        <v>73.714970708599992</v>
      </c>
      <c r="O2522" s="17">
        <f>[1]!share_freesharesmv(A2522,"",100000000)</f>
        <v>62.06960482969999</v>
      </c>
      <c r="P2522" s="17">
        <f ca="1">[1]!s_dq_amount_btin(A2522,TODAY()-1,100000000)</f>
        <v>2.1007792200000002</v>
      </c>
      <c r="Q2522" s="17">
        <f ca="1">[1]!s_dq_turn(A2522,TODAY()-1)</f>
        <v>3.3032797683372195</v>
      </c>
      <c r="R2522" s="2">
        <f>[1]!s_pq_amount(A2522,"20260101","",100000000)</f>
        <v>185.53077166</v>
      </c>
      <c r="S2522" s="2">
        <f>[1]!s_pq_avgamount(A2522,"20260101","",100000000)</f>
        <v>1.7021171711926606</v>
      </c>
      <c r="T2522" s="17">
        <f>[1]!s_ipo_dilutedpe(A2522)</f>
        <v>21.35</v>
      </c>
      <c r="U2522" s="12">
        <f>[1]!s_ipo_collection_total(A2522,100000000)</f>
        <v>5.3860000000000001</v>
      </c>
      <c r="V2522" s="18">
        <f>[1]!s_val_pe_ttm(A2522,"")</f>
        <v>67.950538635253906</v>
      </c>
    </row>
    <row r="2523" spans="1:22" x14ac:dyDescent="0.3">
      <c r="A2523" s="12" t="s">
        <v>5540</v>
      </c>
      <c r="B2523" s="12" t="s">
        <v>5541</v>
      </c>
      <c r="C2523" s="16" t="str">
        <f>[1]!s_info_mkt(A2523)</f>
        <v>主板</v>
      </c>
      <c r="D2523" s="16" t="str">
        <f>[1]!s_ipo_listeddate(A2523)</f>
        <v>2021-12-23</v>
      </c>
      <c r="E2523" s="16" t="str">
        <f>[1]!s_info_industry_csrc2023(A2523,"",3)</f>
        <v>资本市场服务</v>
      </c>
      <c r="F2523" s="16">
        <f>[1]!s_is(A2523,83,"FY","YTD","20251231",1,"",100000000)</f>
        <v>18.505948726900002</v>
      </c>
      <c r="G2523" s="16">
        <f>[1]!s_is(A2523,83,"FY","YTD","20241231",1,"",100000000)</f>
        <v>217.34829202490002</v>
      </c>
      <c r="H2523" s="16">
        <f>[1]!s_is(A2523,61,"FY","YTD","20251231",1,"",100000000)</f>
        <v>6.5180070804999994</v>
      </c>
      <c r="I2523" s="16">
        <f>[1]!s_is(A2523,61,"FY","YTD","20241231",1,"",100000000)</f>
        <v>5.7510245515999996</v>
      </c>
      <c r="J2523" s="16">
        <f>[1]!s_fa_roe(A2523,"20251231")</f>
        <v>4.9992000000000001</v>
      </c>
      <c r="K2523" s="16">
        <f>[1]!s_stmnote_rdexp(A2523,"20251231",1,10000)</f>
        <v>2187.5440129999997</v>
      </c>
      <c r="L2523" s="16">
        <f>[1]!s_margin_tradingbalance(A2523,"",10000)</f>
        <v>0</v>
      </c>
      <c r="M2523" s="16">
        <f>[1]!s_margin_seclendingbalance(A2523,"",10000)</f>
        <v>0</v>
      </c>
      <c r="N2523" s="17">
        <f>[1]!s_val_ev(A2523,"",100000000)</f>
        <v>184.85555561200002</v>
      </c>
      <c r="O2523" s="17">
        <f>[1]!share_freesharesmv(A2523,"",100000000)</f>
        <v>28.336517748999995</v>
      </c>
      <c r="P2523" s="17">
        <f ca="1">[1]!s_dq_amount_btin(A2523,TODAY()-1,100000000)</f>
        <v>0.88329404</v>
      </c>
      <c r="Q2523" s="17">
        <f ca="1">[1]!s_dq_turn(A2523,TODAY()-1)</f>
        <v>0.47452554947342729</v>
      </c>
      <c r="R2523" s="2">
        <f>[1]!s_pq_amount(A2523,"20260101","",100000000)</f>
        <v>132.0122293</v>
      </c>
      <c r="S2523" s="2">
        <f>[1]!s_pq_avgamount(A2523,"20260101","",100000000)</f>
        <v>1.2111213697247707</v>
      </c>
      <c r="T2523" s="17">
        <f>[1]!s_ipo_dilutedpe(A2523)</f>
        <v>22.98</v>
      </c>
      <c r="U2523" s="12">
        <f>[1]!s_ipo_collection_total(A2523,100000000)</f>
        <v>26.156333413200002</v>
      </c>
      <c r="V2523" s="18">
        <f>[1]!s_val_pe_ttm(A2523,"")</f>
        <v>22.098886489868164</v>
      </c>
    </row>
    <row r="2524" spans="1:22" x14ac:dyDescent="0.3">
      <c r="A2524" s="12" t="s">
        <v>5542</v>
      </c>
      <c r="B2524" s="12" t="s">
        <v>5543</v>
      </c>
      <c r="C2524" s="16" t="str">
        <f>[1]!s_info_mkt(A2524)</f>
        <v>主板</v>
      </c>
      <c r="D2524" s="16" t="str">
        <f>[1]!s_ipo_listeddate(A2524)</f>
        <v>2012-09-06</v>
      </c>
      <c r="E2524" s="16" t="str">
        <f>[1]!s_info_industry_csrc2023(A2524,"",3)</f>
        <v>水上运输业</v>
      </c>
      <c r="F2524" s="16">
        <f>[1]!s_is(A2524,83,"FY","YTD","20251231",1,"",100000000)</f>
        <v>18.448392910199999</v>
      </c>
      <c r="G2524" s="16">
        <f>[1]!s_is(A2524,83,"FY","YTD","20241231",1,"",100000000)</f>
        <v>18.193281344399999</v>
      </c>
      <c r="H2524" s="16">
        <f>[1]!s_is(A2524,61,"FY","YTD","20251231",1,"",100000000)</f>
        <v>2.6326214205</v>
      </c>
      <c r="I2524" s="16">
        <f>[1]!s_is(A2524,61,"FY","YTD","20241231",1,"",100000000)</f>
        <v>2.7427939460999999</v>
      </c>
      <c r="J2524" s="16">
        <f>[1]!s_fa_roe(A2524,"20251231")</f>
        <v>7.4202000000000004</v>
      </c>
      <c r="K2524" s="16">
        <f>[1]!s_stmnote_rdexp(A2524,"20251231",1,10000)</f>
        <v>0</v>
      </c>
      <c r="L2524" s="16">
        <f>[1]!s_margin_tradingbalance(A2524,"",10000)</f>
        <v>10832.908799999999</v>
      </c>
      <c r="M2524" s="16">
        <f>[1]!s_margin_seclendingbalance(A2524,"",10000)</f>
        <v>38.652900000000002</v>
      </c>
      <c r="N2524" s="17">
        <f>[1]!s_val_ev(A2524,"",100000000)</f>
        <v>42.269919720299995</v>
      </c>
      <c r="O2524" s="17">
        <f>[1]!share_freesharesmv(A2524,"",100000000)</f>
        <v>25.287411759800001</v>
      </c>
      <c r="P2524" s="17">
        <f ca="1">[1]!s_dq_amount_btin(A2524,TODAY()-1,100000000)</f>
        <v>0.34645829</v>
      </c>
      <c r="Q2524" s="17">
        <f ca="1">[1]!s_dq_turn(A2524,TODAY()-1)</f>
        <v>0.82019505192838216</v>
      </c>
      <c r="R2524" s="2">
        <f>[1]!s_pq_amount(A2524,"20260101","",100000000)</f>
        <v>65.464681229999997</v>
      </c>
      <c r="S2524" s="2">
        <f>[1]!s_pq_avgamount(A2524,"20260101","",100000000)</f>
        <v>0.60059340577981646</v>
      </c>
      <c r="T2524" s="17">
        <f>[1]!s_ipo_dilutedpe(A2524)</f>
        <v>28.35</v>
      </c>
      <c r="U2524" s="12">
        <f>[1]!s_ipo_collection_total(A2524,100000000)</f>
        <v>11.11</v>
      </c>
      <c r="V2524" s="18">
        <f>[1]!s_val_pe_ttm(A2524,"")</f>
        <v>16.984668731689453</v>
      </c>
    </row>
    <row r="2525" spans="1:22" x14ac:dyDescent="0.3">
      <c r="A2525" s="12" t="s">
        <v>5544</v>
      </c>
      <c r="B2525" s="12" t="s">
        <v>5545</v>
      </c>
      <c r="C2525" s="16" t="str">
        <f>[1]!s_info_mkt(A2525)</f>
        <v>创业板</v>
      </c>
      <c r="D2525" s="16" t="str">
        <f>[1]!s_ipo_listeddate(A2525)</f>
        <v>2021-08-18</v>
      </c>
      <c r="E2525" s="16" t="str">
        <f>[1]!s_info_industry_csrc2023(A2525,"",3)</f>
        <v>铁路、船舶、航空航天和其他运输设备制造业</v>
      </c>
      <c r="F2525" s="16">
        <f>[1]!s_is(A2525,83,"FY","YTD","20251231",1,"",100000000)</f>
        <v>31.998702086399998</v>
      </c>
      <c r="G2525" s="16">
        <f>[1]!s_is(A2525,83,"FY","YTD","20241231",1,"",100000000)</f>
        <v>30.933387355000001</v>
      </c>
      <c r="H2525" s="16">
        <f>[1]!s_is(A2525,61,"FY","YTD","20251231",1,"",100000000)</f>
        <v>2.0192935837000001</v>
      </c>
      <c r="I2525" s="16">
        <f>[1]!s_is(A2525,61,"FY","YTD","20241231",1,"",100000000)</f>
        <v>1.9059565299000001</v>
      </c>
      <c r="J2525" s="16">
        <f>[1]!s_fa_roe(A2525,"20251231")</f>
        <v>7.3891999999999998</v>
      </c>
      <c r="K2525" s="16">
        <f>[1]!s_stmnote_rdexp(A2525,"20251231",1,10000)</f>
        <v>11740.131189</v>
      </c>
      <c r="L2525" s="16">
        <f>[1]!s_margin_tradingbalance(A2525,"",10000)</f>
        <v>12470.3647</v>
      </c>
      <c r="M2525" s="16">
        <f>[1]!s_margin_seclendingbalance(A2525,"",10000)</f>
        <v>23.684799999999999</v>
      </c>
      <c r="N2525" s="17">
        <f>[1]!s_val_ev(A2525,"",100000000)</f>
        <v>47.946672659999997</v>
      </c>
      <c r="O2525" s="17">
        <f>[1]!share_freesharesmv(A2525,"",100000000)</f>
        <v>11.98667266</v>
      </c>
      <c r="P2525" s="17">
        <f ca="1">[1]!s_dq_amount_btin(A2525,TODAY()-1,100000000)</f>
        <v>0.31311231</v>
      </c>
      <c r="Q2525" s="17">
        <f ca="1">[1]!s_dq_turn(A2525,TODAY()-1)</f>
        <v>0.65561241804844783</v>
      </c>
      <c r="R2525" s="2">
        <f>[1]!s_pq_amount(A2525,"20260101","",100000000)</f>
        <v>86.977210850000006</v>
      </c>
      <c r="S2525" s="2">
        <f>[1]!s_pq_avgamount(A2525,"20260101","",100000000)</f>
        <v>0.79795606284403664</v>
      </c>
      <c r="T2525" s="17">
        <f>[1]!s_ipo_dilutedpe(A2525)</f>
        <v>12.74</v>
      </c>
      <c r="U2525" s="12">
        <f>[1]!s_ipo_collection_total(A2525,100000000)</f>
        <v>5.5066694199999997</v>
      </c>
      <c r="V2525" s="18">
        <f>[1]!s_val_pe_ttm(A2525,"")</f>
        <v>22.393932342529297</v>
      </c>
    </row>
    <row r="2526" spans="1:22" x14ac:dyDescent="0.3">
      <c r="A2526" s="12" t="s">
        <v>5546</v>
      </c>
      <c r="B2526" s="12" t="s">
        <v>5547</v>
      </c>
      <c r="C2526" s="16" t="str">
        <f>[1]!s_info_mkt(A2526)</f>
        <v>主板</v>
      </c>
      <c r="D2526" s="16" t="str">
        <f>[1]!s_ipo_listeddate(A2526)</f>
        <v>2010-12-07</v>
      </c>
      <c r="E2526" s="16" t="str">
        <f>[1]!s_info_industry_csrc2023(A2526,"",3)</f>
        <v>互联网和相关服务</v>
      </c>
      <c r="F2526" s="16">
        <f>[1]!s_is(A2526,83,"FY","YTD","20251231",1,"",100000000)</f>
        <v>53.249777673599993</v>
      </c>
      <c r="G2526" s="16">
        <f>[1]!s_is(A2526,83,"FY","YTD","20241231",1,"",100000000)</f>
        <v>51.181929320400002</v>
      </c>
      <c r="H2526" s="16">
        <f>[1]!s_is(A2526,61,"FY","YTD","20251231",1,"",100000000)</f>
        <v>19.036266124000001</v>
      </c>
      <c r="I2526" s="16">
        <f>[1]!s_is(A2526,61,"FY","YTD","20241231",1,"",100000000)</f>
        <v>16.2847156405</v>
      </c>
      <c r="J2526" s="16">
        <f>[1]!s_fa_roe(A2526,"20251231")</f>
        <v>23.144200000000001</v>
      </c>
      <c r="K2526" s="16">
        <f>[1]!s_stmnote_rdexp(A2526,"20251231",1,10000)</f>
        <v>59510.868597000001</v>
      </c>
      <c r="L2526" s="16">
        <f>[1]!s_margin_tradingbalance(A2526,"",10000)</f>
        <v>141801.19339999999</v>
      </c>
      <c r="M2526" s="16">
        <f>[1]!s_margin_seclendingbalance(A2526,"",10000)</f>
        <v>452.709</v>
      </c>
      <c r="N2526" s="17">
        <f>[1]!s_val_ev(A2526,"",100000000)</f>
        <v>309.78426893</v>
      </c>
      <c r="O2526" s="17">
        <f>[1]!share_freesharesmv(A2526,"",100000000)</f>
        <v>245.24195201500001</v>
      </c>
      <c r="P2526" s="17">
        <f ca="1">[1]!s_dq_amount_btin(A2526,TODAY()-1,100000000)</f>
        <v>5.9162931299999997</v>
      </c>
      <c r="Q2526" s="17">
        <f ca="1">[1]!s_dq_turn(A2526,TODAY()-1)</f>
        <v>2.1323985593539785</v>
      </c>
      <c r="R2526" s="2">
        <f>[1]!s_pq_amount(A2526,"20260101","",100000000)</f>
        <v>1303.2467581799999</v>
      </c>
      <c r="S2526" s="2">
        <f>[1]!s_pq_avgamount(A2526,"20260101","",100000000)</f>
        <v>11.956392276880734</v>
      </c>
      <c r="T2526" s="17">
        <f>[1]!s_ipo_dilutedpe(A2526)</f>
        <v>66.67</v>
      </c>
      <c r="U2526" s="12">
        <f>[1]!s_ipo_collection_total(A2526,100000000)</f>
        <v>4.42</v>
      </c>
      <c r="V2526" s="18">
        <f>[1]!s_val_pe_ttm(A2526,"")</f>
        <v>14.301770210266113</v>
      </c>
    </row>
    <row r="2527" spans="1:22" x14ac:dyDescent="0.3">
      <c r="A2527" s="12" t="s">
        <v>5548</v>
      </c>
      <c r="B2527" s="12" t="s">
        <v>5549</v>
      </c>
      <c r="C2527" s="16" t="str">
        <f>[1]!s_info_mkt(A2527)</f>
        <v>创业板</v>
      </c>
      <c r="D2527" s="16" t="str">
        <f>[1]!s_ipo_listeddate(A2527)</f>
        <v>2021-02-08</v>
      </c>
      <c r="E2527" s="16" t="str">
        <f>[1]!s_info_industry_csrc2023(A2527,"",3)</f>
        <v>金属制品业</v>
      </c>
      <c r="F2527" s="16">
        <f>[1]!s_is(A2527,83,"FY","YTD","20251231",1,"",100000000)</f>
        <v>6.6068017889999995</v>
      </c>
      <c r="G2527" s="16">
        <f>[1]!s_is(A2527,83,"FY","YTD","20241231",1,"",100000000)</f>
        <v>5.8523237604999991</v>
      </c>
      <c r="H2527" s="16">
        <f>[1]!s_is(A2527,61,"FY","YTD","20251231",1,"",100000000)</f>
        <v>0.36850469070000003</v>
      </c>
      <c r="I2527" s="16">
        <f>[1]!s_is(A2527,61,"FY","YTD","20241231",1,"",100000000)</f>
        <v>0.87312337260000006</v>
      </c>
      <c r="J2527" s="16">
        <f>[1]!s_fa_roe(A2527,"20251231")</f>
        <v>3.1221999999999999</v>
      </c>
      <c r="K2527" s="16">
        <f>[1]!s_stmnote_rdexp(A2527,"20251231",1,10000)</f>
        <v>2946.2131709999999</v>
      </c>
      <c r="L2527" s="16">
        <f>[1]!s_margin_tradingbalance(A2527,"",10000)</f>
        <v>14530.4689</v>
      </c>
      <c r="M2527" s="16">
        <f>[1]!s_margin_seclendingbalance(A2527,"",10000)</f>
        <v>25.331399999999999</v>
      </c>
      <c r="N2527" s="17">
        <f>[1]!s_val_ev(A2527,"",100000000)</f>
        <v>72.777638699999997</v>
      </c>
      <c r="O2527" s="17">
        <f>[1]!share_freesharesmv(A2527,"",100000000)</f>
        <v>22.208805449999996</v>
      </c>
      <c r="P2527" s="17">
        <f ca="1">[1]!s_dq_amount_btin(A2527,TODAY()-1,100000000)</f>
        <v>0.71474674000000005</v>
      </c>
      <c r="Q2527" s="17">
        <f ca="1">[1]!s_dq_turn(A2527,TODAY()-1)</f>
        <v>2.0180464696593727</v>
      </c>
      <c r="R2527" s="2">
        <f>[1]!s_pq_amount(A2527,"20260101","",100000000)</f>
        <v>101.10589376999999</v>
      </c>
      <c r="S2527" s="2">
        <f>[1]!s_pq_avgamount(A2527,"20260101","",100000000)</f>
        <v>0.92757700706422019</v>
      </c>
      <c r="T2527" s="17">
        <f>[1]!s_ipo_dilutedpe(A2527)</f>
        <v>32.020000000000003</v>
      </c>
      <c r="U2527" s="12">
        <f>[1]!s_ipo_collection_total(A2527,100000000)</f>
        <v>4.9093150000000003</v>
      </c>
      <c r="V2527" s="18">
        <f>[1]!s_val_pe_ttm(A2527,"")</f>
        <v>233.30110168457031</v>
      </c>
    </row>
    <row r="2528" spans="1:22" x14ac:dyDescent="0.3">
      <c r="A2528" s="12" t="s">
        <v>5550</v>
      </c>
      <c r="B2528" s="12" t="s">
        <v>5551</v>
      </c>
      <c r="C2528" s="16" t="str">
        <f>[1]!s_info_mkt(A2528)</f>
        <v>创业板</v>
      </c>
      <c r="D2528" s="16" t="str">
        <f>[1]!s_ipo_listeddate(A2528)</f>
        <v>2010-01-20</v>
      </c>
      <c r="E2528" s="16" t="str">
        <f>[1]!s_info_industry_csrc2023(A2528,"",3)</f>
        <v>软件和信息技术服务业</v>
      </c>
      <c r="F2528" s="16">
        <f>[1]!s_is(A2528,83,"FY","YTD","20251231",1,"",100000000)</f>
        <v>1.3121978491999999</v>
      </c>
      <c r="G2528" s="16">
        <f>[1]!s_is(A2528,83,"FY","YTD","20241231",1,"",100000000)</f>
        <v>1.4328260830000001</v>
      </c>
      <c r="H2528" s="16">
        <f>[1]!s_is(A2528,61,"FY","YTD","20251231",1,"",100000000)</f>
        <v>-12.636766158599999</v>
      </c>
      <c r="I2528" s="16">
        <f>[1]!s_is(A2528,61,"FY","YTD","20241231",1,"",100000000)</f>
        <v>-5.0731579602999997</v>
      </c>
      <c r="J2528" s="16">
        <f>[1]!s_fa_roe(A2528,"20251231")</f>
        <v>0</v>
      </c>
      <c r="K2528" s="16">
        <f>[1]!s_stmnote_rdexp(A2528,"20251231",1,10000)</f>
        <v>3418.2799920000002</v>
      </c>
      <c r="L2528" s="16">
        <f>[1]!s_margin_tradingbalance(A2528,"",10000)</f>
        <v>19063.213400000001</v>
      </c>
      <c r="M2528" s="16">
        <f>[1]!s_margin_seclendingbalance(A2528,"",10000)</f>
        <v>0</v>
      </c>
      <c r="N2528" s="17">
        <f>[1]!s_val_ev(A2528,"",100000000)</f>
        <v>41.630872926000002</v>
      </c>
      <c r="O2528" s="17">
        <f>[1]!share_freesharesmv(A2528,"",100000000)</f>
        <v>37.247587473999999</v>
      </c>
      <c r="P2528" s="17">
        <f ca="1">[1]!s_dq_amount_btin(A2528,TODAY()-1,100000000)</f>
        <v>0.57329085000000002</v>
      </c>
      <c r="Q2528" s="17">
        <f ca="1">[1]!s_dq_turn(A2528,TODAY()-1)</f>
        <v>1.4659420647738128</v>
      </c>
      <c r="R2528" s="2">
        <f>[1]!s_pq_amount(A2528,"20260101","",100000000)</f>
        <v>301.28239010999999</v>
      </c>
      <c r="S2528" s="2">
        <f>[1]!s_pq_avgamount(A2528,"20260101","",100000000)</f>
        <v>2.7896517602777777</v>
      </c>
      <c r="T2528" s="17">
        <f>[1]!s_ipo_dilutedpe(A2528)</f>
        <v>81.48</v>
      </c>
      <c r="U2528" s="12">
        <f>[1]!s_ipo_collection_total(A2528,100000000)</f>
        <v>4.4000000000000004</v>
      </c>
      <c r="V2528" s="18">
        <f>[1]!s_val_pe_ttm(A2528,"")</f>
        <v>-3.3146891593933105</v>
      </c>
    </row>
    <row r="2529" spans="1:22" x14ac:dyDescent="0.3">
      <c r="A2529" s="12" t="s">
        <v>5552</v>
      </c>
      <c r="B2529" s="12" t="s">
        <v>5553</v>
      </c>
      <c r="C2529" s="16" t="str">
        <f>[1]!s_info_mkt(A2529)</f>
        <v>主板</v>
      </c>
      <c r="D2529" s="16" t="str">
        <f>[1]!s_ipo_listeddate(A2529)</f>
        <v>2008-05-20</v>
      </c>
      <c r="E2529" s="16" t="str">
        <f>[1]!s_info_industry_csrc2023(A2529,"",3)</f>
        <v>有色金属冶炼和压延加工业</v>
      </c>
      <c r="F2529" s="16">
        <f>[1]!s_is(A2529,83,"FY","YTD","20251231",1,"",100000000)</f>
        <v>1123.9444003895001</v>
      </c>
      <c r="G2529" s="16">
        <f>[1]!s_is(A2529,83,"FY","YTD","20241231",1,"",100000000)</f>
        <v>758.00749914770006</v>
      </c>
      <c r="H2529" s="16">
        <f>[1]!s_is(A2529,61,"FY","YTD","20251231",1,"",100000000)</f>
        <v>6.3765307816999997</v>
      </c>
      <c r="I2529" s="16">
        <f>[1]!s_is(A2529,61,"FY","YTD","20241231",1,"",100000000)</f>
        <v>5.3671508911000005</v>
      </c>
      <c r="J2529" s="16">
        <f>[1]!s_fa_roe(A2529,"20251231")</f>
        <v>5.5095000000000001</v>
      </c>
      <c r="K2529" s="16">
        <f>[1]!s_stmnote_rdexp(A2529,"20251231",1,10000)</f>
        <v>280147.97985599999</v>
      </c>
      <c r="L2529" s="16">
        <f>[1]!s_margin_tradingbalance(A2529,"",10000)</f>
        <v>143196.69500000001</v>
      </c>
      <c r="M2529" s="16">
        <f>[1]!s_margin_seclendingbalance(A2529,"",10000)</f>
        <v>566.76059999999995</v>
      </c>
      <c r="N2529" s="17">
        <f>[1]!s_val_ev(A2529,"",100000000)</f>
        <v>206.34472987439997</v>
      </c>
      <c r="O2529" s="17">
        <f>[1]!share_freesharesmv(A2529,"",100000000)</f>
        <v>116.1165164952</v>
      </c>
      <c r="P2529" s="17">
        <f ca="1">[1]!s_dq_amount_btin(A2529,TODAY()-1,100000000)</f>
        <v>5.2595565200000003</v>
      </c>
      <c r="Q2529" s="17">
        <f ca="1">[1]!s_dq_turn(A2529,TODAY()-1)</f>
        <v>3.0230955149428826</v>
      </c>
      <c r="R2529" s="2">
        <f>[1]!s_pq_amount(A2529,"20260101","",100000000)</f>
        <v>891.59398565000004</v>
      </c>
      <c r="S2529" s="2">
        <f>[1]!s_pq_avgamount(A2529,"20260101","",100000000)</f>
        <v>8.1797613362385313</v>
      </c>
      <c r="T2529" s="17">
        <f>[1]!s_ipo_dilutedpe(A2529)</f>
        <v>25.72</v>
      </c>
      <c r="U2529" s="12">
        <f>[1]!s_ipo_collection_total(A2529,100000000)</f>
        <v>6.2351999999999999</v>
      </c>
      <c r="V2529" s="18">
        <f>[1]!s_val_pe_ttm(A2529,"")</f>
        <v>31.089380264282227</v>
      </c>
    </row>
    <row r="2530" spans="1:22" x14ac:dyDescent="0.3">
      <c r="A2530" s="12" t="s">
        <v>5554</v>
      </c>
      <c r="B2530" s="12" t="s">
        <v>5555</v>
      </c>
      <c r="C2530" s="16" t="str">
        <f>[1]!s_info_mkt(A2530)</f>
        <v>主板</v>
      </c>
      <c r="D2530" s="16" t="str">
        <f>[1]!s_ipo_listeddate(A2530)</f>
        <v>1996-08-16</v>
      </c>
      <c r="E2530" s="16" t="str">
        <f>[1]!s_info_industry_csrc2023(A2530,"",3)</f>
        <v>电气机械和器材制造业</v>
      </c>
      <c r="F2530" s="16">
        <f>[1]!s_is(A2530,83,"FY","YTD","20251231",1,"",100000000)</f>
        <v>156.14134137690002</v>
      </c>
      <c r="G2530" s="16">
        <f>[1]!s_is(A2530,83,"FY","YTD","20241231",1,"",100000000)</f>
        <v>111.55321636950001</v>
      </c>
      <c r="H2530" s="16">
        <f>[1]!s_is(A2530,61,"FY","YTD","20251231",1,"",100000000)</f>
        <v>-18.2194944805</v>
      </c>
      <c r="I2530" s="16">
        <f>[1]!s_is(A2530,61,"FY","YTD","20241231",1,"",100000000)</f>
        <v>-53.194318983900004</v>
      </c>
      <c r="J2530" s="16">
        <f>[1]!s_fa_roe(A2530,"20251231")</f>
        <v>-41.918900000000001</v>
      </c>
      <c r="K2530" s="16">
        <f>[1]!s_stmnote_rdexp(A2530,"20251231",1,10000)</f>
        <v>35186.612234</v>
      </c>
      <c r="L2530" s="16">
        <f>[1]!s_margin_tradingbalance(A2530,"",10000)</f>
        <v>148340.53820000001</v>
      </c>
      <c r="M2530" s="16">
        <f>[1]!s_margin_seclendingbalance(A2530,"",10000)</f>
        <v>15.725</v>
      </c>
      <c r="N2530" s="17">
        <f>[1]!s_val_ev(A2530,"",100000000)</f>
        <v>266.35004031340003</v>
      </c>
      <c r="O2530" s="17">
        <f>[1]!share_freesharesmv(A2530,"",100000000)</f>
        <v>194.2782464956</v>
      </c>
      <c r="P2530" s="17">
        <f ca="1">[1]!s_dq_amount_btin(A2530,TODAY()-1,100000000)</f>
        <v>4.1837546999999997</v>
      </c>
      <c r="Q2530" s="17">
        <f ca="1">[1]!s_dq_turn(A2530,TODAY()-1)</f>
        <v>1.5861225195792579</v>
      </c>
      <c r="R2530" s="2">
        <f>[1]!s_pq_amount(A2530,"20260101","",100000000)</f>
        <v>836.95731889000001</v>
      </c>
      <c r="S2530" s="2">
        <f>[1]!s_pq_avgamount(A2530,"20260101","",100000000)</f>
        <v>7.6785075127522937</v>
      </c>
      <c r="T2530" s="17">
        <f>[1]!s_ipo_dilutedpe(A2530)</f>
        <v>16.190000000000001</v>
      </c>
      <c r="U2530" s="12">
        <f>[1]!s_ipo_collection_total(A2530,100000000)</f>
        <v>2.0720000000000001</v>
      </c>
      <c r="V2530" s="18">
        <f>[1]!s_val_pe_ttm(A2530,"")</f>
        <v>-13.58051872253418</v>
      </c>
    </row>
    <row r="2531" spans="1:22" x14ac:dyDescent="0.3">
      <c r="A2531" s="12" t="s">
        <v>5556</v>
      </c>
      <c r="B2531" s="12" t="s">
        <v>5557</v>
      </c>
      <c r="C2531" s="16" t="str">
        <f>[1]!s_info_mkt(A2531)</f>
        <v>创业板</v>
      </c>
      <c r="D2531" s="16" t="str">
        <f>[1]!s_ipo_listeddate(A2531)</f>
        <v>2017-03-01</v>
      </c>
      <c r="E2531" s="16" t="str">
        <f>[1]!s_info_industry_csrc2023(A2531,"",3)</f>
        <v>专用设备制造业</v>
      </c>
      <c r="F2531" s="16">
        <f>[1]!s_is(A2531,83,"FY","YTD","20251231",1,"",100000000)</f>
        <v>19.298628749799999</v>
      </c>
      <c r="G2531" s="16">
        <f>[1]!s_is(A2531,83,"FY","YTD","20241231",1,"",100000000)</f>
        <v>15.0882745401</v>
      </c>
      <c r="H2531" s="16">
        <f>[1]!s_is(A2531,61,"FY","YTD","20251231",1,"",100000000)</f>
        <v>0.19228087100000002</v>
      </c>
      <c r="I2531" s="16">
        <f>[1]!s_is(A2531,61,"FY","YTD","20241231",1,"",100000000)</f>
        <v>-0.80714517450000001</v>
      </c>
      <c r="J2531" s="16">
        <f>[1]!s_fa_roe(A2531,"20251231")</f>
        <v>1.2226999999999999</v>
      </c>
      <c r="K2531" s="16">
        <f>[1]!s_stmnote_rdexp(A2531,"20251231",1,10000)</f>
        <v>11529.414902</v>
      </c>
      <c r="L2531" s="16">
        <f>[1]!s_margin_tradingbalance(A2531,"",10000)</f>
        <v>0</v>
      </c>
      <c r="M2531" s="16">
        <f>[1]!s_margin_seclendingbalance(A2531,"",10000)</f>
        <v>0</v>
      </c>
      <c r="N2531" s="17">
        <f>[1]!s_val_ev(A2531,"",100000000)</f>
        <v>68.625465115200001</v>
      </c>
      <c r="O2531" s="17">
        <f>[1]!share_freesharesmv(A2531,"",100000000)</f>
        <v>53.0803662008</v>
      </c>
      <c r="P2531" s="17">
        <f ca="1">[1]!s_dq_amount_btin(A2531,TODAY()-1,100000000)</f>
        <v>1.8084018399999999</v>
      </c>
      <c r="Q2531" s="17">
        <f ca="1">[1]!s_dq_turn(A2531,TODAY()-1)</f>
        <v>3.1247808671729032</v>
      </c>
      <c r="R2531" s="2">
        <f>[1]!s_pq_amount(A2531,"20260101","",100000000)</f>
        <v>423.95516789999999</v>
      </c>
      <c r="S2531" s="2">
        <f>[1]!s_pq_avgamount(A2531,"20260101","",100000000)</f>
        <v>3.8894969532110091</v>
      </c>
      <c r="T2531" s="17">
        <f>[1]!s_ipo_dilutedpe(A2531)</f>
        <v>22.98</v>
      </c>
      <c r="U2531" s="12">
        <f>[1]!s_ipo_collection_total(A2531,100000000)</f>
        <v>2.0510640000000002</v>
      </c>
      <c r="V2531" s="18">
        <f>[1]!s_val_pe_ttm(A2531,"")</f>
        <v>96.8800048828125</v>
      </c>
    </row>
    <row r="2532" spans="1:22" x14ac:dyDescent="0.3">
      <c r="A2532" s="12" t="s">
        <v>5558</v>
      </c>
      <c r="B2532" s="12" t="s">
        <v>5559</v>
      </c>
      <c r="C2532" s="16" t="str">
        <f>[1]!s_info_mkt(A2532)</f>
        <v>创业板</v>
      </c>
      <c r="D2532" s="16" t="str">
        <f>[1]!s_ipo_listeddate(A2532)</f>
        <v>2010-08-06</v>
      </c>
      <c r="E2532" s="16" t="str">
        <f>[1]!s_info_industry_csrc2023(A2532,"",3)</f>
        <v>软件和信息技术服务业</v>
      </c>
      <c r="F2532" s="16">
        <f>[1]!s_is(A2532,83,"FY","YTD","20251231",1,"",100000000)</f>
        <v>9.5509849112000005</v>
      </c>
      <c r="G2532" s="16">
        <f>[1]!s_is(A2532,83,"FY","YTD","20241231",1,"",100000000)</f>
        <v>7.9708724470000005</v>
      </c>
      <c r="H2532" s="16">
        <f>[1]!s_is(A2532,61,"FY","YTD","20251231",1,"",100000000)</f>
        <v>0.28306788869999999</v>
      </c>
      <c r="I2532" s="16">
        <f>[1]!s_is(A2532,61,"FY","YTD","20241231",1,"",100000000)</f>
        <v>0.40000092349999999</v>
      </c>
      <c r="J2532" s="16">
        <f>[1]!s_fa_roe(A2532,"20251231")</f>
        <v>1.5978000000000001</v>
      </c>
      <c r="K2532" s="16">
        <f>[1]!s_stmnote_rdexp(A2532,"20251231",1,10000)</f>
        <v>21504.286226</v>
      </c>
      <c r="L2532" s="16">
        <f>[1]!s_margin_tradingbalance(A2532,"",10000)</f>
        <v>70796.471799999999</v>
      </c>
      <c r="M2532" s="16">
        <f>[1]!s_margin_seclendingbalance(A2532,"",10000)</f>
        <v>299.87759999999997</v>
      </c>
      <c r="N2532" s="17">
        <f>[1]!s_val_ev(A2532,"",100000000)</f>
        <v>91.943932829999994</v>
      </c>
      <c r="O2532" s="17">
        <f>[1]!share_freesharesmv(A2532,"",100000000)</f>
        <v>64.779269661799987</v>
      </c>
      <c r="P2532" s="17">
        <f ca="1">[1]!s_dq_amount_btin(A2532,TODAY()-1,100000000)</f>
        <v>1.3799927400000001</v>
      </c>
      <c r="Q2532" s="17">
        <f ca="1">[1]!s_dq_turn(A2532,TODAY()-1)</f>
        <v>1.4980237200381608</v>
      </c>
      <c r="R2532" s="2">
        <f>[1]!s_pq_amount(A2532,"20260101","",100000000)</f>
        <v>598.04674957999998</v>
      </c>
      <c r="S2532" s="2">
        <f>[1]!s_pq_avgamount(A2532,"20260101","",100000000)</f>
        <v>5.4866674273394498</v>
      </c>
      <c r="T2532" s="17">
        <f>[1]!s_ipo_dilutedpe(A2532)</f>
        <v>59.26</v>
      </c>
      <c r="U2532" s="12">
        <f>[1]!s_ipo_collection_total(A2532,100000000)</f>
        <v>5.6</v>
      </c>
      <c r="V2532" s="18">
        <f>[1]!s_val_pe_ttm(A2532,"")</f>
        <v>586.30169677734375</v>
      </c>
    </row>
    <row r="2533" spans="1:22" x14ac:dyDescent="0.3">
      <c r="A2533" s="12" t="s">
        <v>5560</v>
      </c>
      <c r="B2533" s="12" t="s">
        <v>5561</v>
      </c>
      <c r="C2533" s="16" t="str">
        <f>[1]!s_info_mkt(A2533)</f>
        <v>主板</v>
      </c>
      <c r="D2533" s="16" t="str">
        <f>[1]!s_ipo_listeddate(A2533)</f>
        <v>2022-08-19</v>
      </c>
      <c r="E2533" s="16" t="str">
        <f>[1]!s_info_industry_csrc2023(A2533,"",3)</f>
        <v>化学原料和化学制品制造业</v>
      </c>
      <c r="F2533" s="16">
        <f>[1]!s_is(A2533,83,"FY","YTD","20251231",1,"",100000000)</f>
        <v>7.6985677295000006</v>
      </c>
      <c r="G2533" s="16">
        <f>[1]!s_is(A2533,83,"FY","YTD","20241231",1,"",100000000)</f>
        <v>6.4926606511000005</v>
      </c>
      <c r="H2533" s="16">
        <f>[1]!s_is(A2533,61,"FY","YTD","20251231",1,"",100000000)</f>
        <v>0.6663335064</v>
      </c>
      <c r="I2533" s="16">
        <f>[1]!s_is(A2533,61,"FY","YTD","20241231",1,"",100000000)</f>
        <v>0.5992471694</v>
      </c>
      <c r="J2533" s="16">
        <f>[1]!s_fa_roe(A2533,"20251231")</f>
        <v>6.7919</v>
      </c>
      <c r="K2533" s="16">
        <f>[1]!s_stmnote_rdexp(A2533,"20251231",1,10000)</f>
        <v>3308.3736020000001</v>
      </c>
      <c r="L2533" s="16">
        <f>[1]!s_margin_tradingbalance(A2533,"",10000)</f>
        <v>0</v>
      </c>
      <c r="M2533" s="16">
        <f>[1]!s_margin_seclendingbalance(A2533,"",10000)</f>
        <v>0</v>
      </c>
      <c r="N2533" s="17">
        <f>[1]!s_val_ev(A2533,"",100000000)</f>
        <v>19.538270000000001</v>
      </c>
      <c r="O2533" s="17">
        <f>[1]!share_freesharesmv(A2533,"",100000000)</f>
        <v>6.5554453949999996</v>
      </c>
      <c r="P2533" s="17">
        <f ca="1">[1]!s_dq_amount_btin(A2533,TODAY()-1,100000000)</f>
        <v>0.28756083999999998</v>
      </c>
      <c r="Q2533" s="17">
        <f ca="1">[1]!s_dq_turn(A2533,TODAY()-1)</f>
        <v>2.8660463680608355</v>
      </c>
      <c r="R2533" s="2">
        <f>[1]!s_pq_amount(A2533,"20260101","",100000000)</f>
        <v>88.440535850000003</v>
      </c>
      <c r="S2533" s="2">
        <f>[1]!s_pq_avgamount(A2533,"20260101","",100000000)</f>
        <v>0.81138106284403666</v>
      </c>
      <c r="T2533" s="17">
        <f>[1]!s_ipo_dilutedpe(A2533)</f>
        <v>22.99</v>
      </c>
      <c r="U2533" s="12">
        <f>[1]!s_ipo_collection_total(A2533,100000000)</f>
        <v>4.4424999999999999</v>
      </c>
      <c r="V2533" s="18">
        <f>[1]!s_val_pe_ttm(A2533,"")</f>
        <v>28.91302490234375</v>
      </c>
    </row>
    <row r="2534" spans="1:22" x14ac:dyDescent="0.3">
      <c r="A2534" s="12" t="s">
        <v>5562</v>
      </c>
      <c r="B2534" s="12" t="s">
        <v>5563</v>
      </c>
      <c r="C2534" s="16" t="str">
        <f>[1]!s_info_mkt(A2534)</f>
        <v>主板</v>
      </c>
      <c r="D2534" s="16" t="str">
        <f>[1]!s_ipo_listeddate(A2534)</f>
        <v>2010-04-02</v>
      </c>
      <c r="E2534" s="16" t="str">
        <f>[1]!s_info_industry_csrc2023(A2534,"",3)</f>
        <v>橡胶和塑料制品业</v>
      </c>
      <c r="F2534" s="16">
        <f>[1]!s_is(A2534,83,"FY","YTD","20251231",1,"",100000000)</f>
        <v>26.749629580700002</v>
      </c>
      <c r="G2534" s="16">
        <f>[1]!s_is(A2534,83,"FY","YTD","20241231",1,"",100000000)</f>
        <v>27.128405479400001</v>
      </c>
      <c r="H2534" s="16">
        <f>[1]!s_is(A2534,61,"FY","YTD","20251231",1,"",100000000)</f>
        <v>0.65302291420000003</v>
      </c>
      <c r="I2534" s="16">
        <f>[1]!s_is(A2534,61,"FY","YTD","20241231",1,"",100000000)</f>
        <v>1.5357916408000001</v>
      </c>
      <c r="J2534" s="16">
        <f>[1]!s_fa_roe(A2534,"20251231")</f>
        <v>3.0198</v>
      </c>
      <c r="K2534" s="16">
        <f>[1]!s_stmnote_rdexp(A2534,"20251231",1,10000)</f>
        <v>9345.4169430000002</v>
      </c>
      <c r="L2534" s="16">
        <f>[1]!s_margin_tradingbalance(A2534,"",10000)</f>
        <v>0</v>
      </c>
      <c r="M2534" s="16">
        <f>[1]!s_margin_seclendingbalance(A2534,"",10000)</f>
        <v>0</v>
      </c>
      <c r="N2534" s="17">
        <f>[1]!s_val_ev(A2534,"",100000000)</f>
        <v>22.019418720000001</v>
      </c>
      <c r="O2534" s="17">
        <f>[1]!share_freesharesmv(A2534,"",100000000)</f>
        <v>12.920675431999998</v>
      </c>
      <c r="P2534" s="17">
        <f ca="1">[1]!s_dq_amount_btin(A2534,TODAY()-1,100000000)</f>
        <v>0.2347939</v>
      </c>
      <c r="Q2534" s="17">
        <f ca="1">[1]!s_dq_turn(A2534,TODAY()-1)</f>
        <v>1.3632164935518614</v>
      </c>
      <c r="R2534" s="2">
        <f>[1]!s_pq_amount(A2534,"20260101","",100000000)</f>
        <v>45.232140829999999</v>
      </c>
      <c r="S2534" s="2">
        <f>[1]!s_pq_avgamount(A2534,"20260101","",100000000)</f>
        <v>0.41497376908256883</v>
      </c>
      <c r="T2534" s="17">
        <f>[1]!s_ipo_dilutedpe(A2534)</f>
        <v>41.03</v>
      </c>
      <c r="U2534" s="12">
        <f>[1]!s_ipo_collection_total(A2534,100000000)</f>
        <v>6.4</v>
      </c>
      <c r="V2534" s="18">
        <f>[1]!s_val_pe_ttm(A2534,"")</f>
        <v>38.852264404296875</v>
      </c>
    </row>
    <row r="2535" spans="1:22" x14ac:dyDescent="0.3">
      <c r="A2535" s="12" t="s">
        <v>5564</v>
      </c>
      <c r="B2535" s="12" t="s">
        <v>5565</v>
      </c>
      <c r="C2535" s="16" t="str">
        <f>[1]!s_info_mkt(A2535)</f>
        <v>科创板</v>
      </c>
      <c r="D2535" s="16" t="str">
        <f>[1]!s_ipo_listeddate(A2535)</f>
        <v>2022-04-20</v>
      </c>
      <c r="E2535" s="16" t="str">
        <f>[1]!s_info_industry_csrc2023(A2535,"",3)</f>
        <v>软件和信息技术服务业</v>
      </c>
      <c r="F2535" s="16">
        <f>[1]!s_is(A2535,83,"FY","YTD","20251231",1,"",100000000)</f>
        <v>7.7390437696000003</v>
      </c>
      <c r="G2535" s="16">
        <f>[1]!s_is(A2535,83,"FY","YTD","20241231",1,"",100000000)</f>
        <v>6.0032471169000008</v>
      </c>
      <c r="H2535" s="16">
        <f>[1]!s_is(A2535,61,"FY","YTD","20251231",1,"",100000000)</f>
        <v>2.1893551803999998</v>
      </c>
      <c r="I2535" s="16">
        <f>[1]!s_is(A2535,61,"FY","YTD","20241231",1,"",100000000)</f>
        <v>2.2236231277000003</v>
      </c>
      <c r="J2535" s="16">
        <f>[1]!s_fa_roe(A2535,"20251231")</f>
        <v>5.7407000000000004</v>
      </c>
      <c r="K2535" s="16">
        <f>[1]!s_stmnote_rdexp(A2535,"20251231",1,10000)</f>
        <v>16914.555412999998</v>
      </c>
      <c r="L2535" s="16">
        <f>[1]!s_margin_tradingbalance(A2535,"",10000)</f>
        <v>22750.844700000001</v>
      </c>
      <c r="M2535" s="16">
        <f>[1]!s_margin_seclendingbalance(A2535,"",10000)</f>
        <v>483.73099999999999</v>
      </c>
      <c r="N2535" s="17">
        <f>[1]!s_val_ev(A2535,"",100000000)</f>
        <v>218.24264562976001</v>
      </c>
      <c r="O2535" s="17">
        <f>[1]!share_freesharesmv(A2535,"",100000000)</f>
        <v>91.055344602000005</v>
      </c>
      <c r="P2535" s="17">
        <f ca="1">[1]!s_dq_amount_btin(A2535,TODAY()-1,100000000)</f>
        <v>3.8650086300000002</v>
      </c>
      <c r="Q2535" s="17">
        <f ca="1">[1]!s_dq_turn(A2535,TODAY()-1)</f>
        <v>1.953684812685339</v>
      </c>
      <c r="R2535" s="2">
        <f>[1]!s_pq_amount(A2535,"20260101","",100000000)</f>
        <v>367.43681830999998</v>
      </c>
      <c r="S2535" s="2">
        <f>[1]!s_pq_avgamount(A2535,"20260101","",100000000)</f>
        <v>3.3709799844954129</v>
      </c>
      <c r="T2535" s="17">
        <f>[1]!s_ipo_dilutedpe(A2535)</f>
        <v>107.36</v>
      </c>
      <c r="U2535" s="12">
        <f>[1]!s_ipo_collection_total(A2535,100000000)</f>
        <v>18.934497</v>
      </c>
      <c r="V2535" s="18">
        <f>[1]!s_val_pe_ttm(A2535,"")</f>
        <v>93.775863647460938</v>
      </c>
    </row>
    <row r="2536" spans="1:22" x14ac:dyDescent="0.3">
      <c r="A2536" s="12" t="s">
        <v>5566</v>
      </c>
      <c r="B2536" s="12" t="s">
        <v>5567</v>
      </c>
      <c r="C2536" s="16" t="str">
        <f>[1]!s_info_mkt(A2536)</f>
        <v>创业板</v>
      </c>
      <c r="D2536" s="16" t="str">
        <f>[1]!s_ipo_listeddate(A2536)</f>
        <v>2019-05-21</v>
      </c>
      <c r="E2536" s="16" t="str">
        <f>[1]!s_info_industry_csrc2023(A2536,"",3)</f>
        <v>铁路、船舶、航空航天和其他运输设备制造业</v>
      </c>
      <c r="F2536" s="16">
        <f>[1]!s_is(A2536,83,"FY","YTD","20251231",1,"",100000000)</f>
        <v>15.885221380399999</v>
      </c>
      <c r="G2536" s="16">
        <f>[1]!s_is(A2536,83,"FY","YTD","20241231",1,"",100000000)</f>
        <v>15.895936908800001</v>
      </c>
      <c r="H2536" s="16">
        <f>[1]!s_is(A2536,61,"FY","YTD","20251231",1,"",100000000)</f>
        <v>3.8860865411000001</v>
      </c>
      <c r="I2536" s="16">
        <f>[1]!s_is(A2536,61,"FY","YTD","20241231",1,"",100000000)</f>
        <v>3.8005335905000002</v>
      </c>
      <c r="J2536" s="16">
        <f>[1]!s_fa_roe(A2536,"20251231")</f>
        <v>6.5942999999999996</v>
      </c>
      <c r="K2536" s="16">
        <f>[1]!s_stmnote_rdexp(A2536,"20251231",1,10000)</f>
        <v>10208.540606</v>
      </c>
      <c r="L2536" s="16">
        <f>[1]!s_margin_tradingbalance(A2536,"",10000)</f>
        <v>93852.977400000003</v>
      </c>
      <c r="M2536" s="16">
        <f>[1]!s_margin_seclendingbalance(A2536,"",10000)</f>
        <v>389.68470000000002</v>
      </c>
      <c r="N2536" s="17">
        <f>[1]!s_val_ev(A2536,"",100000000)</f>
        <v>125.4439260815</v>
      </c>
      <c r="O2536" s="17">
        <f>[1]!share_freesharesmv(A2536,"",100000000)</f>
        <v>85.575180032999995</v>
      </c>
      <c r="P2536" s="17">
        <f ca="1">[1]!s_dq_amount_btin(A2536,TODAY()-1,100000000)</f>
        <v>3.44898638</v>
      </c>
      <c r="Q2536" s="17">
        <f ca="1">[1]!s_dq_turn(A2536,TODAY()-1)</f>
        <v>2.8186872291288907</v>
      </c>
      <c r="R2536" s="2">
        <f>[1]!s_pq_amount(A2536,"20260101","",100000000)</f>
        <v>1389.85430516</v>
      </c>
      <c r="S2536" s="2">
        <f>[1]!s_pq_avgamount(A2536,"20260101","",100000000)</f>
        <v>12.750956928073395</v>
      </c>
      <c r="T2536" s="17">
        <f>[1]!s_ipo_dilutedpe(A2536)</f>
        <v>20.29</v>
      </c>
      <c r="U2536" s="12">
        <f>[1]!s_ipo_collection_total(A2536,100000000)</f>
        <v>2.9284050000000001</v>
      </c>
      <c r="V2536" s="18">
        <f>[1]!s_val_pe_ttm(A2536,"")</f>
        <v>46.333824157714844</v>
      </c>
    </row>
    <row r="2537" spans="1:22" x14ac:dyDescent="0.3">
      <c r="A2537" s="12" t="s">
        <v>5568</v>
      </c>
      <c r="B2537" s="12" t="s">
        <v>5569</v>
      </c>
      <c r="C2537" s="16" t="str">
        <f>[1]!s_info_mkt(A2537)</f>
        <v>主板</v>
      </c>
      <c r="D2537" s="16" t="str">
        <f>[1]!s_ipo_listeddate(A2537)</f>
        <v>2007-04-27</v>
      </c>
      <c r="E2537" s="16" t="str">
        <f>[1]!s_info_industry_csrc2023(A2537,"",3)</f>
        <v>商务服务业</v>
      </c>
      <c r="F2537" s="16">
        <f>[1]!s_is(A2537,83,"FY","YTD","20251231",1,"",100000000)</f>
        <v>200.50434864599998</v>
      </c>
      <c r="G2537" s="16">
        <f>[1]!s_is(A2537,83,"FY","YTD","20241231",1,"",100000000)</f>
        <v>211.70505049619999</v>
      </c>
      <c r="H2537" s="16">
        <f>[1]!s_is(A2537,61,"FY","YTD","20251231",1,"",100000000)</f>
        <v>0.33744355259999997</v>
      </c>
      <c r="I2537" s="16">
        <f>[1]!s_is(A2537,61,"FY","YTD","20241231",1,"",100000000)</f>
        <v>-2.5929030513</v>
      </c>
      <c r="J2537" s="16">
        <f>[1]!s_fa_roe(A2537,"20251231")</f>
        <v>0.26279999999999998</v>
      </c>
      <c r="K2537" s="16">
        <f>[1]!s_stmnote_rdexp(A2537,"20251231",1,10000)</f>
        <v>19397.972808999999</v>
      </c>
      <c r="L2537" s="16">
        <f>[1]!s_margin_tradingbalance(A2537,"",10000)</f>
        <v>130462.7181</v>
      </c>
      <c r="M2537" s="16">
        <f>[1]!s_margin_seclendingbalance(A2537,"",10000)</f>
        <v>434.10640000000001</v>
      </c>
      <c r="N2537" s="17">
        <f>[1]!s_val_ev(A2537,"",100000000)</f>
        <v>360.93580486989998</v>
      </c>
      <c r="O2537" s="17">
        <f>[1]!share_freesharesmv(A2537,"",100000000)</f>
        <v>296.85305699529999</v>
      </c>
      <c r="P2537" s="17">
        <f ca="1">[1]!s_dq_amount_btin(A2537,TODAY()-1,100000000)</f>
        <v>11.84760243</v>
      </c>
      <c r="Q2537" s="17">
        <f ca="1">[1]!s_dq_turn(A2537,TODAY()-1)</f>
        <v>3.7896842862013913</v>
      </c>
      <c r="R2537" s="2">
        <f>[1]!s_pq_amount(A2537,"20260101","",100000000)</f>
        <v>5470.8201924599998</v>
      </c>
      <c r="S2537" s="2">
        <f>[1]!s_pq_avgamount(A2537,"20260101","",100000000)</f>
        <v>51.611511249622637</v>
      </c>
      <c r="T2537" s="17">
        <f>[1]!s_ipo_dilutedpe(A2537)</f>
        <v>29.76</v>
      </c>
      <c r="U2537" s="12">
        <f>[1]!s_ipo_collection_total(A2537,100000000)</f>
        <v>2.6011000000000002</v>
      </c>
      <c r="V2537" s="18">
        <f>[1]!s_val_pe_ttm(A2537,"")</f>
        <v>-838.9615478515625</v>
      </c>
    </row>
    <row r="2538" spans="1:22" x14ac:dyDescent="0.3">
      <c r="A2538" s="12" t="s">
        <v>5570</v>
      </c>
      <c r="B2538" s="12" t="s">
        <v>5571</v>
      </c>
      <c r="C2538" s="16" t="str">
        <f>[1]!s_info_mkt(A2538)</f>
        <v>主板</v>
      </c>
      <c r="D2538" s="16" t="str">
        <f>[1]!s_ipo_listeddate(A2538)</f>
        <v>2020-03-10</v>
      </c>
      <c r="E2538" s="16" t="str">
        <f>[1]!s_info_industry_csrc2023(A2538,"",3)</f>
        <v>汽车制造业</v>
      </c>
      <c r="F2538" s="16">
        <f>[1]!s_is(A2538,83,"FY","YTD","20251231",1,"",100000000)</f>
        <v>4.3426489744000003</v>
      </c>
      <c r="G2538" s="16">
        <f>[1]!s_is(A2538,83,"FY","YTD","20241231",1,"",100000000)</f>
        <v>3.5995087772000001</v>
      </c>
      <c r="H2538" s="16">
        <f>[1]!s_is(A2538,61,"FY","YTD","20251231",1,"",100000000)</f>
        <v>0.89985076159999999</v>
      </c>
      <c r="I2538" s="16">
        <f>[1]!s_is(A2538,61,"FY","YTD","20241231",1,"",100000000)</f>
        <v>0.60409697969999998</v>
      </c>
      <c r="J2538" s="16">
        <f>[1]!s_fa_roe(A2538,"20251231")</f>
        <v>8.5762</v>
      </c>
      <c r="K2538" s="16">
        <f>[1]!s_stmnote_rdexp(A2538,"20251231",1,10000)</f>
        <v>2020.3570760000002</v>
      </c>
      <c r="L2538" s="16">
        <f>[1]!s_margin_tradingbalance(A2538,"",10000)</f>
        <v>0</v>
      </c>
      <c r="M2538" s="16">
        <f>[1]!s_margin_seclendingbalance(A2538,"",10000)</f>
        <v>0</v>
      </c>
      <c r="N2538" s="17">
        <f>[1]!s_val_ev(A2538,"",100000000)</f>
        <v>33.781093971800004</v>
      </c>
      <c r="O2538" s="17">
        <f>[1]!share_freesharesmv(A2538,"",100000000)</f>
        <v>10.133411948800001</v>
      </c>
      <c r="P2538" s="17">
        <f ca="1">[1]!s_dq_amount_btin(A2538,TODAY()-1,100000000)</f>
        <v>0.62653623999999997</v>
      </c>
      <c r="Q2538" s="17">
        <f ca="1">[1]!s_dq_turn(A2538,TODAY()-1)</f>
        <v>1.8480425947828503</v>
      </c>
      <c r="R2538" s="2">
        <f>[1]!s_pq_amount(A2538,"20260101","",100000000)</f>
        <v>153.38074136</v>
      </c>
      <c r="S2538" s="2">
        <f>[1]!s_pq_avgamount(A2538,"20260101","",100000000)</f>
        <v>1.4071627647706422</v>
      </c>
      <c r="T2538" s="17">
        <f>[1]!s_ipo_dilutedpe(A2538)</f>
        <v>22.99</v>
      </c>
      <c r="U2538" s="12">
        <f>[1]!s_ipo_collection_total(A2538,100000000)</f>
        <v>4.7437019999999999</v>
      </c>
      <c r="V2538" s="18">
        <f>[1]!s_val_pe_ttm(A2538,"")</f>
        <v>35.312088012695313</v>
      </c>
    </row>
    <row r="2539" spans="1:22" x14ac:dyDescent="0.3">
      <c r="A2539" s="12" t="s">
        <v>5572</v>
      </c>
      <c r="B2539" s="12" t="s">
        <v>5573</v>
      </c>
      <c r="C2539" s="16" t="str">
        <f>[1]!s_info_mkt(A2539)</f>
        <v>创业板</v>
      </c>
      <c r="D2539" s="16" t="str">
        <f>[1]!s_ipo_listeddate(A2539)</f>
        <v>2017-05-23</v>
      </c>
      <c r="E2539" s="16" t="str">
        <f>[1]!s_info_industry_csrc2023(A2539,"",3)</f>
        <v>计算机、通信和其他电子设备制造业</v>
      </c>
      <c r="F2539" s="16">
        <f>[1]!s_is(A2539,83,"FY","YTD","20251231",1,"",100000000)</f>
        <v>73.127508763199998</v>
      </c>
      <c r="G2539" s="16">
        <f>[1]!s_is(A2539,83,"FY","YTD","20241231",1,"",100000000)</f>
        <v>58.750964440600001</v>
      </c>
      <c r="H2539" s="16">
        <f>[1]!s_is(A2539,61,"FY","YTD","20251231",1,"",100000000)</f>
        <v>1.4722789417</v>
      </c>
      <c r="I2539" s="16">
        <f>[1]!s_is(A2539,61,"FY","YTD","20241231",1,"",100000000)</f>
        <v>0.5681574143</v>
      </c>
      <c r="J2539" s="16">
        <f>[1]!s_fa_roe(A2539,"20251231")</f>
        <v>11.863300000000001</v>
      </c>
      <c r="K2539" s="16">
        <f>[1]!s_stmnote_rdexp(A2539,"20251231",1,10000)</f>
        <v>14032.284900000001</v>
      </c>
      <c r="L2539" s="16">
        <f>[1]!s_margin_tradingbalance(A2539,"",10000)</f>
        <v>193676.65719999999</v>
      </c>
      <c r="M2539" s="16">
        <f>[1]!s_margin_seclendingbalance(A2539,"",10000)</f>
        <v>749.68849999999998</v>
      </c>
      <c r="N2539" s="17">
        <f>[1]!s_val_ev(A2539,"",100000000)</f>
        <v>229.25074467299999</v>
      </c>
      <c r="O2539" s="17">
        <f>[1]!share_freesharesmv(A2539,"",100000000)</f>
        <v>182.74349525099998</v>
      </c>
      <c r="P2539" s="17">
        <f ca="1">[1]!s_dq_amount_btin(A2539,TODAY()-1,100000000)</f>
        <v>34.57701248</v>
      </c>
      <c r="Q2539" s="17">
        <f ca="1">[1]!s_dq_turn(A2539,TODAY()-1)</f>
        <v>15.066604790555933</v>
      </c>
      <c r="R2539" s="2">
        <f>[1]!s_pq_amount(A2539,"20260101","",100000000)</f>
        <v>1871.6306951900001</v>
      </c>
      <c r="S2539" s="2">
        <f>[1]!s_pq_avgamount(A2539,"20260101","",100000000)</f>
        <v>17.170923809082566</v>
      </c>
      <c r="T2539" s="17">
        <f>[1]!s_ipo_dilutedpe(A2539)</f>
        <v>22.94</v>
      </c>
      <c r="U2539" s="12">
        <f>[1]!s_ipo_collection_total(A2539,100000000)</f>
        <v>2.0202</v>
      </c>
      <c r="V2539" s="18">
        <f>[1]!s_val_pe_ttm(A2539,"")</f>
        <v>128.54269409179688</v>
      </c>
    </row>
    <row r="2540" spans="1:22" x14ac:dyDescent="0.3">
      <c r="A2540" s="12" t="s">
        <v>5574</v>
      </c>
      <c r="B2540" s="12" t="s">
        <v>5575</v>
      </c>
      <c r="C2540" s="16" t="str">
        <f>[1]!s_info_mkt(A2540)</f>
        <v>主板</v>
      </c>
      <c r="D2540" s="16" t="str">
        <f>[1]!s_ipo_listeddate(A2540)</f>
        <v>2020-08-12</v>
      </c>
      <c r="E2540" s="16" t="str">
        <f>[1]!s_info_industry_csrc2023(A2540,"",3)</f>
        <v>化学原料和化学制品制造业</v>
      </c>
      <c r="F2540" s="16">
        <f>[1]!s_is(A2540,83,"FY","YTD","20251231",1,"",100000000)</f>
        <v>13.901221644100001</v>
      </c>
      <c r="G2540" s="16">
        <f>[1]!s_is(A2540,83,"FY","YTD","20241231",1,"",100000000)</f>
        <v>14.7747552058</v>
      </c>
      <c r="H2540" s="16">
        <f>[1]!s_is(A2540,61,"FY","YTD","20251231",1,"",100000000)</f>
        <v>-1.4578314718000001</v>
      </c>
      <c r="I2540" s="16">
        <f>[1]!s_is(A2540,61,"FY","YTD","20241231",1,"",100000000)</f>
        <v>-0.30867099409999998</v>
      </c>
      <c r="J2540" s="16">
        <f>[1]!s_fa_roe(A2540,"20251231")</f>
        <v>-7.0419</v>
      </c>
      <c r="K2540" s="16">
        <f>[1]!s_stmnote_rdexp(A2540,"20251231",1,10000)</f>
        <v>4629.4619549999998</v>
      </c>
      <c r="L2540" s="16">
        <f>[1]!s_margin_tradingbalance(A2540,"",10000)</f>
        <v>45033.796300000002</v>
      </c>
      <c r="M2540" s="16">
        <f>[1]!s_margin_seclendingbalance(A2540,"",10000)</f>
        <v>18.849599999999999</v>
      </c>
      <c r="N2540" s="17">
        <f>[1]!s_val_ev(A2540,"",100000000)</f>
        <v>82.769846670000007</v>
      </c>
      <c r="O2540" s="17">
        <f>[1]!share_freesharesmv(A2540,"",100000000)</f>
        <v>50.083331508000001</v>
      </c>
      <c r="P2540" s="17">
        <f ca="1">[1]!s_dq_amount_btin(A2540,TODAY()-1,100000000)</f>
        <v>2.35572852</v>
      </c>
      <c r="Q2540" s="17">
        <f ca="1">[1]!s_dq_turn(A2540,TODAY()-1)</f>
        <v>2.9006725561208535</v>
      </c>
      <c r="R2540" s="2">
        <f>[1]!s_pq_amount(A2540,"20260101","",100000000)</f>
        <v>389.02119680999999</v>
      </c>
      <c r="S2540" s="2">
        <f>[1]!s_pq_avgamount(A2540,"20260101","",100000000)</f>
        <v>3.5690018055963302</v>
      </c>
      <c r="T2540" s="17">
        <f>[1]!s_ipo_dilutedpe(A2540)</f>
        <v>22.78</v>
      </c>
      <c r="U2540" s="12">
        <f>[1]!s_ipo_collection_total(A2540,100000000)</f>
        <v>8.2834000000000003</v>
      </c>
      <c r="V2540" s="18">
        <f>[1]!s_val_pe_ttm(A2540,"")</f>
        <v>-49.212871551513672</v>
      </c>
    </row>
    <row r="2541" spans="1:22" x14ac:dyDescent="0.3">
      <c r="A2541" s="12" t="s">
        <v>5576</v>
      </c>
      <c r="B2541" s="12" t="s">
        <v>5577</v>
      </c>
      <c r="C2541" s="16" t="str">
        <f>[1]!s_info_mkt(A2541)</f>
        <v>主板</v>
      </c>
      <c r="D2541" s="16" t="str">
        <f>[1]!s_ipo_listeddate(A2541)</f>
        <v>1996-06-26</v>
      </c>
      <c r="E2541" s="16" t="str">
        <f>[1]!s_info_industry_csrc2023(A2541,"",3)</f>
        <v>研究和试验发展</v>
      </c>
      <c r="F2541" s="16">
        <f>[1]!s_is(A2541,83,"FY","YTD","20251231",1,"",100000000)</f>
        <v>3.8831939298</v>
      </c>
      <c r="G2541" s="16">
        <f>[1]!s_is(A2541,83,"FY","YTD","20241231",1,"",100000000)</f>
        <v>3.8575576794000002</v>
      </c>
      <c r="H2541" s="16">
        <f>[1]!s_is(A2541,61,"FY","YTD","20251231",1,"",100000000)</f>
        <v>0.4068793725</v>
      </c>
      <c r="I2541" s="16">
        <f>[1]!s_is(A2541,61,"FY","YTD","20241231",1,"",100000000)</f>
        <v>0.41479043039999997</v>
      </c>
      <c r="J2541" s="16">
        <f>[1]!s_fa_roe(A2541,"20251231")</f>
        <v>5.2149999999999999</v>
      </c>
      <c r="K2541" s="16">
        <f>[1]!s_stmnote_rdexp(A2541,"20251231",1,10000)</f>
        <v>3638.0913679999999</v>
      </c>
      <c r="L2541" s="16">
        <f>[1]!s_margin_tradingbalance(A2541,"",10000)</f>
        <v>0</v>
      </c>
      <c r="M2541" s="16">
        <f>[1]!s_margin_seclendingbalance(A2541,"",10000)</f>
        <v>0</v>
      </c>
      <c r="N2541" s="17">
        <f>[1]!s_val_ev(A2541,"",100000000)</f>
        <v>27.341336848499999</v>
      </c>
      <c r="O2541" s="17">
        <f>[1]!share_freesharesmv(A2541,"",100000000)</f>
        <v>21.687103162800003</v>
      </c>
      <c r="P2541" s="17">
        <f ca="1">[1]!s_dq_amount_btin(A2541,TODAY()-1,100000000)</f>
        <v>0.66865735000000004</v>
      </c>
      <c r="Q2541" s="17">
        <f ca="1">[1]!s_dq_turn(A2541,TODAY()-1)</f>
        <v>2.4388026726519851</v>
      </c>
      <c r="R2541" s="2">
        <f>[1]!s_pq_amount(A2541,"20260101","",100000000)</f>
        <v>173.90211427</v>
      </c>
      <c r="S2541" s="2">
        <f>[1]!s_pq_avgamount(A2541,"20260101","",100000000)</f>
        <v>1.7049226889215687</v>
      </c>
      <c r="T2541" s="17">
        <f>[1]!s_ipo_dilutedpe(A2541)</f>
        <v>0</v>
      </c>
      <c r="U2541" s="12">
        <f>[1]!s_ipo_collection_total(A2541,100000000)</f>
        <v>1.26</v>
      </c>
      <c r="V2541" s="18">
        <f>[1]!s_val_pe_ttm(A2541,"")</f>
        <v>102.74911499023438</v>
      </c>
    </row>
    <row r="2542" spans="1:22" x14ac:dyDescent="0.3">
      <c r="A2542" s="12" t="s">
        <v>5578</v>
      </c>
      <c r="B2542" s="12" t="s">
        <v>5579</v>
      </c>
      <c r="C2542" s="16" t="str">
        <f>[1]!s_info_mkt(A2542)</f>
        <v>主板</v>
      </c>
      <c r="D2542" s="16" t="str">
        <f>[1]!s_ipo_listeddate(A2542)</f>
        <v>2021-02-08</v>
      </c>
      <c r="E2542" s="16" t="str">
        <f>[1]!s_info_industry_csrc2023(A2542,"",3)</f>
        <v>酒、饮料和精制茶制造业</v>
      </c>
      <c r="F2542" s="16">
        <f>[1]!s_is(A2542,83,"FY","YTD","20251231",1,"",100000000)</f>
        <v>12.956242891800001</v>
      </c>
      <c r="G2542" s="16">
        <f>[1]!s_is(A2542,83,"FY","YTD","20241231",1,"",100000000)</f>
        <v>14.150723756800001</v>
      </c>
      <c r="H2542" s="16">
        <f>[1]!s_is(A2542,61,"FY","YTD","20251231",1,"",100000000)</f>
        <v>1.9628819975999998</v>
      </c>
      <c r="I2542" s="16">
        <f>[1]!s_is(A2542,61,"FY","YTD","20241231",1,"",100000000)</f>
        <v>2.2380366691</v>
      </c>
      <c r="J2542" s="16">
        <f>[1]!s_fa_roe(A2542,"20251231")</f>
        <v>11.6267</v>
      </c>
      <c r="K2542" s="16">
        <f>[1]!s_stmnote_rdexp(A2542,"20251231",1,10000)</f>
        <v>1441.140553</v>
      </c>
      <c r="L2542" s="16">
        <f>[1]!s_margin_tradingbalance(A2542,"",10000)</f>
        <v>0</v>
      </c>
      <c r="M2542" s="16">
        <f>[1]!s_margin_seclendingbalance(A2542,"",10000)</f>
        <v>0</v>
      </c>
      <c r="N2542" s="17">
        <f>[1]!s_val_ev(A2542,"",100000000)</f>
        <v>34.407049143599998</v>
      </c>
      <c r="O2542" s="17">
        <f>[1]!share_freesharesmv(A2542,"",100000000)</f>
        <v>13.370784840000001</v>
      </c>
      <c r="P2542" s="17">
        <f ca="1">[1]!s_dq_amount_btin(A2542,TODAY()-1,100000000)</f>
        <v>0.22389063000000001</v>
      </c>
      <c r="Q2542" s="17">
        <f ca="1">[1]!s_dq_turn(A2542,TODAY()-1)</f>
        <v>0.65109973966387169</v>
      </c>
      <c r="R2542" s="2">
        <f>[1]!s_pq_amount(A2542,"20260101","",100000000)</f>
        <v>80.534695670000005</v>
      </c>
      <c r="S2542" s="2">
        <f>[1]!s_pq_avgamount(A2542,"20260101","",100000000)</f>
        <v>0.73885041899082571</v>
      </c>
      <c r="T2542" s="17">
        <f>[1]!s_ipo_dilutedpe(A2542)</f>
        <v>17.75</v>
      </c>
      <c r="U2542" s="12">
        <f>[1]!s_ipo_collection_total(A2542,100000000)</f>
        <v>7.7554800000000004</v>
      </c>
      <c r="V2542" s="18">
        <f>[1]!s_val_pe_ttm(A2542,"")</f>
        <v>18.736865997314453</v>
      </c>
    </row>
    <row r="2543" spans="1:22" x14ac:dyDescent="0.3">
      <c r="A2543" s="12" t="s">
        <v>5580</v>
      </c>
      <c r="B2543" s="12" t="s">
        <v>5581</v>
      </c>
      <c r="C2543" s="16" t="str">
        <f>[1]!s_info_mkt(A2543)</f>
        <v>主板</v>
      </c>
      <c r="D2543" s="16" t="str">
        <f>[1]!s_ipo_listeddate(A2543)</f>
        <v>2015-01-20</v>
      </c>
      <c r="E2543" s="16" t="str">
        <f>[1]!s_info_industry_csrc2023(A2543,"",3)</f>
        <v>汽车制造业</v>
      </c>
      <c r="F2543" s="16">
        <f>[1]!s_is(A2543,83,"FY","YTD","20251231",1,"",100000000)</f>
        <v>15.8166253585</v>
      </c>
      <c r="G2543" s="16">
        <f>[1]!s_is(A2543,83,"FY","YTD","20241231",1,"",100000000)</f>
        <v>14.606533936099998</v>
      </c>
      <c r="H2543" s="16">
        <f>[1]!s_is(A2543,61,"FY","YTD","20251231",1,"",100000000)</f>
        <v>2.1619234481</v>
      </c>
      <c r="I2543" s="16">
        <f>[1]!s_is(A2543,61,"FY","YTD","20241231",1,"",100000000)</f>
        <v>1.9058852768000001</v>
      </c>
      <c r="J2543" s="16">
        <f>[1]!s_fa_roe(A2543,"20251231")</f>
        <v>10.31</v>
      </c>
      <c r="K2543" s="16">
        <f>[1]!s_stmnote_rdexp(A2543,"20251231",1,10000)</f>
        <v>7198.6190900000001</v>
      </c>
      <c r="L2543" s="16">
        <f>[1]!s_margin_tradingbalance(A2543,"",10000)</f>
        <v>0</v>
      </c>
      <c r="M2543" s="16">
        <f>[1]!s_margin_seclendingbalance(A2543,"",10000)</f>
        <v>0</v>
      </c>
      <c r="N2543" s="17">
        <f>[1]!s_val_ev(A2543,"",100000000)</f>
        <v>31.875998217199999</v>
      </c>
      <c r="O2543" s="17">
        <f>[1]!share_freesharesmv(A2543,"",100000000)</f>
        <v>15.553302877199998</v>
      </c>
      <c r="P2543" s="17">
        <f ca="1">[1]!s_dq_amount_btin(A2543,TODAY()-1,100000000)</f>
        <v>0.17300223000000001</v>
      </c>
      <c r="Q2543" s="17">
        <f ca="1">[1]!s_dq_turn(A2543,TODAY()-1)</f>
        <v>0.54180648311998358</v>
      </c>
      <c r="R2543" s="2">
        <f>[1]!s_pq_amount(A2543,"20260101","",100000000)</f>
        <v>60.728757270000003</v>
      </c>
      <c r="S2543" s="2">
        <f>[1]!s_pq_avgamount(A2543,"20260101","",100000000)</f>
        <v>0.55714456211009178</v>
      </c>
      <c r="T2543" s="17">
        <f>[1]!s_ipo_dilutedpe(A2543)</f>
        <v>19.399999999999999</v>
      </c>
      <c r="U2543" s="12">
        <f>[1]!s_ipo_collection_total(A2543,100000000)</f>
        <v>3.5157600000000002</v>
      </c>
      <c r="V2543" s="18">
        <f>[1]!s_val_pe_ttm(A2543,"")</f>
        <v>14.697009086608887</v>
      </c>
    </row>
    <row r="2544" spans="1:22" x14ac:dyDescent="0.3">
      <c r="A2544" s="12" t="s">
        <v>5582</v>
      </c>
      <c r="B2544" s="12" t="s">
        <v>5583</v>
      </c>
      <c r="C2544" s="16" t="str">
        <f>[1]!s_info_mkt(A2544)</f>
        <v>创业板</v>
      </c>
      <c r="D2544" s="16" t="str">
        <f>[1]!s_ipo_listeddate(A2544)</f>
        <v>2011-08-26</v>
      </c>
      <c r="E2544" s="16" t="str">
        <f>[1]!s_info_industry_csrc2023(A2544,"",3)</f>
        <v>汽车制造业</v>
      </c>
      <c r="F2544" s="16">
        <f>[1]!s_is(A2544,83,"FY","YTD","20251231",1,"",100000000)</f>
        <v>20.386547245700001</v>
      </c>
      <c r="G2544" s="16">
        <f>[1]!s_is(A2544,83,"FY","YTD","20241231",1,"",100000000)</f>
        <v>20.252260205599999</v>
      </c>
      <c r="H2544" s="16">
        <f>[1]!s_is(A2544,61,"FY","YTD","20251231",1,"",100000000)</f>
        <v>1.2854474232999999</v>
      </c>
      <c r="I2544" s="16">
        <f>[1]!s_is(A2544,61,"FY","YTD","20241231",1,"",100000000)</f>
        <v>1.596895467</v>
      </c>
      <c r="J2544" s="16">
        <f>[1]!s_fa_roe(A2544,"20251231")</f>
        <v>3.0158</v>
      </c>
      <c r="K2544" s="16">
        <f>[1]!s_stmnote_rdexp(A2544,"20251231",1,10000)</f>
        <v>11406.956656</v>
      </c>
      <c r="L2544" s="16">
        <f>[1]!s_margin_tradingbalance(A2544,"",10000)</f>
        <v>43785.8128</v>
      </c>
      <c r="M2544" s="16">
        <f>[1]!s_margin_seclendingbalance(A2544,"",10000)</f>
        <v>28.134399999999999</v>
      </c>
      <c r="N2544" s="17">
        <f>[1]!s_val_ev(A2544,"",100000000)</f>
        <v>73.07240065069999</v>
      </c>
      <c r="O2544" s="17">
        <f>[1]!share_freesharesmv(A2544,"",100000000)</f>
        <v>45.016891777700003</v>
      </c>
      <c r="P2544" s="17">
        <f ca="1">[1]!s_dq_amount_btin(A2544,TODAY()-1,100000000)</f>
        <v>1.8930925199999999</v>
      </c>
      <c r="Q2544" s="17">
        <f ca="1">[1]!s_dq_turn(A2544,TODAY()-1)</f>
        <v>2.6356996987209365</v>
      </c>
      <c r="R2544" s="2">
        <f>[1]!s_pq_amount(A2544,"20260101","",100000000)</f>
        <v>375.94722402000002</v>
      </c>
      <c r="S2544" s="2">
        <f>[1]!s_pq_avgamount(A2544,"20260101","",100000000)</f>
        <v>3.4490571011009177</v>
      </c>
      <c r="T2544" s="17">
        <f>[1]!s_ipo_dilutedpe(A2544)</f>
        <v>37.31</v>
      </c>
      <c r="U2544" s="12">
        <f>[1]!s_ipo_collection_total(A2544,100000000)</f>
        <v>6.25</v>
      </c>
      <c r="V2544" s="18">
        <f>[1]!s_val_pe_ttm(A2544,"")</f>
        <v>80.037117004394531</v>
      </c>
    </row>
    <row r="2545" spans="1:22" x14ac:dyDescent="0.3">
      <c r="A2545" s="12" t="s">
        <v>5584</v>
      </c>
      <c r="B2545" s="12" t="s">
        <v>5585</v>
      </c>
      <c r="C2545" s="16" t="str">
        <f>[1]!s_info_mkt(A2545)</f>
        <v>主板</v>
      </c>
      <c r="D2545" s="16" t="str">
        <f>[1]!s_ipo_listeddate(A2545)</f>
        <v>2020-10-13</v>
      </c>
      <c r="E2545" s="16" t="str">
        <f>[1]!s_info_industry_csrc2023(A2545,"",3)</f>
        <v>土木工程建筑业</v>
      </c>
      <c r="F2545" s="16">
        <f>[1]!s_is(A2545,83,"FY","YTD","20251231",1,"",100000000)</f>
        <v>6.1603268587999995</v>
      </c>
      <c r="G2545" s="16">
        <f>[1]!s_is(A2545,83,"FY","YTD","20241231",1,"",100000000)</f>
        <v>7.8797784203999992</v>
      </c>
      <c r="H2545" s="16">
        <f>[1]!s_is(A2545,61,"FY","YTD","20251231",1,"",100000000)</f>
        <v>0.1382913224</v>
      </c>
      <c r="I2545" s="16">
        <f>[1]!s_is(A2545,61,"FY","YTD","20241231",1,"",100000000)</f>
        <v>0.62412999719999995</v>
      </c>
      <c r="J2545" s="16">
        <f>[1]!s_fa_roe(A2545,"20251231")</f>
        <v>1.1560999999999999</v>
      </c>
      <c r="K2545" s="16">
        <f>[1]!s_stmnote_rdexp(A2545,"20251231",1,10000)</f>
        <v>3450.6933979999999</v>
      </c>
      <c r="L2545" s="16">
        <f>[1]!s_margin_tradingbalance(A2545,"",10000)</f>
        <v>0</v>
      </c>
      <c r="M2545" s="16">
        <f>[1]!s_margin_seclendingbalance(A2545,"",10000)</f>
        <v>0</v>
      </c>
      <c r="N2545" s="17">
        <f>[1]!s_val_ev(A2545,"",100000000)</f>
        <v>24.838521066199998</v>
      </c>
      <c r="O2545" s="17">
        <f>[1]!share_freesharesmv(A2545,"",100000000)</f>
        <v>12.0268611681</v>
      </c>
      <c r="P2545" s="17">
        <f ca="1">[1]!s_dq_amount_btin(A2545,TODAY()-1,100000000)</f>
        <v>0.58256702999999999</v>
      </c>
      <c r="Q2545" s="17">
        <f ca="1">[1]!s_dq_turn(A2545,TODAY()-1)</f>
        <v>3.5944861935281063</v>
      </c>
      <c r="R2545" s="2">
        <f>[1]!s_pq_amount(A2545,"20260101","",100000000)</f>
        <v>92.558689360000002</v>
      </c>
      <c r="S2545" s="2">
        <f>[1]!s_pq_avgamount(A2545,"20260101","",100000000)</f>
        <v>0.8491622877064221</v>
      </c>
      <c r="T2545" s="17">
        <f>[1]!s_ipo_dilutedpe(A2545)</f>
        <v>22.99</v>
      </c>
      <c r="U2545" s="12">
        <f>[1]!s_ipo_collection_total(A2545,100000000)</f>
        <v>7.3270185248000006</v>
      </c>
      <c r="V2545" s="18">
        <f>[1]!s_val_pe_ttm(A2545,"")</f>
        <v>246.67549133300781</v>
      </c>
    </row>
    <row r="2546" spans="1:22" x14ac:dyDescent="0.3">
      <c r="A2546" s="12" t="s">
        <v>5586</v>
      </c>
      <c r="B2546" s="12" t="s">
        <v>5587</v>
      </c>
      <c r="C2546" s="16" t="str">
        <f>[1]!s_info_mkt(A2546)</f>
        <v>主板</v>
      </c>
      <c r="D2546" s="16" t="str">
        <f>[1]!s_ipo_listeddate(A2546)</f>
        <v>2006-08-23</v>
      </c>
      <c r="E2546" s="16" t="str">
        <f>[1]!s_info_industry_csrc2023(A2546,"",3)</f>
        <v>软件和信息技术服务业</v>
      </c>
      <c r="F2546" s="16">
        <f>[1]!s_is(A2546,83,"FY","YTD","20251231",1,"",100000000)</f>
        <v>25.920792741100001</v>
      </c>
      <c r="G2546" s="16">
        <f>[1]!s_is(A2546,83,"FY","YTD","20241231",1,"",100000000)</f>
        <v>23.983932588600002</v>
      </c>
      <c r="H2546" s="16">
        <f>[1]!s_is(A2546,61,"FY","YTD","20251231",1,"",100000000)</f>
        <v>3.0006109291</v>
      </c>
      <c r="I2546" s="16">
        <f>[1]!s_is(A2546,61,"FY","YTD","20241231",1,"",100000000)</f>
        <v>2.9291529055000001</v>
      </c>
      <c r="J2546" s="16">
        <f>[1]!s_fa_roe(A2546,"20251231")</f>
        <v>7.8632999999999997</v>
      </c>
      <c r="K2546" s="16">
        <f>[1]!s_stmnote_rdexp(A2546,"20251231",1,10000)</f>
        <v>68659.292272999999</v>
      </c>
      <c r="L2546" s="16">
        <f>[1]!s_margin_tradingbalance(A2546,"",10000)</f>
        <v>68181.323699999994</v>
      </c>
      <c r="M2546" s="16">
        <f>[1]!s_margin_seclendingbalance(A2546,"",10000)</f>
        <v>352.3399</v>
      </c>
      <c r="N2546" s="17">
        <f>[1]!s_val_ev(A2546,"",100000000)</f>
        <v>100.7538701742</v>
      </c>
      <c r="O2546" s="17">
        <f>[1]!share_freesharesmv(A2546,"",100000000)</f>
        <v>71.062780312800001</v>
      </c>
      <c r="P2546" s="17">
        <f ca="1">[1]!s_dq_amount_btin(A2546,TODAY()-1,100000000)</f>
        <v>1.11457479</v>
      </c>
      <c r="Q2546" s="17">
        <f ca="1">[1]!s_dq_turn(A2546,TODAY()-1)</f>
        <v>1.1947590580908811</v>
      </c>
      <c r="R2546" s="2">
        <f>[1]!s_pq_amount(A2546,"20260101","",100000000)</f>
        <v>460.41257372000001</v>
      </c>
      <c r="S2546" s="2">
        <f>[1]!s_pq_avgamount(A2546,"20260101","",100000000)</f>
        <v>4.2239685662385318</v>
      </c>
      <c r="T2546" s="17">
        <f>[1]!s_ipo_dilutedpe(A2546)</f>
        <v>24.68</v>
      </c>
      <c r="U2546" s="12">
        <f>[1]!s_ipo_collection_total(A2546,100000000)</f>
        <v>1.595</v>
      </c>
      <c r="V2546" s="18">
        <f>[1]!s_val_pe_ttm(A2546,"")</f>
        <v>33.418159484863281</v>
      </c>
    </row>
    <row r="2547" spans="1:22" x14ac:dyDescent="0.3">
      <c r="A2547" s="12" t="s">
        <v>5588</v>
      </c>
      <c r="B2547" s="12" t="s">
        <v>5589</v>
      </c>
      <c r="C2547" s="16" t="str">
        <f>[1]!s_info_mkt(A2547)</f>
        <v>主板</v>
      </c>
      <c r="D2547" s="16" t="str">
        <f>[1]!s_ipo_listeddate(A2547)</f>
        <v>2009-12-16</v>
      </c>
      <c r="E2547" s="16" t="str">
        <f>[1]!s_info_industry_csrc2023(A2547,"",3)</f>
        <v>畜牧业</v>
      </c>
      <c r="F2547" s="16">
        <f>[1]!s_is(A2547,83,"FY","YTD","20251231",1,"",100000000)</f>
        <v>54.472276423500006</v>
      </c>
      <c r="G2547" s="16">
        <f>[1]!s_is(A2547,83,"FY","YTD","20241231",1,"",100000000)</f>
        <v>47.305816053100003</v>
      </c>
      <c r="H2547" s="16">
        <f>[1]!s_is(A2547,61,"FY","YTD","20251231",1,"",100000000)</f>
        <v>-0.59903819780000001</v>
      </c>
      <c r="I2547" s="16">
        <f>[1]!s_is(A2547,61,"FY","YTD","20241231",1,"",100000000)</f>
        <v>0.32360554530000002</v>
      </c>
      <c r="J2547" s="16">
        <f>[1]!s_fa_roe(A2547,"20251231")</f>
        <v>-6.3112000000000004</v>
      </c>
      <c r="K2547" s="16">
        <f>[1]!s_stmnote_rdexp(A2547,"20251231",1,10000)</f>
        <v>937.67610100000002</v>
      </c>
      <c r="L2547" s="16">
        <f>[1]!s_margin_tradingbalance(A2547,"",10000)</f>
        <v>7017.4958999999999</v>
      </c>
      <c r="M2547" s="16">
        <f>[1]!s_margin_seclendingbalance(A2547,"",10000)</f>
        <v>6.8159999999999998</v>
      </c>
      <c r="N2547" s="17">
        <f>[1]!s_val_ev(A2547,"",100000000)</f>
        <v>37.325576242499999</v>
      </c>
      <c r="O2547" s="17">
        <f>[1]!share_freesharesmv(A2547,"",100000000)</f>
        <v>22.499504405</v>
      </c>
      <c r="P2547" s="17">
        <f ca="1">[1]!s_dq_amount_btin(A2547,TODAY()-1,100000000)</f>
        <v>0.33358071000000006</v>
      </c>
      <c r="Q2547" s="17">
        <f ca="1">[1]!s_dq_turn(A2547,TODAY()-1)</f>
        <v>0.90237340851131775</v>
      </c>
      <c r="R2547" s="2">
        <f>[1]!s_pq_amount(A2547,"20260101","",100000000)</f>
        <v>96.134818499999994</v>
      </c>
      <c r="S2547" s="2">
        <f>[1]!s_pq_avgamount(A2547,"20260101","",100000000)</f>
        <v>0.88197081192660554</v>
      </c>
      <c r="T2547" s="17">
        <f>[1]!s_ipo_dilutedpe(A2547)</f>
        <v>58.55</v>
      </c>
      <c r="U2547" s="12">
        <f>[1]!s_ipo_collection_total(A2547,100000000)</f>
        <v>6.2826000000000004</v>
      </c>
      <c r="V2547" s="18">
        <f>[1]!s_val_pe_ttm(A2547,"")</f>
        <v>-59.178050994873047</v>
      </c>
    </row>
    <row r="2548" spans="1:22" x14ac:dyDescent="0.3">
      <c r="A2548" s="12" t="s">
        <v>5590</v>
      </c>
      <c r="B2548" s="12" t="s">
        <v>5591</v>
      </c>
      <c r="C2548" s="16" t="str">
        <f>[1]!s_info_mkt(A2548)</f>
        <v>科创板</v>
      </c>
      <c r="D2548" s="16" t="str">
        <f>[1]!s_ipo_listeddate(A2548)</f>
        <v>2019-07-22</v>
      </c>
      <c r="E2548" s="16" t="str">
        <f>[1]!s_info_industry_csrc2023(A2548,"",3)</f>
        <v>计算机、通信和其他电子设备制造业</v>
      </c>
      <c r="F2548" s="16">
        <f>[1]!s_is(A2548,83,"FY","YTD","20251231",1,"",100000000)</f>
        <v>96.433434427999998</v>
      </c>
      <c r="G2548" s="16">
        <f>[1]!s_is(A2548,83,"FY","YTD","20241231",1,"",100000000)</f>
        <v>65.222689707299992</v>
      </c>
      <c r="H2548" s="16">
        <f>[1]!s_is(A2548,61,"FY","YTD","20251231",1,"",100000000)</f>
        <v>0.57024716060000002</v>
      </c>
      <c r="I2548" s="16">
        <f>[1]!s_is(A2548,61,"FY","YTD","20241231",1,"",100000000)</f>
        <v>-2.3883104320999999</v>
      </c>
      <c r="J2548" s="16">
        <f>[1]!s_fa_roe(A2548,"20251231")</f>
        <v>0.82389999999999997</v>
      </c>
      <c r="K2548" s="16">
        <f>[1]!s_stmnote_rdexp(A2548,"20251231",1,10000)</f>
        <v>46635.039715999999</v>
      </c>
      <c r="L2548" s="16">
        <f>[1]!s_margin_tradingbalance(A2548,"",10000)</f>
        <v>130487.9976</v>
      </c>
      <c r="M2548" s="16">
        <f>[1]!s_margin_seclendingbalance(A2548,"",10000)</f>
        <v>340.6302</v>
      </c>
      <c r="N2548" s="17">
        <f>[1]!s_val_ev(A2548,"",100000000)</f>
        <v>311.34426744259997</v>
      </c>
      <c r="O2548" s="17">
        <f>[1]!share_freesharesmv(A2548,"",100000000)</f>
        <v>249.56894949700001</v>
      </c>
      <c r="P2548" s="17">
        <f ca="1">[1]!s_dq_amount_btin(A2548,TODAY()-1,100000000)</f>
        <v>34.79194038</v>
      </c>
      <c r="Q2548" s="17">
        <f ca="1">[1]!s_dq_turn(A2548,TODAY()-1)</f>
        <v>11.128226528335745</v>
      </c>
      <c r="R2548" s="2">
        <f>[1]!s_pq_amount(A2548,"20260101","",100000000)</f>
        <v>1510.5454279099999</v>
      </c>
      <c r="S2548" s="2">
        <f>[1]!s_pq_avgamount(A2548,"20260101","",100000000)</f>
        <v>13.858214934954129</v>
      </c>
      <c r="T2548" s="17">
        <f>[1]!s_ipo_dilutedpe(A2548)</f>
        <v>37.409999999999997</v>
      </c>
      <c r="U2548" s="12">
        <f>[1]!s_ipo_collection_total(A2548,100000000)</f>
        <v>16.33428</v>
      </c>
      <c r="V2548" s="18">
        <f>[1]!s_val_pe_ttm(A2548,"")</f>
        <v>203.38246154785156</v>
      </c>
    </row>
    <row r="2549" spans="1:22" x14ac:dyDescent="0.3">
      <c r="A2549" s="12" t="s">
        <v>5592</v>
      </c>
      <c r="B2549" s="12" t="s">
        <v>5593</v>
      </c>
      <c r="C2549" s="16" t="str">
        <f>[1]!s_info_mkt(A2549)</f>
        <v>主板</v>
      </c>
      <c r="D2549" s="16" t="str">
        <f>[1]!s_ipo_listeddate(A2549)</f>
        <v>2017-04-12</v>
      </c>
      <c r="E2549" s="16" t="str">
        <f>[1]!s_info_industry_csrc2023(A2549,"",3)</f>
        <v>零售业</v>
      </c>
      <c r="F2549" s="16">
        <f>[1]!s_is(A2549,83,"FY","YTD","20251231",1,"",100000000)</f>
        <v>67.696623388999996</v>
      </c>
      <c r="G2549" s="16">
        <f>[1]!s_is(A2549,83,"FY","YTD","20241231",1,"",100000000)</f>
        <v>74.418523140600001</v>
      </c>
      <c r="H2549" s="16">
        <f>[1]!s_is(A2549,61,"FY","YTD","20251231",1,"",100000000)</f>
        <v>-3.2193213508</v>
      </c>
      <c r="I2549" s="16">
        <f>[1]!s_is(A2549,61,"FY","YTD","20241231",1,"",100000000)</f>
        <v>0.27238166920000001</v>
      </c>
      <c r="J2549" s="16">
        <f>[1]!s_fa_roe(A2549,"20251231")</f>
        <v>-7.7263000000000002</v>
      </c>
      <c r="K2549" s="16">
        <f>[1]!s_stmnote_rdexp(A2549,"20251231",1,10000)</f>
        <v>0</v>
      </c>
      <c r="L2549" s="16">
        <f>[1]!s_margin_tradingbalance(A2549,"",10000)</f>
        <v>0</v>
      </c>
      <c r="M2549" s="16">
        <f>[1]!s_margin_seclendingbalance(A2549,"",10000)</f>
        <v>0</v>
      </c>
      <c r="N2549" s="17">
        <f>[1]!s_val_ev(A2549,"",100000000)</f>
        <v>33.207042509799997</v>
      </c>
      <c r="O2549" s="17">
        <f>[1]!share_freesharesmv(A2549,"",100000000)</f>
        <v>20.121350743400001</v>
      </c>
      <c r="P2549" s="17">
        <f ca="1">[1]!s_dq_amount_btin(A2549,TODAY()-1,100000000)</f>
        <v>0.20996867</v>
      </c>
      <c r="Q2549" s="17">
        <f ca="1">[1]!s_dq_turn(A2549,TODAY()-1)</f>
        <v>0.63569226298217363</v>
      </c>
      <c r="R2549" s="2">
        <f>[1]!s_pq_amount(A2549,"20260101","",100000000)</f>
        <v>115.13526400000001</v>
      </c>
      <c r="S2549" s="2">
        <f>[1]!s_pq_avgamount(A2549,"20260101","",100000000)</f>
        <v>1.0562868256880733</v>
      </c>
      <c r="T2549" s="17">
        <f>[1]!s_ipo_dilutedpe(A2549)</f>
        <v>22.98</v>
      </c>
      <c r="U2549" s="12">
        <f>[1]!s_ipo_collection_total(A2549,100000000)</f>
        <v>15.523199999999999</v>
      </c>
      <c r="V2549" s="18">
        <f>[1]!s_val_pe_ttm(A2549,"")</f>
        <v>-10.366791725158691</v>
      </c>
    </row>
    <row r="2550" spans="1:22" x14ac:dyDescent="0.3">
      <c r="A2550" s="12" t="s">
        <v>5594</v>
      </c>
      <c r="B2550" s="12" t="s">
        <v>5595</v>
      </c>
      <c r="C2550" s="16" t="str">
        <f>[1]!s_info_mkt(A2550)</f>
        <v>主板</v>
      </c>
      <c r="D2550" s="16" t="str">
        <f>[1]!s_ipo_listeddate(A2550)</f>
        <v>2017-04-11</v>
      </c>
      <c r="E2550" s="16" t="str">
        <f>[1]!s_info_industry_csrc2023(A2550,"",3)</f>
        <v>文教、工美、体育和娱乐用品制造业</v>
      </c>
      <c r="F2550" s="16">
        <f>[1]!s_is(A2550,83,"FY","YTD","20251231",1,"",100000000)</f>
        <v>4.1715638602</v>
      </c>
      <c r="G2550" s="16">
        <f>[1]!s_is(A2550,83,"FY","YTD","20241231",1,"",100000000)</f>
        <v>4.3671266352</v>
      </c>
      <c r="H2550" s="16">
        <f>[1]!s_is(A2550,61,"FY","YTD","20251231",1,"",100000000)</f>
        <v>-1.7476509055</v>
      </c>
      <c r="I2550" s="16">
        <f>[1]!s_is(A2550,61,"FY","YTD","20241231",1,"",100000000)</f>
        <v>9.5236128500000003E-2</v>
      </c>
      <c r="J2550" s="16">
        <f>[1]!s_fa_roe(A2550,"20251231")</f>
        <v>-46.821399999999997</v>
      </c>
      <c r="K2550" s="16">
        <f>[1]!s_stmnote_rdexp(A2550,"20251231",1,10000)</f>
        <v>1737.1284840000001</v>
      </c>
      <c r="L2550" s="16">
        <f>[1]!s_margin_tradingbalance(A2550,"",10000)</f>
        <v>0</v>
      </c>
      <c r="M2550" s="16">
        <f>[1]!s_margin_seclendingbalance(A2550,"",10000)</f>
        <v>0</v>
      </c>
      <c r="N2550" s="17">
        <f>[1]!s_val_ev(A2550,"",100000000)</f>
        <v>23.587199999999999</v>
      </c>
      <c r="O2550" s="17">
        <f>[1]!share_freesharesmv(A2550,"",100000000)</f>
        <v>14.859705603599998</v>
      </c>
      <c r="P2550" s="17">
        <f ca="1">[1]!s_dq_amount_btin(A2550,TODAY()-1,100000000)</f>
        <v>0.48369190000000001</v>
      </c>
      <c r="Q2550" s="17">
        <f ca="1">[1]!s_dq_turn(A2550,TODAY()-1)</f>
        <v>2.6789526328279183</v>
      </c>
      <c r="R2550" s="2">
        <f>[1]!s_pq_amount(A2550,"20260101","",100000000)</f>
        <v>100.33170471</v>
      </c>
      <c r="S2550" s="2">
        <f>[1]!s_pq_avgamount(A2550,"20260101","",100000000)</f>
        <v>0.92047435513761455</v>
      </c>
      <c r="T2550" s="17">
        <f>[1]!s_ipo_dilutedpe(A2550)</f>
        <v>22.98</v>
      </c>
      <c r="U2550" s="12">
        <f>[1]!s_ipo_collection_total(A2550,100000000)</f>
        <v>2.234</v>
      </c>
      <c r="V2550" s="18">
        <f>[1]!s_val_pe_ttm(A2550,"")</f>
        <v>-13.850008010864258</v>
      </c>
    </row>
    <row r="2551" spans="1:22" x14ac:dyDescent="0.3">
      <c r="A2551" s="12" t="s">
        <v>5596</v>
      </c>
      <c r="B2551" s="12" t="s">
        <v>5597</v>
      </c>
      <c r="C2551" s="16" t="str">
        <f>[1]!s_info_mkt(A2551)</f>
        <v>主板</v>
      </c>
      <c r="D2551" s="16" t="str">
        <f>[1]!s_ipo_listeddate(A2551)</f>
        <v>1993-12-06</v>
      </c>
      <c r="E2551" s="16" t="str">
        <f>[1]!s_info_industry_csrc2023(A2551,"",3)</f>
        <v>化学原料和化学制品制造业</v>
      </c>
      <c r="F2551" s="16">
        <f>[1]!s_is(A2551,83,"FY","YTD","20251231",1,"",100000000)</f>
        <v>33.299410278800003</v>
      </c>
      <c r="G2551" s="16">
        <f>[1]!s_is(A2551,83,"FY","YTD","20241231",1,"",100000000)</f>
        <v>47.835908975699994</v>
      </c>
      <c r="H2551" s="16">
        <f>[1]!s_is(A2551,61,"FY","YTD","20251231",1,"",100000000)</f>
        <v>-6.4634230280999994</v>
      </c>
      <c r="I2551" s="16">
        <f>[1]!s_is(A2551,61,"FY","YTD","20241231",1,"",100000000)</f>
        <v>-6.3214299372000005</v>
      </c>
      <c r="J2551" s="16">
        <f>[1]!s_fa_roe(A2551,"20251231")</f>
        <v>-44.838000000000001</v>
      </c>
      <c r="K2551" s="16">
        <f>[1]!s_stmnote_rdexp(A2551,"20251231",1,10000)</f>
        <v>12029.078756000001</v>
      </c>
      <c r="L2551" s="16">
        <f>[1]!s_margin_tradingbalance(A2551,"",10000)</f>
        <v>23070.023499999999</v>
      </c>
      <c r="M2551" s="16">
        <f>[1]!s_margin_seclendingbalance(A2551,"",10000)</f>
        <v>0</v>
      </c>
      <c r="N2551" s="17">
        <f>[1]!s_val_ev(A2551,"",100000000)</f>
        <v>38.851582559999997</v>
      </c>
      <c r="O2551" s="17">
        <f>[1]!share_freesharesmv(A2551,"",100000000)</f>
        <v>24.11171049</v>
      </c>
      <c r="P2551" s="17">
        <f ca="1">[1]!s_dq_amount_btin(A2551,TODAY()-1,100000000)</f>
        <v>0.7155591</v>
      </c>
      <c r="Q2551" s="17">
        <f ca="1">[1]!s_dq_turn(A2551,TODAY()-1)</f>
        <v>1.8388523359807298</v>
      </c>
      <c r="R2551" s="2">
        <f>[1]!s_pq_amount(A2551,"20260101","",100000000)</f>
        <v>276.49402473999999</v>
      </c>
      <c r="S2551" s="2">
        <f>[1]!s_pq_avgamount(A2551,"20260101","",100000000)</f>
        <v>2.5366424288073395</v>
      </c>
      <c r="T2551" s="17">
        <f>[1]!s_ipo_dilutedpe(A2551)</f>
        <v>0</v>
      </c>
      <c r="U2551" s="12">
        <f>[1]!s_ipo_collection_total(A2551,100000000)</f>
        <v>1.2369000000000001</v>
      </c>
      <c r="V2551" s="18">
        <f>[1]!s_val_pe_ttm(A2551,"")</f>
        <v>-6.263432502746582</v>
      </c>
    </row>
    <row r="2552" spans="1:22" x14ac:dyDescent="0.3">
      <c r="A2552" s="12" t="s">
        <v>5598</v>
      </c>
      <c r="B2552" s="12" t="s">
        <v>5599</v>
      </c>
      <c r="C2552" s="16" t="str">
        <f>[1]!s_info_mkt(A2552)</f>
        <v>主板</v>
      </c>
      <c r="D2552" s="16" t="str">
        <f>[1]!s_ipo_listeddate(A2552)</f>
        <v>1996-11-28</v>
      </c>
      <c r="E2552" s="16" t="str">
        <f>[1]!s_info_industry_csrc2023(A2552,"",3)</f>
        <v>批发业</v>
      </c>
      <c r="F2552" s="16">
        <f>[1]!s_is(A2552,83,"FY","YTD","20251231",1,"",100000000)</f>
        <v>178.67333108610001</v>
      </c>
      <c r="G2552" s="16">
        <f>[1]!s_is(A2552,83,"FY","YTD","20241231",1,"",100000000)</f>
        <v>190.65984414479999</v>
      </c>
      <c r="H2552" s="16">
        <f>[1]!s_is(A2552,61,"FY","YTD","20251231",1,"",100000000)</f>
        <v>-2.8611372716000001</v>
      </c>
      <c r="I2552" s="16">
        <f>[1]!s_is(A2552,61,"FY","YTD","20241231",1,"",100000000)</f>
        <v>1.1410981470999999</v>
      </c>
      <c r="J2552" s="16">
        <f>[1]!s_fa_roe(A2552,"20251231")</f>
        <v>-5.1329000000000002</v>
      </c>
      <c r="K2552" s="16">
        <f>[1]!s_stmnote_rdexp(A2552,"20251231",1,10000)</f>
        <v>3497.8163399999999</v>
      </c>
      <c r="L2552" s="16">
        <f>[1]!s_margin_tradingbalance(A2552,"",10000)</f>
        <v>29488.267899999999</v>
      </c>
      <c r="M2552" s="16">
        <f>[1]!s_margin_seclendingbalance(A2552,"",10000)</f>
        <v>43.472000000000001</v>
      </c>
      <c r="N2552" s="17">
        <f>[1]!s_val_ev(A2552,"",100000000)</f>
        <v>51.076688705000002</v>
      </c>
      <c r="O2552" s="17">
        <f>[1]!share_freesharesmv(A2552,"",100000000)</f>
        <v>35.035891065000001</v>
      </c>
      <c r="P2552" s="17">
        <f ca="1">[1]!s_dq_amount_btin(A2552,TODAY()-1,100000000)</f>
        <v>0.25006544000000003</v>
      </c>
      <c r="Q2552" s="17">
        <f ca="1">[1]!s_dq_turn(A2552,TODAY()-1)</f>
        <v>0.49154845350860626</v>
      </c>
      <c r="R2552" s="2">
        <f>[1]!s_pq_amount(A2552,"20260101","",100000000)</f>
        <v>102.44726165</v>
      </c>
      <c r="S2552" s="2">
        <f>[1]!s_pq_avgamount(A2552,"20260101","",100000000)</f>
        <v>0.93988313440366966</v>
      </c>
      <c r="T2552" s="17">
        <f>[1]!s_ipo_dilutedpe(A2552)</f>
        <v>0</v>
      </c>
      <c r="U2552" s="12">
        <f>[1]!s_ipo_collection_total(A2552,100000000)</f>
        <v>0.33600000000000002</v>
      </c>
      <c r="V2552" s="18">
        <f>[1]!s_val_pe_ttm(A2552,"")</f>
        <v>-18.026409149169922</v>
      </c>
    </row>
    <row r="2553" spans="1:22" x14ac:dyDescent="0.3">
      <c r="A2553" s="12" t="s">
        <v>5600</v>
      </c>
      <c r="B2553" s="12" t="s">
        <v>5601</v>
      </c>
      <c r="C2553" s="16" t="str">
        <f>[1]!s_info_mkt(A2553)</f>
        <v>主板</v>
      </c>
      <c r="D2553" s="16" t="str">
        <f>[1]!s_ipo_listeddate(A2553)</f>
        <v>1996-11-28</v>
      </c>
      <c r="E2553" s="16" t="str">
        <f>[1]!s_info_industry_csrc2023(A2553,"",3)</f>
        <v>批发业</v>
      </c>
      <c r="F2553" s="16">
        <f>[1]!s_is(A2553,83,"FY","YTD","20251231",1,"",100000000)</f>
        <v>750.49626720009996</v>
      </c>
      <c r="G2553" s="16">
        <f>[1]!s_is(A2553,83,"FY","YTD","20241231",1,"",100000000)</f>
        <v>880.73798657169993</v>
      </c>
      <c r="H2553" s="16">
        <f>[1]!s_is(A2553,61,"FY","YTD","20251231",1,"",100000000)</f>
        <v>-1.3362943075</v>
      </c>
      <c r="I2553" s="16">
        <f>[1]!s_is(A2553,61,"FY","YTD","20241231",1,"",100000000)</f>
        <v>-3.0175887447000003</v>
      </c>
      <c r="J2553" s="16">
        <f>[1]!s_fa_roe(A2553,"20251231")</f>
        <v>-5.9446000000000003</v>
      </c>
      <c r="K2553" s="16">
        <f>[1]!s_stmnote_rdexp(A2553,"20251231",1,10000)</f>
        <v>2314.9186089999998</v>
      </c>
      <c r="L2553" s="16">
        <f>[1]!s_margin_tradingbalance(A2553,"",10000)</f>
        <v>12155.793799999999</v>
      </c>
      <c r="M2553" s="16">
        <f>[1]!s_margin_seclendingbalance(A2553,"",10000)</f>
        <v>8.4377999999999993</v>
      </c>
      <c r="N2553" s="17">
        <f>[1]!s_val_ev(A2553,"",100000000)</f>
        <v>35.362555107200002</v>
      </c>
      <c r="O2553" s="17">
        <f>[1]!share_freesharesmv(A2553,"",100000000)</f>
        <v>14.361236086400002</v>
      </c>
      <c r="P2553" s="17">
        <f ca="1">[1]!s_dq_amount_btin(A2553,TODAY()-1,100000000)</f>
        <v>0.51371995999999998</v>
      </c>
      <c r="Q2553" s="17">
        <f ca="1">[1]!s_dq_turn(A2553,TODAY()-1)</f>
        <v>1.4605387594460044</v>
      </c>
      <c r="R2553" s="2">
        <f>[1]!s_pq_amount(A2553,"20260101","",100000000)</f>
        <v>138.30689762</v>
      </c>
      <c r="S2553" s="2">
        <f>[1]!s_pq_avgamount(A2553,"20260101","",100000000)</f>
        <v>1.2688706203669726</v>
      </c>
      <c r="T2553" s="17">
        <f>[1]!s_ipo_dilutedpe(A2553)</f>
        <v>0</v>
      </c>
      <c r="U2553" s="12">
        <f>[1]!s_ipo_collection_total(A2553,100000000)</f>
        <v>0.44775199999999998</v>
      </c>
      <c r="V2553" s="18">
        <f>[1]!s_val_pe_ttm(A2553,"")</f>
        <v>-40.116222381591797</v>
      </c>
    </row>
    <row r="2554" spans="1:22" x14ac:dyDescent="0.3">
      <c r="A2554" s="12" t="s">
        <v>5602</v>
      </c>
      <c r="B2554" s="12" t="s">
        <v>5603</v>
      </c>
      <c r="C2554" s="16" t="str">
        <f>[1]!s_info_mkt(A2554)</f>
        <v>主板</v>
      </c>
      <c r="D2554" s="16" t="str">
        <f>[1]!s_ipo_listeddate(A2554)</f>
        <v>1994-02-24</v>
      </c>
      <c r="E2554" s="16" t="str">
        <f>[1]!s_info_industry_csrc2023(A2554,"",3)</f>
        <v>综合</v>
      </c>
      <c r="F2554" s="16">
        <f>[1]!s_is(A2554,83,"FY","YTD","20251231",1,"",100000000)</f>
        <v>5.9633334387000003</v>
      </c>
      <c r="G2554" s="16">
        <f>[1]!s_is(A2554,83,"FY","YTD","20241231",1,"",100000000)</f>
        <v>5.8587834792999995</v>
      </c>
      <c r="H2554" s="16">
        <f>[1]!s_is(A2554,61,"FY","YTD","20251231",1,"",100000000)</f>
        <v>0.54223774000000002</v>
      </c>
      <c r="I2554" s="16">
        <f>[1]!s_is(A2554,61,"FY","YTD","20241231",1,"",100000000)</f>
        <v>0.51818643619999993</v>
      </c>
      <c r="J2554" s="16">
        <f>[1]!s_fa_roe(A2554,"20251231")</f>
        <v>3.1568999999999998</v>
      </c>
      <c r="K2554" s="16">
        <f>[1]!s_stmnote_rdexp(A2554,"20251231",1,10000)</f>
        <v>343.87403599999999</v>
      </c>
      <c r="L2554" s="16">
        <f>[1]!s_margin_tradingbalance(A2554,"",10000)</f>
        <v>0</v>
      </c>
      <c r="M2554" s="16">
        <f>[1]!s_margin_seclendingbalance(A2554,"",10000)</f>
        <v>0</v>
      </c>
      <c r="N2554" s="17">
        <f>[1]!s_val_ev(A2554,"",100000000)</f>
        <v>33.321256969000004</v>
      </c>
      <c r="O2554" s="17">
        <f>[1]!share_freesharesmv(A2554,"",100000000)</f>
        <v>13.850979798800001</v>
      </c>
      <c r="P2554" s="17">
        <f ca="1">[1]!s_dq_amount_btin(A2554,TODAY()-1,100000000)</f>
        <v>9.6267210000000006E-2</v>
      </c>
      <c r="Q2554" s="17">
        <f ca="1">[1]!s_dq_turn(A2554,TODAY()-1)</f>
        <v>0.28970829968932321</v>
      </c>
      <c r="R2554" s="2">
        <f>[1]!s_pq_amount(A2554,"20260101","",100000000)</f>
        <v>31.78459075</v>
      </c>
      <c r="S2554" s="2">
        <f>[1]!s_pq_avgamount(A2554,"20260101","",100000000)</f>
        <v>0.29160174999999999</v>
      </c>
      <c r="T2554" s="17">
        <f>[1]!s_ipo_dilutedpe(A2554)</f>
        <v>0</v>
      </c>
      <c r="U2554" s="12">
        <f>[1]!s_ipo_collection_total(A2554,100000000)</f>
        <v>0.36</v>
      </c>
      <c r="V2554" s="18">
        <f>[1]!s_val_pe_ttm(A2554,"")</f>
        <v>67.784278869628906</v>
      </c>
    </row>
    <row r="2555" spans="1:22" x14ac:dyDescent="0.3">
      <c r="A2555" s="12" t="s">
        <v>5604</v>
      </c>
      <c r="B2555" s="12" t="s">
        <v>5605</v>
      </c>
      <c r="C2555" s="16" t="str">
        <f>[1]!s_info_mkt(A2555)</f>
        <v>主板</v>
      </c>
      <c r="D2555" s="16" t="str">
        <f>[1]!s_ipo_listeddate(A2555)</f>
        <v>1996-11-06</v>
      </c>
      <c r="E2555" s="16" t="str">
        <f>[1]!s_info_industry_csrc2023(A2555,"",3)</f>
        <v>铁路、船舶、航空航天和其他运输设备制造业</v>
      </c>
      <c r="F2555" s="16">
        <f>[1]!s_is(A2555,83,"FY","YTD","20251231",1,"",100000000)</f>
        <v>101.1450808836</v>
      </c>
      <c r="G2555" s="16">
        <f>[1]!s_is(A2555,83,"FY","YTD","20241231",1,"",100000000)</f>
        <v>103.55175973629999</v>
      </c>
      <c r="H2555" s="16">
        <f>[1]!s_is(A2555,61,"FY","YTD","20251231",1,"",100000000)</f>
        <v>6.0882160397999998</v>
      </c>
      <c r="I2555" s="16">
        <f>[1]!s_is(A2555,61,"FY","YTD","20241231",1,"",100000000)</f>
        <v>6.3973078639000001</v>
      </c>
      <c r="J2555" s="16">
        <f>[1]!s_fa_roe(A2555,"20251231")</f>
        <v>4.3254000000000001</v>
      </c>
      <c r="K2555" s="16">
        <f>[1]!s_stmnote_rdexp(A2555,"20251231",1,10000)</f>
        <v>63516.835894000003</v>
      </c>
      <c r="L2555" s="16">
        <f>[1]!s_margin_tradingbalance(A2555,"",10000)</f>
        <v>123062.1684</v>
      </c>
      <c r="M2555" s="16">
        <f>[1]!s_margin_seclendingbalance(A2555,"",10000)</f>
        <v>565.73</v>
      </c>
      <c r="N2555" s="17">
        <f>[1]!s_val_ev(A2555,"",100000000)</f>
        <v>215.79668726700001</v>
      </c>
      <c r="O2555" s="17">
        <f>[1]!share_freesharesmv(A2555,"",100000000)</f>
        <v>139.74959920000001</v>
      </c>
      <c r="P2555" s="17">
        <f ca="1">[1]!s_dq_amount_btin(A2555,TODAY()-1,100000000)</f>
        <v>2.2652230200000001</v>
      </c>
      <c r="Q2555" s="17">
        <f ca="1">[1]!s_dq_turn(A2555,TODAY()-1)</f>
        <v>1.0462550837059417</v>
      </c>
      <c r="R2555" s="2">
        <f>[1]!s_pq_amount(A2555,"20260101","",100000000)</f>
        <v>762.54598825999994</v>
      </c>
      <c r="S2555" s="2">
        <f>[1]!s_pq_avgamount(A2555,"20260101","",100000000)</f>
        <v>6.9958347546788993</v>
      </c>
      <c r="T2555" s="17">
        <f>[1]!s_ipo_dilutedpe(A2555)</f>
        <v>20.71</v>
      </c>
      <c r="U2555" s="12">
        <f>[1]!s_ipo_collection_total(A2555,100000000)</f>
        <v>0.87</v>
      </c>
      <c r="V2555" s="18">
        <f>[1]!s_val_pe_ttm(A2555,"")</f>
        <v>37.926300048828125</v>
      </c>
    </row>
    <row r="2556" spans="1:22" x14ac:dyDescent="0.3">
      <c r="A2556" s="12" t="s">
        <v>5606</v>
      </c>
      <c r="B2556" s="12" t="s">
        <v>5607</v>
      </c>
      <c r="C2556" s="16" t="str">
        <f>[1]!s_info_mkt(A2556)</f>
        <v>主板</v>
      </c>
      <c r="D2556" s="16" t="str">
        <f>[1]!s_ipo_listeddate(A2556)</f>
        <v>2023-03-07</v>
      </c>
      <c r="E2556" s="16" t="str">
        <f>[1]!s_info_industry_csrc2023(A2556,"",3)</f>
        <v>农副食品加工业</v>
      </c>
      <c r="F2556" s="16">
        <f>[1]!s_is(A2556,83,"FY","YTD","20251231",1,"",100000000)</f>
        <v>13.604438834000002</v>
      </c>
      <c r="G2556" s="16">
        <f>[1]!s_is(A2556,83,"FY","YTD","20241231",1,"",100000000)</f>
        <v>10.169526876399999</v>
      </c>
      <c r="H2556" s="16">
        <f>[1]!s_is(A2556,61,"FY","YTD","20251231",1,"",100000000)</f>
        <v>-0.19773382910000001</v>
      </c>
      <c r="I2556" s="16">
        <f>[1]!s_is(A2556,61,"FY","YTD","20241231",1,"",100000000)</f>
        <v>-0.28713852779999999</v>
      </c>
      <c r="J2556" s="16">
        <f>[1]!s_fa_roe(A2556,"20251231")</f>
        <v>-2.4590999999999998</v>
      </c>
      <c r="K2556" s="16">
        <f>[1]!s_stmnote_rdexp(A2556,"20251231",1,10000)</f>
        <v>2345.3135219999999</v>
      </c>
      <c r="L2556" s="16">
        <f>[1]!s_margin_tradingbalance(A2556,"",10000)</f>
        <v>0</v>
      </c>
      <c r="M2556" s="16">
        <f>[1]!s_margin_seclendingbalance(A2556,"",10000)</f>
        <v>0</v>
      </c>
      <c r="N2556" s="17">
        <f>[1]!s_val_ev(A2556,"",100000000)</f>
        <v>19.394075999999998</v>
      </c>
      <c r="O2556" s="17">
        <f>[1]!share_freesharesmv(A2556,"",100000000)</f>
        <v>6.7205760000000003</v>
      </c>
      <c r="P2556" s="17">
        <f ca="1">[1]!s_dq_amount_btin(A2556,TODAY()-1,100000000)</f>
        <v>0.47496358999999999</v>
      </c>
      <c r="Q2556" s="17">
        <f ca="1">[1]!s_dq_turn(A2556,TODAY()-1)</f>
        <v>2.4561239731142646</v>
      </c>
      <c r="R2556" s="2">
        <f>[1]!s_pq_amount(A2556,"20260101","",100000000)</f>
        <v>94.380180249999995</v>
      </c>
      <c r="S2556" s="2">
        <f>[1]!s_pq_avgamount(A2556,"20260101","",100000000)</f>
        <v>0.86587321330275224</v>
      </c>
      <c r="T2556" s="17">
        <f>[1]!s_ipo_dilutedpe(A2556)</f>
        <v>22.97</v>
      </c>
      <c r="U2556" s="12">
        <f>[1]!s_ipo_collection_total(A2556,100000000)</f>
        <v>3.7606199999999999</v>
      </c>
      <c r="V2556" s="18">
        <f>[1]!s_val_pe_ttm(A2556,"")</f>
        <v>-352.17947387695313</v>
      </c>
    </row>
    <row r="2557" spans="1:22" x14ac:dyDescent="0.3">
      <c r="A2557" s="12" t="s">
        <v>5608</v>
      </c>
      <c r="B2557" s="12" t="s">
        <v>5609</v>
      </c>
      <c r="C2557" s="16" t="str">
        <f>[1]!s_info_mkt(A2557)</f>
        <v>创业板</v>
      </c>
      <c r="D2557" s="16" t="str">
        <f>[1]!s_ipo_listeddate(A2557)</f>
        <v>2018-12-13</v>
      </c>
      <c r="E2557" s="16" t="str">
        <f>[1]!s_info_industry_csrc2023(A2557,"",3)</f>
        <v>专用设备制造业</v>
      </c>
      <c r="F2557" s="16">
        <f>[1]!s_is(A2557,83,"FY","YTD","20251231",1,"",100000000)</f>
        <v>3.4201750151999999</v>
      </c>
      <c r="G2557" s="16">
        <f>[1]!s_is(A2557,83,"FY","YTD","20241231",1,"",100000000)</f>
        <v>4.0380224557000002</v>
      </c>
      <c r="H2557" s="16">
        <f>[1]!s_is(A2557,61,"FY","YTD","20251231",1,"",100000000)</f>
        <v>-0.24020678420000002</v>
      </c>
      <c r="I2557" s="16">
        <f>[1]!s_is(A2557,61,"FY","YTD","20241231",1,"",100000000)</f>
        <v>0.10800733830000001</v>
      </c>
      <c r="J2557" s="16">
        <f>[1]!s_fa_roe(A2557,"20251231")</f>
        <v>-3.5141</v>
      </c>
      <c r="K2557" s="16">
        <f>[1]!s_stmnote_rdexp(A2557,"20251231",1,10000)</f>
        <v>4055.774183</v>
      </c>
      <c r="L2557" s="16">
        <f>[1]!s_margin_tradingbalance(A2557,"",10000)</f>
        <v>0</v>
      </c>
      <c r="M2557" s="16">
        <f>[1]!s_margin_seclendingbalance(A2557,"",10000)</f>
        <v>0</v>
      </c>
      <c r="N2557" s="17">
        <f>[1]!s_val_ev(A2557,"",100000000)</f>
        <v>26.104540799999999</v>
      </c>
      <c r="O2557" s="17">
        <f>[1]!share_freesharesmv(A2557,"",100000000)</f>
        <v>15.6529754546</v>
      </c>
      <c r="P2557" s="17">
        <f ca="1">[1]!s_dq_amount_btin(A2557,TODAY()-1,100000000)</f>
        <v>0.70737174999999997</v>
      </c>
      <c r="Q2557" s="17">
        <f ca="1">[1]!s_dq_turn(A2557,TODAY()-1)</f>
        <v>3.8614679157525544</v>
      </c>
      <c r="R2557" s="2">
        <f>[1]!s_pq_amount(A2557,"20260101","",100000000)</f>
        <v>287.92038890999999</v>
      </c>
      <c r="S2557" s="2">
        <f>[1]!s_pq_avgamount(A2557,"20260101","",100000000)</f>
        <v>2.6414714578899083</v>
      </c>
      <c r="T2557" s="17">
        <f>[1]!s_ipo_dilutedpe(A2557)</f>
        <v>22.99</v>
      </c>
      <c r="U2557" s="12">
        <f>[1]!s_ipo_collection_total(A2557,100000000)</f>
        <v>3.1916000000000002</v>
      </c>
      <c r="V2557" s="18">
        <f>[1]!s_val_pe_ttm(A2557,"")</f>
        <v>-242.55329895019531</v>
      </c>
    </row>
    <row r="2558" spans="1:22" x14ac:dyDescent="0.3">
      <c r="A2558" s="12" t="s">
        <v>5610</v>
      </c>
      <c r="B2558" s="12" t="s">
        <v>5611</v>
      </c>
      <c r="C2558" s="16" t="str">
        <f>[1]!s_info_mkt(A2558)</f>
        <v>主板</v>
      </c>
      <c r="D2558" s="16" t="str">
        <f>[1]!s_ipo_listeddate(A2558)</f>
        <v>2010-11-25</v>
      </c>
      <c r="E2558" s="16" t="str">
        <f>[1]!s_info_industry_csrc2023(A2558,"",3)</f>
        <v>造纸和纸制品业</v>
      </c>
      <c r="F2558" s="16">
        <f>[1]!s_is(A2558,83,"FY","YTD","20251231",1,"",100000000)</f>
        <v>87.798469444599988</v>
      </c>
      <c r="G2558" s="16">
        <f>[1]!s_is(A2558,83,"FY","YTD","20241231",1,"",100000000)</f>
        <v>81.505794906199995</v>
      </c>
      <c r="H2558" s="16">
        <f>[1]!s_is(A2558,61,"FY","YTD","20251231",1,"",100000000)</f>
        <v>3.1860685467000001</v>
      </c>
      <c r="I2558" s="16">
        <f>[1]!s_is(A2558,61,"FY","YTD","20241231",1,"",100000000)</f>
        <v>0.77181582840000007</v>
      </c>
      <c r="J2558" s="16">
        <f>[1]!s_fa_roe(A2558,"20251231")</f>
        <v>5.8598999999999997</v>
      </c>
      <c r="K2558" s="16">
        <f>[1]!s_stmnote_rdexp(A2558,"20251231",1,10000)</f>
        <v>17264.976241</v>
      </c>
      <c r="L2558" s="16">
        <f>[1]!s_margin_tradingbalance(A2558,"",10000)</f>
        <v>24172.721600000001</v>
      </c>
      <c r="M2558" s="16">
        <f>[1]!s_margin_seclendingbalance(A2558,"",10000)</f>
        <v>113.0115</v>
      </c>
      <c r="N2558" s="17">
        <f>[1]!s_val_ev(A2558,"",100000000)</f>
        <v>87.859604627900012</v>
      </c>
      <c r="O2558" s="17">
        <f>[1]!share_freesharesmv(A2558,"",100000000)</f>
        <v>42.257040615999998</v>
      </c>
      <c r="P2558" s="17">
        <f ca="1">[1]!s_dq_amount_btin(A2558,TODAY()-1,100000000)</f>
        <v>0.81177305</v>
      </c>
      <c r="Q2558" s="17">
        <f ca="1">[1]!s_dq_turn(A2558,TODAY()-1)</f>
        <v>0.93594600138720185</v>
      </c>
      <c r="R2558" s="2">
        <f>[1]!s_pq_amount(A2558,"20260101","",100000000)</f>
        <v>176.73448733999999</v>
      </c>
      <c r="S2558" s="2">
        <f>[1]!s_pq_avgamount(A2558,"20260101","",100000000)</f>
        <v>1.6214173150458715</v>
      </c>
      <c r="T2558" s="17">
        <f>[1]!s_ipo_dilutedpe(A2558)</f>
        <v>56.55</v>
      </c>
      <c r="U2558" s="12">
        <f>[1]!s_ipo_collection_total(A2558,100000000)</f>
        <v>15.2</v>
      </c>
      <c r="V2558" s="18">
        <f>[1]!s_val_pe_ttm(A2558,"")</f>
        <v>24.783981323242188</v>
      </c>
    </row>
    <row r="2559" spans="1:22" x14ac:dyDescent="0.3">
      <c r="A2559" s="12" t="s">
        <v>5612</v>
      </c>
      <c r="B2559" s="12" t="s">
        <v>5613</v>
      </c>
      <c r="C2559" s="16" t="str">
        <f>[1]!s_info_mkt(A2559)</f>
        <v>主板</v>
      </c>
      <c r="D2559" s="16" t="str">
        <f>[1]!s_ipo_listeddate(A2559)</f>
        <v>2017-02-06</v>
      </c>
      <c r="E2559" s="16" t="str">
        <f>[1]!s_info_industry_csrc2023(A2559,"",3)</f>
        <v>化学原料和化学制品制造业</v>
      </c>
      <c r="F2559" s="16">
        <f>[1]!s_is(A2559,83,"FY","YTD","20251231",1,"",100000000)</f>
        <v>17.2394778102</v>
      </c>
      <c r="G2559" s="16">
        <f>[1]!s_is(A2559,83,"FY","YTD","20241231",1,"",100000000)</f>
        <v>12.707659658399999</v>
      </c>
      <c r="H2559" s="16">
        <f>[1]!s_is(A2559,61,"FY","YTD","20251231",1,"",100000000)</f>
        <v>2.0977469369000001</v>
      </c>
      <c r="I2559" s="16">
        <f>[1]!s_is(A2559,61,"FY","YTD","20241231",1,"",100000000)</f>
        <v>3.9175799174999999</v>
      </c>
      <c r="J2559" s="16">
        <f>[1]!s_fa_roe(A2559,"20251231")</f>
        <v>13.0176</v>
      </c>
      <c r="K2559" s="16">
        <f>[1]!s_stmnote_rdexp(A2559,"20251231",1,10000)</f>
        <v>8419.7158739999995</v>
      </c>
      <c r="L2559" s="16">
        <f>[1]!s_margin_tradingbalance(A2559,"",10000)</f>
        <v>0</v>
      </c>
      <c r="M2559" s="16">
        <f>[1]!s_margin_seclendingbalance(A2559,"",10000)</f>
        <v>0</v>
      </c>
      <c r="N2559" s="17">
        <f>[1]!s_val_ev(A2559,"",100000000)</f>
        <v>132.55817985580001</v>
      </c>
      <c r="O2559" s="17">
        <f>[1]!share_freesharesmv(A2559,"",100000000)</f>
        <v>58.605660157499997</v>
      </c>
      <c r="P2559" s="17">
        <f ca="1">[1]!s_dq_amount_btin(A2559,TODAY()-1,100000000)</f>
        <v>2.5654811099999999</v>
      </c>
      <c r="Q2559" s="17">
        <f ca="1">[1]!s_dq_turn(A2559,TODAY()-1)</f>
        <v>1.948645860564733</v>
      </c>
      <c r="R2559" s="2">
        <f>[1]!s_pq_amount(A2559,"20260101","",100000000)</f>
        <v>482.58609804000002</v>
      </c>
      <c r="S2559" s="2">
        <f>[1]!s_pq_avgamount(A2559,"20260101","",100000000)</f>
        <v>4.4273953948623852</v>
      </c>
      <c r="T2559" s="17">
        <f>[1]!s_ipo_dilutedpe(A2559)</f>
        <v>22.92</v>
      </c>
      <c r="U2559" s="12">
        <f>[1]!s_ipo_collection_total(A2559,100000000)</f>
        <v>3.080616</v>
      </c>
      <c r="V2559" s="18">
        <f>[1]!s_val_pe_ttm(A2559,"")</f>
        <v>76.850555419921875</v>
      </c>
    </row>
    <row r="2560" spans="1:22" x14ac:dyDescent="0.3">
      <c r="A2560" s="12" t="s">
        <v>5614</v>
      </c>
      <c r="B2560" s="12" t="s">
        <v>5615</v>
      </c>
      <c r="C2560" s="16" t="str">
        <f>[1]!s_info_mkt(A2560)</f>
        <v>创业板</v>
      </c>
      <c r="D2560" s="16" t="str">
        <f>[1]!s_ipo_listeddate(A2560)</f>
        <v>2023-07-12</v>
      </c>
      <c r="E2560" s="16" t="str">
        <f>[1]!s_info_industry_csrc2023(A2560,"",3)</f>
        <v>批发业</v>
      </c>
      <c r="F2560" s="16">
        <f>[1]!s_is(A2560,83,"FY","YTD","20251231",1,"",100000000)</f>
        <v>69.871114797800004</v>
      </c>
      <c r="G2560" s="16">
        <f>[1]!s_is(A2560,83,"FY","YTD","20241231",1,"",100000000)</f>
        <v>73.464454845600002</v>
      </c>
      <c r="H2560" s="16">
        <f>[1]!s_is(A2560,61,"FY","YTD","20251231",1,"",100000000)</f>
        <v>0.68150245610000004</v>
      </c>
      <c r="I2560" s="16">
        <f>[1]!s_is(A2560,61,"FY","YTD","20241231",1,"",100000000)</f>
        <v>1.3066332001000001</v>
      </c>
      <c r="J2560" s="16">
        <f>[1]!s_fa_roe(A2560,"20251231")</f>
        <v>2.7347000000000001</v>
      </c>
      <c r="K2560" s="16">
        <f>[1]!s_stmnote_rdexp(A2560,"20251231",1,10000)</f>
        <v>2964.3693840000001</v>
      </c>
      <c r="L2560" s="16">
        <f>[1]!s_margin_tradingbalance(A2560,"",10000)</f>
        <v>14184.245699999999</v>
      </c>
      <c r="M2560" s="16">
        <f>[1]!s_margin_seclendingbalance(A2560,"",10000)</f>
        <v>22.749500000000001</v>
      </c>
      <c r="N2560" s="17">
        <f>[1]!s_val_ev(A2560,"",100000000)</f>
        <v>40.471600000000002</v>
      </c>
      <c r="O2560" s="17">
        <f>[1]!share_freesharesmv(A2560,"",100000000)</f>
        <v>14.071131660000001</v>
      </c>
      <c r="P2560" s="17">
        <f ca="1">[1]!s_dq_amount_btin(A2560,TODAY()-1,100000000)</f>
        <v>0.17526774000000001</v>
      </c>
      <c r="Q2560" s="17">
        <f ca="1">[1]!s_dq_turn(A2560,TODAY()-1)</f>
        <v>0.6283580052731107</v>
      </c>
      <c r="R2560" s="2">
        <f>[1]!s_pq_amount(A2560,"20260101","",100000000)</f>
        <v>51.698858080000001</v>
      </c>
      <c r="S2560" s="2">
        <f>[1]!s_pq_avgamount(A2560,"20260101","",100000000)</f>
        <v>0.47430145027522935</v>
      </c>
      <c r="T2560" s="17">
        <f>[1]!s_ipo_dilutedpe(A2560)</f>
        <v>53.82</v>
      </c>
      <c r="U2560" s="12">
        <f>[1]!s_ipo_collection_total(A2560,100000000)</f>
        <v>9.4533400000000007</v>
      </c>
      <c r="V2560" s="18">
        <f>[1]!s_val_pe_ttm(A2560,"")</f>
        <v>51.657012939453125</v>
      </c>
    </row>
    <row r="2561" spans="1:22" x14ac:dyDescent="0.3">
      <c r="A2561" s="12" t="s">
        <v>5616</v>
      </c>
      <c r="B2561" s="12" t="s">
        <v>5617</v>
      </c>
      <c r="C2561" s="16" t="str">
        <f>[1]!s_info_mkt(A2561)</f>
        <v>创业板</v>
      </c>
      <c r="D2561" s="16" t="str">
        <f>[1]!s_ipo_listeddate(A2561)</f>
        <v>2020-07-17</v>
      </c>
      <c r="E2561" s="16" t="str">
        <f>[1]!s_info_industry_csrc2023(A2561,"",3)</f>
        <v>软件和信息技术服务业</v>
      </c>
      <c r="F2561" s="16">
        <f>[1]!s_is(A2561,83,"FY","YTD","20251231",1,"",100000000)</f>
        <v>4.0295384813000004</v>
      </c>
      <c r="G2561" s="16">
        <f>[1]!s_is(A2561,83,"FY","YTD","20241231",1,"",100000000)</f>
        <v>3.3732221995999998</v>
      </c>
      <c r="H2561" s="16">
        <f>[1]!s_is(A2561,61,"FY","YTD","20251231",1,"",100000000)</f>
        <v>0.74548054969999999</v>
      </c>
      <c r="I2561" s="16">
        <f>[1]!s_is(A2561,61,"FY","YTD","20241231",1,"",100000000)</f>
        <v>0.48583247869999996</v>
      </c>
      <c r="J2561" s="16">
        <f>[1]!s_fa_roe(A2561,"20251231")</f>
        <v>5.6612</v>
      </c>
      <c r="K2561" s="16">
        <f>[1]!s_stmnote_rdexp(A2561,"20251231",1,10000)</f>
        <v>11431.436537</v>
      </c>
      <c r="L2561" s="16">
        <f>[1]!s_margin_tradingbalance(A2561,"",10000)</f>
        <v>0</v>
      </c>
      <c r="M2561" s="16">
        <f>[1]!s_margin_seclendingbalance(A2561,"",10000)</f>
        <v>0</v>
      </c>
      <c r="N2561" s="17">
        <f>[1]!s_val_ev(A2561,"",100000000)</f>
        <v>20.603215800000001</v>
      </c>
      <c r="O2561" s="17">
        <f>[1]!share_freesharesmv(A2561,"",100000000)</f>
        <v>7.3528124249999998</v>
      </c>
      <c r="P2561" s="17">
        <f ca="1">[1]!s_dq_amount_btin(A2561,TODAY()-1,100000000)</f>
        <v>0.27804496000000001</v>
      </c>
      <c r="Q2561" s="17">
        <f ca="1">[1]!s_dq_turn(A2561,TODAY()-1)</f>
        <v>2.3749801856971833</v>
      </c>
      <c r="R2561" s="2">
        <f>[1]!s_pq_amount(A2561,"20260101","",100000000)</f>
        <v>53.871455220000001</v>
      </c>
      <c r="S2561" s="2">
        <f>[1]!s_pq_avgamount(A2561,"20260101","",100000000)</f>
        <v>0.54415611333333336</v>
      </c>
      <c r="T2561" s="17">
        <f>[1]!s_ipo_dilutedpe(A2561)</f>
        <v>21.36</v>
      </c>
      <c r="U2561" s="12">
        <f>[1]!s_ipo_collection_total(A2561,100000000)</f>
        <v>6.2353124600000003</v>
      </c>
      <c r="V2561" s="18">
        <f>[1]!s_val_pe_ttm(A2561,"")</f>
        <v>25.247310638427734</v>
      </c>
    </row>
    <row r="2562" spans="1:22" x14ac:dyDescent="0.3">
      <c r="A2562" s="12" t="s">
        <v>5618</v>
      </c>
      <c r="B2562" s="12" t="s">
        <v>5619</v>
      </c>
      <c r="C2562" s="16" t="str">
        <f>[1]!s_info_mkt(A2562)</f>
        <v>主板</v>
      </c>
      <c r="D2562" s="16" t="str">
        <f>[1]!s_ipo_listeddate(A2562)</f>
        <v>2021-08-02</v>
      </c>
      <c r="E2562" s="16" t="str">
        <f>[1]!s_info_industry_csrc2023(A2562,"",3)</f>
        <v>医药制造业</v>
      </c>
      <c r="F2562" s="16">
        <f>[1]!s_is(A2562,83,"FY","YTD","20251231",1,"",100000000)</f>
        <v>60.113974991000006</v>
      </c>
      <c r="G2562" s="16">
        <f>[1]!s_is(A2562,83,"FY","YTD","20241231",1,"",100000000)</f>
        <v>58.908392056400004</v>
      </c>
      <c r="H2562" s="16">
        <f>[1]!s_is(A2562,61,"FY","YTD","20251231",1,"",100000000)</f>
        <v>8.2082043345000013</v>
      </c>
      <c r="I2562" s="16">
        <f>[1]!s_is(A2562,61,"FY","YTD","20241231",1,"",100000000)</f>
        <v>7.8159542553999994</v>
      </c>
      <c r="J2562" s="16">
        <f>[1]!s_fa_roe(A2562,"20251231")</f>
        <v>9.8890999999999991</v>
      </c>
      <c r="K2562" s="16">
        <f>[1]!s_stmnote_rdexp(A2562,"20251231",1,10000)</f>
        <v>20983.244933000002</v>
      </c>
      <c r="L2562" s="16">
        <f>[1]!s_margin_tradingbalance(A2562,"",10000)</f>
        <v>0</v>
      </c>
      <c r="M2562" s="16">
        <f>[1]!s_margin_seclendingbalance(A2562,"",10000)</f>
        <v>0</v>
      </c>
      <c r="N2562" s="17">
        <f>[1]!s_val_ev(A2562,"",100000000)</f>
        <v>119.07411138000001</v>
      </c>
      <c r="O2562" s="17">
        <f>[1]!share_freesharesmv(A2562,"",100000000)</f>
        <v>54.540642461000004</v>
      </c>
      <c r="P2562" s="17">
        <f ca="1">[1]!s_dq_amount_btin(A2562,TODAY()-1,100000000)</f>
        <v>0.51005655999999999</v>
      </c>
      <c r="Q2562" s="17">
        <f ca="1">[1]!s_dq_turn(A2562,TODAY()-1)</f>
        <v>0.42912859401428699</v>
      </c>
      <c r="R2562" s="2">
        <f>[1]!s_pq_amount(A2562,"20260101","",100000000)</f>
        <v>112.07709928</v>
      </c>
      <c r="S2562" s="2">
        <f>[1]!s_pq_avgamount(A2562,"20260101","",100000000)</f>
        <v>1.0282302686238531</v>
      </c>
      <c r="T2562" s="17">
        <f>[1]!s_ipo_dilutedpe(A2562)</f>
        <v>22.99</v>
      </c>
      <c r="U2562" s="12">
        <f>[1]!s_ipo_collection_total(A2562,100000000)</f>
        <v>27.301313950000001</v>
      </c>
      <c r="V2562" s="18">
        <f>[1]!s_val_pe_ttm(A2562,"")</f>
        <v>15.535329818725586</v>
      </c>
    </row>
    <row r="2563" spans="1:22" x14ac:dyDescent="0.3">
      <c r="A2563" s="12" t="s">
        <v>5620</v>
      </c>
      <c r="B2563" s="12" t="s">
        <v>5621</v>
      </c>
      <c r="C2563" s="16" t="str">
        <f>[1]!s_info_mkt(A2563)</f>
        <v>主板</v>
      </c>
      <c r="D2563" s="16" t="str">
        <f>[1]!s_ipo_listeddate(A2563)</f>
        <v>1998-04-02</v>
      </c>
      <c r="E2563" s="16" t="str">
        <f>[1]!s_info_industry_csrc2023(A2563,"",3)</f>
        <v>软件和信息技术服务业</v>
      </c>
      <c r="F2563" s="16">
        <f>[1]!s_is(A2563,83,"FY","YTD","20251231",1,"",100000000)</f>
        <v>106.2782048601</v>
      </c>
      <c r="G2563" s="16">
        <f>[1]!s_is(A2563,83,"FY","YTD","20241231",1,"",100000000)</f>
        <v>73.151696797200003</v>
      </c>
      <c r="H2563" s="16">
        <f>[1]!s_is(A2563,61,"FY","YTD","20251231",1,"",100000000)</f>
        <v>6.5735786646000003</v>
      </c>
      <c r="I2563" s="16">
        <f>[1]!s_is(A2563,61,"FY","YTD","20241231",1,"",100000000)</f>
        <v>6.8247271099000004</v>
      </c>
      <c r="J2563" s="16">
        <f>[1]!s_fa_roe(A2563,"20251231")</f>
        <v>9.9108000000000001</v>
      </c>
      <c r="K2563" s="16">
        <f>[1]!s_stmnote_rdexp(A2563,"20251231",1,10000)</f>
        <v>116484.53939600001</v>
      </c>
      <c r="L2563" s="16">
        <f>[1]!s_margin_tradingbalance(A2563,"",10000)</f>
        <v>46137.428099999997</v>
      </c>
      <c r="M2563" s="16">
        <f>[1]!s_margin_seclendingbalance(A2563,"",10000)</f>
        <v>432.54579999999999</v>
      </c>
      <c r="N2563" s="17">
        <f>[1]!s_val_ev(A2563,"",100000000)</f>
        <v>180.83177613959998</v>
      </c>
      <c r="O2563" s="17">
        <f>[1]!share_freesharesmv(A2563,"",100000000)</f>
        <v>75.049788150599994</v>
      </c>
      <c r="P2563" s="17">
        <f ca="1">[1]!s_dq_amount_btin(A2563,TODAY()-1,100000000)</f>
        <v>1.45988794</v>
      </c>
      <c r="Q2563" s="17">
        <f ca="1">[1]!s_dq_turn(A2563,TODAY()-1)</f>
        <v>0.80788472297145364</v>
      </c>
      <c r="R2563" s="2">
        <f>[1]!s_pq_amount(A2563,"20260101","",100000000)</f>
        <v>486.50599290000002</v>
      </c>
      <c r="S2563" s="2">
        <f>[1]!s_pq_avgamount(A2563,"20260101","",100000000)</f>
        <v>4.4633577330275234</v>
      </c>
      <c r="T2563" s="17">
        <f>[1]!s_ipo_dilutedpe(A2563)</f>
        <v>0</v>
      </c>
      <c r="U2563" s="12">
        <f>[1]!s_ipo_collection_total(A2563,100000000)</f>
        <v>1.8374999999999999</v>
      </c>
      <c r="V2563" s="18">
        <f>[1]!s_val_pe_ttm(A2563,"")</f>
        <v>28.461616516113281</v>
      </c>
    </row>
    <row r="2564" spans="1:22" x14ac:dyDescent="0.3">
      <c r="A2564" s="12" t="s">
        <v>5622</v>
      </c>
      <c r="B2564" s="12" t="s">
        <v>5623</v>
      </c>
      <c r="C2564" s="16" t="str">
        <f>[1]!s_info_mkt(A2564)</f>
        <v>主板</v>
      </c>
      <c r="D2564" s="16" t="str">
        <f>[1]!s_ipo_listeddate(A2564)</f>
        <v>1994-04-08</v>
      </c>
      <c r="E2564" s="16" t="str">
        <f>[1]!s_info_industry_csrc2023(A2564,"",3)</f>
        <v>生态保护和环境治理业</v>
      </c>
      <c r="F2564" s="16">
        <f>[1]!s_is(A2564,83,"FY","YTD","20251231",1,"",100000000)</f>
        <v>52.834649875799997</v>
      </c>
      <c r="G2564" s="16">
        <f>[1]!s_is(A2564,83,"FY","YTD","20241231",1,"",100000000)</f>
        <v>56.6733623545</v>
      </c>
      <c r="H2564" s="16">
        <f>[1]!s_is(A2564,61,"FY","YTD","20251231",1,"",100000000)</f>
        <v>2.8394993261999999</v>
      </c>
      <c r="I2564" s="16">
        <f>[1]!s_is(A2564,61,"FY","YTD","20241231",1,"",100000000)</f>
        <v>2.7997930866000003</v>
      </c>
      <c r="J2564" s="16">
        <f>[1]!s_fa_roe(A2564,"20251231")</f>
        <v>2.6234999999999999</v>
      </c>
      <c r="K2564" s="16">
        <f>[1]!s_stmnote_rdexp(A2564,"20251231",1,10000)</f>
        <v>6650.2388780000001</v>
      </c>
      <c r="L2564" s="16">
        <f>[1]!s_margin_tradingbalance(A2564,"",10000)</f>
        <v>60883.617400000003</v>
      </c>
      <c r="M2564" s="16">
        <f>[1]!s_margin_seclendingbalance(A2564,"",10000)</f>
        <v>36.872999999999998</v>
      </c>
      <c r="N2564" s="17">
        <f>[1]!s_val_ev(A2564,"",100000000)</f>
        <v>121.0732613883</v>
      </c>
      <c r="O2564" s="17">
        <f>[1]!share_freesharesmv(A2564,"",100000000)</f>
        <v>75.3910319214</v>
      </c>
      <c r="P2564" s="17">
        <f ca="1">[1]!s_dq_amount_btin(A2564,TODAY()-1,100000000)</f>
        <v>1.4034914199999999</v>
      </c>
      <c r="Q2564" s="17">
        <f ca="1">[1]!s_dq_turn(A2564,TODAY()-1)</f>
        <v>1.2024514220842129</v>
      </c>
      <c r="R2564" s="2">
        <f>[1]!s_pq_amount(A2564,"20260101","",100000000)</f>
        <v>502.23907373999998</v>
      </c>
      <c r="S2564" s="2">
        <f>[1]!s_pq_avgamount(A2564,"20260101","",100000000)</f>
        <v>4.6076979242201839</v>
      </c>
      <c r="T2564" s="17">
        <f>[1]!s_ipo_dilutedpe(A2564)</f>
        <v>0</v>
      </c>
      <c r="U2564" s="12">
        <f>[1]!s_ipo_collection_total(A2564,100000000)</f>
        <v>0.58499999999999996</v>
      </c>
      <c r="V2564" s="18">
        <f>[1]!s_val_pe_ttm(A2564,"")</f>
        <v>41.883766174316406</v>
      </c>
    </row>
    <row r="2565" spans="1:22" x14ac:dyDescent="0.3">
      <c r="A2565" s="12" t="s">
        <v>5624</v>
      </c>
      <c r="B2565" s="12" t="s">
        <v>5625</v>
      </c>
      <c r="C2565" s="16" t="str">
        <f>[1]!s_info_mkt(A2565)</f>
        <v>主板</v>
      </c>
      <c r="D2565" s="16" t="str">
        <f>[1]!s_ipo_listeddate(A2565)</f>
        <v>1997-03-26</v>
      </c>
      <c r="E2565" s="16" t="str">
        <f>[1]!s_info_industry_csrc2023(A2565,"",3)</f>
        <v>黑色金属冶炼和压延加工业</v>
      </c>
      <c r="F2565" s="16">
        <f>[1]!s_is(A2565,83,"FY","YTD","20251231",1,"",100000000)</f>
        <v>1073.7348470024001</v>
      </c>
      <c r="G2565" s="16">
        <f>[1]!s_is(A2565,83,"FY","YTD","20241231",1,"",100000000)</f>
        <v>1092.0294145389998</v>
      </c>
      <c r="H2565" s="16">
        <f>[1]!s_is(A2565,61,"FY","YTD","20251231",1,"",100000000)</f>
        <v>59.286680559700002</v>
      </c>
      <c r="I2565" s="16">
        <f>[1]!s_is(A2565,61,"FY","YTD","20241231",1,"",100000000)</f>
        <v>51.256270376300002</v>
      </c>
      <c r="J2565" s="16">
        <f>[1]!s_fa_roe(A2565,"20251231")</f>
        <v>14.029299999999999</v>
      </c>
      <c r="K2565" s="16">
        <f>[1]!s_stmnote_rdexp(A2565,"20251231",1,10000)</f>
        <v>440269.06143900001</v>
      </c>
      <c r="L2565" s="16">
        <f>[1]!s_margin_tradingbalance(A2565,"",10000)</f>
        <v>14248.443799999999</v>
      </c>
      <c r="M2565" s="16">
        <f>[1]!s_margin_seclendingbalance(A2565,"",10000)</f>
        <v>1719.7596000000001</v>
      </c>
      <c r="N2565" s="17">
        <f>[1]!s_val_ev(A2565,"",100000000)</f>
        <v>682.88052570210004</v>
      </c>
      <c r="O2565" s="17">
        <f>[1]!share_freesharesmv(A2565,"",100000000)</f>
        <v>110.27533914210001</v>
      </c>
      <c r="P2565" s="17">
        <f ca="1">[1]!s_dq_amount_btin(A2565,TODAY()-1,100000000)</f>
        <v>1.9526591600000001</v>
      </c>
      <c r="Q2565" s="17">
        <f ca="1">[1]!s_dq_turn(A2565,TODAY()-1)</f>
        <v>0.28516971620722514</v>
      </c>
      <c r="R2565" s="2">
        <f>[1]!s_pq_amount(A2565,"20260101","",100000000)</f>
        <v>284.39842534000002</v>
      </c>
      <c r="S2565" s="2">
        <f>[1]!s_pq_avgamount(A2565,"20260101","",100000000)</f>
        <v>2.6091598655045871</v>
      </c>
      <c r="T2565" s="17">
        <f>[1]!s_ipo_dilutedpe(A2565)</f>
        <v>0</v>
      </c>
      <c r="U2565" s="12">
        <f>[1]!s_ipo_collection_total(A2565,100000000)</f>
        <v>6.09</v>
      </c>
      <c r="V2565" s="18">
        <f>[1]!s_val_pe_ttm(A2565,"")</f>
        <v>11.275422096252441</v>
      </c>
    </row>
    <row r="2566" spans="1:22" x14ac:dyDescent="0.3">
      <c r="A2566" s="12" t="s">
        <v>5626</v>
      </c>
      <c r="B2566" s="12" t="s">
        <v>5627</v>
      </c>
      <c r="C2566" s="16" t="str">
        <f>[1]!s_info_mkt(A2566)</f>
        <v>创业板</v>
      </c>
      <c r="D2566" s="16" t="str">
        <f>[1]!s_ipo_listeddate(A2566)</f>
        <v>2016-08-18</v>
      </c>
      <c r="E2566" s="16" t="str">
        <f>[1]!s_info_industry_csrc2023(A2566,"",3)</f>
        <v>软件和信息技术服务业</v>
      </c>
      <c r="F2566" s="16">
        <f>[1]!s_is(A2566,83,"FY","YTD","20251231",1,"",100000000)</f>
        <v>23.605468726199998</v>
      </c>
      <c r="G2566" s="16">
        <f>[1]!s_is(A2566,83,"FY","YTD","20241231",1,"",100000000)</f>
        <v>23.6745400591</v>
      </c>
      <c r="H2566" s="16">
        <f>[1]!s_is(A2566,61,"FY","YTD","20251231",1,"",100000000)</f>
        <v>2.351415002</v>
      </c>
      <c r="I2566" s="16">
        <f>[1]!s_is(A2566,61,"FY","YTD","20241231",1,"",100000000)</f>
        <v>2.7643105555999998</v>
      </c>
      <c r="J2566" s="16">
        <f>[1]!s_fa_roe(A2566,"20251231")</f>
        <v>13.503</v>
      </c>
      <c r="K2566" s="16">
        <f>[1]!s_stmnote_rdexp(A2566,"20251231",1,10000)</f>
        <v>14941.230704</v>
      </c>
      <c r="L2566" s="16">
        <f>[1]!s_margin_tradingbalance(A2566,"",10000)</f>
        <v>0</v>
      </c>
      <c r="M2566" s="16">
        <f>[1]!s_margin_seclendingbalance(A2566,"",10000)</f>
        <v>0</v>
      </c>
      <c r="N2566" s="17">
        <f>[1]!s_val_ev(A2566,"",100000000)</f>
        <v>42.524336070000004</v>
      </c>
      <c r="O2566" s="17">
        <f>[1]!share_freesharesmv(A2566,"",100000000)</f>
        <v>26.249993871000004</v>
      </c>
      <c r="P2566" s="17">
        <f ca="1">[1]!s_dq_amount_btin(A2566,TODAY()-1,100000000)</f>
        <v>0.40526917000000001</v>
      </c>
      <c r="Q2566" s="17">
        <f ca="1">[1]!s_dq_turn(A2566,TODAY()-1)</f>
        <v>1.0046102064479403</v>
      </c>
      <c r="R2566" s="2">
        <f>[1]!s_pq_amount(A2566,"20260101","",100000000)</f>
        <v>94.319661589999995</v>
      </c>
      <c r="S2566" s="2">
        <f>[1]!s_pq_avgamount(A2566,"20260101","",100000000)</f>
        <v>0.86531799623853212</v>
      </c>
      <c r="T2566" s="17">
        <f>[1]!s_ipo_dilutedpe(A2566)</f>
        <v>22.99</v>
      </c>
      <c r="U2566" s="12">
        <f>[1]!s_ipo_collection_total(A2566,100000000)</f>
        <v>3.4272</v>
      </c>
      <c r="V2566" s="18">
        <f>[1]!s_val_pe_ttm(A2566,"")</f>
        <v>19.597787857055664</v>
      </c>
    </row>
    <row r="2567" spans="1:22" x14ac:dyDescent="0.3">
      <c r="A2567" s="12" t="s">
        <v>5628</v>
      </c>
      <c r="B2567" s="12" t="s">
        <v>5629</v>
      </c>
      <c r="C2567" s="16" t="str">
        <f>[1]!s_info_mkt(A2567)</f>
        <v>创业板</v>
      </c>
      <c r="D2567" s="16" t="str">
        <f>[1]!s_ipo_listeddate(A2567)</f>
        <v>2016-12-01</v>
      </c>
      <c r="E2567" s="16" t="str">
        <f>[1]!s_info_industry_csrc2023(A2567,"",3)</f>
        <v>化学原料和化学制品制造业</v>
      </c>
      <c r="F2567" s="16">
        <f>[1]!s_is(A2567,83,"FY","YTD","20251231",1,"",100000000)</f>
        <v>41.253721086100001</v>
      </c>
      <c r="G2567" s="16">
        <f>[1]!s_is(A2567,83,"FY","YTD","20241231",1,"",100000000)</f>
        <v>35.4110660439</v>
      </c>
      <c r="H2567" s="16">
        <f>[1]!s_is(A2567,61,"FY","YTD","20251231",1,"",100000000)</f>
        <v>0.36367767509999999</v>
      </c>
      <c r="I2567" s="16">
        <f>[1]!s_is(A2567,61,"FY","YTD","20241231",1,"",100000000)</f>
        <v>3.6382633611999999</v>
      </c>
      <c r="J2567" s="16">
        <f>[1]!s_fa_roe(A2567,"20251231")</f>
        <v>0.36990000000000001</v>
      </c>
      <c r="K2567" s="16">
        <f>[1]!s_stmnote_rdexp(A2567,"20251231",1,10000)</f>
        <v>27837.955944000001</v>
      </c>
      <c r="L2567" s="16">
        <f>[1]!s_margin_tradingbalance(A2567,"",10000)</f>
        <v>113679.2399</v>
      </c>
      <c r="M2567" s="16">
        <f>[1]!s_margin_seclendingbalance(A2567,"",10000)</f>
        <v>269.178</v>
      </c>
      <c r="N2567" s="17">
        <f>[1]!s_val_ev(A2567,"",100000000)</f>
        <v>271.56440695020001</v>
      </c>
      <c r="O2567" s="17">
        <f>[1]!share_freesharesmv(A2567,"",100000000)</f>
        <v>235.2866054278</v>
      </c>
      <c r="P2567" s="17">
        <f ca="1">[1]!s_dq_amount_btin(A2567,TODAY()-1,100000000)</f>
        <v>19.451563620000002</v>
      </c>
      <c r="Q2567" s="17">
        <f ca="1">[1]!s_dq_turn(A2567,TODAY()-1)</f>
        <v>7.9906574486677702</v>
      </c>
      <c r="R2567" s="2">
        <f>[1]!s_pq_amount(A2567,"20260101","",100000000)</f>
        <v>1407.53168392</v>
      </c>
      <c r="S2567" s="2">
        <f>[1]!s_pq_avgamount(A2567,"20260101","",100000000)</f>
        <v>12.913134714862386</v>
      </c>
      <c r="T2567" s="17">
        <f>[1]!s_ipo_dilutedpe(A2567)</f>
        <v>22.99</v>
      </c>
      <c r="U2567" s="12">
        <f>[1]!s_ipo_collection_total(A2567,100000000)</f>
        <v>6.4950000000000001</v>
      </c>
      <c r="V2567" s="18">
        <f>[1]!s_val_pe_ttm(A2567,"")</f>
        <v>1434.32958984375</v>
      </c>
    </row>
    <row r="2568" spans="1:22" x14ac:dyDescent="0.3">
      <c r="A2568" s="12" t="s">
        <v>5630</v>
      </c>
      <c r="B2568" s="12" t="s">
        <v>5631</v>
      </c>
      <c r="C2568" s="16" t="str">
        <f>[1]!s_info_mkt(A2568)</f>
        <v>创业板</v>
      </c>
      <c r="D2568" s="16" t="str">
        <f>[1]!s_ipo_listeddate(A2568)</f>
        <v>2011-04-07</v>
      </c>
      <c r="E2568" s="16" t="str">
        <f>[1]!s_info_industry_csrc2023(A2568,"",3)</f>
        <v>医药制造业</v>
      </c>
      <c r="F2568" s="16">
        <f>[1]!s_is(A2568,83,"FY","YTD","20251231",1,"",100000000)</f>
        <v>9.6635207970000003</v>
      </c>
      <c r="G2568" s="16">
        <f>[1]!s_is(A2568,83,"FY","YTD","20241231",1,"",100000000)</f>
        <v>5.9019901163999995</v>
      </c>
      <c r="H2568" s="16">
        <f>[1]!s_is(A2568,61,"FY","YTD","20251231",1,"",100000000)</f>
        <v>0.36569897149999997</v>
      </c>
      <c r="I2568" s="16">
        <f>[1]!s_is(A2568,61,"FY","YTD","20241231",1,"",100000000)</f>
        <v>-1.7365401708000001</v>
      </c>
      <c r="J2568" s="16">
        <f>[1]!s_fa_roe(A2568,"20251231")</f>
        <v>6.1329000000000002</v>
      </c>
      <c r="K2568" s="16">
        <f>[1]!s_stmnote_rdexp(A2568,"20251231",1,10000)</f>
        <v>17095.632147</v>
      </c>
      <c r="L2568" s="16">
        <f>[1]!s_margin_tradingbalance(A2568,"",10000)</f>
        <v>161549.10829999999</v>
      </c>
      <c r="M2568" s="16">
        <f>[1]!s_margin_seclendingbalance(A2568,"",10000)</f>
        <v>577.59299999999996</v>
      </c>
      <c r="N2568" s="17">
        <f>[1]!s_val_ev(A2568,"",100000000)</f>
        <v>194.31309392</v>
      </c>
      <c r="O2568" s="17">
        <f>[1]!share_freesharesmv(A2568,"",100000000)</f>
        <v>153.97533250000001</v>
      </c>
      <c r="P2568" s="17">
        <f ca="1">[1]!s_dq_amount_btin(A2568,TODAY()-1,100000000)</f>
        <v>6.6575744800000001</v>
      </c>
      <c r="Q2568" s="17">
        <f ca="1">[1]!s_dq_turn(A2568,TODAY()-1)</f>
        <v>4.0653951273998556</v>
      </c>
      <c r="R2568" s="2">
        <f>[1]!s_pq_amount(A2568,"20260101","",100000000)</f>
        <v>937.71234707999997</v>
      </c>
      <c r="S2568" s="2">
        <f>[1]!s_pq_avgamount(A2568,"20260101","",100000000)</f>
        <v>8.602865569541283</v>
      </c>
      <c r="T2568" s="17">
        <f>[1]!s_ipo_dilutedpe(A2568)</f>
        <v>67.09</v>
      </c>
      <c r="U2568" s="12">
        <f>[1]!s_ipo_collection_total(A2568,100000000)</f>
        <v>7.5475000000000003</v>
      </c>
      <c r="V2568" s="18">
        <f>[1]!s_val_pe_ttm(A2568,"")</f>
        <v>205.58842468261719</v>
      </c>
    </row>
    <row r="2569" spans="1:22" x14ac:dyDescent="0.3">
      <c r="A2569" s="12" t="s">
        <v>5632</v>
      </c>
      <c r="B2569" s="12" t="s">
        <v>5633</v>
      </c>
      <c r="C2569" s="16" t="str">
        <f>[1]!s_info_mkt(A2569)</f>
        <v>主板</v>
      </c>
      <c r="D2569" s="16" t="str">
        <f>[1]!s_ipo_listeddate(A2569)</f>
        <v>2020-08-18</v>
      </c>
      <c r="E2569" s="16" t="str">
        <f>[1]!s_info_industry_csrc2023(A2569,"",3)</f>
        <v>汽车制造业</v>
      </c>
      <c r="F2569" s="16">
        <f>[1]!s_is(A2569,83,"FY","YTD","20251231",1,"",100000000)</f>
        <v>84.901802955200012</v>
      </c>
      <c r="G2569" s="16">
        <f>[1]!s_is(A2569,83,"FY","YTD","20241231",1,"",100000000)</f>
        <v>79.135185508299998</v>
      </c>
      <c r="H2569" s="16">
        <f>[1]!s_is(A2569,61,"FY","YTD","20251231",1,"",100000000)</f>
        <v>4.8121298196</v>
      </c>
      <c r="I2569" s="16">
        <f>[1]!s_is(A2569,61,"FY","YTD","20241231",1,"",100000000)</f>
        <v>6.7034398496000005</v>
      </c>
      <c r="J2569" s="16">
        <f>[1]!s_fa_roe(A2569,"20251231")</f>
        <v>16.963999999999999</v>
      </c>
      <c r="K2569" s="16">
        <f>[1]!s_stmnote_rdexp(A2569,"20251231",1,10000)</f>
        <v>33850.536649000001</v>
      </c>
      <c r="L2569" s="16">
        <f>[1]!s_margin_tradingbalance(A2569,"",10000)</f>
        <v>0</v>
      </c>
      <c r="M2569" s="16">
        <f>[1]!s_margin_seclendingbalance(A2569,"",10000)</f>
        <v>0</v>
      </c>
      <c r="N2569" s="17">
        <f>[1]!s_val_ev(A2569,"",100000000)</f>
        <v>86.682747840800005</v>
      </c>
      <c r="O2569" s="17">
        <f>[1]!share_freesharesmv(A2569,"",100000000)</f>
        <v>24.4827189608</v>
      </c>
      <c r="P2569" s="17">
        <f ca="1">[1]!s_dq_amount_btin(A2569,TODAY()-1,100000000)</f>
        <v>0.34237213</v>
      </c>
      <c r="Q2569" s="17">
        <f ca="1">[1]!s_dq_turn(A2569,TODAY()-1)</f>
        <v>0.39393121296424344</v>
      </c>
      <c r="R2569" s="2">
        <f>[1]!s_pq_amount(A2569,"20260101","",100000000)</f>
        <v>92.452474760000001</v>
      </c>
      <c r="S2569" s="2">
        <f>[1]!s_pq_avgamount(A2569,"20260101","",100000000)</f>
        <v>0.8481878418348624</v>
      </c>
      <c r="T2569" s="17">
        <f>[1]!s_ipo_dilutedpe(A2569)</f>
        <v>22.97</v>
      </c>
      <c r="U2569" s="12">
        <f>[1]!s_ipo_collection_total(A2569,100000000)</f>
        <v>2.1253000000000002</v>
      </c>
      <c r="V2569" s="18">
        <f>[1]!s_val_pe_ttm(A2569,"")</f>
        <v>20.719158172607422</v>
      </c>
    </row>
    <row r="2570" spans="1:22" x14ac:dyDescent="0.3">
      <c r="A2570" s="12" t="s">
        <v>5634</v>
      </c>
      <c r="B2570" s="12" t="s">
        <v>5635</v>
      </c>
      <c r="C2570" s="16" t="str">
        <f>[1]!s_info_mkt(A2570)</f>
        <v>科创板</v>
      </c>
      <c r="D2570" s="16" t="str">
        <f>[1]!s_ipo_listeddate(A2570)</f>
        <v>2021-08-16</v>
      </c>
      <c r="E2570" s="16" t="str">
        <f>[1]!s_info_industry_csrc2023(A2570,"",3)</f>
        <v>计算机、通信和其他电子设备制造业</v>
      </c>
      <c r="F2570" s="16">
        <f>[1]!s_is(A2570,83,"FY","YTD","20251231",1,"",100000000)</f>
        <v>28.535313968000001</v>
      </c>
      <c r="G2570" s="16">
        <f>[1]!s_is(A2570,83,"FY","YTD","20241231",1,"",100000000)</f>
        <v>29.329298597399998</v>
      </c>
      <c r="H2570" s="16">
        <f>[1]!s_is(A2570,61,"FY","YTD","20251231",1,"",100000000)</f>
        <v>3.1700989239999999</v>
      </c>
      <c r="I2570" s="16">
        <f>[1]!s_is(A2570,61,"FY","YTD","20241231",1,"",100000000)</f>
        <v>2.5488022337</v>
      </c>
      <c r="J2570" s="16">
        <f>[1]!s_fa_roe(A2570,"20251231")</f>
        <v>7.8087999999999997</v>
      </c>
      <c r="K2570" s="16">
        <f>[1]!s_stmnote_rdexp(A2570,"20251231",1,10000)</f>
        <v>56814.722147</v>
      </c>
      <c r="L2570" s="16">
        <f>[1]!s_margin_tradingbalance(A2570,"",10000)</f>
        <v>63136.970300000001</v>
      </c>
      <c r="M2570" s="16">
        <f>[1]!s_margin_seclendingbalance(A2570,"",10000)</f>
        <v>256.8587</v>
      </c>
      <c r="N2570" s="17">
        <f>[1]!s_val_ev(A2570,"",100000000)</f>
        <v>165.5912701508</v>
      </c>
      <c r="O2570" s="17">
        <f>[1]!share_freesharesmv(A2570,"",100000000)</f>
        <v>77.628857471999993</v>
      </c>
      <c r="P2570" s="17">
        <f ca="1">[1]!s_dq_amount_btin(A2570,TODAY()-1,100000000)</f>
        <v>2.28227058</v>
      </c>
      <c r="Q2570" s="17">
        <f ca="1">[1]!s_dq_turn(A2570,TODAY()-1)</f>
        <v>2.3546933165879937</v>
      </c>
      <c r="R2570" s="2">
        <f>[1]!s_pq_amount(A2570,"20260101","",100000000)</f>
        <v>307.78895555000003</v>
      </c>
      <c r="S2570" s="2">
        <f>[1]!s_pq_avgamount(A2570,"20260101","",100000000)</f>
        <v>2.8237518857798167</v>
      </c>
      <c r="T2570" s="17">
        <f>[1]!s_ipo_dilutedpe(A2570)</f>
        <v>141.71</v>
      </c>
      <c r="U2570" s="12">
        <f>[1]!s_ipo_collection_total(A2570,100000000)</f>
        <v>32.010440000000003</v>
      </c>
      <c r="V2570" s="18">
        <f>[1]!s_val_pe_ttm(A2570,"")</f>
        <v>54.472263336181641</v>
      </c>
    </row>
    <row r="2571" spans="1:22" x14ac:dyDescent="0.3">
      <c r="A2571" s="12" t="s">
        <v>5636</v>
      </c>
      <c r="B2571" s="12" t="s">
        <v>5637</v>
      </c>
      <c r="C2571" s="16" t="str">
        <f>[1]!s_info_mkt(A2571)</f>
        <v>主板</v>
      </c>
      <c r="D2571" s="16" t="str">
        <f>[1]!s_ipo_listeddate(A2571)</f>
        <v>1996-07-08</v>
      </c>
      <c r="E2571" s="16" t="str">
        <f>[1]!s_info_industry_csrc2023(A2571,"",3)</f>
        <v>商务服务业</v>
      </c>
      <c r="F2571" s="16">
        <f>[1]!s_is(A2571,83,"FY","YTD","20251231",1,"",100000000)</f>
        <v>33.601791150499999</v>
      </c>
      <c r="G2571" s="16">
        <f>[1]!s_is(A2571,83,"FY","YTD","20241231",1,"",100000000)</f>
        <v>6.5781579748999999</v>
      </c>
      <c r="H2571" s="16">
        <f>[1]!s_is(A2571,61,"FY","YTD","20251231",1,"",100000000)</f>
        <v>-27.296831962700001</v>
      </c>
      <c r="I2571" s="16">
        <f>[1]!s_is(A2571,61,"FY","YTD","20241231",1,"",100000000)</f>
        <v>-6.4042843696</v>
      </c>
      <c r="J2571" s="16">
        <f>[1]!s_fa_roe(A2571,"20251231")</f>
        <v>0</v>
      </c>
      <c r="K2571" s="16">
        <f>[1]!s_stmnote_rdexp(A2571,"20251231",1,10000)</f>
        <v>658.06630599999994</v>
      </c>
      <c r="L2571" s="16">
        <f>[1]!s_margin_tradingbalance(A2571,"",10000)</f>
        <v>5342.0217000000002</v>
      </c>
      <c r="M2571" s="16">
        <f>[1]!s_margin_seclendingbalance(A2571,"",10000)</f>
        <v>0</v>
      </c>
      <c r="N2571" s="17">
        <f>[1]!s_val_ev(A2571,"",100000000)</f>
        <v>16.912826847355806</v>
      </c>
      <c r="O2571" s="17">
        <f>[1]!share_freesharesmv(A2571,"",100000000)</f>
        <v>12.067525343599998</v>
      </c>
      <c r="P2571" s="17">
        <f ca="1">[1]!s_dq_amount_btin(A2571,TODAY()-1,100000000)</f>
        <v>0.46244492999999998</v>
      </c>
      <c r="Q2571" s="17">
        <f ca="1">[1]!s_dq_turn(A2571,TODAY()-1)</f>
        <v>3.0229054059502922</v>
      </c>
      <c r="R2571" s="2">
        <f>[1]!s_pq_amount(A2571,"20260101","",100000000)</f>
        <v>148.5707419</v>
      </c>
      <c r="S2571" s="2">
        <f>[1]!s_pq_avgamount(A2571,"20260101","",100000000)</f>
        <v>1.3756550175925926</v>
      </c>
      <c r="T2571" s="17">
        <f>[1]!s_ipo_dilutedpe(A2571)</f>
        <v>13.5</v>
      </c>
      <c r="U2571" s="12">
        <f>[1]!s_ipo_collection_total(A2571,100000000)</f>
        <v>0.95599999999999996</v>
      </c>
      <c r="V2571" s="18">
        <f>[1]!s_val_pe_ttm(A2571,"")</f>
        <v>-0.73688381910324097</v>
      </c>
    </row>
    <row r="2572" spans="1:22" x14ac:dyDescent="0.3">
      <c r="A2572" s="12" t="s">
        <v>5638</v>
      </c>
      <c r="B2572" s="12" t="s">
        <v>5639</v>
      </c>
      <c r="C2572" s="16" t="str">
        <f>[1]!s_info_mkt(A2572)</f>
        <v>主板</v>
      </c>
      <c r="D2572" s="16" t="str">
        <f>[1]!s_ipo_listeddate(A2572)</f>
        <v>2006-12-29</v>
      </c>
      <c r="E2572" s="16" t="str">
        <f>[1]!s_info_industry_csrc2023(A2572,"",3)</f>
        <v>汽车制造业</v>
      </c>
      <c r="F2572" s="16">
        <f>[1]!s_is(A2572,83,"FY","YTD","20251231",1,"",100000000)</f>
        <v>91.984824987999986</v>
      </c>
      <c r="G2572" s="16">
        <f>[1]!s_is(A2572,83,"FY","YTD","20241231",1,"",100000000)</f>
        <v>80.532218065899997</v>
      </c>
      <c r="H2572" s="16">
        <f>[1]!s_is(A2572,61,"FY","YTD","20251231",1,"",100000000)</f>
        <v>3.62279734</v>
      </c>
      <c r="I2572" s="16">
        <f>[1]!s_is(A2572,61,"FY","YTD","20241231",1,"",100000000)</f>
        <v>4.1519048656999997</v>
      </c>
      <c r="J2572" s="16">
        <f>[1]!s_fa_roe(A2572,"20251231")</f>
        <v>4.5956000000000001</v>
      </c>
      <c r="K2572" s="16">
        <f>[1]!s_stmnote_rdexp(A2572,"20251231",1,10000)</f>
        <v>32178.042047000003</v>
      </c>
      <c r="L2572" s="16">
        <f>[1]!s_margin_tradingbalance(A2572,"",10000)</f>
        <v>23566.341400000001</v>
      </c>
      <c r="M2572" s="16">
        <f>[1]!s_margin_seclendingbalance(A2572,"",10000)</f>
        <v>107.0523</v>
      </c>
      <c r="N2572" s="17">
        <f>[1]!s_val_ev(A2572,"",100000000)</f>
        <v>55.146874515200004</v>
      </c>
      <c r="O2572" s="17">
        <f>[1]!share_freesharesmv(A2572,"",100000000)</f>
        <v>27.073139475200001</v>
      </c>
      <c r="P2572" s="17">
        <f ca="1">[1]!s_dq_amount_btin(A2572,TODAY()-1,100000000)</f>
        <v>0.42977794000000002</v>
      </c>
      <c r="Q2572" s="17">
        <f ca="1">[1]!s_dq_turn(A2572,TODAY()-1)</f>
        <v>0.78106111723864513</v>
      </c>
      <c r="R2572" s="2">
        <f>[1]!s_pq_amount(A2572,"20260101","",100000000)</f>
        <v>85.734909810000005</v>
      </c>
      <c r="S2572" s="2">
        <f>[1]!s_pq_avgamount(A2572,"20260101","",100000000)</f>
        <v>0.78655880559633029</v>
      </c>
      <c r="T2572" s="17">
        <f>[1]!s_ipo_dilutedpe(A2572)</f>
        <v>27.17</v>
      </c>
      <c r="U2572" s="12">
        <f>[1]!s_ipo_collection_total(A2572,100000000)</f>
        <v>1.9397</v>
      </c>
      <c r="V2572" s="18">
        <f>[1]!s_val_pe_ttm(A2572,"")</f>
        <v>17.782880783081055</v>
      </c>
    </row>
    <row r="2573" spans="1:22" x14ac:dyDescent="0.3">
      <c r="A2573" s="12" t="s">
        <v>5640</v>
      </c>
      <c r="B2573" s="12" t="s">
        <v>5641</v>
      </c>
      <c r="C2573" s="16" t="str">
        <f>[1]!s_info_mkt(A2573)</f>
        <v>主板</v>
      </c>
      <c r="D2573" s="16" t="str">
        <f>[1]!s_ipo_listeddate(A2573)</f>
        <v>2021-09-16</v>
      </c>
      <c r="E2573" s="16" t="str">
        <f>[1]!s_info_industry_csrc2023(A2573,"",3)</f>
        <v>化学原料和化学制品制造业</v>
      </c>
      <c r="F2573" s="16">
        <f>[1]!s_is(A2573,83,"FY","YTD","20251231",1,"",100000000)</f>
        <v>9.1195084221000009</v>
      </c>
      <c r="G2573" s="16">
        <f>[1]!s_is(A2573,83,"FY","YTD","20241231",1,"",100000000)</f>
        <v>8.8552831748000003</v>
      </c>
      <c r="H2573" s="16">
        <f>[1]!s_is(A2573,61,"FY","YTD","20251231",1,"",100000000)</f>
        <v>0.48664656719999999</v>
      </c>
      <c r="I2573" s="16">
        <f>[1]!s_is(A2573,61,"FY","YTD","20241231",1,"",100000000)</f>
        <v>0.36859267579999999</v>
      </c>
      <c r="J2573" s="16">
        <f>[1]!s_fa_roe(A2573,"20251231")</f>
        <v>4.2731000000000003</v>
      </c>
      <c r="K2573" s="16">
        <f>[1]!s_stmnote_rdexp(A2573,"20251231",1,10000)</f>
        <v>8493.2685060000003</v>
      </c>
      <c r="L2573" s="16">
        <f>[1]!s_margin_tradingbalance(A2573,"",10000)</f>
        <v>0</v>
      </c>
      <c r="M2573" s="16">
        <f>[1]!s_margin_seclendingbalance(A2573,"",10000)</f>
        <v>0</v>
      </c>
      <c r="N2573" s="17">
        <f>[1]!s_val_ev(A2573,"",100000000)</f>
        <v>24.484719999999999</v>
      </c>
      <c r="O2573" s="17">
        <f>[1]!share_freesharesmv(A2573,"",100000000)</f>
        <v>6.6717421100000003</v>
      </c>
      <c r="P2573" s="17">
        <f ca="1">[1]!s_dq_amount_btin(A2573,TODAY()-1,100000000)</f>
        <v>0.26236610999999999</v>
      </c>
      <c r="Q2573" s="17">
        <f ca="1">[1]!s_dq_turn(A2573,TODAY()-1)</f>
        <v>1.0696005917159763</v>
      </c>
      <c r="R2573" s="2">
        <f>[1]!s_pq_amount(A2573,"20260101","",100000000)</f>
        <v>89.294157089999999</v>
      </c>
      <c r="S2573" s="2">
        <f>[1]!s_pq_avgamount(A2573,"20260101","",100000000)</f>
        <v>0.81921245036697254</v>
      </c>
      <c r="T2573" s="17">
        <f>[1]!s_ipo_dilutedpe(A2573)</f>
        <v>22.99</v>
      </c>
      <c r="U2573" s="12">
        <f>[1]!s_ipo_collection_total(A2573,100000000)</f>
        <v>4.2892200000000003</v>
      </c>
      <c r="V2573" s="18">
        <f>[1]!s_val_pe_ttm(A2573,"")</f>
        <v>45.064624786376953</v>
      </c>
    </row>
    <row r="2574" spans="1:22" x14ac:dyDescent="0.3">
      <c r="A2574" s="12" t="s">
        <v>5642</v>
      </c>
      <c r="B2574" s="12" t="s">
        <v>5643</v>
      </c>
      <c r="C2574" s="16" t="str">
        <f>[1]!s_info_mkt(A2574)</f>
        <v>创业板</v>
      </c>
      <c r="D2574" s="16" t="str">
        <f>[1]!s_ipo_listeddate(A2574)</f>
        <v>2018-01-16</v>
      </c>
      <c r="E2574" s="16" t="str">
        <f>[1]!s_info_industry_csrc2023(A2574,"",3)</f>
        <v>汽车制造业</v>
      </c>
      <c r="F2574" s="16">
        <f>[1]!s_is(A2574,83,"FY","YTD","20251231",1,"",100000000)</f>
        <v>19.279988527899999</v>
      </c>
      <c r="G2574" s="16">
        <f>[1]!s_is(A2574,83,"FY","YTD","20241231",1,"",100000000)</f>
        <v>17.533736419500002</v>
      </c>
      <c r="H2574" s="16">
        <f>[1]!s_is(A2574,61,"FY","YTD","20251231",1,"",100000000)</f>
        <v>0.90087359389999999</v>
      </c>
      <c r="I2574" s="16">
        <f>[1]!s_is(A2574,61,"FY","YTD","20241231",1,"",100000000)</f>
        <v>0.50614094490000006</v>
      </c>
      <c r="J2574" s="16">
        <f>[1]!s_fa_roe(A2574,"20251231")</f>
        <v>5.3789999999999996</v>
      </c>
      <c r="K2574" s="16">
        <f>[1]!s_stmnote_rdexp(A2574,"20251231",1,10000)</f>
        <v>6742.5763219999999</v>
      </c>
      <c r="L2574" s="16">
        <f>[1]!s_margin_tradingbalance(A2574,"",10000)</f>
        <v>0</v>
      </c>
      <c r="M2574" s="16">
        <f>[1]!s_margin_seclendingbalance(A2574,"",10000)</f>
        <v>0</v>
      </c>
      <c r="N2574" s="17">
        <f>[1]!s_val_ev(A2574,"",100000000)</f>
        <v>58.816126725399997</v>
      </c>
      <c r="O2574" s="17">
        <f>[1]!share_freesharesmv(A2574,"",100000000)</f>
        <v>31.776122508299999</v>
      </c>
      <c r="P2574" s="17">
        <f ca="1">[1]!s_dq_amount_btin(A2574,TODAY()-1,100000000)</f>
        <v>2.27022542</v>
      </c>
      <c r="Q2574" s="17">
        <f ca="1">[1]!s_dq_turn(A2574,TODAY()-1)</f>
        <v>5.1797318585082559</v>
      </c>
      <c r="R2574" s="2">
        <f>[1]!s_pq_amount(A2574,"20260101","",100000000)</f>
        <v>155.98336483</v>
      </c>
      <c r="S2574" s="2">
        <f>[1]!s_pq_avgamount(A2574,"20260101","",100000000)</f>
        <v>1.4310400443119267</v>
      </c>
      <c r="T2574" s="17">
        <f>[1]!s_ipo_dilutedpe(A2574)</f>
        <v>22.98</v>
      </c>
      <c r="U2574" s="12">
        <f>[1]!s_ipo_collection_total(A2574,100000000)</f>
        <v>5.16</v>
      </c>
      <c r="V2574" s="18">
        <f>[1]!s_val_pe_ttm(A2574,"")</f>
        <v>73.483367919921875</v>
      </c>
    </row>
    <row r="2575" spans="1:22" x14ac:dyDescent="0.3">
      <c r="A2575" s="12" t="s">
        <v>5644</v>
      </c>
      <c r="B2575" s="12" t="s">
        <v>5645</v>
      </c>
      <c r="C2575" s="16" t="str">
        <f>[1]!s_info_mkt(A2575)</f>
        <v>主板</v>
      </c>
      <c r="D2575" s="16" t="str">
        <f>[1]!s_ipo_listeddate(A2575)</f>
        <v>2020-10-26</v>
      </c>
      <c r="E2575" s="16" t="str">
        <f>[1]!s_info_industry_csrc2023(A2575,"",3)</f>
        <v>纺织服装、服饰业</v>
      </c>
      <c r="F2575" s="16">
        <f>[1]!s_is(A2575,83,"FY","YTD","20251231",1,"",100000000)</f>
        <v>14.804764255999999</v>
      </c>
      <c r="G2575" s="16">
        <f>[1]!s_is(A2575,83,"FY","YTD","20241231",1,"",100000000)</f>
        <v>14.0529258952</v>
      </c>
      <c r="H2575" s="16">
        <f>[1]!s_is(A2575,61,"FY","YTD","20251231",1,"",100000000)</f>
        <v>0.17944072359999999</v>
      </c>
      <c r="I2575" s="16">
        <f>[1]!s_is(A2575,61,"FY","YTD","20241231",1,"",100000000)</f>
        <v>-0.67378142540000008</v>
      </c>
      <c r="J2575" s="16">
        <f>[1]!s_fa_roe(A2575,"20251231")</f>
        <v>0.67290000000000005</v>
      </c>
      <c r="K2575" s="16">
        <f>[1]!s_stmnote_rdexp(A2575,"20251231",1,10000)</f>
        <v>6114.1691700000001</v>
      </c>
      <c r="L2575" s="16">
        <f>[1]!s_margin_tradingbalance(A2575,"",10000)</f>
        <v>0</v>
      </c>
      <c r="M2575" s="16">
        <f>[1]!s_margin_seclendingbalance(A2575,"",10000)</f>
        <v>0</v>
      </c>
      <c r="N2575" s="17">
        <f>[1]!s_val_ev(A2575,"",100000000)</f>
        <v>27.7964785532</v>
      </c>
      <c r="O2575" s="17">
        <f>[1]!share_freesharesmv(A2575,"",100000000)</f>
        <v>8.9305025679000014</v>
      </c>
      <c r="P2575" s="17">
        <f ca="1">[1]!s_dq_amount_btin(A2575,TODAY()-1,100000000)</f>
        <v>0.23682819999999999</v>
      </c>
      <c r="Q2575" s="17">
        <f ca="1">[1]!s_dq_turn(A2575,TODAY()-1)</f>
        <v>0.86927455588422942</v>
      </c>
      <c r="R2575" s="2">
        <f>[1]!s_pq_amount(A2575,"20260101","",100000000)</f>
        <v>53.332201240000003</v>
      </c>
      <c r="S2575" s="2">
        <f>[1]!s_pq_avgamount(A2575,"20260101","",100000000)</f>
        <v>0.48928624990825692</v>
      </c>
      <c r="T2575" s="17">
        <f>[1]!s_ipo_dilutedpe(A2575)</f>
        <v>16.2</v>
      </c>
      <c r="U2575" s="12">
        <f>[1]!s_ipo_collection_total(A2575,100000000)</f>
        <v>9.5893363300000001</v>
      </c>
      <c r="V2575" s="18">
        <f>[1]!s_val_pe_ttm(A2575,"")</f>
        <v>93.272796630859375</v>
      </c>
    </row>
    <row r="2576" spans="1:22" x14ac:dyDescent="0.3">
      <c r="A2576" s="12" t="s">
        <v>5646</v>
      </c>
      <c r="B2576" s="12" t="s">
        <v>5647</v>
      </c>
      <c r="C2576" s="16" t="str">
        <f>[1]!s_info_mkt(A2576)</f>
        <v>主板</v>
      </c>
      <c r="D2576" s="16" t="str">
        <f>[1]!s_ipo_listeddate(A2576)</f>
        <v>2017-03-14</v>
      </c>
      <c r="E2576" s="16" t="str">
        <f>[1]!s_info_industry_csrc2023(A2576,"",3)</f>
        <v>专用设备制造业</v>
      </c>
      <c r="F2576" s="16">
        <f>[1]!s_is(A2576,83,"FY","YTD","20251231",1,"",100000000)</f>
        <v>4.9757072691999999</v>
      </c>
      <c r="G2576" s="16">
        <f>[1]!s_is(A2576,83,"FY","YTD","20241231",1,"",100000000)</f>
        <v>5.8579109461000005</v>
      </c>
      <c r="H2576" s="16">
        <f>[1]!s_is(A2576,61,"FY","YTD","20251231",1,"",100000000)</f>
        <v>0.27582435379999998</v>
      </c>
      <c r="I2576" s="16">
        <f>[1]!s_is(A2576,61,"FY","YTD","20241231",1,"",100000000)</f>
        <v>0.55062942520000002</v>
      </c>
      <c r="J2576" s="16">
        <f>[1]!s_fa_roe(A2576,"20251231")</f>
        <v>2.4702000000000002</v>
      </c>
      <c r="K2576" s="16">
        <f>[1]!s_stmnote_rdexp(A2576,"20251231",1,10000)</f>
        <v>2950.2677039999999</v>
      </c>
      <c r="L2576" s="16">
        <f>[1]!s_margin_tradingbalance(A2576,"",10000)</f>
        <v>28280.603200000001</v>
      </c>
      <c r="M2576" s="16">
        <f>[1]!s_margin_seclendingbalance(A2576,"",10000)</f>
        <v>18.059999999999999</v>
      </c>
      <c r="N2576" s="17">
        <f>[1]!s_val_ev(A2576,"",100000000)</f>
        <v>56.372548500000001</v>
      </c>
      <c r="O2576" s="17">
        <f>[1]!share_freesharesmv(A2576,"",100000000)</f>
        <v>35.104015564999997</v>
      </c>
      <c r="P2576" s="17">
        <f ca="1">[1]!s_dq_amount_btin(A2576,TODAY()-1,100000000)</f>
        <v>1.8552358099999999</v>
      </c>
      <c r="Q2576" s="17">
        <f ca="1">[1]!s_dq_turn(A2576,TODAY()-1)</f>
        <v>3.2964321987323317</v>
      </c>
      <c r="R2576" s="2">
        <f>[1]!s_pq_amount(A2576,"20260101","",100000000)</f>
        <v>326.55300018000003</v>
      </c>
      <c r="S2576" s="2">
        <f>[1]!s_pq_avgamount(A2576,"20260101","",100000000)</f>
        <v>2.9958990842201834</v>
      </c>
      <c r="T2576" s="17">
        <f>[1]!s_ipo_dilutedpe(A2576)</f>
        <v>22.99</v>
      </c>
      <c r="U2576" s="12">
        <f>[1]!s_ipo_collection_total(A2576,100000000)</f>
        <v>1.9019999999999999</v>
      </c>
      <c r="V2576" s="18">
        <f>[1]!s_val_pe_ttm(A2576,"")</f>
        <v>265.99615478515625</v>
      </c>
    </row>
    <row r="2577" spans="1:22" x14ac:dyDescent="0.3">
      <c r="A2577" s="12" t="s">
        <v>5648</v>
      </c>
      <c r="B2577" s="12" t="s">
        <v>5649</v>
      </c>
      <c r="C2577" s="16" t="str">
        <f>[1]!s_info_mkt(A2577)</f>
        <v>主板</v>
      </c>
      <c r="D2577" s="16" t="str">
        <f>[1]!s_ipo_listeddate(A2577)</f>
        <v>2006-12-15</v>
      </c>
      <c r="E2577" s="16" t="str">
        <f>[1]!s_info_industry_csrc2023(A2577,"",3)</f>
        <v>互联网和相关服务</v>
      </c>
      <c r="F2577" s="16">
        <f>[1]!s_is(A2577,83,"FY","YTD","20251231",1,"",100000000)</f>
        <v>5.3092243222000004</v>
      </c>
      <c r="G2577" s="16">
        <f>[1]!s_is(A2577,83,"FY","YTD","20241231",1,"",100000000)</f>
        <v>5.6522421526999995</v>
      </c>
      <c r="H2577" s="16">
        <f>[1]!s_is(A2577,61,"FY","YTD","20251231",1,"",100000000)</f>
        <v>-0.13086154859999999</v>
      </c>
      <c r="I2577" s="16">
        <f>[1]!s_is(A2577,61,"FY","YTD","20241231",1,"",100000000)</f>
        <v>-0.22793175629999998</v>
      </c>
      <c r="J2577" s="16">
        <f>[1]!s_fa_roe(A2577,"20251231")</f>
        <v>-1.4737</v>
      </c>
      <c r="K2577" s="16">
        <f>[1]!s_stmnote_rdexp(A2577,"20251231",1,10000)</f>
        <v>1165.3023410000001</v>
      </c>
      <c r="L2577" s="16">
        <f>[1]!s_margin_tradingbalance(A2577,"",10000)</f>
        <v>21178.176599999999</v>
      </c>
      <c r="M2577" s="16">
        <f>[1]!s_margin_seclendingbalance(A2577,"",10000)</f>
        <v>18.371700000000001</v>
      </c>
      <c r="N2577" s="17">
        <f>[1]!s_val_ev(A2577,"",100000000)</f>
        <v>33.687576</v>
      </c>
      <c r="O2577" s="17">
        <f>[1]!share_freesharesmv(A2577,"",100000000)</f>
        <v>18.8063777632</v>
      </c>
      <c r="P2577" s="17">
        <f ca="1">[1]!s_dq_amount_btin(A2577,TODAY()-1,100000000)</f>
        <v>0.23704963000000001</v>
      </c>
      <c r="Q2577" s="17">
        <f ca="1">[1]!s_dq_turn(A2577,TODAY()-1)</f>
        <v>0.70678805076898199</v>
      </c>
      <c r="R2577" s="2">
        <f>[1]!s_pq_amount(A2577,"20260101","",100000000)</f>
        <v>108.45197521999999</v>
      </c>
      <c r="S2577" s="2">
        <f>[1]!s_pq_avgamount(A2577,"20260101","",100000000)</f>
        <v>0.99497224972477061</v>
      </c>
      <c r="T2577" s="17">
        <f>[1]!s_ipo_dilutedpe(A2577)</f>
        <v>29.98</v>
      </c>
      <c r="U2577" s="12">
        <f>[1]!s_ipo_collection_total(A2577,100000000)</f>
        <v>2.1135000000000002</v>
      </c>
      <c r="V2577" s="18">
        <f>[1]!s_val_pe_ttm(A2577,"")</f>
        <v>-248.65422058105469</v>
      </c>
    </row>
    <row r="2578" spans="1:22" x14ac:dyDescent="0.3">
      <c r="A2578" s="12" t="s">
        <v>5650</v>
      </c>
      <c r="B2578" s="12" t="s">
        <v>5651</v>
      </c>
      <c r="C2578" s="16" t="str">
        <f>[1]!s_info_mkt(A2578)</f>
        <v>科创板</v>
      </c>
      <c r="D2578" s="16" t="str">
        <f>[1]!s_ipo_listeddate(A2578)</f>
        <v>2021-03-29</v>
      </c>
      <c r="E2578" s="16" t="str">
        <f>[1]!s_info_industry_csrc2023(A2578,"",3)</f>
        <v>专用设备制造业</v>
      </c>
      <c r="F2578" s="16">
        <f>[1]!s_is(A2578,83,"FY","YTD","20251231",1,"",100000000)</f>
        <v>4.4177856422000001</v>
      </c>
      <c r="G2578" s="16">
        <f>[1]!s_is(A2578,83,"FY","YTD","20241231",1,"",100000000)</f>
        <v>3.2528837876999996</v>
      </c>
      <c r="H2578" s="16">
        <f>[1]!s_is(A2578,61,"FY","YTD","20251231",1,"",100000000)</f>
        <v>0.18561998809999999</v>
      </c>
      <c r="I2578" s="16">
        <f>[1]!s_is(A2578,61,"FY","YTD","20241231",1,"",100000000)</f>
        <v>-0.2170342811</v>
      </c>
      <c r="J2578" s="16">
        <f>[1]!s_fa_roe(A2578,"20251231")</f>
        <v>2.4180999999999999</v>
      </c>
      <c r="K2578" s="16">
        <f>[1]!s_stmnote_rdexp(A2578,"20251231",1,10000)</f>
        <v>6006.969634</v>
      </c>
      <c r="L2578" s="16">
        <f>[1]!s_margin_tradingbalance(A2578,"",10000)</f>
        <v>6239.125</v>
      </c>
      <c r="M2578" s="16">
        <f>[1]!s_margin_seclendingbalance(A2578,"",10000)</f>
        <v>0</v>
      </c>
      <c r="N2578" s="17">
        <f>[1]!s_val_ev(A2578,"",100000000)</f>
        <v>17.879519999999999</v>
      </c>
      <c r="O2578" s="17">
        <f>[1]!share_freesharesmv(A2578,"",100000000)</f>
        <v>10.876882780799999</v>
      </c>
      <c r="P2578" s="17">
        <f ca="1">[1]!s_dq_amount_btin(A2578,TODAY()-1,100000000)</f>
        <v>0.39690817</v>
      </c>
      <c r="Q2578" s="17">
        <f ca="1">[1]!s_dq_turn(A2578,TODAY()-1)</f>
        <v>2.2232823834196895</v>
      </c>
      <c r="R2578" s="2">
        <f>[1]!s_pq_amount(A2578,"20260101","",100000000)</f>
        <v>53.181607919999998</v>
      </c>
      <c r="S2578" s="2">
        <f>[1]!s_pq_avgamount(A2578,"20260101","",100000000)</f>
        <v>0.48790465981651371</v>
      </c>
      <c r="T2578" s="17">
        <f>[1]!s_ipo_dilutedpe(A2578)</f>
        <v>25.52</v>
      </c>
      <c r="U2578" s="12">
        <f>[1]!s_ipo_collection_total(A2578,100000000)</f>
        <v>3.2443300000000002</v>
      </c>
      <c r="V2578" s="18">
        <f>[1]!s_val_pe_ttm(A2578,"")</f>
        <v>185.93548583984375</v>
      </c>
    </row>
    <row r="2579" spans="1:22" x14ac:dyDescent="0.3">
      <c r="A2579" s="12" t="s">
        <v>5652</v>
      </c>
      <c r="B2579" s="12" t="s">
        <v>5653</v>
      </c>
      <c r="C2579" s="16" t="str">
        <f>[1]!s_info_mkt(A2579)</f>
        <v>主板</v>
      </c>
      <c r="D2579" s="16" t="str">
        <f>[1]!s_ipo_listeddate(A2579)</f>
        <v>2010-07-13</v>
      </c>
      <c r="E2579" s="16" t="str">
        <f>[1]!s_info_industry_csrc2023(A2579,"",3)</f>
        <v>金属制品业</v>
      </c>
      <c r="F2579" s="16">
        <f>[1]!s_is(A2579,83,"FY","YTD","20251231",1,"",100000000)</f>
        <v>146.66295589930002</v>
      </c>
      <c r="G2579" s="16">
        <f>[1]!s_is(A2579,83,"FY","YTD","20241231",1,"",100000000)</f>
        <v>147.9545329325</v>
      </c>
      <c r="H2579" s="16">
        <f>[1]!s_is(A2579,61,"FY","YTD","20251231",1,"",100000000)</f>
        <v>25.0971717814</v>
      </c>
      <c r="I2579" s="16">
        <f>[1]!s_is(A2579,61,"FY","YTD","20241231",1,"",100000000)</f>
        <v>23.036242872399999</v>
      </c>
      <c r="J2579" s="16">
        <f>[1]!s_fa_roe(A2579,"20251231")</f>
        <v>14.252800000000001</v>
      </c>
      <c r="K2579" s="16">
        <f>[1]!s_stmnote_rdexp(A2579,"20251231",1,10000)</f>
        <v>40306.454761000001</v>
      </c>
      <c r="L2579" s="16">
        <f>[1]!s_margin_tradingbalance(A2579,"",10000)</f>
        <v>36305.714500000002</v>
      </c>
      <c r="M2579" s="16">
        <f>[1]!s_margin_seclendingbalance(A2579,"",10000)</f>
        <v>972.35839999999996</v>
      </c>
      <c r="N2579" s="17">
        <f>[1]!s_val_ev(A2579,"",100000000)</f>
        <v>353.32664623559998</v>
      </c>
      <c r="O2579" s="17">
        <f>[1]!share_freesharesmv(A2579,"",100000000)</f>
        <v>197.63806274219993</v>
      </c>
      <c r="P2579" s="17">
        <f ca="1">[1]!s_dq_amount_btin(A2579,TODAY()-1,100000000)</f>
        <v>3.7821606299999999</v>
      </c>
      <c r="Q2579" s="17">
        <f ca="1">[1]!s_dq_turn(A2579,TODAY()-1)</f>
        <v>1.1147704198519688</v>
      </c>
      <c r="R2579" s="2">
        <f>[1]!s_pq_amount(A2579,"20260101","",100000000)</f>
        <v>486.84297667999999</v>
      </c>
      <c r="S2579" s="2">
        <f>[1]!s_pq_avgamount(A2579,"20260101","",100000000)</f>
        <v>4.4664493273394497</v>
      </c>
      <c r="T2579" s="17">
        <f>[1]!s_ipo_dilutedpe(A2579)</f>
        <v>34.75</v>
      </c>
      <c r="U2579" s="12">
        <f>[1]!s_ipo_collection_total(A2579,100000000)</f>
        <v>18.414999999999999</v>
      </c>
      <c r="V2579" s="18">
        <f>[1]!s_val_pe_ttm(A2579,"")</f>
        <v>13.778175354003906</v>
      </c>
    </row>
    <row r="2580" spans="1:22" x14ac:dyDescent="0.3">
      <c r="A2580" s="12" t="s">
        <v>5654</v>
      </c>
      <c r="B2580" s="12" t="s">
        <v>5655</v>
      </c>
      <c r="C2580" s="16" t="str">
        <f>[1]!s_info_mkt(A2580)</f>
        <v>主板</v>
      </c>
      <c r="D2580" s="16" t="str">
        <f>[1]!s_ipo_listeddate(A2580)</f>
        <v>2008-02-20</v>
      </c>
      <c r="E2580" s="16" t="str">
        <f>[1]!s_info_industry_csrc2023(A2580,"",3)</f>
        <v>食品制造业</v>
      </c>
      <c r="F2580" s="16">
        <f>[1]!s_is(A2580,83,"FY","YTD","20251231",1,"",100000000)</f>
        <v>65.409112527600001</v>
      </c>
      <c r="G2580" s="16">
        <f>[1]!s_is(A2580,83,"FY","YTD","20241231",1,"",100000000)</f>
        <v>66.324596999500002</v>
      </c>
      <c r="H2580" s="16">
        <f>[1]!s_is(A2580,61,"FY","YTD","20251231",1,"",100000000)</f>
        <v>5.4482817033000002</v>
      </c>
      <c r="I2580" s="16">
        <f>[1]!s_is(A2580,61,"FY","YTD","20241231",1,"",100000000)</f>
        <v>5.4225311030999999</v>
      </c>
      <c r="J2580" s="16">
        <f>[1]!s_fa_roe(A2580,"20251231")</f>
        <v>12.002800000000001</v>
      </c>
      <c r="K2580" s="16">
        <f>[1]!s_stmnote_rdexp(A2580,"20251231",1,10000)</f>
        <v>5704.5938670000005</v>
      </c>
      <c r="L2580" s="16">
        <f>[1]!s_margin_tradingbalance(A2580,"",10000)</f>
        <v>14736.509099999999</v>
      </c>
      <c r="M2580" s="16">
        <f>[1]!s_margin_seclendingbalance(A2580,"",10000)</f>
        <v>24.9849</v>
      </c>
      <c r="N2580" s="17">
        <f>[1]!s_val_ev(A2580,"",100000000)</f>
        <v>102.5128599968</v>
      </c>
      <c r="O2580" s="17">
        <f>[1]!share_freesharesmv(A2580,"",100000000)</f>
        <v>36.076716629800003</v>
      </c>
      <c r="P2580" s="17">
        <f ca="1">[1]!s_dq_amount_btin(A2580,TODAY()-1,100000000)</f>
        <v>0.65559016000000003</v>
      </c>
      <c r="Q2580" s="17">
        <f ca="1">[1]!s_dq_turn(A2580,TODAY()-1)</f>
        <v>0.89022977516426194</v>
      </c>
      <c r="R2580" s="2">
        <f>[1]!s_pq_amount(A2580,"20260101","",100000000)</f>
        <v>145.58373082</v>
      </c>
      <c r="S2580" s="2">
        <f>[1]!s_pq_avgamount(A2580,"20260101","",100000000)</f>
        <v>1.3356305579816514</v>
      </c>
      <c r="T2580" s="17">
        <f>[1]!s_ipo_dilutedpe(A2580)</f>
        <v>29.99</v>
      </c>
      <c r="U2580" s="12">
        <f>[1]!s_ipo_collection_total(A2580,100000000)</f>
        <v>5.0736499999999998</v>
      </c>
      <c r="V2580" s="18">
        <f>[1]!s_val_pe_ttm(A2580,"")</f>
        <v>16.929746627807617</v>
      </c>
    </row>
    <row r="2581" spans="1:22" x14ac:dyDescent="0.3">
      <c r="A2581" s="12" t="s">
        <v>5656</v>
      </c>
      <c r="B2581" s="12" t="s">
        <v>5657</v>
      </c>
      <c r="C2581" s="16" t="str">
        <f>[1]!s_info_mkt(A2581)</f>
        <v>创业板</v>
      </c>
      <c r="D2581" s="16" t="str">
        <f>[1]!s_ipo_listeddate(A2581)</f>
        <v>2023-07-14</v>
      </c>
      <c r="E2581" s="16" t="str">
        <f>[1]!s_info_industry_csrc2023(A2581,"",3)</f>
        <v>专用设备制造业</v>
      </c>
      <c r="F2581" s="16">
        <f>[1]!s_is(A2581,83,"FY","YTD","20251231",1,"",100000000)</f>
        <v>6.4309135287999997</v>
      </c>
      <c r="G2581" s="16">
        <f>[1]!s_is(A2581,83,"FY","YTD","20241231",1,"",100000000)</f>
        <v>4.8152224787</v>
      </c>
      <c r="H2581" s="16">
        <f>[1]!s_is(A2581,61,"FY","YTD","20251231",1,"",100000000)</f>
        <v>0.83362568730000008</v>
      </c>
      <c r="I2581" s="16">
        <f>[1]!s_is(A2581,61,"FY","YTD","20241231",1,"",100000000)</f>
        <v>0.62567007139999997</v>
      </c>
      <c r="J2581" s="16">
        <f>[1]!s_fa_roe(A2581,"20251231")</f>
        <v>3.8321999999999998</v>
      </c>
      <c r="K2581" s="16">
        <f>[1]!s_stmnote_rdexp(A2581,"20251231",1,10000)</f>
        <v>4066.5322840000003</v>
      </c>
      <c r="L2581" s="16">
        <f>[1]!s_margin_tradingbalance(A2581,"",10000)</f>
        <v>6538.9434000000001</v>
      </c>
      <c r="M2581" s="16">
        <f>[1]!s_margin_seclendingbalance(A2581,"",10000)</f>
        <v>20.791499999999999</v>
      </c>
      <c r="N2581" s="17">
        <f>[1]!s_val_ev(A2581,"",100000000)</f>
        <v>37.870241925000002</v>
      </c>
      <c r="O2581" s="17">
        <f>[1]!share_freesharesmv(A2581,"",100000000)</f>
        <v>12.537690827999999</v>
      </c>
      <c r="P2581" s="17">
        <f ca="1">[1]!s_dq_amount_btin(A2581,TODAY()-1,100000000)</f>
        <v>0.32598186000000001</v>
      </c>
      <c r="Q2581" s="17">
        <f ca="1">[1]!s_dq_turn(A2581,TODAY()-1)</f>
        <v>2.1503313137145552</v>
      </c>
      <c r="R2581" s="2">
        <f>[1]!s_pq_amount(A2581,"20260101","",100000000)</f>
        <v>78.642871769999999</v>
      </c>
      <c r="S2581" s="2">
        <f>[1]!s_pq_avgamount(A2581,"20260101","",100000000)</f>
        <v>0.72149423642201838</v>
      </c>
      <c r="T2581" s="17">
        <f>[1]!s_ipo_dilutedpe(A2581)</f>
        <v>56.64</v>
      </c>
      <c r="U2581" s="12">
        <f>[1]!s_ipo_collection_total(A2581,100000000)</f>
        <v>14.10214</v>
      </c>
      <c r="V2581" s="18">
        <f>[1]!s_val_pe_ttm(A2581,"")</f>
        <v>43.029975891113281</v>
      </c>
    </row>
    <row r="2582" spans="1:22" x14ac:dyDescent="0.3">
      <c r="A2582" s="12" t="s">
        <v>5658</v>
      </c>
      <c r="B2582" s="12" t="s">
        <v>5659</v>
      </c>
      <c r="C2582" s="16" t="str">
        <f>[1]!s_info_mkt(A2582)</f>
        <v>主板</v>
      </c>
      <c r="D2582" s="16" t="str">
        <f>[1]!s_ipo_listeddate(A2582)</f>
        <v>2002-09-16</v>
      </c>
      <c r="E2582" s="16" t="str">
        <f>[1]!s_info_industry_csrc2023(A2582,"",3)</f>
        <v>农、林、牧、渔专业及辅助性活动</v>
      </c>
      <c r="F2582" s="16">
        <f>[1]!s_is(A2582,83,"FY","YTD","20251231",1,"",100000000)</f>
        <v>1.9779501357</v>
      </c>
      <c r="G2582" s="16">
        <f>[1]!s_is(A2582,83,"FY","YTD","20241231",1,"",100000000)</f>
        <v>3.4278122160000004</v>
      </c>
      <c r="H2582" s="16">
        <f>[1]!s_is(A2582,61,"FY","YTD","20251231",1,"",100000000)</f>
        <v>5.5429046600000004E-2</v>
      </c>
      <c r="I2582" s="16">
        <f>[1]!s_is(A2582,61,"FY","YTD","20241231",1,"",100000000)</f>
        <v>0.52628214090000003</v>
      </c>
      <c r="J2582" s="16">
        <f>[1]!s_fa_roe(A2582,"20251231")</f>
        <v>0.99929999999999997</v>
      </c>
      <c r="K2582" s="16">
        <f>[1]!s_stmnote_rdexp(A2582,"20251231",1,10000)</f>
        <v>1426.4525369999999</v>
      </c>
      <c r="L2582" s="16">
        <f>[1]!s_margin_tradingbalance(A2582,"",10000)</f>
        <v>0</v>
      </c>
      <c r="M2582" s="16">
        <f>[1]!s_margin_seclendingbalance(A2582,"",10000)</f>
        <v>0</v>
      </c>
      <c r="N2582" s="17">
        <f>[1]!s_val_ev(A2582,"",100000000)</f>
        <v>19.368663600000001</v>
      </c>
      <c r="O2582" s="17">
        <f>[1]!share_freesharesmv(A2582,"",100000000)</f>
        <v>9.5390668230000006</v>
      </c>
      <c r="P2582" s="17">
        <f ca="1">[1]!s_dq_amount_btin(A2582,TODAY()-1,100000000)</f>
        <v>0.27267301999999999</v>
      </c>
      <c r="Q2582" s="17">
        <f ca="1">[1]!s_dq_turn(A2582,TODAY()-1)</f>
        <v>1.4048421275694001</v>
      </c>
      <c r="R2582" s="2">
        <f>[1]!s_pq_amount(A2582,"20260101","",100000000)</f>
        <v>98.987816409999994</v>
      </c>
      <c r="S2582" s="2">
        <f>[1]!s_pq_avgamount(A2582,"20260101","",100000000)</f>
        <v>0.90814510467889908</v>
      </c>
      <c r="T2582" s="17">
        <f>[1]!s_ipo_dilutedpe(A2582)</f>
        <v>20</v>
      </c>
      <c r="U2582" s="12">
        <f>[1]!s_ipo_collection_total(A2582,100000000)</f>
        <v>1.3879999999999999</v>
      </c>
      <c r="V2582" s="18">
        <f>[1]!s_val_pe_ttm(A2582,"")</f>
        <v>-120.36873626708984</v>
      </c>
    </row>
    <row r="2583" spans="1:22" x14ac:dyDescent="0.3">
      <c r="A2583" s="12" t="s">
        <v>5660</v>
      </c>
      <c r="B2583" s="12" t="s">
        <v>5661</v>
      </c>
      <c r="C2583" s="16" t="str">
        <f>[1]!s_info_mkt(A2583)</f>
        <v>创业板</v>
      </c>
      <c r="D2583" s="16" t="str">
        <f>[1]!s_ipo_listeddate(A2583)</f>
        <v>2022-01-28</v>
      </c>
      <c r="E2583" s="16" t="str">
        <f>[1]!s_info_industry_csrc2023(A2583,"",3)</f>
        <v>建筑安装业</v>
      </c>
      <c r="F2583" s="16">
        <f>[1]!s_is(A2583,83,"FY","YTD","20251231",1,"",100000000)</f>
        <v>22.862399159799999</v>
      </c>
      <c r="G2583" s="16">
        <f>[1]!s_is(A2583,83,"FY","YTD","20241231",1,"",100000000)</f>
        <v>17.078308459900001</v>
      </c>
      <c r="H2583" s="16">
        <f>[1]!s_is(A2583,61,"FY","YTD","20251231",1,"",100000000)</f>
        <v>1.1784639218999999</v>
      </c>
      <c r="I2583" s="16">
        <f>[1]!s_is(A2583,61,"FY","YTD","20241231",1,"",100000000)</f>
        <v>0.66809882529999998</v>
      </c>
      <c r="J2583" s="16">
        <f>[1]!s_fa_roe(A2583,"20251231")</f>
        <v>6.3525999999999998</v>
      </c>
      <c r="K2583" s="16">
        <f>[1]!s_stmnote_rdexp(A2583,"20251231",1,10000)</f>
        <v>8504.7658150000007</v>
      </c>
      <c r="L2583" s="16">
        <f>[1]!s_margin_tradingbalance(A2583,"",10000)</f>
        <v>37067.326800000003</v>
      </c>
      <c r="M2583" s="16">
        <f>[1]!s_margin_seclendingbalance(A2583,"",10000)</f>
        <v>8.6800999999999995</v>
      </c>
      <c r="N2583" s="17">
        <f>[1]!s_val_ev(A2583,"",100000000)</f>
        <v>71.531505964199994</v>
      </c>
      <c r="O2583" s="17">
        <f>[1]!share_freesharesmv(A2583,"",100000000)</f>
        <v>36.9855406641</v>
      </c>
      <c r="P2583" s="17">
        <f ca="1">[1]!s_dq_amount_btin(A2583,TODAY()-1,100000000)</f>
        <v>3.4287784000000001</v>
      </c>
      <c r="Q2583" s="17">
        <f ca="1">[1]!s_dq_turn(A2583,TODAY()-1)</f>
        <v>7.0180030210684636</v>
      </c>
      <c r="R2583" s="2">
        <f>[1]!s_pq_amount(A2583,"20260101","",100000000)</f>
        <v>447.75182355999999</v>
      </c>
      <c r="S2583" s="2">
        <f>[1]!s_pq_avgamount(A2583,"20260101","",100000000)</f>
        <v>4.1078148950458715</v>
      </c>
      <c r="T2583" s="17">
        <f>[1]!s_ipo_dilutedpe(A2583)</f>
        <v>81.56</v>
      </c>
      <c r="U2583" s="12">
        <f>[1]!s_ipo_collection_total(A2583,100000000)</f>
        <v>10.3752</v>
      </c>
      <c r="V2583" s="18">
        <f>[1]!s_val_pe_ttm(A2583,"")</f>
        <v>55.304073333740234</v>
      </c>
    </row>
    <row r="2584" spans="1:22" x14ac:dyDescent="0.3">
      <c r="A2584" s="12" t="s">
        <v>5662</v>
      </c>
      <c r="B2584" s="12" t="s">
        <v>5663</v>
      </c>
      <c r="C2584" s="16" t="str">
        <f>[1]!s_info_mkt(A2584)</f>
        <v>主板</v>
      </c>
      <c r="D2584" s="16" t="str">
        <f>[1]!s_ipo_listeddate(A2584)</f>
        <v>2007-11-22</v>
      </c>
      <c r="E2584" s="16" t="str">
        <f>[1]!s_info_industry_csrc2023(A2584,"",3)</f>
        <v>零售业</v>
      </c>
      <c r="F2584" s="16">
        <f>[1]!s_is(A2584,83,"FY","YTD","20251231",1,"",100000000)</f>
        <v>34.121698698199999</v>
      </c>
      <c r="G2584" s="16">
        <f>[1]!s_is(A2584,83,"FY","YTD","20241231",1,"",100000000)</f>
        <v>55.284751125699998</v>
      </c>
      <c r="H2584" s="16">
        <f>[1]!s_is(A2584,61,"FY","YTD","20251231",1,"",100000000)</f>
        <v>-0.96156562579999993</v>
      </c>
      <c r="I2584" s="16">
        <f>[1]!s_is(A2584,61,"FY","YTD","20241231",1,"",100000000)</f>
        <v>0.47608060169999999</v>
      </c>
      <c r="J2584" s="16">
        <f>[1]!s_fa_roe(A2584,"20251231")</f>
        <v>-2.3923000000000001</v>
      </c>
      <c r="K2584" s="16">
        <f>[1]!s_stmnote_rdexp(A2584,"20251231",1,10000)</f>
        <v>0</v>
      </c>
      <c r="L2584" s="16">
        <f>[1]!s_margin_tradingbalance(A2584,"",10000)</f>
        <v>0</v>
      </c>
      <c r="M2584" s="16">
        <f>[1]!s_margin_seclendingbalance(A2584,"",10000)</f>
        <v>0</v>
      </c>
      <c r="N2584" s="17">
        <f>[1]!s_val_ev(A2584,"",100000000)</f>
        <v>35.114821113299996</v>
      </c>
      <c r="O2584" s="17">
        <f>[1]!share_freesharesmv(A2584,"",100000000)</f>
        <v>14.9364030798</v>
      </c>
      <c r="P2584" s="17">
        <f ca="1">[1]!s_dq_amount_btin(A2584,TODAY()-1,100000000)</f>
        <v>0.48544577</v>
      </c>
      <c r="Q2584" s="17">
        <f ca="1">[1]!s_dq_turn(A2584,TODAY()-1)</f>
        <v>1.3911648828391014</v>
      </c>
      <c r="R2584" s="2">
        <f>[1]!s_pq_amount(A2584,"20260101","",100000000)</f>
        <v>194.49859408</v>
      </c>
      <c r="S2584" s="2">
        <f>[1]!s_pq_avgamount(A2584,"20260101","",100000000)</f>
        <v>1.7843907713761467</v>
      </c>
      <c r="T2584" s="17">
        <f>[1]!s_ipo_dilutedpe(A2584)</f>
        <v>25.96</v>
      </c>
      <c r="U2584" s="12">
        <f>[1]!s_ipo_collection_total(A2584,100000000)</f>
        <v>4.6719999999999997</v>
      </c>
      <c r="V2584" s="18">
        <f>[1]!s_val_pe_ttm(A2584,"")</f>
        <v>-37.197284698486328</v>
      </c>
    </row>
    <row r="2585" spans="1:22" x14ac:dyDescent="0.3">
      <c r="A2585" s="12" t="s">
        <v>5664</v>
      </c>
      <c r="B2585" s="12" t="s">
        <v>5665</v>
      </c>
      <c r="C2585" s="16" t="str">
        <f>[1]!s_info_mkt(A2585)</f>
        <v>创业板</v>
      </c>
      <c r="D2585" s="16" t="str">
        <f>[1]!s_ipo_listeddate(A2585)</f>
        <v>2016-08-12</v>
      </c>
      <c r="E2585" s="16" t="str">
        <f>[1]!s_info_industry_csrc2023(A2585,"",3)</f>
        <v>化学原料和化学制品制造业</v>
      </c>
      <c r="F2585" s="16">
        <f>[1]!s_is(A2585,83,"FY","YTD","20251231",1,"",100000000)</f>
        <v>7.1282493812999999</v>
      </c>
      <c r="G2585" s="16">
        <f>[1]!s_is(A2585,83,"FY","YTD","20241231",1,"",100000000)</f>
        <v>7.5314088859000003</v>
      </c>
      <c r="H2585" s="16">
        <f>[1]!s_is(A2585,61,"FY","YTD","20251231",1,"",100000000)</f>
        <v>0.35812851470000001</v>
      </c>
      <c r="I2585" s="16">
        <f>[1]!s_is(A2585,61,"FY","YTD","20241231",1,"",100000000)</f>
        <v>-0.11448490550000001</v>
      </c>
      <c r="J2585" s="16">
        <f>[1]!s_fa_roe(A2585,"20251231")</f>
        <v>3.8203999999999998</v>
      </c>
      <c r="K2585" s="16">
        <f>[1]!s_stmnote_rdexp(A2585,"20251231",1,10000)</f>
        <v>5643.3095200000007</v>
      </c>
      <c r="L2585" s="16">
        <f>[1]!s_margin_tradingbalance(A2585,"",10000)</f>
        <v>0</v>
      </c>
      <c r="M2585" s="16">
        <f>[1]!s_margin_seclendingbalance(A2585,"",10000)</f>
        <v>0</v>
      </c>
      <c r="N2585" s="17">
        <f>[1]!s_val_ev(A2585,"",100000000)</f>
        <v>15.571390066500001</v>
      </c>
      <c r="O2585" s="17">
        <f>[1]!share_freesharesmv(A2585,"",100000000)</f>
        <v>8.7646010640000007</v>
      </c>
      <c r="P2585" s="17">
        <f ca="1">[1]!s_dq_amount_btin(A2585,TODAY()-1,100000000)</f>
        <v>0.29615227999999999</v>
      </c>
      <c r="Q2585" s="17">
        <f ca="1">[1]!s_dq_turn(A2585,TODAY()-1)</f>
        <v>2.5143441349930358</v>
      </c>
      <c r="R2585" s="2">
        <f>[1]!s_pq_amount(A2585,"20260101","",100000000)</f>
        <v>57.08872659</v>
      </c>
      <c r="S2585" s="2">
        <f>[1]!s_pq_avgamount(A2585,"20260101","",100000000)</f>
        <v>0.52374978522935778</v>
      </c>
      <c r="T2585" s="17">
        <f>[1]!s_ipo_dilutedpe(A2585)</f>
        <v>22.98</v>
      </c>
      <c r="U2585" s="12">
        <f>[1]!s_ipo_collection_total(A2585,100000000)</f>
        <v>2.7639</v>
      </c>
      <c r="V2585" s="18">
        <f>[1]!s_val_pe_ttm(A2585,"")</f>
        <v>70.284339904785156</v>
      </c>
    </row>
    <row r="2586" spans="1:22" x14ac:dyDescent="0.3">
      <c r="A2586" s="12" t="s">
        <v>5666</v>
      </c>
      <c r="B2586" s="12" t="s">
        <v>5667</v>
      </c>
      <c r="C2586" s="16" t="str">
        <f>[1]!s_info_mkt(A2586)</f>
        <v>主板</v>
      </c>
      <c r="D2586" s="16" t="str">
        <f>[1]!s_ipo_listeddate(A2586)</f>
        <v>2021-04-06</v>
      </c>
      <c r="E2586" s="16" t="str">
        <f>[1]!s_info_industry_csrc2023(A2586,"",3)</f>
        <v>化学原料和化学制品制造业</v>
      </c>
      <c r="F2586" s="16">
        <f>[1]!s_is(A2586,83,"FY","YTD","20251231",1,"",100000000)</f>
        <v>18.610404064600001</v>
      </c>
      <c r="G2586" s="16">
        <f>[1]!s_is(A2586,83,"FY","YTD","20241231",1,"",100000000)</f>
        <v>20.136240153399999</v>
      </c>
      <c r="H2586" s="16">
        <f>[1]!s_is(A2586,61,"FY","YTD","20251231",1,"",100000000)</f>
        <v>-1.3660597028000001</v>
      </c>
      <c r="I2586" s="16">
        <f>[1]!s_is(A2586,61,"FY","YTD","20241231",1,"",100000000)</f>
        <v>-1.2245309905999999</v>
      </c>
      <c r="J2586" s="16">
        <f>[1]!s_fa_roe(A2586,"20251231")</f>
        <v>-10.6098</v>
      </c>
      <c r="K2586" s="16">
        <f>[1]!s_stmnote_rdexp(A2586,"20251231",1,10000)</f>
        <v>9523.0777760000001</v>
      </c>
      <c r="L2586" s="16">
        <f>[1]!s_margin_tradingbalance(A2586,"",10000)</f>
        <v>0</v>
      </c>
      <c r="M2586" s="16">
        <f>[1]!s_margin_seclendingbalance(A2586,"",10000)</f>
        <v>0</v>
      </c>
      <c r="N2586" s="17">
        <f>[1]!s_val_ev(A2586,"",100000000)</f>
        <v>18.550896000000002</v>
      </c>
      <c r="O2586" s="17">
        <f>[1]!share_freesharesmv(A2586,"",100000000)</f>
        <v>8.4574007489999996</v>
      </c>
      <c r="P2586" s="17">
        <f ca="1">[1]!s_dq_amount_btin(A2586,TODAY()-1,100000000)</f>
        <v>0.45432355000000002</v>
      </c>
      <c r="Q2586" s="17">
        <f ca="1">[1]!s_dq_turn(A2586,TODAY()-1)</f>
        <v>2.8393558381260426</v>
      </c>
      <c r="R2586" s="2">
        <f>[1]!s_pq_amount(A2586,"20260101","",100000000)</f>
        <v>149.80499211</v>
      </c>
      <c r="S2586" s="2">
        <f>[1]!s_pq_avgamount(A2586,"20260101","",100000000)</f>
        <v>1.3743577257798165</v>
      </c>
      <c r="T2586" s="17">
        <f>[1]!s_ipo_dilutedpe(A2586)</f>
        <v>22.99</v>
      </c>
      <c r="U2586" s="12">
        <f>[1]!s_ipo_collection_total(A2586,100000000)</f>
        <v>5.9074400000000002</v>
      </c>
      <c r="V2586" s="18">
        <f>[1]!s_val_pe_ttm(A2586,"")</f>
        <v>-13.378011703491211</v>
      </c>
    </row>
    <row r="2587" spans="1:22" x14ac:dyDescent="0.3">
      <c r="A2587" s="12" t="s">
        <v>5668</v>
      </c>
      <c r="B2587" s="12" t="s">
        <v>5669</v>
      </c>
      <c r="C2587" s="16" t="str">
        <f>[1]!s_info_mkt(A2587)</f>
        <v>创业板</v>
      </c>
      <c r="D2587" s="16" t="str">
        <f>[1]!s_ipo_listeddate(A2587)</f>
        <v>2022-08-12</v>
      </c>
      <c r="E2587" s="16" t="str">
        <f>[1]!s_info_industry_csrc2023(A2587,"",3)</f>
        <v>家具制造业</v>
      </c>
      <c r="F2587" s="16">
        <f>[1]!s_is(A2587,83,"FY","YTD","20251231",1,"",100000000)</f>
        <v>3.4112986038999997</v>
      </c>
      <c r="G2587" s="16">
        <f>[1]!s_is(A2587,83,"FY","YTD","20241231",1,"",100000000)</f>
        <v>3.4732320547000004</v>
      </c>
      <c r="H2587" s="16">
        <f>[1]!s_is(A2587,61,"FY","YTD","20251231",1,"",100000000)</f>
        <v>0.30546948509999999</v>
      </c>
      <c r="I2587" s="16">
        <f>[1]!s_is(A2587,61,"FY","YTD","20241231",1,"",100000000)</f>
        <v>0.28966560889999998</v>
      </c>
      <c r="J2587" s="16">
        <f>[1]!s_fa_roe(A2587,"20251231")</f>
        <v>3.7109999999999999</v>
      </c>
      <c r="K2587" s="16">
        <f>[1]!s_stmnote_rdexp(A2587,"20251231",1,10000)</f>
        <v>773.50208600000008</v>
      </c>
      <c r="L2587" s="16">
        <f>[1]!s_margin_tradingbalance(A2587,"",10000)</f>
        <v>11335.852699999999</v>
      </c>
      <c r="M2587" s="16">
        <f>[1]!s_margin_seclendingbalance(A2587,"",10000)</f>
        <v>27.7074</v>
      </c>
      <c r="N2587" s="17">
        <f>[1]!s_val_ev(A2587,"",100000000)</f>
        <v>19.500535677999999</v>
      </c>
      <c r="O2587" s="17">
        <f>[1]!share_freesharesmv(A2587,"",100000000)</f>
        <v>11.797904222</v>
      </c>
      <c r="P2587" s="17">
        <f ca="1">[1]!s_dq_amount_btin(A2587,TODAY()-1,100000000)</f>
        <v>0.49963531</v>
      </c>
      <c r="Q2587" s="17">
        <f ca="1">[1]!s_dq_turn(A2587,TODAY()-1)</f>
        <v>3.3490327099641624</v>
      </c>
      <c r="R2587" s="2">
        <f>[1]!s_pq_amount(A2587,"20260101","",100000000)</f>
        <v>90.275847780000007</v>
      </c>
      <c r="S2587" s="2">
        <f>[1]!s_pq_avgamount(A2587,"20260101","",100000000)</f>
        <v>0.82821878697247708</v>
      </c>
      <c r="T2587" s="17">
        <f>[1]!s_ipo_dilutedpe(A2587)</f>
        <v>26.5</v>
      </c>
      <c r="U2587" s="12">
        <f>[1]!s_ipo_collection_total(A2587,100000000)</f>
        <v>3.7530000000000001</v>
      </c>
      <c r="V2587" s="18">
        <f>[1]!s_val_pe_ttm(A2587,"")</f>
        <v>67.154380798339844</v>
      </c>
    </row>
    <row r="2588" spans="1:22" x14ac:dyDescent="0.3">
      <c r="A2588" s="12" t="s">
        <v>5670</v>
      </c>
      <c r="B2588" s="12" t="s">
        <v>5671</v>
      </c>
      <c r="C2588" s="16" t="str">
        <f>[1]!s_info_mkt(A2588)</f>
        <v>主板</v>
      </c>
      <c r="D2588" s="16" t="str">
        <f>[1]!s_ipo_listeddate(A2588)</f>
        <v>2021-11-16</v>
      </c>
      <c r="E2588" s="16" t="str">
        <f>[1]!s_info_industry_csrc2023(A2588,"",3)</f>
        <v>汽车制造业</v>
      </c>
      <c r="F2588" s="16">
        <f>[1]!s_is(A2588,83,"FY","YTD","20251231",1,"",100000000)</f>
        <v>7.2695672567999994</v>
      </c>
      <c r="G2588" s="16">
        <f>[1]!s_is(A2588,83,"FY","YTD","20241231",1,"",100000000)</f>
        <v>6.4473066249000004</v>
      </c>
      <c r="H2588" s="16">
        <f>[1]!s_is(A2588,61,"FY","YTD","20251231",1,"",100000000)</f>
        <v>0.3115603535</v>
      </c>
      <c r="I2588" s="16">
        <f>[1]!s_is(A2588,61,"FY","YTD","20241231",1,"",100000000)</f>
        <v>0.533628781</v>
      </c>
      <c r="J2588" s="16">
        <f>[1]!s_fa_roe(A2588,"20251231")</f>
        <v>2.4477000000000002</v>
      </c>
      <c r="K2588" s="16">
        <f>[1]!s_stmnote_rdexp(A2588,"20251231",1,10000)</f>
        <v>4250.3255229999995</v>
      </c>
      <c r="L2588" s="16">
        <f>[1]!s_margin_tradingbalance(A2588,"",10000)</f>
        <v>0</v>
      </c>
      <c r="M2588" s="16">
        <f>[1]!s_margin_seclendingbalance(A2588,"",10000)</f>
        <v>0</v>
      </c>
      <c r="N2588" s="17">
        <f>[1]!s_val_ev(A2588,"",100000000)</f>
        <v>28.685663999999999</v>
      </c>
      <c r="O2588" s="17">
        <f>[1]!share_freesharesmv(A2588,"",100000000)</f>
        <v>8.1816052500000005</v>
      </c>
      <c r="P2588" s="17">
        <f ca="1">[1]!s_dq_amount_btin(A2588,TODAY()-1,100000000)</f>
        <v>0.27890870000000001</v>
      </c>
      <c r="Q2588" s="17">
        <f ca="1">[1]!s_dq_turn(A2588,TODAY()-1)</f>
        <v>0.97691993464052285</v>
      </c>
      <c r="R2588" s="2">
        <f>[1]!s_pq_amount(A2588,"20260101","",100000000)</f>
        <v>59.311740630000003</v>
      </c>
      <c r="S2588" s="2">
        <f>[1]!s_pq_avgamount(A2588,"20260101","",100000000)</f>
        <v>0.54414440944954123</v>
      </c>
      <c r="T2588" s="17">
        <f>[1]!s_ipo_dilutedpe(A2588)</f>
        <v>22.99</v>
      </c>
      <c r="U2588" s="12">
        <f>[1]!s_ipo_collection_total(A2588,100000000)</f>
        <v>6.3782639999999997</v>
      </c>
      <c r="V2588" s="18">
        <f>[1]!s_val_pe_ttm(A2588,"")</f>
        <v>85.392982482910156</v>
      </c>
    </row>
    <row r="2589" spans="1:22" x14ac:dyDescent="0.3">
      <c r="A2589" s="12" t="s">
        <v>5672</v>
      </c>
      <c r="B2589" s="12" t="s">
        <v>5673</v>
      </c>
      <c r="C2589" s="16" t="str">
        <f>[1]!s_info_mkt(A2589)</f>
        <v>主板</v>
      </c>
      <c r="D2589" s="16" t="str">
        <f>[1]!s_ipo_listeddate(A2589)</f>
        <v>1993-10-28</v>
      </c>
      <c r="E2589" s="16" t="str">
        <f>[1]!s_info_industry_csrc2023(A2589,"",3)</f>
        <v>医药制造业</v>
      </c>
      <c r="F2589" s="16">
        <f>[1]!s_is(A2589,83,"FY","YTD","20251231",1,"",100000000)</f>
        <v>120.2034921961</v>
      </c>
      <c r="G2589" s="16">
        <f>[1]!s_is(A2589,83,"FY","YTD","20241231",1,"",100000000)</f>
        <v>118.1233885468</v>
      </c>
      <c r="H2589" s="16">
        <f>[1]!s_is(A2589,61,"FY","YTD","20251231",1,"",100000000)</f>
        <v>20.232493277899998</v>
      </c>
      <c r="I2589" s="16">
        <f>[1]!s_is(A2589,61,"FY","YTD","20241231",1,"",100000000)</f>
        <v>20.610958039700002</v>
      </c>
      <c r="J2589" s="16">
        <f>[1]!s_fa_roe(A2589,"20251231")</f>
        <v>14.5816</v>
      </c>
      <c r="K2589" s="16">
        <f>[1]!s_stmnote_rdexp(A2589,"20251231",1,10000)</f>
        <v>105627.03176699999</v>
      </c>
      <c r="L2589" s="16">
        <f>[1]!s_margin_tradingbalance(A2589,"",10000)</f>
        <v>63993.712899999999</v>
      </c>
      <c r="M2589" s="16">
        <f>[1]!s_margin_seclendingbalance(A2589,"",10000)</f>
        <v>692.68859999999995</v>
      </c>
      <c r="N2589" s="17">
        <f>[1]!s_val_ev(A2589,"",100000000)</f>
        <v>235.91833109175502</v>
      </c>
      <c r="O2589" s="17">
        <f>[1]!share_freesharesmv(A2589,"",100000000)</f>
        <v>96.670125809999988</v>
      </c>
      <c r="P2589" s="17">
        <f ca="1">[1]!s_dq_amount_btin(A2589,TODAY()-1,100000000)</f>
        <v>1.2807548499999999</v>
      </c>
      <c r="Q2589" s="17">
        <f ca="1">[1]!s_dq_turn(A2589,TODAY()-1)</f>
        <v>0.76874636244895744</v>
      </c>
      <c r="R2589" s="2">
        <f>[1]!s_pq_amount(A2589,"20260101","",100000000)</f>
        <v>216.54206812999999</v>
      </c>
      <c r="S2589" s="2">
        <f>[1]!s_pq_avgamount(A2589,"20260101","",100000000)</f>
        <v>1.9866244782568807</v>
      </c>
      <c r="T2589" s="17">
        <f>[1]!s_ipo_dilutedpe(A2589)</f>
        <v>0</v>
      </c>
      <c r="U2589" s="12">
        <f>[1]!s_ipo_collection_total(A2589,100000000)</f>
        <v>0.82940000000000003</v>
      </c>
      <c r="V2589" s="18">
        <f>[1]!s_val_pe_ttm(A2589,"")</f>
        <v>13.249981880187988</v>
      </c>
    </row>
    <row r="2590" spans="1:22" x14ac:dyDescent="0.3">
      <c r="A2590" s="12" t="s">
        <v>5674</v>
      </c>
      <c r="B2590" s="12" t="s">
        <v>5675</v>
      </c>
      <c r="C2590" s="16" t="str">
        <f>[1]!s_info_mkt(A2590)</f>
        <v>主板</v>
      </c>
      <c r="D2590" s="16" t="str">
        <f>[1]!s_ipo_listeddate(A2590)</f>
        <v>2009-12-18</v>
      </c>
      <c r="E2590" s="16" t="str">
        <f>[1]!s_info_industry_csrc2023(A2590,"",3)</f>
        <v>橡胶和塑料制品业</v>
      </c>
      <c r="F2590" s="16">
        <f>[1]!s_is(A2590,83,"FY","YTD","20251231",1,"",100000000)</f>
        <v>98.991443060799995</v>
      </c>
      <c r="G2590" s="16">
        <f>[1]!s_is(A2590,83,"FY","YTD","20241231",1,"",100000000)</f>
        <v>83.135369221099992</v>
      </c>
      <c r="H2590" s="16">
        <f>[1]!s_is(A2590,61,"FY","YTD","20251231",1,"",100000000)</f>
        <v>3.6748212685000001</v>
      </c>
      <c r="I2590" s="16">
        <f>[1]!s_is(A2590,61,"FY","YTD","20241231",1,"",100000000)</f>
        <v>1.4114533748</v>
      </c>
      <c r="J2590" s="16">
        <f>[1]!s_fa_roe(A2590,"20251231")</f>
        <v>8.2126999999999999</v>
      </c>
      <c r="K2590" s="16">
        <f>[1]!s_stmnote_rdexp(A2590,"20251231",1,10000)</f>
        <v>48996.296818000003</v>
      </c>
      <c r="L2590" s="16">
        <f>[1]!s_margin_tradingbalance(A2590,"",10000)</f>
        <v>57447.152000000002</v>
      </c>
      <c r="M2590" s="16">
        <f>[1]!s_margin_seclendingbalance(A2590,"",10000)</f>
        <v>107.9442</v>
      </c>
      <c r="N2590" s="17">
        <f>[1]!s_val_ev(A2590,"",100000000)</f>
        <v>145.71604848799998</v>
      </c>
      <c r="O2590" s="17">
        <f>[1]!share_freesharesmv(A2590,"",100000000)</f>
        <v>81.288404008000001</v>
      </c>
      <c r="P2590" s="17">
        <f ca="1">[1]!s_dq_amount_btin(A2590,TODAY()-1,100000000)</f>
        <v>2.8009956699999998</v>
      </c>
      <c r="Q2590" s="17">
        <f ca="1">[1]!s_dq_turn(A2590,TODAY()-1)</f>
        <v>2.7295773716100205</v>
      </c>
      <c r="R2590" s="2">
        <f>[1]!s_pq_amount(A2590,"20260101","",100000000)</f>
        <v>670.20019173000003</v>
      </c>
      <c r="S2590" s="2">
        <f>[1]!s_pq_avgamount(A2590,"20260101","",100000000)</f>
        <v>6.148625612201835</v>
      </c>
      <c r="T2590" s="17">
        <f>[1]!s_ipo_dilutedpe(A2590)</f>
        <v>86.54</v>
      </c>
      <c r="U2590" s="12">
        <f>[1]!s_ipo_collection_total(A2590,100000000)</f>
        <v>7.875</v>
      </c>
      <c r="V2590" s="18">
        <f>[1]!s_val_pe_ttm(A2590,"")</f>
        <v>47.616436004638672</v>
      </c>
    </row>
    <row r="2591" spans="1:22" x14ac:dyDescent="0.3">
      <c r="A2591" s="12" t="s">
        <v>5676</v>
      </c>
      <c r="B2591" s="12" t="s">
        <v>5677</v>
      </c>
      <c r="C2591" s="16" t="str">
        <f>[1]!s_info_mkt(A2591)</f>
        <v>主板</v>
      </c>
      <c r="D2591" s="16" t="str">
        <f>[1]!s_ipo_listeddate(A2591)</f>
        <v>2004-06-29</v>
      </c>
      <c r="E2591" s="16" t="str">
        <f>[1]!s_info_industry_csrc2023(A2591,"",3)</f>
        <v>商务服务业</v>
      </c>
      <c r="F2591" s="16">
        <f>[1]!s_is(A2591,83,"FY","YTD","20251231",1,"",100000000)</f>
        <v>250.96601763659999</v>
      </c>
      <c r="G2591" s="16">
        <f>[1]!s_is(A2591,83,"FY","YTD","20241231",1,"",100000000)</f>
        <v>267.17357371040003</v>
      </c>
      <c r="H2591" s="16">
        <f>[1]!s_is(A2591,61,"FY","YTD","20251231",1,"",100000000)</f>
        <v>5.8965373739000002</v>
      </c>
      <c r="I2591" s="16">
        <f>[1]!s_is(A2591,61,"FY","YTD","20241231",1,"",100000000)</f>
        <v>1.5431304293000001</v>
      </c>
      <c r="J2591" s="16">
        <f>[1]!s_fa_roe(A2591,"20251231")</f>
        <v>3.3488000000000002</v>
      </c>
      <c r="K2591" s="16">
        <f>[1]!s_stmnote_rdexp(A2591,"20251231",1,10000)</f>
        <v>45485.069599000002</v>
      </c>
      <c r="L2591" s="16">
        <f>[1]!s_margin_tradingbalance(A2591,"",10000)</f>
        <v>56167.041499999999</v>
      </c>
      <c r="M2591" s="16">
        <f>[1]!s_margin_seclendingbalance(A2591,"",10000)</f>
        <v>59.138399999999997</v>
      </c>
      <c r="N2591" s="17">
        <f>[1]!s_val_ev(A2591,"",100000000)</f>
        <v>135.1611114012</v>
      </c>
      <c r="O2591" s="17">
        <f>[1]!share_freesharesmv(A2591,"",100000000)</f>
        <v>55.425686466899997</v>
      </c>
      <c r="P2591" s="17">
        <f ca="1">[1]!s_dq_amount_btin(A2591,TODAY()-1,100000000)</f>
        <v>0.82156105000000001</v>
      </c>
      <c r="Q2591" s="17">
        <f ca="1">[1]!s_dq_turn(A2591,TODAY()-1)</f>
        <v>0.61226500188639699</v>
      </c>
      <c r="R2591" s="2">
        <f>[1]!s_pq_amount(A2591,"20260101","",100000000)</f>
        <v>223.82879453999999</v>
      </c>
      <c r="S2591" s="2">
        <f>[1]!s_pq_avgamount(A2591,"20260101","",100000000)</f>
        <v>2.0534751792660551</v>
      </c>
      <c r="T2591" s="17">
        <f>[1]!s_ipo_dilutedpe(A2591)</f>
        <v>15.11</v>
      </c>
      <c r="U2591" s="12">
        <f>[1]!s_ipo_collection_total(A2591,100000000)</f>
        <v>1.982</v>
      </c>
      <c r="V2591" s="18">
        <f>[1]!s_val_pe_ttm(A2591,"")</f>
        <v>20.537221908569336</v>
      </c>
    </row>
    <row r="2592" spans="1:22" x14ac:dyDescent="0.3">
      <c r="A2592" s="12" t="s">
        <v>5678</v>
      </c>
      <c r="B2592" s="12" t="s">
        <v>5679</v>
      </c>
      <c r="C2592" s="16" t="str">
        <f>[1]!s_info_mkt(A2592)</f>
        <v>主板</v>
      </c>
      <c r="D2592" s="16" t="str">
        <f>[1]!s_ipo_listeddate(A2592)</f>
        <v>2019-04-29</v>
      </c>
      <c r="E2592" s="16" t="str">
        <f>[1]!s_info_industry_csrc2023(A2592,"",3)</f>
        <v>多式联运和运输代理业</v>
      </c>
      <c r="F2592" s="16">
        <f>[1]!s_is(A2592,83,"FY","YTD","20251231",1,"",100000000)</f>
        <v>88.518116629299996</v>
      </c>
      <c r="G2592" s="16">
        <f>[1]!s_is(A2592,83,"FY","YTD","20241231",1,"",100000000)</f>
        <v>118.40396104940001</v>
      </c>
      <c r="H2592" s="16">
        <f>[1]!s_is(A2592,61,"FY","YTD","20251231",1,"",100000000)</f>
        <v>2.6083092471000002</v>
      </c>
      <c r="I2592" s="16">
        <f>[1]!s_is(A2592,61,"FY","YTD","20241231",1,"",100000000)</f>
        <v>2.5269836877</v>
      </c>
      <c r="J2592" s="16">
        <f>[1]!s_fa_roe(A2592,"20251231")</f>
        <v>10.9979</v>
      </c>
      <c r="K2592" s="16">
        <f>[1]!s_stmnote_rdexp(A2592,"20251231",1,10000)</f>
        <v>357.76207499999998</v>
      </c>
      <c r="L2592" s="16">
        <f>[1]!s_margin_tradingbalance(A2592,"",10000)</f>
        <v>0</v>
      </c>
      <c r="M2592" s="16">
        <f>[1]!s_margin_seclendingbalance(A2592,"",10000)</f>
        <v>0</v>
      </c>
      <c r="N2592" s="17">
        <f>[1]!s_val_ev(A2592,"",100000000)</f>
        <v>39.277338243000003</v>
      </c>
      <c r="O2592" s="17">
        <f>[1]!share_freesharesmv(A2592,"",100000000)</f>
        <v>13.340611602999999</v>
      </c>
      <c r="P2592" s="17">
        <f ca="1">[1]!s_dq_amount_btin(A2592,TODAY()-1,100000000)</f>
        <v>0.25715566000000001</v>
      </c>
      <c r="Q2592" s="17">
        <f ca="1">[1]!s_dq_turn(A2592,TODAY()-1)</f>
        <v>0.65099991862501017</v>
      </c>
      <c r="R2592" s="2">
        <f>[1]!s_pq_amount(A2592,"20260101","",100000000)</f>
        <v>69.653668969999998</v>
      </c>
      <c r="S2592" s="2">
        <f>[1]!s_pq_avgamount(A2592,"20260101","",100000000)</f>
        <v>0.63902448596330275</v>
      </c>
      <c r="T2592" s="17">
        <f>[1]!s_ipo_dilutedpe(A2592)</f>
        <v>22.24</v>
      </c>
      <c r="U2592" s="12">
        <f>[1]!s_ipo_collection_total(A2592,100000000)</f>
        <v>10.213338439999999</v>
      </c>
      <c r="V2592" s="18">
        <f>[1]!s_val_pe_ttm(A2592,"")</f>
        <v>13.519644737243652</v>
      </c>
    </row>
    <row r="2593" spans="1:22" x14ac:dyDescent="0.3">
      <c r="A2593" s="12" t="s">
        <v>5680</v>
      </c>
      <c r="B2593" s="12" t="s">
        <v>5681</v>
      </c>
      <c r="C2593" s="16" t="str">
        <f>[1]!s_info_mkt(A2593)</f>
        <v>主板</v>
      </c>
      <c r="D2593" s="16" t="str">
        <f>[1]!s_ipo_listeddate(A2593)</f>
        <v>2010-03-05</v>
      </c>
      <c r="E2593" s="16" t="str">
        <f>[1]!s_info_industry_csrc2023(A2593,"",3)</f>
        <v>汽车制造业</v>
      </c>
      <c r="F2593" s="16">
        <f>[1]!s_is(A2593,83,"FY","YTD","20251231",1,"",100000000)</f>
        <v>20.397314173399998</v>
      </c>
      <c r="G2593" s="16">
        <f>[1]!s_is(A2593,83,"FY","YTD","20241231",1,"",100000000)</f>
        <v>23.810202690400001</v>
      </c>
      <c r="H2593" s="16">
        <f>[1]!s_is(A2593,61,"FY","YTD","20251231",1,"",100000000)</f>
        <v>0.66972659349999997</v>
      </c>
      <c r="I2593" s="16">
        <f>[1]!s_is(A2593,61,"FY","YTD","20241231",1,"",100000000)</f>
        <v>0.4697800674</v>
      </c>
      <c r="J2593" s="16">
        <f>[1]!s_fa_roe(A2593,"20251231")</f>
        <v>3.1377000000000002</v>
      </c>
      <c r="K2593" s="16">
        <f>[1]!s_stmnote_rdexp(A2593,"20251231",1,10000)</f>
        <v>6557.4937970000001</v>
      </c>
      <c r="L2593" s="16">
        <f>[1]!s_margin_tradingbalance(A2593,"",10000)</f>
        <v>0</v>
      </c>
      <c r="M2593" s="16">
        <f>[1]!s_margin_seclendingbalance(A2593,"",10000)</f>
        <v>0</v>
      </c>
      <c r="N2593" s="17">
        <f>[1]!s_val_ev(A2593,"",100000000)</f>
        <v>27.223263155300003</v>
      </c>
      <c r="O2593" s="17">
        <f>[1]!share_freesharesmv(A2593,"",100000000)</f>
        <v>15.671133273099999</v>
      </c>
      <c r="P2593" s="17">
        <f ca="1">[1]!s_dq_amount_btin(A2593,TODAY()-1,100000000)</f>
        <v>0.38208741000000002</v>
      </c>
      <c r="Q2593" s="17">
        <f ca="1">[1]!s_dq_turn(A2593,TODAY()-1)</f>
        <v>1.4080613358101512</v>
      </c>
      <c r="R2593" s="2">
        <f>[1]!s_pq_amount(A2593,"20260101","",100000000)</f>
        <v>128.45997492999999</v>
      </c>
      <c r="S2593" s="2">
        <f>[1]!s_pq_avgamount(A2593,"20260101","",100000000)</f>
        <v>1.1785318800917433</v>
      </c>
      <c r="T2593" s="17">
        <f>[1]!s_ipo_dilutedpe(A2593)</f>
        <v>36</v>
      </c>
      <c r="U2593" s="12">
        <f>[1]!s_ipo_collection_total(A2593,100000000)</f>
        <v>5.4</v>
      </c>
      <c r="V2593" s="18">
        <f>[1]!s_val_pe_ttm(A2593,"")</f>
        <v>41.42767333984375</v>
      </c>
    </row>
    <row r="2594" spans="1:22" x14ac:dyDescent="0.3">
      <c r="A2594" s="12" t="s">
        <v>5682</v>
      </c>
      <c r="B2594" s="12" t="s">
        <v>5683</v>
      </c>
      <c r="C2594" s="16" t="str">
        <f>[1]!s_info_mkt(A2594)</f>
        <v>创业板</v>
      </c>
      <c r="D2594" s="16" t="str">
        <f>[1]!s_ipo_listeddate(A2594)</f>
        <v>2019-11-06</v>
      </c>
      <c r="E2594" s="16" t="str">
        <f>[1]!s_info_industry_csrc2023(A2594,"",3)</f>
        <v>仪器仪表制造业</v>
      </c>
      <c r="F2594" s="16">
        <f>[1]!s_is(A2594,83,"FY","YTD","20251231",1,"",100000000)</f>
        <v>8.4131457945000001</v>
      </c>
      <c r="G2594" s="16">
        <f>[1]!s_is(A2594,83,"FY","YTD","20241231",1,"",100000000)</f>
        <v>7.7388817453999996</v>
      </c>
      <c r="H2594" s="16">
        <f>[1]!s_is(A2594,61,"FY","YTD","20251231",1,"",100000000)</f>
        <v>0.42577654250000002</v>
      </c>
      <c r="I2594" s="16">
        <f>[1]!s_is(A2594,61,"FY","YTD","20241231",1,"",100000000)</f>
        <v>0.39814819950000002</v>
      </c>
      <c r="J2594" s="16">
        <f>[1]!s_fa_roe(A2594,"20251231")</f>
        <v>2.0954999999999999</v>
      </c>
      <c r="K2594" s="16">
        <f>[1]!s_stmnote_rdexp(A2594,"20251231",1,10000)</f>
        <v>10883.410068000001</v>
      </c>
      <c r="L2594" s="16">
        <f>[1]!s_margin_tradingbalance(A2594,"",10000)</f>
        <v>0</v>
      </c>
      <c r="M2594" s="16">
        <f>[1]!s_margin_seclendingbalance(A2594,"",10000)</f>
        <v>0</v>
      </c>
      <c r="N2594" s="17">
        <f>[1]!s_val_ev(A2594,"",100000000)</f>
        <v>23.226057900000001</v>
      </c>
      <c r="O2594" s="17">
        <f>[1]!share_freesharesmv(A2594,"",100000000)</f>
        <v>11.573219970000002</v>
      </c>
      <c r="P2594" s="17">
        <f ca="1">[1]!s_dq_amount_btin(A2594,TODAY()-1,100000000)</f>
        <v>0.28756644999999997</v>
      </c>
      <c r="Q2594" s="17">
        <f ca="1">[1]!s_dq_turn(A2594,TODAY()-1)</f>
        <v>1.2497813761035226</v>
      </c>
      <c r="R2594" s="2">
        <f>[1]!s_pq_amount(A2594,"20260101","",100000000)</f>
        <v>49.013552420000003</v>
      </c>
      <c r="S2594" s="2">
        <f>[1]!s_pq_avgamount(A2594,"20260101","",100000000)</f>
        <v>0.44966561853211007</v>
      </c>
      <c r="T2594" s="17">
        <f>[1]!s_ipo_dilutedpe(A2594)</f>
        <v>22.99</v>
      </c>
      <c r="U2594" s="12">
        <f>[1]!s_ipo_collection_total(A2594,100000000)</f>
        <v>10.128</v>
      </c>
      <c r="V2594" s="18">
        <f>[1]!s_val_pe_ttm(A2594,"")</f>
        <v>50.659030914306641</v>
      </c>
    </row>
    <row r="2595" spans="1:22" x14ac:dyDescent="0.3">
      <c r="A2595" s="12" t="s">
        <v>5684</v>
      </c>
      <c r="B2595" s="12" t="s">
        <v>5685</v>
      </c>
      <c r="C2595" s="16" t="str">
        <f>[1]!s_info_mkt(A2595)</f>
        <v>主板</v>
      </c>
      <c r="D2595" s="16" t="str">
        <f>[1]!s_ipo_listeddate(A2595)</f>
        <v>2008-08-06</v>
      </c>
      <c r="E2595" s="16" t="str">
        <f>[1]!s_info_industry_csrc2023(A2595,"",3)</f>
        <v>生态保护和环境治理业</v>
      </c>
      <c r="F2595" s="16">
        <f>[1]!s_is(A2595,83,"FY","YTD","20251231",1,"",100000000)</f>
        <v>232.13561891650002</v>
      </c>
      <c r="G2595" s="16">
        <f>[1]!s_is(A2595,83,"FY","YTD","20241231",1,"",100000000)</f>
        <v>209.1194394947</v>
      </c>
      <c r="H2595" s="16">
        <f>[1]!s_is(A2595,61,"FY","YTD","20251231",1,"",100000000)</f>
        <v>11.177602995999999</v>
      </c>
      <c r="I2595" s="16">
        <f>[1]!s_is(A2595,61,"FY","YTD","20241231",1,"",100000000)</f>
        <v>9.7148513102000003</v>
      </c>
      <c r="J2595" s="16">
        <f>[1]!s_fa_roe(A2595,"20251231")</f>
        <v>9.5873000000000008</v>
      </c>
      <c r="K2595" s="16">
        <f>[1]!s_stmnote_rdexp(A2595,"20251231",1,10000)</f>
        <v>100036.25186799999</v>
      </c>
      <c r="L2595" s="16">
        <f>[1]!s_margin_tradingbalance(A2595,"",10000)</f>
        <v>70868.955000000002</v>
      </c>
      <c r="M2595" s="16">
        <f>[1]!s_margin_seclendingbalance(A2595,"",10000)</f>
        <v>477.55399999999997</v>
      </c>
      <c r="N2595" s="17">
        <f>[1]!s_val_ev(A2595,"",100000000)</f>
        <v>254.1785172774</v>
      </c>
      <c r="O2595" s="17">
        <f>[1]!share_freesharesmv(A2595,"",100000000)</f>
        <v>130.29824807959997</v>
      </c>
      <c r="P2595" s="17">
        <f ca="1">[1]!s_dq_amount_btin(A2595,TODAY()-1,100000000)</f>
        <v>3.1926657600000001</v>
      </c>
      <c r="Q2595" s="17">
        <f ca="1">[1]!s_dq_turn(A2595,TODAY()-1)</f>
        <v>1.3424976107942446</v>
      </c>
      <c r="R2595" s="2">
        <f>[1]!s_pq_amount(A2595,"20260101","",100000000)</f>
        <v>641.65917473000002</v>
      </c>
      <c r="S2595" s="2">
        <f>[1]!s_pq_avgamount(A2595,"20260101","",100000000)</f>
        <v>5.8867814195412835</v>
      </c>
      <c r="T2595" s="17">
        <f>[1]!s_ipo_dilutedpe(A2595)</f>
        <v>28.16</v>
      </c>
      <c r="U2595" s="12">
        <f>[1]!s_ipo_collection_total(A2595,100000000)</f>
        <v>5.1158200000000003</v>
      </c>
      <c r="V2595" s="18">
        <f>[1]!s_val_pe_ttm(A2595,"")</f>
        <v>17.538694381713867</v>
      </c>
    </row>
    <row r="2596" spans="1:22" x14ac:dyDescent="0.3">
      <c r="A2596" s="12" t="s">
        <v>5686</v>
      </c>
      <c r="B2596" s="12" t="s">
        <v>5687</v>
      </c>
      <c r="C2596" s="16" t="str">
        <f>[1]!s_info_mkt(A2596)</f>
        <v>创业板</v>
      </c>
      <c r="D2596" s="16" t="str">
        <f>[1]!s_ipo_listeddate(A2596)</f>
        <v>2021-07-06</v>
      </c>
      <c r="E2596" s="16" t="str">
        <f>[1]!s_info_industry_csrc2023(A2596,"",3)</f>
        <v>通用设备制造业</v>
      </c>
      <c r="F2596" s="16">
        <f>[1]!s_is(A2596,83,"FY","YTD","20251231",1,"",100000000)</f>
        <v>5.6160511907000004</v>
      </c>
      <c r="G2596" s="16">
        <f>[1]!s_is(A2596,83,"FY","YTD","20241231",1,"",100000000)</f>
        <v>5.2681418977999996</v>
      </c>
      <c r="H2596" s="16">
        <f>[1]!s_is(A2596,61,"FY","YTD","20251231",1,"",100000000)</f>
        <v>0.88505012659999993</v>
      </c>
      <c r="I2596" s="16">
        <f>[1]!s_is(A2596,61,"FY","YTD","20241231",1,"",100000000)</f>
        <v>0.81899708090000001</v>
      </c>
      <c r="J2596" s="16">
        <f>[1]!s_fa_roe(A2596,"20251231")</f>
        <v>9.2460000000000004</v>
      </c>
      <c r="K2596" s="16">
        <f>[1]!s_stmnote_rdexp(A2596,"20251231",1,10000)</f>
        <v>2260.019577</v>
      </c>
      <c r="L2596" s="16">
        <f>[1]!s_margin_tradingbalance(A2596,"",10000)</f>
        <v>7488.2066999999997</v>
      </c>
      <c r="M2596" s="16">
        <f>[1]!s_margin_seclendingbalance(A2596,"",10000)</f>
        <v>34.1145</v>
      </c>
      <c r="N2596" s="17">
        <f>[1]!s_val_ev(A2596,"",100000000)</f>
        <v>37.317360000000001</v>
      </c>
      <c r="O2596" s="17">
        <f>[1]!share_freesharesmv(A2596,"",100000000)</f>
        <v>11.934418000000001</v>
      </c>
      <c r="P2596" s="17">
        <f ca="1">[1]!s_dq_amount_btin(A2596,TODAY()-1,100000000)</f>
        <v>1.27351492</v>
      </c>
      <c r="Q2596" s="17">
        <f ca="1">[1]!s_dq_turn(A2596,TODAY()-1)</f>
        <v>3.4101960382513661</v>
      </c>
      <c r="R2596" s="2">
        <f>[1]!s_pq_amount(A2596,"20260101","",100000000)</f>
        <v>81.003886449999996</v>
      </c>
      <c r="S2596" s="2">
        <f>[1]!s_pq_avgamount(A2596,"20260101","",100000000)</f>
        <v>0.74315492155963303</v>
      </c>
      <c r="T2596" s="17">
        <f>[1]!s_ipo_dilutedpe(A2596)</f>
        <v>16.7</v>
      </c>
      <c r="U2596" s="12">
        <f>[1]!s_ipo_collection_total(A2596,100000000)</f>
        <v>3.8942399999999999</v>
      </c>
      <c r="V2596" s="18">
        <f>[1]!s_val_pe_ttm(A2596,"")</f>
        <v>40.6986083984375</v>
      </c>
    </row>
    <row r="2597" spans="1:22" x14ac:dyDescent="0.3">
      <c r="A2597" s="12" t="s">
        <v>5688</v>
      </c>
      <c r="B2597" s="12" t="s">
        <v>5689</v>
      </c>
      <c r="C2597" s="16" t="str">
        <f>[1]!s_info_mkt(A2597)</f>
        <v>主板</v>
      </c>
      <c r="D2597" s="16" t="str">
        <f>[1]!s_ipo_listeddate(A2597)</f>
        <v>2020-12-25</v>
      </c>
      <c r="E2597" s="16" t="str">
        <f>[1]!s_info_industry_csrc2023(A2597,"",3)</f>
        <v>通用设备制造业</v>
      </c>
      <c r="F2597" s="16">
        <f>[1]!s_is(A2597,83,"FY","YTD","20251231",1,"",100000000)</f>
        <v>61.376161636899994</v>
      </c>
      <c r="G2597" s="16">
        <f>[1]!s_is(A2597,83,"FY","YTD","20241231",1,"",100000000)</f>
        <v>62.427018570400001</v>
      </c>
      <c r="H2597" s="16">
        <f>[1]!s_is(A2597,61,"FY","YTD","20251231",1,"",100000000)</f>
        <v>0.75997064299999995</v>
      </c>
      <c r="I2597" s="16">
        <f>[1]!s_is(A2597,61,"FY","YTD","20241231",1,"",100000000)</f>
        <v>1.2717719729999999</v>
      </c>
      <c r="J2597" s="16">
        <f>[1]!s_fa_roe(A2597,"20251231")</f>
        <v>3.0354999999999999</v>
      </c>
      <c r="K2597" s="16">
        <f>[1]!s_stmnote_rdexp(A2597,"20251231",1,10000)</f>
        <v>26348.011399000003</v>
      </c>
      <c r="L2597" s="16">
        <f>[1]!s_margin_tradingbalance(A2597,"",10000)</f>
        <v>0</v>
      </c>
      <c r="M2597" s="16">
        <f>[1]!s_margin_seclendingbalance(A2597,"",10000)</f>
        <v>0</v>
      </c>
      <c r="N2597" s="17">
        <f>[1]!s_val_ev(A2597,"",100000000)</f>
        <v>29.713273002000001</v>
      </c>
      <c r="O2597" s="17">
        <f>[1]!share_freesharesmv(A2597,"",100000000)</f>
        <v>15.698788994399997</v>
      </c>
      <c r="P2597" s="17">
        <f ca="1">[1]!s_dq_amount_btin(A2597,TODAY()-1,100000000)</f>
        <v>0.26191737999999998</v>
      </c>
      <c r="Q2597" s="17">
        <f ca="1">[1]!s_dq_turn(A2597,TODAY()-1)</f>
        <v>0.88106078378635289</v>
      </c>
      <c r="R2597" s="2">
        <f>[1]!s_pq_amount(A2597,"20260101","",100000000)</f>
        <v>59.23887714</v>
      </c>
      <c r="S2597" s="2">
        <f>[1]!s_pq_avgamount(A2597,"20260101","",100000000)</f>
        <v>0.54347593706422015</v>
      </c>
      <c r="T2597" s="17">
        <f>[1]!s_ipo_dilutedpe(A2597)</f>
        <v>44.41</v>
      </c>
      <c r="U2597" s="12">
        <f>[1]!s_ipo_collection_total(A2597,100000000)</f>
        <v>0</v>
      </c>
      <c r="V2597" s="18">
        <f>[1]!s_val_pe_ttm(A2597,"")</f>
        <v>212.89317321777344</v>
      </c>
    </row>
    <row r="2598" spans="1:22" x14ac:dyDescent="0.3">
      <c r="A2598" s="12" t="s">
        <v>5690</v>
      </c>
      <c r="B2598" s="12" t="s">
        <v>5691</v>
      </c>
      <c r="C2598" s="16" t="str">
        <f>[1]!s_info_mkt(A2598)</f>
        <v>创业板</v>
      </c>
      <c r="D2598" s="16" t="str">
        <f>[1]!s_ipo_listeddate(A2598)</f>
        <v>2012-07-26</v>
      </c>
      <c r="E2598" s="16" t="str">
        <f>[1]!s_info_industry_csrc2023(A2598,"",3)</f>
        <v>教育</v>
      </c>
      <c r="F2598" s="16">
        <f>[1]!s_is(A2598,83,"FY","YTD","20251231",1,"",100000000)</f>
        <v>1.3597424369</v>
      </c>
      <c r="G2598" s="16">
        <f>[1]!s_is(A2598,83,"FY","YTD","20241231",1,"",100000000)</f>
        <v>1.7077601862</v>
      </c>
      <c r="H2598" s="16">
        <f>[1]!s_is(A2598,61,"FY","YTD","20251231",1,"",100000000)</f>
        <v>-1.3765410246000001</v>
      </c>
      <c r="I2598" s="16">
        <f>[1]!s_is(A2598,61,"FY","YTD","20241231",1,"",100000000)</f>
        <v>-1.4132026428</v>
      </c>
      <c r="J2598" s="16">
        <f>[1]!s_fa_roe(A2598,"20251231")</f>
        <v>0</v>
      </c>
      <c r="K2598" s="16">
        <f>[1]!s_stmnote_rdexp(A2598,"20251231",1,10000)</f>
        <v>1287.737723</v>
      </c>
      <c r="L2598" s="16">
        <f>[1]!s_margin_tradingbalance(A2598,"",10000)</f>
        <v>0</v>
      </c>
      <c r="M2598" s="16">
        <f>[1]!s_margin_seclendingbalance(A2598,"",10000)</f>
        <v>0</v>
      </c>
      <c r="N2598" s="17">
        <f>[1]!s_val_ev(A2598,"",100000000)</f>
        <v>13.0047775516</v>
      </c>
      <c r="O2598" s="17">
        <f>[1]!share_freesharesmv(A2598,"",100000000)</f>
        <v>11.302956766600001</v>
      </c>
      <c r="P2598" s="17">
        <f ca="1">[1]!s_dq_amount_btin(A2598,TODAY()-1,100000000)</f>
        <v>0.26917132999999999</v>
      </c>
      <c r="Q2598" s="17">
        <f ca="1">[1]!s_dq_turn(A2598,TODAY()-1)</f>
        <v>2.3594264359928228</v>
      </c>
      <c r="R2598" s="2">
        <f>[1]!s_pq_amount(A2598,"20260101","",100000000)</f>
        <v>34.271294079999997</v>
      </c>
      <c r="S2598" s="2">
        <f>[1]!s_pq_avgamount(A2598,"20260101","",100000000)</f>
        <v>0.31732679703703703</v>
      </c>
      <c r="T2598" s="17">
        <f>[1]!s_ipo_dilutedpe(A2598)</f>
        <v>31.03</v>
      </c>
      <c r="U2598" s="12">
        <f>[1]!s_ipo_collection_total(A2598,100000000)</f>
        <v>4.05</v>
      </c>
      <c r="V2598" s="18">
        <f>[1]!s_val_pe_ttm(A2598,"")</f>
        <v>-9.1124801635742188</v>
      </c>
    </row>
    <row r="2599" spans="1:22" x14ac:dyDescent="0.3">
      <c r="A2599" s="12" t="s">
        <v>5692</v>
      </c>
      <c r="B2599" s="12" t="s">
        <v>5693</v>
      </c>
      <c r="C2599" s="16" t="str">
        <f>[1]!s_info_mkt(A2599)</f>
        <v>科创板</v>
      </c>
      <c r="D2599" s="16" t="str">
        <f>[1]!s_ipo_listeddate(A2599)</f>
        <v>2020-04-20</v>
      </c>
      <c r="E2599" s="16" t="str">
        <f>[1]!s_info_industry_csrc2023(A2599,"",3)</f>
        <v>计算机、通信和其他电子设备制造业</v>
      </c>
      <c r="F2599" s="16">
        <f>[1]!s_is(A2599,83,"FY","YTD","20251231",1,"",100000000)</f>
        <v>37.160301122299998</v>
      </c>
      <c r="G2599" s="16">
        <f>[1]!s_is(A2599,83,"FY","YTD","20241231",1,"",100000000)</f>
        <v>33.876116954899999</v>
      </c>
      <c r="H2599" s="16">
        <f>[1]!s_is(A2599,61,"FY","YTD","20251231",1,"",100000000)</f>
        <v>-15.075065995799999</v>
      </c>
      <c r="I2599" s="16">
        <f>[1]!s_is(A2599,61,"FY","YTD","20241231",1,"",100000000)</f>
        <v>-9.7053708203999989</v>
      </c>
      <c r="J2599" s="16">
        <f>[1]!s_fa_roe(A2599,"20251231")</f>
        <v>-10.3169</v>
      </c>
      <c r="K2599" s="16">
        <f>[1]!s_stmnote_rdexp(A2599,"20251231",1,10000)</f>
        <v>35388.269999999997</v>
      </c>
      <c r="L2599" s="16">
        <f>[1]!s_margin_tradingbalance(A2599,"",10000)</f>
        <v>318580.43689999997</v>
      </c>
      <c r="M2599" s="16">
        <f>[1]!s_margin_seclendingbalance(A2599,"",10000)</f>
        <v>1023.6573</v>
      </c>
      <c r="N2599" s="17">
        <f>[1]!s_val_ev(A2599,"",100000000)</f>
        <v>1064.217532546</v>
      </c>
      <c r="O2599" s="17">
        <f>[1]!share_freesharesmv(A2599,"",100000000)</f>
        <v>546.99472403800007</v>
      </c>
      <c r="P2599" s="17">
        <f ca="1">[1]!s_dq_amount_btin(A2599,TODAY()-1,100000000)</f>
        <v>64.091888179999998</v>
      </c>
      <c r="Q2599" s="17">
        <f ca="1">[1]!s_dq_turn(A2599,TODAY()-1)</f>
        <v>7.249848493790048</v>
      </c>
      <c r="R2599" s="2">
        <f>[1]!s_pq_amount(A2599,"20260101","",100000000)</f>
        <v>2484.5176866699999</v>
      </c>
      <c r="S2599" s="2">
        <f>[1]!s_pq_avgamount(A2599,"20260101","",100000000)</f>
        <v>22.793740244678897</v>
      </c>
      <c r="T2599" s="17">
        <f>[1]!s_ipo_dilutedpe(A2599)</f>
        <v>0</v>
      </c>
      <c r="U2599" s="12">
        <f>[1]!s_ipo_collection_total(A2599,100000000)</f>
        <v>24.120652979999999</v>
      </c>
      <c r="V2599" s="18">
        <f>[1]!s_val_pe_ttm(A2599,"")</f>
        <v>-59.718109130859375</v>
      </c>
    </row>
    <row r="2600" spans="1:22" x14ac:dyDescent="0.3">
      <c r="A2600" s="12" t="s">
        <v>161</v>
      </c>
      <c r="B2600" s="12" t="s">
        <v>162</v>
      </c>
      <c r="C2600" s="16" t="str">
        <f>[1]!s_info_mkt(A2600)</f>
        <v>北证</v>
      </c>
      <c r="D2600" s="16" t="str">
        <f>[1]!s_ipo_listeddate(A2600)</f>
        <v>2023-02-06</v>
      </c>
      <c r="E2600" s="16" t="str">
        <f>[1]!s_info_industry_csrc2023(A2600,"",3)</f>
        <v>专用设备制造业</v>
      </c>
      <c r="F2600" s="16">
        <f>[1]!s_is(A2600,83,"FY","YTD","20251231",1,"",100000000)</f>
        <v>2.0016093508000004</v>
      </c>
      <c r="G2600" s="16">
        <f>[1]!s_is(A2600,83,"FY","YTD","20241231",1,"",100000000)</f>
        <v>1.9334496875</v>
      </c>
      <c r="H2600" s="16">
        <f>[1]!s_is(A2600,61,"FY","YTD","20251231",1,"",100000000)</f>
        <v>0.24815764969999998</v>
      </c>
      <c r="I2600" s="16">
        <f>[1]!s_is(A2600,61,"FY","YTD","20241231",1,"",100000000)</f>
        <v>0.22654372389999999</v>
      </c>
      <c r="J2600" s="16">
        <f>[1]!s_fa_roe(A2600,"20251231")</f>
        <v>5.7154999999999996</v>
      </c>
      <c r="K2600" s="16">
        <f>[1]!s_stmnote_rdexp(A2600,"20251231",1,10000)</f>
        <v>1082.88185</v>
      </c>
      <c r="L2600" s="16">
        <f>[1]!s_margin_tradingbalance(A2600,"",10000)</f>
        <v>103.2863</v>
      </c>
      <c r="M2600" s="16">
        <f>[1]!s_margin_seclendingbalance(A2600,"",10000)</f>
        <v>0</v>
      </c>
      <c r="N2600" s="17">
        <f>[1]!s_val_ev(A2600,"",100000000)</f>
        <v>9.2751375990000007</v>
      </c>
      <c r="O2600" s="17">
        <f>[1]!share_freesharesmv(A2600,"",100000000)</f>
        <v>2.4323956682999999</v>
      </c>
      <c r="P2600" s="17">
        <f ca="1">[1]!s_dq_amount_btin(A2600,TODAY()-1,100000000)</f>
        <v>2.1592489999999999E-2</v>
      </c>
      <c r="Q2600" s="17">
        <f ca="1">[1]!s_dq_turn(A2600,TODAY()-1)</f>
        <v>0.53153653680711732</v>
      </c>
      <c r="R2600" s="2">
        <f>[1]!s_pq_amount(A2600,"20260101","",100000000)</f>
        <v>12.99923021</v>
      </c>
      <c r="S2600" s="2">
        <f>[1]!s_pq_avgamount(A2600,"20260101","",100000000)</f>
        <v>0.11925899275229357</v>
      </c>
      <c r="T2600" s="17">
        <f>[1]!s_ipo_dilutedpe(A2600)</f>
        <v>14.61</v>
      </c>
      <c r="U2600" s="12">
        <f>[1]!s_ipo_collection_total(A2600,100000000)</f>
        <v>0.87317235000000004</v>
      </c>
      <c r="V2600" s="18">
        <f>[1]!s_val_pe_ttm(A2600,"")</f>
        <v>36.370975494384766</v>
      </c>
    </row>
    <row r="2601" spans="1:22" x14ac:dyDescent="0.3">
      <c r="A2601" s="12" t="s">
        <v>5694</v>
      </c>
      <c r="B2601" s="12" t="s">
        <v>5695</v>
      </c>
      <c r="C2601" s="16" t="str">
        <f>[1]!s_info_mkt(A2601)</f>
        <v>创业板</v>
      </c>
      <c r="D2601" s="16" t="str">
        <f>[1]!s_ipo_listeddate(A2601)</f>
        <v>2014-01-21</v>
      </c>
      <c r="E2601" s="16" t="str">
        <f>[1]!s_info_industry_csrc2023(A2601,"",3)</f>
        <v>专用设备制造业</v>
      </c>
      <c r="F2601" s="16">
        <f>[1]!s_is(A2601,83,"FY","YTD","20251231",1,"",100000000)</f>
        <v>57.631803527299994</v>
      </c>
      <c r="G2601" s="16">
        <f>[1]!s_is(A2601,83,"FY","YTD","20241231",1,"",100000000)</f>
        <v>58.298005766000003</v>
      </c>
      <c r="H2601" s="16">
        <f>[1]!s_is(A2601,61,"FY","YTD","20251231",1,"",100000000)</f>
        <v>2.5465020875</v>
      </c>
      <c r="I2601" s="16">
        <f>[1]!s_is(A2601,61,"FY","YTD","20241231",1,"",100000000)</f>
        <v>-4.5265798786999998</v>
      </c>
      <c r="J2601" s="16">
        <f>[1]!s_fa_roe(A2601,"20251231")</f>
        <v>5.1779999999999999</v>
      </c>
      <c r="K2601" s="16">
        <f>[1]!s_stmnote_rdexp(A2601,"20251231",1,10000)</f>
        <v>51463.150051999997</v>
      </c>
      <c r="L2601" s="16">
        <f>[1]!s_margin_tradingbalance(A2601,"",10000)</f>
        <v>30540.547200000001</v>
      </c>
      <c r="M2601" s="16">
        <f>[1]!s_margin_seclendingbalance(A2601,"",10000)</f>
        <v>1.458</v>
      </c>
      <c r="N2601" s="17">
        <f>[1]!s_val_ev(A2601,"",100000000)</f>
        <v>57.564952690000013</v>
      </c>
      <c r="O2601" s="17">
        <f>[1]!share_freesharesmv(A2601,"",100000000)</f>
        <v>38.292961119000005</v>
      </c>
      <c r="P2601" s="17">
        <f ca="1">[1]!s_dq_amount_btin(A2601,TODAY()-1,100000000)</f>
        <v>1.17191347</v>
      </c>
      <c r="Q2601" s="17">
        <f ca="1">[1]!s_dq_turn(A2601,TODAY()-1)</f>
        <v>2.0638694313996453</v>
      </c>
      <c r="R2601" s="2">
        <f>[1]!s_pq_amount(A2601,"20260101","",100000000)</f>
        <v>246.73820079000001</v>
      </c>
      <c r="S2601" s="2">
        <f>[1]!s_pq_avgamount(A2601,"20260101","",100000000)</f>
        <v>2.2636532182568807</v>
      </c>
      <c r="T2601" s="17">
        <f>[1]!s_ipo_dilutedpe(A2601)</f>
        <v>31.5</v>
      </c>
      <c r="U2601" s="12">
        <f>[1]!s_ipo_collection_total(A2601,100000000)</f>
        <v>7.2999251999999997</v>
      </c>
      <c r="V2601" s="18">
        <f>[1]!s_val_pe_ttm(A2601,"")</f>
        <v>17.390438079833984</v>
      </c>
    </row>
    <row r="2602" spans="1:22" x14ac:dyDescent="0.3">
      <c r="A2602" s="12" t="s">
        <v>5696</v>
      </c>
      <c r="B2602" s="12" t="s">
        <v>5697</v>
      </c>
      <c r="C2602" s="16" t="str">
        <f>[1]!s_info_mkt(A2602)</f>
        <v>创业板</v>
      </c>
      <c r="D2602" s="16" t="str">
        <f>[1]!s_ipo_listeddate(A2602)</f>
        <v>2016-02-04</v>
      </c>
      <c r="E2602" s="16" t="str">
        <f>[1]!s_info_industry_csrc2023(A2602,"",3)</f>
        <v>专业技术服务业</v>
      </c>
      <c r="F2602" s="16">
        <f>[1]!s_is(A2602,83,"FY","YTD","20251231",1,"",100000000)</f>
        <v>10.0076706108</v>
      </c>
      <c r="G2602" s="16">
        <f>[1]!s_is(A2602,83,"FY","YTD","20241231",1,"",100000000)</f>
        <v>11.8479287733</v>
      </c>
      <c r="H2602" s="16">
        <f>[1]!s_is(A2602,61,"FY","YTD","20251231",1,"",100000000)</f>
        <v>-0.92642927980000001</v>
      </c>
      <c r="I2602" s="16">
        <f>[1]!s_is(A2602,61,"FY","YTD","20241231",1,"",100000000)</f>
        <v>-0.99442055790000006</v>
      </c>
      <c r="J2602" s="16">
        <f>[1]!s_fa_roe(A2602,"20251231")</f>
        <v>-8.9641000000000002</v>
      </c>
      <c r="K2602" s="16">
        <f>[1]!s_stmnote_rdexp(A2602,"20251231",1,10000)</f>
        <v>5036.1032590000004</v>
      </c>
      <c r="L2602" s="16">
        <f>[1]!s_margin_tradingbalance(A2602,"",10000)</f>
        <v>0</v>
      </c>
      <c r="M2602" s="16">
        <f>[1]!s_margin_seclendingbalance(A2602,"",10000)</f>
        <v>0</v>
      </c>
      <c r="N2602" s="17">
        <f>[1]!s_val_ev(A2602,"",100000000)</f>
        <v>16.753779884700002</v>
      </c>
      <c r="O2602" s="17">
        <f>[1]!share_freesharesmv(A2602,"",100000000)</f>
        <v>8.6783590665000006</v>
      </c>
      <c r="P2602" s="17">
        <f ca="1">[1]!s_dq_amount_btin(A2602,TODAY()-1,100000000)</f>
        <v>0.27569444999999998</v>
      </c>
      <c r="Q2602" s="17">
        <f ca="1">[1]!s_dq_turn(A2602,TODAY()-1)</f>
        <v>1.7108800641392075</v>
      </c>
      <c r="R2602" s="2">
        <f>[1]!s_pq_amount(A2602,"20260101","",100000000)</f>
        <v>61.4042423</v>
      </c>
      <c r="S2602" s="2">
        <f>[1]!s_pq_avgamount(A2602,"20260101","",100000000)</f>
        <v>0.56334167247706424</v>
      </c>
      <c r="T2602" s="17">
        <f>[1]!s_ipo_dilutedpe(A2602)</f>
        <v>22.98</v>
      </c>
      <c r="U2602" s="12">
        <f>[1]!s_ipo_collection_total(A2602,100000000)</f>
        <v>3.1364999999999998</v>
      </c>
      <c r="V2602" s="18">
        <f>[1]!s_val_pe_ttm(A2602,"")</f>
        <v>-19.379642486572266</v>
      </c>
    </row>
    <row r="2603" spans="1:22" x14ac:dyDescent="0.3">
      <c r="A2603" s="12" t="s">
        <v>5698</v>
      </c>
      <c r="B2603" s="12" t="s">
        <v>5699</v>
      </c>
      <c r="C2603" s="16" t="str">
        <f>[1]!s_info_mkt(A2603)</f>
        <v>创业板</v>
      </c>
      <c r="D2603" s="16" t="str">
        <f>[1]!s_ipo_listeddate(A2603)</f>
        <v>2017-08-08</v>
      </c>
      <c r="E2603" s="16" t="str">
        <f>[1]!s_info_industry_csrc2023(A2603,"",3)</f>
        <v>非金属矿物制品业</v>
      </c>
      <c r="F2603" s="16">
        <f>[1]!s_is(A2603,83,"FY","YTD","20251231",1,"",100000000)</f>
        <v>10.0778294407</v>
      </c>
      <c r="G2603" s="16">
        <f>[1]!s_is(A2603,83,"FY","YTD","20241231",1,"",100000000)</f>
        <v>9.4355266935</v>
      </c>
      <c r="H2603" s="16">
        <f>[1]!s_is(A2603,61,"FY","YTD","20251231",1,"",100000000)</f>
        <v>1.5969898353999998</v>
      </c>
      <c r="I2603" s="16">
        <f>[1]!s_is(A2603,61,"FY","YTD","20241231",1,"",100000000)</f>
        <v>0.85951505420000007</v>
      </c>
      <c r="J2603" s="16">
        <f>[1]!s_fa_roe(A2603,"20251231")</f>
        <v>10.404500000000001</v>
      </c>
      <c r="K2603" s="16">
        <f>[1]!s_stmnote_rdexp(A2603,"20251231",1,10000)</f>
        <v>3506.9400219999998</v>
      </c>
      <c r="L2603" s="16">
        <f>[1]!s_margin_tradingbalance(A2603,"",10000)</f>
        <v>18370.147700000001</v>
      </c>
      <c r="M2603" s="16">
        <f>[1]!s_margin_seclendingbalance(A2603,"",10000)</f>
        <v>22.710599999999999</v>
      </c>
      <c r="N2603" s="17">
        <f>[1]!s_val_ev(A2603,"",100000000)</f>
        <v>39.485321857199999</v>
      </c>
      <c r="O2603" s="17">
        <f>[1]!share_freesharesmv(A2603,"",100000000)</f>
        <v>21.056070600000002</v>
      </c>
      <c r="P2603" s="17">
        <f ca="1">[1]!s_dq_amount_btin(A2603,TODAY()-1,100000000)</f>
        <v>0.75095420000000002</v>
      </c>
      <c r="Q2603" s="17">
        <f ca="1">[1]!s_dq_turn(A2603,TODAY()-1)</f>
        <v>2.8200543282829282</v>
      </c>
      <c r="R2603" s="2">
        <f>[1]!s_pq_amount(A2603,"20260101","",100000000)</f>
        <v>292.17471563999999</v>
      </c>
      <c r="S2603" s="2">
        <f>[1]!s_pq_avgamount(A2603,"20260101","",100000000)</f>
        <v>2.6805019783486239</v>
      </c>
      <c r="T2603" s="17">
        <f>[1]!s_ipo_dilutedpe(A2603)</f>
        <v>21.12</v>
      </c>
      <c r="U2603" s="12">
        <f>[1]!s_ipo_collection_total(A2603,100000000)</f>
        <v>5.5696079999999997</v>
      </c>
      <c r="V2603" s="18">
        <f>[1]!s_val_pe_ttm(A2603,"")</f>
        <v>26.205537796020508</v>
      </c>
    </row>
    <row r="2604" spans="1:22" x14ac:dyDescent="0.3">
      <c r="A2604" s="12" t="s">
        <v>5700</v>
      </c>
      <c r="B2604" s="12" t="s">
        <v>5701</v>
      </c>
      <c r="C2604" s="16" t="str">
        <f>[1]!s_info_mkt(A2604)</f>
        <v>创业板</v>
      </c>
      <c r="D2604" s="16" t="str">
        <f>[1]!s_ipo_listeddate(A2604)</f>
        <v>2015-02-17</v>
      </c>
      <c r="E2604" s="16" t="str">
        <f>[1]!s_info_industry_csrc2023(A2604,"",3)</f>
        <v>生态保护和环境治理业</v>
      </c>
      <c r="F2604" s="16">
        <f>[1]!s_is(A2604,83,"FY","YTD","20251231",1,"",100000000)</f>
        <v>20.094482941799999</v>
      </c>
      <c r="G2604" s="16">
        <f>[1]!s_is(A2604,83,"FY","YTD","20241231",1,"",100000000)</f>
        <v>15.915583895399999</v>
      </c>
      <c r="H2604" s="16">
        <f>[1]!s_is(A2604,61,"FY","YTD","20251231",1,"",100000000)</f>
        <v>-7.0076552910999999</v>
      </c>
      <c r="I2604" s="16">
        <f>[1]!s_is(A2604,61,"FY","YTD","20241231",1,"",100000000)</f>
        <v>-8.6499305090999989</v>
      </c>
      <c r="J2604" s="16">
        <f>[1]!s_fa_roe(A2604,"20251231")</f>
        <v>-72.552400000000006</v>
      </c>
      <c r="K2604" s="16">
        <f>[1]!s_stmnote_rdexp(A2604,"20251231",1,10000)</f>
        <v>6321.6135079999995</v>
      </c>
      <c r="L2604" s="16">
        <f>[1]!s_margin_tradingbalance(A2604,"",10000)</f>
        <v>0</v>
      </c>
      <c r="M2604" s="16">
        <f>[1]!s_margin_seclendingbalance(A2604,"",10000)</f>
        <v>0</v>
      </c>
      <c r="N2604" s="17">
        <f>[1]!s_val_ev(A2604,"",100000000)</f>
        <v>25.572870633099999</v>
      </c>
      <c r="O2604" s="17">
        <f>[1]!share_freesharesmv(A2604,"",100000000)</f>
        <v>14.857745534100001</v>
      </c>
      <c r="P2604" s="17">
        <f ca="1">[1]!s_dq_amount_btin(A2604,TODAY()-1,100000000)</f>
        <v>0.44192907999999997</v>
      </c>
      <c r="Q2604" s="17">
        <f ca="1">[1]!s_dq_turn(A2604,TODAY()-1)</f>
        <v>1.7903646671252309</v>
      </c>
      <c r="R2604" s="2">
        <f>[1]!s_pq_amount(A2604,"20260101","",100000000)</f>
        <v>79.713262020000002</v>
      </c>
      <c r="S2604" s="2">
        <f>[1]!s_pq_avgamount(A2604,"20260101","",100000000)</f>
        <v>0.73131433045871552</v>
      </c>
      <c r="T2604" s="17">
        <f>[1]!s_ipo_dilutedpe(A2604)</f>
        <v>22.97</v>
      </c>
      <c r="U2604" s="12">
        <f>[1]!s_ipo_collection_total(A2604,100000000)</f>
        <v>1.55</v>
      </c>
      <c r="V2604" s="18">
        <f>[1]!s_val_pe_ttm(A2604,"")</f>
        <v>-3.9705524444580078</v>
      </c>
    </row>
    <row r="2605" spans="1:22" x14ac:dyDescent="0.3">
      <c r="A2605" s="12" t="s">
        <v>5702</v>
      </c>
      <c r="B2605" s="12" t="s">
        <v>5703</v>
      </c>
      <c r="C2605" s="16" t="str">
        <f>[1]!s_info_mkt(A2605)</f>
        <v>主板</v>
      </c>
      <c r="D2605" s="16" t="str">
        <f>[1]!s_ipo_listeddate(A2605)</f>
        <v>1994-04-25</v>
      </c>
      <c r="E2605" s="16" t="str">
        <f>[1]!s_info_industry_csrc2023(A2605,"",3)</f>
        <v>零售业</v>
      </c>
      <c r="F2605" s="16">
        <f>[1]!s_is(A2605,83,"FY","YTD","20251231",1,"",100000000)</f>
        <v>4.5948413267000001</v>
      </c>
      <c r="G2605" s="16">
        <f>[1]!s_is(A2605,83,"FY","YTD","20241231",1,"",100000000)</f>
        <v>8.2733254923999997</v>
      </c>
      <c r="H2605" s="16">
        <f>[1]!s_is(A2605,61,"FY","YTD","20251231",1,"",100000000)</f>
        <v>0.32535979530000003</v>
      </c>
      <c r="I2605" s="16">
        <f>[1]!s_is(A2605,61,"FY","YTD","20241231",1,"",100000000)</f>
        <v>-0.1605673074</v>
      </c>
      <c r="J2605" s="16">
        <f>[1]!s_fa_roe(A2605,"20251231")</f>
        <v>3.8285999999999998</v>
      </c>
      <c r="K2605" s="16">
        <f>[1]!s_stmnote_rdexp(A2605,"20251231",1,10000)</f>
        <v>0</v>
      </c>
      <c r="L2605" s="16">
        <f>[1]!s_margin_tradingbalance(A2605,"",10000)</f>
        <v>0</v>
      </c>
      <c r="M2605" s="16">
        <f>[1]!s_margin_seclendingbalance(A2605,"",10000)</f>
        <v>0</v>
      </c>
      <c r="N2605" s="17">
        <f>[1]!s_val_ev(A2605,"",100000000)</f>
        <v>35.936051023800005</v>
      </c>
      <c r="O2605" s="17">
        <f>[1]!share_freesharesmv(A2605,"",100000000)</f>
        <v>21.933029739600002</v>
      </c>
      <c r="P2605" s="17">
        <f ca="1">[1]!s_dq_amount_btin(A2605,TODAY()-1,100000000)</f>
        <v>1.7510127099999999</v>
      </c>
      <c r="Q2605" s="17">
        <f ca="1">[1]!s_dq_turn(A2605,TODAY()-1)</f>
        <v>4.8423657820596837</v>
      </c>
      <c r="R2605" s="2">
        <f>[1]!s_pq_amount(A2605,"20260101","",100000000)</f>
        <v>115.3703769</v>
      </c>
      <c r="S2605" s="2">
        <f>[1]!s_pq_avgamount(A2605,"20260101","",100000000)</f>
        <v>1.0584438247706422</v>
      </c>
      <c r="T2605" s="17">
        <f>[1]!s_ipo_dilutedpe(A2605)</f>
        <v>0</v>
      </c>
      <c r="U2605" s="12">
        <f>[1]!s_ipo_collection_total(A2605,100000000)</f>
        <v>0.78300000000000003</v>
      </c>
      <c r="V2605" s="18">
        <f>[1]!s_val_pe_ttm(A2605,"")</f>
        <v>77.041511535644531</v>
      </c>
    </row>
    <row r="2606" spans="1:22" x14ac:dyDescent="0.3">
      <c r="A2606" s="12" t="s">
        <v>5704</v>
      </c>
      <c r="B2606" s="12" t="s">
        <v>5705</v>
      </c>
      <c r="C2606" s="16" t="str">
        <f>[1]!s_info_mkt(A2606)</f>
        <v>创业板</v>
      </c>
      <c r="D2606" s="16" t="str">
        <f>[1]!s_ipo_listeddate(A2606)</f>
        <v>2012-05-08</v>
      </c>
      <c r="E2606" s="16" t="str">
        <f>[1]!s_info_industry_csrc2023(A2606,"",3)</f>
        <v>专用设备制造业</v>
      </c>
      <c r="F2606" s="16">
        <f>[1]!s_is(A2606,83,"FY","YTD","20251231",1,"",100000000)</f>
        <v>5.8403013276999998</v>
      </c>
      <c r="G2606" s="16">
        <f>[1]!s_is(A2606,83,"FY","YTD","20241231",1,"",100000000)</f>
        <v>5.2702602811000006</v>
      </c>
      <c r="H2606" s="16">
        <f>[1]!s_is(A2606,61,"FY","YTD","20251231",1,"",100000000)</f>
        <v>0.87053319689999997</v>
      </c>
      <c r="I2606" s="16">
        <f>[1]!s_is(A2606,61,"FY","YTD","20241231",1,"",100000000)</f>
        <v>0.57263314129999998</v>
      </c>
      <c r="J2606" s="16">
        <f>[1]!s_fa_roe(A2606,"20251231")</f>
        <v>7.2504999999999997</v>
      </c>
      <c r="K2606" s="16">
        <f>[1]!s_stmnote_rdexp(A2606,"20251231",1,10000)</f>
        <v>5930.4913479999996</v>
      </c>
      <c r="L2606" s="16">
        <f>[1]!s_margin_tradingbalance(A2606,"",10000)</f>
        <v>0</v>
      </c>
      <c r="M2606" s="16">
        <f>[1]!s_margin_seclendingbalance(A2606,"",10000)</f>
        <v>0</v>
      </c>
      <c r="N2606" s="17">
        <f>[1]!s_val_ev(A2606,"",100000000)</f>
        <v>27.792000000000002</v>
      </c>
      <c r="O2606" s="17">
        <f>[1]!share_freesharesmv(A2606,"",100000000)</f>
        <v>9.281311907000001</v>
      </c>
      <c r="P2606" s="17">
        <f ca="1">[1]!s_dq_amount_btin(A2606,TODAY()-1,100000000)</f>
        <v>0.46627391000000001</v>
      </c>
      <c r="Q2606" s="17">
        <f ca="1">[1]!s_dq_turn(A2606,TODAY()-1)</f>
        <v>3.2829779201890328</v>
      </c>
      <c r="R2606" s="2">
        <f>[1]!s_pq_amount(A2606,"20260101","",100000000)</f>
        <v>62.121914070000003</v>
      </c>
      <c r="S2606" s="2">
        <f>[1]!s_pq_avgamount(A2606,"20260101","",100000000)</f>
        <v>0.56992581715596335</v>
      </c>
      <c r="T2606" s="17">
        <f>[1]!s_ipo_dilutedpe(A2606)</f>
        <v>29.85</v>
      </c>
      <c r="U2606" s="12">
        <f>[1]!s_ipo_collection_total(A2606,100000000)</f>
        <v>4</v>
      </c>
      <c r="V2606" s="18">
        <f>[1]!s_val_pe_ttm(A2606,"")</f>
        <v>37.369167327880859</v>
      </c>
    </row>
    <row r="2607" spans="1:22" x14ac:dyDescent="0.3">
      <c r="A2607" s="12" t="s">
        <v>5706</v>
      </c>
      <c r="B2607" s="12" t="s">
        <v>5707</v>
      </c>
      <c r="C2607" s="16" t="str">
        <f>[1]!s_info_mkt(A2607)</f>
        <v>创业板</v>
      </c>
      <c r="D2607" s="16" t="str">
        <f>[1]!s_ipo_listeddate(A2607)</f>
        <v>2020-07-10</v>
      </c>
      <c r="E2607" s="16" t="str">
        <f>[1]!s_info_industry_csrc2023(A2607,"",3)</f>
        <v>橡胶和塑料制品业</v>
      </c>
      <c r="F2607" s="16">
        <f>[1]!s_is(A2607,83,"FY","YTD","20251231",1,"",100000000)</f>
        <v>3.0666271164999999</v>
      </c>
      <c r="G2607" s="16">
        <f>[1]!s_is(A2607,83,"FY","YTD","20241231",1,"",100000000)</f>
        <v>3.3300465969999999</v>
      </c>
      <c r="H2607" s="16">
        <f>[1]!s_is(A2607,61,"FY","YTD","20251231",1,"",100000000)</f>
        <v>-0.53571003780000004</v>
      </c>
      <c r="I2607" s="16">
        <f>[1]!s_is(A2607,61,"FY","YTD","20241231",1,"",100000000)</f>
        <v>-0.22647508760000001</v>
      </c>
      <c r="J2607" s="16">
        <f>[1]!s_fa_roe(A2607,"20251231")</f>
        <v>-9.3660999999999994</v>
      </c>
      <c r="K2607" s="16">
        <f>[1]!s_stmnote_rdexp(A2607,"20251231",1,10000)</f>
        <v>1378.492352</v>
      </c>
      <c r="L2607" s="16">
        <f>[1]!s_margin_tradingbalance(A2607,"",10000)</f>
        <v>0</v>
      </c>
      <c r="M2607" s="16">
        <f>[1]!s_margin_seclendingbalance(A2607,"",10000)</f>
        <v>0</v>
      </c>
      <c r="N2607" s="17">
        <f>[1]!s_val_ev(A2607,"",100000000)</f>
        <v>33.299999999999997</v>
      </c>
      <c r="O2607" s="17">
        <f>[1]!share_freesharesmv(A2607,"",100000000)</f>
        <v>16.696034586</v>
      </c>
      <c r="P2607" s="17">
        <f ca="1">[1]!s_dq_amount_btin(A2607,TODAY()-1,100000000)</f>
        <v>0.77912716000000004</v>
      </c>
      <c r="Q2607" s="17">
        <f ca="1">[1]!s_dq_turn(A2607,TODAY()-1)</f>
        <v>3.1672633890911794</v>
      </c>
      <c r="R2607" s="2">
        <f>[1]!s_pq_amount(A2607,"20260101","",100000000)</f>
        <v>93.180421359999997</v>
      </c>
      <c r="S2607" s="2">
        <f>[1]!s_pq_avgamount(A2607,"20260101","",100000000)</f>
        <v>0.85486625100917424</v>
      </c>
      <c r="T2607" s="17">
        <f>[1]!s_ipo_dilutedpe(A2607)</f>
        <v>22.99</v>
      </c>
      <c r="U2607" s="12">
        <f>[1]!s_ipo_collection_total(A2607,100000000)</f>
        <v>3.4975000000000001</v>
      </c>
      <c r="V2607" s="18">
        <f>[1]!s_val_pe_ttm(A2607,"")</f>
        <v>-59.49920654296875</v>
      </c>
    </row>
    <row r="2608" spans="1:22" x14ac:dyDescent="0.3">
      <c r="A2608" s="12" t="s">
        <v>5708</v>
      </c>
      <c r="B2608" s="12" t="s">
        <v>5709</v>
      </c>
      <c r="C2608" s="16" t="str">
        <f>[1]!s_info_mkt(A2608)</f>
        <v>创业板</v>
      </c>
      <c r="D2608" s="16" t="str">
        <f>[1]!s_ipo_listeddate(A2608)</f>
        <v>2016-08-02</v>
      </c>
      <c r="E2608" s="16" t="str">
        <f>[1]!s_info_industry_csrc2023(A2608,"",3)</f>
        <v>专用设备制造业</v>
      </c>
      <c r="F2608" s="16">
        <f>[1]!s_is(A2608,83,"FY","YTD","20251231",1,"",100000000)</f>
        <v>20.118179805899999</v>
      </c>
      <c r="G2608" s="16">
        <f>[1]!s_is(A2608,83,"FY","YTD","20241231",1,"",100000000)</f>
        <v>26.773207107600001</v>
      </c>
      <c r="H2608" s="16">
        <f>[1]!s_is(A2608,61,"FY","YTD","20251231",1,"",100000000)</f>
        <v>5.3282131226000002</v>
      </c>
      <c r="I2608" s="16">
        <f>[1]!s_is(A2608,61,"FY","YTD","20241231",1,"",100000000)</f>
        <v>8.2019543244000008</v>
      </c>
      <c r="J2608" s="16">
        <f>[1]!s_fa_roe(A2608,"20251231")</f>
        <v>15.658300000000001</v>
      </c>
      <c r="K2608" s="16">
        <f>[1]!s_stmnote_rdexp(A2608,"20251231",1,10000)</f>
        <v>19844.526414</v>
      </c>
      <c r="L2608" s="16">
        <f>[1]!s_margin_tradingbalance(A2608,"",10000)</f>
        <v>53632.750099999997</v>
      </c>
      <c r="M2608" s="16">
        <f>[1]!s_margin_seclendingbalance(A2608,"",10000)</f>
        <v>387.25799999999998</v>
      </c>
      <c r="N2608" s="17">
        <f>[1]!s_val_ev(A2608,"",100000000)</f>
        <v>125.381028175</v>
      </c>
      <c r="O2608" s="17">
        <f>[1]!share_freesharesmv(A2608,"",100000000)</f>
        <v>64.439637507</v>
      </c>
      <c r="P2608" s="17">
        <f ca="1">[1]!s_dq_amount_btin(A2608,TODAY()-1,100000000)</f>
        <v>0.84173288000000002</v>
      </c>
      <c r="Q2608" s="17">
        <f ca="1">[1]!s_dq_turn(A2608,TODAY()-1)</f>
        <v>1.044238999910631</v>
      </c>
      <c r="R2608" s="2">
        <f>[1]!s_pq_amount(A2608,"20260101","",100000000)</f>
        <v>110.26638876</v>
      </c>
      <c r="S2608" s="2">
        <f>[1]!s_pq_avgamount(A2608,"20260101","",100000000)</f>
        <v>1.0116182455045872</v>
      </c>
      <c r="T2608" s="17">
        <f>[1]!s_ipo_dilutedpe(A2608)</f>
        <v>22.98</v>
      </c>
      <c r="U2608" s="12">
        <f>[1]!s_ipo_collection_total(A2608,100000000)</f>
        <v>4.5359999999999996</v>
      </c>
      <c r="V2608" s="18">
        <f>[1]!s_val_pe_ttm(A2608,"")</f>
        <v>22.20899772644043</v>
      </c>
    </row>
    <row r="2609" spans="1:22" x14ac:dyDescent="0.3">
      <c r="A2609" s="12" t="s">
        <v>5710</v>
      </c>
      <c r="B2609" s="12" t="s">
        <v>5711</v>
      </c>
      <c r="C2609" s="16" t="str">
        <f>[1]!s_info_mkt(A2609)</f>
        <v>科创板</v>
      </c>
      <c r="D2609" s="16" t="str">
        <f>[1]!s_ipo_listeddate(A2609)</f>
        <v>2026-05-27</v>
      </c>
      <c r="E2609" s="16" t="str">
        <f>[1]!s_info_industry_csrc2023(A2609,"",3)</f>
        <v>计算机、通信和其他电子设备制造业</v>
      </c>
      <c r="F2609" s="16">
        <f>[1]!s_is(A2609,83,"FY","YTD","20251231",1,"",100000000)</f>
        <v>2.4682759765000002</v>
      </c>
      <c r="G2609" s="16">
        <f>[1]!s_is(A2609,83,"FY","YTD","20241231",1,"",100000000)</f>
        <v>1.9165535746</v>
      </c>
      <c r="H2609" s="16">
        <f>[1]!s_is(A2609,61,"FY","YTD","20251231",1,"",100000000)</f>
        <v>0.95640413089999998</v>
      </c>
      <c r="I2609" s="16">
        <f>[1]!s_is(A2609,61,"FY","YTD","20241231",1,"",100000000)</f>
        <v>0.75755857770000001</v>
      </c>
      <c r="J2609" s="16">
        <f>[1]!s_fa_roe(A2609,"20251231")</f>
        <v>18.095500000000001</v>
      </c>
      <c r="K2609" s="16">
        <f>[1]!s_stmnote_rdexp(A2609,"20251231",1,10000)</f>
        <v>3444.0268070000002</v>
      </c>
      <c r="L2609" s="16">
        <f>[1]!s_margin_tradingbalance(A2609,"",10000)</f>
        <v>86359.526599999997</v>
      </c>
      <c r="M2609" s="16">
        <f>[1]!s_margin_seclendingbalance(A2609,"",10000)</f>
        <v>0</v>
      </c>
      <c r="N2609" s="17">
        <f>[1]!s_val_ev(A2609,"",100000000)</f>
        <v>467.11355600000002</v>
      </c>
      <c r="O2609" s="17">
        <f>[1]!share_freesharesmv(A2609,"",100000000)</f>
        <v>88.548198975599988</v>
      </c>
      <c r="P2609" s="17">
        <f ca="1">[1]!s_dq_amount_btin(A2609,TODAY()-1,100000000)</f>
        <v>18.716698189999999</v>
      </c>
      <c r="Q2609" s="17">
        <f ca="1">[1]!s_dq_turn(A2609,TODAY()-1)</f>
        <v>21.163058047926853</v>
      </c>
      <c r="R2609" s="2">
        <f>[1]!s_pq_amount(A2609,"20260101","",100000000)</f>
        <v>550.51724667999997</v>
      </c>
      <c r="S2609" s="2">
        <f>[1]!s_pq_avgamount(A2609,"20260101","",100000000)</f>
        <v>32.383367451764705</v>
      </c>
      <c r="T2609" s="17">
        <f>[1]!s_ipo_dilutedpe(A2609)</f>
        <v>44.22</v>
      </c>
      <c r="U2609" s="12">
        <f>[1]!s_ipo_collection_total(A2609,100000000)</f>
        <v>9.5964915000000008</v>
      </c>
      <c r="V2609" s="18">
        <f>[1]!s_val_pe_ttm(A2609,"")</f>
        <v>465.51129150390625</v>
      </c>
    </row>
    <row r="2610" spans="1:22" x14ac:dyDescent="0.3">
      <c r="A2610" s="12" t="s">
        <v>5712</v>
      </c>
      <c r="B2610" s="12" t="s">
        <v>5713</v>
      </c>
      <c r="C2610" s="16" t="str">
        <f>[1]!s_info_mkt(A2610)</f>
        <v>科创板</v>
      </c>
      <c r="D2610" s="16" t="str">
        <f>[1]!s_ipo_listeddate(A2610)</f>
        <v>2021-08-02</v>
      </c>
      <c r="E2610" s="16" t="str">
        <f>[1]!s_info_industry_csrc2023(A2610,"",3)</f>
        <v>医药制造业</v>
      </c>
      <c r="F2610" s="16">
        <f>[1]!s_is(A2610,83,"FY","YTD","20251231",1,"",100000000)</f>
        <v>1.1288304209</v>
      </c>
      <c r="G2610" s="16">
        <f>[1]!s_is(A2610,83,"FY","YTD","20241231",1,"",100000000)</f>
        <v>0.8080266183</v>
      </c>
      <c r="H2610" s="16">
        <f>[1]!s_is(A2610,61,"FY","YTD","20251231",1,"",100000000)</f>
        <v>-1.7846475497000001</v>
      </c>
      <c r="I2610" s="16">
        <f>[1]!s_is(A2610,61,"FY","YTD","20241231",1,"",100000000)</f>
        <v>-0.93502830640000001</v>
      </c>
      <c r="J2610" s="16">
        <f>[1]!s_fa_roe(A2610,"20251231")</f>
        <v>-15.017899999999999</v>
      </c>
      <c r="K2610" s="16">
        <f>[1]!s_stmnote_rdexp(A2610,"20251231",1,10000)</f>
        <v>9177.9247639999994</v>
      </c>
      <c r="L2610" s="16">
        <f>[1]!s_margin_tradingbalance(A2610,"",10000)</f>
        <v>3152.9908</v>
      </c>
      <c r="M2610" s="16">
        <f>[1]!s_margin_seclendingbalance(A2610,"",10000)</f>
        <v>0</v>
      </c>
      <c r="N2610" s="17">
        <f>[1]!s_val_ev(A2610,"",100000000)</f>
        <v>17.592960000000001</v>
      </c>
      <c r="O2610" s="17">
        <f>[1]!share_freesharesmv(A2610,"",100000000)</f>
        <v>6.302561538</v>
      </c>
      <c r="P2610" s="17">
        <f ca="1">[1]!s_dq_amount_btin(A2610,TODAY()-1,100000000)</f>
        <v>0.22863586999999999</v>
      </c>
      <c r="Q2610" s="17">
        <f ca="1">[1]!s_dq_turn(A2610,TODAY()-1)</f>
        <v>1.2970917207792207</v>
      </c>
      <c r="R2610" s="2">
        <f>[1]!s_pq_amount(A2610,"20260101","",100000000)</f>
        <v>49.456976070000003</v>
      </c>
      <c r="S2610" s="2">
        <f>[1]!s_pq_avgamount(A2610,"20260101","",100000000)</f>
        <v>0.45373372541284407</v>
      </c>
      <c r="T2610" s="17">
        <f>[1]!s_ipo_dilutedpe(A2610)</f>
        <v>31.33</v>
      </c>
      <c r="U2610" s="12">
        <f>[1]!s_ipo_collection_total(A2610,100000000)</f>
        <v>12.1396</v>
      </c>
      <c r="V2610" s="18">
        <f>[1]!s_val_pe_ttm(A2610,"")</f>
        <v>-9.5994405746459961</v>
      </c>
    </row>
    <row r="2611" spans="1:22" x14ac:dyDescent="0.3">
      <c r="A2611" s="12" t="s">
        <v>5714</v>
      </c>
      <c r="B2611" s="12" t="s">
        <v>5715</v>
      </c>
      <c r="C2611" s="16" t="str">
        <f>[1]!s_info_mkt(A2611)</f>
        <v>创业板</v>
      </c>
      <c r="D2611" s="16" t="str">
        <f>[1]!s_ipo_listeddate(A2611)</f>
        <v>2023-04-17</v>
      </c>
      <c r="E2611" s="16" t="str">
        <f>[1]!s_info_industry_csrc2023(A2611,"",3)</f>
        <v>化学原料和化学制品制造业</v>
      </c>
      <c r="F2611" s="16">
        <f>[1]!s_is(A2611,83,"FY","YTD","20251231",1,"",100000000)</f>
        <v>9.6941477770000013</v>
      </c>
      <c r="G2611" s="16">
        <f>[1]!s_is(A2611,83,"FY","YTD","20241231",1,"",100000000)</f>
        <v>8.9402649582000002</v>
      </c>
      <c r="H2611" s="16">
        <f>[1]!s_is(A2611,61,"FY","YTD","20251231",1,"",100000000)</f>
        <v>0.51187041550000001</v>
      </c>
      <c r="I2611" s="16">
        <f>[1]!s_is(A2611,61,"FY","YTD","20241231",1,"",100000000)</f>
        <v>0.63283721900000001</v>
      </c>
      <c r="J2611" s="16">
        <f>[1]!s_fa_roe(A2611,"20251231")</f>
        <v>3.7658999999999998</v>
      </c>
      <c r="K2611" s="16">
        <f>[1]!s_stmnote_rdexp(A2611,"20251231",1,10000)</f>
        <v>2552.2749199999998</v>
      </c>
      <c r="L2611" s="16">
        <f>[1]!s_margin_tradingbalance(A2611,"",10000)</f>
        <v>1937.9862000000001</v>
      </c>
      <c r="M2611" s="16">
        <f>[1]!s_margin_seclendingbalance(A2611,"",10000)</f>
        <v>0</v>
      </c>
      <c r="N2611" s="17">
        <f>[1]!s_val_ev(A2611,"",100000000)</f>
        <v>20.617568000000002</v>
      </c>
      <c r="O2611" s="17">
        <f>[1]!share_freesharesmv(A2611,"",100000000)</f>
        <v>6.1310339184</v>
      </c>
      <c r="P2611" s="17">
        <f ca="1">[1]!s_dq_amount_btin(A2611,TODAY()-1,100000000)</f>
        <v>0.24980641000000001</v>
      </c>
      <c r="Q2611" s="17">
        <f ca="1">[1]!s_dq_turn(A2611,TODAY()-1)</f>
        <v>3.2423153570916399</v>
      </c>
      <c r="R2611" s="2">
        <f>[1]!s_pq_amount(A2611,"20260101","",100000000)</f>
        <v>37.838086480000001</v>
      </c>
      <c r="S2611" s="2">
        <f>[1]!s_pq_avgamount(A2611,"20260101","",100000000)</f>
        <v>0.34713840807339452</v>
      </c>
      <c r="T2611" s="17">
        <f>[1]!s_ipo_dilutedpe(A2611)</f>
        <v>43.28</v>
      </c>
      <c r="U2611" s="12">
        <f>[1]!s_ipo_collection_total(A2611,100000000)</f>
        <v>8.4984999999999999</v>
      </c>
      <c r="V2611" s="18">
        <f>[1]!s_val_pe_ttm(A2611,"")</f>
        <v>42.256870269775391</v>
      </c>
    </row>
    <row r="2612" spans="1:22" x14ac:dyDescent="0.3">
      <c r="A2612" s="12" t="s">
        <v>5716</v>
      </c>
      <c r="B2612" s="12" t="s">
        <v>5717</v>
      </c>
      <c r="C2612" s="16" t="str">
        <f>[1]!s_info_mkt(A2612)</f>
        <v>主板</v>
      </c>
      <c r="D2612" s="16" t="str">
        <f>[1]!s_ipo_listeddate(A2612)</f>
        <v>2004-05-10</v>
      </c>
      <c r="E2612" s="16" t="str">
        <f>[1]!s_info_industry_csrc2023(A2612,"",3)</f>
        <v>计算机、通信和其他电子设备制造业</v>
      </c>
      <c r="F2612" s="16">
        <f>[1]!s_is(A2612,83,"FY","YTD","20251231",1,"",100000000)</f>
        <v>17.453886860499999</v>
      </c>
      <c r="G2612" s="16">
        <f>[1]!s_is(A2612,83,"FY","YTD","20241231",1,"",100000000)</f>
        <v>16.031465519499999</v>
      </c>
      <c r="H2612" s="16">
        <f>[1]!s_is(A2612,61,"FY","YTD","20251231",1,"",100000000)</f>
        <v>-2.8806051423999999</v>
      </c>
      <c r="I2612" s="16">
        <f>[1]!s_is(A2612,61,"FY","YTD","20241231",1,"",100000000)</f>
        <v>-2.4588263302</v>
      </c>
      <c r="J2612" s="16">
        <f>[1]!s_fa_roe(A2612,"20251231")</f>
        <v>-16.4755</v>
      </c>
      <c r="K2612" s="16">
        <f>[1]!s_stmnote_rdexp(A2612,"20251231",1,10000)</f>
        <v>24093.868580999999</v>
      </c>
      <c r="L2612" s="16">
        <f>[1]!s_margin_tradingbalance(A2612,"",10000)</f>
        <v>26494.0818</v>
      </c>
      <c r="M2612" s="16">
        <f>[1]!s_margin_seclendingbalance(A2612,"",10000)</f>
        <v>34.812800000000003</v>
      </c>
      <c r="N2612" s="17">
        <f>[1]!s_val_ev(A2612,"",100000000)</f>
        <v>51.282911825200003</v>
      </c>
      <c r="O2612" s="17">
        <f>[1]!share_freesharesmv(A2612,"",100000000)</f>
        <v>27.382923946400002</v>
      </c>
      <c r="P2612" s="17">
        <f ca="1">[1]!s_dq_amount_btin(A2612,TODAY()-1,100000000)</f>
        <v>0.59479442999999999</v>
      </c>
      <c r="Q2612" s="17">
        <f ca="1">[1]!s_dq_turn(A2612,TODAY()-1)</f>
        <v>1.1619027824619845</v>
      </c>
      <c r="R2612" s="2">
        <f>[1]!s_pq_amount(A2612,"20260101","",100000000)</f>
        <v>213.80807490999999</v>
      </c>
      <c r="S2612" s="2">
        <f>[1]!s_pq_avgamount(A2612,"20260101","",100000000)</f>
        <v>1.9615419716513762</v>
      </c>
      <c r="T2612" s="17">
        <f>[1]!s_ipo_dilutedpe(A2612)</f>
        <v>19.829999999999998</v>
      </c>
      <c r="U2612" s="12">
        <f>[1]!s_ipo_collection_total(A2612,100000000)</f>
        <v>1.958</v>
      </c>
      <c r="V2612" s="18">
        <f>[1]!s_val_pe_ttm(A2612,"")</f>
        <v>-15.815380096435547</v>
      </c>
    </row>
    <row r="2613" spans="1:22" x14ac:dyDescent="0.3">
      <c r="A2613" s="12" t="s">
        <v>5718</v>
      </c>
      <c r="B2613" s="12" t="s">
        <v>5719</v>
      </c>
      <c r="C2613" s="16" t="str">
        <f>[1]!s_info_mkt(A2613)</f>
        <v>创业板</v>
      </c>
      <c r="D2613" s="16" t="str">
        <f>[1]!s_ipo_listeddate(A2613)</f>
        <v>2016-09-20</v>
      </c>
      <c r="E2613" s="16" t="str">
        <f>[1]!s_info_industry_csrc2023(A2613,"",3)</f>
        <v>土木工程建筑业</v>
      </c>
      <c r="F2613" s="16">
        <f>[1]!s_is(A2613,83,"FY","YTD","20251231",1,"",100000000)</f>
        <v>1.9131997378999999</v>
      </c>
      <c r="G2613" s="16">
        <f>[1]!s_is(A2613,83,"FY","YTD","20241231",1,"",100000000)</f>
        <v>2.3163861469999998</v>
      </c>
      <c r="H2613" s="16">
        <f>[1]!s_is(A2613,61,"FY","YTD","20251231",1,"",100000000)</f>
        <v>-2.2759197977000003</v>
      </c>
      <c r="I2613" s="16">
        <f>[1]!s_is(A2613,61,"FY","YTD","20241231",1,"",100000000)</f>
        <v>-0.77082803430000002</v>
      </c>
      <c r="J2613" s="16">
        <f>[1]!s_fa_roe(A2613,"20251231")</f>
        <v>-55.460700000000003</v>
      </c>
      <c r="K2613" s="16">
        <f>[1]!s_stmnote_rdexp(A2613,"20251231",1,10000)</f>
        <v>366.776163</v>
      </c>
      <c r="L2613" s="16">
        <f>[1]!s_margin_tradingbalance(A2613,"",10000)</f>
        <v>0</v>
      </c>
      <c r="M2613" s="16">
        <f>[1]!s_margin_seclendingbalance(A2613,"",10000)</f>
        <v>0</v>
      </c>
      <c r="N2613" s="17">
        <f>[1]!s_val_ev(A2613,"",100000000)</f>
        <v>27.921030261599999</v>
      </c>
      <c r="O2613" s="17">
        <f>[1]!share_freesharesmv(A2613,"",100000000)</f>
        <v>26.095678123199995</v>
      </c>
      <c r="P2613" s="17">
        <f ca="1">[1]!s_dq_amount_btin(A2613,TODAY()-1,100000000)</f>
        <v>1.0509211899999999</v>
      </c>
      <c r="Q2613" s="17">
        <f ca="1">[1]!s_dq_turn(A2613,TODAY()-1)</f>
        <v>3.736221538640824</v>
      </c>
      <c r="R2613" s="2">
        <f>[1]!s_pq_amount(A2613,"20260101","",100000000)</f>
        <v>161.08104191999999</v>
      </c>
      <c r="S2613" s="2">
        <f>[1]!s_pq_avgamount(A2613,"20260101","",100000000)</f>
        <v>1.4778077240366971</v>
      </c>
      <c r="T2613" s="17">
        <f>[1]!s_ipo_dilutedpe(A2613)</f>
        <v>18.12</v>
      </c>
      <c r="U2613" s="12">
        <f>[1]!s_ipo_collection_total(A2613,100000000)</f>
        <v>2.1088813416000001</v>
      </c>
      <c r="V2613" s="18">
        <f>[1]!s_val_pe_ttm(A2613,"")</f>
        <v>-11.84268856048584</v>
      </c>
    </row>
    <row r="2614" spans="1:22" x14ac:dyDescent="0.3">
      <c r="A2614" s="12" t="s">
        <v>5720</v>
      </c>
      <c r="B2614" s="12" t="s">
        <v>5721</v>
      </c>
      <c r="C2614" s="16" t="str">
        <f>[1]!s_info_mkt(A2614)</f>
        <v>创业板</v>
      </c>
      <c r="D2614" s="16" t="str">
        <f>[1]!s_ipo_listeddate(A2614)</f>
        <v>2022-11-30</v>
      </c>
      <c r="E2614" s="16" t="str">
        <f>[1]!s_info_industry_csrc2023(A2614,"",3)</f>
        <v>通用设备制造业</v>
      </c>
      <c r="F2614" s="16">
        <f>[1]!s_is(A2614,83,"FY","YTD","20251231",1,"",100000000)</f>
        <v>20.003118213299999</v>
      </c>
      <c r="G2614" s="16">
        <f>[1]!s_is(A2614,83,"FY","YTD","20241231",1,"",100000000)</f>
        <v>20.0171454788</v>
      </c>
      <c r="H2614" s="16">
        <f>[1]!s_is(A2614,61,"FY","YTD","20251231",1,"",100000000)</f>
        <v>-0.94762834430000009</v>
      </c>
      <c r="I2614" s="16">
        <f>[1]!s_is(A2614,61,"FY","YTD","20241231",1,"",100000000)</f>
        <v>6.4015396200000005E-2</v>
      </c>
      <c r="J2614" s="16">
        <f>[1]!s_fa_roe(A2614,"20251231")</f>
        <v>-5.2920999999999996</v>
      </c>
      <c r="K2614" s="16">
        <f>[1]!s_stmnote_rdexp(A2614,"20251231",1,10000)</f>
        <v>9627.0781200000001</v>
      </c>
      <c r="L2614" s="16">
        <f>[1]!s_margin_tradingbalance(A2614,"",10000)</f>
        <v>11163.499</v>
      </c>
      <c r="M2614" s="16">
        <f>[1]!s_margin_seclendingbalance(A2614,"",10000)</f>
        <v>22.071999999999999</v>
      </c>
      <c r="N2614" s="17">
        <f>[1]!s_val_ev(A2614,"",100000000)</f>
        <v>33.96</v>
      </c>
      <c r="O2614" s="17">
        <f>[1]!share_freesharesmv(A2614,"",100000000)</f>
        <v>12.344794930499999</v>
      </c>
      <c r="P2614" s="17">
        <f ca="1">[1]!s_dq_amount_btin(A2614,TODAY()-1,100000000)</f>
        <v>0.18118027</v>
      </c>
      <c r="Q2614" s="17">
        <f ca="1">[1]!s_dq_turn(A2614,TODAY()-1)</f>
        <v>0.53166666666666662</v>
      </c>
      <c r="R2614" s="2">
        <f>[1]!s_pq_amount(A2614,"20260101","",100000000)</f>
        <v>68.817425819999997</v>
      </c>
      <c r="S2614" s="2">
        <f>[1]!s_pq_avgamount(A2614,"20260101","",100000000)</f>
        <v>0.63135253045871564</v>
      </c>
      <c r="T2614" s="17">
        <f>[1]!s_ipo_dilutedpe(A2614)</f>
        <v>36.51</v>
      </c>
      <c r="U2614" s="12">
        <f>[1]!s_ipo_collection_total(A2614,100000000)</f>
        <v>8.3279999999999994</v>
      </c>
      <c r="V2614" s="18">
        <f>[1]!s_val_pe_ttm(A2614,"")</f>
        <v>-32.528312683105469</v>
      </c>
    </row>
    <row r="2615" spans="1:22" x14ac:dyDescent="0.3">
      <c r="A2615" s="12" t="s">
        <v>5722</v>
      </c>
      <c r="B2615" s="12" t="s">
        <v>5723</v>
      </c>
      <c r="C2615" s="16" t="str">
        <f>[1]!s_info_mkt(A2615)</f>
        <v>主板</v>
      </c>
      <c r="D2615" s="16" t="str">
        <f>[1]!s_ipo_listeddate(A2615)</f>
        <v>1996-06-06</v>
      </c>
      <c r="E2615" s="16" t="str">
        <f>[1]!s_info_industry_csrc2023(A2615,"",3)</f>
        <v>批发业</v>
      </c>
      <c r="F2615" s="16">
        <f>[1]!s_is(A2615,83,"FY","YTD","20251231",1,"",100000000)</f>
        <v>5964.6252220306997</v>
      </c>
      <c r="G2615" s="16">
        <f>[1]!s_is(A2615,83,"FY","YTD","20241231",1,"",100000000)</f>
        <v>5995.1955903702001</v>
      </c>
      <c r="H2615" s="16">
        <f>[1]!s_is(A2615,61,"FY","YTD","20251231",1,"",100000000)</f>
        <v>36.232619432600004</v>
      </c>
      <c r="I2615" s="16">
        <f>[1]!s_is(A2615,61,"FY","YTD","20241231",1,"",100000000)</f>
        <v>30.790037014299998</v>
      </c>
      <c r="J2615" s="16">
        <f>[1]!s_fa_roe(A2615,"20251231")</f>
        <v>8.4183000000000003</v>
      </c>
      <c r="K2615" s="16">
        <f>[1]!s_stmnote_rdexp(A2615,"20251231",1,10000)</f>
        <v>144863.560264</v>
      </c>
      <c r="L2615" s="16">
        <f>[1]!s_margin_tradingbalance(A2615,"",10000)</f>
        <v>163314.67499999999</v>
      </c>
      <c r="M2615" s="16">
        <f>[1]!s_margin_seclendingbalance(A2615,"",10000)</f>
        <v>426.07440000000003</v>
      </c>
      <c r="N2615" s="17">
        <f>[1]!s_val_ev(A2615,"",100000000)</f>
        <v>244.07969080799998</v>
      </c>
      <c r="O2615" s="17">
        <f>[1]!share_freesharesmv(A2615,"",100000000)</f>
        <v>138.46773337679997</v>
      </c>
      <c r="P2615" s="17">
        <f ca="1">[1]!s_dq_amount_btin(A2615,TODAY()-1,100000000)</f>
        <v>1.5705579599999999</v>
      </c>
      <c r="Q2615" s="17">
        <f ca="1">[1]!s_dq_turn(A2615,TODAY()-1)</f>
        <v>0.64342930835461609</v>
      </c>
      <c r="R2615" s="2">
        <f>[1]!s_pq_amount(A2615,"20260101","",100000000)</f>
        <v>350.04209077000002</v>
      </c>
      <c r="S2615" s="2">
        <f>[1]!s_pq_avgamount(A2615,"20260101","",100000000)</f>
        <v>3.2113953281651377</v>
      </c>
      <c r="T2615" s="17">
        <f>[1]!s_ipo_dilutedpe(A2615)</f>
        <v>0</v>
      </c>
      <c r="U2615" s="12">
        <f>[1]!s_ipo_collection_total(A2615,100000000)</f>
        <v>1.8144</v>
      </c>
      <c r="V2615" s="18">
        <f>[1]!s_val_pe_ttm(A2615,"")</f>
        <v>6.7603840827941895</v>
      </c>
    </row>
    <row r="2616" spans="1:22" x14ac:dyDescent="0.3">
      <c r="A2616" s="12" t="s">
        <v>5724</v>
      </c>
      <c r="B2616" s="12" t="s">
        <v>5725</v>
      </c>
      <c r="C2616" s="16" t="str">
        <f>[1]!s_info_mkt(A2616)</f>
        <v>主板</v>
      </c>
      <c r="D2616" s="16" t="str">
        <f>[1]!s_ipo_listeddate(A2616)</f>
        <v>2021-04-30</v>
      </c>
      <c r="E2616" s="16" t="str">
        <f>[1]!s_info_industry_csrc2023(A2616,"",3)</f>
        <v>纺织业</v>
      </c>
      <c r="F2616" s="16">
        <f>[1]!s_is(A2616,83,"FY","YTD","20251231",1,"",100000000)</f>
        <v>3.4905111893000003</v>
      </c>
      <c r="G2616" s="16">
        <f>[1]!s_is(A2616,83,"FY","YTD","20241231",1,"",100000000)</f>
        <v>3.5175420197000005</v>
      </c>
      <c r="H2616" s="16">
        <f>[1]!s_is(A2616,61,"FY","YTD","20251231",1,"",100000000)</f>
        <v>0.26214419920000004</v>
      </c>
      <c r="I2616" s="16">
        <f>[1]!s_is(A2616,61,"FY","YTD","20241231",1,"",100000000)</f>
        <v>0.49423019149999997</v>
      </c>
      <c r="J2616" s="16">
        <f>[1]!s_fa_roe(A2616,"20251231")</f>
        <v>2.294</v>
      </c>
      <c r="K2616" s="16">
        <f>[1]!s_stmnote_rdexp(A2616,"20251231",1,10000)</f>
        <v>1522.6738949999999</v>
      </c>
      <c r="L2616" s="16">
        <f>[1]!s_margin_tradingbalance(A2616,"",10000)</f>
        <v>0</v>
      </c>
      <c r="M2616" s="16">
        <f>[1]!s_margin_seclendingbalance(A2616,"",10000)</f>
        <v>0</v>
      </c>
      <c r="N2616" s="17">
        <f>[1]!s_val_ev(A2616,"",100000000)</f>
        <v>23.981100000000001</v>
      </c>
      <c r="O2616" s="17">
        <f>[1]!share_freesharesmv(A2616,"",100000000)</f>
        <v>6.8945662499999996</v>
      </c>
      <c r="P2616" s="17">
        <f ca="1">[1]!s_dq_amount_btin(A2616,TODAY()-1,100000000)</f>
        <v>0.45110154000000002</v>
      </c>
      <c r="Q2616" s="17">
        <f ca="1">[1]!s_dq_turn(A2616,TODAY()-1)</f>
        <v>1.8907692307692308</v>
      </c>
      <c r="R2616" s="2">
        <f>[1]!s_pq_amount(A2616,"20260101","",100000000)</f>
        <v>43.413820600000001</v>
      </c>
      <c r="S2616" s="2">
        <f>[1]!s_pq_avgamount(A2616,"20260101","",100000000)</f>
        <v>0.39829193211009173</v>
      </c>
      <c r="T2616" s="17">
        <f>[1]!s_ipo_dilutedpe(A2616)</f>
        <v>21</v>
      </c>
      <c r="U2616" s="12">
        <f>[1]!s_ipo_collection_total(A2616,100000000)</f>
        <v>5.5949999999999998</v>
      </c>
      <c r="V2616" s="18">
        <f>[1]!s_val_pe_ttm(A2616,"")</f>
        <v>111.05644226074219</v>
      </c>
    </row>
    <row r="2617" spans="1:22" x14ac:dyDescent="0.3">
      <c r="A2617" s="12" t="s">
        <v>5726</v>
      </c>
      <c r="B2617" s="12" t="s">
        <v>5727</v>
      </c>
      <c r="C2617" s="16" t="str">
        <f>[1]!s_info_mkt(A2617)</f>
        <v>创业板</v>
      </c>
      <c r="D2617" s="16" t="str">
        <f>[1]!s_ipo_listeddate(A2617)</f>
        <v>2016-09-08</v>
      </c>
      <c r="E2617" s="16" t="str">
        <f>[1]!s_info_industry_csrc2023(A2617,"",3)</f>
        <v>计算机、通信和其他电子设备制造业</v>
      </c>
      <c r="F2617" s="16">
        <f>[1]!s_is(A2617,83,"FY","YTD","20251231",1,"",100000000)</f>
        <v>16.125488496799999</v>
      </c>
      <c r="G2617" s="16">
        <f>[1]!s_is(A2617,83,"FY","YTD","20241231",1,"",100000000)</f>
        <v>16.228391670800001</v>
      </c>
      <c r="H2617" s="16">
        <f>[1]!s_is(A2617,61,"FY","YTD","20251231",1,"",100000000)</f>
        <v>9.2081434300000001E-2</v>
      </c>
      <c r="I2617" s="16">
        <f>[1]!s_is(A2617,61,"FY","YTD","20241231",1,"",100000000)</f>
        <v>0.51706423159999992</v>
      </c>
      <c r="J2617" s="16">
        <f>[1]!s_fa_roe(A2617,"20251231")</f>
        <v>0.72550000000000003</v>
      </c>
      <c r="K2617" s="16">
        <f>[1]!s_stmnote_rdexp(A2617,"20251231",1,10000)</f>
        <v>8623.2769599999992</v>
      </c>
      <c r="L2617" s="16">
        <f>[1]!s_margin_tradingbalance(A2617,"",10000)</f>
        <v>0</v>
      </c>
      <c r="M2617" s="16">
        <f>[1]!s_margin_seclendingbalance(A2617,"",10000)</f>
        <v>0</v>
      </c>
      <c r="N2617" s="17">
        <f>[1]!s_val_ev(A2617,"",100000000)</f>
        <v>24.203335385999999</v>
      </c>
      <c r="O2617" s="17">
        <f>[1]!share_freesharesmv(A2617,"",100000000)</f>
        <v>17.823144417000002</v>
      </c>
      <c r="P2617" s="17">
        <f ca="1">[1]!s_dq_amount_btin(A2617,TODAY()-1,100000000)</f>
        <v>0.42892213000000001</v>
      </c>
      <c r="Q2617" s="17">
        <f ca="1">[1]!s_dq_turn(A2617,TODAY()-1)</f>
        <v>2.173924425731077</v>
      </c>
      <c r="R2617" s="2">
        <f>[1]!s_pq_amount(A2617,"20260101","",100000000)</f>
        <v>81.284202969999996</v>
      </c>
      <c r="S2617" s="2">
        <f>[1]!s_pq_avgamount(A2617,"20260101","",100000000)</f>
        <v>0.74572663275229367</v>
      </c>
      <c r="T2617" s="17">
        <f>[1]!s_ipo_dilutedpe(A2617)</f>
        <v>22.46</v>
      </c>
      <c r="U2617" s="12">
        <f>[1]!s_ipo_collection_total(A2617,100000000)</f>
        <v>3.3780000000000001</v>
      </c>
      <c r="V2617" s="18">
        <f>[1]!s_val_pe_ttm(A2617,"")</f>
        <v>-267.68978881835938</v>
      </c>
    </row>
    <row r="2618" spans="1:22" x14ac:dyDescent="0.3">
      <c r="A2618" s="12" t="s">
        <v>5728</v>
      </c>
      <c r="B2618" s="12" t="s">
        <v>5729</v>
      </c>
      <c r="C2618" s="16" t="str">
        <f>[1]!s_info_mkt(A2618)</f>
        <v>主板</v>
      </c>
      <c r="D2618" s="16" t="str">
        <f>[1]!s_ipo_listeddate(A2618)</f>
        <v>2015-06-26</v>
      </c>
      <c r="E2618" s="16" t="str">
        <f>[1]!s_info_industry_csrc2023(A2618,"",3)</f>
        <v>农业</v>
      </c>
      <c r="F2618" s="16">
        <f>[1]!s_is(A2618,83,"FY","YTD","20251231",1,"",100000000)</f>
        <v>20.9836319194</v>
      </c>
      <c r="G2618" s="16">
        <f>[1]!s_is(A2618,83,"FY","YTD","20241231",1,"",100000000)</f>
        <v>19.352273608699999</v>
      </c>
      <c r="H2618" s="16">
        <f>[1]!s_is(A2618,61,"FY","YTD","20251231",1,"",100000000)</f>
        <v>3.3496354755</v>
      </c>
      <c r="I2618" s="16">
        <f>[1]!s_is(A2618,61,"FY","YTD","20241231",1,"",100000000)</f>
        <v>1.2802945244999999</v>
      </c>
      <c r="J2618" s="16">
        <f>[1]!s_fa_roe(A2618,"20251231")</f>
        <v>9.7901000000000007</v>
      </c>
      <c r="K2618" s="16">
        <f>[1]!s_stmnote_rdexp(A2618,"20251231",1,10000)</f>
        <v>1678.682656</v>
      </c>
      <c r="L2618" s="16">
        <f>[1]!s_margin_tradingbalance(A2618,"",10000)</f>
        <v>0</v>
      </c>
      <c r="M2618" s="16">
        <f>[1]!s_margin_seclendingbalance(A2618,"",10000)</f>
        <v>0</v>
      </c>
      <c r="N2618" s="17">
        <f>[1]!s_val_ev(A2618,"",100000000)</f>
        <v>47.255033411299998</v>
      </c>
      <c r="O2618" s="17">
        <f>[1]!share_freesharesmv(A2618,"",100000000)</f>
        <v>29.047255551599999</v>
      </c>
      <c r="P2618" s="17">
        <f ca="1">[1]!s_dq_amount_btin(A2618,TODAY()-1,100000000)</f>
        <v>0.84135274000000004</v>
      </c>
      <c r="Q2618" s="17">
        <f ca="1">[1]!s_dq_turn(A2618,TODAY()-1)</f>
        <v>1.7850831531159841</v>
      </c>
      <c r="R2618" s="2">
        <f>[1]!s_pq_amount(A2618,"20260101","",100000000)</f>
        <v>243.24578559</v>
      </c>
      <c r="S2618" s="2">
        <f>[1]!s_pq_avgamount(A2618,"20260101","",100000000)</f>
        <v>2.2316127118348623</v>
      </c>
      <c r="T2618" s="17">
        <f>[1]!s_ipo_dilutedpe(A2618)</f>
        <v>22.98</v>
      </c>
      <c r="U2618" s="12">
        <f>[1]!s_ipo_collection_total(A2618,100000000)</f>
        <v>4.8425000000000002</v>
      </c>
      <c r="V2618" s="18">
        <f>[1]!s_val_pe_ttm(A2618,"")</f>
        <v>10.513676643371582</v>
      </c>
    </row>
    <row r="2619" spans="1:22" x14ac:dyDescent="0.3">
      <c r="A2619" s="12" t="s">
        <v>5730</v>
      </c>
      <c r="B2619" s="12" t="s">
        <v>5731</v>
      </c>
      <c r="C2619" s="16" t="str">
        <f>[1]!s_info_mkt(A2619)</f>
        <v>创业板</v>
      </c>
      <c r="D2619" s="16" t="str">
        <f>[1]!s_ipo_listeddate(A2619)</f>
        <v>2020-09-16</v>
      </c>
      <c r="E2619" s="16" t="str">
        <f>[1]!s_info_industry_csrc2023(A2619,"",3)</f>
        <v>专业技术服务业</v>
      </c>
      <c r="F2619" s="16">
        <f>[1]!s_is(A2619,83,"FY","YTD","20251231",1,"",100000000)</f>
        <v>13.6499055076</v>
      </c>
      <c r="G2619" s="16">
        <f>[1]!s_is(A2619,83,"FY","YTD","20241231",1,"",100000000)</f>
        <v>15.413996840199999</v>
      </c>
      <c r="H2619" s="16">
        <f>[1]!s_is(A2619,61,"FY","YTD","20251231",1,"",100000000)</f>
        <v>-2.4596931347999997</v>
      </c>
      <c r="I2619" s="16">
        <f>[1]!s_is(A2619,61,"FY","YTD","20241231",1,"",100000000)</f>
        <v>-3.5631296970999999</v>
      </c>
      <c r="J2619" s="16">
        <f>[1]!s_fa_roe(A2619,"20251231")</f>
        <v>-8.3527000000000005</v>
      </c>
      <c r="K2619" s="16">
        <f>[1]!s_stmnote_rdexp(A2619,"20251231",1,10000)</f>
        <v>13814.049328000001</v>
      </c>
      <c r="L2619" s="16">
        <f>[1]!s_margin_tradingbalance(A2619,"",10000)</f>
        <v>10099.296700000001</v>
      </c>
      <c r="M2619" s="16">
        <f>[1]!s_margin_seclendingbalance(A2619,"",10000)</f>
        <v>0.9456</v>
      </c>
      <c r="N2619" s="17">
        <f>[1]!s_val_ev(A2619,"",100000000)</f>
        <v>42.731223777899999</v>
      </c>
      <c r="O2619" s="17">
        <f>[1]!share_freesharesmv(A2619,"",100000000)</f>
        <v>18.1725457581</v>
      </c>
      <c r="P2619" s="17">
        <f ca="1">[1]!s_dq_amount_btin(A2619,TODAY()-1,100000000)</f>
        <v>0.50785119999999995</v>
      </c>
      <c r="Q2619" s="17">
        <f ca="1">[1]!s_dq_turn(A2619,TODAY()-1)</f>
        <v>1.7798259191497936</v>
      </c>
      <c r="R2619" s="2">
        <f>[1]!s_pq_amount(A2619,"20260101","",100000000)</f>
        <v>291.44798813</v>
      </c>
      <c r="S2619" s="2">
        <f>[1]!s_pq_avgamount(A2619,"20260101","",100000000)</f>
        <v>2.6738347534862386</v>
      </c>
      <c r="T2619" s="17">
        <f>[1]!s_ipo_dilutedpe(A2619)</f>
        <v>31.48</v>
      </c>
      <c r="U2619" s="12">
        <f>[1]!s_ipo_collection_total(A2619,100000000)</f>
        <v>8.4492999999999991</v>
      </c>
      <c r="V2619" s="18">
        <f>[1]!s_val_pe_ttm(A2619,"")</f>
        <v>-20.896547317504883</v>
      </c>
    </row>
    <row r="2620" spans="1:22" x14ac:dyDescent="0.3">
      <c r="A2620" s="12" t="s">
        <v>5732</v>
      </c>
      <c r="B2620" s="12" t="s">
        <v>5733</v>
      </c>
      <c r="C2620" s="16" t="str">
        <f>[1]!s_info_mkt(A2620)</f>
        <v>科创板</v>
      </c>
      <c r="D2620" s="16" t="str">
        <f>[1]!s_ipo_listeddate(A2620)</f>
        <v>2022-04-29</v>
      </c>
      <c r="E2620" s="16" t="str">
        <f>[1]!s_info_industry_csrc2023(A2620,"",3)</f>
        <v>专用设备制造业</v>
      </c>
      <c r="F2620" s="16">
        <f>[1]!s_is(A2620,83,"FY","YTD","20251231",1,"",100000000)</f>
        <v>7.8744723804999994</v>
      </c>
      <c r="G2620" s="16">
        <f>[1]!s_is(A2620,83,"FY","YTD","20241231",1,"",100000000)</f>
        <v>7.1519163186999997</v>
      </c>
      <c r="H2620" s="16">
        <f>[1]!s_is(A2620,61,"FY","YTD","20251231",1,"",100000000)</f>
        <v>0.25847930530000002</v>
      </c>
      <c r="I2620" s="16">
        <f>[1]!s_is(A2620,61,"FY","YTD","20241231",1,"",100000000)</f>
        <v>-0.34501101020000002</v>
      </c>
      <c r="J2620" s="16">
        <f>[1]!s_fa_roe(A2620,"20251231")</f>
        <v>2.0762999999999998</v>
      </c>
      <c r="K2620" s="16">
        <f>[1]!s_stmnote_rdexp(A2620,"20251231",1,10000)</f>
        <v>12855.754241000001</v>
      </c>
      <c r="L2620" s="16">
        <f>[1]!s_margin_tradingbalance(A2620,"",10000)</f>
        <v>39681.009299999998</v>
      </c>
      <c r="M2620" s="16">
        <f>[1]!s_margin_seclendingbalance(A2620,"",10000)</f>
        <v>72.462500000000006</v>
      </c>
      <c r="N2620" s="17">
        <f>[1]!s_val_ev(A2620,"",100000000)</f>
        <v>88.114400000000003</v>
      </c>
      <c r="O2620" s="17">
        <f>[1]!share_freesharesmv(A2620,"",100000000)</f>
        <v>61.464738500000003</v>
      </c>
      <c r="P2620" s="17">
        <f ca="1">[1]!s_dq_amount_btin(A2620,TODAY()-1,100000000)</f>
        <v>6.7871372399999998</v>
      </c>
      <c r="Q2620" s="17">
        <f ca="1">[1]!s_dq_turn(A2620,TODAY()-1)</f>
        <v>7.7876625386996903</v>
      </c>
      <c r="R2620" s="2">
        <f>[1]!s_pq_amount(A2620,"20260101","",100000000)</f>
        <v>536.58880689</v>
      </c>
      <c r="S2620" s="2">
        <f>[1]!s_pq_avgamount(A2620,"20260101","",100000000)</f>
        <v>4.9228330907339446</v>
      </c>
      <c r="T2620" s="17">
        <f>[1]!s_ipo_dilutedpe(A2620)</f>
        <v>38.86</v>
      </c>
      <c r="U2620" s="12">
        <f>[1]!s_ipo_collection_total(A2620,100000000)</f>
        <v>7.7985119999999997</v>
      </c>
      <c r="V2620" s="18">
        <f>[1]!s_val_pe_ttm(A2620,"")</f>
        <v>524.89959716796875</v>
      </c>
    </row>
    <row r="2621" spans="1:22" x14ac:dyDescent="0.3">
      <c r="A2621" s="12" t="s">
        <v>5734</v>
      </c>
      <c r="B2621" s="12" t="s">
        <v>5735</v>
      </c>
      <c r="C2621" s="16" t="str">
        <f>[1]!s_info_mkt(A2621)</f>
        <v>创业板</v>
      </c>
      <c r="D2621" s="16" t="str">
        <f>[1]!s_ipo_listeddate(A2621)</f>
        <v>2016-12-06</v>
      </c>
      <c r="E2621" s="16" t="str">
        <f>[1]!s_info_industry_csrc2023(A2621,"",3)</f>
        <v>仪器仪表制造业</v>
      </c>
      <c r="F2621" s="16">
        <f>[1]!s_is(A2621,83,"FY","YTD","20251231",1,"",100000000)</f>
        <v>4.3908650522000006</v>
      </c>
      <c r="G2621" s="16">
        <f>[1]!s_is(A2621,83,"FY","YTD","20241231",1,"",100000000)</f>
        <v>4.4820562656999998</v>
      </c>
      <c r="H2621" s="16">
        <f>[1]!s_is(A2621,61,"FY","YTD","20251231",1,"",100000000)</f>
        <v>-1.7809130351</v>
      </c>
      <c r="I2621" s="16">
        <f>[1]!s_is(A2621,61,"FY","YTD","20241231",1,"",100000000)</f>
        <v>-2.1285937153000001</v>
      </c>
      <c r="J2621" s="16">
        <f>[1]!s_fa_roe(A2621,"20251231")</f>
        <v>-10.4549</v>
      </c>
      <c r="K2621" s="16">
        <f>[1]!s_stmnote_rdexp(A2621,"20251231",1,10000)</f>
        <v>2980.2717829999997</v>
      </c>
      <c r="L2621" s="16">
        <f>[1]!s_margin_tradingbalance(A2621,"",10000)</f>
        <v>0</v>
      </c>
      <c r="M2621" s="16">
        <f>[1]!s_margin_seclendingbalance(A2621,"",10000)</f>
        <v>0</v>
      </c>
      <c r="N2621" s="17">
        <f>[1]!s_val_ev(A2621,"",100000000)</f>
        <v>61.414799378400005</v>
      </c>
      <c r="O2621" s="17">
        <f>[1]!share_freesharesmv(A2621,"",100000000)</f>
        <v>44.670181345199993</v>
      </c>
      <c r="P2621" s="17">
        <f ca="1">[1]!s_dq_amount_btin(A2621,TODAY()-1,100000000)</f>
        <v>1.2293664399999999</v>
      </c>
      <c r="Q2621" s="17">
        <f ca="1">[1]!s_dq_turn(A2621,TODAY()-1)</f>
        <v>2.5357579840107047</v>
      </c>
      <c r="R2621" s="2">
        <f>[1]!s_pq_amount(A2621,"20260101","",100000000)</f>
        <v>215.10390838000001</v>
      </c>
      <c r="S2621" s="2">
        <f>[1]!s_pq_avgamount(A2621,"20260101","",100000000)</f>
        <v>1.9734303521100918</v>
      </c>
      <c r="T2621" s="17">
        <f>[1]!s_ipo_dilutedpe(A2621)</f>
        <v>22.98</v>
      </c>
      <c r="U2621" s="12">
        <f>[1]!s_ipo_collection_total(A2621,100000000)</f>
        <v>2.2987929999999999</v>
      </c>
      <c r="V2621" s="18">
        <f>[1]!s_val_pe_ttm(A2621,"")</f>
        <v>-34.265102386474609</v>
      </c>
    </row>
    <row r="2622" spans="1:22" x14ac:dyDescent="0.3">
      <c r="A2622" s="12" t="s">
        <v>5736</v>
      </c>
      <c r="B2622" s="12" t="s">
        <v>5737</v>
      </c>
      <c r="C2622" s="16" t="str">
        <f>[1]!s_info_mkt(A2622)</f>
        <v>主板</v>
      </c>
      <c r="D2622" s="16" t="str">
        <f>[1]!s_ipo_listeddate(A2622)</f>
        <v>2007-01-26</v>
      </c>
      <c r="E2622" s="16" t="str">
        <f>[1]!s_info_industry_csrc2023(A2622,"",3)</f>
        <v>专用设备制造业</v>
      </c>
      <c r="F2622" s="16">
        <f>[1]!s_is(A2622,83,"FY","YTD","20251231",1,"",100000000)</f>
        <v>33.2329436984</v>
      </c>
      <c r="G2622" s="16">
        <f>[1]!s_is(A2622,83,"FY","YTD","20241231",1,"",100000000)</f>
        <v>28.8754023569</v>
      </c>
      <c r="H2622" s="16">
        <f>[1]!s_is(A2622,61,"FY","YTD","20251231",1,"",100000000)</f>
        <v>1.2902997226999999</v>
      </c>
      <c r="I2622" s="16">
        <f>[1]!s_is(A2622,61,"FY","YTD","20241231",1,"",100000000)</f>
        <v>0.74624606859999998</v>
      </c>
      <c r="J2622" s="16">
        <f>[1]!s_fa_roe(A2622,"20251231")</f>
        <v>4.1519000000000004</v>
      </c>
      <c r="K2622" s="16">
        <f>[1]!s_stmnote_rdexp(A2622,"20251231",1,10000)</f>
        <v>15729.330909</v>
      </c>
      <c r="L2622" s="16">
        <f>[1]!s_margin_tradingbalance(A2622,"",10000)</f>
        <v>0</v>
      </c>
      <c r="M2622" s="16">
        <f>[1]!s_margin_seclendingbalance(A2622,"",10000)</f>
        <v>0</v>
      </c>
      <c r="N2622" s="17">
        <f>[1]!s_val_ev(A2622,"",100000000)</f>
        <v>50.753791301399993</v>
      </c>
      <c r="O2622" s="17">
        <f>[1]!share_freesharesmv(A2622,"",100000000)</f>
        <v>30.418442735399999</v>
      </c>
      <c r="P2622" s="17">
        <f ca="1">[1]!s_dq_amount_btin(A2622,TODAY()-1,100000000)</f>
        <v>0.74244124</v>
      </c>
      <c r="Q2622" s="17">
        <f ca="1">[1]!s_dq_turn(A2622,TODAY()-1)</f>
        <v>1.586726373041667</v>
      </c>
      <c r="R2622" s="2">
        <f>[1]!s_pq_amount(A2622,"20260101","",100000000)</f>
        <v>111.28524194000001</v>
      </c>
      <c r="S2622" s="2">
        <f>[1]!s_pq_avgamount(A2622,"20260101","",100000000)</f>
        <v>1.0209655223853211</v>
      </c>
      <c r="T2622" s="17">
        <f>[1]!s_ipo_dilutedpe(A2622)</f>
        <v>29.75</v>
      </c>
      <c r="U2622" s="12">
        <f>[1]!s_ipo_collection_total(A2622,100000000)</f>
        <v>1.8444</v>
      </c>
      <c r="V2622" s="18">
        <f>[1]!s_val_pe_ttm(A2622,"")</f>
        <v>30.87945556640625</v>
      </c>
    </row>
    <row r="2623" spans="1:22" x14ac:dyDescent="0.3">
      <c r="A2623" s="12" t="s">
        <v>5738</v>
      </c>
      <c r="B2623" s="12" t="s">
        <v>5739</v>
      </c>
      <c r="C2623" s="16" t="str">
        <f>[1]!s_info_mkt(A2623)</f>
        <v>主板</v>
      </c>
      <c r="D2623" s="16" t="str">
        <f>[1]!s_ipo_listeddate(A2623)</f>
        <v>2010-02-03</v>
      </c>
      <c r="E2623" s="16" t="str">
        <f>[1]!s_info_industry_csrc2023(A2623,"",3)</f>
        <v>医药制造业</v>
      </c>
      <c r="F2623" s="16">
        <f>[1]!s_is(A2623,83,"FY","YTD","20251231",1,"",100000000)</f>
        <v>14.599571496500001</v>
      </c>
      <c r="G2623" s="16">
        <f>[1]!s_is(A2623,83,"FY","YTD","20241231",1,"",100000000)</f>
        <v>14.020882934300001</v>
      </c>
      <c r="H2623" s="16">
        <f>[1]!s_is(A2623,61,"FY","YTD","20251231",1,"",100000000)</f>
        <v>2.1928477882999999</v>
      </c>
      <c r="I2623" s="16">
        <f>[1]!s_is(A2623,61,"FY","YTD","20241231",1,"",100000000)</f>
        <v>2.1265153465999997</v>
      </c>
      <c r="J2623" s="16">
        <f>[1]!s_fa_roe(A2623,"20251231")</f>
        <v>8.2187000000000001</v>
      </c>
      <c r="K2623" s="16">
        <f>[1]!s_stmnote_rdexp(A2623,"20251231",1,10000)</f>
        <v>6498.6066449999998</v>
      </c>
      <c r="L2623" s="16">
        <f>[1]!s_margin_tradingbalance(A2623,"",10000)</f>
        <v>18163.432100000002</v>
      </c>
      <c r="M2623" s="16">
        <f>[1]!s_margin_seclendingbalance(A2623,"",10000)</f>
        <v>22.288499999999999</v>
      </c>
      <c r="N2623" s="17">
        <f>[1]!s_val_ev(A2623,"",100000000)</f>
        <v>52.444196234799996</v>
      </c>
      <c r="O2623" s="17">
        <f>[1]!share_freesharesmv(A2623,"",100000000)</f>
        <v>33.707152248799993</v>
      </c>
      <c r="P2623" s="17">
        <f ca="1">[1]!s_dq_amount_btin(A2623,TODAY()-1,100000000)</f>
        <v>0.36917202999999998</v>
      </c>
      <c r="Q2623" s="17">
        <f ca="1">[1]!s_dq_turn(A2623,TODAY()-1)</f>
        <v>0.71344340587264177</v>
      </c>
      <c r="R2623" s="2">
        <f>[1]!s_pq_amount(A2623,"20260101","",100000000)</f>
        <v>128.4301462</v>
      </c>
      <c r="S2623" s="2">
        <f>[1]!s_pq_avgamount(A2623,"20260101","",100000000)</f>
        <v>1.1782582220183486</v>
      </c>
      <c r="T2623" s="17">
        <f>[1]!s_ipo_dilutedpe(A2623)</f>
        <v>73.33</v>
      </c>
      <c r="U2623" s="12">
        <f>[1]!s_ipo_collection_total(A2623,100000000)</f>
        <v>3.96</v>
      </c>
      <c r="V2623" s="18">
        <f>[1]!s_val_pe_ttm(A2623,"")</f>
        <v>23.524160385131836</v>
      </c>
    </row>
    <row r="2624" spans="1:22" x14ac:dyDescent="0.3">
      <c r="A2624" s="12" t="s">
        <v>5740</v>
      </c>
      <c r="B2624" s="12" t="s">
        <v>5741</v>
      </c>
      <c r="C2624" s="16" t="str">
        <f>[1]!s_info_mkt(A2624)</f>
        <v>主板</v>
      </c>
      <c r="D2624" s="16" t="str">
        <f>[1]!s_ipo_listeddate(A2624)</f>
        <v>2001-04-26</v>
      </c>
      <c r="E2624" s="16" t="str">
        <f>[1]!s_info_industry_csrc2023(A2624,"",3)</f>
        <v>黑色金属冶炼和压延加工业</v>
      </c>
      <c r="F2624" s="16">
        <f>[1]!s_is(A2624,83,"FY","YTD","20251231",1,"",100000000)</f>
        <v>257.41175885310003</v>
      </c>
      <c r="G2624" s="16">
        <f>[1]!s_is(A2624,83,"FY","YTD","20241231",1,"",100000000)</f>
        <v>284.0347036695</v>
      </c>
      <c r="H2624" s="16">
        <f>[1]!s_is(A2624,61,"FY","YTD","20251231",1,"",100000000)</f>
        <v>23.627711617100001</v>
      </c>
      <c r="I2624" s="16">
        <f>[1]!s_is(A2624,61,"FY","YTD","20241231",1,"",100000000)</f>
        <v>18.4693790862</v>
      </c>
      <c r="J2624" s="16">
        <f>[1]!s_fa_roe(A2624,"20251231")</f>
        <v>11.0572</v>
      </c>
      <c r="K2624" s="16">
        <f>[1]!s_stmnote_rdexp(A2624,"20251231",1,10000)</f>
        <v>19824.029275999997</v>
      </c>
      <c r="L2624" s="16">
        <f>[1]!s_margin_tradingbalance(A2624,"",10000)</f>
        <v>13033.5129</v>
      </c>
      <c r="M2624" s="16">
        <f>[1]!s_margin_seclendingbalance(A2624,"",10000)</f>
        <v>180.2784</v>
      </c>
      <c r="N2624" s="17">
        <f>[1]!s_val_ev(A2624,"",100000000)</f>
        <v>320.49414683639998</v>
      </c>
      <c r="O2624" s="17">
        <f>[1]!share_freesharesmv(A2624,"",100000000)</f>
        <v>57.701679382799995</v>
      </c>
      <c r="P2624" s="17">
        <f ca="1">[1]!s_dq_amount_btin(A2624,TODAY()-1,100000000)</f>
        <v>1.14993641</v>
      </c>
      <c r="Q2624" s="17">
        <f ca="1">[1]!s_dq_turn(A2624,TODAY()-1)</f>
        <v>0.45931464207607348</v>
      </c>
      <c r="R2624" s="2">
        <f>[1]!s_pq_amount(A2624,"20260101","",100000000)</f>
        <v>210.97040023</v>
      </c>
      <c r="S2624" s="2">
        <f>[1]!s_pq_avgamount(A2624,"20260101","",100000000)</f>
        <v>1.9355082589908257</v>
      </c>
      <c r="T2624" s="17">
        <f>[1]!s_ipo_dilutedpe(A2624)</f>
        <v>0</v>
      </c>
      <c r="U2624" s="12">
        <f>[1]!s_ipo_collection_total(A2624,100000000)</f>
        <v>13.44</v>
      </c>
      <c r="V2624" s="18">
        <f>[1]!s_val_pe_ttm(A2624,"")</f>
        <v>13.845022201538086</v>
      </c>
    </row>
    <row r="2625" spans="1:22" x14ac:dyDescent="0.3">
      <c r="A2625" s="12" t="s">
        <v>5742</v>
      </c>
      <c r="B2625" s="12" t="s">
        <v>5743</v>
      </c>
      <c r="C2625" s="16" t="str">
        <f>[1]!s_info_mkt(A2625)</f>
        <v>创业板</v>
      </c>
      <c r="D2625" s="16" t="str">
        <f>[1]!s_ipo_listeddate(A2625)</f>
        <v>2021-05-25</v>
      </c>
      <c r="E2625" s="16" t="str">
        <f>[1]!s_info_industry_csrc2023(A2625,"",3)</f>
        <v>通用设备制造业</v>
      </c>
      <c r="F2625" s="16">
        <f>[1]!s_is(A2625,83,"FY","YTD","20251231",1,"",100000000)</f>
        <v>9.3545676109000002</v>
      </c>
      <c r="G2625" s="16">
        <f>[1]!s_is(A2625,83,"FY","YTD","20241231",1,"",100000000)</f>
        <v>7.4336563091999999</v>
      </c>
      <c r="H2625" s="16">
        <f>[1]!s_is(A2625,61,"FY","YTD","20251231",1,"",100000000)</f>
        <v>0.1858683398</v>
      </c>
      <c r="I2625" s="16">
        <f>[1]!s_is(A2625,61,"FY","YTD","20241231",1,"",100000000)</f>
        <v>0.12654948569999999</v>
      </c>
      <c r="J2625" s="16">
        <f>[1]!s_fa_roe(A2625,"20251231")</f>
        <v>2.0749</v>
      </c>
      <c r="K2625" s="16">
        <f>[1]!s_stmnote_rdexp(A2625,"20251231",1,10000)</f>
        <v>4093.3671749999999</v>
      </c>
      <c r="L2625" s="16">
        <f>[1]!s_margin_tradingbalance(A2625,"",10000)</f>
        <v>9758.7099999999991</v>
      </c>
      <c r="M2625" s="16">
        <f>[1]!s_margin_seclendingbalance(A2625,"",10000)</f>
        <v>0</v>
      </c>
      <c r="N2625" s="17">
        <f>[1]!s_val_ev(A2625,"",100000000)</f>
        <v>24.123175054000001</v>
      </c>
      <c r="O2625" s="17">
        <f>[1]!share_freesharesmv(A2625,"",100000000)</f>
        <v>13.176421654</v>
      </c>
      <c r="P2625" s="17">
        <f ca="1">[1]!s_dq_amount_btin(A2625,TODAY()-1,100000000)</f>
        <v>0.50387514</v>
      </c>
      <c r="Q2625" s="17">
        <f ca="1">[1]!s_dq_turn(A2625,TODAY()-1)</f>
        <v>2.5570906829078019</v>
      </c>
      <c r="R2625" s="2">
        <f>[1]!s_pq_amount(A2625,"20260101","",100000000)</f>
        <v>133.82434968999999</v>
      </c>
      <c r="S2625" s="2">
        <f>[1]!s_pq_avgamount(A2625,"20260101","",100000000)</f>
        <v>1.2867725931730769</v>
      </c>
      <c r="T2625" s="17">
        <f>[1]!s_ipo_dilutedpe(A2625)</f>
        <v>13.1</v>
      </c>
      <c r="U2625" s="12">
        <f>[1]!s_ipo_collection_total(A2625,100000000)</f>
        <v>2.1247199999999999</v>
      </c>
      <c r="V2625" s="18">
        <f>[1]!s_val_pe_ttm(A2625,"")</f>
        <v>-196.52259826660156</v>
      </c>
    </row>
    <row r="2626" spans="1:22" x14ac:dyDescent="0.3">
      <c r="A2626" s="12" t="s">
        <v>5744</v>
      </c>
      <c r="B2626" s="12" t="s">
        <v>5745</v>
      </c>
      <c r="C2626" s="16" t="str">
        <f>[1]!s_info_mkt(A2626)</f>
        <v>主板</v>
      </c>
      <c r="D2626" s="16" t="str">
        <f>[1]!s_ipo_listeddate(A2626)</f>
        <v>1997-06-26</v>
      </c>
      <c r="E2626" s="16" t="str">
        <f>[1]!s_info_industry_csrc2023(A2626,"",3)</f>
        <v>铁路、船舶、航空航天和其他运输设备制造业</v>
      </c>
      <c r="F2626" s="16">
        <f>[1]!s_is(A2626,83,"FY","YTD","20251231",1,"",100000000)</f>
        <v>51.7163446984</v>
      </c>
      <c r="G2626" s="16">
        <f>[1]!s_is(A2626,83,"FY","YTD","20241231",1,"",100000000)</f>
        <v>54.809666138000004</v>
      </c>
      <c r="H2626" s="16">
        <f>[1]!s_is(A2626,61,"FY","YTD","20251231",1,"",100000000)</f>
        <v>3.3442413718999999</v>
      </c>
      <c r="I2626" s="16">
        <f>[1]!s_is(A2626,61,"FY","YTD","20241231",1,"",100000000)</f>
        <v>7.5027025037000001</v>
      </c>
      <c r="J2626" s="16">
        <f>[1]!s_fa_roe(A2626,"20251231")</f>
        <v>2.6959</v>
      </c>
      <c r="K2626" s="16">
        <f>[1]!s_stmnote_rdexp(A2626,"20251231",1,10000)</f>
        <v>51641.916017000003</v>
      </c>
      <c r="L2626" s="16">
        <f>[1]!s_margin_tradingbalance(A2626,"",10000)</f>
        <v>106051.4749</v>
      </c>
      <c r="M2626" s="16">
        <f>[1]!s_margin_seclendingbalance(A2626,"",10000)</f>
        <v>991.26790000000005</v>
      </c>
      <c r="N2626" s="17">
        <f>[1]!s_val_ev(A2626,"",100000000)</f>
        <v>247.12307378789998</v>
      </c>
      <c r="O2626" s="17">
        <f>[1]!share_freesharesmv(A2626,"",100000000)</f>
        <v>122.46786616529998</v>
      </c>
      <c r="P2626" s="17">
        <f ca="1">[1]!s_dq_amount_btin(A2626,TODAY()-1,100000000)</f>
        <v>3.3138393900000001</v>
      </c>
      <c r="Q2626" s="17">
        <f ca="1">[1]!s_dq_turn(A2626,TODAY()-1)</f>
        <v>1.3347846374843484</v>
      </c>
      <c r="R2626" s="2">
        <f>[1]!s_pq_amount(A2626,"20260101","",100000000)</f>
        <v>1021.22746062</v>
      </c>
      <c r="S2626" s="2">
        <f>[1]!s_pq_avgamount(A2626,"20260101","",100000000)</f>
        <v>9.3690592717431187</v>
      </c>
      <c r="T2626" s="17">
        <f>[1]!s_ipo_dilutedpe(A2626)</f>
        <v>0</v>
      </c>
      <c r="U2626" s="12">
        <f>[1]!s_ipo_collection_total(A2626,100000000)</f>
        <v>6.12</v>
      </c>
      <c r="V2626" s="18">
        <f>[1]!s_val_pe_ttm(A2626,"")</f>
        <v>78.647705078125</v>
      </c>
    </row>
    <row r="2627" spans="1:22" x14ac:dyDescent="0.3">
      <c r="A2627" s="12" t="s">
        <v>5746</v>
      </c>
      <c r="B2627" s="12" t="s">
        <v>5747</v>
      </c>
      <c r="C2627" s="16" t="str">
        <f>[1]!s_info_mkt(A2627)</f>
        <v>创业板</v>
      </c>
      <c r="D2627" s="16" t="str">
        <f>[1]!s_ipo_listeddate(A2627)</f>
        <v>2016-08-23</v>
      </c>
      <c r="E2627" s="16" t="str">
        <f>[1]!s_info_industry_csrc2023(A2627,"",3)</f>
        <v>通用设备制造业</v>
      </c>
      <c r="F2627" s="16">
        <f>[1]!s_is(A2627,83,"FY","YTD","20251231",1,"",100000000)</f>
        <v>7.1048705777999999</v>
      </c>
      <c r="G2627" s="16">
        <f>[1]!s_is(A2627,83,"FY","YTD","20241231",1,"",100000000)</f>
        <v>8.6150818995999998</v>
      </c>
      <c r="H2627" s="16">
        <f>[1]!s_is(A2627,61,"FY","YTD","20251231",1,"",100000000)</f>
        <v>0.60081090520000002</v>
      </c>
      <c r="I2627" s="16">
        <f>[1]!s_is(A2627,61,"FY","YTD","20241231",1,"",100000000)</f>
        <v>0.72366839379999992</v>
      </c>
      <c r="J2627" s="16">
        <f>[1]!s_fa_roe(A2627,"20251231")</f>
        <v>5.3956999999999997</v>
      </c>
      <c r="K2627" s="16">
        <f>[1]!s_stmnote_rdexp(A2627,"20251231",1,10000)</f>
        <v>3135.3288889999999</v>
      </c>
      <c r="L2627" s="16">
        <f>[1]!s_margin_tradingbalance(A2627,"",10000)</f>
        <v>0</v>
      </c>
      <c r="M2627" s="16">
        <f>[1]!s_margin_seclendingbalance(A2627,"",10000)</f>
        <v>0</v>
      </c>
      <c r="N2627" s="17">
        <f>[1]!s_val_ev(A2627,"",100000000)</f>
        <v>57.649010538999995</v>
      </c>
      <c r="O2627" s="17">
        <f>[1]!share_freesharesmv(A2627,"",100000000)</f>
        <v>34.225890427399996</v>
      </c>
      <c r="P2627" s="17">
        <f ca="1">[1]!s_dq_amount_btin(A2627,TODAY()-1,100000000)</f>
        <v>2.0288861900000001</v>
      </c>
      <c r="Q2627" s="17">
        <f ca="1">[1]!s_dq_turn(A2627,TODAY()-1)</f>
        <v>3.866298081733857</v>
      </c>
      <c r="R2627" s="2">
        <f>[1]!s_pq_amount(A2627,"20260101","",100000000)</f>
        <v>381.80330418</v>
      </c>
      <c r="S2627" s="2">
        <f>[1]!s_pq_avgamount(A2627,"20260101","",100000000)</f>
        <v>3.5027826071559631</v>
      </c>
      <c r="T2627" s="17">
        <f>[1]!s_ipo_dilutedpe(A2627)</f>
        <v>22.98</v>
      </c>
      <c r="U2627" s="12">
        <f>[1]!s_ipo_collection_total(A2627,100000000)</f>
        <v>3.3340000000000001</v>
      </c>
      <c r="V2627" s="18">
        <f>[1]!s_val_pe_ttm(A2627,"")</f>
        <v>78.944839477539063</v>
      </c>
    </row>
    <row r="2628" spans="1:22" x14ac:dyDescent="0.3">
      <c r="A2628" s="12" t="s">
        <v>5748</v>
      </c>
      <c r="B2628" s="12" t="s">
        <v>5749</v>
      </c>
      <c r="C2628" s="16" t="str">
        <f>[1]!s_info_mkt(A2628)</f>
        <v>主板</v>
      </c>
      <c r="D2628" s="16" t="str">
        <f>[1]!s_ipo_listeddate(A2628)</f>
        <v>2016-06-28</v>
      </c>
      <c r="E2628" s="16" t="str">
        <f>[1]!s_info_industry_csrc2023(A2628,"",3)</f>
        <v>土木工程建筑业</v>
      </c>
      <c r="F2628" s="16">
        <f>[1]!s_is(A2628,83,"FY","YTD","20251231",1,"",100000000)</f>
        <v>76.354181169100002</v>
      </c>
      <c r="G2628" s="16">
        <f>[1]!s_is(A2628,83,"FY","YTD","20241231",1,"",100000000)</f>
        <v>66.090206244300006</v>
      </c>
      <c r="H2628" s="16">
        <f>[1]!s_is(A2628,61,"FY","YTD","20251231",1,"",100000000)</f>
        <v>1.0919410794</v>
      </c>
      <c r="I2628" s="16">
        <f>[1]!s_is(A2628,61,"FY","YTD","20241231",1,"",100000000)</f>
        <v>0.9560720841</v>
      </c>
      <c r="J2628" s="16">
        <f>[1]!s_fa_roe(A2628,"20251231")</f>
        <v>9.7856000000000005</v>
      </c>
      <c r="K2628" s="16">
        <f>[1]!s_stmnote_rdexp(A2628,"20251231",1,10000)</f>
        <v>3828.6357680000001</v>
      </c>
      <c r="L2628" s="16">
        <f>[1]!s_margin_tradingbalance(A2628,"",10000)</f>
        <v>0</v>
      </c>
      <c r="M2628" s="16">
        <f>[1]!s_margin_seclendingbalance(A2628,"",10000)</f>
        <v>0</v>
      </c>
      <c r="N2628" s="17">
        <f>[1]!s_val_ev(A2628,"",100000000)</f>
        <v>24.555409788000002</v>
      </c>
      <c r="O2628" s="17">
        <f>[1]!share_freesharesmv(A2628,"",100000000)</f>
        <v>14.046865674000001</v>
      </c>
      <c r="P2628" s="17">
        <f ca="1">[1]!s_dq_amount_btin(A2628,TODAY()-1,100000000)</f>
        <v>0.24343704999999999</v>
      </c>
      <c r="Q2628" s="17">
        <f ca="1">[1]!s_dq_turn(A2628,TODAY()-1)</f>
        <v>0.99830001664153056</v>
      </c>
      <c r="R2628" s="2">
        <f>[1]!s_pq_amount(A2628,"20260101","",100000000)</f>
        <v>62.486936620000002</v>
      </c>
      <c r="S2628" s="2">
        <f>[1]!s_pq_avgamount(A2628,"20260101","",100000000)</f>
        <v>0.57327464788990823</v>
      </c>
      <c r="T2628" s="17">
        <f>[1]!s_ipo_dilutedpe(A2628)</f>
        <v>21</v>
      </c>
      <c r="U2628" s="12">
        <f>[1]!s_ipo_collection_total(A2628,100000000)</f>
        <v>2.6375000000000002</v>
      </c>
      <c r="V2628" s="18">
        <f>[1]!s_val_pe_ttm(A2628,"")</f>
        <v>21.492616653442383</v>
      </c>
    </row>
    <row r="2629" spans="1:22" x14ac:dyDescent="0.3">
      <c r="A2629" s="12" t="s">
        <v>5750</v>
      </c>
      <c r="B2629" s="12" t="s">
        <v>5751</v>
      </c>
      <c r="C2629" s="16" t="str">
        <f>[1]!s_info_mkt(A2629)</f>
        <v>主板</v>
      </c>
      <c r="D2629" s="16" t="str">
        <f>[1]!s_ipo_listeddate(A2629)</f>
        <v>2017-11-30</v>
      </c>
      <c r="E2629" s="16" t="str">
        <f>[1]!s_info_industry_csrc2023(A2629,"",3)</f>
        <v>酒、饮料和精制茶制造业</v>
      </c>
      <c r="F2629" s="16">
        <f>[1]!s_is(A2629,83,"FY","YTD","20251231",1,"",100000000)</f>
        <v>29.257826326799997</v>
      </c>
      <c r="G2629" s="16">
        <f>[1]!s_is(A2629,83,"FY","YTD","20241231",1,"",100000000)</f>
        <v>32.8729826999</v>
      </c>
      <c r="H2629" s="16">
        <f>[1]!s_is(A2629,61,"FY","YTD","20251231",1,"",100000000)</f>
        <v>0.9524158573999999</v>
      </c>
      <c r="I2629" s="16">
        <f>[1]!s_is(A2629,61,"FY","YTD","20241231",1,"",100000000)</f>
        <v>2.5319156227000001</v>
      </c>
      <c r="J2629" s="16">
        <f>[1]!s_fa_roe(A2629,"20251231")</f>
        <v>2.7284000000000002</v>
      </c>
      <c r="K2629" s="16">
        <f>[1]!s_stmnote_rdexp(A2629,"20251231",1,10000)</f>
        <v>5485.0223479999995</v>
      </c>
      <c r="L2629" s="16">
        <f>[1]!s_margin_tradingbalance(A2629,"",10000)</f>
        <v>0</v>
      </c>
      <c r="M2629" s="16">
        <f>[1]!s_margin_seclendingbalance(A2629,"",10000)</f>
        <v>0</v>
      </c>
      <c r="N2629" s="17">
        <f>[1]!s_val_ev(A2629,"",100000000)</f>
        <v>50.907376530000001</v>
      </c>
      <c r="O2629" s="17">
        <f>[1]!share_freesharesmv(A2629,"",100000000)</f>
        <v>9.4702109949000004</v>
      </c>
      <c r="P2629" s="17">
        <f ca="1">[1]!s_dq_amount_btin(A2629,TODAY()-1,100000000)</f>
        <v>0.43043277000000002</v>
      </c>
      <c r="Q2629" s="17">
        <f ca="1">[1]!s_dq_turn(A2629,TODAY()-1)</f>
        <v>0.84732730873648865</v>
      </c>
      <c r="R2629" s="2">
        <f>[1]!s_pq_amount(A2629,"20260101","",100000000)</f>
        <v>59.086115630000002</v>
      </c>
      <c r="S2629" s="2">
        <f>[1]!s_pq_avgamount(A2629,"20260101","",100000000)</f>
        <v>0.54207445532110099</v>
      </c>
      <c r="T2629" s="17">
        <f>[1]!s_ipo_dilutedpe(A2629)</f>
        <v>22.99</v>
      </c>
      <c r="U2629" s="12">
        <f>[1]!s_ipo_collection_total(A2629,100000000)</f>
        <v>5.6734179999999999</v>
      </c>
      <c r="V2629" s="18">
        <f>[1]!s_val_pe_ttm(A2629,"")</f>
        <v>24.544815063476563</v>
      </c>
    </row>
    <row r="2630" spans="1:22" x14ac:dyDescent="0.3">
      <c r="A2630" s="12" t="s">
        <v>5752</v>
      </c>
      <c r="B2630" s="12" t="s">
        <v>5753</v>
      </c>
      <c r="C2630" s="16" t="str">
        <f>[1]!s_info_mkt(A2630)</f>
        <v>主板</v>
      </c>
      <c r="D2630" s="16" t="str">
        <f>[1]!s_ipo_listeddate(A2630)</f>
        <v>2011-09-09</v>
      </c>
      <c r="E2630" s="16" t="str">
        <f>[1]!s_info_industry_csrc2023(A2630,"",3)</f>
        <v>电气机械和器材制造业</v>
      </c>
      <c r="F2630" s="16">
        <f>[1]!s_is(A2630,83,"FY","YTD","20251231",1,"",100000000)</f>
        <v>50.8693826493</v>
      </c>
      <c r="G2630" s="16">
        <f>[1]!s_is(A2630,83,"FY","YTD","20241231",1,"",100000000)</f>
        <v>48.3332189813</v>
      </c>
      <c r="H2630" s="16">
        <f>[1]!s_is(A2630,61,"FY","YTD","20251231",1,"",100000000)</f>
        <v>0.1227455616</v>
      </c>
      <c r="I2630" s="16">
        <f>[1]!s_is(A2630,61,"FY","YTD","20241231",1,"",100000000)</f>
        <v>0.64238678270000005</v>
      </c>
      <c r="J2630" s="16">
        <f>[1]!s_fa_roe(A2630,"20251231")</f>
        <v>0.2782</v>
      </c>
      <c r="K2630" s="16">
        <f>[1]!s_stmnote_rdexp(A2630,"20251231",1,10000)</f>
        <v>22401.930340999999</v>
      </c>
      <c r="L2630" s="16">
        <f>[1]!s_margin_tradingbalance(A2630,"",10000)</f>
        <v>0</v>
      </c>
      <c r="M2630" s="16">
        <f>[1]!s_margin_seclendingbalance(A2630,"",10000)</f>
        <v>0</v>
      </c>
      <c r="N2630" s="17">
        <f>[1]!s_val_ev(A2630,"",100000000)</f>
        <v>29.253368667600004</v>
      </c>
      <c r="O2630" s="17">
        <f>[1]!share_freesharesmv(A2630,"",100000000)</f>
        <v>17.880898802200004</v>
      </c>
      <c r="P2630" s="17">
        <f ca="1">[1]!s_dq_amount_btin(A2630,TODAY()-1,100000000)</f>
        <v>0.28770978000000003</v>
      </c>
      <c r="Q2630" s="17">
        <f ca="1">[1]!s_dq_turn(A2630,TODAY()-1)</f>
        <v>1.3941141936652108</v>
      </c>
      <c r="R2630" s="2">
        <f>[1]!s_pq_amount(A2630,"20260101","",100000000)</f>
        <v>97.428511970000002</v>
      </c>
      <c r="S2630" s="2">
        <f>[1]!s_pq_avgamount(A2630,"20260101","",100000000)</f>
        <v>0.89383955935779813</v>
      </c>
      <c r="T2630" s="17">
        <f>[1]!s_ipo_dilutedpe(A2630)</f>
        <v>45.61</v>
      </c>
      <c r="U2630" s="12">
        <f>[1]!s_ipo_collection_total(A2630,100000000)</f>
        <v>15.6</v>
      </c>
      <c r="V2630" s="18">
        <f>[1]!s_val_pe_ttm(A2630,"")</f>
        <v>-52.369354248046875</v>
      </c>
    </row>
    <row r="2631" spans="1:22" x14ac:dyDescent="0.3">
      <c r="A2631" s="12" t="s">
        <v>5754</v>
      </c>
      <c r="B2631" s="12" t="s">
        <v>5755</v>
      </c>
      <c r="C2631" s="16" t="str">
        <f>[1]!s_info_mkt(A2631)</f>
        <v>主板</v>
      </c>
      <c r="D2631" s="16" t="str">
        <f>[1]!s_ipo_listeddate(A2631)</f>
        <v>1993-09-08</v>
      </c>
      <c r="E2631" s="16" t="str">
        <f>[1]!s_info_industry_csrc2023(A2631,"",3)</f>
        <v>医药制造业</v>
      </c>
      <c r="F2631" s="16">
        <f>[1]!s_is(A2631,83,"FY","YTD","20251231",1,"",100000000)</f>
        <v>3.4438339072000002</v>
      </c>
      <c r="G2631" s="16">
        <f>[1]!s_is(A2631,83,"FY","YTD","20241231",1,"",100000000)</f>
        <v>2.0351723020999999</v>
      </c>
      <c r="H2631" s="16">
        <f>[1]!s_is(A2631,61,"FY","YTD","20251231",1,"",100000000)</f>
        <v>-0.37092264359999999</v>
      </c>
      <c r="I2631" s="16">
        <f>[1]!s_is(A2631,61,"FY","YTD","20241231",1,"",100000000)</f>
        <v>-1.0999367501999999</v>
      </c>
      <c r="J2631" s="16">
        <f>[1]!s_fa_roe(A2631,"20251231")</f>
        <v>-10.502800000000001</v>
      </c>
      <c r="K2631" s="16">
        <f>[1]!s_stmnote_rdexp(A2631,"20251231",1,10000)</f>
        <v>3247.5696760000001</v>
      </c>
      <c r="L2631" s="16">
        <f>[1]!s_margin_tradingbalance(A2631,"",10000)</f>
        <v>0</v>
      </c>
      <c r="M2631" s="16">
        <f>[1]!s_margin_seclendingbalance(A2631,"",10000)</f>
        <v>0</v>
      </c>
      <c r="N2631" s="17">
        <f>[1]!s_val_ev(A2631,"",100000000)</f>
        <v>32.122154126400005</v>
      </c>
      <c r="O2631" s="17">
        <f>[1]!share_freesharesmv(A2631,"",100000000)</f>
        <v>20.827390615199999</v>
      </c>
      <c r="P2631" s="17">
        <f ca="1">[1]!s_dq_amount_btin(A2631,TODAY()-1,100000000)</f>
        <v>0.89650573</v>
      </c>
      <c r="Q2631" s="17">
        <f ca="1">[1]!s_dq_turn(A2631,TODAY()-1)</f>
        <v>2.8005056255975771</v>
      </c>
      <c r="R2631" s="2">
        <f>[1]!s_pq_amount(A2631,"20260101","",100000000)</f>
        <v>134.89681974999999</v>
      </c>
      <c r="S2631" s="2">
        <f>[1]!s_pq_avgamount(A2631,"20260101","",100000000)</f>
        <v>1.2490446273148148</v>
      </c>
      <c r="T2631" s="17">
        <f>[1]!s_ipo_dilutedpe(A2631)</f>
        <v>0</v>
      </c>
      <c r="U2631" s="12">
        <f>[1]!s_ipo_collection_total(A2631,100000000)</f>
        <v>0</v>
      </c>
      <c r="V2631" s="18">
        <f>[1]!s_val_pe_ttm(A2631,"")</f>
        <v>-98.86383056640625</v>
      </c>
    </row>
    <row r="2632" spans="1:22" x14ac:dyDescent="0.3">
      <c r="A2632" s="12" t="s">
        <v>5756</v>
      </c>
      <c r="B2632" s="12" t="s">
        <v>5757</v>
      </c>
      <c r="C2632" s="16" t="str">
        <f>[1]!s_info_mkt(A2632)</f>
        <v>创业板</v>
      </c>
      <c r="D2632" s="16" t="str">
        <f>[1]!s_ipo_listeddate(A2632)</f>
        <v>2020-06-05</v>
      </c>
      <c r="E2632" s="16" t="str">
        <f>[1]!s_info_industry_csrc2023(A2632,"",3)</f>
        <v>专用设备制造业</v>
      </c>
      <c r="F2632" s="16">
        <f>[1]!s_is(A2632,83,"FY","YTD","20251231",1,"",100000000)</f>
        <v>6.8023105974</v>
      </c>
      <c r="G2632" s="16">
        <f>[1]!s_is(A2632,83,"FY","YTD","20241231",1,"",100000000)</f>
        <v>6.5310545260000001</v>
      </c>
      <c r="H2632" s="16">
        <f>[1]!s_is(A2632,61,"FY","YTD","20251231",1,"",100000000)</f>
        <v>0.76293929230000002</v>
      </c>
      <c r="I2632" s="16">
        <f>[1]!s_is(A2632,61,"FY","YTD","20241231",1,"",100000000)</f>
        <v>0.79866269239999998</v>
      </c>
      <c r="J2632" s="16">
        <f>[1]!s_fa_roe(A2632,"20251231")</f>
        <v>5.3467000000000002</v>
      </c>
      <c r="K2632" s="16">
        <f>[1]!s_stmnote_rdexp(A2632,"20251231",1,10000)</f>
        <v>2104.6773010000002</v>
      </c>
      <c r="L2632" s="16">
        <f>[1]!s_margin_tradingbalance(A2632,"",10000)</f>
        <v>0</v>
      </c>
      <c r="M2632" s="16">
        <f>[1]!s_margin_seclendingbalance(A2632,"",10000)</f>
        <v>0</v>
      </c>
      <c r="N2632" s="17">
        <f>[1]!s_val_ev(A2632,"",100000000)</f>
        <v>26.241466553599995</v>
      </c>
      <c r="O2632" s="17">
        <f>[1]!share_freesharesmv(A2632,"",100000000)</f>
        <v>9.5134665535999989</v>
      </c>
      <c r="P2632" s="17">
        <f ca="1">[1]!s_dq_amount_btin(A2632,TODAY()-1,100000000)</f>
        <v>0.39210627999999997</v>
      </c>
      <c r="Q2632" s="17">
        <f ca="1">[1]!s_dq_turn(A2632,TODAY()-1)</f>
        <v>1.9760152942023577</v>
      </c>
      <c r="R2632" s="2">
        <f>[1]!s_pq_amount(A2632,"20260101","",100000000)</f>
        <v>184.85206267999999</v>
      </c>
      <c r="S2632" s="2">
        <f>[1]!s_pq_avgamount(A2632,"20260101","",100000000)</f>
        <v>1.6958904833027524</v>
      </c>
      <c r="T2632" s="17">
        <f>[1]!s_ipo_dilutedpe(A2632)</f>
        <v>19</v>
      </c>
      <c r="U2632" s="12">
        <f>[1]!s_ipo_collection_total(A2632,100000000)</f>
        <v>4.3925000000000001</v>
      </c>
      <c r="V2632" s="18">
        <f>[1]!s_val_pe_ttm(A2632,"")</f>
        <v>36.427864074707031</v>
      </c>
    </row>
    <row r="2633" spans="1:22" x14ac:dyDescent="0.3">
      <c r="A2633" s="12" t="s">
        <v>5758</v>
      </c>
      <c r="B2633" s="12" t="s">
        <v>5759</v>
      </c>
      <c r="C2633" s="16" t="str">
        <f>[1]!s_info_mkt(A2633)</f>
        <v>主板</v>
      </c>
      <c r="D2633" s="16" t="str">
        <f>[1]!s_ipo_listeddate(A2633)</f>
        <v>1996-06-18</v>
      </c>
      <c r="E2633" s="16" t="str">
        <f>[1]!s_info_industry_csrc2023(A2633,"",3)</f>
        <v>软件和信息技术服务业</v>
      </c>
      <c r="F2633" s="16">
        <f>[1]!s_is(A2633,83,"FY","YTD","20251231",1,"",100000000)</f>
        <v>120.3769071</v>
      </c>
      <c r="G2633" s="16">
        <f>[1]!s_is(A2633,83,"FY","YTD","20241231",1,"",100000000)</f>
        <v>115.59615407</v>
      </c>
      <c r="H2633" s="16">
        <f>[1]!s_is(A2633,61,"FY","YTD","20251231",1,"",100000000)</f>
        <v>-3.58153298</v>
      </c>
      <c r="I2633" s="16">
        <f>[1]!s_is(A2633,61,"FY","YTD","20241231",1,"",100000000)</f>
        <v>0.63047454000000003</v>
      </c>
      <c r="J2633" s="16">
        <f>[1]!s_fa_roe(A2633,"20251231")</f>
        <v>-3.8687</v>
      </c>
      <c r="K2633" s="16">
        <f>[1]!s_stmnote_rdexp(A2633,"20251231",1,10000)</f>
        <v>123472.5462</v>
      </c>
      <c r="L2633" s="16">
        <f>[1]!s_margin_tradingbalance(A2633,"",10000)</f>
        <v>96318.1633</v>
      </c>
      <c r="M2633" s="16">
        <f>[1]!s_margin_seclendingbalance(A2633,"",10000)</f>
        <v>93.042400000000001</v>
      </c>
      <c r="N2633" s="17">
        <f>[1]!s_val_ev(A2633,"",100000000)</f>
        <v>92.843654915200005</v>
      </c>
      <c r="O2633" s="17">
        <f>[1]!share_freesharesmv(A2633,"",100000000)</f>
        <v>71.663269967200009</v>
      </c>
      <c r="P2633" s="17">
        <f ca="1">[1]!s_dq_amount_btin(A2633,TODAY()-1,100000000)</f>
        <v>0.68161028999999995</v>
      </c>
      <c r="Q2633" s="17">
        <f ca="1">[1]!s_dq_turn(A2633,TODAY()-1)</f>
        <v>0.73004700452505866</v>
      </c>
      <c r="R2633" s="2">
        <f>[1]!s_pq_amount(A2633,"20260101","",100000000)</f>
        <v>248.52971453999999</v>
      </c>
      <c r="S2633" s="2">
        <f>[1]!s_pq_avgamount(A2633,"20260101","",100000000)</f>
        <v>2.2800891242201833</v>
      </c>
      <c r="T2633" s="17">
        <f>[1]!s_ipo_dilutedpe(A2633)</f>
        <v>17.45</v>
      </c>
      <c r="U2633" s="12">
        <f>[1]!s_ipo_collection_total(A2633,100000000)</f>
        <v>1.0469999999999999</v>
      </c>
      <c r="V2633" s="18">
        <f>[1]!s_val_pe_ttm(A2633,"")</f>
        <v>-18.810558319091797</v>
      </c>
    </row>
    <row r="2634" spans="1:22" x14ac:dyDescent="0.3">
      <c r="A2634" s="12" t="s">
        <v>5760</v>
      </c>
      <c r="B2634" s="12" t="s">
        <v>5761</v>
      </c>
      <c r="C2634" s="16" t="str">
        <f>[1]!s_info_mkt(A2634)</f>
        <v>科创板</v>
      </c>
      <c r="D2634" s="16" t="str">
        <f>[1]!s_ipo_listeddate(A2634)</f>
        <v>2021-08-05</v>
      </c>
      <c r="E2634" s="16" t="str">
        <f>[1]!s_info_industry_csrc2023(A2634,"",3)</f>
        <v>计算机、通信和其他电子设备制造业</v>
      </c>
      <c r="F2634" s="16">
        <f>[1]!s_is(A2634,83,"FY","YTD","20251231",1,"",100000000)</f>
        <v>198.79565539770002</v>
      </c>
      <c r="G2634" s="16">
        <f>[1]!s_is(A2634,83,"FY","YTD","20241231",1,"",100000000)</f>
        <v>132.9679026471</v>
      </c>
      <c r="H2634" s="16">
        <f>[1]!s_is(A2634,61,"FY","YTD","20251231",1,"",100000000)</f>
        <v>7.5483169959000005</v>
      </c>
      <c r="I2634" s="16">
        <f>[1]!s_is(A2634,61,"FY","YTD","20241231",1,"",100000000)</f>
        <v>4.9407383767000006</v>
      </c>
      <c r="J2634" s="16">
        <f>[1]!s_fa_roe(A2634,"20251231")</f>
        <v>8.4202999999999992</v>
      </c>
      <c r="K2634" s="16">
        <f>[1]!s_stmnote_rdexp(A2634,"20251231",1,10000)</f>
        <v>54518.184698999998</v>
      </c>
      <c r="L2634" s="16">
        <f>[1]!s_margin_tradingbalance(A2634,"",10000)</f>
        <v>49433.728000000003</v>
      </c>
      <c r="M2634" s="16">
        <f>[1]!s_margin_seclendingbalance(A2634,"",10000)</f>
        <v>681.16290000000004</v>
      </c>
      <c r="N2634" s="17">
        <f>[1]!s_val_ev(A2634,"",100000000)</f>
        <v>307.71015330509999</v>
      </c>
      <c r="O2634" s="17">
        <f>[1]!share_freesharesmv(A2634,"",100000000)</f>
        <v>106.6777243805</v>
      </c>
      <c r="P2634" s="17">
        <f ca="1">[1]!s_dq_amount_btin(A2634,TODAY()-1,100000000)</f>
        <v>4.6228302599999997</v>
      </c>
      <c r="Q2634" s="17">
        <f ca="1">[1]!s_dq_turn(A2634,TODAY()-1)</f>
        <v>1.5075768636078717</v>
      </c>
      <c r="R2634" s="2">
        <f>[1]!s_pq_amount(A2634,"20260101","",100000000)</f>
        <v>583.42769727999996</v>
      </c>
      <c r="S2634" s="2">
        <f>[1]!s_pq_avgamount(A2634,"20260101","",100000000)</f>
        <v>5.3525476814678905</v>
      </c>
      <c r="T2634" s="17">
        <f>[1]!s_ipo_dilutedpe(A2634)</f>
        <v>25.27</v>
      </c>
      <c r="U2634" s="12">
        <f>[1]!s_ipo_collection_total(A2634,100000000)</f>
        <v>15.408801414999999</v>
      </c>
      <c r="V2634" s="18">
        <f>[1]!s_val_pe_ttm(A2634,"")</f>
        <v>35.853527069091797</v>
      </c>
    </row>
    <row r="2635" spans="1:22" x14ac:dyDescent="0.3">
      <c r="A2635" s="12" t="s">
        <v>5762</v>
      </c>
      <c r="B2635" s="12" t="s">
        <v>5763</v>
      </c>
      <c r="C2635" s="16" t="str">
        <f>[1]!s_info_mkt(A2635)</f>
        <v>创业板</v>
      </c>
      <c r="D2635" s="16" t="str">
        <f>[1]!s_ipo_listeddate(A2635)</f>
        <v>2019-02-18</v>
      </c>
      <c r="E2635" s="16" t="str">
        <f>[1]!s_info_industry_csrc2023(A2635,"",3)</f>
        <v>畜牧业</v>
      </c>
      <c r="F2635" s="16">
        <f>[1]!s_is(A2635,83,"FY","YTD","20251231",1,"",100000000)</f>
        <v>187.29362431470003</v>
      </c>
      <c r="G2635" s="16">
        <f>[1]!s_is(A2635,83,"FY","YTD","20241231",1,"",100000000)</f>
        <v>177.24875417759998</v>
      </c>
      <c r="H2635" s="16">
        <f>[1]!s_is(A2635,61,"FY","YTD","20251231",1,"",100000000)</f>
        <v>5.7778757521000008</v>
      </c>
      <c r="I2635" s="16">
        <f>[1]!s_is(A2635,61,"FY","YTD","20241231",1,"",100000000)</f>
        <v>15.2096317935</v>
      </c>
      <c r="J2635" s="16">
        <f>[1]!s_fa_roe(A2635,"20251231")</f>
        <v>6.2878999999999996</v>
      </c>
      <c r="K2635" s="16">
        <f>[1]!s_stmnote_rdexp(A2635,"20251231",1,10000)</f>
        <v>14647.660115999999</v>
      </c>
      <c r="L2635" s="16">
        <f>[1]!s_margin_tradingbalance(A2635,"",10000)</f>
        <v>18582.240399999999</v>
      </c>
      <c r="M2635" s="16">
        <f>[1]!s_margin_seclendingbalance(A2635,"",10000)</f>
        <v>172.13499999999999</v>
      </c>
      <c r="N2635" s="17">
        <f>[1]!s_val_ev(A2635,"",100000000)</f>
        <v>145.4853854799</v>
      </c>
      <c r="O2635" s="17">
        <f>[1]!share_freesharesmv(A2635,"",100000000)</f>
        <v>60.374131821000006</v>
      </c>
      <c r="P2635" s="17">
        <f ca="1">[1]!s_dq_amount_btin(A2635,TODAY()-1,100000000)</f>
        <v>1.0393490299999999</v>
      </c>
      <c r="Q2635" s="17">
        <f ca="1">[1]!s_dq_turn(A2635,TODAY()-1)</f>
        <v>0.94975228677364731</v>
      </c>
      <c r="R2635" s="2">
        <f>[1]!s_pq_amount(A2635,"20260101","",100000000)</f>
        <v>218.85731422000001</v>
      </c>
      <c r="S2635" s="2">
        <f>[1]!s_pq_avgamount(A2635,"20260101","",100000000)</f>
        <v>2.0078652680733944</v>
      </c>
      <c r="T2635" s="17">
        <f>[1]!s_ipo_dilutedpe(A2635)</f>
        <v>16.05</v>
      </c>
      <c r="U2635" s="12">
        <f>[1]!s_ipo_collection_total(A2635,100000000)</f>
        <v>12.115679999999999</v>
      </c>
      <c r="V2635" s="18">
        <f>[1]!s_val_pe_ttm(A2635,"")</f>
        <v>27.628162384033203</v>
      </c>
    </row>
    <row r="2636" spans="1:22" x14ac:dyDescent="0.3">
      <c r="A2636" s="12" t="s">
        <v>5764</v>
      </c>
      <c r="B2636" s="12" t="s">
        <v>5765</v>
      </c>
      <c r="C2636" s="16" t="str">
        <f>[1]!s_info_mkt(A2636)</f>
        <v>主板</v>
      </c>
      <c r="D2636" s="16" t="str">
        <f>[1]!s_ipo_listeddate(A2636)</f>
        <v>2012-10-09</v>
      </c>
      <c r="E2636" s="16" t="str">
        <f>[1]!s_info_industry_csrc2023(A2636,"",3)</f>
        <v>有色金属矿采选业</v>
      </c>
      <c r="F2636" s="16">
        <f>[1]!s_is(A2636,83,"FY","YTD","20251231",1,"",100000000)</f>
        <v>2066.8364905042999</v>
      </c>
      <c r="G2636" s="16">
        <f>[1]!s_is(A2636,83,"FY","YTD","20241231",1,"",100000000)</f>
        <v>2130.2866483479002</v>
      </c>
      <c r="H2636" s="16">
        <f>[1]!s_is(A2636,61,"FY","YTD","20251231",1,"",100000000)</f>
        <v>203.3875079753</v>
      </c>
      <c r="I2636" s="16">
        <f>[1]!s_is(A2636,61,"FY","YTD","20241231",1,"",100000000)</f>
        <v>135.3203500294</v>
      </c>
      <c r="J2636" s="16">
        <f>[1]!s_fa_roe(A2636,"20251231")</f>
        <v>26.507200000000001</v>
      </c>
      <c r="K2636" s="16">
        <f>[1]!s_stmnote_rdexp(A2636,"20251231",1,10000)</f>
        <v>43167.9</v>
      </c>
      <c r="L2636" s="16">
        <f>[1]!s_margin_tradingbalance(A2636,"",10000)</f>
        <v>481664.1519</v>
      </c>
      <c r="M2636" s="16">
        <f>[1]!s_margin_seclendingbalance(A2636,"",10000)</f>
        <v>2666.3220000000001</v>
      </c>
      <c r="N2636" s="17">
        <f>[1]!s_val_ev(A2636,"",100000000)</f>
        <v>4144.5203125483677</v>
      </c>
      <c r="O2636" s="17">
        <f>[1]!share_freesharesmv(A2636,"",100000000)</f>
        <v>1423.0086919104001</v>
      </c>
      <c r="P2636" s="17">
        <f ca="1">[1]!s_dq_amount_btin(A2636,TODAY()-1,100000000)</f>
        <v>92.454395020000007</v>
      </c>
      <c r="Q2636" s="17">
        <f ca="1">[1]!s_dq_turn(A2636,TODAY()-1)</f>
        <v>2.5975740598779238</v>
      </c>
      <c r="R2636" s="2">
        <f>[1]!s_pq_amount(A2636,"20260101","",100000000)</f>
        <v>6576.0292542799998</v>
      </c>
      <c r="S2636" s="2">
        <f>[1]!s_pq_avgamount(A2636,"20260101","",100000000)</f>
        <v>60.330543617247706</v>
      </c>
      <c r="T2636" s="17">
        <f>[1]!s_ipo_dilutedpe(A2636)</f>
        <v>13.64</v>
      </c>
      <c r="U2636" s="12">
        <f>[1]!s_ipo_collection_total(A2636,100000000)</f>
        <v>6</v>
      </c>
      <c r="V2636" s="18">
        <f>[1]!s_val_pe_ttm(A2636,"")</f>
        <v>17.751247406005859</v>
      </c>
    </row>
    <row r="2637" spans="1:22" x14ac:dyDescent="0.3">
      <c r="A2637" s="12" t="s">
        <v>5766</v>
      </c>
      <c r="B2637" s="12" t="s">
        <v>5767</v>
      </c>
      <c r="C2637" s="16" t="str">
        <f>[1]!s_info_mkt(A2637)</f>
        <v>主板</v>
      </c>
      <c r="D2637" s="16" t="str">
        <f>[1]!s_ipo_listeddate(A2637)</f>
        <v>2017-01-17</v>
      </c>
      <c r="E2637" s="16" t="str">
        <f>[1]!s_info_industry_csrc2023(A2637,"",3)</f>
        <v>造纸和纸制品业</v>
      </c>
      <c r="F2637" s="16">
        <f>[1]!s_is(A2637,83,"FY","YTD","20251231",1,"",100000000)</f>
        <v>22.532363007899999</v>
      </c>
      <c r="G2637" s="16">
        <f>[1]!s_is(A2637,83,"FY","YTD","20241231",1,"",100000000)</f>
        <v>22.352073167299999</v>
      </c>
      <c r="H2637" s="16">
        <f>[1]!s_is(A2637,61,"FY","YTD","20251231",1,"",100000000)</f>
        <v>2.2374960728</v>
      </c>
      <c r="I2637" s="16">
        <f>[1]!s_is(A2637,61,"FY","YTD","20241231",1,"",100000000)</f>
        <v>2.8634655179000004</v>
      </c>
      <c r="J2637" s="16">
        <f>[1]!s_fa_roe(A2637,"20251231")</f>
        <v>9.9770000000000003</v>
      </c>
      <c r="K2637" s="16">
        <f>[1]!s_stmnote_rdexp(A2637,"20251231",1,10000)</f>
        <v>10343.189342</v>
      </c>
      <c r="L2637" s="16">
        <f>[1]!s_margin_tradingbalance(A2637,"",10000)</f>
        <v>0</v>
      </c>
      <c r="M2637" s="16">
        <f>[1]!s_margin_seclendingbalance(A2637,"",10000)</f>
        <v>0</v>
      </c>
      <c r="N2637" s="17">
        <f>[1]!s_val_ev(A2637,"",100000000)</f>
        <v>48.785626968000003</v>
      </c>
      <c r="O2637" s="17">
        <f>[1]!share_freesharesmv(A2637,"",100000000)</f>
        <v>26.796976596</v>
      </c>
      <c r="P2637" s="17">
        <f ca="1">[1]!s_dq_amount_btin(A2637,TODAY()-1,100000000)</f>
        <v>1.2083840699999999</v>
      </c>
      <c r="Q2637" s="17">
        <f ca="1">[1]!s_dq_turn(A2637,TODAY()-1)</f>
        <v>2.504377137146153</v>
      </c>
      <c r="R2637" s="2">
        <f>[1]!s_pq_amount(A2637,"20260101","",100000000)</f>
        <v>190.59464826000001</v>
      </c>
      <c r="S2637" s="2">
        <f>[1]!s_pq_avgamount(A2637,"20260101","",100000000)</f>
        <v>1.748574754678899</v>
      </c>
      <c r="T2637" s="17">
        <f>[1]!s_ipo_dilutedpe(A2637)</f>
        <v>17.13</v>
      </c>
      <c r="U2637" s="12">
        <f>[1]!s_ipo_collection_total(A2637,100000000)</f>
        <v>3.3073920000000001</v>
      </c>
      <c r="V2637" s="18">
        <f>[1]!s_val_pe_ttm(A2637,"")</f>
        <v>21.304624557495117</v>
      </c>
    </row>
    <row r="2638" spans="1:22" x14ac:dyDescent="0.3">
      <c r="A2638" s="12" t="s">
        <v>5768</v>
      </c>
      <c r="B2638" s="12" t="s">
        <v>5769</v>
      </c>
      <c r="C2638" s="16" t="str">
        <f>[1]!s_info_mkt(A2638)</f>
        <v>主板</v>
      </c>
      <c r="D2638" s="16" t="str">
        <f>[1]!s_ipo_listeddate(A2638)</f>
        <v>2010-11-23</v>
      </c>
      <c r="E2638" s="16" t="str">
        <f>[1]!s_info_industry_csrc2023(A2638,"",3)</f>
        <v>电气机械和器材制造业</v>
      </c>
      <c r="F2638" s="16">
        <f>[1]!s_is(A2638,83,"FY","YTD","20251231",1,"",100000000)</f>
        <v>101.16069396200001</v>
      </c>
      <c r="G2638" s="16">
        <f>[1]!s_is(A2638,83,"FY","YTD","20241231",1,"",100000000)</f>
        <v>112.1265422022</v>
      </c>
      <c r="H2638" s="16">
        <f>[1]!s_is(A2638,61,"FY","YTD","20251231",1,"",100000000)</f>
        <v>12.558798062200001</v>
      </c>
      <c r="I2638" s="16">
        <f>[1]!s_is(A2638,61,"FY","YTD","20241231",1,"",100000000)</f>
        <v>15.774005947400001</v>
      </c>
      <c r="J2638" s="16">
        <f>[1]!s_fa_roe(A2638,"20251231")</f>
        <v>11.0768</v>
      </c>
      <c r="K2638" s="16">
        <f>[1]!s_stmnote_rdexp(A2638,"20251231",1,10000)</f>
        <v>36794.990725999996</v>
      </c>
      <c r="L2638" s="16">
        <f>[1]!s_margin_tradingbalance(A2638,"",10000)</f>
        <v>25758.962200000002</v>
      </c>
      <c r="M2638" s="16">
        <f>[1]!s_margin_seclendingbalance(A2638,"",10000)</f>
        <v>409.50170000000003</v>
      </c>
      <c r="N2638" s="17">
        <f>[1]!s_val_ev(A2638,"",100000000)</f>
        <v>146.6545197632</v>
      </c>
      <c r="O2638" s="17">
        <f>[1]!share_freesharesmv(A2638,"",100000000)</f>
        <v>68.778696150399995</v>
      </c>
      <c r="P2638" s="17">
        <f ca="1">[1]!s_dq_amount_btin(A2638,TODAY()-1,100000000)</f>
        <v>0.74112065999999999</v>
      </c>
      <c r="Q2638" s="17">
        <f ca="1">[1]!s_dq_turn(A2638,TODAY()-1)</f>
        <v>0.5114880680957874</v>
      </c>
      <c r="R2638" s="2">
        <f>[1]!s_pq_amount(A2638,"20260101","",100000000)</f>
        <v>151.07247283999999</v>
      </c>
      <c r="S2638" s="2">
        <f>[1]!s_pq_avgamount(A2638,"20260101","",100000000)</f>
        <v>1.3859859893577982</v>
      </c>
      <c r="T2638" s="17">
        <f>[1]!s_ipo_dilutedpe(A2638)</f>
        <v>47.06</v>
      </c>
      <c r="U2638" s="12">
        <f>[1]!s_ipo_collection_total(A2638,100000000)</f>
        <v>9.6</v>
      </c>
      <c r="V2638" s="18">
        <f>[1]!s_val_pe_ttm(A2638,"")</f>
        <v>11.996282577514648</v>
      </c>
    </row>
    <row r="2639" spans="1:22" x14ac:dyDescent="0.3">
      <c r="A2639" s="12" t="s">
        <v>5770</v>
      </c>
      <c r="B2639" s="12" t="s">
        <v>5771</v>
      </c>
      <c r="C2639" s="16" t="str">
        <f>[1]!s_info_mkt(A2639)</f>
        <v>主板</v>
      </c>
      <c r="D2639" s="16" t="str">
        <f>[1]!s_ipo_listeddate(A2639)</f>
        <v>1993-11-18</v>
      </c>
      <c r="E2639" s="16" t="str">
        <f>[1]!s_info_industry_csrc2023(A2639,"",3)</f>
        <v>农副食品加工业</v>
      </c>
      <c r="F2639" s="16">
        <f>[1]!s_is(A2639,83,"FY","YTD","20251231",1,"",100000000)</f>
        <v>20.643049415299998</v>
      </c>
      <c r="G2639" s="16">
        <f>[1]!s_is(A2639,83,"FY","YTD","20241231",1,"",100000000)</f>
        <v>23.356783190999998</v>
      </c>
      <c r="H2639" s="16">
        <f>[1]!s_is(A2639,61,"FY","YTD","20251231",1,"",100000000)</f>
        <v>1.2287775195999999</v>
      </c>
      <c r="I2639" s="16">
        <f>[1]!s_is(A2639,61,"FY","YTD","20241231",1,"",100000000)</f>
        <v>1.2177666234</v>
      </c>
      <c r="J2639" s="16">
        <f>[1]!s_fa_roe(A2639,"20251231")</f>
        <v>3.8435000000000001</v>
      </c>
      <c r="K2639" s="16">
        <f>[1]!s_stmnote_rdexp(A2639,"20251231",1,10000)</f>
        <v>982.68522899999994</v>
      </c>
      <c r="L2639" s="16">
        <f>[1]!s_margin_tradingbalance(A2639,"",10000)</f>
        <v>0</v>
      </c>
      <c r="M2639" s="16">
        <f>[1]!s_margin_seclendingbalance(A2639,"",10000)</f>
        <v>0</v>
      </c>
      <c r="N2639" s="17">
        <f>[1]!s_val_ev(A2639,"",100000000)</f>
        <v>26.854355179999999</v>
      </c>
      <c r="O2639" s="17">
        <f>[1]!share_freesharesmv(A2639,"",100000000)</f>
        <v>11.615334327999999</v>
      </c>
      <c r="P2639" s="17">
        <f ca="1">[1]!s_dq_amount_btin(A2639,TODAY()-1,100000000)</f>
        <v>0.13602028999999999</v>
      </c>
      <c r="Q2639" s="17">
        <f ca="1">[1]!s_dq_turn(A2639,TODAY()-1)</f>
        <v>0.5180971999167473</v>
      </c>
      <c r="R2639" s="2">
        <f>[1]!s_pq_amount(A2639,"20260101","",100000000)</f>
        <v>39.563282389999998</v>
      </c>
      <c r="S2639" s="2">
        <f>[1]!s_pq_avgamount(A2639,"20260101","",100000000)</f>
        <v>0.36296589348623859</v>
      </c>
      <c r="T2639" s="17">
        <f>[1]!s_ipo_dilutedpe(A2639)</f>
        <v>0</v>
      </c>
      <c r="U2639" s="12">
        <f>[1]!s_ipo_collection_total(A2639,100000000)</f>
        <v>1.8360000000000001</v>
      </c>
      <c r="V2639" s="18">
        <f>[1]!s_val_pe_ttm(A2639,"")</f>
        <v>25.153587341308594</v>
      </c>
    </row>
    <row r="2640" spans="1:22" x14ac:dyDescent="0.3">
      <c r="A2640" s="12" t="s">
        <v>5772</v>
      </c>
      <c r="B2640" s="12" t="s">
        <v>5773</v>
      </c>
      <c r="C2640" s="16" t="str">
        <f>[1]!s_info_mkt(A2640)</f>
        <v>主板</v>
      </c>
      <c r="D2640" s="16" t="str">
        <f>[1]!s_ipo_listeddate(A2640)</f>
        <v>2010-03-05</v>
      </c>
      <c r="E2640" s="16" t="str">
        <f>[1]!s_info_industry_csrc2023(A2640,"",3)</f>
        <v>医药制造业</v>
      </c>
      <c r="F2640" s="16">
        <f>[1]!s_is(A2640,83,"FY","YTD","20251231",1,"",100000000)</f>
        <v>7.8316700789000002</v>
      </c>
      <c r="G2640" s="16">
        <f>[1]!s_is(A2640,83,"FY","YTD","20241231",1,"",100000000)</f>
        <v>8.3881494170000011</v>
      </c>
      <c r="H2640" s="16">
        <f>[1]!s_is(A2640,61,"FY","YTD","20251231",1,"",100000000)</f>
        <v>0.22493429920000002</v>
      </c>
      <c r="I2640" s="16">
        <f>[1]!s_is(A2640,61,"FY","YTD","20241231",1,"",100000000)</f>
        <v>0.61766022210000004</v>
      </c>
      <c r="J2640" s="16">
        <f>[1]!s_fa_roe(A2640,"20251231")</f>
        <v>1.1301000000000001</v>
      </c>
      <c r="K2640" s="16">
        <f>[1]!s_stmnote_rdexp(A2640,"20251231",1,10000)</f>
        <v>3087.661376</v>
      </c>
      <c r="L2640" s="16">
        <f>[1]!s_margin_tradingbalance(A2640,"",10000)</f>
        <v>0</v>
      </c>
      <c r="M2640" s="16">
        <f>[1]!s_margin_seclendingbalance(A2640,"",10000)</f>
        <v>0</v>
      </c>
      <c r="N2640" s="17">
        <f>[1]!s_val_ev(A2640,"",100000000)</f>
        <v>31.442622750000002</v>
      </c>
      <c r="O2640" s="17">
        <f>[1]!share_freesharesmv(A2640,"",100000000)</f>
        <v>23.6366678845</v>
      </c>
      <c r="P2640" s="17">
        <f ca="1">[1]!s_dq_amount_btin(A2640,TODAY()-1,100000000)</f>
        <v>0.64403381999999998</v>
      </c>
      <c r="Q2640" s="17">
        <f ca="1">[1]!s_dq_turn(A2640,TODAY()-1)</f>
        <v>2.4431230189065518</v>
      </c>
      <c r="R2640" s="2">
        <f>[1]!s_pq_amount(A2640,"20260101","",100000000)</f>
        <v>110.46025106</v>
      </c>
      <c r="S2640" s="2">
        <f>[1]!s_pq_avgamount(A2640,"20260101","",100000000)</f>
        <v>1.0133967987155963</v>
      </c>
      <c r="T2640" s="17">
        <f>[1]!s_ipo_dilutedpe(A2640)</f>
        <v>46.27</v>
      </c>
      <c r="U2640" s="12">
        <f>[1]!s_ipo_collection_total(A2640,100000000)</f>
        <v>7.2850000000000001</v>
      </c>
      <c r="V2640" s="18">
        <f>[1]!s_val_pe_ttm(A2640,"")</f>
        <v>90.881683349609375</v>
      </c>
    </row>
    <row r="2641" spans="1:22" x14ac:dyDescent="0.3">
      <c r="A2641" s="12" t="s">
        <v>5774</v>
      </c>
      <c r="B2641" s="12" t="s">
        <v>5775</v>
      </c>
      <c r="C2641" s="16" t="str">
        <f>[1]!s_info_mkt(A2641)</f>
        <v>创业板</v>
      </c>
      <c r="D2641" s="16" t="str">
        <f>[1]!s_ipo_listeddate(A2641)</f>
        <v>2022-08-29</v>
      </c>
      <c r="E2641" s="16" t="str">
        <f>[1]!s_info_industry_csrc2023(A2641,"",3)</f>
        <v>计算机、通信和其他电子设备制造业</v>
      </c>
      <c r="F2641" s="16">
        <f>[1]!s_is(A2641,83,"FY","YTD","20251231",1,"",100000000)</f>
        <v>22.043812854099997</v>
      </c>
      <c r="G2641" s="16">
        <f>[1]!s_is(A2641,83,"FY","YTD","20241231",1,"",100000000)</f>
        <v>17.536919947800001</v>
      </c>
      <c r="H2641" s="16">
        <f>[1]!s_is(A2641,61,"FY","YTD","20251231",1,"",100000000)</f>
        <v>-2.0147636050000002</v>
      </c>
      <c r="I2641" s="16">
        <f>[1]!s_is(A2641,61,"FY","YTD","20241231",1,"",100000000)</f>
        <v>-4.6607616801000002</v>
      </c>
      <c r="J2641" s="16">
        <f>[1]!s_fa_roe(A2641,"20251231")</f>
        <v>-15.5055</v>
      </c>
      <c r="K2641" s="16">
        <f>[1]!s_stmnote_rdexp(A2641,"20251231",1,10000)</f>
        <v>7112.6363329999995</v>
      </c>
      <c r="L2641" s="16">
        <f>[1]!s_margin_tradingbalance(A2641,"",10000)</f>
        <v>11339.1566</v>
      </c>
      <c r="M2641" s="16">
        <f>[1]!s_margin_seclendingbalance(A2641,"",10000)</f>
        <v>0</v>
      </c>
      <c r="N2641" s="17">
        <f>[1]!s_val_ev(A2641,"",100000000)</f>
        <v>31.086133832599998</v>
      </c>
      <c r="O2641" s="17">
        <f>[1]!share_freesharesmv(A2641,"",100000000)</f>
        <v>18.582356392600001</v>
      </c>
      <c r="P2641" s="17">
        <f ca="1">[1]!s_dq_amount_btin(A2641,TODAY()-1,100000000)</f>
        <v>1.1279107799999999</v>
      </c>
      <c r="Q2641" s="17">
        <f ca="1">[1]!s_dq_turn(A2641,TODAY()-1)</f>
        <v>6.0455733183944984</v>
      </c>
      <c r="R2641" s="2">
        <f>[1]!s_pq_amount(A2641,"20260101","",100000000)</f>
        <v>161.17932762999999</v>
      </c>
      <c r="S2641" s="2">
        <f>[1]!s_pq_avgamount(A2641,"20260101","",100000000)</f>
        <v>1.4787094277981652</v>
      </c>
      <c r="T2641" s="17">
        <f>[1]!s_ipo_dilutedpe(A2641)</f>
        <v>81.94</v>
      </c>
      <c r="U2641" s="12">
        <f>[1]!s_ipo_collection_total(A2641,100000000)</f>
        <v>17.385000000000002</v>
      </c>
      <c r="V2641" s="18">
        <f>[1]!s_val_pe_ttm(A2641,"")</f>
        <v>-20.273420333862305</v>
      </c>
    </row>
    <row r="2642" spans="1:22" x14ac:dyDescent="0.3">
      <c r="A2642" s="12" t="s">
        <v>5776</v>
      </c>
      <c r="B2642" s="12" t="s">
        <v>5777</v>
      </c>
      <c r="C2642" s="16" t="str">
        <f>[1]!s_info_mkt(A2642)</f>
        <v>创业板</v>
      </c>
      <c r="D2642" s="16" t="str">
        <f>[1]!s_ipo_listeddate(A2642)</f>
        <v>2017-08-11</v>
      </c>
      <c r="E2642" s="16" t="str">
        <f>[1]!s_info_industry_csrc2023(A2642,"",3)</f>
        <v>计算机、通信和其他电子设备制造业</v>
      </c>
      <c r="F2642" s="16">
        <f>[1]!s_is(A2642,83,"FY","YTD","20251231",1,"",100000000)</f>
        <v>20.198094081199997</v>
      </c>
      <c r="G2642" s="16">
        <f>[1]!s_is(A2642,83,"FY","YTD","20241231",1,"",100000000)</f>
        <v>18.801652153699997</v>
      </c>
      <c r="H2642" s="16">
        <f>[1]!s_is(A2642,61,"FY","YTD","20251231",1,"",100000000)</f>
        <v>9.2625785099999997E-2</v>
      </c>
      <c r="I2642" s="16">
        <f>[1]!s_is(A2642,61,"FY","YTD","20241231",1,"",100000000)</f>
        <v>0.38562941990000005</v>
      </c>
      <c r="J2642" s="16">
        <f>[1]!s_fa_roe(A2642,"20251231")</f>
        <v>0.56889999999999996</v>
      </c>
      <c r="K2642" s="16">
        <f>[1]!s_stmnote_rdexp(A2642,"20251231",1,10000)</f>
        <v>27217.029049000001</v>
      </c>
      <c r="L2642" s="16">
        <f>[1]!s_margin_tradingbalance(A2642,"",10000)</f>
        <v>17040.0759</v>
      </c>
      <c r="M2642" s="16">
        <f>[1]!s_margin_seclendingbalance(A2642,"",10000)</f>
        <v>0</v>
      </c>
      <c r="N2642" s="17">
        <f>[1]!s_val_ev(A2642,"",100000000)</f>
        <v>45.092573181600009</v>
      </c>
      <c r="O2642" s="17">
        <f>[1]!share_freesharesmv(A2642,"",100000000)</f>
        <v>27.460702059599999</v>
      </c>
      <c r="P2642" s="17">
        <f ca="1">[1]!s_dq_amount_btin(A2642,TODAY()-1,100000000)</f>
        <v>1.39946087</v>
      </c>
      <c r="Q2642" s="17">
        <f ca="1">[1]!s_dq_turn(A2642,TODAY()-1)</f>
        <v>3.7869770749157414</v>
      </c>
      <c r="R2642" s="2">
        <f>[1]!s_pq_amount(A2642,"20260101","",100000000)</f>
        <v>128.76110897000001</v>
      </c>
      <c r="S2642" s="2">
        <f>[1]!s_pq_avgamount(A2642,"20260101","",100000000)</f>
        <v>1.1812945777064221</v>
      </c>
      <c r="T2642" s="17">
        <f>[1]!s_ipo_dilutedpe(A2642)</f>
        <v>22.99</v>
      </c>
      <c r="U2642" s="12">
        <f>[1]!s_ipo_collection_total(A2642,100000000)</f>
        <v>3.4154399999999998</v>
      </c>
      <c r="V2642" s="18">
        <f>[1]!s_val_pe_ttm(A2642,"")</f>
        <v>153.4527587890625</v>
      </c>
    </row>
    <row r="2643" spans="1:22" x14ac:dyDescent="0.3">
      <c r="A2643" s="12" t="s">
        <v>5778</v>
      </c>
      <c r="B2643" s="12" t="s">
        <v>5779</v>
      </c>
      <c r="C2643" s="16" t="str">
        <f>[1]!s_info_mkt(A2643)</f>
        <v>主板</v>
      </c>
      <c r="D2643" s="16" t="str">
        <f>[1]!s_ipo_listeddate(A2643)</f>
        <v>2020-07-10</v>
      </c>
      <c r="E2643" s="16" t="str">
        <f>[1]!s_info_industry_csrc2023(A2643,"",3)</f>
        <v>医药制造业</v>
      </c>
      <c r="F2643" s="16">
        <f>[1]!s_is(A2643,83,"FY","YTD","20251231",1,"",100000000)</f>
        <v>9.0083524871999998</v>
      </c>
      <c r="G2643" s="16">
        <f>[1]!s_is(A2643,83,"FY","YTD","20241231",1,"",100000000)</f>
        <v>14.135483520399999</v>
      </c>
      <c r="H2643" s="16">
        <f>[1]!s_is(A2643,61,"FY","YTD","20251231",1,"",100000000)</f>
        <v>-2.8737391601</v>
      </c>
      <c r="I2643" s="16">
        <f>[1]!s_is(A2643,61,"FY","YTD","20241231",1,"",100000000)</f>
        <v>-2.7445730258999999</v>
      </c>
      <c r="J2643" s="16">
        <f>[1]!s_fa_roe(A2643,"20251231")</f>
        <v>-51.646099999999997</v>
      </c>
      <c r="K2643" s="16">
        <f>[1]!s_stmnote_rdexp(A2643,"20251231",1,10000)</f>
        <v>12025.726106999999</v>
      </c>
      <c r="L2643" s="16">
        <f>[1]!s_margin_tradingbalance(A2643,"",10000)</f>
        <v>0</v>
      </c>
      <c r="M2643" s="16">
        <f>[1]!s_margin_seclendingbalance(A2643,"",10000)</f>
        <v>0</v>
      </c>
      <c r="N2643" s="17">
        <f>[1]!s_val_ev(A2643,"",100000000)</f>
        <v>24.366622996799997</v>
      </c>
      <c r="O2643" s="17">
        <f>[1]!share_freesharesmv(A2643,"",100000000)</f>
        <v>7.4652317417999994</v>
      </c>
      <c r="P2643" s="17">
        <f ca="1">[1]!s_dq_amount_btin(A2643,TODAY()-1,100000000)</f>
        <v>0.10428241000000001</v>
      </c>
      <c r="Q2643" s="17">
        <f ca="1">[1]!s_dq_turn(A2643,TODAY()-1)</f>
        <v>0.42803362621770391</v>
      </c>
      <c r="R2643" s="2">
        <f>[1]!s_pq_amount(A2643,"20260101","",100000000)</f>
        <v>27.68408951</v>
      </c>
      <c r="S2643" s="2">
        <f>[1]!s_pq_avgamount(A2643,"20260101","",100000000)</f>
        <v>0.25398247256880735</v>
      </c>
      <c r="T2643" s="17">
        <f>[1]!s_ipo_dilutedpe(A2643)</f>
        <v>22.98</v>
      </c>
      <c r="U2643" s="12">
        <f>[1]!s_ipo_collection_total(A2643,100000000)</f>
        <v>2.0811899999999999</v>
      </c>
      <c r="V2643" s="18">
        <f>[1]!s_val_pe_ttm(A2643,"")</f>
        <v>-7.152367115020752</v>
      </c>
    </row>
    <row r="2644" spans="1:22" x14ac:dyDescent="0.3">
      <c r="A2644" s="12" t="s">
        <v>5780</v>
      </c>
      <c r="B2644" s="12" t="s">
        <v>5781</v>
      </c>
      <c r="C2644" s="16" t="str">
        <f>[1]!s_info_mkt(A2644)</f>
        <v>创业板</v>
      </c>
      <c r="D2644" s="16" t="str">
        <f>[1]!s_ipo_listeddate(A2644)</f>
        <v>2021-01-22</v>
      </c>
      <c r="E2644" s="16" t="str">
        <f>[1]!s_info_industry_csrc2023(A2644,"",3)</f>
        <v>电气机械和器材制造业</v>
      </c>
      <c r="F2644" s="16">
        <f>[1]!s_is(A2644,83,"FY","YTD","20251231",1,"",100000000)</f>
        <v>23.079053583899999</v>
      </c>
      <c r="G2644" s="16">
        <f>[1]!s_is(A2644,83,"FY","YTD","20241231",1,"",100000000)</f>
        <v>21.681978621799999</v>
      </c>
      <c r="H2644" s="16">
        <f>[1]!s_is(A2644,61,"FY","YTD","20251231",1,"",100000000)</f>
        <v>0.72634199840000002</v>
      </c>
      <c r="I2644" s="16">
        <f>[1]!s_is(A2644,61,"FY","YTD","20241231",1,"",100000000)</f>
        <v>0.63320550320000002</v>
      </c>
      <c r="J2644" s="16">
        <f>[1]!s_fa_roe(A2644,"20251231")</f>
        <v>4.1424000000000003</v>
      </c>
      <c r="K2644" s="16">
        <f>[1]!s_stmnote_rdexp(A2644,"20251231",1,10000)</f>
        <v>10015.573425</v>
      </c>
      <c r="L2644" s="16">
        <f>[1]!s_margin_tradingbalance(A2644,"",10000)</f>
        <v>19998.569800000001</v>
      </c>
      <c r="M2644" s="16">
        <f>[1]!s_margin_seclendingbalance(A2644,"",10000)</f>
        <v>3.9333</v>
      </c>
      <c r="N2644" s="17">
        <f>[1]!s_val_ev(A2644,"",100000000)</f>
        <v>40.9156930061</v>
      </c>
      <c r="O2644" s="17">
        <f>[1]!share_freesharesmv(A2644,"",100000000)</f>
        <v>18.309349202100002</v>
      </c>
      <c r="P2644" s="17">
        <f ca="1">[1]!s_dq_amount_btin(A2644,TODAY()-1,100000000)</f>
        <v>0.73893500999999995</v>
      </c>
      <c r="Q2644" s="17">
        <f ca="1">[1]!s_dq_turn(A2644,TODAY()-1)</f>
        <v>2.5367695074236623</v>
      </c>
      <c r="R2644" s="2">
        <f>[1]!s_pq_amount(A2644,"20260101","",100000000)</f>
        <v>230.50016033</v>
      </c>
      <c r="S2644" s="2">
        <f>[1]!s_pq_avgamount(A2644,"20260101","",100000000)</f>
        <v>2.1146803699999999</v>
      </c>
      <c r="T2644" s="17">
        <f>[1]!s_ipo_dilutedpe(A2644)</f>
        <v>33.630000000000003</v>
      </c>
      <c r="U2644" s="12">
        <f>[1]!s_ipo_collection_total(A2644,100000000)</f>
        <v>7.7773500000000002</v>
      </c>
      <c r="V2644" s="18">
        <f>[1]!s_val_pe_ttm(A2644,"")</f>
        <v>52.937450408935547</v>
      </c>
    </row>
    <row r="2645" spans="1:22" x14ac:dyDescent="0.3">
      <c r="A2645" s="12" t="s">
        <v>5782</v>
      </c>
      <c r="B2645" s="12" t="s">
        <v>5783</v>
      </c>
      <c r="C2645" s="16" t="str">
        <f>[1]!s_info_mkt(A2645)</f>
        <v>主板</v>
      </c>
      <c r="D2645" s="16" t="str">
        <f>[1]!s_ipo_listeddate(A2645)</f>
        <v>2017-06-14</v>
      </c>
      <c r="E2645" s="16" t="str">
        <f>[1]!s_info_industry_csrc2023(A2645,"",3)</f>
        <v>化学原料和化学制品制造业</v>
      </c>
      <c r="F2645" s="16">
        <f>[1]!s_is(A2645,83,"FY","YTD","20251231",1,"",100000000)</f>
        <v>3.2974636723000001</v>
      </c>
      <c r="G2645" s="16">
        <f>[1]!s_is(A2645,83,"FY","YTD","20241231",1,"",100000000)</f>
        <v>3.7035310087000002</v>
      </c>
      <c r="H2645" s="16">
        <f>[1]!s_is(A2645,61,"FY","YTD","20251231",1,"",100000000)</f>
        <v>-0.53148030670000002</v>
      </c>
      <c r="I2645" s="16">
        <f>[1]!s_is(A2645,61,"FY","YTD","20241231",1,"",100000000)</f>
        <v>-1.6059460187000001</v>
      </c>
      <c r="J2645" s="16">
        <f>[1]!s_fa_roe(A2645,"20251231")</f>
        <v>-21.198</v>
      </c>
      <c r="K2645" s="16">
        <f>[1]!s_stmnote_rdexp(A2645,"20251231",1,10000)</f>
        <v>878.63785999999993</v>
      </c>
      <c r="L2645" s="16">
        <f>[1]!s_margin_tradingbalance(A2645,"",10000)</f>
        <v>0</v>
      </c>
      <c r="M2645" s="16">
        <f>[1]!s_margin_seclendingbalance(A2645,"",10000)</f>
        <v>0</v>
      </c>
      <c r="N2645" s="17">
        <f>[1]!s_val_ev(A2645,"",100000000)</f>
        <v>16.386106463999997</v>
      </c>
      <c r="O2645" s="17">
        <f>[1]!share_freesharesmv(A2645,"",100000000)</f>
        <v>11.084342937600001</v>
      </c>
      <c r="P2645" s="17">
        <f ca="1">[1]!s_dq_amount_btin(A2645,TODAY()-1,100000000)</f>
        <v>0.44328553999999998</v>
      </c>
      <c r="Q2645" s="17">
        <f ca="1">[1]!s_dq_turn(A2645,TODAY()-1)</f>
        <v>2.7101704982551</v>
      </c>
      <c r="R2645" s="2">
        <f>[1]!s_pq_amount(A2645,"20260101","",100000000)</f>
        <v>81.797592359999996</v>
      </c>
      <c r="S2645" s="2">
        <f>[1]!s_pq_avgamount(A2645,"20260101","",100000000)</f>
        <v>0.75043662715596338</v>
      </c>
      <c r="T2645" s="17">
        <f>[1]!s_ipo_dilutedpe(A2645)</f>
        <v>22.97</v>
      </c>
      <c r="U2645" s="12">
        <f>[1]!s_ipo_collection_total(A2645,100000000)</f>
        <v>2.4300000000000002</v>
      </c>
      <c r="V2645" s="18">
        <f>[1]!s_val_pe_ttm(A2645,"")</f>
        <v>-30.579366683959961</v>
      </c>
    </row>
    <row r="2646" spans="1:22" x14ac:dyDescent="0.3">
      <c r="A2646" s="12" t="s">
        <v>5784</v>
      </c>
      <c r="B2646" s="12" t="s">
        <v>5785</v>
      </c>
      <c r="C2646" s="16" t="str">
        <f>[1]!s_info_mkt(A2646)</f>
        <v>主板</v>
      </c>
      <c r="D2646" s="16" t="str">
        <f>[1]!s_ipo_listeddate(A2646)</f>
        <v>1994-04-08</v>
      </c>
      <c r="E2646" s="16" t="str">
        <f>[1]!s_info_industry_csrc2023(A2646,"",3)</f>
        <v>化学原料和化学制品制造业</v>
      </c>
      <c r="F2646" s="16">
        <f>[1]!s_is(A2646,83,"FY","YTD","20251231",1,"",100000000)</f>
        <v>3.9442161742000001</v>
      </c>
      <c r="G2646" s="16">
        <f>[1]!s_is(A2646,83,"FY","YTD","20241231",1,"",100000000)</f>
        <v>3.5044397494999999</v>
      </c>
      <c r="H2646" s="16">
        <f>[1]!s_is(A2646,61,"FY","YTD","20251231",1,"",100000000)</f>
        <v>8.100358349999999E-2</v>
      </c>
      <c r="I2646" s="16">
        <f>[1]!s_is(A2646,61,"FY","YTD","20241231",1,"",100000000)</f>
        <v>4.36687282E-2</v>
      </c>
      <c r="J2646" s="16">
        <f>[1]!s_fa_roe(A2646,"20251231")</f>
        <v>0.64690000000000003</v>
      </c>
      <c r="K2646" s="16">
        <f>[1]!s_stmnote_rdexp(A2646,"20251231",1,10000)</f>
        <v>2857.0716640000001</v>
      </c>
      <c r="L2646" s="16">
        <f>[1]!s_margin_tradingbalance(A2646,"",10000)</f>
        <v>11168.499900000001</v>
      </c>
      <c r="M2646" s="16">
        <f>[1]!s_margin_seclendingbalance(A2646,"",10000)</f>
        <v>1.054</v>
      </c>
      <c r="N2646" s="17">
        <f>[1]!s_val_ev(A2646,"",100000000)</f>
        <v>26.709280752000002</v>
      </c>
      <c r="O2646" s="17">
        <f>[1]!share_freesharesmv(A2646,"",100000000)</f>
        <v>15.8794474608</v>
      </c>
      <c r="P2646" s="17">
        <f ca="1">[1]!s_dq_amount_btin(A2646,TODAY()-1,100000000)</f>
        <v>0.52114643000000005</v>
      </c>
      <c r="Q2646" s="17">
        <f ca="1">[1]!s_dq_turn(A2646,TODAY()-1)</f>
        <v>1.9587000430957917</v>
      </c>
      <c r="R2646" s="2">
        <f>[1]!s_pq_amount(A2646,"20260101","",100000000)</f>
        <v>136.95410716999999</v>
      </c>
      <c r="S2646" s="2">
        <f>[1]!s_pq_avgamount(A2646,"20260101","",100000000)</f>
        <v>1.2564596988073395</v>
      </c>
      <c r="T2646" s="17">
        <f>[1]!s_ipo_dilutedpe(A2646)</f>
        <v>0</v>
      </c>
      <c r="U2646" s="12">
        <f>[1]!s_ipo_collection_total(A2646,100000000)</f>
        <v>0.53649999999999998</v>
      </c>
      <c r="V2646" s="18">
        <f>[1]!s_val_pe_ttm(A2646,"")</f>
        <v>96.453018188476563</v>
      </c>
    </row>
    <row r="2647" spans="1:22" x14ac:dyDescent="0.3">
      <c r="A2647" s="12" t="s">
        <v>5786</v>
      </c>
      <c r="B2647" s="12" t="s">
        <v>5787</v>
      </c>
      <c r="C2647" s="16" t="str">
        <f>[1]!s_info_mkt(A2647)</f>
        <v>主板</v>
      </c>
      <c r="D2647" s="16" t="str">
        <f>[1]!s_ipo_listeddate(A2647)</f>
        <v>2020-09-21</v>
      </c>
      <c r="E2647" s="16" t="str">
        <f>[1]!s_info_industry_csrc2023(A2647,"",3)</f>
        <v>印刷和记录媒介复制业</v>
      </c>
      <c r="F2647" s="16">
        <f>[1]!s_is(A2647,83,"FY","YTD","20251231",1,"",100000000)</f>
        <v>10.2126865885</v>
      </c>
      <c r="G2647" s="16">
        <f>[1]!s_is(A2647,83,"FY","YTD","20241231",1,"",100000000)</f>
        <v>11.5146745499</v>
      </c>
      <c r="H2647" s="16">
        <f>[1]!s_is(A2647,61,"FY","YTD","20251231",1,"",100000000)</f>
        <v>0.58195849590000004</v>
      </c>
      <c r="I2647" s="16">
        <f>[1]!s_is(A2647,61,"FY","YTD","20241231",1,"",100000000)</f>
        <v>0.63869209920000003</v>
      </c>
      <c r="J2647" s="16">
        <f>[1]!s_fa_roe(A2647,"20251231")</f>
        <v>4.5137</v>
      </c>
      <c r="K2647" s="16">
        <f>[1]!s_stmnote_rdexp(A2647,"20251231",1,10000)</f>
        <v>4331.8565349999999</v>
      </c>
      <c r="L2647" s="16">
        <f>[1]!s_margin_tradingbalance(A2647,"",10000)</f>
        <v>0</v>
      </c>
      <c r="M2647" s="16">
        <f>[1]!s_margin_seclendingbalance(A2647,"",10000)</f>
        <v>0</v>
      </c>
      <c r="N2647" s="17">
        <f>[1]!s_val_ev(A2647,"",100000000)</f>
        <v>18.997399999999999</v>
      </c>
      <c r="O2647" s="17">
        <f>[1]!share_freesharesmv(A2647,"",100000000)</f>
        <v>10.1658500525</v>
      </c>
      <c r="P2647" s="17">
        <f ca="1">[1]!s_dq_amount_btin(A2647,TODAY()-1,100000000)</f>
        <v>0.45658843999999998</v>
      </c>
      <c r="Q2647" s="17">
        <f ca="1">[1]!s_dq_turn(A2647,TODAY()-1)</f>
        <v>3.6029137581329467</v>
      </c>
      <c r="R2647" s="2">
        <f>[1]!s_pq_amount(A2647,"20260101","",100000000)</f>
        <v>83.770572490000006</v>
      </c>
      <c r="S2647" s="2">
        <f>[1]!s_pq_avgamount(A2647,"20260101","",100000000)</f>
        <v>0.76853736229357794</v>
      </c>
      <c r="T2647" s="17">
        <f>[1]!s_ipo_dilutedpe(A2647)</f>
        <v>22.98</v>
      </c>
      <c r="U2647" s="12">
        <f>[1]!s_ipo_collection_total(A2647,100000000)</f>
        <v>4.6365800000000004</v>
      </c>
      <c r="V2647" s="18">
        <f>[1]!s_val_pe_ttm(A2647,"")</f>
        <v>31.878463745117188</v>
      </c>
    </row>
    <row r="2648" spans="1:22" x14ac:dyDescent="0.3">
      <c r="A2648" s="12" t="s">
        <v>5788</v>
      </c>
      <c r="B2648" s="12" t="s">
        <v>5789</v>
      </c>
      <c r="C2648" s="16" t="str">
        <f>[1]!s_info_mkt(A2648)</f>
        <v>创业板</v>
      </c>
      <c r="D2648" s="16" t="str">
        <f>[1]!s_ipo_listeddate(A2648)</f>
        <v>2010-09-17</v>
      </c>
      <c r="E2648" s="16" t="str">
        <f>[1]!s_info_industry_csrc2023(A2648,"",3)</f>
        <v>医药制造业</v>
      </c>
      <c r="F2648" s="16">
        <f>[1]!s_is(A2648,83,"FY","YTD","20251231",1,"",100000000)</f>
        <v>33.984584528299997</v>
      </c>
      <c r="G2648" s="16">
        <f>[1]!s_is(A2648,83,"FY","YTD","20241231",1,"",100000000)</f>
        <v>30.6993311678</v>
      </c>
      <c r="H2648" s="16">
        <f>[1]!s_is(A2648,61,"FY","YTD","20251231",1,"",100000000)</f>
        <v>4.0051348363999999</v>
      </c>
      <c r="I2648" s="16">
        <f>[1]!s_is(A2648,61,"FY","YTD","20241231",1,"",100000000)</f>
        <v>3.0072226932000001</v>
      </c>
      <c r="J2648" s="16">
        <f>[1]!s_fa_roe(A2648,"20251231")</f>
        <v>8.7324000000000002</v>
      </c>
      <c r="K2648" s="16">
        <f>[1]!s_stmnote_rdexp(A2648,"20251231",1,10000)</f>
        <v>30004.495092000001</v>
      </c>
      <c r="L2648" s="16">
        <f>[1]!s_margin_tradingbalance(A2648,"",10000)</f>
        <v>0</v>
      </c>
      <c r="M2648" s="16">
        <f>[1]!s_margin_seclendingbalance(A2648,"",10000)</f>
        <v>0</v>
      </c>
      <c r="N2648" s="17">
        <f>[1]!s_val_ev(A2648,"",100000000)</f>
        <v>70.642715311999993</v>
      </c>
      <c r="O2648" s="17">
        <f>[1]!share_freesharesmv(A2648,"",100000000)</f>
        <v>40.790958943999996</v>
      </c>
      <c r="P2648" s="17">
        <f ca="1">[1]!s_dq_amount_btin(A2648,TODAY()-1,100000000)</f>
        <v>0.28450240999999998</v>
      </c>
      <c r="Q2648" s="17">
        <f ca="1">[1]!s_dq_turn(A2648,TODAY()-1)</f>
        <v>0.5598047835218628</v>
      </c>
      <c r="R2648" s="2">
        <f>[1]!s_pq_amount(A2648,"20260101","",100000000)</f>
        <v>103.58206387</v>
      </c>
      <c r="S2648" s="2">
        <f>[1]!s_pq_avgamount(A2648,"20260101","",100000000)</f>
        <v>0.95029416394495414</v>
      </c>
      <c r="T2648" s="17">
        <f>[1]!s_ipo_dilutedpe(A2648)</f>
        <v>74.069999999999993</v>
      </c>
      <c r="U2648" s="12">
        <f>[1]!s_ipo_collection_total(A2648,100000000)</f>
        <v>11.16</v>
      </c>
      <c r="V2648" s="18">
        <f>[1]!s_val_pe_ttm(A2648,"")</f>
        <v>18.006996154785156</v>
      </c>
    </row>
    <row r="2649" spans="1:22" x14ac:dyDescent="0.3">
      <c r="A2649" s="12" t="s">
        <v>5790</v>
      </c>
      <c r="B2649" s="12" t="s">
        <v>5791</v>
      </c>
      <c r="C2649" s="16" t="str">
        <f>[1]!s_info_mkt(A2649)</f>
        <v>科创板</v>
      </c>
      <c r="D2649" s="16" t="str">
        <f>[1]!s_ipo_listeddate(A2649)</f>
        <v>2025-01-10</v>
      </c>
      <c r="E2649" s="16" t="str">
        <f>[1]!s_info_industry_csrc2023(A2649,"",3)</f>
        <v>化学原料和化学制品制造业</v>
      </c>
      <c r="F2649" s="16">
        <f>[1]!s_is(A2649,83,"FY","YTD","20251231",1,"",100000000)</f>
        <v>4.0293255242999999</v>
      </c>
      <c r="G2649" s="16">
        <f>[1]!s_is(A2649,83,"FY","YTD","20241231",1,"",100000000)</f>
        <v>3.1545997682999998</v>
      </c>
      <c r="H2649" s="16">
        <f>[1]!s_is(A2649,61,"FY","YTD","20251231",1,"",100000000)</f>
        <v>1.2653696964000001</v>
      </c>
      <c r="I2649" s="16">
        <f>[1]!s_is(A2649,61,"FY","YTD","20241231",1,"",100000000)</f>
        <v>0.85159962739999995</v>
      </c>
      <c r="J2649" s="16">
        <f>[1]!s_fa_roe(A2649,"20251231")</f>
        <v>10.3706</v>
      </c>
      <c r="K2649" s="16">
        <f>[1]!s_stmnote_rdexp(A2649,"20251231",1,10000)</f>
        <v>5507.9989180000002</v>
      </c>
      <c r="L2649" s="16">
        <f>[1]!s_margin_tradingbalance(A2649,"",10000)</f>
        <v>9196.7906999999996</v>
      </c>
      <c r="M2649" s="16">
        <f>[1]!s_margin_seclendingbalance(A2649,"",10000)</f>
        <v>24.292200000000001</v>
      </c>
      <c r="N2649" s="17">
        <f>[1]!s_val_ev(A2649,"",100000000)</f>
        <v>82.917999124400012</v>
      </c>
      <c r="O2649" s="17">
        <f>[1]!share_freesharesmv(A2649,"",100000000)</f>
        <v>36.903860546300002</v>
      </c>
      <c r="P2649" s="17">
        <f ca="1">[1]!s_dq_amount_btin(A2649,TODAY()-1,100000000)</f>
        <v>0.92209257</v>
      </c>
      <c r="Q2649" s="17">
        <f ca="1">[1]!s_dq_turn(A2649,TODAY()-1)</f>
        <v>1.5470293759076117</v>
      </c>
      <c r="R2649" s="2">
        <f>[1]!s_pq_amount(A2649,"20260101","",100000000)</f>
        <v>89.684318500000003</v>
      </c>
      <c r="S2649" s="2">
        <f>[1]!s_pq_avgamount(A2649,"20260101","",100000000)</f>
        <v>0.82279191284403663</v>
      </c>
      <c r="T2649" s="17">
        <f>[1]!s_ipo_dilutedpe(A2649)</f>
        <v>39.090000000000003</v>
      </c>
      <c r="U2649" s="12">
        <f>[1]!s_ipo_collection_total(A2649,100000000)</f>
        <v>2.158949808</v>
      </c>
      <c r="V2649" s="18">
        <f>[1]!s_val_pe_ttm(A2649,"")</f>
        <v>59.949604034423828</v>
      </c>
    </row>
    <row r="2650" spans="1:22" x14ac:dyDescent="0.3">
      <c r="A2650" s="12" t="s">
        <v>5792</v>
      </c>
      <c r="B2650" s="12" t="s">
        <v>5793</v>
      </c>
      <c r="C2650" s="16" t="str">
        <f>[1]!s_info_mkt(A2650)</f>
        <v>主板</v>
      </c>
      <c r="D2650" s="16" t="str">
        <f>[1]!s_ipo_listeddate(A2650)</f>
        <v>2016-10-10</v>
      </c>
      <c r="E2650" s="16" t="str">
        <f>[1]!s_info_industry_csrc2023(A2650,"",3)</f>
        <v>软件和信息技术服务业</v>
      </c>
      <c r="F2650" s="16">
        <f>[1]!s_is(A2650,83,"FY","YTD","20251231",1,"",100000000)</f>
        <v>38.582523904399999</v>
      </c>
      <c r="G2650" s="16">
        <f>[1]!s_is(A2650,83,"FY","YTD","20241231",1,"",100000000)</f>
        <v>16.209817598299999</v>
      </c>
      <c r="H2650" s="16">
        <f>[1]!s_is(A2650,61,"FY","YTD","20251231",1,"",100000000)</f>
        <v>-0.67065009729999991</v>
      </c>
      <c r="I2650" s="16">
        <f>[1]!s_is(A2650,61,"FY","YTD","20241231",1,"",100000000)</f>
        <v>-3.4484372043000002</v>
      </c>
      <c r="J2650" s="16">
        <f>[1]!s_fa_roe(A2650,"20251231")</f>
        <v>-1.9031</v>
      </c>
      <c r="K2650" s="16">
        <f>[1]!s_stmnote_rdexp(A2650,"20251231",1,10000)</f>
        <v>13005.725321</v>
      </c>
      <c r="L2650" s="16">
        <f>[1]!s_margin_tradingbalance(A2650,"",10000)</f>
        <v>47722.57</v>
      </c>
      <c r="M2650" s="16">
        <f>[1]!s_margin_seclendingbalance(A2650,"",10000)</f>
        <v>137.31120000000001</v>
      </c>
      <c r="N2650" s="17">
        <f>[1]!s_val_ev(A2650,"",100000000)</f>
        <v>63.393698031299991</v>
      </c>
      <c r="O2650" s="17">
        <f>[1]!share_freesharesmv(A2650,"",100000000)</f>
        <v>53.862443153999997</v>
      </c>
      <c r="P2650" s="17">
        <f ca="1">[1]!s_dq_amount_btin(A2650,TODAY()-1,100000000)</f>
        <v>1.4115599299999999</v>
      </c>
      <c r="Q2650" s="17">
        <f ca="1">[1]!s_dq_turn(A2650,TODAY()-1)</f>
        <v>2.2118103427373859</v>
      </c>
      <c r="R2650" s="2">
        <f>[1]!s_pq_amount(A2650,"20260101","",100000000)</f>
        <v>437.90269974</v>
      </c>
      <c r="S2650" s="2">
        <f>[1]!s_pq_avgamount(A2650,"20260101","",100000000)</f>
        <v>4.017455960917431</v>
      </c>
      <c r="T2650" s="17">
        <f>[1]!s_ipo_dilutedpe(A2650)</f>
        <v>22.97</v>
      </c>
      <c r="U2650" s="12">
        <f>[1]!s_ipo_collection_total(A2650,100000000)</f>
        <v>2.9839799999999999</v>
      </c>
      <c r="V2650" s="18">
        <f>[1]!s_val_pe_ttm(A2650,"")</f>
        <v>-64.226722717285156</v>
      </c>
    </row>
    <row r="2651" spans="1:22" x14ac:dyDescent="0.3">
      <c r="A2651" s="12" t="s">
        <v>5794</v>
      </c>
      <c r="B2651" s="12" t="s">
        <v>5795</v>
      </c>
      <c r="C2651" s="16" t="str">
        <f>[1]!s_info_mkt(A2651)</f>
        <v>创业板</v>
      </c>
      <c r="D2651" s="16" t="str">
        <f>[1]!s_ipo_listeddate(A2651)</f>
        <v>2012-08-07</v>
      </c>
      <c r="E2651" s="16" t="str">
        <f>[1]!s_info_industry_csrc2023(A2651,"",3)</f>
        <v>计算机、通信和其他电子设备制造业</v>
      </c>
      <c r="F2651" s="16">
        <f>[1]!s_is(A2651,83,"FY","YTD","20251231",1,"",100000000)</f>
        <v>25.854626411799998</v>
      </c>
      <c r="G2651" s="16">
        <f>[1]!s_is(A2651,83,"FY","YTD","20241231",1,"",100000000)</f>
        <v>23.518869258300001</v>
      </c>
      <c r="H2651" s="16">
        <f>[1]!s_is(A2651,61,"FY","YTD","20251231",1,"",100000000)</f>
        <v>3.1975542408999997</v>
      </c>
      <c r="I2651" s="16">
        <f>[1]!s_is(A2651,61,"FY","YTD","20241231",1,"",100000000)</f>
        <v>2.7097731811000001</v>
      </c>
      <c r="J2651" s="16">
        <f>[1]!s_fa_roe(A2651,"20251231")</f>
        <v>9.2934000000000001</v>
      </c>
      <c r="K2651" s="16">
        <f>[1]!s_stmnote_rdexp(A2651,"20251231",1,10000)</f>
        <v>20732.879003000002</v>
      </c>
      <c r="L2651" s="16">
        <f>[1]!s_margin_tradingbalance(A2651,"",10000)</f>
        <v>279054.26770000003</v>
      </c>
      <c r="M2651" s="16">
        <f>[1]!s_margin_seclendingbalance(A2651,"",10000)</f>
        <v>1317.2618</v>
      </c>
      <c r="N2651" s="17">
        <f>[1]!s_val_ev(A2651,"",100000000)</f>
        <v>448.56083004700002</v>
      </c>
      <c r="O2651" s="17">
        <f>[1]!share_freesharesmv(A2651,"",100000000)</f>
        <v>370.57116527200003</v>
      </c>
      <c r="P2651" s="17">
        <f ca="1">[1]!s_dq_amount_btin(A2651,TODAY()-1,100000000)</f>
        <v>39.241543329999999</v>
      </c>
      <c r="Q2651" s="17">
        <f ca="1">[1]!s_dq_turn(A2651,TODAY()-1)</f>
        <v>9.2992141934057191</v>
      </c>
      <c r="R2651" s="2">
        <f>[1]!s_pq_amount(A2651,"20260101","",100000000)</f>
        <v>3419.8088683300002</v>
      </c>
      <c r="S2651" s="2">
        <f>[1]!s_pq_avgamount(A2651,"20260101","",100000000)</f>
        <v>31.374393287431193</v>
      </c>
      <c r="T2651" s="17">
        <f>[1]!s_ipo_dilutedpe(A2651)</f>
        <v>18.86</v>
      </c>
      <c r="U2651" s="12">
        <f>[1]!s_ipo_collection_total(A2651,100000000)</f>
        <v>8.2962000000000007</v>
      </c>
      <c r="V2651" s="18">
        <f>[1]!s_val_pe_ttm(A2651,"")</f>
        <v>128.75025939941406</v>
      </c>
    </row>
    <row r="2652" spans="1:22" x14ac:dyDescent="0.3">
      <c r="A2652" s="12" t="s">
        <v>5796</v>
      </c>
      <c r="B2652" s="12" t="s">
        <v>5797</v>
      </c>
      <c r="C2652" s="16" t="str">
        <f>[1]!s_info_mkt(A2652)</f>
        <v>主板</v>
      </c>
      <c r="D2652" s="16" t="str">
        <f>[1]!s_ipo_listeddate(A2652)</f>
        <v>2010-03-16</v>
      </c>
      <c r="E2652" s="16" t="str">
        <f>[1]!s_info_industry_csrc2023(A2652,"",3)</f>
        <v>计算机、通信和其他电子设备制造业</v>
      </c>
      <c r="F2652" s="16">
        <f>[1]!s_is(A2652,83,"FY","YTD","20251231",1,"",100000000)</f>
        <v>17.014526174700002</v>
      </c>
      <c r="G2652" s="16">
        <f>[1]!s_is(A2652,83,"FY","YTD","20241231",1,"",100000000)</f>
        <v>17.074309563900002</v>
      </c>
      <c r="H2652" s="16">
        <f>[1]!s_is(A2652,61,"FY","YTD","20251231",1,"",100000000)</f>
        <v>-2.5836430730000002</v>
      </c>
      <c r="I2652" s="16">
        <f>[1]!s_is(A2652,61,"FY","YTD","20241231",1,"",100000000)</f>
        <v>-2.1785897029000001</v>
      </c>
      <c r="J2652" s="16">
        <f>[1]!s_fa_roe(A2652,"20251231")</f>
        <v>-76.685299999999998</v>
      </c>
      <c r="K2652" s="16">
        <f>[1]!s_stmnote_rdexp(A2652,"20251231",1,10000)</f>
        <v>3463.9386610000001</v>
      </c>
      <c r="L2652" s="16">
        <f>[1]!s_margin_tradingbalance(A2652,"",10000)</f>
        <v>20352.2893</v>
      </c>
      <c r="M2652" s="16">
        <f>[1]!s_margin_seclendingbalance(A2652,"",10000)</f>
        <v>19.444600000000001</v>
      </c>
      <c r="N2652" s="17">
        <f>[1]!s_val_ev(A2652,"",100000000)</f>
        <v>33.903985544000001</v>
      </c>
      <c r="O2652" s="17">
        <f>[1]!share_freesharesmv(A2652,"",100000000)</f>
        <v>33.858969718600001</v>
      </c>
      <c r="P2652" s="17">
        <f ca="1">[1]!s_dq_amount_btin(A2652,TODAY()-1,100000000)</f>
        <v>0.73896200999999995</v>
      </c>
      <c r="Q2652" s="17">
        <f ca="1">[1]!s_dq_turn(A2652,TODAY()-1)</f>
        <v>2.1807351680709388</v>
      </c>
      <c r="R2652" s="2">
        <f>[1]!s_pq_amount(A2652,"20260101","",100000000)</f>
        <v>127.14217103</v>
      </c>
      <c r="S2652" s="2">
        <f>[1]!s_pq_avgamount(A2652,"20260101","",100000000)</f>
        <v>1.166441936055046</v>
      </c>
      <c r="T2652" s="17">
        <f>[1]!s_ipo_dilutedpe(A2652)</f>
        <v>53.76</v>
      </c>
      <c r="U2652" s="12">
        <f>[1]!s_ipo_collection_total(A2652,100000000)</f>
        <v>5.6449999999999996</v>
      </c>
      <c r="V2652" s="18">
        <f>[1]!s_val_pe_ttm(A2652,"")</f>
        <v>-13.730888366699219</v>
      </c>
    </row>
    <row r="2653" spans="1:22" x14ac:dyDescent="0.3">
      <c r="A2653" s="12" t="s">
        <v>5798</v>
      </c>
      <c r="B2653" s="12" t="s">
        <v>5799</v>
      </c>
      <c r="C2653" s="16" t="str">
        <f>[1]!s_info_mkt(A2653)</f>
        <v>创业板</v>
      </c>
      <c r="D2653" s="16" t="str">
        <f>[1]!s_ipo_listeddate(A2653)</f>
        <v>2021-02-10</v>
      </c>
      <c r="E2653" s="16" t="str">
        <f>[1]!s_info_industry_csrc2023(A2653,"",3)</f>
        <v>商务服务业</v>
      </c>
      <c r="F2653" s="16">
        <f>[1]!s_is(A2653,83,"FY","YTD","20251231",1,"",100000000)</f>
        <v>12.2207907147</v>
      </c>
      <c r="G2653" s="16">
        <f>[1]!s_is(A2653,83,"FY","YTD","20241231",1,"",100000000)</f>
        <v>12.596331340399999</v>
      </c>
      <c r="H2653" s="16">
        <f>[1]!s_is(A2653,61,"FY","YTD","20251231",1,"",100000000)</f>
        <v>-0.57874121479999996</v>
      </c>
      <c r="I2653" s="16">
        <f>[1]!s_is(A2653,61,"FY","YTD","20241231",1,"",100000000)</f>
        <v>0.34147168859999999</v>
      </c>
      <c r="J2653" s="16">
        <f>[1]!s_fa_roe(A2653,"20251231")</f>
        <v>-4.7198000000000002</v>
      </c>
      <c r="K2653" s="16">
        <f>[1]!s_stmnote_rdexp(A2653,"20251231",1,10000)</f>
        <v>1468.7273339999999</v>
      </c>
      <c r="L2653" s="16">
        <f>[1]!s_margin_tradingbalance(A2653,"",10000)</f>
        <v>7434.0942999999997</v>
      </c>
      <c r="M2653" s="16">
        <f>[1]!s_margin_seclendingbalance(A2653,"",10000)</f>
        <v>17.012499999999999</v>
      </c>
      <c r="N2653" s="17">
        <f>[1]!s_val_ev(A2653,"",100000000)</f>
        <v>20.433816499199999</v>
      </c>
      <c r="O2653" s="17">
        <f>[1]!share_freesharesmv(A2653,"",100000000)</f>
        <v>12.582554296</v>
      </c>
      <c r="P2653" s="17">
        <f ca="1">[1]!s_dq_amount_btin(A2653,TODAY()-1,100000000)</f>
        <v>0.41108120999999997</v>
      </c>
      <c r="Q2653" s="17">
        <f ca="1">[1]!s_dq_turn(A2653,TODAY()-1)</f>
        <v>2.0144186571083731</v>
      </c>
      <c r="R2653" s="2">
        <f>[1]!s_pq_amount(A2653,"20260101","",100000000)</f>
        <v>89.867205780000006</v>
      </c>
      <c r="S2653" s="2">
        <f>[1]!s_pq_avgamount(A2653,"20260101","",100000000)</f>
        <v>0.8244697777981651</v>
      </c>
      <c r="T2653" s="17">
        <f>[1]!s_ipo_dilutedpe(A2653)</f>
        <v>32</v>
      </c>
      <c r="U2653" s="12">
        <f>[1]!s_ipo_collection_total(A2653,100000000)</f>
        <v>6.9350677999999997</v>
      </c>
      <c r="V2653" s="18">
        <f>[1]!s_val_pe_ttm(A2653,"")</f>
        <v>-33.067516326904297</v>
      </c>
    </row>
    <row r="2654" spans="1:22" x14ac:dyDescent="0.3">
      <c r="A2654" s="12" t="s">
        <v>5800</v>
      </c>
      <c r="B2654" s="12" t="s">
        <v>5801</v>
      </c>
      <c r="C2654" s="16" t="str">
        <f>[1]!s_info_mkt(A2654)</f>
        <v>主板</v>
      </c>
      <c r="D2654" s="16" t="str">
        <f>[1]!s_ipo_listeddate(A2654)</f>
        <v>2000-11-09</v>
      </c>
      <c r="E2654" s="16" t="str">
        <f>[1]!s_info_industry_csrc2023(A2654,"",3)</f>
        <v>有色金属冶炼和压延加工业</v>
      </c>
      <c r="F2654" s="16">
        <f>[1]!s_is(A2654,83,"FY","YTD","20251231",1,"",100000000)</f>
        <v>4.5135910599000004</v>
      </c>
      <c r="G2654" s="16">
        <f>[1]!s_is(A2654,83,"FY","YTD","20241231",1,"",100000000)</f>
        <v>3.8687481725999997</v>
      </c>
      <c r="H2654" s="16">
        <f>[1]!s_is(A2654,61,"FY","YTD","20251231",1,"",100000000)</f>
        <v>-6.2067918200000002E-2</v>
      </c>
      <c r="I2654" s="16">
        <f>[1]!s_is(A2654,61,"FY","YTD","20241231",1,"",100000000)</f>
        <v>-1.8616803596</v>
      </c>
      <c r="J2654" s="16">
        <f>[1]!s_fa_roe(A2654,"20251231")</f>
        <v>-10.5961</v>
      </c>
      <c r="K2654" s="16">
        <f>[1]!s_stmnote_rdexp(A2654,"20251231",1,10000)</f>
        <v>123.14543</v>
      </c>
      <c r="L2654" s="16">
        <f>[1]!s_margin_tradingbalance(A2654,"",10000)</f>
        <v>0</v>
      </c>
      <c r="M2654" s="16">
        <f>[1]!s_margin_seclendingbalance(A2654,"",10000)</f>
        <v>0</v>
      </c>
      <c r="N2654" s="17">
        <f>[1]!s_val_ev(A2654,"",100000000)</f>
        <v>23.199531327500001</v>
      </c>
      <c r="O2654" s="17">
        <f>[1]!share_freesharesmv(A2654,"",100000000)</f>
        <v>13.112765738599998</v>
      </c>
      <c r="P2654" s="17">
        <f ca="1">[1]!s_dq_amount_btin(A2654,TODAY()-1,100000000)</f>
        <v>0.70700996000000005</v>
      </c>
      <c r="Q2654" s="17">
        <f ca="1">[1]!s_dq_turn(A2654,TODAY()-1)</f>
        <v>3.0423192832493218</v>
      </c>
      <c r="R2654" s="2">
        <f>[1]!s_pq_amount(A2654,"20260101","",100000000)</f>
        <v>90.867641969999994</v>
      </c>
      <c r="S2654" s="2">
        <f>[1]!s_pq_avgamount(A2654,"20260101","",100000000)</f>
        <v>0.83364809146788987</v>
      </c>
      <c r="T2654" s="17">
        <f>[1]!s_ipo_dilutedpe(A2654)</f>
        <v>44.72</v>
      </c>
      <c r="U2654" s="12">
        <f>[1]!s_ipo_collection_total(A2654,100000000)</f>
        <v>5.7750000000000004</v>
      </c>
      <c r="V2654" s="18">
        <f>[1]!s_val_pe_ttm(A2654,"")</f>
        <v>-22.109165191650391</v>
      </c>
    </row>
    <row r="2655" spans="1:22" x14ac:dyDescent="0.3">
      <c r="A2655" s="12" t="s">
        <v>5802</v>
      </c>
      <c r="B2655" s="12" t="s">
        <v>5803</v>
      </c>
      <c r="C2655" s="16" t="str">
        <f>[1]!s_info_mkt(A2655)</f>
        <v>主板</v>
      </c>
      <c r="D2655" s="16" t="str">
        <f>[1]!s_ipo_listeddate(A2655)</f>
        <v>2016-11-23</v>
      </c>
      <c r="E2655" s="16" t="str">
        <f>[1]!s_info_industry_csrc2023(A2655,"",3)</f>
        <v>零售业</v>
      </c>
      <c r="F2655" s="16">
        <f>[1]!s_is(A2655,83,"FY","YTD","20251231",1,"",100000000)</f>
        <v>15.292801671300001</v>
      </c>
      <c r="G2655" s="16">
        <f>[1]!s_is(A2655,83,"FY","YTD","20241231",1,"",100000000)</f>
        <v>12.2239562204</v>
      </c>
      <c r="H2655" s="16">
        <f>[1]!s_is(A2655,61,"FY","YTD","20251231",1,"",100000000)</f>
        <v>0.59744329509999994</v>
      </c>
      <c r="I2655" s="16">
        <f>[1]!s_is(A2655,61,"FY","YTD","20241231",1,"",100000000)</f>
        <v>-1.8433886863</v>
      </c>
      <c r="J2655" s="16">
        <f>[1]!s_fa_roe(A2655,"20251231")</f>
        <v>3.1029</v>
      </c>
      <c r="K2655" s="16">
        <f>[1]!s_stmnote_rdexp(A2655,"20251231",1,10000)</f>
        <v>179.17530199999999</v>
      </c>
      <c r="L2655" s="16">
        <f>[1]!s_margin_tradingbalance(A2655,"",10000)</f>
        <v>0</v>
      </c>
      <c r="M2655" s="16">
        <f>[1]!s_margin_seclendingbalance(A2655,"",10000)</f>
        <v>0</v>
      </c>
      <c r="N2655" s="17">
        <f>[1]!s_val_ev(A2655,"",100000000)</f>
        <v>20.680719551999999</v>
      </c>
      <c r="O2655" s="17">
        <f>[1]!share_freesharesmv(A2655,"",100000000)</f>
        <v>11.980653642</v>
      </c>
      <c r="P2655" s="17">
        <f ca="1">[1]!s_dq_amount_btin(A2655,TODAY()-1,100000000)</f>
        <v>0.39643520999999998</v>
      </c>
      <c r="Q2655" s="17">
        <f ca="1">[1]!s_dq_turn(A2655,TODAY()-1)</f>
        <v>1.9155072492184961</v>
      </c>
      <c r="R2655" s="2">
        <f>[1]!s_pq_amount(A2655,"20260101","",100000000)</f>
        <v>99.125668520000005</v>
      </c>
      <c r="S2655" s="2">
        <f>[1]!s_pq_avgamount(A2655,"20260101","",100000000)</f>
        <v>0.90940980293577989</v>
      </c>
      <c r="T2655" s="17">
        <f>[1]!s_ipo_dilutedpe(A2655)</f>
        <v>19.52</v>
      </c>
      <c r="U2655" s="12">
        <f>[1]!s_ipo_collection_total(A2655,100000000)</f>
        <v>8.6638432499999993</v>
      </c>
      <c r="V2655" s="18">
        <f>[1]!s_val_pe_ttm(A2655,"")</f>
        <v>24.354471206665039</v>
      </c>
    </row>
    <row r="2656" spans="1:22" x14ac:dyDescent="0.3">
      <c r="A2656" s="12" t="s">
        <v>5804</v>
      </c>
      <c r="B2656" s="12" t="s">
        <v>5805</v>
      </c>
      <c r="C2656" s="16" t="str">
        <f>[1]!s_info_mkt(A2656)</f>
        <v>主板</v>
      </c>
      <c r="D2656" s="16" t="str">
        <f>[1]!s_ipo_listeddate(A2656)</f>
        <v>1997-03-06</v>
      </c>
      <c r="E2656" s="16" t="str">
        <f>[1]!s_info_industry_csrc2023(A2656,"",3)</f>
        <v>装卸搬运和仓储业</v>
      </c>
      <c r="F2656" s="16">
        <f>[1]!s_is(A2656,83,"FY","YTD","20251231",1,"",100000000)</f>
        <v>6.0519359833000008</v>
      </c>
      <c r="G2656" s="16">
        <f>[1]!s_is(A2656,83,"FY","YTD","20241231",1,"",100000000)</f>
        <v>8.9988140480999999</v>
      </c>
      <c r="H2656" s="16">
        <f>[1]!s_is(A2656,61,"FY","YTD","20251231",1,"",100000000)</f>
        <v>-0.91805457730000006</v>
      </c>
      <c r="I2656" s="16">
        <f>[1]!s_is(A2656,61,"FY","YTD","20241231",1,"",100000000)</f>
        <v>2.0977449033000002</v>
      </c>
      <c r="J2656" s="16">
        <f>[1]!s_fa_roe(A2656,"20251231")</f>
        <v>-3.6141999999999999</v>
      </c>
      <c r="K2656" s="16">
        <f>[1]!s_stmnote_rdexp(A2656,"20251231",1,10000)</f>
        <v>1409.99244</v>
      </c>
      <c r="L2656" s="16">
        <f>[1]!s_margin_tradingbalance(A2656,"",10000)</f>
        <v>0</v>
      </c>
      <c r="M2656" s="16">
        <f>[1]!s_margin_seclendingbalance(A2656,"",10000)</f>
        <v>0</v>
      </c>
      <c r="N2656" s="17">
        <f>[1]!s_val_ev(A2656,"",100000000)</f>
        <v>36.244595141399998</v>
      </c>
      <c r="O2656" s="17">
        <f>[1]!share_freesharesmv(A2656,"",100000000)</f>
        <v>23.182557943800003</v>
      </c>
      <c r="P2656" s="17">
        <f ca="1">[1]!s_dq_amount_btin(A2656,TODAY()-1,100000000)</f>
        <v>0.25861297</v>
      </c>
      <c r="Q2656" s="17">
        <f ca="1">[1]!s_dq_turn(A2656,TODAY()-1)</f>
        <v>0.71495101266563821</v>
      </c>
      <c r="R2656" s="2">
        <f>[1]!s_pq_amount(A2656,"20260101","",100000000)</f>
        <v>79.401142820000004</v>
      </c>
      <c r="S2656" s="2">
        <f>[1]!s_pq_avgamount(A2656,"20260101","",100000000)</f>
        <v>0.72845085155963296</v>
      </c>
      <c r="T2656" s="17">
        <f>[1]!s_ipo_dilutedpe(A2656)</f>
        <v>0</v>
      </c>
      <c r="U2656" s="12">
        <f>[1]!s_ipo_collection_total(A2656,100000000)</f>
        <v>0.59175</v>
      </c>
      <c r="V2656" s="18">
        <f>[1]!s_val_pe_ttm(A2656,"")</f>
        <v>-36.471454620361328</v>
      </c>
    </row>
    <row r="2657" spans="1:22" x14ac:dyDescent="0.3">
      <c r="A2657" s="12" t="s">
        <v>5806</v>
      </c>
      <c r="B2657" s="12" t="s">
        <v>5807</v>
      </c>
      <c r="C2657" s="16" t="str">
        <f>[1]!s_info_mkt(A2657)</f>
        <v>主板</v>
      </c>
      <c r="D2657" s="16" t="str">
        <f>[1]!s_ipo_listeddate(A2657)</f>
        <v>2000-10-12</v>
      </c>
      <c r="E2657" s="16" t="str">
        <f>[1]!s_info_industry_csrc2023(A2657,"",3)</f>
        <v>专用设备制造业</v>
      </c>
      <c r="F2657" s="16">
        <f>[1]!s_is(A2657,83,"FY","YTD","20251231",1,"",100000000)</f>
        <v>521.07129173910005</v>
      </c>
      <c r="G2657" s="16">
        <f>[1]!s_is(A2657,83,"FY","YTD","20241231",1,"",100000000)</f>
        <v>454.78184506839995</v>
      </c>
      <c r="H2657" s="16">
        <f>[1]!s_is(A2657,61,"FY","YTD","20251231",1,"",100000000)</f>
        <v>48.584870178000003</v>
      </c>
      <c r="I2657" s="16">
        <f>[1]!s_is(A2657,61,"FY","YTD","20241231",1,"",100000000)</f>
        <v>35.2037753014</v>
      </c>
      <c r="J2657" s="16">
        <f>[1]!s_fa_roe(A2657,"20251231")</f>
        <v>8.4711999999999996</v>
      </c>
      <c r="K2657" s="16">
        <f>[1]!s_stmnote_rdexp(A2657,"20251231",1,10000)</f>
        <v>295476.481745</v>
      </c>
      <c r="L2657" s="16">
        <f>[1]!s_margin_tradingbalance(A2657,"",10000)</f>
        <v>163965.06280000001</v>
      </c>
      <c r="M2657" s="16">
        <f>[1]!s_margin_seclendingbalance(A2657,"",10000)</f>
        <v>13801.906999999999</v>
      </c>
      <c r="N2657" s="17">
        <f>[1]!s_val_ev(A2657,"",100000000)</f>
        <v>645.86883977720322</v>
      </c>
      <c r="O2657" s="17">
        <f>[1]!share_freesharesmv(A2657,"",100000000)</f>
        <v>356.80378230220003</v>
      </c>
      <c r="P2657" s="17">
        <f ca="1">[1]!s_dq_amount_btin(A2657,TODAY()-1,100000000)</f>
        <v>4.87530587</v>
      </c>
      <c r="Q2657" s="17">
        <f ca="1">[1]!s_dq_turn(A2657,TODAY()-1)</f>
        <v>0.90982230626449656</v>
      </c>
      <c r="R2657" s="2">
        <f>[1]!s_pq_amount(A2657,"20260101","",100000000)</f>
        <v>854.12470450000001</v>
      </c>
      <c r="S2657" s="2">
        <f>[1]!s_pq_avgamount(A2657,"20260101","",100000000)</f>
        <v>7.836006463302752</v>
      </c>
      <c r="T2657" s="17">
        <f>[1]!s_ipo_dilutedpe(A2657)</f>
        <v>34.43</v>
      </c>
      <c r="U2657" s="12">
        <f>[1]!s_ipo_collection_total(A2657,100000000)</f>
        <v>6.37</v>
      </c>
      <c r="V2657" s="18">
        <f>[1]!s_val_pe_ttm(A2657,"")</f>
        <v>15.131357192993164</v>
      </c>
    </row>
    <row r="2658" spans="1:22" x14ac:dyDescent="0.3">
      <c r="A2658" s="12" t="s">
        <v>5808</v>
      </c>
      <c r="B2658" s="12" t="s">
        <v>5809</v>
      </c>
      <c r="C2658" s="16" t="str">
        <f>[1]!s_info_mkt(A2658)</f>
        <v>主板</v>
      </c>
      <c r="D2658" s="16" t="str">
        <f>[1]!s_ipo_listeddate(A2658)</f>
        <v>2022-11-08</v>
      </c>
      <c r="E2658" s="16" t="str">
        <f>[1]!s_info_industry_csrc2023(A2658,"",3)</f>
        <v>专用设备制造业</v>
      </c>
      <c r="F2658" s="16">
        <f>[1]!s_is(A2658,83,"FY","YTD","20251231",1,"",100000000)</f>
        <v>10.371077768699999</v>
      </c>
      <c r="G2658" s="16">
        <f>[1]!s_is(A2658,83,"FY","YTD","20241231",1,"",100000000)</f>
        <v>10.013744021200001</v>
      </c>
      <c r="H2658" s="16">
        <f>[1]!s_is(A2658,61,"FY","YTD","20251231",1,"",100000000)</f>
        <v>0.94674305150000004</v>
      </c>
      <c r="I2658" s="16">
        <f>[1]!s_is(A2658,61,"FY","YTD","20241231",1,"",100000000)</f>
        <v>0.90795008609999994</v>
      </c>
      <c r="J2658" s="16">
        <f>[1]!s_fa_roe(A2658,"20251231")</f>
        <v>7.0534999999999997</v>
      </c>
      <c r="K2658" s="16">
        <f>[1]!s_stmnote_rdexp(A2658,"20251231",1,10000)</f>
        <v>8414.6112880000001</v>
      </c>
      <c r="L2658" s="16">
        <f>[1]!s_margin_tradingbalance(A2658,"",10000)</f>
        <v>0</v>
      </c>
      <c r="M2658" s="16">
        <f>[1]!s_margin_seclendingbalance(A2658,"",10000)</f>
        <v>0</v>
      </c>
      <c r="N2658" s="17">
        <f>[1]!s_val_ev(A2658,"",100000000)</f>
        <v>29.486613424000002</v>
      </c>
      <c r="O2658" s="17">
        <f>[1]!share_freesharesmv(A2658,"",100000000)</f>
        <v>7.6001334240000009</v>
      </c>
      <c r="P2658" s="17">
        <f ca="1">[1]!s_dq_amount_btin(A2658,TODAY()-1,100000000)</f>
        <v>0.29451147</v>
      </c>
      <c r="Q2658" s="17">
        <f ca="1">[1]!s_dq_turn(A2658,TODAY()-1)</f>
        <v>1.0021523860704988</v>
      </c>
      <c r="R2658" s="2">
        <f>[1]!s_pq_amount(A2658,"20260101","",100000000)</f>
        <v>91.457249730000001</v>
      </c>
      <c r="S2658" s="2">
        <f>[1]!s_pq_avgamount(A2658,"20260101","",100000000)</f>
        <v>0.83905733697247709</v>
      </c>
      <c r="T2658" s="17">
        <f>[1]!s_ipo_dilutedpe(A2658)</f>
        <v>18.37</v>
      </c>
      <c r="U2658" s="12">
        <f>[1]!s_ipo_collection_total(A2658,100000000)</f>
        <v>6.4366459125000004</v>
      </c>
      <c r="V2658" s="18">
        <f>[1]!s_val_pe_ttm(A2658,"")</f>
        <v>30.994951248168945</v>
      </c>
    </row>
    <row r="2659" spans="1:22" x14ac:dyDescent="0.3">
      <c r="A2659" s="12" t="s">
        <v>5810</v>
      </c>
      <c r="B2659" s="12" t="s">
        <v>5811</v>
      </c>
      <c r="C2659" s="16" t="str">
        <f>[1]!s_info_mkt(A2659)</f>
        <v>主板</v>
      </c>
      <c r="D2659" s="16" t="str">
        <f>[1]!s_ipo_listeddate(A2659)</f>
        <v>1999-06-09</v>
      </c>
      <c r="E2659" s="16" t="str">
        <f>[1]!s_info_industry_csrc2023(A2659,"",3)</f>
        <v>医药制造业</v>
      </c>
      <c r="F2659" s="16">
        <f>[1]!s_is(A2659,83,"FY","YTD","20251231",1,"",100000000)</f>
        <v>22.283860302600001</v>
      </c>
      <c r="G2659" s="16">
        <f>[1]!s_is(A2659,83,"FY","YTD","20241231",1,"",100000000)</f>
        <v>21.344911894900001</v>
      </c>
      <c r="H2659" s="16">
        <f>[1]!s_is(A2659,61,"FY","YTD","20251231",1,"",100000000)</f>
        <v>5.3508216058999993</v>
      </c>
      <c r="I2659" s="16">
        <f>[1]!s_is(A2659,61,"FY","YTD","20241231",1,"",100000000)</f>
        <v>5.1559498307</v>
      </c>
      <c r="J2659" s="16">
        <f>[1]!s_fa_roe(A2659,"20251231")</f>
        <v>18.538799999999998</v>
      </c>
      <c r="K2659" s="16">
        <f>[1]!s_stmnote_rdexp(A2659,"20251231",1,10000)</f>
        <v>8889.1678040000006</v>
      </c>
      <c r="L2659" s="16">
        <f>[1]!s_margin_tradingbalance(A2659,"",10000)</f>
        <v>29291.448</v>
      </c>
      <c r="M2659" s="16">
        <f>[1]!s_margin_seclendingbalance(A2659,"",10000)</f>
        <v>64.831199999999995</v>
      </c>
      <c r="N2659" s="17">
        <f>[1]!s_val_ev(A2659,"",100000000)</f>
        <v>63.410099840999997</v>
      </c>
      <c r="O2659" s="17">
        <f>[1]!share_freesharesmv(A2659,"",100000000)</f>
        <v>43.273830012600001</v>
      </c>
      <c r="P2659" s="17">
        <f ca="1">[1]!s_dq_amount_btin(A2659,TODAY()-1,100000000)</f>
        <v>0.41030362999999997</v>
      </c>
      <c r="Q2659" s="17">
        <f ca="1">[1]!s_dq_turn(A2659,TODAY()-1)</f>
        <v>0.64599208732286006</v>
      </c>
      <c r="R2659" s="2">
        <f>[1]!s_pq_amount(A2659,"20260101","",100000000)</f>
        <v>102.30512210000001</v>
      </c>
      <c r="S2659" s="2">
        <f>[1]!s_pq_avgamount(A2659,"20260101","",100000000)</f>
        <v>0.93857910183486237</v>
      </c>
      <c r="T2659" s="17">
        <f>[1]!s_ipo_dilutedpe(A2659)</f>
        <v>0</v>
      </c>
      <c r="U2659" s="12">
        <f>[1]!s_ipo_collection_total(A2659,100000000)</f>
        <v>1.4039999999999999</v>
      </c>
      <c r="V2659" s="18">
        <f>[1]!s_val_pe_ttm(A2659,"")</f>
        <v>13.686247825622559</v>
      </c>
    </row>
    <row r="2660" spans="1:22" x14ac:dyDescent="0.3">
      <c r="A2660" s="12" t="s">
        <v>5812</v>
      </c>
      <c r="B2660" s="12" t="s">
        <v>5813</v>
      </c>
      <c r="C2660" s="16" t="str">
        <f>[1]!s_info_mkt(A2660)</f>
        <v>科创板</v>
      </c>
      <c r="D2660" s="16" t="str">
        <f>[1]!s_ipo_listeddate(A2660)</f>
        <v>2026-03-25</v>
      </c>
      <c r="E2660" s="16" t="str">
        <f>[1]!s_info_industry_csrc2023(A2660,"",3)</f>
        <v>计算机、通信和其他电子设备制造业</v>
      </c>
      <c r="F2660" s="16">
        <f>[1]!s_is(A2660,83,"FY","YTD","20251231",1,"",100000000)</f>
        <v>5.1304106344999996</v>
      </c>
      <c r="G2660" s="16">
        <f>[1]!s_is(A2660,83,"FY","YTD","20241231",1,"",100000000)</f>
        <v>2.8005508424999999</v>
      </c>
      <c r="H2660" s="16">
        <f>[1]!s_is(A2660,61,"FY","YTD","20251231",1,"",100000000)</f>
        <v>-2.1233258501000001</v>
      </c>
      <c r="I2660" s="16">
        <f>[1]!s_is(A2660,61,"FY","YTD","20241231",1,"",100000000)</f>
        <v>-2.4679707645</v>
      </c>
      <c r="J2660" s="16">
        <f>[1]!s_fa_roe(A2660,"20251231")</f>
        <v>-10.2475</v>
      </c>
      <c r="K2660" s="16">
        <f>[1]!s_stmnote_rdexp(A2660,"20251231",1,10000)</f>
        <v>26407.646184999998</v>
      </c>
      <c r="L2660" s="16">
        <f>[1]!s_margin_tradingbalance(A2660,"",10000)</f>
        <v>11667.4997</v>
      </c>
      <c r="M2660" s="16">
        <f>[1]!s_margin_seclendingbalance(A2660,"",10000)</f>
        <v>0</v>
      </c>
      <c r="N2660" s="17">
        <f>[1]!s_val_ev(A2660,"",100000000)</f>
        <v>507.8</v>
      </c>
      <c r="O2660" s="17">
        <f>[1]!share_freesharesmv(A2660,"",100000000)</f>
        <v>20.7360622566</v>
      </c>
      <c r="P2660" s="17">
        <f ca="1">[1]!s_dq_amount_btin(A2660,TODAY()-1,100000000)</f>
        <v>1.5938412500000001</v>
      </c>
      <c r="Q2660" s="17">
        <f ca="1">[1]!s_dq_turn(A2660,TODAY()-1)</f>
        <v>7.6482149656703395</v>
      </c>
      <c r="R2660" s="2">
        <f>[1]!s_pq_amount(A2660,"20260101","",100000000)</f>
        <v>173.38010362</v>
      </c>
      <c r="S2660" s="2">
        <f>[1]!s_pq_avgamount(A2660,"20260101","",100000000)</f>
        <v>2.9893121313793105</v>
      </c>
      <c r="T2660" s="17">
        <f>[1]!s_ipo_dilutedpe(A2660)</f>
        <v>0</v>
      </c>
      <c r="U2660" s="12">
        <f>[1]!s_ipo_collection_total(A2660,100000000)</f>
        <v>22.68</v>
      </c>
      <c r="V2660" s="18">
        <f>[1]!s_val_pe_ttm(A2660,"")</f>
        <v>-276.34323120117188</v>
      </c>
    </row>
    <row r="2661" spans="1:22" x14ac:dyDescent="0.3">
      <c r="A2661" s="12" t="s">
        <v>5814</v>
      </c>
      <c r="B2661" s="12" t="s">
        <v>5815</v>
      </c>
      <c r="C2661" s="16" t="str">
        <f>[1]!s_info_mkt(A2661)</f>
        <v>主板</v>
      </c>
      <c r="D2661" s="16" t="str">
        <f>[1]!s_ipo_listeddate(A2661)</f>
        <v>2017-03-28</v>
      </c>
      <c r="E2661" s="16" t="str">
        <f>[1]!s_info_industry_csrc2023(A2661,"",3)</f>
        <v>汽车制造业</v>
      </c>
      <c r="F2661" s="16">
        <f>[1]!s_is(A2661,83,"FY","YTD","20251231",1,"",100000000)</f>
        <v>16.748801697600001</v>
      </c>
      <c r="G2661" s="16">
        <f>[1]!s_is(A2661,83,"FY","YTD","20241231",1,"",100000000)</f>
        <v>16.191500778599998</v>
      </c>
      <c r="H2661" s="16">
        <f>[1]!s_is(A2661,61,"FY","YTD","20251231",1,"",100000000)</f>
        <v>-2.1140766992</v>
      </c>
      <c r="I2661" s="16">
        <f>[1]!s_is(A2661,61,"FY","YTD","20241231",1,"",100000000)</f>
        <v>0.29752176720000001</v>
      </c>
      <c r="J2661" s="16">
        <f>[1]!s_fa_roe(A2661,"20251231")</f>
        <v>-17.340800000000002</v>
      </c>
      <c r="K2661" s="16">
        <f>[1]!s_stmnote_rdexp(A2661,"20251231",1,10000)</f>
        <v>11790.606912000001</v>
      </c>
      <c r="L2661" s="16">
        <f>[1]!s_margin_tradingbalance(A2661,"",10000)</f>
        <v>7691.0963000000002</v>
      </c>
      <c r="M2661" s="16">
        <f>[1]!s_margin_seclendingbalance(A2661,"",10000)</f>
        <v>0</v>
      </c>
      <c r="N2661" s="17">
        <f>[1]!s_val_ev(A2661,"",100000000)</f>
        <v>38.4169306625</v>
      </c>
      <c r="O2661" s="17">
        <f>[1]!share_freesharesmv(A2661,"",100000000)</f>
        <v>15.203620087499999</v>
      </c>
      <c r="P2661" s="17">
        <f ca="1">[1]!s_dq_amount_btin(A2661,TODAY()-1,100000000)</f>
        <v>0.89970521000000003</v>
      </c>
      <c r="Q2661" s="17">
        <f ca="1">[1]!s_dq_turn(A2661,TODAY()-1)</f>
        <v>2.3441355724418944</v>
      </c>
      <c r="R2661" s="2">
        <f>[1]!s_pq_amount(A2661,"20260101","",100000000)</f>
        <v>194.12343738999999</v>
      </c>
      <c r="S2661" s="2">
        <f>[1]!s_pq_avgamount(A2661,"20260101","",100000000)</f>
        <v>1.7809489668807339</v>
      </c>
      <c r="T2661" s="17">
        <f>[1]!s_ipo_dilutedpe(A2661)</f>
        <v>22.99</v>
      </c>
      <c r="U2661" s="12">
        <f>[1]!s_ipo_collection_total(A2661,100000000)</f>
        <v>3.7650000000000001</v>
      </c>
      <c r="V2661" s="18">
        <f>[1]!s_val_pe_ttm(A2661,"")</f>
        <v>-23.773918151855469</v>
      </c>
    </row>
    <row r="2662" spans="1:22" x14ac:dyDescent="0.3">
      <c r="A2662" s="12" t="s">
        <v>5816</v>
      </c>
      <c r="B2662" s="12" t="s">
        <v>5817</v>
      </c>
      <c r="C2662" s="16" t="str">
        <f>[1]!s_info_mkt(A2662)</f>
        <v>主板</v>
      </c>
      <c r="D2662" s="16" t="str">
        <f>[1]!s_ipo_listeddate(A2662)</f>
        <v>2015-02-26</v>
      </c>
      <c r="E2662" s="16" t="str">
        <f>[1]!s_info_industry_csrc2023(A2662,"",3)</f>
        <v>建筑装饰、装修和其他建筑业</v>
      </c>
      <c r="F2662" s="16">
        <f>[1]!s_is(A2662,83,"FY","YTD","20251231",1,"",100000000)</f>
        <v>15.440438075699999</v>
      </c>
      <c r="G2662" s="16">
        <f>[1]!s_is(A2662,83,"FY","YTD","20241231",1,"",100000000)</f>
        <v>24.598118467199999</v>
      </c>
      <c r="H2662" s="16">
        <f>[1]!s_is(A2662,61,"FY","YTD","20251231",1,"",100000000)</f>
        <v>-2.3416098841999999</v>
      </c>
      <c r="I2662" s="16">
        <f>[1]!s_is(A2662,61,"FY","YTD","20241231",1,"",100000000)</f>
        <v>8.5830764000000004E-2</v>
      </c>
      <c r="J2662" s="16">
        <f>[1]!s_fa_roe(A2662,"20251231")</f>
        <v>-37.400599999999997</v>
      </c>
      <c r="K2662" s="16">
        <f>[1]!s_stmnote_rdexp(A2662,"20251231",1,10000)</f>
        <v>8458.7016239999994</v>
      </c>
      <c r="L2662" s="16">
        <f>[1]!s_margin_tradingbalance(A2662,"",10000)</f>
        <v>0</v>
      </c>
      <c r="M2662" s="16">
        <f>[1]!s_margin_seclendingbalance(A2662,"",10000)</f>
        <v>0</v>
      </c>
      <c r="N2662" s="17">
        <f>[1]!s_val_ev(A2662,"",100000000)</f>
        <v>26.699015078400002</v>
      </c>
      <c r="O2662" s="17">
        <f>[1]!share_freesharesmv(A2662,"",100000000)</f>
        <v>13.282906246400001</v>
      </c>
      <c r="P2662" s="17">
        <f ca="1">[1]!s_dq_amount_btin(A2662,TODAY()-1,100000000)</f>
        <v>0.19934223000000001</v>
      </c>
      <c r="Q2662" s="17">
        <f ca="1">[1]!s_dq_turn(A2662,TODAY()-1)</f>
        <v>0.73122340203506353</v>
      </c>
      <c r="R2662" s="2">
        <f>[1]!s_pq_amount(A2662,"20260101","",100000000)</f>
        <v>36.533313210000003</v>
      </c>
      <c r="S2662" s="2">
        <f>[1]!s_pq_avgamount(A2662,"20260101","",100000000)</f>
        <v>0.35469236126213594</v>
      </c>
      <c r="T2662" s="17">
        <f>[1]!s_ipo_dilutedpe(A2662)</f>
        <v>21.5</v>
      </c>
      <c r="U2662" s="12">
        <f>[1]!s_ipo_collection_total(A2662,100000000)</f>
        <v>5.16</v>
      </c>
      <c r="V2662" s="18">
        <f>[1]!s_val_pe_ttm(A2662,"")</f>
        <v>-10.94720458984375</v>
      </c>
    </row>
    <row r="2663" spans="1:22" x14ac:dyDescent="0.3">
      <c r="A2663" s="12" t="s">
        <v>5818</v>
      </c>
      <c r="B2663" s="12" t="s">
        <v>5819</v>
      </c>
      <c r="C2663" s="16" t="str">
        <f>[1]!s_info_mkt(A2663)</f>
        <v>主板</v>
      </c>
      <c r="D2663" s="16" t="str">
        <f>[1]!s_ipo_listeddate(A2663)</f>
        <v>2015-03-26</v>
      </c>
      <c r="E2663" s="16" t="str">
        <f>[1]!s_info_industry_csrc2023(A2663,"",3)</f>
        <v>软件和信息技术服务业</v>
      </c>
      <c r="F2663" s="16">
        <f>[1]!s_is(A2663,83,"FY","YTD","20251231",1,"",100000000)</f>
        <v>6.8078783395000002</v>
      </c>
      <c r="G2663" s="16">
        <f>[1]!s_is(A2663,83,"FY","YTD","20241231",1,"",100000000)</f>
        <v>6.6524045846000002</v>
      </c>
      <c r="H2663" s="16">
        <f>[1]!s_is(A2663,61,"FY","YTD","20251231",1,"",100000000)</f>
        <v>0.36943498749999998</v>
      </c>
      <c r="I2663" s="16">
        <f>[1]!s_is(A2663,61,"FY","YTD","20241231",1,"",100000000)</f>
        <v>0.20740654690000002</v>
      </c>
      <c r="J2663" s="16">
        <f>[1]!s_fa_roe(A2663,"20251231")</f>
        <v>0.99080000000000001</v>
      </c>
      <c r="K2663" s="16">
        <f>[1]!s_stmnote_rdexp(A2663,"20251231",1,10000)</f>
        <v>7882.1710489999996</v>
      </c>
      <c r="L2663" s="16">
        <f>[1]!s_margin_tradingbalance(A2663,"",10000)</f>
        <v>0</v>
      </c>
      <c r="M2663" s="16">
        <f>[1]!s_margin_seclendingbalance(A2663,"",10000)</f>
        <v>0</v>
      </c>
      <c r="N2663" s="17">
        <f>[1]!s_val_ev(A2663,"",100000000)</f>
        <v>43.729318038000002</v>
      </c>
      <c r="O2663" s="17">
        <f>[1]!share_freesharesmv(A2663,"",100000000)</f>
        <v>15.936705556499998</v>
      </c>
      <c r="P2663" s="17">
        <f ca="1">[1]!s_dq_amount_btin(A2663,TODAY()-1,100000000)</f>
        <v>8.9389549999999998E-2</v>
      </c>
      <c r="Q2663" s="17">
        <f ca="1">[1]!s_dq_turn(A2663,TODAY()-1)</f>
        <v>0.20358049586467233</v>
      </c>
      <c r="R2663" s="2">
        <f>[1]!s_pq_amount(A2663,"20260101","",100000000)</f>
        <v>15.30268047</v>
      </c>
      <c r="S2663" s="2">
        <f>[1]!s_pq_avgamount(A2663,"20260101","",100000000)</f>
        <v>0.14039156394495414</v>
      </c>
      <c r="T2663" s="17">
        <f>[1]!s_ipo_dilutedpe(A2663)</f>
        <v>22.95</v>
      </c>
      <c r="U2663" s="12">
        <f>[1]!s_ipo_collection_total(A2663,100000000)</f>
        <v>2.7192180000000001</v>
      </c>
      <c r="V2663" s="18">
        <f>[1]!s_val_pe_ttm(A2663,"")</f>
        <v>125.85784149169922</v>
      </c>
    </row>
    <row r="2664" spans="1:22" x14ac:dyDescent="0.3">
      <c r="A2664" s="12" t="s">
        <v>5820</v>
      </c>
      <c r="B2664" s="12" t="s">
        <v>5821</v>
      </c>
      <c r="C2664" s="16" t="str">
        <f>[1]!s_info_mkt(A2664)</f>
        <v>主板</v>
      </c>
      <c r="D2664" s="16" t="str">
        <f>[1]!s_ipo_listeddate(A2664)</f>
        <v>2000-06-30</v>
      </c>
      <c r="E2664" s="16" t="str">
        <f>[1]!s_info_industry_csrc2023(A2664,"",3)</f>
        <v>酒、饮料和精制茶制造业</v>
      </c>
      <c r="F2664" s="16">
        <f>[1]!s_is(A2664,83,"FY","YTD","20251231",1,"",100000000)</f>
        <v>33.486518929399999</v>
      </c>
      <c r="G2664" s="16">
        <f>[1]!s_is(A2664,83,"FY","YTD","20241231",1,"",100000000)</f>
        <v>36.563970634099995</v>
      </c>
      <c r="H2664" s="16">
        <f>[1]!s_is(A2664,61,"FY","YTD","20251231",1,"",100000000)</f>
        <v>3.3454228132999999</v>
      </c>
      <c r="I2664" s="16">
        <f>[1]!s_is(A2664,61,"FY","YTD","20241231",1,"",100000000)</f>
        <v>4.1114298610000004</v>
      </c>
      <c r="J2664" s="16">
        <f>[1]!s_fa_roe(A2664,"20251231")</f>
        <v>9.4108999999999998</v>
      </c>
      <c r="K2664" s="16">
        <f>[1]!s_stmnote_rdexp(A2664,"20251231",1,10000)</f>
        <v>896.88684000000001</v>
      </c>
      <c r="L2664" s="16">
        <f>[1]!s_margin_tradingbalance(A2664,"",10000)</f>
        <v>0</v>
      </c>
      <c r="M2664" s="16">
        <f>[1]!s_margin_seclendingbalance(A2664,"",10000)</f>
        <v>0</v>
      </c>
      <c r="N2664" s="17">
        <f>[1]!s_val_ev(A2664,"",100000000)</f>
        <v>48.190836963999999</v>
      </c>
      <c r="O2664" s="17">
        <f>[1]!share_freesharesmv(A2664,"",100000000)</f>
        <v>33.292982563999999</v>
      </c>
      <c r="P2664" s="17">
        <f ca="1">[1]!s_dq_amount_btin(A2664,TODAY()-1,100000000)</f>
        <v>0.47338307000000002</v>
      </c>
      <c r="Q2664" s="17">
        <f ca="1">[1]!s_dq_turn(A2664,TODAY()-1)</f>
        <v>0.98393574769041026</v>
      </c>
      <c r="R2664" s="2">
        <f>[1]!s_pq_amount(A2664,"20260101","",100000000)</f>
        <v>154.73816606</v>
      </c>
      <c r="S2664" s="2">
        <f>[1]!s_pq_avgamount(A2664,"20260101","",100000000)</f>
        <v>1.4196162023853209</v>
      </c>
      <c r="T2664" s="17">
        <f>[1]!s_ipo_dilutedpe(A2664)</f>
        <v>33.159999999999997</v>
      </c>
      <c r="U2664" s="12">
        <f>[1]!s_ipo_collection_total(A2664,100000000)</f>
        <v>10.28</v>
      </c>
      <c r="V2664" s="18">
        <f>[1]!s_val_pe_ttm(A2664,"")</f>
        <v>13.856167793273926</v>
      </c>
    </row>
    <row r="2665" spans="1:22" x14ac:dyDescent="0.3">
      <c r="A2665" s="12" t="s">
        <v>5822</v>
      </c>
      <c r="B2665" s="12" t="s">
        <v>5823</v>
      </c>
      <c r="C2665" s="16" t="str">
        <f>[1]!s_info_mkt(A2665)</f>
        <v>主板</v>
      </c>
      <c r="D2665" s="16" t="str">
        <f>[1]!s_ipo_listeddate(A2665)</f>
        <v>2006-12-22</v>
      </c>
      <c r="E2665" s="16" t="str">
        <f>[1]!s_info_industry_csrc2023(A2665,"",3)</f>
        <v>铁路运输业</v>
      </c>
      <c r="F2665" s="16">
        <f>[1]!s_is(A2665,83,"FY","YTD","20251231",1,"",100000000)</f>
        <v>286.85832411000001</v>
      </c>
      <c r="G2665" s="16">
        <f>[1]!s_is(A2665,83,"FY","YTD","20241231",1,"",100000000)</f>
        <v>270.90074926</v>
      </c>
      <c r="H2665" s="16">
        <f>[1]!s_is(A2665,61,"FY","YTD","20251231",1,"",100000000)</f>
        <v>14.25789018</v>
      </c>
      <c r="I2665" s="16">
        <f>[1]!s_is(A2665,61,"FY","YTD","20241231",1,"",100000000)</f>
        <v>10.60161237</v>
      </c>
      <c r="J2665" s="16">
        <f>[1]!s_fa_roe(A2665,"20251231")</f>
        <v>5.1471</v>
      </c>
      <c r="K2665" s="16">
        <f>[1]!s_stmnote_rdexp(A2665,"20251231",1,10000)</f>
        <v>0</v>
      </c>
      <c r="L2665" s="16">
        <f>[1]!s_margin_tradingbalance(A2665,"",10000)</f>
        <v>46868.4401</v>
      </c>
      <c r="M2665" s="16">
        <f>[1]!s_margin_seclendingbalance(A2665,"",10000)</f>
        <v>528.92020000000002</v>
      </c>
      <c r="N2665" s="17">
        <f>[1]!s_val_ev(A2665,"",100000000)</f>
        <v>195.0686784936</v>
      </c>
      <c r="O2665" s="17">
        <f>[1]!share_freesharesmv(A2665,"",100000000)</f>
        <v>90.079013860000003</v>
      </c>
      <c r="P2665" s="17">
        <f ca="1">[1]!s_dq_amount_btin(A2665,TODAY()-1,100000000)</f>
        <v>1.27097251</v>
      </c>
      <c r="Q2665" s="17">
        <f ca="1">[1]!s_dq_turn(A2665,TODAY()-1)</f>
        <v>0.75525573326100803</v>
      </c>
      <c r="R2665" s="2">
        <f>[1]!s_pq_amount(A2665,"20260101","",100000000)</f>
        <v>205.04990895</v>
      </c>
      <c r="S2665" s="2">
        <f>[1]!s_pq_avgamount(A2665,"20260101","",100000000)</f>
        <v>1.8811918252293578</v>
      </c>
      <c r="T2665" s="17">
        <f>[1]!s_ipo_dilutedpe(A2665)</f>
        <v>18.55</v>
      </c>
      <c r="U2665" s="12">
        <f>[1]!s_ipo_collection_total(A2665,100000000)</f>
        <v>103.3243112</v>
      </c>
      <c r="V2665" s="18">
        <f>[1]!s_val_pe_ttm(A2665,"")</f>
        <v>13.731863021850586</v>
      </c>
    </row>
    <row r="2666" spans="1:22" x14ac:dyDescent="0.3">
      <c r="A2666" s="12" t="s">
        <v>5824</v>
      </c>
      <c r="B2666" s="12" t="s">
        <v>5825</v>
      </c>
      <c r="C2666" s="16" t="str">
        <f>[1]!s_info_mkt(A2666)</f>
        <v>主板</v>
      </c>
      <c r="D2666" s="16" t="str">
        <f>[1]!s_ipo_listeddate(A2666)</f>
        <v>1994-04-25</v>
      </c>
      <c r="E2666" s="16" t="str">
        <f>[1]!s_info_industry_csrc2023(A2666,"",3)</f>
        <v>专用设备制造业</v>
      </c>
      <c r="F2666" s="16">
        <f>[1]!s_is(A2666,83,"FY","YTD","20251231",1,"",100000000)</f>
        <v>12.494069046600002</v>
      </c>
      <c r="G2666" s="16">
        <f>[1]!s_is(A2666,83,"FY","YTD","20241231",1,"",100000000)</f>
        <v>11.596073107300001</v>
      </c>
      <c r="H2666" s="16">
        <f>[1]!s_is(A2666,61,"FY","YTD","20251231",1,"",100000000)</f>
        <v>-1.7156024772999998</v>
      </c>
      <c r="I2666" s="16">
        <f>[1]!s_is(A2666,61,"FY","YTD","20241231",1,"",100000000)</f>
        <v>-2.4594048053999997</v>
      </c>
      <c r="J2666" s="16">
        <f>[1]!s_fa_roe(A2666,"20251231")</f>
        <v>-11.2652</v>
      </c>
      <c r="K2666" s="16">
        <f>[1]!s_stmnote_rdexp(A2666,"20251231",1,10000)</f>
        <v>7297.915634</v>
      </c>
      <c r="L2666" s="16">
        <f>[1]!s_margin_tradingbalance(A2666,"",10000)</f>
        <v>30199.524300000001</v>
      </c>
      <c r="M2666" s="16">
        <f>[1]!s_margin_seclendingbalance(A2666,"",10000)</f>
        <v>37.270800000000001</v>
      </c>
      <c r="N2666" s="17">
        <f>[1]!s_val_ev(A2666,"",100000000)</f>
        <v>69.297469471200003</v>
      </c>
      <c r="O2666" s="17">
        <f>[1]!share_freesharesmv(A2666,"",100000000)</f>
        <v>37.981199195999999</v>
      </c>
      <c r="P2666" s="17">
        <f ca="1">[1]!s_dq_amount_btin(A2666,TODAY()-1,100000000)</f>
        <v>1.27155621</v>
      </c>
      <c r="Q2666" s="17">
        <f ca="1">[1]!s_dq_turn(A2666,TODAY()-1)</f>
        <v>1.8263980771111898</v>
      </c>
      <c r="R2666" s="2">
        <f>[1]!s_pq_amount(A2666,"20260101","",100000000)</f>
        <v>548.03645744000005</v>
      </c>
      <c r="S2666" s="2">
        <f>[1]!s_pq_avgamount(A2666,"20260101","",100000000)</f>
        <v>5.0278574077064224</v>
      </c>
      <c r="T2666" s="17">
        <f>[1]!s_ipo_dilutedpe(A2666)</f>
        <v>0</v>
      </c>
      <c r="U2666" s="12">
        <f>[1]!s_ipo_collection_total(A2666,100000000)</f>
        <v>1.2</v>
      </c>
      <c r="V2666" s="18">
        <f>[1]!s_val_pe_ttm(A2666,"")</f>
        <v>-41.744716644287109</v>
      </c>
    </row>
    <row r="2667" spans="1:22" x14ac:dyDescent="0.3">
      <c r="A2667" s="12" t="s">
        <v>5826</v>
      </c>
      <c r="B2667" s="12" t="s">
        <v>5827</v>
      </c>
      <c r="C2667" s="16" t="str">
        <f>[1]!s_info_mkt(A2667)</f>
        <v>科创板</v>
      </c>
      <c r="D2667" s="16" t="str">
        <f>[1]!s_ipo_listeddate(A2667)</f>
        <v>2021-04-09</v>
      </c>
      <c r="E2667" s="16" t="str">
        <f>[1]!s_info_industry_csrc2023(A2667,"",3)</f>
        <v>医药制造业</v>
      </c>
      <c r="F2667" s="16">
        <f>[1]!s_is(A2667,83,"FY","YTD","20251231",1,"",100000000)</f>
        <v>3.3267862614999997</v>
      </c>
      <c r="G2667" s="16">
        <f>[1]!s_is(A2667,83,"FY","YTD","20241231",1,"",100000000)</f>
        <v>4.3628976728</v>
      </c>
      <c r="H2667" s="16">
        <f>[1]!s_is(A2667,61,"FY","YTD","20251231",1,"",100000000)</f>
        <v>0.43912518560000002</v>
      </c>
      <c r="I2667" s="16">
        <f>[1]!s_is(A2667,61,"FY","YTD","20241231",1,"",100000000)</f>
        <v>1.2707471739</v>
      </c>
      <c r="J2667" s="16">
        <f>[1]!s_fa_roe(A2667,"20251231")</f>
        <v>3.1063999999999998</v>
      </c>
      <c r="K2667" s="16">
        <f>[1]!s_stmnote_rdexp(A2667,"20251231",1,10000)</f>
        <v>7331.0422510000008</v>
      </c>
      <c r="L2667" s="16">
        <f>[1]!s_margin_tradingbalance(A2667,"",10000)</f>
        <v>16186.934300000001</v>
      </c>
      <c r="M2667" s="16">
        <f>[1]!s_margin_seclendingbalance(A2667,"",10000)</f>
        <v>24.310400000000001</v>
      </c>
      <c r="N2667" s="17">
        <f>[1]!s_val_ev(A2667,"",100000000)</f>
        <v>23.665372000000001</v>
      </c>
      <c r="O2667" s="17">
        <f>[1]!share_freesharesmv(A2667,"",100000000)</f>
        <v>14.891450081000004</v>
      </c>
      <c r="P2667" s="17">
        <f ca="1">[1]!s_dq_amount_btin(A2667,TODAY()-1,100000000)</f>
        <v>0.17610692</v>
      </c>
      <c r="Q2667" s="17">
        <f ca="1">[1]!s_dq_turn(A2667,TODAY()-1)</f>
        <v>0.74238858362336324</v>
      </c>
      <c r="R2667" s="2">
        <f>[1]!s_pq_amount(A2667,"20260101","",100000000)</f>
        <v>31.179959790000002</v>
      </c>
      <c r="S2667" s="2">
        <f>[1]!s_pq_avgamount(A2667,"20260101","",100000000)</f>
        <v>0.28605467697247705</v>
      </c>
      <c r="T2667" s="17">
        <f>[1]!s_ipo_dilutedpe(A2667)</f>
        <v>22.77</v>
      </c>
      <c r="U2667" s="12">
        <f>[1]!s_ipo_collection_total(A2667,100000000)</f>
        <v>2.9315000000000002</v>
      </c>
      <c r="V2667" s="18">
        <f>[1]!s_val_pe_ttm(A2667,"")</f>
        <v>61.740158081054688</v>
      </c>
    </row>
    <row r="2668" spans="1:22" x14ac:dyDescent="0.3">
      <c r="A2668" s="12" t="s">
        <v>5828</v>
      </c>
      <c r="B2668" s="12" t="s">
        <v>5829</v>
      </c>
      <c r="C2668" s="16" t="str">
        <f>[1]!s_info_mkt(A2668)</f>
        <v>创业板</v>
      </c>
      <c r="D2668" s="16" t="str">
        <f>[1]!s_ipo_listeddate(A2668)</f>
        <v>2023-08-18</v>
      </c>
      <c r="E2668" s="16" t="str">
        <f>[1]!s_info_industry_csrc2023(A2668,"",3)</f>
        <v>专用设备制造业</v>
      </c>
      <c r="F2668" s="16">
        <f>[1]!s_is(A2668,83,"FY","YTD","20251231",1,"",100000000)</f>
        <v>7.9352380071000006</v>
      </c>
      <c r="G2668" s="16">
        <f>[1]!s_is(A2668,83,"FY","YTD","20241231",1,"",100000000)</f>
        <v>9.2480495625000003</v>
      </c>
      <c r="H2668" s="16">
        <f>[1]!s_is(A2668,61,"FY","YTD","20251231",1,"",100000000)</f>
        <v>0.3003179956</v>
      </c>
      <c r="I2668" s="16">
        <f>[1]!s_is(A2668,61,"FY","YTD","20241231",1,"",100000000)</f>
        <v>0.79531833040000011</v>
      </c>
      <c r="J2668" s="16">
        <f>[1]!s_fa_roe(A2668,"20251231")</f>
        <v>2.6528</v>
      </c>
      <c r="K2668" s="16">
        <f>[1]!s_stmnote_rdexp(A2668,"20251231",1,10000)</f>
        <v>3743.7671740000001</v>
      </c>
      <c r="L2668" s="16">
        <f>[1]!s_margin_tradingbalance(A2668,"",10000)</f>
        <v>5649.4255999999996</v>
      </c>
      <c r="M2668" s="16">
        <f>[1]!s_margin_seclendingbalance(A2668,"",10000)</f>
        <v>11.145200000000001</v>
      </c>
      <c r="N2668" s="17">
        <f>[1]!s_val_ev(A2668,"",100000000)</f>
        <v>24.73396572</v>
      </c>
      <c r="O2668" s="17">
        <f>[1]!share_freesharesmv(A2668,"",100000000)</f>
        <v>7.0420827199999998</v>
      </c>
      <c r="P2668" s="17">
        <f ca="1">[1]!s_dq_amount_btin(A2668,TODAY()-1,100000000)</f>
        <v>0.22642439</v>
      </c>
      <c r="Q2668" s="17">
        <f ca="1">[1]!s_dq_turn(A2668,TODAY()-1)</f>
        <v>3.1469896295983713</v>
      </c>
      <c r="R2668" s="2">
        <f>[1]!s_pq_amount(A2668,"20260101","",100000000)</f>
        <v>52.966046120000001</v>
      </c>
      <c r="S2668" s="2">
        <f>[1]!s_pq_avgamount(A2668,"20260101","",100000000)</f>
        <v>0.48592702862385317</v>
      </c>
      <c r="T2668" s="17">
        <f>[1]!s_ipo_dilutedpe(A2668)</f>
        <v>44.05</v>
      </c>
      <c r="U2668" s="12">
        <f>[1]!s_ipo_collection_total(A2668,100000000)</f>
        <v>7.2501265000000004</v>
      </c>
      <c r="V2668" s="18">
        <f>[1]!s_val_pe_ttm(A2668,"")</f>
        <v>86.862678527832031</v>
      </c>
    </row>
    <row r="2669" spans="1:22" x14ac:dyDescent="0.3">
      <c r="A2669" s="12" t="s">
        <v>5830</v>
      </c>
      <c r="B2669" s="12" t="s">
        <v>5831</v>
      </c>
      <c r="C2669" s="16" t="str">
        <f>[1]!s_info_mkt(A2669)</f>
        <v>创业板</v>
      </c>
      <c r="D2669" s="16" t="str">
        <f>[1]!s_ipo_listeddate(A2669)</f>
        <v>2016-09-13</v>
      </c>
      <c r="E2669" s="16" t="str">
        <f>[1]!s_info_industry_csrc2023(A2669,"",3)</f>
        <v>软件和信息技术服务业</v>
      </c>
      <c r="F2669" s="16">
        <f>[1]!s_is(A2669,83,"FY","YTD","20251231",1,"",100000000)</f>
        <v>35.8409650842</v>
      </c>
      <c r="G2669" s="16">
        <f>[1]!s_is(A2669,83,"FY","YTD","20241231",1,"",100000000)</f>
        <v>22.195967520500002</v>
      </c>
      <c r="H2669" s="16">
        <f>[1]!s_is(A2669,61,"FY","YTD","20251231",1,"",100000000)</f>
        <v>1.1941848892</v>
      </c>
      <c r="I2669" s="16">
        <f>[1]!s_is(A2669,61,"FY","YTD","20241231",1,"",100000000)</f>
        <v>0.38466766429999999</v>
      </c>
      <c r="J2669" s="16">
        <f>[1]!s_fa_roe(A2669,"20251231")</f>
        <v>7.0285000000000002</v>
      </c>
      <c r="K2669" s="16">
        <f>[1]!s_stmnote_rdexp(A2669,"20251231",1,10000)</f>
        <v>8947.439316</v>
      </c>
      <c r="L2669" s="16">
        <f>[1]!s_margin_tradingbalance(A2669,"",10000)</f>
        <v>0</v>
      </c>
      <c r="M2669" s="16">
        <f>[1]!s_margin_seclendingbalance(A2669,"",10000)</f>
        <v>0</v>
      </c>
      <c r="N2669" s="17">
        <f>[1]!s_val_ev(A2669,"",100000000)</f>
        <v>44.165569328400004</v>
      </c>
      <c r="O2669" s="17">
        <f>[1]!share_freesharesmv(A2669,"",100000000)</f>
        <v>39.849459588899997</v>
      </c>
      <c r="P2669" s="17">
        <f ca="1">[1]!s_dq_amount_btin(A2669,TODAY()-1,100000000)</f>
        <v>0.67904553000000001</v>
      </c>
      <c r="Q2669" s="17">
        <f ca="1">[1]!s_dq_turn(A2669,TODAY()-1)</f>
        <v>1.694437161923477</v>
      </c>
      <c r="R2669" s="2">
        <f>[1]!s_pq_amount(A2669,"20260101","",100000000)</f>
        <v>256.59453002999999</v>
      </c>
      <c r="S2669" s="2">
        <f>[1]!s_pq_avgamount(A2669,"20260101","",100000000)</f>
        <v>2.3540782571559631</v>
      </c>
      <c r="T2669" s="17">
        <f>[1]!s_ipo_dilutedpe(A2669)</f>
        <v>22.98</v>
      </c>
      <c r="U2669" s="12">
        <f>[1]!s_ipo_collection_total(A2669,100000000)</f>
        <v>3.3210000000000002</v>
      </c>
      <c r="V2669" s="18">
        <f>[1]!s_val_pe_ttm(A2669,"")</f>
        <v>55.645755767822266</v>
      </c>
    </row>
    <row r="2670" spans="1:22" x14ac:dyDescent="0.3">
      <c r="A2670" s="12" t="s">
        <v>5832</v>
      </c>
      <c r="B2670" s="12" t="s">
        <v>5833</v>
      </c>
      <c r="C2670" s="16" t="str">
        <f>[1]!s_info_mkt(A2670)</f>
        <v>主板</v>
      </c>
      <c r="D2670" s="16" t="str">
        <f>[1]!s_ipo_listeddate(A2670)</f>
        <v>2008-03-06</v>
      </c>
      <c r="E2670" s="16" t="str">
        <f>[1]!s_info_industry_csrc2023(A2670,"",3)</f>
        <v>批发业</v>
      </c>
      <c r="F2670" s="16">
        <f>[1]!s_is(A2670,83,"FY","YTD","20251231",1,"",100000000)</f>
        <v>275.25637318639997</v>
      </c>
      <c r="G2670" s="16">
        <f>[1]!s_is(A2670,83,"FY","YTD","20241231",1,"",100000000)</f>
        <v>309.37703713910003</v>
      </c>
      <c r="H2670" s="16">
        <f>[1]!s_is(A2670,61,"FY","YTD","20251231",1,"",100000000)</f>
        <v>-9.2059437188000004</v>
      </c>
      <c r="I2670" s="16">
        <f>[1]!s_is(A2670,61,"FY","YTD","20241231",1,"",100000000)</f>
        <v>4.4390452386000003</v>
      </c>
      <c r="J2670" s="16">
        <f>[1]!s_fa_roe(A2670,"20251231")</f>
        <v>-8.7617999999999991</v>
      </c>
      <c r="K2670" s="16">
        <f>[1]!s_stmnote_rdexp(A2670,"20251231",1,10000)</f>
        <v>11245.510179000001</v>
      </c>
      <c r="L2670" s="16">
        <f>[1]!s_margin_tradingbalance(A2670,"",10000)</f>
        <v>78165.880900000004</v>
      </c>
      <c r="M2670" s="16">
        <f>[1]!s_margin_seclendingbalance(A2670,"",10000)</f>
        <v>402.38240000000002</v>
      </c>
      <c r="N2670" s="17">
        <f>[1]!s_val_ev(A2670,"",100000000)</f>
        <v>92.67631269959999</v>
      </c>
      <c r="O2670" s="17">
        <f>[1]!share_freesharesmv(A2670,"",100000000)</f>
        <v>53.0890910424</v>
      </c>
      <c r="P2670" s="17">
        <f ca="1">[1]!s_dq_amount_btin(A2670,TODAY()-1,100000000)</f>
        <v>0.87357883999999997</v>
      </c>
      <c r="Q2670" s="17">
        <f ca="1">[1]!s_dq_turn(A2670,TODAY()-1)</f>
        <v>1.0209360327534396</v>
      </c>
      <c r="R2670" s="2">
        <f>[1]!s_pq_amount(A2670,"20260101","",100000000)</f>
        <v>262.14727961</v>
      </c>
      <c r="S2670" s="2">
        <f>[1]!s_pq_avgamount(A2670,"20260101","",100000000)</f>
        <v>2.4050209138532113</v>
      </c>
      <c r="T2670" s="17">
        <f>[1]!s_ipo_dilutedpe(A2670)</f>
        <v>29.95</v>
      </c>
      <c r="U2670" s="12">
        <f>[1]!s_ipo_collection_total(A2670,100000000)</f>
        <v>3.1863999999999999</v>
      </c>
      <c r="V2670" s="18">
        <f>[1]!s_val_pe_ttm(A2670,"")</f>
        <v>-11.407931327819824</v>
      </c>
    </row>
    <row r="2671" spans="1:22" x14ac:dyDescent="0.3">
      <c r="A2671" s="12" t="s">
        <v>5834</v>
      </c>
      <c r="B2671" s="12" t="s">
        <v>5835</v>
      </c>
      <c r="C2671" s="16" t="str">
        <f>[1]!s_info_mkt(A2671)</f>
        <v>科创板</v>
      </c>
      <c r="D2671" s="16" t="str">
        <f>[1]!s_ipo_listeddate(A2671)</f>
        <v>2020-12-25</v>
      </c>
      <c r="E2671" s="16" t="str">
        <f>[1]!s_info_industry_csrc2023(A2671,"",3)</f>
        <v>生态保护和环境治理业</v>
      </c>
      <c r="F2671" s="16">
        <f>[1]!s_is(A2671,83,"FY","YTD","20251231",1,"",100000000)</f>
        <v>13.851541205799998</v>
      </c>
      <c r="G2671" s="16">
        <f>[1]!s_is(A2671,83,"FY","YTD","20241231",1,"",100000000)</f>
        <v>16.003399738699997</v>
      </c>
      <c r="H2671" s="16">
        <f>[1]!s_is(A2671,61,"FY","YTD","20251231",1,"",100000000)</f>
        <v>-0.41842750439999998</v>
      </c>
      <c r="I2671" s="16">
        <f>[1]!s_is(A2671,61,"FY","YTD","20241231",1,"",100000000)</f>
        <v>0.2174807678</v>
      </c>
      <c r="J2671" s="16">
        <f>[1]!s_fa_roe(A2671,"20251231")</f>
        <v>-3.7286000000000001</v>
      </c>
      <c r="K2671" s="16">
        <f>[1]!s_stmnote_rdexp(A2671,"20251231",1,10000)</f>
        <v>4051.0102189999998</v>
      </c>
      <c r="L2671" s="16">
        <f>[1]!s_margin_tradingbalance(A2671,"",10000)</f>
        <v>61047.719700000001</v>
      </c>
      <c r="M2671" s="16">
        <f>[1]!s_margin_seclendingbalance(A2671,"",10000)</f>
        <v>0</v>
      </c>
      <c r="N2671" s="17">
        <f>[1]!s_val_ev(A2671,"",100000000)</f>
        <v>65.265402929999993</v>
      </c>
      <c r="O2671" s="17">
        <f>[1]!share_freesharesmv(A2671,"",100000000)</f>
        <v>31.864879040399998</v>
      </c>
      <c r="P2671" s="17">
        <f ca="1">[1]!s_dq_amount_btin(A2671,TODAY()-1,100000000)</f>
        <v>1.3768234699999999</v>
      </c>
      <c r="Q2671" s="17">
        <f ca="1">[1]!s_dq_turn(A2671,TODAY()-1)</f>
        <v>2.0954482574279267</v>
      </c>
      <c r="R2671" s="2">
        <f>[1]!s_pq_amount(A2671,"20260101","",100000000)</f>
        <v>246.88961567999999</v>
      </c>
      <c r="S2671" s="2">
        <f>[1]!s_pq_avgamount(A2671,"20260101","",100000000)</f>
        <v>2.2650423456880735</v>
      </c>
      <c r="T2671" s="17">
        <f>[1]!s_ipo_dilutedpe(A2671)</f>
        <v>18.86</v>
      </c>
      <c r="U2671" s="12">
        <f>[1]!s_ipo_collection_total(A2671,100000000)</f>
        <v>3.9671514895</v>
      </c>
      <c r="V2671" s="18">
        <f>[1]!s_val_pe_ttm(A2671,"")</f>
        <v>-168.50874328613281</v>
      </c>
    </row>
    <row r="2672" spans="1:22" x14ac:dyDescent="0.3">
      <c r="A2672" s="12" t="s">
        <v>163</v>
      </c>
      <c r="B2672" s="12" t="s">
        <v>164</v>
      </c>
      <c r="C2672" s="16" t="str">
        <f>[1]!s_info_mkt(A2672)</f>
        <v>北证</v>
      </c>
      <c r="D2672" s="16" t="str">
        <f>[1]!s_ipo_listeddate(A2672)</f>
        <v>2022-12-01</v>
      </c>
      <c r="E2672" s="16" t="str">
        <f>[1]!s_info_industry_csrc2023(A2672,"",3)</f>
        <v>计算机、通信和其他电子设备制造业</v>
      </c>
      <c r="F2672" s="16">
        <f>[1]!s_is(A2672,83,"FY","YTD","20251231",1,"",100000000)</f>
        <v>2.7310125475999998</v>
      </c>
      <c r="G2672" s="16">
        <f>[1]!s_is(A2672,83,"FY","YTD","20241231",1,"",100000000)</f>
        <v>2.9122870886999999</v>
      </c>
      <c r="H2672" s="16">
        <f>[1]!s_is(A2672,61,"FY","YTD","20251231",1,"",100000000)</f>
        <v>3.9720778599999999E-2</v>
      </c>
      <c r="I2672" s="16">
        <f>[1]!s_is(A2672,61,"FY","YTD","20241231",1,"",100000000)</f>
        <v>0.27781140469999999</v>
      </c>
      <c r="J2672" s="16">
        <f>[1]!s_fa_roe(A2672,"20251231")</f>
        <v>0.75790000000000002</v>
      </c>
      <c r="K2672" s="16">
        <f>[1]!s_stmnote_rdexp(A2672,"20251231",1,10000)</f>
        <v>2175.0301679999998</v>
      </c>
      <c r="L2672" s="16">
        <f>[1]!s_margin_tradingbalance(A2672,"",10000)</f>
        <v>1384.9329</v>
      </c>
      <c r="M2672" s="16">
        <f>[1]!s_margin_seclendingbalance(A2672,"",10000)</f>
        <v>0</v>
      </c>
      <c r="N2672" s="17">
        <f>[1]!s_val_ev(A2672,"",100000000)</f>
        <v>15.81497946</v>
      </c>
      <c r="O2672" s="17">
        <f>[1]!share_freesharesmv(A2672,"",100000000)</f>
        <v>4.5759510035999993</v>
      </c>
      <c r="P2672" s="17">
        <f ca="1">[1]!s_dq_amount_btin(A2672,TODAY()-1,100000000)</f>
        <v>0.30290045999999998</v>
      </c>
      <c r="Q2672" s="17">
        <f ca="1">[1]!s_dq_turn(A2672,TODAY()-1)</f>
        <v>3.3505133776933986</v>
      </c>
      <c r="R2672" s="2">
        <f>[1]!s_pq_amount(A2672,"20260101","",100000000)</f>
        <v>104.86181279</v>
      </c>
      <c r="S2672" s="2">
        <f>[1]!s_pq_avgamount(A2672,"20260101","",100000000)</f>
        <v>0.96203497972477059</v>
      </c>
      <c r="T2672" s="17">
        <f>[1]!s_ipo_dilutedpe(A2672)</f>
        <v>20.52</v>
      </c>
      <c r="U2672" s="12">
        <f>[1]!s_ipo_collection_total(A2672,100000000)</f>
        <v>3.5933999999999999</v>
      </c>
      <c r="V2672" s="18">
        <f>[1]!s_val_pe_ttm(A2672,"")</f>
        <v>257.28060913085938</v>
      </c>
    </row>
    <row r="2673" spans="1:22" x14ac:dyDescent="0.3">
      <c r="A2673" s="12" t="s">
        <v>5836</v>
      </c>
      <c r="B2673" s="12" t="s">
        <v>5837</v>
      </c>
      <c r="C2673" s="16" t="str">
        <f>[1]!s_info_mkt(A2673)</f>
        <v>主板</v>
      </c>
      <c r="D2673" s="16" t="str">
        <f>[1]!s_ipo_listeddate(A2673)</f>
        <v>1996-08-23</v>
      </c>
      <c r="E2673" s="16" t="str">
        <f>[1]!s_info_industry_csrc2023(A2673,"",3)</f>
        <v>有色金属矿采选业</v>
      </c>
      <c r="F2673" s="16">
        <f>[1]!s_is(A2673,83,"FY","YTD","20251231",1,"",100000000)</f>
        <v>24.6144314559</v>
      </c>
      <c r="G2673" s="16">
        <f>[1]!s_is(A2673,83,"FY","YTD","20241231",1,"",100000000)</f>
        <v>20.132084178299998</v>
      </c>
      <c r="H2673" s="16">
        <f>[1]!s_is(A2673,61,"FY","YTD","20251231",1,"",100000000)</f>
        <v>5.3245521197999999</v>
      </c>
      <c r="I2673" s="16">
        <f>[1]!s_is(A2673,61,"FY","YTD","20241231",1,"",100000000)</f>
        <v>3.9003539995000001</v>
      </c>
      <c r="J2673" s="16">
        <f>[1]!s_fa_roe(A2673,"20251231")</f>
        <v>16.288599999999999</v>
      </c>
      <c r="K2673" s="16">
        <f>[1]!s_stmnote_rdexp(A2673,"20251231",1,10000)</f>
        <v>929.66999299999998</v>
      </c>
      <c r="L2673" s="16">
        <f>[1]!s_margin_tradingbalance(A2673,"",10000)</f>
        <v>76837.161200000002</v>
      </c>
      <c r="M2673" s="16">
        <f>[1]!s_margin_seclendingbalance(A2673,"",10000)</f>
        <v>381.62279999999998</v>
      </c>
      <c r="N2673" s="17">
        <f>[1]!s_val_ev(A2673,"",100000000)</f>
        <v>181.7379257364</v>
      </c>
      <c r="O2673" s="17">
        <f>[1]!share_freesharesmv(A2673,"",100000000)</f>
        <v>104.03867049420001</v>
      </c>
      <c r="P2673" s="17">
        <f ca="1">[1]!s_dq_amount_btin(A2673,TODAY()-1,100000000)</f>
        <v>12.94268166</v>
      </c>
      <c r="Q2673" s="17">
        <f ca="1">[1]!s_dq_turn(A2673,TODAY()-1)</f>
        <v>7.2704883187064571</v>
      </c>
      <c r="R2673" s="2">
        <f>[1]!s_pq_amount(A2673,"20260101","",100000000)</f>
        <v>1353.7756943899999</v>
      </c>
      <c r="S2673" s="2">
        <f>[1]!s_pq_avgamount(A2673,"20260101","",100000000)</f>
        <v>12.419960498990827</v>
      </c>
      <c r="T2673" s="17">
        <f>[1]!s_ipo_dilutedpe(A2673)</f>
        <v>0</v>
      </c>
      <c r="U2673" s="12">
        <f>[1]!s_ipo_collection_total(A2673,100000000)</f>
        <v>1.0239750000000001</v>
      </c>
      <c r="V2673" s="18">
        <f>[1]!s_val_pe_ttm(A2673,"")</f>
        <v>30.110172271728516</v>
      </c>
    </row>
    <row r="2674" spans="1:22" x14ac:dyDescent="0.3">
      <c r="A2674" s="12" t="s">
        <v>5838</v>
      </c>
      <c r="B2674" s="12" t="s">
        <v>5839</v>
      </c>
      <c r="C2674" s="16" t="str">
        <f>[1]!s_info_mkt(A2674)</f>
        <v>创业板</v>
      </c>
      <c r="D2674" s="16" t="str">
        <f>[1]!s_ipo_listeddate(A2674)</f>
        <v>2020-08-24</v>
      </c>
      <c r="E2674" s="16" t="str">
        <f>[1]!s_info_industry_csrc2023(A2674,"",3)</f>
        <v>专用设备制造业</v>
      </c>
      <c r="F2674" s="16">
        <f>[1]!s_is(A2674,83,"FY","YTD","20251231",1,"",100000000)</f>
        <v>3.1775183701999996</v>
      </c>
      <c r="G2674" s="16">
        <f>[1]!s_is(A2674,83,"FY","YTD","20241231",1,"",100000000)</f>
        <v>1.3838322540000001</v>
      </c>
      <c r="H2674" s="16">
        <f>[1]!s_is(A2674,61,"FY","YTD","20251231",1,"",100000000)</f>
        <v>-1.1249043603</v>
      </c>
      <c r="I2674" s="16">
        <f>[1]!s_is(A2674,61,"FY","YTD","20241231",1,"",100000000)</f>
        <v>-2.7825714688000001</v>
      </c>
      <c r="J2674" s="16">
        <f>[1]!s_fa_roe(A2674,"20251231")</f>
        <v>-12.3498</v>
      </c>
      <c r="K2674" s="16">
        <f>[1]!s_stmnote_rdexp(A2674,"20251231",1,10000)</f>
        <v>2023.949447</v>
      </c>
      <c r="L2674" s="16">
        <f>[1]!s_margin_tradingbalance(A2674,"",10000)</f>
        <v>7681.7759999999998</v>
      </c>
      <c r="M2674" s="16">
        <f>[1]!s_margin_seclendingbalance(A2674,"",10000)</f>
        <v>0</v>
      </c>
      <c r="N2674" s="17">
        <f>[1]!s_val_ev(A2674,"",100000000)</f>
        <v>30.629301606799999</v>
      </c>
      <c r="O2674" s="17">
        <f>[1]!share_freesharesmv(A2674,"",100000000)</f>
        <v>15.1739006276</v>
      </c>
      <c r="P2674" s="17">
        <f ca="1">[1]!s_dq_amount_btin(A2674,TODAY()-1,100000000)</f>
        <v>0.73705255999999997</v>
      </c>
      <c r="Q2674" s="17">
        <f ca="1">[1]!s_dq_turn(A2674,TODAY()-1)</f>
        <v>2.7321328177506228</v>
      </c>
      <c r="R2674" s="2">
        <f>[1]!s_pq_amount(A2674,"20260101","",100000000)</f>
        <v>284.48482182999999</v>
      </c>
      <c r="S2674" s="2">
        <f>[1]!s_pq_avgamount(A2674,"20260101","",100000000)</f>
        <v>2.609952493853211</v>
      </c>
      <c r="T2674" s="17">
        <f>[1]!s_ipo_dilutedpe(A2674)</f>
        <v>45.02</v>
      </c>
      <c r="U2674" s="12">
        <f>[1]!s_ipo_collection_total(A2674,100000000)</f>
        <v>10.194668999999999</v>
      </c>
      <c r="V2674" s="18">
        <f>[1]!s_val_pe_ttm(A2674,"")</f>
        <v>-26.666954040527344</v>
      </c>
    </row>
    <row r="2675" spans="1:22" x14ac:dyDescent="0.3">
      <c r="A2675" s="12" t="s">
        <v>5840</v>
      </c>
      <c r="B2675" s="12" t="s">
        <v>5841</v>
      </c>
      <c r="C2675" s="16" t="str">
        <f>[1]!s_info_mkt(A2675)</f>
        <v>主板</v>
      </c>
      <c r="D2675" s="16" t="str">
        <f>[1]!s_ipo_listeddate(A2675)</f>
        <v>2022-10-26</v>
      </c>
      <c r="E2675" s="16" t="str">
        <f>[1]!s_info_industry_csrc2023(A2675,"",3)</f>
        <v>非金属矿物制品业</v>
      </c>
      <c r="F2675" s="16">
        <f>[1]!s_is(A2675,83,"FY","YTD","20251231",1,"",100000000)</f>
        <v>64.743745539000003</v>
      </c>
      <c r="G2675" s="16">
        <f>[1]!s_is(A2675,83,"FY","YTD","20241231",1,"",100000000)</f>
        <v>71.314736814399993</v>
      </c>
      <c r="H2675" s="16">
        <f>[1]!s_is(A2675,61,"FY","YTD","20251231",1,"",100000000)</f>
        <v>0.4578423747</v>
      </c>
      <c r="I2675" s="16">
        <f>[1]!s_is(A2675,61,"FY","YTD","20241231",1,"",100000000)</f>
        <v>0.66766590349999999</v>
      </c>
      <c r="J2675" s="16">
        <f>[1]!s_fa_roe(A2675,"20251231")</f>
        <v>0.95330000000000004</v>
      </c>
      <c r="K2675" s="16">
        <f>[1]!s_stmnote_rdexp(A2675,"20251231",1,10000)</f>
        <v>33513.386406999998</v>
      </c>
      <c r="L2675" s="16">
        <f>[1]!s_margin_tradingbalance(A2675,"",10000)</f>
        <v>0</v>
      </c>
      <c r="M2675" s="16">
        <f>[1]!s_margin_seclendingbalance(A2675,"",10000)</f>
        <v>0</v>
      </c>
      <c r="N2675" s="17">
        <f>[1]!s_val_ev(A2675,"",100000000)</f>
        <v>56.482316863999998</v>
      </c>
      <c r="O2675" s="17">
        <f>[1]!share_freesharesmv(A2675,"",100000000)</f>
        <v>9.6717393399999985</v>
      </c>
      <c r="P2675" s="17">
        <f ca="1">[1]!s_dq_amount_btin(A2675,TODAY()-1,100000000)</f>
        <v>0.17924122000000001</v>
      </c>
      <c r="Q2675" s="17">
        <f ca="1">[1]!s_dq_turn(A2675,TODAY()-1)</f>
        <v>0.39077815737215565</v>
      </c>
      <c r="R2675" s="2">
        <f>[1]!s_pq_amount(A2675,"20260101","",100000000)</f>
        <v>45.519572670000002</v>
      </c>
      <c r="S2675" s="2">
        <f>[1]!s_pq_avgamount(A2675,"20260101","",100000000)</f>
        <v>0.41761075844036699</v>
      </c>
      <c r="T2675" s="17">
        <f>[1]!s_ipo_dilutedpe(A2675)</f>
        <v>22.99</v>
      </c>
      <c r="U2675" s="12">
        <f>[1]!s_ipo_collection_total(A2675,100000000)</f>
        <v>12.2500867556</v>
      </c>
      <c r="V2675" s="18">
        <f>[1]!s_val_pe_ttm(A2675,"")</f>
        <v>103.34185028076172</v>
      </c>
    </row>
    <row r="2676" spans="1:22" x14ac:dyDescent="0.3">
      <c r="A2676" s="12" t="s">
        <v>5842</v>
      </c>
      <c r="B2676" s="12" t="s">
        <v>5843</v>
      </c>
      <c r="C2676" s="16" t="str">
        <f>[1]!s_info_mkt(A2676)</f>
        <v>主板</v>
      </c>
      <c r="D2676" s="16" t="str">
        <f>[1]!s_ipo_listeddate(A2676)</f>
        <v>2002-09-11</v>
      </c>
      <c r="E2676" s="16" t="str">
        <f>[1]!s_info_industry_csrc2023(A2676,"",3)</f>
        <v>电气机械和器材制造业</v>
      </c>
      <c r="F2676" s="16">
        <f>[1]!s_is(A2676,83,"FY","YTD","20251231",1,"",100000000)</f>
        <v>246.73670269159999</v>
      </c>
      <c r="G2676" s="16">
        <f>[1]!s_is(A2676,83,"FY","YTD","20241231",1,"",100000000)</f>
        <v>223.22579930979998</v>
      </c>
      <c r="H2676" s="16">
        <f>[1]!s_is(A2676,61,"FY","YTD","20251231",1,"",100000000)</f>
        <v>5.9914311938999996</v>
      </c>
      <c r="I2676" s="16">
        <f>[1]!s_is(A2676,61,"FY","YTD","20241231",1,"",100000000)</f>
        <v>5.6170887975000001</v>
      </c>
      <c r="J2676" s="16">
        <f>[1]!s_fa_roe(A2676,"20251231")</f>
        <v>10.061999999999999</v>
      </c>
      <c r="K2676" s="16">
        <f>[1]!s_stmnote_rdexp(A2676,"20251231",1,10000)</f>
        <v>12115.228187999999</v>
      </c>
      <c r="L2676" s="16">
        <f>[1]!s_margin_tradingbalance(A2676,"",10000)</f>
        <v>173773.5711</v>
      </c>
      <c r="M2676" s="16">
        <f>[1]!s_margin_seclendingbalance(A2676,"",10000)</f>
        <v>1428.5953999999999</v>
      </c>
      <c r="N2676" s="17">
        <f>[1]!s_val_ev(A2676,"",100000000)</f>
        <v>252.96887160720001</v>
      </c>
      <c r="O2676" s="17">
        <f>[1]!share_freesharesmv(A2676,"",100000000)</f>
        <v>214.1104072128</v>
      </c>
      <c r="P2676" s="17">
        <f ca="1">[1]!s_dq_amount_btin(A2676,TODAY()-1,100000000)</f>
        <v>6.8210349099999998</v>
      </c>
      <c r="Q2676" s="17">
        <f ca="1">[1]!s_dq_turn(A2676,TODAY()-1)</f>
        <v>2.6839264777772596</v>
      </c>
      <c r="R2676" s="2">
        <f>[1]!s_pq_amount(A2676,"20260101","",100000000)</f>
        <v>1177.4401097099999</v>
      </c>
      <c r="S2676" s="2">
        <f>[1]!s_pq_avgamount(A2676,"20260101","",100000000)</f>
        <v>10.802202841376147</v>
      </c>
      <c r="T2676" s="17">
        <f>[1]!s_ipo_dilutedpe(A2676)</f>
        <v>19.8</v>
      </c>
      <c r="U2676" s="12">
        <f>[1]!s_ipo_collection_total(A2676,100000000)</f>
        <v>1.98</v>
      </c>
      <c r="V2676" s="18">
        <f>[1]!s_val_pe_ttm(A2676,"")</f>
        <v>41.435813903808594</v>
      </c>
    </row>
    <row r="2677" spans="1:22" x14ac:dyDescent="0.3">
      <c r="A2677" s="12" t="s">
        <v>5844</v>
      </c>
      <c r="B2677" s="12" t="s">
        <v>5845</v>
      </c>
      <c r="C2677" s="16" t="str">
        <f>[1]!s_info_mkt(A2677)</f>
        <v>主板</v>
      </c>
      <c r="D2677" s="16" t="str">
        <f>[1]!s_ipo_listeddate(A2677)</f>
        <v>1993-12-06</v>
      </c>
      <c r="E2677" s="16" t="str">
        <f>[1]!s_info_industry_csrc2023(A2677,"",3)</f>
        <v>计算机、通信和其他电子设备制造业</v>
      </c>
      <c r="F2677" s="16">
        <f>[1]!s_is(A2677,83,"FY","YTD","20251231",1,"",100000000)</f>
        <v>611.82688684660002</v>
      </c>
      <c r="G2677" s="16">
        <f>[1]!s_is(A2677,83,"FY","YTD","20241231",1,"",100000000)</f>
        <v>558.63577384669998</v>
      </c>
      <c r="H2677" s="16">
        <f>[1]!s_is(A2677,61,"FY","YTD","20251231",1,"",100000000)</f>
        <v>13.3581994191</v>
      </c>
      <c r="I2677" s="16">
        <f>[1]!s_is(A2677,61,"FY","YTD","20241231",1,"",100000000)</f>
        <v>9.6046959544000003</v>
      </c>
      <c r="J2677" s="16">
        <f>[1]!s_fa_roe(A2677,"20251231")</f>
        <v>8.6515000000000004</v>
      </c>
      <c r="K2677" s="16">
        <f>[1]!s_stmnote_rdexp(A2677,"20251231",1,10000)</f>
        <v>441779.70652299997</v>
      </c>
      <c r="L2677" s="16">
        <f>[1]!s_margin_tradingbalance(A2677,"",10000)</f>
        <v>153525.1121</v>
      </c>
      <c r="M2677" s="16">
        <f>[1]!s_margin_seclendingbalance(A2677,"",10000)</f>
        <v>1630.8104000000001</v>
      </c>
      <c r="N2677" s="17">
        <f>[1]!s_val_ev(A2677,"",100000000)</f>
        <v>363.71775636929999</v>
      </c>
      <c r="O2677" s="17">
        <f>[1]!share_freesharesmv(A2677,"",100000000)</f>
        <v>207.05395389010002</v>
      </c>
      <c r="P2677" s="17">
        <f ca="1">[1]!s_dq_amount_btin(A2677,TODAY()-1,100000000)</f>
        <v>7.9570992399999998</v>
      </c>
      <c r="Q2677" s="17">
        <f ca="1">[1]!s_dq_turn(A2677,TODAY()-1)</f>
        <v>2.3731875961067121</v>
      </c>
      <c r="R2677" s="2">
        <f>[1]!s_pq_amount(A2677,"20260101","",100000000)</f>
        <v>1474.2175886</v>
      </c>
      <c r="S2677" s="2">
        <f>[1]!s_pq_avgamount(A2677,"20260101","",100000000)</f>
        <v>13.524932005504587</v>
      </c>
      <c r="T2677" s="17">
        <f>[1]!s_ipo_dilutedpe(A2677)</f>
        <v>0</v>
      </c>
      <c r="U2677" s="12">
        <f>[1]!s_ipo_collection_total(A2677,100000000)</f>
        <v>0.8</v>
      </c>
      <c r="V2677" s="18">
        <f>[1]!s_val_pe_ttm(A2677,"")</f>
        <v>27.376489639282227</v>
      </c>
    </row>
    <row r="2678" spans="1:22" x14ac:dyDescent="0.3">
      <c r="A2678" s="12" t="s">
        <v>5846</v>
      </c>
      <c r="B2678" s="12" t="s">
        <v>5847</v>
      </c>
      <c r="C2678" s="16" t="str">
        <f>[1]!s_info_mkt(A2678)</f>
        <v>主板</v>
      </c>
      <c r="D2678" s="16" t="str">
        <f>[1]!s_ipo_listeddate(A2678)</f>
        <v>2023-03-16</v>
      </c>
      <c r="E2678" s="16" t="str">
        <f>[1]!s_info_industry_csrc2023(A2678,"",3)</f>
        <v>纺织业</v>
      </c>
      <c r="F2678" s="16">
        <f>[1]!s_is(A2678,83,"FY","YTD","20251231",1,"",100000000)</f>
        <v>8.0611983867999992</v>
      </c>
      <c r="G2678" s="16">
        <f>[1]!s_is(A2678,83,"FY","YTD","20241231",1,"",100000000)</f>
        <v>7.7084931633</v>
      </c>
      <c r="H2678" s="16">
        <f>[1]!s_is(A2678,61,"FY","YTD","20251231",1,"",100000000)</f>
        <v>0.69637884890000001</v>
      </c>
      <c r="I2678" s="16">
        <f>[1]!s_is(A2678,61,"FY","YTD","20241231",1,"",100000000)</f>
        <v>1.0010486115999999</v>
      </c>
      <c r="J2678" s="16">
        <f>[1]!s_fa_roe(A2678,"20251231")</f>
        <v>5.0911999999999997</v>
      </c>
      <c r="K2678" s="16">
        <f>[1]!s_stmnote_rdexp(A2678,"20251231",1,10000)</f>
        <v>2954.6336350000001</v>
      </c>
      <c r="L2678" s="16">
        <f>[1]!s_margin_tradingbalance(A2678,"",10000)</f>
        <v>0</v>
      </c>
      <c r="M2678" s="16">
        <f>[1]!s_margin_seclendingbalance(A2678,"",10000)</f>
        <v>0</v>
      </c>
      <c r="N2678" s="17">
        <f>[1]!s_val_ev(A2678,"",100000000)</f>
        <v>18.594800000000003</v>
      </c>
      <c r="O2678" s="17">
        <f>[1]!share_freesharesmv(A2678,"",100000000)</f>
        <v>7.565234427800001</v>
      </c>
      <c r="P2678" s="17">
        <f ca="1">[1]!s_dq_amount_btin(A2678,TODAY()-1,100000000)</f>
        <v>0.22352938</v>
      </c>
      <c r="Q2678" s="17">
        <f ca="1">[1]!s_dq_turn(A2678,TODAY()-1)</f>
        <v>2.7339951578264987</v>
      </c>
      <c r="R2678" s="2">
        <f>[1]!s_pq_amount(A2678,"20260101","",100000000)</f>
        <v>43.37747452</v>
      </c>
      <c r="S2678" s="2">
        <f>[1]!s_pq_avgamount(A2678,"20260101","",100000000)</f>
        <v>0.39795848183486238</v>
      </c>
      <c r="T2678" s="17">
        <f>[1]!s_ipo_dilutedpe(A2678)</f>
        <v>19.37</v>
      </c>
      <c r="U2678" s="12">
        <f>[1]!s_ipo_collection_total(A2678,100000000)</f>
        <v>5.7565</v>
      </c>
      <c r="V2678" s="18">
        <f>[1]!s_val_pe_ttm(A2678,"")</f>
        <v>31.016408920288086</v>
      </c>
    </row>
    <row r="2679" spans="1:22" x14ac:dyDescent="0.3">
      <c r="A2679" s="12" t="s">
        <v>5848</v>
      </c>
      <c r="B2679" s="12" t="s">
        <v>5849</v>
      </c>
      <c r="C2679" s="16" t="str">
        <f>[1]!s_info_mkt(A2679)</f>
        <v>创业板</v>
      </c>
      <c r="D2679" s="16" t="str">
        <f>[1]!s_ipo_listeddate(A2679)</f>
        <v>2009-10-30</v>
      </c>
      <c r="E2679" s="16" t="str">
        <f>[1]!s_info_industry_csrc2023(A2679,"",3)</f>
        <v>互联网和相关服务</v>
      </c>
      <c r="F2679" s="16">
        <f>[1]!s_is(A2679,83,"FY","YTD","20251231",1,"",100000000)</f>
        <v>58.208018203000002</v>
      </c>
      <c r="G2679" s="16">
        <f>[1]!s_is(A2679,83,"FY","YTD","20241231",1,"",100000000)</f>
        <v>64.5239909915</v>
      </c>
      <c r="H2679" s="16">
        <f>[1]!s_is(A2679,61,"FY","YTD","20251231",1,"",100000000)</f>
        <v>8.0150849494000003</v>
      </c>
      <c r="I2679" s="16">
        <f>[1]!s_is(A2679,61,"FY","YTD","20241231",1,"",100000000)</f>
        <v>14.276706706099999</v>
      </c>
      <c r="J2679" s="16">
        <f>[1]!s_fa_roe(A2679,"20251231")</f>
        <v>10.936</v>
      </c>
      <c r="K2679" s="16">
        <f>[1]!s_stmnote_rdexp(A2679,"20251231",1,10000)</f>
        <v>32892.485437000003</v>
      </c>
      <c r="L2679" s="16">
        <f>[1]!s_margin_tradingbalance(A2679,"",10000)</f>
        <v>139797.72450000001</v>
      </c>
      <c r="M2679" s="16">
        <f>[1]!s_margin_seclendingbalance(A2679,"",10000)</f>
        <v>677.29200000000003</v>
      </c>
      <c r="N2679" s="17">
        <f>[1]!s_val_ev(A2679,"",100000000)</f>
        <v>143.21025744479999</v>
      </c>
      <c r="O2679" s="17">
        <f>[1]!share_freesharesmv(A2679,"",100000000)</f>
        <v>132.02516818399999</v>
      </c>
      <c r="P2679" s="17">
        <f ca="1">[1]!s_dq_amount_btin(A2679,TODAY()-1,100000000)</f>
        <v>2.7887919700000001</v>
      </c>
      <c r="Q2679" s="17">
        <f ca="1">[1]!s_dq_turn(A2679,TODAY()-1)</f>
        <v>2.0627354589057272</v>
      </c>
      <c r="R2679" s="2">
        <f>[1]!s_pq_amount(A2679,"20260101","",100000000)</f>
        <v>651.28935248000005</v>
      </c>
      <c r="S2679" s="2">
        <f>[1]!s_pq_avgamount(A2679,"20260101","",100000000)</f>
        <v>5.9751316741284404</v>
      </c>
      <c r="T2679" s="17">
        <f>[1]!s_ipo_dilutedpe(A2679)</f>
        <v>68.8</v>
      </c>
      <c r="U2679" s="12">
        <f>[1]!s_ipo_collection_total(A2679,100000000)</f>
        <v>18.327999999999999</v>
      </c>
      <c r="V2679" s="18">
        <f>[1]!s_val_pe_ttm(A2679,"")</f>
        <v>19.512912750244141</v>
      </c>
    </row>
    <row r="2680" spans="1:22" x14ac:dyDescent="0.3">
      <c r="A2680" s="12" t="s">
        <v>5850</v>
      </c>
      <c r="B2680" s="12" t="s">
        <v>5851</v>
      </c>
      <c r="C2680" s="16" t="str">
        <f>[1]!s_info_mkt(A2680)</f>
        <v>创业板</v>
      </c>
      <c r="D2680" s="16" t="str">
        <f>[1]!s_ipo_listeddate(A2680)</f>
        <v>2011-12-16</v>
      </c>
      <c r="E2680" s="16" t="str">
        <f>[1]!s_info_industry_csrc2023(A2680,"",3)</f>
        <v>专用设备制造业</v>
      </c>
      <c r="F2680" s="16">
        <f>[1]!s_is(A2680,83,"FY","YTD","20251231",1,"",100000000)</f>
        <v>28.914112262500002</v>
      </c>
      <c r="G2680" s="16">
        <f>[1]!s_is(A2680,83,"FY","YTD","20241231",1,"",100000000)</f>
        <v>26.005744164299998</v>
      </c>
      <c r="H2680" s="16">
        <f>[1]!s_is(A2680,61,"FY","YTD","20251231",1,"",100000000)</f>
        <v>-0.60354262599999997</v>
      </c>
      <c r="I2680" s="16">
        <f>[1]!s_is(A2680,61,"FY","YTD","20241231",1,"",100000000)</f>
        <v>0.77625287139999999</v>
      </c>
      <c r="J2680" s="16">
        <f>[1]!s_fa_roe(A2680,"20251231")</f>
        <v>-3.4666999999999999</v>
      </c>
      <c r="K2680" s="16">
        <f>[1]!s_stmnote_rdexp(A2680,"20251231",1,10000)</f>
        <v>4518.3786770000006</v>
      </c>
      <c r="L2680" s="16">
        <f>[1]!s_margin_tradingbalance(A2680,"",10000)</f>
        <v>29963.841199999999</v>
      </c>
      <c r="M2680" s="16">
        <f>[1]!s_margin_seclendingbalance(A2680,"",10000)</f>
        <v>23.398700000000002</v>
      </c>
      <c r="N2680" s="17">
        <f>[1]!s_val_ev(A2680,"",100000000)</f>
        <v>61.645451748799999</v>
      </c>
      <c r="O2680" s="17">
        <f>[1]!share_freesharesmv(A2680,"",100000000)</f>
        <v>43.097377804800004</v>
      </c>
      <c r="P2680" s="17">
        <f ca="1">[1]!s_dq_amount_btin(A2680,TODAY()-1,100000000)</f>
        <v>0.82001970000000002</v>
      </c>
      <c r="Q2680" s="17">
        <f ca="1">[1]!s_dq_turn(A2680,TODAY()-1)</f>
        <v>1.3263942624572316</v>
      </c>
      <c r="R2680" s="2">
        <f>[1]!s_pq_amount(A2680,"20260101","",100000000)</f>
        <v>174.54341755999999</v>
      </c>
      <c r="S2680" s="2">
        <f>[1]!s_pq_avgamount(A2680,"20260101","",100000000)</f>
        <v>1.6013157574311927</v>
      </c>
      <c r="T2680" s="17">
        <f>[1]!s_ipo_dilutedpe(A2680)</f>
        <v>46</v>
      </c>
      <c r="U2680" s="12">
        <f>[1]!s_ipo_collection_total(A2680,100000000)</f>
        <v>3.5935199999999998</v>
      </c>
      <c r="V2680" s="18">
        <f>[1]!s_val_pe_ttm(A2680,"")</f>
        <v>-98.661720275878906</v>
      </c>
    </row>
    <row r="2681" spans="1:22" x14ac:dyDescent="0.3">
      <c r="A2681" s="12" t="s">
        <v>5852</v>
      </c>
      <c r="B2681" s="12" t="s">
        <v>5853</v>
      </c>
      <c r="C2681" s="16" t="str">
        <f>[1]!s_info_mkt(A2681)</f>
        <v>主板</v>
      </c>
      <c r="D2681" s="16" t="str">
        <f>[1]!s_ipo_listeddate(A2681)</f>
        <v>2017-03-14</v>
      </c>
      <c r="E2681" s="16" t="str">
        <f>[1]!s_info_industry_csrc2023(A2681,"",3)</f>
        <v>生态保护和环境治理业</v>
      </c>
      <c r="F2681" s="16">
        <f>[1]!s_is(A2681,83,"FY","YTD","20251231",1,"",100000000)</f>
        <v>10.250717059799999</v>
      </c>
      <c r="G2681" s="16">
        <f>[1]!s_is(A2681,83,"FY","YTD","20241231",1,"",100000000)</f>
        <v>10.579704680499999</v>
      </c>
      <c r="H2681" s="16">
        <f>[1]!s_is(A2681,61,"FY","YTD","20251231",1,"",100000000)</f>
        <v>-1.0582727139000001</v>
      </c>
      <c r="I2681" s="16">
        <f>[1]!s_is(A2681,61,"FY","YTD","20241231",1,"",100000000)</f>
        <v>-1.1692366892000001</v>
      </c>
      <c r="J2681" s="16">
        <f>[1]!s_fa_roe(A2681,"20251231")</f>
        <v>-7.2287999999999997</v>
      </c>
      <c r="K2681" s="16">
        <f>[1]!s_stmnote_rdexp(A2681,"20251231",1,10000)</f>
        <v>3314.7041810000001</v>
      </c>
      <c r="L2681" s="16">
        <f>[1]!s_margin_tradingbalance(A2681,"",10000)</f>
        <v>0</v>
      </c>
      <c r="M2681" s="16">
        <f>[1]!s_margin_seclendingbalance(A2681,"",10000)</f>
        <v>0</v>
      </c>
      <c r="N2681" s="17">
        <f>[1]!s_val_ev(A2681,"",100000000)</f>
        <v>29.744719419999999</v>
      </c>
      <c r="O2681" s="17">
        <f>[1]!share_freesharesmv(A2681,"",100000000)</f>
        <v>16.638996466000002</v>
      </c>
      <c r="P2681" s="17">
        <f ca="1">[1]!s_dq_amount_btin(A2681,TODAY()-1,100000000)</f>
        <v>0.65298873999999996</v>
      </c>
      <c r="Q2681" s="17">
        <f ca="1">[1]!s_dq_turn(A2681,TODAY()-1)</f>
        <v>2.1922745573506575</v>
      </c>
      <c r="R2681" s="2">
        <f>[1]!s_pq_amount(A2681,"20260101","",100000000)</f>
        <v>116.90345503</v>
      </c>
      <c r="S2681" s="2">
        <f>[1]!s_pq_avgamount(A2681,"20260101","",100000000)</f>
        <v>1.0725087617431193</v>
      </c>
      <c r="T2681" s="17">
        <f>[1]!s_ipo_dilutedpe(A2681)</f>
        <v>22.98</v>
      </c>
      <c r="U2681" s="12">
        <f>[1]!s_ipo_collection_total(A2681,100000000)</f>
        <v>2.5302186</v>
      </c>
      <c r="V2681" s="18">
        <f>[1]!s_val_pe_ttm(A2681,"")</f>
        <v>-32.449600219726563</v>
      </c>
    </row>
    <row r="2682" spans="1:22" x14ac:dyDescent="0.3">
      <c r="A2682" s="12" t="s">
        <v>5854</v>
      </c>
      <c r="B2682" s="12" t="s">
        <v>5855</v>
      </c>
      <c r="C2682" s="16" t="str">
        <f>[1]!s_info_mkt(A2682)</f>
        <v>主板</v>
      </c>
      <c r="D2682" s="16" t="str">
        <f>[1]!s_ipo_listeddate(A2682)</f>
        <v>2019-12-31</v>
      </c>
      <c r="E2682" s="16" t="str">
        <f>[1]!s_info_industry_csrc2023(A2682,"",3)</f>
        <v>电气机械和器材制造业</v>
      </c>
      <c r="F2682" s="16">
        <f>[1]!s_is(A2682,83,"FY","YTD","20251231",1,"",100000000)</f>
        <v>29.2829103694</v>
      </c>
      <c r="G2682" s="16">
        <f>[1]!s_is(A2682,83,"FY","YTD","20241231",1,"",100000000)</f>
        <v>27.398947641300001</v>
      </c>
      <c r="H2682" s="16">
        <f>[1]!s_is(A2682,61,"FY","YTD","20251231",1,"",100000000)</f>
        <v>1.3377790409999999</v>
      </c>
      <c r="I2682" s="16">
        <f>[1]!s_is(A2682,61,"FY","YTD","20241231",1,"",100000000)</f>
        <v>1.9369888994</v>
      </c>
      <c r="J2682" s="16">
        <f>[1]!s_fa_roe(A2682,"20251231")</f>
        <v>6.9279000000000002</v>
      </c>
      <c r="K2682" s="16">
        <f>[1]!s_stmnote_rdexp(A2682,"20251231",1,10000)</f>
        <v>12098.022089</v>
      </c>
      <c r="L2682" s="16">
        <f>[1]!s_margin_tradingbalance(A2682,"",10000)</f>
        <v>0</v>
      </c>
      <c r="M2682" s="16">
        <f>[1]!s_margin_seclendingbalance(A2682,"",10000)</f>
        <v>0</v>
      </c>
      <c r="N2682" s="17">
        <f>[1]!s_val_ev(A2682,"",100000000)</f>
        <v>36.590232671999999</v>
      </c>
      <c r="O2682" s="17">
        <f>[1]!share_freesharesmv(A2682,"",100000000)</f>
        <v>14.633818272000001</v>
      </c>
      <c r="P2682" s="17">
        <f ca="1">[1]!s_dq_amount_btin(A2682,TODAY()-1,100000000)</f>
        <v>0.31528652000000001</v>
      </c>
      <c r="Q2682" s="17">
        <f ca="1">[1]!s_dq_turn(A2682,TODAY()-1)</f>
        <v>0.85861339777817747</v>
      </c>
      <c r="R2682" s="2">
        <f>[1]!s_pq_amount(A2682,"20260101","",100000000)</f>
        <v>92.549109130000005</v>
      </c>
      <c r="S2682" s="2">
        <f>[1]!s_pq_avgamount(A2682,"20260101","",100000000)</f>
        <v>0.8490743956880733</v>
      </c>
      <c r="T2682" s="17">
        <f>[1]!s_ipo_dilutedpe(A2682)</f>
        <v>22.21</v>
      </c>
      <c r="U2682" s="12">
        <f>[1]!s_ipo_collection_total(A2682,100000000)</f>
        <v>6.7399459999999998</v>
      </c>
      <c r="V2682" s="18">
        <f>[1]!s_val_pe_ttm(A2682,"")</f>
        <v>41.853248596191406</v>
      </c>
    </row>
    <row r="2683" spans="1:22" x14ac:dyDescent="0.3">
      <c r="A2683" s="12" t="s">
        <v>5856</v>
      </c>
      <c r="B2683" s="12" t="s">
        <v>5857</v>
      </c>
      <c r="C2683" s="16" t="str">
        <f>[1]!s_info_mkt(A2683)</f>
        <v>主板</v>
      </c>
      <c r="D2683" s="16" t="str">
        <f>[1]!s_ipo_listeddate(A2683)</f>
        <v>2010-03-18</v>
      </c>
      <c r="E2683" s="16" t="str">
        <f>[1]!s_info_industry_csrc2023(A2683,"",3)</f>
        <v>橡胶和塑料制品业</v>
      </c>
      <c r="F2683" s="16">
        <f>[1]!s_is(A2683,83,"FY","YTD","20251231",1,"",100000000)</f>
        <v>53.819918290200008</v>
      </c>
      <c r="G2683" s="16">
        <f>[1]!s_is(A2683,83,"FY","YTD","20241231",1,"",100000000)</f>
        <v>62.665923793999994</v>
      </c>
      <c r="H2683" s="16">
        <f>[1]!s_is(A2683,61,"FY","YTD","20251231",1,"",100000000)</f>
        <v>7.4077748724000001</v>
      </c>
      <c r="I2683" s="16">
        <f>[1]!s_is(A2683,61,"FY","YTD","20241231",1,"",100000000)</f>
        <v>9.5267165735999999</v>
      </c>
      <c r="J2683" s="16">
        <f>[1]!s_fa_roe(A2683,"20251231")</f>
        <v>14.848000000000001</v>
      </c>
      <c r="K2683" s="16">
        <f>[1]!s_stmnote_rdexp(A2683,"20251231",1,10000)</f>
        <v>17399.314893000002</v>
      </c>
      <c r="L2683" s="16">
        <f>[1]!s_margin_tradingbalance(A2683,"",10000)</f>
        <v>17266.325099999998</v>
      </c>
      <c r="M2683" s="16">
        <f>[1]!s_margin_seclendingbalance(A2683,"",10000)</f>
        <v>282.22800000000001</v>
      </c>
      <c r="N2683" s="17">
        <f>[1]!s_val_ev(A2683,"",100000000)</f>
        <v>137.55208216320003</v>
      </c>
      <c r="O2683" s="17">
        <f>[1]!share_freesharesmv(A2683,"",100000000)</f>
        <v>51.926020099200002</v>
      </c>
      <c r="P2683" s="17">
        <f ca="1">[1]!s_dq_amount_btin(A2683,TODAY()-1,100000000)</f>
        <v>0.49415067000000001</v>
      </c>
      <c r="Q2683" s="17">
        <f ca="1">[1]!s_dq_turn(A2683,TODAY()-1)</f>
        <v>0.3886754972404764</v>
      </c>
      <c r="R2683" s="2">
        <f>[1]!s_pq_amount(A2683,"20260101","",100000000)</f>
        <v>153.31285077000001</v>
      </c>
      <c r="S2683" s="2">
        <f>[1]!s_pq_avgamount(A2683,"20260101","",100000000)</f>
        <v>1.4065399153211009</v>
      </c>
      <c r="T2683" s="17">
        <f>[1]!s_ipo_dilutedpe(A2683)</f>
        <v>35.24</v>
      </c>
      <c r="U2683" s="12">
        <f>[1]!s_ipo_collection_total(A2683,100000000)</f>
        <v>11.39298</v>
      </c>
      <c r="V2683" s="18">
        <f>[1]!s_val_pe_ttm(A2683,"")</f>
        <v>18.424942016601563</v>
      </c>
    </row>
    <row r="2684" spans="1:22" x14ac:dyDescent="0.3">
      <c r="A2684" s="12" t="s">
        <v>5858</v>
      </c>
      <c r="B2684" s="12" t="s">
        <v>5859</v>
      </c>
      <c r="C2684" s="16" t="str">
        <f>[1]!s_info_mkt(A2684)</f>
        <v>创业板</v>
      </c>
      <c r="D2684" s="16" t="str">
        <f>[1]!s_ipo_listeddate(A2684)</f>
        <v>2017-02-08</v>
      </c>
      <c r="E2684" s="16" t="str">
        <f>[1]!s_info_industry_csrc2023(A2684,"",3)</f>
        <v>软件和信息技术服务业</v>
      </c>
      <c r="F2684" s="16">
        <f>[1]!s_is(A2684,83,"FY","YTD","20251231",1,"",100000000)</f>
        <v>4.3724825420000002</v>
      </c>
      <c r="G2684" s="16">
        <f>[1]!s_is(A2684,83,"FY","YTD","20241231",1,"",100000000)</f>
        <v>2.2731434371999999</v>
      </c>
      <c r="H2684" s="16">
        <f>[1]!s_is(A2684,61,"FY","YTD","20251231",1,"",100000000)</f>
        <v>-0.2496719781</v>
      </c>
      <c r="I2684" s="16">
        <f>[1]!s_is(A2684,61,"FY","YTD","20241231",1,"",100000000)</f>
        <v>-0.86804860390000005</v>
      </c>
      <c r="J2684" s="16">
        <f>[1]!s_fa_roe(A2684,"20251231")</f>
        <v>-5.1856999999999998</v>
      </c>
      <c r="K2684" s="16">
        <f>[1]!s_stmnote_rdexp(A2684,"20251231",1,10000)</f>
        <v>3958.9728700000005</v>
      </c>
      <c r="L2684" s="16">
        <f>[1]!s_margin_tradingbalance(A2684,"",10000)</f>
        <v>0</v>
      </c>
      <c r="M2684" s="16">
        <f>[1]!s_margin_seclendingbalance(A2684,"",10000)</f>
        <v>0</v>
      </c>
      <c r="N2684" s="17">
        <f>[1]!s_val_ev(A2684,"",100000000)</f>
        <v>16.629976833400001</v>
      </c>
      <c r="O2684" s="17">
        <f>[1]!share_freesharesmv(A2684,"",100000000)</f>
        <v>11.153063241500002</v>
      </c>
      <c r="P2684" s="17">
        <f ca="1">[1]!s_dq_amount_btin(A2684,TODAY()-1,100000000)</f>
        <v>0.59869784999999998</v>
      </c>
      <c r="Q2684" s="17">
        <f ca="1">[1]!s_dq_turn(A2684,TODAY()-1)</f>
        <v>4.6806289857003796</v>
      </c>
      <c r="R2684" s="2">
        <f>[1]!s_pq_amount(A2684,"20260101","",100000000)</f>
        <v>95.506192290000001</v>
      </c>
      <c r="S2684" s="2">
        <f>[1]!s_pq_avgamount(A2684,"20260101","",100000000)</f>
        <v>0.87620359899082567</v>
      </c>
      <c r="T2684" s="17">
        <f>[1]!s_ipo_dilutedpe(A2684)</f>
        <v>22.97</v>
      </c>
      <c r="U2684" s="12">
        <f>[1]!s_ipo_collection_total(A2684,100000000)</f>
        <v>1.974</v>
      </c>
      <c r="V2684" s="18">
        <f>[1]!s_val_pe_ttm(A2684,"")</f>
        <v>-43.156528472900391</v>
      </c>
    </row>
    <row r="2685" spans="1:22" x14ac:dyDescent="0.3">
      <c r="A2685" s="12" t="s">
        <v>5860</v>
      </c>
      <c r="B2685" s="12" t="s">
        <v>5861</v>
      </c>
      <c r="C2685" s="16" t="str">
        <f>[1]!s_info_mkt(A2685)</f>
        <v>主板</v>
      </c>
      <c r="D2685" s="16" t="str">
        <f>[1]!s_ipo_listeddate(A2685)</f>
        <v>2004-06-25</v>
      </c>
      <c r="E2685" s="16" t="str">
        <f>[1]!s_info_industry_csrc2023(A2685,"",3)</f>
        <v>专用设备制造业</v>
      </c>
      <c r="F2685" s="16">
        <f>[1]!s_is(A2685,83,"FY","YTD","20251231",1,"",100000000)</f>
        <v>187.58866083939998</v>
      </c>
      <c r="G2685" s="16">
        <f>[1]!s_is(A2685,83,"FY","YTD","20241231",1,"",100000000)</f>
        <v>147.71215354040001</v>
      </c>
      <c r="H2685" s="16">
        <f>[1]!s_is(A2685,61,"FY","YTD","20251231",1,"",100000000)</f>
        <v>11.896843412500001</v>
      </c>
      <c r="I2685" s="16">
        <f>[1]!s_is(A2685,61,"FY","YTD","20241231",1,"",100000000)</f>
        <v>16.939002530499998</v>
      </c>
      <c r="J2685" s="16">
        <f>[1]!s_fa_roe(A2685,"20251231")</f>
        <v>7.1192000000000002</v>
      </c>
      <c r="K2685" s="16">
        <f>[1]!s_stmnote_rdexp(A2685,"20251231",1,10000)</f>
        <v>208422.65638900001</v>
      </c>
      <c r="L2685" s="16">
        <f>[1]!s_margin_tradingbalance(A2685,"",10000)</f>
        <v>681786.66630000004</v>
      </c>
      <c r="M2685" s="16">
        <f>[1]!s_margin_seclendingbalance(A2685,"",10000)</f>
        <v>3958.3775999999998</v>
      </c>
      <c r="N2685" s="17">
        <f>[1]!s_val_ev(A2685,"",100000000)</f>
        <v>1388.934997392</v>
      </c>
      <c r="O2685" s="17">
        <f>[1]!share_freesharesmv(A2685,"",100000000)</f>
        <v>1053.3428280090002</v>
      </c>
      <c r="P2685" s="17">
        <f ca="1">[1]!s_dq_amount_btin(A2685,TODAY()-1,100000000)</f>
        <v>115.86563769</v>
      </c>
      <c r="Q2685" s="17">
        <f ca="1">[1]!s_dq_turn(A2685,TODAY()-1)</f>
        <v>9.0924458353173794</v>
      </c>
      <c r="R2685" s="2">
        <f>[1]!s_pq_amount(A2685,"20260101","",100000000)</f>
        <v>4431.6079076400001</v>
      </c>
      <c r="S2685" s="2">
        <f>[1]!s_pq_avgamount(A2685,"20260101","",100000000)</f>
        <v>40.656953281100918</v>
      </c>
      <c r="T2685" s="17">
        <f>[1]!s_ipo_dilutedpe(A2685)</f>
        <v>20</v>
      </c>
      <c r="U2685" s="12">
        <f>[1]!s_ipo_collection_total(A2685,100000000)</f>
        <v>2.484</v>
      </c>
      <c r="V2685" s="18">
        <f>[1]!s_val_pe_ttm(A2685,"")</f>
        <v>100.62693786621094</v>
      </c>
    </row>
    <row r="2686" spans="1:22" x14ac:dyDescent="0.3">
      <c r="A2686" s="12" t="s">
        <v>5862</v>
      </c>
      <c r="B2686" s="12" t="s">
        <v>5863</v>
      </c>
      <c r="C2686" s="16" t="str">
        <f>[1]!s_info_mkt(A2686)</f>
        <v>创业板</v>
      </c>
      <c r="D2686" s="16" t="str">
        <f>[1]!s_ipo_listeddate(A2686)</f>
        <v>2021-11-03</v>
      </c>
      <c r="E2686" s="16" t="str">
        <f>[1]!s_info_industry_csrc2023(A2686,"",3)</f>
        <v>商务服务业</v>
      </c>
      <c r="F2686" s="16">
        <f>[1]!s_is(A2686,83,"FY","YTD","20251231",1,"",100000000)</f>
        <v>3.6223210410000002</v>
      </c>
      <c r="G2686" s="16">
        <f>[1]!s_is(A2686,83,"FY","YTD","20241231",1,"",100000000)</f>
        <v>3.4345724299999998</v>
      </c>
      <c r="H2686" s="16">
        <f>[1]!s_is(A2686,61,"FY","YTD","20251231",1,"",100000000)</f>
        <v>-0.39106166700000006</v>
      </c>
      <c r="I2686" s="16">
        <f>[1]!s_is(A2686,61,"FY","YTD","20241231",1,"",100000000)</f>
        <v>-0.71955679900000002</v>
      </c>
      <c r="J2686" s="16">
        <f>[1]!s_fa_roe(A2686,"20251231")</f>
        <v>-8.3332999999999995</v>
      </c>
      <c r="K2686" s="16">
        <f>[1]!s_stmnote_rdexp(A2686,"20251231",1,10000)</f>
        <v>4589.0007530000003</v>
      </c>
      <c r="L2686" s="16">
        <f>[1]!s_margin_tradingbalance(A2686,"",10000)</f>
        <v>19091.678899999999</v>
      </c>
      <c r="M2686" s="16">
        <f>[1]!s_margin_seclendingbalance(A2686,"",10000)</f>
        <v>0</v>
      </c>
      <c r="N2686" s="17">
        <f>[1]!s_val_ev(A2686,"",100000000)</f>
        <v>56.623861295999994</v>
      </c>
      <c r="O2686" s="17">
        <f>[1]!share_freesharesmv(A2686,"",100000000)</f>
        <v>21.946212540000001</v>
      </c>
      <c r="P2686" s="17">
        <f ca="1">[1]!s_dq_amount_btin(A2686,TODAY()-1,100000000)</f>
        <v>1.3025873800000001</v>
      </c>
      <c r="Q2686" s="17">
        <f ca="1">[1]!s_dq_turn(A2686,TODAY()-1)</f>
        <v>2.2597886187505689</v>
      </c>
      <c r="R2686" s="2">
        <f>[1]!s_pq_amount(A2686,"20260101","",100000000)</f>
        <v>136.05148120999999</v>
      </c>
      <c r="S2686" s="2">
        <f>[1]!s_pq_avgamount(A2686,"20260101","",100000000)</f>
        <v>1.2481787266972477</v>
      </c>
      <c r="T2686" s="17">
        <f>[1]!s_ipo_dilutedpe(A2686)</f>
        <v>29.27</v>
      </c>
      <c r="U2686" s="12">
        <f>[1]!s_ipo_collection_total(A2686,100000000)</f>
        <v>3.5018231416000001</v>
      </c>
      <c r="V2686" s="18">
        <f>[1]!s_val_pe_ttm(A2686,"")</f>
        <v>-168.22761535644531</v>
      </c>
    </row>
    <row r="2687" spans="1:22" x14ac:dyDescent="0.3">
      <c r="A2687" s="12" t="s">
        <v>5864</v>
      </c>
      <c r="B2687" s="12" t="s">
        <v>5865</v>
      </c>
      <c r="C2687" s="16" t="str">
        <f>[1]!s_info_mkt(A2687)</f>
        <v>创业板</v>
      </c>
      <c r="D2687" s="16" t="str">
        <f>[1]!s_ipo_listeddate(A2687)</f>
        <v>2019-05-31</v>
      </c>
      <c r="E2687" s="16" t="str">
        <f>[1]!s_info_industry_csrc2023(A2687,"",3)</f>
        <v>通用设备制造业</v>
      </c>
      <c r="F2687" s="16">
        <f>[1]!s_is(A2687,83,"FY","YTD","20251231",1,"",100000000)</f>
        <v>6.0384867274000005</v>
      </c>
      <c r="G2687" s="16">
        <f>[1]!s_is(A2687,83,"FY","YTD","20241231",1,"",100000000)</f>
        <v>5.1146303486000004</v>
      </c>
      <c r="H2687" s="16">
        <f>[1]!s_is(A2687,61,"FY","YTD","20251231",1,"",100000000)</f>
        <v>-0.4747985254</v>
      </c>
      <c r="I2687" s="16">
        <f>[1]!s_is(A2687,61,"FY","YTD","20241231",1,"",100000000)</f>
        <v>-1.3075417777</v>
      </c>
      <c r="J2687" s="16">
        <f>[1]!s_fa_roe(A2687,"20251231")</f>
        <v>-4.6006999999999998</v>
      </c>
      <c r="K2687" s="16">
        <f>[1]!s_stmnote_rdexp(A2687,"20251231",1,10000)</f>
        <v>2633.1910120000002</v>
      </c>
      <c r="L2687" s="16">
        <f>[1]!s_margin_tradingbalance(A2687,"",10000)</f>
        <v>0</v>
      </c>
      <c r="M2687" s="16">
        <f>[1]!s_margin_seclendingbalance(A2687,"",10000)</f>
        <v>0</v>
      </c>
      <c r="N2687" s="17">
        <f>[1]!s_val_ev(A2687,"",100000000)</f>
        <v>46.465055999999997</v>
      </c>
      <c r="O2687" s="17">
        <f>[1]!share_freesharesmv(A2687,"",100000000)</f>
        <v>30.028055270399999</v>
      </c>
      <c r="P2687" s="17">
        <f ca="1">[1]!s_dq_amount_btin(A2687,TODAY()-1,100000000)</f>
        <v>3.0065112799999998</v>
      </c>
      <c r="Q2687" s="17">
        <f ca="1">[1]!s_dq_turn(A2687,TODAY()-1)</f>
        <v>8.8064016955071249</v>
      </c>
      <c r="R2687" s="2">
        <f>[1]!s_pq_amount(A2687,"20260101","",100000000)</f>
        <v>397.35342710999998</v>
      </c>
      <c r="S2687" s="2">
        <f>[1]!s_pq_avgamount(A2687,"20260101","",100000000)</f>
        <v>3.6454442854128439</v>
      </c>
      <c r="T2687" s="17">
        <f>[1]!s_ipo_dilutedpe(A2687)</f>
        <v>22.99</v>
      </c>
      <c r="U2687" s="12">
        <f>[1]!s_ipo_collection_total(A2687,100000000)</f>
        <v>4.2463860000000002</v>
      </c>
      <c r="V2687" s="18">
        <f>[1]!s_val_pe_ttm(A2687,"")</f>
        <v>-105.22025299072266</v>
      </c>
    </row>
    <row r="2688" spans="1:22" x14ac:dyDescent="0.3">
      <c r="A2688" s="12" t="s">
        <v>5866</v>
      </c>
      <c r="B2688" s="12" t="s">
        <v>5867</v>
      </c>
      <c r="C2688" s="16" t="str">
        <f>[1]!s_info_mkt(A2688)</f>
        <v>主板</v>
      </c>
      <c r="D2688" s="16" t="str">
        <f>[1]!s_ipo_listeddate(A2688)</f>
        <v>2020-12-15</v>
      </c>
      <c r="E2688" s="16" t="str">
        <f>[1]!s_info_industry_csrc2023(A2688,"",3)</f>
        <v>汽车制造业</v>
      </c>
      <c r="F2688" s="16">
        <f>[1]!s_is(A2688,83,"FY","YTD","20251231",1,"",100000000)</f>
        <v>18.3036725469</v>
      </c>
      <c r="G2688" s="16">
        <f>[1]!s_is(A2688,83,"FY","YTD","20241231",1,"",100000000)</f>
        <v>16.1909672239</v>
      </c>
      <c r="H2688" s="16">
        <f>[1]!s_is(A2688,61,"FY","YTD","20251231",1,"",100000000)</f>
        <v>-7.3345944699999999E-2</v>
      </c>
      <c r="I2688" s="16">
        <f>[1]!s_is(A2688,61,"FY","YTD","20241231",1,"",100000000)</f>
        <v>0.35007402170000002</v>
      </c>
      <c r="J2688" s="16">
        <f>[1]!s_fa_roe(A2688,"20251231")</f>
        <v>-0.54079999999999995</v>
      </c>
      <c r="K2688" s="16">
        <f>[1]!s_stmnote_rdexp(A2688,"20251231",1,10000)</f>
        <v>7333.752840000001</v>
      </c>
      <c r="L2688" s="16">
        <f>[1]!s_margin_tradingbalance(A2688,"",10000)</f>
        <v>0</v>
      </c>
      <c r="M2688" s="16">
        <f>[1]!s_margin_seclendingbalance(A2688,"",10000)</f>
        <v>0</v>
      </c>
      <c r="N2688" s="17">
        <f>[1]!s_val_ev(A2688,"",100000000)</f>
        <v>25.350015424799999</v>
      </c>
      <c r="O2688" s="17">
        <f>[1]!share_freesharesmv(A2688,"",100000000)</f>
        <v>8.525623186799999</v>
      </c>
      <c r="P2688" s="17">
        <f ca="1">[1]!s_dq_amount_btin(A2688,TODAY()-1,100000000)</f>
        <v>0.18921125</v>
      </c>
      <c r="Q2688" s="17">
        <f ca="1">[1]!s_dq_turn(A2688,TODAY()-1)</f>
        <v>0.7425519505437741</v>
      </c>
      <c r="R2688" s="2">
        <f>[1]!s_pq_amount(A2688,"20260101","",100000000)</f>
        <v>64.137077660000003</v>
      </c>
      <c r="S2688" s="2">
        <f>[1]!s_pq_avgamount(A2688,"20260101","",100000000)</f>
        <v>0.58841355651376148</v>
      </c>
      <c r="T2688" s="17">
        <f>[1]!s_ipo_dilutedpe(A2688)</f>
        <v>22.99</v>
      </c>
      <c r="U2688" s="12">
        <f>[1]!s_ipo_collection_total(A2688,100000000)</f>
        <v>5.3777419999999996</v>
      </c>
      <c r="V2688" s="18">
        <f>[1]!s_val_pe_ttm(A2688,"")</f>
        <v>125.29988861083984</v>
      </c>
    </row>
    <row r="2689" spans="1:22" x14ac:dyDescent="0.3">
      <c r="A2689" s="12" t="s">
        <v>5868</v>
      </c>
      <c r="B2689" s="12" t="s">
        <v>5869</v>
      </c>
      <c r="C2689" s="16" t="str">
        <f>[1]!s_info_mkt(A2689)</f>
        <v>主板</v>
      </c>
      <c r="D2689" s="16" t="str">
        <f>[1]!s_ipo_listeddate(A2689)</f>
        <v>1997-07-28</v>
      </c>
      <c r="E2689" s="16" t="str">
        <f>[1]!s_info_industry_csrc2023(A2689,"",3)</f>
        <v>水上运输业</v>
      </c>
      <c r="F2689" s="16">
        <f>[1]!s_is(A2689,83,"FY","YTD","20251231",1,"",100000000)</f>
        <v>8.5833482715000002</v>
      </c>
      <c r="G2689" s="16">
        <f>[1]!s_is(A2689,83,"FY","YTD","20241231",1,"",100000000)</f>
        <v>7.9356799450000004</v>
      </c>
      <c r="H2689" s="16">
        <f>[1]!s_is(A2689,61,"FY","YTD","20251231",1,"",100000000)</f>
        <v>14.4753320229</v>
      </c>
      <c r="I2689" s="16">
        <f>[1]!s_is(A2689,61,"FY","YTD","20241231",1,"",100000000)</f>
        <v>13.493286273599999</v>
      </c>
      <c r="J2689" s="16">
        <f>[1]!s_fa_roe(A2689,"20251231")</f>
        <v>8.0564999999999998</v>
      </c>
      <c r="K2689" s="16">
        <f>[1]!s_stmnote_rdexp(A2689,"20251231",1,10000)</f>
        <v>523.24955699999998</v>
      </c>
      <c r="L2689" s="16">
        <f>[1]!s_margin_tradingbalance(A2689,"",10000)</f>
        <v>27198.118600000002</v>
      </c>
      <c r="M2689" s="16">
        <f>[1]!s_margin_seclendingbalance(A2689,"",10000)</f>
        <v>155.6635</v>
      </c>
      <c r="N2689" s="17">
        <f>[1]!s_val_ev(A2689,"",100000000)</f>
        <v>223.57778387799999</v>
      </c>
      <c r="O2689" s="17">
        <f>[1]!share_freesharesmv(A2689,"",100000000)</f>
        <v>70.738599530000016</v>
      </c>
      <c r="P2689" s="17">
        <f ca="1">[1]!s_dq_amount_btin(A2689,TODAY()-1,100000000)</f>
        <v>0.65334923</v>
      </c>
      <c r="Q2689" s="17">
        <f ca="1">[1]!s_dq_turn(A2689,TODAY()-1)</f>
        <v>0.48127989423936529</v>
      </c>
      <c r="R2689" s="2">
        <f>[1]!s_pq_amount(A2689,"20260101","",100000000)</f>
        <v>146.98870423</v>
      </c>
      <c r="S2689" s="2">
        <f>[1]!s_pq_avgamount(A2689,"20260101","",100000000)</f>
        <v>1.3485202222935782</v>
      </c>
      <c r="T2689" s="17">
        <f>[1]!s_ipo_dilutedpe(A2689)</f>
        <v>0</v>
      </c>
      <c r="U2689" s="12">
        <f>[1]!s_ipo_collection_total(A2689,100000000)</f>
        <v>6.6375000000000002</v>
      </c>
      <c r="V2689" s="18">
        <f>[1]!s_val_pe_ttm(A2689,"")</f>
        <v>15.155599594116211</v>
      </c>
    </row>
    <row r="2690" spans="1:22" x14ac:dyDescent="0.3">
      <c r="A2690" s="12" t="s">
        <v>5870</v>
      </c>
      <c r="B2690" s="12" t="s">
        <v>5871</v>
      </c>
      <c r="C2690" s="16" t="str">
        <f>[1]!s_info_mkt(A2690)</f>
        <v>主板</v>
      </c>
      <c r="D2690" s="16" t="str">
        <f>[1]!s_ipo_listeddate(A2690)</f>
        <v>2019-08-23</v>
      </c>
      <c r="E2690" s="16" t="str">
        <f>[1]!s_info_industry_csrc2023(A2690,"",3)</f>
        <v>电气机械和器材制造业</v>
      </c>
      <c r="F2690" s="16">
        <f>[1]!s_is(A2690,83,"FY","YTD","20251231",1,"",100000000)</f>
        <v>52.300795565800001</v>
      </c>
      <c r="G2690" s="16">
        <f>[1]!s_is(A2690,83,"FY","YTD","20241231",1,"",100000000)</f>
        <v>47.582699886099995</v>
      </c>
      <c r="H2690" s="16">
        <f>[1]!s_is(A2690,61,"FY","YTD","20251231",1,"",100000000)</f>
        <v>3.9254086297000002</v>
      </c>
      <c r="I2690" s="16">
        <f>[1]!s_is(A2690,61,"FY","YTD","20241231",1,"",100000000)</f>
        <v>2.8778736175000001</v>
      </c>
      <c r="J2690" s="16">
        <f>[1]!s_fa_roe(A2690,"20251231")</f>
        <v>13.353899999999999</v>
      </c>
      <c r="K2690" s="16">
        <f>[1]!s_stmnote_rdexp(A2690,"20251231",1,10000)</f>
        <v>21194.638993</v>
      </c>
      <c r="L2690" s="16">
        <f>[1]!s_margin_tradingbalance(A2690,"",10000)</f>
        <v>8681.1506000000008</v>
      </c>
      <c r="M2690" s="16">
        <f>[1]!s_margin_seclendingbalance(A2690,"",10000)</f>
        <v>13.6038</v>
      </c>
      <c r="N2690" s="17">
        <f>[1]!s_val_ev(A2690,"",100000000)</f>
        <v>51.347152747999999</v>
      </c>
      <c r="O2690" s="17">
        <f>[1]!share_freesharesmv(A2690,"",100000000)</f>
        <v>17.049634820000001</v>
      </c>
      <c r="P2690" s="17">
        <f ca="1">[1]!s_dq_amount_btin(A2690,TODAY()-1,100000000)</f>
        <v>0.24975153999999999</v>
      </c>
      <c r="Q2690" s="17">
        <f ca="1">[1]!s_dq_turn(A2690,TODAY()-1)</f>
        <v>0.50436319406468777</v>
      </c>
      <c r="R2690" s="2">
        <f>[1]!s_pq_amount(A2690,"20260101","",100000000)</f>
        <v>73.98571149</v>
      </c>
      <c r="S2690" s="2">
        <f>[1]!s_pq_avgamount(A2690,"20260101","",100000000)</f>
        <v>0.67876799532110099</v>
      </c>
      <c r="T2690" s="17">
        <f>[1]!s_ipo_dilutedpe(A2690)</f>
        <v>22.99</v>
      </c>
      <c r="U2690" s="12">
        <f>[1]!s_ipo_collection_total(A2690,100000000)</f>
        <v>10.275</v>
      </c>
      <c r="V2690" s="18">
        <f>[1]!s_val_pe_ttm(A2690,"")</f>
        <v>14.997561454772949</v>
      </c>
    </row>
    <row r="2691" spans="1:22" x14ac:dyDescent="0.3">
      <c r="A2691" s="12" t="s">
        <v>5872</v>
      </c>
      <c r="B2691" s="12" t="s">
        <v>5873</v>
      </c>
      <c r="C2691" s="16" t="str">
        <f>[1]!s_info_mkt(A2691)</f>
        <v>主板</v>
      </c>
      <c r="D2691" s="16" t="str">
        <f>[1]!s_ipo_listeddate(A2691)</f>
        <v>2020-12-24</v>
      </c>
      <c r="E2691" s="16" t="str">
        <f>[1]!s_info_industry_csrc2023(A2691,"",3)</f>
        <v>软件和信息技术服务业</v>
      </c>
      <c r="F2691" s="16">
        <f>[1]!s_is(A2691,83,"FY","YTD","20251231",1,"",100000000)</f>
        <v>4.0666035775999996</v>
      </c>
      <c r="G2691" s="16">
        <f>[1]!s_is(A2691,83,"FY","YTD","20241231",1,"",100000000)</f>
        <v>4.0667020527000002</v>
      </c>
      <c r="H2691" s="16">
        <f>[1]!s_is(A2691,61,"FY","YTD","20251231",1,"",100000000)</f>
        <v>-1.1440103312000001</v>
      </c>
      <c r="I2691" s="16">
        <f>[1]!s_is(A2691,61,"FY","YTD","20241231",1,"",100000000)</f>
        <v>-1.3851779175000001</v>
      </c>
      <c r="J2691" s="16">
        <f>[1]!s_fa_roe(A2691,"20251231")</f>
        <v>-10.448</v>
      </c>
      <c r="K2691" s="16">
        <f>[1]!s_stmnote_rdexp(A2691,"20251231",1,10000)</f>
        <v>6844.0846620000002</v>
      </c>
      <c r="L2691" s="16">
        <f>[1]!s_margin_tradingbalance(A2691,"",10000)</f>
        <v>0</v>
      </c>
      <c r="M2691" s="16">
        <f>[1]!s_margin_seclendingbalance(A2691,"",10000)</f>
        <v>0</v>
      </c>
      <c r="N2691" s="17">
        <f>[1]!s_val_ev(A2691,"",100000000)</f>
        <v>33.457575225600003</v>
      </c>
      <c r="O2691" s="17">
        <f>[1]!share_freesharesmv(A2691,"",100000000)</f>
        <v>19.415434924800007</v>
      </c>
      <c r="P2691" s="17">
        <f ca="1">[1]!s_dq_amount_btin(A2691,TODAY()-1,100000000)</f>
        <v>0.38188514000000001</v>
      </c>
      <c r="Q2691" s="17">
        <f ca="1">[1]!s_dq_turn(A2691,TODAY()-1)</f>
        <v>1.252533993475591</v>
      </c>
      <c r="R2691" s="2">
        <f>[1]!s_pq_amount(A2691,"20260101","",100000000)</f>
        <v>136.48592753</v>
      </c>
      <c r="S2691" s="2">
        <f>[1]!s_pq_avgamount(A2691,"20260101","",100000000)</f>
        <v>1.2521644727522936</v>
      </c>
      <c r="T2691" s="17">
        <f>[1]!s_ipo_dilutedpe(A2691)</f>
        <v>22.98</v>
      </c>
      <c r="U2691" s="12">
        <f>[1]!s_ipo_collection_total(A2691,100000000)</f>
        <v>5.08277</v>
      </c>
      <c r="V2691" s="18">
        <f>[1]!s_val_pe_ttm(A2691,"")</f>
        <v>-34.460041046142578</v>
      </c>
    </row>
    <row r="2692" spans="1:22" x14ac:dyDescent="0.3">
      <c r="A2692" s="12" t="s">
        <v>5874</v>
      </c>
      <c r="B2692" s="12" t="s">
        <v>5875</v>
      </c>
      <c r="C2692" s="16" t="str">
        <f>[1]!s_info_mkt(A2692)</f>
        <v>主板</v>
      </c>
      <c r="D2692" s="16" t="str">
        <f>[1]!s_ipo_listeddate(A2692)</f>
        <v>1994-05-25</v>
      </c>
      <c r="E2692" s="16" t="str">
        <f>[1]!s_info_industry_csrc2023(A2692,"",3)</f>
        <v>其他金融业</v>
      </c>
      <c r="F2692" s="16">
        <f>[1]!s_is(A2692,83,"FY","YTD","20251231",1,"",100000000)</f>
        <v>7.0374631273000006</v>
      </c>
      <c r="G2692" s="16">
        <f>[1]!s_is(A2692,83,"FY","YTD","20241231",1,"",100000000)</f>
        <v>8.614123747999999</v>
      </c>
      <c r="H2692" s="16">
        <f>[1]!s_is(A2692,61,"FY","YTD","20251231",1,"",100000000)</f>
        <v>3.8499091820999998</v>
      </c>
      <c r="I2692" s="16">
        <f>[1]!s_is(A2692,61,"FY","YTD","20241231",1,"",100000000)</f>
        <v>3.3011684976</v>
      </c>
      <c r="J2692" s="16">
        <f>[1]!s_fa_roe(A2692,"20251231")</f>
        <v>7.1119000000000003</v>
      </c>
      <c r="K2692" s="16">
        <f>[1]!s_stmnote_rdexp(A2692,"20251231",1,10000)</f>
        <v>65.79260699999999</v>
      </c>
      <c r="L2692" s="16">
        <f>[1]!s_margin_tradingbalance(A2692,"",10000)</f>
        <v>8642.1988000000001</v>
      </c>
      <c r="M2692" s="16">
        <f>[1]!s_margin_seclendingbalance(A2692,"",10000)</f>
        <v>9.2799999999999994</v>
      </c>
      <c r="N2692" s="17">
        <f>[1]!s_val_ev(A2692,"",100000000)</f>
        <v>112.584508128</v>
      </c>
      <c r="O2692" s="17">
        <f>[1]!share_freesharesmv(A2692,"",100000000)</f>
        <v>27.479407103999996</v>
      </c>
      <c r="P2692" s="17">
        <f ca="1">[1]!s_dq_amount_btin(A2692,TODAY()-1,100000000)</f>
        <v>0.94965511000000002</v>
      </c>
      <c r="Q2692" s="17">
        <f ca="1">[1]!s_dq_turn(A2692,TODAY()-1)</f>
        <v>0.84553206051908303</v>
      </c>
      <c r="R2692" s="2">
        <f>[1]!s_pq_amount(A2692,"20260101","",100000000)</f>
        <v>146.55918234000001</v>
      </c>
      <c r="S2692" s="2">
        <f>[1]!s_pq_avgamount(A2692,"20260101","",100000000)</f>
        <v>1.3445796544954127</v>
      </c>
      <c r="T2692" s="17">
        <f>[1]!s_ipo_dilutedpe(A2692)</f>
        <v>0</v>
      </c>
      <c r="U2692" s="12">
        <f>[1]!s_ipo_collection_total(A2692,100000000)</f>
        <v>0.89249999999999996</v>
      </c>
      <c r="V2692" s="18">
        <f>[1]!s_val_pe_ttm(A2692,"")</f>
        <v>15.90825080871582</v>
      </c>
    </row>
    <row r="2693" spans="1:22" x14ac:dyDescent="0.3">
      <c r="A2693" s="12" t="s">
        <v>5876</v>
      </c>
      <c r="B2693" s="12" t="s">
        <v>5877</v>
      </c>
      <c r="C2693" s="16" t="str">
        <f>[1]!s_info_mkt(A2693)</f>
        <v>主板</v>
      </c>
      <c r="D2693" s="16" t="str">
        <f>[1]!s_ipo_listeddate(A2693)</f>
        <v>1997-04-18</v>
      </c>
      <c r="E2693" s="16" t="str">
        <f>[1]!s_info_industry_csrc2023(A2693,"",3)</f>
        <v>电气机械和器材制造业</v>
      </c>
      <c r="F2693" s="16">
        <f>[1]!s_is(A2693,83,"FY","YTD","20251231",1,"",100000000)</f>
        <v>149.9190606624</v>
      </c>
      <c r="G2693" s="16">
        <f>[1]!s_is(A2693,83,"FY","YTD","20241231",1,"",100000000)</f>
        <v>170.89133346790001</v>
      </c>
      <c r="H2693" s="16">
        <f>[1]!s_is(A2693,61,"FY","YTD","20251231",1,"",100000000)</f>
        <v>11.6721000973</v>
      </c>
      <c r="I2693" s="16">
        <f>[1]!s_is(A2693,61,"FY","YTD","20241231",1,"",100000000)</f>
        <v>11.169251470199999</v>
      </c>
      <c r="J2693" s="16">
        <f>[1]!s_fa_roe(A2693,"20251231")</f>
        <v>9.9565999999999999</v>
      </c>
      <c r="K2693" s="16">
        <f>[1]!s_stmnote_rdexp(A2693,"20251231",1,10000)</f>
        <v>85551.013424000004</v>
      </c>
      <c r="L2693" s="16">
        <f>[1]!s_margin_tradingbalance(A2693,"",10000)</f>
        <v>109237.9391</v>
      </c>
      <c r="M2693" s="16">
        <f>[1]!s_margin_seclendingbalance(A2693,"",10000)</f>
        <v>980.35199999999998</v>
      </c>
      <c r="N2693" s="17">
        <f>[1]!s_val_ev(A2693,"",100000000)</f>
        <v>233.06077057119998</v>
      </c>
      <c r="O2693" s="17">
        <f>[1]!share_freesharesmv(A2693,"",100000000)</f>
        <v>143.09490738400001</v>
      </c>
      <c r="P2693" s="17">
        <f ca="1">[1]!s_dq_amount_btin(A2693,TODAY()-1,100000000)</f>
        <v>5.0563611399999999</v>
      </c>
      <c r="Q2693" s="17">
        <f ca="1">[1]!s_dq_turn(A2693,TODAY()-1)</f>
        <v>2.2024610330152807</v>
      </c>
      <c r="R2693" s="2">
        <f>[1]!s_pq_amount(A2693,"20260101","",100000000)</f>
        <v>1222.35261079</v>
      </c>
      <c r="S2693" s="2">
        <f>[1]!s_pq_avgamount(A2693,"20260101","",100000000)</f>
        <v>11.214244135688073</v>
      </c>
      <c r="T2693" s="17">
        <f>[1]!s_ipo_dilutedpe(A2693)</f>
        <v>0</v>
      </c>
      <c r="U2693" s="12">
        <f>[1]!s_ipo_collection_total(A2693,100000000)</f>
        <v>4.62</v>
      </c>
      <c r="V2693" s="18">
        <f>[1]!s_val_pe_ttm(A2693,"")</f>
        <v>21.767627716064453</v>
      </c>
    </row>
    <row r="2694" spans="1:22" x14ac:dyDescent="0.3">
      <c r="A2694" s="12" t="s">
        <v>5878</v>
      </c>
      <c r="B2694" s="12" t="s">
        <v>5879</v>
      </c>
      <c r="C2694" s="16" t="str">
        <f>[1]!s_info_mkt(A2694)</f>
        <v>主板</v>
      </c>
      <c r="D2694" s="16" t="str">
        <f>[1]!s_ipo_listeddate(A2694)</f>
        <v>1993-05-04</v>
      </c>
      <c r="E2694" s="16" t="str">
        <f>[1]!s_info_industry_csrc2023(A2694,"",3)</f>
        <v>批发业</v>
      </c>
      <c r="F2694" s="16">
        <f>[1]!s_is(A2694,83,"FY","YTD","20251231",1,"",100000000)</f>
        <v>59.693673527299993</v>
      </c>
      <c r="G2694" s="16">
        <f>[1]!s_is(A2694,83,"FY","YTD","20241231",1,"",100000000)</f>
        <v>72.397170390699998</v>
      </c>
      <c r="H2694" s="16">
        <f>[1]!s_is(A2694,61,"FY","YTD","20251231",1,"",100000000)</f>
        <v>9.3533468037000009</v>
      </c>
      <c r="I2694" s="16">
        <f>[1]!s_is(A2694,61,"FY","YTD","20241231",1,"",100000000)</f>
        <v>9.5143435925999995</v>
      </c>
      <c r="J2694" s="16">
        <f>[1]!s_fa_roe(A2694,"20251231")</f>
        <v>6.4565999999999999</v>
      </c>
      <c r="K2694" s="16">
        <f>[1]!s_stmnote_rdexp(A2694,"20251231",1,10000)</f>
        <v>2808.114916</v>
      </c>
      <c r="L2694" s="16">
        <f>[1]!s_margin_tradingbalance(A2694,"",10000)</f>
        <v>64991.812599999997</v>
      </c>
      <c r="M2694" s="16">
        <f>[1]!s_margin_seclendingbalance(A2694,"",10000)</f>
        <v>74.375</v>
      </c>
      <c r="N2694" s="17">
        <f>[1]!s_val_ev(A2694,"",100000000)</f>
        <v>107.5633794635</v>
      </c>
      <c r="O2694" s="17">
        <f>[1]!share_freesharesmv(A2694,"",100000000)</f>
        <v>28.056599485</v>
      </c>
      <c r="P2694" s="17">
        <f ca="1">[1]!s_dq_amount_btin(A2694,TODAY()-1,100000000)</f>
        <v>0.25718969000000003</v>
      </c>
      <c r="Q2694" s="17">
        <f ca="1">[1]!s_dq_turn(A2694,TODAY()-1)</f>
        <v>0.26539135028571414</v>
      </c>
      <c r="R2694" s="2">
        <f>[1]!s_pq_amount(A2694,"20260101","",100000000)</f>
        <v>38.878294850000003</v>
      </c>
      <c r="S2694" s="2">
        <f>[1]!s_pq_avgamount(A2694,"20260101","",100000000)</f>
        <v>0.35668160412844041</v>
      </c>
      <c r="T2694" s="17">
        <f>[1]!s_ipo_dilutedpe(A2694)</f>
        <v>0</v>
      </c>
      <c r="U2694" s="12">
        <f>[1]!s_ipo_collection_total(A2694,100000000)</f>
        <v>2.8</v>
      </c>
      <c r="V2694" s="18">
        <f>[1]!s_val_pe_ttm(A2694,"")</f>
        <v>12.710776329040527</v>
      </c>
    </row>
    <row r="2695" spans="1:22" x14ac:dyDescent="0.3">
      <c r="A2695" s="12" t="s">
        <v>5880</v>
      </c>
      <c r="B2695" s="12" t="s">
        <v>5881</v>
      </c>
      <c r="C2695" s="16" t="str">
        <f>[1]!s_info_mkt(A2695)</f>
        <v>主板</v>
      </c>
      <c r="D2695" s="16" t="str">
        <f>[1]!s_ipo_listeddate(A2695)</f>
        <v>2025-07-30</v>
      </c>
      <c r="E2695" s="16" t="str">
        <f>[1]!s_info_industry_csrc2023(A2695,"",3)</f>
        <v>金属制品业</v>
      </c>
      <c r="F2695" s="16">
        <f>[1]!s_is(A2695,83,"FY","YTD","20251231",1,"",100000000)</f>
        <v>35.946495112299999</v>
      </c>
      <c r="G2695" s="16">
        <f>[1]!s_is(A2695,83,"FY","YTD","20241231",1,"",100000000)</f>
        <v>28.567702705599999</v>
      </c>
      <c r="H2695" s="16">
        <f>[1]!s_is(A2695,61,"FY","YTD","20251231",1,"",100000000)</f>
        <v>7.0350779720000007</v>
      </c>
      <c r="I2695" s="16">
        <f>[1]!s_is(A2695,61,"FY","YTD","20241231",1,"",100000000)</f>
        <v>5.3137110240999998</v>
      </c>
      <c r="J2695" s="16">
        <f>[1]!s_fa_roe(A2695,"20251231")</f>
        <v>30.837399999999999</v>
      </c>
      <c r="K2695" s="16">
        <f>[1]!s_stmnote_rdexp(A2695,"20251231",1,10000)</f>
        <v>12182.321538</v>
      </c>
      <c r="L2695" s="16">
        <f>[1]!s_margin_tradingbalance(A2695,"",10000)</f>
        <v>5498.0738000000001</v>
      </c>
      <c r="M2695" s="16">
        <f>[1]!s_margin_seclendingbalance(A2695,"",10000)</f>
        <v>69.295199999999994</v>
      </c>
      <c r="N2695" s="17">
        <f>[1]!s_val_ev(A2695,"",100000000)</f>
        <v>176.444411</v>
      </c>
      <c r="O2695" s="17">
        <f>[1]!share_freesharesmv(A2695,"",100000000)</f>
        <v>15.883569899999999</v>
      </c>
      <c r="P2695" s="17">
        <f ca="1">[1]!s_dq_amount_btin(A2695,TODAY()-1,100000000)</f>
        <v>0.36028061</v>
      </c>
      <c r="Q2695" s="17">
        <f ca="1">[1]!s_dq_turn(A2695,TODAY()-1)</f>
        <v>2.265789108278486</v>
      </c>
      <c r="R2695" s="2">
        <f>[1]!s_pq_amount(A2695,"20260101","",100000000)</f>
        <v>139.12204073000001</v>
      </c>
      <c r="S2695" s="2">
        <f>[1]!s_pq_avgamount(A2695,"20260101","",100000000)</f>
        <v>1.2763489975229356</v>
      </c>
      <c r="T2695" s="17">
        <f>[1]!s_ipo_dilutedpe(A2695)</f>
        <v>11.86</v>
      </c>
      <c r="U2695" s="12">
        <f>[1]!s_ipo_collection_total(A2695,100000000)</f>
        <v>6.1735429999999996</v>
      </c>
      <c r="V2695" s="18">
        <f>[1]!s_val_pe_ttm(A2695,"")</f>
        <v>24.627811431884766</v>
      </c>
    </row>
    <row r="2696" spans="1:22" x14ac:dyDescent="0.3">
      <c r="A2696" s="12" t="s">
        <v>5882</v>
      </c>
      <c r="B2696" s="12" t="s">
        <v>5883</v>
      </c>
      <c r="C2696" s="16" t="str">
        <f>[1]!s_info_mkt(A2696)</f>
        <v>主板</v>
      </c>
      <c r="D2696" s="16" t="str">
        <f>[1]!s_ipo_listeddate(A2696)</f>
        <v>2004-04-21</v>
      </c>
      <c r="E2696" s="16" t="str">
        <f>[1]!s_info_industry_csrc2023(A2696,"",3)</f>
        <v>纺织业</v>
      </c>
      <c r="F2696" s="16">
        <f>[1]!s_is(A2696,83,"FY","YTD","20251231",1,"",100000000)</f>
        <v>9.2089471738000004</v>
      </c>
      <c r="G2696" s="16">
        <f>[1]!s_is(A2696,83,"FY","YTD","20241231",1,"",100000000)</f>
        <v>9.2952131041000001</v>
      </c>
      <c r="H2696" s="16">
        <f>[1]!s_is(A2696,61,"FY","YTD","20251231",1,"",100000000)</f>
        <v>0.1571028082</v>
      </c>
      <c r="I2696" s="16">
        <f>[1]!s_is(A2696,61,"FY","YTD","20241231",1,"",100000000)</f>
        <v>0.53174057640000005</v>
      </c>
      <c r="J2696" s="16">
        <f>[1]!s_fa_roe(A2696,"20251231")</f>
        <v>1.3991</v>
      </c>
      <c r="K2696" s="16">
        <f>[1]!s_stmnote_rdexp(A2696,"20251231",1,10000)</f>
        <v>2707.6384659999999</v>
      </c>
      <c r="L2696" s="16">
        <f>[1]!s_margin_tradingbalance(A2696,"",10000)</f>
        <v>0</v>
      </c>
      <c r="M2696" s="16">
        <f>[1]!s_margin_seclendingbalance(A2696,"",10000)</f>
        <v>0</v>
      </c>
      <c r="N2696" s="17">
        <f>[1]!s_val_ev(A2696,"",100000000)</f>
        <v>15.476800000000001</v>
      </c>
      <c r="O2696" s="17">
        <f>[1]!share_freesharesmv(A2696,"",100000000)</f>
        <v>10.3664065014</v>
      </c>
      <c r="P2696" s="17">
        <f ca="1">[1]!s_dq_amount_btin(A2696,TODAY()-1,100000000)</f>
        <v>0.35984815999999997</v>
      </c>
      <c r="Q2696" s="17">
        <f ca="1">[1]!s_dq_turn(A2696,TODAY()-1)</f>
        <v>2.3295955882352941</v>
      </c>
      <c r="R2696" s="2">
        <f>[1]!s_pq_amount(A2696,"20260101","",100000000)</f>
        <v>63.956134419999998</v>
      </c>
      <c r="S2696" s="2">
        <f>[1]!s_pq_avgamount(A2696,"20260101","",100000000)</f>
        <v>0.58675352678899084</v>
      </c>
      <c r="T2696" s="17">
        <f>[1]!s_ipo_dilutedpe(A2696)</f>
        <v>19.59</v>
      </c>
      <c r="U2696" s="12">
        <f>[1]!s_ipo_collection_total(A2696,100000000)</f>
        <v>3.15</v>
      </c>
      <c r="V2696" s="18">
        <f>[1]!s_val_pe_ttm(A2696,"")</f>
        <v>252.39096069335938</v>
      </c>
    </row>
    <row r="2697" spans="1:22" x14ac:dyDescent="0.3">
      <c r="A2697" s="12" t="s">
        <v>5884</v>
      </c>
      <c r="B2697" s="12" t="s">
        <v>5885</v>
      </c>
      <c r="C2697" s="16" t="str">
        <f>[1]!s_info_mkt(A2697)</f>
        <v>主板</v>
      </c>
      <c r="D2697" s="16" t="str">
        <f>[1]!s_ipo_listeddate(A2697)</f>
        <v>2020-09-03</v>
      </c>
      <c r="E2697" s="16" t="str">
        <f>[1]!s_info_industry_csrc2023(A2697,"",3)</f>
        <v>零售业</v>
      </c>
      <c r="F2697" s="16">
        <f>[1]!s_is(A2697,83,"FY","YTD","20251231",1,"",100000000)</f>
        <v>135.90141627689999</v>
      </c>
      <c r="G2697" s="16">
        <f>[1]!s_is(A2697,83,"FY","YTD","20241231",1,"",100000000)</f>
        <v>144.54695195470001</v>
      </c>
      <c r="H2697" s="16">
        <f>[1]!s_is(A2697,61,"FY","YTD","20251231",1,"",100000000)</f>
        <v>0.59818492550000002</v>
      </c>
      <c r="I2697" s="16">
        <f>[1]!s_is(A2697,61,"FY","YTD","20241231",1,"",100000000)</f>
        <v>0.22237254270000001</v>
      </c>
      <c r="J2697" s="16">
        <f>[1]!s_fa_roe(A2697,"20251231")</f>
        <v>4.9153000000000002</v>
      </c>
      <c r="K2697" s="16">
        <f>[1]!s_stmnote_rdexp(A2697,"20251231",1,10000)</f>
        <v>854.29013299999997</v>
      </c>
      <c r="L2697" s="16">
        <f>[1]!s_margin_tradingbalance(A2697,"",10000)</f>
        <v>0</v>
      </c>
      <c r="M2697" s="16">
        <f>[1]!s_margin_seclendingbalance(A2697,"",10000)</f>
        <v>0</v>
      </c>
      <c r="N2697" s="17">
        <f>[1]!s_val_ev(A2697,"",100000000)</f>
        <v>19.638948000000003</v>
      </c>
      <c r="O2697" s="17">
        <f>[1]!share_freesharesmv(A2697,"",100000000)</f>
        <v>12.4415189375</v>
      </c>
      <c r="P2697" s="17">
        <f ca="1">[1]!s_dq_amount_btin(A2697,TODAY()-1,100000000)</f>
        <v>0.29317080000000001</v>
      </c>
      <c r="Q2697" s="17">
        <f ca="1">[1]!s_dq_turn(A2697,TODAY()-1)</f>
        <v>1.5116977416640014</v>
      </c>
      <c r="R2697" s="2">
        <f>[1]!s_pq_amount(A2697,"20260101","",100000000)</f>
        <v>91.329259609999994</v>
      </c>
      <c r="S2697" s="2">
        <f>[1]!s_pq_avgamount(A2697,"20260101","",100000000)</f>
        <v>0.83788311568807339</v>
      </c>
      <c r="T2697" s="17">
        <f>[1]!s_ipo_dilutedpe(A2697)</f>
        <v>22.92</v>
      </c>
      <c r="U2697" s="12">
        <f>[1]!s_ipo_collection_total(A2697,100000000)</f>
        <v>4.1096959999999996</v>
      </c>
      <c r="V2697" s="18">
        <f>[1]!s_val_pe_ttm(A2697,"")</f>
        <v>36.377613067626953</v>
      </c>
    </row>
    <row r="2698" spans="1:22" x14ac:dyDescent="0.3">
      <c r="A2698" s="12" t="s">
        <v>5886</v>
      </c>
      <c r="B2698" s="12" t="s">
        <v>5887</v>
      </c>
      <c r="C2698" s="16" t="str">
        <f>[1]!s_info_mkt(A2698)</f>
        <v>主板</v>
      </c>
      <c r="D2698" s="16" t="str">
        <f>[1]!s_ipo_listeddate(A2698)</f>
        <v>2017-03-31</v>
      </c>
      <c r="E2698" s="16" t="str">
        <f>[1]!s_info_industry_csrc2023(A2698,"",3)</f>
        <v>生态保护和环境治理业</v>
      </c>
      <c r="F2698" s="16">
        <f>[1]!s_is(A2698,83,"FY","YTD","20251231",1,"",100000000)</f>
        <v>62.583316444499999</v>
      </c>
      <c r="G2698" s="16">
        <f>[1]!s_is(A2698,83,"FY","YTD","20241231",1,"",100000000)</f>
        <v>62.607216255099999</v>
      </c>
      <c r="H2698" s="16">
        <f>[1]!s_is(A2698,61,"FY","YTD","20251231",1,"",100000000)</f>
        <v>6.0314134666999992</v>
      </c>
      <c r="I2698" s="16">
        <f>[1]!s_is(A2698,61,"FY","YTD","20241231",1,"",100000000)</f>
        <v>5.7539795333999999</v>
      </c>
      <c r="J2698" s="16">
        <f>[1]!s_fa_roe(A2698,"20251231")</f>
        <v>5.2755999999999998</v>
      </c>
      <c r="K2698" s="16">
        <f>[1]!s_stmnote_rdexp(A2698,"20251231",1,10000)</f>
        <v>8382.6228109999993</v>
      </c>
      <c r="L2698" s="16">
        <f>[1]!s_margin_tradingbalance(A2698,"",10000)</f>
        <v>29452.5874</v>
      </c>
      <c r="M2698" s="16">
        <f>[1]!s_margin_seclendingbalance(A2698,"",10000)</f>
        <v>79.876499999999993</v>
      </c>
      <c r="N2698" s="17">
        <f>[1]!s_val_ev(A2698,"",100000000)</f>
        <v>94.909232695499995</v>
      </c>
      <c r="O2698" s="17">
        <f>[1]!share_freesharesmv(A2698,"",100000000)</f>
        <v>41.288329723499999</v>
      </c>
      <c r="P2698" s="17">
        <f ca="1">[1]!s_dq_amount_btin(A2698,TODAY()-1,100000000)</f>
        <v>0.43724955999999998</v>
      </c>
      <c r="Q2698" s="17">
        <f ca="1">[1]!s_dq_turn(A2698,TODAY()-1)</f>
        <v>0.46100219449013108</v>
      </c>
      <c r="R2698" s="2">
        <f>[1]!s_pq_amount(A2698,"20260101","",100000000)</f>
        <v>113.14146413</v>
      </c>
      <c r="S2698" s="2">
        <f>[1]!s_pq_avgamount(A2698,"20260101","",100000000)</f>
        <v>1.037995083761468</v>
      </c>
      <c r="T2698" s="17">
        <f>[1]!s_ipo_dilutedpe(A2698)</f>
        <v>30.73</v>
      </c>
      <c r="U2698" s="12">
        <f>[1]!s_ipo_collection_total(A2698,100000000)</f>
        <v>0</v>
      </c>
      <c r="V2698" s="18">
        <f>[1]!s_val_pe_ttm(A2698,"")</f>
        <v>15.732847213745117</v>
      </c>
    </row>
    <row r="2699" spans="1:22" x14ac:dyDescent="0.3">
      <c r="A2699" s="12" t="s">
        <v>5888</v>
      </c>
      <c r="B2699" s="12" t="s">
        <v>5889</v>
      </c>
      <c r="C2699" s="16" t="str">
        <f>[1]!s_info_mkt(A2699)</f>
        <v>主板</v>
      </c>
      <c r="D2699" s="16" t="str">
        <f>[1]!s_ipo_listeddate(A2699)</f>
        <v>2021-11-11</v>
      </c>
      <c r="E2699" s="16" t="str">
        <f>[1]!s_info_industry_csrc2023(A2699,"",3)</f>
        <v>化学原料和化学制品制造业</v>
      </c>
      <c r="F2699" s="16">
        <f>[1]!s_is(A2699,83,"FY","YTD","20251231",1,"",100000000)</f>
        <v>26.250473280000001</v>
      </c>
      <c r="G2699" s="16">
        <f>[1]!s_is(A2699,83,"FY","YTD","20241231",1,"",100000000)</f>
        <v>28.9912468092</v>
      </c>
      <c r="H2699" s="16">
        <f>[1]!s_is(A2699,61,"FY","YTD","20251231",1,"",100000000)</f>
        <v>0.75618067889999996</v>
      </c>
      <c r="I2699" s="16">
        <f>[1]!s_is(A2699,61,"FY","YTD","20241231",1,"",100000000)</f>
        <v>1.9108263947999999</v>
      </c>
      <c r="J2699" s="16">
        <f>[1]!s_fa_roe(A2699,"20251231")</f>
        <v>3.9108000000000001</v>
      </c>
      <c r="K2699" s="16">
        <f>[1]!s_stmnote_rdexp(A2699,"20251231",1,10000)</f>
        <v>5438.4872610000002</v>
      </c>
      <c r="L2699" s="16">
        <f>[1]!s_margin_tradingbalance(A2699,"",10000)</f>
        <v>0</v>
      </c>
      <c r="M2699" s="16">
        <f>[1]!s_margin_seclendingbalance(A2699,"",10000)</f>
        <v>0</v>
      </c>
      <c r="N2699" s="17">
        <f>[1]!s_val_ev(A2699,"",100000000)</f>
        <v>62.318102054999997</v>
      </c>
      <c r="O2699" s="17">
        <f>[1]!share_freesharesmv(A2699,"",100000000)</f>
        <v>14.999363987999999</v>
      </c>
      <c r="P2699" s="17">
        <f ca="1">[1]!s_dq_amount_btin(A2699,TODAY()-1,100000000)</f>
        <v>0.65519676999999998</v>
      </c>
      <c r="Q2699" s="17">
        <f ca="1">[1]!s_dq_turn(A2699,TODAY()-1)</f>
        <v>1.055170068272709</v>
      </c>
      <c r="R2699" s="2">
        <f>[1]!s_pq_amount(A2699,"20260101","",100000000)</f>
        <v>58.33003909</v>
      </c>
      <c r="S2699" s="2">
        <f>[1]!s_pq_avgamount(A2699,"20260101","",100000000)</f>
        <v>0.53513797330275226</v>
      </c>
      <c r="T2699" s="17">
        <f>[1]!s_ipo_dilutedpe(A2699)</f>
        <v>22.97</v>
      </c>
      <c r="U2699" s="12">
        <f>[1]!s_ipo_collection_total(A2699,100000000)</f>
        <v>3.9090739999999999</v>
      </c>
      <c r="V2699" s="18">
        <f>[1]!s_val_pe_ttm(A2699,"")</f>
        <v>82.8525390625</v>
      </c>
    </row>
    <row r="2700" spans="1:22" x14ac:dyDescent="0.3">
      <c r="A2700" s="12" t="s">
        <v>5890</v>
      </c>
      <c r="B2700" s="12" t="s">
        <v>5891</v>
      </c>
      <c r="C2700" s="16" t="str">
        <f>[1]!s_info_mkt(A2700)</f>
        <v>主板</v>
      </c>
      <c r="D2700" s="16" t="str">
        <f>[1]!s_ipo_listeddate(A2700)</f>
        <v>1993-09-29</v>
      </c>
      <c r="E2700" s="16" t="str">
        <f>[1]!s_info_industry_csrc2023(A2700,"",3)</f>
        <v>汽车制造业</v>
      </c>
      <c r="F2700" s="16">
        <f>[1]!s_is(A2700,83,"FY","YTD","20251231",1,"",100000000)</f>
        <v>174.1039736262</v>
      </c>
      <c r="G2700" s="16">
        <f>[1]!s_is(A2700,83,"FY","YTD","20241231",1,"",100000000)</f>
        <v>164.6839226056</v>
      </c>
      <c r="H2700" s="16">
        <f>[1]!s_is(A2700,61,"FY","YTD","20251231",1,"",100000000)</f>
        <v>7.0261580490000002</v>
      </c>
      <c r="I2700" s="16">
        <f>[1]!s_is(A2700,61,"FY","YTD","20241231",1,"",100000000)</f>
        <v>6.7618891508000001</v>
      </c>
      <c r="J2700" s="16">
        <f>[1]!s_fa_roe(A2700,"20251231")</f>
        <v>8.5949000000000009</v>
      </c>
      <c r="K2700" s="16">
        <f>[1]!s_stmnote_rdexp(A2700,"20251231",1,10000)</f>
        <v>64766.664467999995</v>
      </c>
      <c r="L2700" s="16">
        <f>[1]!s_margin_tradingbalance(A2700,"",10000)</f>
        <v>15086.6674</v>
      </c>
      <c r="M2700" s="16">
        <f>[1]!s_margin_seclendingbalance(A2700,"",10000)</f>
        <v>194.5086</v>
      </c>
      <c r="N2700" s="17">
        <f>[1]!s_val_ev(A2700,"",100000000)</f>
        <v>72.486657201490246</v>
      </c>
      <c r="O2700" s="17">
        <f>[1]!share_freesharesmv(A2700,"",100000000)</f>
        <v>19.731852976199999</v>
      </c>
      <c r="P2700" s="17">
        <f ca="1">[1]!s_dq_amount_btin(A2700,TODAY()-1,100000000)</f>
        <v>0.37186917000000003</v>
      </c>
      <c r="Q2700" s="17">
        <f ca="1">[1]!s_dq_turn(A2700,TODAY()-1)</f>
        <v>0.52096764481799984</v>
      </c>
      <c r="R2700" s="2">
        <f>[1]!s_pq_amount(A2700,"20260101","",100000000)</f>
        <v>107.74888023</v>
      </c>
      <c r="S2700" s="2">
        <f>[1]!s_pq_avgamount(A2700,"20260101","",100000000)</f>
        <v>0.98852183697247709</v>
      </c>
      <c r="T2700" s="17">
        <f>[1]!s_ipo_dilutedpe(A2700)</f>
        <v>0</v>
      </c>
      <c r="U2700" s="12">
        <f>[1]!s_ipo_collection_total(A2700,100000000)</f>
        <v>1.97925</v>
      </c>
      <c r="V2700" s="18">
        <f>[1]!s_val_pe_ttm(A2700,"")</f>
        <v>11.033415794372559</v>
      </c>
    </row>
    <row r="2701" spans="1:22" x14ac:dyDescent="0.3">
      <c r="A2701" s="12" t="s">
        <v>5892</v>
      </c>
      <c r="B2701" s="12" t="s">
        <v>5893</v>
      </c>
      <c r="C2701" s="16" t="str">
        <f>[1]!s_info_mkt(A2701)</f>
        <v>科创板</v>
      </c>
      <c r="D2701" s="16" t="str">
        <f>[1]!s_ipo_listeddate(A2701)</f>
        <v>2021-05-13</v>
      </c>
      <c r="E2701" s="16" t="str">
        <f>[1]!s_info_industry_csrc2023(A2701,"",3)</f>
        <v>专用设备制造业</v>
      </c>
      <c r="F2701" s="16">
        <f>[1]!s_is(A2701,83,"FY","YTD","20251231",1,"",100000000)</f>
        <v>2.8450651572000001</v>
      </c>
      <c r="G2701" s="16">
        <f>[1]!s_is(A2701,83,"FY","YTD","20241231",1,"",100000000)</f>
        <v>3.7378622406000002</v>
      </c>
      <c r="H2701" s="16">
        <f>[1]!s_is(A2701,61,"FY","YTD","20251231",1,"",100000000)</f>
        <v>8.9386024600000002E-2</v>
      </c>
      <c r="I2701" s="16">
        <f>[1]!s_is(A2701,61,"FY","YTD","20241231",1,"",100000000)</f>
        <v>2.5389311000000001E-2</v>
      </c>
      <c r="J2701" s="16">
        <f>[1]!s_fa_roe(A2701,"20251231")</f>
        <v>1.8159000000000001</v>
      </c>
      <c r="K2701" s="16">
        <f>[1]!s_stmnote_rdexp(A2701,"20251231",1,10000)</f>
        <v>1627.7373710000002</v>
      </c>
      <c r="L2701" s="16">
        <f>[1]!s_margin_tradingbalance(A2701,"",10000)</f>
        <v>5183.1674000000003</v>
      </c>
      <c r="M2701" s="16">
        <f>[1]!s_margin_seclendingbalance(A2701,"",10000)</f>
        <v>0</v>
      </c>
      <c r="N2701" s="17">
        <f>[1]!s_val_ev(A2701,"",100000000)</f>
        <v>14.778351000000001</v>
      </c>
      <c r="O2701" s="17">
        <f>[1]!share_freesharesmv(A2701,"",100000000)</f>
        <v>10.034631599999999</v>
      </c>
      <c r="P2701" s="17">
        <f ca="1">[1]!s_dq_amount_btin(A2701,TODAY()-1,100000000)</f>
        <v>0.30142350000000001</v>
      </c>
      <c r="Q2701" s="17">
        <f ca="1">[1]!s_dq_turn(A2701,TODAY()-1)</f>
        <v>2.0255119214586257</v>
      </c>
      <c r="R2701" s="2">
        <f>[1]!s_pq_amount(A2701,"20260101","",100000000)</f>
        <v>49.864547549999997</v>
      </c>
      <c r="S2701" s="2">
        <f>[1]!s_pq_avgamount(A2701,"20260101","",100000000)</f>
        <v>0.4574729133027523</v>
      </c>
      <c r="T2701" s="17">
        <f>[1]!s_ipo_dilutedpe(A2701)</f>
        <v>19.48</v>
      </c>
      <c r="U2701" s="12">
        <f>[1]!s_ipo_collection_total(A2701,100000000)</f>
        <v>2.511825</v>
      </c>
      <c r="V2701" s="18">
        <f>[1]!s_val_pe_ttm(A2701,"")</f>
        <v>223.58078002929688</v>
      </c>
    </row>
    <row r="2702" spans="1:22" x14ac:dyDescent="0.3">
      <c r="A2702" s="12" t="s">
        <v>5894</v>
      </c>
      <c r="B2702" s="12" t="s">
        <v>5895</v>
      </c>
      <c r="C2702" s="16" t="str">
        <f>[1]!s_info_mkt(A2702)</f>
        <v>主板</v>
      </c>
      <c r="D2702" s="16" t="str">
        <f>[1]!s_ipo_listeddate(A2702)</f>
        <v>2016-11-21</v>
      </c>
      <c r="E2702" s="16" t="str">
        <f>[1]!s_info_industry_csrc2023(A2702,"",3)</f>
        <v>专用设备制造业</v>
      </c>
      <c r="F2702" s="16">
        <f>[1]!s_is(A2702,83,"FY","YTD","20251231",1,"",100000000)</f>
        <v>22.983847849099998</v>
      </c>
      <c r="G2702" s="16">
        <f>[1]!s_is(A2702,83,"FY","YTD","20241231",1,"",100000000)</f>
        <v>22.6143178431</v>
      </c>
      <c r="H2702" s="16">
        <f>[1]!s_is(A2702,61,"FY","YTD","20251231",1,"",100000000)</f>
        <v>2.4034885063</v>
      </c>
      <c r="I2702" s="16">
        <f>[1]!s_is(A2702,61,"FY","YTD","20241231",1,"",100000000)</f>
        <v>2.1532819272000001</v>
      </c>
      <c r="J2702" s="16">
        <f>[1]!s_fa_roe(A2702,"20251231")</f>
        <v>9.1476000000000006</v>
      </c>
      <c r="K2702" s="16">
        <f>[1]!s_stmnote_rdexp(A2702,"20251231",1,10000)</f>
        <v>10790.820299999999</v>
      </c>
      <c r="L2702" s="16">
        <f>[1]!s_margin_tradingbalance(A2702,"",10000)</f>
        <v>0</v>
      </c>
      <c r="M2702" s="16">
        <f>[1]!s_margin_seclendingbalance(A2702,"",10000)</f>
        <v>0</v>
      </c>
      <c r="N2702" s="17">
        <f>[1]!s_val_ev(A2702,"",100000000)</f>
        <v>31.012152480000001</v>
      </c>
      <c r="O2702" s="17">
        <f>[1]!share_freesharesmv(A2702,"",100000000)</f>
        <v>18.137273404999998</v>
      </c>
      <c r="P2702" s="17">
        <f ca="1">[1]!s_dq_amount_btin(A2702,TODAY()-1,100000000)</f>
        <v>0.20778974</v>
      </c>
      <c r="Q2702" s="17">
        <f ca="1">[1]!s_dq_turn(A2702,TODAY()-1)</f>
        <v>0.66736970332347589</v>
      </c>
      <c r="R2702" s="2">
        <f>[1]!s_pq_amount(A2702,"20260101","",100000000)</f>
        <v>50.235188620000002</v>
      </c>
      <c r="S2702" s="2">
        <f>[1]!s_pq_avgamount(A2702,"20260101","",100000000)</f>
        <v>0.4608732900917431</v>
      </c>
      <c r="T2702" s="17">
        <f>[1]!s_ipo_dilutedpe(A2702)</f>
        <v>22.99</v>
      </c>
      <c r="U2702" s="12">
        <f>[1]!s_ipo_collection_total(A2702,100000000)</f>
        <v>4.9969999999999999</v>
      </c>
      <c r="V2702" s="18">
        <f>[1]!s_val_pe_ttm(A2702,"")</f>
        <v>13.269322395324707</v>
      </c>
    </row>
    <row r="2703" spans="1:22" x14ac:dyDescent="0.3">
      <c r="A2703" s="12" t="s">
        <v>165</v>
      </c>
      <c r="B2703" s="12" t="s">
        <v>166</v>
      </c>
      <c r="C2703" s="16" t="str">
        <f>[1]!s_info_mkt(A2703)</f>
        <v>北证</v>
      </c>
      <c r="D2703" s="16" t="str">
        <f>[1]!s_ipo_listeddate(A2703)</f>
        <v>2023-09-28</v>
      </c>
      <c r="E2703" s="16" t="str">
        <f>[1]!s_info_industry_csrc2023(A2703,"",3)</f>
        <v>汽车制造业</v>
      </c>
      <c r="F2703" s="16">
        <f>[1]!s_is(A2703,83,"FY","YTD","20251231",1,"",100000000)</f>
        <v>11.294723493499999</v>
      </c>
      <c r="G2703" s="16">
        <f>[1]!s_is(A2703,83,"FY","YTD","20241231",1,"",100000000)</f>
        <v>8.2636294450999994</v>
      </c>
      <c r="H2703" s="16">
        <f>[1]!s_is(A2703,61,"FY","YTD","20251231",1,"",100000000)</f>
        <v>1.7315844627000001</v>
      </c>
      <c r="I2703" s="16">
        <f>[1]!s_is(A2703,61,"FY","YTD","20241231",1,"",100000000)</f>
        <v>1.3784569415000001</v>
      </c>
      <c r="J2703" s="16">
        <f>[1]!s_fa_roe(A2703,"20251231")</f>
        <v>23.733499999999999</v>
      </c>
      <c r="K2703" s="16">
        <f>[1]!s_stmnote_rdexp(A2703,"20251231",1,10000)</f>
        <v>5487.9406779999999</v>
      </c>
      <c r="L2703" s="16">
        <f>[1]!s_margin_tradingbalance(A2703,"",10000)</f>
        <v>5955.0941999999995</v>
      </c>
      <c r="M2703" s="16">
        <f>[1]!s_margin_seclendingbalance(A2703,"",10000)</f>
        <v>0</v>
      </c>
      <c r="N2703" s="17">
        <f>[1]!s_val_ev(A2703,"",100000000)</f>
        <v>40.326376832000001</v>
      </c>
      <c r="O2703" s="17">
        <f>[1]!share_freesharesmv(A2703,"",100000000)</f>
        <v>21.190317568000001</v>
      </c>
      <c r="P2703" s="17">
        <f ca="1">[1]!s_dq_amount_btin(A2703,TODAY()-1,100000000)</f>
        <v>0.44330628999999999</v>
      </c>
      <c r="Q2703" s="17">
        <f ca="1">[1]!s_dq_turn(A2703,TODAY()-1)</f>
        <v>1.9609402285519584</v>
      </c>
      <c r="R2703" s="2">
        <f>[1]!s_pq_amount(A2703,"20260101","",100000000)</f>
        <v>92.101565010000002</v>
      </c>
      <c r="S2703" s="2">
        <f>[1]!s_pq_avgamount(A2703,"20260101","",100000000)</f>
        <v>0.84496848633027521</v>
      </c>
      <c r="T2703" s="17">
        <f>[1]!s_ipo_dilutedpe(A2703)</f>
        <v>19.09</v>
      </c>
      <c r="U2703" s="12">
        <f>[1]!s_ipo_collection_total(A2703,100000000)</f>
        <v>1.4270875915999999</v>
      </c>
      <c r="V2703" s="18">
        <f>[1]!s_val_pe_ttm(A2703,"")</f>
        <v>24.329038619995117</v>
      </c>
    </row>
    <row r="2704" spans="1:22" x14ac:dyDescent="0.3">
      <c r="A2704" s="12" t="s">
        <v>5896</v>
      </c>
      <c r="B2704" s="12" t="s">
        <v>5897</v>
      </c>
      <c r="C2704" s="16" t="str">
        <f>[1]!s_info_mkt(A2704)</f>
        <v>主板</v>
      </c>
      <c r="D2704" s="16" t="str">
        <f>[1]!s_ipo_listeddate(A2704)</f>
        <v>2016-11-18</v>
      </c>
      <c r="E2704" s="16" t="str">
        <f>[1]!s_info_industry_csrc2023(A2704,"",3)</f>
        <v>医药制造业</v>
      </c>
      <c r="F2704" s="16">
        <f>[1]!s_is(A2704,83,"FY","YTD","20251231",1,"",100000000)</f>
        <v>118.75013010120001</v>
      </c>
      <c r="G2704" s="16">
        <f>[1]!s_is(A2704,83,"FY","YTD","20241231",1,"",100000000)</f>
        <v>110.05794900149999</v>
      </c>
      <c r="H2704" s="16">
        <f>[1]!s_is(A2704,61,"FY","YTD","20251231",1,"",100000000)</f>
        <v>3.6078485620999996</v>
      </c>
      <c r="I2704" s="16">
        <f>[1]!s_is(A2704,61,"FY","YTD","20241231",1,"",100000000)</f>
        <v>-5.5379793879999992</v>
      </c>
      <c r="J2704" s="16">
        <f>[1]!s_fa_roe(A2704,"20251231")</f>
        <v>3.5670999999999999</v>
      </c>
      <c r="K2704" s="16">
        <f>[1]!s_stmnote_rdexp(A2704,"20251231",1,10000)</f>
        <v>59064.903580999991</v>
      </c>
      <c r="L2704" s="16">
        <f>[1]!s_margin_tradingbalance(A2704,"",10000)</f>
        <v>51863.904499999997</v>
      </c>
      <c r="M2704" s="16">
        <f>[1]!s_margin_seclendingbalance(A2704,"",10000)</f>
        <v>202.3546</v>
      </c>
      <c r="N2704" s="17">
        <f>[1]!s_val_ev(A2704,"",100000000)</f>
        <v>161.1380579376</v>
      </c>
      <c r="O2704" s="17">
        <f>[1]!share_freesharesmv(A2704,"",100000000)</f>
        <v>61.893977839999998</v>
      </c>
      <c r="P2704" s="17">
        <f ca="1">[1]!s_dq_amount_btin(A2704,TODAY()-1,100000000)</f>
        <v>0.68372363000000003</v>
      </c>
      <c r="Q2704" s="17">
        <f ca="1">[1]!s_dq_turn(A2704,TODAY()-1)</f>
        <v>0.41971386813033418</v>
      </c>
      <c r="R2704" s="2">
        <f>[1]!s_pq_amount(A2704,"20260101","",100000000)</f>
        <v>106.31989202</v>
      </c>
      <c r="S2704" s="2">
        <f>[1]!s_pq_avgamount(A2704,"20260101","",100000000)</f>
        <v>0.97541185339449543</v>
      </c>
      <c r="T2704" s="17">
        <f>[1]!s_ipo_dilutedpe(A2704)</f>
        <v>22.99</v>
      </c>
      <c r="U2704" s="12">
        <f>[1]!s_ipo_collection_total(A2704,100000000)</f>
        <v>39.004240000000003</v>
      </c>
      <c r="V2704" s="18">
        <f>[1]!s_val_pe_ttm(A2704,"")</f>
        <v>43.092517852783203</v>
      </c>
    </row>
    <row r="2705" spans="1:22" x14ac:dyDescent="0.3">
      <c r="A2705" s="12" t="s">
        <v>5898</v>
      </c>
      <c r="B2705" s="12" t="s">
        <v>5899</v>
      </c>
      <c r="C2705" s="16" t="str">
        <f>[1]!s_info_mkt(A2705)</f>
        <v>主板</v>
      </c>
      <c r="D2705" s="16" t="str">
        <f>[1]!s_ipo_listeddate(A2705)</f>
        <v>2015-04-22</v>
      </c>
      <c r="E2705" s="16" t="str">
        <f>[1]!s_info_industry_csrc2023(A2705,"",3)</f>
        <v>纺织服装、服饰业</v>
      </c>
      <c r="F2705" s="16">
        <f>[1]!s_is(A2705,83,"FY","YTD","20251231",1,"",100000000)</f>
        <v>28.5660136891</v>
      </c>
      <c r="G2705" s="16">
        <f>[1]!s_is(A2705,83,"FY","YTD","20241231",1,"",100000000)</f>
        <v>30.358463419899998</v>
      </c>
      <c r="H2705" s="16">
        <f>[1]!s_is(A2705,61,"FY","YTD","20251231",1,"",100000000)</f>
        <v>1.6488219377000002</v>
      </c>
      <c r="I2705" s="16">
        <f>[1]!s_is(A2705,61,"FY","YTD","20241231",1,"",100000000)</f>
        <v>-3.0953205689000001</v>
      </c>
      <c r="J2705" s="16">
        <f>[1]!s_fa_roe(A2705,"20251231")</f>
        <v>6.4684999999999997</v>
      </c>
      <c r="K2705" s="16">
        <f>[1]!s_stmnote_rdexp(A2705,"20251231",1,10000)</f>
        <v>7035.5187340000002</v>
      </c>
      <c r="L2705" s="16">
        <f>[1]!s_margin_tradingbalance(A2705,"",10000)</f>
        <v>0</v>
      </c>
      <c r="M2705" s="16">
        <f>[1]!s_margin_seclendingbalance(A2705,"",10000)</f>
        <v>0</v>
      </c>
      <c r="N2705" s="17">
        <f>[1]!s_val_ev(A2705,"",100000000)</f>
        <v>30.444471602099995</v>
      </c>
      <c r="O2705" s="17">
        <f>[1]!share_freesharesmv(A2705,"",100000000)</f>
        <v>13.240605030299999</v>
      </c>
      <c r="P2705" s="17">
        <f ca="1">[1]!s_dq_amount_btin(A2705,TODAY()-1,100000000)</f>
        <v>0.2470668</v>
      </c>
      <c r="Q2705" s="17">
        <f ca="1">[1]!s_dq_turn(A2705,TODAY()-1)</f>
        <v>0.80916856997776732</v>
      </c>
      <c r="R2705" s="2">
        <f>[1]!s_pq_amount(A2705,"20260101","",100000000)</f>
        <v>97.384302140000003</v>
      </c>
      <c r="S2705" s="2">
        <f>[1]!s_pq_avgamount(A2705,"20260101","",100000000)</f>
        <v>0.89343396458715607</v>
      </c>
      <c r="T2705" s="17">
        <f>[1]!s_ipo_dilutedpe(A2705)</f>
        <v>22.81</v>
      </c>
      <c r="U2705" s="12">
        <f>[1]!s_ipo_collection_total(A2705,100000000)</f>
        <v>7.6639999999999997</v>
      </c>
      <c r="V2705" s="18">
        <f>[1]!s_val_pe_ttm(A2705,"")</f>
        <v>18.457984924316406</v>
      </c>
    </row>
    <row r="2706" spans="1:22" x14ac:dyDescent="0.3">
      <c r="A2706" s="12" t="s">
        <v>5900</v>
      </c>
      <c r="B2706" s="12" t="s">
        <v>5901</v>
      </c>
      <c r="C2706" s="16" t="str">
        <f>[1]!s_info_mkt(A2706)</f>
        <v>主板</v>
      </c>
      <c r="D2706" s="16" t="str">
        <f>[1]!s_ipo_listeddate(A2706)</f>
        <v>2008-08-28</v>
      </c>
      <c r="E2706" s="16" t="str">
        <f>[1]!s_info_industry_csrc2023(A2706,"",3)</f>
        <v>纺织服装、服饰业</v>
      </c>
      <c r="F2706" s="16">
        <f>[1]!s_is(A2706,83,"FY","YTD","20251231",1,"",100000000)</f>
        <v>4.5024305363000003</v>
      </c>
      <c r="G2706" s="16">
        <f>[1]!s_is(A2706,83,"FY","YTD","20241231",1,"",100000000)</f>
        <v>6.8071876142999992</v>
      </c>
      <c r="H2706" s="16">
        <f>[1]!s_is(A2706,61,"FY","YTD","20251231",1,"",100000000)</f>
        <v>-2.4941195519999999</v>
      </c>
      <c r="I2706" s="16">
        <f>[1]!s_is(A2706,61,"FY","YTD","20241231",1,"",100000000)</f>
        <v>-1.9537813623</v>
      </c>
      <c r="J2706" s="16">
        <f>[1]!s_fa_roe(A2706,"20251231")</f>
        <v>-101.70350000000001</v>
      </c>
      <c r="K2706" s="16">
        <f>[1]!s_stmnote_rdexp(A2706,"20251231",1,10000)</f>
        <v>2599.0099740000001</v>
      </c>
      <c r="L2706" s="16">
        <f>[1]!s_margin_tradingbalance(A2706,"",10000)</f>
        <v>9322.2355000000007</v>
      </c>
      <c r="M2706" s="16">
        <f>[1]!s_margin_seclendingbalance(A2706,"",10000)</f>
        <v>0</v>
      </c>
      <c r="N2706" s="17">
        <f>[1]!s_val_ev(A2706,"",100000000)</f>
        <v>35.174999999999997</v>
      </c>
      <c r="O2706" s="17">
        <f>[1]!share_freesharesmv(A2706,"",100000000)</f>
        <v>20.265220023999998</v>
      </c>
      <c r="P2706" s="17">
        <f ca="1">[1]!s_dq_amount_btin(A2706,TODAY()-1,100000000)</f>
        <v>0.51944858000000005</v>
      </c>
      <c r="Q2706" s="17">
        <f ca="1">[1]!s_dq_turn(A2706,TODAY()-1)</f>
        <v>1.5871330179235841</v>
      </c>
      <c r="R2706" s="2">
        <f>[1]!s_pq_amount(A2706,"20260101","",100000000)</f>
        <v>130.15695113999999</v>
      </c>
      <c r="S2706" s="2">
        <f>[1]!s_pq_avgamount(A2706,"20260101","",100000000)</f>
        <v>1.194100469174312</v>
      </c>
      <c r="T2706" s="17">
        <f>[1]!s_ipo_dilutedpe(A2706)</f>
        <v>22.74</v>
      </c>
      <c r="U2706" s="12">
        <f>[1]!s_ipo_collection_total(A2706,100000000)</f>
        <v>13.832000000000001</v>
      </c>
      <c r="V2706" s="18">
        <f>[1]!s_val_pe_ttm(A2706,"")</f>
        <v>-13.834949493408203</v>
      </c>
    </row>
    <row r="2707" spans="1:22" x14ac:dyDescent="0.3">
      <c r="A2707" s="12" t="s">
        <v>5902</v>
      </c>
      <c r="B2707" s="12" t="s">
        <v>5903</v>
      </c>
      <c r="C2707" s="16" t="str">
        <f>[1]!s_info_mkt(A2707)</f>
        <v>主板</v>
      </c>
      <c r="D2707" s="16" t="str">
        <f>[1]!s_ipo_listeddate(A2707)</f>
        <v>2016-08-19</v>
      </c>
      <c r="E2707" s="16" t="str">
        <f>[1]!s_info_industry_csrc2023(A2707,"",3)</f>
        <v>电气机械和器材制造业</v>
      </c>
      <c r="F2707" s="16">
        <f>[1]!s_is(A2707,83,"FY","YTD","20251231",1,"",100000000)</f>
        <v>69.701464255100007</v>
      </c>
      <c r="G2707" s="16">
        <f>[1]!s_is(A2707,83,"FY","YTD","20241231",1,"",100000000)</f>
        <v>70.963433058900009</v>
      </c>
      <c r="H2707" s="16">
        <f>[1]!s_is(A2707,61,"FY","YTD","20251231",1,"",100000000)</f>
        <v>9.2049670723000006</v>
      </c>
      <c r="I2707" s="16">
        <f>[1]!s_is(A2707,61,"FY","YTD","20241231",1,"",100000000)</f>
        <v>9.0296922682999998</v>
      </c>
      <c r="J2707" s="16">
        <f>[1]!s_fa_roe(A2707,"20251231")</f>
        <v>13.402200000000001</v>
      </c>
      <c r="K2707" s="16">
        <f>[1]!s_stmnote_rdexp(A2707,"20251231",1,10000)</f>
        <v>29692.251863999998</v>
      </c>
      <c r="L2707" s="16">
        <f>[1]!s_margin_tradingbalance(A2707,"",10000)</f>
        <v>4217.8344999999999</v>
      </c>
      <c r="M2707" s="16">
        <f>[1]!s_margin_seclendingbalance(A2707,"",10000)</f>
        <v>15.47</v>
      </c>
      <c r="N2707" s="17">
        <f>[1]!s_val_ev(A2707,"",100000000)</f>
        <v>135.263846718</v>
      </c>
      <c r="O2707" s="17">
        <f>[1]!share_freesharesmv(A2707,"",100000000)</f>
        <v>20.084779806</v>
      </c>
      <c r="P2707" s="17">
        <f ca="1">[1]!s_dq_amount_btin(A2707,TODAY()-1,100000000)</f>
        <v>0.21882857999999999</v>
      </c>
      <c r="Q2707" s="17">
        <f ca="1">[1]!s_dq_turn(A2707,TODAY()-1)</f>
        <v>0.16318812912183034</v>
      </c>
      <c r="R2707" s="2">
        <f>[1]!s_pq_amount(A2707,"20260101","",100000000)</f>
        <v>44.068428050000001</v>
      </c>
      <c r="S2707" s="2">
        <f>[1]!s_pq_avgamount(A2707,"20260101","",100000000)</f>
        <v>0.40429750504587159</v>
      </c>
      <c r="T2707" s="17">
        <f>[1]!s_ipo_dilutedpe(A2707)</f>
        <v>22.99</v>
      </c>
      <c r="U2707" s="12">
        <f>[1]!s_ipo_collection_total(A2707,100000000)</f>
        <v>8.6652000000000005</v>
      </c>
      <c r="V2707" s="18">
        <f>[1]!s_val_pe_ttm(A2707,"")</f>
        <v>14.858251571655273</v>
      </c>
    </row>
    <row r="2708" spans="1:22" x14ac:dyDescent="0.3">
      <c r="A2708" s="12" t="s">
        <v>5904</v>
      </c>
      <c r="B2708" s="12" t="s">
        <v>5905</v>
      </c>
      <c r="C2708" s="16" t="str">
        <f>[1]!s_info_mkt(A2708)</f>
        <v>主板</v>
      </c>
      <c r="D2708" s="16" t="str">
        <f>[1]!s_ipo_listeddate(A2708)</f>
        <v>1996-11-11</v>
      </c>
      <c r="E2708" s="16" t="str">
        <f>[1]!s_info_industry_csrc2023(A2708,"",3)</f>
        <v>有色金属冶炼和压延加工业</v>
      </c>
      <c r="F2708" s="16">
        <f>[1]!s_is(A2708,83,"FY","YTD","20251231",1,"",100000000)</f>
        <v>11.575704015399999</v>
      </c>
      <c r="G2708" s="16">
        <f>[1]!s_is(A2708,83,"FY","YTD","20241231",1,"",100000000)</f>
        <v>10.442717243300001</v>
      </c>
      <c r="H2708" s="16">
        <f>[1]!s_is(A2708,61,"FY","YTD","20251231",1,"",100000000)</f>
        <v>0.58586816210000003</v>
      </c>
      <c r="I2708" s="16">
        <f>[1]!s_is(A2708,61,"FY","YTD","20241231",1,"",100000000)</f>
        <v>1.5627062099999998E-2</v>
      </c>
      <c r="J2708" s="16">
        <f>[1]!s_fa_roe(A2708,"20251231")</f>
        <v>14.510899999999999</v>
      </c>
      <c r="K2708" s="16">
        <f>[1]!s_stmnote_rdexp(A2708,"20251231",1,10000)</f>
        <v>2909.6161339999999</v>
      </c>
      <c r="L2708" s="16">
        <f>[1]!s_margin_tradingbalance(A2708,"",10000)</f>
        <v>0</v>
      </c>
      <c r="M2708" s="16">
        <f>[1]!s_margin_seclendingbalance(A2708,"",10000)</f>
        <v>0</v>
      </c>
      <c r="N2708" s="17">
        <f>[1]!s_val_ev(A2708,"",100000000)</f>
        <v>20.623818239999999</v>
      </c>
      <c r="O2708" s="17">
        <f>[1]!share_freesharesmv(A2708,"",100000000)</f>
        <v>12.941561595599998</v>
      </c>
      <c r="P2708" s="17">
        <f ca="1">[1]!s_dq_amount_btin(A2708,TODAY()-1,100000000)</f>
        <v>0.54231094999999996</v>
      </c>
      <c r="Q2708" s="17">
        <f ca="1">[1]!s_dq_turn(A2708,TODAY()-1)</f>
        <v>2.6230829505215811</v>
      </c>
      <c r="R2708" s="2">
        <f>[1]!s_pq_amount(A2708,"20260101","",100000000)</f>
        <v>129.80397547000001</v>
      </c>
      <c r="S2708" s="2">
        <f>[1]!s_pq_avgamount(A2708,"20260101","",100000000)</f>
        <v>1.1908621602752294</v>
      </c>
      <c r="T2708" s="17">
        <f>[1]!s_ipo_dilutedpe(A2708)</f>
        <v>21.67</v>
      </c>
      <c r="U2708" s="12">
        <f>[1]!s_ipo_collection_total(A2708,100000000)</f>
        <v>0.70720000000000005</v>
      </c>
      <c r="V2708" s="18">
        <f>[1]!s_val_pe_ttm(A2708,"")</f>
        <v>25.308807373046875</v>
      </c>
    </row>
    <row r="2709" spans="1:22" x14ac:dyDescent="0.3">
      <c r="A2709" s="12" t="s">
        <v>5906</v>
      </c>
      <c r="B2709" s="12" t="s">
        <v>5907</v>
      </c>
      <c r="C2709" s="16" t="str">
        <f>[1]!s_info_mkt(A2709)</f>
        <v>主板</v>
      </c>
      <c r="D2709" s="16" t="str">
        <f>[1]!s_ipo_listeddate(A2709)</f>
        <v>2019-10-15</v>
      </c>
      <c r="E2709" s="16" t="str">
        <f>[1]!s_info_industry_csrc2023(A2709,"",3)</f>
        <v>汽车制造业</v>
      </c>
      <c r="F2709" s="16">
        <f>[1]!s_is(A2709,83,"FY","YTD","20251231",1,"",100000000)</f>
        <v>69.344044934999999</v>
      </c>
      <c r="G2709" s="16">
        <f>[1]!s_is(A2709,83,"FY","YTD","20241231",1,"",100000000)</f>
        <v>59.679087840600005</v>
      </c>
      <c r="H2709" s="16">
        <f>[1]!s_is(A2709,61,"FY","YTD","20251231",1,"",100000000)</f>
        <v>8.2939059278999991</v>
      </c>
      <c r="I2709" s="16">
        <f>[1]!s_is(A2709,61,"FY","YTD","20241231",1,"",100000000)</f>
        <v>7.7226706415999997</v>
      </c>
      <c r="J2709" s="16">
        <f>[1]!s_fa_roe(A2709,"20251231")</f>
        <v>15.2563</v>
      </c>
      <c r="K2709" s="16">
        <f>[1]!s_stmnote_rdexp(A2709,"20251231",1,10000)</f>
        <v>59246.063278999995</v>
      </c>
      <c r="L2709" s="16">
        <f>[1]!s_margin_tradingbalance(A2709,"",10000)</f>
        <v>19125.028999999999</v>
      </c>
      <c r="M2709" s="16">
        <f>[1]!s_margin_seclendingbalance(A2709,"",10000)</f>
        <v>51.796799999999998</v>
      </c>
      <c r="N2709" s="17">
        <f>[1]!s_val_ev(A2709,"",100000000)</f>
        <v>191.91270384000001</v>
      </c>
      <c r="O2709" s="17">
        <f>[1]!share_freesharesmv(A2709,"",100000000)</f>
        <v>40.143424780800004</v>
      </c>
      <c r="P2709" s="17">
        <f ca="1">[1]!s_dq_amount_btin(A2709,TODAY()-1,100000000)</f>
        <v>0.96714858999999997</v>
      </c>
      <c r="Q2709" s="17">
        <f ca="1">[1]!s_dq_turn(A2709,TODAY()-1)</f>
        <v>0.50084522554658617</v>
      </c>
      <c r="R2709" s="2">
        <f>[1]!s_pq_amount(A2709,"20260101","",100000000)</f>
        <v>223.53352985999999</v>
      </c>
      <c r="S2709" s="2">
        <f>[1]!s_pq_avgamount(A2709,"20260101","",100000000)</f>
        <v>2.0507663289908256</v>
      </c>
      <c r="T2709" s="17">
        <f>[1]!s_ipo_dilutedpe(A2709)</f>
        <v>22.99</v>
      </c>
      <c r="U2709" s="12">
        <f>[1]!s_ipo_collection_total(A2709,100000000)</f>
        <v>10.78289</v>
      </c>
      <c r="V2709" s="18">
        <f>[1]!s_val_pe_ttm(A2709,"")</f>
        <v>24.770246505737305</v>
      </c>
    </row>
    <row r="2710" spans="1:22" x14ac:dyDescent="0.3">
      <c r="A2710" s="12" t="s">
        <v>5908</v>
      </c>
      <c r="B2710" s="12" t="s">
        <v>5909</v>
      </c>
      <c r="C2710" s="16" t="str">
        <f>[1]!s_info_mkt(A2710)</f>
        <v>主板</v>
      </c>
      <c r="D2710" s="16" t="str">
        <f>[1]!s_ipo_listeddate(A2710)</f>
        <v>2003-10-21</v>
      </c>
      <c r="E2710" s="16" t="str">
        <f>[1]!s_info_industry_csrc2023(A2710,"",3)</f>
        <v>橡胶和塑料制品业</v>
      </c>
      <c r="F2710" s="16">
        <f>[1]!s_is(A2710,83,"FY","YTD","20251231",1,"",100000000)</f>
        <v>74.134823306899989</v>
      </c>
      <c r="G2710" s="16">
        <f>[1]!s_is(A2710,83,"FY","YTD","20241231",1,"",100000000)</f>
        <v>67.081499469700006</v>
      </c>
      <c r="H2710" s="16">
        <f>[1]!s_is(A2710,61,"FY","YTD","20251231",1,"",100000000)</f>
        <v>2.3560756801</v>
      </c>
      <c r="I2710" s="16">
        <f>[1]!s_is(A2710,61,"FY","YTD","20241231",1,"",100000000)</f>
        <v>2.8094334733999999</v>
      </c>
      <c r="J2710" s="16">
        <f>[1]!s_fa_roe(A2710,"20251231")</f>
        <v>6.9264000000000001</v>
      </c>
      <c r="K2710" s="16">
        <f>[1]!s_stmnote_rdexp(A2710,"20251231",1,10000)</f>
        <v>15883.981036000001</v>
      </c>
      <c r="L2710" s="16">
        <f>[1]!s_margin_tradingbalance(A2710,"",10000)</f>
        <v>11378.7716</v>
      </c>
      <c r="M2710" s="16">
        <f>[1]!s_margin_seclendingbalance(A2710,"",10000)</f>
        <v>34.825699999999998</v>
      </c>
      <c r="N2710" s="17">
        <f>[1]!s_val_ev(A2710,"",100000000)</f>
        <v>49.752945990800001</v>
      </c>
      <c r="O2710" s="17">
        <f>[1]!share_freesharesmv(A2710,"",100000000)</f>
        <v>16.7123232185</v>
      </c>
      <c r="P2710" s="17">
        <f ca="1">[1]!s_dq_amount_btin(A2710,TODAY()-1,100000000)</f>
        <v>0.66054999999999997</v>
      </c>
      <c r="Q2710" s="17">
        <f ca="1">[1]!s_dq_turn(A2710,TODAY()-1)</f>
        <v>1.6569176185136121</v>
      </c>
      <c r="R2710" s="2">
        <f>[1]!s_pq_amount(A2710,"20260101","",100000000)</f>
        <v>93.629603130000007</v>
      </c>
      <c r="S2710" s="2">
        <f>[1]!s_pq_avgamount(A2710,"20260101","",100000000)</f>
        <v>0.85898718467889901</v>
      </c>
      <c r="T2710" s="17">
        <f>[1]!s_ipo_dilutedpe(A2710)</f>
        <v>20</v>
      </c>
      <c r="U2710" s="12">
        <f>[1]!s_ipo_collection_total(A2710,100000000)</f>
        <v>3.2250000000000001</v>
      </c>
      <c r="V2710" s="18">
        <f>[1]!s_val_pe_ttm(A2710,"")</f>
        <v>19.262493133544922</v>
      </c>
    </row>
    <row r="2711" spans="1:22" x14ac:dyDescent="0.3">
      <c r="A2711" s="12" t="s">
        <v>5910</v>
      </c>
      <c r="B2711" s="12" t="s">
        <v>5911</v>
      </c>
      <c r="C2711" s="16" t="str">
        <f>[1]!s_info_mkt(A2711)</f>
        <v>创业板</v>
      </c>
      <c r="D2711" s="16" t="str">
        <f>[1]!s_ipo_listeddate(A2711)</f>
        <v>2011-06-29</v>
      </c>
      <c r="E2711" s="16" t="str">
        <f>[1]!s_info_industry_csrc2023(A2711,"",3)</f>
        <v>计算机、通信和其他电子设备制造业</v>
      </c>
      <c r="F2711" s="16">
        <f>[1]!s_is(A2711,83,"FY","YTD","20251231",1,"",100000000)</f>
        <v>19.366848747900001</v>
      </c>
      <c r="G2711" s="16">
        <f>[1]!s_is(A2711,83,"FY","YTD","20241231",1,"",100000000)</f>
        <v>14.751833252999999</v>
      </c>
      <c r="H2711" s="16">
        <f>[1]!s_is(A2711,61,"FY","YTD","20251231",1,"",100000000)</f>
        <v>3.0067294750000002</v>
      </c>
      <c r="I2711" s="16">
        <f>[1]!s_is(A2711,61,"FY","YTD","20241231",1,"",100000000)</f>
        <v>1.7570852919</v>
      </c>
      <c r="J2711" s="16">
        <f>[1]!s_fa_roe(A2711,"20251231")</f>
        <v>6.2055999999999996</v>
      </c>
      <c r="K2711" s="16">
        <f>[1]!s_stmnote_rdexp(A2711,"20251231",1,10000)</f>
        <v>26936.534004000001</v>
      </c>
      <c r="L2711" s="16">
        <f>[1]!s_margin_tradingbalance(A2711,"",10000)</f>
        <v>124345.3336</v>
      </c>
      <c r="M2711" s="16">
        <f>[1]!s_margin_seclendingbalance(A2711,"",10000)</f>
        <v>602.06399999999996</v>
      </c>
      <c r="N2711" s="17">
        <f>[1]!s_val_ev(A2711,"",100000000)</f>
        <v>331.55831787399995</v>
      </c>
      <c r="O2711" s="17">
        <f>[1]!share_freesharesmv(A2711,"",100000000)</f>
        <v>220.66782387599997</v>
      </c>
      <c r="P2711" s="17">
        <f ca="1">[1]!s_dq_amount_btin(A2711,TODAY()-1,100000000)</f>
        <v>16.326039890000001</v>
      </c>
      <c r="Q2711" s="17">
        <f ca="1">[1]!s_dq_turn(A2711,TODAY()-1)</f>
        <v>5.5380507453556778</v>
      </c>
      <c r="R2711" s="2">
        <f>[1]!s_pq_amount(A2711,"20260101","",100000000)</f>
        <v>1377.1860357600001</v>
      </c>
      <c r="S2711" s="2">
        <f>[1]!s_pq_avgamount(A2711,"20260101","",100000000)</f>
        <v>12.634734273027522</v>
      </c>
      <c r="T2711" s="17">
        <f>[1]!s_ipo_dilutedpe(A2711)</f>
        <v>28.38</v>
      </c>
      <c r="U2711" s="12">
        <f>[1]!s_ipo_collection_total(A2711,100000000)</f>
        <v>2.3800500000000002</v>
      </c>
      <c r="V2711" s="18">
        <f>[1]!s_val_pe_ttm(A2711,"")</f>
        <v>93.877410888671875</v>
      </c>
    </row>
    <row r="2712" spans="1:22" x14ac:dyDescent="0.3">
      <c r="A2712" s="12" t="s">
        <v>5912</v>
      </c>
      <c r="B2712" s="12" t="s">
        <v>5913</v>
      </c>
      <c r="C2712" s="16" t="str">
        <f>[1]!s_info_mkt(A2712)</f>
        <v>创业板</v>
      </c>
      <c r="D2712" s="16" t="str">
        <f>[1]!s_ipo_listeddate(A2712)</f>
        <v>2022-09-09</v>
      </c>
      <c r="E2712" s="16" t="str">
        <f>[1]!s_info_industry_csrc2023(A2712,"",3)</f>
        <v>软件和信息技术服务业</v>
      </c>
      <c r="F2712" s="16">
        <f>[1]!s_is(A2712,83,"FY","YTD","20251231",1,"",100000000)</f>
        <v>10.677859676400001</v>
      </c>
      <c r="G2712" s="16">
        <f>[1]!s_is(A2712,83,"FY","YTD","20241231",1,"",100000000)</f>
        <v>8.955127151100001</v>
      </c>
      <c r="H2712" s="16">
        <f>[1]!s_is(A2712,61,"FY","YTD","20251231",1,"",100000000)</f>
        <v>2.2100641362000002</v>
      </c>
      <c r="I2712" s="16">
        <f>[1]!s_is(A2712,61,"FY","YTD","20241231",1,"",100000000)</f>
        <v>2.0969423287</v>
      </c>
      <c r="J2712" s="16">
        <f>[1]!s_fa_roe(A2712,"20251231")</f>
        <v>8.0813000000000006</v>
      </c>
      <c r="K2712" s="16">
        <f>[1]!s_stmnote_rdexp(A2712,"20251231",1,10000)</f>
        <v>7622.5776709999991</v>
      </c>
      <c r="L2712" s="16">
        <f>[1]!s_margin_tradingbalance(A2712,"",10000)</f>
        <v>11428.758099999999</v>
      </c>
      <c r="M2712" s="16">
        <f>[1]!s_margin_seclendingbalance(A2712,"",10000)</f>
        <v>41.252800000000001</v>
      </c>
      <c r="N2712" s="17">
        <f>[1]!s_val_ev(A2712,"",100000000)</f>
        <v>64.591098516000002</v>
      </c>
      <c r="O2712" s="17">
        <f>[1]!share_freesharesmv(A2712,"",100000000)</f>
        <v>18.705174719699997</v>
      </c>
      <c r="P2712" s="17">
        <f ca="1">[1]!s_dq_amount_btin(A2712,TODAY()-1,100000000)</f>
        <v>0.3549716</v>
      </c>
      <c r="Q2712" s="17">
        <f ca="1">[1]!s_dq_turn(A2712,TODAY()-1)</f>
        <v>0.55975061425061423</v>
      </c>
      <c r="R2712" s="2">
        <f>[1]!s_pq_amount(A2712,"20260101","",100000000)</f>
        <v>76.663079310000001</v>
      </c>
      <c r="S2712" s="2">
        <f>[1]!s_pq_avgamount(A2712,"20260101","",100000000)</f>
        <v>0.70333100284403671</v>
      </c>
      <c r="T2712" s="17">
        <f>[1]!s_ipo_dilutedpe(A2712)</f>
        <v>46.68</v>
      </c>
      <c r="U2712" s="12">
        <f>[1]!s_ipo_collection_total(A2712,100000000)</f>
        <v>11.268000000000001</v>
      </c>
      <c r="V2712" s="18">
        <f>[1]!s_val_pe_ttm(A2712,"")</f>
        <v>28.559577941894531</v>
      </c>
    </row>
    <row r="2713" spans="1:22" x14ac:dyDescent="0.3">
      <c r="A2713" s="12" t="s">
        <v>5914</v>
      </c>
      <c r="B2713" s="12" t="s">
        <v>5915</v>
      </c>
      <c r="C2713" s="16" t="str">
        <f>[1]!s_info_mkt(A2713)</f>
        <v>创业板</v>
      </c>
      <c r="D2713" s="16" t="str">
        <f>[1]!s_ipo_listeddate(A2713)</f>
        <v>2023-05-30</v>
      </c>
      <c r="E2713" s="16" t="str">
        <f>[1]!s_info_industry_csrc2023(A2713,"",3)</f>
        <v>通用设备制造业</v>
      </c>
      <c r="F2713" s="16">
        <f>[1]!s_is(A2713,83,"FY","YTD","20251231",1,"",100000000)</f>
        <v>9.3053588167000001</v>
      </c>
      <c r="G2713" s="16">
        <f>[1]!s_is(A2713,83,"FY","YTD","20241231",1,"",100000000)</f>
        <v>8.7198123611000007</v>
      </c>
      <c r="H2713" s="16">
        <f>[1]!s_is(A2713,61,"FY","YTD","20251231",1,"",100000000)</f>
        <v>0.72760441890000005</v>
      </c>
      <c r="I2713" s="16">
        <f>[1]!s_is(A2713,61,"FY","YTD","20241231",1,"",100000000)</f>
        <v>0.62999663250000004</v>
      </c>
      <c r="J2713" s="16">
        <f>[1]!s_fa_roe(A2713,"20251231")</f>
        <v>5.6680999999999999</v>
      </c>
      <c r="K2713" s="16">
        <f>[1]!s_stmnote_rdexp(A2713,"20251231",1,10000)</f>
        <v>3708.9701609999997</v>
      </c>
      <c r="L2713" s="16">
        <f>[1]!s_margin_tradingbalance(A2713,"",10000)</f>
        <v>3163.4870999999998</v>
      </c>
      <c r="M2713" s="16">
        <f>[1]!s_margin_seclendingbalance(A2713,"",10000)</f>
        <v>0</v>
      </c>
      <c r="N2713" s="17">
        <f>[1]!s_val_ev(A2713,"",100000000)</f>
        <v>23.078965824100003</v>
      </c>
      <c r="O2713" s="17">
        <f>[1]!share_freesharesmv(A2713,"",100000000)</f>
        <v>7.4182428241000009</v>
      </c>
      <c r="P2713" s="17">
        <f ca="1">[1]!s_dq_amount_btin(A2713,TODAY()-1,100000000)</f>
        <v>0.16395245999999999</v>
      </c>
      <c r="Q2713" s="17">
        <f ca="1">[1]!s_dq_turn(A2713,TODAY()-1)</f>
        <v>2.2065907423279758</v>
      </c>
      <c r="R2713" s="2">
        <f>[1]!s_pq_amount(A2713,"20260101","",100000000)</f>
        <v>36.185825889999997</v>
      </c>
      <c r="S2713" s="2">
        <f>[1]!s_pq_avgamount(A2713,"20260101","",100000000)</f>
        <v>0.33198005403669728</v>
      </c>
      <c r="T2713" s="17">
        <f>[1]!s_ipo_dilutedpe(A2713)</f>
        <v>30</v>
      </c>
      <c r="U2713" s="12">
        <f>[1]!s_ipo_collection_total(A2713,100000000)</f>
        <v>6.6936999999999998</v>
      </c>
      <c r="V2713" s="18">
        <f>[1]!s_val_pe_ttm(A2713,"")</f>
        <v>33.115028381347656</v>
      </c>
    </row>
    <row r="2714" spans="1:22" x14ac:dyDescent="0.3">
      <c r="A2714" s="12" t="s">
        <v>5916</v>
      </c>
      <c r="B2714" s="12" t="s">
        <v>5917</v>
      </c>
      <c r="C2714" s="16" t="str">
        <f>[1]!s_info_mkt(A2714)</f>
        <v>创业板</v>
      </c>
      <c r="D2714" s="16" t="str">
        <f>[1]!s_ipo_listeddate(A2714)</f>
        <v>2017-02-28</v>
      </c>
      <c r="E2714" s="16" t="str">
        <f>[1]!s_info_industry_csrc2023(A2714,"",3)</f>
        <v>电气机械和器材制造业</v>
      </c>
      <c r="F2714" s="16">
        <f>[1]!s_is(A2714,83,"FY","YTD","20251231",1,"",100000000)</f>
        <v>8.2724966724000009</v>
      </c>
      <c r="G2714" s="16">
        <f>[1]!s_is(A2714,83,"FY","YTD","20241231",1,"",100000000)</f>
        <v>10.8503991746</v>
      </c>
      <c r="H2714" s="16">
        <f>[1]!s_is(A2714,61,"FY","YTD","20251231",1,"",100000000)</f>
        <v>0.7359603670999999</v>
      </c>
      <c r="I2714" s="16">
        <f>[1]!s_is(A2714,61,"FY","YTD","20241231",1,"",100000000)</f>
        <v>1.8336045109999999</v>
      </c>
      <c r="J2714" s="16">
        <f>[1]!s_fa_roe(A2714,"20251231")</f>
        <v>2.5133999999999999</v>
      </c>
      <c r="K2714" s="16">
        <f>[1]!s_stmnote_rdexp(A2714,"20251231",1,10000)</f>
        <v>7033.4904689999994</v>
      </c>
      <c r="L2714" s="16">
        <f>[1]!s_margin_tradingbalance(A2714,"",10000)</f>
        <v>0</v>
      </c>
      <c r="M2714" s="16">
        <f>[1]!s_margin_seclendingbalance(A2714,"",10000)</f>
        <v>0</v>
      </c>
      <c r="N2714" s="17">
        <f>[1]!s_val_ev(A2714,"",100000000)</f>
        <v>96.574426579200008</v>
      </c>
      <c r="O2714" s="17">
        <f>[1]!share_freesharesmv(A2714,"",100000000)</f>
        <v>53.123001534800004</v>
      </c>
      <c r="P2714" s="17">
        <f ca="1">[1]!s_dq_amount_btin(A2714,TODAY()-1,100000000)</f>
        <v>4.5092097799999999</v>
      </c>
      <c r="Q2714" s="17">
        <f ca="1">[1]!s_dq_turn(A2714,TODAY()-1)</f>
        <v>5.4857081141878981</v>
      </c>
      <c r="R2714" s="2">
        <f>[1]!s_pq_amount(A2714,"20260101","",100000000)</f>
        <v>773.58261478999998</v>
      </c>
      <c r="S2714" s="2">
        <f>[1]!s_pq_avgamount(A2714,"20260101","",100000000)</f>
        <v>7.0970882090825693</v>
      </c>
      <c r="T2714" s="17">
        <f>[1]!s_ipo_dilutedpe(A2714)</f>
        <v>22.99</v>
      </c>
      <c r="U2714" s="12">
        <f>[1]!s_ipo_collection_total(A2714,100000000)</f>
        <v>4.064146</v>
      </c>
      <c r="V2714" s="18">
        <f>[1]!s_val_pe_ttm(A2714,"")</f>
        <v>122.55935668945313</v>
      </c>
    </row>
    <row r="2715" spans="1:22" x14ac:dyDescent="0.3">
      <c r="A2715" s="12" t="s">
        <v>5918</v>
      </c>
      <c r="B2715" s="12" t="s">
        <v>5919</v>
      </c>
      <c r="C2715" s="16" t="str">
        <f>[1]!s_info_mkt(A2715)</f>
        <v>创业板</v>
      </c>
      <c r="D2715" s="16" t="str">
        <f>[1]!s_ipo_listeddate(A2715)</f>
        <v>2022-02-23</v>
      </c>
      <c r="E2715" s="16" t="str">
        <f>[1]!s_info_industry_csrc2023(A2715,"",3)</f>
        <v>医药制造业</v>
      </c>
      <c r="F2715" s="16">
        <f>[1]!s_is(A2715,83,"FY","YTD","20251231",1,"",100000000)</f>
        <v>2.3484041915999998</v>
      </c>
      <c r="G2715" s="16">
        <f>[1]!s_is(A2715,83,"FY","YTD","20241231",1,"",100000000)</f>
        <v>2.5640524338000001</v>
      </c>
      <c r="H2715" s="16">
        <f>[1]!s_is(A2715,61,"FY","YTD","20251231",1,"",100000000)</f>
        <v>0.21900019039999999</v>
      </c>
      <c r="I2715" s="16">
        <f>[1]!s_is(A2715,61,"FY","YTD","20241231",1,"",100000000)</f>
        <v>0.40268798729999999</v>
      </c>
      <c r="J2715" s="16">
        <f>[1]!s_fa_roe(A2715,"20251231")</f>
        <v>2.4199000000000002</v>
      </c>
      <c r="K2715" s="16">
        <f>[1]!s_stmnote_rdexp(A2715,"20251231",1,10000)</f>
        <v>1125.3072960000002</v>
      </c>
      <c r="L2715" s="16">
        <f>[1]!s_margin_tradingbalance(A2715,"",10000)</f>
        <v>9661.2566999999999</v>
      </c>
      <c r="M2715" s="16">
        <f>[1]!s_margin_seclendingbalance(A2715,"",10000)</f>
        <v>0</v>
      </c>
      <c r="N2715" s="17">
        <f>[1]!s_val_ev(A2715,"",100000000)</f>
        <v>19.047176565000001</v>
      </c>
      <c r="O2715" s="17">
        <f>[1]!share_freesharesmv(A2715,"",100000000)</f>
        <v>11.976264302999999</v>
      </c>
      <c r="P2715" s="17">
        <f ca="1">[1]!s_dq_amount_btin(A2715,TODAY()-1,100000000)</f>
        <v>0.24401096</v>
      </c>
      <c r="Q2715" s="17">
        <f ca="1">[1]!s_dq_turn(A2715,TODAY()-1)</f>
        <v>1.6532135629245361</v>
      </c>
      <c r="R2715" s="2">
        <f>[1]!s_pq_amount(A2715,"20260101","",100000000)</f>
        <v>50.753619319999999</v>
      </c>
      <c r="S2715" s="2">
        <f>[1]!s_pq_avgamount(A2715,"20260101","",100000000)</f>
        <v>0.46562953504587157</v>
      </c>
      <c r="T2715" s="17">
        <f>[1]!s_ipo_dilutedpe(A2715)</f>
        <v>42.95</v>
      </c>
      <c r="U2715" s="12">
        <f>[1]!s_ipo_collection_total(A2715,100000000)</f>
        <v>4.5553223430000003</v>
      </c>
      <c r="V2715" s="18">
        <f>[1]!s_val_pe_ttm(A2715,"")</f>
        <v>83.574691772460938</v>
      </c>
    </row>
    <row r="2716" spans="1:22" x14ac:dyDescent="0.3">
      <c r="A2716" s="12" t="s">
        <v>5920</v>
      </c>
      <c r="B2716" s="12" t="s">
        <v>5921</v>
      </c>
      <c r="C2716" s="16" t="str">
        <f>[1]!s_info_mkt(A2716)</f>
        <v>创业板</v>
      </c>
      <c r="D2716" s="16" t="str">
        <f>[1]!s_ipo_listeddate(A2716)</f>
        <v>2010-11-05</v>
      </c>
      <c r="E2716" s="16" t="str">
        <f>[1]!s_info_industry_csrc2023(A2716,"",3)</f>
        <v>农副食品加工业</v>
      </c>
      <c r="F2716" s="16">
        <f>[1]!s_is(A2716,83,"FY","YTD","20251231",1,"",100000000)</f>
        <v>65.5904372838</v>
      </c>
      <c r="G2716" s="16">
        <f>[1]!s_is(A2716,83,"FY","YTD","20241231",1,"",100000000)</f>
        <v>69.941927862299991</v>
      </c>
      <c r="H2716" s="16">
        <f>[1]!s_is(A2716,61,"FY","YTD","20251231",1,"",100000000)</f>
        <v>3.6887108068000001</v>
      </c>
      <c r="I2716" s="16">
        <f>[1]!s_is(A2716,61,"FY","YTD","20241231",1,"",100000000)</f>
        <v>0.9404962214</v>
      </c>
      <c r="J2716" s="16">
        <f>[1]!s_fa_roe(A2716,"20251231")</f>
        <v>11.3523</v>
      </c>
      <c r="K2716" s="16">
        <f>[1]!s_stmnote_rdexp(A2716,"20251231",1,10000)</f>
        <v>16624.113528000002</v>
      </c>
      <c r="L2716" s="16">
        <f>[1]!s_margin_tradingbalance(A2716,"",10000)</f>
        <v>0</v>
      </c>
      <c r="M2716" s="16">
        <f>[1]!s_margin_seclendingbalance(A2716,"",10000)</f>
        <v>0</v>
      </c>
      <c r="N2716" s="17">
        <f>[1]!s_val_ev(A2716,"",100000000)</f>
        <v>46.909019030300009</v>
      </c>
      <c r="O2716" s="17">
        <f>[1]!share_freesharesmv(A2716,"",100000000)</f>
        <v>34.733729749400005</v>
      </c>
      <c r="P2716" s="17">
        <f ca="1">[1]!s_dq_amount_btin(A2716,TODAY()-1,100000000)</f>
        <v>0.38307416</v>
      </c>
      <c r="Q2716" s="17">
        <f ca="1">[1]!s_dq_turn(A2716,TODAY()-1)</f>
        <v>0.986961539812234</v>
      </c>
      <c r="R2716" s="2">
        <f>[1]!s_pq_amount(A2716,"20260101","",100000000)</f>
        <v>129.59685640999999</v>
      </c>
      <c r="S2716" s="2">
        <f>[1]!s_pq_avgamount(A2716,"20260101","",100000000)</f>
        <v>1.1889619854128439</v>
      </c>
      <c r="T2716" s="17">
        <f>[1]!s_ipo_dilutedpe(A2716)</f>
        <v>63.83</v>
      </c>
      <c r="U2716" s="12">
        <f>[1]!s_ipo_collection_total(A2716,100000000)</f>
        <v>6.9</v>
      </c>
      <c r="V2716" s="18">
        <f>[1]!s_val_pe_ttm(A2716,"")</f>
        <v>13.172533988952637</v>
      </c>
    </row>
    <row r="2717" spans="1:22" x14ac:dyDescent="0.3">
      <c r="A2717" s="12" t="s">
        <v>5922</v>
      </c>
      <c r="B2717" s="12" t="s">
        <v>5923</v>
      </c>
      <c r="C2717" s="16" t="str">
        <f>[1]!s_info_mkt(A2717)</f>
        <v>创业板</v>
      </c>
      <c r="D2717" s="16" t="str">
        <f>[1]!s_ipo_listeddate(A2717)</f>
        <v>2014-12-03</v>
      </c>
      <c r="E2717" s="16" t="str">
        <f>[1]!s_info_industry_csrc2023(A2717,"",3)</f>
        <v>计算机、通信和其他电子设备制造业</v>
      </c>
      <c r="F2717" s="16">
        <f>[1]!s_is(A2717,83,"FY","YTD","20251231",1,"",100000000)</f>
        <v>81.562053027600001</v>
      </c>
      <c r="G2717" s="16">
        <f>[1]!s_is(A2717,83,"FY","YTD","20241231",1,"",100000000)</f>
        <v>77.518238001699999</v>
      </c>
      <c r="H2717" s="16">
        <f>[1]!s_is(A2717,61,"FY","YTD","20251231",1,"",100000000)</f>
        <v>5.0684802877999999</v>
      </c>
      <c r="I2717" s="16">
        <f>[1]!s_is(A2717,61,"FY","YTD","20241231",1,"",100000000)</f>
        <v>1.5685726386000001</v>
      </c>
      <c r="J2717" s="16">
        <f>[1]!s_fa_roe(A2717,"20251231")</f>
        <v>6.8502000000000001</v>
      </c>
      <c r="K2717" s="16">
        <f>[1]!s_stmnote_rdexp(A2717,"20251231",1,10000)</f>
        <v>21878.888325</v>
      </c>
      <c r="L2717" s="16">
        <f>[1]!s_margin_tradingbalance(A2717,"",10000)</f>
        <v>114039.92509999999</v>
      </c>
      <c r="M2717" s="16">
        <f>[1]!s_margin_seclendingbalance(A2717,"",10000)</f>
        <v>526.14710000000002</v>
      </c>
      <c r="N2717" s="17">
        <f>[1]!s_val_ev(A2717,"",100000000)</f>
        <v>172.09476966</v>
      </c>
      <c r="O2717" s="17">
        <f>[1]!share_freesharesmv(A2717,"",100000000)</f>
        <v>145.10045373999998</v>
      </c>
      <c r="P2717" s="17">
        <f ca="1">[1]!s_dq_amount_btin(A2717,TODAY()-1,100000000)</f>
        <v>4.7509799299999997</v>
      </c>
      <c r="Q2717" s="17">
        <f ca="1">[1]!s_dq_turn(A2717,TODAY()-1)</f>
        <v>3.134183994748557</v>
      </c>
      <c r="R2717" s="2">
        <f>[1]!s_pq_amount(A2717,"20260101","",100000000)</f>
        <v>1542.8526182999999</v>
      </c>
      <c r="S2717" s="2">
        <f>[1]!s_pq_avgamount(A2717,"20260101","",100000000)</f>
        <v>14.15461117706422</v>
      </c>
      <c r="T2717" s="17">
        <f>[1]!s_ipo_dilutedpe(A2717)</f>
        <v>20.350000000000001</v>
      </c>
      <c r="U2717" s="12">
        <f>[1]!s_ipo_collection_total(A2717,100000000)</f>
        <v>2.8112499999999998</v>
      </c>
      <c r="V2717" s="18">
        <f>[1]!s_val_pe_ttm(A2717,"")</f>
        <v>30.150899887084961</v>
      </c>
    </row>
    <row r="2718" spans="1:22" x14ac:dyDescent="0.3">
      <c r="A2718" s="12" t="s">
        <v>5924</v>
      </c>
      <c r="B2718" s="12" t="s">
        <v>5925</v>
      </c>
      <c r="C2718" s="16" t="str">
        <f>[1]!s_info_mkt(A2718)</f>
        <v>主板</v>
      </c>
      <c r="D2718" s="16" t="str">
        <f>[1]!s_ipo_listeddate(A2718)</f>
        <v>1994-01-06</v>
      </c>
      <c r="E2718" s="16" t="str">
        <f>[1]!s_info_industry_csrc2023(A2718,"",3)</f>
        <v>化学纤维制造业</v>
      </c>
      <c r="F2718" s="16">
        <f>[1]!s_is(A2718,83,"FY","YTD","20251231",1,"",100000000)</f>
        <v>125.7964915458</v>
      </c>
      <c r="G2718" s="16">
        <f>[1]!s_is(A2718,83,"FY","YTD","20241231",1,"",100000000)</f>
        <v>139.68410639050001</v>
      </c>
      <c r="H2718" s="16">
        <f>[1]!s_is(A2718,61,"FY","YTD","20251231",1,"",100000000)</f>
        <v>-2.1661077491</v>
      </c>
      <c r="I2718" s="16">
        <f>[1]!s_is(A2718,61,"FY","YTD","20241231",1,"",100000000)</f>
        <v>0.27466631749999998</v>
      </c>
      <c r="J2718" s="16">
        <f>[1]!s_fa_roe(A2718,"20251231")</f>
        <v>-2.6265999999999998</v>
      </c>
      <c r="K2718" s="16">
        <f>[1]!s_stmnote_rdexp(A2718,"20251231",1,10000)</f>
        <v>46600.348158999994</v>
      </c>
      <c r="L2718" s="16">
        <f>[1]!s_margin_tradingbalance(A2718,"",10000)</f>
        <v>25736.8995</v>
      </c>
      <c r="M2718" s="16">
        <f>[1]!s_margin_seclendingbalance(A2718,"",10000)</f>
        <v>103.586</v>
      </c>
      <c r="N2718" s="17">
        <f>[1]!s_val_ev(A2718,"",100000000)</f>
        <v>74.813711511000008</v>
      </c>
      <c r="O2718" s="17">
        <f>[1]!share_freesharesmv(A2718,"",100000000)</f>
        <v>26.694477563600007</v>
      </c>
      <c r="P2718" s="17">
        <f ca="1">[1]!s_dq_amount_btin(A2718,TODAY()-1,100000000)</f>
        <v>2.1015757900000001</v>
      </c>
      <c r="Q2718" s="17">
        <f ca="1">[1]!s_dq_turn(A2718,TODAY()-1)</f>
        <v>2.7841073956513198</v>
      </c>
      <c r="R2718" s="2">
        <f>[1]!s_pq_amount(A2718,"20260101","",100000000)</f>
        <v>206.65109801</v>
      </c>
      <c r="S2718" s="2">
        <f>[1]!s_pq_avgamount(A2718,"20260101","",100000000)</f>
        <v>1.8958816331192661</v>
      </c>
      <c r="T2718" s="17">
        <f>[1]!s_ipo_dilutedpe(A2718)</f>
        <v>0</v>
      </c>
      <c r="U2718" s="12">
        <f>[1]!s_ipo_collection_total(A2718,100000000)</f>
        <v>2.5739999999999998</v>
      </c>
      <c r="V2718" s="18">
        <f>[1]!s_val_pe_ttm(A2718,"")</f>
        <v>-42.840953826904297</v>
      </c>
    </row>
    <row r="2719" spans="1:22" x14ac:dyDescent="0.3">
      <c r="A2719" s="12" t="s">
        <v>5926</v>
      </c>
      <c r="B2719" s="12" t="s">
        <v>5927</v>
      </c>
      <c r="C2719" s="16" t="str">
        <f>[1]!s_info_mkt(A2719)</f>
        <v>创业板</v>
      </c>
      <c r="D2719" s="16" t="str">
        <f>[1]!s_ipo_listeddate(A2719)</f>
        <v>2010-05-26</v>
      </c>
      <c r="E2719" s="16" t="str">
        <f>[1]!s_info_industry_csrc2023(A2719,"",3)</f>
        <v>农、林、牧、渔专业及辅助性活动</v>
      </c>
      <c r="F2719" s="16">
        <f>[1]!s_is(A2719,83,"FY","YTD","20251231",1,"",100000000)</f>
        <v>44.946282772899998</v>
      </c>
      <c r="G2719" s="16">
        <f>[1]!s_is(A2719,83,"FY","YTD","20241231",1,"",100000000)</f>
        <v>47.089924571000005</v>
      </c>
      <c r="H2719" s="16">
        <f>[1]!s_is(A2719,61,"FY","YTD","20251231",1,"",100000000)</f>
        <v>-2.1165262080000002</v>
      </c>
      <c r="I2719" s="16">
        <f>[1]!s_is(A2719,61,"FY","YTD","20241231",1,"",100000000)</f>
        <v>0.97129636010000009</v>
      </c>
      <c r="J2719" s="16">
        <f>[1]!s_fa_roe(A2719,"20251231")</f>
        <v>-11.6541</v>
      </c>
      <c r="K2719" s="16">
        <f>[1]!s_stmnote_rdexp(A2719,"20251231",1,10000)</f>
        <v>20330.382636000002</v>
      </c>
      <c r="L2719" s="16">
        <f>[1]!s_margin_tradingbalance(A2719,"",10000)</f>
        <v>28414.0681</v>
      </c>
      <c r="M2719" s="16">
        <f>[1]!s_margin_seclendingbalance(A2719,"",10000)</f>
        <v>128.35059999999999</v>
      </c>
      <c r="N2719" s="17">
        <f>[1]!s_val_ev(A2719,"",100000000)</f>
        <v>64.513292243099997</v>
      </c>
      <c r="O2719" s="17">
        <f>[1]!share_freesharesmv(A2719,"",100000000)</f>
        <v>35.312269184399995</v>
      </c>
      <c r="P2719" s="17">
        <f ca="1">[1]!s_dq_amount_btin(A2719,TODAY()-1,100000000)</f>
        <v>0.64784388999999998</v>
      </c>
      <c r="Q2719" s="17">
        <f ca="1">[1]!s_dq_turn(A2719,TODAY()-1)</f>
        <v>1.0553580039541353</v>
      </c>
      <c r="R2719" s="2">
        <f>[1]!s_pq_amount(A2719,"20260101","",100000000)</f>
        <v>226.59546964</v>
      </c>
      <c r="S2719" s="2">
        <f>[1]!s_pq_avgamount(A2719,"20260101","",100000000)</f>
        <v>2.137693109811321</v>
      </c>
      <c r="T2719" s="17">
        <f>[1]!s_ipo_dilutedpe(A2719)</f>
        <v>58.22</v>
      </c>
      <c r="U2719" s="12">
        <f>[1]!s_ipo_collection_total(A2719,100000000)</f>
        <v>4.6992000000000003</v>
      </c>
      <c r="V2719" s="18">
        <f>[1]!s_val_pe_ttm(A2719,"")</f>
        <v>-31.864044189453125</v>
      </c>
    </row>
    <row r="2720" spans="1:22" x14ac:dyDescent="0.3">
      <c r="A2720" s="12" t="s">
        <v>5928</v>
      </c>
      <c r="B2720" s="12" t="s">
        <v>5929</v>
      </c>
      <c r="C2720" s="16" t="str">
        <f>[1]!s_info_mkt(A2720)</f>
        <v>主板</v>
      </c>
      <c r="D2720" s="16" t="str">
        <f>[1]!s_ipo_listeddate(A2720)</f>
        <v>1996-12-24</v>
      </c>
      <c r="E2720" s="16" t="str">
        <f>[1]!s_info_industry_csrc2023(A2720,"",3)</f>
        <v>商务服务业</v>
      </c>
      <c r="F2720" s="16">
        <f>[1]!s_is(A2720,83,"FY","YTD","20251231",1,"",100000000)</f>
        <v>41.193469950400001</v>
      </c>
      <c r="G2720" s="16">
        <f>[1]!s_is(A2720,83,"FY","YTD","20241231",1,"",100000000)</f>
        <v>33.897023850500005</v>
      </c>
      <c r="H2720" s="16">
        <f>[1]!s_is(A2720,61,"FY","YTD","20251231",1,"",100000000)</f>
        <v>1.4159614838999999</v>
      </c>
      <c r="I2720" s="16">
        <f>[1]!s_is(A2720,61,"FY","YTD","20241231",1,"",100000000)</f>
        <v>2.1267497237000001</v>
      </c>
      <c r="J2720" s="16">
        <f>[1]!s_fa_roe(A2720,"20251231")</f>
        <v>3.3584000000000001</v>
      </c>
      <c r="K2720" s="16">
        <f>[1]!s_stmnote_rdexp(A2720,"20251231",1,10000)</f>
        <v>15993.710928999999</v>
      </c>
      <c r="L2720" s="16">
        <f>[1]!s_margin_tradingbalance(A2720,"",10000)</f>
        <v>45294.35</v>
      </c>
      <c r="M2720" s="16">
        <f>[1]!s_margin_seclendingbalance(A2720,"",10000)</f>
        <v>112.145</v>
      </c>
      <c r="N2720" s="17">
        <f>[1]!s_val_ev(A2720,"",100000000)</f>
        <v>68.784491138999996</v>
      </c>
      <c r="O2720" s="17">
        <f>[1]!share_freesharesmv(A2720,"",100000000)</f>
        <v>52.7967597066</v>
      </c>
      <c r="P2720" s="17">
        <f ca="1">[1]!s_dq_amount_btin(A2720,TODAY()-1,100000000)</f>
        <v>1.43906047</v>
      </c>
      <c r="Q2720" s="17">
        <f ca="1">[1]!s_dq_turn(A2720,TODAY()-1)</f>
        <v>2.0886860251074917</v>
      </c>
      <c r="R2720" s="2">
        <f>[1]!s_pq_amount(A2720,"20260101","",100000000)</f>
        <v>355.93767071000002</v>
      </c>
      <c r="S2720" s="2">
        <f>[1]!s_pq_avgamount(A2720,"20260101","",100000000)</f>
        <v>3.2654832175229358</v>
      </c>
      <c r="T2720" s="17">
        <f>[1]!s_ipo_dilutedpe(A2720)</f>
        <v>0</v>
      </c>
      <c r="U2720" s="12">
        <f>[1]!s_ipo_collection_total(A2720,100000000)</f>
        <v>0.65</v>
      </c>
      <c r="V2720" s="18">
        <f>[1]!s_val_pe_ttm(A2720,"")</f>
        <v>48.008071899414063</v>
      </c>
    </row>
    <row r="2721" spans="1:22" x14ac:dyDescent="0.3">
      <c r="A2721" s="12" t="s">
        <v>5930</v>
      </c>
      <c r="B2721" s="12" t="s">
        <v>5931</v>
      </c>
      <c r="C2721" s="16" t="str">
        <f>[1]!s_info_mkt(A2721)</f>
        <v>主板</v>
      </c>
      <c r="D2721" s="16" t="str">
        <f>[1]!s_ipo_listeddate(A2721)</f>
        <v>2020-12-28</v>
      </c>
      <c r="E2721" s="16" t="str">
        <f>[1]!s_info_industry_csrc2023(A2721,"",3)</f>
        <v>食品制造业</v>
      </c>
      <c r="F2721" s="16">
        <f>[1]!s_is(A2721,83,"FY","YTD","20251231",1,"",100000000)</f>
        <v>29.039601784600002</v>
      </c>
      <c r="G2721" s="16">
        <f>[1]!s_is(A2721,83,"FY","YTD","20241231",1,"",100000000)</f>
        <v>27.512211068899997</v>
      </c>
      <c r="H2721" s="16">
        <f>[1]!s_is(A2721,61,"FY","YTD","20251231",1,"",100000000)</f>
        <v>0.51193357419999996</v>
      </c>
      <c r="I2721" s="16">
        <f>[1]!s_is(A2721,61,"FY","YTD","20241231",1,"",100000000)</f>
        <v>0.28943830409999999</v>
      </c>
      <c r="J2721" s="16">
        <f>[1]!s_fa_roe(A2721,"20251231")</f>
        <v>4.5894000000000004</v>
      </c>
      <c r="K2721" s="16">
        <f>[1]!s_stmnote_rdexp(A2721,"20251231",1,10000)</f>
        <v>5864.3340229999994</v>
      </c>
      <c r="L2721" s="16">
        <f>[1]!s_margin_tradingbalance(A2721,"",10000)</f>
        <v>0</v>
      </c>
      <c r="M2721" s="16">
        <f>[1]!s_margin_seclendingbalance(A2721,"",10000)</f>
        <v>0</v>
      </c>
      <c r="N2721" s="17">
        <f>[1]!s_val_ev(A2721,"",100000000)</f>
        <v>54.215200000000003</v>
      </c>
      <c r="O2721" s="17">
        <f>[1]!share_freesharesmv(A2721,"",100000000)</f>
        <v>11.2902816</v>
      </c>
      <c r="P2721" s="17">
        <f ca="1">[1]!s_dq_amount_btin(A2721,TODAY()-1,100000000)</f>
        <v>0.24900643</v>
      </c>
      <c r="Q2721" s="17">
        <f ca="1">[1]!s_dq_turn(A2721,TODAY()-1)</f>
        <v>0.45897755610972568</v>
      </c>
      <c r="R2721" s="2">
        <f>[1]!s_pq_amount(A2721,"20260101","",100000000)</f>
        <v>67.40445665</v>
      </c>
      <c r="S2721" s="2">
        <f>[1]!s_pq_avgamount(A2721,"20260101","",100000000)</f>
        <v>0.61838951055045877</v>
      </c>
      <c r="T2721" s="17">
        <f>[1]!s_ipo_dilutedpe(A2721)</f>
        <v>22.98</v>
      </c>
      <c r="U2721" s="12">
        <f>[1]!s_ipo_collection_total(A2721,100000000)</f>
        <v>5.6181000000000001</v>
      </c>
      <c r="V2721" s="18">
        <f>[1]!s_val_pe_ttm(A2721,"")</f>
        <v>100.95494079589844</v>
      </c>
    </row>
    <row r="2722" spans="1:22" x14ac:dyDescent="0.3">
      <c r="A2722" s="12" t="s">
        <v>5932</v>
      </c>
      <c r="B2722" s="12" t="s">
        <v>5933</v>
      </c>
      <c r="C2722" s="16" t="str">
        <f>[1]!s_info_mkt(A2722)</f>
        <v>创业板</v>
      </c>
      <c r="D2722" s="16" t="str">
        <f>[1]!s_ipo_listeddate(A2722)</f>
        <v>2021-10-26</v>
      </c>
      <c r="E2722" s="16" t="str">
        <f>[1]!s_info_industry_csrc2023(A2722,"",3)</f>
        <v>化学原料和化学制品制造业</v>
      </c>
      <c r="F2722" s="16">
        <f>[1]!s_is(A2722,83,"FY","YTD","20251231",1,"",100000000)</f>
        <v>130.68164389419999</v>
      </c>
      <c r="G2722" s="16">
        <f>[1]!s_is(A2722,83,"FY","YTD","20241231",1,"",100000000)</f>
        <v>180.55254019720002</v>
      </c>
      <c r="H2722" s="16">
        <f>[1]!s_is(A2722,61,"FY","YTD","20251231",1,"",100000000)</f>
        <v>-0.8609762418000001</v>
      </c>
      <c r="I2722" s="16">
        <f>[1]!s_is(A2722,61,"FY","YTD","20241231",1,"",100000000)</f>
        <v>-5.6956186324000004</v>
      </c>
      <c r="J2722" s="16">
        <f>[1]!s_fa_roe(A2722,"20251231")</f>
        <v>-1.3355999999999999</v>
      </c>
      <c r="K2722" s="16">
        <f>[1]!s_stmnote_rdexp(A2722,"20251231",1,10000)</f>
        <v>2441.8789390000002</v>
      </c>
      <c r="L2722" s="16">
        <f>[1]!s_margin_tradingbalance(A2722,"",10000)</f>
        <v>11101.6162</v>
      </c>
      <c r="M2722" s="16">
        <f>[1]!s_margin_seclendingbalance(A2722,"",10000)</f>
        <v>5.3663999999999996</v>
      </c>
      <c r="N2722" s="17">
        <f>[1]!s_val_ev(A2722,"",100000000)</f>
        <v>100.5691153958</v>
      </c>
      <c r="O2722" s="17">
        <f>[1]!share_freesharesmv(A2722,"",100000000)</f>
        <v>17.944729604599999</v>
      </c>
      <c r="P2722" s="17">
        <f ca="1">[1]!s_dq_amount_btin(A2722,TODAY()-1,100000000)</f>
        <v>0.44585095000000002</v>
      </c>
      <c r="Q2722" s="17">
        <f ca="1">[1]!s_dq_turn(A2722,TODAY()-1)</f>
        <v>0.44040365786687491</v>
      </c>
      <c r="R2722" s="2">
        <f>[1]!s_pq_amount(A2722,"20260101","",100000000)</f>
        <v>127.62114955</v>
      </c>
      <c r="S2722" s="2">
        <f>[1]!s_pq_avgamount(A2722,"20260101","",100000000)</f>
        <v>1.1708362344036698</v>
      </c>
      <c r="T2722" s="17">
        <f>[1]!s_ipo_dilutedpe(A2722)</f>
        <v>26.64</v>
      </c>
      <c r="U2722" s="12">
        <f>[1]!s_ipo_collection_total(A2722,100000000)</f>
        <v>23.189854473499999</v>
      </c>
      <c r="V2722" s="18">
        <f>[1]!s_val_pe_ttm(A2722,"")</f>
        <v>-219.73080444335938</v>
      </c>
    </row>
    <row r="2723" spans="1:22" x14ac:dyDescent="0.3">
      <c r="A2723" s="12" t="s">
        <v>5934</v>
      </c>
      <c r="B2723" s="12" t="s">
        <v>5935</v>
      </c>
      <c r="C2723" s="16" t="str">
        <f>[1]!s_info_mkt(A2723)</f>
        <v>主板</v>
      </c>
      <c r="D2723" s="16" t="str">
        <f>[1]!s_ipo_listeddate(A2723)</f>
        <v>2017-12-25</v>
      </c>
      <c r="E2723" s="16" t="str">
        <f>[1]!s_info_industry_csrc2023(A2723,"",3)</f>
        <v>专用设备制造业</v>
      </c>
      <c r="F2723" s="16">
        <f>[1]!s_is(A2723,83,"FY","YTD","20251231",1,"",100000000)</f>
        <v>33.857064494399999</v>
      </c>
      <c r="G2723" s="16">
        <f>[1]!s_is(A2723,83,"FY","YTD","20241231",1,"",100000000)</f>
        <v>40.526200975999998</v>
      </c>
      <c r="H2723" s="16">
        <f>[1]!s_is(A2723,61,"FY","YTD","20251231",1,"",100000000)</f>
        <v>4.8503282082999997</v>
      </c>
      <c r="I2723" s="16">
        <f>[1]!s_is(A2723,61,"FY","YTD","20241231",1,"",100000000)</f>
        <v>5.5427882935000001</v>
      </c>
      <c r="J2723" s="16">
        <f>[1]!s_fa_roe(A2723,"20251231")</f>
        <v>14.7012</v>
      </c>
      <c r="K2723" s="16">
        <f>[1]!s_stmnote_rdexp(A2723,"20251231",1,10000)</f>
        <v>33673.319899000002</v>
      </c>
      <c r="L2723" s="16">
        <f>[1]!s_margin_tradingbalance(A2723,"",10000)</f>
        <v>126438.6119</v>
      </c>
      <c r="M2723" s="16">
        <f>[1]!s_margin_seclendingbalance(A2723,"",10000)</f>
        <v>595.85180000000003</v>
      </c>
      <c r="N2723" s="17">
        <f>[1]!s_val_ev(A2723,"",100000000)</f>
        <v>220.68142811799999</v>
      </c>
      <c r="O2723" s="17">
        <f>[1]!share_freesharesmv(A2723,"",100000000)</f>
        <v>140.57647556000001</v>
      </c>
      <c r="P2723" s="17">
        <f ca="1">[1]!s_dq_amount_btin(A2723,TODAY()-1,100000000)</f>
        <v>24.34637721</v>
      </c>
      <c r="Q2723" s="17">
        <f ca="1">[1]!s_dq_turn(A2723,TODAY()-1)</f>
        <v>11.007292015987586</v>
      </c>
      <c r="R2723" s="2">
        <f>[1]!s_pq_amount(A2723,"20260101","",100000000)</f>
        <v>1011.50326401</v>
      </c>
      <c r="S2723" s="2">
        <f>[1]!s_pq_avgamount(A2723,"20260101","",100000000)</f>
        <v>9.2798464588073397</v>
      </c>
      <c r="T2723" s="17">
        <f>[1]!s_ipo_dilutedpe(A2723)</f>
        <v>22.98</v>
      </c>
      <c r="U2723" s="12">
        <f>[1]!s_ipo_collection_total(A2723,100000000)</f>
        <v>2.76</v>
      </c>
      <c r="V2723" s="18">
        <f>[1]!s_val_pe_ttm(A2723,"")</f>
        <v>43.463760375976563</v>
      </c>
    </row>
    <row r="2724" spans="1:22" x14ac:dyDescent="0.3">
      <c r="A2724" s="12" t="s">
        <v>5936</v>
      </c>
      <c r="B2724" s="12" t="s">
        <v>5937</v>
      </c>
      <c r="C2724" s="16" t="str">
        <f>[1]!s_info_mkt(A2724)</f>
        <v>主板</v>
      </c>
      <c r="D2724" s="16" t="str">
        <f>[1]!s_ipo_listeddate(A2724)</f>
        <v>2000-06-30</v>
      </c>
      <c r="E2724" s="16" t="str">
        <f>[1]!s_info_industry_csrc2023(A2724,"",3)</f>
        <v>专用设备制造业</v>
      </c>
      <c r="F2724" s="16">
        <f>[1]!s_is(A2724,83,"FY","YTD","20251231",1,"",100000000)</f>
        <v>30.7267103569</v>
      </c>
      <c r="G2724" s="16">
        <f>[1]!s_is(A2724,83,"FY","YTD","20241231",1,"",100000000)</f>
        <v>29.184576363600002</v>
      </c>
      <c r="H2724" s="16">
        <f>[1]!s_is(A2724,61,"FY","YTD","20251231",1,"",100000000)</f>
        <v>2.1547830397999999</v>
      </c>
      <c r="I2724" s="16">
        <f>[1]!s_is(A2724,61,"FY","YTD","20241231",1,"",100000000)</f>
        <v>1.7890924021000001</v>
      </c>
      <c r="J2724" s="16">
        <f>[1]!s_fa_roe(A2724,"20251231")</f>
        <v>12.584899999999999</v>
      </c>
      <c r="K2724" s="16">
        <f>[1]!s_stmnote_rdexp(A2724,"20251231",1,10000)</f>
        <v>12735.646615000001</v>
      </c>
      <c r="L2724" s="16">
        <f>[1]!s_margin_tradingbalance(A2724,"",10000)</f>
        <v>0</v>
      </c>
      <c r="M2724" s="16">
        <f>[1]!s_margin_seclendingbalance(A2724,"",10000)</f>
        <v>0</v>
      </c>
      <c r="N2724" s="17">
        <f>[1]!s_val_ev(A2724,"",100000000)</f>
        <v>36.822000000000003</v>
      </c>
      <c r="O2724" s="17">
        <f>[1]!share_freesharesmv(A2724,"",100000000)</f>
        <v>23.741201316599998</v>
      </c>
      <c r="P2724" s="17">
        <f ca="1">[1]!s_dq_amount_btin(A2724,TODAY()-1,100000000)</f>
        <v>0.43947367999999998</v>
      </c>
      <c r="Q2724" s="17">
        <f ca="1">[1]!s_dq_turn(A2724,TODAY()-1)</f>
        <v>1.1964705882352942</v>
      </c>
      <c r="R2724" s="2">
        <f>[1]!s_pq_amount(A2724,"20260101","",100000000)</f>
        <v>158.24889543</v>
      </c>
      <c r="S2724" s="2">
        <f>[1]!s_pq_avgamount(A2724,"20260101","",100000000)</f>
        <v>1.4518247287155961</v>
      </c>
      <c r="T2724" s="17">
        <f>[1]!s_ipo_dilutedpe(A2724)</f>
        <v>35.4</v>
      </c>
      <c r="U2724" s="12">
        <f>[1]!s_ipo_collection_total(A2724,100000000)</f>
        <v>4.4000000000000004</v>
      </c>
      <c r="V2724" s="18">
        <f>[1]!s_val_pe_ttm(A2724,"")</f>
        <v>16.202957153320313</v>
      </c>
    </row>
    <row r="2725" spans="1:22" x14ac:dyDescent="0.3">
      <c r="A2725" s="12" t="s">
        <v>5938</v>
      </c>
      <c r="B2725" s="12" t="s">
        <v>5939</v>
      </c>
      <c r="C2725" s="16" t="str">
        <f>[1]!s_info_mkt(A2725)</f>
        <v>科创板</v>
      </c>
      <c r="D2725" s="16" t="str">
        <f>[1]!s_ipo_listeddate(A2725)</f>
        <v>2023-06-05</v>
      </c>
      <c r="E2725" s="16" t="str">
        <f>[1]!s_info_industry_csrc2023(A2725,"",3)</f>
        <v>仪器仪表制造业</v>
      </c>
      <c r="F2725" s="16">
        <f>[1]!s_is(A2725,83,"FY","YTD","20251231",1,"",100000000)</f>
        <v>16.182976698399997</v>
      </c>
      <c r="G2725" s="16">
        <f>[1]!s_is(A2725,83,"FY","YTD","20241231",1,"",100000000)</f>
        <v>18.608038439800001</v>
      </c>
      <c r="H2725" s="16">
        <f>[1]!s_is(A2725,61,"FY","YTD","20251231",1,"",100000000)</f>
        <v>0.97835305220000002</v>
      </c>
      <c r="I2725" s="16">
        <f>[1]!s_is(A2725,61,"FY","YTD","20241231",1,"",100000000)</f>
        <v>3.3957512592000003</v>
      </c>
      <c r="J2725" s="16">
        <f>[1]!s_fa_roe(A2725,"20251231")</f>
        <v>2.2631000000000001</v>
      </c>
      <c r="K2725" s="16">
        <f>[1]!s_stmnote_rdexp(A2725,"20251231",1,10000)</f>
        <v>12438.883351999999</v>
      </c>
      <c r="L2725" s="16">
        <f>[1]!s_margin_tradingbalance(A2725,"",10000)</f>
        <v>11307.9589</v>
      </c>
      <c r="M2725" s="16">
        <f>[1]!s_margin_seclendingbalance(A2725,"",10000)</f>
        <v>34.988199999999999</v>
      </c>
      <c r="N2725" s="17">
        <f>[1]!s_val_ev(A2725,"",100000000)</f>
        <v>64.906700000000001</v>
      </c>
      <c r="O2725" s="17">
        <f>[1]!share_freesharesmv(A2725,"",100000000)</f>
        <v>18.729255500000001</v>
      </c>
      <c r="P2725" s="17">
        <f ca="1">[1]!s_dq_amount_btin(A2725,TODAY()-1,100000000)</f>
        <v>0.14300684999999999</v>
      </c>
      <c r="Q2725" s="17">
        <f ca="1">[1]!s_dq_turn(A2725,TODAY()-1)</f>
        <v>0.50688735387885231</v>
      </c>
      <c r="R2725" s="2">
        <f>[1]!s_pq_amount(A2725,"20260101","",100000000)</f>
        <v>22.56522292</v>
      </c>
      <c r="S2725" s="2">
        <f>[1]!s_pq_avgamount(A2725,"20260101","",100000000)</f>
        <v>0.20702039376146789</v>
      </c>
      <c r="T2725" s="17">
        <f>[1]!s_ipo_dilutedpe(A2725)</f>
        <v>33.81</v>
      </c>
      <c r="U2725" s="12">
        <f>[1]!s_ipo_collection_total(A2725,100000000)</f>
        <v>22.0898</v>
      </c>
      <c r="V2725" s="18">
        <f>[1]!s_val_pe_ttm(A2725,"")</f>
        <v>115.05478668212891</v>
      </c>
    </row>
    <row r="2726" spans="1:22" x14ac:dyDescent="0.3">
      <c r="A2726" s="12" t="s">
        <v>5940</v>
      </c>
      <c r="B2726" s="12" t="s">
        <v>5941</v>
      </c>
      <c r="C2726" s="16" t="str">
        <f>[1]!s_info_mkt(A2726)</f>
        <v>创业板</v>
      </c>
      <c r="D2726" s="16" t="str">
        <f>[1]!s_ipo_listeddate(A2726)</f>
        <v>2016-06-02</v>
      </c>
      <c r="E2726" s="16" t="str">
        <f>[1]!s_info_industry_csrc2023(A2726,"",3)</f>
        <v>计算机、通信和其他电子设备制造业</v>
      </c>
      <c r="F2726" s="16">
        <f>[1]!s_is(A2726,83,"FY","YTD","20251231",1,"",100000000)</f>
        <v>6.8375849666999997</v>
      </c>
      <c r="G2726" s="16">
        <f>[1]!s_is(A2726,83,"FY","YTD","20241231",1,"",100000000)</f>
        <v>5.3433993020999999</v>
      </c>
      <c r="H2726" s="16">
        <f>[1]!s_is(A2726,61,"FY","YTD","20251231",1,"",100000000)</f>
        <v>0.24161302059999998</v>
      </c>
      <c r="I2726" s="16">
        <f>[1]!s_is(A2726,61,"FY","YTD","20241231",1,"",100000000)</f>
        <v>0.30975356850000002</v>
      </c>
      <c r="J2726" s="16">
        <f>[1]!s_fa_roe(A2726,"20251231")</f>
        <v>1.8665</v>
      </c>
      <c r="K2726" s="16">
        <f>[1]!s_stmnote_rdexp(A2726,"20251231",1,10000)</f>
        <v>6544.8349390000003</v>
      </c>
      <c r="L2726" s="16">
        <f>[1]!s_margin_tradingbalance(A2726,"",10000)</f>
        <v>0</v>
      </c>
      <c r="M2726" s="16">
        <f>[1]!s_margin_seclendingbalance(A2726,"",10000)</f>
        <v>0</v>
      </c>
      <c r="N2726" s="17">
        <f>[1]!s_val_ev(A2726,"",100000000)</f>
        <v>91.375200000000007</v>
      </c>
      <c r="O2726" s="17">
        <f>[1]!share_freesharesmv(A2726,"",100000000)</f>
        <v>29.238052657799997</v>
      </c>
      <c r="P2726" s="17">
        <f ca="1">[1]!s_dq_amount_btin(A2726,TODAY()-1,100000000)</f>
        <v>2.6748363199999998</v>
      </c>
      <c r="Q2726" s="17">
        <f ca="1">[1]!s_dq_turn(A2726,TODAY()-1)</f>
        <v>2.9243694444444444</v>
      </c>
      <c r="R2726" s="2">
        <f>[1]!s_pq_amount(A2726,"20260101","",100000000)</f>
        <v>545.16869268000005</v>
      </c>
      <c r="S2726" s="2">
        <f>[1]!s_pq_avgamount(A2726,"20260101","",100000000)</f>
        <v>5.0015476392660556</v>
      </c>
      <c r="T2726" s="17">
        <f>[1]!s_ipo_dilutedpe(A2726)</f>
        <v>22.98</v>
      </c>
      <c r="U2726" s="12">
        <f>[1]!s_ipo_collection_total(A2726,100000000)</f>
        <v>6.75</v>
      </c>
      <c r="V2726" s="18">
        <f>[1]!s_val_pe_ttm(A2726,"")</f>
        <v>611.4154052734375</v>
      </c>
    </row>
    <row r="2727" spans="1:22" x14ac:dyDescent="0.3">
      <c r="A2727" s="12" t="s">
        <v>5942</v>
      </c>
      <c r="B2727" s="12" t="s">
        <v>5943</v>
      </c>
      <c r="C2727" s="16" t="str">
        <f>[1]!s_info_mkt(A2727)</f>
        <v>主板</v>
      </c>
      <c r="D2727" s="16" t="str">
        <f>[1]!s_ipo_listeddate(A2727)</f>
        <v>2006-10-18</v>
      </c>
      <c r="E2727" s="16" t="str">
        <f>[1]!s_info_industry_csrc2023(A2727,"",3)</f>
        <v>专用设备制造业</v>
      </c>
      <c r="F2727" s="16">
        <f>[1]!s_is(A2727,83,"FY","YTD","20251231",1,"",100000000)</f>
        <v>83.232685514399989</v>
      </c>
      <c r="G2727" s="16">
        <f>[1]!s_is(A2727,83,"FY","YTD","20241231",1,"",100000000)</f>
        <v>71.782935865100001</v>
      </c>
      <c r="H2727" s="16">
        <f>[1]!s_is(A2727,61,"FY","YTD","20251231",1,"",100000000)</f>
        <v>4.0309634461000003</v>
      </c>
      <c r="I2727" s="16">
        <f>[1]!s_is(A2727,61,"FY","YTD","20241231",1,"",100000000)</f>
        <v>5.0617874832999998</v>
      </c>
      <c r="J2727" s="16">
        <f>[1]!s_fa_roe(A2727,"20251231")</f>
        <v>6.5666000000000002</v>
      </c>
      <c r="K2727" s="16">
        <f>[1]!s_stmnote_rdexp(A2727,"20251231",1,10000)</f>
        <v>42420.042991000002</v>
      </c>
      <c r="L2727" s="16">
        <f>[1]!s_margin_tradingbalance(A2727,"",10000)</f>
        <v>47838.255599999997</v>
      </c>
      <c r="M2727" s="16">
        <f>[1]!s_margin_seclendingbalance(A2727,"",10000)</f>
        <v>153.38380000000001</v>
      </c>
      <c r="N2727" s="17">
        <f>[1]!s_val_ev(A2727,"",100000000)</f>
        <v>54.702071050199997</v>
      </c>
      <c r="O2727" s="17">
        <f>[1]!share_freesharesmv(A2727,"",100000000)</f>
        <v>46.099438597799995</v>
      </c>
      <c r="P2727" s="17">
        <f ca="1">[1]!s_dq_amount_btin(A2727,TODAY()-1,100000000)</f>
        <v>0.60944220999999998</v>
      </c>
      <c r="Q2727" s="17">
        <f ca="1">[1]!s_dq_turn(A2727,TODAY()-1)</f>
        <v>1.1248597553225594</v>
      </c>
      <c r="R2727" s="2">
        <f>[1]!s_pq_amount(A2727,"20260101","",100000000)</f>
        <v>186.82753764</v>
      </c>
      <c r="S2727" s="2">
        <f>[1]!s_pq_avgamount(A2727,"20260101","",100000000)</f>
        <v>1.7140141067889907</v>
      </c>
      <c r="T2727" s="17">
        <f>[1]!s_ipo_dilutedpe(A2727)</f>
        <v>28.45</v>
      </c>
      <c r="U2727" s="12">
        <f>[1]!s_ipo_collection_total(A2727,100000000)</f>
        <v>4.68</v>
      </c>
      <c r="V2727" s="18">
        <f>[1]!s_val_pe_ttm(A2727,"")</f>
        <v>15.301985740661621</v>
      </c>
    </row>
    <row r="2728" spans="1:22" x14ac:dyDescent="0.3">
      <c r="A2728" s="12" t="s">
        <v>5944</v>
      </c>
      <c r="B2728" s="12" t="s">
        <v>5945</v>
      </c>
      <c r="C2728" s="16" t="str">
        <f>[1]!s_info_mkt(A2728)</f>
        <v>主板</v>
      </c>
      <c r="D2728" s="16" t="str">
        <f>[1]!s_ipo_listeddate(A2728)</f>
        <v>2017-05-12</v>
      </c>
      <c r="E2728" s="16" t="str">
        <f>[1]!s_info_industry_csrc2023(A2728,"",3)</f>
        <v>家具制造业</v>
      </c>
      <c r="F2728" s="16">
        <f>[1]!s_is(A2728,83,"FY","YTD","20251231",1,"",100000000)</f>
        <v>33.007115786999996</v>
      </c>
      <c r="G2728" s="16">
        <f>[1]!s_is(A2728,83,"FY","YTD","20241231",1,"",100000000)</f>
        <v>34.747201882500001</v>
      </c>
      <c r="H2728" s="16">
        <f>[1]!s_is(A2728,61,"FY","YTD","20251231",1,"",100000000)</f>
        <v>0.21880891829999999</v>
      </c>
      <c r="I2728" s="16">
        <f>[1]!s_is(A2728,61,"FY","YTD","20241231",1,"",100000000)</f>
        <v>1.9928703002000001</v>
      </c>
      <c r="J2728" s="16">
        <f>[1]!s_fa_roe(A2728,"20251231")</f>
        <v>0.78439999999999999</v>
      </c>
      <c r="K2728" s="16">
        <f>[1]!s_stmnote_rdexp(A2728,"20251231",1,10000)</f>
        <v>21416.784025000001</v>
      </c>
      <c r="L2728" s="16">
        <f>[1]!s_margin_tradingbalance(A2728,"",10000)</f>
        <v>0</v>
      </c>
      <c r="M2728" s="16">
        <f>[1]!s_margin_seclendingbalance(A2728,"",10000)</f>
        <v>0</v>
      </c>
      <c r="N2728" s="17">
        <f>[1]!s_val_ev(A2728,"",100000000)</f>
        <v>22.660373866</v>
      </c>
      <c r="O2728" s="17">
        <f>[1]!share_freesharesmv(A2728,"",100000000)</f>
        <v>6.7323168249999998</v>
      </c>
      <c r="P2728" s="17">
        <f ca="1">[1]!s_dq_amount_btin(A2728,TODAY()-1,100000000)</f>
        <v>0.19536841999999999</v>
      </c>
      <c r="Q2728" s="17">
        <f ca="1">[1]!s_dq_turn(A2728,TODAY()-1)</f>
        <v>0.85616782471138775</v>
      </c>
      <c r="R2728" s="2">
        <f>[1]!s_pq_amount(A2728,"20260101","",100000000)</f>
        <v>26.928105680000002</v>
      </c>
      <c r="S2728" s="2">
        <f>[1]!s_pq_avgamount(A2728,"20260101","",100000000)</f>
        <v>0.24704684110091743</v>
      </c>
      <c r="T2728" s="17">
        <f>[1]!s_ipo_dilutedpe(A2728)</f>
        <v>22.99</v>
      </c>
      <c r="U2728" s="12">
        <f>[1]!s_ipo_collection_total(A2728,100000000)</f>
        <v>4.7344999999999997</v>
      </c>
      <c r="V2728" s="18">
        <f>[1]!s_val_pe_ttm(A2728,"")</f>
        <v>-83.355972290039063</v>
      </c>
    </row>
    <row r="2729" spans="1:22" x14ac:dyDescent="0.3">
      <c r="A2729" s="12" t="s">
        <v>5946</v>
      </c>
      <c r="B2729" s="12" t="s">
        <v>5947</v>
      </c>
      <c r="C2729" s="16" t="str">
        <f>[1]!s_info_mkt(A2729)</f>
        <v>主板</v>
      </c>
      <c r="D2729" s="16" t="str">
        <f>[1]!s_ipo_listeddate(A2729)</f>
        <v>2001-01-16</v>
      </c>
      <c r="E2729" s="16" t="str">
        <f>[1]!s_info_industry_csrc2023(A2729,"",3)</f>
        <v>道路运输业</v>
      </c>
      <c r="F2729" s="16">
        <f>[1]!s_is(A2729,83,"FY","YTD","20251231",1,"",100000000)</f>
        <v>202.89199757750001</v>
      </c>
      <c r="G2729" s="16">
        <f>[1]!s_is(A2729,83,"FY","YTD","20241231",1,"",100000000)</f>
        <v>231.98204414580002</v>
      </c>
      <c r="H2729" s="16">
        <f>[1]!s_is(A2729,61,"FY","YTD","20251231",1,"",100000000)</f>
        <v>45.938706053100006</v>
      </c>
      <c r="I2729" s="16">
        <f>[1]!s_is(A2729,61,"FY","YTD","20241231",1,"",100000000)</f>
        <v>49.466916054099997</v>
      </c>
      <c r="J2729" s="16">
        <f>[1]!s_fa_roe(A2729,"20251231")</f>
        <v>11.478999999999999</v>
      </c>
      <c r="K2729" s="16">
        <f>[1]!s_stmnote_rdexp(A2729,"20251231",1,10000)</f>
        <v>3827.25</v>
      </c>
      <c r="L2729" s="16">
        <f>[1]!s_margin_tradingbalance(A2729,"",10000)</f>
        <v>12544.9882</v>
      </c>
      <c r="M2729" s="16">
        <f>[1]!s_margin_seclendingbalance(A2729,"",10000)</f>
        <v>159.5538</v>
      </c>
      <c r="N2729" s="17">
        <f>[1]!s_val_ev(A2729,"",100000000)</f>
        <v>567.91711088400007</v>
      </c>
      <c r="O2729" s="17">
        <f>[1]!share_freesharesmv(A2729,"",100000000)</f>
        <v>56.747738939400008</v>
      </c>
      <c r="P2729" s="17">
        <f ca="1">[1]!s_dq_amount_btin(A2729,TODAY()-1,100000000)</f>
        <v>1.0798407000000001</v>
      </c>
      <c r="Q2729" s="17">
        <f ca="1">[1]!s_dq_turn(A2729,TODAY()-1)</f>
        <v>0.23507813794468121</v>
      </c>
      <c r="R2729" s="2">
        <f>[1]!s_pq_amount(A2729,"20260101","",100000000)</f>
        <v>135.45286718</v>
      </c>
      <c r="S2729" s="2">
        <f>[1]!s_pq_avgamount(A2729,"20260101","",100000000)</f>
        <v>1.2426868548623853</v>
      </c>
      <c r="T2729" s="17">
        <f>[1]!s_ipo_dilutedpe(A2729)</f>
        <v>35.9</v>
      </c>
      <c r="U2729" s="12">
        <f>[1]!s_ipo_collection_total(A2729,100000000)</f>
        <v>6.3</v>
      </c>
      <c r="V2729" s="18">
        <f>[1]!s_val_pe_ttm(A2729,"")</f>
        <v>12.793402671813965</v>
      </c>
    </row>
    <row r="2730" spans="1:22" x14ac:dyDescent="0.3">
      <c r="A2730" s="12" t="s">
        <v>5948</v>
      </c>
      <c r="B2730" s="12" t="s">
        <v>5949</v>
      </c>
      <c r="C2730" s="16" t="str">
        <f>[1]!s_info_mkt(A2730)</f>
        <v>主板</v>
      </c>
      <c r="D2730" s="16" t="str">
        <f>[1]!s_ipo_listeddate(A2730)</f>
        <v>2000-06-15</v>
      </c>
      <c r="E2730" s="16" t="str">
        <f>[1]!s_info_industry_csrc2023(A2730,"",3)</f>
        <v>造纸和纸制品业</v>
      </c>
      <c r="F2730" s="16">
        <f>[1]!s_is(A2730,83,"FY","YTD","20251231",1,"",100000000)</f>
        <v>12.044922011199999</v>
      </c>
      <c r="G2730" s="16">
        <f>[1]!s_is(A2730,83,"FY","YTD","20241231",1,"",100000000)</f>
        <v>14.5891854424</v>
      </c>
      <c r="H2730" s="16">
        <f>[1]!s_is(A2730,61,"FY","YTD","20251231",1,"",100000000)</f>
        <v>0.1628369053</v>
      </c>
      <c r="I2730" s="16">
        <f>[1]!s_is(A2730,61,"FY","YTD","20241231",1,"",100000000)</f>
        <v>0.72001283900000002</v>
      </c>
      <c r="J2730" s="16">
        <f>[1]!s_fa_roe(A2730,"20251231")</f>
        <v>1.0814999999999999</v>
      </c>
      <c r="K2730" s="16">
        <f>[1]!s_stmnote_rdexp(A2730,"20251231",1,10000)</f>
        <v>4163.3836499999998</v>
      </c>
      <c r="L2730" s="16">
        <f>[1]!s_margin_tradingbalance(A2730,"",10000)</f>
        <v>0</v>
      </c>
      <c r="M2730" s="16">
        <f>[1]!s_margin_seclendingbalance(A2730,"",10000)</f>
        <v>0</v>
      </c>
      <c r="N2730" s="17">
        <f>[1]!s_val_ev(A2730,"",100000000)</f>
        <v>18.72429</v>
      </c>
      <c r="O2730" s="17">
        <f>[1]!share_freesharesmv(A2730,"",100000000)</f>
        <v>11.92854</v>
      </c>
      <c r="P2730" s="17">
        <f ca="1">[1]!s_dq_amount_btin(A2730,TODAY()-1,100000000)</f>
        <v>0.29602460000000003</v>
      </c>
      <c r="Q2730" s="17">
        <f ca="1">[1]!s_dq_turn(A2730,TODAY()-1)</f>
        <v>1.5766865926558498</v>
      </c>
      <c r="R2730" s="2">
        <f>[1]!s_pq_amount(A2730,"20260101","",100000000)</f>
        <v>51.835525619999999</v>
      </c>
      <c r="S2730" s="2">
        <f>[1]!s_pq_avgamount(A2730,"20260101","",100000000)</f>
        <v>0.47555528091743121</v>
      </c>
      <c r="T2730" s="17">
        <f>[1]!s_ipo_dilutedpe(A2730)</f>
        <v>28.08</v>
      </c>
      <c r="U2730" s="12">
        <f>[1]!s_ipo_collection_total(A2730,100000000)</f>
        <v>3.3384</v>
      </c>
      <c r="V2730" s="18">
        <f>[1]!s_val_pe_ttm(A2730,"")</f>
        <v>188.01614379882813</v>
      </c>
    </row>
    <row r="2731" spans="1:22" x14ac:dyDescent="0.3">
      <c r="A2731" s="12" t="s">
        <v>5950</v>
      </c>
      <c r="B2731" s="12" t="s">
        <v>5951</v>
      </c>
      <c r="C2731" s="16" t="str">
        <f>[1]!s_info_mkt(A2731)</f>
        <v>科创板</v>
      </c>
      <c r="D2731" s="16" t="str">
        <f>[1]!s_ipo_listeddate(A2731)</f>
        <v>2022-10-12</v>
      </c>
      <c r="E2731" s="16" t="str">
        <f>[1]!s_info_industry_csrc2023(A2731,"",3)</f>
        <v>铁路、船舶、航空航天和其他运输设备制造业</v>
      </c>
      <c r="F2731" s="16">
        <f>[1]!s_is(A2731,83,"FY","YTD","20251231",1,"",100000000)</f>
        <v>11.2966971071</v>
      </c>
      <c r="G2731" s="16">
        <f>[1]!s_is(A2731,83,"FY","YTD","20241231",1,"",100000000)</f>
        <v>11.058122968199999</v>
      </c>
      <c r="H2731" s="16">
        <f>[1]!s_is(A2731,61,"FY","YTD","20251231",1,"",100000000)</f>
        <v>1.1108942674</v>
      </c>
      <c r="I2731" s="16">
        <f>[1]!s_is(A2731,61,"FY","YTD","20241231",1,"",100000000)</f>
        <v>1.2559437752</v>
      </c>
      <c r="J2731" s="16">
        <f>[1]!s_fa_roe(A2731,"20251231")</f>
        <v>3.2351000000000001</v>
      </c>
      <c r="K2731" s="16">
        <f>[1]!s_stmnote_rdexp(A2731,"20251231",1,10000)</f>
        <v>9553.6973620000008</v>
      </c>
      <c r="L2731" s="16">
        <f>[1]!s_margin_tradingbalance(A2731,"",10000)</f>
        <v>7498.6629999999996</v>
      </c>
      <c r="M2731" s="16">
        <f>[1]!s_margin_seclendingbalance(A2731,"",10000)</f>
        <v>0</v>
      </c>
      <c r="N2731" s="17">
        <f>[1]!s_val_ev(A2731,"",100000000)</f>
        <v>38.832000000000001</v>
      </c>
      <c r="O2731" s="17">
        <f>[1]!share_freesharesmv(A2731,"",100000000)</f>
        <v>14.204823911199998</v>
      </c>
      <c r="P2731" s="17">
        <f ca="1">[1]!s_dq_amount_btin(A2731,TODAY()-1,100000000)</f>
        <v>9.5194749999999995E-2</v>
      </c>
      <c r="Q2731" s="17">
        <f ca="1">[1]!s_dq_turn(A2731,TODAY()-1)</f>
        <v>0.24612062500000001</v>
      </c>
      <c r="R2731" s="2">
        <f>[1]!s_pq_amount(A2731,"20260101","",100000000)</f>
        <v>20.305801259999999</v>
      </c>
      <c r="S2731" s="2">
        <f>[1]!s_pq_avgamount(A2731,"20260101","",100000000)</f>
        <v>0.18629175467889908</v>
      </c>
      <c r="T2731" s="17">
        <f>[1]!s_ipo_dilutedpe(A2731)</f>
        <v>60.63</v>
      </c>
      <c r="U2731" s="12">
        <f>[1]!s_ipo_collection_total(A2731,100000000)</f>
        <v>16.295999999999999</v>
      </c>
      <c r="V2731" s="18">
        <f>[1]!s_val_pe_ttm(A2731,"")</f>
        <v>40.698837280273438</v>
      </c>
    </row>
    <row r="2732" spans="1:22" x14ac:dyDescent="0.3">
      <c r="A2732" s="12" t="s">
        <v>5952</v>
      </c>
      <c r="B2732" s="12" t="s">
        <v>5953</v>
      </c>
      <c r="C2732" s="16" t="str">
        <f>[1]!s_info_mkt(A2732)</f>
        <v>创业板</v>
      </c>
      <c r="D2732" s="16" t="str">
        <f>[1]!s_ipo_listeddate(A2732)</f>
        <v>2020-08-06</v>
      </c>
      <c r="E2732" s="16" t="str">
        <f>[1]!s_info_industry_csrc2023(A2732,"",3)</f>
        <v>公共设施管理业</v>
      </c>
      <c r="F2732" s="16">
        <f>[1]!s_is(A2732,83,"FY","YTD","20251231",1,"",100000000)</f>
        <v>3.2594746893000002</v>
      </c>
      <c r="G2732" s="16">
        <f>[1]!s_is(A2732,83,"FY","YTD","20241231",1,"",100000000)</f>
        <v>3.0371215887000003</v>
      </c>
      <c r="H2732" s="16">
        <f>[1]!s_is(A2732,61,"FY","YTD","20251231",1,"",100000000)</f>
        <v>0.74681464680000009</v>
      </c>
      <c r="I2732" s="16">
        <f>[1]!s_is(A2732,61,"FY","YTD","20241231",1,"",100000000)</f>
        <v>0.86513122409999998</v>
      </c>
      <c r="J2732" s="16">
        <f>[1]!s_fa_roe(A2732,"20251231")</f>
        <v>9.7035</v>
      </c>
      <c r="K2732" s="16">
        <f>[1]!s_stmnote_rdexp(A2732,"20251231",1,10000)</f>
        <v>0</v>
      </c>
      <c r="L2732" s="16">
        <f>[1]!s_margin_tradingbalance(A2732,"",10000)</f>
        <v>8064.6455999999998</v>
      </c>
      <c r="M2732" s="16">
        <f>[1]!s_margin_seclendingbalance(A2732,"",10000)</f>
        <v>0</v>
      </c>
      <c r="N2732" s="17">
        <f>[1]!s_val_ev(A2732,"",100000000)</f>
        <v>43.585999999999999</v>
      </c>
      <c r="O2732" s="17">
        <f>[1]!share_freesharesmv(A2732,"",100000000)</f>
        <v>26.325944</v>
      </c>
      <c r="P2732" s="17">
        <f ca="1">[1]!s_dq_amount_btin(A2732,TODAY()-1,100000000)</f>
        <v>0.72848710000000005</v>
      </c>
      <c r="Q2732" s="17">
        <f ca="1">[1]!s_dq_turn(A2732,TODAY()-1)</f>
        <v>1.6583490322580645</v>
      </c>
      <c r="R2732" s="2">
        <f>[1]!s_pq_amount(A2732,"20260101","",100000000)</f>
        <v>181.86829338000001</v>
      </c>
      <c r="S2732" s="2">
        <f>[1]!s_pq_avgamount(A2732,"20260101","",100000000)</f>
        <v>1.6685164530275229</v>
      </c>
      <c r="T2732" s="17">
        <f>[1]!s_ipo_dilutedpe(A2732)</f>
        <v>15.28</v>
      </c>
      <c r="U2732" s="12">
        <f>[1]!s_ipo_collection_total(A2732,100000000)</f>
        <v>2.7861250000000002</v>
      </c>
      <c r="V2732" s="18">
        <f>[1]!s_val_pe_ttm(A2732,"")</f>
        <v>56.16949462890625</v>
      </c>
    </row>
    <row r="2733" spans="1:22" x14ac:dyDescent="0.3">
      <c r="A2733" s="12" t="s">
        <v>5954</v>
      </c>
      <c r="B2733" s="12" t="s">
        <v>5955</v>
      </c>
      <c r="C2733" s="16" t="str">
        <f>[1]!s_info_mkt(A2733)</f>
        <v>主板</v>
      </c>
      <c r="D2733" s="16" t="str">
        <f>[1]!s_ipo_listeddate(A2733)</f>
        <v>2001-11-29</v>
      </c>
      <c r="E2733" s="16" t="str">
        <f>[1]!s_info_industry_csrc2023(A2733,"",3)</f>
        <v>有色金属冶炼和压延加工业</v>
      </c>
      <c r="F2733" s="16">
        <f>[1]!s_is(A2733,83,"FY","YTD","20251231",1,"",100000000)</f>
        <v>770.40962692009998</v>
      </c>
      <c r="G2733" s="16">
        <f>[1]!s_is(A2733,83,"FY","YTD","20241231",1,"",100000000)</f>
        <v>809.41533176439998</v>
      </c>
      <c r="H2733" s="16">
        <f>[1]!s_is(A2733,61,"FY","YTD","20251231",1,"",100000000)</f>
        <v>7.8552075660999998</v>
      </c>
      <c r="I2733" s="16">
        <f>[1]!s_is(A2733,61,"FY","YTD","20241231",1,"",100000000)</f>
        <v>10.103626593</v>
      </c>
      <c r="J2733" s="16">
        <f>[1]!s_fa_roe(A2733,"20251231")</f>
        <v>7.1535000000000002</v>
      </c>
      <c r="K2733" s="16">
        <f>[1]!s_stmnote_rdexp(A2733,"20251231",1,10000)</f>
        <v>31374.474748000001</v>
      </c>
      <c r="L2733" s="16">
        <f>[1]!s_margin_tradingbalance(A2733,"",10000)</f>
        <v>0</v>
      </c>
      <c r="M2733" s="16">
        <f>[1]!s_margin_seclendingbalance(A2733,"",10000)</f>
        <v>0</v>
      </c>
      <c r="N2733" s="17">
        <f>[1]!s_val_ev(A2733,"",100000000)</f>
        <v>151.17284797650001</v>
      </c>
      <c r="O2733" s="17">
        <f>[1]!share_freesharesmv(A2733,"",100000000)</f>
        <v>75.395642399999986</v>
      </c>
      <c r="P2733" s="17">
        <f ca="1">[1]!s_dq_amount_btin(A2733,TODAY()-1,100000000)</f>
        <v>2.9198599600000001</v>
      </c>
      <c r="Q2733" s="17">
        <f ca="1">[1]!s_dq_turn(A2733,TODAY()-1)</f>
        <v>1.9168874518726198</v>
      </c>
      <c r="R2733" s="2">
        <f>[1]!s_pq_amount(A2733,"20260101","",100000000)</f>
        <v>359.40874024999999</v>
      </c>
      <c r="S2733" s="2">
        <f>[1]!s_pq_avgamount(A2733,"20260101","",100000000)</f>
        <v>3.2973278922018348</v>
      </c>
      <c r="T2733" s="17">
        <f>[1]!s_ipo_dilutedpe(A2733)</f>
        <v>18.920000000000002</v>
      </c>
      <c r="U2733" s="12">
        <f>[1]!s_ipo_collection_total(A2733,100000000)</f>
        <v>3.95</v>
      </c>
      <c r="V2733" s="18">
        <f>[1]!s_val_pe_ttm(A2733,"")</f>
        <v>17.892061233520508</v>
      </c>
    </row>
    <row r="2734" spans="1:22" x14ac:dyDescent="0.3">
      <c r="A2734" s="12" t="s">
        <v>5956</v>
      </c>
      <c r="B2734" s="12" t="s">
        <v>5957</v>
      </c>
      <c r="C2734" s="16" t="str">
        <f>[1]!s_info_mkt(A2734)</f>
        <v>创业板</v>
      </c>
      <c r="D2734" s="16" t="str">
        <f>[1]!s_ipo_listeddate(A2734)</f>
        <v>2012-05-11</v>
      </c>
      <c r="E2734" s="16" t="str">
        <f>[1]!s_info_industry_csrc2023(A2734,"",3)</f>
        <v>互联网和相关服务</v>
      </c>
      <c r="F2734" s="16">
        <f>[1]!s_is(A2734,83,"FY","YTD","20251231",1,"",100000000)</f>
        <v>7.0605879375000002</v>
      </c>
      <c r="G2734" s="16">
        <f>[1]!s_is(A2734,83,"FY","YTD","20241231",1,"",100000000)</f>
        <v>8.1873423675999994</v>
      </c>
      <c r="H2734" s="16">
        <f>[1]!s_is(A2734,61,"FY","YTD","20251231",1,"",100000000)</f>
        <v>-1.5701324444999998</v>
      </c>
      <c r="I2734" s="16">
        <f>[1]!s_is(A2734,61,"FY","YTD","20241231",1,"",100000000)</f>
        <v>1.1089100654999999</v>
      </c>
      <c r="J2734" s="16">
        <f>[1]!s_fa_roe(A2734,"20251231")</f>
        <v>-3.2913999999999999</v>
      </c>
      <c r="K2734" s="16">
        <f>[1]!s_stmnote_rdexp(A2734,"20251231",1,10000)</f>
        <v>26075.168106000001</v>
      </c>
      <c r="L2734" s="16">
        <f>[1]!s_margin_tradingbalance(A2734,"",10000)</f>
        <v>107897.7133</v>
      </c>
      <c r="M2734" s="16">
        <f>[1]!s_margin_seclendingbalance(A2734,"",10000)</f>
        <v>424.7217</v>
      </c>
      <c r="N2734" s="17">
        <f>[1]!s_val_ev(A2734,"",100000000)</f>
        <v>108.30444012</v>
      </c>
      <c r="O2734" s="17">
        <f>[1]!share_freesharesmv(A2734,"",100000000)</f>
        <v>101.65919868</v>
      </c>
      <c r="P2734" s="17">
        <f ca="1">[1]!s_dq_amount_btin(A2734,TODAY()-1,100000000)</f>
        <v>1.9713495700000001</v>
      </c>
      <c r="Q2734" s="17">
        <f ca="1">[1]!s_dq_turn(A2734,TODAY()-1)</f>
        <v>1.9334275161729024</v>
      </c>
      <c r="R2734" s="2">
        <f>[1]!s_pq_amount(A2734,"20260101","",100000000)</f>
        <v>775.93792985000005</v>
      </c>
      <c r="S2734" s="2">
        <f>[1]!s_pq_avgamount(A2734,"20260101","",100000000)</f>
        <v>7.1186966041284405</v>
      </c>
      <c r="T2734" s="17">
        <f>[1]!s_ipo_dilutedpe(A2734)</f>
        <v>48.16</v>
      </c>
      <c r="U2734" s="12">
        <f>[1]!s_ipo_collection_total(A2734,100000000)</f>
        <v>6.5464000000000002</v>
      </c>
      <c r="V2734" s="18">
        <f>[1]!s_val_pe_ttm(A2734,"")</f>
        <v>-82.812179565429688</v>
      </c>
    </row>
    <row r="2735" spans="1:22" x14ac:dyDescent="0.3">
      <c r="A2735" s="12" t="s">
        <v>5958</v>
      </c>
      <c r="B2735" s="12" t="s">
        <v>5959</v>
      </c>
      <c r="C2735" s="16" t="str">
        <f>[1]!s_info_mkt(A2735)</f>
        <v>主板</v>
      </c>
      <c r="D2735" s="16" t="str">
        <f>[1]!s_ipo_listeddate(A2735)</f>
        <v>1998-05-11</v>
      </c>
      <c r="E2735" s="16" t="str">
        <f>[1]!s_info_industry_csrc2023(A2735,"",3)</f>
        <v>铁路运输业</v>
      </c>
      <c r="F2735" s="16">
        <f>[1]!s_is(A2735,83,"FY","YTD","20251231",1,"",100000000)</f>
        <v>114.93909430399999</v>
      </c>
      <c r="G2735" s="16">
        <f>[1]!s_is(A2735,83,"FY","YTD","20241231",1,"",100000000)</f>
        <v>130.15452205610001</v>
      </c>
      <c r="H2735" s="16">
        <f>[1]!s_is(A2735,61,"FY","YTD","20251231",1,"",100000000)</f>
        <v>5.2505195840000001</v>
      </c>
      <c r="I2735" s="16">
        <f>[1]!s_is(A2735,61,"FY","YTD","20241231",1,"",100000000)</f>
        <v>3.8191735145000001</v>
      </c>
      <c r="J2735" s="16">
        <f>[1]!s_fa_roe(A2735,"20251231")</f>
        <v>7.0510999999999999</v>
      </c>
      <c r="K2735" s="16">
        <f>[1]!s_stmnote_rdexp(A2735,"20251231",1,10000)</f>
        <v>420.64001999999999</v>
      </c>
      <c r="L2735" s="16">
        <f>[1]!s_margin_tradingbalance(A2735,"",10000)</f>
        <v>48285.847900000001</v>
      </c>
      <c r="M2735" s="16">
        <f>[1]!s_margin_seclendingbalance(A2735,"",10000)</f>
        <v>224.56120000000001</v>
      </c>
      <c r="N2735" s="17">
        <f>[1]!s_val_ev(A2735,"",100000000)</f>
        <v>70.237076821200006</v>
      </c>
      <c r="O2735" s="17">
        <f>[1]!share_freesharesmv(A2735,"",100000000)</f>
        <v>49.161044966000006</v>
      </c>
      <c r="P2735" s="17">
        <f ca="1">[1]!s_dq_amount_btin(A2735,TODAY()-1,100000000)</f>
        <v>0.47187768000000002</v>
      </c>
      <c r="Q2735" s="17">
        <f ca="1">[1]!s_dq_turn(A2735,TODAY()-1)</f>
        <v>0.6725235459363893</v>
      </c>
      <c r="R2735" s="2">
        <f>[1]!s_pq_amount(A2735,"20260101","",100000000)</f>
        <v>157.70838298999999</v>
      </c>
      <c r="S2735" s="2">
        <f>[1]!s_pq_avgamount(A2735,"20260101","",100000000)</f>
        <v>1.4468658989908256</v>
      </c>
      <c r="T2735" s="17">
        <f>[1]!s_ipo_dilutedpe(A2735)</f>
        <v>0</v>
      </c>
      <c r="U2735" s="12">
        <f>[1]!s_ipo_collection_total(A2735,100000000)</f>
        <v>1.71</v>
      </c>
      <c r="V2735" s="18">
        <f>[1]!s_val_pe_ttm(A2735,"")</f>
        <v>13.029891967773438</v>
      </c>
    </row>
    <row r="2736" spans="1:22" x14ac:dyDescent="0.3">
      <c r="A2736" s="12" t="s">
        <v>5960</v>
      </c>
      <c r="B2736" s="12" t="s">
        <v>5961</v>
      </c>
      <c r="C2736" s="16" t="str">
        <f>[1]!s_info_mkt(A2736)</f>
        <v>科创板</v>
      </c>
      <c r="D2736" s="16" t="str">
        <f>[1]!s_ipo_listeddate(A2736)</f>
        <v>2022-07-01</v>
      </c>
      <c r="E2736" s="16" t="str">
        <f>[1]!s_info_industry_csrc2023(A2736,"",3)</f>
        <v>铁路、船舶、航空航天和其他运输设备制造业</v>
      </c>
      <c r="F2736" s="16">
        <f>[1]!s_is(A2736,83,"FY","YTD","20251231",1,"",100000000)</f>
        <v>3.8881882104000001</v>
      </c>
      <c r="G2736" s="16">
        <f>[1]!s_is(A2736,83,"FY","YTD","20241231",1,"",100000000)</f>
        <v>4.0358026876999995</v>
      </c>
      <c r="H2736" s="16">
        <f>[1]!s_is(A2736,61,"FY","YTD","20251231",1,"",100000000)</f>
        <v>0.12663567619999999</v>
      </c>
      <c r="I2736" s="16">
        <f>[1]!s_is(A2736,61,"FY","YTD","20241231",1,"",100000000)</f>
        <v>0.12985989980000001</v>
      </c>
      <c r="J2736" s="16">
        <f>[1]!s_fa_roe(A2736,"20251231")</f>
        <v>1.0407</v>
      </c>
      <c r="K2736" s="16">
        <f>[1]!s_stmnote_rdexp(A2736,"20251231",1,10000)</f>
        <v>2715.1617630000001</v>
      </c>
      <c r="L2736" s="16">
        <f>[1]!s_margin_tradingbalance(A2736,"",10000)</f>
        <v>11803.611000000001</v>
      </c>
      <c r="M2736" s="16">
        <f>[1]!s_margin_seclendingbalance(A2736,"",10000)</f>
        <v>0</v>
      </c>
      <c r="N2736" s="17">
        <f>[1]!s_val_ev(A2736,"",100000000)</f>
        <v>51.208394591999998</v>
      </c>
      <c r="O2736" s="17">
        <f>[1]!share_freesharesmv(A2736,"",100000000)</f>
        <v>22.981087819000003</v>
      </c>
      <c r="P2736" s="17">
        <f ca="1">[1]!s_dq_amount_btin(A2736,TODAY()-1,100000000)</f>
        <v>1.87192395</v>
      </c>
      <c r="Q2736" s="17">
        <f ca="1">[1]!s_dq_turn(A2736,TODAY()-1)</f>
        <v>3.6640917450146491</v>
      </c>
      <c r="R2736" s="2">
        <f>[1]!s_pq_amount(A2736,"20260101","",100000000)</f>
        <v>83.352357409999996</v>
      </c>
      <c r="S2736" s="2">
        <f>[1]!s_pq_avgamount(A2736,"20260101","",100000000)</f>
        <v>0.76470052669724775</v>
      </c>
      <c r="T2736" s="17">
        <f>[1]!s_ipo_dilutedpe(A2736)</f>
        <v>61.46</v>
      </c>
      <c r="U2736" s="12">
        <f>[1]!s_ipo_collection_total(A2736,100000000)</f>
        <v>9.2448217155999988</v>
      </c>
      <c r="V2736" s="18">
        <f>[1]!s_val_pe_ttm(A2736,"")</f>
        <v>359.16244506835938</v>
      </c>
    </row>
    <row r="2737" spans="1:22" x14ac:dyDescent="0.3">
      <c r="A2737" s="12" t="s">
        <v>5962</v>
      </c>
      <c r="B2737" s="12" t="s">
        <v>5963</v>
      </c>
      <c r="C2737" s="16" t="str">
        <f>[1]!s_info_mkt(A2737)</f>
        <v>创业板</v>
      </c>
      <c r="D2737" s="16" t="str">
        <f>[1]!s_ipo_listeddate(A2737)</f>
        <v>2023-03-20</v>
      </c>
      <c r="E2737" s="16" t="str">
        <f>[1]!s_info_industry_csrc2023(A2737,"",3)</f>
        <v>医药制造业</v>
      </c>
      <c r="F2737" s="16">
        <f>[1]!s_is(A2737,83,"FY","YTD","20251231",1,"",100000000)</f>
        <v>19.394688372600001</v>
      </c>
      <c r="G2737" s="16">
        <f>[1]!s_is(A2737,83,"FY","YTD","20241231",1,"",100000000)</f>
        <v>17.707237119799998</v>
      </c>
      <c r="H2737" s="16">
        <f>[1]!s_is(A2737,61,"FY","YTD","20251231",1,"",100000000)</f>
        <v>1.1905339473999998</v>
      </c>
      <c r="I2737" s="16">
        <f>[1]!s_is(A2737,61,"FY","YTD","20241231",1,"",100000000)</f>
        <v>0.51465054109999997</v>
      </c>
      <c r="J2737" s="16">
        <f>[1]!s_fa_roe(A2737,"20251231")</f>
        <v>2.6996000000000002</v>
      </c>
      <c r="K2737" s="16">
        <f>[1]!s_stmnote_rdexp(A2737,"20251231",1,10000)</f>
        <v>8390.0358560000004</v>
      </c>
      <c r="L2737" s="16">
        <f>[1]!s_margin_tradingbalance(A2737,"",10000)</f>
        <v>36917.79</v>
      </c>
      <c r="M2737" s="16">
        <f>[1]!s_margin_seclendingbalance(A2737,"",10000)</f>
        <v>3.0646</v>
      </c>
      <c r="N2737" s="17">
        <f>[1]!s_val_ev(A2737,"",100000000)</f>
        <v>110.6018802</v>
      </c>
      <c r="O2737" s="17">
        <f>[1]!share_freesharesmv(A2737,"",100000000)</f>
        <v>43.102739462999999</v>
      </c>
      <c r="P2737" s="17">
        <f ca="1">[1]!s_dq_amount_btin(A2737,TODAY()-1,100000000)</f>
        <v>2.8277217100000001</v>
      </c>
      <c r="Q2737" s="17">
        <f ca="1">[1]!s_dq_turn(A2737,TODAY()-1)</f>
        <v>5.9973235722901537</v>
      </c>
      <c r="R2737" s="2">
        <f>[1]!s_pq_amount(A2737,"20260101","",100000000)</f>
        <v>501.73962351</v>
      </c>
      <c r="S2737" s="2">
        <f>[1]!s_pq_avgamount(A2737,"20260101","",100000000)</f>
        <v>4.6031158120183484</v>
      </c>
      <c r="T2737" s="17">
        <f>[1]!s_ipo_dilutedpe(A2737)</f>
        <v>41.21</v>
      </c>
      <c r="U2737" s="12">
        <f>[1]!s_ipo_collection_total(A2737,100000000)</f>
        <v>23.628599999999999</v>
      </c>
      <c r="V2737" s="18">
        <f>[1]!s_val_pe_ttm(A2737,"")</f>
        <v>43.455955505371094</v>
      </c>
    </row>
    <row r="2738" spans="1:22" x14ac:dyDescent="0.3">
      <c r="A2738" s="12" t="s">
        <v>5964</v>
      </c>
      <c r="B2738" s="12" t="s">
        <v>5965</v>
      </c>
      <c r="C2738" s="16" t="str">
        <f>[1]!s_info_mkt(A2738)</f>
        <v>创业板</v>
      </c>
      <c r="D2738" s="16" t="str">
        <f>[1]!s_ipo_listeddate(A2738)</f>
        <v>2022-12-30</v>
      </c>
      <c r="E2738" s="16" t="str">
        <f>[1]!s_info_industry_csrc2023(A2738,"",3)</f>
        <v>通用设备制造业</v>
      </c>
      <c r="F2738" s="16">
        <f>[1]!s_is(A2738,83,"FY","YTD","20251231",1,"",100000000)</f>
        <v>1.7718660184000001</v>
      </c>
      <c r="G2738" s="16">
        <f>[1]!s_is(A2738,83,"FY","YTD","20241231",1,"",100000000)</f>
        <v>2.0136591745999999</v>
      </c>
      <c r="H2738" s="16">
        <f>[1]!s_is(A2738,61,"FY","YTD","20251231",1,"",100000000)</f>
        <v>-0.18360601280000002</v>
      </c>
      <c r="I2738" s="16">
        <f>[1]!s_is(A2738,61,"FY","YTD","20241231",1,"",100000000)</f>
        <v>-9.7708533599999994E-2</v>
      </c>
      <c r="J2738" s="16">
        <f>[1]!s_fa_roe(A2738,"20251231")</f>
        <v>-2.2071000000000001</v>
      </c>
      <c r="K2738" s="16">
        <f>[1]!s_stmnote_rdexp(A2738,"20251231",1,10000)</f>
        <v>1196.4090369999999</v>
      </c>
      <c r="L2738" s="16">
        <f>[1]!s_margin_tradingbalance(A2738,"",10000)</f>
        <v>13102.7466</v>
      </c>
      <c r="M2738" s="16">
        <f>[1]!s_margin_seclendingbalance(A2738,"",10000)</f>
        <v>0</v>
      </c>
      <c r="N2738" s="17">
        <f>[1]!s_val_ev(A2738,"",100000000)</f>
        <v>23.975000000000001</v>
      </c>
      <c r="O2738" s="17">
        <f>[1]!share_freesharesmv(A2738,"",100000000)</f>
        <v>7.8817798115000013</v>
      </c>
      <c r="P2738" s="17">
        <f ca="1">[1]!s_dq_amount_btin(A2738,TODAY()-1,100000000)</f>
        <v>0.30294401999999998</v>
      </c>
      <c r="Q2738" s="17">
        <f ca="1">[1]!s_dq_turn(A2738,TODAY()-1)</f>
        <v>3.8114075397245699</v>
      </c>
      <c r="R2738" s="2">
        <f>[1]!s_pq_amount(A2738,"20260101","",100000000)</f>
        <v>54.564107129999996</v>
      </c>
      <c r="S2738" s="2">
        <f>[1]!s_pq_avgamount(A2738,"20260101","",100000000)</f>
        <v>0.50058813880733943</v>
      </c>
      <c r="T2738" s="17">
        <f>[1]!s_ipo_dilutedpe(A2738)</f>
        <v>33</v>
      </c>
      <c r="U2738" s="12">
        <f>[1]!s_ipo_collection_total(A2738,100000000)</f>
        <v>5.0625</v>
      </c>
      <c r="V2738" s="18">
        <f>[1]!s_val_pe_ttm(A2738,"")</f>
        <v>-91.183418273925781</v>
      </c>
    </row>
    <row r="2739" spans="1:22" x14ac:dyDescent="0.3">
      <c r="A2739" s="12" t="s">
        <v>5966</v>
      </c>
      <c r="B2739" s="12" t="s">
        <v>5967</v>
      </c>
      <c r="C2739" s="16" t="str">
        <f>[1]!s_info_mkt(A2739)</f>
        <v>主板</v>
      </c>
      <c r="D2739" s="16" t="str">
        <f>[1]!s_ipo_listeddate(A2739)</f>
        <v>2000-01-13</v>
      </c>
      <c r="E2739" s="16" t="str">
        <f>[1]!s_info_industry_csrc2023(A2739,"",3)</f>
        <v>化学原料和化学制品制造业</v>
      </c>
      <c r="F2739" s="16">
        <f>[1]!s_is(A2739,83,"FY","YTD","20251231",1,"",100000000)</f>
        <v>36.508980438199998</v>
      </c>
      <c r="G2739" s="16">
        <f>[1]!s_is(A2739,83,"FY","YTD","20241231",1,"",100000000)</f>
        <v>39.8257711973</v>
      </c>
      <c r="H2739" s="16">
        <f>[1]!s_is(A2739,61,"FY","YTD","20251231",1,"",100000000)</f>
        <v>1.8775152483000002</v>
      </c>
      <c r="I2739" s="16">
        <f>[1]!s_is(A2739,61,"FY","YTD","20241231",1,"",100000000)</f>
        <v>2.4352529600000001</v>
      </c>
      <c r="J2739" s="16">
        <f>[1]!s_fa_roe(A2739,"20251231")</f>
        <v>4.5037000000000003</v>
      </c>
      <c r="K2739" s="16">
        <f>[1]!s_stmnote_rdexp(A2739,"20251231",1,10000)</f>
        <v>18265.468942</v>
      </c>
      <c r="L2739" s="16">
        <f>[1]!s_margin_tradingbalance(A2739,"",10000)</f>
        <v>35293.619899999998</v>
      </c>
      <c r="M2739" s="16">
        <f>[1]!s_margin_seclendingbalance(A2739,"",10000)</f>
        <v>89.728999999999999</v>
      </c>
      <c r="N2739" s="17">
        <f>[1]!s_val_ev(A2739,"",100000000)</f>
        <v>53.878145074999999</v>
      </c>
      <c r="O2739" s="17">
        <f>[1]!share_freesharesmv(A2739,"",100000000)</f>
        <v>24.633529475</v>
      </c>
      <c r="P2739" s="17">
        <f ca="1">[1]!s_dq_amount_btin(A2739,TODAY()-1,100000000)</f>
        <v>0.47727607999999999</v>
      </c>
      <c r="Q2739" s="17">
        <f ca="1">[1]!s_dq_turn(A2739,TODAY()-1)</f>
        <v>0.88349575757921539</v>
      </c>
      <c r="R2739" s="2">
        <f>[1]!s_pq_amount(A2739,"20260101","",100000000)</f>
        <v>64.992977640000007</v>
      </c>
      <c r="S2739" s="2">
        <f>[1]!s_pq_avgamount(A2739,"20260101","",100000000)</f>
        <v>0.59626584990825693</v>
      </c>
      <c r="T2739" s="17">
        <f>[1]!s_ipo_dilutedpe(A2739)</f>
        <v>0</v>
      </c>
      <c r="U2739" s="12">
        <f>[1]!s_ipo_collection_total(A2739,100000000)</f>
        <v>7.48</v>
      </c>
      <c r="V2739" s="18">
        <f>[1]!s_val_pe_ttm(A2739,"")</f>
        <v>31.892475128173828</v>
      </c>
    </row>
    <row r="2740" spans="1:22" x14ac:dyDescent="0.3">
      <c r="A2740" s="12" t="s">
        <v>5968</v>
      </c>
      <c r="B2740" s="12" t="s">
        <v>5969</v>
      </c>
      <c r="C2740" s="16" t="str">
        <f>[1]!s_info_mkt(A2740)</f>
        <v>创业板</v>
      </c>
      <c r="D2740" s="16" t="str">
        <f>[1]!s_ipo_listeddate(A2740)</f>
        <v>2023-12-18</v>
      </c>
      <c r="E2740" s="16" t="str">
        <f>[1]!s_info_industry_csrc2023(A2740,"",3)</f>
        <v>计算机、通信和其他电子设备制造业</v>
      </c>
      <c r="F2740" s="16">
        <f>[1]!s_is(A2740,83,"FY","YTD","20251231",1,"",100000000)</f>
        <v>11.8347757501</v>
      </c>
      <c r="G2740" s="16">
        <f>[1]!s_is(A2740,83,"FY","YTD","20241231",1,"",100000000)</f>
        <v>9.4016424382999997</v>
      </c>
      <c r="H2740" s="16">
        <f>[1]!s_is(A2740,61,"FY","YTD","20251231",1,"",100000000)</f>
        <v>0.90745171319999995</v>
      </c>
      <c r="I2740" s="16">
        <f>[1]!s_is(A2740,61,"FY","YTD","20241231",1,"",100000000)</f>
        <v>0.82637595949999998</v>
      </c>
      <c r="J2740" s="16">
        <f>[1]!s_fa_roe(A2740,"20251231")</f>
        <v>7.3348000000000004</v>
      </c>
      <c r="K2740" s="16">
        <f>[1]!s_stmnote_rdexp(A2740,"20251231",1,10000)</f>
        <v>9783.2209739999998</v>
      </c>
      <c r="L2740" s="16">
        <f>[1]!s_margin_tradingbalance(A2740,"",10000)</f>
        <v>38351.928</v>
      </c>
      <c r="M2740" s="16">
        <f>[1]!s_margin_seclendingbalance(A2740,"",10000)</f>
        <v>22.568300000000001</v>
      </c>
      <c r="N2740" s="17">
        <f>[1]!s_val_ev(A2740,"",100000000)</f>
        <v>102.69624722399999</v>
      </c>
      <c r="O2740" s="17">
        <f>[1]!share_freesharesmv(A2740,"",100000000)</f>
        <v>61.313712721199998</v>
      </c>
      <c r="P2740" s="17">
        <f ca="1">[1]!s_dq_amount_btin(A2740,TODAY()-1,100000000)</f>
        <v>4.5641650299999998</v>
      </c>
      <c r="Q2740" s="17">
        <f ca="1">[1]!s_dq_turn(A2740,TODAY()-1)</f>
        <v>7.4337855473299976</v>
      </c>
      <c r="R2740" s="2">
        <f>[1]!s_pq_amount(A2740,"20260101","",100000000)</f>
        <v>677.01833126999998</v>
      </c>
      <c r="S2740" s="2">
        <f>[1]!s_pq_avgamount(A2740,"20260101","",100000000)</f>
        <v>6.2111773511009165</v>
      </c>
      <c r="T2740" s="17">
        <f>[1]!s_ipo_dilutedpe(A2740)</f>
        <v>35.92</v>
      </c>
      <c r="U2740" s="12">
        <f>[1]!s_ipo_collection_total(A2740,100000000)</f>
        <v>6.2920637499999996</v>
      </c>
      <c r="V2740" s="18">
        <f>[1]!s_val_pe_ttm(A2740,"")</f>
        <v>139.78480529785156</v>
      </c>
    </row>
    <row r="2741" spans="1:22" x14ac:dyDescent="0.3">
      <c r="A2741" s="12" t="s">
        <v>5970</v>
      </c>
      <c r="B2741" s="12" t="s">
        <v>5971</v>
      </c>
      <c r="C2741" s="16" t="str">
        <f>[1]!s_info_mkt(A2741)</f>
        <v>创业板</v>
      </c>
      <c r="D2741" s="16" t="str">
        <f>[1]!s_ipo_listeddate(A2741)</f>
        <v>2015-01-23</v>
      </c>
      <c r="E2741" s="16" t="str">
        <f>[1]!s_info_industry_csrc2023(A2741,"",3)</f>
        <v>专用设备制造业</v>
      </c>
      <c r="F2741" s="16">
        <f>[1]!s_is(A2741,83,"FY","YTD","20251231",1,"",100000000)</f>
        <v>60.482117484200003</v>
      </c>
      <c r="G2741" s="16">
        <f>[1]!s_is(A2741,83,"FY","YTD","20241231",1,"",100000000)</f>
        <v>50.629869145699999</v>
      </c>
      <c r="H2741" s="16">
        <f>[1]!s_is(A2741,61,"FY","YTD","20251231",1,"",100000000)</f>
        <v>7.0865666835000001</v>
      </c>
      <c r="I2741" s="16">
        <f>[1]!s_is(A2741,61,"FY","YTD","20241231",1,"",100000000)</f>
        <v>6.0789538427999998</v>
      </c>
      <c r="J2741" s="16">
        <f>[1]!s_fa_roe(A2741,"20251231")</f>
        <v>22.786999999999999</v>
      </c>
      <c r="K2741" s="16">
        <f>[1]!s_stmnote_rdexp(A2741,"20251231",1,10000)</f>
        <v>27516.328207999999</v>
      </c>
      <c r="L2741" s="16">
        <f>[1]!s_margin_tradingbalance(A2741,"",10000)</f>
        <v>48012.463300000003</v>
      </c>
      <c r="M2741" s="16">
        <f>[1]!s_margin_seclendingbalance(A2741,"",10000)</f>
        <v>2178.0549000000001</v>
      </c>
      <c r="N2741" s="17">
        <f>[1]!s_val_ev(A2741,"",100000000)</f>
        <v>98.632318682000005</v>
      </c>
      <c r="O2741" s="17">
        <f>[1]!share_freesharesmv(A2741,"",100000000)</f>
        <v>65.764646181000003</v>
      </c>
      <c r="P2741" s="17">
        <f ca="1">[1]!s_dq_amount_btin(A2741,TODAY()-1,100000000)</f>
        <v>1.27173661</v>
      </c>
      <c r="Q2741" s="17">
        <f ca="1">[1]!s_dq_turn(A2741,TODAY()-1)</f>
        <v>1.3307520658618179</v>
      </c>
      <c r="R2741" s="2">
        <f>[1]!s_pq_amount(A2741,"20260101","",100000000)</f>
        <v>252.85877947</v>
      </c>
      <c r="S2741" s="2">
        <f>[1]!s_pq_avgamount(A2741,"20260101","",100000000)</f>
        <v>2.3198053162385319</v>
      </c>
      <c r="T2741" s="17">
        <f>[1]!s_ipo_dilutedpe(A2741)</f>
        <v>22.69</v>
      </c>
      <c r="U2741" s="12">
        <f>[1]!s_ipo_collection_total(A2741,100000000)</f>
        <v>3.996</v>
      </c>
      <c r="V2741" s="18">
        <f>[1]!s_val_pe_ttm(A2741,"")</f>
        <v>13.865779876708984</v>
      </c>
    </row>
    <row r="2742" spans="1:22" x14ac:dyDescent="0.3">
      <c r="A2742" s="12" t="s">
        <v>5972</v>
      </c>
      <c r="B2742" s="12" t="s">
        <v>5973</v>
      </c>
      <c r="C2742" s="16" t="str">
        <f>[1]!s_info_mkt(A2742)</f>
        <v>主板</v>
      </c>
      <c r="D2742" s="16" t="str">
        <f>[1]!s_ipo_listeddate(A2742)</f>
        <v>2007-08-03</v>
      </c>
      <c r="E2742" s="16" t="str">
        <f>[1]!s_info_industry_csrc2023(A2742,"",3)</f>
        <v>纺织业</v>
      </c>
      <c r="F2742" s="16">
        <f>[1]!s_is(A2742,83,"FY","YTD","20251231",1,"",100000000)</f>
        <v>4.9370660591000002</v>
      </c>
      <c r="G2742" s="16">
        <f>[1]!s_is(A2742,83,"FY","YTD","20241231",1,"",100000000)</f>
        <v>6.1829622767999997</v>
      </c>
      <c r="H2742" s="16">
        <f>[1]!s_is(A2742,61,"FY","YTD","20251231",1,"",100000000)</f>
        <v>0.43248412200000003</v>
      </c>
      <c r="I2742" s="16">
        <f>[1]!s_is(A2742,61,"FY","YTD","20241231",1,"",100000000)</f>
        <v>0.27944496629999999</v>
      </c>
      <c r="J2742" s="16">
        <f>[1]!s_fa_roe(A2742,"20251231")</f>
        <v>2.0794999999999999</v>
      </c>
      <c r="K2742" s="16">
        <f>[1]!s_stmnote_rdexp(A2742,"20251231",1,10000)</f>
        <v>2927.2171899999998</v>
      </c>
      <c r="L2742" s="16">
        <f>[1]!s_margin_tradingbalance(A2742,"",10000)</f>
        <v>0</v>
      </c>
      <c r="M2742" s="16">
        <f>[1]!s_margin_seclendingbalance(A2742,"",10000)</f>
        <v>0</v>
      </c>
      <c r="N2742" s="17">
        <f>[1]!s_val_ev(A2742,"",100000000)</f>
        <v>18.754504220799998</v>
      </c>
      <c r="O2742" s="17">
        <f>[1]!share_freesharesmv(A2742,"",100000000)</f>
        <v>13.473814383299999</v>
      </c>
      <c r="P2742" s="17">
        <f ca="1">[1]!s_dq_amount_btin(A2742,TODAY()-1,100000000)</f>
        <v>0.39580961999999997</v>
      </c>
      <c r="Q2742" s="17">
        <f ca="1">[1]!s_dq_turn(A2742,TODAY()-1)</f>
        <v>2.6917479557572372</v>
      </c>
      <c r="R2742" s="2">
        <f>[1]!s_pq_amount(A2742,"20260101","",100000000)</f>
        <v>89.736019709999994</v>
      </c>
      <c r="S2742" s="2">
        <f>[1]!s_pq_avgamount(A2742,"20260101","",100000000)</f>
        <v>0.82326623587155967</v>
      </c>
      <c r="T2742" s="17">
        <f>[1]!s_ipo_dilutedpe(A2742)</f>
        <v>35</v>
      </c>
      <c r="U2742" s="12">
        <f>[1]!s_ipo_collection_total(A2742,100000000)</f>
        <v>1.4661</v>
      </c>
      <c r="V2742" s="18">
        <f>[1]!s_val_pe_ttm(A2742,"")</f>
        <v>49.689891815185547</v>
      </c>
    </row>
    <row r="2743" spans="1:22" x14ac:dyDescent="0.3">
      <c r="A2743" s="12" t="s">
        <v>5974</v>
      </c>
      <c r="B2743" s="12" t="s">
        <v>5975</v>
      </c>
      <c r="C2743" s="16" t="str">
        <f>[1]!s_info_mkt(A2743)</f>
        <v>主板</v>
      </c>
      <c r="D2743" s="16" t="str">
        <f>[1]!s_ipo_listeddate(A2743)</f>
        <v>1992-03-27</v>
      </c>
      <c r="E2743" s="16" t="str">
        <f>[1]!s_info_industry_csrc2023(A2743,"",3)</f>
        <v>土木工程建筑业</v>
      </c>
      <c r="F2743" s="16">
        <f>[1]!s_is(A2743,83,"FY","YTD","20251231",1,"",100000000)</f>
        <v>1805.0672029182999</v>
      </c>
      <c r="G2743" s="16">
        <f>[1]!s_is(A2743,83,"FY","YTD","20241231",1,"",100000000)</f>
        <v>2409.0807934203999</v>
      </c>
      <c r="H2743" s="16">
        <f>[1]!s_is(A2743,61,"FY","YTD","20251231",1,"",100000000)</f>
        <v>-262.12737206470001</v>
      </c>
      <c r="I2743" s="16">
        <f>[1]!s_is(A2743,61,"FY","YTD","20241231",1,"",100000000)</f>
        <v>-155.5200880763</v>
      </c>
      <c r="J2743" s="16">
        <f>[1]!s_fa_roe(A2743,"20251231")</f>
        <v>-51.261699999999998</v>
      </c>
      <c r="K2743" s="16">
        <f>[1]!s_stmnote_rdexp(A2743,"20251231",1,10000)</f>
        <v>85286.552603000004</v>
      </c>
      <c r="L2743" s="16">
        <f>[1]!s_margin_tradingbalance(A2743,"",10000)</f>
        <v>59582.050900000002</v>
      </c>
      <c r="M2743" s="16">
        <f>[1]!s_margin_seclendingbalance(A2743,"",10000)</f>
        <v>283.87920000000003</v>
      </c>
      <c r="N2743" s="17">
        <f>[1]!s_val_ev(A2743,"",100000000)</f>
        <v>185.51568174479999</v>
      </c>
      <c r="O2743" s="17">
        <f>[1]!share_freesharesmv(A2743,"",100000000)</f>
        <v>51.464850505199998</v>
      </c>
      <c r="P2743" s="17">
        <f ca="1">[1]!s_dq_amount_btin(A2743,TODAY()-1,100000000)</f>
        <v>1.36149243</v>
      </c>
      <c r="Q2743" s="17">
        <f ca="1">[1]!s_dq_turn(A2743,TODAY()-1)</f>
        <v>0.73477699501174831</v>
      </c>
      <c r="R2743" s="2">
        <f>[1]!s_pq_amount(A2743,"20260101","",100000000)</f>
        <v>201.28185252</v>
      </c>
      <c r="S2743" s="2">
        <f>[1]!s_pq_avgamount(A2743,"20260101","",100000000)</f>
        <v>1.8466225001834864</v>
      </c>
      <c r="T2743" s="17">
        <f>[1]!s_ipo_dilutedpe(A2743)</f>
        <v>0</v>
      </c>
      <c r="U2743" s="12">
        <f>[1]!s_ipo_collection_total(A2743,100000000)</f>
        <v>0.35</v>
      </c>
      <c r="V2743" s="18">
        <f>[1]!s_val_pe_ttm(A2743,"")</f>
        <v>-0.72013098001480103</v>
      </c>
    </row>
    <row r="2744" spans="1:22" x14ac:dyDescent="0.3">
      <c r="A2744" s="12" t="s">
        <v>5976</v>
      </c>
      <c r="B2744" s="12" t="s">
        <v>5977</v>
      </c>
      <c r="C2744" s="16" t="str">
        <f>[1]!s_info_mkt(A2744)</f>
        <v>创业板</v>
      </c>
      <c r="D2744" s="16" t="str">
        <f>[1]!s_ipo_listeddate(A2744)</f>
        <v>2022-06-17</v>
      </c>
      <c r="E2744" s="16" t="str">
        <f>[1]!s_info_industry_csrc2023(A2744,"",3)</f>
        <v>食品制造业</v>
      </c>
      <c r="F2744" s="16">
        <f>[1]!s_is(A2744,83,"FY","YTD","20251231",1,"",100000000)</f>
        <v>5.6126571882000009</v>
      </c>
      <c r="G2744" s="16">
        <f>[1]!s_is(A2744,83,"FY","YTD","20241231",1,"",100000000)</f>
        <v>4.8992961841000007</v>
      </c>
      <c r="H2744" s="16">
        <f>[1]!s_is(A2744,61,"FY","YTD","20251231",1,"",100000000)</f>
        <v>0.54810535799999993</v>
      </c>
      <c r="I2744" s="16">
        <f>[1]!s_is(A2744,61,"FY","YTD","20241231",1,"",100000000)</f>
        <v>0.49582532450000005</v>
      </c>
      <c r="J2744" s="16">
        <f>[1]!s_fa_roe(A2744,"20251231")</f>
        <v>7.4314999999999998</v>
      </c>
      <c r="K2744" s="16">
        <f>[1]!s_stmnote_rdexp(A2744,"20251231",1,10000)</f>
        <v>2483.981714</v>
      </c>
      <c r="L2744" s="16">
        <f>[1]!s_margin_tradingbalance(A2744,"",10000)</f>
        <v>3438.1660999999999</v>
      </c>
      <c r="M2744" s="16">
        <f>[1]!s_margin_seclendingbalance(A2744,"",10000)</f>
        <v>26.9056</v>
      </c>
      <c r="N2744" s="17">
        <f>[1]!s_val_ev(A2744,"",100000000)</f>
        <v>21.779389163000001</v>
      </c>
      <c r="O2744" s="17">
        <f>[1]!share_freesharesmv(A2744,"",100000000)</f>
        <v>8.2652922030000013</v>
      </c>
      <c r="P2744" s="17">
        <f ca="1">[1]!s_dq_amount_btin(A2744,TODAY()-1,100000000)</f>
        <v>0.28817619</v>
      </c>
      <c r="Q2744" s="17">
        <f ca="1">[1]!s_dq_turn(A2744,TODAY()-1)</f>
        <v>2.0595787754798369</v>
      </c>
      <c r="R2744" s="2">
        <f>[1]!s_pq_amount(A2744,"20260101","",100000000)</f>
        <v>56.294751480000002</v>
      </c>
      <c r="S2744" s="2">
        <f>[1]!s_pq_avgamount(A2744,"20260101","",100000000)</f>
        <v>0.51646560990825685</v>
      </c>
      <c r="T2744" s="17">
        <f>[1]!s_ipo_dilutedpe(A2744)</f>
        <v>29.23</v>
      </c>
      <c r="U2744" s="12">
        <f>[1]!s_ipo_collection_total(A2744,100000000)</f>
        <v>4.6959999999999997</v>
      </c>
      <c r="V2744" s="18">
        <f>[1]!s_val_pe_ttm(A2744,"")</f>
        <v>36.678329467773438</v>
      </c>
    </row>
    <row r="2745" spans="1:22" x14ac:dyDescent="0.3">
      <c r="A2745" s="12" t="s">
        <v>5978</v>
      </c>
      <c r="B2745" s="12" t="s">
        <v>5979</v>
      </c>
      <c r="C2745" s="16" t="str">
        <f>[1]!s_info_mkt(A2745)</f>
        <v>主板</v>
      </c>
      <c r="D2745" s="16" t="str">
        <f>[1]!s_ipo_listeddate(A2745)</f>
        <v>1996-07-01</v>
      </c>
      <c r="E2745" s="16" t="str">
        <f>[1]!s_info_industry_csrc2023(A2745,"",3)</f>
        <v>批发业</v>
      </c>
      <c r="F2745" s="16">
        <f>[1]!s_is(A2745,83,"FY","YTD","20251231",1,"",100000000)</f>
        <v>1178.1141906072999</v>
      </c>
      <c r="G2745" s="16">
        <f>[1]!s_is(A2745,83,"FY","YTD","20241231",1,"",100000000)</f>
        <v>1171.7440838433999</v>
      </c>
      <c r="H2745" s="16">
        <f>[1]!s_is(A2745,61,"FY","YTD","20251231",1,"",100000000)</f>
        <v>13.556241228800001</v>
      </c>
      <c r="I2745" s="16">
        <f>[1]!s_is(A2745,61,"FY","YTD","20241231",1,"",100000000)</f>
        <v>11.4835319128</v>
      </c>
      <c r="J2745" s="16">
        <f>[1]!s_fa_roe(A2745,"20251231")</f>
        <v>16.946300000000001</v>
      </c>
      <c r="K2745" s="16">
        <f>[1]!s_stmnote_rdexp(A2745,"20251231",1,10000)</f>
        <v>55501.760000000002</v>
      </c>
      <c r="L2745" s="16">
        <f>[1]!s_margin_tradingbalance(A2745,"",10000)</f>
        <v>14467.8495</v>
      </c>
      <c r="M2745" s="16">
        <f>[1]!s_margin_seclendingbalance(A2745,"",10000)</f>
        <v>74.650800000000004</v>
      </c>
      <c r="N2745" s="17">
        <f>[1]!s_val_ev(A2745,"",100000000)</f>
        <v>137.99274023040002</v>
      </c>
      <c r="O2745" s="17">
        <f>[1]!share_freesharesmv(A2745,"",100000000)</f>
        <v>52.966884960000009</v>
      </c>
      <c r="P2745" s="17">
        <f ca="1">[1]!s_dq_amount_btin(A2745,TODAY()-1,100000000)</f>
        <v>0.98812568000000001</v>
      </c>
      <c r="Q2745" s="17">
        <f ca="1">[1]!s_dq_turn(A2745,TODAY()-1)</f>
        <v>0.70930491790058048</v>
      </c>
      <c r="R2745" s="2">
        <f>[1]!s_pq_amount(A2745,"20260101","",100000000)</f>
        <v>255.15385813</v>
      </c>
      <c r="S2745" s="2">
        <f>[1]!s_pq_avgamount(A2745,"20260101","",100000000)</f>
        <v>2.3408610837614678</v>
      </c>
      <c r="T2745" s="17">
        <f>[1]!s_ipo_dilutedpe(A2745)</f>
        <v>16.96</v>
      </c>
      <c r="U2745" s="12">
        <f>[1]!s_ipo_collection_total(A2745,100000000)</f>
        <v>1.8320000000000001</v>
      </c>
      <c r="V2745" s="18">
        <f>[1]!s_val_pe_ttm(A2745,"")</f>
        <v>10.04704475402832</v>
      </c>
    </row>
    <row r="2746" spans="1:22" x14ac:dyDescent="0.3">
      <c r="A2746" s="12" t="s">
        <v>5980</v>
      </c>
      <c r="B2746" s="12" t="s">
        <v>5981</v>
      </c>
      <c r="C2746" s="16" t="str">
        <f>[1]!s_info_mkt(A2746)</f>
        <v>主板</v>
      </c>
      <c r="D2746" s="16" t="str">
        <f>[1]!s_ipo_listeddate(A2746)</f>
        <v>2017-04-13</v>
      </c>
      <c r="E2746" s="16" t="str">
        <f>[1]!s_info_industry_csrc2023(A2746,"",3)</f>
        <v>生态保护和环境治理业</v>
      </c>
      <c r="F2746" s="16">
        <f>[1]!s_is(A2746,83,"FY","YTD","20251231",1,"",100000000)</f>
        <v>10.206221726300001</v>
      </c>
      <c r="G2746" s="16">
        <f>[1]!s_is(A2746,83,"FY","YTD","20241231",1,"",100000000)</f>
        <v>10.390986940599999</v>
      </c>
      <c r="H2746" s="16">
        <f>[1]!s_is(A2746,61,"FY","YTD","20251231",1,"",100000000)</f>
        <v>1.2869782940000001</v>
      </c>
      <c r="I2746" s="16">
        <f>[1]!s_is(A2746,61,"FY","YTD","20241231",1,"",100000000)</f>
        <v>1.7953081200000001</v>
      </c>
      <c r="J2746" s="16">
        <f>[1]!s_fa_roe(A2746,"20251231")</f>
        <v>3.9437000000000002</v>
      </c>
      <c r="K2746" s="16">
        <f>[1]!s_stmnote_rdexp(A2746,"20251231",1,10000)</f>
        <v>92.755557999999994</v>
      </c>
      <c r="L2746" s="16">
        <f>[1]!s_margin_tradingbalance(A2746,"",10000)</f>
        <v>0</v>
      </c>
      <c r="M2746" s="16">
        <f>[1]!s_margin_seclendingbalance(A2746,"",10000)</f>
        <v>0</v>
      </c>
      <c r="N2746" s="17">
        <f>[1]!s_val_ev(A2746,"",100000000)</f>
        <v>23.006547081000001</v>
      </c>
      <c r="O2746" s="17">
        <f>[1]!share_freesharesmv(A2746,"",100000000)</f>
        <v>9.7602733220999998</v>
      </c>
      <c r="P2746" s="17">
        <f ca="1">[1]!s_dq_amount_btin(A2746,TODAY()-1,100000000)</f>
        <v>0.15843394999999999</v>
      </c>
      <c r="Q2746" s="17">
        <f ca="1">[1]!s_dq_turn(A2746,TODAY()-1)</f>
        <v>0.69364828297851444</v>
      </c>
      <c r="R2746" s="2">
        <f>[1]!s_pq_amount(A2746,"20260101","",100000000)</f>
        <v>35.971452800000002</v>
      </c>
      <c r="S2746" s="2">
        <f>[1]!s_pq_avgamount(A2746,"20260101","",100000000)</f>
        <v>0.33001332844036696</v>
      </c>
      <c r="T2746" s="17">
        <f>[1]!s_ipo_dilutedpe(A2746)</f>
        <v>22.98</v>
      </c>
      <c r="U2746" s="12">
        <f>[1]!s_ipo_collection_total(A2746,100000000)</f>
        <v>3.1790639999999999</v>
      </c>
      <c r="V2746" s="18">
        <f>[1]!s_val_pe_ttm(A2746,"")</f>
        <v>18.69873046875</v>
      </c>
    </row>
    <row r="2747" spans="1:22" x14ac:dyDescent="0.3">
      <c r="A2747" s="12" t="s">
        <v>5982</v>
      </c>
      <c r="B2747" s="12" t="s">
        <v>5983</v>
      </c>
      <c r="C2747" s="16" t="str">
        <f>[1]!s_info_mkt(A2747)</f>
        <v>创业板</v>
      </c>
      <c r="D2747" s="16" t="str">
        <f>[1]!s_ipo_listeddate(A2747)</f>
        <v>2010-08-27</v>
      </c>
      <c r="E2747" s="16" t="str">
        <f>[1]!s_info_industry_csrc2023(A2747,"",3)</f>
        <v>仪器仪表制造业</v>
      </c>
      <c r="F2747" s="16">
        <f>[1]!s_is(A2747,83,"FY","YTD","20251231",1,"",100000000)</f>
        <v>10.3102951098</v>
      </c>
      <c r="G2747" s="16">
        <f>[1]!s_is(A2747,83,"FY","YTD","20241231",1,"",100000000)</f>
        <v>10.3092642982</v>
      </c>
      <c r="H2747" s="16">
        <f>[1]!s_is(A2747,61,"FY","YTD","20251231",1,"",100000000)</f>
        <v>-0.68911951950000006</v>
      </c>
      <c r="I2747" s="16">
        <f>[1]!s_is(A2747,61,"FY","YTD","20241231",1,"",100000000)</f>
        <v>-0.66618317429999996</v>
      </c>
      <c r="J2747" s="16">
        <f>[1]!s_fa_roe(A2747,"20251231")</f>
        <v>-6.6858000000000004</v>
      </c>
      <c r="K2747" s="16">
        <f>[1]!s_stmnote_rdexp(A2747,"20251231",1,10000)</f>
        <v>9829.659635</v>
      </c>
      <c r="L2747" s="16">
        <f>[1]!s_margin_tradingbalance(A2747,"",10000)</f>
        <v>0</v>
      </c>
      <c r="M2747" s="16">
        <f>[1]!s_margin_seclendingbalance(A2747,"",10000)</f>
        <v>0</v>
      </c>
      <c r="N2747" s="17">
        <f>[1]!s_val_ev(A2747,"",100000000)</f>
        <v>18.947380174799999</v>
      </c>
      <c r="O2747" s="17">
        <f>[1]!share_freesharesmv(A2747,"",100000000)</f>
        <v>14.000045372600001</v>
      </c>
      <c r="P2747" s="17">
        <f ca="1">[1]!s_dq_amount_btin(A2747,TODAY()-1,100000000)</f>
        <v>0.47156149000000003</v>
      </c>
      <c r="Q2747" s="17">
        <f ca="1">[1]!s_dq_turn(A2747,TODAY()-1)</f>
        <v>3.0219255163211636</v>
      </c>
      <c r="R2747" s="2">
        <f>[1]!s_pq_amount(A2747,"20260101","",100000000)</f>
        <v>66.90502583</v>
      </c>
      <c r="S2747" s="2">
        <f>[1]!s_pq_avgamount(A2747,"20260101","",100000000)</f>
        <v>0.61380757642201833</v>
      </c>
      <c r="T2747" s="17">
        <f>[1]!s_ipo_dilutedpe(A2747)</f>
        <v>48.42</v>
      </c>
      <c r="U2747" s="12">
        <f>[1]!s_ipo_collection_total(A2747,100000000)</f>
        <v>3.1374</v>
      </c>
      <c r="V2747" s="18">
        <f>[1]!s_val_pe_ttm(A2747,"")</f>
        <v>-28.242921829223633</v>
      </c>
    </row>
    <row r="2748" spans="1:22" x14ac:dyDescent="0.3">
      <c r="A2748" s="12" t="s">
        <v>5984</v>
      </c>
      <c r="B2748" s="12" t="s">
        <v>5985</v>
      </c>
      <c r="C2748" s="16" t="str">
        <f>[1]!s_info_mkt(A2748)</f>
        <v>科创板</v>
      </c>
      <c r="D2748" s="16" t="str">
        <f>[1]!s_ipo_listeddate(A2748)</f>
        <v>2023-07-10</v>
      </c>
      <c r="E2748" s="16" t="str">
        <f>[1]!s_info_industry_csrc2023(A2748,"",3)</f>
        <v>计算机、通信和其他电子设备制造业</v>
      </c>
      <c r="F2748" s="16">
        <f>[1]!s_is(A2748,83,"FY","YTD","20251231",1,"",100000000)</f>
        <v>4.7096485176999998</v>
      </c>
      <c r="G2748" s="16">
        <f>[1]!s_is(A2748,83,"FY","YTD","20241231",1,"",100000000)</f>
        <v>3.8067097291000001</v>
      </c>
      <c r="H2748" s="16">
        <f>[1]!s_is(A2748,61,"FY","YTD","20251231",1,"",100000000)</f>
        <v>0.86679137430000008</v>
      </c>
      <c r="I2748" s="16">
        <f>[1]!s_is(A2748,61,"FY","YTD","20241231",1,"",100000000)</f>
        <v>0.74679913480000004</v>
      </c>
      <c r="J2748" s="16">
        <f>[1]!s_fa_roe(A2748,"20251231")</f>
        <v>7.4814999999999996</v>
      </c>
      <c r="K2748" s="16">
        <f>[1]!s_stmnote_rdexp(A2748,"20251231",1,10000)</f>
        <v>3436.4313020000004</v>
      </c>
      <c r="L2748" s="16">
        <f>[1]!s_margin_tradingbalance(A2748,"",10000)</f>
        <v>56115.232400000001</v>
      </c>
      <c r="M2748" s="16">
        <f>[1]!s_margin_seclendingbalance(A2748,"",10000)</f>
        <v>259.4101</v>
      </c>
      <c r="N2748" s="17">
        <f>[1]!s_val_ev(A2748,"",100000000)</f>
        <v>242.77628596600002</v>
      </c>
      <c r="O2748" s="17">
        <f>[1]!share_freesharesmv(A2748,"",100000000)</f>
        <v>92.0515422</v>
      </c>
      <c r="P2748" s="17">
        <f ca="1">[1]!s_dq_amount_btin(A2748,TODAY()-1,100000000)</f>
        <v>16.53878774</v>
      </c>
      <c r="Q2748" s="17">
        <f ca="1">[1]!s_dq_turn(A2748,TODAY()-1)</f>
        <v>17.74907585902772</v>
      </c>
      <c r="R2748" s="2">
        <f>[1]!s_pq_amount(A2748,"20260101","",100000000)</f>
        <v>713.85449085000005</v>
      </c>
      <c r="S2748" s="2">
        <f>[1]!s_pq_avgamount(A2748,"20260101","",100000000)</f>
        <v>6.5491237692660542</v>
      </c>
      <c r="T2748" s="17">
        <f>[1]!s_ipo_dilutedpe(A2748)</f>
        <v>59.61</v>
      </c>
      <c r="U2748" s="12">
        <f>[1]!s_ipo_collection_total(A2748,100000000)</f>
        <v>7.9938276000000004</v>
      </c>
      <c r="V2748" s="18">
        <f>[1]!s_val_pe_ttm(A2748,"")</f>
        <v>248.63279724121094</v>
      </c>
    </row>
    <row r="2749" spans="1:22" x14ac:dyDescent="0.3">
      <c r="A2749" s="12" t="s">
        <v>167</v>
      </c>
      <c r="B2749" s="12" t="s">
        <v>168</v>
      </c>
      <c r="C2749" s="16" t="str">
        <f>[1]!s_info_mkt(A2749)</f>
        <v>北证</v>
      </c>
      <c r="D2749" s="16" t="str">
        <f>[1]!s_ipo_listeddate(A2749)</f>
        <v>2022-12-29</v>
      </c>
      <c r="E2749" s="16" t="str">
        <f>[1]!s_info_industry_csrc2023(A2749,"",3)</f>
        <v>多式联运和运输代理业</v>
      </c>
      <c r="F2749" s="16">
        <f>[1]!s_is(A2749,83,"FY","YTD","20251231",1,"",100000000)</f>
        <v>19.410055349699999</v>
      </c>
      <c r="G2749" s="16">
        <f>[1]!s_is(A2749,83,"FY","YTD","20241231",1,"",100000000)</f>
        <v>20.770522143400001</v>
      </c>
      <c r="H2749" s="16">
        <f>[1]!s_is(A2749,61,"FY","YTD","20251231",1,"",100000000)</f>
        <v>0.18441348390000001</v>
      </c>
      <c r="I2749" s="16">
        <f>[1]!s_is(A2749,61,"FY","YTD","20241231",1,"",100000000)</f>
        <v>0.17534890249999999</v>
      </c>
      <c r="J2749" s="16">
        <f>[1]!s_fa_roe(A2749,"20251231")</f>
        <v>4.1688000000000001</v>
      </c>
      <c r="K2749" s="16">
        <f>[1]!s_stmnote_rdexp(A2749,"20251231",1,10000)</f>
        <v>98.356032999999996</v>
      </c>
      <c r="L2749" s="16">
        <f>[1]!s_margin_tradingbalance(A2749,"",10000)</f>
        <v>1038.327</v>
      </c>
      <c r="M2749" s="16">
        <f>[1]!s_margin_seclendingbalance(A2749,"",10000)</f>
        <v>0</v>
      </c>
      <c r="N2749" s="17">
        <f>[1]!s_val_ev(A2749,"",100000000)</f>
        <v>11.603070860199999</v>
      </c>
      <c r="O2749" s="17">
        <f>[1]!share_freesharesmv(A2749,"",100000000)</f>
        <v>4.7948793869999999</v>
      </c>
      <c r="P2749" s="17">
        <f ca="1">[1]!s_dq_amount_btin(A2749,TODAY()-1,100000000)</f>
        <v>0.14249714999999999</v>
      </c>
      <c r="Q2749" s="17">
        <f ca="1">[1]!s_dq_turn(A2749,TODAY()-1)</f>
        <v>2.7266258269884243</v>
      </c>
      <c r="R2749" s="2">
        <f>[1]!s_pq_amount(A2749,"20260101","",100000000)</f>
        <v>47.858427319999997</v>
      </c>
      <c r="S2749" s="2">
        <f>[1]!s_pq_avgamount(A2749,"20260101","",100000000)</f>
        <v>0.43906814055045873</v>
      </c>
      <c r="T2749" s="17">
        <f>[1]!s_ipo_dilutedpe(A2749)</f>
        <v>20.14</v>
      </c>
      <c r="U2749" s="12">
        <f>[1]!s_ipo_collection_total(A2749,100000000)</f>
        <v>1.8227088</v>
      </c>
      <c r="V2749" s="18">
        <f>[1]!s_val_pe_ttm(A2749,"")</f>
        <v>78.319808959960938</v>
      </c>
    </row>
    <row r="2750" spans="1:22" x14ac:dyDescent="0.3">
      <c r="A2750" s="12" t="s">
        <v>5986</v>
      </c>
      <c r="B2750" s="12" t="s">
        <v>5987</v>
      </c>
      <c r="C2750" s="16" t="str">
        <f>[1]!s_info_mkt(A2750)</f>
        <v>主板</v>
      </c>
      <c r="D2750" s="16" t="str">
        <f>[1]!s_ipo_listeddate(A2750)</f>
        <v>1997-05-28</v>
      </c>
      <c r="E2750" s="16" t="str">
        <f>[1]!s_info_industry_csrc2023(A2750,"",3)</f>
        <v>仪器仪表制造业</v>
      </c>
      <c r="F2750" s="16">
        <f>[1]!s_is(A2750,83,"FY","YTD","20251231",1,"",100000000)</f>
        <v>16.010654059</v>
      </c>
      <c r="G2750" s="16">
        <f>[1]!s_is(A2750,83,"FY","YTD","20241231",1,"",100000000)</f>
        <v>16.811420234900002</v>
      </c>
      <c r="H2750" s="16">
        <f>[1]!s_is(A2750,61,"FY","YTD","20251231",1,"",100000000)</f>
        <v>0.34422270669999999</v>
      </c>
      <c r="I2750" s="16">
        <f>[1]!s_is(A2750,61,"FY","YTD","20241231",1,"",100000000)</f>
        <v>0.1344551651</v>
      </c>
      <c r="J2750" s="16">
        <f>[1]!s_fa_roe(A2750,"20251231")</f>
        <v>6.9847999999999999</v>
      </c>
      <c r="K2750" s="16">
        <f>[1]!s_stmnote_rdexp(A2750,"20251231",1,10000)</f>
        <v>9289.664956999999</v>
      </c>
      <c r="L2750" s="16">
        <f>[1]!s_margin_tradingbalance(A2750,"",10000)</f>
        <v>20220.143599999999</v>
      </c>
      <c r="M2750" s="16">
        <f>[1]!s_margin_seclendingbalance(A2750,"",10000)</f>
        <v>8.4475999999999996</v>
      </c>
      <c r="N2750" s="17">
        <f>[1]!s_val_ev(A2750,"",100000000)</f>
        <v>48.543338463599994</v>
      </c>
      <c r="O2750" s="17">
        <f>[1]!share_freesharesmv(A2750,"",100000000)</f>
        <v>24.6136791964</v>
      </c>
      <c r="P2750" s="17">
        <f ca="1">[1]!s_dq_amount_btin(A2750,TODAY()-1,100000000)</f>
        <v>0.58271655</v>
      </c>
      <c r="Q2750" s="17">
        <f ca="1">[1]!s_dq_turn(A2750,TODAY()-1)</f>
        <v>1.205968355964995</v>
      </c>
      <c r="R2750" s="2">
        <f>[1]!s_pq_amount(A2750,"20260101","",100000000)</f>
        <v>100.61643754000001</v>
      </c>
      <c r="S2750" s="2">
        <f>[1]!s_pq_avgamount(A2750,"20260101","",100000000)</f>
        <v>0.92308658293577983</v>
      </c>
      <c r="T2750" s="17">
        <f>[1]!s_ipo_dilutedpe(A2750)</f>
        <v>0</v>
      </c>
      <c r="U2750" s="12">
        <f>[1]!s_ipo_collection_total(A2750,100000000)</f>
        <v>1.232</v>
      </c>
      <c r="V2750" s="18">
        <f>[1]!s_val_pe_ttm(A2750,"")</f>
        <v>168.039794921875</v>
      </c>
    </row>
    <row r="2751" spans="1:22" x14ac:dyDescent="0.3">
      <c r="A2751" s="12" t="s">
        <v>5988</v>
      </c>
      <c r="B2751" s="12" t="s">
        <v>5989</v>
      </c>
      <c r="C2751" s="16" t="str">
        <f>[1]!s_info_mkt(A2751)</f>
        <v>主板</v>
      </c>
      <c r="D2751" s="16" t="str">
        <f>[1]!s_ipo_listeddate(A2751)</f>
        <v>2020-12-22</v>
      </c>
      <c r="E2751" s="16" t="str">
        <f>[1]!s_info_industry_csrc2023(A2751,"",3)</f>
        <v>造纸和纸制品业</v>
      </c>
      <c r="F2751" s="16">
        <f>[1]!s_is(A2751,83,"FY","YTD","20251231",1,"",100000000)</f>
        <v>27.9211376646</v>
      </c>
      <c r="G2751" s="16">
        <f>[1]!s_is(A2751,83,"FY","YTD","20241231",1,"",100000000)</f>
        <v>23.626611234899997</v>
      </c>
      <c r="H2751" s="16">
        <f>[1]!s_is(A2751,61,"FY","YTD","20251231",1,"",100000000)</f>
        <v>0.61234708999999998</v>
      </c>
      <c r="I2751" s="16">
        <f>[1]!s_is(A2751,61,"FY","YTD","20241231",1,"",100000000)</f>
        <v>1.9340064892</v>
      </c>
      <c r="J2751" s="16">
        <f>[1]!s_fa_roe(A2751,"20251231")</f>
        <v>2.3679000000000001</v>
      </c>
      <c r="K2751" s="16">
        <f>[1]!s_stmnote_rdexp(A2751,"20251231",1,10000)</f>
        <v>8477.8727739999995</v>
      </c>
      <c r="L2751" s="16">
        <f>[1]!s_margin_tradingbalance(A2751,"",10000)</f>
        <v>0</v>
      </c>
      <c r="M2751" s="16">
        <f>[1]!s_margin_seclendingbalance(A2751,"",10000)</f>
        <v>0</v>
      </c>
      <c r="N2751" s="17">
        <f>[1]!s_val_ev(A2751,"",100000000)</f>
        <v>27.3504</v>
      </c>
      <c r="O2751" s="17">
        <f>[1]!share_freesharesmv(A2751,"",100000000)</f>
        <v>6.48308397</v>
      </c>
      <c r="P2751" s="17">
        <f ca="1">[1]!s_dq_amount_btin(A2751,TODAY()-1,100000000)</f>
        <v>0.35496892000000002</v>
      </c>
      <c r="Q2751" s="17">
        <f ca="1">[1]!s_dq_turn(A2751,TODAY()-1)</f>
        <v>1.2927171814671814</v>
      </c>
      <c r="R2751" s="2">
        <f>[1]!s_pq_amount(A2751,"20260101","",100000000)</f>
        <v>68.528138240000004</v>
      </c>
      <c r="S2751" s="2">
        <f>[1]!s_pq_avgamount(A2751,"20260101","",100000000)</f>
        <v>0.62869851596330273</v>
      </c>
      <c r="T2751" s="17">
        <f>[1]!s_ipo_dilutedpe(A2751)</f>
        <v>22.99</v>
      </c>
      <c r="U2751" s="12">
        <f>[1]!s_ipo_collection_total(A2751,100000000)</f>
        <v>9.4849999999999994</v>
      </c>
      <c r="V2751" s="18">
        <f>[1]!s_val_pe_ttm(A2751,"")</f>
        <v>112.04539489746094</v>
      </c>
    </row>
    <row r="2752" spans="1:22" x14ac:dyDescent="0.3">
      <c r="A2752" s="12" t="s">
        <v>5990</v>
      </c>
      <c r="B2752" s="12" t="s">
        <v>5991</v>
      </c>
      <c r="C2752" s="16" t="str">
        <f>[1]!s_info_mkt(A2752)</f>
        <v>科创板</v>
      </c>
      <c r="D2752" s="16" t="str">
        <f>[1]!s_ipo_listeddate(A2752)</f>
        <v>2020-08-10</v>
      </c>
      <c r="E2752" s="16" t="str">
        <f>[1]!s_info_industry_csrc2023(A2752,"",3)</f>
        <v>电气机械和器材制造业</v>
      </c>
      <c r="F2752" s="16">
        <f>[1]!s_is(A2752,83,"FY","YTD","20251231",1,"",100000000)</f>
        <v>2.5853730957000001</v>
      </c>
      <c r="G2752" s="16">
        <f>[1]!s_is(A2752,83,"FY","YTD","20241231",1,"",100000000)</f>
        <v>3.6667135592000002</v>
      </c>
      <c r="H2752" s="16">
        <f>[1]!s_is(A2752,61,"FY","YTD","20251231",1,"",100000000)</f>
        <v>-6.7119965932000003</v>
      </c>
      <c r="I2752" s="16">
        <f>[1]!s_is(A2752,61,"FY","YTD","20241231",1,"",100000000)</f>
        <v>-4.5643285437000003</v>
      </c>
      <c r="J2752" s="16">
        <f>[1]!s_fa_roe(A2752,"20251231")</f>
        <v>-29.572399999999998</v>
      </c>
      <c r="K2752" s="16">
        <f>[1]!s_stmnote_rdexp(A2752,"20251231",1,10000)</f>
        <v>6181.8701179999998</v>
      </c>
      <c r="L2752" s="16">
        <f>[1]!s_margin_tradingbalance(A2752,"",10000)</f>
        <v>29173.4771</v>
      </c>
      <c r="M2752" s="16">
        <f>[1]!s_margin_seclendingbalance(A2752,"",10000)</f>
        <v>48.204099999999997</v>
      </c>
      <c r="N2752" s="17">
        <f>[1]!s_val_ev(A2752,"",100000000)</f>
        <v>44.388989481706638</v>
      </c>
      <c r="O2752" s="17">
        <f>[1]!share_freesharesmv(A2752,"",100000000)</f>
        <v>31.725121614999999</v>
      </c>
      <c r="P2752" s="17">
        <f ca="1">[1]!s_dq_amount_btin(A2752,TODAY()-1,100000000)</f>
        <v>0.63188197999999995</v>
      </c>
      <c r="Q2752" s="17">
        <f ca="1">[1]!s_dq_turn(A2752,TODAY()-1)</f>
        <v>1.6132460685526511</v>
      </c>
      <c r="R2752" s="2">
        <f>[1]!s_pq_amount(A2752,"20260101","",100000000)</f>
        <v>212.42541058</v>
      </c>
      <c r="S2752" s="2">
        <f>[1]!s_pq_avgamount(A2752,"20260101","",100000000)</f>
        <v>1.948856977798165</v>
      </c>
      <c r="T2752" s="17">
        <f>[1]!s_ipo_dilutedpe(A2752)</f>
        <v>0</v>
      </c>
      <c r="U2752" s="12">
        <f>[1]!s_ipo_collection_total(A2752,100000000)</f>
        <v>13.5137958795</v>
      </c>
      <c r="V2752" s="18">
        <f>[1]!s_val_pe_ttm(A2752,"")</f>
        <v>-7.6108179092407227</v>
      </c>
    </row>
    <row r="2753" spans="1:22" x14ac:dyDescent="0.3">
      <c r="A2753" s="12" t="s">
        <v>5992</v>
      </c>
      <c r="B2753" s="12" t="s">
        <v>5993</v>
      </c>
      <c r="C2753" s="16" t="str">
        <f>[1]!s_info_mkt(A2753)</f>
        <v>主板</v>
      </c>
      <c r="D2753" s="16" t="str">
        <f>[1]!s_ipo_listeddate(A2753)</f>
        <v>2020-09-25</v>
      </c>
      <c r="E2753" s="16" t="str">
        <f>[1]!s_info_industry_csrc2023(A2753,"",3)</f>
        <v>互联网和相关服务</v>
      </c>
      <c r="F2753" s="16">
        <f>[1]!s_is(A2753,83,"FY","YTD","20251231",1,"",100000000)</f>
        <v>34.317763714499996</v>
      </c>
      <c r="G2753" s="16">
        <f>[1]!s_is(A2753,83,"FY","YTD","20241231",1,"",100000000)</f>
        <v>17.6577626698</v>
      </c>
      <c r="H2753" s="16">
        <f>[1]!s_is(A2753,61,"FY","YTD","20251231",1,"",100000000)</f>
        <v>1.9440134796000001</v>
      </c>
      <c r="I2753" s="16">
        <f>[1]!s_is(A2753,61,"FY","YTD","20241231",1,"",100000000)</f>
        <v>1.0563616083</v>
      </c>
      <c r="J2753" s="16">
        <f>[1]!s_fa_roe(A2753,"20251231")</f>
        <v>21.323499999999999</v>
      </c>
      <c r="K2753" s="16">
        <f>[1]!s_stmnote_rdexp(A2753,"20251231",1,10000)</f>
        <v>3263.6752550000001</v>
      </c>
      <c r="L2753" s="16">
        <f>[1]!s_margin_tradingbalance(A2753,"",10000)</f>
        <v>0</v>
      </c>
      <c r="M2753" s="16">
        <f>[1]!s_margin_seclendingbalance(A2753,"",10000)</f>
        <v>0</v>
      </c>
      <c r="N2753" s="17">
        <f>[1]!s_val_ev(A2753,"",100000000)</f>
        <v>73.658883916800008</v>
      </c>
      <c r="O2753" s="17">
        <f>[1]!share_freesharesmv(A2753,"",100000000)</f>
        <v>40.966349561599998</v>
      </c>
      <c r="P2753" s="17">
        <f ca="1">[1]!s_dq_amount_btin(A2753,TODAY()-1,100000000)</f>
        <v>0.86319347999999996</v>
      </c>
      <c r="Q2753" s="17">
        <f ca="1">[1]!s_dq_turn(A2753,TODAY()-1)</f>
        <v>1.6042195082384054</v>
      </c>
      <c r="R2753" s="2">
        <f>[1]!s_pq_amount(A2753,"20260101","",100000000)</f>
        <v>277.16947623999999</v>
      </c>
      <c r="S2753" s="2">
        <f>[1]!s_pq_avgamount(A2753,"20260101","",100000000)</f>
        <v>2.5428392315596331</v>
      </c>
      <c r="T2753" s="17">
        <f>[1]!s_ipo_dilutedpe(A2753)</f>
        <v>22.98</v>
      </c>
      <c r="U2753" s="12">
        <f>[1]!s_ipo_collection_total(A2753,100000000)</f>
        <v>4.6253599999999997</v>
      </c>
      <c r="V2753" s="18">
        <f>[1]!s_val_pe_ttm(A2753,"")</f>
        <v>30.779296875</v>
      </c>
    </row>
    <row r="2754" spans="1:22" x14ac:dyDescent="0.3">
      <c r="A2754" s="12" t="s">
        <v>5994</v>
      </c>
      <c r="B2754" s="12" t="s">
        <v>5995</v>
      </c>
      <c r="C2754" s="16" t="str">
        <f>[1]!s_info_mkt(A2754)</f>
        <v>主板</v>
      </c>
      <c r="D2754" s="16" t="str">
        <f>[1]!s_ipo_listeddate(A2754)</f>
        <v>2011-12-22</v>
      </c>
      <c r="E2754" s="16" t="str">
        <f>[1]!s_info_industry_csrc2023(A2754,"",3)</f>
        <v>酒、饮料和精制茶制造业</v>
      </c>
      <c r="F2754" s="16">
        <f>[1]!s_is(A2754,83,"FY","YTD","20251231",1,"",100000000)</f>
        <v>11.0126795596</v>
      </c>
      <c r="G2754" s="16">
        <f>[1]!s_is(A2754,83,"FY","YTD","20241231",1,"",100000000)</f>
        <v>12.548407342100001</v>
      </c>
      <c r="H2754" s="16">
        <f>[1]!s_is(A2754,61,"FY","YTD","20251231",1,"",100000000)</f>
        <v>4.2980893499999999E-2</v>
      </c>
      <c r="I2754" s="16">
        <f>[1]!s_is(A2754,61,"FY","YTD","20241231",1,"",100000000)</f>
        <v>0.42135340700000001</v>
      </c>
      <c r="J2754" s="16">
        <f>[1]!s_fa_roe(A2754,"20251231")</f>
        <v>0.1522</v>
      </c>
      <c r="K2754" s="16">
        <f>[1]!s_stmnote_rdexp(A2754,"20251231",1,10000)</f>
        <v>3550.2602520000005</v>
      </c>
      <c r="L2754" s="16">
        <f>[1]!s_margin_tradingbalance(A2754,"",10000)</f>
        <v>21880.928500000002</v>
      </c>
      <c r="M2754" s="16">
        <f>[1]!s_margin_seclendingbalance(A2754,"",10000)</f>
        <v>30.344799999999999</v>
      </c>
      <c r="N2754" s="17">
        <f>[1]!s_val_ev(A2754,"",100000000)</f>
        <v>31.573215486599999</v>
      </c>
      <c r="O2754" s="17">
        <f>[1]!share_freesharesmv(A2754,"",100000000)</f>
        <v>18.2489923481</v>
      </c>
      <c r="P2754" s="17">
        <f ca="1">[1]!s_dq_amount_btin(A2754,TODAY()-1,100000000)</f>
        <v>0.33338148999999995</v>
      </c>
      <c r="Q2754" s="17">
        <f ca="1">[1]!s_dq_turn(A2754,TODAY()-1)</f>
        <v>1.0665020486116772</v>
      </c>
      <c r="R2754" s="2">
        <f>[1]!s_pq_amount(A2754,"20260101","",100000000)</f>
        <v>67.224175000000002</v>
      </c>
      <c r="S2754" s="2">
        <f>[1]!s_pq_avgamount(A2754,"20260101","",100000000)</f>
        <v>0.61673555045871564</v>
      </c>
      <c r="T2754" s="17">
        <f>[1]!s_ipo_dilutedpe(A2754)</f>
        <v>53.33</v>
      </c>
      <c r="U2754" s="12">
        <f>[1]!s_ipo_collection_total(A2754,100000000)</f>
        <v>9.6</v>
      </c>
      <c r="V2754" s="18">
        <f>[1]!s_val_pe_ttm(A2754,"")</f>
        <v>-214.40536499023438</v>
      </c>
    </row>
    <row r="2755" spans="1:22" x14ac:dyDescent="0.3">
      <c r="A2755" s="12" t="s">
        <v>5996</v>
      </c>
      <c r="B2755" s="12" t="s">
        <v>5997</v>
      </c>
      <c r="C2755" s="16" t="str">
        <f>[1]!s_info_mkt(A2755)</f>
        <v>主板</v>
      </c>
      <c r="D2755" s="16" t="str">
        <f>[1]!s_ipo_listeddate(A2755)</f>
        <v>2020-01-15</v>
      </c>
      <c r="E2755" s="16" t="str">
        <f>[1]!s_info_industry_csrc2023(A2755,"",3)</f>
        <v>电气机械和器材制造业</v>
      </c>
      <c r="F2755" s="16">
        <f>[1]!s_is(A2755,83,"FY","YTD","20251231",1,"",100000000)</f>
        <v>18.744634935499999</v>
      </c>
      <c r="G2755" s="16">
        <f>[1]!s_is(A2755,83,"FY","YTD","20241231",1,"",100000000)</f>
        <v>18.659260346099998</v>
      </c>
      <c r="H2755" s="16">
        <f>[1]!s_is(A2755,61,"FY","YTD","20251231",1,"",100000000)</f>
        <v>2.9726933494000001</v>
      </c>
      <c r="I2755" s="16">
        <f>[1]!s_is(A2755,61,"FY","YTD","20241231",1,"",100000000)</f>
        <v>2.9734942599000003</v>
      </c>
      <c r="J2755" s="16">
        <f>[1]!s_fa_roe(A2755,"20251231")</f>
        <v>21.027999999999999</v>
      </c>
      <c r="K2755" s="16">
        <f>[1]!s_stmnote_rdexp(A2755,"20251231",1,10000)</f>
        <v>10364.751603000001</v>
      </c>
      <c r="L2755" s="16">
        <f>[1]!s_margin_tradingbalance(A2755,"",10000)</f>
        <v>0</v>
      </c>
      <c r="M2755" s="16">
        <f>[1]!s_margin_seclendingbalance(A2755,"",10000)</f>
        <v>0</v>
      </c>
      <c r="N2755" s="17">
        <f>[1]!s_val_ev(A2755,"",100000000)</f>
        <v>35.588695125000001</v>
      </c>
      <c r="O2755" s="17">
        <f>[1]!share_freesharesmv(A2755,"",100000000)</f>
        <v>9.856253139999998</v>
      </c>
      <c r="P2755" s="17">
        <f ca="1">[1]!s_dq_amount_btin(A2755,TODAY()-1,100000000)</f>
        <v>0.19399506</v>
      </c>
      <c r="Q2755" s="17">
        <f ca="1">[1]!s_dq_turn(A2755,TODAY()-1)</f>
        <v>0.550017880474719</v>
      </c>
      <c r="R2755" s="2">
        <f>[1]!s_pq_amount(A2755,"20260101","",100000000)</f>
        <v>46.645898879999997</v>
      </c>
      <c r="S2755" s="2">
        <f>[1]!s_pq_avgamount(A2755,"20260101","",100000000)</f>
        <v>0.42794402642201834</v>
      </c>
      <c r="T2755" s="17">
        <f>[1]!s_ipo_dilutedpe(A2755)</f>
        <v>21.85</v>
      </c>
      <c r="U2755" s="12">
        <f>[1]!s_ipo_collection_total(A2755,100000000)</f>
        <v>6.085521</v>
      </c>
      <c r="V2755" s="18">
        <f>[1]!s_val_pe_ttm(A2755,"")</f>
        <v>12.373332023620605</v>
      </c>
    </row>
    <row r="2756" spans="1:22" x14ac:dyDescent="0.3">
      <c r="A2756" s="12" t="s">
        <v>5998</v>
      </c>
      <c r="B2756" s="12" t="s">
        <v>5999</v>
      </c>
      <c r="C2756" s="16" t="str">
        <f>[1]!s_info_mkt(A2756)</f>
        <v>主板</v>
      </c>
      <c r="D2756" s="16" t="str">
        <f>[1]!s_ipo_listeddate(A2756)</f>
        <v>2007-01-12</v>
      </c>
      <c r="E2756" s="16" t="str">
        <f>[1]!s_info_industry_csrc2023(A2756,"",3)</f>
        <v>铁路、船舶、航空航天和其他运输设备制造业</v>
      </c>
      <c r="F2756" s="16">
        <f>[1]!s_is(A2756,83,"FY","YTD","20251231",1,"",100000000)</f>
        <v>11.876877031099999</v>
      </c>
      <c r="G2756" s="16">
        <f>[1]!s_is(A2756,83,"FY","YTD","20241231",1,"",100000000)</f>
        <v>11.912180723099999</v>
      </c>
      <c r="H2756" s="16">
        <f>[1]!s_is(A2756,61,"FY","YTD","20251231",1,"",100000000)</f>
        <v>-0.64114657080000004</v>
      </c>
      <c r="I2756" s="16">
        <f>[1]!s_is(A2756,61,"FY","YTD","20241231",1,"",100000000)</f>
        <v>-0.18933887069999999</v>
      </c>
      <c r="J2756" s="16">
        <f>[1]!s_fa_roe(A2756,"20251231")</f>
        <v>-7.6346999999999996</v>
      </c>
      <c r="K2756" s="16">
        <f>[1]!s_stmnote_rdexp(A2756,"20251231",1,10000)</f>
        <v>4189.6323009999996</v>
      </c>
      <c r="L2756" s="16">
        <f>[1]!s_margin_tradingbalance(A2756,"",10000)</f>
        <v>0</v>
      </c>
      <c r="M2756" s="16">
        <f>[1]!s_margin_seclendingbalance(A2756,"",10000)</f>
        <v>0</v>
      </c>
      <c r="N2756" s="17">
        <f>[1]!s_val_ev(A2756,"",100000000)</f>
        <v>19.044581399999998</v>
      </c>
      <c r="O2756" s="17">
        <f>[1]!share_freesharesmv(A2756,"",100000000)</f>
        <v>9.5505346559999982</v>
      </c>
      <c r="P2756" s="17">
        <f ca="1">[1]!s_dq_amount_btin(A2756,TODAY()-1,100000000)</f>
        <v>0.36022497999999997</v>
      </c>
      <c r="Q2756" s="17">
        <f ca="1">[1]!s_dq_turn(A2756,TODAY()-1)</f>
        <v>1.8955213100302428</v>
      </c>
      <c r="R2756" s="2">
        <f>[1]!s_pq_amount(A2756,"20260101","",100000000)</f>
        <v>67.204345930000002</v>
      </c>
      <c r="S2756" s="2">
        <f>[1]!s_pq_avgamount(A2756,"20260101","",100000000)</f>
        <v>0.61655363238532113</v>
      </c>
      <c r="T2756" s="17">
        <f>[1]!s_ipo_dilutedpe(A2756)</f>
        <v>29.99</v>
      </c>
      <c r="U2756" s="12">
        <f>[1]!s_ipo_collection_total(A2756,100000000)</f>
        <v>2.3119999999999998</v>
      </c>
      <c r="V2756" s="18">
        <f>[1]!s_val_pe_ttm(A2756,"")</f>
        <v>-29.798360824584961</v>
      </c>
    </row>
    <row r="2757" spans="1:22" x14ac:dyDescent="0.3">
      <c r="A2757" s="12" t="s">
        <v>6000</v>
      </c>
      <c r="B2757" s="12" t="s">
        <v>6001</v>
      </c>
      <c r="C2757" s="16" t="str">
        <f>[1]!s_info_mkt(A2757)</f>
        <v>主板</v>
      </c>
      <c r="D2757" s="16" t="str">
        <f>[1]!s_ipo_listeddate(A2757)</f>
        <v>2009-09-03</v>
      </c>
      <c r="E2757" s="16" t="str">
        <f>[1]!s_info_industry_csrc2023(A2757,"",3)</f>
        <v>互联网和相关服务</v>
      </c>
      <c r="F2757" s="16">
        <f>[1]!s_is(A2757,83,"FY","YTD","20251231",1,"",100000000)</f>
        <v>33.0278821064</v>
      </c>
      <c r="G2757" s="16">
        <f>[1]!s_is(A2757,83,"FY","YTD","20241231",1,"",100000000)</f>
        <v>47.6322279376</v>
      </c>
      <c r="H2757" s="16">
        <f>[1]!s_is(A2757,61,"FY","YTD","20251231",1,"",100000000)</f>
        <v>-6.4870005247</v>
      </c>
      <c r="I2757" s="16">
        <f>[1]!s_is(A2757,61,"FY","YTD","20241231",1,"",100000000)</f>
        <v>-10.012619626699999</v>
      </c>
      <c r="J2757" s="16">
        <f>[1]!s_fa_roe(A2757,"20251231")</f>
        <v>-20.989899999999999</v>
      </c>
      <c r="K2757" s="16">
        <f>[1]!s_stmnote_rdexp(A2757,"20251231",1,10000)</f>
        <v>5673.7475119999999</v>
      </c>
      <c r="L2757" s="16">
        <f>[1]!s_margin_tradingbalance(A2757,"",10000)</f>
        <v>32948.578099999999</v>
      </c>
      <c r="M2757" s="16">
        <f>[1]!s_margin_seclendingbalance(A2757,"",10000)</f>
        <v>38.4405</v>
      </c>
      <c r="N2757" s="17">
        <f>[1]!s_val_ev(A2757,"",100000000)</f>
        <v>48.533265320700004</v>
      </c>
      <c r="O2757" s="17">
        <f>[1]!share_freesharesmv(A2757,"",100000000)</f>
        <v>37.763032023300006</v>
      </c>
      <c r="P2757" s="17">
        <f ca="1">[1]!s_dq_amount_btin(A2757,TODAY()-1,100000000)</f>
        <v>1.1457964700000001</v>
      </c>
      <c r="Q2757" s="17">
        <f ca="1">[1]!s_dq_turn(A2757,TODAY()-1)</f>
        <v>2.5360845853670781</v>
      </c>
      <c r="R2757" s="2">
        <f>[1]!s_pq_amount(A2757,"20260101","",100000000)</f>
        <v>498.17997595999998</v>
      </c>
      <c r="S2757" s="2">
        <f>[1]!s_pq_avgamount(A2757,"20260101","",100000000)</f>
        <v>4.5704584950458713</v>
      </c>
      <c r="T2757" s="17">
        <f>[1]!s_ipo_dilutedpe(A2757)</f>
        <v>37.89</v>
      </c>
      <c r="U2757" s="12">
        <f>[1]!s_ipo_collection_total(A2757,100000000)</f>
        <v>9.9</v>
      </c>
      <c r="V2757" s="18">
        <f>[1]!s_val_pe_ttm(A2757,"")</f>
        <v>-14.702784538269043</v>
      </c>
    </row>
    <row r="2758" spans="1:22" x14ac:dyDescent="0.3">
      <c r="A2758" s="12" t="s">
        <v>6002</v>
      </c>
      <c r="B2758" s="12" t="s">
        <v>6003</v>
      </c>
      <c r="C2758" s="16" t="str">
        <f>[1]!s_info_mkt(A2758)</f>
        <v>主板</v>
      </c>
      <c r="D2758" s="16" t="str">
        <f>[1]!s_ipo_listeddate(A2758)</f>
        <v>2003-03-19</v>
      </c>
      <c r="E2758" s="16" t="str">
        <f>[1]!s_info_industry_csrc2023(A2758,"",3)</f>
        <v>医药制造业</v>
      </c>
      <c r="F2758" s="16">
        <f>[1]!s_is(A2758,83,"FY","YTD","20251231",1,"",100000000)</f>
        <v>27.1185805135</v>
      </c>
      <c r="G2758" s="16">
        <f>[1]!s_is(A2758,83,"FY","YTD","20241231",1,"",100000000)</f>
        <v>21.604571606300002</v>
      </c>
      <c r="H2758" s="16">
        <f>[1]!s_is(A2758,61,"FY","YTD","20251231",1,"",100000000)</f>
        <v>-0.98332448409999995</v>
      </c>
      <c r="I2758" s="16">
        <f>[1]!s_is(A2758,61,"FY","YTD","20241231",1,"",100000000)</f>
        <v>0.84159987049999996</v>
      </c>
      <c r="J2758" s="16">
        <f>[1]!s_fa_roe(A2758,"20251231")</f>
        <v>-7.3730000000000002</v>
      </c>
      <c r="K2758" s="16">
        <f>[1]!s_stmnote_rdexp(A2758,"20251231",1,10000)</f>
        <v>32565.234363</v>
      </c>
      <c r="L2758" s="16">
        <f>[1]!s_margin_tradingbalance(A2758,"",10000)</f>
        <v>0</v>
      </c>
      <c r="M2758" s="16">
        <f>[1]!s_margin_seclendingbalance(A2758,"",10000)</f>
        <v>0</v>
      </c>
      <c r="N2758" s="17">
        <f>[1]!s_val_ev(A2758,"",100000000)</f>
        <v>44.902271271000004</v>
      </c>
      <c r="O2758" s="17">
        <f>[1]!share_freesharesmv(A2758,"",100000000)</f>
        <v>26.988189714200001</v>
      </c>
      <c r="P2758" s="17">
        <f ca="1">[1]!s_dq_amount_btin(A2758,TODAY()-1,100000000)</f>
        <v>1.3167293299999998</v>
      </c>
      <c r="Q2758" s="17">
        <f ca="1">[1]!s_dq_turn(A2758,TODAY()-1)</f>
        <v>2.9143167883473011</v>
      </c>
      <c r="R2758" s="2">
        <f>[1]!s_pq_amount(A2758,"20260101","",100000000)</f>
        <v>423.08349308999999</v>
      </c>
      <c r="S2758" s="2">
        <f>[1]!s_pq_avgamount(A2758,"20260101","",100000000)</f>
        <v>3.881499936605505</v>
      </c>
      <c r="T2758" s="17">
        <f>[1]!s_ipo_dilutedpe(A2758)</f>
        <v>19.98</v>
      </c>
      <c r="U2758" s="12">
        <f>[1]!s_ipo_collection_total(A2758,100000000)</f>
        <v>1.5760000000000001</v>
      </c>
      <c r="V2758" s="18">
        <f>[1]!s_val_pe_ttm(A2758,"")</f>
        <v>-39.056568145751953</v>
      </c>
    </row>
    <row r="2759" spans="1:22" x14ac:dyDescent="0.3">
      <c r="A2759" s="12" t="s">
        <v>6004</v>
      </c>
      <c r="B2759" s="12" t="s">
        <v>6005</v>
      </c>
      <c r="C2759" s="16" t="str">
        <f>[1]!s_info_mkt(A2759)</f>
        <v>主板</v>
      </c>
      <c r="D2759" s="16" t="str">
        <f>[1]!s_ipo_listeddate(A2759)</f>
        <v>2020-12-01</v>
      </c>
      <c r="E2759" s="16" t="str">
        <f>[1]!s_info_industry_csrc2023(A2759,"",3)</f>
        <v>零售业</v>
      </c>
      <c r="F2759" s="16">
        <f>[1]!s_is(A2759,83,"FY","YTD","20251231",1,"",100000000)</f>
        <v>89.209695927700011</v>
      </c>
      <c r="G2759" s="16">
        <f>[1]!s_is(A2759,83,"FY","YTD","20241231",1,"",100000000)</f>
        <v>92.82846172379999</v>
      </c>
      <c r="H2759" s="16">
        <f>[1]!s_is(A2759,61,"FY","YTD","20251231",1,"",100000000)</f>
        <v>1.4814926409</v>
      </c>
      <c r="I2759" s="16">
        <f>[1]!s_is(A2759,61,"FY","YTD","20241231",1,"",100000000)</f>
        <v>1.2812643037</v>
      </c>
      <c r="J2759" s="16">
        <f>[1]!s_fa_roe(A2759,"20251231")</f>
        <v>5.4165999999999999</v>
      </c>
      <c r="K2759" s="16">
        <f>[1]!s_stmnote_rdexp(A2759,"20251231",1,10000)</f>
        <v>546.65040999999997</v>
      </c>
      <c r="L2759" s="16">
        <f>[1]!s_margin_tradingbalance(A2759,"",10000)</f>
        <v>0</v>
      </c>
      <c r="M2759" s="16">
        <f>[1]!s_margin_seclendingbalance(A2759,"",10000)</f>
        <v>0</v>
      </c>
      <c r="N2759" s="17">
        <f>[1]!s_val_ev(A2759,"",100000000)</f>
        <v>24.155059646400005</v>
      </c>
      <c r="O2759" s="17">
        <f>[1]!share_freesharesmv(A2759,"",100000000)</f>
        <v>11.846771160299999</v>
      </c>
      <c r="P2759" s="17">
        <f ca="1">[1]!s_dq_amount_btin(A2759,TODAY()-1,100000000)</f>
        <v>0.27240297000000002</v>
      </c>
      <c r="Q2759" s="17">
        <f ca="1">[1]!s_dq_turn(A2759,TODAY()-1)</f>
        <v>1.1277416718803206</v>
      </c>
      <c r="R2759" s="2">
        <f>[1]!s_pq_amount(A2759,"20260101","",100000000)</f>
        <v>37.523248070000001</v>
      </c>
      <c r="S2759" s="2">
        <f>[1]!s_pq_avgamount(A2759,"20260101","",100000000)</f>
        <v>0.34424998229357801</v>
      </c>
      <c r="T2759" s="17">
        <f>[1]!s_ipo_dilutedpe(A2759)</f>
        <v>22.994399999999999</v>
      </c>
      <c r="U2759" s="12">
        <f>[1]!s_ipo_collection_total(A2759,100000000)</f>
        <v>9.6579250000000005</v>
      </c>
      <c r="V2759" s="18">
        <f>[1]!s_val_pe_ttm(A2759,"")</f>
        <v>16.042047500610352</v>
      </c>
    </row>
    <row r="2760" spans="1:22" x14ac:dyDescent="0.3">
      <c r="A2760" s="12" t="s">
        <v>6006</v>
      </c>
      <c r="B2760" s="12" t="s">
        <v>6007</v>
      </c>
      <c r="C2760" s="16" t="str">
        <f>[1]!s_info_mkt(A2760)</f>
        <v>主板</v>
      </c>
      <c r="D2760" s="16" t="str">
        <f>[1]!s_ipo_listeddate(A2760)</f>
        <v>2015-03-26</v>
      </c>
      <c r="E2760" s="16" t="str">
        <f>[1]!s_info_industry_csrc2023(A2760,"",3)</f>
        <v>公共设施管理业</v>
      </c>
      <c r="F2760" s="16">
        <f>[1]!s_is(A2760,83,"FY","YTD","20251231",1,"",100000000)</f>
        <v>8.7856476201000007</v>
      </c>
      <c r="G2760" s="16">
        <f>[1]!s_is(A2760,83,"FY","YTD","20241231",1,"",100000000)</f>
        <v>7.6443678435000004</v>
      </c>
      <c r="H2760" s="16">
        <f>[1]!s_is(A2760,61,"FY","YTD","20251231",1,"",100000000)</f>
        <v>2.1282513916999997</v>
      </c>
      <c r="I2760" s="16">
        <f>[1]!s_is(A2760,61,"FY","YTD","20241231",1,"",100000000)</f>
        <v>1.8600845884000001</v>
      </c>
      <c r="J2760" s="16">
        <f>[1]!s_fa_roe(A2760,"20251231")</f>
        <v>13.4411</v>
      </c>
      <c r="K2760" s="16">
        <f>[1]!s_stmnote_rdexp(A2760,"20251231",1,10000)</f>
        <v>0</v>
      </c>
      <c r="L2760" s="16">
        <f>[1]!s_margin_tradingbalance(A2760,"",10000)</f>
        <v>0</v>
      </c>
      <c r="M2760" s="16">
        <f>[1]!s_margin_seclendingbalance(A2760,"",10000)</f>
        <v>0</v>
      </c>
      <c r="N2760" s="17">
        <f>[1]!s_val_ev(A2760,"",100000000)</f>
        <v>34.753520000000002</v>
      </c>
      <c r="O2760" s="17">
        <f>[1]!share_freesharesmv(A2760,"",100000000)</f>
        <v>19.245576843999999</v>
      </c>
      <c r="P2760" s="17">
        <f ca="1">[1]!s_dq_amount_btin(A2760,TODAY()-1,100000000)</f>
        <v>0.44768043000000002</v>
      </c>
      <c r="Q2760" s="17">
        <f ca="1">[1]!s_dq_turn(A2760,TODAY()-1)</f>
        <v>1.2939103722443079</v>
      </c>
      <c r="R2760" s="2">
        <f>[1]!s_pq_amount(A2760,"20260101","",100000000)</f>
        <v>115.39408947</v>
      </c>
      <c r="S2760" s="2">
        <f>[1]!s_pq_avgamount(A2760,"20260101","",100000000)</f>
        <v>1.0586613712844037</v>
      </c>
      <c r="T2760" s="17">
        <f>[1]!s_ipo_dilutedpe(A2760)</f>
        <v>22.79</v>
      </c>
      <c r="U2760" s="12">
        <f>[1]!s_ipo_collection_total(A2760,100000000)</f>
        <v>3.343744</v>
      </c>
      <c r="V2760" s="18">
        <f>[1]!s_val_pe_ttm(A2760,"")</f>
        <v>16.260974884033203</v>
      </c>
    </row>
    <row r="2761" spans="1:22" x14ac:dyDescent="0.3">
      <c r="A2761" s="12" t="s">
        <v>6008</v>
      </c>
      <c r="B2761" s="12" t="s">
        <v>6009</v>
      </c>
      <c r="C2761" s="16" t="str">
        <f>[1]!s_info_mkt(A2761)</f>
        <v>主板</v>
      </c>
      <c r="D2761" s="16" t="str">
        <f>[1]!s_ipo_listeddate(A2761)</f>
        <v>2016-12-27</v>
      </c>
      <c r="E2761" s="16" t="str">
        <f>[1]!s_info_industry_csrc2023(A2761,"",3)</f>
        <v>通用设备制造业</v>
      </c>
      <c r="F2761" s="16">
        <f>[1]!s_is(A2761,83,"FY","YTD","20251231",1,"",100000000)</f>
        <v>177.38651997860001</v>
      </c>
      <c r="G2761" s="16">
        <f>[1]!s_is(A2761,83,"FY","YTD","20241231",1,"",100000000)</f>
        <v>164.8583031858</v>
      </c>
      <c r="H2761" s="16">
        <f>[1]!s_is(A2761,61,"FY","YTD","20251231",1,"",100000000)</f>
        <v>21.913156959000002</v>
      </c>
      <c r="I2761" s="16">
        <f>[1]!s_is(A2761,61,"FY","YTD","20241231",1,"",100000000)</f>
        <v>20.220256989900001</v>
      </c>
      <c r="J2761" s="16">
        <f>[1]!s_fa_roe(A2761,"20251231")</f>
        <v>20.1294</v>
      </c>
      <c r="K2761" s="16">
        <f>[1]!s_stmnote_rdexp(A2761,"20251231",1,10000)</f>
        <v>85894.679162</v>
      </c>
      <c r="L2761" s="16">
        <f>[1]!s_margin_tradingbalance(A2761,"",10000)</f>
        <v>16453.623800000001</v>
      </c>
      <c r="M2761" s="16">
        <f>[1]!s_margin_seclendingbalance(A2761,"",10000)</f>
        <v>423.65879999999999</v>
      </c>
      <c r="N2761" s="17">
        <f>[1]!s_val_ev(A2761,"",100000000)</f>
        <v>322.9996512834</v>
      </c>
      <c r="O2761" s="17">
        <f>[1]!share_freesharesmv(A2761,"",100000000)</f>
        <v>124.32030774659999</v>
      </c>
      <c r="P2761" s="17">
        <f ca="1">[1]!s_dq_amount_btin(A2761,TODAY()-1,100000000)</f>
        <v>1.16526196</v>
      </c>
      <c r="Q2761" s="17">
        <f ca="1">[1]!s_dq_turn(A2761,TODAY()-1)</f>
        <v>0.35882247407849277</v>
      </c>
      <c r="R2761" s="2">
        <f>[1]!s_pq_amount(A2761,"20260101","",100000000)</f>
        <v>236.09631494000001</v>
      </c>
      <c r="S2761" s="2">
        <f>[1]!s_pq_avgamount(A2761,"20260101","",100000000)</f>
        <v>2.1660212379816515</v>
      </c>
      <c r="T2761" s="17">
        <f>[1]!s_ipo_dilutedpe(A2761)</f>
        <v>22.97</v>
      </c>
      <c r="U2761" s="12">
        <f>[1]!s_ipo_collection_total(A2761,100000000)</f>
        <v>10.979822</v>
      </c>
      <c r="V2761" s="18">
        <f>[1]!s_val_pe_ttm(A2761,"")</f>
        <v>14.505752563476563</v>
      </c>
    </row>
    <row r="2762" spans="1:22" x14ac:dyDescent="0.3">
      <c r="A2762" s="12" t="s">
        <v>6010</v>
      </c>
      <c r="B2762" s="12" t="s">
        <v>6011</v>
      </c>
      <c r="C2762" s="16" t="str">
        <f>[1]!s_info_mkt(A2762)</f>
        <v>主板</v>
      </c>
      <c r="D2762" s="16" t="str">
        <f>[1]!s_ipo_listeddate(A2762)</f>
        <v>2016-06-29</v>
      </c>
      <c r="E2762" s="16" t="str">
        <f>[1]!s_info_industry_csrc2023(A2762,"",3)</f>
        <v>化学原料和化学制品制造业</v>
      </c>
      <c r="F2762" s="16">
        <f>[1]!s_is(A2762,83,"FY","YTD","20251231",1,"",100000000)</f>
        <v>3.9337720255000002</v>
      </c>
      <c r="G2762" s="16">
        <f>[1]!s_is(A2762,83,"FY","YTD","20241231",1,"",100000000)</f>
        <v>4.5550932119</v>
      </c>
      <c r="H2762" s="16">
        <f>[1]!s_is(A2762,61,"FY","YTD","20251231",1,"",100000000)</f>
        <v>0.41199834939999996</v>
      </c>
      <c r="I2762" s="16">
        <f>[1]!s_is(A2762,61,"FY","YTD","20241231",1,"",100000000)</f>
        <v>0.59240089279999997</v>
      </c>
      <c r="J2762" s="16">
        <f>[1]!s_fa_roe(A2762,"20251231")</f>
        <v>6.5076999999999998</v>
      </c>
      <c r="K2762" s="16">
        <f>[1]!s_stmnote_rdexp(A2762,"20251231",1,10000)</f>
        <v>1738.7963649999999</v>
      </c>
      <c r="L2762" s="16">
        <f>[1]!s_margin_tradingbalance(A2762,"",10000)</f>
        <v>0</v>
      </c>
      <c r="M2762" s="16">
        <f>[1]!s_margin_seclendingbalance(A2762,"",10000)</f>
        <v>0</v>
      </c>
      <c r="N2762" s="17">
        <f>[1]!s_val_ev(A2762,"",100000000)</f>
        <v>21.205769129999997</v>
      </c>
      <c r="O2762" s="17">
        <f>[1]!share_freesharesmv(A2762,"",100000000)</f>
        <v>9.7867159650000008</v>
      </c>
      <c r="P2762" s="17">
        <f ca="1">[1]!s_dq_amount_btin(A2762,TODAY()-1,100000000)</f>
        <v>0.42153852000000003</v>
      </c>
      <c r="Q2762" s="17">
        <f ca="1">[1]!s_dq_turn(A2762,TODAY()-1)</f>
        <v>1.9608732728448288</v>
      </c>
      <c r="R2762" s="2">
        <f>[1]!s_pq_amount(A2762,"20260101","",100000000)</f>
        <v>87.788272950000007</v>
      </c>
      <c r="S2762" s="2">
        <f>[1]!s_pq_avgamount(A2762,"20260101","",100000000)</f>
        <v>0.80539699954128441</v>
      </c>
      <c r="T2762" s="17">
        <f>[1]!s_ipo_dilutedpe(A2762)</f>
        <v>22.98</v>
      </c>
      <c r="U2762" s="12">
        <f>[1]!s_ipo_collection_total(A2762,100000000)</f>
        <v>2.5703999999999998</v>
      </c>
      <c r="V2762" s="18">
        <f>[1]!s_val_pe_ttm(A2762,"")</f>
        <v>49.779624938964844</v>
      </c>
    </row>
    <row r="2763" spans="1:22" x14ac:dyDescent="0.3">
      <c r="A2763" s="12" t="s">
        <v>6012</v>
      </c>
      <c r="B2763" s="12" t="s">
        <v>6013</v>
      </c>
      <c r="C2763" s="16" t="str">
        <f>[1]!s_info_mkt(A2763)</f>
        <v>主板</v>
      </c>
      <c r="D2763" s="16" t="str">
        <f>[1]!s_ipo_listeddate(A2763)</f>
        <v>2016-09-02</v>
      </c>
      <c r="E2763" s="16" t="str">
        <f>[1]!s_info_industry_csrc2023(A2763,"",3)</f>
        <v>货币金融服务</v>
      </c>
      <c r="F2763" s="16">
        <f>[1]!s_is(A2763,83,"FY","YTD","20251231",1,"",100000000)</f>
        <v>41.248449999999998</v>
      </c>
      <c r="G2763" s="16">
        <f>[1]!s_is(A2763,83,"FY","YTD","20241231",1,"",100000000)</f>
        <v>39.619370000000004</v>
      </c>
      <c r="H2763" s="16">
        <f>[1]!s_is(A2763,61,"FY","YTD","20251231",1,"",100000000)</f>
        <v>20.494610000000002</v>
      </c>
      <c r="I2763" s="16">
        <f>[1]!s_is(A2763,61,"FY","YTD","20241231",1,"",100000000)</f>
        <v>20.368120000000001</v>
      </c>
      <c r="J2763" s="16">
        <f>[1]!s_fa_roe(A2763,"20251231")</f>
        <v>10.7342</v>
      </c>
      <c r="K2763" s="16">
        <f>[1]!s_stmnote_rdexp(A2763,"20251231",1,10000)</f>
        <v>0</v>
      </c>
      <c r="L2763" s="16">
        <f>[1]!s_margin_tradingbalance(A2763,"",10000)</f>
        <v>44760.036200000002</v>
      </c>
      <c r="M2763" s="16">
        <f>[1]!s_margin_seclendingbalance(A2763,"",10000)</f>
        <v>588.7201</v>
      </c>
      <c r="N2763" s="17">
        <f>[1]!s_val_ev(A2763,"",100000000)</f>
        <v>106.1352570264</v>
      </c>
      <c r="O2763" s="17">
        <f>[1]!share_freesharesmv(A2763,"",100000000)</f>
        <v>99.863080979200006</v>
      </c>
      <c r="P2763" s="17">
        <f ca="1">[1]!s_dq_amount_btin(A2763,TODAY()-1,100000000)</f>
        <v>0.92379076000000004</v>
      </c>
      <c r="Q2763" s="17">
        <f ca="1">[1]!s_dq_turn(A2763,TODAY()-1)</f>
        <v>0.87308657810267798</v>
      </c>
      <c r="R2763" s="2">
        <f>[1]!s_pq_amount(A2763,"20260101","",100000000)</f>
        <v>176.15410552</v>
      </c>
      <c r="S2763" s="2">
        <f>[1]!s_pq_avgamount(A2763,"20260101","",100000000)</f>
        <v>1.6160927111926606</v>
      </c>
      <c r="T2763" s="17">
        <f>[1]!s_ipo_dilutedpe(A2763)</f>
        <v>10.17</v>
      </c>
      <c r="U2763" s="12">
        <f>[1]!s_ipo_collection_total(A2763,100000000)</f>
        <v>9.7182712000000002</v>
      </c>
      <c r="V2763" s="18">
        <f>[1]!s_val_pe_ttm(A2763,"")</f>
        <v>5.1561965942382813</v>
      </c>
    </row>
    <row r="2764" spans="1:22" x14ac:dyDescent="0.3">
      <c r="A2764" s="12" t="s">
        <v>6014</v>
      </c>
      <c r="B2764" s="12" t="s">
        <v>6015</v>
      </c>
      <c r="C2764" s="16" t="str">
        <f>[1]!s_info_mkt(A2764)</f>
        <v>创业板</v>
      </c>
      <c r="D2764" s="16" t="str">
        <f>[1]!s_ipo_listeddate(A2764)</f>
        <v>2020-08-24</v>
      </c>
      <c r="E2764" s="16" t="str">
        <f>[1]!s_info_industry_csrc2023(A2764,"",3)</f>
        <v>生态保护和环境治理业</v>
      </c>
      <c r="F2764" s="16">
        <f>[1]!s_is(A2764,83,"FY","YTD","20251231",1,"",100000000)</f>
        <v>15.554905785999999</v>
      </c>
      <c r="G2764" s="16">
        <f>[1]!s_is(A2764,83,"FY","YTD","20241231",1,"",100000000)</f>
        <v>15.817816742</v>
      </c>
      <c r="H2764" s="16">
        <f>[1]!s_is(A2764,61,"FY","YTD","20251231",1,"",100000000)</f>
        <v>2.4822512182000001</v>
      </c>
      <c r="I2764" s="16">
        <f>[1]!s_is(A2764,61,"FY","YTD","20241231",1,"",100000000)</f>
        <v>1.8211181635</v>
      </c>
      <c r="J2764" s="16">
        <f>[1]!s_fa_roe(A2764,"20251231")</f>
        <v>6.5468000000000002</v>
      </c>
      <c r="K2764" s="16">
        <f>[1]!s_stmnote_rdexp(A2764,"20251231",1,10000)</f>
        <v>545.06022199999995</v>
      </c>
      <c r="L2764" s="16">
        <f>[1]!s_margin_tradingbalance(A2764,"",10000)</f>
        <v>27632.586299999999</v>
      </c>
      <c r="M2764" s="16">
        <f>[1]!s_margin_seclendingbalance(A2764,"",10000)</f>
        <v>6.7422000000000004</v>
      </c>
      <c r="N2764" s="17">
        <f>[1]!s_val_ev(A2764,"",100000000)</f>
        <v>53.478639230399999</v>
      </c>
      <c r="O2764" s="17">
        <f>[1]!share_freesharesmv(A2764,"",100000000)</f>
        <v>30.4665458112</v>
      </c>
      <c r="P2764" s="17">
        <f ca="1">[1]!s_dq_amount_btin(A2764,TODAY()-1,100000000)</f>
        <v>1.0041068</v>
      </c>
      <c r="Q2764" s="17">
        <f ca="1">[1]!s_dq_turn(A2764,TODAY()-1)</f>
        <v>2.6653968858446868</v>
      </c>
      <c r="R2764" s="2">
        <f>[1]!s_pq_amount(A2764,"20260101","",100000000)</f>
        <v>194.94202208999999</v>
      </c>
      <c r="S2764" s="2">
        <f>[1]!s_pq_avgamount(A2764,"20260101","",100000000)</f>
        <v>1.7884589182568806</v>
      </c>
      <c r="T2764" s="17">
        <f>[1]!s_ipo_dilutedpe(A2764)</f>
        <v>24.37</v>
      </c>
      <c r="U2764" s="12">
        <f>[1]!s_ipo_collection_total(A2764,100000000)</f>
        <v>13.151199999999999</v>
      </c>
      <c r="V2764" s="18">
        <f>[1]!s_val_pe_ttm(A2764,"")</f>
        <v>18.020282745361328</v>
      </c>
    </row>
    <row r="2765" spans="1:22" x14ac:dyDescent="0.3">
      <c r="A2765" s="12" t="s">
        <v>6016</v>
      </c>
      <c r="B2765" s="12" t="s">
        <v>6017</v>
      </c>
      <c r="C2765" s="16" t="str">
        <f>[1]!s_info_mkt(A2765)</f>
        <v>创业板</v>
      </c>
      <c r="D2765" s="16" t="str">
        <f>[1]!s_ipo_listeddate(A2765)</f>
        <v>2020-04-10</v>
      </c>
      <c r="E2765" s="16" t="str">
        <f>[1]!s_info_industry_csrc2023(A2765,"",3)</f>
        <v>电气机械和器材制造业</v>
      </c>
      <c r="F2765" s="16">
        <f>[1]!s_is(A2765,83,"FY","YTD","20251231",1,"",100000000)</f>
        <v>56.301982581700003</v>
      </c>
      <c r="G2765" s="16">
        <f>[1]!s_is(A2765,83,"FY","YTD","20241231",1,"",100000000)</f>
        <v>47.734038371499999</v>
      </c>
      <c r="H2765" s="16">
        <f>[1]!s_is(A2765,61,"FY","YTD","20251231",1,"",100000000)</f>
        <v>4.6264928973000004</v>
      </c>
      <c r="I2765" s="16">
        <f>[1]!s_is(A2765,61,"FY","YTD","20241231",1,"",100000000)</f>
        <v>4.1877724092999999</v>
      </c>
      <c r="J2765" s="16">
        <f>[1]!s_fa_roe(A2765,"20251231")</f>
        <v>14.534800000000001</v>
      </c>
      <c r="K2765" s="16">
        <f>[1]!s_stmnote_rdexp(A2765,"20251231",1,10000)</f>
        <v>32771.537036000002</v>
      </c>
      <c r="L2765" s="16">
        <f>[1]!s_margin_tradingbalance(A2765,"",10000)</f>
        <v>71078.809899999993</v>
      </c>
      <c r="M2765" s="16">
        <f>[1]!s_margin_seclendingbalance(A2765,"",10000)</f>
        <v>262.22410000000002</v>
      </c>
      <c r="N2765" s="17">
        <f>[1]!s_val_ev(A2765,"",100000000)</f>
        <v>167.56416527900001</v>
      </c>
      <c r="O2765" s="17">
        <f>[1]!share_freesharesmv(A2765,"",100000000)</f>
        <v>94.442449892000013</v>
      </c>
      <c r="P2765" s="17">
        <f ca="1">[1]!s_dq_amount_btin(A2765,TODAY()-1,100000000)</f>
        <v>4.2513771599999997</v>
      </c>
      <c r="Q2765" s="17">
        <f ca="1">[1]!s_dq_turn(A2765,TODAY()-1)</f>
        <v>3.6661636617238509</v>
      </c>
      <c r="R2765" s="2">
        <f>[1]!s_pq_amount(A2765,"20260101","",100000000)</f>
        <v>1402.68721366</v>
      </c>
      <c r="S2765" s="2">
        <f>[1]!s_pq_avgamount(A2765,"20260101","",100000000)</f>
        <v>12.86869003357798</v>
      </c>
      <c r="T2765" s="17">
        <f>[1]!s_ipo_dilutedpe(A2765)</f>
        <v>21.51</v>
      </c>
      <c r="U2765" s="12">
        <f>[1]!s_ipo_collection_total(A2765,100000000)</f>
        <v>3.9673910399999999</v>
      </c>
      <c r="V2765" s="18">
        <f>[1]!s_val_pe_ttm(A2765,"")</f>
        <v>35.441574096679688</v>
      </c>
    </row>
    <row r="2766" spans="1:22" x14ac:dyDescent="0.3">
      <c r="A2766" s="12" t="s">
        <v>6018</v>
      </c>
      <c r="B2766" s="12" t="s">
        <v>6019</v>
      </c>
      <c r="C2766" s="16" t="str">
        <f>[1]!s_info_mkt(A2766)</f>
        <v>创业板</v>
      </c>
      <c r="D2766" s="16" t="str">
        <f>[1]!s_ipo_listeddate(A2766)</f>
        <v>2012-07-10</v>
      </c>
      <c r="E2766" s="16" t="str">
        <f>[1]!s_info_industry_csrc2023(A2766,"",3)</f>
        <v>电力、热力生产和供应业</v>
      </c>
      <c r="F2766" s="16">
        <f>[1]!s_is(A2766,83,"FY","YTD","20251231",1,"",100000000)</f>
        <v>10.4458580719</v>
      </c>
      <c r="G2766" s="16">
        <f>[1]!s_is(A2766,83,"FY","YTD","20241231",1,"",100000000)</f>
        <v>11.155886003900001</v>
      </c>
      <c r="H2766" s="16">
        <f>[1]!s_is(A2766,61,"FY","YTD","20251231",1,"",100000000)</f>
        <v>0.43960437539999997</v>
      </c>
      <c r="I2766" s="16">
        <f>[1]!s_is(A2766,61,"FY","YTD","20241231",1,"",100000000)</f>
        <v>0.48536541200000005</v>
      </c>
      <c r="J2766" s="16">
        <f>[1]!s_fa_roe(A2766,"20251231")</f>
        <v>2.2927</v>
      </c>
      <c r="K2766" s="16">
        <f>[1]!s_stmnote_rdexp(A2766,"20251231",1,10000)</f>
        <v>3285.9040800000002</v>
      </c>
      <c r="L2766" s="16">
        <f>[1]!s_margin_tradingbalance(A2766,"",10000)</f>
        <v>0</v>
      </c>
      <c r="M2766" s="16">
        <f>[1]!s_margin_seclendingbalance(A2766,"",10000)</f>
        <v>0</v>
      </c>
      <c r="N2766" s="17">
        <f>[1]!s_val_ev(A2766,"",100000000)</f>
        <v>24.756942937200002</v>
      </c>
      <c r="O2766" s="17">
        <f>[1]!share_freesharesmv(A2766,"",100000000)</f>
        <v>18.400674059400007</v>
      </c>
      <c r="P2766" s="17">
        <f ca="1">[1]!s_dq_amount_btin(A2766,TODAY()-1,100000000)</f>
        <v>0.61891154000000004</v>
      </c>
      <c r="Q2766" s="17">
        <f ca="1">[1]!s_dq_turn(A2766,TODAY()-1)</f>
        <v>3.1244873627815144</v>
      </c>
      <c r="R2766" s="2">
        <f>[1]!s_pq_amount(A2766,"20260101","",100000000)</f>
        <v>252.73091033</v>
      </c>
      <c r="S2766" s="2">
        <f>[1]!s_pq_avgamount(A2766,"20260101","",100000000)</f>
        <v>2.3186322048623853</v>
      </c>
      <c r="T2766" s="17">
        <f>[1]!s_ipo_dilutedpe(A2766)</f>
        <v>47.58</v>
      </c>
      <c r="U2766" s="12">
        <f>[1]!s_ipo_collection_total(A2766,100000000)</f>
        <v>4.8657599999999999</v>
      </c>
      <c r="V2766" s="18">
        <f>[1]!s_val_pe_ttm(A2766,"")</f>
        <v>60.546928405761719</v>
      </c>
    </row>
    <row r="2767" spans="1:22" x14ac:dyDescent="0.3">
      <c r="A2767" s="12" t="s">
        <v>6020</v>
      </c>
      <c r="B2767" s="12" t="s">
        <v>6021</v>
      </c>
      <c r="C2767" s="16" t="str">
        <f>[1]!s_info_mkt(A2767)</f>
        <v>创业板</v>
      </c>
      <c r="D2767" s="16" t="str">
        <f>[1]!s_ipo_listeddate(A2767)</f>
        <v>2023-06-09</v>
      </c>
      <c r="E2767" s="16" t="str">
        <f>[1]!s_info_industry_csrc2023(A2767,"",3)</f>
        <v>电气机械和器材制造业</v>
      </c>
      <c r="F2767" s="16">
        <f>[1]!s_is(A2767,83,"FY","YTD","20251231",1,"",100000000)</f>
        <v>9.1359973204999996</v>
      </c>
      <c r="G2767" s="16">
        <f>[1]!s_is(A2767,83,"FY","YTD","20241231",1,"",100000000)</f>
        <v>8.2816171893000003</v>
      </c>
      <c r="H2767" s="16">
        <f>[1]!s_is(A2767,61,"FY","YTD","20251231",1,"",100000000)</f>
        <v>0.10290036300000001</v>
      </c>
      <c r="I2767" s="16">
        <f>[1]!s_is(A2767,61,"FY","YTD","20241231",1,"",100000000)</f>
        <v>0.4688056807</v>
      </c>
      <c r="J2767" s="16">
        <f>[1]!s_fa_roe(A2767,"20251231")</f>
        <v>0.98129999999999995</v>
      </c>
      <c r="K2767" s="16">
        <f>[1]!s_stmnote_rdexp(A2767,"20251231",1,10000)</f>
        <v>6481.6381460000002</v>
      </c>
      <c r="L2767" s="16">
        <f>[1]!s_margin_tradingbalance(A2767,"",10000)</f>
        <v>6873.4423999999999</v>
      </c>
      <c r="M2767" s="16">
        <f>[1]!s_margin_seclendingbalance(A2767,"",10000)</f>
        <v>24.616</v>
      </c>
      <c r="N2767" s="17">
        <f>[1]!s_val_ev(A2767,"",100000000)</f>
        <v>26.063832000000001</v>
      </c>
      <c r="O2767" s="17">
        <f>[1]!share_freesharesmv(A2767,"",100000000)</f>
        <v>9.8391538599999997</v>
      </c>
      <c r="P2767" s="17">
        <f ca="1">[1]!s_dq_amount_btin(A2767,TODAY()-1,100000000)</f>
        <v>0.39365335000000001</v>
      </c>
      <c r="Q2767" s="17">
        <f ca="1">[1]!s_dq_turn(A2767,TODAY()-1)</f>
        <v>2.3965929182134449</v>
      </c>
      <c r="R2767" s="2">
        <f>[1]!s_pq_amount(A2767,"20260101","",100000000)</f>
        <v>53.264531519999998</v>
      </c>
      <c r="S2767" s="2">
        <f>[1]!s_pq_avgamount(A2767,"20260101","",100000000)</f>
        <v>0.48866542678899078</v>
      </c>
      <c r="T2767" s="17">
        <f>[1]!s_ipo_dilutedpe(A2767)</f>
        <v>40.57</v>
      </c>
      <c r="U2767" s="12">
        <f>[1]!s_ipo_collection_total(A2767,100000000)</f>
        <v>5.9161799999999998</v>
      </c>
      <c r="V2767" s="18">
        <f>[1]!s_val_pe_ttm(A2767,"")</f>
        <v>-669.83612060546875</v>
      </c>
    </row>
    <row r="2768" spans="1:22" x14ac:dyDescent="0.3">
      <c r="A2768" s="12" t="s">
        <v>6022</v>
      </c>
      <c r="B2768" s="12" t="s">
        <v>6023</v>
      </c>
      <c r="C2768" s="16" t="str">
        <f>[1]!s_info_mkt(A2768)</f>
        <v>主板</v>
      </c>
      <c r="D2768" s="16" t="str">
        <f>[1]!s_ipo_listeddate(A2768)</f>
        <v>2015-06-11</v>
      </c>
      <c r="E2768" s="16" t="str">
        <f>[1]!s_info_industry_csrc2023(A2768,"",3)</f>
        <v>计算机、通信和其他电子设备制造业</v>
      </c>
      <c r="F2768" s="16">
        <f>[1]!s_is(A2768,83,"FY","YTD","20251231",1,"",100000000)</f>
        <v>7.3554392849000001</v>
      </c>
      <c r="G2768" s="16">
        <f>[1]!s_is(A2768,83,"FY","YTD","20241231",1,"",100000000)</f>
        <v>13.978357899400001</v>
      </c>
      <c r="H2768" s="16">
        <f>[1]!s_is(A2768,61,"FY","YTD","20251231",1,"",100000000)</f>
        <v>-0.55064934389999998</v>
      </c>
      <c r="I2768" s="16">
        <f>[1]!s_is(A2768,61,"FY","YTD","20241231",1,"",100000000)</f>
        <v>0.60067614660000002</v>
      </c>
      <c r="J2768" s="16">
        <f>[1]!s_fa_roe(A2768,"20251231")</f>
        <v>-5.7854000000000001</v>
      </c>
      <c r="K2768" s="16">
        <f>[1]!s_stmnote_rdexp(A2768,"20251231",1,10000)</f>
        <v>11960.095035</v>
      </c>
      <c r="L2768" s="16">
        <f>[1]!s_margin_tradingbalance(A2768,"",10000)</f>
        <v>0</v>
      </c>
      <c r="M2768" s="16">
        <f>[1]!s_margin_seclendingbalance(A2768,"",10000)</f>
        <v>0</v>
      </c>
      <c r="N2768" s="17">
        <f>[1]!s_val_ev(A2768,"",100000000)</f>
        <v>33.276033388800002</v>
      </c>
      <c r="O2768" s="17">
        <f>[1]!share_freesharesmv(A2768,"",100000000)</f>
        <v>17.3089568529</v>
      </c>
      <c r="P2768" s="17">
        <f ca="1">[1]!s_dq_amount_btin(A2768,TODAY()-1,100000000)</f>
        <v>0.64388703999999997</v>
      </c>
      <c r="Q2768" s="17">
        <f ca="1">[1]!s_dq_turn(A2768,TODAY()-1)</f>
        <v>1.9354851736422525</v>
      </c>
      <c r="R2768" s="2">
        <f>[1]!s_pq_amount(A2768,"20260101","",100000000)</f>
        <v>263.72285618000001</v>
      </c>
      <c r="S2768" s="2">
        <f>[1]!s_pq_avgamount(A2768,"20260101","",100000000)</f>
        <v>2.4194757447706423</v>
      </c>
      <c r="T2768" s="17">
        <f>[1]!s_ipo_dilutedpe(A2768)</f>
        <v>22.82</v>
      </c>
      <c r="U2768" s="12">
        <f>[1]!s_ipo_collection_total(A2768,100000000)</f>
        <v>3.4487399999999999</v>
      </c>
      <c r="V2768" s="18">
        <f>[1]!s_val_pe_ttm(A2768,"")</f>
        <v>-44.781505584716797</v>
      </c>
    </row>
    <row r="2769" spans="1:22" x14ac:dyDescent="0.3">
      <c r="A2769" s="12" t="s">
        <v>6024</v>
      </c>
      <c r="B2769" s="12" t="s">
        <v>6025</v>
      </c>
      <c r="C2769" s="16" t="str">
        <f>[1]!s_info_mkt(A2769)</f>
        <v>主板</v>
      </c>
      <c r="D2769" s="16" t="str">
        <f>[1]!s_ipo_listeddate(A2769)</f>
        <v>2014-12-04</v>
      </c>
      <c r="E2769" s="16" t="str">
        <f>[1]!s_info_industry_csrc2023(A2769,"",3)</f>
        <v>批发业</v>
      </c>
      <c r="F2769" s="16">
        <f>[1]!s_is(A2769,83,"FY","YTD","20251231",1,"",100000000)</f>
        <v>209.26270790400002</v>
      </c>
      <c r="G2769" s="16">
        <f>[1]!s_is(A2769,83,"FY","YTD","20241231",1,"",100000000)</f>
        <v>211.82454178259999</v>
      </c>
      <c r="H2769" s="16">
        <f>[1]!s_is(A2769,61,"FY","YTD","20251231",1,"",100000000)</f>
        <v>7.0946380314999997</v>
      </c>
      <c r="I2769" s="16">
        <f>[1]!s_is(A2769,61,"FY","YTD","20241231",1,"",100000000)</f>
        <v>8.5487238399999992</v>
      </c>
      <c r="J2769" s="16">
        <f>[1]!s_fa_roe(A2769,"20251231")</f>
        <v>9.1820000000000004</v>
      </c>
      <c r="K2769" s="16">
        <f>[1]!s_stmnote_rdexp(A2769,"20251231",1,10000)</f>
        <v>3847.4037290000001</v>
      </c>
      <c r="L2769" s="16">
        <f>[1]!s_margin_tradingbalance(A2769,"",10000)</f>
        <v>34159.020700000001</v>
      </c>
      <c r="M2769" s="16">
        <f>[1]!s_margin_seclendingbalance(A2769,"",10000)</f>
        <v>55.120800000000003</v>
      </c>
      <c r="N2769" s="17">
        <f>[1]!s_val_ev(A2769,"",100000000)</f>
        <v>61.329433211999998</v>
      </c>
      <c r="O2769" s="17">
        <f>[1]!share_freesharesmv(A2769,"",100000000)</f>
        <v>45.729969663999995</v>
      </c>
      <c r="P2769" s="17">
        <f ca="1">[1]!s_dq_amount_btin(A2769,TODAY()-1,100000000)</f>
        <v>0.38861256999999999</v>
      </c>
      <c r="Q2769" s="17">
        <f ca="1">[1]!s_dq_turn(A2769,TODAY()-1)</f>
        <v>0.62979619502569362</v>
      </c>
      <c r="R2769" s="2">
        <f>[1]!s_pq_amount(A2769,"20260101","",100000000)</f>
        <v>87.21808249</v>
      </c>
      <c r="S2769" s="2">
        <f>[1]!s_pq_avgamount(A2769,"20260101","",100000000)</f>
        <v>0.8001658944036697</v>
      </c>
      <c r="T2769" s="17">
        <f>[1]!s_ipo_dilutedpe(A2769)</f>
        <v>19.71</v>
      </c>
      <c r="U2769" s="12">
        <f>[1]!s_ipo_collection_total(A2769,100000000)</f>
        <v>7.3743749999999997</v>
      </c>
      <c r="V2769" s="18">
        <f>[1]!s_val_pe_ttm(A2769,"")</f>
        <v>9.3388185501098633</v>
      </c>
    </row>
    <row r="2770" spans="1:22" x14ac:dyDescent="0.3">
      <c r="A2770" s="12" t="s">
        <v>6026</v>
      </c>
      <c r="B2770" s="12" t="s">
        <v>6027</v>
      </c>
      <c r="C2770" s="16" t="str">
        <f>[1]!s_info_mkt(A2770)</f>
        <v>主板</v>
      </c>
      <c r="D2770" s="16" t="str">
        <f>[1]!s_ipo_listeddate(A2770)</f>
        <v>2017-11-16</v>
      </c>
      <c r="E2770" s="16" t="str">
        <f>[1]!s_info_industry_csrc2023(A2770,"",3)</f>
        <v>批发业</v>
      </c>
      <c r="F2770" s="16">
        <f>[1]!s_is(A2770,83,"FY","YTD","20251231",1,"",100000000)</f>
        <v>112.40786912110001</v>
      </c>
      <c r="G2770" s="16">
        <f>[1]!s_is(A2770,83,"FY","YTD","20241231",1,"",100000000)</f>
        <v>105.95818394200001</v>
      </c>
      <c r="H2770" s="16">
        <f>[1]!s_is(A2770,61,"FY","YTD","20251231",1,"",100000000)</f>
        <v>1.7253379984000001</v>
      </c>
      <c r="I2770" s="16">
        <f>[1]!s_is(A2770,61,"FY","YTD","20241231",1,"",100000000)</f>
        <v>2.0337744648</v>
      </c>
      <c r="J2770" s="16">
        <f>[1]!s_fa_roe(A2770,"20251231")</f>
        <v>11.1439</v>
      </c>
      <c r="K2770" s="16">
        <f>[1]!s_stmnote_rdexp(A2770,"20251231",1,10000)</f>
        <v>6533.4410340000004</v>
      </c>
      <c r="L2770" s="16">
        <f>[1]!s_margin_tradingbalance(A2770,"",10000)</f>
        <v>0</v>
      </c>
      <c r="M2770" s="16">
        <f>[1]!s_margin_seclendingbalance(A2770,"",10000)</f>
        <v>0</v>
      </c>
      <c r="N2770" s="17">
        <f>[1]!s_val_ev(A2770,"",100000000)</f>
        <v>27.578893748400002</v>
      </c>
      <c r="O2770" s="17">
        <f>[1]!share_freesharesmv(A2770,"",100000000)</f>
        <v>11.114302388399999</v>
      </c>
      <c r="P2770" s="17">
        <f ca="1">[1]!s_dq_amount_btin(A2770,TODAY()-1,100000000)</f>
        <v>0.18838811999999999</v>
      </c>
      <c r="Q2770" s="17">
        <f ca="1">[1]!s_dq_turn(A2770,TODAY()-1)</f>
        <v>0.68680434511985777</v>
      </c>
      <c r="R2770" s="2">
        <f>[1]!s_pq_amount(A2770,"20260101","",100000000)</f>
        <v>46.484673190000002</v>
      </c>
      <c r="S2770" s="2">
        <f>[1]!s_pq_avgamount(A2770,"20260101","",100000000)</f>
        <v>0.42646489165137613</v>
      </c>
      <c r="T2770" s="17">
        <f>[1]!s_ipo_dilutedpe(A2770)</f>
        <v>22.98</v>
      </c>
      <c r="U2770" s="12">
        <f>[1]!s_ipo_collection_total(A2770,100000000)</f>
        <v>4.15667498</v>
      </c>
      <c r="V2770" s="18">
        <f>[1]!s_val_pe_ttm(A2770,"")</f>
        <v>15.893601417541504</v>
      </c>
    </row>
    <row r="2771" spans="1:22" x14ac:dyDescent="0.3">
      <c r="A2771" s="12" t="s">
        <v>6028</v>
      </c>
      <c r="B2771" s="12" t="s">
        <v>6029</v>
      </c>
      <c r="C2771" s="16" t="str">
        <f>[1]!s_info_mkt(A2771)</f>
        <v>创业板</v>
      </c>
      <c r="D2771" s="16" t="str">
        <f>[1]!s_ipo_listeddate(A2771)</f>
        <v>2010-08-12</v>
      </c>
      <c r="E2771" s="16" t="str">
        <f>[1]!s_info_industry_csrc2023(A2771,"",3)</f>
        <v>计算机、通信和其他电子设备制造业</v>
      </c>
      <c r="F2771" s="16">
        <f>[1]!s_is(A2771,83,"FY","YTD","20251231",1,"",100000000)</f>
        <v>34.008853197100002</v>
      </c>
      <c r="G2771" s="16">
        <f>[1]!s_is(A2771,83,"FY","YTD","20241231",1,"",100000000)</f>
        <v>24.329495855900003</v>
      </c>
      <c r="H2771" s="16">
        <f>[1]!s_is(A2771,61,"FY","YTD","20251231",1,"",100000000)</f>
        <v>1.1465010622</v>
      </c>
      <c r="I2771" s="16">
        <f>[1]!s_is(A2771,61,"FY","YTD","20241231",1,"",100000000)</f>
        <v>0.96084465669999997</v>
      </c>
      <c r="J2771" s="16">
        <f>[1]!s_fa_roe(A2771,"20251231")</f>
        <v>2.7237</v>
      </c>
      <c r="K2771" s="16">
        <f>[1]!s_stmnote_rdexp(A2771,"20251231",1,10000)</f>
        <v>16452.136946000002</v>
      </c>
      <c r="L2771" s="16">
        <f>[1]!s_margin_tradingbalance(A2771,"",10000)</f>
        <v>0</v>
      </c>
      <c r="M2771" s="16">
        <f>[1]!s_margin_seclendingbalance(A2771,"",10000)</f>
        <v>0</v>
      </c>
      <c r="N2771" s="17">
        <f>[1]!s_val_ev(A2771,"",100000000)</f>
        <v>226.58619707060001</v>
      </c>
      <c r="O2771" s="17">
        <f>[1]!share_freesharesmv(A2771,"",100000000)</f>
        <v>144.38055550999999</v>
      </c>
      <c r="P2771" s="17">
        <f ca="1">[1]!s_dq_amount_btin(A2771,TODAY()-1,100000000)</f>
        <v>8.2805257799999996</v>
      </c>
      <c r="Q2771" s="17">
        <f ca="1">[1]!s_dq_turn(A2771,TODAY()-1)</f>
        <v>3.6866833798777474</v>
      </c>
      <c r="R2771" s="2">
        <f>[1]!s_pq_amount(A2771,"20260101","",100000000)</f>
        <v>3065.93830136</v>
      </c>
      <c r="S2771" s="2">
        <f>[1]!s_pq_avgamount(A2771,"20260101","",100000000)</f>
        <v>28.127874324403667</v>
      </c>
      <c r="T2771" s="17">
        <f>[1]!s_ipo_dilutedpe(A2771)</f>
        <v>70.31</v>
      </c>
      <c r="U2771" s="12">
        <f>[1]!s_ipo_collection_total(A2771,100000000)</f>
        <v>13.275</v>
      </c>
      <c r="V2771" s="18">
        <f>[1]!s_val_pe_ttm(A2771,"")</f>
        <v>194.52360534667969</v>
      </c>
    </row>
    <row r="2772" spans="1:22" x14ac:dyDescent="0.3">
      <c r="A2772" s="12" t="s">
        <v>6030</v>
      </c>
      <c r="B2772" s="12" t="s">
        <v>6031</v>
      </c>
      <c r="C2772" s="16" t="str">
        <f>[1]!s_info_mkt(A2772)</f>
        <v>主板</v>
      </c>
      <c r="D2772" s="16" t="str">
        <f>[1]!s_ipo_listeddate(A2772)</f>
        <v>2007-04-06</v>
      </c>
      <c r="E2772" s="16" t="str">
        <f>[1]!s_info_industry_csrc2023(A2772,"",3)</f>
        <v>住宿业</v>
      </c>
      <c r="F2772" s="16">
        <f>[1]!s_is(A2772,83,"FY","YTD","20251231",1,"",100000000)</f>
        <v>18.226153525400001</v>
      </c>
      <c r="G2772" s="16">
        <f>[1]!s_is(A2772,83,"FY","YTD","20241231",1,"",100000000)</f>
        <v>18.702755806099997</v>
      </c>
      <c r="H2772" s="16">
        <f>[1]!s_is(A2772,61,"FY","YTD","20251231",1,"",100000000)</f>
        <v>0.63431196439999993</v>
      </c>
      <c r="I2772" s="16">
        <f>[1]!s_is(A2772,61,"FY","YTD","20241231",1,"",100000000)</f>
        <v>0.33258908329999998</v>
      </c>
      <c r="J2772" s="16">
        <f>[1]!s_fa_roe(A2772,"20251231")</f>
        <v>3.9918</v>
      </c>
      <c r="K2772" s="16">
        <f>[1]!s_stmnote_rdexp(A2772,"20251231",1,10000)</f>
        <v>348.26856099999998</v>
      </c>
      <c r="L2772" s="16">
        <f>[1]!s_margin_tradingbalance(A2772,"",10000)</f>
        <v>0</v>
      </c>
      <c r="M2772" s="16">
        <f>[1]!s_margin_seclendingbalance(A2772,"",10000)</f>
        <v>0</v>
      </c>
      <c r="N2772" s="17">
        <f>[1]!s_val_ev(A2772,"",100000000)</f>
        <v>25.038</v>
      </c>
      <c r="O2772" s="17">
        <f>[1]!share_freesharesmv(A2772,"",100000000)</f>
        <v>14.145319664400001</v>
      </c>
      <c r="P2772" s="17">
        <f ca="1">[1]!s_dq_amount_btin(A2772,TODAY()-1,100000000)</f>
        <v>0.21583403000000001</v>
      </c>
      <c r="Q2772" s="17">
        <f ca="1">[1]!s_dq_turn(A2772,TODAY()-1)</f>
        <v>0.86139487179487184</v>
      </c>
      <c r="R2772" s="2">
        <f>[1]!s_pq_amount(A2772,"20260101","",100000000)</f>
        <v>104.65847011</v>
      </c>
      <c r="S2772" s="2">
        <f>[1]!s_pq_avgamount(A2772,"20260101","",100000000)</f>
        <v>0.96016945055045877</v>
      </c>
      <c r="T2772" s="17">
        <f>[1]!s_ipo_dilutedpe(A2772)</f>
        <v>29.93</v>
      </c>
      <c r="U2772" s="12">
        <f>[1]!s_ipo_collection_total(A2772,100000000)</f>
        <v>4.6749999999999998</v>
      </c>
      <c r="V2772" s="18">
        <f>[1]!s_val_pe_ttm(A2772,"")</f>
        <v>38.335269927978516</v>
      </c>
    </row>
    <row r="2773" spans="1:22" x14ac:dyDescent="0.3">
      <c r="A2773" s="12" t="s">
        <v>6032</v>
      </c>
      <c r="B2773" s="12" t="s">
        <v>6033</v>
      </c>
      <c r="C2773" s="16" t="str">
        <f>[1]!s_info_mkt(A2773)</f>
        <v>创业板</v>
      </c>
      <c r="D2773" s="16" t="str">
        <f>[1]!s_ipo_listeddate(A2773)</f>
        <v>2024-07-22</v>
      </c>
      <c r="E2773" s="16" t="str">
        <f>[1]!s_info_industry_csrc2023(A2773,"",3)</f>
        <v>汽车制造业</v>
      </c>
      <c r="F2773" s="16">
        <f>[1]!s_is(A2773,83,"FY","YTD","20251231",1,"",100000000)</f>
        <v>6.7716847544000007</v>
      </c>
      <c r="G2773" s="16">
        <f>[1]!s_is(A2773,83,"FY","YTD","20241231",1,"",100000000)</f>
        <v>6.1171658489</v>
      </c>
      <c r="H2773" s="16">
        <f>[1]!s_is(A2773,61,"FY","YTD","20251231",1,"",100000000)</f>
        <v>1.5523149608000002</v>
      </c>
      <c r="I2773" s="16">
        <f>[1]!s_is(A2773,61,"FY","YTD","20241231",1,"",100000000)</f>
        <v>1.502297473</v>
      </c>
      <c r="J2773" s="16">
        <f>[1]!s_fa_roe(A2773,"20251231")</f>
        <v>13.3345</v>
      </c>
      <c r="K2773" s="16">
        <f>[1]!s_stmnote_rdexp(A2773,"20251231",1,10000)</f>
        <v>3632.4106979999997</v>
      </c>
      <c r="L2773" s="16">
        <f>[1]!s_margin_tradingbalance(A2773,"",10000)</f>
        <v>4536.1570000000002</v>
      </c>
      <c r="M2773" s="16">
        <f>[1]!s_margin_seclendingbalance(A2773,"",10000)</f>
        <v>10.394500000000001</v>
      </c>
      <c r="N2773" s="17">
        <f>[1]!s_val_ev(A2773,"",100000000)</f>
        <v>30.321200000000001</v>
      </c>
      <c r="O2773" s="17">
        <f>[1]!share_freesharesmv(A2773,"",100000000)</f>
        <v>7.5803000000000003</v>
      </c>
      <c r="P2773" s="17">
        <f ca="1">[1]!s_dq_amount_btin(A2773,TODAY()-1,100000000)</f>
        <v>0.20466013999999999</v>
      </c>
      <c r="Q2773" s="17">
        <f ca="1">[1]!s_dq_turn(A2773,TODAY()-1)</f>
        <v>2.6977440206851973</v>
      </c>
      <c r="R2773" s="2">
        <f>[1]!s_pq_amount(A2773,"20260101","",100000000)</f>
        <v>59.292302679999999</v>
      </c>
      <c r="S2773" s="2">
        <f>[1]!s_pq_avgamount(A2773,"20260101","",100000000)</f>
        <v>0.54396607963302757</v>
      </c>
      <c r="T2773" s="17">
        <f>[1]!s_ipo_dilutedpe(A2773)</f>
        <v>15.08</v>
      </c>
      <c r="U2773" s="12">
        <f>[1]!s_ipo_collection_total(A2773,100000000)</f>
        <v>5.0999999999999996</v>
      </c>
      <c r="V2773" s="18">
        <f>[1]!s_val_pe_ttm(A2773,"")</f>
        <v>21.165632247924805</v>
      </c>
    </row>
    <row r="2774" spans="1:22" x14ac:dyDescent="0.3">
      <c r="A2774" s="12" t="s">
        <v>6034</v>
      </c>
      <c r="B2774" s="12" t="s">
        <v>6035</v>
      </c>
      <c r="C2774" s="16" t="str">
        <f>[1]!s_info_mkt(A2774)</f>
        <v>创业板</v>
      </c>
      <c r="D2774" s="16" t="str">
        <f>[1]!s_ipo_listeddate(A2774)</f>
        <v>2024-09-11</v>
      </c>
      <c r="E2774" s="16" t="str">
        <f>[1]!s_info_industry_csrc2023(A2774,"",3)</f>
        <v>计算机、通信和其他电子设备制造业</v>
      </c>
      <c r="F2774" s="16">
        <f>[1]!s_is(A2774,83,"FY","YTD","20251231",1,"",100000000)</f>
        <v>9.4815753305000001</v>
      </c>
      <c r="G2774" s="16">
        <f>[1]!s_is(A2774,83,"FY","YTD","20241231",1,"",100000000)</f>
        <v>10.2196902542</v>
      </c>
      <c r="H2774" s="16">
        <f>[1]!s_is(A2774,61,"FY","YTD","20251231",1,"",100000000)</f>
        <v>1.5919137416</v>
      </c>
      <c r="I2774" s="16">
        <f>[1]!s_is(A2774,61,"FY","YTD","20241231",1,"",100000000)</f>
        <v>1.7546583443999999</v>
      </c>
      <c r="J2774" s="16">
        <f>[1]!s_fa_roe(A2774,"20251231")</f>
        <v>12.604200000000001</v>
      </c>
      <c r="K2774" s="16">
        <f>[1]!s_stmnote_rdexp(A2774,"20251231",1,10000)</f>
        <v>8045.2642610000003</v>
      </c>
      <c r="L2774" s="16">
        <f>[1]!s_margin_tradingbalance(A2774,"",10000)</f>
        <v>26754.412899999999</v>
      </c>
      <c r="M2774" s="16">
        <f>[1]!s_margin_seclendingbalance(A2774,"",10000)</f>
        <v>60.417499999999997</v>
      </c>
      <c r="N2774" s="17">
        <f>[1]!s_val_ev(A2774,"",100000000)</f>
        <v>96.402024049999994</v>
      </c>
      <c r="O2774" s="17">
        <f>[1]!share_freesharesmv(A2774,"",100000000)</f>
        <v>29.752014549999998</v>
      </c>
      <c r="P2774" s="17">
        <f ca="1">[1]!s_dq_amount_btin(A2774,TODAY()-1,100000000)</f>
        <v>0.77564290999999996</v>
      </c>
      <c r="Q2774" s="17">
        <f ca="1">[1]!s_dq_turn(A2774,TODAY()-1)</f>
        <v>2.5923369034518036</v>
      </c>
      <c r="R2774" s="2">
        <f>[1]!s_pq_amount(A2774,"20260101","",100000000)</f>
        <v>162.4235673</v>
      </c>
      <c r="S2774" s="2">
        <f>[1]!s_pq_avgamount(A2774,"20260101","",100000000)</f>
        <v>1.4901244706422019</v>
      </c>
      <c r="T2774" s="17">
        <f>[1]!s_ipo_dilutedpe(A2774)</f>
        <v>22.57</v>
      </c>
      <c r="U2774" s="12">
        <f>[1]!s_ipo_collection_total(A2774,100000000)</f>
        <v>6.9919200000000004</v>
      </c>
      <c r="V2774" s="18">
        <f>[1]!s_val_pe_ttm(A2774,"")</f>
        <v>61.443351745605469</v>
      </c>
    </row>
    <row r="2775" spans="1:22" x14ac:dyDescent="0.3">
      <c r="A2775" s="12" t="s">
        <v>6036</v>
      </c>
      <c r="B2775" s="12" t="s">
        <v>6037</v>
      </c>
      <c r="C2775" s="16" t="str">
        <f>[1]!s_info_mkt(A2775)</f>
        <v>主板</v>
      </c>
      <c r="D2775" s="16" t="str">
        <f>[1]!s_ipo_listeddate(A2775)</f>
        <v>1996-12-25</v>
      </c>
      <c r="E2775" s="16" t="str">
        <f>[1]!s_info_industry_csrc2023(A2775,"",3)</f>
        <v>黑色金属冶炼和压延加工业</v>
      </c>
      <c r="F2775" s="16">
        <f>[1]!s_is(A2775,83,"FY","YTD","20251231",1,"",100000000)</f>
        <v>358.09018125289998</v>
      </c>
      <c r="G2775" s="16">
        <f>[1]!s_is(A2775,83,"FY","YTD","20241231",1,"",100000000)</f>
        <v>418.03578333949997</v>
      </c>
      <c r="H2775" s="16">
        <f>[1]!s_is(A2775,61,"FY","YTD","20251231",1,"",100000000)</f>
        <v>0.44450141679999999</v>
      </c>
      <c r="I2775" s="16">
        <f>[1]!s_is(A2775,61,"FY","YTD","20241231",1,"",100000000)</f>
        <v>0.32780683840000002</v>
      </c>
      <c r="J2775" s="16">
        <f>[1]!s_fa_roe(A2775,"20251231")</f>
        <v>0.1701</v>
      </c>
      <c r="K2775" s="16">
        <f>[1]!s_stmnote_rdexp(A2775,"20251231",1,10000)</f>
        <v>149059.37988399999</v>
      </c>
      <c r="L2775" s="16">
        <f>[1]!s_margin_tradingbalance(A2775,"",10000)</f>
        <v>32070.6842</v>
      </c>
      <c r="M2775" s="16">
        <f>[1]!s_margin_seclendingbalance(A2775,"",10000)</f>
        <v>275.09539999999998</v>
      </c>
      <c r="N2775" s="17">
        <f>[1]!s_val_ev(A2775,"",100000000)</f>
        <v>81.829369229299999</v>
      </c>
      <c r="O2775" s="17">
        <f>[1]!share_freesharesmv(A2775,"",100000000)</f>
        <v>43.086902006399995</v>
      </c>
      <c r="P2775" s="17">
        <f ca="1">[1]!s_dq_amount_btin(A2775,TODAY()-1,100000000)</f>
        <v>0.64242964999999996</v>
      </c>
      <c r="Q2775" s="17">
        <f ca="1">[1]!s_dq_turn(A2775,TODAY()-1)</f>
        <v>0.79162281207463536</v>
      </c>
      <c r="R2775" s="2">
        <f>[1]!s_pq_amount(A2775,"20260101","",100000000)</f>
        <v>254.50045861999999</v>
      </c>
      <c r="S2775" s="2">
        <f>[1]!s_pq_avgamount(A2775,"20260101","",100000000)</f>
        <v>2.3348665928440369</v>
      </c>
      <c r="T2775" s="17">
        <f>[1]!s_ipo_dilutedpe(A2775)</f>
        <v>0</v>
      </c>
      <c r="U2775" s="12">
        <f>[1]!s_ipo_collection_total(A2775,100000000)</f>
        <v>1.0335000000000001</v>
      </c>
      <c r="V2775" s="18">
        <f>[1]!s_val_pe_ttm(A2775,"")</f>
        <v>-11.71341609954834</v>
      </c>
    </row>
    <row r="2776" spans="1:22" x14ac:dyDescent="0.3">
      <c r="A2776" s="12" t="s">
        <v>6038</v>
      </c>
      <c r="B2776" s="12" t="s">
        <v>6039</v>
      </c>
      <c r="C2776" s="16" t="str">
        <f>[1]!s_info_mkt(A2776)</f>
        <v>创业板</v>
      </c>
      <c r="D2776" s="16" t="str">
        <f>[1]!s_ipo_listeddate(A2776)</f>
        <v>2021-12-03</v>
      </c>
      <c r="E2776" s="16" t="str">
        <f>[1]!s_info_industry_csrc2023(A2776,"",3)</f>
        <v>化学原料和化学制品制造业</v>
      </c>
      <c r="F2776" s="16">
        <f>[1]!s_is(A2776,83,"FY","YTD","20251231",1,"",100000000)</f>
        <v>7.7201428190999994</v>
      </c>
      <c r="G2776" s="16">
        <f>[1]!s_is(A2776,83,"FY","YTD","20241231",1,"",100000000)</f>
        <v>5.4745044763999999</v>
      </c>
      <c r="H2776" s="16">
        <f>[1]!s_is(A2776,61,"FY","YTD","20251231",1,"",100000000)</f>
        <v>0.77269770409999994</v>
      </c>
      <c r="I2776" s="16">
        <f>[1]!s_is(A2776,61,"FY","YTD","20241231",1,"",100000000)</f>
        <v>0.194647547</v>
      </c>
      <c r="J2776" s="16">
        <f>[1]!s_fa_roe(A2776,"20251231")</f>
        <v>4.1666999999999996</v>
      </c>
      <c r="K2776" s="16">
        <f>[1]!s_stmnote_rdexp(A2776,"20251231",1,10000)</f>
        <v>2819.09024</v>
      </c>
      <c r="L2776" s="16">
        <f>[1]!s_margin_tradingbalance(A2776,"",10000)</f>
        <v>5863.4916000000003</v>
      </c>
      <c r="M2776" s="16">
        <f>[1]!s_margin_seclendingbalance(A2776,"",10000)</f>
        <v>23.782</v>
      </c>
      <c r="N2776" s="17">
        <f>[1]!s_val_ev(A2776,"",100000000)</f>
        <v>28.870678637999998</v>
      </c>
      <c r="O2776" s="17">
        <f>[1]!share_freesharesmv(A2776,"",100000000)</f>
        <v>9.1452484349999992</v>
      </c>
      <c r="P2776" s="17">
        <f ca="1">[1]!s_dq_amount_btin(A2776,TODAY()-1,100000000)</f>
        <v>0.68869382000000001</v>
      </c>
      <c r="Q2776" s="17">
        <f ca="1">[1]!s_dq_turn(A2776,TODAY()-1)</f>
        <v>4.1098205300461181</v>
      </c>
      <c r="R2776" s="2">
        <f>[1]!s_pq_amount(A2776,"20260101","",100000000)</f>
        <v>52.918957990000003</v>
      </c>
      <c r="S2776" s="2">
        <f>[1]!s_pq_avgamount(A2776,"20260101","",100000000)</f>
        <v>0.48549502743119272</v>
      </c>
      <c r="T2776" s="17">
        <f>[1]!s_ipo_dilutedpe(A2776)</f>
        <v>27.05</v>
      </c>
      <c r="U2776" s="12">
        <f>[1]!s_ipo_collection_total(A2776,100000000)</f>
        <v>11.627217696600001</v>
      </c>
      <c r="V2776" s="18">
        <f>[1]!s_val_pe_ttm(A2776,"")</f>
        <v>37.264255523681641</v>
      </c>
    </row>
    <row r="2777" spans="1:22" x14ac:dyDescent="0.3">
      <c r="A2777" s="12" t="s">
        <v>6040</v>
      </c>
      <c r="B2777" s="12" t="s">
        <v>6041</v>
      </c>
      <c r="C2777" s="16" t="str">
        <f>[1]!s_info_mkt(A2777)</f>
        <v>主板</v>
      </c>
      <c r="D2777" s="16" t="str">
        <f>[1]!s_ipo_listeddate(A2777)</f>
        <v>2010-12-03</v>
      </c>
      <c r="E2777" s="16" t="str">
        <f>[1]!s_info_industry_csrc2023(A2777,"",3)</f>
        <v>电气机械和器材制造业</v>
      </c>
      <c r="F2777" s="16">
        <f>[1]!s_is(A2777,83,"FY","YTD","20251231",1,"",100000000)</f>
        <v>23.421071656399999</v>
      </c>
      <c r="G2777" s="16">
        <f>[1]!s_is(A2777,83,"FY","YTD","20241231",1,"",100000000)</f>
        <v>17.931410489499999</v>
      </c>
      <c r="H2777" s="16">
        <f>[1]!s_is(A2777,61,"FY","YTD","20251231",1,"",100000000)</f>
        <v>-1.9052533753000001</v>
      </c>
      <c r="I2777" s="16">
        <f>[1]!s_is(A2777,61,"FY","YTD","20241231",1,"",100000000)</f>
        <v>-2.5250077362000001</v>
      </c>
      <c r="J2777" s="16">
        <f>[1]!s_fa_roe(A2777,"20251231")</f>
        <v>-499.89550000000003</v>
      </c>
      <c r="K2777" s="16">
        <f>[1]!s_stmnote_rdexp(A2777,"20251231",1,10000)</f>
        <v>6313.2209579999999</v>
      </c>
      <c r="L2777" s="16">
        <f>[1]!s_margin_tradingbalance(A2777,"",10000)</f>
        <v>0</v>
      </c>
      <c r="M2777" s="16">
        <f>[1]!s_margin_seclendingbalance(A2777,"",10000)</f>
        <v>0</v>
      </c>
      <c r="N2777" s="17">
        <f>[1]!s_val_ev(A2777,"",100000000)</f>
        <v>19.380649264799999</v>
      </c>
      <c r="O2777" s="17">
        <f>[1]!share_freesharesmv(A2777,"",100000000)</f>
        <v>12.568512363600002</v>
      </c>
      <c r="P2777" s="17">
        <f ca="1">[1]!s_dq_amount_btin(A2777,TODAY()-1,100000000)</f>
        <v>0.69173883000000003</v>
      </c>
      <c r="Q2777" s="17">
        <f ca="1">[1]!s_dq_turn(A2777,TODAY()-1)</f>
        <v>4.6684331639220193</v>
      </c>
      <c r="R2777" s="2">
        <f>[1]!s_pq_amount(A2777,"20260101","",100000000)</f>
        <v>108.72861184</v>
      </c>
      <c r="S2777" s="2">
        <f>[1]!s_pq_avgamount(A2777,"20260101","",100000000)</f>
        <v>0.99751020036697258</v>
      </c>
      <c r="T2777" s="17">
        <f>[1]!s_ipo_dilutedpe(A2777)</f>
        <v>40.369999999999997</v>
      </c>
      <c r="U2777" s="12">
        <f>[1]!s_ipo_collection_total(A2777,100000000)</f>
        <v>8.2080000000000002</v>
      </c>
      <c r="V2777" s="18">
        <f>[1]!s_val_pe_ttm(A2777,"")</f>
        <v>-10.578252792358398</v>
      </c>
    </row>
    <row r="2778" spans="1:22" x14ac:dyDescent="0.3">
      <c r="A2778" s="12" t="s">
        <v>6042</v>
      </c>
      <c r="B2778" s="12" t="s">
        <v>6043</v>
      </c>
      <c r="C2778" s="16" t="str">
        <f>[1]!s_info_mkt(A2778)</f>
        <v>创业板</v>
      </c>
      <c r="D2778" s="16" t="str">
        <f>[1]!s_ipo_listeddate(A2778)</f>
        <v>2020-12-02</v>
      </c>
      <c r="E2778" s="16" t="str">
        <f>[1]!s_info_industry_csrc2023(A2778,"",3)</f>
        <v>食品制造业</v>
      </c>
      <c r="F2778" s="16">
        <f>[1]!s_is(A2778,83,"FY","YTD","20251231",1,"",100000000)</f>
        <v>9.9827029484000001</v>
      </c>
      <c r="G2778" s="16">
        <f>[1]!s_is(A2778,83,"FY","YTD","20241231",1,"",100000000)</f>
        <v>10.871643608199999</v>
      </c>
      <c r="H2778" s="16">
        <f>[1]!s_is(A2778,61,"FY","YTD","20251231",1,"",100000000)</f>
        <v>-0.18128083190000002</v>
      </c>
      <c r="I2778" s="16">
        <f>[1]!s_is(A2778,61,"FY","YTD","20241231",1,"",100000000)</f>
        <v>1.1079375012999999</v>
      </c>
      <c r="J2778" s="16">
        <f>[1]!s_fa_roe(A2778,"20251231")</f>
        <v>-1.1801999999999999</v>
      </c>
      <c r="K2778" s="16">
        <f>[1]!s_stmnote_rdexp(A2778,"20251231",1,10000)</f>
        <v>3946.6730130000001</v>
      </c>
      <c r="L2778" s="16">
        <f>[1]!s_margin_tradingbalance(A2778,"",10000)</f>
        <v>12523.351500000001</v>
      </c>
      <c r="M2778" s="16">
        <f>[1]!s_margin_seclendingbalance(A2778,"",10000)</f>
        <v>17.982600000000001</v>
      </c>
      <c r="N2778" s="17">
        <f>[1]!s_val_ev(A2778,"",100000000)</f>
        <v>26.111648110000001</v>
      </c>
      <c r="O2778" s="17">
        <f>[1]!share_freesharesmv(A2778,"",100000000)</f>
        <v>7.2333022600000003</v>
      </c>
      <c r="P2778" s="17">
        <f ca="1">[1]!s_dq_amount_btin(A2778,TODAY()-1,100000000)</f>
        <v>0.17735680000000001</v>
      </c>
      <c r="Q2778" s="17">
        <f ca="1">[1]!s_dq_turn(A2778,TODAY()-1)</f>
        <v>1.4931745418886659</v>
      </c>
      <c r="R2778" s="2">
        <f>[1]!s_pq_amount(A2778,"20260101","",100000000)</f>
        <v>35.046151029999997</v>
      </c>
      <c r="S2778" s="2">
        <f>[1]!s_pq_avgamount(A2778,"20260101","",100000000)</f>
        <v>0.32152432137614678</v>
      </c>
      <c r="T2778" s="17">
        <f>[1]!s_ipo_dilutedpe(A2778)</f>
        <v>56.42</v>
      </c>
      <c r="U2778" s="12">
        <f>[1]!s_ipo_collection_total(A2778,100000000)</f>
        <v>10.5045</v>
      </c>
      <c r="V2778" s="18">
        <f>[1]!s_val_pe_ttm(A2778,"")</f>
        <v>-372.5623779296875</v>
      </c>
    </row>
    <row r="2779" spans="1:22" x14ac:dyDescent="0.3">
      <c r="A2779" s="12" t="s">
        <v>6044</v>
      </c>
      <c r="B2779" s="12" t="s">
        <v>6045</v>
      </c>
      <c r="C2779" s="16" t="str">
        <f>[1]!s_info_mkt(A2779)</f>
        <v>主板</v>
      </c>
      <c r="D2779" s="16" t="str">
        <f>[1]!s_ipo_listeddate(A2779)</f>
        <v>2016-11-18</v>
      </c>
      <c r="E2779" s="16" t="str">
        <f>[1]!s_info_industry_csrc2023(A2779,"",3)</f>
        <v>食品制造业</v>
      </c>
      <c r="F2779" s="16">
        <f>[1]!s_is(A2779,83,"FY","YTD","20251231",1,"",100000000)</f>
        <v>4.7118237897000004</v>
      </c>
      <c r="G2779" s="16">
        <f>[1]!s_is(A2779,83,"FY","YTD","20241231",1,"",100000000)</f>
        <v>4.9559541135999998</v>
      </c>
      <c r="H2779" s="16">
        <f>[1]!s_is(A2779,61,"FY","YTD","20251231",1,"",100000000)</f>
        <v>-0.2452533636</v>
      </c>
      <c r="I2779" s="16">
        <f>[1]!s_is(A2779,61,"FY","YTD","20241231",1,"",100000000)</f>
        <v>0.27073049039999997</v>
      </c>
      <c r="J2779" s="16">
        <f>[1]!s_fa_roe(A2779,"20251231")</f>
        <v>-2.7452000000000001</v>
      </c>
      <c r="K2779" s="16">
        <f>[1]!s_stmnote_rdexp(A2779,"20251231",1,10000)</f>
        <v>193.09723099999999</v>
      </c>
      <c r="L2779" s="16">
        <f>[1]!s_margin_tradingbalance(A2779,"",10000)</f>
        <v>0</v>
      </c>
      <c r="M2779" s="16">
        <f>[1]!s_margin_seclendingbalance(A2779,"",10000)</f>
        <v>0</v>
      </c>
      <c r="N2779" s="17">
        <f>[1]!s_val_ev(A2779,"",100000000)</f>
        <v>17.796930936999999</v>
      </c>
      <c r="O2779" s="17">
        <f>[1]!share_freesharesmv(A2779,"",100000000)</f>
        <v>11.747915316599999</v>
      </c>
      <c r="P2779" s="17">
        <f ca="1">[1]!s_dq_amount_btin(A2779,TODAY()-1,100000000)</f>
        <v>0.42431265000000001</v>
      </c>
      <c r="Q2779" s="17">
        <f ca="1">[1]!s_dq_turn(A2779,TODAY()-1)</f>
        <v>2.3896055870838153</v>
      </c>
      <c r="R2779" s="2">
        <f>[1]!s_pq_amount(A2779,"20260101","",100000000)</f>
        <v>79.274374789999996</v>
      </c>
      <c r="S2779" s="2">
        <f>[1]!s_pq_avgamount(A2779,"20260101","",100000000)</f>
        <v>0.72728784211009179</v>
      </c>
      <c r="T2779" s="17">
        <f>[1]!s_ipo_dilutedpe(A2779)</f>
        <v>22.99</v>
      </c>
      <c r="U2779" s="12">
        <f>[1]!s_ipo_collection_total(A2779,100000000)</f>
        <v>5.3120000000000003</v>
      </c>
      <c r="V2779" s="18">
        <f>[1]!s_val_pe_ttm(A2779,"")</f>
        <v>-74.616851806640625</v>
      </c>
    </row>
    <row r="2780" spans="1:22" x14ac:dyDescent="0.3">
      <c r="A2780" s="12" t="s">
        <v>6046</v>
      </c>
      <c r="B2780" s="12" t="s">
        <v>6047</v>
      </c>
      <c r="C2780" s="16" t="str">
        <f>[1]!s_info_mkt(A2780)</f>
        <v>创业板</v>
      </c>
      <c r="D2780" s="16" t="str">
        <f>[1]!s_ipo_listeddate(A2780)</f>
        <v>2017-01-11</v>
      </c>
      <c r="E2780" s="16" t="str">
        <f>[1]!s_info_industry_csrc2023(A2780,"",3)</f>
        <v>汽车制造业</v>
      </c>
      <c r="F2780" s="16">
        <f>[1]!s_is(A2780,83,"FY","YTD","20251231",1,"",100000000)</f>
        <v>15.0394198327</v>
      </c>
      <c r="G2780" s="16">
        <f>[1]!s_is(A2780,83,"FY","YTD","20241231",1,"",100000000)</f>
        <v>13.5704530778</v>
      </c>
      <c r="H2780" s="16">
        <f>[1]!s_is(A2780,61,"FY","YTD","20251231",1,"",100000000)</f>
        <v>2.7800723813000001</v>
      </c>
      <c r="I2780" s="16">
        <f>[1]!s_is(A2780,61,"FY","YTD","20241231",1,"",100000000)</f>
        <v>2.8874968920999997</v>
      </c>
      <c r="J2780" s="16">
        <f>[1]!s_fa_roe(A2780,"20251231")</f>
        <v>8.7192000000000007</v>
      </c>
      <c r="K2780" s="16">
        <f>[1]!s_stmnote_rdexp(A2780,"20251231",1,10000)</f>
        <v>7923.3605010000001</v>
      </c>
      <c r="L2780" s="16">
        <f>[1]!s_margin_tradingbalance(A2780,"",10000)</f>
        <v>0</v>
      </c>
      <c r="M2780" s="16">
        <f>[1]!s_margin_seclendingbalance(A2780,"",10000)</f>
        <v>0</v>
      </c>
      <c r="N2780" s="17">
        <f>[1]!s_val_ev(A2780,"",100000000)</f>
        <v>114.32866063120001</v>
      </c>
      <c r="O2780" s="17">
        <f>[1]!share_freesharesmv(A2780,"",100000000)</f>
        <v>46.073765138799999</v>
      </c>
      <c r="P2780" s="17">
        <f ca="1">[1]!s_dq_amount_btin(A2780,TODAY()-1,100000000)</f>
        <v>3.18990011</v>
      </c>
      <c r="Q2780" s="17">
        <f ca="1">[1]!s_dq_turn(A2780,TODAY()-1)</f>
        <v>2.9570873062912435</v>
      </c>
      <c r="R2780" s="2">
        <f>[1]!s_pq_amount(A2780,"20260101","",100000000)</f>
        <v>304.86324687000001</v>
      </c>
      <c r="S2780" s="2">
        <f>[1]!s_pq_avgamount(A2780,"20260101","",100000000)</f>
        <v>2.7969105217431194</v>
      </c>
      <c r="T2780" s="17">
        <f>[1]!s_ipo_dilutedpe(A2780)</f>
        <v>22.98</v>
      </c>
      <c r="U2780" s="12">
        <f>[1]!s_ipo_collection_total(A2780,100000000)</f>
        <v>4.7949999999999999</v>
      </c>
      <c r="V2780" s="18">
        <f>[1]!s_val_pe_ttm(A2780,"")</f>
        <v>40.594032287597656</v>
      </c>
    </row>
    <row r="2781" spans="1:22" x14ac:dyDescent="0.3">
      <c r="A2781" s="12" t="s">
        <v>6048</v>
      </c>
      <c r="B2781" s="12" t="s">
        <v>6049</v>
      </c>
      <c r="C2781" s="16" t="str">
        <f>[1]!s_info_mkt(A2781)</f>
        <v>主板</v>
      </c>
      <c r="D2781" s="16" t="str">
        <f>[1]!s_ipo_listeddate(A2781)</f>
        <v>2007-08-13</v>
      </c>
      <c r="E2781" s="16" t="str">
        <f>[1]!s_info_industry_csrc2023(A2781,"",3)</f>
        <v>软件和信息技术服务业</v>
      </c>
      <c r="F2781" s="16">
        <f>[1]!s_is(A2781,83,"FY","YTD","20251231",1,"",100000000)</f>
        <v>27.897265630700002</v>
      </c>
      <c r="G2781" s="16">
        <f>[1]!s_is(A2781,83,"FY","YTD","20241231",1,"",100000000)</f>
        <v>29.473198888200002</v>
      </c>
      <c r="H2781" s="16">
        <f>[1]!s_is(A2781,61,"FY","YTD","20251231",1,"",100000000)</f>
        <v>-1.6610653756</v>
      </c>
      <c r="I2781" s="16">
        <f>[1]!s_is(A2781,61,"FY","YTD","20241231",1,"",100000000)</f>
        <v>-1.9878173951</v>
      </c>
      <c r="J2781" s="16">
        <f>[1]!s_fa_roe(A2781,"20251231")</f>
        <v>-2.3793000000000002</v>
      </c>
      <c r="K2781" s="16">
        <f>[1]!s_stmnote_rdexp(A2781,"20251231",1,10000)</f>
        <v>65219.589186000005</v>
      </c>
      <c r="L2781" s="16">
        <f>[1]!s_margin_tradingbalance(A2781,"",10000)</f>
        <v>25527.4964</v>
      </c>
      <c r="M2781" s="16">
        <f>[1]!s_margin_seclendingbalance(A2781,"",10000)</f>
        <v>292.6866</v>
      </c>
      <c r="N2781" s="17">
        <f>[1]!s_val_ev(A2781,"",100000000)</f>
        <v>209.60208698880001</v>
      </c>
      <c r="O2781" s="17">
        <f>[1]!share_freesharesmv(A2781,"",100000000)</f>
        <v>59.422545945599992</v>
      </c>
      <c r="P2781" s="17">
        <f ca="1">[1]!s_dq_amount_btin(A2781,TODAY()-1,100000000)</f>
        <v>1.3986111999999999</v>
      </c>
      <c r="Q2781" s="17">
        <f ca="1">[1]!s_dq_turn(A2781,TODAY()-1)</f>
        <v>1.1321542564417215</v>
      </c>
      <c r="R2781" s="2">
        <f>[1]!s_pq_amount(A2781,"20260101","",100000000)</f>
        <v>530.70065181999996</v>
      </c>
      <c r="S2781" s="2">
        <f>[1]!s_pq_avgamount(A2781,"20260101","",100000000)</f>
        <v>4.8688133194495418</v>
      </c>
      <c r="T2781" s="17">
        <f>[1]!s_ipo_dilutedpe(A2781)</f>
        <v>21.29</v>
      </c>
      <c r="U2781" s="12">
        <f>[1]!s_ipo_collection_total(A2781,100000000)</f>
        <v>3.01</v>
      </c>
      <c r="V2781" s="18">
        <f>[1]!s_val_pe_ttm(A2781,"")</f>
        <v>-128.13731384277344</v>
      </c>
    </row>
    <row r="2782" spans="1:22" x14ac:dyDescent="0.3">
      <c r="A2782" s="12" t="s">
        <v>6050</v>
      </c>
      <c r="B2782" s="12" t="s">
        <v>6051</v>
      </c>
      <c r="C2782" s="16" t="str">
        <f>[1]!s_info_mkt(A2782)</f>
        <v>主板</v>
      </c>
      <c r="D2782" s="16" t="str">
        <f>[1]!s_ipo_listeddate(A2782)</f>
        <v>2007-04-27</v>
      </c>
      <c r="E2782" s="16" t="str">
        <f>[1]!s_info_industry_csrc2023(A2782,"",3)</f>
        <v>房地产业</v>
      </c>
      <c r="F2782" s="16">
        <f>[1]!s_is(A2782,83,"FY","YTD","20251231",1,"",100000000)</f>
        <v>40.806222924699995</v>
      </c>
      <c r="G2782" s="16">
        <f>[1]!s_is(A2782,83,"FY","YTD","20241231",1,"",100000000)</f>
        <v>46.543141384799995</v>
      </c>
      <c r="H2782" s="16">
        <f>[1]!s_is(A2782,61,"FY","YTD","20251231",1,"",100000000)</f>
        <v>0.38265367820000001</v>
      </c>
      <c r="I2782" s="16">
        <f>[1]!s_is(A2782,61,"FY","YTD","20241231",1,"",100000000)</f>
        <v>-10.089750238800001</v>
      </c>
      <c r="J2782" s="16">
        <f>[1]!s_fa_roe(A2782,"20251231")</f>
        <v>1.3197000000000001</v>
      </c>
      <c r="K2782" s="16">
        <f>[1]!s_stmnote_rdexp(A2782,"20251231",1,10000)</f>
        <v>0</v>
      </c>
      <c r="L2782" s="16">
        <f>[1]!s_margin_tradingbalance(A2782,"",10000)</f>
        <v>0</v>
      </c>
      <c r="M2782" s="16">
        <f>[1]!s_margin_seclendingbalance(A2782,"",10000)</f>
        <v>0</v>
      </c>
      <c r="N2782" s="17">
        <f>[1]!s_val_ev(A2782,"",100000000)</f>
        <v>19.81809088</v>
      </c>
      <c r="O2782" s="17">
        <f>[1]!share_freesharesmv(A2782,"",100000000)</f>
        <v>13.340871961600001</v>
      </c>
      <c r="P2782" s="17">
        <f ca="1">[1]!s_dq_amount_btin(A2782,TODAY()-1,100000000)</f>
        <v>0.35330035999999998</v>
      </c>
      <c r="Q2782" s="17">
        <f ca="1">[1]!s_dq_turn(A2782,TODAY()-1)</f>
        <v>1.792430721708113</v>
      </c>
      <c r="R2782" s="2">
        <f>[1]!s_pq_amount(A2782,"20260101","",100000000)</f>
        <v>69.107602580000005</v>
      </c>
      <c r="S2782" s="2">
        <f>[1]!s_pq_avgamount(A2782,"20260101","",100000000)</f>
        <v>0.63401470256880732</v>
      </c>
      <c r="T2782" s="17">
        <f>[1]!s_ipo_dilutedpe(A2782)</f>
        <v>29.81</v>
      </c>
      <c r="U2782" s="12">
        <f>[1]!s_ipo_collection_total(A2782,100000000)</f>
        <v>6.8040000000000003</v>
      </c>
      <c r="V2782" s="18">
        <f>[1]!s_val_pe_ttm(A2782,"")</f>
        <v>27.4246826171875</v>
      </c>
    </row>
    <row r="2783" spans="1:22" x14ac:dyDescent="0.3">
      <c r="A2783" s="12" t="s">
        <v>6052</v>
      </c>
      <c r="B2783" s="12" t="s">
        <v>6053</v>
      </c>
      <c r="C2783" s="16" t="str">
        <f>[1]!s_info_mkt(A2783)</f>
        <v>科创板</v>
      </c>
      <c r="D2783" s="16" t="str">
        <f>[1]!s_ipo_listeddate(A2783)</f>
        <v>2022-09-19</v>
      </c>
      <c r="E2783" s="16" t="str">
        <f>[1]!s_info_industry_csrc2023(A2783,"",3)</f>
        <v>计算机、通信和其他电子设备制造业</v>
      </c>
      <c r="F2783" s="16">
        <f>[1]!s_is(A2783,83,"FY","YTD","20251231",1,"",100000000)</f>
        <v>6.9034351469000006</v>
      </c>
      <c r="G2783" s="16">
        <f>[1]!s_is(A2783,83,"FY","YTD","20241231",1,"",100000000)</f>
        <v>9.4856598405000003</v>
      </c>
      <c r="H2783" s="16">
        <f>[1]!s_is(A2783,61,"FY","YTD","20251231",1,"",100000000)</f>
        <v>-6.9846598765999994</v>
      </c>
      <c r="I2783" s="16">
        <f>[1]!s_is(A2783,61,"FY","YTD","20241231",1,"",100000000)</f>
        <v>-7.2650148436000004</v>
      </c>
      <c r="J2783" s="16">
        <f>[1]!s_fa_roe(A2783,"20251231")</f>
        <v>-45.2639</v>
      </c>
      <c r="K2783" s="16">
        <f>[1]!s_stmnote_rdexp(A2783,"20251231",1,10000)</f>
        <v>2911.965432</v>
      </c>
      <c r="L2783" s="16">
        <f>[1]!s_margin_tradingbalance(A2783,"",10000)</f>
        <v>2660.7184000000002</v>
      </c>
      <c r="M2783" s="16">
        <f>[1]!s_margin_seclendingbalance(A2783,"",10000)</f>
        <v>0</v>
      </c>
      <c r="N2783" s="17">
        <f>[1]!s_val_ev(A2783,"",100000000)</f>
        <v>18.008039616600001</v>
      </c>
      <c r="O2783" s="17">
        <f>[1]!share_freesharesmv(A2783,"",100000000)</f>
        <v>10.354904853300001</v>
      </c>
      <c r="P2783" s="17">
        <f ca="1">[1]!s_dq_amount_btin(A2783,TODAY()-1,100000000)</f>
        <v>9.2678150000000001E-2</v>
      </c>
      <c r="Q2783" s="17">
        <f ca="1">[1]!s_dq_turn(A2783,TODAY()-1)</f>
        <v>0.81677994771693985</v>
      </c>
      <c r="R2783" s="2">
        <f>[1]!s_pq_amount(A2783,"20260101","",100000000)</f>
        <v>20.27238238</v>
      </c>
      <c r="S2783" s="2">
        <f>[1]!s_pq_avgamount(A2783,"20260101","",100000000)</f>
        <v>0.18598515944954128</v>
      </c>
      <c r="T2783" s="17">
        <f>[1]!s_ipo_dilutedpe(A2783)</f>
        <v>93.68</v>
      </c>
      <c r="U2783" s="12">
        <f>[1]!s_ipo_collection_total(A2783,100000000)</f>
        <v>17.4288561716</v>
      </c>
      <c r="V2783" s="18">
        <f>[1]!s_val_pe_ttm(A2783,"")</f>
        <v>-2.8938255310058594</v>
      </c>
    </row>
    <row r="2784" spans="1:22" x14ac:dyDescent="0.3">
      <c r="A2784" s="12" t="s">
        <v>6054</v>
      </c>
      <c r="B2784" s="12" t="s">
        <v>6055</v>
      </c>
      <c r="C2784" s="16" t="str">
        <f>[1]!s_info_mkt(A2784)</f>
        <v>主板</v>
      </c>
      <c r="D2784" s="16" t="str">
        <f>[1]!s_ipo_listeddate(A2784)</f>
        <v>2007-04-20</v>
      </c>
      <c r="E2784" s="16" t="str">
        <f>[1]!s_info_industry_csrc2023(A2784,"",3)</f>
        <v>计算机、通信和其他电子设备制造业</v>
      </c>
      <c r="F2784" s="16">
        <f>[1]!s_is(A2784,83,"FY","YTD","20251231",1,"",100000000)</f>
        <v>84.506605811400007</v>
      </c>
      <c r="G2784" s="16">
        <f>[1]!s_is(A2784,83,"FY","YTD","20241231",1,"",100000000)</f>
        <v>69.26531873399999</v>
      </c>
      <c r="H2784" s="16">
        <f>[1]!s_is(A2784,61,"FY","YTD","20251231",1,"",100000000)</f>
        <v>11.438683831500001</v>
      </c>
      <c r="I2784" s="16">
        <f>[1]!s_is(A2784,61,"FY","YTD","20241231",1,"",100000000)</f>
        <v>8.4755082417000001</v>
      </c>
      <c r="J2784" s="16">
        <f>[1]!s_fa_roe(A2784,"20251231")</f>
        <v>19.0139</v>
      </c>
      <c r="K2784" s="16">
        <f>[1]!s_stmnote_rdexp(A2784,"20251231",1,10000)</f>
        <v>44620.245228</v>
      </c>
      <c r="L2784" s="16">
        <f>[1]!s_margin_tradingbalance(A2784,"",10000)</f>
        <v>153703.94680000001</v>
      </c>
      <c r="M2784" s="16">
        <f>[1]!s_margin_seclendingbalance(A2784,"",10000)</f>
        <v>2240.0012999999999</v>
      </c>
      <c r="N2784" s="17">
        <f>[1]!s_val_ev(A2784,"",100000000)</f>
        <v>273.48107075487195</v>
      </c>
      <c r="O2784" s="17">
        <f>[1]!share_freesharesmv(A2784,"",100000000)</f>
        <v>203.18003044559998</v>
      </c>
      <c r="P2784" s="17">
        <f ca="1">[1]!s_dq_amount_btin(A2784,TODAY()-1,100000000)</f>
        <v>6.22740676</v>
      </c>
      <c r="Q2784" s="17">
        <f ca="1">[1]!s_dq_turn(A2784,TODAY()-1)</f>
        <v>2.647071130826689</v>
      </c>
      <c r="R2784" s="2">
        <f>[1]!s_pq_amount(A2784,"20260101","",100000000)</f>
        <v>2013.4342551100001</v>
      </c>
      <c r="S2784" s="2">
        <f>[1]!s_pq_avgamount(A2784,"20260101","",100000000)</f>
        <v>18.471873900091744</v>
      </c>
      <c r="T2784" s="17">
        <f>[1]!s_ipo_dilutedpe(A2784)</f>
        <v>27.58</v>
      </c>
      <c r="U2784" s="12">
        <f>[1]!s_ipo_collection_total(A2784,100000000)</f>
        <v>2.2008000000000001</v>
      </c>
      <c r="V2784" s="18">
        <f>[1]!s_val_pe_ttm(A2784,"")</f>
        <v>25.477027893066406</v>
      </c>
    </row>
    <row r="2785" spans="1:22" x14ac:dyDescent="0.3">
      <c r="A2785" s="12" t="s">
        <v>6056</v>
      </c>
      <c r="B2785" s="12" t="s">
        <v>6057</v>
      </c>
      <c r="C2785" s="16" t="str">
        <f>[1]!s_info_mkt(A2785)</f>
        <v>主板</v>
      </c>
      <c r="D2785" s="16" t="str">
        <f>[1]!s_ipo_listeddate(A2785)</f>
        <v>2024-08-14</v>
      </c>
      <c r="E2785" s="16" t="str">
        <f>[1]!s_info_industry_csrc2023(A2785,"",3)</f>
        <v>化学原料和化学制品制造业</v>
      </c>
      <c r="F2785" s="16">
        <f>[1]!s_is(A2785,83,"FY","YTD","20251231",1,"",100000000)</f>
        <v>9.1236829474000007</v>
      </c>
      <c r="G2785" s="16">
        <f>[1]!s_is(A2785,83,"FY","YTD","20241231",1,"",100000000)</f>
        <v>11.074987116400001</v>
      </c>
      <c r="H2785" s="16">
        <f>[1]!s_is(A2785,61,"FY","YTD","20251231",1,"",100000000)</f>
        <v>1.6922143002000001</v>
      </c>
      <c r="I2785" s="16">
        <f>[1]!s_is(A2785,61,"FY","YTD","20241231",1,"",100000000)</f>
        <v>2.5359398566999998</v>
      </c>
      <c r="J2785" s="16">
        <f>[1]!s_fa_roe(A2785,"20251231")</f>
        <v>4.2361000000000004</v>
      </c>
      <c r="K2785" s="16">
        <f>[1]!s_stmnote_rdexp(A2785,"20251231",1,10000)</f>
        <v>4096.3909840000006</v>
      </c>
      <c r="L2785" s="16">
        <f>[1]!s_margin_tradingbalance(A2785,"",10000)</f>
        <v>11057.6283</v>
      </c>
      <c r="M2785" s="16">
        <f>[1]!s_margin_seclendingbalance(A2785,"",10000)</f>
        <v>26.7575</v>
      </c>
      <c r="N2785" s="17">
        <f>[1]!s_val_ev(A2785,"",100000000)</f>
        <v>52.802486000000002</v>
      </c>
      <c r="O2785" s="17">
        <f>[1]!share_freesharesmv(A2785,"",100000000)</f>
        <v>21.522203999999999</v>
      </c>
      <c r="P2785" s="17">
        <f ca="1">[1]!s_dq_amount_btin(A2785,TODAY()-1,100000000)</f>
        <v>0.28976110999999999</v>
      </c>
      <c r="Q2785" s="17">
        <f ca="1">[1]!s_dq_turn(A2785,TODAY()-1)</f>
        <v>0.97569249007783099</v>
      </c>
      <c r="R2785" s="2">
        <f>[1]!s_pq_amount(A2785,"20260101","",100000000)</f>
        <v>53.961368469999996</v>
      </c>
      <c r="S2785" s="2">
        <f>[1]!s_pq_avgamount(A2785,"20260101","",100000000)</f>
        <v>0.49505842633027525</v>
      </c>
      <c r="T2785" s="17">
        <f>[1]!s_ipo_dilutedpe(A2785)</f>
        <v>12.26</v>
      </c>
      <c r="U2785" s="12">
        <f>[1]!s_ipo_collection_total(A2785,100000000)</f>
        <v>15.014526</v>
      </c>
      <c r="V2785" s="18">
        <f>[1]!s_val_pe_ttm(A2785,"")</f>
        <v>29.853181838989258</v>
      </c>
    </row>
    <row r="2786" spans="1:22" x14ac:dyDescent="0.3">
      <c r="A2786" s="12" t="s">
        <v>6058</v>
      </c>
      <c r="B2786" s="12" t="s">
        <v>6059</v>
      </c>
      <c r="C2786" s="16" t="str">
        <f>[1]!s_info_mkt(A2786)</f>
        <v>主板</v>
      </c>
      <c r="D2786" s="16" t="str">
        <f>[1]!s_ipo_listeddate(A2786)</f>
        <v>2011-03-02</v>
      </c>
      <c r="E2786" s="16" t="str">
        <f>[1]!s_info_industry_csrc2023(A2786,"",3)</f>
        <v>互联网和相关服务</v>
      </c>
      <c r="F2786" s="16">
        <f>[1]!s_is(A2786,83,"FY","YTD","20251231",1,"",100000000)</f>
        <v>50.473871222</v>
      </c>
      <c r="G2786" s="16">
        <f>[1]!s_is(A2786,83,"FY","YTD","20241231",1,"",100000000)</f>
        <v>29.228464022099999</v>
      </c>
      <c r="H2786" s="16">
        <f>[1]!s_is(A2786,61,"FY","YTD","20251231",1,"",100000000)</f>
        <v>17.545141843699998</v>
      </c>
      <c r="I2786" s="16">
        <f>[1]!s_is(A2786,61,"FY","YTD","20241231",1,"",100000000)</f>
        <v>14.2490171885</v>
      </c>
      <c r="J2786" s="16">
        <f>[1]!s_fa_roe(A2786,"20251231")</f>
        <v>12.436199999999999</v>
      </c>
      <c r="K2786" s="16">
        <f>[1]!s_stmnote_rdexp(A2786,"20251231",1,10000)</f>
        <v>84247.003830999995</v>
      </c>
      <c r="L2786" s="16">
        <f>[1]!s_margin_tradingbalance(A2786,"",10000)</f>
        <v>99553.324699999997</v>
      </c>
      <c r="M2786" s="16">
        <f>[1]!s_margin_seclendingbalance(A2786,"",10000)</f>
        <v>1041.4106999999999</v>
      </c>
      <c r="N2786" s="17">
        <f>[1]!s_val_ev(A2786,"",100000000)</f>
        <v>454.23431106899994</v>
      </c>
      <c r="O2786" s="17">
        <f>[1]!share_freesharesmv(A2786,"",100000000)</f>
        <v>272.64694101999999</v>
      </c>
      <c r="P2786" s="17">
        <f ca="1">[1]!s_dq_amount_btin(A2786,TODAY()-1,100000000)</f>
        <v>10.21052338</v>
      </c>
      <c r="Q2786" s="17">
        <f ca="1">[1]!s_dq_turn(A2786,TODAY()-1)</f>
        <v>2.2250898757986355</v>
      </c>
      <c r="R2786" s="2">
        <f>[1]!s_pq_amount(A2786,"20260101","",100000000)</f>
        <v>1776.37810956</v>
      </c>
      <c r="S2786" s="2">
        <f>[1]!s_pq_avgamount(A2786,"20260101","",100000000)</f>
        <v>16.297046876697248</v>
      </c>
      <c r="T2786" s="17">
        <f>[1]!s_ipo_dilutedpe(A2786)</f>
        <v>81.08</v>
      </c>
      <c r="U2786" s="12">
        <f>[1]!s_ipo_collection_total(A2786,100000000)</f>
        <v>4.5</v>
      </c>
      <c r="V2786" s="18">
        <f>[1]!s_val_pe_ttm(A2786,"")</f>
        <v>18.264005661010742</v>
      </c>
    </row>
    <row r="2787" spans="1:22" x14ac:dyDescent="0.3">
      <c r="A2787" s="12" t="s">
        <v>6060</v>
      </c>
      <c r="B2787" s="12" t="s">
        <v>6061</v>
      </c>
      <c r="C2787" s="16" t="str">
        <f>[1]!s_info_mkt(A2787)</f>
        <v>创业板</v>
      </c>
      <c r="D2787" s="16" t="str">
        <f>[1]!s_ipo_listeddate(A2787)</f>
        <v>2016-10-18</v>
      </c>
      <c r="E2787" s="16" t="str">
        <f>[1]!s_info_industry_csrc2023(A2787,"",3)</f>
        <v>计算机、通信和其他电子设备制造业</v>
      </c>
      <c r="F2787" s="16">
        <f>[1]!s_is(A2787,83,"FY","YTD","20251231",1,"",100000000)</f>
        <v>1.1625609755999999</v>
      </c>
      <c r="G2787" s="16">
        <f>[1]!s_is(A2787,83,"FY","YTD","20241231",1,"",100000000)</f>
        <v>1.7709974709</v>
      </c>
      <c r="H2787" s="16">
        <f>[1]!s_is(A2787,61,"FY","YTD","20251231",1,"",100000000)</f>
        <v>-0.92339283950000006</v>
      </c>
      <c r="I2787" s="16">
        <f>[1]!s_is(A2787,61,"FY","YTD","20241231",1,"",100000000)</f>
        <v>-0.58103305380000003</v>
      </c>
      <c r="J2787" s="16">
        <f>[1]!s_fa_roe(A2787,"20251231")</f>
        <v>-19.844000000000001</v>
      </c>
      <c r="K2787" s="16">
        <f>[1]!s_stmnote_rdexp(A2787,"20251231",1,10000)</f>
        <v>1686.365125</v>
      </c>
      <c r="L2787" s="16">
        <f>[1]!s_margin_tradingbalance(A2787,"",10000)</f>
        <v>0</v>
      </c>
      <c r="M2787" s="16">
        <f>[1]!s_margin_seclendingbalance(A2787,"",10000)</f>
        <v>0</v>
      </c>
      <c r="N2787" s="17">
        <f>[1]!s_val_ev(A2787,"",100000000)</f>
        <v>27.52</v>
      </c>
      <c r="O2787" s="17">
        <f>[1]!share_freesharesmv(A2787,"",100000000)</f>
        <v>22.636272179200002</v>
      </c>
      <c r="P2787" s="17">
        <f ca="1">[1]!s_dq_amount_btin(A2787,TODAY()-1,100000000)</f>
        <v>0.41054976999999998</v>
      </c>
      <c r="Q2787" s="17">
        <f ca="1">[1]!s_dq_turn(A2787,TODAY()-1)</f>
        <v>1.4965285502659869</v>
      </c>
      <c r="R2787" s="2">
        <f>[1]!s_pq_amount(A2787,"20260101","",100000000)</f>
        <v>38.514295500000003</v>
      </c>
      <c r="S2787" s="2">
        <f>[1]!s_pq_avgamount(A2787,"20260101","",100000000)</f>
        <v>0.35334216055045875</v>
      </c>
      <c r="T2787" s="17">
        <f>[1]!s_ipo_dilutedpe(A2787)</f>
        <v>22.99</v>
      </c>
      <c r="U2787" s="12">
        <f>[1]!s_ipo_collection_total(A2787,100000000)</f>
        <v>3.08</v>
      </c>
      <c r="V2787" s="18">
        <f>[1]!s_val_pe_ttm(A2787,"")</f>
        <v>-28.828292846679688</v>
      </c>
    </row>
    <row r="2788" spans="1:22" x14ac:dyDescent="0.3">
      <c r="A2788" s="12" t="s">
        <v>6062</v>
      </c>
      <c r="B2788" s="12" t="s">
        <v>6063</v>
      </c>
      <c r="C2788" s="16" t="str">
        <f>[1]!s_info_mkt(A2788)</f>
        <v>创业板</v>
      </c>
      <c r="D2788" s="16" t="str">
        <f>[1]!s_ipo_listeddate(A2788)</f>
        <v>2012-02-09</v>
      </c>
      <c r="E2788" s="16" t="str">
        <f>[1]!s_info_industry_csrc2023(A2788,"",3)</f>
        <v>广播、电视、电影和录音制作业</v>
      </c>
      <c r="F2788" s="16">
        <f>[1]!s_is(A2788,83,"FY","YTD","20251231",1,"",100000000)</f>
        <v>3.0739142057</v>
      </c>
      <c r="G2788" s="16">
        <f>[1]!s_is(A2788,83,"FY","YTD","20241231",1,"",100000000)</f>
        <v>7.3855603683000002</v>
      </c>
      <c r="H2788" s="16">
        <f>[1]!s_is(A2788,61,"FY","YTD","20251231",1,"",100000000)</f>
        <v>-10.978536006199999</v>
      </c>
      <c r="I2788" s="16">
        <f>[1]!s_is(A2788,61,"FY","YTD","20241231",1,"",100000000)</f>
        <v>-3.9311934368000001</v>
      </c>
      <c r="J2788" s="16">
        <f>[1]!s_fa_roe(A2788,"20251231")</f>
        <v>-42.529499999999999</v>
      </c>
      <c r="K2788" s="16">
        <f>[1]!s_stmnote_rdexp(A2788,"20251231",1,10000)</f>
        <v>0</v>
      </c>
      <c r="L2788" s="16">
        <f>[1]!s_margin_tradingbalance(A2788,"",10000)</f>
        <v>0</v>
      </c>
      <c r="M2788" s="16">
        <f>[1]!s_margin_seclendingbalance(A2788,"",10000)</f>
        <v>0</v>
      </c>
      <c r="N2788" s="17">
        <f>[1]!s_val_ev(A2788,"",100000000)</f>
        <v>47.565427375500001</v>
      </c>
      <c r="O2788" s="17">
        <f>[1]!share_freesharesmv(A2788,"",100000000)</f>
        <v>29.269019976999999</v>
      </c>
      <c r="P2788" s="17">
        <f ca="1">[1]!s_dq_amount_btin(A2788,TODAY()-1,100000000)</f>
        <v>1.45601498</v>
      </c>
      <c r="Q2788" s="17">
        <f ca="1">[1]!s_dq_turn(A2788,TODAY()-1)</f>
        <v>3.0863838591157737</v>
      </c>
      <c r="R2788" s="2">
        <f>[1]!s_pq_amount(A2788,"20260101","",100000000)</f>
        <v>403.08997734000002</v>
      </c>
      <c r="S2788" s="2">
        <f>[1]!s_pq_avgamount(A2788,"20260101","",100000000)</f>
        <v>3.6980731866055048</v>
      </c>
      <c r="T2788" s="17">
        <f>[1]!s_ipo_dilutedpe(A2788)</f>
        <v>82.46</v>
      </c>
      <c r="U2788" s="12">
        <f>[1]!s_ipo_collection_total(A2788,100000000)</f>
        <v>6.75</v>
      </c>
      <c r="V2788" s="18">
        <f>[1]!s_val_pe_ttm(A2788,"")</f>
        <v>-4.3893857002258301</v>
      </c>
    </row>
    <row r="2789" spans="1:22" x14ac:dyDescent="0.3">
      <c r="A2789" s="12" t="s">
        <v>6064</v>
      </c>
      <c r="B2789" s="12" t="s">
        <v>6065</v>
      </c>
      <c r="C2789" s="16" t="str">
        <f>[1]!s_info_mkt(A2789)</f>
        <v>创业板</v>
      </c>
      <c r="D2789" s="16" t="str">
        <f>[1]!s_ipo_listeddate(A2789)</f>
        <v>2017-01-23</v>
      </c>
      <c r="E2789" s="16" t="str">
        <f>[1]!s_info_industry_csrc2023(A2789,"",3)</f>
        <v>橡胶和塑料制品业</v>
      </c>
      <c r="F2789" s="16">
        <f>[1]!s_is(A2789,83,"FY","YTD","20251231",1,"",100000000)</f>
        <v>9.0963919740999994</v>
      </c>
      <c r="G2789" s="16">
        <f>[1]!s_is(A2789,83,"FY","YTD","20241231",1,"",100000000)</f>
        <v>10.308004843700001</v>
      </c>
      <c r="H2789" s="16">
        <f>[1]!s_is(A2789,61,"FY","YTD","20251231",1,"",100000000)</f>
        <v>-0.80809617639999998</v>
      </c>
      <c r="I2789" s="16">
        <f>[1]!s_is(A2789,61,"FY","YTD","20241231",1,"",100000000)</f>
        <v>-1.1066499466999999</v>
      </c>
      <c r="J2789" s="16">
        <f>[1]!s_fa_roe(A2789,"20251231")</f>
        <v>-4.1161000000000003</v>
      </c>
      <c r="K2789" s="16">
        <f>[1]!s_stmnote_rdexp(A2789,"20251231",1,10000)</f>
        <v>2538.6382519999997</v>
      </c>
      <c r="L2789" s="16">
        <f>[1]!s_margin_tradingbalance(A2789,"",10000)</f>
        <v>0</v>
      </c>
      <c r="M2789" s="16">
        <f>[1]!s_margin_seclendingbalance(A2789,"",10000)</f>
        <v>0</v>
      </c>
      <c r="N2789" s="17">
        <f>[1]!s_val_ev(A2789,"",100000000)</f>
        <v>44.694819561599999</v>
      </c>
      <c r="O2789" s="17">
        <f>[1]!share_freesharesmv(A2789,"",100000000)</f>
        <v>20.192458041600002</v>
      </c>
      <c r="P2789" s="17">
        <f ca="1">[1]!s_dq_amount_btin(A2789,TODAY()-1,100000000)</f>
        <v>2.2872425000000001</v>
      </c>
      <c r="Q2789" s="17">
        <f ca="1">[1]!s_dq_turn(A2789,TODAY()-1)</f>
        <v>5.9642749820791909</v>
      </c>
      <c r="R2789" s="2">
        <f>[1]!s_pq_amount(A2789,"20260101","",100000000)</f>
        <v>193.4013941</v>
      </c>
      <c r="S2789" s="2">
        <f>[1]!s_pq_avgamount(A2789,"20260101","",100000000)</f>
        <v>1.7743247165137617</v>
      </c>
      <c r="T2789" s="17">
        <f>[1]!s_ipo_dilutedpe(A2789)</f>
        <v>22.98</v>
      </c>
      <c r="U2789" s="12">
        <f>[1]!s_ipo_collection_total(A2789,100000000)</f>
        <v>5.3503999999999996</v>
      </c>
      <c r="V2789" s="18">
        <f>[1]!s_val_pe_ttm(A2789,"")</f>
        <v>-92.144920349121094</v>
      </c>
    </row>
    <row r="2790" spans="1:22" x14ac:dyDescent="0.3">
      <c r="A2790" s="12" t="s">
        <v>6066</v>
      </c>
      <c r="B2790" s="12" t="s">
        <v>6067</v>
      </c>
      <c r="C2790" s="16" t="str">
        <f>[1]!s_info_mkt(A2790)</f>
        <v>主板</v>
      </c>
      <c r="D2790" s="16" t="str">
        <f>[1]!s_ipo_listeddate(A2790)</f>
        <v>2023-03-10</v>
      </c>
      <c r="E2790" s="16" t="str">
        <f>[1]!s_info_industry_csrc2023(A2790,"",3)</f>
        <v>黑色金属矿采选业</v>
      </c>
      <c r="F2790" s="16">
        <f>[1]!s_is(A2790,83,"FY","YTD","20251231",1,"",100000000)</f>
        <v>16.1189992346</v>
      </c>
      <c r="G2790" s="16">
        <f>[1]!s_is(A2790,83,"FY","YTD","20241231",1,"",100000000)</f>
        <v>11.959556140899998</v>
      </c>
      <c r="H2790" s="16">
        <f>[1]!s_is(A2790,61,"FY","YTD","20251231",1,"",100000000)</f>
        <v>1.4033644097</v>
      </c>
      <c r="I2790" s="16">
        <f>[1]!s_is(A2790,61,"FY","YTD","20241231",1,"",100000000)</f>
        <v>1.3829885166999998</v>
      </c>
      <c r="J2790" s="16">
        <f>[1]!s_fa_roe(A2790,"20251231")</f>
        <v>4.5141</v>
      </c>
      <c r="K2790" s="16">
        <f>[1]!s_stmnote_rdexp(A2790,"20251231",1,10000)</f>
        <v>445.86852900000002</v>
      </c>
      <c r="L2790" s="16">
        <f>[1]!s_margin_tradingbalance(A2790,"",10000)</f>
        <v>0</v>
      </c>
      <c r="M2790" s="16">
        <f>[1]!s_margin_seclendingbalance(A2790,"",10000)</f>
        <v>0</v>
      </c>
      <c r="N2790" s="17">
        <f>[1]!s_val_ev(A2790,"",100000000)</f>
        <v>61.810444574400009</v>
      </c>
      <c r="O2790" s="17">
        <f>[1]!share_freesharesmv(A2790,"",100000000)</f>
        <v>22.410594794000001</v>
      </c>
      <c r="P2790" s="17">
        <f ca="1">[1]!s_dq_amount_btin(A2790,TODAY()-1,100000000)</f>
        <v>0.73752454999999995</v>
      </c>
      <c r="Q2790" s="17">
        <f ca="1">[1]!s_dq_turn(A2790,TODAY()-1)</f>
        <v>1.4546375</v>
      </c>
      <c r="R2790" s="2">
        <f>[1]!s_pq_amount(A2790,"20260101","",100000000)</f>
        <v>158.71322999</v>
      </c>
      <c r="S2790" s="2">
        <f>[1]!s_pq_avgamount(A2790,"20260101","",100000000)</f>
        <v>1.4560846788073394</v>
      </c>
      <c r="T2790" s="17">
        <f>[1]!s_ipo_dilutedpe(A2790)</f>
        <v>14.04</v>
      </c>
      <c r="U2790" s="12">
        <f>[1]!s_ipo_collection_total(A2790,100000000)</f>
        <v>8.76</v>
      </c>
      <c r="V2790" s="18">
        <f>[1]!s_val_pe_ttm(A2790,"")</f>
        <v>39.306251525878906</v>
      </c>
    </row>
    <row r="2791" spans="1:22" x14ac:dyDescent="0.3">
      <c r="A2791" s="12" t="s">
        <v>6068</v>
      </c>
      <c r="B2791" s="12" t="s">
        <v>6069</v>
      </c>
      <c r="C2791" s="16" t="str">
        <f>[1]!s_info_mkt(A2791)</f>
        <v>主板</v>
      </c>
      <c r="D2791" s="16" t="str">
        <f>[1]!s_ipo_listeddate(A2791)</f>
        <v>2019-06-26</v>
      </c>
      <c r="E2791" s="16" t="str">
        <f>[1]!s_info_industry_csrc2023(A2791,"",3)</f>
        <v>开采专业及辅助性活动</v>
      </c>
      <c r="F2791" s="16">
        <f>[1]!s_is(A2791,83,"FY","YTD","20251231",1,"",100000000)</f>
        <v>503.63061030510005</v>
      </c>
      <c r="G2791" s="16">
        <f>[1]!s_is(A2791,83,"FY","YTD","20241231",1,"",100000000)</f>
        <v>525.16934873699995</v>
      </c>
      <c r="H2791" s="16">
        <f>[1]!s_is(A2791,61,"FY","YTD","20251231",1,"",100000000)</f>
        <v>38.843317360599997</v>
      </c>
      <c r="I2791" s="16">
        <f>[1]!s_is(A2791,61,"FY","YTD","20241231",1,"",100000000)</f>
        <v>36.560513825900003</v>
      </c>
      <c r="J2791" s="16">
        <f>[1]!s_fa_roe(A2791,"20251231")</f>
        <v>13.6921</v>
      </c>
      <c r="K2791" s="16">
        <f>[1]!s_stmnote_rdexp(A2791,"20251231",1,10000)</f>
        <v>125301.166646</v>
      </c>
      <c r="L2791" s="16">
        <f>[1]!s_margin_tradingbalance(A2791,"",10000)</f>
        <v>29715.864699999998</v>
      </c>
      <c r="M2791" s="16">
        <f>[1]!s_margin_seclendingbalance(A2791,"",10000)</f>
        <v>159.88570000000001</v>
      </c>
      <c r="N2791" s="17">
        <f>[1]!s_val_ev(A2791,"",100000000)</f>
        <v>383.22442830230005</v>
      </c>
      <c r="O2791" s="17">
        <f>[1]!share_freesharesmv(A2791,"",100000000)</f>
        <v>70.314428302300001</v>
      </c>
      <c r="P2791" s="17">
        <f ca="1">[1]!s_dq_amount_btin(A2791,TODAY()-1,100000000)</f>
        <v>1.9162431</v>
      </c>
      <c r="Q2791" s="17">
        <f ca="1">[1]!s_dq_turn(A2791,TODAY()-1)</f>
        <v>0.49324635555563184</v>
      </c>
      <c r="R2791" s="2">
        <f>[1]!s_pq_amount(A2791,"20260101","",100000000)</f>
        <v>451.90859869000002</v>
      </c>
      <c r="S2791" s="2">
        <f>[1]!s_pq_avgamount(A2791,"20260101","",100000000)</f>
        <v>4.1459504466972472</v>
      </c>
      <c r="T2791" s="17">
        <f>[1]!s_ipo_dilutedpe(A2791)</f>
        <v>22.93</v>
      </c>
      <c r="U2791" s="12">
        <f>[1]!s_ipo_collection_total(A2791,100000000)</f>
        <v>38.048125659600004</v>
      </c>
      <c r="V2791" s="18">
        <f>[1]!s_val_pe_ttm(A2791,"")</f>
        <v>9.7568426132202148</v>
      </c>
    </row>
    <row r="2792" spans="1:22" x14ac:dyDescent="0.3">
      <c r="A2792" s="12" t="s">
        <v>6070</v>
      </c>
      <c r="B2792" s="12" t="s">
        <v>6071</v>
      </c>
      <c r="C2792" s="16" t="str">
        <f>[1]!s_info_mkt(A2792)</f>
        <v>主板</v>
      </c>
      <c r="D2792" s="16" t="str">
        <f>[1]!s_ipo_listeddate(A2792)</f>
        <v>2018-02-01</v>
      </c>
      <c r="E2792" s="16" t="str">
        <f>[1]!s_info_industry_csrc2023(A2792,"",3)</f>
        <v>房地产业</v>
      </c>
      <c r="F2792" s="16">
        <f>[1]!s_is(A2792,83,"FY","YTD","20251231",1,"",100000000)</f>
        <v>18.622866313900001</v>
      </c>
      <c r="G2792" s="16">
        <f>[1]!s_is(A2792,83,"FY","YTD","20241231",1,"",100000000)</f>
        <v>18.054755305</v>
      </c>
      <c r="H2792" s="16">
        <f>[1]!s_is(A2792,61,"FY","YTD","20251231",1,"",100000000)</f>
        <v>0.99249593840000006</v>
      </c>
      <c r="I2792" s="16">
        <f>[1]!s_is(A2792,61,"FY","YTD","20241231",1,"",100000000)</f>
        <v>0.21905280579999997</v>
      </c>
      <c r="J2792" s="16">
        <f>[1]!s_fa_roe(A2792,"20251231")</f>
        <v>8.6943999999999999</v>
      </c>
      <c r="K2792" s="16">
        <f>[1]!s_stmnote_rdexp(A2792,"20251231",1,10000)</f>
        <v>239.87248199999999</v>
      </c>
      <c r="L2792" s="16">
        <f>[1]!s_margin_tradingbalance(A2792,"",10000)</f>
        <v>0</v>
      </c>
      <c r="M2792" s="16">
        <f>[1]!s_margin_seclendingbalance(A2792,"",10000)</f>
        <v>0</v>
      </c>
      <c r="N2792" s="17">
        <f>[1]!s_val_ev(A2792,"",100000000)</f>
        <v>18.909222345299998</v>
      </c>
      <c r="O2792" s="17">
        <f>[1]!share_freesharesmv(A2792,"",100000000)</f>
        <v>7.3233524171000006</v>
      </c>
      <c r="P2792" s="17">
        <f ca="1">[1]!s_dq_amount_btin(A2792,TODAY()-1,100000000)</f>
        <v>0.27465920999999999</v>
      </c>
      <c r="Q2792" s="17">
        <f ca="1">[1]!s_dq_turn(A2792,TODAY()-1)</f>
        <v>1.4483428308096029</v>
      </c>
      <c r="R2792" s="2">
        <f>[1]!s_pq_amount(A2792,"20260101","",100000000)</f>
        <v>48.468206270000003</v>
      </c>
      <c r="S2792" s="2">
        <f>[1]!s_pq_avgamount(A2792,"20260101","",100000000)</f>
        <v>0.44466244284403666</v>
      </c>
      <c r="T2792" s="17">
        <f>[1]!s_ipo_dilutedpe(A2792)</f>
        <v>22.98</v>
      </c>
      <c r="U2792" s="12">
        <f>[1]!s_ipo_collection_total(A2792,100000000)</f>
        <v>3.2242063750000001</v>
      </c>
      <c r="V2792" s="18">
        <f>[1]!s_val_pe_ttm(A2792,"")</f>
        <v>16.096427917480469</v>
      </c>
    </row>
    <row r="2793" spans="1:22" x14ac:dyDescent="0.3">
      <c r="A2793" s="12" t="s">
        <v>6072</v>
      </c>
      <c r="B2793" s="12" t="s">
        <v>6073</v>
      </c>
      <c r="C2793" s="16" t="str">
        <f>[1]!s_info_mkt(A2793)</f>
        <v>创业板</v>
      </c>
      <c r="D2793" s="16" t="str">
        <f>[1]!s_ipo_listeddate(A2793)</f>
        <v>2021-04-30</v>
      </c>
      <c r="E2793" s="16" t="str">
        <f>[1]!s_info_industry_csrc2023(A2793,"",3)</f>
        <v>金属制品业</v>
      </c>
      <c r="F2793" s="16">
        <f>[1]!s_is(A2793,83,"FY","YTD","20251231",1,"",100000000)</f>
        <v>29.681638127800003</v>
      </c>
      <c r="G2793" s="16">
        <f>[1]!s_is(A2793,83,"FY","YTD","20241231",1,"",100000000)</f>
        <v>25.2638668791</v>
      </c>
      <c r="H2793" s="16">
        <f>[1]!s_is(A2793,61,"FY","YTD","20251231",1,"",100000000)</f>
        <v>1.6358844043</v>
      </c>
      <c r="I2793" s="16">
        <f>[1]!s_is(A2793,61,"FY","YTD","20241231",1,"",100000000)</f>
        <v>0.73695093719999993</v>
      </c>
      <c r="J2793" s="16">
        <f>[1]!s_fa_roe(A2793,"20251231")</f>
        <v>8.8062000000000005</v>
      </c>
      <c r="K2793" s="16">
        <f>[1]!s_stmnote_rdexp(A2793,"20251231",1,10000)</f>
        <v>9795.7075800000002</v>
      </c>
      <c r="L2793" s="16">
        <f>[1]!s_margin_tradingbalance(A2793,"",10000)</f>
        <v>40111.632299999997</v>
      </c>
      <c r="M2793" s="16">
        <f>[1]!s_margin_seclendingbalance(A2793,"",10000)</f>
        <v>12.642899999999999</v>
      </c>
      <c r="N2793" s="17">
        <f>[1]!s_val_ev(A2793,"",100000000)</f>
        <v>77.121528119999994</v>
      </c>
      <c r="O2793" s="17">
        <f>[1]!share_freesharesmv(A2793,"",100000000)</f>
        <v>44.187549681599997</v>
      </c>
      <c r="P2793" s="17">
        <f ca="1">[1]!s_dq_amount_btin(A2793,TODAY()-1,100000000)</f>
        <v>1.9115907000000001</v>
      </c>
      <c r="Q2793" s="17">
        <f ca="1">[1]!s_dq_turn(A2793,TODAY()-1)</f>
        <v>2.4726934453280873</v>
      </c>
      <c r="R2793" s="2">
        <f>[1]!s_pq_amount(A2793,"20260101","",100000000)</f>
        <v>1011.98863915</v>
      </c>
      <c r="S2793" s="2">
        <f>[1]!s_pq_avgamount(A2793,"20260101","",100000000)</f>
        <v>9.5470626334905653</v>
      </c>
      <c r="T2793" s="17">
        <f>[1]!s_ipo_dilutedpe(A2793)</f>
        <v>13.56</v>
      </c>
      <c r="U2793" s="12">
        <f>[1]!s_ipo_collection_total(A2793,100000000)</f>
        <v>4.3285400492999999</v>
      </c>
      <c r="V2793" s="18">
        <f>[1]!s_val_pe_ttm(A2793,"")</f>
        <v>43.453815460205078</v>
      </c>
    </row>
    <row r="2794" spans="1:22" x14ac:dyDescent="0.3">
      <c r="A2794" s="12" t="s">
        <v>6074</v>
      </c>
      <c r="B2794" s="12" t="s">
        <v>6075</v>
      </c>
      <c r="C2794" s="16" t="str">
        <f>[1]!s_info_mkt(A2794)</f>
        <v>主板</v>
      </c>
      <c r="D2794" s="16" t="str">
        <f>[1]!s_ipo_listeddate(A2794)</f>
        <v>2016-11-29</v>
      </c>
      <c r="E2794" s="16" t="str">
        <f>[1]!s_info_industry_csrc2023(A2794,"",3)</f>
        <v>建筑装饰、装修和其他建筑业</v>
      </c>
      <c r="F2794" s="16">
        <f>[1]!s_is(A2794,83,"FY","YTD","20251231",1,"",100000000)</f>
        <v>7.6722065735000005</v>
      </c>
      <c r="G2794" s="16">
        <f>[1]!s_is(A2794,83,"FY","YTD","20241231",1,"",100000000)</f>
        <v>23.193768216700001</v>
      </c>
      <c r="H2794" s="16">
        <f>[1]!s_is(A2794,61,"FY","YTD","20251231",1,"",100000000)</f>
        <v>-31.6536594192</v>
      </c>
      <c r="I2794" s="16">
        <f>[1]!s_is(A2794,61,"FY","YTD","20241231",1,"",100000000)</f>
        <v>-17.8718541625</v>
      </c>
      <c r="J2794" s="16">
        <f>[1]!s_fa_roe(A2794,"20251231")</f>
        <v>-289.96589999999998</v>
      </c>
      <c r="K2794" s="16">
        <f>[1]!s_stmnote_rdexp(A2794,"20251231",1,10000)</f>
        <v>491.14025899999996</v>
      </c>
      <c r="L2794" s="16">
        <f>[1]!s_margin_tradingbalance(A2794,"",10000)</f>
        <v>0</v>
      </c>
      <c r="M2794" s="16">
        <f>[1]!s_margin_seclendingbalance(A2794,"",10000)</f>
        <v>0</v>
      </c>
      <c r="N2794" s="17">
        <f>[1]!s_val_ev(A2794,"",100000000)</f>
        <v>48.75</v>
      </c>
      <c r="O2794" s="17">
        <f>[1]!share_freesharesmv(A2794,"",100000000)</f>
        <v>26.723662324999999</v>
      </c>
      <c r="P2794" s="17">
        <f ca="1">[1]!s_dq_amount_btin(A2794,TODAY()-1,100000000)</f>
        <v>0.31190558000000002</v>
      </c>
      <c r="Q2794" s="17">
        <f ca="1">[1]!s_dq_turn(A2794,TODAY()-1)</f>
        <v>1.1590320077882514</v>
      </c>
      <c r="R2794" s="2">
        <f>[1]!s_pq_amount(A2794,"20260101","",100000000)</f>
        <v>45.035701209999999</v>
      </c>
      <c r="S2794" s="2">
        <f>[1]!s_pq_avgamount(A2794,"20260101","",100000000)</f>
        <v>0.41699723342592587</v>
      </c>
      <c r="T2794" s="17">
        <f>[1]!s_ipo_dilutedpe(A2794)</f>
        <v>21.35</v>
      </c>
      <c r="U2794" s="12">
        <f>[1]!s_ipo_collection_total(A2794,100000000)</f>
        <v>7.6725000000000003</v>
      </c>
      <c r="V2794" s="18">
        <f>[1]!s_val_pe_ttm(A2794,"")</f>
        <v>-1.5758044719696045</v>
      </c>
    </row>
    <row r="2795" spans="1:22" x14ac:dyDescent="0.3">
      <c r="A2795" s="12" t="s">
        <v>6076</v>
      </c>
      <c r="B2795" s="12" t="s">
        <v>6077</v>
      </c>
      <c r="C2795" s="16" t="str">
        <f>[1]!s_info_mkt(A2795)</f>
        <v>主板</v>
      </c>
      <c r="D2795" s="16" t="str">
        <f>[1]!s_ipo_listeddate(A2795)</f>
        <v>2010-05-25</v>
      </c>
      <c r="E2795" s="16" t="str">
        <f>[1]!s_info_industry_csrc2023(A2795,"",3)</f>
        <v>软件和信息技术服务业</v>
      </c>
      <c r="F2795" s="16">
        <f>[1]!s_is(A2795,83,"FY","YTD","20251231",1,"",100000000)</f>
        <v>60.973235852799995</v>
      </c>
      <c r="G2795" s="16">
        <f>[1]!s_is(A2795,83,"FY","YTD","20241231",1,"",100000000)</f>
        <v>62.396235467799997</v>
      </c>
      <c r="H2795" s="16">
        <f>[1]!s_is(A2795,61,"FY","YTD","20251231",1,"",100000000)</f>
        <v>4.0511404023000006</v>
      </c>
      <c r="I2795" s="16">
        <f>[1]!s_is(A2795,61,"FY","YTD","20241231",1,"",100000000)</f>
        <v>2.5042429893999998</v>
      </c>
      <c r="J2795" s="16">
        <f>[1]!s_fa_roe(A2795,"20251231")</f>
        <v>6.7477999999999998</v>
      </c>
      <c r="K2795" s="16">
        <f>[1]!s_stmnote_rdexp(A2795,"20251231",1,10000)</f>
        <v>162469.244577</v>
      </c>
      <c r="L2795" s="16">
        <f>[1]!s_margin_tradingbalance(A2795,"",10000)</f>
        <v>75018.980599999995</v>
      </c>
      <c r="M2795" s="16">
        <f>[1]!s_margin_seclendingbalance(A2795,"",10000)</f>
        <v>408.78149999999999</v>
      </c>
      <c r="N2795" s="17">
        <f>[1]!s_val_ev(A2795,"",100000000)</f>
        <v>145.04071322759998</v>
      </c>
      <c r="O2795" s="17">
        <f>[1]!share_freesharesmv(A2795,"",100000000)</f>
        <v>115.45942415799999</v>
      </c>
      <c r="P2795" s="17">
        <f ca="1">[1]!s_dq_amount_btin(A2795,TODAY()-1,100000000)</f>
        <v>2.0788759699999999</v>
      </c>
      <c r="Q2795" s="17">
        <f ca="1">[1]!s_dq_turn(A2795,TODAY()-1)</f>
        <v>1.504485183990135</v>
      </c>
      <c r="R2795" s="2">
        <f>[1]!s_pq_amount(A2795,"20260101","",100000000)</f>
        <v>546.11438201999999</v>
      </c>
      <c r="S2795" s="2">
        <f>[1]!s_pq_avgamount(A2795,"20260101","",100000000)</f>
        <v>5.0102236882568807</v>
      </c>
      <c r="T2795" s="17">
        <f>[1]!s_ipo_dilutedpe(A2795)</f>
        <v>59.79</v>
      </c>
      <c r="U2795" s="12">
        <f>[1]!s_ipo_collection_total(A2795,100000000)</f>
        <v>14.5</v>
      </c>
      <c r="V2795" s="18">
        <f>[1]!s_val_pe_ttm(A2795,"")</f>
        <v>35.421039581298828</v>
      </c>
    </row>
    <row r="2796" spans="1:22" x14ac:dyDescent="0.3">
      <c r="A2796" s="12" t="s">
        <v>6078</v>
      </c>
      <c r="B2796" s="12" t="s">
        <v>6079</v>
      </c>
      <c r="C2796" s="16" t="str">
        <f>[1]!s_info_mkt(A2796)</f>
        <v>主板</v>
      </c>
      <c r="D2796" s="16" t="str">
        <f>[1]!s_ipo_listeddate(A2796)</f>
        <v>1999-07-14</v>
      </c>
      <c r="E2796" s="16" t="str">
        <f>[1]!s_info_industry_csrc2023(A2796,"",3)</f>
        <v>黑色金属矿采选业</v>
      </c>
      <c r="F2796" s="16">
        <f>[1]!s_is(A2796,83,"FY","YTD","20251231",1,"",100000000)</f>
        <v>58.390809124200004</v>
      </c>
      <c r="G2796" s="16">
        <f>[1]!s_is(A2796,83,"FY","YTD","20241231",1,"",100000000)</f>
        <v>55.8190188664</v>
      </c>
      <c r="H2796" s="16">
        <f>[1]!s_is(A2796,61,"FY","YTD","20251231",1,"",100000000)</f>
        <v>5.6722044336000002</v>
      </c>
      <c r="I2796" s="16">
        <f>[1]!s_is(A2796,61,"FY","YTD","20241231",1,"",100000000)</f>
        <v>5.6616010202</v>
      </c>
      <c r="J2796" s="16">
        <f>[1]!s_fa_roe(A2796,"20251231")</f>
        <v>5.6532</v>
      </c>
      <c r="K2796" s="16">
        <f>[1]!s_stmnote_rdexp(A2796,"20251231",1,10000)</f>
        <v>0</v>
      </c>
      <c r="L2796" s="16">
        <f>[1]!s_margin_tradingbalance(A2796,"",10000)</f>
        <v>53696.727299999999</v>
      </c>
      <c r="M2796" s="16">
        <f>[1]!s_margin_seclendingbalance(A2796,"",10000)</f>
        <v>126.8592</v>
      </c>
      <c r="N2796" s="17">
        <f>[1]!s_val_ev(A2796,"",100000000)</f>
        <v>90.076596618000011</v>
      </c>
      <c r="O2796" s="17">
        <f>[1]!share_freesharesmv(A2796,"",100000000)</f>
        <v>54.541443989999998</v>
      </c>
      <c r="P2796" s="17">
        <f ca="1">[1]!s_dq_amount_btin(A2796,TODAY()-1,100000000)</f>
        <v>1.7329056</v>
      </c>
      <c r="Q2796" s="17">
        <f ca="1">[1]!s_dq_turn(A2796,TODAY()-1)</f>
        <v>1.9745396185274033</v>
      </c>
      <c r="R2796" s="2">
        <f>[1]!s_pq_amount(A2796,"20260101","",100000000)</f>
        <v>379.17399527999999</v>
      </c>
      <c r="S2796" s="2">
        <f>[1]!s_pq_avgamount(A2796,"20260101","",100000000)</f>
        <v>3.4786605071559631</v>
      </c>
      <c r="T2796" s="17">
        <f>[1]!s_ipo_dilutedpe(A2796)</f>
        <v>18.2</v>
      </c>
      <c r="U2796" s="12">
        <f>[1]!s_ipo_collection_total(A2796,100000000)</f>
        <v>2.0459999999999998</v>
      </c>
      <c r="V2796" s="18">
        <f>[1]!s_val_pe_ttm(A2796,"")</f>
        <v>19.412504196166992</v>
      </c>
    </row>
    <row r="2797" spans="1:22" x14ac:dyDescent="0.3">
      <c r="A2797" s="12" t="s">
        <v>169</v>
      </c>
      <c r="B2797" s="12" t="s">
        <v>170</v>
      </c>
      <c r="C2797" s="16" t="str">
        <f>[1]!s_info_mkt(A2797)</f>
        <v>北证</v>
      </c>
      <c r="D2797" s="16" t="str">
        <f>[1]!s_ipo_listeddate(A2797)</f>
        <v>2021-02-23</v>
      </c>
      <c r="E2797" s="16" t="str">
        <f>[1]!s_info_industry_csrc2023(A2797,"",3)</f>
        <v>化学原料和化学制品制造业</v>
      </c>
      <c r="F2797" s="16">
        <f>[1]!s_is(A2797,83,"FY","YTD","20251231",1,"",100000000)</f>
        <v>4.0123175437</v>
      </c>
      <c r="G2797" s="16">
        <f>[1]!s_is(A2797,83,"FY","YTD","20241231",1,"",100000000)</f>
        <v>4.3671435752000001</v>
      </c>
      <c r="H2797" s="16">
        <f>[1]!s_is(A2797,61,"FY","YTD","20251231",1,"",100000000)</f>
        <v>-5.5837914699999998E-2</v>
      </c>
      <c r="I2797" s="16">
        <f>[1]!s_is(A2797,61,"FY","YTD","20241231",1,"",100000000)</f>
        <v>0.10602259119999999</v>
      </c>
      <c r="J2797" s="16">
        <f>[1]!s_fa_roe(A2797,"20251231")</f>
        <v>-0.74880000000000002</v>
      </c>
      <c r="K2797" s="16">
        <f>[1]!s_stmnote_rdexp(A2797,"20251231",1,10000)</f>
        <v>2010.3558640000001</v>
      </c>
      <c r="L2797" s="16">
        <f>[1]!s_margin_tradingbalance(A2797,"",10000)</f>
        <v>623.03620000000001</v>
      </c>
      <c r="M2797" s="16">
        <f>[1]!s_margin_seclendingbalance(A2797,"",10000)</f>
        <v>0</v>
      </c>
      <c r="N2797" s="17">
        <f>[1]!s_val_ev(A2797,"",100000000)</f>
        <v>8.7421234949999995</v>
      </c>
      <c r="O2797" s="17">
        <f>[1]!share_freesharesmv(A2797,"",100000000)</f>
        <v>7.4861565029999992</v>
      </c>
      <c r="P2797" s="17">
        <f ca="1">[1]!s_dq_amount_btin(A2797,TODAY()-1,100000000)</f>
        <v>7.0922730000000003E-2</v>
      </c>
      <c r="Q2797" s="17">
        <f ca="1">[1]!s_dq_turn(A2797,TODAY()-1)</f>
        <v>0.90430131058288488</v>
      </c>
      <c r="R2797" s="2">
        <f>[1]!s_pq_amount(A2797,"20260101","",100000000)</f>
        <v>18.313466859999998</v>
      </c>
      <c r="S2797" s="2">
        <f>[1]!s_pq_avgamount(A2797,"20260101","",100000000)</f>
        <v>0.16801345743119267</v>
      </c>
      <c r="T2797" s="17">
        <f>[1]!s_ipo_dilutedpe(A2797)</f>
        <v>17.850000000000001</v>
      </c>
      <c r="U2797" s="12">
        <f>[1]!s_ipo_collection_total(A2797,100000000)</f>
        <v>2.6873241499999998</v>
      </c>
      <c r="V2797" s="18">
        <f>[1]!s_val_pe_ttm(A2797,"")</f>
        <v>-71.486404418945313</v>
      </c>
    </row>
    <row r="2798" spans="1:22" x14ac:dyDescent="0.3">
      <c r="A2798" s="12" t="s">
        <v>6080</v>
      </c>
      <c r="B2798" s="12" t="s">
        <v>6081</v>
      </c>
      <c r="C2798" s="16" t="str">
        <f>[1]!s_info_mkt(A2798)</f>
        <v>主板</v>
      </c>
      <c r="D2798" s="16" t="str">
        <f>[1]!s_ipo_listeddate(A2798)</f>
        <v>1996-08-15</v>
      </c>
      <c r="E2798" s="16" t="str">
        <f>[1]!s_info_industry_csrc2023(A2798,"",3)</f>
        <v>房地产业</v>
      </c>
      <c r="F2798" s="16">
        <f>[1]!s_is(A2798,83,"FY","YTD","20251231",1,"",100000000)</f>
        <v>54.688860452500002</v>
      </c>
      <c r="G2798" s="16">
        <f>[1]!s_is(A2798,83,"FY","YTD","20241231",1,"",100000000)</f>
        <v>73.003884475699991</v>
      </c>
      <c r="H2798" s="16">
        <f>[1]!s_is(A2798,61,"FY","YTD","20251231",1,"",100000000)</f>
        <v>1.4759155315999999</v>
      </c>
      <c r="I2798" s="16">
        <f>[1]!s_is(A2798,61,"FY","YTD","20241231",1,"",100000000)</f>
        <v>1.3061500274</v>
      </c>
      <c r="J2798" s="16">
        <f>[1]!s_fa_roe(A2798,"20251231")</f>
        <v>1.4609000000000001</v>
      </c>
      <c r="K2798" s="16">
        <f>[1]!s_stmnote_rdexp(A2798,"20251231",1,10000)</f>
        <v>3922.2983530000001</v>
      </c>
      <c r="L2798" s="16">
        <f>[1]!s_margin_tradingbalance(A2798,"",10000)</f>
        <v>56318.945800000001</v>
      </c>
      <c r="M2798" s="16">
        <f>[1]!s_margin_seclendingbalance(A2798,"",10000)</f>
        <v>37.625100000000003</v>
      </c>
      <c r="N2798" s="17">
        <f>[1]!s_val_ev(A2798,"",100000000)</f>
        <v>86.462097315699992</v>
      </c>
      <c r="O2798" s="17">
        <f>[1]!share_freesharesmv(A2798,"",100000000)</f>
        <v>48.597060776300005</v>
      </c>
      <c r="P2798" s="17">
        <f ca="1">[1]!s_dq_amount_btin(A2798,TODAY()-1,100000000)</f>
        <v>3.9956840200000001</v>
      </c>
      <c r="Q2798" s="17">
        <f ca="1">[1]!s_dq_turn(A2798,TODAY()-1)</f>
        <v>4.6621325184625668</v>
      </c>
      <c r="R2798" s="2">
        <f>[1]!s_pq_amount(A2798,"20260101","",100000000)</f>
        <v>522.62070898000002</v>
      </c>
      <c r="S2798" s="2">
        <f>[1]!s_pq_avgamount(A2798,"20260101","",100000000)</f>
        <v>4.7946854034862385</v>
      </c>
      <c r="T2798" s="17">
        <f>[1]!s_ipo_dilutedpe(A2798)</f>
        <v>12.9</v>
      </c>
      <c r="U2798" s="12">
        <f>[1]!s_ipo_collection_total(A2798,100000000)</f>
        <v>1.1924999999999999</v>
      </c>
      <c r="V2798" s="18">
        <f>[1]!s_val_pe_ttm(A2798,"")</f>
        <v>40.053516387939453</v>
      </c>
    </row>
    <row r="2799" spans="1:22" x14ac:dyDescent="0.3">
      <c r="A2799" s="12" t="s">
        <v>6082</v>
      </c>
      <c r="B2799" s="12" t="s">
        <v>6083</v>
      </c>
      <c r="C2799" s="16" t="str">
        <f>[1]!s_info_mkt(A2799)</f>
        <v>科创板</v>
      </c>
      <c r="D2799" s="16" t="str">
        <f>[1]!s_ipo_listeddate(A2799)</f>
        <v>2020-11-18</v>
      </c>
      <c r="E2799" s="16" t="str">
        <f>[1]!s_info_industry_csrc2023(A2799,"",3)</f>
        <v>橡胶和塑料制品业</v>
      </c>
      <c r="F2799" s="16">
        <f>[1]!s_is(A2799,83,"FY","YTD","20251231",1,"",100000000)</f>
        <v>64.898392560000005</v>
      </c>
      <c r="G2799" s="16">
        <f>[1]!s_is(A2799,83,"FY","YTD","20241231",1,"",100000000)</f>
        <v>60.8772566958</v>
      </c>
      <c r="H2799" s="16">
        <f>[1]!s_is(A2799,61,"FY","YTD","20251231",1,"",100000000)</f>
        <v>1.9478329593999999</v>
      </c>
      <c r="I2799" s="16">
        <f>[1]!s_is(A2799,61,"FY","YTD","20241231",1,"",100000000)</f>
        <v>1.940546329</v>
      </c>
      <c r="J2799" s="16">
        <f>[1]!s_fa_roe(A2799,"20251231")</f>
        <v>7.5514000000000001</v>
      </c>
      <c r="K2799" s="16">
        <f>[1]!s_stmnote_rdexp(A2799,"20251231",1,10000)</f>
        <v>30588.510413</v>
      </c>
      <c r="L2799" s="16">
        <f>[1]!s_margin_tradingbalance(A2799,"",10000)</f>
        <v>36636.264000000003</v>
      </c>
      <c r="M2799" s="16">
        <f>[1]!s_margin_seclendingbalance(A2799,"",10000)</f>
        <v>32.2973</v>
      </c>
      <c r="N2799" s="17">
        <f>[1]!s_val_ev(A2799,"",100000000)</f>
        <v>68.535120000000006</v>
      </c>
      <c r="O2799" s="17">
        <f>[1]!share_freesharesmv(A2799,"",100000000)</f>
        <v>40.175701098600001</v>
      </c>
      <c r="P2799" s="17">
        <f ca="1">[1]!s_dq_amount_btin(A2799,TODAY()-1,100000000)</f>
        <v>1.6704558</v>
      </c>
      <c r="Q2799" s="17">
        <f ca="1">[1]!s_dq_turn(A2799,TODAY()-1)</f>
        <v>2.4403235080058225</v>
      </c>
      <c r="R2799" s="2">
        <f>[1]!s_pq_amount(A2799,"20260101","",100000000)</f>
        <v>113.95517554</v>
      </c>
      <c r="S2799" s="2">
        <f>[1]!s_pq_avgamount(A2799,"20260101","",100000000)</f>
        <v>1.0454603260550459</v>
      </c>
      <c r="T2799" s="17">
        <f>[1]!s_ipo_dilutedpe(A2799)</f>
        <v>38.14</v>
      </c>
      <c r="U2799" s="12">
        <f>[1]!s_ipo_collection_total(A2799,100000000)</f>
        <v>3.8074613756</v>
      </c>
      <c r="V2799" s="18">
        <f>[1]!s_val_pe_ttm(A2799,"")</f>
        <v>34.218013763427734</v>
      </c>
    </row>
    <row r="2800" spans="1:22" x14ac:dyDescent="0.3">
      <c r="A2800" s="12" t="s">
        <v>6084</v>
      </c>
      <c r="B2800" s="12" t="s">
        <v>6085</v>
      </c>
      <c r="C2800" s="16" t="str">
        <f>[1]!s_info_mkt(A2800)</f>
        <v>主板</v>
      </c>
      <c r="D2800" s="16" t="str">
        <f>[1]!s_ipo_listeddate(A2800)</f>
        <v>2017-01-12</v>
      </c>
      <c r="E2800" s="16" t="str">
        <f>[1]!s_info_industry_csrc2023(A2800,"",3)</f>
        <v>电气机械和器材制造业</v>
      </c>
      <c r="F2800" s="16">
        <f>[1]!s_is(A2800,83,"FY","YTD","20251231",1,"",100000000)</f>
        <v>20.878255014200001</v>
      </c>
      <c r="G2800" s="16">
        <f>[1]!s_is(A2800,83,"FY","YTD","20241231",1,"",100000000)</f>
        <v>19.190986112400001</v>
      </c>
      <c r="H2800" s="16">
        <f>[1]!s_is(A2800,61,"FY","YTD","20251231",1,"",100000000)</f>
        <v>0.57434241119999996</v>
      </c>
      <c r="I2800" s="16">
        <f>[1]!s_is(A2800,61,"FY","YTD","20241231",1,"",100000000)</f>
        <v>0.90164359069999989</v>
      </c>
      <c r="J2800" s="16">
        <f>[1]!s_fa_roe(A2800,"20251231")</f>
        <v>4.4257999999999997</v>
      </c>
      <c r="K2800" s="16">
        <f>[1]!s_stmnote_rdexp(A2800,"20251231",1,10000)</f>
        <v>6046.7057380000006</v>
      </c>
      <c r="L2800" s="16">
        <f>[1]!s_margin_tradingbalance(A2800,"",10000)</f>
        <v>15629.307199999999</v>
      </c>
      <c r="M2800" s="16">
        <f>[1]!s_margin_seclendingbalance(A2800,"",10000)</f>
        <v>19.6812</v>
      </c>
      <c r="N2800" s="17">
        <f>[1]!s_val_ev(A2800,"",100000000)</f>
        <v>27.146626165400001</v>
      </c>
      <c r="O2800" s="17">
        <f>[1]!share_freesharesmv(A2800,"",100000000)</f>
        <v>13.349902785799999</v>
      </c>
      <c r="P2800" s="17">
        <f ca="1">[1]!s_dq_amount_btin(A2800,TODAY()-1,100000000)</f>
        <v>0.37819491</v>
      </c>
      <c r="Q2800" s="17">
        <f ca="1">[1]!s_dq_turn(A2800,TODAY()-1)</f>
        <v>1.3996249896081412</v>
      </c>
      <c r="R2800" s="2">
        <f>[1]!s_pq_amount(A2800,"20260101","",100000000)</f>
        <v>175.18084017999999</v>
      </c>
      <c r="S2800" s="2">
        <f>[1]!s_pq_avgamount(A2800,"20260101","",100000000)</f>
        <v>1.6071636713761466</v>
      </c>
      <c r="T2800" s="17">
        <f>[1]!s_ipo_dilutedpe(A2800)</f>
        <v>22.99</v>
      </c>
      <c r="U2800" s="12">
        <f>[1]!s_ipo_collection_total(A2800,100000000)</f>
        <v>3.812665</v>
      </c>
      <c r="V2800" s="18">
        <f>[1]!s_val_pe_ttm(A2800,"")</f>
        <v>90.652214050292969</v>
      </c>
    </row>
    <row r="2801" spans="1:22" x14ac:dyDescent="0.3">
      <c r="A2801" s="12" t="s">
        <v>6086</v>
      </c>
      <c r="B2801" s="12" t="s">
        <v>6087</v>
      </c>
      <c r="C2801" s="16" t="str">
        <f>[1]!s_info_mkt(A2801)</f>
        <v>主板</v>
      </c>
      <c r="D2801" s="16" t="str">
        <f>[1]!s_ipo_listeddate(A2801)</f>
        <v>2004-07-15</v>
      </c>
      <c r="E2801" s="16" t="str">
        <f>[1]!s_info_industry_csrc2023(A2801,"",3)</f>
        <v>专用设备制造业</v>
      </c>
      <c r="F2801" s="16">
        <f>[1]!s_is(A2801,83,"FY","YTD","20251231",1,"",100000000)</f>
        <v>8.4140651852000001</v>
      </c>
      <c r="G2801" s="16">
        <f>[1]!s_is(A2801,83,"FY","YTD","20241231",1,"",100000000)</f>
        <v>9.1470101553000003</v>
      </c>
      <c r="H2801" s="16">
        <f>[1]!s_is(A2801,61,"FY","YTD","20251231",1,"",100000000)</f>
        <v>-3.6609902999999999E-2</v>
      </c>
      <c r="I2801" s="16">
        <f>[1]!s_is(A2801,61,"FY","YTD","20241231",1,"",100000000)</f>
        <v>0.17684681300000002</v>
      </c>
      <c r="J2801" s="16">
        <f>[1]!s_fa_roe(A2801,"20251231")</f>
        <v>-0.58540000000000003</v>
      </c>
      <c r="K2801" s="16">
        <f>[1]!s_stmnote_rdexp(A2801,"20251231",1,10000)</f>
        <v>3318.214747</v>
      </c>
      <c r="L2801" s="16">
        <f>[1]!s_margin_tradingbalance(A2801,"",10000)</f>
        <v>0</v>
      </c>
      <c r="M2801" s="16">
        <f>[1]!s_margin_seclendingbalance(A2801,"",10000)</f>
        <v>0</v>
      </c>
      <c r="N2801" s="17">
        <f>[1]!s_val_ev(A2801,"",100000000)</f>
        <v>29.528289878100004</v>
      </c>
      <c r="O2801" s="17">
        <f>[1]!share_freesharesmv(A2801,"",100000000)</f>
        <v>23.715537138800002</v>
      </c>
      <c r="P2801" s="17">
        <f ca="1">[1]!s_dq_amount_btin(A2801,TODAY()-1,100000000)</f>
        <v>0.71716608000000004</v>
      </c>
      <c r="Q2801" s="17">
        <f ca="1">[1]!s_dq_turn(A2801,TODAY()-1)</f>
        <v>2.419600149682724</v>
      </c>
      <c r="R2801" s="2">
        <f>[1]!s_pq_amount(A2801,"20260101","",100000000)</f>
        <v>170.19187237</v>
      </c>
      <c r="S2801" s="2">
        <f>[1]!s_pq_avgamount(A2801,"20260101","",100000000)</f>
        <v>1.5613933244954128</v>
      </c>
      <c r="T2801" s="17">
        <f>[1]!s_ipo_dilutedpe(A2801)</f>
        <v>19.86</v>
      </c>
      <c r="U2801" s="12">
        <f>[1]!s_ipo_collection_total(A2801,100000000)</f>
        <v>2.5817999999999999</v>
      </c>
      <c r="V2801" s="18">
        <f>[1]!s_val_pe_ttm(A2801,"")</f>
        <v>-139.80323791503906</v>
      </c>
    </row>
    <row r="2802" spans="1:22" x14ac:dyDescent="0.3">
      <c r="A2802" s="12" t="s">
        <v>171</v>
      </c>
      <c r="B2802" s="12" t="s">
        <v>172</v>
      </c>
      <c r="C2802" s="16" t="str">
        <f>[1]!s_info_mkt(A2802)</f>
        <v>北证</v>
      </c>
      <c r="D2802" s="16" t="str">
        <f>[1]!s_ipo_listeddate(A2802)</f>
        <v>2023-03-15</v>
      </c>
      <c r="E2802" s="16" t="str">
        <f>[1]!s_info_industry_csrc2023(A2802,"",3)</f>
        <v>汽车制造业</v>
      </c>
      <c r="F2802" s="16">
        <f>[1]!s_is(A2802,83,"FY","YTD","20251231",1,"",100000000)</f>
        <v>3.8905437156000002</v>
      </c>
      <c r="G2802" s="16">
        <f>[1]!s_is(A2802,83,"FY","YTD","20241231",1,"",100000000)</f>
        <v>3.0432130312000001</v>
      </c>
      <c r="H2802" s="16">
        <f>[1]!s_is(A2802,61,"FY","YTD","20251231",1,"",100000000)</f>
        <v>0.8536553241</v>
      </c>
      <c r="I2802" s="16">
        <f>[1]!s_is(A2802,61,"FY","YTD","20241231",1,"",100000000)</f>
        <v>0.79125973239999992</v>
      </c>
      <c r="J2802" s="16">
        <f>[1]!s_fa_roe(A2802,"20251231")</f>
        <v>21.914000000000001</v>
      </c>
      <c r="K2802" s="16">
        <f>[1]!s_stmnote_rdexp(A2802,"20251231",1,10000)</f>
        <v>2563.6835390000001</v>
      </c>
      <c r="L2802" s="16">
        <f>[1]!s_margin_tradingbalance(A2802,"",10000)</f>
        <v>1081.0098</v>
      </c>
      <c r="M2802" s="16">
        <f>[1]!s_margin_seclendingbalance(A2802,"",10000)</f>
        <v>0</v>
      </c>
      <c r="N2802" s="17">
        <f>[1]!s_val_ev(A2802,"",100000000)</f>
        <v>18.163141360000001</v>
      </c>
      <c r="O2802" s="17">
        <f>[1]!share_freesharesmv(A2802,"",100000000)</f>
        <v>5.4276267200000001</v>
      </c>
      <c r="P2802" s="17">
        <f ca="1">[1]!s_dq_amount_btin(A2802,TODAY()-1,100000000)</f>
        <v>7.3038510000000001E-2</v>
      </c>
      <c r="Q2802" s="17">
        <f ca="1">[1]!s_dq_turn(A2802,TODAY()-1)</f>
        <v>0.83570081521281114</v>
      </c>
      <c r="R2802" s="2">
        <f>[1]!s_pq_amount(A2802,"20260101","",100000000)</f>
        <v>21.383250619999998</v>
      </c>
      <c r="S2802" s="2">
        <f>[1]!s_pq_avgamount(A2802,"20260101","",100000000)</f>
        <v>0.19617661119266055</v>
      </c>
      <c r="T2802" s="17">
        <f>[1]!s_ipo_dilutedpe(A2802)</f>
        <v>17.63</v>
      </c>
      <c r="U2802" s="12">
        <f>[1]!s_ipo_collection_total(A2802,100000000)</f>
        <v>1.5325200000000001</v>
      </c>
      <c r="V2802" s="18">
        <f>[1]!s_val_pe_ttm(A2802,"")</f>
        <v>20.757207870483398</v>
      </c>
    </row>
    <row r="2803" spans="1:22" x14ac:dyDescent="0.3">
      <c r="A2803" s="12" t="s">
        <v>6088</v>
      </c>
      <c r="B2803" s="12" t="s">
        <v>6089</v>
      </c>
      <c r="C2803" s="16" t="str">
        <f>[1]!s_info_mkt(A2803)</f>
        <v>主板</v>
      </c>
      <c r="D2803" s="16" t="str">
        <f>[1]!s_ipo_listeddate(A2803)</f>
        <v>2017-11-17</v>
      </c>
      <c r="E2803" s="16" t="str">
        <f>[1]!s_info_industry_csrc2023(A2803,"",3)</f>
        <v>石油和天然气开采业</v>
      </c>
      <c r="F2803" s="16">
        <f>[1]!s_is(A2803,83,"FY","YTD","20251231",1,"",100000000)</f>
        <v>39.257852801399999</v>
      </c>
      <c r="G2803" s="16">
        <f>[1]!s_is(A2803,83,"FY","YTD","20241231",1,"",100000000)</f>
        <v>41.347725157299998</v>
      </c>
      <c r="H2803" s="16">
        <f>[1]!s_is(A2803,61,"FY","YTD","20251231",1,"",100000000)</f>
        <v>5.0951452854000001</v>
      </c>
      <c r="I2803" s="16">
        <f>[1]!s_is(A2803,61,"FY","YTD","20241231",1,"",100000000)</f>
        <v>7.2582175430999998</v>
      </c>
      <c r="J2803" s="16">
        <f>[1]!s_fa_roe(A2803,"20251231")</f>
        <v>12.2525</v>
      </c>
      <c r="K2803" s="16">
        <f>[1]!s_stmnote_rdexp(A2803,"20251231",1,10000)</f>
        <v>13732.316083000002</v>
      </c>
      <c r="L2803" s="16">
        <f>[1]!s_margin_tradingbalance(A2803,"",10000)</f>
        <v>76859.244399999996</v>
      </c>
      <c r="M2803" s="16">
        <f>[1]!s_margin_seclendingbalance(A2803,"",10000)</f>
        <v>115.806</v>
      </c>
      <c r="N2803" s="17">
        <f>[1]!s_val_ev(A2803,"",100000000)</f>
        <v>103.6562829562</v>
      </c>
      <c r="O2803" s="17">
        <f>[1]!share_freesharesmv(A2803,"",100000000)</f>
        <v>83.222902789600013</v>
      </c>
      <c r="P2803" s="17">
        <f ca="1">[1]!s_dq_amount_btin(A2803,TODAY()-1,100000000)</f>
        <v>3.22712413</v>
      </c>
      <c r="Q2803" s="17">
        <f ca="1">[1]!s_dq_turn(A2803,TODAY()-1)</f>
        <v>3.0056119428056842</v>
      </c>
      <c r="R2803" s="2">
        <f>[1]!s_pq_amount(A2803,"20260101","",100000000)</f>
        <v>1067.58583707</v>
      </c>
      <c r="S2803" s="2">
        <f>[1]!s_pq_avgamount(A2803,"20260101","",100000000)</f>
        <v>9.7943654777064211</v>
      </c>
      <c r="T2803" s="17">
        <f>[1]!s_ipo_dilutedpe(A2803)</f>
        <v>22.99</v>
      </c>
      <c r="U2803" s="12">
        <f>[1]!s_ipo_collection_total(A2803,100000000)</f>
        <v>9.0440226100000007</v>
      </c>
      <c r="V2803" s="18">
        <f>[1]!s_val_pe_ttm(A2803,"")</f>
        <v>33.284736633300781</v>
      </c>
    </row>
    <row r="2804" spans="1:22" x14ac:dyDescent="0.3">
      <c r="A2804" s="12" t="s">
        <v>6090</v>
      </c>
      <c r="B2804" s="12" t="s">
        <v>6091</v>
      </c>
      <c r="C2804" s="16" t="str">
        <f>[1]!s_info_mkt(A2804)</f>
        <v>创业板</v>
      </c>
      <c r="D2804" s="16" t="str">
        <f>[1]!s_ipo_listeddate(A2804)</f>
        <v>2018-05-25</v>
      </c>
      <c r="E2804" s="16" t="str">
        <f>[1]!s_info_industry_csrc2023(A2804,"",3)</f>
        <v>专业技术服务业</v>
      </c>
      <c r="F2804" s="16">
        <f>[1]!s_is(A2804,83,"FY","YTD","20251231",1,"",100000000)</f>
        <v>13.1097135878</v>
      </c>
      <c r="G2804" s="16">
        <f>[1]!s_is(A2804,83,"FY","YTD","20241231",1,"",100000000)</f>
        <v>7.6474135190999997</v>
      </c>
      <c r="H2804" s="16">
        <f>[1]!s_is(A2804,61,"FY","YTD","20251231",1,"",100000000)</f>
        <v>0.71809738340000007</v>
      </c>
      <c r="I2804" s="16">
        <f>[1]!s_is(A2804,61,"FY","YTD","20241231",1,"",100000000)</f>
        <v>-4.2966779531999997</v>
      </c>
      <c r="J2804" s="16">
        <f>[1]!s_fa_roe(A2804,"20251231")</f>
        <v>9.1831999999999994</v>
      </c>
      <c r="K2804" s="16">
        <f>[1]!s_stmnote_rdexp(A2804,"20251231",1,10000)</f>
        <v>10023.628252</v>
      </c>
      <c r="L2804" s="16">
        <f>[1]!s_margin_tradingbalance(A2804,"",10000)</f>
        <v>0</v>
      </c>
      <c r="M2804" s="16">
        <f>[1]!s_margin_seclendingbalance(A2804,"",10000)</f>
        <v>0</v>
      </c>
      <c r="N2804" s="17">
        <f>[1]!s_val_ev(A2804,"",100000000)</f>
        <v>25.147249739199999</v>
      </c>
      <c r="O2804" s="17">
        <f>[1]!share_freesharesmv(A2804,"",100000000)</f>
        <v>11.88472571</v>
      </c>
      <c r="P2804" s="17">
        <f ca="1">[1]!s_dq_amount_btin(A2804,TODAY()-1,100000000)</f>
        <v>0.31714817000000001</v>
      </c>
      <c r="Q2804" s="17">
        <f ca="1">[1]!s_dq_turn(A2804,TODAY()-1)</f>
        <v>1.2644855889484667</v>
      </c>
      <c r="R2804" s="2">
        <f>[1]!s_pq_amount(A2804,"20260101","",100000000)</f>
        <v>64.999601519999999</v>
      </c>
      <c r="S2804" s="2">
        <f>[1]!s_pq_avgamount(A2804,"20260101","",100000000)</f>
        <v>0.59632661944954124</v>
      </c>
      <c r="T2804" s="17">
        <f>[1]!s_ipo_dilutedpe(A2804)</f>
        <v>21.45</v>
      </c>
      <c r="U2804" s="12">
        <f>[1]!s_ipo_collection_total(A2804,100000000)</f>
        <v>2.9561199999999999</v>
      </c>
      <c r="V2804" s="18">
        <f>[1]!s_val_pe_ttm(A2804,"")</f>
        <v>36.140926361083984</v>
      </c>
    </row>
    <row r="2805" spans="1:22" x14ac:dyDescent="0.3">
      <c r="A2805" s="12" t="s">
        <v>6092</v>
      </c>
      <c r="B2805" s="12" t="s">
        <v>6093</v>
      </c>
      <c r="C2805" s="16" t="str">
        <f>[1]!s_info_mkt(A2805)</f>
        <v>主板</v>
      </c>
      <c r="D2805" s="16" t="str">
        <f>[1]!s_ipo_listeddate(A2805)</f>
        <v>2010-01-06</v>
      </c>
      <c r="E2805" s="16" t="str">
        <f>[1]!s_info_industry_csrc2023(A2805,"",3)</f>
        <v>农副食品加工业</v>
      </c>
      <c r="F2805" s="16">
        <f>[1]!s_is(A2805,83,"FY","YTD","20251231",1,"",100000000)</f>
        <v>31.473347627800003</v>
      </c>
      <c r="G2805" s="16">
        <f>[1]!s_is(A2805,83,"FY","YTD","20241231",1,"",100000000)</f>
        <v>29.648267600200001</v>
      </c>
      <c r="H2805" s="16">
        <f>[1]!s_is(A2805,61,"FY","YTD","20251231",1,"",100000000)</f>
        <v>4.5476768899999999E-2</v>
      </c>
      <c r="I2805" s="16">
        <f>[1]!s_is(A2805,61,"FY","YTD","20241231",1,"",100000000)</f>
        <v>-0.33672271060000003</v>
      </c>
      <c r="J2805" s="16">
        <f>[1]!s_fa_roe(A2805,"20251231")</f>
        <v>0.1973</v>
      </c>
      <c r="K2805" s="16">
        <f>[1]!s_stmnote_rdexp(A2805,"20251231",1,10000)</f>
        <v>937.91949399999999</v>
      </c>
      <c r="L2805" s="16">
        <f>[1]!s_margin_tradingbalance(A2805,"",10000)</f>
        <v>0</v>
      </c>
      <c r="M2805" s="16">
        <f>[1]!s_margin_seclendingbalance(A2805,"",10000)</f>
        <v>0</v>
      </c>
      <c r="N2805" s="17">
        <f>[1]!s_val_ev(A2805,"",100000000)</f>
        <v>23.379602672000004</v>
      </c>
      <c r="O2805" s="17">
        <f>[1]!share_freesharesmv(A2805,"",100000000)</f>
        <v>13.794301483200002</v>
      </c>
      <c r="P2805" s="17">
        <f ca="1">[1]!s_dq_amount_btin(A2805,TODAY()-1,100000000)</f>
        <v>0.29764636</v>
      </c>
      <c r="Q2805" s="17">
        <f ca="1">[1]!s_dq_turn(A2805,TODAY()-1)</f>
        <v>1.2728048980114421</v>
      </c>
      <c r="R2805" s="2">
        <f>[1]!s_pq_amount(A2805,"20260101","",100000000)</f>
        <v>76.807754700000004</v>
      </c>
      <c r="S2805" s="2">
        <f>[1]!s_pq_avgamount(A2805,"20260101","",100000000)</f>
        <v>0.70465829999999996</v>
      </c>
      <c r="T2805" s="17">
        <f>[1]!s_ipo_dilutedpe(A2805)</f>
        <v>50.69</v>
      </c>
      <c r="U2805" s="12">
        <f>[1]!s_ipo_collection_total(A2805,100000000)</f>
        <v>8.3033999999999999</v>
      </c>
      <c r="V2805" s="18">
        <f>[1]!s_val_pe_ttm(A2805,"")</f>
        <v>589.0980224609375</v>
      </c>
    </row>
    <row r="2806" spans="1:22" x14ac:dyDescent="0.3">
      <c r="A2806" s="12" t="s">
        <v>6094</v>
      </c>
      <c r="B2806" s="12" t="s">
        <v>6095</v>
      </c>
      <c r="C2806" s="16" t="str">
        <f>[1]!s_info_mkt(A2806)</f>
        <v>科创板</v>
      </c>
      <c r="D2806" s="16" t="str">
        <f>[1]!s_ipo_listeddate(A2806)</f>
        <v>2022-04-20</v>
      </c>
      <c r="E2806" s="16" t="str">
        <f>[1]!s_info_industry_csrc2023(A2806,"",3)</f>
        <v>专用设备制造业</v>
      </c>
      <c r="F2806" s="16">
        <f>[1]!s_is(A2806,83,"FY","YTD","20251231",1,"",100000000)</f>
        <v>65.190948746299995</v>
      </c>
      <c r="G2806" s="16">
        <f>[1]!s_is(A2806,83,"FY","YTD","20241231",1,"",100000000)</f>
        <v>41.034538534100001</v>
      </c>
      <c r="H2806" s="16">
        <f>[1]!s_is(A2806,61,"FY","YTD","20251231",1,"",100000000)</f>
        <v>9.2670396652000004</v>
      </c>
      <c r="I2806" s="16">
        <f>[1]!s_is(A2806,61,"FY","YTD","20241231",1,"",100000000)</f>
        <v>6.8815472326</v>
      </c>
      <c r="J2806" s="16">
        <f>[1]!s_fa_roe(A2806,"20251231")</f>
        <v>15.5878</v>
      </c>
      <c r="K2806" s="16">
        <f>[1]!s_stmnote_rdexp(A2806,"20251231",1,10000)</f>
        <v>85927.422787999996</v>
      </c>
      <c r="L2806" s="16">
        <f>[1]!s_margin_tradingbalance(A2806,"",10000)</f>
        <v>262067.93169999999</v>
      </c>
      <c r="M2806" s="16">
        <f>[1]!s_margin_seclendingbalance(A2806,"",10000)</f>
        <v>1157.885</v>
      </c>
      <c r="N2806" s="17">
        <f>[1]!s_val_ev(A2806,"",100000000)</f>
        <v>2074.96670808</v>
      </c>
      <c r="O2806" s="17">
        <f>[1]!share_freesharesmv(A2806,"",100000000)</f>
        <v>1324.38950892</v>
      </c>
      <c r="P2806" s="17">
        <f ca="1">[1]!s_dq_amount_btin(A2806,TODAY()-1,100000000)</f>
        <v>65.920329460000005</v>
      </c>
      <c r="Q2806" s="17">
        <f ca="1">[1]!s_dq_turn(A2806,TODAY()-1)</f>
        <v>3.1602868202486731</v>
      </c>
      <c r="R2806" s="2">
        <f>[1]!s_pq_amount(A2806,"20260101","",100000000)</f>
        <v>3606.63077686</v>
      </c>
      <c r="S2806" s="2">
        <f>[1]!s_pq_avgamount(A2806,"20260101","",100000000)</f>
        <v>33.088355751009175</v>
      </c>
      <c r="T2806" s="17">
        <f>[1]!s_ipo_dilutedpe(A2806)</f>
        <v>0</v>
      </c>
      <c r="U2806" s="12">
        <f>[1]!s_ipo_collection_total(A2806,100000000)</f>
        <v>22.728312240000001</v>
      </c>
      <c r="V2806" s="18">
        <f>[1]!s_val_pe_ttm(A2806,"")</f>
        <v>126.1947021484375</v>
      </c>
    </row>
    <row r="2807" spans="1:22" x14ac:dyDescent="0.3">
      <c r="A2807" s="12" t="s">
        <v>6096</v>
      </c>
      <c r="B2807" s="12" t="s">
        <v>6097</v>
      </c>
      <c r="C2807" s="16" t="str">
        <f>[1]!s_info_mkt(A2807)</f>
        <v>主板</v>
      </c>
      <c r="D2807" s="16" t="str">
        <f>[1]!s_ipo_listeddate(A2807)</f>
        <v>2006-07-25</v>
      </c>
      <c r="E2807" s="16" t="str">
        <f>[1]!s_info_industry_csrc2023(A2807,"",3)</f>
        <v>化学原料和化学制品制造业</v>
      </c>
      <c r="F2807" s="16">
        <f>[1]!s_is(A2807,83,"FY","YTD","20251231",1,"",100000000)</f>
        <v>29.979485107199999</v>
      </c>
      <c r="G2807" s="16">
        <f>[1]!s_is(A2807,83,"FY","YTD","20241231",1,"",100000000)</f>
        <v>30.561297638699997</v>
      </c>
      <c r="H2807" s="16">
        <f>[1]!s_is(A2807,61,"FY","YTD","20251231",1,"",100000000)</f>
        <v>1.1818353479000001</v>
      </c>
      <c r="I2807" s="16">
        <f>[1]!s_is(A2807,61,"FY","YTD","20241231",1,"",100000000)</f>
        <v>0.60988555529999999</v>
      </c>
      <c r="J2807" s="16">
        <f>[1]!s_fa_roe(A2807,"20251231")</f>
        <v>4.7161</v>
      </c>
      <c r="K2807" s="16">
        <f>[1]!s_stmnote_rdexp(A2807,"20251231",1,10000)</f>
        <v>14832.169733000001</v>
      </c>
      <c r="L2807" s="16">
        <f>[1]!s_margin_tradingbalance(A2807,"",10000)</f>
        <v>15186.385200000001</v>
      </c>
      <c r="M2807" s="16">
        <f>[1]!s_margin_seclendingbalance(A2807,"",10000)</f>
        <v>5.5350000000000001</v>
      </c>
      <c r="N2807" s="17">
        <f>[1]!s_val_ev(A2807,"",100000000)</f>
        <v>35.290851086400004</v>
      </c>
      <c r="O2807" s="17">
        <f>[1]!share_freesharesmv(A2807,"",100000000)</f>
        <v>25.157944398000001</v>
      </c>
      <c r="P2807" s="17">
        <f ca="1">[1]!s_dq_amount_btin(A2807,TODAY()-1,100000000)</f>
        <v>0.64960386000000003</v>
      </c>
      <c r="Q2807" s="17">
        <f ca="1">[1]!s_dq_turn(A2807,TODAY()-1)</f>
        <v>2.300737074253512</v>
      </c>
      <c r="R2807" s="2">
        <f>[1]!s_pq_amount(A2807,"20260101","",100000000)</f>
        <v>283.79318286</v>
      </c>
      <c r="S2807" s="2">
        <f>[1]!s_pq_avgamount(A2807,"20260101","",100000000)</f>
        <v>2.6036071822018347</v>
      </c>
      <c r="T2807" s="17">
        <f>[1]!s_ipo_dilutedpe(A2807)</f>
        <v>22.88</v>
      </c>
      <c r="U2807" s="12">
        <f>[1]!s_ipo_collection_total(A2807,100000000)</f>
        <v>2.1080000000000001</v>
      </c>
      <c r="V2807" s="18">
        <f>[1]!s_val_pe_ttm(A2807,"")</f>
        <v>26.415079116821289</v>
      </c>
    </row>
    <row r="2808" spans="1:22" x14ac:dyDescent="0.3">
      <c r="A2808" s="12" t="s">
        <v>6098</v>
      </c>
      <c r="B2808" s="12" t="s">
        <v>6099</v>
      </c>
      <c r="C2808" s="16" t="str">
        <f>[1]!s_info_mkt(A2808)</f>
        <v>创业板</v>
      </c>
      <c r="D2808" s="16" t="str">
        <f>[1]!s_ipo_listeddate(A2808)</f>
        <v>2016-09-13</v>
      </c>
      <c r="E2808" s="16" t="str">
        <f>[1]!s_info_industry_csrc2023(A2808,"",3)</f>
        <v>医药制造业</v>
      </c>
      <c r="F2808" s="16">
        <f>[1]!s_is(A2808,83,"FY","YTD","20251231",1,"",100000000)</f>
        <v>8.8695872008999999</v>
      </c>
      <c r="G2808" s="16">
        <f>[1]!s_is(A2808,83,"FY","YTD","20241231",1,"",100000000)</f>
        <v>10.3906729623</v>
      </c>
      <c r="H2808" s="16">
        <f>[1]!s_is(A2808,61,"FY","YTD","20251231",1,"",100000000)</f>
        <v>0.43950793659999998</v>
      </c>
      <c r="I2808" s="16">
        <f>[1]!s_is(A2808,61,"FY","YTD","20241231",1,"",100000000)</f>
        <v>0.25804597330000001</v>
      </c>
      <c r="J2808" s="16">
        <f>[1]!s_fa_roe(A2808,"20251231")</f>
        <v>6.4127000000000001</v>
      </c>
      <c r="K2808" s="16">
        <f>[1]!s_stmnote_rdexp(A2808,"20251231",1,10000)</f>
        <v>3035.0591280000003</v>
      </c>
      <c r="L2808" s="16">
        <f>[1]!s_margin_tradingbalance(A2808,"",10000)</f>
        <v>0</v>
      </c>
      <c r="M2808" s="16">
        <f>[1]!s_margin_seclendingbalance(A2808,"",10000)</f>
        <v>0</v>
      </c>
      <c r="N2808" s="17">
        <f>[1]!s_val_ev(A2808,"",100000000)</f>
        <v>22.2351885</v>
      </c>
      <c r="O2808" s="17">
        <f>[1]!share_freesharesmv(A2808,"",100000000)</f>
        <v>13.805282491300002</v>
      </c>
      <c r="P2808" s="17">
        <f ca="1">[1]!s_dq_amount_btin(A2808,TODAY()-1,100000000)</f>
        <v>0.31233372999999998</v>
      </c>
      <c r="Q2808" s="17">
        <f ca="1">[1]!s_dq_turn(A2808,TODAY()-1)</f>
        <v>1.407938768373159</v>
      </c>
      <c r="R2808" s="2">
        <f>[1]!s_pq_amount(A2808,"20260101","",100000000)</f>
        <v>89.081442390000007</v>
      </c>
      <c r="S2808" s="2">
        <f>[1]!s_pq_avgamount(A2808,"20260101","",100000000)</f>
        <v>0.81726093935779809</v>
      </c>
      <c r="T2808" s="17">
        <f>[1]!s_ipo_dilutedpe(A2808)</f>
        <v>22.99</v>
      </c>
      <c r="U2808" s="12">
        <f>[1]!s_ipo_collection_total(A2808,100000000)</f>
        <v>2.9557880000000001</v>
      </c>
      <c r="V2808" s="18">
        <f>[1]!s_val_pe_ttm(A2808,"")</f>
        <v>45.035934448242188</v>
      </c>
    </row>
    <row r="2809" spans="1:22" x14ac:dyDescent="0.3">
      <c r="A2809" s="12" t="s">
        <v>6100</v>
      </c>
      <c r="B2809" s="12" t="s">
        <v>6101</v>
      </c>
      <c r="C2809" s="16" t="str">
        <f>[1]!s_info_mkt(A2809)</f>
        <v>主板</v>
      </c>
      <c r="D2809" s="16" t="str">
        <f>[1]!s_ipo_listeddate(A2809)</f>
        <v>2022-06-30</v>
      </c>
      <c r="E2809" s="16" t="str">
        <f>[1]!s_info_industry_csrc2023(A2809,"",3)</f>
        <v>通用设备制造业</v>
      </c>
      <c r="F2809" s="16">
        <f>[1]!s_is(A2809,83,"FY","YTD","20251231",1,"",100000000)</f>
        <v>7.6495695121000002</v>
      </c>
      <c r="G2809" s="16">
        <f>[1]!s_is(A2809,83,"FY","YTD","20241231",1,"",100000000)</f>
        <v>7.5147998815000001</v>
      </c>
      <c r="H2809" s="16">
        <f>[1]!s_is(A2809,61,"FY","YTD","20251231",1,"",100000000)</f>
        <v>0.52922132450000003</v>
      </c>
      <c r="I2809" s="16">
        <f>[1]!s_is(A2809,61,"FY","YTD","20241231",1,"",100000000)</f>
        <v>0.71460542000000005</v>
      </c>
      <c r="J2809" s="16">
        <f>[1]!s_fa_roe(A2809,"20251231")</f>
        <v>5.1997999999999998</v>
      </c>
      <c r="K2809" s="16">
        <f>[1]!s_stmnote_rdexp(A2809,"20251231",1,10000)</f>
        <v>3436.4266909999997</v>
      </c>
      <c r="L2809" s="16">
        <f>[1]!s_margin_tradingbalance(A2809,"",10000)</f>
        <v>0</v>
      </c>
      <c r="M2809" s="16">
        <f>[1]!s_margin_seclendingbalance(A2809,"",10000)</f>
        <v>0</v>
      </c>
      <c r="N2809" s="17">
        <f>[1]!s_val_ev(A2809,"",100000000)</f>
        <v>44.684400275999991</v>
      </c>
      <c r="O2809" s="17">
        <f>[1]!share_freesharesmv(A2809,"",100000000)</f>
        <v>20.420377776000002</v>
      </c>
      <c r="P2809" s="17">
        <f ca="1">[1]!s_dq_amount_btin(A2809,TODAY()-1,100000000)</f>
        <v>1.02976271</v>
      </c>
      <c r="Q2809" s="17">
        <f ca="1">[1]!s_dq_turn(A2809,TODAY()-1)</f>
        <v>3.6320316002765041</v>
      </c>
      <c r="R2809" s="2">
        <f>[1]!s_pq_amount(A2809,"20260101","",100000000)</f>
        <v>108.15446116</v>
      </c>
      <c r="S2809" s="2">
        <f>[1]!s_pq_avgamount(A2809,"20260101","",100000000)</f>
        <v>0.99224276293577984</v>
      </c>
      <c r="T2809" s="17">
        <f>[1]!s_ipo_dilutedpe(A2809)</f>
        <v>22.99</v>
      </c>
      <c r="U2809" s="12">
        <f>[1]!s_ipo_collection_total(A2809,100000000)</f>
        <v>5.1942917949999998</v>
      </c>
      <c r="V2809" s="18">
        <f>[1]!s_val_pe_ttm(A2809,"")</f>
        <v>139.75628662109375</v>
      </c>
    </row>
    <row r="2810" spans="1:22" x14ac:dyDescent="0.3">
      <c r="A2810" s="12" t="s">
        <v>6102</v>
      </c>
      <c r="B2810" s="12" t="s">
        <v>6103</v>
      </c>
      <c r="C2810" s="16" t="str">
        <f>[1]!s_info_mkt(A2810)</f>
        <v>主板</v>
      </c>
      <c r="D2810" s="16" t="str">
        <f>[1]!s_ipo_listeddate(A2810)</f>
        <v>2015-06-10</v>
      </c>
      <c r="E2810" s="16" t="str">
        <f>[1]!s_info_industry_csrc2023(A2810,"",3)</f>
        <v>纺织服装、服饰业</v>
      </c>
      <c r="F2810" s="16">
        <f>[1]!s_is(A2810,83,"FY","YTD","20251231",1,"",100000000)</f>
        <v>30.015824489</v>
      </c>
      <c r="G2810" s="16">
        <f>[1]!s_is(A2810,83,"FY","YTD","20241231",1,"",100000000)</f>
        <v>29.540320801900002</v>
      </c>
      <c r="H2810" s="16">
        <f>[1]!s_is(A2810,61,"FY","YTD","20251231",1,"",100000000)</f>
        <v>0.54816531889999998</v>
      </c>
      <c r="I2810" s="16">
        <f>[1]!s_is(A2810,61,"FY","YTD","20241231",1,"",100000000)</f>
        <v>0.79049450980000002</v>
      </c>
      <c r="J2810" s="16">
        <f>[1]!s_fa_roe(A2810,"20251231")</f>
        <v>2.9407999999999999</v>
      </c>
      <c r="K2810" s="16">
        <f>[1]!s_stmnote_rdexp(A2810,"20251231",1,10000)</f>
        <v>6832.4642480000002</v>
      </c>
      <c r="L2810" s="16">
        <f>[1]!s_margin_tradingbalance(A2810,"",10000)</f>
        <v>0</v>
      </c>
      <c r="M2810" s="16">
        <f>[1]!s_margin_seclendingbalance(A2810,"",10000)</f>
        <v>0</v>
      </c>
      <c r="N2810" s="17">
        <f>[1]!s_val_ev(A2810,"",100000000)</f>
        <v>30.129414000000001</v>
      </c>
      <c r="O2810" s="17">
        <f>[1]!share_freesharesmv(A2810,"",100000000)</f>
        <v>12.079566975000001</v>
      </c>
      <c r="P2810" s="17">
        <f ca="1">[1]!s_dq_amount_btin(A2810,TODAY()-1,100000000)</f>
        <v>0.42705768999999999</v>
      </c>
      <c r="Q2810" s="17">
        <f ca="1">[1]!s_dq_turn(A2810,TODAY()-1)</f>
        <v>1.9097920979980514</v>
      </c>
      <c r="R2810" s="2">
        <f>[1]!s_pq_amount(A2810,"20260101","",100000000)</f>
        <v>87.455517990000004</v>
      </c>
      <c r="S2810" s="2">
        <f>[1]!s_pq_avgamount(A2810,"20260101","",100000000)</f>
        <v>0.80234420174311916</v>
      </c>
      <c r="T2810" s="17">
        <f>[1]!s_ipo_dilutedpe(A2810)</f>
        <v>21.72</v>
      </c>
      <c r="U2810" s="12">
        <f>[1]!s_ipo_collection_total(A2810,100000000)</f>
        <v>7.0739999999999998</v>
      </c>
      <c r="V2810" s="18">
        <f>[1]!s_val_pe_ttm(A2810,"")</f>
        <v>43.352108001708984</v>
      </c>
    </row>
    <row r="2811" spans="1:22" x14ac:dyDescent="0.3">
      <c r="A2811" s="12" t="s">
        <v>6104</v>
      </c>
      <c r="B2811" s="12" t="s">
        <v>6105</v>
      </c>
      <c r="C2811" s="16" t="str">
        <f>[1]!s_info_mkt(A2811)</f>
        <v>创业板</v>
      </c>
      <c r="D2811" s="16" t="str">
        <f>[1]!s_ipo_listeddate(A2811)</f>
        <v>2023-06-27</v>
      </c>
      <c r="E2811" s="16" t="str">
        <f>[1]!s_info_industry_csrc2023(A2811,"",3)</f>
        <v>汽车制造业</v>
      </c>
      <c r="F2811" s="16">
        <f>[1]!s_is(A2811,83,"FY","YTD","20251231",1,"",100000000)</f>
        <v>11.229707185000001</v>
      </c>
      <c r="G2811" s="16">
        <f>[1]!s_is(A2811,83,"FY","YTD","20241231",1,"",100000000)</f>
        <v>10.656967351699999</v>
      </c>
      <c r="H2811" s="16">
        <f>[1]!s_is(A2811,61,"FY","YTD","20251231",1,"",100000000)</f>
        <v>1.0140024809000001</v>
      </c>
      <c r="I2811" s="16">
        <f>[1]!s_is(A2811,61,"FY","YTD","20241231",1,"",100000000)</f>
        <v>1.0971540023999999</v>
      </c>
      <c r="J2811" s="16">
        <f>[1]!s_fa_roe(A2811,"20251231")</f>
        <v>5.7903000000000002</v>
      </c>
      <c r="K2811" s="16">
        <f>[1]!s_stmnote_rdexp(A2811,"20251231",1,10000)</f>
        <v>5171.1969659999995</v>
      </c>
      <c r="L2811" s="16">
        <f>[1]!s_margin_tradingbalance(A2811,"",10000)</f>
        <v>4692.1472000000003</v>
      </c>
      <c r="M2811" s="16">
        <f>[1]!s_margin_seclendingbalance(A2811,"",10000)</f>
        <v>0</v>
      </c>
      <c r="N2811" s="17">
        <f>[1]!s_val_ev(A2811,"",100000000)</f>
        <v>23.19</v>
      </c>
      <c r="O2811" s="17">
        <f>[1]!share_freesharesmv(A2811,"",100000000)</f>
        <v>7.7861410575000001</v>
      </c>
      <c r="P2811" s="17">
        <f ca="1">[1]!s_dq_amount_btin(A2811,TODAY()-1,100000000)</f>
        <v>0.2075265</v>
      </c>
      <c r="Q2811" s="17">
        <f ca="1">[1]!s_dq_turn(A2811,TODAY()-1)</f>
        <v>2.6614644490724988</v>
      </c>
      <c r="R2811" s="2">
        <f>[1]!s_pq_amount(A2811,"20260101","",100000000)</f>
        <v>44.413760940000003</v>
      </c>
      <c r="S2811" s="2">
        <f>[1]!s_pq_avgamount(A2811,"20260101","",100000000)</f>
        <v>0.40746569669724769</v>
      </c>
      <c r="T2811" s="17">
        <f>[1]!s_ipo_dilutedpe(A2811)</f>
        <v>37.11</v>
      </c>
      <c r="U2811" s="12">
        <f>[1]!s_ipo_collection_total(A2811,100000000)</f>
        <v>8.5</v>
      </c>
      <c r="V2811" s="18">
        <f>[1]!s_val_pe_ttm(A2811,"")</f>
        <v>23.436733245849609</v>
      </c>
    </row>
    <row r="2812" spans="1:22" x14ac:dyDescent="0.3">
      <c r="A2812" s="12" t="s">
        <v>6106</v>
      </c>
      <c r="B2812" s="12" t="s">
        <v>6107</v>
      </c>
      <c r="C2812" s="16" t="str">
        <f>[1]!s_info_mkt(A2812)</f>
        <v>主板</v>
      </c>
      <c r="D2812" s="16" t="str">
        <f>[1]!s_ipo_listeddate(A2812)</f>
        <v>2015-06-29</v>
      </c>
      <c r="E2812" s="16" t="str">
        <f>[1]!s_info_industry_csrc2023(A2812,"",3)</f>
        <v>水上运输业</v>
      </c>
      <c r="F2812" s="16">
        <f>[1]!s_is(A2812,83,"FY","YTD","20251231",1,"",100000000)</f>
        <v>2.4719070549</v>
      </c>
      <c r="G2812" s="16">
        <f>[1]!s_is(A2812,83,"FY","YTD","20241231",1,"",100000000)</f>
        <v>2.9453220454000002</v>
      </c>
      <c r="H2812" s="16">
        <f>[1]!s_is(A2812,61,"FY","YTD","20251231",1,"",100000000)</f>
        <v>0.15529658099999999</v>
      </c>
      <c r="I2812" s="16">
        <f>[1]!s_is(A2812,61,"FY","YTD","20241231",1,"",100000000)</f>
        <v>0.1365256664</v>
      </c>
      <c r="J2812" s="16">
        <f>[1]!s_fa_roe(A2812,"20251231")</f>
        <v>1.5175000000000001</v>
      </c>
      <c r="K2812" s="16">
        <f>[1]!s_stmnote_rdexp(A2812,"20251231",1,10000)</f>
        <v>0</v>
      </c>
      <c r="L2812" s="16">
        <f>[1]!s_margin_tradingbalance(A2812,"",10000)</f>
        <v>0</v>
      </c>
      <c r="M2812" s="16">
        <f>[1]!s_margin_seclendingbalance(A2812,"",10000)</f>
        <v>0</v>
      </c>
      <c r="N2812" s="17">
        <f>[1]!s_val_ev(A2812,"",100000000)</f>
        <v>21.930637357200002</v>
      </c>
      <c r="O2812" s="17">
        <f>[1]!share_freesharesmv(A2812,"",100000000)</f>
        <v>14.839395336000001</v>
      </c>
      <c r="P2812" s="17">
        <f ca="1">[1]!s_dq_amount_btin(A2812,TODAY()-1,100000000)</f>
        <v>0.25632079000000002</v>
      </c>
      <c r="Q2812" s="17">
        <f ca="1">[1]!s_dq_turn(A2812,TODAY()-1)</f>
        <v>1.1727614287304844</v>
      </c>
      <c r="R2812" s="2">
        <f>[1]!s_pq_amount(A2812,"20260101","",100000000)</f>
        <v>76.317119000000005</v>
      </c>
      <c r="S2812" s="2">
        <f>[1]!s_pq_avgamount(A2812,"20260101","",100000000)</f>
        <v>0.70015705504587156</v>
      </c>
      <c r="T2812" s="17">
        <f>[1]!s_ipo_dilutedpe(A2812)</f>
        <v>22.98</v>
      </c>
      <c r="U2812" s="12">
        <f>[1]!s_ipo_collection_total(A2812,100000000)</f>
        <v>3.5579999999999998</v>
      </c>
      <c r="V2812" s="18">
        <f>[1]!s_val_pe_ttm(A2812,"")</f>
        <v>298.36419677734375</v>
      </c>
    </row>
    <row r="2813" spans="1:22" x14ac:dyDescent="0.3">
      <c r="A2813" s="12" t="s">
        <v>6108</v>
      </c>
      <c r="B2813" s="12" t="s">
        <v>6109</v>
      </c>
      <c r="C2813" s="16" t="str">
        <f>[1]!s_info_mkt(A2813)</f>
        <v>主板</v>
      </c>
      <c r="D2813" s="16" t="str">
        <f>[1]!s_ipo_listeddate(A2813)</f>
        <v>2020-08-21</v>
      </c>
      <c r="E2813" s="16" t="str">
        <f>[1]!s_info_industry_csrc2023(A2813,"",3)</f>
        <v>化学原料和化学制品制造业</v>
      </c>
      <c r="F2813" s="16">
        <f>[1]!s_is(A2813,83,"FY","YTD","20251231",1,"",100000000)</f>
        <v>39.229035451400001</v>
      </c>
      <c r="G2813" s="16">
        <f>[1]!s_is(A2813,83,"FY","YTD","20241231",1,"",100000000)</f>
        <v>36.336630411800002</v>
      </c>
      <c r="H2813" s="16">
        <f>[1]!s_is(A2813,61,"FY","YTD","20251231",1,"",100000000)</f>
        <v>-7.98555767E-2</v>
      </c>
      <c r="I2813" s="16">
        <f>[1]!s_is(A2813,61,"FY","YTD","20241231",1,"",100000000)</f>
        <v>0.94222899439999996</v>
      </c>
      <c r="J2813" s="16">
        <f>[1]!s_fa_roe(A2813,"20251231")</f>
        <v>-0.40200000000000002</v>
      </c>
      <c r="K2813" s="16">
        <f>[1]!s_stmnote_rdexp(A2813,"20251231",1,10000)</f>
        <v>12663.144317</v>
      </c>
      <c r="L2813" s="16">
        <f>[1]!s_margin_tradingbalance(A2813,"",10000)</f>
        <v>0</v>
      </c>
      <c r="M2813" s="16">
        <f>[1]!s_margin_seclendingbalance(A2813,"",10000)</f>
        <v>0</v>
      </c>
      <c r="N2813" s="17">
        <f>[1]!s_val_ev(A2813,"",100000000)</f>
        <v>71.508039229800005</v>
      </c>
      <c r="O2813" s="17">
        <f>[1]!share_freesharesmv(A2813,"",100000000)</f>
        <v>12.507799164300001</v>
      </c>
      <c r="P2813" s="17">
        <f ca="1">[1]!s_dq_amount_btin(A2813,TODAY()-1,100000000)</f>
        <v>0.29577550000000002</v>
      </c>
      <c r="Q2813" s="17">
        <f ca="1">[1]!s_dq_turn(A2813,TODAY()-1)</f>
        <v>0.41709857131099271</v>
      </c>
      <c r="R2813" s="2">
        <f>[1]!s_pq_amount(A2813,"20260101","",100000000)</f>
        <v>43.570172900000003</v>
      </c>
      <c r="S2813" s="2">
        <f>[1]!s_pq_avgamount(A2813,"20260101","",100000000)</f>
        <v>0.39972635688073399</v>
      </c>
      <c r="T2813" s="17">
        <f>[1]!s_ipo_dilutedpe(A2813)</f>
        <v>22.99</v>
      </c>
      <c r="U2813" s="12">
        <f>[1]!s_ipo_collection_total(A2813,100000000)</f>
        <v>4.8483999999999998</v>
      </c>
      <c r="V2813" s="18">
        <f>[1]!s_val_pe_ttm(A2813,"")</f>
        <v>-350.29745483398438</v>
      </c>
    </row>
    <row r="2814" spans="1:22" x14ac:dyDescent="0.3">
      <c r="A2814" s="12" t="s">
        <v>6110</v>
      </c>
      <c r="B2814" s="12" t="s">
        <v>6111</v>
      </c>
      <c r="C2814" s="16" t="str">
        <f>[1]!s_info_mkt(A2814)</f>
        <v>主板</v>
      </c>
      <c r="D2814" s="16" t="str">
        <f>[1]!s_ipo_listeddate(A2814)</f>
        <v>2019-01-23</v>
      </c>
      <c r="E2814" s="16" t="str">
        <f>[1]!s_info_industry_csrc2023(A2814,"",3)</f>
        <v>通用设备制造业</v>
      </c>
      <c r="F2814" s="16">
        <f>[1]!s_is(A2814,83,"FY","YTD","20251231",1,"",100000000)</f>
        <v>380.9496926443</v>
      </c>
      <c r="G2814" s="16">
        <f>[1]!s_is(A2814,83,"FY","YTD","20241231",1,"",100000000)</f>
        <v>271.58316717939999</v>
      </c>
      <c r="H2814" s="16">
        <f>[1]!s_is(A2814,61,"FY","YTD","20251231",1,"",100000000)</f>
        <v>6.5987373273000003</v>
      </c>
      <c r="I2814" s="16">
        <f>[1]!s_is(A2814,61,"FY","YTD","20241231",1,"",100000000)</f>
        <v>3.4611449348000001</v>
      </c>
      <c r="J2814" s="16">
        <f>[1]!s_fa_roe(A2814,"20251231")</f>
        <v>2.5112000000000001</v>
      </c>
      <c r="K2814" s="16">
        <f>[1]!s_stmnote_rdexp(A2814,"20251231",1,10000)</f>
        <v>111021.23853</v>
      </c>
      <c r="L2814" s="16">
        <f>[1]!s_margin_tradingbalance(A2814,"",10000)</f>
        <v>138280.27420000001</v>
      </c>
      <c r="M2814" s="16">
        <f>[1]!s_margin_seclendingbalance(A2814,"",10000)</f>
        <v>698.38189999999997</v>
      </c>
      <c r="N2814" s="17">
        <f>[1]!s_val_ev(A2814,"",100000000)</f>
        <v>276.58104714379999</v>
      </c>
      <c r="O2814" s="17">
        <f>[1]!share_freesharesmv(A2814,"",100000000)</f>
        <v>213.17963439330001</v>
      </c>
      <c r="P2814" s="17">
        <f ca="1">[1]!s_dq_amount_btin(A2814,TODAY()-1,100000000)</f>
        <v>8.8357982100000001</v>
      </c>
      <c r="Q2814" s="17">
        <f ca="1">[1]!s_dq_turn(A2814,TODAY()-1)</f>
        <v>3.1862570398101653</v>
      </c>
      <c r="R2814" s="2">
        <f>[1]!s_pq_amount(A2814,"20260101","",100000000)</f>
        <v>1944.7798922500001</v>
      </c>
      <c r="S2814" s="2">
        <f>[1]!s_pq_avgamount(A2814,"20260101","",100000000)</f>
        <v>19.255246457920791</v>
      </c>
      <c r="T2814" s="17">
        <f>[1]!s_ipo_dilutedpe(A2814)</f>
        <v>22.96</v>
      </c>
      <c r="U2814" s="12">
        <f>[1]!s_ipo_collection_total(A2814,100000000)</f>
        <v>13.10525</v>
      </c>
      <c r="V2814" s="18">
        <f>[1]!s_val_pe_ttm(A2814,"")</f>
        <v>72.314132690429688</v>
      </c>
    </row>
    <row r="2815" spans="1:22" x14ac:dyDescent="0.3">
      <c r="A2815" s="12" t="s">
        <v>6112</v>
      </c>
      <c r="B2815" s="12" t="s">
        <v>6113</v>
      </c>
      <c r="C2815" s="16" t="str">
        <f>[1]!s_info_mkt(A2815)</f>
        <v>创业板</v>
      </c>
      <c r="D2815" s="16" t="str">
        <f>[1]!s_ipo_listeddate(A2815)</f>
        <v>2009-10-30</v>
      </c>
      <c r="E2815" s="16" t="str">
        <f>[1]!s_info_industry_csrc2023(A2815,"",3)</f>
        <v>水利管理业</v>
      </c>
      <c r="F2815" s="16">
        <f>[1]!s_is(A2815,83,"FY","YTD","20251231",1,"",100000000)</f>
        <v>37.6124830965</v>
      </c>
      <c r="G2815" s="16">
        <f>[1]!s_is(A2815,83,"FY","YTD","20241231",1,"",100000000)</f>
        <v>43.788028156499998</v>
      </c>
      <c r="H2815" s="16">
        <f>[1]!s_is(A2815,61,"FY","YTD","20251231",1,"",100000000)</f>
        <v>0.48900117909999996</v>
      </c>
      <c r="I2815" s="16">
        <f>[1]!s_is(A2815,61,"FY","YTD","20241231",1,"",100000000)</f>
        <v>0.81127863840000003</v>
      </c>
      <c r="J2815" s="16">
        <f>[1]!s_fa_roe(A2815,"20251231")</f>
        <v>2.0973999999999999</v>
      </c>
      <c r="K2815" s="16">
        <f>[1]!s_stmnote_rdexp(A2815,"20251231",1,10000)</f>
        <v>19730.933116</v>
      </c>
      <c r="L2815" s="16">
        <f>[1]!s_margin_tradingbalance(A2815,"",10000)</f>
        <v>0</v>
      </c>
      <c r="M2815" s="16">
        <f>[1]!s_margin_seclendingbalance(A2815,"",10000)</f>
        <v>0</v>
      </c>
      <c r="N2815" s="17">
        <f>[1]!s_val_ev(A2815,"",100000000)</f>
        <v>37.623122859200002</v>
      </c>
      <c r="O2815" s="17">
        <f>[1]!share_freesharesmv(A2815,"",100000000)</f>
        <v>23.649626756800004</v>
      </c>
      <c r="P2815" s="17">
        <f ca="1">[1]!s_dq_amount_btin(A2815,TODAY()-1,100000000)</f>
        <v>0.29369937000000002</v>
      </c>
      <c r="Q2815" s="17">
        <f ca="1">[1]!s_dq_turn(A2815,TODAY()-1)</f>
        <v>0.91588954878207818</v>
      </c>
      <c r="R2815" s="2">
        <f>[1]!s_pq_amount(A2815,"20260101","",100000000)</f>
        <v>113.66943954</v>
      </c>
      <c r="S2815" s="2">
        <f>[1]!s_pq_avgamount(A2815,"20260101","",100000000)</f>
        <v>1.0428388948623855</v>
      </c>
      <c r="T2815" s="17">
        <f>[1]!s_ipo_dilutedpe(A2815)</f>
        <v>53.85</v>
      </c>
      <c r="U2815" s="12">
        <f>[1]!s_ipo_collection_total(A2815,100000000)</f>
        <v>2.52</v>
      </c>
      <c r="V2815" s="18">
        <f>[1]!s_val_pe_ttm(A2815,"")</f>
        <v>74.654327392578125</v>
      </c>
    </row>
    <row r="2816" spans="1:22" x14ac:dyDescent="0.3">
      <c r="A2816" s="12" t="s">
        <v>6114</v>
      </c>
      <c r="B2816" s="12" t="s">
        <v>6115</v>
      </c>
      <c r="C2816" s="16" t="str">
        <f>[1]!s_info_mkt(A2816)</f>
        <v>创业板</v>
      </c>
      <c r="D2816" s="16" t="str">
        <f>[1]!s_ipo_listeddate(A2816)</f>
        <v>2010-12-09</v>
      </c>
      <c r="E2816" s="16" t="str">
        <f>[1]!s_info_industry_csrc2023(A2816,"",3)</f>
        <v>文化艺术业</v>
      </c>
      <c r="F2816" s="16">
        <f>[1]!s_is(A2816,83,"FY","YTD","20251231",1,"",100000000)</f>
        <v>22.575980209800001</v>
      </c>
      <c r="G2816" s="16">
        <f>[1]!s_is(A2816,83,"FY","YTD","20241231",1,"",100000000)</f>
        <v>24.172700952100001</v>
      </c>
      <c r="H2816" s="16">
        <f>[1]!s_is(A2816,61,"FY","YTD","20251231",1,"",100000000)</f>
        <v>8.1767047431000002</v>
      </c>
      <c r="I2816" s="16">
        <f>[1]!s_is(A2816,61,"FY","YTD","20241231",1,"",100000000)</f>
        <v>10.4875652413</v>
      </c>
      <c r="J2816" s="16">
        <f>[1]!s_fa_roe(A2816,"20251231")</f>
        <v>9.8813999999999993</v>
      </c>
      <c r="K2816" s="16">
        <f>[1]!s_stmnote_rdexp(A2816,"20251231",1,10000)</f>
        <v>3902.9021509999998</v>
      </c>
      <c r="L2816" s="16">
        <f>[1]!s_margin_tradingbalance(A2816,"",10000)</f>
        <v>90375.746599999999</v>
      </c>
      <c r="M2816" s="16">
        <f>[1]!s_margin_seclendingbalance(A2816,"",10000)</f>
        <v>489.66500000000002</v>
      </c>
      <c r="N2816" s="17">
        <f>[1]!s_val_ev(A2816,"",100000000)</f>
        <v>159.843000429</v>
      </c>
      <c r="O2816" s="17">
        <f>[1]!share_freesharesmv(A2816,"",100000000)</f>
        <v>94.2456565743</v>
      </c>
      <c r="P2816" s="17">
        <f ca="1">[1]!s_dq_amount_btin(A2816,TODAY()-1,100000000)</f>
        <v>1.53166604</v>
      </c>
      <c r="Q2816" s="17">
        <f ca="1">[1]!s_dq_turn(A2816,TODAY()-1)</f>
        <v>0.96760649962716283</v>
      </c>
      <c r="R2816" s="2">
        <f>[1]!s_pq_amount(A2816,"20260101","",100000000)</f>
        <v>344.71246518999999</v>
      </c>
      <c r="S2816" s="2">
        <f>[1]!s_pq_avgamount(A2816,"20260101","",100000000)</f>
        <v>3.1624996806422021</v>
      </c>
      <c r="T2816" s="17">
        <f>[1]!s_ipo_dilutedpe(A2816)</f>
        <v>103.92</v>
      </c>
      <c r="U2816" s="12">
        <f>[1]!s_ipo_collection_total(A2816,100000000)</f>
        <v>22.26</v>
      </c>
      <c r="V2816" s="18">
        <f>[1]!s_val_pe_ttm(A2816,"")</f>
        <v>20.417976379394531</v>
      </c>
    </row>
    <row r="2817" spans="1:22" x14ac:dyDescent="0.3">
      <c r="A2817" s="12" t="s">
        <v>6116</v>
      </c>
      <c r="B2817" s="12" t="s">
        <v>6117</v>
      </c>
      <c r="C2817" s="16" t="str">
        <f>[1]!s_info_mkt(A2817)</f>
        <v>主板</v>
      </c>
      <c r="D2817" s="16" t="str">
        <f>[1]!s_ipo_listeddate(A2817)</f>
        <v>2006-08-23</v>
      </c>
      <c r="E2817" s="16" t="str">
        <f>[1]!s_info_industry_csrc2023(A2817,"",3)</f>
        <v>软件和信息技术服务业</v>
      </c>
      <c r="F2817" s="16">
        <f>[1]!s_is(A2817,83,"FY","YTD","20251231",1,"",100000000)</f>
        <v>129.2839914839</v>
      </c>
      <c r="G2817" s="16">
        <f>[1]!s_is(A2817,83,"FY","YTD","20241231",1,"",100000000)</f>
        <v>133.2260071032</v>
      </c>
      <c r="H2817" s="16">
        <f>[1]!s_is(A2817,61,"FY","YTD","20251231",1,"",100000000)</f>
        <v>4.7729128331000004</v>
      </c>
      <c r="I2817" s="16">
        <f>[1]!s_is(A2817,61,"FY","YTD","20241231",1,"",100000000)</f>
        <v>4.9970677583000001</v>
      </c>
      <c r="J2817" s="16">
        <f>[1]!s_fa_roe(A2817,"20251231")</f>
        <v>3.923</v>
      </c>
      <c r="K2817" s="16">
        <f>[1]!s_stmnote_rdexp(A2817,"20251231",1,10000)</f>
        <v>102346.53932000001</v>
      </c>
      <c r="L2817" s="16">
        <f>[1]!s_margin_tradingbalance(A2817,"",10000)</f>
        <v>116532.4106</v>
      </c>
      <c r="M2817" s="16">
        <f>[1]!s_margin_seclendingbalance(A2817,"",10000)</f>
        <v>788.00040000000001</v>
      </c>
      <c r="N2817" s="17">
        <f>[1]!s_val_ev(A2817,"",100000000)</f>
        <v>234.32076161250001</v>
      </c>
      <c r="O2817" s="17">
        <f>[1]!share_freesharesmv(A2817,"",100000000)</f>
        <v>149.88947110909999</v>
      </c>
      <c r="P2817" s="17">
        <f ca="1">[1]!s_dq_amount_btin(A2817,TODAY()-1,100000000)</f>
        <v>2.4033772</v>
      </c>
      <c r="Q2817" s="17">
        <f ca="1">[1]!s_dq_turn(A2817,TODAY()-1)</f>
        <v>1.126388532898192</v>
      </c>
      <c r="R2817" s="2">
        <f>[1]!s_pq_amount(A2817,"20260101","",100000000)</f>
        <v>537.53703994</v>
      </c>
      <c r="S2817" s="2">
        <f>[1]!s_pq_avgamount(A2817,"20260101","",100000000)</f>
        <v>4.9315324765137616</v>
      </c>
      <c r="T2817" s="17">
        <f>[1]!s_ipo_dilutedpe(A2817)</f>
        <v>21.64</v>
      </c>
      <c r="U2817" s="12">
        <f>[1]!s_ipo_collection_total(A2817,100000000)</f>
        <v>3.1320000000000001</v>
      </c>
      <c r="V2817" s="18">
        <f>[1]!s_val_pe_ttm(A2817,"")</f>
        <v>48.412174224853516</v>
      </c>
    </row>
    <row r="2818" spans="1:22" x14ac:dyDescent="0.3">
      <c r="A2818" s="12" t="s">
        <v>6118</v>
      </c>
      <c r="B2818" s="12" t="s">
        <v>6119</v>
      </c>
      <c r="C2818" s="16" t="str">
        <f>[1]!s_info_mkt(A2818)</f>
        <v>创业板</v>
      </c>
      <c r="D2818" s="16" t="str">
        <f>[1]!s_ipo_listeddate(A2818)</f>
        <v>2021-07-08</v>
      </c>
      <c r="E2818" s="16" t="str">
        <f>[1]!s_info_industry_csrc2023(A2818,"",3)</f>
        <v>汽车制造业</v>
      </c>
      <c r="F2818" s="16">
        <f>[1]!s_is(A2818,83,"FY","YTD","20251231",1,"",100000000)</f>
        <v>201.77635542259998</v>
      </c>
      <c r="G2818" s="16">
        <f>[1]!s_is(A2818,83,"FY","YTD","20241231",1,"",100000000)</f>
        <v>209.98201488799998</v>
      </c>
      <c r="H2818" s="16">
        <f>[1]!s_is(A2818,61,"FY","YTD","20251231",1,"",100000000)</f>
        <v>9.0351764941999999</v>
      </c>
      <c r="I2818" s="16">
        <f>[1]!s_is(A2818,61,"FY","YTD","20241231",1,"",100000000)</f>
        <v>10.8536858331</v>
      </c>
      <c r="J2818" s="16">
        <f>[1]!s_fa_roe(A2818,"20251231")</f>
        <v>6.2089999999999996</v>
      </c>
      <c r="K2818" s="16">
        <f>[1]!s_stmnote_rdexp(A2818,"20251231",1,10000)</f>
        <v>45755.349352999998</v>
      </c>
      <c r="L2818" s="16">
        <f>[1]!s_margin_tradingbalance(A2818,"",10000)</f>
        <v>28341.762900000002</v>
      </c>
      <c r="M2818" s="16">
        <f>[1]!s_margin_seclendingbalance(A2818,"",10000)</f>
        <v>89.206100000000006</v>
      </c>
      <c r="N2818" s="17">
        <f>[1]!s_val_ev(A2818,"",100000000)</f>
        <v>136.24884533400001</v>
      </c>
      <c r="O2818" s="17">
        <f>[1]!share_freesharesmv(A2818,"",100000000)</f>
        <v>52.633638617499997</v>
      </c>
      <c r="P2818" s="17">
        <f ca="1">[1]!s_dq_amount_btin(A2818,TODAY()-1,100000000)</f>
        <v>1.25178495</v>
      </c>
      <c r="Q2818" s="17">
        <f ca="1">[1]!s_dq_turn(A2818,TODAY()-1)</f>
        <v>1.1933412166872357</v>
      </c>
      <c r="R2818" s="2">
        <f>[1]!s_pq_amount(A2818,"20260101","",100000000)</f>
        <v>146.13101257</v>
      </c>
      <c r="S2818" s="2">
        <f>[1]!s_pq_avgamount(A2818,"20260101","",100000000)</f>
        <v>1.3406514914678898</v>
      </c>
      <c r="T2818" s="17">
        <f>[1]!s_ipo_dilutedpe(A2818)</f>
        <v>16.52</v>
      </c>
      <c r="U2818" s="12">
        <f>[1]!s_ipo_collection_total(A2818,100000000)</f>
        <v>17.580960000000001</v>
      </c>
      <c r="V2818" s="18">
        <f>[1]!s_val_pe_ttm(A2818,"")</f>
        <v>15.450345039367676</v>
      </c>
    </row>
    <row r="2819" spans="1:22" x14ac:dyDescent="0.3">
      <c r="A2819" s="12" t="s">
        <v>6120</v>
      </c>
      <c r="B2819" s="12" t="s">
        <v>6121</v>
      </c>
      <c r="C2819" s="16" t="str">
        <f>[1]!s_info_mkt(A2819)</f>
        <v>主板</v>
      </c>
      <c r="D2819" s="16" t="str">
        <f>[1]!s_ipo_listeddate(A2819)</f>
        <v>2007-04-18</v>
      </c>
      <c r="E2819" s="16" t="str">
        <f>[1]!s_info_industry_csrc2023(A2819,"",3)</f>
        <v>煤炭开采和洗选业</v>
      </c>
      <c r="F2819" s="16">
        <f>[1]!s_is(A2819,83,"FY","YTD","20251231",1,"",100000000)</f>
        <v>301.14958327310001</v>
      </c>
      <c r="G2819" s="16">
        <f>[1]!s_is(A2819,83,"FY","YTD","20241231",1,"",100000000)</f>
        <v>298.59051547040002</v>
      </c>
      <c r="H2819" s="16">
        <f>[1]!s_is(A2819,61,"FY","YTD","20251231",1,"",100000000)</f>
        <v>54.190891997600005</v>
      </c>
      <c r="I2819" s="16">
        <f>[1]!s_is(A2819,61,"FY","YTD","20241231",1,"",100000000)</f>
        <v>53.416133092999999</v>
      </c>
      <c r="J2819" s="16">
        <f>[1]!s_fa_roe(A2819,"20251231")</f>
        <v>14.887</v>
      </c>
      <c r="K2819" s="16">
        <f>[1]!s_stmnote_rdexp(A2819,"20251231",1,10000)</f>
        <v>4553.9795060000006</v>
      </c>
      <c r="L2819" s="16">
        <f>[1]!s_margin_tradingbalance(A2819,"",10000)</f>
        <v>167956.30050000001</v>
      </c>
      <c r="M2819" s="16">
        <f>[1]!s_margin_seclendingbalance(A2819,"",10000)</f>
        <v>461.62200000000001</v>
      </c>
      <c r="N2819" s="17">
        <f>[1]!s_val_ev(A2819,"",100000000)</f>
        <v>713.54147551520009</v>
      </c>
      <c r="O2819" s="17">
        <f>[1]!share_freesharesmv(A2819,"",100000000)</f>
        <v>231.1196162048</v>
      </c>
      <c r="P2819" s="17">
        <f ca="1">[1]!s_dq_amount_btin(A2819,TODAY()-1,100000000)</f>
        <v>4.1488440400000002</v>
      </c>
      <c r="Q2819" s="17">
        <f ca="1">[1]!s_dq_turn(A2819,TODAY()-1)</f>
        <v>0.76189458223576523</v>
      </c>
      <c r="R2819" s="2">
        <f>[1]!s_pq_amount(A2819,"20260101","",100000000)</f>
        <v>687.75922480999998</v>
      </c>
      <c r="S2819" s="2">
        <f>[1]!s_pq_avgamount(A2819,"20260101","",100000000)</f>
        <v>6.3097176588073394</v>
      </c>
      <c r="T2819" s="17">
        <f>[1]!s_ipo_dilutedpe(A2819)</f>
        <v>16.329999999999998</v>
      </c>
      <c r="U2819" s="12">
        <f>[1]!s_ipo_collection_total(A2819,100000000)</f>
        <v>7.6440000000000001</v>
      </c>
      <c r="V2819" s="18">
        <f>[1]!s_val_pe_ttm(A2819,"")</f>
        <v>12.174088478088379</v>
      </c>
    </row>
    <row r="2820" spans="1:22" x14ac:dyDescent="0.3">
      <c r="A2820" s="12" t="s">
        <v>6122</v>
      </c>
      <c r="B2820" s="12" t="s">
        <v>6123</v>
      </c>
      <c r="C2820" s="16" t="str">
        <f>[1]!s_info_mkt(A2820)</f>
        <v>主板</v>
      </c>
      <c r="D2820" s="16" t="str">
        <f>[1]!s_ipo_listeddate(A2820)</f>
        <v>2017-09-05</v>
      </c>
      <c r="E2820" s="16" t="str">
        <f>[1]!s_info_industry_csrc2023(A2820,"",3)</f>
        <v>专业技术服务业</v>
      </c>
      <c r="F2820" s="16">
        <f>[1]!s_is(A2820,83,"FY","YTD","20251231",1,"",100000000)</f>
        <v>7.9267255615999996</v>
      </c>
      <c r="G2820" s="16">
        <f>[1]!s_is(A2820,83,"FY","YTD","20241231",1,"",100000000)</f>
        <v>9.0750567479999997</v>
      </c>
      <c r="H2820" s="16">
        <f>[1]!s_is(A2820,61,"FY","YTD","20251231",1,"",100000000)</f>
        <v>7.3059521700000005E-2</v>
      </c>
      <c r="I2820" s="16">
        <f>[1]!s_is(A2820,61,"FY","YTD","20241231",1,"",100000000)</f>
        <v>0.60292232619999997</v>
      </c>
      <c r="J2820" s="16">
        <f>[1]!s_fa_roe(A2820,"20251231")</f>
        <v>0.45579999999999998</v>
      </c>
      <c r="K2820" s="16">
        <f>[1]!s_stmnote_rdexp(A2820,"20251231",1,10000)</f>
        <v>5762.1479009999994</v>
      </c>
      <c r="L2820" s="16">
        <f>[1]!s_margin_tradingbalance(A2820,"",10000)</f>
        <v>0</v>
      </c>
      <c r="M2820" s="16">
        <f>[1]!s_margin_seclendingbalance(A2820,"",10000)</f>
        <v>0</v>
      </c>
      <c r="N2820" s="17">
        <f>[1]!s_val_ev(A2820,"",100000000)</f>
        <v>18.096378336400001</v>
      </c>
      <c r="O2820" s="17">
        <f>[1]!share_freesharesmv(A2820,"",100000000)</f>
        <v>13.8353375524</v>
      </c>
      <c r="P2820" s="17">
        <f ca="1">[1]!s_dq_amount_btin(A2820,TODAY()-1,100000000)</f>
        <v>0.32873222000000002</v>
      </c>
      <c r="Q2820" s="17">
        <f ca="1">[1]!s_dq_turn(A2820,TODAY()-1)</f>
        <v>1.816180821876995</v>
      </c>
      <c r="R2820" s="2">
        <f>[1]!s_pq_amount(A2820,"20260101","",100000000)</f>
        <v>63.628433569999999</v>
      </c>
      <c r="S2820" s="2">
        <f>[1]!s_pq_avgamount(A2820,"20260101","",100000000)</f>
        <v>0.58374709697247706</v>
      </c>
      <c r="T2820" s="17">
        <f>[1]!s_ipo_dilutedpe(A2820)</f>
        <v>22.98</v>
      </c>
      <c r="U2820" s="12">
        <f>[1]!s_ipo_collection_total(A2820,100000000)</f>
        <v>2.9832000000000001</v>
      </c>
      <c r="V2820" s="18">
        <f>[1]!s_val_pe_ttm(A2820,"")</f>
        <v>158.30392456054688</v>
      </c>
    </row>
    <row r="2821" spans="1:22" x14ac:dyDescent="0.3">
      <c r="A2821" s="12" t="s">
        <v>6124</v>
      </c>
      <c r="B2821" s="12" t="s">
        <v>6125</v>
      </c>
      <c r="C2821" s="16" t="str">
        <f>[1]!s_info_mkt(A2821)</f>
        <v>创业板</v>
      </c>
      <c r="D2821" s="16" t="str">
        <f>[1]!s_ipo_listeddate(A2821)</f>
        <v>2016-05-26</v>
      </c>
      <c r="E2821" s="16" t="str">
        <f>[1]!s_info_industry_csrc2023(A2821,"",3)</f>
        <v>通用设备制造业</v>
      </c>
      <c r="F2821" s="16">
        <f>[1]!s_is(A2821,83,"FY","YTD","20251231",1,"",100000000)</f>
        <v>11.598812239600001</v>
      </c>
      <c r="G2821" s="16">
        <f>[1]!s_is(A2821,83,"FY","YTD","20241231",1,"",100000000)</f>
        <v>10.154271704899999</v>
      </c>
      <c r="H2821" s="16">
        <f>[1]!s_is(A2821,61,"FY","YTD","20251231",1,"",100000000)</f>
        <v>0.26801778549999999</v>
      </c>
      <c r="I2821" s="16">
        <f>[1]!s_is(A2821,61,"FY","YTD","20241231",1,"",100000000)</f>
        <v>0.26352774769999998</v>
      </c>
      <c r="J2821" s="16">
        <f>[1]!s_fa_roe(A2821,"20251231")</f>
        <v>1.6686000000000001</v>
      </c>
      <c r="K2821" s="16">
        <f>[1]!s_stmnote_rdexp(A2821,"20251231",1,10000)</f>
        <v>6891.2437150000005</v>
      </c>
      <c r="L2821" s="16">
        <f>[1]!s_margin_tradingbalance(A2821,"",10000)</f>
        <v>0</v>
      </c>
      <c r="M2821" s="16">
        <f>[1]!s_margin_seclendingbalance(A2821,"",10000)</f>
        <v>0</v>
      </c>
      <c r="N2821" s="17">
        <f>[1]!s_val_ev(A2821,"",100000000)</f>
        <v>29.833404637499999</v>
      </c>
      <c r="O2821" s="17">
        <f>[1]!share_freesharesmv(A2821,"",100000000)</f>
        <v>8.7285467807999986</v>
      </c>
      <c r="P2821" s="17">
        <f ca="1">[1]!s_dq_amount_btin(A2821,TODAY()-1,100000000)</f>
        <v>0.21429268000000001</v>
      </c>
      <c r="Q2821" s="17">
        <f ca="1">[1]!s_dq_turn(A2821,TODAY()-1)</f>
        <v>0.9090412287561338</v>
      </c>
      <c r="R2821" s="2">
        <f>[1]!s_pq_amount(A2821,"20260101","",100000000)</f>
        <v>55.102399499999997</v>
      </c>
      <c r="S2821" s="2">
        <f>[1]!s_pq_avgamount(A2821,"20260101","",100000000)</f>
        <v>0.50552660091743118</v>
      </c>
      <c r="T2821" s="17">
        <f>[1]!s_ipo_dilutedpe(A2821)</f>
        <v>22.96</v>
      </c>
      <c r="U2821" s="12">
        <f>[1]!s_ipo_collection_total(A2821,100000000)</f>
        <v>7.0571250000000001</v>
      </c>
      <c r="V2821" s="18">
        <f>[1]!s_val_pe_ttm(A2821,"")</f>
        <v>95.474433898925781</v>
      </c>
    </row>
    <row r="2822" spans="1:22" x14ac:dyDescent="0.3">
      <c r="A2822" s="12" t="s">
        <v>173</v>
      </c>
      <c r="B2822" s="12" t="s">
        <v>174</v>
      </c>
      <c r="C2822" s="16" t="str">
        <f>[1]!s_info_mkt(A2822)</f>
        <v>北证</v>
      </c>
      <c r="D2822" s="16" t="str">
        <f>[1]!s_ipo_listeddate(A2822)</f>
        <v>2023-07-20</v>
      </c>
      <c r="E2822" s="16" t="str">
        <f>[1]!s_info_industry_csrc2023(A2822,"",3)</f>
        <v>医药制造业</v>
      </c>
      <c r="F2822" s="16">
        <f>[1]!s_is(A2822,83,"FY","YTD","20251231",1,"",100000000)</f>
        <v>15.953729192799999</v>
      </c>
      <c r="G2822" s="16">
        <f>[1]!s_is(A2822,83,"FY","YTD","20241231",1,"",100000000)</f>
        <v>14.4283139969</v>
      </c>
      <c r="H2822" s="16">
        <f>[1]!s_is(A2822,61,"FY","YTD","20251231",1,"",100000000)</f>
        <v>6.5212896809999998</v>
      </c>
      <c r="I2822" s="16">
        <f>[1]!s_is(A2822,61,"FY","YTD","20241231",1,"",100000000)</f>
        <v>7.3230162038</v>
      </c>
      <c r="J2822" s="16">
        <f>[1]!s_fa_roe(A2822,"20251231")</f>
        <v>38.019799999999996</v>
      </c>
      <c r="K2822" s="16">
        <f>[1]!s_stmnote_rdexp(A2822,"20251231",1,10000)</f>
        <v>15263.452311000001</v>
      </c>
      <c r="L2822" s="16">
        <f>[1]!s_margin_tradingbalance(A2822,"",10000)</f>
        <v>35747.160000000003</v>
      </c>
      <c r="M2822" s="16">
        <f>[1]!s_margin_seclendingbalance(A2822,"",10000)</f>
        <v>0</v>
      </c>
      <c r="N2822" s="17">
        <f>[1]!s_val_ev(A2822,"",100000000)</f>
        <v>174.09385942</v>
      </c>
      <c r="O2822" s="17">
        <f>[1]!share_freesharesmv(A2822,"",100000000)</f>
        <v>66.990541189999988</v>
      </c>
      <c r="P2822" s="17">
        <f ca="1">[1]!s_dq_amount_btin(A2822,TODAY()-1,100000000)</f>
        <v>1.1437534300000001</v>
      </c>
      <c r="Q2822" s="17">
        <f ca="1">[1]!s_dq_turn(A2822,TODAY()-1)</f>
        <v>1.3580177778800244</v>
      </c>
      <c r="R2822" s="2">
        <f>[1]!s_pq_amount(A2822,"20260101","",100000000)</f>
        <v>177.99820665999999</v>
      </c>
      <c r="S2822" s="2">
        <f>[1]!s_pq_avgamount(A2822,"20260101","",100000000)</f>
        <v>1.6330110702752292</v>
      </c>
      <c r="T2822" s="17">
        <f>[1]!s_ipo_dilutedpe(A2822)</f>
        <v>32.799999999999997</v>
      </c>
      <c r="U2822" s="12">
        <f>[1]!s_ipo_collection_total(A2822,100000000)</f>
        <v>2.8174999999999999</v>
      </c>
      <c r="V2822" s="18">
        <f>[1]!s_val_pe_ttm(A2822,"")</f>
        <v>27.897262573242188</v>
      </c>
    </row>
    <row r="2823" spans="1:22" x14ac:dyDescent="0.3">
      <c r="A2823" s="12" t="s">
        <v>6126</v>
      </c>
      <c r="B2823" s="12" t="s">
        <v>6127</v>
      </c>
      <c r="C2823" s="16" t="str">
        <f>[1]!s_info_mkt(A2823)</f>
        <v>主板</v>
      </c>
      <c r="D2823" s="16" t="str">
        <f>[1]!s_ipo_listeddate(A2823)</f>
        <v>1998-05-20</v>
      </c>
      <c r="E2823" s="16" t="str">
        <f>[1]!s_info_industry_csrc2023(A2823,"",3)</f>
        <v>汽车制造业</v>
      </c>
      <c r="F2823" s="16">
        <f>[1]!s_is(A2823,83,"FY","YTD","20251231",1,"",100000000)</f>
        <v>7.661576565599999</v>
      </c>
      <c r="G2823" s="16">
        <f>[1]!s_is(A2823,83,"FY","YTD","20241231",1,"",100000000)</f>
        <v>6.9029647282000006</v>
      </c>
      <c r="H2823" s="16">
        <f>[1]!s_is(A2823,61,"FY","YTD","20251231",1,"",100000000)</f>
        <v>0.11431187720000001</v>
      </c>
      <c r="I2823" s="16">
        <f>[1]!s_is(A2823,61,"FY","YTD","20241231",1,"",100000000)</f>
        <v>-2.32119995E-2</v>
      </c>
      <c r="J2823" s="16">
        <f>[1]!s_fa_roe(A2823,"20251231")</f>
        <v>2.4325999999999999</v>
      </c>
      <c r="K2823" s="16">
        <f>[1]!s_stmnote_rdexp(A2823,"20251231",1,10000)</f>
        <v>3540.2505890000002</v>
      </c>
      <c r="L2823" s="16">
        <f>[1]!s_margin_tradingbalance(A2823,"",10000)</f>
        <v>0</v>
      </c>
      <c r="M2823" s="16">
        <f>[1]!s_margin_seclendingbalance(A2823,"",10000)</f>
        <v>0</v>
      </c>
      <c r="N2823" s="17">
        <f>[1]!s_val_ev(A2823,"",100000000)</f>
        <v>22.27468923</v>
      </c>
      <c r="O2823" s="17">
        <f>[1]!share_freesharesmv(A2823,"",100000000)</f>
        <v>11.439993964600001</v>
      </c>
      <c r="P2823" s="17">
        <f ca="1">[1]!s_dq_amount_btin(A2823,TODAY()-1,100000000)</f>
        <v>0.28380049000000002</v>
      </c>
      <c r="Q2823" s="17">
        <f ca="1">[1]!s_dq_turn(A2823,TODAY()-1)</f>
        <v>1.2692368979012687</v>
      </c>
      <c r="R2823" s="2">
        <f>[1]!s_pq_amount(A2823,"20260101","",100000000)</f>
        <v>45.81084646</v>
      </c>
      <c r="S2823" s="2">
        <f>[1]!s_pq_avgamount(A2823,"20260101","",100000000)</f>
        <v>0.42028299504587158</v>
      </c>
      <c r="T2823" s="17">
        <f>[1]!s_ipo_dilutedpe(A2823)</f>
        <v>0</v>
      </c>
      <c r="U2823" s="12">
        <f>[1]!s_ipo_collection_total(A2823,100000000)</f>
        <v>0.95399999999999996</v>
      </c>
      <c r="V2823" s="18">
        <f>[1]!s_val_pe_ttm(A2823,"")</f>
        <v>134.98593139648438</v>
      </c>
    </row>
    <row r="2824" spans="1:22" x14ac:dyDescent="0.3">
      <c r="A2824" s="12" t="s">
        <v>6128</v>
      </c>
      <c r="B2824" s="12" t="s">
        <v>6129</v>
      </c>
      <c r="C2824" s="16" t="str">
        <f>[1]!s_info_mkt(A2824)</f>
        <v>主板</v>
      </c>
      <c r="D2824" s="16" t="str">
        <f>[1]!s_ipo_listeddate(A2824)</f>
        <v>2004-07-21</v>
      </c>
      <c r="E2824" s="16" t="str">
        <f>[1]!s_info_industry_csrc2023(A2824,"",3)</f>
        <v>零售业</v>
      </c>
      <c r="F2824" s="16">
        <f>[1]!s_is(A2824,83,"FY","YTD","20251231",1,"",100000000)</f>
        <v>489.57914</v>
      </c>
      <c r="G2824" s="16">
        <f>[1]!s_is(A2824,83,"FY","YTD","20241231",1,"",100000000)</f>
        <v>567.91461000000004</v>
      </c>
      <c r="H2824" s="16">
        <f>[1]!s_is(A2824,61,"FY","YTD","20251231",1,"",100000000)</f>
        <v>0.58140000000000003</v>
      </c>
      <c r="I2824" s="16">
        <f>[1]!s_is(A2824,61,"FY","YTD","20241231",1,"",100000000)</f>
        <v>6.1061100000000001</v>
      </c>
      <c r="J2824" s="16">
        <f>[1]!s_fa_roe(A2824,"20251231")</f>
        <v>0.46400000000000002</v>
      </c>
      <c r="K2824" s="16">
        <f>[1]!s_stmnote_rdexp(A2824,"20251231",1,10000)</f>
        <v>23577.8</v>
      </c>
      <c r="L2824" s="16">
        <f>[1]!s_margin_tradingbalance(A2824,"",10000)</f>
        <v>0</v>
      </c>
      <c r="M2824" s="16">
        <f>[1]!s_margin_seclendingbalance(A2824,"",10000)</f>
        <v>0</v>
      </c>
      <c r="N2824" s="17">
        <f>[1]!s_val_ev(A2824,"",100000000)</f>
        <v>112.10368817779998</v>
      </c>
      <c r="O2824" s="17">
        <f>[1]!share_freesharesmv(A2824,"",100000000)</f>
        <v>43.880003303400002</v>
      </c>
      <c r="P2824" s="17">
        <f ca="1">[1]!s_dq_amount_btin(A2824,TODAY()-1,100000000)</f>
        <v>0.21326607</v>
      </c>
      <c r="Q2824" s="17">
        <f ca="1">[1]!s_dq_turn(A2824,TODAY()-1)</f>
        <v>0.18999404452614982</v>
      </c>
      <c r="R2824" s="2">
        <f>[1]!s_pq_amount(A2824,"20260101","",100000000)</f>
        <v>53.277542859999997</v>
      </c>
      <c r="S2824" s="2">
        <f>[1]!s_pq_avgamount(A2824,"20260101","",100000000)</f>
        <v>0.48878479688073395</v>
      </c>
      <c r="T2824" s="17">
        <f>[1]!s_ipo_dilutedpe(A2824)</f>
        <v>11.26</v>
      </c>
      <c r="U2824" s="12">
        <f>[1]!s_ipo_collection_total(A2824,100000000)</f>
        <v>4.0824999999999996</v>
      </c>
      <c r="V2824" s="18">
        <f>[1]!s_val_pe_ttm(A2824,"")</f>
        <v>162.26921081542969</v>
      </c>
    </row>
    <row r="2825" spans="1:22" x14ac:dyDescent="0.3">
      <c r="A2825" s="12" t="s">
        <v>6130</v>
      </c>
      <c r="B2825" s="12" t="s">
        <v>6131</v>
      </c>
      <c r="C2825" s="16" t="str">
        <f>[1]!s_info_mkt(A2825)</f>
        <v>创业板</v>
      </c>
      <c r="D2825" s="16" t="str">
        <f>[1]!s_ipo_listeddate(A2825)</f>
        <v>2017-05-19</v>
      </c>
      <c r="E2825" s="16" t="str">
        <f>[1]!s_info_industry_csrc2023(A2825,"",3)</f>
        <v>计算机、通信和其他电子设备制造业</v>
      </c>
      <c r="F2825" s="16">
        <f>[1]!s_is(A2825,83,"FY","YTD","20251231",1,"",100000000)</f>
        <v>3.0315917605</v>
      </c>
      <c r="G2825" s="16">
        <f>[1]!s_is(A2825,83,"FY","YTD","20241231",1,"",100000000)</f>
        <v>4.0943914252999996</v>
      </c>
      <c r="H2825" s="16">
        <f>[1]!s_is(A2825,61,"FY","YTD","20251231",1,"",100000000)</f>
        <v>-1.0178778406</v>
      </c>
      <c r="I2825" s="16">
        <f>[1]!s_is(A2825,61,"FY","YTD","20241231",1,"",100000000)</f>
        <v>-1.1391582375</v>
      </c>
      <c r="J2825" s="16">
        <f>[1]!s_fa_roe(A2825,"20251231")</f>
        <v>-10.7355</v>
      </c>
      <c r="K2825" s="16">
        <f>[1]!s_stmnote_rdexp(A2825,"20251231",1,10000)</f>
        <v>3666.8790680000002</v>
      </c>
      <c r="L2825" s="16">
        <f>[1]!s_margin_tradingbalance(A2825,"",10000)</f>
        <v>0</v>
      </c>
      <c r="M2825" s="16">
        <f>[1]!s_margin_seclendingbalance(A2825,"",10000)</f>
        <v>0</v>
      </c>
      <c r="N2825" s="17">
        <f>[1]!s_val_ev(A2825,"",100000000)</f>
        <v>66.396527935999998</v>
      </c>
      <c r="O2825" s="17">
        <f>[1]!share_freesharesmv(A2825,"",100000000)</f>
        <v>39.715232635999996</v>
      </c>
      <c r="P2825" s="17">
        <f ca="1">[1]!s_dq_amount_btin(A2825,TODAY()-1,100000000)</f>
        <v>2.6625802599999999</v>
      </c>
      <c r="Q2825" s="17">
        <f ca="1">[1]!s_dq_turn(A2825,TODAY()-1)</f>
        <v>5.157552837632668</v>
      </c>
      <c r="R2825" s="2">
        <f>[1]!s_pq_amount(A2825,"20260101","",100000000)</f>
        <v>215.60032645000001</v>
      </c>
      <c r="S2825" s="2">
        <f>[1]!s_pq_avgamount(A2825,"20260101","",100000000)</f>
        <v>1.9779846463302753</v>
      </c>
      <c r="T2825" s="17">
        <f>[1]!s_ipo_dilutedpe(A2825)</f>
        <v>22.84</v>
      </c>
      <c r="U2825" s="12">
        <f>[1]!s_ipo_collection_total(A2825,100000000)</f>
        <v>2.34</v>
      </c>
      <c r="V2825" s="18">
        <f>[1]!s_val_pe_ttm(A2825,"")</f>
        <v>-41.104812622070313</v>
      </c>
    </row>
    <row r="2826" spans="1:22" x14ac:dyDescent="0.3">
      <c r="A2826" s="12" t="s">
        <v>6132</v>
      </c>
      <c r="B2826" s="12" t="s">
        <v>6133</v>
      </c>
      <c r="C2826" s="16" t="str">
        <f>[1]!s_info_mkt(A2826)</f>
        <v>创业板</v>
      </c>
      <c r="D2826" s="16" t="str">
        <f>[1]!s_ipo_listeddate(A2826)</f>
        <v>2022-03-22</v>
      </c>
      <c r="E2826" s="16" t="str">
        <f>[1]!s_info_industry_csrc2023(A2826,"",3)</f>
        <v>卫生</v>
      </c>
      <c r="F2826" s="16">
        <f>[1]!s_is(A2826,83,"FY","YTD","20251231",1,"",100000000)</f>
        <v>10.926187304100001</v>
      </c>
      <c r="G2826" s="16">
        <f>[1]!s_is(A2826,83,"FY","YTD","20241231",1,"",100000000)</f>
        <v>10.956338180099999</v>
      </c>
      <c r="H2826" s="16">
        <f>[1]!s_is(A2826,61,"FY","YTD","20251231",1,"",100000000)</f>
        <v>0.27336461270000001</v>
      </c>
      <c r="I2826" s="16">
        <f>[1]!s_is(A2826,61,"FY","YTD","20241231",1,"",100000000)</f>
        <v>-0.2739815961</v>
      </c>
      <c r="J2826" s="16">
        <f>[1]!s_fa_roe(A2826,"20251231")</f>
        <v>1.4527000000000001</v>
      </c>
      <c r="K2826" s="16">
        <f>[1]!s_stmnote_rdexp(A2826,"20251231",1,10000)</f>
        <v>1820.1299059999999</v>
      </c>
      <c r="L2826" s="16">
        <f>[1]!s_margin_tradingbalance(A2826,"",10000)</f>
        <v>6604.0177000000003</v>
      </c>
      <c r="M2826" s="16">
        <f>[1]!s_margin_seclendingbalance(A2826,"",10000)</f>
        <v>0.15809999999999999</v>
      </c>
      <c r="N2826" s="17">
        <f>[1]!s_val_ev(A2826,"",100000000)</f>
        <v>24.778550652799996</v>
      </c>
      <c r="O2826" s="17">
        <f>[1]!share_freesharesmv(A2826,"",100000000)</f>
        <v>12.066075952</v>
      </c>
      <c r="P2826" s="17">
        <f ca="1">[1]!s_dq_amount_btin(A2826,TODAY()-1,100000000)</f>
        <v>0.19167361999999999</v>
      </c>
      <c r="Q2826" s="17">
        <f ca="1">[1]!s_dq_turn(A2826,TODAY()-1)</f>
        <v>0.9986630669600417</v>
      </c>
      <c r="R2826" s="2">
        <f>[1]!s_pq_amount(A2826,"20260101","",100000000)</f>
        <v>42.175757240000003</v>
      </c>
      <c r="S2826" s="2">
        <f>[1]!s_pq_avgamount(A2826,"20260101","",100000000)</f>
        <v>0.38693355266055046</v>
      </c>
      <c r="T2826" s="17">
        <f>[1]!s_ipo_dilutedpe(A2826)</f>
        <v>57.91</v>
      </c>
      <c r="U2826" s="12">
        <f>[1]!s_ipo_collection_total(A2826,100000000)</f>
        <v>12.9625</v>
      </c>
      <c r="V2826" s="18">
        <f>[1]!s_val_pe_ttm(A2826,"")</f>
        <v>90.125465393066406</v>
      </c>
    </row>
    <row r="2827" spans="1:22" x14ac:dyDescent="0.3">
      <c r="A2827" s="12" t="s">
        <v>6134</v>
      </c>
      <c r="B2827" s="12" t="s">
        <v>6135</v>
      </c>
      <c r="C2827" s="16" t="str">
        <f>[1]!s_info_mkt(A2827)</f>
        <v>主板</v>
      </c>
      <c r="D2827" s="16" t="str">
        <f>[1]!s_ipo_listeddate(A2827)</f>
        <v>2008-05-22</v>
      </c>
      <c r="E2827" s="16" t="str">
        <f>[1]!s_info_industry_csrc2023(A2827,"",3)</f>
        <v>汽车制造业</v>
      </c>
      <c r="F2827" s="16">
        <f>[1]!s_is(A2827,83,"FY","YTD","20251231",1,"",100000000)</f>
        <v>81.9785692727</v>
      </c>
      <c r="G2827" s="16">
        <f>[1]!s_is(A2827,83,"FY","YTD","20241231",1,"",100000000)</f>
        <v>81.385146979699996</v>
      </c>
      <c r="H2827" s="16">
        <f>[1]!s_is(A2827,61,"FY","YTD","20251231",1,"",100000000)</f>
        <v>1.9494583990000001</v>
      </c>
      <c r="I2827" s="16">
        <f>[1]!s_is(A2827,61,"FY","YTD","20241231",1,"",100000000)</f>
        <v>1.0577928779000001</v>
      </c>
      <c r="J2827" s="16">
        <f>[1]!s_fa_roe(A2827,"20251231")</f>
        <v>3.4695</v>
      </c>
      <c r="K2827" s="16">
        <f>[1]!s_stmnote_rdexp(A2827,"20251231",1,10000)</f>
        <v>34233.205304000003</v>
      </c>
      <c r="L2827" s="16">
        <f>[1]!s_margin_tradingbalance(A2827,"",10000)</f>
        <v>44377.397199999999</v>
      </c>
      <c r="M2827" s="16">
        <f>[1]!s_margin_seclendingbalance(A2827,"",10000)</f>
        <v>185.684</v>
      </c>
      <c r="N2827" s="17">
        <f>[1]!s_val_ev(A2827,"",100000000)</f>
        <v>85.064183718799995</v>
      </c>
      <c r="O2827" s="17">
        <f>[1]!share_freesharesmv(A2827,"",100000000)</f>
        <v>64.913248245999995</v>
      </c>
      <c r="P2827" s="17">
        <f ca="1">[1]!s_dq_amount_btin(A2827,TODAY()-1,100000000)</f>
        <v>0.96604069999999997</v>
      </c>
      <c r="Q2827" s="17">
        <f ca="1">[1]!s_dq_turn(A2827,TODAY()-1)</f>
        <v>1.4821630040047895</v>
      </c>
      <c r="R2827" s="2">
        <f>[1]!s_pq_amount(A2827,"20260101","",100000000)</f>
        <v>269.17495516999998</v>
      </c>
      <c r="S2827" s="2">
        <f>[1]!s_pq_avgamount(A2827,"20260101","",100000000)</f>
        <v>2.4694950015596331</v>
      </c>
      <c r="T2827" s="17">
        <f>[1]!s_ipo_dilutedpe(A2827)</f>
        <v>20.440000000000001</v>
      </c>
      <c r="U2827" s="12">
        <f>[1]!s_ipo_collection_total(A2827,100000000)</f>
        <v>3.1722000000000001</v>
      </c>
      <c r="V2827" s="18">
        <f>[1]!s_val_pe_ttm(A2827,"")</f>
        <v>44.842975616455078</v>
      </c>
    </row>
    <row r="2828" spans="1:22" x14ac:dyDescent="0.3">
      <c r="A2828" s="12" t="s">
        <v>6136</v>
      </c>
      <c r="B2828" s="12" t="s">
        <v>6137</v>
      </c>
      <c r="C2828" s="16" t="str">
        <f>[1]!s_info_mkt(A2828)</f>
        <v>主板</v>
      </c>
      <c r="D2828" s="16" t="str">
        <f>[1]!s_ipo_listeddate(A2828)</f>
        <v>1998-05-26</v>
      </c>
      <c r="E2828" s="16" t="str">
        <f>[1]!s_info_industry_csrc2023(A2828,"",3)</f>
        <v>房屋建筑业</v>
      </c>
      <c r="F2828" s="16">
        <f>[1]!s_is(A2828,83,"FY","YTD","20251231",1,"",100000000)</f>
        <v>6.6534662277000001</v>
      </c>
      <c r="G2828" s="16">
        <f>[1]!s_is(A2828,83,"FY","YTD","20241231",1,"",100000000)</f>
        <v>7.5210256225999998</v>
      </c>
      <c r="H2828" s="16">
        <f>[1]!s_is(A2828,61,"FY","YTD","20251231",1,"",100000000)</f>
        <v>-2.5384985634000001</v>
      </c>
      <c r="I2828" s="16">
        <f>[1]!s_is(A2828,61,"FY","YTD","20241231",1,"",100000000)</f>
        <v>-1.9944027333000001</v>
      </c>
      <c r="J2828" s="16">
        <f>[1]!s_fa_roe(A2828,"20251231")</f>
        <v>-15.8629</v>
      </c>
      <c r="K2828" s="16">
        <f>[1]!s_stmnote_rdexp(A2828,"20251231",1,10000)</f>
        <v>0</v>
      </c>
      <c r="L2828" s="16">
        <f>[1]!s_margin_tradingbalance(A2828,"",10000)</f>
        <v>0</v>
      </c>
      <c r="M2828" s="16">
        <f>[1]!s_margin_seclendingbalance(A2828,"",10000)</f>
        <v>0</v>
      </c>
      <c r="N2828" s="17">
        <f>[1]!s_val_ev(A2828,"",100000000)</f>
        <v>19.920077568</v>
      </c>
      <c r="O2828" s="17">
        <f>[1]!share_freesharesmv(A2828,"",100000000)</f>
        <v>10.418080247999999</v>
      </c>
      <c r="P2828" s="17">
        <f ca="1">[1]!s_dq_amount_btin(A2828,TODAY()-1,100000000)</f>
        <v>0.40269756000000001</v>
      </c>
      <c r="Q2828" s="17">
        <f ca="1">[1]!s_dq_turn(A2828,TODAY()-1)</f>
        <v>2.0299559508221288</v>
      </c>
      <c r="R2828" s="2">
        <f>[1]!s_pq_amount(A2828,"20260101","",100000000)</f>
        <v>77.128483759999995</v>
      </c>
      <c r="S2828" s="2">
        <f>[1]!s_pq_avgamount(A2828,"20260101","",100000000)</f>
        <v>0.70760076844036701</v>
      </c>
      <c r="T2828" s="17">
        <f>[1]!s_ipo_dilutedpe(A2828)</f>
        <v>0</v>
      </c>
      <c r="U2828" s="12">
        <f>[1]!s_ipo_collection_total(A2828,100000000)</f>
        <v>2.968</v>
      </c>
      <c r="V2828" s="18">
        <f>[1]!s_val_pe_ttm(A2828,"")</f>
        <v>-7.4134860038757324</v>
      </c>
    </row>
    <row r="2829" spans="1:22" x14ac:dyDescent="0.3">
      <c r="A2829" s="12" t="s">
        <v>6138</v>
      </c>
      <c r="B2829" s="12" t="s">
        <v>6139</v>
      </c>
      <c r="C2829" s="16" t="str">
        <f>[1]!s_info_mkt(A2829)</f>
        <v>主板</v>
      </c>
      <c r="D2829" s="16" t="str">
        <f>[1]!s_ipo_listeddate(A2829)</f>
        <v>1997-08-18</v>
      </c>
      <c r="E2829" s="16" t="str">
        <f>[1]!s_info_industry_csrc2023(A2829,"",3)</f>
        <v>通用设备制造业</v>
      </c>
      <c r="F2829" s="16">
        <f>[1]!s_is(A2829,83,"FY","YTD","20251231",1,"",100000000)</f>
        <v>12.507464569200001</v>
      </c>
      <c r="G2829" s="16">
        <f>[1]!s_is(A2829,83,"FY","YTD","20241231",1,"",100000000)</f>
        <v>14.5241884705</v>
      </c>
      <c r="H2829" s="16">
        <f>[1]!s_is(A2829,61,"FY","YTD","20251231",1,"",100000000)</f>
        <v>-0.68456188699999998</v>
      </c>
      <c r="I2829" s="16">
        <f>[1]!s_is(A2829,61,"FY","YTD","20241231",1,"",100000000)</f>
        <v>-0.47687074289999998</v>
      </c>
      <c r="J2829" s="16">
        <f>[1]!s_fa_roe(A2829,"20251231")</f>
        <v>-3.4152</v>
      </c>
      <c r="K2829" s="16">
        <f>[1]!s_stmnote_rdexp(A2829,"20251231",1,10000)</f>
        <v>3132.3774550000003</v>
      </c>
      <c r="L2829" s="16">
        <f>[1]!s_margin_tradingbalance(A2829,"",10000)</f>
        <v>16109.494000000001</v>
      </c>
      <c r="M2829" s="16">
        <f>[1]!s_margin_seclendingbalance(A2829,"",10000)</f>
        <v>0</v>
      </c>
      <c r="N2829" s="17">
        <f>[1]!s_val_ev(A2829,"",100000000)</f>
        <v>34.728319632000002</v>
      </c>
      <c r="O2829" s="17">
        <f>[1]!share_freesharesmv(A2829,"",100000000)</f>
        <v>25.675304927999996</v>
      </c>
      <c r="P2829" s="17">
        <f ca="1">[1]!s_dq_amount_btin(A2829,TODAY()-1,100000000)</f>
        <v>0.53024400000000005</v>
      </c>
      <c r="Q2829" s="17">
        <f ca="1">[1]!s_dq_turn(A2829,TODAY()-1)</f>
        <v>1.5351688592901069</v>
      </c>
      <c r="R2829" s="2">
        <f>[1]!s_pq_amount(A2829,"20260101","",100000000)</f>
        <v>252.95881944999999</v>
      </c>
      <c r="S2829" s="2">
        <f>[1]!s_pq_avgamount(A2829,"20260101","",100000000)</f>
        <v>2.3207231142201836</v>
      </c>
      <c r="T2829" s="17">
        <f>[1]!s_ipo_dilutedpe(A2829)</f>
        <v>0</v>
      </c>
      <c r="U2829" s="12">
        <f>[1]!s_ipo_collection_total(A2829,100000000)</f>
        <v>4.6859999999999999</v>
      </c>
      <c r="V2829" s="18">
        <f>[1]!s_val_pe_ttm(A2829,"")</f>
        <v>-46.596187591552734</v>
      </c>
    </row>
    <row r="2830" spans="1:22" x14ac:dyDescent="0.3">
      <c r="A2830" s="12" t="s">
        <v>6140</v>
      </c>
      <c r="B2830" s="12" t="s">
        <v>6141</v>
      </c>
      <c r="C2830" s="16" t="str">
        <f>[1]!s_info_mkt(A2830)</f>
        <v>主板</v>
      </c>
      <c r="D2830" s="16" t="str">
        <f>[1]!s_ipo_listeddate(A2830)</f>
        <v>2012-06-12</v>
      </c>
      <c r="E2830" s="16" t="str">
        <f>[1]!s_info_industry_csrc2023(A2830,"",3)</f>
        <v>开采专业及辅助性活动</v>
      </c>
      <c r="F2830" s="16">
        <f>[1]!s_is(A2830,83,"FY","YTD","20251231",1,"",100000000)</f>
        <v>203.69059705040002</v>
      </c>
      <c r="G2830" s="16">
        <f>[1]!s_is(A2830,83,"FY","YTD","20241231",1,"",100000000)</f>
        <v>136.51865840580001</v>
      </c>
      <c r="H2830" s="16">
        <f>[1]!s_is(A2830,61,"FY","YTD","20251231",1,"",100000000)</f>
        <v>9.5718411772999996</v>
      </c>
      <c r="I2830" s="16">
        <f>[1]!s_is(A2830,61,"FY","YTD","20241231",1,"",100000000)</f>
        <v>8.9776655660000007</v>
      </c>
      <c r="J2830" s="16">
        <f>[1]!s_fa_roe(A2830,"20251231")</f>
        <v>14.1633</v>
      </c>
      <c r="K2830" s="16">
        <f>[1]!s_stmnote_rdexp(A2830,"20251231",1,10000)</f>
        <v>69595.888136000009</v>
      </c>
      <c r="L2830" s="16">
        <f>[1]!s_margin_tradingbalance(A2830,"",10000)</f>
        <v>125721.6042</v>
      </c>
      <c r="M2830" s="16">
        <f>[1]!s_margin_seclendingbalance(A2830,"",10000)</f>
        <v>124.43689999999999</v>
      </c>
      <c r="N2830" s="17">
        <f>[1]!s_val_ev(A2830,"",100000000)</f>
        <v>227.05365682439998</v>
      </c>
      <c r="O2830" s="17">
        <f>[1]!share_freesharesmv(A2830,"",100000000)</f>
        <v>129.43008894600001</v>
      </c>
      <c r="P2830" s="17">
        <f ca="1">[1]!s_dq_amount_btin(A2830,TODAY()-1,100000000)</f>
        <v>2.9345493500000002</v>
      </c>
      <c r="Q2830" s="17">
        <f ca="1">[1]!s_dq_turn(A2830,TODAY()-1)</f>
        <v>1.4643739393935857</v>
      </c>
      <c r="R2830" s="2">
        <f>[1]!s_pq_amount(A2830,"20260101","",100000000)</f>
        <v>629.85204879000003</v>
      </c>
      <c r="S2830" s="2">
        <f>[1]!s_pq_avgamount(A2830,"20260101","",100000000)</f>
        <v>5.7784591632110098</v>
      </c>
      <c r="T2830" s="17">
        <f>[1]!s_ipo_dilutedpe(A2830)</f>
        <v>26.78</v>
      </c>
      <c r="U2830" s="12">
        <f>[1]!s_ipo_collection_total(A2830,100000000)</f>
        <v>7.9182959999999998</v>
      </c>
      <c r="V2830" s="18">
        <f>[1]!s_val_pe_ttm(A2830,"")</f>
        <v>23.476505279541016</v>
      </c>
    </row>
    <row r="2831" spans="1:22" x14ac:dyDescent="0.3">
      <c r="A2831" s="12" t="s">
        <v>6142</v>
      </c>
      <c r="B2831" s="12" t="s">
        <v>6143</v>
      </c>
      <c r="C2831" s="16" t="str">
        <f>[1]!s_info_mkt(A2831)</f>
        <v>科创板</v>
      </c>
      <c r="D2831" s="16" t="str">
        <f>[1]!s_ipo_listeddate(A2831)</f>
        <v>2021-07-30</v>
      </c>
      <c r="E2831" s="16" t="str">
        <f>[1]!s_info_industry_csrc2023(A2831,"",3)</f>
        <v>专业技术服务业</v>
      </c>
      <c r="F2831" s="16">
        <f>[1]!s_is(A2831,83,"FY","YTD","20251231",1,"",100000000)</f>
        <v>5.5985556763000002</v>
      </c>
      <c r="G2831" s="16">
        <f>[1]!s_is(A2831,83,"FY","YTD","20241231",1,"",100000000)</f>
        <v>6.6107317778999999</v>
      </c>
      <c r="H2831" s="16">
        <f>[1]!s_is(A2831,61,"FY","YTD","20251231",1,"",100000000)</f>
        <v>-1.6967067121999999</v>
      </c>
      <c r="I2831" s="16">
        <f>[1]!s_is(A2831,61,"FY","YTD","20241231",1,"",100000000)</f>
        <v>-1.7349895581000001</v>
      </c>
      <c r="J2831" s="16">
        <f>[1]!s_fa_roe(A2831,"20251231")</f>
        <v>-13.9024</v>
      </c>
      <c r="K2831" s="16">
        <f>[1]!s_stmnote_rdexp(A2831,"20251231",1,10000)</f>
        <v>5118.05</v>
      </c>
      <c r="L2831" s="16">
        <f>[1]!s_margin_tradingbalance(A2831,"",10000)</f>
        <v>16929.595000000001</v>
      </c>
      <c r="M2831" s="16">
        <f>[1]!s_margin_seclendingbalance(A2831,"",10000)</f>
        <v>0</v>
      </c>
      <c r="N2831" s="17">
        <f>[1]!s_val_ev(A2831,"",100000000)</f>
        <v>36.652000000000001</v>
      </c>
      <c r="O2831" s="17">
        <f>[1]!share_freesharesmv(A2831,"",100000000)</f>
        <v>18.316108719999999</v>
      </c>
      <c r="P2831" s="17">
        <f ca="1">[1]!s_dq_amount_btin(A2831,TODAY()-1,100000000)</f>
        <v>0.45786081000000001</v>
      </c>
      <c r="Q2831" s="17">
        <f ca="1">[1]!s_dq_turn(A2831,TODAY()-1)</f>
        <v>2.4917100710461386</v>
      </c>
      <c r="R2831" s="2">
        <f>[1]!s_pq_amount(A2831,"20260101","",100000000)</f>
        <v>77.242531630000002</v>
      </c>
      <c r="S2831" s="2">
        <f>[1]!s_pq_avgamount(A2831,"20260101","",100000000)</f>
        <v>0.70864707917431191</v>
      </c>
      <c r="T2831" s="17">
        <f>[1]!s_ipo_dilutedpe(A2831)</f>
        <v>27.86</v>
      </c>
      <c r="U2831" s="12">
        <f>[1]!s_ipo_collection_total(A2831,100000000)</f>
        <v>3.3490000000000002</v>
      </c>
      <c r="V2831" s="18">
        <f>[1]!s_val_pe_ttm(A2831,"")</f>
        <v>-20.831157684326172</v>
      </c>
    </row>
    <row r="2832" spans="1:22" x14ac:dyDescent="0.3">
      <c r="A2832" s="12" t="s">
        <v>6144</v>
      </c>
      <c r="B2832" s="12" t="s">
        <v>6145</v>
      </c>
      <c r="C2832" s="16" t="str">
        <f>[1]!s_info_mkt(A2832)</f>
        <v>主板</v>
      </c>
      <c r="D2832" s="16" t="str">
        <f>[1]!s_ipo_listeddate(A2832)</f>
        <v>2015-02-17</v>
      </c>
      <c r="E2832" s="16" t="str">
        <f>[1]!s_info_industry_csrc2023(A2832,"",3)</f>
        <v>非金属矿物制品业</v>
      </c>
      <c r="F2832" s="16">
        <f>[1]!s_is(A2832,83,"FY","YTD","20251231",1,"",100000000)</f>
        <v>8.9984845970000009</v>
      </c>
      <c r="G2832" s="16">
        <f>[1]!s_is(A2832,83,"FY","YTD","20241231",1,"",100000000)</f>
        <v>11.957181797200001</v>
      </c>
      <c r="H2832" s="16">
        <f>[1]!s_is(A2832,61,"FY","YTD","20251231",1,"",100000000)</f>
        <v>-4.1968269149999999</v>
      </c>
      <c r="I2832" s="16">
        <f>[1]!s_is(A2832,61,"FY","YTD","20241231",1,"",100000000)</f>
        <v>-6.5013061785000001</v>
      </c>
      <c r="J2832" s="16">
        <f>[1]!s_fa_roe(A2832,"20251231")</f>
        <v>0</v>
      </c>
      <c r="K2832" s="16">
        <f>[1]!s_stmnote_rdexp(A2832,"20251231",1,10000)</f>
        <v>1788.2925399999999</v>
      </c>
      <c r="L2832" s="16">
        <f>[1]!s_margin_tradingbalance(A2832,"",10000)</f>
        <v>0</v>
      </c>
      <c r="M2832" s="16">
        <f>[1]!s_margin_seclendingbalance(A2832,"",10000)</f>
        <v>0</v>
      </c>
      <c r="N2832" s="17">
        <f>[1]!s_val_ev(A2832,"",100000000)</f>
        <v>24.490853067800003</v>
      </c>
      <c r="O2832" s="17">
        <f>[1]!share_freesharesmv(A2832,"",100000000)</f>
        <v>14.090090216199998</v>
      </c>
      <c r="P2832" s="17">
        <f ca="1">[1]!s_dq_amount_btin(A2832,TODAY()-1,100000000)</f>
        <v>0.48969997999999998</v>
      </c>
      <c r="Q2832" s="17">
        <f ca="1">[1]!s_dq_turn(A2832,TODAY()-1)</f>
        <v>2.6078129613691994</v>
      </c>
      <c r="R2832" s="2">
        <f>[1]!s_pq_amount(A2832,"20260101","",100000000)</f>
        <v>38.199338240000003</v>
      </c>
      <c r="S2832" s="2">
        <f>[1]!s_pq_avgamount(A2832,"20260101","",100000000)</f>
        <v>0.35369757629629628</v>
      </c>
      <c r="T2832" s="17">
        <f>[1]!s_ipo_dilutedpe(A2832)</f>
        <v>21.22</v>
      </c>
      <c r="U2832" s="12">
        <f>[1]!s_ipo_collection_total(A2832,100000000)</f>
        <v>4.8887999999999998</v>
      </c>
      <c r="V2832" s="18">
        <f>[1]!s_val_pe_ttm(A2832,"")</f>
        <v>-7.0910210609436035</v>
      </c>
    </row>
    <row r="2833" spans="1:22" x14ac:dyDescent="0.3">
      <c r="A2833" s="12" t="s">
        <v>6146</v>
      </c>
      <c r="B2833" s="12" t="s">
        <v>6147</v>
      </c>
      <c r="C2833" s="16" t="str">
        <f>[1]!s_info_mkt(A2833)</f>
        <v>创业板</v>
      </c>
      <c r="D2833" s="16" t="str">
        <f>[1]!s_ipo_listeddate(A2833)</f>
        <v>2021-09-09</v>
      </c>
      <c r="E2833" s="16" t="str">
        <f>[1]!s_info_industry_csrc2023(A2833,"",3)</f>
        <v>化学纤维制造业</v>
      </c>
      <c r="F2833" s="16">
        <f>[1]!s_is(A2833,83,"FY","YTD","20251231",1,"",100000000)</f>
        <v>9.5118918949999998</v>
      </c>
      <c r="G2833" s="16">
        <f>[1]!s_is(A2833,83,"FY","YTD","20241231",1,"",100000000)</f>
        <v>8.3831944095999997</v>
      </c>
      <c r="H2833" s="16">
        <f>[1]!s_is(A2833,61,"FY","YTD","20251231",1,"",100000000)</f>
        <v>0.35113567219999997</v>
      </c>
      <c r="I2833" s="16">
        <f>[1]!s_is(A2833,61,"FY","YTD","20241231",1,"",100000000)</f>
        <v>0.30925191390000001</v>
      </c>
      <c r="J2833" s="16">
        <f>[1]!s_fa_roe(A2833,"20251231")</f>
        <v>4.6204999999999998</v>
      </c>
      <c r="K2833" s="16">
        <f>[1]!s_stmnote_rdexp(A2833,"20251231",1,10000)</f>
        <v>4141.5969189999996</v>
      </c>
      <c r="L2833" s="16">
        <f>[1]!s_margin_tradingbalance(A2833,"",10000)</f>
        <v>17580.037</v>
      </c>
      <c r="M2833" s="16">
        <f>[1]!s_margin_seclendingbalance(A2833,"",10000)</f>
        <v>0</v>
      </c>
      <c r="N2833" s="17">
        <f>[1]!s_val_ev(A2833,"",100000000)</f>
        <v>30.879931631999998</v>
      </c>
      <c r="O2833" s="17">
        <f>[1]!share_freesharesmv(A2833,"",100000000)</f>
        <v>14.036289432</v>
      </c>
      <c r="P2833" s="17">
        <f ca="1">[1]!s_dq_amount_btin(A2833,TODAY()-1,100000000)</f>
        <v>0.79365918999999996</v>
      </c>
      <c r="Q2833" s="17">
        <f ca="1">[1]!s_dq_turn(A2833,TODAY()-1)</f>
        <v>3.7372295157547115</v>
      </c>
      <c r="R2833" s="2">
        <f>[1]!s_pq_amount(A2833,"20260101","",100000000)</f>
        <v>113.5188315</v>
      </c>
      <c r="S2833" s="2">
        <f>[1]!s_pq_avgamount(A2833,"20260101","",100000000)</f>
        <v>1.0915272259615385</v>
      </c>
      <c r="T2833" s="17">
        <f>[1]!s_ipo_dilutedpe(A2833)</f>
        <v>14.58</v>
      </c>
      <c r="U2833" s="12">
        <f>[1]!s_ipo_collection_total(A2833,100000000)</f>
        <v>2.1921900000000001</v>
      </c>
      <c r="V2833" s="18">
        <f>[1]!s_val_pe_ttm(A2833,"")</f>
        <v>78.959144592285156</v>
      </c>
    </row>
    <row r="2834" spans="1:22" x14ac:dyDescent="0.3">
      <c r="A2834" s="12" t="s">
        <v>6148</v>
      </c>
      <c r="B2834" s="12" t="s">
        <v>6149</v>
      </c>
      <c r="C2834" s="16" t="str">
        <f>[1]!s_info_mkt(A2834)</f>
        <v>主板</v>
      </c>
      <c r="D2834" s="16" t="str">
        <f>[1]!s_ipo_listeddate(A2834)</f>
        <v>2012-10-11</v>
      </c>
      <c r="E2834" s="16" t="str">
        <f>[1]!s_info_industry_csrc2023(A2834,"",3)</f>
        <v>农副食品加工业</v>
      </c>
      <c r="F2834" s="16">
        <f>[1]!s_is(A2834,83,"FY","YTD","20251231",1,"",100000000)</f>
        <v>15.2245001382</v>
      </c>
      <c r="G2834" s="16">
        <f>[1]!s_is(A2834,83,"FY","YTD","20241231",1,"",100000000)</f>
        <v>17.0649591233</v>
      </c>
      <c r="H2834" s="16">
        <f>[1]!s_is(A2834,61,"FY","YTD","20251231",1,"",100000000)</f>
        <v>-0.48589942049999996</v>
      </c>
      <c r="I2834" s="16">
        <f>[1]!s_is(A2834,61,"FY","YTD","20241231",1,"",100000000)</f>
        <v>-0.36943292560000002</v>
      </c>
      <c r="J2834" s="16">
        <f>[1]!s_fa_roe(A2834,"20251231")</f>
        <v>-4.6287000000000003</v>
      </c>
      <c r="K2834" s="16">
        <f>[1]!s_stmnote_rdexp(A2834,"20251231",1,10000)</f>
        <v>1394.170531</v>
      </c>
      <c r="L2834" s="16">
        <f>[1]!s_margin_tradingbalance(A2834,"",10000)</f>
        <v>0</v>
      </c>
      <c r="M2834" s="16">
        <f>[1]!s_margin_seclendingbalance(A2834,"",10000)</f>
        <v>0</v>
      </c>
      <c r="N2834" s="17">
        <f>[1]!s_val_ev(A2834,"",100000000)</f>
        <v>26.620903999999999</v>
      </c>
      <c r="O2834" s="17">
        <f>[1]!share_freesharesmv(A2834,"",100000000)</f>
        <v>16.539151499999999</v>
      </c>
      <c r="P2834" s="17">
        <f ca="1">[1]!s_dq_amount_btin(A2834,TODAY()-1,100000000)</f>
        <v>0.53514503999999996</v>
      </c>
      <c r="Q2834" s="17">
        <f ca="1">[1]!s_dq_turn(A2834,TODAY()-1)</f>
        <v>2.4409588141527814</v>
      </c>
      <c r="R2834" s="2">
        <f>[1]!s_pq_amount(A2834,"20260101","",100000000)</f>
        <v>211.79490963999999</v>
      </c>
      <c r="S2834" s="2">
        <f>[1]!s_pq_avgamount(A2834,"20260101","",100000000)</f>
        <v>1.9430725655045873</v>
      </c>
      <c r="T2834" s="17">
        <f>[1]!s_ipo_dilutedpe(A2834)</f>
        <v>39.729999999999997</v>
      </c>
      <c r="U2834" s="12">
        <f>[1]!s_ipo_collection_total(A2834,100000000)</f>
        <v>5.133</v>
      </c>
      <c r="V2834" s="18">
        <f>[1]!s_val_pe_ttm(A2834,"")</f>
        <v>-69.366157531738281</v>
      </c>
    </row>
    <row r="2835" spans="1:22" x14ac:dyDescent="0.3">
      <c r="A2835" s="12" t="s">
        <v>6150</v>
      </c>
      <c r="B2835" s="12" t="s">
        <v>6151</v>
      </c>
      <c r="C2835" s="16" t="str">
        <f>[1]!s_info_mkt(A2835)</f>
        <v>主板</v>
      </c>
      <c r="D2835" s="16" t="str">
        <f>[1]!s_ipo_listeddate(A2835)</f>
        <v>1999-01-15</v>
      </c>
      <c r="E2835" s="16" t="str">
        <f>[1]!s_info_industry_csrc2023(A2835,"",3)</f>
        <v>广播、电视、电影和录音制作业</v>
      </c>
      <c r="F2835" s="16">
        <f>[1]!s_is(A2835,83,"FY","YTD","20251231",1,"",100000000)</f>
        <v>5.2667727502999995</v>
      </c>
      <c r="G2835" s="16">
        <f>[1]!s_is(A2835,83,"FY","YTD","20241231",1,"",100000000)</f>
        <v>3.8487581662000001</v>
      </c>
      <c r="H2835" s="16">
        <f>[1]!s_is(A2835,61,"FY","YTD","20251231",1,"",100000000)</f>
        <v>-2.5227974117</v>
      </c>
      <c r="I2835" s="16">
        <f>[1]!s_is(A2835,61,"FY","YTD","20241231",1,"",100000000)</f>
        <v>-2.4110840354</v>
      </c>
      <c r="J2835" s="16">
        <f>[1]!s_fa_roe(A2835,"20251231")</f>
        <v>-33.311300000000003</v>
      </c>
      <c r="K2835" s="16">
        <f>[1]!s_stmnote_rdexp(A2835,"20251231",1,10000)</f>
        <v>290.39644700000002</v>
      </c>
      <c r="L2835" s="16">
        <f>[1]!s_margin_tradingbalance(A2835,"",10000)</f>
        <v>0</v>
      </c>
      <c r="M2835" s="16">
        <f>[1]!s_margin_seclendingbalance(A2835,"",10000)</f>
        <v>0</v>
      </c>
      <c r="N2835" s="17">
        <f>[1]!s_val_ev(A2835,"",100000000)</f>
        <v>35.0210028861</v>
      </c>
      <c r="O2835" s="17">
        <f>[1]!share_freesharesmv(A2835,"",100000000)</f>
        <v>18.662189565599999</v>
      </c>
      <c r="P2835" s="17">
        <f ca="1">[1]!s_dq_amount_btin(A2835,TODAY()-1,100000000)</f>
        <v>0.79453618999999998</v>
      </c>
      <c r="Q2835" s="17">
        <f ca="1">[1]!s_dq_turn(A2835,TODAY()-1)</f>
        <v>3.117411870944931</v>
      </c>
      <c r="R2835" s="2">
        <f>[1]!s_pq_amount(A2835,"20260101","",100000000)</f>
        <v>390.32594585999999</v>
      </c>
      <c r="S2835" s="2">
        <f>[1]!s_pq_avgamount(A2835,"20260101","",100000000)</f>
        <v>3.5809719803669728</v>
      </c>
      <c r="T2835" s="17">
        <f>[1]!s_ipo_dilutedpe(A2835)</f>
        <v>0</v>
      </c>
      <c r="U2835" s="12">
        <f>[1]!s_ipo_collection_total(A2835,100000000)</f>
        <v>2.5</v>
      </c>
      <c r="V2835" s="18">
        <f>[1]!s_val_pe_ttm(A2835,"")</f>
        <v>-12.154732704162598</v>
      </c>
    </row>
    <row r="2836" spans="1:22" x14ac:dyDescent="0.3">
      <c r="A2836" s="12" t="s">
        <v>6152</v>
      </c>
      <c r="B2836" s="12" t="s">
        <v>6153</v>
      </c>
      <c r="C2836" s="16" t="str">
        <f>[1]!s_info_mkt(A2836)</f>
        <v>科创板</v>
      </c>
      <c r="D2836" s="16" t="str">
        <f>[1]!s_ipo_listeddate(A2836)</f>
        <v>2022-09-27</v>
      </c>
      <c r="E2836" s="16" t="str">
        <f>[1]!s_info_industry_csrc2023(A2836,"",3)</f>
        <v>软件和信息技术服务业</v>
      </c>
      <c r="F2836" s="16">
        <f>[1]!s_is(A2836,83,"FY","YTD","20251231",1,"",100000000)</f>
        <v>21.895671631799999</v>
      </c>
      <c r="G2836" s="16">
        <f>[1]!s_is(A2836,83,"FY","YTD","20241231",1,"",100000000)</f>
        <v>21.0197272242</v>
      </c>
      <c r="H2836" s="16">
        <f>[1]!s_is(A2836,61,"FY","YTD","20251231",1,"",100000000)</f>
        <v>2.3351359368</v>
      </c>
      <c r="I2836" s="16">
        <f>[1]!s_is(A2836,61,"FY","YTD","20241231",1,"",100000000)</f>
        <v>2.7488077099999999</v>
      </c>
      <c r="J2836" s="16">
        <f>[1]!s_fa_roe(A2836,"20251231")</f>
        <v>10.1816</v>
      </c>
      <c r="K2836" s="16">
        <f>[1]!s_stmnote_rdexp(A2836,"20251231",1,10000)</f>
        <v>20587.650450999998</v>
      </c>
      <c r="L2836" s="16">
        <f>[1]!s_margin_tradingbalance(A2836,"",10000)</f>
        <v>25597.197199999999</v>
      </c>
      <c r="M2836" s="16">
        <f>[1]!s_margin_seclendingbalance(A2836,"",10000)</f>
        <v>116.0288</v>
      </c>
      <c r="N2836" s="17">
        <f>[1]!s_val_ev(A2836,"",100000000)</f>
        <v>92.847844406999982</v>
      </c>
      <c r="O2836" s="17">
        <f>[1]!share_freesharesmv(A2836,"",100000000)</f>
        <v>35.231637376999998</v>
      </c>
      <c r="P2836" s="17">
        <f ca="1">[1]!s_dq_amount_btin(A2836,TODAY()-1,100000000)</f>
        <v>1.4176845300000001</v>
      </c>
      <c r="Q2836" s="17">
        <f ca="1">[1]!s_dq_turn(A2836,TODAY()-1)</f>
        <v>1.5207189396995302</v>
      </c>
      <c r="R2836" s="2">
        <f>[1]!s_pq_amount(A2836,"20260101","",100000000)</f>
        <v>178.34065122000001</v>
      </c>
      <c r="S2836" s="2">
        <f>[1]!s_pq_avgamount(A2836,"20260101","",100000000)</f>
        <v>1.6361527634862385</v>
      </c>
      <c r="T2836" s="17">
        <f>[1]!s_ipo_dilutedpe(A2836)</f>
        <v>27.14</v>
      </c>
      <c r="U2836" s="12">
        <f>[1]!s_ipo_collection_total(A2836,100000000)</f>
        <v>8.7924540800000006</v>
      </c>
      <c r="V2836" s="18">
        <f>[1]!s_val_pe_ttm(A2836,"")</f>
        <v>44.428165435791016</v>
      </c>
    </row>
    <row r="2837" spans="1:22" x14ac:dyDescent="0.3">
      <c r="A2837" s="12" t="s">
        <v>6154</v>
      </c>
      <c r="B2837" s="12" t="s">
        <v>6155</v>
      </c>
      <c r="C2837" s="16" t="str">
        <f>[1]!s_info_mkt(A2837)</f>
        <v>主板</v>
      </c>
      <c r="D2837" s="16" t="str">
        <f>[1]!s_ipo_listeddate(A2837)</f>
        <v>2021-08-19</v>
      </c>
      <c r="E2837" s="16" t="str">
        <f>[1]!s_info_industry_csrc2023(A2837,"",3)</f>
        <v>电力、热力生产和供应业</v>
      </c>
      <c r="F2837" s="16">
        <f>[1]!s_is(A2837,83,"FY","YTD","20251231",1,"",100000000)</f>
        <v>10.20842833</v>
      </c>
      <c r="G2837" s="16">
        <f>[1]!s_is(A2837,83,"FY","YTD","20241231",1,"",100000000)</f>
        <v>8.1416507297000003</v>
      </c>
      <c r="H2837" s="16">
        <f>[1]!s_is(A2837,61,"FY","YTD","20251231",1,"",100000000)</f>
        <v>1.5599719612</v>
      </c>
      <c r="I2837" s="16">
        <f>[1]!s_is(A2837,61,"FY","YTD","20241231",1,"",100000000)</f>
        <v>1.3659498422</v>
      </c>
      <c r="J2837" s="16">
        <f>[1]!s_fa_roe(A2837,"20251231")</f>
        <v>15.8825</v>
      </c>
      <c r="K2837" s="16">
        <f>[1]!s_stmnote_rdexp(A2837,"20251231",1,10000)</f>
        <v>2448.4447399999999</v>
      </c>
      <c r="L2837" s="16">
        <f>[1]!s_margin_tradingbalance(A2837,"",10000)</f>
        <v>0</v>
      </c>
      <c r="M2837" s="16">
        <f>[1]!s_margin_seclendingbalance(A2837,"",10000)</f>
        <v>0</v>
      </c>
      <c r="N2837" s="17">
        <f>[1]!s_val_ev(A2837,"",100000000)</f>
        <v>67.284000000000006</v>
      </c>
      <c r="O2837" s="17">
        <f>[1]!share_freesharesmv(A2837,"",100000000)</f>
        <v>18.442039770000001</v>
      </c>
      <c r="P2837" s="17">
        <f ca="1">[1]!s_dq_amount_btin(A2837,TODAY()-1,100000000)</f>
        <v>4.1090966900000003</v>
      </c>
      <c r="Q2837" s="17">
        <f ca="1">[1]!s_dq_turn(A2837,TODAY()-1)</f>
        <v>5.9737571428571439</v>
      </c>
      <c r="R2837" s="2">
        <f>[1]!s_pq_amount(A2837,"20260101","",100000000)</f>
        <v>254.94755351000001</v>
      </c>
      <c r="S2837" s="2">
        <f>[1]!s_pq_avgamount(A2837,"20260101","",100000000)</f>
        <v>2.3389683808256878</v>
      </c>
      <c r="T2837" s="17">
        <f>[1]!s_ipo_dilutedpe(A2837)</f>
        <v>16.37</v>
      </c>
      <c r="U2837" s="12">
        <f>[1]!s_ipo_collection_total(A2837,100000000)</f>
        <v>4.1900000000000004</v>
      </c>
      <c r="V2837" s="18">
        <f>[1]!s_val_pe_ttm(A2837,"")</f>
        <v>41.976646423339844</v>
      </c>
    </row>
    <row r="2838" spans="1:22" x14ac:dyDescent="0.3">
      <c r="A2838" s="12" t="s">
        <v>6156</v>
      </c>
      <c r="B2838" s="12" t="s">
        <v>6157</v>
      </c>
      <c r="C2838" s="16" t="str">
        <f>[1]!s_info_mkt(A2838)</f>
        <v>主板</v>
      </c>
      <c r="D2838" s="16" t="str">
        <f>[1]!s_ipo_listeddate(A2838)</f>
        <v>2001-08-07</v>
      </c>
      <c r="E2838" s="16" t="str">
        <f>[1]!s_info_industry_csrc2023(A2838,"",3)</f>
        <v>互联网和相关服务</v>
      </c>
      <c r="F2838" s="16">
        <f>[1]!s_is(A2838,83,"FY","YTD","20251231",1,"",100000000)</f>
        <v>39.039769972199998</v>
      </c>
      <c r="G2838" s="16">
        <f>[1]!s_is(A2838,83,"FY","YTD","20241231",1,"",100000000)</f>
        <v>40.663280708499997</v>
      </c>
      <c r="H2838" s="16">
        <f>[1]!s_is(A2838,61,"FY","YTD","20251231",1,"",100000000)</f>
        <v>0.30866333140000002</v>
      </c>
      <c r="I2838" s="16">
        <f>[1]!s_is(A2838,61,"FY","YTD","20241231",1,"",100000000)</f>
        <v>0.51488254580000004</v>
      </c>
      <c r="J2838" s="16">
        <f>[1]!s_fa_roe(A2838,"20251231")</f>
        <v>0.80549999999999999</v>
      </c>
      <c r="K2838" s="16">
        <f>[1]!s_stmnote_rdexp(A2838,"20251231",1,10000)</f>
        <v>7127.6979510000001</v>
      </c>
      <c r="L2838" s="16">
        <f>[1]!s_margin_tradingbalance(A2838,"",10000)</f>
        <v>36196.5121</v>
      </c>
      <c r="M2838" s="16">
        <f>[1]!s_margin_seclendingbalance(A2838,"",10000)</f>
        <v>175.69159999999999</v>
      </c>
      <c r="N2838" s="17">
        <f>[1]!s_val_ev(A2838,"",100000000)</f>
        <v>86.048787759199996</v>
      </c>
      <c r="O2838" s="17">
        <f>[1]!share_freesharesmv(A2838,"",100000000)</f>
        <v>52.584099848000001</v>
      </c>
      <c r="P2838" s="17">
        <f ca="1">[1]!s_dq_amount_btin(A2838,TODAY()-1,100000000)</f>
        <v>1.78330915</v>
      </c>
      <c r="Q2838" s="17">
        <f ca="1">[1]!s_dq_turn(A2838,TODAY()-1)</f>
        <v>2.057403762333327</v>
      </c>
      <c r="R2838" s="2">
        <f>[1]!s_pq_amount(A2838,"20260101","",100000000)</f>
        <v>810.53564344999995</v>
      </c>
      <c r="S2838" s="2">
        <f>[1]!s_pq_avgamount(A2838,"20260101","",100000000)</f>
        <v>7.4361068206422019</v>
      </c>
      <c r="T2838" s="17">
        <f>[1]!s_ipo_dilutedpe(A2838)</f>
        <v>46.24</v>
      </c>
      <c r="U2838" s="12">
        <f>[1]!s_ipo_collection_total(A2838,100000000)</f>
        <v>4.3507199999999999</v>
      </c>
      <c r="V2838" s="18">
        <f>[1]!s_val_pe_ttm(A2838,"")</f>
        <v>414.54147338867188</v>
      </c>
    </row>
    <row r="2839" spans="1:22" x14ac:dyDescent="0.3">
      <c r="A2839" s="12" t="s">
        <v>6158</v>
      </c>
      <c r="B2839" s="12" t="s">
        <v>6159</v>
      </c>
      <c r="C2839" s="16" t="str">
        <f>[1]!s_info_mkt(A2839)</f>
        <v>主板</v>
      </c>
      <c r="D2839" s="16" t="str">
        <f>[1]!s_ipo_listeddate(A2839)</f>
        <v>2006-06-23</v>
      </c>
      <c r="E2839" s="16" t="str">
        <f>[1]!s_info_industry_csrc2023(A2839,"",3)</f>
        <v>煤炭开采和洗选业</v>
      </c>
      <c r="F2839" s="16">
        <f>[1]!s_is(A2839,83,"FY","YTD","20251231",1,"",100000000)</f>
        <v>131.08999092139999</v>
      </c>
      <c r="G2839" s="16">
        <f>[1]!s_is(A2839,83,"FY","YTD","20241231",1,"",100000000)</f>
        <v>150.3254419621</v>
      </c>
      <c r="H2839" s="16">
        <f>[1]!s_is(A2839,61,"FY","YTD","20251231",1,"",100000000)</f>
        <v>18.3147730576</v>
      </c>
      <c r="I2839" s="16">
        <f>[1]!s_is(A2839,61,"FY","YTD","20241231",1,"",100000000)</f>
        <v>28.080596088699998</v>
      </c>
      <c r="J2839" s="16">
        <f>[1]!s_fa_roe(A2839,"20251231")</f>
        <v>9.7476000000000003</v>
      </c>
      <c r="K2839" s="16">
        <f>[1]!s_stmnote_rdexp(A2839,"20251231",1,10000)</f>
        <v>21828.433155000002</v>
      </c>
      <c r="L2839" s="16">
        <f>[1]!s_margin_tradingbalance(A2839,"",10000)</f>
        <v>21419.9951</v>
      </c>
      <c r="M2839" s="16">
        <f>[1]!s_margin_seclendingbalance(A2839,"",10000)</f>
        <v>765.74419999999998</v>
      </c>
      <c r="N2839" s="17">
        <f>[1]!s_val_ev(A2839,"",100000000)</f>
        <v>316.99878000000001</v>
      </c>
      <c r="O2839" s="17">
        <f>[1]!share_freesharesmv(A2839,"",100000000)</f>
        <v>134.86558298480003</v>
      </c>
      <c r="P2839" s="17">
        <f ca="1">[1]!s_dq_amount_btin(A2839,TODAY()-1,100000000)</f>
        <v>3.09094655</v>
      </c>
      <c r="Q2839" s="17">
        <f ca="1">[1]!s_dq_turn(A2839,TODAY()-1)</f>
        <v>0.97836637390213299</v>
      </c>
      <c r="R2839" s="2">
        <f>[1]!s_pq_amount(A2839,"20260101","",100000000)</f>
        <v>531.25826126000004</v>
      </c>
      <c r="S2839" s="2">
        <f>[1]!s_pq_avgamount(A2839,"20260101","",100000000)</f>
        <v>4.8739290023853217</v>
      </c>
      <c r="T2839" s="17">
        <f>[1]!s_ipo_dilutedpe(A2839)</f>
        <v>12.61</v>
      </c>
      <c r="U2839" s="12">
        <f>[1]!s_ipo_collection_total(A2839,100000000)</f>
        <v>18.928000000000001</v>
      </c>
      <c r="V2839" s="18">
        <f>[1]!s_val_pe_ttm(A2839,"")</f>
        <v>19.121511459350586</v>
      </c>
    </row>
    <row r="2840" spans="1:22" x14ac:dyDescent="0.3">
      <c r="A2840" s="12" t="s">
        <v>6160</v>
      </c>
      <c r="B2840" s="12" t="s">
        <v>6161</v>
      </c>
      <c r="C2840" s="16" t="str">
        <f>[1]!s_info_mkt(A2840)</f>
        <v>主板</v>
      </c>
      <c r="D2840" s="16" t="str">
        <f>[1]!s_ipo_listeddate(A2840)</f>
        <v>2007-12-12</v>
      </c>
      <c r="E2840" s="16" t="str">
        <f>[1]!s_info_industry_csrc2023(A2840,"",3)</f>
        <v>互联网和相关服务</v>
      </c>
      <c r="F2840" s="16">
        <f>[1]!s_is(A2840,83,"FY","YTD","20251231",1,"",100000000)</f>
        <v>6.5319431101999994</v>
      </c>
      <c r="G2840" s="16">
        <f>[1]!s_is(A2840,83,"FY","YTD","20241231",1,"",100000000)</f>
        <v>6.6157878850999996</v>
      </c>
      <c r="H2840" s="16">
        <f>[1]!s_is(A2840,61,"FY","YTD","20251231",1,"",100000000)</f>
        <v>0.92252668819999994</v>
      </c>
      <c r="I2840" s="16">
        <f>[1]!s_is(A2840,61,"FY","YTD","20241231",1,"",100000000)</f>
        <v>0.32461729280000001</v>
      </c>
      <c r="J2840" s="16">
        <f>[1]!s_fa_roe(A2840,"20251231")</f>
        <v>0.9375</v>
      </c>
      <c r="K2840" s="16">
        <f>[1]!s_stmnote_rdexp(A2840,"20251231",1,10000)</f>
        <v>31107.501024000001</v>
      </c>
      <c r="L2840" s="16">
        <f>[1]!s_margin_tradingbalance(A2840,"",10000)</f>
        <v>189826.73180000001</v>
      </c>
      <c r="M2840" s="16">
        <f>[1]!s_margin_seclendingbalance(A2840,"",10000)</f>
        <v>1907.8696</v>
      </c>
      <c r="N2840" s="17">
        <f>[1]!s_val_ev(A2840,"",100000000)</f>
        <v>403.45784707520005</v>
      </c>
      <c r="O2840" s="17">
        <f>[1]!share_freesharesmv(A2840,"",100000000)</f>
        <v>360.40792030160003</v>
      </c>
      <c r="P2840" s="17">
        <f ca="1">[1]!s_dq_amount_btin(A2840,TODAY()-1,100000000)</f>
        <v>6.5855227000000003</v>
      </c>
      <c r="Q2840" s="17">
        <f ca="1">[1]!s_dq_turn(A2840,TODAY()-1)</f>
        <v>1.6396617889933334</v>
      </c>
      <c r="R2840" s="2">
        <f>[1]!s_pq_amount(A2840,"20260101","",100000000)</f>
        <v>4318.2068833699996</v>
      </c>
      <c r="S2840" s="2">
        <f>[1]!s_pq_avgamount(A2840,"20260101","",100000000)</f>
        <v>39.616576911651379</v>
      </c>
      <c r="T2840" s="17">
        <f>[1]!s_ipo_dilutedpe(A2840)</f>
        <v>29.97</v>
      </c>
      <c r="U2840" s="12">
        <f>[1]!s_ipo_collection_total(A2840,100000000)</f>
        <v>1.52105</v>
      </c>
      <c r="V2840" s="18">
        <f>[1]!s_val_pe_ttm(A2840,"")</f>
        <v>493.45632934570313</v>
      </c>
    </row>
    <row r="2841" spans="1:22" x14ac:dyDescent="0.3">
      <c r="A2841" s="12" t="s">
        <v>6162</v>
      </c>
      <c r="B2841" s="12" t="s">
        <v>6163</v>
      </c>
      <c r="C2841" s="16" t="str">
        <f>[1]!s_info_mkt(A2841)</f>
        <v>主板</v>
      </c>
      <c r="D2841" s="16" t="str">
        <f>[1]!s_ipo_listeddate(A2841)</f>
        <v>2011-06-22</v>
      </c>
      <c r="E2841" s="16" t="str">
        <f>[1]!s_info_industry_csrc2023(A2841,"",3)</f>
        <v>专用设备制造业</v>
      </c>
      <c r="F2841" s="16">
        <f>[1]!s_is(A2841,83,"FY","YTD","20251231",1,"",100000000)</f>
        <v>9.9233457936999994</v>
      </c>
      <c r="G2841" s="16">
        <f>[1]!s_is(A2841,83,"FY","YTD","20241231",1,"",100000000)</f>
        <v>6.7538649384000005</v>
      </c>
      <c r="H2841" s="16">
        <f>[1]!s_is(A2841,61,"FY","YTD","20251231",1,"",100000000)</f>
        <v>0.48637741020000003</v>
      </c>
      <c r="I2841" s="16">
        <f>[1]!s_is(A2841,61,"FY","YTD","20241231",1,"",100000000)</f>
        <v>-0.8840057469</v>
      </c>
      <c r="J2841" s="16">
        <f>[1]!s_fa_roe(A2841,"20251231")</f>
        <v>3.8622999999999998</v>
      </c>
      <c r="K2841" s="16">
        <f>[1]!s_stmnote_rdexp(A2841,"20251231",1,10000)</f>
        <v>6002.1530869999997</v>
      </c>
      <c r="L2841" s="16">
        <f>[1]!s_margin_tradingbalance(A2841,"",10000)</f>
        <v>0</v>
      </c>
      <c r="M2841" s="16">
        <f>[1]!s_margin_seclendingbalance(A2841,"",10000)</f>
        <v>0</v>
      </c>
      <c r="N2841" s="17">
        <f>[1]!s_val_ev(A2841,"",100000000)</f>
        <v>25.206954877800001</v>
      </c>
      <c r="O2841" s="17">
        <f>[1]!share_freesharesmv(A2841,"",100000000)</f>
        <v>15.795156367799999</v>
      </c>
      <c r="P2841" s="17">
        <f ca="1">[1]!s_dq_amount_btin(A2841,TODAY()-1,100000000)</f>
        <v>0.44804356000000001</v>
      </c>
      <c r="Q2841" s="17">
        <f ca="1">[1]!s_dq_turn(A2841,TODAY()-1)</f>
        <v>1.7719041913839531</v>
      </c>
      <c r="R2841" s="2">
        <f>[1]!s_pq_amount(A2841,"20260101","",100000000)</f>
        <v>87.357414579999997</v>
      </c>
      <c r="S2841" s="2">
        <f>[1]!s_pq_avgamount(A2841,"20260101","",100000000)</f>
        <v>0.80144417045871552</v>
      </c>
      <c r="T2841" s="17">
        <f>[1]!s_ipo_dilutedpe(A2841)</f>
        <v>34.380000000000003</v>
      </c>
      <c r="U2841" s="12">
        <f>[1]!s_ipo_collection_total(A2841,100000000)</f>
        <v>8.8000000000000007</v>
      </c>
      <c r="V2841" s="18">
        <f>[1]!s_val_pe_ttm(A2841,"")</f>
        <v>46.290664672851563</v>
      </c>
    </row>
    <row r="2842" spans="1:22" x14ac:dyDescent="0.3">
      <c r="A2842" s="12" t="s">
        <v>6164</v>
      </c>
      <c r="B2842" s="12" t="s">
        <v>6165</v>
      </c>
      <c r="C2842" s="16" t="str">
        <f>[1]!s_info_mkt(A2842)</f>
        <v>科创板</v>
      </c>
      <c r="D2842" s="16" t="str">
        <f>[1]!s_ipo_listeddate(A2842)</f>
        <v>2021-03-31</v>
      </c>
      <c r="E2842" s="16" t="str">
        <f>[1]!s_info_industry_csrc2023(A2842,"",3)</f>
        <v>专用设备制造业</v>
      </c>
      <c r="F2842" s="16">
        <f>[1]!s_is(A2842,83,"FY","YTD","20251231",1,"",100000000)</f>
        <v>7.6774744344000005</v>
      </c>
      <c r="G2842" s="16">
        <f>[1]!s_is(A2842,83,"FY","YTD","20241231",1,"",100000000)</f>
        <v>7.435313099400001</v>
      </c>
      <c r="H2842" s="16">
        <f>[1]!s_is(A2842,61,"FY","YTD","20251231",1,"",100000000)</f>
        <v>0.78156441970000001</v>
      </c>
      <c r="I2842" s="16">
        <f>[1]!s_is(A2842,61,"FY","YTD","20241231",1,"",100000000)</f>
        <v>1.0294355779000002</v>
      </c>
      <c r="J2842" s="16">
        <f>[1]!s_fa_roe(A2842,"20251231")</f>
        <v>3.8048999999999999</v>
      </c>
      <c r="K2842" s="16">
        <f>[1]!s_stmnote_rdexp(A2842,"20251231",1,10000)</f>
        <v>18922.144347999998</v>
      </c>
      <c r="L2842" s="16">
        <f>[1]!s_margin_tradingbalance(A2842,"",10000)</f>
        <v>20736.320199999998</v>
      </c>
      <c r="M2842" s="16">
        <f>[1]!s_margin_seclendingbalance(A2842,"",10000)</f>
        <v>30.321899999999999</v>
      </c>
      <c r="N2842" s="17">
        <f>[1]!s_val_ev(A2842,"",100000000)</f>
        <v>77.007999999999996</v>
      </c>
      <c r="O2842" s="17">
        <f>[1]!share_freesharesmv(A2842,"",100000000)</f>
        <v>27.150326482600001</v>
      </c>
      <c r="P2842" s="17">
        <f ca="1">[1]!s_dq_amount_btin(A2842,TODAY()-1,100000000)</f>
        <v>0.73427193999999996</v>
      </c>
      <c r="Q2842" s="17">
        <f ca="1">[1]!s_dq_turn(A2842,TODAY()-1)</f>
        <v>0.94512874999999996</v>
      </c>
      <c r="R2842" s="2">
        <f>[1]!s_pq_amount(A2842,"20260101","",100000000)</f>
        <v>230.47885285000001</v>
      </c>
      <c r="S2842" s="2">
        <f>[1]!s_pq_avgamount(A2842,"20260101","",100000000)</f>
        <v>2.1144848885321101</v>
      </c>
      <c r="T2842" s="17">
        <f>[1]!s_ipo_dilutedpe(A2842)</f>
        <v>45.15</v>
      </c>
      <c r="U2842" s="12">
        <f>[1]!s_ipo_collection_total(A2842,100000000)</f>
        <v>11.528</v>
      </c>
      <c r="V2842" s="18">
        <f>[1]!s_val_pe_ttm(A2842,"")</f>
        <v>95.6295166015625</v>
      </c>
    </row>
    <row r="2843" spans="1:22" x14ac:dyDescent="0.3">
      <c r="A2843" s="12" t="s">
        <v>6166</v>
      </c>
      <c r="B2843" s="12" t="s">
        <v>6167</v>
      </c>
      <c r="C2843" s="16" t="str">
        <f>[1]!s_info_mkt(A2843)</f>
        <v>主板</v>
      </c>
      <c r="D2843" s="16" t="str">
        <f>[1]!s_ipo_listeddate(A2843)</f>
        <v>2011-01-11</v>
      </c>
      <c r="E2843" s="16" t="str">
        <f>[1]!s_info_industry_csrc2023(A2843,"",3)</f>
        <v>专用设备制造业</v>
      </c>
      <c r="F2843" s="16">
        <f>[1]!s_is(A2843,83,"FY","YTD","20251231",1,"",100000000)</f>
        <v>11.278918971800001</v>
      </c>
      <c r="G2843" s="16">
        <f>[1]!s_is(A2843,83,"FY","YTD","20241231",1,"",100000000)</f>
        <v>16.835314328900001</v>
      </c>
      <c r="H2843" s="16">
        <f>[1]!s_is(A2843,61,"FY","YTD","20251231",1,"",100000000)</f>
        <v>-0.47440679569999999</v>
      </c>
      <c r="I2843" s="16">
        <f>[1]!s_is(A2843,61,"FY","YTD","20241231",1,"",100000000)</f>
        <v>0.95343996019999999</v>
      </c>
      <c r="J2843" s="16">
        <f>[1]!s_fa_roe(A2843,"20251231")</f>
        <v>-7.7317999999999998</v>
      </c>
      <c r="K2843" s="16">
        <f>[1]!s_stmnote_rdexp(A2843,"20251231",1,10000)</f>
        <v>4397.0589979999995</v>
      </c>
      <c r="L2843" s="16">
        <f>[1]!s_margin_tradingbalance(A2843,"",10000)</f>
        <v>0</v>
      </c>
      <c r="M2843" s="16">
        <f>[1]!s_margin_seclendingbalance(A2843,"",10000)</f>
        <v>0</v>
      </c>
      <c r="N2843" s="17">
        <f>[1]!s_val_ev(A2843,"",100000000)</f>
        <v>18.839552239</v>
      </c>
      <c r="O2843" s="17">
        <f>[1]!share_freesharesmv(A2843,"",100000000)</f>
        <v>11.387581472500001</v>
      </c>
      <c r="P2843" s="17">
        <f ca="1">[1]!s_dq_amount_btin(A2843,TODAY()-1,100000000)</f>
        <v>0.45657186999999999</v>
      </c>
      <c r="Q2843" s="17">
        <f ca="1">[1]!s_dq_turn(A2843,TODAY()-1)</f>
        <v>2.6118019450420715</v>
      </c>
      <c r="R2843" s="2">
        <f>[1]!s_pq_amount(A2843,"20260101","",100000000)</f>
        <v>67.789313820000004</v>
      </c>
      <c r="S2843" s="2">
        <f>[1]!s_pq_avgamount(A2843,"20260101","",100000000)</f>
        <v>0.62192031027522932</v>
      </c>
      <c r="T2843" s="17">
        <f>[1]!s_ipo_dilutedpe(A2843)</f>
        <v>92.59</v>
      </c>
      <c r="U2843" s="12">
        <f>[1]!s_ipo_collection_total(A2843,100000000)</f>
        <v>12.8</v>
      </c>
      <c r="V2843" s="18">
        <f>[1]!s_val_pe_ttm(A2843,"")</f>
        <v>-28.829301834106445</v>
      </c>
    </row>
    <row r="2844" spans="1:22" x14ac:dyDescent="0.3">
      <c r="A2844" s="12" t="s">
        <v>175</v>
      </c>
      <c r="B2844" s="12" t="s">
        <v>176</v>
      </c>
      <c r="C2844" s="16" t="str">
        <f>[1]!s_info_mkt(A2844)</f>
        <v>北证</v>
      </c>
      <c r="D2844" s="16" t="str">
        <f>[1]!s_ipo_listeddate(A2844)</f>
        <v>2026-03-05</v>
      </c>
      <c r="E2844" s="16" t="str">
        <f>[1]!s_info_industry_csrc2023(A2844,"",3)</f>
        <v>汽车制造业</v>
      </c>
      <c r="F2844" s="16">
        <f>[1]!s_is(A2844,83,"FY","YTD","20251231",1,"",100000000)</f>
        <v>9.7132996714999997</v>
      </c>
      <c r="G2844" s="16">
        <f>[1]!s_is(A2844,83,"FY","YTD","20241231",1,"",100000000)</f>
        <v>10.6588880294</v>
      </c>
      <c r="H2844" s="16">
        <f>[1]!s_is(A2844,61,"FY","YTD","20251231",1,"",100000000)</f>
        <v>1.4798140224</v>
      </c>
      <c r="I2844" s="16">
        <f>[1]!s_is(A2844,61,"FY","YTD","20241231",1,"",100000000)</f>
        <v>1.3085542245999999</v>
      </c>
      <c r="J2844" s="16">
        <f>[1]!s_fa_roe(A2844,"20251231")</f>
        <v>19.329999999999998</v>
      </c>
      <c r="K2844" s="16">
        <f>[1]!s_stmnote_rdexp(A2844,"20251231",1,10000)</f>
        <v>4291.1060459999999</v>
      </c>
      <c r="L2844" s="16">
        <f>[1]!s_margin_tradingbalance(A2844,"",10000)</f>
        <v>963.46569999999997</v>
      </c>
      <c r="M2844" s="16">
        <f>[1]!s_margin_seclendingbalance(A2844,"",10000)</f>
        <v>0</v>
      </c>
      <c r="N2844" s="17">
        <f>[1]!s_val_ev(A2844,"",100000000)</f>
        <v>18.168383999999996</v>
      </c>
      <c r="O2844" s="17">
        <f>[1]!share_freesharesmv(A2844,"",100000000)</f>
        <v>6.6495652919999992</v>
      </c>
      <c r="P2844" s="17">
        <f ca="1">[1]!s_dq_amount_btin(A2844,TODAY()-1,100000000)</f>
        <v>0.15063898000000001</v>
      </c>
      <c r="Q2844" s="17">
        <f ca="1">[1]!s_dq_turn(A2844,TODAY()-1)</f>
        <v>2.2630305858380706</v>
      </c>
      <c r="R2844" s="2">
        <f>[1]!s_pq_amount(A2844,"20260101","",100000000)</f>
        <v>35.504699969999997</v>
      </c>
      <c r="S2844" s="2">
        <f>[1]!s_pq_avgamount(A2844,"20260101","",100000000)</f>
        <v>0.49312083291666664</v>
      </c>
      <c r="T2844" s="17">
        <f>[1]!s_ipo_dilutedpe(A2844)</f>
        <v>14.47</v>
      </c>
      <c r="U2844" s="12">
        <f>[1]!s_ipo_collection_total(A2844,100000000)</f>
        <v>4.6207200000000004</v>
      </c>
      <c r="V2844" s="18">
        <f>[1]!s_val_pe_ttm(A2844,"")</f>
        <v>14.335386276245117</v>
      </c>
    </row>
    <row r="2845" spans="1:22" x14ac:dyDescent="0.3">
      <c r="A2845" s="12" t="s">
        <v>6168</v>
      </c>
      <c r="B2845" s="12" t="s">
        <v>6169</v>
      </c>
      <c r="C2845" s="16" t="str">
        <f>[1]!s_info_mkt(A2845)</f>
        <v>主板</v>
      </c>
      <c r="D2845" s="16" t="str">
        <f>[1]!s_ipo_listeddate(A2845)</f>
        <v>2007-08-23</v>
      </c>
      <c r="E2845" s="16" t="str">
        <f>[1]!s_info_industry_csrc2023(A2845,"",3)</f>
        <v>非金属矿物制品业</v>
      </c>
      <c r="F2845" s="16">
        <f>[1]!s_is(A2845,83,"FY","YTD","20251231",1,"",100000000)</f>
        <v>10.618714363099999</v>
      </c>
      <c r="G2845" s="16">
        <f>[1]!s_is(A2845,83,"FY","YTD","20241231",1,"",100000000)</f>
        <v>12.0414773616</v>
      </c>
      <c r="H2845" s="16">
        <f>[1]!s_is(A2845,61,"FY","YTD","20251231",1,"",100000000)</f>
        <v>6.7271070299999999E-2</v>
      </c>
      <c r="I2845" s="16">
        <f>[1]!s_is(A2845,61,"FY","YTD","20241231",1,"",100000000)</f>
        <v>-1.4712459155000002</v>
      </c>
      <c r="J2845" s="16">
        <f>[1]!s_fa_roe(A2845,"20251231")</f>
        <v>0.81569999999999998</v>
      </c>
      <c r="K2845" s="16">
        <f>[1]!s_stmnote_rdexp(A2845,"20251231",1,10000)</f>
        <v>2615.421789</v>
      </c>
      <c r="L2845" s="16">
        <f>[1]!s_margin_tradingbalance(A2845,"",10000)</f>
        <v>0</v>
      </c>
      <c r="M2845" s="16">
        <f>[1]!s_margin_seclendingbalance(A2845,"",10000)</f>
        <v>0</v>
      </c>
      <c r="N2845" s="17">
        <f>[1]!s_val_ev(A2845,"",100000000)</f>
        <v>32.557414160999997</v>
      </c>
      <c r="O2845" s="17">
        <f>[1]!share_freesharesmv(A2845,"",100000000)</f>
        <v>15.574428275399999</v>
      </c>
      <c r="P2845" s="17">
        <f ca="1">[1]!s_dq_amount_btin(A2845,TODAY()-1,100000000)</f>
        <v>0.27776496000000001</v>
      </c>
      <c r="Q2845" s="17">
        <f ca="1">[1]!s_dq_turn(A2845,TODAY()-1)</f>
        <v>0.85177409643975277</v>
      </c>
      <c r="R2845" s="2">
        <f>[1]!s_pq_amount(A2845,"20260101","",100000000)</f>
        <v>159.66359492000001</v>
      </c>
      <c r="S2845" s="2">
        <f>[1]!s_pq_avgamount(A2845,"20260101","",100000000)</f>
        <v>1.464803623119266</v>
      </c>
      <c r="T2845" s="17">
        <f>[1]!s_ipo_dilutedpe(A2845)</f>
        <v>29.88</v>
      </c>
      <c r="U2845" s="12">
        <f>[1]!s_ipo_collection_total(A2845,100000000)</f>
        <v>4.8259999999999996</v>
      </c>
      <c r="V2845" s="18">
        <f>[1]!s_val_pe_ttm(A2845,"")</f>
        <v>278.54608154296875</v>
      </c>
    </row>
    <row r="2846" spans="1:22" x14ac:dyDescent="0.3">
      <c r="A2846" s="12" t="s">
        <v>6170</v>
      </c>
      <c r="B2846" s="12" t="s">
        <v>6171</v>
      </c>
      <c r="C2846" s="16" t="str">
        <f>[1]!s_info_mkt(A2846)</f>
        <v>主板</v>
      </c>
      <c r="D2846" s="16" t="str">
        <f>[1]!s_ipo_listeddate(A2846)</f>
        <v>2009-09-29</v>
      </c>
      <c r="E2846" s="16" t="str">
        <f>[1]!s_info_industry_csrc2023(A2846,"",3)</f>
        <v>电气机械和器材制造业</v>
      </c>
      <c r="F2846" s="16">
        <f>[1]!s_is(A2846,83,"FY","YTD","20251231",1,"",100000000)</f>
        <v>8.7851186541999997</v>
      </c>
      <c r="G2846" s="16">
        <f>[1]!s_is(A2846,83,"FY","YTD","20241231",1,"",100000000)</f>
        <v>12.7190524124</v>
      </c>
      <c r="H2846" s="16">
        <f>[1]!s_is(A2846,61,"FY","YTD","20251231",1,"",100000000)</f>
        <v>1.8710609294</v>
      </c>
      <c r="I2846" s="16">
        <f>[1]!s_is(A2846,61,"FY","YTD","20241231",1,"",100000000)</f>
        <v>2.7453741847000002</v>
      </c>
      <c r="J2846" s="16">
        <f>[1]!s_fa_roe(A2846,"20251231")</f>
        <v>7.8967000000000001</v>
      </c>
      <c r="K2846" s="16">
        <f>[1]!s_stmnote_rdexp(A2846,"20251231",1,10000)</f>
        <v>9922.1852920000001</v>
      </c>
      <c r="L2846" s="16">
        <f>[1]!s_margin_tradingbalance(A2846,"",10000)</f>
        <v>0</v>
      </c>
      <c r="M2846" s="16">
        <f>[1]!s_margin_seclendingbalance(A2846,"",10000)</f>
        <v>0</v>
      </c>
      <c r="N2846" s="17">
        <f>[1]!s_val_ev(A2846,"",100000000)</f>
        <v>36.620559479999997</v>
      </c>
      <c r="O2846" s="17">
        <f>[1]!share_freesharesmv(A2846,"",100000000)</f>
        <v>31.39977034</v>
      </c>
      <c r="P2846" s="17">
        <f ca="1">[1]!s_dq_amount_btin(A2846,TODAY()-1,100000000)</f>
        <v>0.56861463000000001</v>
      </c>
      <c r="Q2846" s="17">
        <f ca="1">[1]!s_dq_turn(A2846,TODAY()-1)</f>
        <v>1.7404476595492051</v>
      </c>
      <c r="R2846" s="2">
        <f>[1]!s_pq_amount(A2846,"20260101","",100000000)</f>
        <v>256.81091151999999</v>
      </c>
      <c r="S2846" s="2">
        <f>[1]!s_pq_avgamount(A2846,"20260101","",100000000)</f>
        <v>2.3560634084403671</v>
      </c>
      <c r="T2846" s="17">
        <f>[1]!s_ipo_dilutedpe(A2846)</f>
        <v>35.71</v>
      </c>
      <c r="U2846" s="12">
        <f>[1]!s_ipo_collection_total(A2846,100000000)</f>
        <v>3.875</v>
      </c>
      <c r="V2846" s="18">
        <f>[1]!s_val_pe_ttm(A2846,"")</f>
        <v>20.762939453125</v>
      </c>
    </row>
    <row r="2847" spans="1:22" x14ac:dyDescent="0.3">
      <c r="A2847" s="12" t="s">
        <v>6172</v>
      </c>
      <c r="B2847" s="12" t="s">
        <v>6173</v>
      </c>
      <c r="C2847" s="16" t="str">
        <f>[1]!s_info_mkt(A2847)</f>
        <v>主板</v>
      </c>
      <c r="D2847" s="16" t="str">
        <f>[1]!s_ipo_listeddate(A2847)</f>
        <v>2018-03-30</v>
      </c>
      <c r="E2847" s="16" t="str">
        <f>[1]!s_info_industry_csrc2023(A2847,"",3)</f>
        <v>零售业</v>
      </c>
      <c r="F2847" s="16">
        <f>[1]!s_is(A2847,83,"FY","YTD","20251231",1,"",100000000)</f>
        <v>37.820953837099999</v>
      </c>
      <c r="G2847" s="16">
        <f>[1]!s_is(A2847,83,"FY","YTD","20241231",1,"",100000000)</f>
        <v>34.668156179699999</v>
      </c>
      <c r="H2847" s="16">
        <f>[1]!s_is(A2847,61,"FY","YTD","20251231",1,"",100000000)</f>
        <v>0.81456834989999993</v>
      </c>
      <c r="I2847" s="16">
        <f>[1]!s_is(A2847,61,"FY","YTD","20241231",1,"",100000000)</f>
        <v>1.0640573737000001</v>
      </c>
      <c r="J2847" s="16">
        <f>[1]!s_fa_roe(A2847,"20251231")</f>
        <v>6.9794</v>
      </c>
      <c r="K2847" s="16">
        <f>[1]!s_stmnote_rdexp(A2847,"20251231",1,10000)</f>
        <v>179.51510300000001</v>
      </c>
      <c r="L2847" s="16">
        <f>[1]!s_margin_tradingbalance(A2847,"",10000)</f>
        <v>0</v>
      </c>
      <c r="M2847" s="16">
        <f>[1]!s_margin_seclendingbalance(A2847,"",10000)</f>
        <v>0</v>
      </c>
      <c r="N2847" s="17">
        <f>[1]!s_val_ev(A2847,"",100000000)</f>
        <v>17.913226654799999</v>
      </c>
      <c r="O2847" s="17">
        <f>[1]!share_freesharesmv(A2847,"",100000000)</f>
        <v>11.583028499100001</v>
      </c>
      <c r="P2847" s="17">
        <f ca="1">[1]!s_dq_amount_btin(A2847,TODAY()-1,100000000)</f>
        <v>0.35764405999999999</v>
      </c>
      <c r="Q2847" s="17">
        <f ca="1">[1]!s_dq_turn(A2847,TODAY()-1)</f>
        <v>1.9993498485881727</v>
      </c>
      <c r="R2847" s="2">
        <f>[1]!s_pq_amount(A2847,"20260101","",100000000)</f>
        <v>79.647046290000006</v>
      </c>
      <c r="S2847" s="2">
        <f>[1]!s_pq_avgamount(A2847,"20260101","",100000000)</f>
        <v>0.73070684669724772</v>
      </c>
      <c r="T2847" s="17">
        <f>[1]!s_ipo_dilutedpe(A2847)</f>
        <v>22.98</v>
      </c>
      <c r="U2847" s="12">
        <f>[1]!s_ipo_collection_total(A2847,100000000)</f>
        <v>4.9874999999999998</v>
      </c>
      <c r="V2847" s="18">
        <f>[1]!s_val_pe_ttm(A2847,"")</f>
        <v>21.497840881347656</v>
      </c>
    </row>
    <row r="2848" spans="1:22" x14ac:dyDescent="0.3">
      <c r="A2848" s="12" t="s">
        <v>6174</v>
      </c>
      <c r="B2848" s="12" t="s">
        <v>6175</v>
      </c>
      <c r="C2848" s="16" t="str">
        <f>[1]!s_info_mkt(A2848)</f>
        <v>主板</v>
      </c>
      <c r="D2848" s="16" t="str">
        <f>[1]!s_ipo_listeddate(A2848)</f>
        <v>2007-02-15</v>
      </c>
      <c r="E2848" s="16" t="str">
        <f>[1]!s_info_industry_csrc2023(A2848,"",3)</f>
        <v>商务服务业</v>
      </c>
      <c r="F2848" s="16">
        <f>[1]!s_is(A2848,83,"FY","YTD","20251231",1,"",100000000)</f>
        <v>119.5140129088</v>
      </c>
      <c r="G2848" s="16">
        <f>[1]!s_is(A2848,83,"FY","YTD","20241231",1,"",100000000)</f>
        <v>109.48916904200001</v>
      </c>
      <c r="H2848" s="16">
        <f>[1]!s_is(A2848,61,"FY","YTD","20251231",1,"",100000000)</f>
        <v>-0.1318511228</v>
      </c>
      <c r="I2848" s="16">
        <f>[1]!s_is(A2848,61,"FY","YTD","20241231",1,"",100000000)</f>
        <v>-2.7142190730000002</v>
      </c>
      <c r="J2848" s="16">
        <f>[1]!s_fa_roe(A2848,"20251231")</f>
        <v>-0.6351</v>
      </c>
      <c r="K2848" s="16">
        <f>[1]!s_stmnote_rdexp(A2848,"20251231",1,10000)</f>
        <v>12561.501818000001</v>
      </c>
      <c r="L2848" s="16">
        <f>[1]!s_margin_tradingbalance(A2848,"",10000)</f>
        <v>54369.9928</v>
      </c>
      <c r="M2848" s="16">
        <f>[1]!s_margin_seclendingbalance(A2848,"",10000)</f>
        <v>46.8063</v>
      </c>
      <c r="N2848" s="17">
        <f>[1]!s_val_ev(A2848,"",100000000)</f>
        <v>94.804886710800005</v>
      </c>
      <c r="O2848" s="17">
        <f>[1]!share_freesharesmv(A2848,"",100000000)</f>
        <v>79.556643011299997</v>
      </c>
      <c r="P2848" s="17">
        <f ca="1">[1]!s_dq_amount_btin(A2848,TODAY()-1,100000000)</f>
        <v>3.5942628600000002</v>
      </c>
      <c r="Q2848" s="17">
        <f ca="1">[1]!s_dq_turn(A2848,TODAY()-1)</f>
        <v>4.0776737823005309</v>
      </c>
      <c r="R2848" s="2">
        <f>[1]!s_pq_amount(A2848,"20260101","",100000000)</f>
        <v>1366.00901505</v>
      </c>
      <c r="S2848" s="2">
        <f>[1]!s_pq_avgamount(A2848,"20260101","",100000000)</f>
        <v>12.532192798623853</v>
      </c>
      <c r="T2848" s="17">
        <f>[1]!s_ipo_dilutedpe(A2848)</f>
        <v>28.59</v>
      </c>
      <c r="U2848" s="12">
        <f>[1]!s_ipo_collection_total(A2848,100000000)</f>
        <v>1.83</v>
      </c>
      <c r="V2848" s="18">
        <f>[1]!s_val_pe_ttm(A2848,"")</f>
        <v>1334.0615234375</v>
      </c>
    </row>
    <row r="2849" spans="1:22" x14ac:dyDescent="0.3">
      <c r="A2849" s="12" t="s">
        <v>6176</v>
      </c>
      <c r="B2849" s="12" t="s">
        <v>6177</v>
      </c>
      <c r="C2849" s="16" t="str">
        <f>[1]!s_info_mkt(A2849)</f>
        <v>创业板</v>
      </c>
      <c r="D2849" s="16" t="str">
        <f>[1]!s_ipo_listeddate(A2849)</f>
        <v>2011-04-07</v>
      </c>
      <c r="E2849" s="16" t="str">
        <f>[1]!s_info_industry_csrc2023(A2849,"",3)</f>
        <v>橡胶和塑料制品业</v>
      </c>
      <c r="F2849" s="16">
        <f>[1]!s_is(A2849,83,"FY","YTD","20251231",1,"",100000000)</f>
        <v>0.75710532879999992</v>
      </c>
      <c r="G2849" s="16">
        <f>[1]!s_is(A2849,83,"FY","YTD","20241231",1,"",100000000)</f>
        <v>1.571653741</v>
      </c>
      <c r="H2849" s="16">
        <f>[1]!s_is(A2849,61,"FY","YTD","20251231",1,"",100000000)</f>
        <v>-2.7474967908999997</v>
      </c>
      <c r="I2849" s="16">
        <f>[1]!s_is(A2849,61,"FY","YTD","20241231",1,"",100000000)</f>
        <v>-3.0717820094999997</v>
      </c>
      <c r="J2849" s="16">
        <f>[1]!s_fa_roe(A2849,"20251231")</f>
        <v>0</v>
      </c>
      <c r="K2849" s="16">
        <f>[1]!s_stmnote_rdexp(A2849,"20251231",1,10000)</f>
        <v>979.53923000000009</v>
      </c>
      <c r="L2849" s="16">
        <f>[1]!s_margin_tradingbalance(A2849,"",10000)</f>
        <v>0</v>
      </c>
      <c r="M2849" s="16">
        <f>[1]!s_margin_seclendingbalance(A2849,"",10000)</f>
        <v>0</v>
      </c>
      <c r="N2849" s="17">
        <f>[1]!s_val_ev(A2849,"",100000000)</f>
        <v>24.035080982000004</v>
      </c>
      <c r="O2849" s="17">
        <f>[1]!share_freesharesmv(A2849,"",100000000)</f>
        <v>19.0331567906</v>
      </c>
      <c r="P2849" s="17">
        <f ca="1">[1]!s_dq_amount_btin(A2849,TODAY()-1,100000000)</f>
        <v>0.26079938000000003</v>
      </c>
      <c r="Q2849" s="17">
        <f ca="1">[1]!s_dq_turn(A2849,TODAY()-1)</f>
        <v>1.0764687452977455</v>
      </c>
      <c r="R2849" s="2">
        <f>[1]!s_pq_amount(A2849,"20260101","",100000000)</f>
        <v>56.424775889999999</v>
      </c>
      <c r="S2849" s="2">
        <f>[1]!s_pq_avgamount(A2849,"20260101","",100000000)</f>
        <v>0.52245162861111116</v>
      </c>
      <c r="T2849" s="17">
        <f>[1]!s_ipo_dilutedpe(A2849)</f>
        <v>63.63</v>
      </c>
      <c r="U2849" s="12">
        <f>[1]!s_ipo_collection_total(A2849,100000000)</f>
        <v>7.13</v>
      </c>
      <c r="V2849" s="18">
        <f>[1]!s_val_pe_ttm(A2849,"")</f>
        <v>-8.968968391418457</v>
      </c>
    </row>
    <row r="2850" spans="1:22" x14ac:dyDescent="0.3">
      <c r="A2850" s="12" t="s">
        <v>6178</v>
      </c>
      <c r="B2850" s="12" t="s">
        <v>6179</v>
      </c>
      <c r="C2850" s="16" t="str">
        <f>[1]!s_info_mkt(A2850)</f>
        <v>创业板</v>
      </c>
      <c r="D2850" s="16" t="str">
        <f>[1]!s_ipo_listeddate(A2850)</f>
        <v>2017-07-19</v>
      </c>
      <c r="E2850" s="16" t="str">
        <f>[1]!s_info_industry_csrc2023(A2850,"",3)</f>
        <v>专业技术服务业</v>
      </c>
      <c r="F2850" s="16">
        <f>[1]!s_is(A2850,83,"FY","YTD","20251231",1,"",100000000)</f>
        <v>2.5508232185000002</v>
      </c>
      <c r="G2850" s="16">
        <f>[1]!s_is(A2850,83,"FY","YTD","20241231",1,"",100000000)</f>
        <v>3.7224410060000004</v>
      </c>
      <c r="H2850" s="16">
        <f>[1]!s_is(A2850,61,"FY","YTD","20251231",1,"",100000000)</f>
        <v>-0.92134878430000011</v>
      </c>
      <c r="I2850" s="16">
        <f>[1]!s_is(A2850,61,"FY","YTD","20241231",1,"",100000000)</f>
        <v>2.4014170000000001E-2</v>
      </c>
      <c r="J2850" s="16">
        <f>[1]!s_fa_roe(A2850,"20251231")</f>
        <v>-16.500900000000001</v>
      </c>
      <c r="K2850" s="16">
        <f>[1]!s_stmnote_rdexp(A2850,"20251231",1,10000)</f>
        <v>3729.734903</v>
      </c>
      <c r="L2850" s="16">
        <f>[1]!s_margin_tradingbalance(A2850,"",10000)</f>
        <v>0</v>
      </c>
      <c r="M2850" s="16">
        <f>[1]!s_margin_seclendingbalance(A2850,"",10000)</f>
        <v>0</v>
      </c>
      <c r="N2850" s="17">
        <f>[1]!s_val_ev(A2850,"",100000000)</f>
        <v>18.802670939999999</v>
      </c>
      <c r="O2850" s="17">
        <f>[1]!share_freesharesmv(A2850,"",100000000)</f>
        <v>10.744385207400001</v>
      </c>
      <c r="P2850" s="17">
        <f ca="1">[1]!s_dq_amount_btin(A2850,TODAY()-1,100000000)</f>
        <v>0.30271477000000002</v>
      </c>
      <c r="Q2850" s="17">
        <f ca="1">[1]!s_dq_turn(A2850,TODAY()-1)</f>
        <v>1.6122903153885646</v>
      </c>
      <c r="R2850" s="2">
        <f>[1]!s_pq_amount(A2850,"20260101","",100000000)</f>
        <v>55.366526110000002</v>
      </c>
      <c r="S2850" s="2">
        <f>[1]!s_pq_avgamount(A2850,"20260101","",100000000)</f>
        <v>0.50794978082568809</v>
      </c>
      <c r="T2850" s="17">
        <f>[1]!s_ipo_dilutedpe(A2850)</f>
        <v>22.96</v>
      </c>
      <c r="U2850" s="12">
        <f>[1]!s_ipo_collection_total(A2850,100000000)</f>
        <v>1.34200122</v>
      </c>
      <c r="V2850" s="18">
        <f>[1]!s_val_pe_ttm(A2850,"")</f>
        <v>-24.665660858154297</v>
      </c>
    </row>
    <row r="2851" spans="1:22" x14ac:dyDescent="0.3">
      <c r="A2851" s="12" t="s">
        <v>6180</v>
      </c>
      <c r="B2851" s="12" t="s">
        <v>6181</v>
      </c>
      <c r="C2851" s="16" t="str">
        <f>[1]!s_info_mkt(A2851)</f>
        <v>创业板</v>
      </c>
      <c r="D2851" s="16" t="str">
        <f>[1]!s_ipo_listeddate(A2851)</f>
        <v>2012-02-16</v>
      </c>
      <c r="E2851" s="16" t="str">
        <f>[1]!s_info_industry_csrc2023(A2851,"",3)</f>
        <v>电信、广播电视和卫星传输服务</v>
      </c>
      <c r="F2851" s="16">
        <f>[1]!s_is(A2851,83,"FY","YTD","20251231",1,"",100000000)</f>
        <v>2.9809889127</v>
      </c>
      <c r="G2851" s="16">
        <f>[1]!s_is(A2851,83,"FY","YTD","20241231",1,"",100000000)</f>
        <v>3.7906941643000001</v>
      </c>
      <c r="H2851" s="16">
        <f>[1]!s_is(A2851,61,"FY","YTD","20251231",1,"",100000000)</f>
        <v>9.3415152899999992E-2</v>
      </c>
      <c r="I2851" s="16">
        <f>[1]!s_is(A2851,61,"FY","YTD","20241231",1,"",100000000)</f>
        <v>-5.1209967695999996</v>
      </c>
      <c r="J2851" s="16">
        <f>[1]!s_fa_roe(A2851,"20251231")</f>
        <v>0.86339999999999995</v>
      </c>
      <c r="K2851" s="16">
        <f>[1]!s_stmnote_rdexp(A2851,"20251231",1,10000)</f>
        <v>2296.174379</v>
      </c>
      <c r="L2851" s="16">
        <f>[1]!s_margin_tradingbalance(A2851,"",10000)</f>
        <v>0</v>
      </c>
      <c r="M2851" s="16">
        <f>[1]!s_margin_seclendingbalance(A2851,"",10000)</f>
        <v>0</v>
      </c>
      <c r="N2851" s="17">
        <f>[1]!s_val_ev(A2851,"",100000000)</f>
        <v>31.698903507600001</v>
      </c>
      <c r="O2851" s="17">
        <f>[1]!share_freesharesmv(A2851,"",100000000)</f>
        <v>20.974986446400003</v>
      </c>
      <c r="P2851" s="17">
        <f ca="1">[1]!s_dq_amount_btin(A2851,TODAY()-1,100000000)</f>
        <v>0.40299847</v>
      </c>
      <c r="Q2851" s="17">
        <f ca="1">[1]!s_dq_turn(A2851,TODAY()-1)</f>
        <v>1.6643060901992008</v>
      </c>
      <c r="R2851" s="2">
        <f>[1]!s_pq_amount(A2851,"20260101","",100000000)</f>
        <v>105.79364274</v>
      </c>
      <c r="S2851" s="2">
        <f>[1]!s_pq_avgamount(A2851,"20260101","",100000000)</f>
        <v>0.97058387834862381</v>
      </c>
      <c r="T2851" s="17">
        <f>[1]!s_ipo_dilutedpe(A2851)</f>
        <v>34</v>
      </c>
      <c r="U2851" s="12">
        <f>[1]!s_ipo_collection_total(A2851,100000000)</f>
        <v>3.0069599999999999</v>
      </c>
      <c r="V2851" s="18">
        <f>[1]!s_val_pe_ttm(A2851,"")</f>
        <v>-2399.67822265625</v>
      </c>
    </row>
    <row r="2852" spans="1:22" x14ac:dyDescent="0.3">
      <c r="A2852" s="12" t="s">
        <v>6182</v>
      </c>
      <c r="B2852" s="12" t="s">
        <v>6183</v>
      </c>
      <c r="C2852" s="16" t="str">
        <f>[1]!s_info_mkt(A2852)</f>
        <v>主板</v>
      </c>
      <c r="D2852" s="16" t="str">
        <f>[1]!s_ipo_listeddate(A2852)</f>
        <v>2008-06-23</v>
      </c>
      <c r="E2852" s="16" t="str">
        <f>[1]!s_info_industry_csrc2023(A2852,"",3)</f>
        <v>医药制造业</v>
      </c>
      <c r="F2852" s="16">
        <f>[1]!s_is(A2852,83,"FY","YTD","20251231",1,"",100000000)</f>
        <v>73.481830333999994</v>
      </c>
      <c r="G2852" s="16">
        <f>[1]!s_is(A2852,83,"FY","YTD","20241231",1,"",100000000)</f>
        <v>81.764600486000006</v>
      </c>
      <c r="H2852" s="16">
        <f>[1]!s_is(A2852,61,"FY","YTD","20251231",1,"",100000000)</f>
        <v>15.770138620799999</v>
      </c>
      <c r="I2852" s="16">
        <f>[1]!s_is(A2852,61,"FY","YTD","20241231",1,"",100000000)</f>
        <v>21.932933672600001</v>
      </c>
      <c r="J2852" s="16">
        <f>[1]!s_fa_roe(A2852,"20251231")</f>
        <v>4.8989000000000003</v>
      </c>
      <c r="K2852" s="16">
        <f>[1]!s_stmnote_rdexp(A2852,"20251231",1,10000)</f>
        <v>22337.178272999998</v>
      </c>
      <c r="L2852" s="16">
        <f>[1]!s_margin_tradingbalance(A2852,"",10000)</f>
        <v>125239.5809</v>
      </c>
      <c r="M2852" s="16">
        <f>[1]!s_margin_seclendingbalance(A2852,"",10000)</f>
        <v>274.22430000000003</v>
      </c>
      <c r="N2852" s="17">
        <f>[1]!s_val_ev(A2852,"",100000000)</f>
        <v>306.55928915250001</v>
      </c>
      <c r="O2852" s="17">
        <f>[1]!share_freesharesmv(A2852,"",100000000)</f>
        <v>174.72484181999999</v>
      </c>
      <c r="P2852" s="17">
        <f ca="1">[1]!s_dq_amount_btin(A2852,TODAY()-1,100000000)</f>
        <v>2.3473321600000001</v>
      </c>
      <c r="Q2852" s="17">
        <f ca="1">[1]!s_dq_turn(A2852,TODAY()-1)</f>
        <v>0.76132470206871106</v>
      </c>
      <c r="R2852" s="2">
        <f>[1]!s_pq_amount(A2852,"20260101","",100000000)</f>
        <v>222.72714106999999</v>
      </c>
      <c r="S2852" s="2">
        <f>[1]!s_pq_avgamount(A2852,"20260101","",100000000)</f>
        <v>2.0433682666972475</v>
      </c>
      <c r="T2852" s="17">
        <f>[1]!s_ipo_dilutedpe(A2852)</f>
        <v>25.12</v>
      </c>
      <c r="U2852" s="12">
        <f>[1]!s_ipo_collection_total(A2852,100000000)</f>
        <v>5.1239999999999997</v>
      </c>
      <c r="V2852" s="18">
        <f>[1]!s_val_pe_ttm(A2852,"")</f>
        <v>23.105777740478516</v>
      </c>
    </row>
    <row r="2853" spans="1:22" x14ac:dyDescent="0.3">
      <c r="A2853" s="12" t="s">
        <v>6184</v>
      </c>
      <c r="B2853" s="12" t="s">
        <v>6185</v>
      </c>
      <c r="C2853" s="16" t="str">
        <f>[1]!s_info_mkt(A2853)</f>
        <v>主板</v>
      </c>
      <c r="D2853" s="16" t="str">
        <f>[1]!s_ipo_listeddate(A2853)</f>
        <v>2020-04-07</v>
      </c>
      <c r="E2853" s="16" t="str">
        <f>[1]!s_info_industry_csrc2023(A2853,"",3)</f>
        <v>零售业</v>
      </c>
      <c r="F2853" s="16">
        <f>[1]!s_is(A2853,83,"FY","YTD","20251231",1,"",100000000)</f>
        <v>25.824301385100004</v>
      </c>
      <c r="G2853" s="16">
        <f>[1]!s_is(A2853,83,"FY","YTD","20241231",1,"",100000000)</f>
        <v>28.1156353567</v>
      </c>
      <c r="H2853" s="16">
        <f>[1]!s_is(A2853,61,"FY","YTD","20251231",1,"",100000000)</f>
        <v>-0.21616268379999998</v>
      </c>
      <c r="I2853" s="16">
        <f>[1]!s_is(A2853,61,"FY","YTD","20241231",1,"",100000000)</f>
        <v>0.29265781299999999</v>
      </c>
      <c r="J2853" s="16">
        <f>[1]!s_fa_roe(A2853,"20251231")</f>
        <v>-1.3315999999999999</v>
      </c>
      <c r="K2853" s="16">
        <f>[1]!s_stmnote_rdexp(A2853,"20251231",1,10000)</f>
        <v>0</v>
      </c>
      <c r="L2853" s="16">
        <f>[1]!s_margin_tradingbalance(A2853,"",10000)</f>
        <v>0</v>
      </c>
      <c r="M2853" s="16">
        <f>[1]!s_margin_seclendingbalance(A2853,"",10000)</f>
        <v>0</v>
      </c>
      <c r="N2853" s="17">
        <f>[1]!s_val_ev(A2853,"",100000000)</f>
        <v>70.051694999999995</v>
      </c>
      <c r="O2853" s="17">
        <f>[1]!share_freesharesmv(A2853,"",100000000)</f>
        <v>22.803699999999999</v>
      </c>
      <c r="P2853" s="17">
        <f ca="1">[1]!s_dq_amount_btin(A2853,TODAY()-1,100000000)</f>
        <v>1.98571611</v>
      </c>
      <c r="Q2853" s="17">
        <f ca="1">[1]!s_dq_turn(A2853,TODAY()-1)</f>
        <v>2.8412608996702224</v>
      </c>
      <c r="R2853" s="2">
        <f>[1]!s_pq_amount(A2853,"20260101","",100000000)</f>
        <v>443.98844394999998</v>
      </c>
      <c r="S2853" s="2">
        <f>[1]!s_pq_avgamount(A2853,"20260101","",100000000)</f>
        <v>4.0732884766055051</v>
      </c>
      <c r="T2853" s="17">
        <f>[1]!s_ipo_dilutedpe(A2853)</f>
        <v>22.99</v>
      </c>
      <c r="U2853" s="12">
        <f>[1]!s_ipo_collection_total(A2853,100000000)</f>
        <v>9.2763019999999994</v>
      </c>
      <c r="V2853" s="18">
        <f>[1]!s_val_pe_ttm(A2853,"")</f>
        <v>-577.181396484375</v>
      </c>
    </row>
    <row r="2854" spans="1:22" x14ac:dyDescent="0.3">
      <c r="A2854" s="12" t="s">
        <v>6186</v>
      </c>
      <c r="B2854" s="12" t="s">
        <v>6187</v>
      </c>
      <c r="C2854" s="16" t="str">
        <f>[1]!s_info_mkt(A2854)</f>
        <v>主板</v>
      </c>
      <c r="D2854" s="16" t="str">
        <f>[1]!s_ipo_listeddate(A2854)</f>
        <v>2009-08-21</v>
      </c>
      <c r="E2854" s="16" t="str">
        <f>[1]!s_info_industry_csrc2023(A2854,"",3)</f>
        <v>非金属矿物制品业</v>
      </c>
      <c r="F2854" s="16">
        <f>[1]!s_is(A2854,83,"FY","YTD","20251231",1,"",100000000)</f>
        <v>16.934532113099998</v>
      </c>
      <c r="G2854" s="16">
        <f>[1]!s_is(A2854,83,"FY","YTD","20241231",1,"",100000000)</f>
        <v>16.8139212767</v>
      </c>
      <c r="H2854" s="16">
        <f>[1]!s_is(A2854,61,"FY","YTD","20251231",1,"",100000000)</f>
        <v>1.5467435294</v>
      </c>
      <c r="I2854" s="16">
        <f>[1]!s_is(A2854,61,"FY","YTD","20241231",1,"",100000000)</f>
        <v>1.9174594958000002</v>
      </c>
      <c r="J2854" s="16">
        <f>[1]!s_fa_roe(A2854,"20251231")</f>
        <v>4.3098000000000001</v>
      </c>
      <c r="K2854" s="16">
        <f>[1]!s_stmnote_rdexp(A2854,"20251231",1,10000)</f>
        <v>6394.9273929999999</v>
      </c>
      <c r="L2854" s="16">
        <f>[1]!s_margin_tradingbalance(A2854,"",10000)</f>
        <v>0</v>
      </c>
      <c r="M2854" s="16">
        <f>[1]!s_margin_seclendingbalance(A2854,"",10000)</f>
        <v>0</v>
      </c>
      <c r="N2854" s="17">
        <f>[1]!s_val_ev(A2854,"",100000000)</f>
        <v>30.872727192800003</v>
      </c>
      <c r="O2854" s="17">
        <f>[1]!share_freesharesmv(A2854,"",100000000)</f>
        <v>20.1008897842</v>
      </c>
      <c r="P2854" s="17">
        <f ca="1">[1]!s_dq_amount_btin(A2854,TODAY()-1,100000000)</f>
        <v>0.22660749999999999</v>
      </c>
      <c r="Q2854" s="17">
        <f ca="1">[1]!s_dq_turn(A2854,TODAY()-1)</f>
        <v>0.76476260355032599</v>
      </c>
      <c r="R2854" s="2">
        <f>[1]!s_pq_amount(A2854,"20260101","",100000000)</f>
        <v>53.7564548</v>
      </c>
      <c r="S2854" s="2">
        <f>[1]!s_pq_avgamount(A2854,"20260101","",100000000)</f>
        <v>0.49317848440366974</v>
      </c>
      <c r="T2854" s="17">
        <f>[1]!s_ipo_dilutedpe(A2854)</f>
        <v>38.33</v>
      </c>
      <c r="U2854" s="12">
        <f>[1]!s_ipo_collection_total(A2854,100000000)</f>
        <v>4.9909999999999997</v>
      </c>
      <c r="V2854" s="18">
        <f>[1]!s_val_pe_ttm(A2854,"")</f>
        <v>23.348484039306641</v>
      </c>
    </row>
    <row r="2855" spans="1:22" x14ac:dyDescent="0.3">
      <c r="A2855" s="12" t="s">
        <v>6188</v>
      </c>
      <c r="B2855" s="12" t="s">
        <v>6189</v>
      </c>
      <c r="C2855" s="16" t="str">
        <f>[1]!s_info_mkt(A2855)</f>
        <v>主板</v>
      </c>
      <c r="D2855" s="16" t="str">
        <f>[1]!s_ipo_listeddate(A2855)</f>
        <v>2010-02-09</v>
      </c>
      <c r="E2855" s="16" t="str">
        <f>[1]!s_info_industry_csrc2023(A2855,"",3)</f>
        <v>专用设备制造业</v>
      </c>
      <c r="F2855" s="16">
        <f>[1]!s_is(A2855,83,"FY","YTD","20251231",1,"",100000000)</f>
        <v>98.172036204899996</v>
      </c>
      <c r="G2855" s="16">
        <f>[1]!s_is(A2855,83,"FY","YTD","20241231",1,"",100000000)</f>
        <v>166.17397232440001</v>
      </c>
      <c r="H2855" s="16">
        <f>[1]!s_is(A2855,61,"FY","YTD","20251231",1,"",100000000)</f>
        <v>-3.1103692092000004</v>
      </c>
      <c r="I2855" s="16">
        <f>[1]!s_is(A2855,61,"FY","YTD","20241231",1,"",100000000)</f>
        <v>-37.358640795200003</v>
      </c>
      <c r="J2855" s="16">
        <f>[1]!s_fa_roe(A2855,"20251231")</f>
        <v>-5.9183000000000003</v>
      </c>
      <c r="K2855" s="16">
        <f>[1]!s_stmnote_rdexp(A2855,"20251231",1,10000)</f>
        <v>45132.799564000001</v>
      </c>
      <c r="L2855" s="16">
        <f>[1]!s_margin_tradingbalance(A2855,"",10000)</f>
        <v>46677.633399999999</v>
      </c>
      <c r="M2855" s="16">
        <f>[1]!s_margin_seclendingbalance(A2855,"",10000)</f>
        <v>216.90350000000001</v>
      </c>
      <c r="N2855" s="17">
        <f>[1]!s_val_ev(A2855,"",100000000)</f>
        <v>239.33662415230003</v>
      </c>
      <c r="O2855" s="17">
        <f>[1]!share_freesharesmv(A2855,"",100000000)</f>
        <v>96.02840942440001</v>
      </c>
      <c r="P2855" s="17">
        <f ca="1">[1]!s_dq_amount_btin(A2855,TODAY()-1,100000000)</f>
        <v>1.6759737400000001</v>
      </c>
      <c r="Q2855" s="17">
        <f ca="1">[1]!s_dq_turn(A2855,TODAY()-1)</f>
        <v>0.69796901578130111</v>
      </c>
      <c r="R2855" s="2">
        <f>[1]!s_pq_amount(A2855,"20260101","",100000000)</f>
        <v>692.92700909999996</v>
      </c>
      <c r="S2855" s="2">
        <f>[1]!s_pq_avgamount(A2855,"20260101","",100000000)</f>
        <v>6.3571285238532118</v>
      </c>
      <c r="T2855" s="17">
        <f>[1]!s_ipo_dilutedpe(A2855)</f>
        <v>41.22</v>
      </c>
      <c r="U2855" s="12">
        <f>[1]!s_ipo_collection_total(A2855,100000000)</f>
        <v>114</v>
      </c>
      <c r="V2855" s="18">
        <f>[1]!s_val_pe_ttm(A2855,"")</f>
        <v>-105.92546081542969</v>
      </c>
    </row>
    <row r="2856" spans="1:22" x14ac:dyDescent="0.3">
      <c r="A2856" s="12" t="s">
        <v>6190</v>
      </c>
      <c r="B2856" s="12" t="s">
        <v>6191</v>
      </c>
      <c r="C2856" s="16" t="str">
        <f>[1]!s_info_mkt(A2856)</f>
        <v>创业板</v>
      </c>
      <c r="D2856" s="16" t="str">
        <f>[1]!s_ipo_listeddate(A2856)</f>
        <v>2011-03-22</v>
      </c>
      <c r="E2856" s="16" t="str">
        <f>[1]!s_info_industry_csrc2023(A2856,"",3)</f>
        <v>医药制造业</v>
      </c>
      <c r="F2856" s="16">
        <f>[1]!s_is(A2856,83,"FY","YTD","20251231",1,"",100000000)</f>
        <v>17.382910623099999</v>
      </c>
      <c r="G2856" s="16">
        <f>[1]!s_is(A2856,83,"FY","YTD","20241231",1,"",100000000)</f>
        <v>23.914681053699997</v>
      </c>
      <c r="H2856" s="16">
        <f>[1]!s_is(A2856,61,"FY","YTD","20251231",1,"",100000000)</f>
        <v>0.76997129920000007</v>
      </c>
      <c r="I2856" s="16">
        <f>[1]!s_is(A2856,61,"FY","YTD","20241231",1,"",100000000)</f>
        <v>2.7983728089</v>
      </c>
      <c r="J2856" s="16">
        <f>[1]!s_fa_roe(A2856,"20251231")</f>
        <v>1.758</v>
      </c>
      <c r="K2856" s="16">
        <f>[1]!s_stmnote_rdexp(A2856,"20251231",1,10000)</f>
        <v>14572.142447999999</v>
      </c>
      <c r="L2856" s="16">
        <f>[1]!s_margin_tradingbalance(A2856,"",10000)</f>
        <v>34106.28</v>
      </c>
      <c r="M2856" s="16">
        <f>[1]!s_margin_seclendingbalance(A2856,"",10000)</f>
        <v>6.1069000000000004</v>
      </c>
      <c r="N2856" s="17">
        <f>[1]!s_val_ev(A2856,"",100000000)</f>
        <v>41.639933370000001</v>
      </c>
      <c r="O2856" s="17">
        <f>[1]!share_freesharesmv(A2856,"",100000000)</f>
        <v>31.393927635000004</v>
      </c>
      <c r="P2856" s="17">
        <f ca="1">[1]!s_dq_amount_btin(A2856,TODAY()-1,100000000)</f>
        <v>0.28377918000000002</v>
      </c>
      <c r="Q2856" s="17">
        <f ca="1">[1]!s_dq_turn(A2856,TODAY()-1)</f>
        <v>0.83625221963426277</v>
      </c>
      <c r="R2856" s="2">
        <f>[1]!s_pq_amount(A2856,"20260101","",100000000)</f>
        <v>77.137676639999995</v>
      </c>
      <c r="S2856" s="2">
        <f>[1]!s_pq_avgamount(A2856,"20260101","",100000000)</f>
        <v>0.70768510678899077</v>
      </c>
      <c r="T2856" s="17">
        <f>[1]!s_ipo_dilutedpe(A2856)</f>
        <v>46.02</v>
      </c>
      <c r="U2856" s="12">
        <f>[1]!s_ipo_collection_total(A2856,100000000)</f>
        <v>13.987920000000001</v>
      </c>
      <c r="V2856" s="18">
        <f>[1]!s_val_pe_ttm(A2856,"")</f>
        <v>66.23773193359375</v>
      </c>
    </row>
    <row r="2857" spans="1:22" x14ac:dyDescent="0.3">
      <c r="A2857" s="12" t="s">
        <v>6192</v>
      </c>
      <c r="B2857" s="12" t="s">
        <v>6193</v>
      </c>
      <c r="C2857" s="16" t="str">
        <f>[1]!s_info_mkt(A2857)</f>
        <v>主板</v>
      </c>
      <c r="D2857" s="16" t="str">
        <f>[1]!s_ipo_listeddate(A2857)</f>
        <v>2008-04-25</v>
      </c>
      <c r="E2857" s="16" t="str">
        <f>[1]!s_info_industry_csrc2023(A2857,"",3)</f>
        <v>橡胶和塑料制品业</v>
      </c>
      <c r="F2857" s="16">
        <f>[1]!s_is(A2857,83,"FY","YTD","20251231",1,"",100000000)</f>
        <v>10.5121505528</v>
      </c>
      <c r="G2857" s="16">
        <f>[1]!s_is(A2857,83,"FY","YTD","20241231",1,"",100000000)</f>
        <v>8.9443804712000006</v>
      </c>
      <c r="H2857" s="16">
        <f>[1]!s_is(A2857,61,"FY","YTD","20251231",1,"",100000000)</f>
        <v>0.18366685059999999</v>
      </c>
      <c r="I2857" s="16">
        <f>[1]!s_is(A2857,61,"FY","YTD","20241231",1,"",100000000)</f>
        <v>0.33106580889999998</v>
      </c>
      <c r="J2857" s="16">
        <f>[1]!s_fa_roe(A2857,"20251231")</f>
        <v>0.57020000000000004</v>
      </c>
      <c r="K2857" s="16">
        <f>[1]!s_stmnote_rdexp(A2857,"20251231",1,10000)</f>
        <v>2930.9754809999999</v>
      </c>
      <c r="L2857" s="16">
        <f>[1]!s_margin_tradingbalance(A2857,"",10000)</f>
        <v>0</v>
      </c>
      <c r="M2857" s="16">
        <f>[1]!s_margin_seclendingbalance(A2857,"",10000)</f>
        <v>0</v>
      </c>
      <c r="N2857" s="17">
        <f>[1]!s_val_ev(A2857,"",100000000)</f>
        <v>31.483859707600001</v>
      </c>
      <c r="O2857" s="17">
        <f>[1]!share_freesharesmv(A2857,"",100000000)</f>
        <v>22.786781801600004</v>
      </c>
      <c r="P2857" s="17">
        <f ca="1">[1]!s_dq_amount_btin(A2857,TODAY()-1,100000000)</f>
        <v>0.30232339000000003</v>
      </c>
      <c r="Q2857" s="17">
        <f ca="1">[1]!s_dq_turn(A2857,TODAY()-1)</f>
        <v>1.0692356028820933</v>
      </c>
      <c r="R2857" s="2">
        <f>[1]!s_pq_amount(A2857,"20260101","",100000000)</f>
        <v>100.89556614</v>
      </c>
      <c r="S2857" s="2">
        <f>[1]!s_pq_avgamount(A2857,"20260101","",100000000)</f>
        <v>0.92564739577981647</v>
      </c>
      <c r="T2857" s="17">
        <f>[1]!s_ipo_dilutedpe(A2857)</f>
        <v>29.31</v>
      </c>
      <c r="U2857" s="12">
        <f>[1]!s_ipo_collection_total(A2857,100000000)</f>
        <v>1.7822</v>
      </c>
      <c r="V2857" s="18">
        <f>[1]!s_val_pe_ttm(A2857,"")</f>
        <v>-216.34901428222656</v>
      </c>
    </row>
    <row r="2858" spans="1:22" x14ac:dyDescent="0.3">
      <c r="A2858" s="12" t="s">
        <v>6194</v>
      </c>
      <c r="B2858" s="12" t="s">
        <v>6195</v>
      </c>
      <c r="C2858" s="16" t="str">
        <f>[1]!s_info_mkt(A2858)</f>
        <v>创业板</v>
      </c>
      <c r="D2858" s="16" t="str">
        <f>[1]!s_ipo_listeddate(A2858)</f>
        <v>2019-01-29</v>
      </c>
      <c r="E2858" s="16" t="str">
        <f>[1]!s_info_industry_csrc2023(A2858,"",3)</f>
        <v>批发业</v>
      </c>
      <c r="F2858" s="16">
        <f>[1]!s_is(A2858,83,"FY","YTD","20251231",1,"",100000000)</f>
        <v>58.954387353999998</v>
      </c>
      <c r="G2858" s="16">
        <f>[1]!s_is(A2858,83,"FY","YTD","20241231",1,"",100000000)</f>
        <v>94.6448387752</v>
      </c>
      <c r="H2858" s="16">
        <f>[1]!s_is(A2858,61,"FY","YTD","20251231",1,"",100000000)</f>
        <v>-3.6878697735000001</v>
      </c>
      <c r="I2858" s="16">
        <f>[1]!s_is(A2858,61,"FY","YTD","20241231",1,"",100000000)</f>
        <v>0.44445892259999997</v>
      </c>
      <c r="J2858" s="16">
        <f>[1]!s_fa_roe(A2858,"20251231")</f>
        <v>-12.483499999999999</v>
      </c>
      <c r="K2858" s="16">
        <f>[1]!s_stmnote_rdexp(A2858,"20251231",1,10000)</f>
        <v>1061.4479210000002</v>
      </c>
      <c r="L2858" s="16">
        <f>[1]!s_margin_tradingbalance(A2858,"",10000)</f>
        <v>13585.320100000001</v>
      </c>
      <c r="M2858" s="16">
        <f>[1]!s_margin_seclendingbalance(A2858,"",10000)</f>
        <v>36.823500000000003</v>
      </c>
      <c r="N2858" s="17">
        <f>[1]!s_val_ev(A2858,"",100000000)</f>
        <v>62.1029616</v>
      </c>
      <c r="O2858" s="17">
        <f>[1]!share_freesharesmv(A2858,"",100000000)</f>
        <v>18.622154099999999</v>
      </c>
      <c r="P2858" s="17">
        <f ca="1">[1]!s_dq_amount_btin(A2858,TODAY()-1,100000000)</f>
        <v>0.76396268000000001</v>
      </c>
      <c r="Q2858" s="17">
        <f ca="1">[1]!s_dq_turn(A2858,TODAY()-1)</f>
        <v>1.2441955452110265</v>
      </c>
      <c r="R2858" s="2">
        <f>[1]!s_pq_amount(A2858,"20260101","",100000000)</f>
        <v>130.08332906999999</v>
      </c>
      <c r="S2858" s="2">
        <f>[1]!s_pq_avgamount(A2858,"20260101","",100000000)</f>
        <v>1.1934250373394495</v>
      </c>
      <c r="T2858" s="17">
        <f>[1]!s_ipo_dilutedpe(A2858)</f>
        <v>22.98</v>
      </c>
      <c r="U2858" s="12">
        <f>[1]!s_ipo_collection_total(A2858,100000000)</f>
        <v>9.7195071892999998</v>
      </c>
      <c r="V2858" s="18">
        <f>[1]!s_val_pe_ttm(A2858,"")</f>
        <v>-15.481582641601563</v>
      </c>
    </row>
    <row r="2859" spans="1:22" x14ac:dyDescent="0.3">
      <c r="A2859" s="12" t="s">
        <v>6196</v>
      </c>
      <c r="B2859" s="12" t="s">
        <v>6197</v>
      </c>
      <c r="C2859" s="16" t="str">
        <f>[1]!s_info_mkt(A2859)</f>
        <v>主板</v>
      </c>
      <c r="D2859" s="16" t="str">
        <f>[1]!s_ipo_listeddate(A2859)</f>
        <v>2017-10-20</v>
      </c>
      <c r="E2859" s="16" t="str">
        <f>[1]!s_info_industry_csrc2023(A2859,"",3)</f>
        <v>软件和信息技术服务业</v>
      </c>
      <c r="F2859" s="16">
        <f>[1]!s_is(A2859,83,"FY","YTD","20251231",1,"",100000000)</f>
        <v>5.6006860319000005</v>
      </c>
      <c r="G2859" s="16">
        <f>[1]!s_is(A2859,83,"FY","YTD","20241231",1,"",100000000)</f>
        <v>6.5777211132000009</v>
      </c>
      <c r="H2859" s="16">
        <f>[1]!s_is(A2859,61,"FY","YTD","20251231",1,"",100000000)</f>
        <v>8.9386899000000006E-2</v>
      </c>
      <c r="I2859" s="16">
        <f>[1]!s_is(A2859,61,"FY","YTD","20241231",1,"",100000000)</f>
        <v>0.20377664700000001</v>
      </c>
      <c r="J2859" s="16">
        <f>[1]!s_fa_roe(A2859,"20251231")</f>
        <v>0.80279999999999996</v>
      </c>
      <c r="K2859" s="16">
        <f>[1]!s_stmnote_rdexp(A2859,"20251231",1,10000)</f>
        <v>7142.7152099999994</v>
      </c>
      <c r="L2859" s="16">
        <f>[1]!s_margin_tradingbalance(A2859,"",10000)</f>
        <v>0</v>
      </c>
      <c r="M2859" s="16">
        <f>[1]!s_margin_seclendingbalance(A2859,"",10000)</f>
        <v>0</v>
      </c>
      <c r="N2859" s="17">
        <f>[1]!s_val_ev(A2859,"",100000000)</f>
        <v>29.682527654400001</v>
      </c>
      <c r="O2859" s="17">
        <f>[1]!share_freesharesmv(A2859,"",100000000)</f>
        <v>17.289615095999999</v>
      </c>
      <c r="P2859" s="17">
        <f ca="1">[1]!s_dq_amount_btin(A2859,TODAY()-1,100000000)</f>
        <v>0.31388873</v>
      </c>
      <c r="Q2859" s="17">
        <f ca="1">[1]!s_dq_turn(A2859,TODAY()-1)</f>
        <v>1.4150260870620039</v>
      </c>
      <c r="R2859" s="2">
        <f>[1]!s_pq_amount(A2859,"20260101","",100000000)</f>
        <v>106.74124025</v>
      </c>
      <c r="S2859" s="2">
        <f>[1]!s_pq_avgamount(A2859,"20260101","",100000000)</f>
        <v>0.97927743348623852</v>
      </c>
      <c r="T2859" s="17">
        <f>[1]!s_ipo_dilutedpe(A2859)</f>
        <v>22.98</v>
      </c>
      <c r="U2859" s="12">
        <f>[1]!s_ipo_collection_total(A2859,100000000)</f>
        <v>2.5271720000000002</v>
      </c>
      <c r="V2859" s="18">
        <f>[1]!s_val_pe_ttm(A2859,"")</f>
        <v>-411.18869018554688</v>
      </c>
    </row>
    <row r="2860" spans="1:22" x14ac:dyDescent="0.3">
      <c r="A2860" s="12" t="s">
        <v>6198</v>
      </c>
      <c r="B2860" s="12" t="s">
        <v>6199</v>
      </c>
      <c r="C2860" s="16" t="str">
        <f>[1]!s_info_mkt(A2860)</f>
        <v>主板</v>
      </c>
      <c r="D2860" s="16" t="str">
        <f>[1]!s_ipo_listeddate(A2860)</f>
        <v>2001-04-19</v>
      </c>
      <c r="E2860" s="16" t="str">
        <f>[1]!s_info_industry_csrc2023(A2860,"",3)</f>
        <v>造纸和纸制品业</v>
      </c>
      <c r="F2860" s="16">
        <f>[1]!s_is(A2860,83,"FY","YTD","20251231",1,"",100000000)</f>
        <v>28.224663553999999</v>
      </c>
      <c r="G2860" s="16">
        <f>[1]!s_is(A2860,83,"FY","YTD","20241231",1,"",100000000)</f>
        <v>27.735114236699999</v>
      </c>
      <c r="H2860" s="16">
        <f>[1]!s_is(A2860,61,"FY","YTD","20251231",1,"",100000000)</f>
        <v>1.9772310634999999</v>
      </c>
      <c r="I2860" s="16">
        <f>[1]!s_is(A2860,61,"FY","YTD","20241231",1,"",100000000)</f>
        <v>1.1581965861000001</v>
      </c>
      <c r="J2860" s="16">
        <f>[1]!s_fa_roe(A2860,"20251231")</f>
        <v>7.4496000000000002</v>
      </c>
      <c r="K2860" s="16">
        <f>[1]!s_stmnote_rdexp(A2860,"20251231",1,10000)</f>
        <v>9357.8227729999999</v>
      </c>
      <c r="L2860" s="16">
        <f>[1]!s_margin_tradingbalance(A2860,"",10000)</f>
        <v>0</v>
      </c>
      <c r="M2860" s="16">
        <f>[1]!s_margin_seclendingbalance(A2860,"",10000)</f>
        <v>0</v>
      </c>
      <c r="N2860" s="17">
        <f>[1]!s_val_ev(A2860,"",100000000)</f>
        <v>26.560642222400002</v>
      </c>
      <c r="O2860" s="17">
        <f>[1]!share_freesharesmv(A2860,"",100000000)</f>
        <v>16.870248577000002</v>
      </c>
      <c r="P2860" s="17">
        <f ca="1">[1]!s_dq_amount_btin(A2860,TODAY()-1,100000000)</f>
        <v>0.31666674</v>
      </c>
      <c r="Q2860" s="17">
        <f ca="1">[1]!s_dq_turn(A2860,TODAY()-1)</f>
        <v>1.3162125874838633</v>
      </c>
      <c r="R2860" s="2">
        <f>[1]!s_pq_amount(A2860,"20260101","",100000000)</f>
        <v>78.12167934</v>
      </c>
      <c r="S2860" s="2">
        <f>[1]!s_pq_avgamount(A2860,"20260101","",100000000)</f>
        <v>0.71671265449541288</v>
      </c>
      <c r="T2860" s="17">
        <f>[1]!s_ipo_dilutedpe(A2860)</f>
        <v>22.87</v>
      </c>
      <c r="U2860" s="12">
        <f>[1]!s_ipo_collection_total(A2860,100000000)</f>
        <v>2.8359999999999999</v>
      </c>
      <c r="V2860" s="18">
        <f>[1]!s_val_pe_ttm(A2860,"")</f>
        <v>11.721704483032227</v>
      </c>
    </row>
    <row r="2861" spans="1:22" x14ac:dyDescent="0.3">
      <c r="A2861" s="12" t="s">
        <v>6200</v>
      </c>
      <c r="B2861" s="12" t="s">
        <v>6201</v>
      </c>
      <c r="C2861" s="16" t="str">
        <f>[1]!s_info_mkt(A2861)</f>
        <v>创业板</v>
      </c>
      <c r="D2861" s="16" t="str">
        <f>[1]!s_ipo_listeddate(A2861)</f>
        <v>2021-02-09</v>
      </c>
      <c r="E2861" s="16" t="str">
        <f>[1]!s_info_industry_csrc2023(A2861,"",3)</f>
        <v>软件和信息技术服务业</v>
      </c>
      <c r="F2861" s="16">
        <f>[1]!s_is(A2861,83,"FY","YTD","20251231",1,"",100000000)</f>
        <v>2.4661834113999999</v>
      </c>
      <c r="G2861" s="16">
        <f>[1]!s_is(A2861,83,"FY","YTD","20241231",1,"",100000000)</f>
        <v>2.0936035804999999</v>
      </c>
      <c r="H2861" s="16">
        <f>[1]!s_is(A2861,61,"FY","YTD","20251231",1,"",100000000)</f>
        <v>0.32763128499999999</v>
      </c>
      <c r="I2861" s="16">
        <f>[1]!s_is(A2861,61,"FY","YTD","20241231",1,"",100000000)</f>
        <v>0.55606943479999993</v>
      </c>
      <c r="J2861" s="16">
        <f>[1]!s_fa_roe(A2861,"20251231")</f>
        <v>2.5409999999999999</v>
      </c>
      <c r="K2861" s="16">
        <f>[1]!s_stmnote_rdexp(A2861,"20251231",1,10000)</f>
        <v>3439.1045740000004</v>
      </c>
      <c r="L2861" s="16">
        <f>[1]!s_margin_tradingbalance(A2861,"",10000)</f>
        <v>17075.718499999999</v>
      </c>
      <c r="M2861" s="16">
        <f>[1]!s_margin_seclendingbalance(A2861,"",10000)</f>
        <v>7.8259999999999996</v>
      </c>
      <c r="N2861" s="17">
        <f>[1]!s_val_ev(A2861,"",100000000)</f>
        <v>30.5487</v>
      </c>
      <c r="O2861" s="17">
        <f>[1]!share_freesharesmv(A2861,"",100000000)</f>
        <v>13.264378327999999</v>
      </c>
      <c r="P2861" s="17">
        <f ca="1">[1]!s_dq_amount_btin(A2861,TODAY()-1,100000000)</f>
        <v>0.44028030000000001</v>
      </c>
      <c r="Q2861" s="17">
        <f ca="1">[1]!s_dq_turn(A2861,TODAY()-1)</f>
        <v>2.3704578419178581</v>
      </c>
      <c r="R2861" s="2">
        <f>[1]!s_pq_amount(A2861,"20260101","",100000000)</f>
        <v>101.38054877</v>
      </c>
      <c r="S2861" s="2">
        <f>[1]!s_pq_avgamount(A2861,"20260101","",100000000)</f>
        <v>0.93009677770642207</v>
      </c>
      <c r="T2861" s="17">
        <f>[1]!s_ipo_dilutedpe(A2861)</f>
        <v>30.75</v>
      </c>
      <c r="U2861" s="12">
        <f>[1]!s_ipo_collection_total(A2861,100000000)</f>
        <v>7.2720374999999997</v>
      </c>
      <c r="V2861" s="18">
        <f>[1]!s_val_pe_ttm(A2861,"")</f>
        <v>101.97017669677734</v>
      </c>
    </row>
    <row r="2862" spans="1:22" x14ac:dyDescent="0.3">
      <c r="A2862" s="12" t="s">
        <v>6202</v>
      </c>
      <c r="B2862" s="12" t="s">
        <v>6203</v>
      </c>
      <c r="C2862" s="16" t="str">
        <f>[1]!s_info_mkt(A2862)</f>
        <v>主板</v>
      </c>
      <c r="D2862" s="16" t="str">
        <f>[1]!s_ipo_listeddate(A2862)</f>
        <v>1998-11-11</v>
      </c>
      <c r="E2862" s="16" t="str">
        <f>[1]!s_info_industry_csrc2023(A2862,"",3)</f>
        <v>综合</v>
      </c>
      <c r="F2862" s="16">
        <f>[1]!s_is(A2862,83,"FY","YTD","20251231",1,"",100000000)</f>
        <v>30.585037290700001</v>
      </c>
      <c r="G2862" s="16">
        <f>[1]!s_is(A2862,83,"FY","YTD","20241231",1,"",100000000)</f>
        <v>27.961528583200003</v>
      </c>
      <c r="H2862" s="16">
        <f>[1]!s_is(A2862,61,"FY","YTD","20251231",1,"",100000000)</f>
        <v>4.7995550786000001</v>
      </c>
      <c r="I2862" s="16">
        <f>[1]!s_is(A2862,61,"FY","YTD","20241231",1,"",100000000)</f>
        <v>2.7856586567000003</v>
      </c>
      <c r="J2862" s="16">
        <f>[1]!s_fa_roe(A2862,"20251231")</f>
        <v>12.81</v>
      </c>
      <c r="K2862" s="16">
        <f>[1]!s_stmnote_rdexp(A2862,"20251231",1,10000)</f>
        <v>7607.2689930000006</v>
      </c>
      <c r="L2862" s="16">
        <f>[1]!s_margin_tradingbalance(A2862,"",10000)</f>
        <v>53831.8465</v>
      </c>
      <c r="M2862" s="16">
        <f>[1]!s_margin_seclendingbalance(A2862,"",10000)</f>
        <v>84.093999999999994</v>
      </c>
      <c r="N2862" s="17">
        <f>[1]!s_val_ev(A2862,"",100000000)</f>
        <v>175.97683928740003</v>
      </c>
      <c r="O2862" s="17">
        <f>[1]!share_freesharesmv(A2862,"",100000000)</f>
        <v>81.344387913799991</v>
      </c>
      <c r="P2862" s="17">
        <f ca="1">[1]!s_dq_amount_btin(A2862,TODAY()-1,100000000)</f>
        <v>7.3903139900000001</v>
      </c>
      <c r="Q2862" s="17">
        <f ca="1">[1]!s_dq_turn(A2862,TODAY()-1)</f>
        <v>7.400511585989701</v>
      </c>
      <c r="R2862" s="2">
        <f>[1]!s_pq_amount(A2862,"20260101","",100000000)</f>
        <v>1328.8299536899999</v>
      </c>
      <c r="S2862" s="2">
        <f>[1]!s_pq_avgamount(A2862,"20260101","",100000000)</f>
        <v>12.191100492568808</v>
      </c>
      <c r="T2862" s="17">
        <f>[1]!s_ipo_dilutedpe(A2862)</f>
        <v>0</v>
      </c>
      <c r="U2862" s="12">
        <f>[1]!s_ipo_collection_total(A2862,100000000)</f>
        <v>3.28</v>
      </c>
      <c r="V2862" s="18">
        <f>[1]!s_val_pe_ttm(A2862,"")</f>
        <v>30.405014038085938</v>
      </c>
    </row>
    <row r="2863" spans="1:22" x14ac:dyDescent="0.3">
      <c r="A2863" s="12" t="s">
        <v>6204</v>
      </c>
      <c r="B2863" s="12" t="s">
        <v>6205</v>
      </c>
      <c r="C2863" s="16" t="str">
        <f>[1]!s_info_mkt(A2863)</f>
        <v>创业板</v>
      </c>
      <c r="D2863" s="16" t="str">
        <f>[1]!s_ipo_listeddate(A2863)</f>
        <v>2022-06-23</v>
      </c>
      <c r="E2863" s="16" t="str">
        <f>[1]!s_info_industry_csrc2023(A2863,"",3)</f>
        <v>软件和信息技术服务业</v>
      </c>
      <c r="F2863" s="16">
        <f>[1]!s_is(A2863,83,"FY","YTD","20251231",1,"",100000000)</f>
        <v>3.0266871855000002</v>
      </c>
      <c r="G2863" s="16">
        <f>[1]!s_is(A2863,83,"FY","YTD","20241231",1,"",100000000)</f>
        <v>2.4935037230000003</v>
      </c>
      <c r="H2863" s="16">
        <f>[1]!s_is(A2863,61,"FY","YTD","20251231",1,"",100000000)</f>
        <v>-2.3600424582000001</v>
      </c>
      <c r="I2863" s="16">
        <f>[1]!s_is(A2863,61,"FY","YTD","20241231",1,"",100000000)</f>
        <v>-3.5430067852999998</v>
      </c>
      <c r="J2863" s="16">
        <f>[1]!s_fa_roe(A2863,"20251231")</f>
        <v>-14.6594</v>
      </c>
      <c r="K2863" s="16">
        <f>[1]!s_stmnote_rdexp(A2863,"20251231",1,10000)</f>
        <v>18320.440441999999</v>
      </c>
      <c r="L2863" s="16">
        <f>[1]!s_margin_tradingbalance(A2863,"",10000)</f>
        <v>12520.188899999999</v>
      </c>
      <c r="M2863" s="16">
        <f>[1]!s_margin_seclendingbalance(A2863,"",10000)</f>
        <v>0</v>
      </c>
      <c r="N2863" s="17">
        <f>[1]!s_val_ev(A2863,"",100000000)</f>
        <v>46.946537999999997</v>
      </c>
      <c r="O2863" s="17">
        <f>[1]!share_freesharesmv(A2863,"",100000000)</f>
        <v>25.373087999999999</v>
      </c>
      <c r="P2863" s="17">
        <f ca="1">[1]!s_dq_amount_btin(A2863,TODAY()-1,100000000)</f>
        <v>3.5997919500000002</v>
      </c>
      <c r="Q2863" s="17">
        <f ca="1">[1]!s_dq_turn(A2863,TODAY()-1)</f>
        <v>8.7097330743218944</v>
      </c>
      <c r="R2863" s="2">
        <f>[1]!s_pq_amount(A2863,"20260101","",100000000)</f>
        <v>335.11364529000002</v>
      </c>
      <c r="S2863" s="2">
        <f>[1]!s_pq_avgamount(A2863,"20260101","",100000000)</f>
        <v>3.0744371127522934</v>
      </c>
      <c r="T2863" s="17">
        <f>[1]!s_ipo_dilutedpe(A2863)</f>
        <v>51.64</v>
      </c>
      <c r="U2863" s="12">
        <f>[1]!s_ipo_collection_total(A2863,100000000)</f>
        <v>13.720311000000001</v>
      </c>
      <c r="V2863" s="18">
        <f>[1]!s_val_pe_ttm(A2863,"")</f>
        <v>-22.063362121582031</v>
      </c>
    </row>
    <row r="2864" spans="1:22" x14ac:dyDescent="0.3">
      <c r="A2864" s="12" t="s">
        <v>6206</v>
      </c>
      <c r="B2864" s="12" t="s">
        <v>6207</v>
      </c>
      <c r="C2864" s="16" t="str">
        <f>[1]!s_info_mkt(A2864)</f>
        <v>主板</v>
      </c>
      <c r="D2864" s="16" t="str">
        <f>[1]!s_ipo_listeddate(A2864)</f>
        <v>2018-04-17</v>
      </c>
      <c r="E2864" s="16" t="str">
        <f>[1]!s_info_industry_csrc2023(A2864,"",3)</f>
        <v>计算机、通信和其他电子设备制造业</v>
      </c>
      <c r="F2864" s="16">
        <f>[1]!s_is(A2864,83,"FY","YTD","20251231",1,"",100000000)</f>
        <v>25.512837242399996</v>
      </c>
      <c r="G2864" s="16">
        <f>[1]!s_is(A2864,83,"FY","YTD","20241231",1,"",100000000)</f>
        <v>22.208328537300002</v>
      </c>
      <c r="H2864" s="16">
        <f>[1]!s_is(A2864,61,"FY","YTD","20251231",1,"",100000000)</f>
        <v>-1.5840009497</v>
      </c>
      <c r="I2864" s="16">
        <f>[1]!s_is(A2864,61,"FY","YTD","20241231",1,"",100000000)</f>
        <v>-1.2236243201000001</v>
      </c>
      <c r="J2864" s="16">
        <f>[1]!s_fa_roe(A2864,"20251231")</f>
        <v>-13.441700000000001</v>
      </c>
      <c r="K2864" s="16">
        <f>[1]!s_stmnote_rdexp(A2864,"20251231",1,10000)</f>
        <v>14007.497715000001</v>
      </c>
      <c r="L2864" s="16">
        <f>[1]!s_margin_tradingbalance(A2864,"",10000)</f>
        <v>0</v>
      </c>
      <c r="M2864" s="16">
        <f>[1]!s_margin_seclendingbalance(A2864,"",10000)</f>
        <v>0</v>
      </c>
      <c r="N2864" s="17">
        <f>[1]!s_val_ev(A2864,"",100000000)</f>
        <v>370.17417455099996</v>
      </c>
      <c r="O2864" s="17">
        <f>[1]!share_freesharesmv(A2864,"",100000000)</f>
        <v>228.83226124500001</v>
      </c>
      <c r="P2864" s="17">
        <f ca="1">[1]!s_dq_amount_btin(A2864,TODAY()-1,100000000)</f>
        <v>55.607439319999997</v>
      </c>
      <c r="Q2864" s="17">
        <f ca="1">[1]!s_dq_turn(A2864,TODAY()-1)</f>
        <v>15.095184418359889</v>
      </c>
      <c r="R2864" s="2">
        <f>[1]!s_pq_amount(A2864,"20260101","",100000000)</f>
        <v>1619.05566703</v>
      </c>
      <c r="S2864" s="2">
        <f>[1]!s_pq_avgamount(A2864,"20260101","",100000000)</f>
        <v>14.853721715871561</v>
      </c>
      <c r="T2864" s="17">
        <f>[1]!s_ipo_dilutedpe(A2864)</f>
        <v>15.68</v>
      </c>
      <c r="U2864" s="12">
        <f>[1]!s_ipo_collection_total(A2864,100000000)</f>
        <v>7.8916342592999991</v>
      </c>
      <c r="V2864" s="18">
        <f>[1]!s_val_pe_ttm(A2864,"")</f>
        <v>-199.65577697753906</v>
      </c>
    </row>
    <row r="2865" spans="1:22" x14ac:dyDescent="0.3">
      <c r="A2865" s="12" t="s">
        <v>6208</v>
      </c>
      <c r="B2865" s="12" t="s">
        <v>6209</v>
      </c>
      <c r="C2865" s="16" t="str">
        <f>[1]!s_info_mkt(A2865)</f>
        <v>创业板</v>
      </c>
      <c r="D2865" s="16" t="str">
        <f>[1]!s_ipo_listeddate(A2865)</f>
        <v>2018-11-07</v>
      </c>
      <c r="E2865" s="16" t="str">
        <f>[1]!s_info_industry_csrc2023(A2865,"",3)</f>
        <v>软件和信息技术服务业</v>
      </c>
      <c r="F2865" s="16">
        <f>[1]!s_is(A2865,83,"FY","YTD","20251231",1,"",100000000)</f>
        <v>36.230816735700003</v>
      </c>
      <c r="G2865" s="16">
        <f>[1]!s_is(A2865,83,"FY","YTD","20241231",1,"",100000000)</f>
        <v>39.580282368600002</v>
      </c>
      <c r="H2865" s="16">
        <f>[1]!s_is(A2865,61,"FY","YTD","20251231",1,"",100000000)</f>
        <v>4.3184359502999996</v>
      </c>
      <c r="I2865" s="16">
        <f>[1]!s_is(A2865,61,"FY","YTD","20241231",1,"",100000000)</f>
        <v>3.7985263900000001</v>
      </c>
      <c r="J2865" s="16">
        <f>[1]!s_fa_roe(A2865,"20251231")</f>
        <v>9.7727000000000004</v>
      </c>
      <c r="K2865" s="16">
        <f>[1]!s_stmnote_rdexp(A2865,"20251231",1,10000)</f>
        <v>36552.121261</v>
      </c>
      <c r="L2865" s="16">
        <f>[1]!s_margin_tradingbalance(A2865,"",10000)</f>
        <v>85842.475300000006</v>
      </c>
      <c r="M2865" s="16">
        <f>[1]!s_margin_seclendingbalance(A2865,"",10000)</f>
        <v>298.31959999999998</v>
      </c>
      <c r="N2865" s="17">
        <f>[1]!s_val_ev(A2865,"",100000000)</f>
        <v>112.719535306</v>
      </c>
      <c r="O2865" s="17">
        <f>[1]!share_freesharesmv(A2865,"",100000000)</f>
        <v>85.46635574790001</v>
      </c>
      <c r="P2865" s="17">
        <f ca="1">[1]!s_dq_amount_btin(A2865,TODAY()-1,100000000)</f>
        <v>1.30577923</v>
      </c>
      <c r="Q2865" s="17">
        <f ca="1">[1]!s_dq_turn(A2865,TODAY()-1)</f>
        <v>1.1539027673954663</v>
      </c>
      <c r="R2865" s="2">
        <f>[1]!s_pq_amount(A2865,"20260101","",100000000)</f>
        <v>356.66262087000001</v>
      </c>
      <c r="S2865" s="2">
        <f>[1]!s_pq_avgamount(A2865,"20260101","",100000000)</f>
        <v>3.2721341364220184</v>
      </c>
      <c r="T2865" s="17">
        <f>[1]!s_ipo_dilutedpe(A2865)</f>
        <v>22.97</v>
      </c>
      <c r="U2865" s="12">
        <f>[1]!s_ipo_collection_total(A2865,100000000)</f>
        <v>3.3448359999999999</v>
      </c>
      <c r="V2865" s="18">
        <f>[1]!s_val_pe_ttm(A2865,"")</f>
        <v>26.883010864257813</v>
      </c>
    </row>
    <row r="2866" spans="1:22" x14ac:dyDescent="0.3">
      <c r="A2866" s="12" t="s">
        <v>6210</v>
      </c>
      <c r="B2866" s="12" t="s">
        <v>6211</v>
      </c>
      <c r="C2866" s="16" t="str">
        <f>[1]!s_info_mkt(A2866)</f>
        <v>主板</v>
      </c>
      <c r="D2866" s="16" t="str">
        <f>[1]!s_ipo_listeddate(A2866)</f>
        <v>2015-02-17</v>
      </c>
      <c r="E2866" s="16" t="str">
        <f>[1]!s_info_industry_csrc2023(A2866,"",3)</f>
        <v>电气机械和器材制造业</v>
      </c>
      <c r="F2866" s="16">
        <f>[1]!s_is(A2866,83,"FY","YTD","20251231",1,"",100000000)</f>
        <v>174.3877663234</v>
      </c>
      <c r="G2866" s="16">
        <f>[1]!s_is(A2866,83,"FY","YTD","20241231",1,"",100000000)</f>
        <v>169.10268225519999</v>
      </c>
      <c r="H2866" s="16">
        <f>[1]!s_is(A2866,61,"FY","YTD","20251231",1,"",100000000)</f>
        <v>-14.7724394452</v>
      </c>
      <c r="I2866" s="16">
        <f>[1]!s_is(A2866,61,"FY","YTD","20241231",1,"",100000000)</f>
        <v>3.7378700591000005</v>
      </c>
      <c r="J2866" s="16">
        <f>[1]!s_fa_roe(A2866,"20251231")</f>
        <v>-12.1813</v>
      </c>
      <c r="K2866" s="16">
        <f>[1]!s_stmnote_rdexp(A2866,"20251231",1,10000)</f>
        <v>42202.323599000003</v>
      </c>
      <c r="L2866" s="16">
        <f>[1]!s_margin_tradingbalance(A2866,"",10000)</f>
        <v>107717.2268</v>
      </c>
      <c r="M2866" s="16">
        <f>[1]!s_margin_seclendingbalance(A2866,"",10000)</f>
        <v>365.30279999999999</v>
      </c>
      <c r="N2866" s="17">
        <f>[1]!s_val_ev(A2866,"",100000000)</f>
        <v>168.15605300670001</v>
      </c>
      <c r="O2866" s="17">
        <f>[1]!share_freesharesmv(A2866,"",100000000)</f>
        <v>101.64168843729999</v>
      </c>
      <c r="P2866" s="17">
        <f ca="1">[1]!s_dq_amount_btin(A2866,TODAY()-1,100000000)</f>
        <v>12.06498227</v>
      </c>
      <c r="Q2866" s="17">
        <f ca="1">[1]!s_dq_turn(A2866,TODAY()-1)</f>
        <v>9.9593303381227294</v>
      </c>
      <c r="R2866" s="2">
        <f>[1]!s_pq_amount(A2866,"20260101","",100000000)</f>
        <v>556.03386989000001</v>
      </c>
      <c r="S2866" s="2">
        <f>[1]!s_pq_avgamount(A2866,"20260101","",100000000)</f>
        <v>5.1012281641284405</v>
      </c>
      <c r="T2866" s="17">
        <f>[1]!s_ipo_dilutedpe(A2866)</f>
        <v>22.83</v>
      </c>
      <c r="U2866" s="12">
        <f>[1]!s_ipo_collection_total(A2866,100000000)</f>
        <v>9.5675000000000008</v>
      </c>
      <c r="V2866" s="18">
        <f>[1]!s_val_pe_ttm(A2866,"")</f>
        <v>-13.997926712036133</v>
      </c>
    </row>
    <row r="2867" spans="1:22" x14ac:dyDescent="0.3">
      <c r="A2867" s="12" t="s">
        <v>6212</v>
      </c>
      <c r="B2867" s="12" t="s">
        <v>6213</v>
      </c>
      <c r="C2867" s="16" t="str">
        <f>[1]!s_info_mkt(A2867)</f>
        <v>主板</v>
      </c>
      <c r="D2867" s="16" t="str">
        <f>[1]!s_ipo_listeddate(A2867)</f>
        <v>2015-01-22</v>
      </c>
      <c r="E2867" s="16" t="str">
        <f>[1]!s_info_industry_csrc2023(A2867,"",3)</f>
        <v>广播、电视、电影和录音制作业</v>
      </c>
      <c r="F2867" s="16">
        <f>[1]!s_is(A2867,83,"FY","YTD","20251231",1,"",100000000)</f>
        <v>126.46593418100001</v>
      </c>
      <c r="G2867" s="16">
        <f>[1]!s_is(A2867,83,"FY","YTD","20241231",1,"",100000000)</f>
        <v>123.61817752979999</v>
      </c>
      <c r="H2867" s="16">
        <f>[1]!s_is(A2867,61,"FY","YTD","20251231",1,"",100000000)</f>
        <v>5.1402094118999999</v>
      </c>
      <c r="I2867" s="16">
        <f>[1]!s_is(A2867,61,"FY","YTD","20241231",1,"",100000000)</f>
        <v>-9.4005310647000009</v>
      </c>
      <c r="J2867" s="16">
        <f>[1]!s_fa_roe(A2867,"20251231")</f>
        <v>7.1417000000000002</v>
      </c>
      <c r="K2867" s="16">
        <f>[1]!s_stmnote_rdexp(A2867,"20251231",1,10000)</f>
        <v>9221.0839980000001</v>
      </c>
      <c r="L2867" s="16">
        <f>[1]!s_margin_tradingbalance(A2867,"",10000)</f>
        <v>135399.1827</v>
      </c>
      <c r="M2867" s="16">
        <f>[1]!s_margin_seclendingbalance(A2867,"",10000)</f>
        <v>650.11440000000005</v>
      </c>
      <c r="N2867" s="17">
        <f>[1]!s_val_ev(A2867,"",100000000)</f>
        <v>168.30876302760001</v>
      </c>
      <c r="O2867" s="17">
        <f>[1]!share_freesharesmv(A2867,"",100000000)</f>
        <v>118.27788327419998</v>
      </c>
      <c r="P2867" s="17">
        <f ca="1">[1]!s_dq_amount_btin(A2867,TODAY()-1,100000000)</f>
        <v>2.63605548</v>
      </c>
      <c r="Q2867" s="17">
        <f ca="1">[1]!s_dq_turn(A2867,TODAY()-1)</f>
        <v>1.5628227753617279</v>
      </c>
      <c r="R2867" s="2">
        <f>[1]!s_pq_amount(A2867,"20260101","",100000000)</f>
        <v>668.06126200999995</v>
      </c>
      <c r="S2867" s="2">
        <f>[1]!s_pq_avgamount(A2867,"20260101","",100000000)</f>
        <v>6.1290024037614677</v>
      </c>
      <c r="T2867" s="17">
        <f>[1]!s_ipo_dilutedpe(A2867)</f>
        <v>22.96</v>
      </c>
      <c r="U2867" s="12">
        <f>[1]!s_ipo_collection_total(A2867,100000000)</f>
        <v>12.81</v>
      </c>
      <c r="V2867" s="18">
        <f>[1]!s_val_pe_ttm(A2867,"")</f>
        <v>-73.455177307128906</v>
      </c>
    </row>
    <row r="2868" spans="1:22" x14ac:dyDescent="0.3">
      <c r="A2868" s="12" t="s">
        <v>6214</v>
      </c>
      <c r="B2868" s="12" t="s">
        <v>6215</v>
      </c>
      <c r="C2868" s="16" t="str">
        <f>[1]!s_info_mkt(A2868)</f>
        <v>主板</v>
      </c>
      <c r="D2868" s="16" t="str">
        <f>[1]!s_ipo_listeddate(A2868)</f>
        <v>2020-03-23</v>
      </c>
      <c r="E2868" s="16" t="str">
        <f>[1]!s_info_industry_csrc2023(A2868,"",3)</f>
        <v>橡胶和塑料制品业</v>
      </c>
      <c r="F2868" s="16">
        <f>[1]!s_is(A2868,83,"FY","YTD","20251231",1,"",100000000)</f>
        <v>11.2653122135</v>
      </c>
      <c r="G2868" s="16">
        <f>[1]!s_is(A2868,83,"FY","YTD","20241231",1,"",100000000)</f>
        <v>13.089024355999999</v>
      </c>
      <c r="H2868" s="16">
        <f>[1]!s_is(A2868,61,"FY","YTD","20251231",1,"",100000000)</f>
        <v>0.17177733039999998</v>
      </c>
      <c r="I2868" s="16">
        <f>[1]!s_is(A2868,61,"FY","YTD","20241231",1,"",100000000)</f>
        <v>1.3793039043000002</v>
      </c>
      <c r="J2868" s="16">
        <f>[1]!s_fa_roe(A2868,"20251231")</f>
        <v>1.0773999999999999</v>
      </c>
      <c r="K2868" s="16">
        <f>[1]!s_stmnote_rdexp(A2868,"20251231",1,10000)</f>
        <v>1880.6212230000001</v>
      </c>
      <c r="L2868" s="16">
        <f>[1]!s_margin_tradingbalance(A2868,"",10000)</f>
        <v>0</v>
      </c>
      <c r="M2868" s="16">
        <f>[1]!s_margin_seclendingbalance(A2868,"",10000)</f>
        <v>0</v>
      </c>
      <c r="N2868" s="17">
        <f>[1]!s_val_ev(A2868,"",100000000)</f>
        <v>27.950921999999998</v>
      </c>
      <c r="O2868" s="17">
        <f>[1]!share_freesharesmv(A2868,"",100000000)</f>
        <v>8.0318609999999993</v>
      </c>
      <c r="P2868" s="17">
        <f ca="1">[1]!s_dq_amount_btin(A2868,TODAY()-1,100000000)</f>
        <v>0.26025432999999998</v>
      </c>
      <c r="Q2868" s="17">
        <f ca="1">[1]!s_dq_turn(A2868,TODAY()-1)</f>
        <v>0.94535022908325417</v>
      </c>
      <c r="R2868" s="2">
        <f>[1]!s_pq_amount(A2868,"20260101","",100000000)</f>
        <v>63.486030270000001</v>
      </c>
      <c r="S2868" s="2">
        <f>[1]!s_pq_avgamount(A2868,"20260101","",100000000)</f>
        <v>0.582440644678899</v>
      </c>
      <c r="T2868" s="17">
        <f>[1]!s_ipo_dilutedpe(A2868)</f>
        <v>22.98</v>
      </c>
      <c r="U2868" s="12">
        <f>[1]!s_ipo_collection_total(A2868,100000000)</f>
        <v>7.74</v>
      </c>
      <c r="V2868" s="18">
        <f>[1]!s_val_pe_ttm(A2868,"")</f>
        <v>-141.01487731933594</v>
      </c>
    </row>
    <row r="2869" spans="1:22" x14ac:dyDescent="0.3">
      <c r="A2869" s="12" t="s">
        <v>6216</v>
      </c>
      <c r="B2869" s="12" t="s">
        <v>6217</v>
      </c>
      <c r="C2869" s="16" t="str">
        <f>[1]!s_info_mkt(A2869)</f>
        <v>主板</v>
      </c>
      <c r="D2869" s="16" t="str">
        <f>[1]!s_ipo_listeddate(A2869)</f>
        <v>2021-09-29</v>
      </c>
      <c r="E2869" s="16" t="str">
        <f>[1]!s_info_industry_csrc2023(A2869,"",3)</f>
        <v>化学原料和化学制品制造业</v>
      </c>
      <c r="F2869" s="16">
        <f>[1]!s_is(A2869,83,"FY","YTD","20251231",1,"",100000000)</f>
        <v>20.716696462799998</v>
      </c>
      <c r="G2869" s="16">
        <f>[1]!s_is(A2869,83,"FY","YTD","20241231",1,"",100000000)</f>
        <v>16.410613397799999</v>
      </c>
      <c r="H2869" s="16">
        <f>[1]!s_is(A2869,61,"FY","YTD","20251231",1,"",100000000)</f>
        <v>-0.29440684920000004</v>
      </c>
      <c r="I2869" s="16">
        <f>[1]!s_is(A2869,61,"FY","YTD","20241231",1,"",100000000)</f>
        <v>0.87742684120000003</v>
      </c>
      <c r="J2869" s="16">
        <f>[1]!s_fa_roe(A2869,"20251231")</f>
        <v>-1.3220000000000001</v>
      </c>
      <c r="K2869" s="16">
        <f>[1]!s_stmnote_rdexp(A2869,"20251231",1,10000)</f>
        <v>6667.0897420000001</v>
      </c>
      <c r="L2869" s="16">
        <f>[1]!s_margin_tradingbalance(A2869,"",10000)</f>
        <v>0</v>
      </c>
      <c r="M2869" s="16">
        <f>[1]!s_margin_seclendingbalance(A2869,"",10000)</f>
        <v>0</v>
      </c>
      <c r="N2869" s="17">
        <f>[1]!s_val_ev(A2869,"",100000000)</f>
        <v>30.20017</v>
      </c>
      <c r="O2869" s="17">
        <f>[1]!share_freesharesmv(A2869,"",100000000)</f>
        <v>10.818845947</v>
      </c>
      <c r="P2869" s="17">
        <f ca="1">[1]!s_dq_amount_btin(A2869,TODAY()-1,100000000)</f>
        <v>0.31671695</v>
      </c>
      <c r="Q2869" s="17">
        <f ca="1">[1]!s_dq_turn(A2869,TODAY()-1)</f>
        <v>1.0638008163375452</v>
      </c>
      <c r="R2869" s="2">
        <f>[1]!s_pq_amount(A2869,"20260101","",100000000)</f>
        <v>135.32383995999999</v>
      </c>
      <c r="S2869" s="2">
        <f>[1]!s_pq_avgamount(A2869,"20260101","",100000000)</f>
        <v>1.2415031188990826</v>
      </c>
      <c r="T2869" s="17">
        <f>[1]!s_ipo_dilutedpe(A2869)</f>
        <v>22.98</v>
      </c>
      <c r="U2869" s="12">
        <f>[1]!s_ipo_collection_total(A2869,100000000)</f>
        <v>8.6786619999999992</v>
      </c>
      <c r="V2869" s="18">
        <f>[1]!s_val_pe_ttm(A2869,"")</f>
        <v>-49.456207275390625</v>
      </c>
    </row>
    <row r="2870" spans="1:22" x14ac:dyDescent="0.3">
      <c r="A2870" s="12" t="s">
        <v>6218</v>
      </c>
      <c r="B2870" s="12" t="s">
        <v>6219</v>
      </c>
      <c r="C2870" s="16" t="str">
        <f>[1]!s_info_mkt(A2870)</f>
        <v>主板</v>
      </c>
      <c r="D2870" s="16" t="str">
        <f>[1]!s_ipo_listeddate(A2870)</f>
        <v>2015-12-10</v>
      </c>
      <c r="E2870" s="16" t="str">
        <f>[1]!s_info_industry_csrc2023(A2870,"",3)</f>
        <v>专用设备制造业</v>
      </c>
      <c r="F2870" s="16">
        <f>[1]!s_is(A2870,83,"FY","YTD","20251231",1,"",100000000)</f>
        <v>10.787726474500001</v>
      </c>
      <c r="G2870" s="16">
        <f>[1]!s_is(A2870,83,"FY","YTD","20241231",1,"",100000000)</f>
        <v>13.736039142100001</v>
      </c>
      <c r="H2870" s="16">
        <f>[1]!s_is(A2870,61,"FY","YTD","20251231",1,"",100000000)</f>
        <v>0.1452499646</v>
      </c>
      <c r="I2870" s="16">
        <f>[1]!s_is(A2870,61,"FY","YTD","20241231",1,"",100000000)</f>
        <v>1.1699012742000001</v>
      </c>
      <c r="J2870" s="16">
        <f>[1]!s_fa_roe(A2870,"20251231")</f>
        <v>1.7837000000000001</v>
      </c>
      <c r="K2870" s="16">
        <f>[1]!s_stmnote_rdexp(A2870,"20251231",1,10000)</f>
        <v>6630.8721240000004</v>
      </c>
      <c r="L2870" s="16">
        <f>[1]!s_margin_tradingbalance(A2870,"",10000)</f>
        <v>47597.221299999997</v>
      </c>
      <c r="M2870" s="16">
        <f>[1]!s_margin_seclendingbalance(A2870,"",10000)</f>
        <v>0</v>
      </c>
      <c r="N2870" s="17">
        <f>[1]!s_val_ev(A2870,"",100000000)</f>
        <v>167.68960000000001</v>
      </c>
      <c r="O2870" s="17">
        <f>[1]!share_freesharesmv(A2870,"",100000000)</f>
        <v>88.88355</v>
      </c>
      <c r="P2870" s="17">
        <f ca="1">[1]!s_dq_amount_btin(A2870,TODAY()-1,100000000)</f>
        <v>5.9645767999999997</v>
      </c>
      <c r="Q2870" s="17">
        <f ca="1">[1]!s_dq_turn(A2870,TODAY()-1)</f>
        <v>3.5610586538461537</v>
      </c>
      <c r="R2870" s="2">
        <f>[1]!s_pq_amount(A2870,"20260101","",100000000)</f>
        <v>435.68981108000003</v>
      </c>
      <c r="S2870" s="2">
        <f>[1]!s_pq_avgamount(A2870,"20260101","",100000000)</f>
        <v>3.9971542300917431</v>
      </c>
      <c r="T2870" s="17">
        <f>[1]!s_ipo_dilutedpe(A2870)</f>
        <v>21.15</v>
      </c>
      <c r="U2870" s="12">
        <f>[1]!s_ipo_collection_total(A2870,100000000)</f>
        <v>5.694</v>
      </c>
      <c r="V2870" s="18">
        <f>[1]!s_val_pe_ttm(A2870,"")</f>
        <v>705.97650146484375</v>
      </c>
    </row>
    <row r="2871" spans="1:22" x14ac:dyDescent="0.3">
      <c r="A2871" s="12" t="s">
        <v>6220</v>
      </c>
      <c r="B2871" s="12" t="s">
        <v>6221</v>
      </c>
      <c r="C2871" s="16" t="str">
        <f>[1]!s_info_mkt(A2871)</f>
        <v>创业板</v>
      </c>
      <c r="D2871" s="16" t="str">
        <f>[1]!s_ipo_listeddate(A2871)</f>
        <v>2010-01-20</v>
      </c>
      <c r="E2871" s="16" t="str">
        <f>[1]!s_info_industry_csrc2023(A2871,"",3)</f>
        <v>计算机、通信和其他电子设备制造业</v>
      </c>
      <c r="F2871" s="16">
        <f>[1]!s_is(A2871,83,"FY","YTD","20251231",1,"",100000000)</f>
        <v>7.8159097064999994</v>
      </c>
      <c r="G2871" s="16">
        <f>[1]!s_is(A2871,83,"FY","YTD","20241231",1,"",100000000)</f>
        <v>5.4689624101999996</v>
      </c>
      <c r="H2871" s="16">
        <f>[1]!s_is(A2871,61,"FY","YTD","20251231",1,"",100000000)</f>
        <v>-0.69223669269999999</v>
      </c>
      <c r="I2871" s="16">
        <f>[1]!s_is(A2871,61,"FY","YTD","20241231",1,"",100000000)</f>
        <v>-1.4296393366</v>
      </c>
      <c r="J2871" s="16">
        <f>[1]!s_fa_roe(A2871,"20251231")</f>
        <v>-4.4302000000000001</v>
      </c>
      <c r="K2871" s="16">
        <f>[1]!s_stmnote_rdexp(A2871,"20251231",1,10000)</f>
        <v>18353.007827000001</v>
      </c>
      <c r="L2871" s="16">
        <f>[1]!s_margin_tradingbalance(A2871,"",10000)</f>
        <v>82972.002099999998</v>
      </c>
      <c r="M2871" s="16">
        <f>[1]!s_margin_seclendingbalance(A2871,"",10000)</f>
        <v>397.47190000000001</v>
      </c>
      <c r="N2871" s="17">
        <f>[1]!s_val_ev(A2871,"",100000000)</f>
        <v>120.93823057</v>
      </c>
      <c r="O2871" s="17">
        <f>[1]!share_freesharesmv(A2871,"",100000000)</f>
        <v>85.791089200000002</v>
      </c>
      <c r="P2871" s="17">
        <f ca="1">[1]!s_dq_amount_btin(A2871,TODAY()-1,100000000)</f>
        <v>3.3684421100000002</v>
      </c>
      <c r="Q2871" s="17">
        <f ca="1">[1]!s_dq_turn(A2871,TODAY()-1)</f>
        <v>3.5781713229026719</v>
      </c>
      <c r="R2871" s="2">
        <f>[1]!s_pq_amount(A2871,"20260101","",100000000)</f>
        <v>1074.7358087299999</v>
      </c>
      <c r="S2871" s="2">
        <f>[1]!s_pq_avgamount(A2871,"20260101","",100000000)</f>
        <v>9.8599615479816514</v>
      </c>
      <c r="T2871" s="17">
        <f>[1]!s_ipo_dilutedpe(A2871)</f>
        <v>76.75</v>
      </c>
      <c r="U2871" s="12">
        <f>[1]!s_ipo_collection_total(A2871,100000000)</f>
        <v>5.2190000000000003</v>
      </c>
      <c r="V2871" s="18">
        <f>[1]!s_val_pe_ttm(A2871,"")</f>
        <v>-189.53282165527344</v>
      </c>
    </row>
    <row r="2872" spans="1:22" x14ac:dyDescent="0.3">
      <c r="A2872" s="12" t="s">
        <v>6222</v>
      </c>
      <c r="B2872" s="12" t="s">
        <v>6223</v>
      </c>
      <c r="C2872" s="16" t="str">
        <f>[1]!s_info_mkt(A2872)</f>
        <v>主板</v>
      </c>
      <c r="D2872" s="16" t="str">
        <f>[1]!s_ipo_listeddate(A2872)</f>
        <v>2007-11-13</v>
      </c>
      <c r="E2872" s="16" t="str">
        <f>[1]!s_info_industry_csrc2023(A2872,"",3)</f>
        <v>有色金属冶炼和压延加工业</v>
      </c>
      <c r="F2872" s="16">
        <f>[1]!s_is(A2872,83,"FY","YTD","20251231",1,"",100000000)</f>
        <v>99.117528172900009</v>
      </c>
      <c r="G2872" s="16">
        <f>[1]!s_is(A2872,83,"FY","YTD","20241231",1,"",100000000)</f>
        <v>89.825630281200006</v>
      </c>
      <c r="H2872" s="16">
        <f>[1]!s_is(A2872,61,"FY","YTD","20251231",1,"",100000000)</f>
        <v>-0.1854894685</v>
      </c>
      <c r="I2872" s="16">
        <f>[1]!s_is(A2872,61,"FY","YTD","20241231",1,"",100000000)</f>
        <v>1.5962896200000001</v>
      </c>
      <c r="J2872" s="16">
        <f>[1]!s_fa_roe(A2872,"20251231")</f>
        <v>-0.34949999999999998</v>
      </c>
      <c r="K2872" s="16">
        <f>[1]!s_stmnote_rdexp(A2872,"20251231",1,10000)</f>
        <v>48788.111929999999</v>
      </c>
      <c r="L2872" s="16">
        <f>[1]!s_margin_tradingbalance(A2872,"",10000)</f>
        <v>81418.2546</v>
      </c>
      <c r="M2872" s="16">
        <f>[1]!s_margin_seclendingbalance(A2872,"",10000)</f>
        <v>245.03919999999999</v>
      </c>
      <c r="N2872" s="17">
        <f>[1]!s_val_ev(A2872,"",100000000)</f>
        <v>134.883651208</v>
      </c>
      <c r="O2872" s="17">
        <f>[1]!share_freesharesmv(A2872,"",100000000)</f>
        <v>77.767512792000005</v>
      </c>
      <c r="P2872" s="17">
        <f ca="1">[1]!s_dq_amount_btin(A2872,TODAY()-1,100000000)</f>
        <v>2.5874413700000001</v>
      </c>
      <c r="Q2872" s="17">
        <f ca="1">[1]!s_dq_turn(A2872,TODAY()-1)</f>
        <v>2.1794210472295021</v>
      </c>
      <c r="R2872" s="2">
        <f>[1]!s_pq_amount(A2872,"20260101","",100000000)</f>
        <v>610.06152251000003</v>
      </c>
      <c r="S2872" s="2">
        <f>[1]!s_pq_avgamount(A2872,"20260101","",100000000)</f>
        <v>5.5968947019266055</v>
      </c>
      <c r="T2872" s="17">
        <f>[1]!s_ipo_dilutedpe(A2872)</f>
        <v>29.97</v>
      </c>
      <c r="U2872" s="12">
        <f>[1]!s_ipo_collection_total(A2872,100000000)</f>
        <v>5.1791999999999998</v>
      </c>
      <c r="V2872" s="18">
        <f>[1]!s_val_pe_ttm(A2872,"")</f>
        <v>-323.90103149414063</v>
      </c>
    </row>
    <row r="2873" spans="1:22" x14ac:dyDescent="0.3">
      <c r="A2873" s="12" t="s">
        <v>6224</v>
      </c>
      <c r="B2873" s="12" t="s">
        <v>6225</v>
      </c>
      <c r="C2873" s="16" t="str">
        <f>[1]!s_info_mkt(A2873)</f>
        <v>创业板</v>
      </c>
      <c r="D2873" s="16" t="str">
        <f>[1]!s_ipo_listeddate(A2873)</f>
        <v>2017-06-19</v>
      </c>
      <c r="E2873" s="16" t="str">
        <f>[1]!s_info_industry_csrc2023(A2873,"",3)</f>
        <v>商务服务业</v>
      </c>
      <c r="F2873" s="16">
        <f>[1]!s_is(A2873,83,"FY","YTD","20251231",1,"",100000000)</f>
        <v>5.50922847</v>
      </c>
      <c r="G2873" s="16">
        <f>[1]!s_is(A2873,83,"FY","YTD","20241231",1,"",100000000)</f>
        <v>5.8592477374999996</v>
      </c>
      <c r="H2873" s="16">
        <f>[1]!s_is(A2873,61,"FY","YTD","20251231",1,"",100000000)</f>
        <v>0.148633765</v>
      </c>
      <c r="I2873" s="16">
        <f>[1]!s_is(A2873,61,"FY","YTD","20241231",1,"",100000000)</f>
        <v>-0.1199550085</v>
      </c>
      <c r="J2873" s="16">
        <f>[1]!s_fa_roe(A2873,"20251231")</f>
        <v>1.9581999999999999</v>
      </c>
      <c r="K2873" s="16">
        <f>[1]!s_stmnote_rdexp(A2873,"20251231",1,10000)</f>
        <v>336.958369</v>
      </c>
      <c r="L2873" s="16">
        <f>[1]!s_margin_tradingbalance(A2873,"",10000)</f>
        <v>0</v>
      </c>
      <c r="M2873" s="16">
        <f>[1]!s_margin_seclendingbalance(A2873,"",10000)</f>
        <v>0</v>
      </c>
      <c r="N2873" s="17">
        <f>[1]!s_val_ev(A2873,"",100000000)</f>
        <v>75.539248807500002</v>
      </c>
      <c r="O2873" s="17">
        <f>[1]!share_freesharesmv(A2873,"",100000000)</f>
        <v>38.724256782499992</v>
      </c>
      <c r="P2873" s="17">
        <f ca="1">[1]!s_dq_amount_btin(A2873,TODAY()-1,100000000)</f>
        <v>3.3974012500000002</v>
      </c>
      <c r="Q2873" s="17">
        <f ca="1">[1]!s_dq_turn(A2873,TODAY()-1)</f>
        <v>5.4303744397022147</v>
      </c>
      <c r="R2873" s="2">
        <f>[1]!s_pq_amount(A2873,"20260101","",100000000)</f>
        <v>297.36011409999998</v>
      </c>
      <c r="S2873" s="2">
        <f>[1]!s_pq_avgamount(A2873,"20260101","",100000000)</f>
        <v>2.728074441284404</v>
      </c>
      <c r="T2873" s="17">
        <f>[1]!s_ipo_dilutedpe(A2873)</f>
        <v>22.99</v>
      </c>
      <c r="U2873" s="12">
        <f>[1]!s_ipo_collection_total(A2873,100000000)</f>
        <v>2.213336</v>
      </c>
      <c r="V2873" s="18">
        <f>[1]!s_val_pe_ttm(A2873,"")</f>
        <v>756.82305908203125</v>
      </c>
    </row>
    <row r="2874" spans="1:22" x14ac:dyDescent="0.3">
      <c r="A2874" s="12" t="s">
        <v>6226</v>
      </c>
      <c r="B2874" s="12" t="s">
        <v>6227</v>
      </c>
      <c r="C2874" s="16" t="str">
        <f>[1]!s_info_mkt(A2874)</f>
        <v>创业板</v>
      </c>
      <c r="D2874" s="16" t="str">
        <f>[1]!s_ipo_listeddate(A2874)</f>
        <v>2015-04-23</v>
      </c>
      <c r="E2874" s="16" t="str">
        <f>[1]!s_info_industry_csrc2023(A2874,"",3)</f>
        <v>化学原料和化学制品制造业</v>
      </c>
      <c r="F2874" s="16">
        <f>[1]!s_is(A2874,83,"FY","YTD","20251231",1,"",100000000)</f>
        <v>90.034959270800002</v>
      </c>
      <c r="G2874" s="16">
        <f>[1]!s_is(A2874,83,"FY","YTD","20241231",1,"",100000000)</f>
        <v>77.807092168699995</v>
      </c>
      <c r="H2874" s="16">
        <f>[1]!s_is(A2874,61,"FY","YTD","20251231",1,"",100000000)</f>
        <v>8.8108523554999998</v>
      </c>
      <c r="I2874" s="16">
        <f>[1]!s_is(A2874,61,"FY","YTD","20241231",1,"",100000000)</f>
        <v>7.917141054</v>
      </c>
      <c r="J2874" s="16">
        <f>[1]!s_fa_roe(A2874,"20251231")</f>
        <v>15.811199999999999</v>
      </c>
      <c r="K2874" s="16">
        <f>[1]!s_stmnote_rdexp(A2874,"20251231",1,10000)</f>
        <v>44048.865597000004</v>
      </c>
      <c r="L2874" s="16">
        <f>[1]!s_margin_tradingbalance(A2874,"",10000)</f>
        <v>0</v>
      </c>
      <c r="M2874" s="16">
        <f>[1]!s_margin_seclendingbalance(A2874,"",10000)</f>
        <v>0</v>
      </c>
      <c r="N2874" s="17">
        <f>[1]!s_val_ev(A2874,"",100000000)</f>
        <v>132.81392843810002</v>
      </c>
      <c r="O2874" s="17">
        <f>[1]!share_freesharesmv(A2874,"",100000000)</f>
        <v>50.270510220700004</v>
      </c>
      <c r="P2874" s="17">
        <f ca="1">[1]!s_dq_amount_btin(A2874,TODAY()-1,100000000)</f>
        <v>1.08842057</v>
      </c>
      <c r="Q2874" s="17">
        <f ca="1">[1]!s_dq_turn(A2874,TODAY()-1)</f>
        <v>1.8504796647606203</v>
      </c>
      <c r="R2874" s="2">
        <f>[1]!s_pq_amount(A2874,"20260101","",100000000)</f>
        <v>501.53947003000002</v>
      </c>
      <c r="S2874" s="2">
        <f>[1]!s_pq_avgamount(A2874,"20260101","",100000000)</f>
        <v>4.6012795415596326</v>
      </c>
      <c r="T2874" s="17">
        <f>[1]!s_ipo_dilutedpe(A2874)</f>
        <v>7.11</v>
      </c>
      <c r="U2874" s="12">
        <f>[1]!s_ipo_collection_total(A2874,100000000)</f>
        <v>1.3629</v>
      </c>
      <c r="V2874" s="18">
        <f>[1]!s_val_pe_ttm(A2874,"")</f>
        <v>15.952932357788086</v>
      </c>
    </row>
    <row r="2875" spans="1:22" x14ac:dyDescent="0.3">
      <c r="A2875" s="12" t="s">
        <v>6228</v>
      </c>
      <c r="B2875" s="12" t="s">
        <v>6229</v>
      </c>
      <c r="C2875" s="16" t="str">
        <f>[1]!s_info_mkt(A2875)</f>
        <v>主板</v>
      </c>
      <c r="D2875" s="16" t="str">
        <f>[1]!s_ipo_listeddate(A2875)</f>
        <v>2012-01-06</v>
      </c>
      <c r="E2875" s="16" t="str">
        <f>[1]!s_info_industry_csrc2023(A2875,"",3)</f>
        <v>专用设备制造业</v>
      </c>
      <c r="F2875" s="16">
        <f>[1]!s_is(A2875,83,"FY","YTD","20251231",1,"",100000000)</f>
        <v>7.2861008375000003</v>
      </c>
      <c r="G2875" s="16">
        <f>[1]!s_is(A2875,83,"FY","YTD","20241231",1,"",100000000)</f>
        <v>7.7624869871</v>
      </c>
      <c r="H2875" s="16">
        <f>[1]!s_is(A2875,61,"FY","YTD","20251231",1,"",100000000)</f>
        <v>0.56045226840000006</v>
      </c>
      <c r="I2875" s="16">
        <f>[1]!s_is(A2875,61,"FY","YTD","20241231",1,"",100000000)</f>
        <v>1.2009982525</v>
      </c>
      <c r="J2875" s="16">
        <f>[1]!s_fa_roe(A2875,"20251231")</f>
        <v>2.0186000000000002</v>
      </c>
      <c r="K2875" s="16">
        <f>[1]!s_stmnote_rdexp(A2875,"20251231",1,10000)</f>
        <v>4550.7988290000003</v>
      </c>
      <c r="L2875" s="16">
        <f>[1]!s_margin_tradingbalance(A2875,"",10000)</f>
        <v>0</v>
      </c>
      <c r="M2875" s="16">
        <f>[1]!s_margin_seclendingbalance(A2875,"",10000)</f>
        <v>0</v>
      </c>
      <c r="N2875" s="17">
        <f>[1]!s_val_ev(A2875,"",100000000)</f>
        <v>81.746685999999997</v>
      </c>
      <c r="O2875" s="17">
        <f>[1]!share_freesharesmv(A2875,"",100000000)</f>
        <v>23.496263455000001</v>
      </c>
      <c r="P2875" s="17">
        <f ca="1">[1]!s_dq_amount_btin(A2875,TODAY()-1,100000000)</f>
        <v>0.46529749999999998</v>
      </c>
      <c r="Q2875" s="17">
        <f ca="1">[1]!s_dq_turn(A2875,TODAY()-1)</f>
        <v>1.0367510083641258</v>
      </c>
      <c r="R2875" s="2">
        <f>[1]!s_pq_amount(A2875,"20260101","",100000000)</f>
        <v>138.84954568000001</v>
      </c>
      <c r="S2875" s="2">
        <f>[1]!s_pq_avgamount(A2875,"20260101","",100000000)</f>
        <v>1.2738490429357798</v>
      </c>
      <c r="T2875" s="17">
        <f>[1]!s_ipo_dilutedpe(A2875)</f>
        <v>17.61</v>
      </c>
      <c r="U2875" s="12">
        <f>[1]!s_ipo_collection_total(A2875,100000000)</f>
        <v>10.25</v>
      </c>
      <c r="V2875" s="18">
        <f>[1]!s_val_pe_ttm(A2875,"")</f>
        <v>198.61300659179688</v>
      </c>
    </row>
    <row r="2876" spans="1:22" x14ac:dyDescent="0.3">
      <c r="A2876" s="12" t="s">
        <v>6230</v>
      </c>
      <c r="B2876" s="12" t="s">
        <v>6231</v>
      </c>
      <c r="C2876" s="16" t="str">
        <f>[1]!s_info_mkt(A2876)</f>
        <v>创业板</v>
      </c>
      <c r="D2876" s="16" t="str">
        <f>[1]!s_ipo_listeddate(A2876)</f>
        <v>2015-06-11</v>
      </c>
      <c r="E2876" s="16" t="str">
        <f>[1]!s_info_industry_csrc2023(A2876,"",3)</f>
        <v>专用设备制造业</v>
      </c>
      <c r="F2876" s="16">
        <f>[1]!s_is(A2876,83,"FY","YTD","20251231",1,"",100000000)</f>
        <v>10.7885758773</v>
      </c>
      <c r="G2876" s="16">
        <f>[1]!s_is(A2876,83,"FY","YTD","20241231",1,"",100000000)</f>
        <v>6.3034149450000001</v>
      </c>
      <c r="H2876" s="16">
        <f>[1]!s_is(A2876,61,"FY","YTD","20251231",1,"",100000000)</f>
        <v>7.8448116499999998E-2</v>
      </c>
      <c r="I2876" s="16">
        <f>[1]!s_is(A2876,61,"FY","YTD","20241231",1,"",100000000)</f>
        <v>-0.82394675340000001</v>
      </c>
      <c r="J2876" s="16">
        <f>[1]!s_fa_roe(A2876,"20251231")</f>
        <v>0.57820000000000005</v>
      </c>
      <c r="K2876" s="16">
        <f>[1]!s_stmnote_rdexp(A2876,"20251231",1,10000)</f>
        <v>3891.4988130000002</v>
      </c>
      <c r="L2876" s="16">
        <f>[1]!s_margin_tradingbalance(A2876,"",10000)</f>
        <v>18693.2101</v>
      </c>
      <c r="M2876" s="16">
        <f>[1]!s_margin_seclendingbalance(A2876,"",10000)</f>
        <v>5.0960000000000001</v>
      </c>
      <c r="N2876" s="17">
        <f>[1]!s_val_ev(A2876,"",100000000)</f>
        <v>42.408317536200002</v>
      </c>
      <c r="O2876" s="17">
        <f>[1]!share_freesharesmv(A2876,"",100000000)</f>
        <v>25.396024134800001</v>
      </c>
      <c r="P2876" s="17">
        <f ca="1">[1]!s_dq_amount_btin(A2876,TODAY()-1,100000000)</f>
        <v>0.49567579</v>
      </c>
      <c r="Q2876" s="17">
        <f ca="1">[1]!s_dq_turn(A2876,TODAY()-1)</f>
        <v>1.4964169366142785</v>
      </c>
      <c r="R2876" s="2">
        <f>[1]!s_pq_amount(A2876,"20260101","",100000000)</f>
        <v>270.98761160999999</v>
      </c>
      <c r="S2876" s="2">
        <f>[1]!s_pq_avgamount(A2876,"20260101","",100000000)</f>
        <v>2.4861248771559632</v>
      </c>
      <c r="T2876" s="17">
        <f>[1]!s_ipo_dilutedpe(A2876)</f>
        <v>21.85</v>
      </c>
      <c r="U2876" s="12">
        <f>[1]!s_ipo_collection_total(A2876,100000000)</f>
        <v>9.6137800000000002</v>
      </c>
      <c r="V2876" s="18">
        <f>[1]!s_val_pe_ttm(A2876,"")</f>
        <v>-5461.38427734375</v>
      </c>
    </row>
    <row r="2877" spans="1:22" x14ac:dyDescent="0.3">
      <c r="A2877" s="12" t="s">
        <v>6232</v>
      </c>
      <c r="B2877" s="12" t="s">
        <v>6233</v>
      </c>
      <c r="C2877" s="16" t="str">
        <f>[1]!s_info_mkt(A2877)</f>
        <v>主板</v>
      </c>
      <c r="D2877" s="16" t="str">
        <f>[1]!s_ipo_listeddate(A2877)</f>
        <v>2016-12-29</v>
      </c>
      <c r="E2877" s="16" t="str">
        <f>[1]!s_info_industry_csrc2023(A2877,"",3)</f>
        <v>印刷和记录媒介复制业</v>
      </c>
      <c r="F2877" s="16">
        <f>[1]!s_is(A2877,83,"FY","YTD","20251231",1,"",100000000)</f>
        <v>4.3517227635000006</v>
      </c>
      <c r="G2877" s="16">
        <f>[1]!s_is(A2877,83,"FY","YTD","20241231",1,"",100000000)</f>
        <v>3.6696187575999999</v>
      </c>
      <c r="H2877" s="16">
        <f>[1]!s_is(A2877,61,"FY","YTD","20251231",1,"",100000000)</f>
        <v>0.42231544139999999</v>
      </c>
      <c r="I2877" s="16">
        <f>[1]!s_is(A2877,61,"FY","YTD","20241231",1,"",100000000)</f>
        <v>0.62497180070000002</v>
      </c>
      <c r="J2877" s="16">
        <f>[1]!s_fa_roe(A2877,"20251231")</f>
        <v>11.2224</v>
      </c>
      <c r="K2877" s="16">
        <f>[1]!s_stmnote_rdexp(A2877,"20251231",1,10000)</f>
        <v>1614.8746550000001</v>
      </c>
      <c r="L2877" s="16">
        <f>[1]!s_margin_tradingbalance(A2877,"",10000)</f>
        <v>0</v>
      </c>
      <c r="M2877" s="16">
        <f>[1]!s_margin_seclendingbalance(A2877,"",10000)</f>
        <v>0</v>
      </c>
      <c r="N2877" s="17">
        <f>[1]!s_val_ev(A2877,"",100000000)</f>
        <v>23.29344</v>
      </c>
      <c r="O2877" s="17">
        <f>[1]!share_freesharesmv(A2877,"",100000000)</f>
        <v>9.135650772</v>
      </c>
      <c r="P2877" s="17">
        <f ca="1">[1]!s_dq_amount_btin(A2877,TODAY()-1,100000000)</f>
        <v>0.21692301999999999</v>
      </c>
      <c r="Q2877" s="17">
        <f ca="1">[1]!s_dq_turn(A2877,TODAY()-1)</f>
        <v>0.93099826388888884</v>
      </c>
      <c r="R2877" s="2">
        <f>[1]!s_pq_amount(A2877,"20260101","",100000000)</f>
        <v>70.042457470000002</v>
      </c>
      <c r="S2877" s="2">
        <f>[1]!s_pq_avgamount(A2877,"20260101","",100000000)</f>
        <v>0.64259135293577985</v>
      </c>
      <c r="T2877" s="17">
        <f>[1]!s_ipo_dilutedpe(A2877)</f>
        <v>17.739999999999998</v>
      </c>
      <c r="U2877" s="12">
        <f>[1]!s_ipo_collection_total(A2877,100000000)</f>
        <v>1.6180000000000001</v>
      </c>
      <c r="V2877" s="18">
        <f>[1]!s_val_pe_ttm(A2877,"")</f>
        <v>54.416007995605469</v>
      </c>
    </row>
    <row r="2878" spans="1:22" x14ac:dyDescent="0.3">
      <c r="A2878" s="12" t="s">
        <v>6234</v>
      </c>
      <c r="B2878" s="12" t="s">
        <v>6235</v>
      </c>
      <c r="C2878" s="16" t="str">
        <f>[1]!s_info_mkt(A2878)</f>
        <v>主板</v>
      </c>
      <c r="D2878" s="16" t="str">
        <f>[1]!s_ipo_listeddate(A2878)</f>
        <v>2001-01-19</v>
      </c>
      <c r="E2878" s="16" t="str">
        <f>[1]!s_info_industry_csrc2023(A2878,"",3)</f>
        <v>批发业</v>
      </c>
      <c r="F2878" s="16">
        <f>[1]!s_is(A2878,83,"FY","YTD","20251231",1,"",100000000)</f>
        <v>66.535119118099999</v>
      </c>
      <c r="G2878" s="16">
        <f>[1]!s_is(A2878,83,"FY","YTD","20241231",1,"",100000000)</f>
        <v>55.630029579799995</v>
      </c>
      <c r="H2878" s="16">
        <f>[1]!s_is(A2878,61,"FY","YTD","20251231",1,"",100000000)</f>
        <v>0.8358440734</v>
      </c>
      <c r="I2878" s="16">
        <f>[1]!s_is(A2878,61,"FY","YTD","20241231",1,"",100000000)</f>
        <v>0.46887176869999997</v>
      </c>
      <c r="J2878" s="16">
        <f>[1]!s_fa_roe(A2878,"20251231")</f>
        <v>4.2827999999999999</v>
      </c>
      <c r="K2878" s="16">
        <f>[1]!s_stmnote_rdexp(A2878,"20251231",1,10000)</f>
        <v>12710.100594</v>
      </c>
      <c r="L2878" s="16">
        <f>[1]!s_margin_tradingbalance(A2878,"",10000)</f>
        <v>31145.079399999999</v>
      </c>
      <c r="M2878" s="16">
        <f>[1]!s_margin_seclendingbalance(A2878,"",10000)</f>
        <v>29.775500000000001</v>
      </c>
      <c r="N2878" s="17">
        <f>[1]!s_val_ev(A2878,"",100000000)</f>
        <v>65.617629248500009</v>
      </c>
      <c r="O2878" s="17">
        <f>[1]!share_freesharesmv(A2878,"",100000000)</f>
        <v>36.8191501875</v>
      </c>
      <c r="P2878" s="17">
        <f ca="1">[1]!s_dq_amount_btin(A2878,TODAY()-1,100000000)</f>
        <v>0.83216091000000003</v>
      </c>
      <c r="Q2878" s="17">
        <f ca="1">[1]!s_dq_turn(A2878,TODAY()-1)</f>
        <v>1.3621528564021153</v>
      </c>
      <c r="R2878" s="2">
        <f>[1]!s_pq_amount(A2878,"20260101","",100000000)</f>
        <v>626.40463980000004</v>
      </c>
      <c r="S2878" s="2">
        <f>[1]!s_pq_avgamount(A2878,"20260101","",100000000)</f>
        <v>5.7468315577981652</v>
      </c>
      <c r="T2878" s="17">
        <f>[1]!s_ipo_dilutedpe(A2878)</f>
        <v>52.5</v>
      </c>
      <c r="U2878" s="12">
        <f>[1]!s_ipo_collection_total(A2878,100000000)</f>
        <v>5.04</v>
      </c>
      <c r="V2878" s="18">
        <f>[1]!s_val_pe_ttm(A2878,"")</f>
        <v>128.82191467285156</v>
      </c>
    </row>
    <row r="2879" spans="1:22" x14ac:dyDescent="0.3">
      <c r="A2879" s="12" t="s">
        <v>6236</v>
      </c>
      <c r="B2879" s="12" t="s">
        <v>6237</v>
      </c>
      <c r="C2879" s="16" t="str">
        <f>[1]!s_info_mkt(A2879)</f>
        <v>创业板</v>
      </c>
      <c r="D2879" s="16" t="str">
        <f>[1]!s_ipo_listeddate(A2879)</f>
        <v>2016-11-22</v>
      </c>
      <c r="E2879" s="16" t="str">
        <f>[1]!s_info_industry_csrc2023(A2879,"",3)</f>
        <v>仪器仪表制造业</v>
      </c>
      <c r="F2879" s="16">
        <f>[1]!s_is(A2879,83,"FY","YTD","20251231",1,"",100000000)</f>
        <v>33.476375769999997</v>
      </c>
      <c r="G2879" s="16">
        <f>[1]!s_is(A2879,83,"FY","YTD","20241231",1,"",100000000)</f>
        <v>25.650730209799999</v>
      </c>
      <c r="H2879" s="16">
        <f>[1]!s_is(A2879,61,"FY","YTD","20251231",1,"",100000000)</f>
        <v>0.82020740819999993</v>
      </c>
      <c r="I2879" s="16">
        <f>[1]!s_is(A2879,61,"FY","YTD","20241231",1,"",100000000)</f>
        <v>-0.97598457819999995</v>
      </c>
      <c r="J2879" s="16">
        <f>[1]!s_fa_roe(A2879,"20251231")</f>
        <v>2.1015999999999999</v>
      </c>
      <c r="K2879" s="16">
        <f>[1]!s_stmnote_rdexp(A2879,"20251231",1,10000)</f>
        <v>81185.909595000005</v>
      </c>
      <c r="L2879" s="16">
        <f>[1]!s_margin_tradingbalance(A2879,"",10000)</f>
        <v>104211.6204</v>
      </c>
      <c r="M2879" s="16">
        <f>[1]!s_margin_seclendingbalance(A2879,"",10000)</f>
        <v>1801.2508</v>
      </c>
      <c r="N2879" s="17">
        <f>[1]!s_val_ev(A2879,"",100000000)</f>
        <v>598.26479987720006</v>
      </c>
      <c r="O2879" s="17">
        <f>[1]!share_freesharesmv(A2879,"",100000000)</f>
        <v>394.69784104380005</v>
      </c>
      <c r="P2879" s="17">
        <f ca="1">[1]!s_dq_amount_btin(A2879,TODAY()-1,100000000)</f>
        <v>21.749829420000001</v>
      </c>
      <c r="Q2879" s="17">
        <f ca="1">[1]!s_dq_turn(A2879,TODAY()-1)</f>
        <v>4.503388996879333</v>
      </c>
      <c r="R2879" s="2">
        <f>[1]!s_pq_amount(A2879,"20260101","",100000000)</f>
        <v>1972.9526326600001</v>
      </c>
      <c r="S2879" s="2">
        <f>[1]!s_pq_avgamount(A2879,"20260101","",100000000)</f>
        <v>18.100482868440366</v>
      </c>
      <c r="T2879" s="17">
        <f>[1]!s_ipo_dilutedpe(A2879)</f>
        <v>22.99</v>
      </c>
      <c r="U2879" s="12">
        <f>[1]!s_ipo_collection_total(A2879,100000000)</f>
        <v>3.984</v>
      </c>
      <c r="V2879" s="18">
        <f>[1]!s_val_pe_ttm(A2879,"")</f>
        <v>686.5865478515625</v>
      </c>
    </row>
    <row r="2880" spans="1:22" x14ac:dyDescent="0.3">
      <c r="A2880" s="12" t="s">
        <v>6238</v>
      </c>
      <c r="B2880" s="12" t="s">
        <v>6239</v>
      </c>
      <c r="C2880" s="16" t="str">
        <f>[1]!s_info_mkt(A2880)</f>
        <v>创业板</v>
      </c>
      <c r="D2880" s="16" t="str">
        <f>[1]!s_ipo_listeddate(A2880)</f>
        <v>2017-03-16</v>
      </c>
      <c r="E2880" s="16" t="str">
        <f>[1]!s_info_industry_csrc2023(A2880,"",3)</f>
        <v>建筑装饰、装修和其他建筑业</v>
      </c>
      <c r="F2880" s="16">
        <f>[1]!s_is(A2880,83,"FY","YTD","20251231",1,"",100000000)</f>
        <v>86.772754410800005</v>
      </c>
      <c r="G2880" s="16">
        <f>[1]!s_is(A2880,83,"FY","YTD","20241231",1,"",100000000)</f>
        <v>117.65584153540001</v>
      </c>
      <c r="H2880" s="16">
        <f>[1]!s_is(A2880,61,"FY","YTD","20251231",1,"",100000000)</f>
        <v>-4.0723934205000001</v>
      </c>
      <c r="I2880" s="16">
        <f>[1]!s_is(A2880,61,"FY","YTD","20241231",1,"",100000000)</f>
        <v>8.2613043900000002E-2</v>
      </c>
      <c r="J2880" s="16">
        <f>[1]!s_fa_roe(A2880,"20251231")</f>
        <v>-57.070900000000002</v>
      </c>
      <c r="K2880" s="16">
        <f>[1]!s_stmnote_rdexp(A2880,"20251231",1,10000)</f>
        <v>7603.6168530000004</v>
      </c>
      <c r="L2880" s="16">
        <f>[1]!s_margin_tradingbalance(A2880,"",10000)</f>
        <v>0</v>
      </c>
      <c r="M2880" s="16">
        <f>[1]!s_margin_seclendingbalance(A2880,"",10000)</f>
        <v>0</v>
      </c>
      <c r="N2880" s="17">
        <f>[1]!s_val_ev(A2880,"",100000000)</f>
        <v>14.12704993</v>
      </c>
      <c r="O2880" s="17">
        <f>[1]!share_freesharesmv(A2880,"",100000000)</f>
        <v>8.3687535603000001</v>
      </c>
      <c r="P2880" s="17">
        <f ca="1">[1]!s_dq_amount_btin(A2880,TODAY()-1,100000000)</f>
        <v>0.31586841999999998</v>
      </c>
      <c r="Q2880" s="17">
        <f ca="1">[1]!s_dq_turn(A2880,TODAY()-1)</f>
        <v>2.3044910607449611</v>
      </c>
      <c r="R2880" s="2">
        <f>[1]!s_pq_amount(A2880,"20260101","",100000000)</f>
        <v>44.89950588</v>
      </c>
      <c r="S2880" s="2">
        <f>[1]!s_pq_avgamount(A2880,"20260101","",100000000)</f>
        <v>0.41192207229357802</v>
      </c>
      <c r="T2880" s="17">
        <f>[1]!s_ipo_dilutedpe(A2880)</f>
        <v>22.99</v>
      </c>
      <c r="U2880" s="12">
        <f>[1]!s_ipo_collection_total(A2880,100000000)</f>
        <v>2.9239999999999999</v>
      </c>
      <c r="V2880" s="18">
        <f>[1]!s_val_pe_ttm(A2880,"")</f>
        <v>-3.1416890621185303</v>
      </c>
    </row>
    <row r="2881" spans="1:22" x14ac:dyDescent="0.3">
      <c r="A2881" s="12" t="s">
        <v>6240</v>
      </c>
      <c r="B2881" s="12" t="s">
        <v>6241</v>
      </c>
      <c r="C2881" s="16" t="str">
        <f>[1]!s_info_mkt(A2881)</f>
        <v>科创板</v>
      </c>
      <c r="D2881" s="16" t="str">
        <f>[1]!s_ipo_listeddate(A2881)</f>
        <v>2020-06-10</v>
      </c>
      <c r="E2881" s="16" t="str">
        <f>[1]!s_info_industry_csrc2023(A2881,"",3)</f>
        <v>电气机械和器材制造业</v>
      </c>
      <c r="F2881" s="16">
        <f>[1]!s_is(A2881,83,"FY","YTD","20251231",1,"",100000000)</f>
        <v>669.74548527629997</v>
      </c>
      <c r="G2881" s="16">
        <f>[1]!s_is(A2881,83,"FY","YTD","20241231",1,"",100000000)</f>
        <v>802.8174212934</v>
      </c>
      <c r="H2881" s="16">
        <f>[1]!s_is(A2881,61,"FY","YTD","20251231",1,"",100000000)</f>
        <v>-70.305447382200001</v>
      </c>
      <c r="I2881" s="16">
        <f>[1]!s_is(A2881,61,"FY","YTD","20241231",1,"",100000000)</f>
        <v>-34.432199770499999</v>
      </c>
      <c r="J2881" s="16">
        <f>[1]!s_fa_roe(A2881,"20251231")</f>
        <v>-29.394300000000001</v>
      </c>
      <c r="K2881" s="16">
        <f>[1]!s_stmnote_rdexp(A2881,"20251231",1,10000)</f>
        <v>407802.33449600002</v>
      </c>
      <c r="L2881" s="16">
        <f>[1]!s_margin_tradingbalance(A2881,"",10000)</f>
        <v>135178.40839999999</v>
      </c>
      <c r="M2881" s="16">
        <f>[1]!s_margin_seclendingbalance(A2881,"",10000)</f>
        <v>526.62840000000006</v>
      </c>
      <c r="N2881" s="17">
        <f>[1]!s_val_ev(A2881,"",100000000)</f>
        <v>338.96954416420004</v>
      </c>
      <c r="O2881" s="17">
        <f>[1]!share_freesharesmv(A2881,"",100000000)</f>
        <v>201.59024042400003</v>
      </c>
      <c r="P2881" s="17">
        <f ca="1">[1]!s_dq_amount_btin(A2881,TODAY()-1,100000000)</f>
        <v>7.2625776699999998</v>
      </c>
      <c r="Q2881" s="17">
        <f ca="1">[1]!s_dq_turn(A2881,TODAY()-1)</f>
        <v>2.1358973872569673</v>
      </c>
      <c r="R2881" s="2">
        <f>[1]!s_pq_amount(A2881,"20260101","",100000000)</f>
        <v>1182.5790522</v>
      </c>
      <c r="S2881" s="2">
        <f>[1]!s_pq_avgamount(A2881,"20260101","",100000000)</f>
        <v>10.849349102752294</v>
      </c>
      <c r="T2881" s="17">
        <f>[1]!s_ipo_dilutedpe(A2881)</f>
        <v>27.61</v>
      </c>
      <c r="U2881" s="12">
        <f>[1]!s_ipo_collection_total(A2881,100000000)</f>
        <v>25.31232</v>
      </c>
      <c r="V2881" s="18">
        <f>[1]!s_val_pe_ttm(A2881,"")</f>
        <v>-5.6552143096923828</v>
      </c>
    </row>
    <row r="2882" spans="1:22" x14ac:dyDescent="0.3">
      <c r="A2882" s="12" t="s">
        <v>6242</v>
      </c>
      <c r="B2882" s="12" t="s">
        <v>6243</v>
      </c>
      <c r="C2882" s="16" t="str">
        <f>[1]!s_info_mkt(A2882)</f>
        <v>主板</v>
      </c>
      <c r="D2882" s="16" t="str">
        <f>[1]!s_ipo_listeddate(A2882)</f>
        <v>2016-05-17</v>
      </c>
      <c r="E2882" s="16" t="str">
        <f>[1]!s_info_industry_csrc2023(A2882,"",3)</f>
        <v>土木工程建筑业</v>
      </c>
      <c r="F2882" s="16">
        <f>[1]!s_is(A2882,83,"FY","YTD","20251231",1,"",100000000)</f>
        <v>7.4128368805999996</v>
      </c>
      <c r="G2882" s="16">
        <f>[1]!s_is(A2882,83,"FY","YTD","20241231",1,"",100000000)</f>
        <v>12.1682786366</v>
      </c>
      <c r="H2882" s="16">
        <f>[1]!s_is(A2882,61,"FY","YTD","20251231",1,"",100000000)</f>
        <v>-1.5438555884</v>
      </c>
      <c r="I2882" s="16">
        <f>[1]!s_is(A2882,61,"FY","YTD","20241231",1,"",100000000)</f>
        <v>-4.0144935405000002</v>
      </c>
      <c r="J2882" s="16">
        <f>[1]!s_fa_roe(A2882,"20251231")</f>
        <v>-164.78989999999999</v>
      </c>
      <c r="K2882" s="16">
        <f>[1]!s_stmnote_rdexp(A2882,"20251231",1,10000)</f>
        <v>6459.5164990000003</v>
      </c>
      <c r="L2882" s="16">
        <f>[1]!s_margin_tradingbalance(A2882,"",10000)</f>
        <v>23282.030599999998</v>
      </c>
      <c r="M2882" s="16">
        <f>[1]!s_margin_seclendingbalance(A2882,"",10000)</f>
        <v>25.2439</v>
      </c>
      <c r="N2882" s="17">
        <f>[1]!s_val_ev(A2882,"",100000000)</f>
        <v>21.818305144</v>
      </c>
      <c r="O2882" s="17">
        <f>[1]!share_freesharesmv(A2882,"",100000000)</f>
        <v>16.651625969000001</v>
      </c>
      <c r="P2882" s="17">
        <f ca="1">[1]!s_dq_amount_btin(A2882,TODAY()-1,100000000)</f>
        <v>1.2046159599999999</v>
      </c>
      <c r="Q2882" s="17">
        <f ca="1">[1]!s_dq_turn(A2882,TODAY()-1)</f>
        <v>5.4258173959288918</v>
      </c>
      <c r="R2882" s="2">
        <f>[1]!s_pq_amount(A2882,"20260101","",100000000)</f>
        <v>139.45482096999999</v>
      </c>
      <c r="S2882" s="2">
        <f>[1]!s_pq_avgamount(A2882,"20260101","",100000000)</f>
        <v>1.2912483423148147</v>
      </c>
      <c r="T2882" s="17">
        <f>[1]!s_ipo_dilutedpe(A2882)</f>
        <v>22.96</v>
      </c>
      <c r="U2882" s="12">
        <f>[1]!s_ipo_collection_total(A2882,100000000)</f>
        <v>3.3767999999999998</v>
      </c>
      <c r="V2882" s="18">
        <f>[1]!s_val_pe_ttm(A2882,"")</f>
        <v>-12.745500564575195</v>
      </c>
    </row>
    <row r="2883" spans="1:22" x14ac:dyDescent="0.3">
      <c r="A2883" s="12" t="s">
        <v>6244</v>
      </c>
      <c r="B2883" s="12" t="s">
        <v>6245</v>
      </c>
      <c r="C2883" s="16" t="str">
        <f>[1]!s_info_mkt(A2883)</f>
        <v>主板</v>
      </c>
      <c r="D2883" s="16" t="str">
        <f>[1]!s_ipo_listeddate(A2883)</f>
        <v>2021-05-06</v>
      </c>
      <c r="E2883" s="16" t="str">
        <f>[1]!s_info_industry_csrc2023(A2883,"",3)</f>
        <v>专用设备制造业</v>
      </c>
      <c r="F2883" s="16">
        <f>[1]!s_is(A2883,83,"FY","YTD","20251231",1,"",100000000)</f>
        <v>18.7848320497</v>
      </c>
      <c r="G2883" s="16">
        <f>[1]!s_is(A2883,83,"FY","YTD","20241231",1,"",100000000)</f>
        <v>12.987089037300001</v>
      </c>
      <c r="H2883" s="16">
        <f>[1]!s_is(A2883,61,"FY","YTD","20251231",1,"",100000000)</f>
        <v>5.3033638044</v>
      </c>
      <c r="I2883" s="16">
        <f>[1]!s_is(A2883,61,"FY","YTD","20241231",1,"",100000000)</f>
        <v>3.1480487574999998</v>
      </c>
      <c r="J2883" s="16">
        <f>[1]!s_fa_roe(A2883,"20251231")</f>
        <v>19.188199999999998</v>
      </c>
      <c r="K2883" s="16">
        <f>[1]!s_stmnote_rdexp(A2883,"20251231",1,10000)</f>
        <v>7931.0153890000001</v>
      </c>
      <c r="L2883" s="16">
        <f>[1]!s_margin_tradingbalance(A2883,"",10000)</f>
        <v>48268.040999999997</v>
      </c>
      <c r="M2883" s="16">
        <f>[1]!s_margin_seclendingbalance(A2883,"",10000)</f>
        <v>17.786999999999999</v>
      </c>
      <c r="N2883" s="17">
        <f>[1]!s_val_ev(A2883,"",100000000)</f>
        <v>78.101100000000002</v>
      </c>
      <c r="O2883" s="17">
        <f>[1]!share_freesharesmv(A2883,"",100000000)</f>
        <v>56.196688432499997</v>
      </c>
      <c r="P2883" s="17">
        <f ca="1">[1]!s_dq_amount_btin(A2883,TODAY()-1,100000000)</f>
        <v>1.1182229800000001</v>
      </c>
      <c r="Q2883" s="17">
        <f ca="1">[1]!s_dq_turn(A2883,TODAY()-1)</f>
        <v>1.4257872200263504</v>
      </c>
      <c r="R2883" s="2">
        <f>[1]!s_pq_amount(A2883,"20260101","",100000000)</f>
        <v>320.69661311999999</v>
      </c>
      <c r="S2883" s="2">
        <f>[1]!s_pq_avgamount(A2883,"20260101","",100000000)</f>
        <v>2.9421707625688076</v>
      </c>
      <c r="T2883" s="17">
        <f>[1]!s_ipo_dilutedpe(A2883)</f>
        <v>22.99</v>
      </c>
      <c r="U2883" s="12">
        <f>[1]!s_ipo_collection_total(A2883,100000000)</f>
        <v>10.4335</v>
      </c>
      <c r="V2883" s="18">
        <f>[1]!s_val_pe_ttm(A2883,"")</f>
        <v>13.930959701538086</v>
      </c>
    </row>
    <row r="2884" spans="1:22" x14ac:dyDescent="0.3">
      <c r="A2884" s="12" t="s">
        <v>6246</v>
      </c>
      <c r="B2884" s="12" t="s">
        <v>6247</v>
      </c>
      <c r="C2884" s="16" t="str">
        <f>[1]!s_info_mkt(A2884)</f>
        <v>主板</v>
      </c>
      <c r="D2884" s="16" t="str">
        <f>[1]!s_ipo_listeddate(A2884)</f>
        <v>2024-01-10</v>
      </c>
      <c r="E2884" s="16" t="str">
        <f>[1]!s_info_industry_csrc2023(A2884,"",3)</f>
        <v>通用设备制造业</v>
      </c>
      <c r="F2884" s="16">
        <f>[1]!s_is(A2884,83,"FY","YTD","20251231",1,"",100000000)</f>
        <v>13.5384952891</v>
      </c>
      <c r="G2884" s="16">
        <f>[1]!s_is(A2884,83,"FY","YTD","20241231",1,"",100000000)</f>
        <v>11.5668315548</v>
      </c>
      <c r="H2884" s="16">
        <f>[1]!s_is(A2884,61,"FY","YTD","20251231",1,"",100000000)</f>
        <v>4.1015192175999999</v>
      </c>
      <c r="I2884" s="16">
        <f>[1]!s_is(A2884,61,"FY","YTD","20241231",1,"",100000000)</f>
        <v>2.9700965720999997</v>
      </c>
      <c r="J2884" s="16">
        <f>[1]!s_fa_roe(A2884,"20251231")</f>
        <v>15.8904</v>
      </c>
      <c r="K2884" s="16">
        <f>[1]!s_stmnote_rdexp(A2884,"20251231",1,10000)</f>
        <v>4467.1253610000003</v>
      </c>
      <c r="L2884" s="16">
        <f>[1]!s_margin_tradingbalance(A2884,"",10000)</f>
        <v>23604.895</v>
      </c>
      <c r="M2884" s="16">
        <f>[1]!s_margin_seclendingbalance(A2884,"",10000)</f>
        <v>21.645</v>
      </c>
      <c r="N2884" s="17">
        <f>[1]!s_val_ev(A2884,"",100000000)</f>
        <v>44.40222</v>
      </c>
      <c r="O2884" s="17">
        <f>[1]!share_freesharesmv(A2884,"",100000000)</f>
        <v>18.971675999999999</v>
      </c>
      <c r="P2884" s="17">
        <f ca="1">[1]!s_dq_amount_btin(A2884,TODAY()-1,100000000)</f>
        <v>0.24567742000000001</v>
      </c>
      <c r="Q2884" s="17">
        <f ca="1">[1]!s_dq_turn(A2884,TODAY()-1)</f>
        <v>1.2937115308104565</v>
      </c>
      <c r="R2884" s="2">
        <f>[1]!s_pq_amount(A2884,"20260101","",100000000)</f>
        <v>67.873645260000004</v>
      </c>
      <c r="S2884" s="2">
        <f>[1]!s_pq_avgamount(A2884,"20260101","",100000000)</f>
        <v>0.62269399321100916</v>
      </c>
      <c r="T2884" s="17">
        <f>[1]!s_ipo_dilutedpe(A2884)</f>
        <v>20.78</v>
      </c>
      <c r="U2884" s="12">
        <f>[1]!s_ipo_collection_total(A2884,100000000)</f>
        <v>12.079082</v>
      </c>
      <c r="V2884" s="18">
        <f>[1]!s_val_pe_ttm(A2884,"")</f>
        <v>13.109426498413086</v>
      </c>
    </row>
    <row r="2885" spans="1:22" x14ac:dyDescent="0.3">
      <c r="A2885" s="12" t="s">
        <v>6248</v>
      </c>
      <c r="B2885" s="12" t="s">
        <v>6249</v>
      </c>
      <c r="C2885" s="16" t="str">
        <f>[1]!s_info_mkt(A2885)</f>
        <v>主板</v>
      </c>
      <c r="D2885" s="16" t="str">
        <f>[1]!s_ipo_listeddate(A2885)</f>
        <v>2000-01-13</v>
      </c>
      <c r="E2885" s="16" t="str">
        <f>[1]!s_info_industry_csrc2023(A2885,"",3)</f>
        <v>汽车制造业</v>
      </c>
      <c r="F2885" s="16">
        <f>[1]!s_is(A2885,83,"FY","YTD","20251231",1,"",100000000)</f>
        <v>73.290558724799993</v>
      </c>
      <c r="G2885" s="16">
        <f>[1]!s_is(A2885,83,"FY","YTD","20241231",1,"",100000000)</f>
        <v>57.338806751099995</v>
      </c>
      <c r="H2885" s="16">
        <f>[1]!s_is(A2885,61,"FY","YTD","20251231",1,"",100000000)</f>
        <v>3.5965074799000001</v>
      </c>
      <c r="I2885" s="16">
        <f>[1]!s_is(A2885,61,"FY","YTD","20241231",1,"",100000000)</f>
        <v>2.4944661083000002</v>
      </c>
      <c r="J2885" s="16">
        <f>[1]!s_fa_roe(A2885,"20251231")</f>
        <v>11.822100000000001</v>
      </c>
      <c r="K2885" s="16">
        <f>[1]!s_stmnote_rdexp(A2885,"20251231",1,10000)</f>
        <v>25498.579831999999</v>
      </c>
      <c r="L2885" s="16">
        <f>[1]!s_margin_tradingbalance(A2885,"",10000)</f>
        <v>24630.812300000001</v>
      </c>
      <c r="M2885" s="16">
        <f>[1]!s_margin_seclendingbalance(A2885,"",10000)</f>
        <v>105.9564</v>
      </c>
      <c r="N2885" s="17">
        <f>[1]!s_val_ev(A2885,"",100000000)</f>
        <v>59.468264780799998</v>
      </c>
      <c r="O2885" s="17">
        <f>[1]!share_freesharesmv(A2885,"",100000000)</f>
        <v>39.8171999168</v>
      </c>
      <c r="P2885" s="17">
        <f ca="1">[1]!s_dq_amount_btin(A2885,TODAY()-1,100000000)</f>
        <v>0.90652535999999995</v>
      </c>
      <c r="Q2885" s="17">
        <f ca="1">[1]!s_dq_turn(A2885,TODAY()-1)</f>
        <v>1.5315091448473703</v>
      </c>
      <c r="R2885" s="2">
        <f>[1]!s_pq_amount(A2885,"20260101","",100000000)</f>
        <v>220.81333291999999</v>
      </c>
      <c r="S2885" s="2">
        <f>[1]!s_pq_avgamount(A2885,"20260101","",100000000)</f>
        <v>2.0258103937614678</v>
      </c>
      <c r="T2885" s="17">
        <f>[1]!s_ipo_dilutedpe(A2885)</f>
        <v>23.54</v>
      </c>
      <c r="U2885" s="12">
        <f>[1]!s_ipo_collection_total(A2885,100000000)</f>
        <v>2.673</v>
      </c>
      <c r="V2885" s="18">
        <f>[1]!s_val_pe_ttm(A2885,"")</f>
        <v>15.541837692260742</v>
      </c>
    </row>
    <row r="2886" spans="1:22" x14ac:dyDescent="0.3">
      <c r="A2886" s="12" t="s">
        <v>6250</v>
      </c>
      <c r="B2886" s="12" t="s">
        <v>6251</v>
      </c>
      <c r="C2886" s="16" t="str">
        <f>[1]!s_info_mkt(A2886)</f>
        <v>创业板</v>
      </c>
      <c r="D2886" s="16" t="str">
        <f>[1]!s_ipo_listeddate(A2886)</f>
        <v>2020-11-27</v>
      </c>
      <c r="E2886" s="16" t="str">
        <f>[1]!s_info_industry_csrc2023(A2886,"",3)</f>
        <v>化学原料和化学制品制造业</v>
      </c>
      <c r="F2886" s="16">
        <f>[1]!s_is(A2886,83,"FY","YTD","20251231",1,"",100000000)</f>
        <v>35.083438750600003</v>
      </c>
      <c r="G2886" s="16">
        <f>[1]!s_is(A2886,83,"FY","YTD","20241231",1,"",100000000)</f>
        <v>31.574741387600003</v>
      </c>
      <c r="H2886" s="16">
        <f>[1]!s_is(A2886,61,"FY","YTD","20251231",1,"",100000000)</f>
        <v>7.3639311844000002</v>
      </c>
      <c r="I2886" s="16">
        <f>[1]!s_is(A2886,61,"FY","YTD","20241231",1,"",100000000)</f>
        <v>7.2248701389000001</v>
      </c>
      <c r="J2886" s="16">
        <f>[1]!s_fa_roe(A2886,"20251231")</f>
        <v>20.552900000000001</v>
      </c>
      <c r="K2886" s="16">
        <f>[1]!s_stmnote_rdexp(A2886,"20251231",1,10000)</f>
        <v>16059.633840999999</v>
      </c>
      <c r="L2886" s="16">
        <f>[1]!s_margin_tradingbalance(A2886,"",10000)</f>
        <v>28889.400900000001</v>
      </c>
      <c r="M2886" s="16">
        <f>[1]!s_margin_seclendingbalance(A2886,"",10000)</f>
        <v>176.97200000000001</v>
      </c>
      <c r="N2886" s="17">
        <f>[1]!s_val_ev(A2886,"",100000000)</f>
        <v>111.23547724079999</v>
      </c>
      <c r="O2886" s="17">
        <f>[1]!share_freesharesmv(A2886,"",100000000)</f>
        <v>55.209052456800002</v>
      </c>
      <c r="P2886" s="17">
        <f ca="1">[1]!s_dq_amount_btin(A2886,TODAY()-1,100000000)</f>
        <v>2.3013972800000002</v>
      </c>
      <c r="Q2886" s="17">
        <f ca="1">[1]!s_dq_turn(A2886,TODAY()-1)</f>
        <v>2.9673648983111454</v>
      </c>
      <c r="R2886" s="2">
        <f>[1]!s_pq_amount(A2886,"20260101","",100000000)</f>
        <v>241.57918691</v>
      </c>
      <c r="S2886" s="2">
        <f>[1]!s_pq_avgamount(A2886,"20260101","",100000000)</f>
        <v>2.2163228156880734</v>
      </c>
      <c r="T2886" s="17">
        <f>[1]!s_ipo_dilutedpe(A2886)</f>
        <v>47.43</v>
      </c>
      <c r="U2886" s="12">
        <f>[1]!s_ipo_collection_total(A2886,100000000)</f>
        <v>11.3475</v>
      </c>
      <c r="V2886" s="18">
        <f>[1]!s_val_pe_ttm(A2886,"")</f>
        <v>16.325008392333984</v>
      </c>
    </row>
    <row r="2887" spans="1:22" x14ac:dyDescent="0.3">
      <c r="A2887" s="12" t="s">
        <v>6252</v>
      </c>
      <c r="B2887" s="12" t="s">
        <v>6253</v>
      </c>
      <c r="C2887" s="16" t="str">
        <f>[1]!s_info_mkt(A2887)</f>
        <v>主板</v>
      </c>
      <c r="D2887" s="16" t="str">
        <f>[1]!s_ipo_listeddate(A2887)</f>
        <v>1993-11-18</v>
      </c>
      <c r="E2887" s="16" t="str">
        <f>[1]!s_info_industry_csrc2023(A2887,"",3)</f>
        <v>商务服务业</v>
      </c>
      <c r="F2887" s="16">
        <f>[1]!s_is(A2887,83,"FY","YTD","20251231",1,"",100000000)</f>
        <v>45.039477833799999</v>
      </c>
      <c r="G2887" s="16">
        <f>[1]!s_is(A2887,83,"FY","YTD","20241231",1,"",100000000)</f>
        <v>43.090322856899995</v>
      </c>
      <c r="H2887" s="16">
        <f>[1]!s_is(A2887,61,"FY","YTD","20251231",1,"",100000000)</f>
        <v>0.70061028689999993</v>
      </c>
      <c r="I2887" s="16">
        <f>[1]!s_is(A2887,61,"FY","YTD","20241231",1,"",100000000)</f>
        <v>1.5014711233000002</v>
      </c>
      <c r="J2887" s="16">
        <f>[1]!s_fa_roe(A2887,"20251231")</f>
        <v>3.0764999999999998</v>
      </c>
      <c r="K2887" s="16">
        <f>[1]!s_stmnote_rdexp(A2887,"20251231",1,10000)</f>
        <v>1851.3550760000001</v>
      </c>
      <c r="L2887" s="16">
        <f>[1]!s_margin_tradingbalance(A2887,"",10000)</f>
        <v>9948.1527000000006</v>
      </c>
      <c r="M2887" s="16">
        <f>[1]!s_margin_seclendingbalance(A2887,"",10000)</f>
        <v>22.057600000000001</v>
      </c>
      <c r="N2887" s="17">
        <f>[1]!s_val_ev(A2887,"",100000000)</f>
        <v>59.715585992700007</v>
      </c>
      <c r="O2887" s="17">
        <f>[1]!share_freesharesmv(A2887,"",100000000)</f>
        <v>18.374879159999999</v>
      </c>
      <c r="P2887" s="17">
        <f ca="1">[1]!s_dq_amount_btin(A2887,TODAY()-1,100000000)</f>
        <v>0.52903639000000002</v>
      </c>
      <c r="Q2887" s="17">
        <f ca="1">[1]!s_dq_turn(A2887,TODAY()-1)</f>
        <v>0.88790895654080382</v>
      </c>
      <c r="R2887" s="2">
        <f>[1]!s_pq_amount(A2887,"20260101","",100000000)</f>
        <v>154.11948586</v>
      </c>
      <c r="S2887" s="2">
        <f>[1]!s_pq_avgamount(A2887,"20260101","",100000000)</f>
        <v>1.4139402372477063</v>
      </c>
      <c r="T2887" s="17">
        <f>[1]!s_ipo_dilutedpe(A2887)</f>
        <v>0</v>
      </c>
      <c r="U2887" s="12">
        <f>[1]!s_ipo_collection_total(A2887,100000000)</f>
        <v>1.3188</v>
      </c>
      <c r="V2887" s="18">
        <f>[1]!s_val_pe_ttm(A2887,"")</f>
        <v>78.219245910644531</v>
      </c>
    </row>
    <row r="2888" spans="1:22" x14ac:dyDescent="0.3">
      <c r="A2888" s="12" t="s">
        <v>6254</v>
      </c>
      <c r="B2888" s="12" t="s">
        <v>6255</v>
      </c>
      <c r="C2888" s="16" t="str">
        <f>[1]!s_info_mkt(A2888)</f>
        <v>主板</v>
      </c>
      <c r="D2888" s="16" t="str">
        <f>[1]!s_ipo_listeddate(A2888)</f>
        <v>2021-08-05</v>
      </c>
      <c r="E2888" s="16" t="str">
        <f>[1]!s_info_industry_csrc2023(A2888,"",3)</f>
        <v>木材加工和木、竹、藤、棕、草制品业</v>
      </c>
      <c r="F2888" s="16">
        <f>[1]!s_is(A2888,83,"FY","YTD","20251231",1,"",100000000)</f>
        <v>15.961530319100001</v>
      </c>
      <c r="G2888" s="16">
        <f>[1]!s_is(A2888,83,"FY","YTD","20241231",1,"",100000000)</f>
        <v>13.6798677166</v>
      </c>
      <c r="H2888" s="16">
        <f>[1]!s_is(A2888,61,"FY","YTD","20251231",1,"",100000000)</f>
        <v>2.4487147200000003E-2</v>
      </c>
      <c r="I2888" s="16">
        <f>[1]!s_is(A2888,61,"FY","YTD","20241231",1,"",100000000)</f>
        <v>0.28423092570000003</v>
      </c>
      <c r="J2888" s="16">
        <f>[1]!s_fa_roe(A2888,"20251231")</f>
        <v>0.28320000000000001</v>
      </c>
      <c r="K2888" s="16">
        <f>[1]!s_stmnote_rdexp(A2888,"20251231",1,10000)</f>
        <v>3366.1461950000003</v>
      </c>
      <c r="L2888" s="16">
        <f>[1]!s_margin_tradingbalance(A2888,"",10000)</f>
        <v>0</v>
      </c>
      <c r="M2888" s="16">
        <f>[1]!s_margin_seclendingbalance(A2888,"",10000)</f>
        <v>0</v>
      </c>
      <c r="N2888" s="17">
        <f>[1]!s_val_ev(A2888,"",100000000)</f>
        <v>32.200000000000003</v>
      </c>
      <c r="O2888" s="17">
        <f>[1]!share_freesharesmv(A2888,"",100000000)</f>
        <v>17.413332384</v>
      </c>
      <c r="P2888" s="17">
        <f ca="1">[1]!s_dq_amount_btin(A2888,TODAY()-1,100000000)</f>
        <v>2.6474008399999995</v>
      </c>
      <c r="Q2888" s="17">
        <f ca="1">[1]!s_dq_turn(A2888,TODAY()-1)</f>
        <v>8.9179527749063805</v>
      </c>
      <c r="R2888" s="2">
        <f>[1]!s_pq_amount(A2888,"20260101","",100000000)</f>
        <v>180.70724551999999</v>
      </c>
      <c r="S2888" s="2">
        <f>[1]!s_pq_avgamount(A2888,"20260101","",100000000)</f>
        <v>1.6578646377981652</v>
      </c>
      <c r="T2888" s="17">
        <f>[1]!s_ipo_dilutedpe(A2888)</f>
        <v>22.99</v>
      </c>
      <c r="U2888" s="12">
        <f>[1]!s_ipo_collection_total(A2888,100000000)</f>
        <v>4.7519999999999998</v>
      </c>
      <c r="V2888" s="18">
        <f>[1]!s_val_pe_ttm(A2888,"")</f>
        <v>-2283.583251953125</v>
      </c>
    </row>
    <row r="2889" spans="1:22" x14ac:dyDescent="0.3">
      <c r="A2889" s="12" t="s">
        <v>6256</v>
      </c>
      <c r="B2889" s="12" t="s">
        <v>6257</v>
      </c>
      <c r="C2889" s="16" t="str">
        <f>[1]!s_info_mkt(A2889)</f>
        <v>创业板</v>
      </c>
      <c r="D2889" s="16" t="str">
        <f>[1]!s_ipo_listeddate(A2889)</f>
        <v>2023-05-19</v>
      </c>
      <c r="E2889" s="16" t="str">
        <f>[1]!s_info_industry_csrc2023(A2889,"",3)</f>
        <v>互联网和相关服务</v>
      </c>
      <c r="F2889" s="16">
        <f>[1]!s_is(A2889,83,"FY","YTD","20251231",1,"",100000000)</f>
        <v>10.5868420097</v>
      </c>
      <c r="G2889" s="16">
        <f>[1]!s_is(A2889,83,"FY","YTD","20241231",1,"",100000000)</f>
        <v>12.092646219800001</v>
      </c>
      <c r="H2889" s="16">
        <f>[1]!s_is(A2889,61,"FY","YTD","20251231",1,"",100000000)</f>
        <v>-0.36022326999999998</v>
      </c>
      <c r="I2889" s="16">
        <f>[1]!s_is(A2889,61,"FY","YTD","20241231",1,"",100000000)</f>
        <v>0.61908800770000005</v>
      </c>
      <c r="J2889" s="16">
        <f>[1]!s_fa_roe(A2889,"20251231")</f>
        <v>-2.9691999999999998</v>
      </c>
      <c r="K2889" s="16">
        <f>[1]!s_stmnote_rdexp(A2889,"20251231",1,10000)</f>
        <v>4811.3004680000004</v>
      </c>
      <c r="L2889" s="16">
        <f>[1]!s_margin_tradingbalance(A2889,"",10000)</f>
        <v>18794.929199999999</v>
      </c>
      <c r="M2889" s="16">
        <f>[1]!s_margin_seclendingbalance(A2889,"",10000)</f>
        <v>32.461500000000001</v>
      </c>
      <c r="N2889" s="17">
        <f>[1]!s_val_ev(A2889,"",100000000)</f>
        <v>37.345333459500004</v>
      </c>
      <c r="O2889" s="17">
        <f>[1]!share_freesharesmv(A2889,"",100000000)</f>
        <v>23.210019317499999</v>
      </c>
      <c r="P2889" s="17">
        <f ca="1">[1]!s_dq_amount_btin(A2889,TODAY()-1,100000000)</f>
        <v>2.7548921800000001</v>
      </c>
      <c r="Q2889" s="17">
        <f ca="1">[1]!s_dq_turn(A2889,TODAY()-1)</f>
        <v>10.390901358327179</v>
      </c>
      <c r="R2889" s="2">
        <f>[1]!s_pq_amount(A2889,"20260101","",100000000)</f>
        <v>329.16780097999998</v>
      </c>
      <c r="S2889" s="2">
        <f>[1]!s_pq_avgamount(A2889,"20260101","",100000000)</f>
        <v>3.0198880823853211</v>
      </c>
      <c r="T2889" s="17">
        <f>[1]!s_ipo_dilutedpe(A2889)</f>
        <v>45.55</v>
      </c>
      <c r="U2889" s="12">
        <f>[1]!s_ipo_collection_total(A2889,100000000)</f>
        <v>6.4996667545000006</v>
      </c>
      <c r="V2889" s="18">
        <f>[1]!s_val_pe_ttm(A2889,"")</f>
        <v>-106.81639862060547</v>
      </c>
    </row>
    <row r="2890" spans="1:22" x14ac:dyDescent="0.3">
      <c r="A2890" s="12" t="s">
        <v>6258</v>
      </c>
      <c r="B2890" s="12" t="s">
        <v>6259</v>
      </c>
      <c r="C2890" s="16" t="str">
        <f>[1]!s_info_mkt(A2890)</f>
        <v>主板</v>
      </c>
      <c r="D2890" s="16" t="str">
        <f>[1]!s_ipo_listeddate(A2890)</f>
        <v>1998-11-26</v>
      </c>
      <c r="E2890" s="16" t="str">
        <f>[1]!s_info_industry_csrc2023(A2890,"",3)</f>
        <v>专用设备制造业</v>
      </c>
      <c r="F2890" s="16">
        <f>[1]!s_is(A2890,83,"FY","YTD","20251231",1,"",100000000)</f>
        <v>72.0367780646</v>
      </c>
      <c r="G2890" s="16">
        <f>[1]!s_is(A2890,83,"FY","YTD","20241231",1,"",100000000)</f>
        <v>80.367977872899999</v>
      </c>
      <c r="H2890" s="16">
        <f>[1]!s_is(A2890,61,"FY","YTD","20251231",1,"",100000000)</f>
        <v>0.1085816344</v>
      </c>
      <c r="I2890" s="16">
        <f>[1]!s_is(A2890,61,"FY","YTD","20241231",1,"",100000000)</f>
        <v>0.96875788730000001</v>
      </c>
      <c r="J2890" s="16">
        <f>[1]!s_fa_roe(A2890,"20251231")</f>
        <v>0.34870000000000001</v>
      </c>
      <c r="K2890" s="16">
        <f>[1]!s_stmnote_rdexp(A2890,"20251231",1,10000)</f>
        <v>27694.446835000002</v>
      </c>
      <c r="L2890" s="16">
        <f>[1]!s_margin_tradingbalance(A2890,"",10000)</f>
        <v>20627.712299999999</v>
      </c>
      <c r="M2890" s="16">
        <f>[1]!s_margin_seclendingbalance(A2890,"",10000)</f>
        <v>5.2080000000000002</v>
      </c>
      <c r="N2890" s="17">
        <f>[1]!s_val_ev(A2890,"",100000000)</f>
        <v>53.045242548000004</v>
      </c>
      <c r="O2890" s="17">
        <f>[1]!share_freesharesmv(A2890,"",100000000)</f>
        <v>25.303608507</v>
      </c>
      <c r="P2890" s="17">
        <f ca="1">[1]!s_dq_amount_btin(A2890,TODAY()-1,100000000)</f>
        <v>0.44028087999999999</v>
      </c>
      <c r="Q2890" s="17">
        <f ca="1">[1]!s_dq_turn(A2890,TODAY()-1)</f>
        <v>0.83174598254974663</v>
      </c>
      <c r="R2890" s="2">
        <f>[1]!s_pq_amount(A2890,"20260101","",100000000)</f>
        <v>234.23436939000001</v>
      </c>
      <c r="S2890" s="2">
        <f>[1]!s_pq_avgamount(A2890,"20260101","",100000000)</f>
        <v>2.1489391687155961</v>
      </c>
      <c r="T2890" s="17">
        <f>[1]!s_ipo_dilutedpe(A2890)</f>
        <v>0</v>
      </c>
      <c r="U2890" s="12">
        <f>[1]!s_ipo_collection_total(A2890,100000000)</f>
        <v>2.375</v>
      </c>
      <c r="V2890" s="18">
        <f>[1]!s_val_pe_ttm(A2890,"")</f>
        <v>-3827.009521484375</v>
      </c>
    </row>
    <row r="2891" spans="1:22" x14ac:dyDescent="0.3">
      <c r="A2891" s="12" t="s">
        <v>6260</v>
      </c>
      <c r="B2891" s="12" t="s">
        <v>6261</v>
      </c>
      <c r="C2891" s="16" t="str">
        <f>[1]!s_info_mkt(A2891)</f>
        <v>创业板</v>
      </c>
      <c r="D2891" s="16" t="str">
        <f>[1]!s_ipo_listeddate(A2891)</f>
        <v>2011-08-18</v>
      </c>
      <c r="E2891" s="16" t="str">
        <f>[1]!s_info_industry_csrc2023(A2891,"",3)</f>
        <v>电气机械和器材制造业</v>
      </c>
      <c r="F2891" s="16">
        <f>[1]!s_is(A2891,83,"FY","YTD","20251231",1,"",100000000)</f>
        <v>24.9869169589</v>
      </c>
      <c r="G2891" s="16">
        <f>[1]!s_is(A2891,83,"FY","YTD","20241231",1,"",100000000)</f>
        <v>21.3694412529</v>
      </c>
      <c r="H2891" s="16">
        <f>[1]!s_is(A2891,61,"FY","YTD","20251231",1,"",100000000)</f>
        <v>0.1435270994</v>
      </c>
      <c r="I2891" s="16">
        <f>[1]!s_is(A2891,61,"FY","YTD","20241231",1,"",100000000)</f>
        <v>0.12514218369999999</v>
      </c>
      <c r="J2891" s="16">
        <f>[1]!s_fa_roe(A2891,"20251231")</f>
        <v>0.65939999999999999</v>
      </c>
      <c r="K2891" s="16">
        <f>[1]!s_stmnote_rdexp(A2891,"20251231",1,10000)</f>
        <v>22886.996529</v>
      </c>
      <c r="L2891" s="16">
        <f>[1]!s_margin_tradingbalance(A2891,"",10000)</f>
        <v>0</v>
      </c>
      <c r="M2891" s="16">
        <f>[1]!s_margin_seclendingbalance(A2891,"",10000)</f>
        <v>0</v>
      </c>
      <c r="N2891" s="17">
        <f>[1]!s_val_ev(A2891,"",100000000)</f>
        <v>122.4058761917</v>
      </c>
      <c r="O2891" s="17">
        <f>[1]!share_freesharesmv(A2891,"",100000000)</f>
        <v>86.521057071599998</v>
      </c>
      <c r="P2891" s="17">
        <f ca="1">[1]!s_dq_amount_btin(A2891,TODAY()-1,100000000)</f>
        <v>9.78428963</v>
      </c>
      <c r="Q2891" s="17">
        <f ca="1">[1]!s_dq_turn(A2891,TODAY()-1)</f>
        <v>9.8138503627896405</v>
      </c>
      <c r="R2891" s="2">
        <f>[1]!s_pq_amount(A2891,"20260101","",100000000)</f>
        <v>739.35609910000005</v>
      </c>
      <c r="S2891" s="2">
        <f>[1]!s_pq_avgamount(A2891,"20260101","",100000000)</f>
        <v>6.7830834779816511</v>
      </c>
      <c r="T2891" s="17">
        <f>[1]!s_ipo_dilutedpe(A2891)</f>
        <v>32.729999999999997</v>
      </c>
      <c r="U2891" s="12">
        <f>[1]!s_ipo_collection_total(A2891,100000000)</f>
        <v>4.3739999999999997</v>
      </c>
      <c r="V2891" s="18">
        <f>[1]!s_val_pe_ttm(A2891,"")</f>
        <v>379.19061279296875</v>
      </c>
    </row>
    <row r="2892" spans="1:22" x14ac:dyDescent="0.3">
      <c r="A2892" s="12" t="s">
        <v>6262</v>
      </c>
      <c r="B2892" s="12" t="s">
        <v>6263</v>
      </c>
      <c r="C2892" s="16" t="str">
        <f>[1]!s_info_mkt(A2892)</f>
        <v>创业板</v>
      </c>
      <c r="D2892" s="16" t="str">
        <f>[1]!s_ipo_listeddate(A2892)</f>
        <v>2021-03-25</v>
      </c>
      <c r="E2892" s="16" t="str">
        <f>[1]!s_info_industry_csrc2023(A2892,"",3)</f>
        <v>化学原料和化学制品制造业</v>
      </c>
      <c r="F2892" s="16">
        <f>[1]!s_is(A2892,83,"FY","YTD","20251231",1,"",100000000)</f>
        <v>53.586387845600001</v>
      </c>
      <c r="G2892" s="16">
        <f>[1]!s_is(A2892,83,"FY","YTD","20241231",1,"",100000000)</f>
        <v>57.358652542100003</v>
      </c>
      <c r="H2892" s="16">
        <f>[1]!s_is(A2892,61,"FY","YTD","20251231",1,"",100000000)</f>
        <v>5.0571966385000007</v>
      </c>
      <c r="I2892" s="16">
        <f>[1]!s_is(A2892,61,"FY","YTD","20241231",1,"",100000000)</f>
        <v>5.0305358612999997</v>
      </c>
      <c r="J2892" s="16">
        <f>[1]!s_fa_roe(A2892,"20251231")</f>
        <v>8.2856000000000005</v>
      </c>
      <c r="K2892" s="16">
        <f>[1]!s_stmnote_rdexp(A2892,"20251231",1,10000)</f>
        <v>25238.661575999999</v>
      </c>
      <c r="L2892" s="16">
        <f>[1]!s_margin_tradingbalance(A2892,"",10000)</f>
        <v>50059.060899999997</v>
      </c>
      <c r="M2892" s="16">
        <f>[1]!s_margin_seclendingbalance(A2892,"",10000)</f>
        <v>316.99520000000001</v>
      </c>
      <c r="N2892" s="17">
        <f>[1]!s_val_ev(A2892,"",100000000)</f>
        <v>140.97407999999999</v>
      </c>
      <c r="O2892" s="17">
        <f>[1]!share_freesharesmv(A2892,"",100000000)</f>
        <v>71.736967910399997</v>
      </c>
      <c r="P2892" s="17">
        <f ca="1">[1]!s_dq_amount_btin(A2892,TODAY()-1,100000000)</f>
        <v>1.94001321</v>
      </c>
      <c r="Q2892" s="17">
        <f ca="1">[1]!s_dq_turn(A2892,TODAY()-1)</f>
        <v>1.383436618328624</v>
      </c>
      <c r="R2892" s="2">
        <f>[1]!s_pq_amount(A2892,"20260101","",100000000)</f>
        <v>300.48326008999999</v>
      </c>
      <c r="S2892" s="2">
        <f>[1]!s_pq_avgamount(A2892,"20260101","",100000000)</f>
        <v>2.7567271567889913</v>
      </c>
      <c r="T2892" s="17">
        <f>[1]!s_ipo_dilutedpe(A2892)</f>
        <v>51.25</v>
      </c>
      <c r="U2892" s="12">
        <f>[1]!s_ipo_collection_total(A2892,100000000)</f>
        <v>30.101880000000001</v>
      </c>
      <c r="V2892" s="18">
        <f>[1]!s_val_pe_ttm(A2892,"")</f>
        <v>25.945598602294922</v>
      </c>
    </row>
    <row r="2893" spans="1:22" x14ac:dyDescent="0.3">
      <c r="A2893" s="12" t="s">
        <v>6264</v>
      </c>
      <c r="B2893" s="12" t="s">
        <v>6265</v>
      </c>
      <c r="C2893" s="16" t="str">
        <f>[1]!s_info_mkt(A2893)</f>
        <v>主板</v>
      </c>
      <c r="D2893" s="16" t="str">
        <f>[1]!s_ipo_listeddate(A2893)</f>
        <v>1998-08-13</v>
      </c>
      <c r="E2893" s="16" t="str">
        <f>[1]!s_info_industry_csrc2023(A2893,"",3)</f>
        <v>专用设备制造业</v>
      </c>
      <c r="F2893" s="16">
        <f>[1]!s_is(A2893,83,"FY","YTD","20251231",1,"",100000000)</f>
        <v>27.788846234400001</v>
      </c>
      <c r="G2893" s="16">
        <f>[1]!s_is(A2893,83,"FY","YTD","20241231",1,"",100000000)</f>
        <v>24.951474022300001</v>
      </c>
      <c r="H2893" s="16">
        <f>[1]!s_is(A2893,61,"FY","YTD","20251231",1,"",100000000)</f>
        <v>0.26115034940000004</v>
      </c>
      <c r="I2893" s="16">
        <f>[1]!s_is(A2893,61,"FY","YTD","20241231",1,"",100000000)</f>
        <v>0.2185890744</v>
      </c>
      <c r="J2893" s="16">
        <f>[1]!s_fa_roe(A2893,"20251231")</f>
        <v>6.1302000000000003</v>
      </c>
      <c r="K2893" s="16">
        <f>[1]!s_stmnote_rdexp(A2893,"20251231",1,10000)</f>
        <v>5149.6847119999993</v>
      </c>
      <c r="L2893" s="16">
        <f>[1]!s_margin_tradingbalance(A2893,"",10000)</f>
        <v>0</v>
      </c>
      <c r="M2893" s="16">
        <f>[1]!s_margin_seclendingbalance(A2893,"",10000)</f>
        <v>0</v>
      </c>
      <c r="N2893" s="17">
        <f>[1]!s_val_ev(A2893,"",100000000)</f>
        <v>17.660599999999999</v>
      </c>
      <c r="O2893" s="17">
        <f>[1]!share_freesharesmv(A2893,"",100000000)</f>
        <v>12.3624200778</v>
      </c>
      <c r="P2893" s="17">
        <f ca="1">[1]!s_dq_amount_btin(A2893,TODAY()-1,100000000)</f>
        <v>0.40941361999999998</v>
      </c>
      <c r="Q2893" s="17">
        <f ca="1">[1]!s_dq_turn(A2893,TODAY()-1)</f>
        <v>2.315286343612335</v>
      </c>
      <c r="R2893" s="2">
        <f>[1]!s_pq_amount(A2893,"20260101","",100000000)</f>
        <v>133.39151512999999</v>
      </c>
      <c r="S2893" s="2">
        <f>[1]!s_pq_avgamount(A2893,"20260101","",100000000)</f>
        <v>1.2237753681651375</v>
      </c>
      <c r="T2893" s="17">
        <f>[1]!s_ipo_dilutedpe(A2893)</f>
        <v>0</v>
      </c>
      <c r="U2893" s="12">
        <f>[1]!s_ipo_collection_total(A2893,100000000)</f>
        <v>1.79</v>
      </c>
      <c r="V2893" s="18">
        <f>[1]!s_val_pe_ttm(A2893,"")</f>
        <v>144.39125061035156</v>
      </c>
    </row>
    <row r="2894" spans="1:22" x14ac:dyDescent="0.3">
      <c r="A2894" s="12" t="s">
        <v>6266</v>
      </c>
      <c r="B2894" s="12" t="s">
        <v>6267</v>
      </c>
      <c r="C2894" s="16" t="str">
        <f>[1]!s_info_mkt(A2894)</f>
        <v>主板</v>
      </c>
      <c r="D2894" s="16" t="str">
        <f>[1]!s_ipo_listeddate(A2894)</f>
        <v>2016-08-17</v>
      </c>
      <c r="E2894" s="16" t="str">
        <f>[1]!s_info_industry_csrc2023(A2894,"",3)</f>
        <v>广播、电视、电影和录音制作业</v>
      </c>
      <c r="F2894" s="16">
        <f>[1]!s_is(A2894,83,"FY","YTD","20251231",1,"",100000000)</f>
        <v>9.1834080247000003</v>
      </c>
      <c r="G2894" s="16">
        <f>[1]!s_is(A2894,83,"FY","YTD","20241231",1,"",100000000)</f>
        <v>6.9037332195000003</v>
      </c>
      <c r="H2894" s="16">
        <f>[1]!s_is(A2894,61,"FY","YTD","20251231",1,"",100000000)</f>
        <v>1.1289682578</v>
      </c>
      <c r="I2894" s="16">
        <f>[1]!s_is(A2894,61,"FY","YTD","20241231",1,"",100000000)</f>
        <v>0.9004714586</v>
      </c>
      <c r="J2894" s="16">
        <f>[1]!s_fa_roe(A2894,"20251231")</f>
        <v>6.8052999999999999</v>
      </c>
      <c r="K2894" s="16">
        <f>[1]!s_stmnote_rdexp(A2894,"20251231",1,10000)</f>
        <v>0</v>
      </c>
      <c r="L2894" s="16">
        <f>[1]!s_margin_tradingbalance(A2894,"",10000)</f>
        <v>0</v>
      </c>
      <c r="M2894" s="16">
        <f>[1]!s_margin_seclendingbalance(A2894,"",10000)</f>
        <v>0</v>
      </c>
      <c r="N2894" s="17">
        <f>[1]!s_val_ev(A2894,"",100000000)</f>
        <v>80.138159999999999</v>
      </c>
      <c r="O2894" s="17">
        <f>[1]!share_freesharesmv(A2894,"",100000000)</f>
        <v>24.669336920399999</v>
      </c>
      <c r="P2894" s="17">
        <f ca="1">[1]!s_dq_amount_btin(A2894,TODAY()-1,100000000)</f>
        <v>0.72978918999999998</v>
      </c>
      <c r="Q2894" s="17">
        <f ca="1">[1]!s_dq_turn(A2894,TODAY()-1)</f>
        <v>0.90594823739402053</v>
      </c>
      <c r="R2894" s="2">
        <f>[1]!s_pq_amount(A2894,"20260101","",100000000)</f>
        <v>263.57978542000001</v>
      </c>
      <c r="S2894" s="2">
        <f>[1]!s_pq_avgamount(A2894,"20260101","",100000000)</f>
        <v>2.4181631689908256</v>
      </c>
      <c r="T2894" s="17">
        <f>[1]!s_ipo_dilutedpe(A2894)</f>
        <v>22.25</v>
      </c>
      <c r="U2894" s="12">
        <f>[1]!s_ipo_collection_total(A2894,100000000)</f>
        <v>9.5276499999999995</v>
      </c>
      <c r="V2894" s="18">
        <f>[1]!s_val_pe_ttm(A2894,"")</f>
        <v>132.17428588867188</v>
      </c>
    </row>
    <row r="2895" spans="1:22" x14ac:dyDescent="0.3">
      <c r="A2895" s="12" t="s">
        <v>6268</v>
      </c>
      <c r="B2895" s="12" t="s">
        <v>6269</v>
      </c>
      <c r="C2895" s="16" t="str">
        <f>[1]!s_info_mkt(A2895)</f>
        <v>主板</v>
      </c>
      <c r="D2895" s="16" t="str">
        <f>[1]!s_ipo_listeddate(A2895)</f>
        <v>2014-02-10</v>
      </c>
      <c r="E2895" s="16" t="str">
        <f>[1]!s_info_industry_csrc2023(A2895,"",3)</f>
        <v>计算机、通信和其他电子设备制造业</v>
      </c>
      <c r="F2895" s="16">
        <f>[1]!s_is(A2895,83,"FY","YTD","20251231",1,"",100000000)</f>
        <v>14.738870817800001</v>
      </c>
      <c r="G2895" s="16">
        <f>[1]!s_is(A2895,83,"FY","YTD","20241231",1,"",100000000)</f>
        <v>11.2995738101</v>
      </c>
      <c r="H2895" s="16">
        <f>[1]!s_is(A2895,61,"FY","YTD","20251231",1,"",100000000)</f>
        <v>3.6961769492000003</v>
      </c>
      <c r="I2895" s="16">
        <f>[1]!s_is(A2895,61,"FY","YTD","20241231",1,"",100000000)</f>
        <v>2.5275831283000003</v>
      </c>
      <c r="J2895" s="16">
        <f>[1]!s_fa_roe(A2895,"20251231")</f>
        <v>8.3211999999999993</v>
      </c>
      <c r="K2895" s="16">
        <f>[1]!s_stmnote_rdexp(A2895,"20251231",1,10000)</f>
        <v>15311.894021</v>
      </c>
      <c r="L2895" s="16">
        <f>[1]!s_margin_tradingbalance(A2895,"",10000)</f>
        <v>159929.0147</v>
      </c>
      <c r="M2895" s="16">
        <f>[1]!s_margin_seclendingbalance(A2895,"",10000)</f>
        <v>933.85530000000006</v>
      </c>
      <c r="N2895" s="17">
        <f>[1]!s_val_ev(A2895,"",100000000)</f>
        <v>298.10768681260004</v>
      </c>
      <c r="O2895" s="17">
        <f>[1]!share_freesharesmv(A2895,"",100000000)</f>
        <v>251.09505877400002</v>
      </c>
      <c r="P2895" s="17">
        <f ca="1">[1]!s_dq_amount_btin(A2895,TODAY()-1,100000000)</f>
        <v>34.491723999999998</v>
      </c>
      <c r="Q2895" s="17">
        <f ca="1">[1]!s_dq_turn(A2895,TODAY()-1)</f>
        <v>11.527763058153891</v>
      </c>
      <c r="R2895" s="2">
        <f>[1]!s_pq_amount(A2895,"20260101","",100000000)</f>
        <v>2112.0345432700001</v>
      </c>
      <c r="S2895" s="2">
        <f>[1]!s_pq_avgamount(A2895,"20260101","",100000000)</f>
        <v>19.37646369972477</v>
      </c>
      <c r="T2895" s="17">
        <f>[1]!s_ipo_dilutedpe(A2895)</f>
        <v>33.76</v>
      </c>
      <c r="U2895" s="12">
        <f>[1]!s_ipo_collection_total(A2895,100000000)</f>
        <v>10.8587841924</v>
      </c>
      <c r="V2895" s="18">
        <f>[1]!s_val_pe_ttm(A2895,"")</f>
        <v>80.635566711425781</v>
      </c>
    </row>
    <row r="2896" spans="1:22" x14ac:dyDescent="0.3">
      <c r="A2896" s="12" t="s">
        <v>6270</v>
      </c>
      <c r="B2896" s="12" t="s">
        <v>6271</v>
      </c>
      <c r="C2896" s="16" t="str">
        <f>[1]!s_info_mkt(A2896)</f>
        <v>科创板</v>
      </c>
      <c r="D2896" s="16" t="str">
        <f>[1]!s_ipo_listeddate(A2896)</f>
        <v>2021-03-03</v>
      </c>
      <c r="E2896" s="16" t="str">
        <f>[1]!s_info_industry_csrc2023(A2896,"",3)</f>
        <v>计算机、通信和其他电子设备制造业</v>
      </c>
      <c r="F2896" s="16">
        <f>[1]!s_is(A2896,83,"FY","YTD","20251231",1,"",100000000)</f>
        <v>34.6748410601</v>
      </c>
      <c r="G2896" s="16">
        <f>[1]!s_is(A2896,83,"FY","YTD","20241231",1,"",100000000)</f>
        <v>34.0460530788</v>
      </c>
      <c r="H2896" s="16">
        <f>[1]!s_is(A2896,61,"FY","YTD","20251231",1,"",100000000)</f>
        <v>1.4344634656999999</v>
      </c>
      <c r="I2896" s="16">
        <f>[1]!s_is(A2896,61,"FY","YTD","20241231",1,"",100000000)</f>
        <v>1.2014289556</v>
      </c>
      <c r="J2896" s="16">
        <f>[1]!s_fa_roe(A2896,"20251231")</f>
        <v>4.8101000000000003</v>
      </c>
      <c r="K2896" s="16">
        <f>[1]!s_stmnote_rdexp(A2896,"20251231",1,10000)</f>
        <v>40038.995131000003</v>
      </c>
      <c r="L2896" s="16">
        <f>[1]!s_margin_tradingbalance(A2896,"",10000)</f>
        <v>22340.901600000001</v>
      </c>
      <c r="M2896" s="16">
        <f>[1]!s_margin_seclendingbalance(A2896,"",10000)</f>
        <v>154.5488</v>
      </c>
      <c r="N2896" s="17">
        <f>[1]!s_val_ev(A2896,"",100000000)</f>
        <v>47.844665999999997</v>
      </c>
      <c r="O2896" s="17">
        <f>[1]!share_freesharesmv(A2896,"",100000000)</f>
        <v>36.7669537859</v>
      </c>
      <c r="P2896" s="17">
        <f ca="1">[1]!s_dq_amount_btin(A2896,TODAY()-1,100000000)</f>
        <v>0.32388007000000002</v>
      </c>
      <c r="Q2896" s="17">
        <f ca="1">[1]!s_dq_turn(A2896,TODAY()-1)</f>
        <v>0.6705655526992288</v>
      </c>
      <c r="R2896" s="2">
        <f>[1]!s_pq_amount(A2896,"20260101","",100000000)</f>
        <v>104.45056821</v>
      </c>
      <c r="S2896" s="2">
        <f>[1]!s_pq_avgamount(A2896,"20260101","",100000000)</f>
        <v>0.95826209366972481</v>
      </c>
      <c r="T2896" s="17">
        <f>[1]!s_ipo_dilutedpe(A2896)</f>
        <v>72.81</v>
      </c>
      <c r="U2896" s="12">
        <f>[1]!s_ipo_collection_total(A2896,100000000)</f>
        <v>16.716249999999999</v>
      </c>
      <c r="V2896" s="18">
        <f>[1]!s_val_pe_ttm(A2896,"")</f>
        <v>36.50128173828125</v>
      </c>
    </row>
    <row r="2897" spans="1:22" x14ac:dyDescent="0.3">
      <c r="A2897" s="12" t="s">
        <v>177</v>
      </c>
      <c r="B2897" s="12" t="s">
        <v>178</v>
      </c>
      <c r="C2897" s="16" t="str">
        <f>[1]!s_info_mkt(A2897)</f>
        <v>北证</v>
      </c>
      <c r="D2897" s="16" t="str">
        <f>[1]!s_ipo_listeddate(A2897)</f>
        <v>2022-06-02</v>
      </c>
      <c r="E2897" s="16" t="str">
        <f>[1]!s_info_industry_csrc2023(A2897,"",3)</f>
        <v>汽车制造业</v>
      </c>
      <c r="F2897" s="16">
        <f>[1]!s_is(A2897,83,"FY","YTD","20251231",1,"",100000000)</f>
        <v>3.8017204919999998</v>
      </c>
      <c r="G2897" s="16">
        <f>[1]!s_is(A2897,83,"FY","YTD","20241231",1,"",100000000)</f>
        <v>3.4719355594999999</v>
      </c>
      <c r="H2897" s="16">
        <f>[1]!s_is(A2897,61,"FY","YTD","20251231",1,"",100000000)</f>
        <v>1.0007945366</v>
      </c>
      <c r="I2897" s="16">
        <f>[1]!s_is(A2897,61,"FY","YTD","20241231",1,"",100000000)</f>
        <v>0.8870996216</v>
      </c>
      <c r="J2897" s="16">
        <f>[1]!s_fa_roe(A2897,"20251231")</f>
        <v>16.779699999999998</v>
      </c>
      <c r="K2897" s="16">
        <f>[1]!s_stmnote_rdexp(A2897,"20251231",1,10000)</f>
        <v>1961.0087600000002</v>
      </c>
      <c r="L2897" s="16">
        <f>[1]!s_margin_tradingbalance(A2897,"",10000)</f>
        <v>795.32249999999999</v>
      </c>
      <c r="M2897" s="16">
        <f>[1]!s_margin_seclendingbalance(A2897,"",10000)</f>
        <v>0</v>
      </c>
      <c r="N2897" s="17">
        <f>[1]!s_val_ev(A2897,"",100000000)</f>
        <v>14.364365400000001</v>
      </c>
      <c r="O2897" s="17">
        <f>[1]!share_freesharesmv(A2897,"",100000000)</f>
        <v>3.6949073598000002</v>
      </c>
      <c r="P2897" s="17">
        <f ca="1">[1]!s_dq_amount_btin(A2897,TODAY()-1,100000000)</f>
        <v>0.19882089</v>
      </c>
      <c r="Q2897" s="17">
        <f ca="1">[1]!s_dq_turn(A2897,TODAY()-1)</f>
        <v>3.1125955859613481</v>
      </c>
      <c r="R2897" s="2">
        <f>[1]!s_pq_amount(A2897,"20260101","",100000000)</f>
        <v>17.525524369999999</v>
      </c>
      <c r="S2897" s="2">
        <f>[1]!s_pq_avgamount(A2897,"20260101","",100000000)</f>
        <v>0.16078462724770642</v>
      </c>
      <c r="T2897" s="17">
        <f>[1]!s_ipo_dilutedpe(A2897)</f>
        <v>25</v>
      </c>
      <c r="U2897" s="12">
        <f>[1]!s_ipo_collection_total(A2897,100000000)</f>
        <v>1.4175</v>
      </c>
      <c r="V2897" s="18">
        <f>[1]!s_val_pe_ttm(A2897,"")</f>
        <v>16.454710006713867</v>
      </c>
    </row>
    <row r="2898" spans="1:22" x14ac:dyDescent="0.3">
      <c r="A2898" s="12" t="s">
        <v>6272</v>
      </c>
      <c r="B2898" s="12" t="s">
        <v>6273</v>
      </c>
      <c r="C2898" s="16" t="str">
        <f>[1]!s_info_mkt(A2898)</f>
        <v>主板</v>
      </c>
      <c r="D2898" s="16" t="str">
        <f>[1]!s_ipo_listeddate(A2898)</f>
        <v>2015-02-25</v>
      </c>
      <c r="E2898" s="16" t="str">
        <f>[1]!s_info_industry_csrc2023(A2898,"",3)</f>
        <v>计算机、通信和其他电子设备制造业</v>
      </c>
      <c r="F2898" s="16">
        <f>[1]!s_is(A2898,83,"FY","YTD","20251231",1,"",100000000)</f>
        <v>91.977356806399996</v>
      </c>
      <c r="G2898" s="16">
        <f>[1]!s_is(A2898,83,"FY","YTD","20241231",1,"",100000000)</f>
        <v>83.757182310499999</v>
      </c>
      <c r="H2898" s="16">
        <f>[1]!s_is(A2898,61,"FY","YTD","20251231",1,"",100000000)</f>
        <v>0.77782782409999995</v>
      </c>
      <c r="I2898" s="16">
        <f>[1]!s_is(A2898,61,"FY","YTD","20241231",1,"",100000000)</f>
        <v>-0.79946277900000007</v>
      </c>
      <c r="J2898" s="16">
        <f>[1]!s_fa_roe(A2898,"20251231")</f>
        <v>1.5527</v>
      </c>
      <c r="K2898" s="16">
        <f>[1]!s_stmnote_rdexp(A2898,"20251231",1,10000)</f>
        <v>27202.984832999999</v>
      </c>
      <c r="L2898" s="16">
        <f>[1]!s_margin_tradingbalance(A2898,"",10000)</f>
        <v>50718.3266</v>
      </c>
      <c r="M2898" s="16">
        <f>[1]!s_margin_seclendingbalance(A2898,"",10000)</f>
        <v>77.88</v>
      </c>
      <c r="N2898" s="17">
        <f>[1]!s_val_ev(A2898,"",100000000)</f>
        <v>103.92048559199999</v>
      </c>
      <c r="O2898" s="17">
        <f>[1]!share_freesharesmv(A2898,"",100000000)</f>
        <v>60.554587499999997</v>
      </c>
      <c r="P2898" s="17">
        <f ca="1">[1]!s_dq_amount_btin(A2898,TODAY()-1,100000000)</f>
        <v>4.1338439400000002</v>
      </c>
      <c r="Q2898" s="17">
        <f ca="1">[1]!s_dq_turn(A2898,TODAY()-1)</f>
        <v>3.9762588795275038</v>
      </c>
      <c r="R2898" s="2">
        <f>[1]!s_pq_amount(A2898,"20260101","",100000000)</f>
        <v>719.57858882999994</v>
      </c>
      <c r="S2898" s="2">
        <f>[1]!s_pq_avgamount(A2898,"20260101","",100000000)</f>
        <v>6.6016384296330273</v>
      </c>
      <c r="T2898" s="17">
        <f>[1]!s_ipo_dilutedpe(A2898)</f>
        <v>22.98</v>
      </c>
      <c r="U2898" s="12">
        <f>[1]!s_ipo_collection_total(A2898,100000000)</f>
        <v>8.9625000000000004</v>
      </c>
      <c r="V2898" s="18">
        <f>[1]!s_val_pe_ttm(A2898,"")</f>
        <v>130.00843811035156</v>
      </c>
    </row>
    <row r="2899" spans="1:22" x14ac:dyDescent="0.3">
      <c r="A2899" s="12" t="s">
        <v>6274</v>
      </c>
      <c r="B2899" s="12" t="s">
        <v>6275</v>
      </c>
      <c r="C2899" s="16" t="str">
        <f>[1]!s_info_mkt(A2899)</f>
        <v>科创板</v>
      </c>
      <c r="D2899" s="16" t="str">
        <f>[1]!s_ipo_listeddate(A2899)</f>
        <v>2020-09-04</v>
      </c>
      <c r="E2899" s="16" t="str">
        <f>[1]!s_info_industry_csrc2023(A2899,"",3)</f>
        <v>电气机械和器材制造业</v>
      </c>
      <c r="F2899" s="16">
        <f>[1]!s_is(A2899,83,"FY","YTD","20251231",1,"",100000000)</f>
        <v>88.891891822099993</v>
      </c>
      <c r="G2899" s="16">
        <f>[1]!s_is(A2899,83,"FY","YTD","20241231",1,"",100000000)</f>
        <v>67.378552723200002</v>
      </c>
      <c r="H2899" s="16">
        <f>[1]!s_is(A2899,61,"FY","YTD","20251231",1,"",100000000)</f>
        <v>1.3491339653000001</v>
      </c>
      <c r="I2899" s="16">
        <f>[1]!s_is(A2899,61,"FY","YTD","20241231",1,"",100000000)</f>
        <v>-0.61810412840000006</v>
      </c>
      <c r="J2899" s="16">
        <f>[1]!s_fa_roe(A2899,"20251231")</f>
        <v>4.9180000000000001</v>
      </c>
      <c r="K2899" s="16">
        <f>[1]!s_stmnote_rdexp(A2899,"20251231",1,10000)</f>
        <v>61369.867079999996</v>
      </c>
      <c r="L2899" s="16">
        <f>[1]!s_margin_tradingbalance(A2899,"",10000)</f>
        <v>53862.692600000002</v>
      </c>
      <c r="M2899" s="16">
        <f>[1]!s_margin_seclendingbalance(A2899,"",10000)</f>
        <v>411.1825</v>
      </c>
      <c r="N2899" s="17">
        <f>[1]!s_val_ev(A2899,"",100000000)</f>
        <v>278.33054468670002</v>
      </c>
      <c r="O2899" s="17">
        <f>[1]!share_freesharesmv(A2899,"",100000000)</f>
        <v>186.49322696069999</v>
      </c>
      <c r="P2899" s="17">
        <f ca="1">[1]!s_dq_amount_btin(A2899,TODAY()-1,100000000)</f>
        <v>8.9645731699999995</v>
      </c>
      <c r="Q2899" s="17">
        <f ca="1">[1]!s_dq_turn(A2899,TODAY()-1)</f>
        <v>3.2010812276924145</v>
      </c>
      <c r="R2899" s="2">
        <f>[1]!s_pq_amount(A2899,"20260101","",100000000)</f>
        <v>1215.39019983</v>
      </c>
      <c r="S2899" s="2">
        <f>[1]!s_pq_avgamount(A2899,"20260101","",100000000)</f>
        <v>11.150368805779816</v>
      </c>
      <c r="T2899" s="17">
        <f>[1]!s_ipo_dilutedpe(A2899)</f>
        <v>34.590000000000003</v>
      </c>
      <c r="U2899" s="12">
        <f>[1]!s_ipo_collection_total(A2899,100000000)</f>
        <v>8.3445999999999998</v>
      </c>
      <c r="V2899" s="18">
        <f>[1]!s_val_pe_ttm(A2899,"")</f>
        <v>105.26235961914063</v>
      </c>
    </row>
    <row r="2900" spans="1:22" x14ac:dyDescent="0.3">
      <c r="A2900" s="12" t="s">
        <v>6276</v>
      </c>
      <c r="B2900" s="12" t="s">
        <v>6277</v>
      </c>
      <c r="C2900" s="16" t="str">
        <f>[1]!s_info_mkt(A2900)</f>
        <v>主板</v>
      </c>
      <c r="D2900" s="16" t="str">
        <f>[1]!s_ipo_listeddate(A2900)</f>
        <v>2008-01-23</v>
      </c>
      <c r="E2900" s="16" t="str">
        <f>[1]!s_info_industry_csrc2023(A2900,"",3)</f>
        <v>非金属矿物制品业</v>
      </c>
      <c r="F2900" s="16">
        <f>[1]!s_is(A2900,83,"FY","YTD","20251231",1,"",100000000)</f>
        <v>6.7339495948000003</v>
      </c>
      <c r="G2900" s="16">
        <f>[1]!s_is(A2900,83,"FY","YTD","20241231",1,"",100000000)</f>
        <v>6.7803646822000001</v>
      </c>
      <c r="H2900" s="16">
        <f>[1]!s_is(A2900,61,"FY","YTD","20251231",1,"",100000000)</f>
        <v>-0.90278854099999994</v>
      </c>
      <c r="I2900" s="16">
        <f>[1]!s_is(A2900,61,"FY","YTD","20241231",1,"",100000000)</f>
        <v>-2.4911064656999997</v>
      </c>
      <c r="J2900" s="16">
        <f>[1]!s_fa_roe(A2900,"20251231")</f>
        <v>-26.876999999999999</v>
      </c>
      <c r="K2900" s="16">
        <f>[1]!s_stmnote_rdexp(A2900,"20251231",1,10000)</f>
        <v>3577.8760000000002</v>
      </c>
      <c r="L2900" s="16">
        <f>[1]!s_margin_tradingbalance(A2900,"",10000)</f>
        <v>0</v>
      </c>
      <c r="M2900" s="16">
        <f>[1]!s_margin_seclendingbalance(A2900,"",10000)</f>
        <v>0</v>
      </c>
      <c r="N2900" s="17">
        <f>[1]!s_val_ev(A2900,"",100000000)</f>
        <v>20.4613394028</v>
      </c>
      <c r="O2900" s="17">
        <f>[1]!share_freesharesmv(A2900,"",100000000)</f>
        <v>14.280422290799999</v>
      </c>
      <c r="P2900" s="17">
        <f ca="1">[1]!s_dq_amount_btin(A2900,TODAY()-1,100000000)</f>
        <v>0.32944252000000002</v>
      </c>
      <c r="Q2900" s="17">
        <f ca="1">[1]!s_dq_turn(A2900,TODAY()-1)</f>
        <v>1.6166314115034632</v>
      </c>
      <c r="R2900" s="2">
        <f>[1]!s_pq_amount(A2900,"20260101","",100000000)</f>
        <v>55.211684329999997</v>
      </c>
      <c r="S2900" s="2">
        <f>[1]!s_pq_avgamount(A2900,"20260101","",100000000)</f>
        <v>0.50652921403669726</v>
      </c>
      <c r="T2900" s="17">
        <f>[1]!s_ipo_dilutedpe(A2900)</f>
        <v>43.87</v>
      </c>
      <c r="U2900" s="12">
        <f>[1]!s_ipo_collection_total(A2900,100000000)</f>
        <v>1.538</v>
      </c>
      <c r="V2900" s="18">
        <f>[1]!s_val_pe_ttm(A2900,"")</f>
        <v>-22.015260696411133</v>
      </c>
    </row>
    <row r="2901" spans="1:22" x14ac:dyDescent="0.3">
      <c r="A2901" s="12" t="s">
        <v>6278</v>
      </c>
      <c r="B2901" s="12" t="s">
        <v>6279</v>
      </c>
      <c r="C2901" s="16" t="str">
        <f>[1]!s_info_mkt(A2901)</f>
        <v>主板</v>
      </c>
      <c r="D2901" s="16" t="str">
        <f>[1]!s_ipo_listeddate(A2901)</f>
        <v>2018-11-29</v>
      </c>
      <c r="E2901" s="16" t="str">
        <f>[1]!s_info_industry_csrc2023(A2901,"",3)</f>
        <v>通用设备制造业</v>
      </c>
      <c r="F2901" s="16">
        <f>[1]!s_is(A2901,83,"FY","YTD","20251231",1,"",100000000)</f>
        <v>33.510735431599997</v>
      </c>
      <c r="G2901" s="16">
        <f>[1]!s_is(A2901,83,"FY","YTD","20241231",1,"",100000000)</f>
        <v>28.307990683200003</v>
      </c>
      <c r="H2901" s="16">
        <f>[1]!s_is(A2901,61,"FY","YTD","20251231",1,"",100000000)</f>
        <v>3.8856501677999997</v>
      </c>
      <c r="I2901" s="16">
        <f>[1]!s_is(A2901,61,"FY","YTD","20241231",1,"",100000000)</f>
        <v>3.5366369592</v>
      </c>
      <c r="J2901" s="16">
        <f>[1]!s_fa_roe(A2901,"20251231")</f>
        <v>9.1934000000000005</v>
      </c>
      <c r="K2901" s="16">
        <f>[1]!s_stmnote_rdexp(A2901,"20251231",1,10000)</f>
        <v>10937.788630999999</v>
      </c>
      <c r="L2901" s="16">
        <f>[1]!s_margin_tradingbalance(A2901,"",10000)</f>
        <v>0</v>
      </c>
      <c r="M2901" s="16">
        <f>[1]!s_margin_seclendingbalance(A2901,"",10000)</f>
        <v>0</v>
      </c>
      <c r="N2901" s="17">
        <f>[1]!s_val_ev(A2901,"",100000000)</f>
        <v>46.717707336300002</v>
      </c>
      <c r="O2901" s="17">
        <f>[1]!share_freesharesmv(A2901,"",100000000)</f>
        <v>36.941118318000001</v>
      </c>
      <c r="P2901" s="17">
        <f ca="1">[1]!s_dq_amount_btin(A2901,TODAY()-1,100000000)</f>
        <v>0.31516469000000003</v>
      </c>
      <c r="Q2901" s="17">
        <f ca="1">[1]!s_dq_turn(A2901,TODAY()-1)</f>
        <v>0.68091827697337115</v>
      </c>
      <c r="R2901" s="2">
        <f>[1]!s_pq_amount(A2901,"20260101","",100000000)</f>
        <v>95.149178090000007</v>
      </c>
      <c r="S2901" s="2">
        <f>[1]!s_pq_avgamount(A2901,"20260101","",100000000)</f>
        <v>0.87292823935779806</v>
      </c>
      <c r="T2901" s="17">
        <f>[1]!s_ipo_dilutedpe(A2901)</f>
        <v>22.99</v>
      </c>
      <c r="U2901" s="12">
        <f>[1]!s_ipo_collection_total(A2901,100000000)</f>
        <v>6.45</v>
      </c>
      <c r="V2901" s="18">
        <f>[1]!s_val_pe_ttm(A2901,"")</f>
        <v>12.010749816894531</v>
      </c>
    </row>
    <row r="2902" spans="1:22" x14ac:dyDescent="0.3">
      <c r="A2902" s="12" t="s">
        <v>6280</v>
      </c>
      <c r="B2902" s="12" t="s">
        <v>6281</v>
      </c>
      <c r="C2902" s="16" t="str">
        <f>[1]!s_info_mkt(A2902)</f>
        <v>主板</v>
      </c>
      <c r="D2902" s="16" t="str">
        <f>[1]!s_ipo_listeddate(A2902)</f>
        <v>2015-05-18</v>
      </c>
      <c r="E2902" s="16" t="str">
        <f>[1]!s_info_industry_csrc2023(A2902,"",3)</f>
        <v>木材加工和木、竹、藤、棕、草制品业</v>
      </c>
      <c r="F2902" s="16">
        <f>[1]!s_is(A2902,83,"FY","YTD","20251231",1,"",100000000)</f>
        <v>9.7950816262</v>
      </c>
      <c r="G2902" s="16">
        <f>[1]!s_is(A2902,83,"FY","YTD","20241231",1,"",100000000)</f>
        <v>8.7602322126000001</v>
      </c>
      <c r="H2902" s="16">
        <f>[1]!s_is(A2902,61,"FY","YTD","20251231",1,"",100000000)</f>
        <v>0.59513151399999997</v>
      </c>
      <c r="I2902" s="16">
        <f>[1]!s_is(A2902,61,"FY","YTD","20241231",1,"",100000000)</f>
        <v>0.49844567400000001</v>
      </c>
      <c r="J2902" s="16">
        <f>[1]!s_fa_roe(A2902,"20251231")</f>
        <v>7.2245999999999997</v>
      </c>
      <c r="K2902" s="16">
        <f>[1]!s_stmnote_rdexp(A2902,"20251231",1,10000)</f>
        <v>1984.3730050000001</v>
      </c>
      <c r="L2902" s="16">
        <f>[1]!s_margin_tradingbalance(A2902,"",10000)</f>
        <v>0</v>
      </c>
      <c r="M2902" s="16">
        <f>[1]!s_margin_seclendingbalance(A2902,"",10000)</f>
        <v>0</v>
      </c>
      <c r="N2902" s="17">
        <f>[1]!s_val_ev(A2902,"",100000000)</f>
        <v>17.68</v>
      </c>
      <c r="O2902" s="17">
        <f>[1]!share_freesharesmv(A2902,"",100000000)</f>
        <v>10.560264</v>
      </c>
      <c r="P2902" s="17">
        <f ca="1">[1]!s_dq_amount_btin(A2902,TODAY()-1,100000000)</f>
        <v>0.36071405000000001</v>
      </c>
      <c r="Q2902" s="17">
        <f ca="1">[1]!s_dq_turn(A2902,TODAY()-1)</f>
        <v>2.0394999999999999</v>
      </c>
      <c r="R2902" s="2">
        <f>[1]!s_pq_amount(A2902,"20260101","",100000000)</f>
        <v>63.329885910000002</v>
      </c>
      <c r="S2902" s="2">
        <f>[1]!s_pq_avgamount(A2902,"20260101","",100000000)</f>
        <v>0.5810081276146789</v>
      </c>
      <c r="T2902" s="17">
        <f>[1]!s_ipo_dilutedpe(A2902)</f>
        <v>22.98</v>
      </c>
      <c r="U2902" s="12">
        <f>[1]!s_ipo_collection_total(A2902,100000000)</f>
        <v>2.8620000000000001</v>
      </c>
      <c r="V2902" s="18">
        <f>[1]!s_val_pe_ttm(A2902,"")</f>
        <v>29.769561767578125</v>
      </c>
    </row>
    <row r="2903" spans="1:22" x14ac:dyDescent="0.3">
      <c r="A2903" s="12" t="s">
        <v>6282</v>
      </c>
      <c r="B2903" s="12" t="s">
        <v>6283</v>
      </c>
      <c r="C2903" s="16" t="str">
        <f>[1]!s_info_mkt(A2903)</f>
        <v>主板</v>
      </c>
      <c r="D2903" s="16" t="str">
        <f>[1]!s_ipo_listeddate(A2903)</f>
        <v>1998-05-06</v>
      </c>
      <c r="E2903" s="16" t="str">
        <f>[1]!s_info_industry_csrc2023(A2903,"",3)</f>
        <v>农副食品加工业</v>
      </c>
      <c r="F2903" s="16">
        <f>[1]!s_is(A2903,83,"FY","YTD","20251231",1,"",100000000)</f>
        <v>33.580095371700004</v>
      </c>
      <c r="G2903" s="16">
        <f>[1]!s_is(A2903,83,"FY","YTD","20241231",1,"",100000000)</f>
        <v>46.271575385200002</v>
      </c>
      <c r="H2903" s="16">
        <f>[1]!s_is(A2903,61,"FY","YTD","20251231",1,"",100000000)</f>
        <v>3.7727732E-2</v>
      </c>
      <c r="I2903" s="16">
        <f>[1]!s_is(A2903,61,"FY","YTD","20241231",1,"",100000000)</f>
        <v>2.22877015E-2</v>
      </c>
      <c r="J2903" s="16">
        <f>[1]!s_fa_roe(A2903,"20251231")</f>
        <v>0.56369999999999998</v>
      </c>
      <c r="K2903" s="16">
        <f>[1]!s_stmnote_rdexp(A2903,"20251231",1,10000)</f>
        <v>4101.3363310000004</v>
      </c>
      <c r="L2903" s="16">
        <f>[1]!s_margin_tradingbalance(A2903,"",10000)</f>
        <v>15616.6811</v>
      </c>
      <c r="M2903" s="16">
        <f>[1]!s_margin_seclendingbalance(A2903,"",10000)</f>
        <v>23.4175</v>
      </c>
      <c r="N2903" s="17">
        <f>[1]!s_val_ev(A2903,"",100000000)</f>
        <v>35.362255311799998</v>
      </c>
      <c r="O2903" s="17">
        <f>[1]!share_freesharesmv(A2903,"",100000000)</f>
        <v>27.817288281700002</v>
      </c>
      <c r="P2903" s="17">
        <f ca="1">[1]!s_dq_amount_btin(A2903,TODAY()-1,100000000)</f>
        <v>0.49550291000000002</v>
      </c>
      <c r="Q2903" s="17">
        <f ca="1">[1]!s_dq_turn(A2903,TODAY()-1)</f>
        <v>1.3986055958228563</v>
      </c>
      <c r="R2903" s="2">
        <f>[1]!s_pq_amount(A2903,"20260101","",100000000)</f>
        <v>241.40553366</v>
      </c>
      <c r="S2903" s="2">
        <f>[1]!s_pq_avgamount(A2903,"20260101","",100000000)</f>
        <v>2.2147296666055043</v>
      </c>
      <c r="T2903" s="17">
        <f>[1]!s_ipo_dilutedpe(A2903)</f>
        <v>0</v>
      </c>
      <c r="U2903" s="12">
        <f>[1]!s_ipo_collection_total(A2903,100000000)</f>
        <v>2.65</v>
      </c>
      <c r="V2903" s="18">
        <f>[1]!s_val_pe_ttm(A2903,"")</f>
        <v>-678.04962158203125</v>
      </c>
    </row>
    <row r="2904" spans="1:22" x14ac:dyDescent="0.3">
      <c r="A2904" s="12" t="s">
        <v>6284</v>
      </c>
      <c r="B2904" s="12" t="s">
        <v>6285</v>
      </c>
      <c r="C2904" s="16" t="str">
        <f>[1]!s_info_mkt(A2904)</f>
        <v>创业板</v>
      </c>
      <c r="D2904" s="16" t="str">
        <f>[1]!s_ipo_listeddate(A2904)</f>
        <v>2023-07-19</v>
      </c>
      <c r="E2904" s="16" t="str">
        <f>[1]!s_info_industry_csrc2023(A2904,"",3)</f>
        <v>专业技术服务业</v>
      </c>
      <c r="F2904" s="16">
        <f>[1]!s_is(A2904,83,"FY","YTD","20251231",1,"",100000000)</f>
        <v>2.7075637014999998</v>
      </c>
      <c r="G2904" s="16">
        <f>[1]!s_is(A2904,83,"FY","YTD","20241231",1,"",100000000)</f>
        <v>3.0780668972000003</v>
      </c>
      <c r="H2904" s="16">
        <f>[1]!s_is(A2904,61,"FY","YTD","20251231",1,"",100000000)</f>
        <v>0.22132768250000001</v>
      </c>
      <c r="I2904" s="16">
        <f>[1]!s_is(A2904,61,"FY","YTD","20241231",1,"",100000000)</f>
        <v>0.29058782559999996</v>
      </c>
      <c r="J2904" s="16">
        <f>[1]!s_fa_roe(A2904,"20251231")</f>
        <v>2.2526999999999999</v>
      </c>
      <c r="K2904" s="16">
        <f>[1]!s_stmnote_rdexp(A2904,"20251231",1,10000)</f>
        <v>2324.801406</v>
      </c>
      <c r="L2904" s="16">
        <f>[1]!s_margin_tradingbalance(A2904,"",10000)</f>
        <v>5900.4101000000001</v>
      </c>
      <c r="M2904" s="16">
        <f>[1]!s_margin_seclendingbalance(A2904,"",10000)</f>
        <v>25.679500000000001</v>
      </c>
      <c r="N2904" s="17">
        <f>[1]!s_val_ev(A2904,"",100000000)</f>
        <v>20.0771984205</v>
      </c>
      <c r="O2904" s="17">
        <f>[1]!share_freesharesmv(A2904,"",100000000)</f>
        <v>13.722620535000001</v>
      </c>
      <c r="P2904" s="17">
        <f ca="1">[1]!s_dq_amount_btin(A2904,TODAY()-1,100000000)</f>
        <v>0.41930777000000002</v>
      </c>
      <c r="Q2904" s="17">
        <f ca="1">[1]!s_dq_turn(A2904,TODAY()-1)</f>
        <v>3.0600459870546146</v>
      </c>
      <c r="R2904" s="2">
        <f>[1]!s_pq_amount(A2904,"20260101","",100000000)</f>
        <v>95.718074909999999</v>
      </c>
      <c r="S2904" s="2">
        <f>[1]!s_pq_avgamount(A2904,"20260101","",100000000)</f>
        <v>0.87814747623853207</v>
      </c>
      <c r="T2904" s="17">
        <f>[1]!s_ipo_dilutedpe(A2904)</f>
        <v>29.98</v>
      </c>
      <c r="U2904" s="12">
        <f>[1]!s_ipo_collection_total(A2904,100000000)</f>
        <v>5.7969999999999997</v>
      </c>
      <c r="V2904" s="18">
        <f>[1]!s_val_pe_ttm(A2904,"")</f>
        <v>94.370346069335938</v>
      </c>
    </row>
    <row r="2905" spans="1:22" x14ac:dyDescent="0.3">
      <c r="A2905" s="12" t="s">
        <v>6286</v>
      </c>
      <c r="B2905" s="12" t="s">
        <v>6287</v>
      </c>
      <c r="C2905" s="16" t="str">
        <f>[1]!s_info_mkt(A2905)</f>
        <v>主板</v>
      </c>
      <c r="D2905" s="16" t="str">
        <f>[1]!s_ipo_listeddate(A2905)</f>
        <v>2009-11-27</v>
      </c>
      <c r="E2905" s="16" t="str">
        <f>[1]!s_info_industry_csrc2023(A2905,"",3)</f>
        <v>农副食品加工业</v>
      </c>
      <c r="F2905" s="16">
        <f>[1]!s_is(A2905,83,"FY","YTD","20251231",1,"",100000000)</f>
        <v>1284.6823091496001</v>
      </c>
      <c r="G2905" s="16">
        <f>[1]!s_is(A2905,83,"FY","YTD","20241231",1,"",100000000)</f>
        <v>1146.0105666228999</v>
      </c>
      <c r="H2905" s="16">
        <f>[1]!s_is(A2905,61,"FY","YTD","20251231",1,"",100000000)</f>
        <v>42.803307340799996</v>
      </c>
      <c r="I2905" s="16">
        <f>[1]!s_is(A2905,61,"FY","YTD","20241231",1,"",100000000)</f>
        <v>45.039955183900005</v>
      </c>
      <c r="J2905" s="16">
        <f>[1]!s_fa_roe(A2905,"20251231")</f>
        <v>17.7776</v>
      </c>
      <c r="K2905" s="16">
        <f>[1]!s_stmnote_rdexp(A2905,"20251231",1,10000)</f>
        <v>97131.702976999994</v>
      </c>
      <c r="L2905" s="16">
        <f>[1]!s_margin_tradingbalance(A2905,"",10000)</f>
        <v>27904.091700000001</v>
      </c>
      <c r="M2905" s="16">
        <f>[1]!s_margin_seclendingbalance(A2905,"",10000)</f>
        <v>439.50060000000002</v>
      </c>
      <c r="N2905" s="17">
        <f>[1]!s_val_ev(A2905,"",100000000)</f>
        <v>677.89739800799998</v>
      </c>
      <c r="O2905" s="17">
        <f>[1]!share_freesharesmv(A2905,"",100000000)</f>
        <v>302.22837129600003</v>
      </c>
      <c r="P2905" s="17">
        <f ca="1">[1]!s_dq_amount_btin(A2905,TODAY()-1,100000000)</f>
        <v>4.5207269999999999</v>
      </c>
      <c r="Q2905" s="17">
        <f ca="1">[1]!s_dq_turn(A2905,TODAY()-1)</f>
        <v>0.66368321952291442</v>
      </c>
      <c r="R2905" s="2">
        <f>[1]!s_pq_amount(A2905,"20260101","",100000000)</f>
        <v>534.16924691999998</v>
      </c>
      <c r="S2905" s="2">
        <f>[1]!s_pq_avgamount(A2905,"20260101","",100000000)</f>
        <v>4.9006352928440364</v>
      </c>
      <c r="T2905" s="17">
        <f>[1]!s_ipo_dilutedpe(A2905)</f>
        <v>48.39</v>
      </c>
      <c r="U2905" s="12">
        <f>[1]!s_ipo_collection_total(A2905,100000000)</f>
        <v>15.68</v>
      </c>
      <c r="V2905" s="18">
        <f>[1]!s_val_pe_ttm(A2905,"")</f>
        <v>17.448637008666992</v>
      </c>
    </row>
    <row r="2906" spans="1:22" x14ac:dyDescent="0.3">
      <c r="A2906" s="12" t="s">
        <v>6288</v>
      </c>
      <c r="B2906" s="12" t="s">
        <v>6289</v>
      </c>
      <c r="C2906" s="16" t="str">
        <f>[1]!s_info_mkt(A2906)</f>
        <v>主板</v>
      </c>
      <c r="D2906" s="16" t="str">
        <f>[1]!s_ipo_listeddate(A2906)</f>
        <v>2010-07-20</v>
      </c>
      <c r="E2906" s="16" t="str">
        <f>[1]!s_info_industry_csrc2023(A2906,"",3)</f>
        <v>电气机械和器材制造业</v>
      </c>
      <c r="F2906" s="16">
        <f>[1]!s_is(A2906,83,"FY","YTD","20251231",1,"",100000000)</f>
        <v>15.7550524004</v>
      </c>
      <c r="G2906" s="16">
        <f>[1]!s_is(A2906,83,"FY","YTD","20241231",1,"",100000000)</f>
        <v>13.4438435406</v>
      </c>
      <c r="H2906" s="16">
        <f>[1]!s_is(A2906,61,"FY","YTD","20251231",1,"",100000000)</f>
        <v>0.1058204376</v>
      </c>
      <c r="I2906" s="16">
        <f>[1]!s_is(A2906,61,"FY","YTD","20241231",1,"",100000000)</f>
        <v>0.1787182111</v>
      </c>
      <c r="J2906" s="16">
        <f>[1]!s_fa_roe(A2906,"20251231")</f>
        <v>1.3759999999999999</v>
      </c>
      <c r="K2906" s="16">
        <f>[1]!s_stmnote_rdexp(A2906,"20251231",1,10000)</f>
        <v>4713.1708340000005</v>
      </c>
      <c r="L2906" s="16">
        <f>[1]!s_margin_tradingbalance(A2906,"",10000)</f>
        <v>7855.8321999999998</v>
      </c>
      <c r="M2906" s="16">
        <f>[1]!s_margin_seclendingbalance(A2906,"",10000)</f>
        <v>8.0850000000000009</v>
      </c>
      <c r="N2906" s="17">
        <f>[1]!s_val_ev(A2906,"",100000000)</f>
        <v>33.623120999999998</v>
      </c>
      <c r="O2906" s="17">
        <f>[1]!share_freesharesmv(A2906,"",100000000)</f>
        <v>20.696603899999999</v>
      </c>
      <c r="P2906" s="17">
        <f ca="1">[1]!s_dq_amount_btin(A2906,TODAY()-1,100000000)</f>
        <v>0.61977990999999999</v>
      </c>
      <c r="Q2906" s="17">
        <f ca="1">[1]!s_dq_turn(A2906,TODAY()-1)</f>
        <v>1.8481353709105564</v>
      </c>
      <c r="R2906" s="2">
        <f>[1]!s_pq_amount(A2906,"20260101","",100000000)</f>
        <v>301.60917393</v>
      </c>
      <c r="S2906" s="2">
        <f>[1]!s_pq_avgamount(A2906,"20260101","",100000000)</f>
        <v>2.7670566415596332</v>
      </c>
      <c r="T2906" s="17">
        <f>[1]!s_ipo_dilutedpe(A2906)</f>
        <v>31.25</v>
      </c>
      <c r="U2906" s="12">
        <f>[1]!s_ipo_collection_total(A2906,100000000)</f>
        <v>3.66</v>
      </c>
      <c r="V2906" s="18">
        <f>[1]!s_val_pe_ttm(A2906,"")</f>
        <v>252.00254821777344</v>
      </c>
    </row>
    <row r="2907" spans="1:22" x14ac:dyDescent="0.3">
      <c r="A2907" s="12" t="s">
        <v>6290</v>
      </c>
      <c r="B2907" s="12" t="s">
        <v>6291</v>
      </c>
      <c r="C2907" s="16" t="str">
        <f>[1]!s_info_mkt(A2907)</f>
        <v>主板</v>
      </c>
      <c r="D2907" s="16" t="str">
        <f>[1]!s_ipo_listeddate(A2907)</f>
        <v>2026-02-10</v>
      </c>
      <c r="E2907" s="16" t="str">
        <f>[1]!s_info_industry_csrc2023(A2907,"",3)</f>
        <v>造纸和纸制品业</v>
      </c>
      <c r="F2907" s="16">
        <f>[1]!s_is(A2907,83,"FY","YTD","20251231",1,"",100000000)</f>
        <v>26.656338016799999</v>
      </c>
      <c r="G2907" s="16">
        <f>[1]!s_is(A2907,83,"FY","YTD","20241231",1,"",100000000)</f>
        <v>24.850977600300002</v>
      </c>
      <c r="H2907" s="16">
        <f>[1]!s_is(A2907,61,"FY","YTD","20251231",1,"",100000000)</f>
        <v>1.8529296075999999</v>
      </c>
      <c r="I2907" s="16">
        <f>[1]!s_is(A2907,61,"FY","YTD","20241231",1,"",100000000)</f>
        <v>1.5285644761000001</v>
      </c>
      <c r="J2907" s="16">
        <f>[1]!s_fa_roe(A2907,"20251231")</f>
        <v>12.9011</v>
      </c>
      <c r="K2907" s="16">
        <f>[1]!s_stmnote_rdexp(A2907,"20251231",1,10000)</f>
        <v>8840.6062760000004</v>
      </c>
      <c r="L2907" s="16">
        <f>[1]!s_margin_tradingbalance(A2907,"",10000)</f>
        <v>4591.9908999999998</v>
      </c>
      <c r="M2907" s="16">
        <f>[1]!s_margin_seclendingbalance(A2907,"",10000)</f>
        <v>0</v>
      </c>
      <c r="N2907" s="17">
        <f>[1]!s_val_ev(A2907,"",100000000)</f>
        <v>28.883868400000001</v>
      </c>
      <c r="O2907" s="17">
        <f>[1]!share_freesharesmv(A2907,"",100000000)</f>
        <v>7.075313349</v>
      </c>
      <c r="P2907" s="17">
        <f ca="1">[1]!s_dq_amount_btin(A2907,TODAY()-1,100000000)</f>
        <v>0.26272477</v>
      </c>
      <c r="Q2907" s="17">
        <f ca="1">[1]!s_dq_turn(A2907,TODAY()-1)</f>
        <v>3.6952206369340832</v>
      </c>
      <c r="R2907" s="2">
        <f>[1]!s_pq_amount(A2907,"20260101","",100000000)</f>
        <v>123.62091961</v>
      </c>
      <c r="S2907" s="2">
        <f>[1]!s_pq_avgamount(A2907,"20260101","",100000000)</f>
        <v>1.48940867</v>
      </c>
      <c r="T2907" s="17">
        <f>[1]!s_ipo_dilutedpe(A2907)</f>
        <v>18.690000000000001</v>
      </c>
      <c r="U2907" s="12">
        <f>[1]!s_ipo_collection_total(A2907,100000000)</f>
        <v>7.1417815600000001</v>
      </c>
      <c r="V2907" s="18">
        <f>[1]!s_val_pe_ttm(A2907,"")</f>
        <v>16.027053833007813</v>
      </c>
    </row>
    <row r="2908" spans="1:22" x14ac:dyDescent="0.3">
      <c r="A2908" s="12" t="s">
        <v>6292</v>
      </c>
      <c r="B2908" s="12" t="s">
        <v>6293</v>
      </c>
      <c r="C2908" s="16" t="str">
        <f>[1]!s_info_mkt(A2908)</f>
        <v>主板</v>
      </c>
      <c r="D2908" s="16" t="str">
        <f>[1]!s_ipo_listeddate(A2908)</f>
        <v>1993-12-20</v>
      </c>
      <c r="E2908" s="16" t="str">
        <f>[1]!s_info_industry_csrc2023(A2908,"",3)</f>
        <v>道路运输业</v>
      </c>
      <c r="F2908" s="16">
        <f>[1]!s_is(A2908,83,"FY","YTD","20251231",1,"",100000000)</f>
        <v>5.1942096039000001</v>
      </c>
      <c r="G2908" s="16">
        <f>[1]!s_is(A2908,83,"FY","YTD","20241231",1,"",100000000)</f>
        <v>6.3119216694000002</v>
      </c>
      <c r="H2908" s="16">
        <f>[1]!s_is(A2908,61,"FY","YTD","20251231",1,"",100000000)</f>
        <v>0.42067343610000002</v>
      </c>
      <c r="I2908" s="16">
        <f>[1]!s_is(A2908,61,"FY","YTD","20241231",1,"",100000000)</f>
        <v>0.81423202239999992</v>
      </c>
      <c r="J2908" s="16">
        <f>[1]!s_fa_roe(A2908,"20251231")</f>
        <v>2.0569999999999999</v>
      </c>
      <c r="K2908" s="16">
        <f>[1]!s_stmnote_rdexp(A2908,"20251231",1,10000)</f>
        <v>0</v>
      </c>
      <c r="L2908" s="16">
        <f>[1]!s_margin_tradingbalance(A2908,"",10000)</f>
        <v>0</v>
      </c>
      <c r="M2908" s="16">
        <f>[1]!s_margin_seclendingbalance(A2908,"",10000)</f>
        <v>0</v>
      </c>
      <c r="N2908" s="17">
        <f>[1]!s_val_ev(A2908,"",100000000)</f>
        <v>21.665966197399996</v>
      </c>
      <c r="O2908" s="17">
        <f>[1]!share_freesharesmv(A2908,"",100000000)</f>
        <v>14.6652659636</v>
      </c>
      <c r="P2908" s="17">
        <f ca="1">[1]!s_dq_amount_btin(A2908,TODAY()-1,100000000)</f>
        <v>0.20046876</v>
      </c>
      <c r="Q2908" s="17">
        <f ca="1">[1]!s_dq_turn(A2908,TODAY()-1)</f>
        <v>0.92509269503084701</v>
      </c>
      <c r="R2908" s="2">
        <f>[1]!s_pq_amount(A2908,"20260101","",100000000)</f>
        <v>55.2774997</v>
      </c>
      <c r="S2908" s="2">
        <f>[1]!s_pq_avgamount(A2908,"20260101","",100000000)</f>
        <v>0.50713302477064226</v>
      </c>
      <c r="T2908" s="17">
        <f>[1]!s_ipo_dilutedpe(A2908)</f>
        <v>0</v>
      </c>
      <c r="U2908" s="12">
        <f>[1]!s_ipo_collection_total(A2908,100000000)</f>
        <v>1.9008</v>
      </c>
      <c r="V2908" s="18">
        <f>[1]!s_val_pe_ttm(A2908,"")</f>
        <v>57.438285827636719</v>
      </c>
    </row>
    <row r="2909" spans="1:22" x14ac:dyDescent="0.3">
      <c r="A2909" s="12" t="s">
        <v>6294</v>
      </c>
      <c r="B2909" s="12" t="s">
        <v>6295</v>
      </c>
      <c r="C2909" s="16" t="str">
        <f>[1]!s_info_mkt(A2909)</f>
        <v>主板</v>
      </c>
      <c r="D2909" s="16" t="str">
        <f>[1]!s_ipo_listeddate(A2909)</f>
        <v>2023-02-22</v>
      </c>
      <c r="E2909" s="16" t="str">
        <f>[1]!s_info_industry_csrc2023(A2909,"",3)</f>
        <v>通用设备制造业</v>
      </c>
      <c r="F2909" s="16">
        <f>[1]!s_is(A2909,83,"FY","YTD","20251231",1,"",100000000)</f>
        <v>2.3884202269000001</v>
      </c>
      <c r="G2909" s="16">
        <f>[1]!s_is(A2909,83,"FY","YTD","20241231",1,"",100000000)</f>
        <v>2.5081243825000001</v>
      </c>
      <c r="H2909" s="16">
        <f>[1]!s_is(A2909,61,"FY","YTD","20251231",1,"",100000000)</f>
        <v>0.34101839049999999</v>
      </c>
      <c r="I2909" s="16">
        <f>[1]!s_is(A2909,61,"FY","YTD","20241231",1,"",100000000)</f>
        <v>0.57536570190000003</v>
      </c>
      <c r="J2909" s="16">
        <f>[1]!s_fa_roe(A2909,"20251231")</f>
        <v>2.4253999999999998</v>
      </c>
      <c r="K2909" s="16">
        <f>[1]!s_stmnote_rdexp(A2909,"20251231",1,10000)</f>
        <v>2144.3582280000001</v>
      </c>
      <c r="L2909" s="16">
        <f>[1]!s_margin_tradingbalance(A2909,"",10000)</f>
        <v>0</v>
      </c>
      <c r="M2909" s="16">
        <f>[1]!s_margin_seclendingbalance(A2909,"",10000)</f>
        <v>0</v>
      </c>
      <c r="N2909" s="17">
        <f>[1]!s_val_ev(A2909,"",100000000)</f>
        <v>27.08729748</v>
      </c>
      <c r="O2909" s="17">
        <f>[1]!share_freesharesmv(A2909,"",100000000)</f>
        <v>7.3513491408</v>
      </c>
      <c r="P2909" s="17">
        <f ca="1">[1]!s_dq_amount_btin(A2909,TODAY()-1,100000000)</f>
        <v>0.45169268000000001</v>
      </c>
      <c r="Q2909" s="17">
        <f ca="1">[1]!s_dq_turn(A2909,TODAY()-1)</f>
        <v>5.1866142573998966</v>
      </c>
      <c r="R2909" s="2">
        <f>[1]!s_pq_amount(A2909,"20260101","",100000000)</f>
        <v>110.07080216</v>
      </c>
      <c r="S2909" s="2">
        <f>[1]!s_pq_avgamount(A2909,"20260101","",100000000)</f>
        <v>1.0098238730275229</v>
      </c>
      <c r="T2909" s="17">
        <f>[1]!s_ipo_dilutedpe(A2909)</f>
        <v>21.09</v>
      </c>
      <c r="U2909" s="12">
        <f>[1]!s_ipo_collection_total(A2909,100000000)</f>
        <v>7.5676790799999996</v>
      </c>
      <c r="V2909" s="18">
        <f>[1]!s_val_pe_ttm(A2909,"")</f>
        <v>89.516471862792969</v>
      </c>
    </row>
    <row r="2910" spans="1:22" x14ac:dyDescent="0.3">
      <c r="A2910" s="12" t="s">
        <v>6296</v>
      </c>
      <c r="B2910" s="12" t="s">
        <v>6297</v>
      </c>
      <c r="C2910" s="16" t="str">
        <f>[1]!s_info_mkt(A2910)</f>
        <v>主板</v>
      </c>
      <c r="D2910" s="16" t="str">
        <f>[1]!s_ipo_listeddate(A2910)</f>
        <v>2020-12-03</v>
      </c>
      <c r="E2910" s="16" t="str">
        <f>[1]!s_info_industry_csrc2023(A2910,"",3)</f>
        <v>计算机、通信和其他电子设备制造业</v>
      </c>
      <c r="F2910" s="16">
        <f>[1]!s_is(A2910,83,"FY","YTD","20251231",1,"",100000000)</f>
        <v>9.7879771348000002</v>
      </c>
      <c r="G2910" s="16">
        <f>[1]!s_is(A2910,83,"FY","YTD","20241231",1,"",100000000)</f>
        <v>8.8661552195000013</v>
      </c>
      <c r="H2910" s="16">
        <f>[1]!s_is(A2910,61,"FY","YTD","20251231",1,"",100000000)</f>
        <v>0.66708815269999999</v>
      </c>
      <c r="I2910" s="16">
        <f>[1]!s_is(A2910,61,"FY","YTD","20241231",1,"",100000000)</f>
        <v>0.71271880529999998</v>
      </c>
      <c r="J2910" s="16">
        <f>[1]!s_fa_roe(A2910,"20251231")</f>
        <v>5.5041000000000002</v>
      </c>
      <c r="K2910" s="16">
        <f>[1]!s_stmnote_rdexp(A2910,"20251231",1,10000)</f>
        <v>4670.2777350000006</v>
      </c>
      <c r="L2910" s="16">
        <f>[1]!s_margin_tradingbalance(A2910,"",10000)</f>
        <v>0</v>
      </c>
      <c r="M2910" s="16">
        <f>[1]!s_margin_seclendingbalance(A2910,"",10000)</f>
        <v>0</v>
      </c>
      <c r="N2910" s="17">
        <f>[1]!s_val_ev(A2910,"",100000000)</f>
        <v>32.472000000000001</v>
      </c>
      <c r="O2910" s="17">
        <f>[1]!share_freesharesmv(A2910,"",100000000)</f>
        <v>13.447467</v>
      </c>
      <c r="P2910" s="17">
        <f ca="1">[1]!s_dq_amount_btin(A2910,TODAY()-1,100000000)</f>
        <v>1.22644296</v>
      </c>
      <c r="Q2910" s="17">
        <f ca="1">[1]!s_dq_turn(A2910,TODAY()-1)</f>
        <v>3.7673863636363638</v>
      </c>
      <c r="R2910" s="2">
        <f>[1]!s_pq_amount(A2910,"20260101","",100000000)</f>
        <v>133.90195147</v>
      </c>
      <c r="S2910" s="2">
        <f>[1]!s_pq_avgamount(A2910,"20260101","",100000000)</f>
        <v>1.2284582703669726</v>
      </c>
      <c r="T2910" s="17">
        <f>[1]!s_ipo_dilutedpe(A2910)</f>
        <v>22.99</v>
      </c>
      <c r="U2910" s="12">
        <f>[1]!s_ipo_collection_total(A2910,100000000)</f>
        <v>5.8432000000000004</v>
      </c>
      <c r="V2910" s="18">
        <f>[1]!s_val_pe_ttm(A2910,"")</f>
        <v>54.219944000244141</v>
      </c>
    </row>
    <row r="2911" spans="1:22" x14ac:dyDescent="0.3">
      <c r="A2911" s="12" t="s">
        <v>6298</v>
      </c>
      <c r="B2911" s="12" t="s">
        <v>6299</v>
      </c>
      <c r="C2911" s="16" t="str">
        <f>[1]!s_info_mkt(A2911)</f>
        <v>主板</v>
      </c>
      <c r="D2911" s="16" t="str">
        <f>[1]!s_ipo_listeddate(A2911)</f>
        <v>1998-01-22</v>
      </c>
      <c r="E2911" s="16" t="str">
        <f>[1]!s_info_industry_csrc2023(A2911,"",3)</f>
        <v>化学原料和化学制品制造业</v>
      </c>
      <c r="F2911" s="16">
        <f>[1]!s_is(A2911,83,"FY","YTD","20251231",1,"",100000000)</f>
        <v>13.197873353199999</v>
      </c>
      <c r="G2911" s="16">
        <f>[1]!s_is(A2911,83,"FY","YTD","20241231",1,"",100000000)</f>
        <v>14.850177262899999</v>
      </c>
      <c r="H2911" s="16">
        <f>[1]!s_is(A2911,61,"FY","YTD","20251231",1,"",100000000)</f>
        <v>-0.98728196779999999</v>
      </c>
      <c r="I2911" s="16">
        <f>[1]!s_is(A2911,61,"FY","YTD","20241231",1,"",100000000)</f>
        <v>-0.62261405910000001</v>
      </c>
      <c r="J2911" s="16">
        <f>[1]!s_fa_roe(A2911,"20251231")</f>
        <v>-4.0727000000000002</v>
      </c>
      <c r="K2911" s="16">
        <f>[1]!s_stmnote_rdexp(A2911,"20251231",1,10000)</f>
        <v>9205.35</v>
      </c>
      <c r="L2911" s="16">
        <f>[1]!s_margin_tradingbalance(A2911,"",10000)</f>
        <v>23753.902999999998</v>
      </c>
      <c r="M2911" s="16">
        <f>[1]!s_margin_seclendingbalance(A2911,"",10000)</f>
        <v>12.6875</v>
      </c>
      <c r="N2911" s="17">
        <f>[1]!s_val_ev(A2911,"",100000000)</f>
        <v>48.414371162499997</v>
      </c>
      <c r="O2911" s="17">
        <f>[1]!share_freesharesmv(A2911,"",100000000)</f>
        <v>26.2964324</v>
      </c>
      <c r="P2911" s="17">
        <f ca="1">[1]!s_dq_amount_btin(A2911,TODAY()-1,100000000)</f>
        <v>1.0185746200000001</v>
      </c>
      <c r="Q2911" s="17">
        <f ca="1">[1]!s_dq_turn(A2911,TODAY()-1)</f>
        <v>2.0951359599309964</v>
      </c>
      <c r="R2911" s="2">
        <f>[1]!s_pq_amount(A2911,"20260101","",100000000)</f>
        <v>336.48402929999997</v>
      </c>
      <c r="S2911" s="2">
        <f>[1]!s_pq_avgamount(A2911,"20260101","",100000000)</f>
        <v>3.0870094431192658</v>
      </c>
      <c r="T2911" s="17">
        <f>[1]!s_ipo_dilutedpe(A2911)</f>
        <v>0</v>
      </c>
      <c r="U2911" s="12">
        <f>[1]!s_ipo_collection_total(A2911,100000000)</f>
        <v>4.4939999999999998</v>
      </c>
      <c r="V2911" s="18">
        <f>[1]!s_val_pe_ttm(A2911,"")</f>
        <v>-51.584419250488281</v>
      </c>
    </row>
    <row r="2912" spans="1:22" x14ac:dyDescent="0.3">
      <c r="A2912" s="12" t="s">
        <v>6300</v>
      </c>
      <c r="B2912" s="12" t="s">
        <v>6301</v>
      </c>
      <c r="C2912" s="16" t="str">
        <f>[1]!s_info_mkt(A2912)</f>
        <v>主板</v>
      </c>
      <c r="D2912" s="16" t="str">
        <f>[1]!s_ipo_listeddate(A2912)</f>
        <v>2011-06-10</v>
      </c>
      <c r="E2912" s="16" t="str">
        <f>[1]!s_info_industry_csrc2023(A2912,"",3)</f>
        <v>汽车制造业</v>
      </c>
      <c r="F2912" s="16">
        <f>[1]!s_is(A2912,83,"FY","YTD","20251231",1,"",100000000)</f>
        <v>49.601806939100001</v>
      </c>
      <c r="G2912" s="16">
        <f>[1]!s_is(A2912,83,"FY","YTD","20241231",1,"",100000000)</f>
        <v>43.3587661113</v>
      </c>
      <c r="H2912" s="16">
        <f>[1]!s_is(A2912,61,"FY","YTD","20251231",1,"",100000000)</f>
        <v>2.1347989024</v>
      </c>
      <c r="I2912" s="16">
        <f>[1]!s_is(A2912,61,"FY","YTD","20241231",1,"",100000000)</f>
        <v>2.1124019343000002</v>
      </c>
      <c r="J2912" s="16">
        <f>[1]!s_fa_roe(A2912,"20251231")</f>
        <v>7.1623999999999999</v>
      </c>
      <c r="K2912" s="16">
        <f>[1]!s_stmnote_rdexp(A2912,"20251231",1,10000)</f>
        <v>18195.706517999999</v>
      </c>
      <c r="L2912" s="16">
        <f>[1]!s_margin_tradingbalance(A2912,"",10000)</f>
        <v>28156.794999999998</v>
      </c>
      <c r="M2912" s="16">
        <f>[1]!s_margin_seclendingbalance(A2912,"",10000)</f>
        <v>24.992699999999999</v>
      </c>
      <c r="N2912" s="17">
        <f>[1]!s_val_ev(A2912,"",100000000)</f>
        <v>56.628625240699996</v>
      </c>
      <c r="O2912" s="17">
        <f>[1]!share_freesharesmv(A2912,"",100000000)</f>
        <v>28.336523471100001</v>
      </c>
      <c r="P2912" s="17">
        <f ca="1">[1]!s_dq_amount_btin(A2912,TODAY()-1,100000000)</f>
        <v>0.69656209000000002</v>
      </c>
      <c r="Q2912" s="17">
        <f ca="1">[1]!s_dq_turn(A2912,TODAY()-1)</f>
        <v>1.2897487541666888</v>
      </c>
      <c r="R2912" s="2">
        <f>[1]!s_pq_amount(A2912,"20260101","",100000000)</f>
        <v>166.65418933000001</v>
      </c>
      <c r="S2912" s="2">
        <f>[1]!s_pq_avgamount(A2912,"20260101","",100000000)</f>
        <v>1.5289375167889907</v>
      </c>
      <c r="T2912" s="17">
        <f>[1]!s_ipo_dilutedpe(A2912)</f>
        <v>17.93</v>
      </c>
      <c r="U2912" s="12">
        <f>[1]!s_ipo_collection_total(A2912,100000000)</f>
        <v>3.6410399999999998</v>
      </c>
      <c r="V2912" s="18">
        <f>[1]!s_val_pe_ttm(A2912,"")</f>
        <v>26.480340957641602</v>
      </c>
    </row>
    <row r="2913" spans="1:22" x14ac:dyDescent="0.3">
      <c r="A2913" s="12" t="s">
        <v>6302</v>
      </c>
      <c r="B2913" s="12" t="s">
        <v>6303</v>
      </c>
      <c r="C2913" s="16" t="str">
        <f>[1]!s_info_mkt(A2913)</f>
        <v>主板</v>
      </c>
      <c r="D2913" s="16" t="str">
        <f>[1]!s_ipo_listeddate(A2913)</f>
        <v>1996-07-16</v>
      </c>
      <c r="E2913" s="16" t="str">
        <f>[1]!s_info_industry_csrc2023(A2913,"",3)</f>
        <v>租赁业</v>
      </c>
      <c r="F2913" s="16">
        <f>[1]!s_is(A2913,83,"FY","YTD","20251231",1,"",100000000)</f>
        <v>529.23961999999995</v>
      </c>
      <c r="G2913" s="16">
        <f>[1]!s_is(A2913,83,"FY","YTD","20241231",1,"",100000000)</f>
        <v>384.31263000000001</v>
      </c>
      <c r="H2913" s="16">
        <f>[1]!s_is(A2913,61,"FY","YTD","20251231",1,"",100000000)</f>
        <v>-4.0592499999999996</v>
      </c>
      <c r="I2913" s="16">
        <f>[1]!s_is(A2913,61,"FY","YTD","20241231",1,"",100000000)</f>
        <v>9.0394100000000002</v>
      </c>
      <c r="J2913" s="16">
        <f>[1]!s_fa_roe(A2913,"20251231")</f>
        <v>-1.3329</v>
      </c>
      <c r="K2913" s="16">
        <f>[1]!s_stmnote_rdexp(A2913,"20251231",1,10000)</f>
        <v>0</v>
      </c>
      <c r="L2913" s="16">
        <f>[1]!s_margin_tradingbalance(A2913,"",10000)</f>
        <v>114984.32610000001</v>
      </c>
      <c r="M2913" s="16">
        <f>[1]!s_margin_seclendingbalance(A2913,"",10000)</f>
        <v>517.27800000000002</v>
      </c>
      <c r="N2913" s="17">
        <f>[1]!s_val_ev(A2913,"",100000000)</f>
        <v>268.4082236388</v>
      </c>
      <c r="O2913" s="17">
        <f>[1]!share_freesharesmv(A2913,"",100000000)</f>
        <v>153.2523302422</v>
      </c>
      <c r="P2913" s="17">
        <f ca="1">[1]!s_dq_amount_btin(A2913,TODAY()-1,100000000)</f>
        <v>2.8421683999999998</v>
      </c>
      <c r="Q2913" s="17">
        <f ca="1">[1]!s_dq_turn(A2913,TODAY()-1)</f>
        <v>1.2174106524100414</v>
      </c>
      <c r="R2913" s="2">
        <f>[1]!s_pq_amount(A2913,"20260101","",100000000)</f>
        <v>456.30971892999997</v>
      </c>
      <c r="S2913" s="2">
        <f>[1]!s_pq_avgamount(A2913,"20260101","",100000000)</f>
        <v>4.1863276966055052</v>
      </c>
      <c r="T2913" s="17">
        <f>[1]!s_ipo_dilutedpe(A2913)</f>
        <v>0</v>
      </c>
      <c r="U2913" s="12">
        <f>[1]!s_ipo_collection_total(A2913,100000000)</f>
        <v>0.75</v>
      </c>
      <c r="V2913" s="18">
        <f>[1]!s_val_pe_ttm(A2913,"")</f>
        <v>-159.94863891601563</v>
      </c>
    </row>
    <row r="2914" spans="1:22" x14ac:dyDescent="0.3">
      <c r="A2914" s="12" t="s">
        <v>6304</v>
      </c>
      <c r="B2914" s="12" t="s">
        <v>6305</v>
      </c>
      <c r="C2914" s="16" t="str">
        <f>[1]!s_info_mkt(A2914)</f>
        <v>主板</v>
      </c>
      <c r="D2914" s="16" t="str">
        <f>[1]!s_ipo_listeddate(A2914)</f>
        <v>2024-07-31</v>
      </c>
      <c r="E2914" s="16" t="str">
        <f>[1]!s_info_industry_csrc2023(A2914,"",3)</f>
        <v>通用设备制造业</v>
      </c>
      <c r="F2914" s="16">
        <f>[1]!s_is(A2914,83,"FY","YTD","20251231",1,"",100000000)</f>
        <v>11.379533840899999</v>
      </c>
      <c r="G2914" s="16">
        <f>[1]!s_is(A2914,83,"FY","YTD","20241231",1,"",100000000)</f>
        <v>10.646814212200001</v>
      </c>
      <c r="H2914" s="16">
        <f>[1]!s_is(A2914,61,"FY","YTD","20251231",1,"",100000000)</f>
        <v>2.2590724637999999</v>
      </c>
      <c r="I2914" s="16">
        <f>[1]!s_is(A2914,61,"FY","YTD","20241231",1,"",100000000)</f>
        <v>2.9111227193000002</v>
      </c>
      <c r="J2914" s="16">
        <f>[1]!s_fa_roe(A2914,"20251231")</f>
        <v>10.2799</v>
      </c>
      <c r="K2914" s="16">
        <f>[1]!s_stmnote_rdexp(A2914,"20251231",1,10000)</f>
        <v>5090.1360990000003</v>
      </c>
      <c r="L2914" s="16">
        <f>[1]!s_margin_tradingbalance(A2914,"",10000)</f>
        <v>20099.677800000001</v>
      </c>
      <c r="M2914" s="16">
        <f>[1]!s_margin_seclendingbalance(A2914,"",10000)</f>
        <v>22.244</v>
      </c>
      <c r="N2914" s="17">
        <f>[1]!s_val_ev(A2914,"",100000000)</f>
        <v>50.6051</v>
      </c>
      <c r="O2914" s="17">
        <f>[1]!share_freesharesmv(A2914,"",100000000)</f>
        <v>12.651275</v>
      </c>
      <c r="P2914" s="17">
        <f ca="1">[1]!s_dq_amount_btin(A2914,TODAY()-1,100000000)</f>
        <v>0.31428787000000002</v>
      </c>
      <c r="Q2914" s="17">
        <f ca="1">[1]!s_dq_turn(A2914,TODAY()-1)</f>
        <v>2.4795384615384615</v>
      </c>
      <c r="R2914" s="2">
        <f>[1]!s_pq_amount(A2914,"20260101","",100000000)</f>
        <v>112.6299073</v>
      </c>
      <c r="S2914" s="2">
        <f>[1]!s_pq_avgamount(A2914,"20260101","",100000000)</f>
        <v>1.0333019018348624</v>
      </c>
      <c r="T2914" s="17">
        <f>[1]!s_ipo_dilutedpe(A2914)</f>
        <v>15.56</v>
      </c>
      <c r="U2914" s="12">
        <f>[1]!s_ipo_collection_total(A2914,100000000)</f>
        <v>9.1</v>
      </c>
      <c r="V2914" s="18">
        <f>[1]!s_val_pe_ttm(A2914,"")</f>
        <v>25.814725875854492</v>
      </c>
    </row>
    <row r="2915" spans="1:22" x14ac:dyDescent="0.3">
      <c r="A2915" s="12" t="s">
        <v>6306</v>
      </c>
      <c r="B2915" s="12" t="s">
        <v>6307</v>
      </c>
      <c r="C2915" s="16" t="str">
        <f>[1]!s_info_mkt(A2915)</f>
        <v>创业板</v>
      </c>
      <c r="D2915" s="16" t="str">
        <f>[1]!s_ipo_listeddate(A2915)</f>
        <v>2021-01-27</v>
      </c>
      <c r="E2915" s="16" t="str">
        <f>[1]!s_info_industry_csrc2023(A2915,"",3)</f>
        <v>批发业</v>
      </c>
      <c r="F2915" s="16">
        <f>[1]!s_is(A2915,83,"FY","YTD","20251231",1,"",100000000)</f>
        <v>44.540015493799999</v>
      </c>
      <c r="G2915" s="16">
        <f>[1]!s_is(A2915,83,"FY","YTD","20241231",1,"",100000000)</f>
        <v>43.808095200100006</v>
      </c>
      <c r="H2915" s="16">
        <f>[1]!s_is(A2915,61,"FY","YTD","20251231",1,"",100000000)</f>
        <v>-0.1285149008</v>
      </c>
      <c r="I2915" s="16">
        <f>[1]!s_is(A2915,61,"FY","YTD","20241231",1,"",100000000)</f>
        <v>0.16358248010000001</v>
      </c>
      <c r="J2915" s="16">
        <f>[1]!s_fa_roe(A2915,"20251231")</f>
        <v>-1.5387999999999999</v>
      </c>
      <c r="K2915" s="16">
        <f>[1]!s_stmnote_rdexp(A2915,"20251231",1,10000)</f>
        <v>1656.55278</v>
      </c>
      <c r="L2915" s="16">
        <f>[1]!s_margin_tradingbalance(A2915,"",10000)</f>
        <v>10307.6163</v>
      </c>
      <c r="M2915" s="16">
        <f>[1]!s_margin_seclendingbalance(A2915,"",10000)</f>
        <v>19.344000000000001</v>
      </c>
      <c r="N2915" s="17">
        <f>[1]!s_val_ev(A2915,"",100000000)</f>
        <v>19.716903160200001</v>
      </c>
      <c r="O2915" s="17">
        <f>[1]!share_freesharesmv(A2915,"",100000000)</f>
        <v>10.2465704439</v>
      </c>
      <c r="P2915" s="17">
        <f ca="1">[1]!s_dq_amount_btin(A2915,TODAY()-1,100000000)</f>
        <v>0.34732766999999998</v>
      </c>
      <c r="Q2915" s="17">
        <f ca="1">[1]!s_dq_turn(A2915,TODAY()-1)</f>
        <v>2.7475609206782146</v>
      </c>
      <c r="R2915" s="2">
        <f>[1]!s_pq_amount(A2915,"20260101","",100000000)</f>
        <v>124.46195778000001</v>
      </c>
      <c r="S2915" s="2">
        <f>[1]!s_pq_avgamount(A2915,"20260101","",100000000)</f>
        <v>1.1418528236697247</v>
      </c>
      <c r="T2915" s="17">
        <f>[1]!s_ipo_dilutedpe(A2915)</f>
        <v>18.71</v>
      </c>
      <c r="U2915" s="12">
        <f>[1]!s_ipo_collection_total(A2915,100000000)</f>
        <v>2.9297921974999999</v>
      </c>
      <c r="V2915" s="18">
        <f>[1]!s_val_pe_ttm(A2915,"")</f>
        <v>-99.805191040039063</v>
      </c>
    </row>
    <row r="2916" spans="1:22" x14ac:dyDescent="0.3">
      <c r="A2916" s="12" t="s">
        <v>6308</v>
      </c>
      <c r="B2916" s="12" t="s">
        <v>6309</v>
      </c>
      <c r="C2916" s="16" t="str">
        <f>[1]!s_info_mkt(A2916)</f>
        <v>主板</v>
      </c>
      <c r="D2916" s="16" t="str">
        <f>[1]!s_ipo_listeddate(A2916)</f>
        <v>2021-04-30</v>
      </c>
      <c r="E2916" s="16" t="str">
        <f>[1]!s_info_industry_csrc2023(A2916,"",3)</f>
        <v>食品制造业</v>
      </c>
      <c r="F2916" s="16">
        <f>[1]!s_is(A2916,83,"FY","YTD","20251231",1,"",100000000)</f>
        <v>22.5602046409</v>
      </c>
      <c r="G2916" s="16">
        <f>[1]!s_is(A2916,83,"FY","YTD","20241231",1,"",100000000)</f>
        <v>23.1060733152</v>
      </c>
      <c r="H2916" s="16">
        <f>[1]!s_is(A2916,61,"FY","YTD","20251231",1,"",100000000)</f>
        <v>0.30796286379999999</v>
      </c>
      <c r="I2916" s="16">
        <f>[1]!s_is(A2916,61,"FY","YTD","20241231",1,"",100000000)</f>
        <v>0.83937228099999994</v>
      </c>
      <c r="J2916" s="16">
        <f>[1]!s_fa_roe(A2916,"20251231")</f>
        <v>1.2262</v>
      </c>
      <c r="K2916" s="16">
        <f>[1]!s_stmnote_rdexp(A2916,"20251231",1,10000)</f>
        <v>3194.874249</v>
      </c>
      <c r="L2916" s="16">
        <f>[1]!s_margin_tradingbalance(A2916,"",10000)</f>
        <v>0</v>
      </c>
      <c r="M2916" s="16">
        <f>[1]!s_margin_seclendingbalance(A2916,"",10000)</f>
        <v>0</v>
      </c>
      <c r="N2916" s="17">
        <f>[1]!s_val_ev(A2916,"",100000000)</f>
        <v>39.169159061400002</v>
      </c>
      <c r="O2916" s="17">
        <f>[1]!share_freesharesmv(A2916,"",100000000)</f>
        <v>11.447069592199998</v>
      </c>
      <c r="P2916" s="17">
        <f ca="1">[1]!s_dq_amount_btin(A2916,TODAY()-1,100000000)</f>
        <v>0.19253426000000001</v>
      </c>
      <c r="Q2916" s="17">
        <f ca="1">[1]!s_dq_turn(A2916,TODAY()-1)</f>
        <v>0.49144804027640959</v>
      </c>
      <c r="R2916" s="2">
        <f>[1]!s_pq_amount(A2916,"20260101","",100000000)</f>
        <v>40.42054194</v>
      </c>
      <c r="S2916" s="2">
        <f>[1]!s_pq_avgamount(A2916,"20260101","",100000000)</f>
        <v>0.37083065999999998</v>
      </c>
      <c r="T2916" s="17">
        <f>[1]!s_ipo_dilutedpe(A2916)</f>
        <v>17.559999999999999</v>
      </c>
      <c r="U2916" s="12">
        <f>[1]!s_ipo_collection_total(A2916,100000000)</f>
        <v>4.501125</v>
      </c>
      <c r="V2916" s="18">
        <f>[1]!s_val_pe_ttm(A2916,"")</f>
        <v>87.5989990234375</v>
      </c>
    </row>
    <row r="2917" spans="1:22" x14ac:dyDescent="0.3">
      <c r="A2917" s="12" t="s">
        <v>6310</v>
      </c>
      <c r="B2917" s="12" t="s">
        <v>6311</v>
      </c>
      <c r="C2917" s="16" t="str">
        <f>[1]!s_info_mkt(A2917)</f>
        <v>主板</v>
      </c>
      <c r="D2917" s="16" t="str">
        <f>[1]!s_ipo_listeddate(A2917)</f>
        <v>2022-09-30</v>
      </c>
      <c r="E2917" s="16" t="str">
        <f>[1]!s_info_industry_csrc2023(A2917,"",3)</f>
        <v>化学原料和化学制品制造业</v>
      </c>
      <c r="F2917" s="16">
        <f>[1]!s_is(A2917,83,"FY","YTD","20251231",1,"",100000000)</f>
        <v>4.4719634510999997</v>
      </c>
      <c r="G2917" s="16">
        <f>[1]!s_is(A2917,83,"FY","YTD","20241231",1,"",100000000)</f>
        <v>3.4105683723000002</v>
      </c>
      <c r="H2917" s="16">
        <f>[1]!s_is(A2917,61,"FY","YTD","20251231",1,"",100000000)</f>
        <v>0.1537273811</v>
      </c>
      <c r="I2917" s="16">
        <f>[1]!s_is(A2917,61,"FY","YTD","20241231",1,"",100000000)</f>
        <v>0.13237691939999999</v>
      </c>
      <c r="J2917" s="16">
        <f>[1]!s_fa_roe(A2917,"20251231")</f>
        <v>1.9015</v>
      </c>
      <c r="K2917" s="16">
        <f>[1]!s_stmnote_rdexp(A2917,"20251231",1,10000)</f>
        <v>3573.4721439999998</v>
      </c>
      <c r="L2917" s="16">
        <f>[1]!s_margin_tradingbalance(A2917,"",10000)</f>
        <v>0</v>
      </c>
      <c r="M2917" s="16">
        <f>[1]!s_margin_seclendingbalance(A2917,"",10000)</f>
        <v>0</v>
      </c>
      <c r="N2917" s="17">
        <f>[1]!s_val_ev(A2917,"",100000000)</f>
        <v>24.3448898832</v>
      </c>
      <c r="O2917" s="17">
        <f>[1]!share_freesharesmv(A2917,"",100000000)</f>
        <v>9.1136970832000017</v>
      </c>
      <c r="P2917" s="17">
        <f ca="1">[1]!s_dq_amount_btin(A2917,TODAY()-1,100000000)</f>
        <v>0.24941522999999999</v>
      </c>
      <c r="Q2917" s="17">
        <f ca="1">[1]!s_dq_turn(A2917,TODAY()-1)</f>
        <v>1.1714437361175587</v>
      </c>
      <c r="R2917" s="2">
        <f>[1]!s_pq_amount(A2917,"20260101","",100000000)</f>
        <v>117.60624632</v>
      </c>
      <c r="S2917" s="2">
        <f>[1]!s_pq_avgamount(A2917,"20260101","",100000000)</f>
        <v>1.0789563882568809</v>
      </c>
      <c r="T2917" s="17">
        <f>[1]!s_ipo_dilutedpe(A2917)</f>
        <v>22.99</v>
      </c>
      <c r="U2917" s="12">
        <f>[1]!s_ipo_collection_total(A2917,100000000)</f>
        <v>3.9540000000000002</v>
      </c>
      <c r="V2917" s="18">
        <f>[1]!s_val_pe_ttm(A2917,"")</f>
        <v>223.34762573242188</v>
      </c>
    </row>
    <row r="2918" spans="1:22" x14ac:dyDescent="0.3">
      <c r="A2918" s="12" t="s">
        <v>6312</v>
      </c>
      <c r="B2918" s="12" t="s">
        <v>6313</v>
      </c>
      <c r="C2918" s="16" t="str">
        <f>[1]!s_info_mkt(A2918)</f>
        <v>科创板</v>
      </c>
      <c r="D2918" s="16" t="str">
        <f>[1]!s_ipo_listeddate(A2918)</f>
        <v>2019-12-30</v>
      </c>
      <c r="E2918" s="16" t="str">
        <f>[1]!s_info_industry_csrc2023(A2918,"",3)</f>
        <v>软件和信息技术服务业</v>
      </c>
      <c r="F2918" s="16">
        <f>[1]!s_is(A2918,83,"FY","YTD","20251231",1,"",100000000)</f>
        <v>1.5385341656</v>
      </c>
      <c r="G2918" s="16">
        <f>[1]!s_is(A2918,83,"FY","YTD","20241231",1,"",100000000)</f>
        <v>3.2860248937000001</v>
      </c>
      <c r="H2918" s="16">
        <f>[1]!s_is(A2918,61,"FY","YTD","20251231",1,"",100000000)</f>
        <v>-0.53520980770000004</v>
      </c>
      <c r="I2918" s="16">
        <f>[1]!s_is(A2918,61,"FY","YTD","20241231",1,"",100000000)</f>
        <v>0.33029000980000001</v>
      </c>
      <c r="J2918" s="16">
        <f>[1]!s_fa_roe(A2918,"20251231")</f>
        <v>-7.5542999999999996</v>
      </c>
      <c r="K2918" s="16">
        <f>[1]!s_stmnote_rdexp(A2918,"20251231",1,10000)</f>
        <v>6116.8378050000001</v>
      </c>
      <c r="L2918" s="16">
        <f>[1]!s_margin_tradingbalance(A2918,"",10000)</f>
        <v>5546.701</v>
      </c>
      <c r="M2918" s="16">
        <f>[1]!s_margin_seclendingbalance(A2918,"",10000)</f>
        <v>0</v>
      </c>
      <c r="N2918" s="17">
        <f>[1]!s_val_ev(A2918,"",100000000)</f>
        <v>15.708441499999999</v>
      </c>
      <c r="O2918" s="17">
        <f>[1]!share_freesharesmv(A2918,"",100000000)</f>
        <v>8.7870814599999996</v>
      </c>
      <c r="P2918" s="17">
        <f ca="1">[1]!s_dq_amount_btin(A2918,TODAY()-1,100000000)</f>
        <v>0.14931841000000001</v>
      </c>
      <c r="Q2918" s="17">
        <f ca="1">[1]!s_dq_turn(A2918,TODAY()-1)</f>
        <v>0.94791680957019198</v>
      </c>
      <c r="R2918" s="2">
        <f>[1]!s_pq_amount(A2918,"20260101","",100000000)</f>
        <v>30.596982369999999</v>
      </c>
      <c r="S2918" s="2">
        <f>[1]!s_pq_avgamount(A2918,"20260101","",100000000)</f>
        <v>0.28070626027522938</v>
      </c>
      <c r="T2918" s="17">
        <f>[1]!s_ipo_dilutedpe(A2918)</f>
        <v>49.04</v>
      </c>
      <c r="U2918" s="12">
        <f>[1]!s_ipo_collection_total(A2918,100000000)</f>
        <v>3.8192710000000001</v>
      </c>
      <c r="V2918" s="18">
        <f>[1]!s_val_pe_ttm(A2918,"")</f>
        <v>-22.297969818115234</v>
      </c>
    </row>
    <row r="2919" spans="1:22" x14ac:dyDescent="0.3">
      <c r="A2919" s="12" t="s">
        <v>6314</v>
      </c>
      <c r="B2919" s="12" t="s">
        <v>6315</v>
      </c>
      <c r="C2919" s="16" t="str">
        <f>[1]!s_info_mkt(A2919)</f>
        <v>主板</v>
      </c>
      <c r="D2919" s="16" t="str">
        <f>[1]!s_ipo_listeddate(A2919)</f>
        <v>1996-12-06</v>
      </c>
      <c r="E2919" s="16" t="str">
        <f>[1]!s_info_industry_csrc2023(A2919,"",3)</f>
        <v>林业</v>
      </c>
      <c r="F2919" s="16">
        <f>[1]!s_is(A2919,83,"FY","YTD","20251231",1,"",100000000)</f>
        <v>3.2444247047000001</v>
      </c>
      <c r="G2919" s="16">
        <f>[1]!s_is(A2919,83,"FY","YTD","20241231",1,"",100000000)</f>
        <v>3.2308612297000003</v>
      </c>
      <c r="H2919" s="16">
        <f>[1]!s_is(A2919,61,"FY","YTD","20251231",1,"",100000000)</f>
        <v>-0.95104107859999998</v>
      </c>
      <c r="I2919" s="16">
        <f>[1]!s_is(A2919,61,"FY","YTD","20241231",1,"",100000000)</f>
        <v>-0.85038418129999993</v>
      </c>
      <c r="J2919" s="16">
        <f>[1]!s_fa_roe(A2919,"20251231")</f>
        <v>-9.7791999999999994</v>
      </c>
      <c r="K2919" s="16">
        <f>[1]!s_stmnote_rdexp(A2919,"20251231",1,10000)</f>
        <v>201.60769199999999</v>
      </c>
      <c r="L2919" s="16">
        <f>[1]!s_margin_tradingbalance(A2919,"",10000)</f>
        <v>0</v>
      </c>
      <c r="M2919" s="16">
        <f>[1]!s_margin_seclendingbalance(A2919,"",10000)</f>
        <v>0</v>
      </c>
      <c r="N2919" s="17">
        <f>[1]!s_val_ev(A2919,"",100000000)</f>
        <v>18.1135953802</v>
      </c>
      <c r="O2919" s="17">
        <f>[1]!share_freesharesmv(A2919,"",100000000)</f>
        <v>11.5807583278</v>
      </c>
      <c r="P2919" s="17">
        <f ca="1">[1]!s_dq_amount_btin(A2919,TODAY()-1,100000000)</f>
        <v>0.25368747000000003</v>
      </c>
      <c r="Q2919" s="17">
        <f ca="1">[1]!s_dq_turn(A2919,TODAY()-1)</f>
        <v>1.5381918391203409</v>
      </c>
      <c r="R2919" s="2">
        <f>[1]!s_pq_amount(A2919,"20260101","",100000000)</f>
        <v>77.754099830000001</v>
      </c>
      <c r="S2919" s="2">
        <f>[1]!s_pq_avgamount(A2919,"20260101","",100000000)</f>
        <v>0.71334036541284396</v>
      </c>
      <c r="T2919" s="17">
        <f>[1]!s_ipo_dilutedpe(A2919)</f>
        <v>0</v>
      </c>
      <c r="U2919" s="12">
        <f>[1]!s_ipo_collection_total(A2919,100000000)</f>
        <v>0.97499999999999998</v>
      </c>
      <c r="V2919" s="18">
        <f>[1]!s_val_pe_ttm(A2919,"")</f>
        <v>-20.439788818359375</v>
      </c>
    </row>
    <row r="2920" spans="1:22" x14ac:dyDescent="0.3">
      <c r="A2920" s="12" t="s">
        <v>6316</v>
      </c>
      <c r="B2920" s="12" t="s">
        <v>6317</v>
      </c>
      <c r="C2920" s="16" t="str">
        <f>[1]!s_info_mkt(A2920)</f>
        <v>主板</v>
      </c>
      <c r="D2920" s="16" t="str">
        <f>[1]!s_ipo_listeddate(A2920)</f>
        <v>1994-04-04</v>
      </c>
      <c r="E2920" s="16" t="str">
        <f>[1]!s_info_industry_csrc2023(A2920,"",3)</f>
        <v>土木工程建筑业</v>
      </c>
      <c r="F2920" s="16">
        <f>[1]!s_is(A2920,83,"FY","YTD","20251231",1,"",100000000)</f>
        <v>176.13459676150001</v>
      </c>
      <c r="G2920" s="16">
        <f>[1]!s_is(A2920,83,"FY","YTD","20241231",1,"",100000000)</f>
        <v>182.90433155139999</v>
      </c>
      <c r="H2920" s="16">
        <f>[1]!s_is(A2920,61,"FY","YTD","20251231",1,"",100000000)</f>
        <v>3.8885921782999997</v>
      </c>
      <c r="I2920" s="16">
        <f>[1]!s_is(A2920,61,"FY","YTD","20241231",1,"",100000000)</f>
        <v>4.1296044293000005</v>
      </c>
      <c r="J2920" s="16">
        <f>[1]!s_fa_roe(A2920,"20251231")</f>
        <v>10.0418</v>
      </c>
      <c r="K2920" s="16">
        <f>[1]!s_stmnote_rdexp(A2920,"20251231",1,10000)</f>
        <v>58424.033222000005</v>
      </c>
      <c r="L2920" s="16">
        <f>[1]!s_margin_tradingbalance(A2920,"",10000)</f>
        <v>0</v>
      </c>
      <c r="M2920" s="16">
        <f>[1]!s_margin_seclendingbalance(A2920,"",10000)</f>
        <v>0</v>
      </c>
      <c r="N2920" s="17">
        <f>[1]!s_val_ev(A2920,"",100000000)</f>
        <v>32.641012681200003</v>
      </c>
      <c r="O2920" s="17">
        <f>[1]!share_freesharesmv(A2920,"",100000000)</f>
        <v>18.257593715200002</v>
      </c>
      <c r="P2920" s="17">
        <f ca="1">[1]!s_dq_amount_btin(A2920,TODAY()-1,100000000)</f>
        <v>0.18709403999999999</v>
      </c>
      <c r="Q2920" s="17">
        <f ca="1">[1]!s_dq_turn(A2920,TODAY()-1)</f>
        <v>0.5742397854829947</v>
      </c>
      <c r="R2920" s="2">
        <f>[1]!s_pq_amount(A2920,"20260101","",100000000)</f>
        <v>103.12777912</v>
      </c>
      <c r="S2920" s="2">
        <f>[1]!s_pq_avgamount(A2920,"20260101","",100000000)</f>
        <v>0.94612641394495411</v>
      </c>
      <c r="T2920" s="17">
        <f>[1]!s_ipo_dilutedpe(A2920)</f>
        <v>18.28</v>
      </c>
      <c r="U2920" s="12">
        <f>[1]!s_ipo_collection_total(A2920,100000000)</f>
        <v>2.94</v>
      </c>
      <c r="V2920" s="18">
        <f>[1]!s_val_pe_ttm(A2920,"")</f>
        <v>8.4025821685791016</v>
      </c>
    </row>
    <row r="2921" spans="1:22" x14ac:dyDescent="0.3">
      <c r="A2921" s="12" t="s">
        <v>6318</v>
      </c>
      <c r="B2921" s="12" t="s">
        <v>6319</v>
      </c>
      <c r="C2921" s="16" t="str">
        <f>[1]!s_info_mkt(A2921)</f>
        <v>主板</v>
      </c>
      <c r="D2921" s="16" t="str">
        <f>[1]!s_ipo_listeddate(A2921)</f>
        <v>2009-09-29</v>
      </c>
      <c r="E2921" s="16" t="str">
        <f>[1]!s_info_industry_csrc2023(A2921,"",3)</f>
        <v>有色金属冶炼和压延加工业</v>
      </c>
      <c r="F2921" s="16">
        <f>[1]!s_is(A2921,83,"FY","YTD","20251231",1,"",100000000)</f>
        <v>46.532723514399997</v>
      </c>
      <c r="G2921" s="16">
        <f>[1]!s_is(A2921,83,"FY","YTD","20241231",1,"",100000000)</f>
        <v>37.540183117199994</v>
      </c>
      <c r="H2921" s="16">
        <f>[1]!s_is(A2921,61,"FY","YTD","20251231",1,"",100000000)</f>
        <v>-0.5206593974</v>
      </c>
      <c r="I2921" s="16">
        <f>[1]!s_is(A2921,61,"FY","YTD","20241231",1,"",100000000)</f>
        <v>0.27706332880000001</v>
      </c>
      <c r="J2921" s="16">
        <f>[1]!s_fa_roe(A2921,"20251231")</f>
        <v>-3.9397000000000002</v>
      </c>
      <c r="K2921" s="16">
        <f>[1]!s_stmnote_rdexp(A2921,"20251231",1,10000)</f>
        <v>2269.6815300000003</v>
      </c>
      <c r="L2921" s="16">
        <f>[1]!s_margin_tradingbalance(A2921,"",10000)</f>
        <v>0</v>
      </c>
      <c r="M2921" s="16">
        <f>[1]!s_margin_seclendingbalance(A2921,"",10000)</f>
        <v>0</v>
      </c>
      <c r="N2921" s="17">
        <f>[1]!s_val_ev(A2921,"",100000000)</f>
        <v>24.284690399999999</v>
      </c>
      <c r="O2921" s="17">
        <f>[1]!share_freesharesmv(A2921,"",100000000)</f>
        <v>16.980978870000001</v>
      </c>
      <c r="P2921" s="17">
        <f ca="1">[1]!s_dq_amount_btin(A2921,TODAY()-1,100000000)</f>
        <v>0.48233366</v>
      </c>
      <c r="Q2921" s="17">
        <f ca="1">[1]!s_dq_turn(A2921,TODAY()-1)</f>
        <v>1.9734293826144944</v>
      </c>
      <c r="R2921" s="2">
        <f>[1]!s_pq_amount(A2921,"20260101","",100000000)</f>
        <v>75.95313702</v>
      </c>
      <c r="S2921" s="2">
        <f>[1]!s_pq_avgamount(A2921,"20260101","",100000000)</f>
        <v>0.69681777082568808</v>
      </c>
      <c r="T2921" s="17">
        <f>[1]!s_ipo_dilutedpe(A2921)</f>
        <v>39.39</v>
      </c>
      <c r="U2921" s="12">
        <f>[1]!s_ipo_collection_total(A2921,100000000)</f>
        <v>4.68</v>
      </c>
      <c r="V2921" s="18">
        <f>[1]!s_val_pe_ttm(A2921,"")</f>
        <v>-46.181324005126953</v>
      </c>
    </row>
    <row r="2922" spans="1:22" x14ac:dyDescent="0.3">
      <c r="A2922" s="12" t="s">
        <v>6320</v>
      </c>
      <c r="B2922" s="12" t="s">
        <v>6321</v>
      </c>
      <c r="C2922" s="16" t="str">
        <f>[1]!s_info_mkt(A2922)</f>
        <v>主板</v>
      </c>
      <c r="D2922" s="16" t="str">
        <f>[1]!s_ipo_listeddate(A2922)</f>
        <v>2022-07-25</v>
      </c>
      <c r="E2922" s="16" t="str">
        <f>[1]!s_info_industry_csrc2023(A2922,"",3)</f>
        <v>专用设备制造业</v>
      </c>
      <c r="F2922" s="16">
        <f>[1]!s_is(A2922,83,"FY","YTD","20251231",1,"",100000000)</f>
        <v>4.4593837262999996</v>
      </c>
      <c r="G2922" s="16">
        <f>[1]!s_is(A2922,83,"FY","YTD","20241231",1,"",100000000)</f>
        <v>4.0174985912999999</v>
      </c>
      <c r="H2922" s="16">
        <f>[1]!s_is(A2922,61,"FY","YTD","20251231",1,"",100000000)</f>
        <v>0.38538808689999998</v>
      </c>
      <c r="I2922" s="16">
        <f>[1]!s_is(A2922,61,"FY","YTD","20241231",1,"",100000000)</f>
        <v>0.28332057300000002</v>
      </c>
      <c r="J2922" s="16">
        <f>[1]!s_fa_roe(A2922,"20251231")</f>
        <v>4.8457999999999997</v>
      </c>
      <c r="K2922" s="16">
        <f>[1]!s_stmnote_rdexp(A2922,"20251231",1,10000)</f>
        <v>2431.7811309999997</v>
      </c>
      <c r="L2922" s="16">
        <f>[1]!s_margin_tradingbalance(A2922,"",10000)</f>
        <v>0</v>
      </c>
      <c r="M2922" s="16">
        <f>[1]!s_margin_seclendingbalance(A2922,"",10000)</f>
        <v>0</v>
      </c>
      <c r="N2922" s="17">
        <f>[1]!s_val_ev(A2922,"",100000000)</f>
        <v>19.040482149999999</v>
      </c>
      <c r="O2922" s="17">
        <f>[1]!share_freesharesmv(A2922,"",100000000)</f>
        <v>7.6181437315000009</v>
      </c>
      <c r="P2922" s="17">
        <f ca="1">[1]!s_dq_amount_btin(A2922,TODAY()-1,100000000)</f>
        <v>0.39767491999999999</v>
      </c>
      <c r="Q2922" s="17">
        <f ca="1">[1]!s_dq_turn(A2922,TODAY()-1)</f>
        <v>3.3999658578934162</v>
      </c>
      <c r="R2922" s="2">
        <f>[1]!s_pq_amount(A2922,"20260101","",100000000)</f>
        <v>64.765406060000004</v>
      </c>
      <c r="S2922" s="2">
        <f>[1]!s_pq_avgamount(A2922,"20260101","",100000000)</f>
        <v>0.59417803724770646</v>
      </c>
      <c r="T2922" s="17">
        <f>[1]!s_ipo_dilutedpe(A2922)</f>
        <v>22.99</v>
      </c>
      <c r="U2922" s="12">
        <f>[1]!s_ipo_collection_total(A2922,100000000)</f>
        <v>4.6134675999999999</v>
      </c>
      <c r="V2922" s="18">
        <f>[1]!s_val_pe_ttm(A2922,"")</f>
        <v>42.095424652099609</v>
      </c>
    </row>
    <row r="2923" spans="1:22" x14ac:dyDescent="0.3">
      <c r="A2923" s="12" t="s">
        <v>6322</v>
      </c>
      <c r="B2923" s="12" t="s">
        <v>6323</v>
      </c>
      <c r="C2923" s="16" t="str">
        <f>[1]!s_info_mkt(A2923)</f>
        <v>科创板</v>
      </c>
      <c r="D2923" s="16" t="str">
        <f>[1]!s_ipo_listeddate(A2923)</f>
        <v>2022-06-29</v>
      </c>
      <c r="E2923" s="16" t="str">
        <f>[1]!s_info_industry_csrc2023(A2923,"",3)</f>
        <v>铁路、船舶、航空航天和其他运输设备制造业</v>
      </c>
      <c r="F2923" s="16">
        <f>[1]!s_is(A2923,83,"FY","YTD","20251231",1,"",100000000)</f>
        <v>30.158513780100002</v>
      </c>
      <c r="G2923" s="16">
        <f>[1]!s_is(A2923,83,"FY","YTD","20241231",1,"",100000000)</f>
        <v>6.8524233364000002</v>
      </c>
      <c r="H2923" s="16">
        <f>[1]!s_is(A2923,61,"FY","YTD","20251231",1,"",100000000)</f>
        <v>0.88574871160000002</v>
      </c>
      <c r="I2923" s="16">
        <f>[1]!s_is(A2923,61,"FY","YTD","20241231",1,"",100000000)</f>
        <v>-0.53916050030000007</v>
      </c>
      <c r="J2923" s="16">
        <f>[1]!s_fa_roe(A2923,"20251231")</f>
        <v>1.5524</v>
      </c>
      <c r="K2923" s="16">
        <f>[1]!s_stmnote_rdexp(A2923,"20251231",1,10000)</f>
        <v>33696.899144999996</v>
      </c>
      <c r="L2923" s="16">
        <f>[1]!s_margin_tradingbalance(A2923,"",10000)</f>
        <v>59319.597399999999</v>
      </c>
      <c r="M2923" s="16">
        <f>[1]!s_margin_seclendingbalance(A2923,"",10000)</f>
        <v>720.64200000000005</v>
      </c>
      <c r="N2923" s="17">
        <f>[1]!s_val_ev(A2923,"",100000000)</f>
        <v>305.84249999999997</v>
      </c>
      <c r="O2923" s="17">
        <f>[1]!share_freesharesmv(A2923,"",100000000)</f>
        <v>122.964439287</v>
      </c>
      <c r="P2923" s="17">
        <f ca="1">[1]!s_dq_amount_btin(A2923,TODAY()-1,100000000)</f>
        <v>3.0821988400000002</v>
      </c>
      <c r="Q2923" s="17">
        <f ca="1">[1]!s_dq_turn(A2923,TODAY()-1)</f>
        <v>1.0060161481481482</v>
      </c>
      <c r="R2923" s="2">
        <f>[1]!s_pq_amount(A2923,"20260101","",100000000)</f>
        <v>683.84154268999998</v>
      </c>
      <c r="S2923" s="2">
        <f>[1]!s_pq_avgamount(A2923,"20260101","",100000000)</f>
        <v>6.2737756210091744</v>
      </c>
      <c r="T2923" s="17">
        <f>[1]!s_ipo_dilutedpe(A2923)</f>
        <v>75.62</v>
      </c>
      <c r="U2923" s="12">
        <f>[1]!s_ipo_collection_total(A2923,100000000)</f>
        <v>43.672499999999999</v>
      </c>
      <c r="V2923" s="18">
        <f>[1]!s_val_pe_ttm(A2923,"")</f>
        <v>345.2171630859375</v>
      </c>
    </row>
    <row r="2924" spans="1:22" x14ac:dyDescent="0.3">
      <c r="A2924" s="12" t="s">
        <v>6324</v>
      </c>
      <c r="B2924" s="12" t="s">
        <v>6325</v>
      </c>
      <c r="C2924" s="16" t="str">
        <f>[1]!s_info_mkt(A2924)</f>
        <v>主板</v>
      </c>
      <c r="D2924" s="16" t="str">
        <f>[1]!s_ipo_listeddate(A2924)</f>
        <v>2011-03-18</v>
      </c>
      <c r="E2924" s="16" t="str">
        <f>[1]!s_info_industry_csrc2023(A2924,"",3)</f>
        <v>医药制造业</v>
      </c>
      <c r="F2924" s="16">
        <f>[1]!s_is(A2924,83,"FY","YTD","20251231",1,"",100000000)</f>
        <v>6.4017374835999998</v>
      </c>
      <c r="G2924" s="16">
        <f>[1]!s_is(A2924,83,"FY","YTD","20241231",1,"",100000000)</f>
        <v>6.6846892599999999</v>
      </c>
      <c r="H2924" s="16">
        <f>[1]!s_is(A2924,61,"FY","YTD","20251231",1,"",100000000)</f>
        <v>0.28999286590000001</v>
      </c>
      <c r="I2924" s="16">
        <f>[1]!s_is(A2924,61,"FY","YTD","20241231",1,"",100000000)</f>
        <v>0.52086058769999999</v>
      </c>
      <c r="J2924" s="16">
        <f>[1]!s_fa_roe(A2924,"20251231")</f>
        <v>1.2983</v>
      </c>
      <c r="K2924" s="16">
        <f>[1]!s_stmnote_rdexp(A2924,"20251231",1,10000)</f>
        <v>2087.1554409999999</v>
      </c>
      <c r="L2924" s="16">
        <f>[1]!s_margin_tradingbalance(A2924,"",10000)</f>
        <v>0</v>
      </c>
      <c r="M2924" s="16">
        <f>[1]!s_margin_seclendingbalance(A2924,"",10000)</f>
        <v>0</v>
      </c>
      <c r="N2924" s="17">
        <f>[1]!s_val_ev(A2924,"",100000000)</f>
        <v>21.313283040000002</v>
      </c>
      <c r="O2924" s="17">
        <f>[1]!share_freesharesmv(A2924,"",100000000)</f>
        <v>12.844794774</v>
      </c>
      <c r="P2924" s="17">
        <f ca="1">[1]!s_dq_amount_btin(A2924,TODAY()-1,100000000)</f>
        <v>0.29910700000000001</v>
      </c>
      <c r="Q2924" s="17">
        <f ca="1">[1]!s_dq_turn(A2924,TODAY()-1)</f>
        <v>1.9882180832388672</v>
      </c>
      <c r="R2924" s="2">
        <f>[1]!s_pq_amount(A2924,"20260101","",100000000)</f>
        <v>53.34483204</v>
      </c>
      <c r="S2924" s="2">
        <f>[1]!s_pq_avgamount(A2924,"20260101","",100000000)</f>
        <v>0.48940212880733946</v>
      </c>
      <c r="T2924" s="17">
        <f>[1]!s_ipo_dilutedpe(A2924)</f>
        <v>52.5</v>
      </c>
      <c r="U2924" s="12">
        <f>[1]!s_ipo_collection_total(A2924,100000000)</f>
        <v>11.0124</v>
      </c>
      <c r="V2924" s="18">
        <f>[1]!s_val_pe_ttm(A2924,"")</f>
        <v>64.038459777832031</v>
      </c>
    </row>
    <row r="2925" spans="1:22" x14ac:dyDescent="0.3">
      <c r="A2925" s="12" t="s">
        <v>6326</v>
      </c>
      <c r="B2925" s="12" t="s">
        <v>6327</v>
      </c>
      <c r="C2925" s="16" t="str">
        <f>[1]!s_info_mkt(A2925)</f>
        <v>创业板</v>
      </c>
      <c r="D2925" s="16" t="str">
        <f>[1]!s_ipo_listeddate(A2925)</f>
        <v>2021-02-10</v>
      </c>
      <c r="E2925" s="16" t="str">
        <f>[1]!s_info_industry_csrc2023(A2925,"",3)</f>
        <v>零售业</v>
      </c>
      <c r="F2925" s="16">
        <f>[1]!s_is(A2925,83,"FY","YTD","20251231",1,"",100000000)</f>
        <v>27.3880796931</v>
      </c>
      <c r="G2925" s="16">
        <f>[1]!s_is(A2925,83,"FY","YTD","20241231",1,"",100000000)</f>
        <v>23.5720255096</v>
      </c>
      <c r="H2925" s="16">
        <f>[1]!s_is(A2925,61,"FY","YTD","20251231",1,"",100000000)</f>
        <v>1.1457563405</v>
      </c>
      <c r="I2925" s="16">
        <f>[1]!s_is(A2925,61,"FY","YTD","20241231",1,"",100000000)</f>
        <v>0.9612506864</v>
      </c>
      <c r="J2925" s="16">
        <f>[1]!s_fa_roe(A2925,"20251231")</f>
        <v>6.9612999999999996</v>
      </c>
      <c r="K2925" s="16">
        <f>[1]!s_stmnote_rdexp(A2925,"20251231",1,10000)</f>
        <v>289.32464800000002</v>
      </c>
      <c r="L2925" s="16">
        <f>[1]!s_margin_tradingbalance(A2925,"",10000)</f>
        <v>13090.1625</v>
      </c>
      <c r="M2925" s="16">
        <f>[1]!s_margin_seclendingbalance(A2925,"",10000)</f>
        <v>21.767199999999999</v>
      </c>
      <c r="N2925" s="17">
        <f>[1]!s_val_ev(A2925,"",100000000)</f>
        <v>31.055488036500002</v>
      </c>
      <c r="O2925" s="17">
        <f>[1]!share_freesharesmv(A2925,"",100000000)</f>
        <v>16.452617854500001</v>
      </c>
      <c r="P2925" s="17">
        <f ca="1">[1]!s_dq_amount_btin(A2925,TODAY()-1,100000000)</f>
        <v>0.58644067</v>
      </c>
      <c r="Q2925" s="17">
        <f ca="1">[1]!s_dq_turn(A2925,TODAY()-1)</f>
        <v>2.0627796554766302</v>
      </c>
      <c r="R2925" s="2">
        <f>[1]!s_pq_amount(A2925,"20260101","",100000000)</f>
        <v>300.98683091999999</v>
      </c>
      <c r="S2925" s="2">
        <f>[1]!s_pq_avgamount(A2925,"20260101","",100000000)</f>
        <v>2.7613470726605507</v>
      </c>
      <c r="T2925" s="17">
        <f>[1]!s_ipo_dilutedpe(A2925)</f>
        <v>15.28</v>
      </c>
      <c r="U2925" s="12">
        <f>[1]!s_ipo_collection_total(A2925,100000000)</f>
        <v>2.3256000000000001</v>
      </c>
      <c r="V2925" s="18">
        <f>[1]!s_val_pe_ttm(A2925,"")</f>
        <v>24.132003784179688</v>
      </c>
    </row>
    <row r="2926" spans="1:22" x14ac:dyDescent="0.3">
      <c r="A2926" s="12" t="s">
        <v>6328</v>
      </c>
      <c r="B2926" s="12" t="s">
        <v>6329</v>
      </c>
      <c r="C2926" s="16" t="str">
        <f>[1]!s_info_mkt(A2926)</f>
        <v>主板</v>
      </c>
      <c r="D2926" s="16" t="str">
        <f>[1]!s_ipo_listeddate(A2926)</f>
        <v>2002-02-05</v>
      </c>
      <c r="E2926" s="16" t="str">
        <f>[1]!s_info_industry_csrc2023(A2926,"",3)</f>
        <v>开采专业及辅助性活动</v>
      </c>
      <c r="F2926" s="16">
        <f>[1]!s_is(A2926,83,"FY","YTD","20251231",1,"",100000000)</f>
        <v>271.63433199999997</v>
      </c>
      <c r="G2926" s="16">
        <f>[1]!s_is(A2926,83,"FY","YTD","20241231",1,"",100000000)</f>
        <v>299.54415899999998</v>
      </c>
      <c r="H2926" s="16">
        <f>[1]!s_is(A2926,61,"FY","YTD","20251231",1,"",100000000)</f>
        <v>20.844360999999999</v>
      </c>
      <c r="I2926" s="16">
        <f>[1]!s_is(A2926,61,"FY","YTD","20241231",1,"",100000000)</f>
        <v>21.613966000000001</v>
      </c>
      <c r="J2926" s="16">
        <f>[1]!s_fa_roe(A2926,"20251231")</f>
        <v>7.8890000000000002</v>
      </c>
      <c r="K2926" s="16">
        <f>[1]!s_stmnote_rdexp(A2926,"20251231",1,10000)</f>
        <v>119069.09</v>
      </c>
      <c r="L2926" s="16">
        <f>[1]!s_margin_tradingbalance(A2926,"",10000)</f>
        <v>99252.390299999999</v>
      </c>
      <c r="M2926" s="16">
        <f>[1]!s_margin_seclendingbalance(A2926,"",10000)</f>
        <v>121.4576</v>
      </c>
      <c r="N2926" s="17">
        <f>[1]!s_val_ev(A2926,"",100000000)</f>
        <v>236.98461728000001</v>
      </c>
      <c r="O2926" s="17">
        <f>[1]!share_freesharesmv(A2926,"",100000000)</f>
        <v>105.7235392776</v>
      </c>
      <c r="P2926" s="17">
        <f ca="1">[1]!s_dq_amount_btin(A2926,TODAY()-1,100000000)</f>
        <v>2.1547477399999999</v>
      </c>
      <c r="Q2926" s="17">
        <f ca="1">[1]!s_dq_turn(A2926,TODAY()-1)</f>
        <v>0.89771906565833626</v>
      </c>
      <c r="R2926" s="2">
        <f>[1]!s_pq_amount(A2926,"20260101","",100000000)</f>
        <v>661.58244446000003</v>
      </c>
      <c r="S2926" s="2">
        <f>[1]!s_pq_avgamount(A2926,"20260101","",100000000)</f>
        <v>6.0695637106422016</v>
      </c>
      <c r="T2926" s="17">
        <f>[1]!s_ipo_dilutedpe(A2926)</f>
        <v>19.600000000000001</v>
      </c>
      <c r="U2926" s="12">
        <f>[1]!s_ipo_collection_total(A2926,100000000)</f>
        <v>7.68</v>
      </c>
      <c r="V2926" s="18">
        <f>[1]!s_val_pe_ttm(A2926,"")</f>
        <v>11.95665168762207</v>
      </c>
    </row>
    <row r="2927" spans="1:22" x14ac:dyDescent="0.3">
      <c r="A2927" s="12" t="s">
        <v>6330</v>
      </c>
      <c r="B2927" s="12" t="s">
        <v>6331</v>
      </c>
      <c r="C2927" s="16" t="str">
        <f>[1]!s_info_mkt(A2927)</f>
        <v>主板</v>
      </c>
      <c r="D2927" s="16" t="str">
        <f>[1]!s_ipo_listeddate(A2927)</f>
        <v>2020-08-05</v>
      </c>
      <c r="E2927" s="16" t="str">
        <f>[1]!s_info_industry_csrc2023(A2927,"",3)</f>
        <v>商务服务业</v>
      </c>
      <c r="F2927" s="16">
        <f>[1]!s_is(A2927,83,"FY","YTD","20251231",1,"",100000000)</f>
        <v>11.305033231700001</v>
      </c>
      <c r="G2927" s="16">
        <f>[1]!s_is(A2927,83,"FY","YTD","20241231",1,"",100000000)</f>
        <v>13.3759846312</v>
      </c>
      <c r="H2927" s="16">
        <f>[1]!s_is(A2927,61,"FY","YTD","20251231",1,"",100000000)</f>
        <v>-1.2827211497</v>
      </c>
      <c r="I2927" s="16">
        <f>[1]!s_is(A2927,61,"FY","YTD","20241231",1,"",100000000)</f>
        <v>-0.67543913189999993</v>
      </c>
      <c r="J2927" s="16">
        <f>[1]!s_fa_roe(A2927,"20251231")</f>
        <v>-14.787000000000001</v>
      </c>
      <c r="K2927" s="16">
        <f>[1]!s_stmnote_rdexp(A2927,"20251231",1,10000)</f>
        <v>1167.5391119999999</v>
      </c>
      <c r="L2927" s="16">
        <f>[1]!s_margin_tradingbalance(A2927,"",10000)</f>
        <v>0</v>
      </c>
      <c r="M2927" s="16">
        <f>[1]!s_margin_seclendingbalance(A2927,"",10000)</f>
        <v>0</v>
      </c>
      <c r="N2927" s="17">
        <f>[1]!s_val_ev(A2927,"",100000000)</f>
        <v>36.023259439999997</v>
      </c>
      <c r="O2927" s="17">
        <f>[1]!share_freesharesmv(A2927,"",100000000)</f>
        <v>15.032504438</v>
      </c>
      <c r="P2927" s="17">
        <f ca="1">[1]!s_dq_amount_btin(A2927,TODAY()-1,100000000)</f>
        <v>2.0612030400000001</v>
      </c>
      <c r="Q2927" s="17">
        <f ca="1">[1]!s_dq_turn(A2927,TODAY()-1)</f>
        <v>8.9861420504234566</v>
      </c>
      <c r="R2927" s="2">
        <f>[1]!s_pq_amount(A2927,"20260101","",100000000)</f>
        <v>517.70294516000001</v>
      </c>
      <c r="S2927" s="2">
        <f>[1]!s_pq_avgamount(A2927,"20260101","",100000000)</f>
        <v>4.7495683042201833</v>
      </c>
      <c r="T2927" s="17">
        <f>[1]!s_ipo_dilutedpe(A2927)</f>
        <v>22.99</v>
      </c>
      <c r="U2927" s="12">
        <f>[1]!s_ipo_collection_total(A2927,100000000)</f>
        <v>5.4719280000000001</v>
      </c>
      <c r="V2927" s="18">
        <f>[1]!s_val_pe_ttm(A2927,"")</f>
        <v>-32.448715209960938</v>
      </c>
    </row>
    <row r="2928" spans="1:22" x14ac:dyDescent="0.3">
      <c r="A2928" s="12" t="s">
        <v>6332</v>
      </c>
      <c r="B2928" s="12" t="s">
        <v>6333</v>
      </c>
      <c r="C2928" s="16" t="str">
        <f>[1]!s_info_mkt(A2928)</f>
        <v>主板</v>
      </c>
      <c r="D2928" s="16" t="str">
        <f>[1]!s_ipo_listeddate(A2928)</f>
        <v>1997-11-18</v>
      </c>
      <c r="E2928" s="16" t="str">
        <f>[1]!s_info_industry_csrc2023(A2928,"",3)</f>
        <v>医药制造业</v>
      </c>
      <c r="F2928" s="16">
        <f>[1]!s_is(A2928,83,"FY","YTD","20251231",1,"",100000000)</f>
        <v>105.00021614280001</v>
      </c>
      <c r="G2928" s="16">
        <f>[1]!s_is(A2928,83,"FY","YTD","20241231",1,"",100000000)</f>
        <v>123.86016983420001</v>
      </c>
      <c r="H2928" s="16">
        <f>[1]!s_is(A2928,61,"FY","YTD","20251231",1,"",100000000)</f>
        <v>1.2057028849</v>
      </c>
      <c r="I2928" s="16">
        <f>[1]!s_is(A2928,61,"FY","YTD","20241231",1,"",100000000)</f>
        <v>0.26652727940000004</v>
      </c>
      <c r="J2928" s="16">
        <f>[1]!s_fa_roe(A2928,"20251231")</f>
        <v>3.448</v>
      </c>
      <c r="K2928" s="16">
        <f>[1]!s_stmnote_rdexp(A2928,"20251231",1,10000)</f>
        <v>27626.243406000001</v>
      </c>
      <c r="L2928" s="16">
        <f>[1]!s_margin_tradingbalance(A2928,"",10000)</f>
        <v>36695.024599999997</v>
      </c>
      <c r="M2928" s="16">
        <f>[1]!s_margin_seclendingbalance(A2928,"",10000)</f>
        <v>183.93600000000001</v>
      </c>
      <c r="N2928" s="17">
        <f>[1]!s_val_ev(A2928,"",100000000)</f>
        <v>70.581527679999994</v>
      </c>
      <c r="O2928" s="17">
        <f>[1]!share_freesharesmv(A2928,"",100000000)</f>
        <v>42.977070208000001</v>
      </c>
      <c r="P2928" s="17">
        <f ca="1">[1]!s_dq_amount_btin(A2928,TODAY()-1,100000000)</f>
        <v>0.77871153999999998</v>
      </c>
      <c r="Q2928" s="17">
        <f ca="1">[1]!s_dq_turn(A2928,TODAY()-1)</f>
        <v>1.0967619792952603</v>
      </c>
      <c r="R2928" s="2">
        <f>[1]!s_pq_amount(A2928,"20260101","",100000000)</f>
        <v>134.85407882999999</v>
      </c>
      <c r="S2928" s="2">
        <f>[1]!s_pq_avgamount(A2928,"20260101","",100000000)</f>
        <v>1.2371933837614679</v>
      </c>
      <c r="T2928" s="17">
        <f>[1]!s_ipo_dilutedpe(A2928)</f>
        <v>0</v>
      </c>
      <c r="U2928" s="12">
        <f>[1]!s_ipo_collection_total(A2928,100000000)</f>
        <v>3.5</v>
      </c>
      <c r="V2928" s="18">
        <f>[1]!s_val_pe_ttm(A2928,"")</f>
        <v>63.218685150146484</v>
      </c>
    </row>
    <row r="2929" spans="1:22" x14ac:dyDescent="0.3">
      <c r="A2929" s="12" t="s">
        <v>6334</v>
      </c>
      <c r="B2929" s="12" t="s">
        <v>6335</v>
      </c>
      <c r="C2929" s="16" t="str">
        <f>[1]!s_info_mkt(A2929)</f>
        <v>主板</v>
      </c>
      <c r="D2929" s="16" t="str">
        <f>[1]!s_ipo_listeddate(A2929)</f>
        <v>2003-09-15</v>
      </c>
      <c r="E2929" s="16" t="str">
        <f>[1]!s_info_industry_csrc2023(A2929,"",3)</f>
        <v>食品制造业</v>
      </c>
      <c r="F2929" s="16">
        <f>[1]!s_is(A2929,83,"FY","YTD","20251231",1,"",100000000)</f>
        <v>63.403568416400006</v>
      </c>
      <c r="G2929" s="16">
        <f>[1]!s_is(A2929,83,"FY","YTD","20241231",1,"",100000000)</f>
        <v>70.123849727099994</v>
      </c>
      <c r="H2929" s="16">
        <f>[1]!s_is(A2929,61,"FY","YTD","20251231",1,"",100000000)</f>
        <v>-2.2558144906000002</v>
      </c>
      <c r="I2929" s="16">
        <f>[1]!s_is(A2929,61,"FY","YTD","20241231",1,"",100000000)</f>
        <v>0.5481175304</v>
      </c>
      <c r="J2929" s="16">
        <f>[1]!s_fa_roe(A2929,"20251231")</f>
        <v>-4.6558000000000002</v>
      </c>
      <c r="K2929" s="16">
        <f>[1]!s_stmnote_rdexp(A2929,"20251231",1,10000)</f>
        <v>10588.250467</v>
      </c>
      <c r="L2929" s="16">
        <f>[1]!s_margin_tradingbalance(A2929,"",10000)</f>
        <v>0</v>
      </c>
      <c r="M2929" s="16">
        <f>[1]!s_margin_seclendingbalance(A2929,"",10000)</f>
        <v>0</v>
      </c>
      <c r="N2929" s="17">
        <f>[1]!s_val_ev(A2929,"",100000000)</f>
        <v>63.838785262499997</v>
      </c>
      <c r="O2929" s="17">
        <f>[1]!share_freesharesmv(A2929,"",100000000)</f>
        <v>18.8018099825</v>
      </c>
      <c r="P2929" s="17">
        <f ca="1">[1]!s_dq_amount_btin(A2929,TODAY()-1,100000000)</f>
        <v>0.46198686999999999</v>
      </c>
      <c r="Q2929" s="17">
        <f ca="1">[1]!s_dq_turn(A2929,TODAY()-1)</f>
        <v>0.72472686599999536</v>
      </c>
      <c r="R2929" s="2">
        <f>[1]!s_pq_amount(A2929,"20260101","",100000000)</f>
        <v>134.63555640000001</v>
      </c>
      <c r="S2929" s="2">
        <f>[1]!s_pq_avgamount(A2929,"20260101","",100000000)</f>
        <v>1.2351885908256881</v>
      </c>
      <c r="T2929" s="17">
        <f>[1]!s_ipo_dilutedpe(A2929)</f>
        <v>20</v>
      </c>
      <c r="U2929" s="12">
        <f>[1]!s_ipo_collection_total(A2929,100000000)</f>
        <v>3.9</v>
      </c>
      <c r="V2929" s="18">
        <f>[1]!s_val_pe_ttm(A2929,"")</f>
        <v>-29.965898513793945</v>
      </c>
    </row>
    <row r="2930" spans="1:22" x14ac:dyDescent="0.3">
      <c r="A2930" s="12" t="s">
        <v>6336</v>
      </c>
      <c r="B2930" s="12" t="s">
        <v>6337</v>
      </c>
      <c r="C2930" s="16" t="str">
        <f>[1]!s_info_mkt(A2930)</f>
        <v>主板</v>
      </c>
      <c r="D2930" s="16" t="str">
        <f>[1]!s_ipo_listeddate(A2930)</f>
        <v>2015-01-29</v>
      </c>
      <c r="E2930" s="16" t="str">
        <f>[1]!s_info_industry_csrc2023(A2930,"",3)</f>
        <v>有色金属冶炼和压延加工业</v>
      </c>
      <c r="F2930" s="16">
        <f>[1]!s_is(A2930,83,"FY","YTD","20251231",1,"",100000000)</f>
        <v>810.18674069679992</v>
      </c>
      <c r="G2930" s="16">
        <f>[1]!s_is(A2930,83,"FY","YTD","20241231",1,"",100000000)</f>
        <v>609.45563720140001</v>
      </c>
      <c r="H2930" s="16">
        <f>[1]!s_is(A2930,61,"FY","YTD","20251231",1,"",100000000)</f>
        <v>61.103787578400002</v>
      </c>
      <c r="I2930" s="16">
        <f>[1]!s_is(A2930,61,"FY","YTD","20241231",1,"",100000000)</f>
        <v>41.548251937499998</v>
      </c>
      <c r="J2930" s="16">
        <f>[1]!s_fa_roe(A2930,"20251231")</f>
        <v>14.3367</v>
      </c>
      <c r="K2930" s="16">
        <f>[1]!s_stmnote_rdexp(A2930,"20251231",1,10000)</f>
        <v>168217.23188599999</v>
      </c>
      <c r="L2930" s="16">
        <f>[1]!s_margin_tradingbalance(A2930,"",10000)</f>
        <v>538664.92649999994</v>
      </c>
      <c r="M2930" s="16">
        <f>[1]!s_margin_seclendingbalance(A2930,"",10000)</f>
        <v>693.97199999999998</v>
      </c>
      <c r="N2930" s="17">
        <f>[1]!s_val_ev(A2930,"",100000000)</f>
        <v>988.588953597</v>
      </c>
      <c r="O2930" s="17">
        <f>[1]!share_freesharesmv(A2930,"",100000000)</f>
        <v>779.64385934999984</v>
      </c>
      <c r="P2930" s="17">
        <f ca="1">[1]!s_dq_amount_btin(A2930,TODAY()-1,100000000)</f>
        <v>35.101818459999997</v>
      </c>
      <c r="Q2930" s="17">
        <f ca="1">[1]!s_dq_turn(A2930,TODAY()-1)</f>
        <v>3.5374093776566586</v>
      </c>
      <c r="R2930" s="2">
        <f>[1]!s_pq_amount(A2930,"20260101","",100000000)</f>
        <v>4643.0775654700001</v>
      </c>
      <c r="S2930" s="2">
        <f>[1]!s_pq_avgamount(A2930,"20260101","",100000000)</f>
        <v>42.597041885045869</v>
      </c>
      <c r="T2930" s="17">
        <f>[1]!s_ipo_dilutedpe(A2930)</f>
        <v>22.94</v>
      </c>
      <c r="U2930" s="12">
        <f>[1]!s_ipo_collection_total(A2930,100000000)</f>
        <v>4.3407</v>
      </c>
      <c r="V2930" s="18">
        <f>[1]!s_val_pe_ttm(A2930,"")</f>
        <v>13.434689521789551</v>
      </c>
    </row>
    <row r="2931" spans="1:22" x14ac:dyDescent="0.3">
      <c r="A2931" s="12" t="s">
        <v>6338</v>
      </c>
      <c r="B2931" s="12" t="s">
        <v>6339</v>
      </c>
      <c r="C2931" s="16" t="str">
        <f>[1]!s_info_mkt(A2931)</f>
        <v>创业板</v>
      </c>
      <c r="D2931" s="16" t="str">
        <f>[1]!s_ipo_listeddate(A2931)</f>
        <v>2012-02-29</v>
      </c>
      <c r="E2931" s="16" t="str">
        <f>[1]!s_info_industry_csrc2023(A2931,"",3)</f>
        <v>软件和信息技术服务业</v>
      </c>
      <c r="F2931" s="16">
        <f>[1]!s_is(A2931,83,"FY","YTD","20251231",1,"",100000000)</f>
        <v>43.527899623999993</v>
      </c>
      <c r="G2931" s="16">
        <f>[1]!s_is(A2931,83,"FY","YTD","20241231",1,"",100000000)</f>
        <v>43.552608738500005</v>
      </c>
      <c r="H2931" s="16">
        <f>[1]!s_is(A2931,61,"FY","YTD","20251231",1,"",100000000)</f>
        <v>1.1735895598000001</v>
      </c>
      <c r="I2931" s="16">
        <f>[1]!s_is(A2931,61,"FY","YTD","20241231",1,"",100000000)</f>
        <v>0.92299534840000008</v>
      </c>
      <c r="J2931" s="16">
        <f>[1]!s_fa_roe(A2931,"20251231")</f>
        <v>8.3609000000000009</v>
      </c>
      <c r="K2931" s="16">
        <f>[1]!s_stmnote_rdexp(A2931,"20251231",1,10000)</f>
        <v>8045.8754040000003</v>
      </c>
      <c r="L2931" s="16">
        <f>[1]!s_margin_tradingbalance(A2931,"",10000)</f>
        <v>0</v>
      </c>
      <c r="M2931" s="16">
        <f>[1]!s_margin_seclendingbalance(A2931,"",10000)</f>
        <v>0</v>
      </c>
      <c r="N2931" s="17">
        <f>[1]!s_val_ev(A2931,"",100000000)</f>
        <v>86.007134833400002</v>
      </c>
      <c r="O2931" s="17">
        <f>[1]!share_freesharesmv(A2931,"",100000000)</f>
        <v>66.881908014099992</v>
      </c>
      <c r="P2931" s="17">
        <f ca="1">[1]!s_dq_amount_btin(A2931,TODAY()-1,100000000)</f>
        <v>10.66120162</v>
      </c>
      <c r="Q2931" s="17">
        <f ca="1">[1]!s_dq_turn(A2931,TODAY()-1)</f>
        <v>14.69420271412651</v>
      </c>
      <c r="R2931" s="2">
        <f>[1]!s_pq_amount(A2931,"20260101","",100000000)</f>
        <v>536.22868735999998</v>
      </c>
      <c r="S2931" s="2">
        <f>[1]!s_pq_avgamount(A2931,"20260101","",100000000)</f>
        <v>4.9195292418348622</v>
      </c>
      <c r="T2931" s="17">
        <f>[1]!s_ipo_dilutedpe(A2931)</f>
        <v>23.67</v>
      </c>
      <c r="U2931" s="12">
        <f>[1]!s_ipo_collection_total(A2931,100000000)</f>
        <v>2.004</v>
      </c>
      <c r="V2931" s="18">
        <f>[1]!s_val_pe_ttm(A2931,"")</f>
        <v>69.595497131347656</v>
      </c>
    </row>
    <row r="2932" spans="1:22" x14ac:dyDescent="0.3">
      <c r="A2932" s="12" t="s">
        <v>6340</v>
      </c>
      <c r="B2932" s="12" t="s">
        <v>6341</v>
      </c>
      <c r="C2932" s="16" t="str">
        <f>[1]!s_info_mkt(A2932)</f>
        <v>主板</v>
      </c>
      <c r="D2932" s="16" t="str">
        <f>[1]!s_ipo_listeddate(A2932)</f>
        <v>2011-11-25</v>
      </c>
      <c r="E2932" s="16" t="str">
        <f>[1]!s_info_industry_csrc2023(A2932,"",3)</f>
        <v>计算机、通信和其他电子设备制造业</v>
      </c>
      <c r="F2932" s="16">
        <f>[1]!s_is(A2932,83,"FY","YTD","20251231",1,"",100000000)</f>
        <v>47.490043308500006</v>
      </c>
      <c r="G2932" s="16">
        <f>[1]!s_is(A2932,83,"FY","YTD","20241231",1,"",100000000)</f>
        <v>47.9559123218</v>
      </c>
      <c r="H2932" s="16">
        <f>[1]!s_is(A2932,61,"FY","YTD","20251231",1,"",100000000)</f>
        <v>1.1121266940999999</v>
      </c>
      <c r="I2932" s="16">
        <f>[1]!s_is(A2932,61,"FY","YTD","20241231",1,"",100000000)</f>
        <v>2.6202249928999999</v>
      </c>
      <c r="J2932" s="16">
        <f>[1]!s_fa_roe(A2932,"20251231")</f>
        <v>1.9108000000000001</v>
      </c>
      <c r="K2932" s="16">
        <f>[1]!s_stmnote_rdexp(A2932,"20251231",1,10000)</f>
        <v>39101.083516000006</v>
      </c>
      <c r="L2932" s="16">
        <f>[1]!s_margin_tradingbalance(A2932,"",10000)</f>
        <v>34004.472000000002</v>
      </c>
      <c r="M2932" s="16">
        <f>[1]!s_margin_seclendingbalance(A2932,"",10000)</f>
        <v>147.5111</v>
      </c>
      <c r="N2932" s="17">
        <f>[1]!s_val_ev(A2932,"",100000000)</f>
        <v>120.06299323199998</v>
      </c>
      <c r="O2932" s="17">
        <f>[1]!share_freesharesmv(A2932,"",100000000)</f>
        <v>56.01474151</v>
      </c>
      <c r="P2932" s="17">
        <f ca="1">[1]!s_dq_amount_btin(A2932,TODAY()-1,100000000)</f>
        <v>4.1183111200000004</v>
      </c>
      <c r="Q2932" s="17">
        <f ca="1">[1]!s_dq_turn(A2932,TODAY()-1)</f>
        <v>5.7069341317770705</v>
      </c>
      <c r="R2932" s="2">
        <f>[1]!s_pq_amount(A2932,"20260101","",100000000)</f>
        <v>382.59942228</v>
      </c>
      <c r="S2932" s="2">
        <f>[1]!s_pq_avgamount(A2932,"20260101","",100000000)</f>
        <v>3.5100864429357799</v>
      </c>
      <c r="T2932" s="17">
        <f>[1]!s_ipo_dilutedpe(A2932)</f>
        <v>50</v>
      </c>
      <c r="U2932" s="12">
        <f>[1]!s_ipo_collection_total(A2932,100000000)</f>
        <v>6.9</v>
      </c>
      <c r="V2932" s="18">
        <f>[1]!s_val_pe_ttm(A2932,"")</f>
        <v>104.49803924560547</v>
      </c>
    </row>
    <row r="2933" spans="1:22" x14ac:dyDescent="0.3">
      <c r="A2933" s="12" t="s">
        <v>6342</v>
      </c>
      <c r="B2933" s="12" t="s">
        <v>6343</v>
      </c>
      <c r="C2933" s="16" t="str">
        <f>[1]!s_info_mkt(A2933)</f>
        <v>创业板</v>
      </c>
      <c r="D2933" s="16" t="str">
        <f>[1]!s_ipo_listeddate(A2933)</f>
        <v>2019-08-15</v>
      </c>
      <c r="E2933" s="16" t="str">
        <f>[1]!s_info_industry_csrc2023(A2933,"",3)</f>
        <v>计算机、通信和其他电子设备制造业</v>
      </c>
      <c r="F2933" s="16">
        <f>[1]!s_is(A2933,83,"FY","YTD","20251231",1,"",100000000)</f>
        <v>32.592946041700003</v>
      </c>
      <c r="G2933" s="16">
        <f>[1]!s_is(A2933,83,"FY","YTD","20241231",1,"",100000000)</f>
        <v>22.126550558200002</v>
      </c>
      <c r="H2933" s="16">
        <f>[1]!s_is(A2933,61,"FY","YTD","20251231",1,"",100000000)</f>
        <v>0.94691004959999991</v>
      </c>
      <c r="I2933" s="16">
        <f>[1]!s_is(A2933,61,"FY","YTD","20241231",1,"",100000000)</f>
        <v>0.76690736590000008</v>
      </c>
      <c r="J2933" s="16">
        <f>[1]!s_fa_roe(A2933,"20251231")</f>
        <v>5.7320000000000002</v>
      </c>
      <c r="K2933" s="16">
        <f>[1]!s_stmnote_rdexp(A2933,"20251231",1,10000)</f>
        <v>20237.878874999999</v>
      </c>
      <c r="L2933" s="16">
        <f>[1]!s_margin_tradingbalance(A2933,"",10000)</f>
        <v>0</v>
      </c>
      <c r="M2933" s="16">
        <f>[1]!s_margin_seclendingbalance(A2933,"",10000)</f>
        <v>0</v>
      </c>
      <c r="N2933" s="17">
        <f>[1]!s_val_ev(A2933,"",100000000)</f>
        <v>30.026883315999999</v>
      </c>
      <c r="O2933" s="17">
        <f>[1]!share_freesharesmv(A2933,"",100000000)</f>
        <v>14.173158111400001</v>
      </c>
      <c r="P2933" s="17">
        <f ca="1">[1]!s_dq_amount_btin(A2933,TODAY()-1,100000000)</f>
        <v>0.50412266999999999</v>
      </c>
      <c r="Q2933" s="17">
        <f ca="1">[1]!s_dq_turn(A2933,TODAY()-1)</f>
        <v>2.6795463982585654</v>
      </c>
      <c r="R2933" s="2">
        <f>[1]!s_pq_amount(A2933,"20260101","",100000000)</f>
        <v>85.810477460000001</v>
      </c>
      <c r="S2933" s="2">
        <f>[1]!s_pq_avgamount(A2933,"20260101","",100000000)</f>
        <v>0.78725208678899083</v>
      </c>
      <c r="T2933" s="17">
        <f>[1]!s_ipo_dilutedpe(A2933)</f>
        <v>22.99</v>
      </c>
      <c r="U2933" s="12">
        <f>[1]!s_ipo_collection_total(A2933,100000000)</f>
        <v>5.7994260000000004</v>
      </c>
      <c r="V2933" s="18">
        <f>[1]!s_val_pe_ttm(A2933,"")</f>
        <v>45.921176910400391</v>
      </c>
    </row>
    <row r="2934" spans="1:22" x14ac:dyDescent="0.3">
      <c r="A2934" s="12" t="s">
        <v>6344</v>
      </c>
      <c r="B2934" s="12" t="s">
        <v>6345</v>
      </c>
      <c r="C2934" s="16" t="str">
        <f>[1]!s_info_mkt(A2934)</f>
        <v>科创板</v>
      </c>
      <c r="D2934" s="16" t="str">
        <f>[1]!s_ipo_listeddate(A2934)</f>
        <v>2020-10-16</v>
      </c>
      <c r="E2934" s="16" t="str">
        <f>[1]!s_info_industry_csrc2023(A2934,"",3)</f>
        <v>橡胶和塑料制品业</v>
      </c>
      <c r="F2934" s="16">
        <f>[1]!s_is(A2934,83,"FY","YTD","20251231",1,"",100000000)</f>
        <v>7.2276737279999992</v>
      </c>
      <c r="G2934" s="16">
        <f>[1]!s_is(A2934,83,"FY","YTD","20241231",1,"",100000000)</f>
        <v>5.1477599335999997</v>
      </c>
      <c r="H2934" s="16">
        <f>[1]!s_is(A2934,61,"FY","YTD","20251231",1,"",100000000)</f>
        <v>1.0857115510999999</v>
      </c>
      <c r="I2934" s="16">
        <f>[1]!s_is(A2934,61,"FY","YTD","20241231",1,"",100000000)</f>
        <v>0.99157042080000002</v>
      </c>
      <c r="J2934" s="16">
        <f>[1]!s_fa_roe(A2934,"20251231")</f>
        <v>13.914899999999999</v>
      </c>
      <c r="K2934" s="16">
        <f>[1]!s_stmnote_rdexp(A2934,"20251231",1,10000)</f>
        <v>3866.712446</v>
      </c>
      <c r="L2934" s="16">
        <f>[1]!s_margin_tradingbalance(A2934,"",10000)</f>
        <v>41481.274899999997</v>
      </c>
      <c r="M2934" s="16">
        <f>[1]!s_margin_seclendingbalance(A2934,"",10000)</f>
        <v>0</v>
      </c>
      <c r="N2934" s="17">
        <f>[1]!s_val_ev(A2934,"",100000000)</f>
        <v>94.130465310000005</v>
      </c>
      <c r="O2934" s="17">
        <f>[1]!share_freesharesmv(A2934,"",100000000)</f>
        <v>59.083254089999997</v>
      </c>
      <c r="P2934" s="17">
        <f ca="1">[1]!s_dq_amount_btin(A2934,TODAY()-1,100000000)</f>
        <v>3.6865271800000001</v>
      </c>
      <c r="Q2934" s="17">
        <f ca="1">[1]!s_dq_turn(A2934,TODAY()-1)</f>
        <v>4.2213175824175826</v>
      </c>
      <c r="R2934" s="2">
        <f>[1]!s_pq_amount(A2934,"20260101","",100000000)</f>
        <v>217.86688257</v>
      </c>
      <c r="S2934" s="2">
        <f>[1]!s_pq_avgamount(A2934,"20260101","",100000000)</f>
        <v>1.9987787391743121</v>
      </c>
      <c r="T2934" s="17">
        <f>[1]!s_ipo_dilutedpe(A2934)</f>
        <v>26.08</v>
      </c>
      <c r="U2934" s="12">
        <f>[1]!s_ipo_collection_total(A2934,100000000)</f>
        <v>2.8490000000000002</v>
      </c>
      <c r="V2934" s="18">
        <f>[1]!s_val_pe_ttm(A2934,"")</f>
        <v>91.700164794921875</v>
      </c>
    </row>
    <row r="2935" spans="1:22" x14ac:dyDescent="0.3">
      <c r="A2935" s="12" t="s">
        <v>6346</v>
      </c>
      <c r="B2935" s="12" t="s">
        <v>6347</v>
      </c>
      <c r="C2935" s="16" t="str">
        <f>[1]!s_info_mkt(A2935)</f>
        <v>主板</v>
      </c>
      <c r="D2935" s="16" t="str">
        <f>[1]!s_ipo_listeddate(A2935)</f>
        <v>2007-11-22</v>
      </c>
      <c r="E2935" s="16" t="str">
        <f>[1]!s_info_industry_csrc2023(A2935,"",3)</f>
        <v>房地产业</v>
      </c>
      <c r="F2935" s="16">
        <f>[1]!s_is(A2935,83,"FY","YTD","20251231",1,"",100000000)</f>
        <v>4.0181141185999998</v>
      </c>
      <c r="G2935" s="16">
        <f>[1]!s_is(A2935,83,"FY","YTD","20241231",1,"",100000000)</f>
        <v>3.6295766107</v>
      </c>
      <c r="H2935" s="16">
        <f>[1]!s_is(A2935,61,"FY","YTD","20251231",1,"",100000000)</f>
        <v>0.32078554719999997</v>
      </c>
      <c r="I2935" s="16">
        <f>[1]!s_is(A2935,61,"FY","YTD","20241231",1,"",100000000)</f>
        <v>7.08020444E-2</v>
      </c>
      <c r="J2935" s="16">
        <f>[1]!s_fa_roe(A2935,"20251231")</f>
        <v>9.7774000000000001</v>
      </c>
      <c r="K2935" s="16">
        <f>[1]!s_stmnote_rdexp(A2935,"20251231",1,10000)</f>
        <v>16.480335999999998</v>
      </c>
      <c r="L2935" s="16">
        <f>[1]!s_margin_tradingbalance(A2935,"",10000)</f>
        <v>0</v>
      </c>
      <c r="M2935" s="16">
        <f>[1]!s_margin_seclendingbalance(A2935,"",10000)</f>
        <v>0</v>
      </c>
      <c r="N2935" s="17">
        <f>[1]!s_val_ev(A2935,"",100000000)</f>
        <v>17.303794405599998</v>
      </c>
      <c r="O2935" s="17">
        <f>[1]!share_freesharesmv(A2935,"",100000000)</f>
        <v>10.439815264499998</v>
      </c>
      <c r="P2935" s="17">
        <f ca="1">[1]!s_dq_amount_btin(A2935,TODAY()-1,100000000)</f>
        <v>0.57331580999999998</v>
      </c>
      <c r="Q2935" s="17">
        <f ca="1">[1]!s_dq_turn(A2935,TODAY()-1)</f>
        <v>4.2242671651718773</v>
      </c>
      <c r="R2935" s="2">
        <f>[1]!s_pq_amount(A2935,"20260101","",100000000)</f>
        <v>107.09725881999999</v>
      </c>
      <c r="S2935" s="2">
        <f>[1]!s_pq_avgamount(A2935,"20260101","",100000000)</f>
        <v>0.98254365889908257</v>
      </c>
      <c r="T2935" s="17">
        <f>[1]!s_ipo_dilutedpe(A2935)</f>
        <v>29.97</v>
      </c>
      <c r="U2935" s="12">
        <f>[1]!s_ipo_collection_total(A2935,100000000)</f>
        <v>2.0139999999999998</v>
      </c>
      <c r="V2935" s="18">
        <f>[1]!s_val_pe_ttm(A2935,"")</f>
        <v>59.964626312255859</v>
      </c>
    </row>
    <row r="2936" spans="1:22" x14ac:dyDescent="0.3">
      <c r="A2936" s="12" t="s">
        <v>6348</v>
      </c>
      <c r="B2936" s="12" t="s">
        <v>6349</v>
      </c>
      <c r="C2936" s="16" t="str">
        <f>[1]!s_info_mkt(A2936)</f>
        <v>创业板</v>
      </c>
      <c r="D2936" s="16" t="str">
        <f>[1]!s_ipo_listeddate(A2936)</f>
        <v>2022-09-02</v>
      </c>
      <c r="E2936" s="16" t="str">
        <f>[1]!s_info_industry_csrc2023(A2936,"",3)</f>
        <v>造纸和纸制品业</v>
      </c>
      <c r="F2936" s="16">
        <f>[1]!s_is(A2936,83,"FY","YTD","20251231",1,"",100000000)</f>
        <v>29.281057530199998</v>
      </c>
      <c r="G2936" s="16">
        <f>[1]!s_is(A2936,83,"FY","YTD","20241231",1,"",100000000)</f>
        <v>17.062425494500001</v>
      </c>
      <c r="H2936" s="16">
        <f>[1]!s_is(A2936,61,"FY","YTD","20251231",1,"",100000000)</f>
        <v>0.43695612979999998</v>
      </c>
      <c r="I2936" s="16">
        <f>[1]!s_is(A2936,61,"FY","YTD","20241231",1,"",100000000)</f>
        <v>1.838489255</v>
      </c>
      <c r="J2936" s="16">
        <f>[1]!s_fa_roe(A2936,"20251231")</f>
        <v>1.6593</v>
      </c>
      <c r="K2936" s="16">
        <f>[1]!s_stmnote_rdexp(A2936,"20251231",1,10000)</f>
        <v>3742.1447009999997</v>
      </c>
      <c r="L2936" s="16">
        <f>[1]!s_margin_tradingbalance(A2936,"",10000)</f>
        <v>9432.0167999999994</v>
      </c>
      <c r="M2936" s="16">
        <f>[1]!s_margin_seclendingbalance(A2936,"",10000)</f>
        <v>0</v>
      </c>
      <c r="N2936" s="17">
        <f>[1]!s_val_ev(A2936,"",100000000)</f>
        <v>26.994079684799999</v>
      </c>
      <c r="O2936" s="17">
        <f>[1]!share_freesharesmv(A2936,"",100000000)</f>
        <v>11.161282613600001</v>
      </c>
      <c r="P2936" s="17">
        <f ca="1">[1]!s_dq_amount_btin(A2936,TODAY()-1,100000000)</f>
        <v>0.11034997000000001</v>
      </c>
      <c r="Q2936" s="17">
        <f ca="1">[1]!s_dq_turn(A2936,TODAY()-1)</f>
        <v>0.40901542576101935</v>
      </c>
      <c r="R2936" s="2">
        <f>[1]!s_pq_amount(A2936,"20260101","",100000000)</f>
        <v>27.95645275</v>
      </c>
      <c r="S2936" s="2">
        <f>[1]!s_pq_avgamount(A2936,"20260101","",100000000)</f>
        <v>0.25648121788990824</v>
      </c>
      <c r="T2936" s="17">
        <f>[1]!s_ipo_dilutedpe(A2936)</f>
        <v>51.87</v>
      </c>
      <c r="U2936" s="12">
        <f>[1]!s_ipo_collection_total(A2936,100000000)</f>
        <v>11.4597</v>
      </c>
      <c r="V2936" s="18">
        <f>[1]!s_val_pe_ttm(A2936,"")</f>
        <v>73.761283874511719</v>
      </c>
    </row>
    <row r="2937" spans="1:22" x14ac:dyDescent="0.3">
      <c r="A2937" s="12" t="s">
        <v>6350</v>
      </c>
      <c r="B2937" s="12" t="s">
        <v>6351</v>
      </c>
      <c r="C2937" s="16" t="str">
        <f>[1]!s_info_mkt(A2937)</f>
        <v>主板</v>
      </c>
      <c r="D2937" s="16" t="str">
        <f>[1]!s_ipo_listeddate(A2937)</f>
        <v>2010-01-13</v>
      </c>
      <c r="E2937" s="16" t="str">
        <f>[1]!s_info_industry_csrc2023(A2937,"",3)</f>
        <v>电气机械和器材制造业</v>
      </c>
      <c r="F2937" s="16">
        <f>[1]!s_is(A2937,83,"FY","YTD","20251231",1,"",100000000)</f>
        <v>44.739504586400002</v>
      </c>
      <c r="G2937" s="16">
        <f>[1]!s_is(A2937,83,"FY","YTD","20241231",1,"",100000000)</f>
        <v>43.216394377900002</v>
      </c>
      <c r="H2937" s="16">
        <f>[1]!s_is(A2937,61,"FY","YTD","20251231",1,"",100000000)</f>
        <v>2.0832567794000001</v>
      </c>
      <c r="I2937" s="16">
        <f>[1]!s_is(A2937,61,"FY","YTD","20241231",1,"",100000000)</f>
        <v>2.8665528187000002</v>
      </c>
      <c r="J2937" s="16">
        <f>[1]!s_fa_roe(A2937,"20251231")</f>
        <v>6.9638999999999998</v>
      </c>
      <c r="K2937" s="16">
        <f>[1]!s_stmnote_rdexp(A2937,"20251231",1,10000)</f>
        <v>51074.637502999998</v>
      </c>
      <c r="L2937" s="16">
        <f>[1]!s_margin_tradingbalance(A2937,"",10000)</f>
        <v>45452.599900000001</v>
      </c>
      <c r="M2937" s="16">
        <f>[1]!s_margin_seclendingbalance(A2937,"",10000)</f>
        <v>26.828399999999998</v>
      </c>
      <c r="N2937" s="17">
        <f>[1]!s_val_ev(A2937,"",100000000)</f>
        <v>69.192484460000003</v>
      </c>
      <c r="O2937" s="17">
        <f>[1]!share_freesharesmv(A2937,"",100000000)</f>
        <v>60.364427649100001</v>
      </c>
      <c r="P2937" s="17">
        <f ca="1">[1]!s_dq_amount_btin(A2937,TODAY()-1,100000000)</f>
        <v>2.3507174700000002</v>
      </c>
      <c r="Q2937" s="17">
        <f ca="1">[1]!s_dq_turn(A2937,TODAY()-1)</f>
        <v>3.7731575067117187</v>
      </c>
      <c r="R2937" s="2">
        <f>[1]!s_pq_amount(A2937,"20260101","",100000000)</f>
        <v>409.69058537000001</v>
      </c>
      <c r="S2937" s="2">
        <f>[1]!s_pq_avgamount(A2937,"20260101","",100000000)</f>
        <v>3.7586292235779815</v>
      </c>
      <c r="T2937" s="17">
        <f>[1]!s_ipo_dilutedpe(A2937)</f>
        <v>78.69</v>
      </c>
      <c r="U2937" s="12">
        <f>[1]!s_ipo_collection_total(A2937,100000000)</f>
        <v>7.68</v>
      </c>
      <c r="V2937" s="18">
        <f>[1]!s_val_pe_ttm(A2937,"")</f>
        <v>48.319572448730469</v>
      </c>
    </row>
    <row r="2938" spans="1:22" x14ac:dyDescent="0.3">
      <c r="A2938" s="12" t="s">
        <v>6352</v>
      </c>
      <c r="B2938" s="12" t="s">
        <v>6353</v>
      </c>
      <c r="C2938" s="16" t="str">
        <f>[1]!s_info_mkt(A2938)</f>
        <v>创业板</v>
      </c>
      <c r="D2938" s="16" t="str">
        <f>[1]!s_ipo_listeddate(A2938)</f>
        <v>2011-01-13</v>
      </c>
      <c r="E2938" s="16" t="str">
        <f>[1]!s_info_industry_csrc2023(A2938,"",3)</f>
        <v>纺织业</v>
      </c>
      <c r="F2938" s="16">
        <f>[1]!s_is(A2938,83,"FY","YTD","20251231",1,"",100000000)</f>
        <v>2.2015244128</v>
      </c>
      <c r="G2938" s="16">
        <f>[1]!s_is(A2938,83,"FY","YTD","20241231",1,"",100000000)</f>
        <v>2.5892458108</v>
      </c>
      <c r="H2938" s="16">
        <f>[1]!s_is(A2938,61,"FY","YTD","20251231",1,"",100000000)</f>
        <v>0.69887548629999996</v>
      </c>
      <c r="I2938" s="16">
        <f>[1]!s_is(A2938,61,"FY","YTD","20241231",1,"",100000000)</f>
        <v>-9.7013370899999993E-2</v>
      </c>
      <c r="J2938" s="16">
        <f>[1]!s_fa_roe(A2938,"20251231")</f>
        <v>13.387499999999999</v>
      </c>
      <c r="K2938" s="16">
        <f>[1]!s_stmnote_rdexp(A2938,"20251231",1,10000)</f>
        <v>381.23999900000001</v>
      </c>
      <c r="L2938" s="16">
        <f>[1]!s_margin_tradingbalance(A2938,"",10000)</f>
        <v>0</v>
      </c>
      <c r="M2938" s="16">
        <f>[1]!s_margin_seclendingbalance(A2938,"",10000)</f>
        <v>0</v>
      </c>
      <c r="N2938" s="17">
        <f>[1]!s_val_ev(A2938,"",100000000)</f>
        <v>29.814599999999999</v>
      </c>
      <c r="O2938" s="17">
        <f>[1]!share_freesharesmv(A2938,"",100000000)</f>
        <v>27.017714955100001</v>
      </c>
      <c r="P2938" s="17">
        <f ca="1">[1]!s_dq_amount_btin(A2938,TODAY()-1,100000000)</f>
        <v>1.2700356799999999</v>
      </c>
      <c r="Q2938" s="17">
        <f ca="1">[1]!s_dq_turn(A2938,TODAY()-1)</f>
        <v>4.4621696645501521</v>
      </c>
      <c r="R2938" s="2">
        <f>[1]!s_pq_amount(A2938,"20260101","",100000000)</f>
        <v>241.90951289</v>
      </c>
      <c r="S2938" s="2">
        <f>[1]!s_pq_avgamount(A2938,"20260101","",100000000)</f>
        <v>2.2193533292660548</v>
      </c>
      <c r="T2938" s="17">
        <f>[1]!s_ipo_dilutedpe(A2938)</f>
        <v>123.81</v>
      </c>
      <c r="U2938" s="12">
        <f>[1]!s_ipo_collection_total(A2938,100000000)</f>
        <v>5.2</v>
      </c>
      <c r="V2938" s="18">
        <f>[1]!s_val_pe_ttm(A2938,"")</f>
        <v>87.091262817382813</v>
      </c>
    </row>
    <row r="2939" spans="1:22" x14ac:dyDescent="0.3">
      <c r="A2939" s="12" t="s">
        <v>6354</v>
      </c>
      <c r="B2939" s="12" t="s">
        <v>6355</v>
      </c>
      <c r="C2939" s="16" t="str">
        <f>[1]!s_info_mkt(A2939)</f>
        <v>主板</v>
      </c>
      <c r="D2939" s="16" t="str">
        <f>[1]!s_ipo_listeddate(A2939)</f>
        <v>1992-12-03</v>
      </c>
      <c r="E2939" s="16" t="str">
        <f>[1]!s_info_industry_csrc2023(A2939,"",3)</f>
        <v>房地产业</v>
      </c>
      <c r="F2939" s="16">
        <f>[1]!s_is(A2939,83,"FY","YTD","20251231",1,"",100000000)</f>
        <v>12.418130992</v>
      </c>
      <c r="G2939" s="16">
        <f>[1]!s_is(A2939,83,"FY","YTD","20241231",1,"",100000000)</f>
        <v>18.177348053499998</v>
      </c>
      <c r="H2939" s="16">
        <f>[1]!s_is(A2939,61,"FY","YTD","20251231",1,"",100000000)</f>
        <v>-13.910525186800001</v>
      </c>
      <c r="I2939" s="16">
        <f>[1]!s_is(A2939,61,"FY","YTD","20241231",1,"",100000000)</f>
        <v>-13.943388847000001</v>
      </c>
      <c r="J2939" s="16">
        <f>[1]!s_fa_roe(A2939,"20251231")</f>
        <v>-49.628799999999998</v>
      </c>
      <c r="K2939" s="16">
        <f>[1]!s_stmnote_rdexp(A2939,"20251231",1,10000)</f>
        <v>0</v>
      </c>
      <c r="L2939" s="16">
        <f>[1]!s_margin_tradingbalance(A2939,"",10000)</f>
        <v>14177.8945</v>
      </c>
      <c r="M2939" s="16">
        <f>[1]!s_margin_seclendingbalance(A2939,"",10000)</f>
        <v>23.6953</v>
      </c>
      <c r="N2939" s="17">
        <f>[1]!s_val_ev(A2939,"",100000000)</f>
        <v>31.643361982199998</v>
      </c>
      <c r="O2939" s="17">
        <f>[1]!share_freesharesmv(A2939,"",100000000)</f>
        <v>18.115184441699999</v>
      </c>
      <c r="P2939" s="17">
        <f ca="1">[1]!s_dq_amount_btin(A2939,TODAY()-1,100000000)</f>
        <v>0.46538007999999997</v>
      </c>
      <c r="Q2939" s="17">
        <f ca="1">[1]!s_dq_turn(A2939,TODAY()-1)</f>
        <v>1.4620201657467358</v>
      </c>
      <c r="R2939" s="2">
        <f>[1]!s_pq_amount(A2939,"20260101","",100000000)</f>
        <v>94.018819769999993</v>
      </c>
      <c r="S2939" s="2">
        <f>[1]!s_pq_avgamount(A2939,"20260101","",100000000)</f>
        <v>0.86255797954128444</v>
      </c>
      <c r="T2939" s="17">
        <f>[1]!s_ipo_dilutedpe(A2939)</f>
        <v>0</v>
      </c>
      <c r="U2939" s="12">
        <f>[1]!s_ipo_collection_total(A2939,100000000)</f>
        <v>0.5</v>
      </c>
      <c r="V2939" s="18">
        <f>[1]!s_val_pe_ttm(A2939,"")</f>
        <v>-2.285550594329834</v>
      </c>
    </row>
    <row r="2940" spans="1:22" x14ac:dyDescent="0.3">
      <c r="A2940" s="12" t="s">
        <v>6356</v>
      </c>
      <c r="B2940" s="12" t="s">
        <v>6357</v>
      </c>
      <c r="C2940" s="16" t="str">
        <f>[1]!s_info_mkt(A2940)</f>
        <v>主板</v>
      </c>
      <c r="D2940" s="16" t="str">
        <f>[1]!s_ipo_listeddate(A2940)</f>
        <v>2008-05-08</v>
      </c>
      <c r="E2940" s="16" t="str">
        <f>[1]!s_info_industry_csrc2023(A2940,"",3)</f>
        <v>造纸和纸制品业</v>
      </c>
      <c r="F2940" s="16">
        <f>[1]!s_is(A2940,83,"FY","YTD","20251231",1,"",100000000)</f>
        <v>101.942258923</v>
      </c>
      <c r="G2940" s="16">
        <f>[1]!s_is(A2940,83,"FY","YTD","20241231",1,"",100000000)</f>
        <v>114.70316937209999</v>
      </c>
      <c r="H2940" s="16">
        <f>[1]!s_is(A2940,61,"FY","YTD","20251231",1,"",100000000)</f>
        <v>1.0348491249</v>
      </c>
      <c r="I2940" s="16">
        <f>[1]!s_is(A2940,61,"FY","YTD","20241231",1,"",100000000)</f>
        <v>0.9355513473</v>
      </c>
      <c r="J2940" s="16">
        <f>[1]!s_fa_roe(A2940,"20251231")</f>
        <v>3.3519999999999999</v>
      </c>
      <c r="K2940" s="16">
        <f>[1]!s_stmnote_rdexp(A2940,"20251231",1,10000)</f>
        <v>25667.315515999999</v>
      </c>
      <c r="L2940" s="16">
        <f>[1]!s_margin_tradingbalance(A2940,"",10000)</f>
        <v>0</v>
      </c>
      <c r="M2940" s="16">
        <f>[1]!s_margin_seclendingbalance(A2940,"",10000)</f>
        <v>0</v>
      </c>
      <c r="N2940" s="17">
        <f>[1]!s_val_ev(A2940,"",100000000)</f>
        <v>38.2216473135</v>
      </c>
      <c r="O2940" s="17">
        <f>[1]!share_freesharesmv(A2940,"",100000000)</f>
        <v>21.946078003499998</v>
      </c>
      <c r="P2940" s="17">
        <f ca="1">[1]!s_dq_amount_btin(A2940,TODAY()-1,100000000)</f>
        <v>0.53360571999999995</v>
      </c>
      <c r="Q2940" s="17">
        <f ca="1">[1]!s_dq_turn(A2940,TODAY()-1)</f>
        <v>1.4000393670266942</v>
      </c>
      <c r="R2940" s="2">
        <f>[1]!s_pq_amount(A2940,"20260101","",100000000)</f>
        <v>170.05550782</v>
      </c>
      <c r="S2940" s="2">
        <f>[1]!s_pq_avgamount(A2940,"20260101","",100000000)</f>
        <v>1.5601422735779815</v>
      </c>
      <c r="T2940" s="17">
        <f>[1]!s_ipo_dilutedpe(A2940)</f>
        <v>29.85</v>
      </c>
      <c r="U2940" s="12">
        <f>[1]!s_ipo_collection_total(A2940,100000000)</f>
        <v>2.5375000000000001</v>
      </c>
      <c r="V2940" s="18">
        <f>[1]!s_val_pe_ttm(A2940,"")</f>
        <v>40.481605529785156</v>
      </c>
    </row>
    <row r="2941" spans="1:22" x14ac:dyDescent="0.3">
      <c r="A2941" s="12" t="s">
        <v>6358</v>
      </c>
      <c r="B2941" s="12" t="s">
        <v>6359</v>
      </c>
      <c r="C2941" s="16" t="str">
        <f>[1]!s_info_mkt(A2941)</f>
        <v>主板</v>
      </c>
      <c r="D2941" s="16" t="str">
        <f>[1]!s_ipo_listeddate(A2941)</f>
        <v>2008-06-05</v>
      </c>
      <c r="E2941" s="16" t="str">
        <f>[1]!s_info_industry_csrc2023(A2941,"",3)</f>
        <v>化学原料和化学制品制造业</v>
      </c>
      <c r="F2941" s="16">
        <f>[1]!s_is(A2941,83,"FY","YTD","20251231",1,"",100000000)</f>
        <v>27.504457263300001</v>
      </c>
      <c r="G2941" s="16">
        <f>[1]!s_is(A2941,83,"FY","YTD","20241231",1,"",100000000)</f>
        <v>19.470482304299999</v>
      </c>
      <c r="H2941" s="16">
        <f>[1]!s_is(A2941,61,"FY","YTD","20251231",1,"",100000000)</f>
        <v>2.6302337331999999</v>
      </c>
      <c r="I2941" s="16">
        <f>[1]!s_is(A2941,61,"FY","YTD","20241231",1,"",100000000)</f>
        <v>-0.28305884469999998</v>
      </c>
      <c r="J2941" s="16">
        <f>[1]!s_fa_roe(A2941,"20251231")</f>
        <v>8.9398999999999997</v>
      </c>
      <c r="K2941" s="16">
        <f>[1]!s_stmnote_rdexp(A2941,"20251231",1,10000)</f>
        <v>14192.168978</v>
      </c>
      <c r="L2941" s="16">
        <f>[1]!s_margin_tradingbalance(A2941,"",10000)</f>
        <v>56000.086000000003</v>
      </c>
      <c r="M2941" s="16">
        <f>[1]!s_margin_seclendingbalance(A2941,"",10000)</f>
        <v>33.324800000000003</v>
      </c>
      <c r="N2941" s="17">
        <f>[1]!s_val_ev(A2941,"",100000000)</f>
        <v>110.52070403219999</v>
      </c>
      <c r="O2941" s="17">
        <f>[1]!share_freesharesmv(A2941,"",100000000)</f>
        <v>59.0536560603</v>
      </c>
      <c r="P2941" s="17">
        <f ca="1">[1]!s_dq_amount_btin(A2941,TODAY()-1,100000000)</f>
        <v>2.64317212</v>
      </c>
      <c r="Q2941" s="17">
        <f ca="1">[1]!s_dq_turn(A2941,TODAY()-1)</f>
        <v>2.3822940081280168</v>
      </c>
      <c r="R2941" s="2">
        <f>[1]!s_pq_amount(A2941,"20260101","",100000000)</f>
        <v>724.43472440000005</v>
      </c>
      <c r="S2941" s="2">
        <f>[1]!s_pq_avgamount(A2941,"20260101","",100000000)</f>
        <v>6.6461901321100916</v>
      </c>
      <c r="T2941" s="17">
        <f>[1]!s_ipo_dilutedpe(A2941)</f>
        <v>29.96</v>
      </c>
      <c r="U2941" s="12">
        <f>[1]!s_ipo_collection_total(A2941,100000000)</f>
        <v>3.4402499999999998</v>
      </c>
      <c r="V2941" s="18">
        <f>[1]!s_val_pe_ttm(A2941,"")</f>
        <v>36.137283325195313</v>
      </c>
    </row>
    <row r="2942" spans="1:22" x14ac:dyDescent="0.3">
      <c r="A2942" s="12" t="s">
        <v>6360</v>
      </c>
      <c r="B2942" s="12" t="s">
        <v>6361</v>
      </c>
      <c r="C2942" s="16" t="str">
        <f>[1]!s_info_mkt(A2942)</f>
        <v>创业板</v>
      </c>
      <c r="D2942" s="16" t="str">
        <f>[1]!s_ipo_listeddate(A2942)</f>
        <v>2023-08-09</v>
      </c>
      <c r="E2942" s="16" t="str">
        <f>[1]!s_info_industry_csrc2023(A2942,"",3)</f>
        <v>化学原料和化学制品制造业</v>
      </c>
      <c r="F2942" s="16">
        <f>[1]!s_is(A2942,83,"FY","YTD","20251231",1,"",100000000)</f>
        <v>23.209089976999998</v>
      </c>
      <c r="G2942" s="16">
        <f>[1]!s_is(A2942,83,"FY","YTD","20241231",1,"",100000000)</f>
        <v>17.939103945399999</v>
      </c>
      <c r="H2942" s="16">
        <f>[1]!s_is(A2942,61,"FY","YTD","20251231",1,"",100000000)</f>
        <v>0.27194080549999999</v>
      </c>
      <c r="I2942" s="16">
        <f>[1]!s_is(A2942,61,"FY","YTD","20241231",1,"",100000000)</f>
        <v>-0.71300886260000007</v>
      </c>
      <c r="J2942" s="16">
        <f>[1]!s_fa_roe(A2942,"20251231")</f>
        <v>1.4369000000000001</v>
      </c>
      <c r="K2942" s="16">
        <f>[1]!s_stmnote_rdexp(A2942,"20251231",1,10000)</f>
        <v>10517.767242</v>
      </c>
      <c r="L2942" s="16">
        <f>[1]!s_margin_tradingbalance(A2942,"",10000)</f>
        <v>31363.807499999999</v>
      </c>
      <c r="M2942" s="16">
        <f>[1]!s_margin_seclendingbalance(A2942,"",10000)</f>
        <v>36.271799999999999</v>
      </c>
      <c r="N2942" s="17">
        <f>[1]!s_val_ev(A2942,"",100000000)</f>
        <v>101.9429259484</v>
      </c>
      <c r="O2942" s="17">
        <f>[1]!share_freesharesmv(A2942,"",100000000)</f>
        <v>55.408585503999994</v>
      </c>
      <c r="P2942" s="17">
        <f ca="1">[1]!s_dq_amount_btin(A2942,TODAY()-1,100000000)</f>
        <v>2.4751644499999998</v>
      </c>
      <c r="Q2942" s="17">
        <f ca="1">[1]!s_dq_turn(A2942,TODAY()-1)</f>
        <v>4.0585873727635153</v>
      </c>
      <c r="R2942" s="2">
        <f>[1]!s_pq_amount(A2942,"20260101","",100000000)</f>
        <v>393.80694411000002</v>
      </c>
      <c r="S2942" s="2">
        <f>[1]!s_pq_avgamount(A2942,"20260101","",100000000)</f>
        <v>3.6129077441284405</v>
      </c>
      <c r="T2942" s="17">
        <f>[1]!s_ipo_dilutedpe(A2942)</f>
        <v>29.02</v>
      </c>
      <c r="U2942" s="12">
        <f>[1]!s_ipo_collection_total(A2942,100000000)</f>
        <v>3.0855999999999999</v>
      </c>
      <c r="V2942" s="18">
        <f>[1]!s_val_pe_ttm(A2942,"")</f>
        <v>145.43875122070313</v>
      </c>
    </row>
    <row r="2943" spans="1:22" x14ac:dyDescent="0.3">
      <c r="A2943" s="12" t="s">
        <v>6362</v>
      </c>
      <c r="B2943" s="12" t="s">
        <v>6363</v>
      </c>
      <c r="C2943" s="16" t="str">
        <f>[1]!s_info_mkt(A2943)</f>
        <v>主板</v>
      </c>
      <c r="D2943" s="16" t="str">
        <f>[1]!s_ipo_listeddate(A2943)</f>
        <v>2017-10-26</v>
      </c>
      <c r="E2943" s="16" t="str">
        <f>[1]!s_info_industry_csrc2023(A2943,"",3)</f>
        <v>化学原料和化学制品制造业</v>
      </c>
      <c r="F2943" s="16">
        <f>[1]!s_is(A2943,83,"FY","YTD","20251231",1,"",100000000)</f>
        <v>10.8571552027</v>
      </c>
      <c r="G2943" s="16">
        <f>[1]!s_is(A2943,83,"FY","YTD","20241231",1,"",100000000)</f>
        <v>12.8491794816</v>
      </c>
      <c r="H2943" s="16">
        <f>[1]!s_is(A2943,61,"FY","YTD","20251231",1,"",100000000)</f>
        <v>-0.27729349579999996</v>
      </c>
      <c r="I2943" s="16">
        <f>[1]!s_is(A2943,61,"FY","YTD","20241231",1,"",100000000)</f>
        <v>0.19280005149999999</v>
      </c>
      <c r="J2943" s="16">
        <f>[1]!s_fa_roe(A2943,"20251231")</f>
        <v>-3.0629</v>
      </c>
      <c r="K2943" s="16">
        <f>[1]!s_stmnote_rdexp(A2943,"20251231",1,10000)</f>
        <v>4935.9169630000006</v>
      </c>
      <c r="L2943" s="16">
        <f>[1]!s_margin_tradingbalance(A2943,"",10000)</f>
        <v>10034.104499999999</v>
      </c>
      <c r="M2943" s="16">
        <f>[1]!s_margin_seclendingbalance(A2943,"",10000)</f>
        <v>0</v>
      </c>
      <c r="N2943" s="17">
        <f>[1]!s_val_ev(A2943,"",100000000)</f>
        <v>20.631</v>
      </c>
      <c r="O2943" s="17">
        <f>[1]!share_freesharesmv(A2943,"",100000000)</f>
        <v>12.079209804999998</v>
      </c>
      <c r="P2943" s="17">
        <f ca="1">[1]!s_dq_amount_btin(A2943,TODAY()-1,100000000)</f>
        <v>0.51808670000000001</v>
      </c>
      <c r="Q2943" s="17">
        <f ca="1">[1]!s_dq_turn(A2943,TODAY()-1)</f>
        <v>2.562455754755379</v>
      </c>
      <c r="R2943" s="2">
        <f>[1]!s_pq_amount(A2943,"20260101","",100000000)</f>
        <v>95.916224940000006</v>
      </c>
      <c r="S2943" s="2">
        <f>[1]!s_pq_avgamount(A2943,"20260101","",100000000)</f>
        <v>0.87996536642201839</v>
      </c>
      <c r="T2943" s="17">
        <f>[1]!s_ipo_dilutedpe(A2943)</f>
        <v>22.97</v>
      </c>
      <c r="U2943" s="12">
        <f>[1]!s_ipo_collection_total(A2943,100000000)</f>
        <v>2.2410000000000001</v>
      </c>
      <c r="V2943" s="18">
        <f>[1]!s_val_pe_ttm(A2943,"")</f>
        <v>-58.853153228759766</v>
      </c>
    </row>
    <row r="2944" spans="1:22" x14ac:dyDescent="0.3">
      <c r="A2944" s="12" t="s">
        <v>179</v>
      </c>
      <c r="B2944" s="12" t="s">
        <v>180</v>
      </c>
      <c r="C2944" s="16" t="str">
        <f>[1]!s_info_mkt(A2944)</f>
        <v>北证</v>
      </c>
      <c r="D2944" s="16" t="str">
        <f>[1]!s_ipo_listeddate(A2944)</f>
        <v>2021-11-24</v>
      </c>
      <c r="E2944" s="16" t="str">
        <f>[1]!s_info_industry_csrc2023(A2944,"",3)</f>
        <v>汽车制造业</v>
      </c>
      <c r="F2944" s="16">
        <f>[1]!s_is(A2944,83,"FY","YTD","20251231",1,"",100000000)</f>
        <v>7.1935934764000002</v>
      </c>
      <c r="G2944" s="16">
        <f>[1]!s_is(A2944,83,"FY","YTD","20241231",1,"",100000000)</f>
        <v>5.7678961725000004</v>
      </c>
      <c r="H2944" s="16">
        <f>[1]!s_is(A2944,61,"FY","YTD","20251231",1,"",100000000)</f>
        <v>0.63023841579999995</v>
      </c>
      <c r="I2944" s="16">
        <f>[1]!s_is(A2944,61,"FY","YTD","20241231",1,"",100000000)</f>
        <v>0.56747955029999997</v>
      </c>
      <c r="J2944" s="16">
        <f>[1]!s_fa_roe(A2944,"20251231")</f>
        <v>12.4253</v>
      </c>
      <c r="K2944" s="16">
        <f>[1]!s_stmnote_rdexp(A2944,"20251231",1,10000)</f>
        <v>3041.5997239999997</v>
      </c>
      <c r="L2944" s="16">
        <f>[1]!s_margin_tradingbalance(A2944,"",10000)</f>
        <v>1666.6043999999999</v>
      </c>
      <c r="M2944" s="16">
        <f>[1]!s_margin_seclendingbalance(A2944,"",10000)</f>
        <v>0</v>
      </c>
      <c r="N2944" s="17">
        <f>[1]!s_val_ev(A2944,"",100000000)</f>
        <v>27.601677628000001</v>
      </c>
      <c r="O2944" s="17">
        <f>[1]!share_freesharesmv(A2944,"",100000000)</f>
        <v>7.4536232505999997</v>
      </c>
      <c r="P2944" s="17">
        <f ca="1">[1]!s_dq_amount_btin(A2944,TODAY()-1,100000000)</f>
        <v>0.18305974</v>
      </c>
      <c r="Q2944" s="17">
        <f ca="1">[1]!s_dq_turn(A2944,TODAY()-1)</f>
        <v>2.3658617710244076</v>
      </c>
      <c r="R2944" s="2">
        <f>[1]!s_pq_amount(A2944,"20260101","",100000000)</f>
        <v>27.979964240000001</v>
      </c>
      <c r="S2944" s="2">
        <f>[1]!s_pq_avgamount(A2944,"20260101","",100000000)</f>
        <v>0.25669691963302754</v>
      </c>
      <c r="T2944" s="17">
        <f>[1]!s_ipo_dilutedpe(A2944)</f>
        <v>22.44</v>
      </c>
      <c r="U2944" s="12">
        <f>[1]!s_ipo_collection_total(A2944,100000000)</f>
        <v>2.5393724999999998</v>
      </c>
      <c r="V2944" s="18">
        <f>[1]!s_val_pe_ttm(A2944,"")</f>
        <v>48.004531860351563</v>
      </c>
    </row>
    <row r="2945" spans="1:22" x14ac:dyDescent="0.3">
      <c r="A2945" s="12" t="s">
        <v>6364</v>
      </c>
      <c r="B2945" s="12" t="s">
        <v>6365</v>
      </c>
      <c r="C2945" s="16" t="str">
        <f>[1]!s_info_mkt(A2945)</f>
        <v>主板</v>
      </c>
      <c r="D2945" s="16" t="str">
        <f>[1]!s_ipo_listeddate(A2945)</f>
        <v>2019-08-28</v>
      </c>
      <c r="E2945" s="16" t="str">
        <f>[1]!s_info_industry_csrc2023(A2945,"",3)</f>
        <v>食品制造业</v>
      </c>
      <c r="F2945" s="16">
        <f>[1]!s_is(A2945,83,"FY","YTD","20251231",1,"",100000000)</f>
        <v>4.6829689733999995</v>
      </c>
      <c r="G2945" s="16">
        <f>[1]!s_is(A2945,83,"FY","YTD","20241231",1,"",100000000)</f>
        <v>4.0473513364000002</v>
      </c>
      <c r="H2945" s="16">
        <f>[1]!s_is(A2945,61,"FY","YTD","20251231",1,"",100000000)</f>
        <v>0.8421040043000001</v>
      </c>
      <c r="I2945" s="16">
        <f>[1]!s_is(A2945,61,"FY","YTD","20241231",1,"",100000000)</f>
        <v>0.63857720409999996</v>
      </c>
      <c r="J2945" s="16">
        <f>[1]!s_fa_roe(A2945,"20251231")</f>
        <v>11.2463</v>
      </c>
      <c r="K2945" s="16">
        <f>[1]!s_stmnote_rdexp(A2945,"20251231",1,10000)</f>
        <v>1693.7466960000002</v>
      </c>
      <c r="L2945" s="16">
        <f>[1]!s_margin_tradingbalance(A2945,"",10000)</f>
        <v>0</v>
      </c>
      <c r="M2945" s="16">
        <f>[1]!s_margin_seclendingbalance(A2945,"",10000)</f>
        <v>0</v>
      </c>
      <c r="N2945" s="17">
        <f>[1]!s_val_ev(A2945,"",100000000)</f>
        <v>24.65342025</v>
      </c>
      <c r="O2945" s="17">
        <f>[1]!share_freesharesmv(A2945,"",100000000)</f>
        <v>10.20592025</v>
      </c>
      <c r="P2945" s="17">
        <f ca="1">[1]!s_dq_amount_btin(A2945,TODAY()-1,100000000)</f>
        <v>0.25226266000000003</v>
      </c>
      <c r="Q2945" s="17">
        <f ca="1">[1]!s_dq_turn(A2945,TODAY()-1)</f>
        <v>1.0225761677023293</v>
      </c>
      <c r="R2945" s="2">
        <f>[1]!s_pq_amount(A2945,"20260101","",100000000)</f>
        <v>65.034638279999996</v>
      </c>
      <c r="S2945" s="2">
        <f>[1]!s_pq_avgamount(A2945,"20260101","",100000000)</f>
        <v>0.59664805761467887</v>
      </c>
      <c r="T2945" s="17">
        <f>[1]!s_ipo_dilutedpe(A2945)</f>
        <v>22.98</v>
      </c>
      <c r="U2945" s="12">
        <f>[1]!s_ipo_collection_total(A2945,100000000)</f>
        <v>3.8716200000000001</v>
      </c>
      <c r="V2945" s="18">
        <f>[1]!s_val_pe_ttm(A2945,"")</f>
        <v>29.091554641723633</v>
      </c>
    </row>
    <row r="2946" spans="1:22" x14ac:dyDescent="0.3">
      <c r="A2946" s="12" t="s">
        <v>6366</v>
      </c>
      <c r="B2946" s="12" t="s">
        <v>6367</v>
      </c>
      <c r="C2946" s="16" t="str">
        <f>[1]!s_info_mkt(A2946)</f>
        <v>主板</v>
      </c>
      <c r="D2946" s="16" t="str">
        <f>[1]!s_ipo_listeddate(A2946)</f>
        <v>2014-01-23</v>
      </c>
      <c r="E2946" s="16" t="str">
        <f>[1]!s_info_industry_csrc2023(A2946,"",3)</f>
        <v>商务服务业</v>
      </c>
      <c r="F2946" s="16">
        <f>[1]!s_is(A2946,83,"FY","YTD","20251231",1,"",100000000)</f>
        <v>68.224703268400006</v>
      </c>
      <c r="G2946" s="16">
        <f>[1]!s_is(A2946,83,"FY","YTD","20241231",1,"",100000000)</f>
        <v>64.551137932700001</v>
      </c>
      <c r="H2946" s="16">
        <f>[1]!s_is(A2946,61,"FY","YTD","20251231",1,"",100000000)</f>
        <v>7.0587051600000006E-2</v>
      </c>
      <c r="I2946" s="16">
        <f>[1]!s_is(A2946,61,"FY","YTD","20241231",1,"",100000000)</f>
        <v>1.0591849495000001</v>
      </c>
      <c r="J2946" s="16">
        <f>[1]!s_fa_roe(A2946,"20251231")</f>
        <v>0.80530000000000002</v>
      </c>
      <c r="K2946" s="16">
        <f>[1]!s_stmnote_rdexp(A2946,"20251231",1,10000)</f>
        <v>0</v>
      </c>
      <c r="L2946" s="16">
        <f>[1]!s_margin_tradingbalance(A2946,"",10000)</f>
        <v>34811.580300000001</v>
      </c>
      <c r="M2946" s="16">
        <f>[1]!s_margin_seclendingbalance(A2946,"",10000)</f>
        <v>22.915199999999999</v>
      </c>
      <c r="N2946" s="17">
        <f>[1]!s_val_ev(A2946,"",100000000)</f>
        <v>51.395996225899999</v>
      </c>
      <c r="O2946" s="17">
        <f>[1]!share_freesharesmv(A2946,"",100000000)</f>
        <v>35.231133250500001</v>
      </c>
      <c r="P2946" s="17">
        <f ca="1">[1]!s_dq_amount_btin(A2946,TODAY()-1,100000000)</f>
        <v>0.56812328000000001</v>
      </c>
      <c r="Q2946" s="17">
        <f ca="1">[1]!s_dq_turn(A2946,TODAY()-1)</f>
        <v>1.2578234880330152</v>
      </c>
      <c r="R2946" s="2">
        <f>[1]!s_pq_amount(A2946,"20260101","",100000000)</f>
        <v>219.58325332999999</v>
      </c>
      <c r="S2946" s="2">
        <f>[1]!s_pq_avgamount(A2946,"20260101","",100000000)</f>
        <v>2.014525259908257</v>
      </c>
      <c r="T2946" s="17">
        <f>[1]!s_ipo_dilutedpe(A2946)</f>
        <v>22.05</v>
      </c>
      <c r="U2946" s="12">
        <f>[1]!s_ipo_collection_total(A2946,100000000)</f>
        <v>3.3741124999999998</v>
      </c>
      <c r="V2946" s="18">
        <f>[1]!s_val_pe_ttm(A2946,"")</f>
        <v>-2559.441650390625</v>
      </c>
    </row>
    <row r="2947" spans="1:22" x14ac:dyDescent="0.3">
      <c r="A2947" s="12" t="s">
        <v>6368</v>
      </c>
      <c r="B2947" s="12" t="s">
        <v>6369</v>
      </c>
      <c r="C2947" s="16" t="str">
        <f>[1]!s_info_mkt(A2947)</f>
        <v>主板</v>
      </c>
      <c r="D2947" s="16" t="str">
        <f>[1]!s_ipo_listeddate(A2947)</f>
        <v>2008-05-28</v>
      </c>
      <c r="E2947" s="16" t="str">
        <f>[1]!s_info_industry_csrc2023(A2947,"",3)</f>
        <v>电气机械和器材制造业</v>
      </c>
      <c r="F2947" s="16">
        <f>[1]!s_is(A2947,83,"FY","YTD","20251231",1,"",100000000)</f>
        <v>82.097631253599999</v>
      </c>
      <c r="G2947" s="16">
        <f>[1]!s_is(A2947,83,"FY","YTD","20241231",1,"",100000000)</f>
        <v>88.49314724780001</v>
      </c>
      <c r="H2947" s="16">
        <f>[1]!s_is(A2947,61,"FY","YTD","20251231",1,"",100000000)</f>
        <v>1.1764579497000001</v>
      </c>
      <c r="I2947" s="16">
        <f>[1]!s_is(A2947,61,"FY","YTD","20241231",1,"",100000000)</f>
        <v>1.2235166835</v>
      </c>
      <c r="J2947" s="16">
        <f>[1]!s_fa_roe(A2947,"20251231")</f>
        <v>3.4005999999999998</v>
      </c>
      <c r="K2947" s="16">
        <f>[1]!s_stmnote_rdexp(A2947,"20251231",1,10000)</f>
        <v>30297.103692000001</v>
      </c>
      <c r="L2947" s="16">
        <f>[1]!s_margin_tradingbalance(A2947,"",10000)</f>
        <v>14296.315699999999</v>
      </c>
      <c r="M2947" s="16">
        <f>[1]!s_margin_seclendingbalance(A2947,"",10000)</f>
        <v>105.96510000000001</v>
      </c>
      <c r="N2947" s="17">
        <f>[1]!s_val_ev(A2947,"",100000000)</f>
        <v>63.7119195</v>
      </c>
      <c r="O2947" s="17">
        <f>[1]!share_freesharesmv(A2947,"",100000000)</f>
        <v>20.644363731499997</v>
      </c>
      <c r="P2947" s="17">
        <f ca="1">[1]!s_dq_amount_btin(A2947,TODAY()-1,100000000)</f>
        <v>0.41850815000000002</v>
      </c>
      <c r="Q2947" s="17">
        <f ca="1">[1]!s_dq_turn(A2947,TODAY()-1)</f>
        <v>0.65521301452774372</v>
      </c>
      <c r="R2947" s="2">
        <f>[1]!s_pq_amount(A2947,"20260101","",100000000)</f>
        <v>137.19611162999999</v>
      </c>
      <c r="S2947" s="2">
        <f>[1]!s_pq_avgamount(A2947,"20260101","",100000000)</f>
        <v>1.2586799232110093</v>
      </c>
      <c r="T2947" s="17">
        <f>[1]!s_ipo_dilutedpe(A2947)</f>
        <v>23</v>
      </c>
      <c r="U2947" s="12">
        <f>[1]!s_ipo_collection_total(A2947,100000000)</f>
        <v>15.101800000000001</v>
      </c>
      <c r="V2947" s="18">
        <f>[1]!s_val_pe_ttm(A2947,"")</f>
        <v>64.351814270019531</v>
      </c>
    </row>
    <row r="2948" spans="1:22" x14ac:dyDescent="0.3">
      <c r="A2948" s="12" t="s">
        <v>6370</v>
      </c>
      <c r="B2948" s="12" t="s">
        <v>6371</v>
      </c>
      <c r="C2948" s="16" t="str">
        <f>[1]!s_info_mkt(A2948)</f>
        <v>主板</v>
      </c>
      <c r="D2948" s="16" t="str">
        <f>[1]!s_ipo_listeddate(A2948)</f>
        <v>1997-11-25</v>
      </c>
      <c r="E2948" s="16" t="str">
        <f>[1]!s_info_industry_csrc2023(A2948,"",3)</f>
        <v>汽车制造业</v>
      </c>
      <c r="F2948" s="16">
        <f>[1]!s_is(A2948,83,"FY","YTD","20251231",1,"",100000000)</f>
        <v>6562.4381208118002</v>
      </c>
      <c r="G2948" s="16">
        <f>[1]!s_is(A2948,83,"FY","YTD","20241231",1,"",100000000)</f>
        <v>6275.8994656768991</v>
      </c>
      <c r="H2948" s="16">
        <f>[1]!s_is(A2948,61,"FY","YTD","20251231",1,"",100000000)</f>
        <v>101.05800270340001</v>
      </c>
      <c r="I2948" s="16">
        <f>[1]!s_is(A2948,61,"FY","YTD","20241231",1,"",100000000)</f>
        <v>16.663767610699999</v>
      </c>
      <c r="J2948" s="16">
        <f>[1]!s_fa_roe(A2948,"20251231")</f>
        <v>3.4451999999999998</v>
      </c>
      <c r="K2948" s="16">
        <f>[1]!s_stmnote_rdexp(A2948,"20251231",1,10000)</f>
        <v>2170603.7747069998</v>
      </c>
      <c r="L2948" s="16">
        <f>[1]!s_margin_tradingbalance(A2948,"",10000)</f>
        <v>323542.65340000001</v>
      </c>
      <c r="M2948" s="16">
        <f>[1]!s_margin_seclendingbalance(A2948,"",10000)</f>
        <v>821.84220000000005</v>
      </c>
      <c r="N2948" s="17">
        <f>[1]!s_val_ev(A2948,"",100000000)</f>
        <v>1202.4060269184001</v>
      </c>
      <c r="O2948" s="17">
        <f>[1]!share_freesharesmv(A2948,"",100000000)</f>
        <v>365.24732433499997</v>
      </c>
      <c r="P2948" s="17">
        <f ca="1">[1]!s_dq_amount_btin(A2948,TODAY()-1,100000000)</f>
        <v>9.2483196499999991</v>
      </c>
      <c r="Q2948" s="17">
        <f ca="1">[1]!s_dq_turn(A2948,TODAY()-1)</f>
        <v>0.76750741310333481</v>
      </c>
      <c r="R2948" s="2">
        <f>[1]!s_pq_amount(A2948,"20260101","",100000000)</f>
        <v>900.46372506</v>
      </c>
      <c r="S2948" s="2">
        <f>[1]!s_pq_avgamount(A2948,"20260101","",100000000)</f>
        <v>8.2611350922935785</v>
      </c>
      <c r="T2948" s="17">
        <f>[1]!s_ipo_dilutedpe(A2948)</f>
        <v>0</v>
      </c>
      <c r="U2948" s="12">
        <f>[1]!s_ipo_collection_total(A2948,100000000)</f>
        <v>21.06</v>
      </c>
      <c r="V2948" s="18">
        <f>[1]!s_val_pe_ttm(A2948,"")</f>
        <v>11.894854545593262</v>
      </c>
    </row>
    <row r="2949" spans="1:22" x14ac:dyDescent="0.3">
      <c r="A2949" s="12" t="s">
        <v>6372</v>
      </c>
      <c r="B2949" s="12" t="s">
        <v>6373</v>
      </c>
      <c r="C2949" s="16" t="str">
        <f>[1]!s_info_mkt(A2949)</f>
        <v>主板</v>
      </c>
      <c r="D2949" s="16" t="str">
        <f>[1]!s_ipo_listeddate(A2949)</f>
        <v>2001-03-20</v>
      </c>
      <c r="E2949" s="16" t="str">
        <f>[1]!s_info_industry_csrc2023(A2949,"",3)</f>
        <v>化学原料和化学制品制造业</v>
      </c>
      <c r="F2949" s="16">
        <f>[1]!s_is(A2949,83,"FY","YTD","20251231",1,"",100000000)</f>
        <v>21.3513746657</v>
      </c>
      <c r="G2949" s="16">
        <f>[1]!s_is(A2949,83,"FY","YTD","20241231",1,"",100000000)</f>
        <v>21.971754582199999</v>
      </c>
      <c r="H2949" s="16">
        <f>[1]!s_is(A2949,61,"FY","YTD","20251231",1,"",100000000)</f>
        <v>0.92829696419999996</v>
      </c>
      <c r="I2949" s="16">
        <f>[1]!s_is(A2949,61,"FY","YTD","20241231",1,"",100000000)</f>
        <v>0.89081246670000003</v>
      </c>
      <c r="J2949" s="16">
        <f>[1]!s_fa_roe(A2949,"20251231")</f>
        <v>3.8258999999999999</v>
      </c>
      <c r="K2949" s="16">
        <f>[1]!s_stmnote_rdexp(A2949,"20251231",1,10000)</f>
        <v>7275.5313760000008</v>
      </c>
      <c r="L2949" s="16">
        <f>[1]!s_margin_tradingbalance(A2949,"",10000)</f>
        <v>161434.37119999999</v>
      </c>
      <c r="M2949" s="16">
        <f>[1]!s_margin_seclendingbalance(A2949,"",10000)</f>
        <v>85.405600000000007</v>
      </c>
      <c r="N2949" s="17">
        <f>[1]!s_val_ev(A2949,"",100000000)</f>
        <v>192.94363817119998</v>
      </c>
      <c r="O2949" s="17">
        <f>[1]!share_freesharesmv(A2949,"",100000000)</f>
        <v>122.68194649759998</v>
      </c>
      <c r="P2949" s="17">
        <f ca="1">[1]!s_dq_amount_btin(A2949,TODAY()-1,100000000)</f>
        <v>27.535274749999999</v>
      </c>
      <c r="Q2949" s="17">
        <f ca="1">[1]!s_dq_turn(A2949,TODAY()-1)</f>
        <v>15.143164314846571</v>
      </c>
      <c r="R2949" s="2">
        <f>[1]!s_pq_amount(A2949,"20260101","",100000000)</f>
        <v>1234.2169452099999</v>
      </c>
      <c r="S2949" s="2">
        <f>[1]!s_pq_avgamount(A2949,"20260101","",100000000)</f>
        <v>11.323091240458716</v>
      </c>
      <c r="T2949" s="17">
        <f>[1]!s_ipo_dilutedpe(A2949)</f>
        <v>24.35</v>
      </c>
      <c r="U2949" s="12">
        <f>[1]!s_ipo_collection_total(A2949,100000000)</f>
        <v>3.798</v>
      </c>
      <c r="V2949" s="18">
        <f>[1]!s_val_pe_ttm(A2949,"")</f>
        <v>209.33622741699219</v>
      </c>
    </row>
    <row r="2950" spans="1:22" x14ac:dyDescent="0.3">
      <c r="A2950" s="12" t="s">
        <v>6374</v>
      </c>
      <c r="B2950" s="12" t="s">
        <v>6375</v>
      </c>
      <c r="C2950" s="16" t="str">
        <f>[1]!s_info_mkt(A2950)</f>
        <v>创业板</v>
      </c>
      <c r="D2950" s="16" t="str">
        <f>[1]!s_ipo_listeddate(A2950)</f>
        <v>2022-07-29</v>
      </c>
      <c r="E2950" s="16" t="str">
        <f>[1]!s_info_industry_csrc2023(A2950,"",3)</f>
        <v>软件和信息技术服务业</v>
      </c>
      <c r="F2950" s="16">
        <f>[1]!s_is(A2950,83,"FY","YTD","20251231",1,"",100000000)</f>
        <v>13.249765666300002</v>
      </c>
      <c r="G2950" s="16">
        <f>[1]!s_is(A2950,83,"FY","YTD","20241231",1,"",100000000)</f>
        <v>12.223544434700001</v>
      </c>
      <c r="H2950" s="16">
        <f>[1]!s_is(A2950,61,"FY","YTD","20251231",1,"",100000000)</f>
        <v>0.60983525270000005</v>
      </c>
      <c r="I2950" s="16">
        <f>[1]!s_is(A2950,61,"FY","YTD","20241231",1,"",100000000)</f>
        <v>1.0947879034000001</v>
      </c>
      <c r="J2950" s="16">
        <f>[1]!s_fa_roe(A2950,"20251231")</f>
        <v>1.1892</v>
      </c>
      <c r="K2950" s="16">
        <f>[1]!s_stmnote_rdexp(A2950,"20251231",1,10000)</f>
        <v>85917.512491000001</v>
      </c>
      <c r="L2950" s="16">
        <f>[1]!s_margin_tradingbalance(A2950,"",10000)</f>
        <v>117225.6139</v>
      </c>
      <c r="M2950" s="16">
        <f>[1]!s_margin_seclendingbalance(A2950,"",10000)</f>
        <v>286.6773</v>
      </c>
      <c r="N2950" s="17">
        <f>[1]!s_val_ev(A2950,"",100000000)</f>
        <v>567.25511231999997</v>
      </c>
      <c r="O2950" s="17">
        <f>[1]!share_freesharesmv(A2950,"",100000000)</f>
        <v>249.87704248</v>
      </c>
      <c r="P2950" s="17">
        <f ca="1">[1]!s_dq_amount_btin(A2950,TODAY()-1,100000000)</f>
        <v>13.89719172</v>
      </c>
      <c r="Q2950" s="17">
        <f ca="1">[1]!s_dq_turn(A2950,TODAY()-1)</f>
        <v>2.4499462090630173</v>
      </c>
      <c r="R2950" s="2">
        <f>[1]!s_pq_amount(A2950,"20260101","",100000000)</f>
        <v>1092.17102123</v>
      </c>
      <c r="S2950" s="2">
        <f>[1]!s_pq_avgamount(A2950,"20260101","",100000000)</f>
        <v>10.019917625963302</v>
      </c>
      <c r="T2950" s="17">
        <f>[1]!s_ipo_dilutedpe(A2950)</f>
        <v>333.39</v>
      </c>
      <c r="U2950" s="12">
        <f>[1]!s_ipo_collection_total(A2950,100000000)</f>
        <v>35.497532922600001</v>
      </c>
      <c r="V2950" s="18">
        <f>[1]!s_val_pe_ttm(A2950,"")</f>
        <v>-2609.94873046875</v>
      </c>
    </row>
    <row r="2951" spans="1:22" x14ac:dyDescent="0.3">
      <c r="A2951" s="12" t="s">
        <v>6376</v>
      </c>
      <c r="B2951" s="12" t="s">
        <v>6377</v>
      </c>
      <c r="C2951" s="16" t="str">
        <f>[1]!s_info_mkt(A2951)</f>
        <v>主板</v>
      </c>
      <c r="D2951" s="16" t="str">
        <f>[1]!s_ipo_listeddate(A2951)</f>
        <v>2017-03-10</v>
      </c>
      <c r="E2951" s="16" t="str">
        <f>[1]!s_info_industry_csrc2023(A2951,"",3)</f>
        <v>家具制造业</v>
      </c>
      <c r="F2951" s="16">
        <f>[1]!s_is(A2951,83,"FY","YTD","20251231",1,"",100000000)</f>
        <v>5.6666672234000002</v>
      </c>
      <c r="G2951" s="16">
        <f>[1]!s_is(A2951,83,"FY","YTD","20241231",1,"",100000000)</f>
        <v>8.8588117702999991</v>
      </c>
      <c r="H2951" s="16">
        <f>[1]!s_is(A2951,61,"FY","YTD","20251231",1,"",100000000)</f>
        <v>-0.38685125020000005</v>
      </c>
      <c r="I2951" s="16">
        <f>[1]!s_is(A2951,61,"FY","YTD","20241231",1,"",100000000)</f>
        <v>-3.7476333660000001</v>
      </c>
      <c r="J2951" s="16">
        <f>[1]!s_fa_roe(A2951,"20251231")</f>
        <v>-4.2046999999999999</v>
      </c>
      <c r="K2951" s="16">
        <f>[1]!s_stmnote_rdexp(A2951,"20251231",1,10000)</f>
        <v>1837.854611</v>
      </c>
      <c r="L2951" s="16">
        <f>[1]!s_margin_tradingbalance(A2951,"",10000)</f>
        <v>0</v>
      </c>
      <c r="M2951" s="16">
        <f>[1]!s_margin_seclendingbalance(A2951,"",10000)</f>
        <v>0</v>
      </c>
      <c r="N2951" s="17">
        <f>[1]!s_val_ev(A2951,"",100000000)</f>
        <v>41.631669764800002</v>
      </c>
      <c r="O2951" s="17">
        <f>[1]!share_freesharesmv(A2951,"",100000000)</f>
        <v>19.8176026768</v>
      </c>
      <c r="P2951" s="17">
        <f ca="1">[1]!s_dq_amount_btin(A2951,TODAY()-1,100000000)</f>
        <v>0.60127450999999998</v>
      </c>
      <c r="Q2951" s="17">
        <f ca="1">[1]!s_dq_turn(A2951,TODAY()-1)</f>
        <v>2.0794870805727044</v>
      </c>
      <c r="R2951" s="2">
        <f>[1]!s_pq_amount(A2951,"20260101","",100000000)</f>
        <v>140.91109397</v>
      </c>
      <c r="S2951" s="2">
        <f>[1]!s_pq_avgamount(A2951,"20260101","",100000000)</f>
        <v>1.29276233</v>
      </c>
      <c r="T2951" s="17">
        <f>[1]!s_ipo_dilutedpe(A2951)</f>
        <v>22.99</v>
      </c>
      <c r="U2951" s="12">
        <f>[1]!s_ipo_collection_total(A2951,100000000)</f>
        <v>4.8406799999999999</v>
      </c>
      <c r="V2951" s="18">
        <f>[1]!s_val_pe_ttm(A2951,"")</f>
        <v>-90.767562866210938</v>
      </c>
    </row>
    <row r="2952" spans="1:22" x14ac:dyDescent="0.3">
      <c r="A2952" s="12" t="s">
        <v>6378</v>
      </c>
      <c r="B2952" s="12" t="s">
        <v>6379</v>
      </c>
      <c r="C2952" s="16" t="str">
        <f>[1]!s_info_mkt(A2952)</f>
        <v>主板</v>
      </c>
      <c r="D2952" s="16" t="str">
        <f>[1]!s_ipo_listeddate(A2952)</f>
        <v>1997-04-16</v>
      </c>
      <c r="E2952" s="16" t="str">
        <f>[1]!s_info_industry_csrc2023(A2952,"",3)</f>
        <v>黑色金属冶炼和压延加工业</v>
      </c>
      <c r="F2952" s="16">
        <f>[1]!s_is(A2952,83,"FY","YTD","20251231",1,"",100000000)</f>
        <v>1181.3725463296</v>
      </c>
      <c r="G2952" s="16">
        <f>[1]!s_is(A2952,83,"FY","YTD","20241231",1,"",100000000)</f>
        <v>1216.1651983761999</v>
      </c>
      <c r="H2952" s="16">
        <f>[1]!s_is(A2952,61,"FY","YTD","20251231",1,"",100000000)</f>
        <v>10.019915878500001</v>
      </c>
      <c r="I2952" s="16">
        <f>[1]!s_is(A2952,61,"FY","YTD","20241231",1,"",100000000)</f>
        <v>7.0743199113999999</v>
      </c>
      <c r="J2952" s="16">
        <f>[1]!s_fa_roe(A2952,"20251231")</f>
        <v>1.7060999999999999</v>
      </c>
      <c r="K2952" s="16">
        <f>[1]!s_stmnote_rdexp(A2952,"20251231",1,10000)</f>
        <v>269685.50627800002</v>
      </c>
      <c r="L2952" s="16">
        <f>[1]!s_margin_tradingbalance(A2952,"",10000)</f>
        <v>83060.740099999995</v>
      </c>
      <c r="M2952" s="16">
        <f>[1]!s_margin_seclendingbalance(A2952,"",10000)</f>
        <v>312.54309999999998</v>
      </c>
      <c r="N2952" s="17">
        <f>[1]!s_val_ev(A2952,"",100000000)</f>
        <v>212.9446944952</v>
      </c>
      <c r="O2952" s="17">
        <f>[1]!share_freesharesmv(A2952,"",100000000)</f>
        <v>74.987612209999995</v>
      </c>
      <c r="P2952" s="17">
        <f ca="1">[1]!s_dq_amount_btin(A2952,TODAY()-1,100000000)</f>
        <v>1.5173828600000001</v>
      </c>
      <c r="Q2952" s="17">
        <f ca="1">[1]!s_dq_turn(A2952,TODAY()-1)</f>
        <v>0.70815018483600134</v>
      </c>
      <c r="R2952" s="2">
        <f>[1]!s_pq_amount(A2952,"20260101","",100000000)</f>
        <v>320.63524683999998</v>
      </c>
      <c r="S2952" s="2">
        <f>[1]!s_pq_avgamount(A2952,"20260101","",100000000)</f>
        <v>2.9416077691743117</v>
      </c>
      <c r="T2952" s="17">
        <f>[1]!s_ipo_dilutedpe(A2952)</f>
        <v>0</v>
      </c>
      <c r="U2952" s="12">
        <f>[1]!s_ipo_collection_total(A2952,100000000)</f>
        <v>11.064</v>
      </c>
      <c r="V2952" s="18">
        <f>[1]!s_val_pe_ttm(A2952,"")</f>
        <v>19.487720489501953</v>
      </c>
    </row>
    <row r="2953" spans="1:22" x14ac:dyDescent="0.3">
      <c r="A2953" s="12" t="s">
        <v>6380</v>
      </c>
      <c r="B2953" s="12" t="s">
        <v>6381</v>
      </c>
      <c r="C2953" s="16" t="str">
        <f>[1]!s_info_mkt(A2953)</f>
        <v>主板</v>
      </c>
      <c r="D2953" s="16" t="str">
        <f>[1]!s_ipo_listeddate(A2953)</f>
        <v>2010-05-11</v>
      </c>
      <c r="E2953" s="16" t="str">
        <f>[1]!s_info_industry_csrc2023(A2953,"",3)</f>
        <v>计算机、通信和其他电子设备制造业</v>
      </c>
      <c r="F2953" s="16">
        <f>[1]!s_is(A2953,83,"FY","YTD","20251231",1,"",100000000)</f>
        <v>107.22317671639999</v>
      </c>
      <c r="G2953" s="16">
        <f>[1]!s_is(A2953,83,"FY","YTD","20241231",1,"",100000000)</f>
        <v>96.593907125100003</v>
      </c>
      <c r="H2953" s="16">
        <f>[1]!s_is(A2953,61,"FY","YTD","20251231",1,"",100000000)</f>
        <v>6.6343152551999998</v>
      </c>
      <c r="I2953" s="16">
        <f>[1]!s_is(A2953,61,"FY","YTD","20241231",1,"",100000000)</f>
        <v>3.6428884900999998</v>
      </c>
      <c r="J2953" s="16">
        <f>[1]!s_fa_roe(A2953,"20251231")</f>
        <v>11.644399999999999</v>
      </c>
      <c r="K2953" s="16">
        <f>[1]!s_stmnote_rdexp(A2953,"20251231",1,10000)</f>
        <v>71797.782621999999</v>
      </c>
      <c r="L2953" s="16">
        <f>[1]!s_margin_tradingbalance(A2953,"",10000)</f>
        <v>169229.09669999999</v>
      </c>
      <c r="M2953" s="16">
        <f>[1]!s_margin_seclendingbalance(A2953,"",10000)</f>
        <v>190.90260000000001</v>
      </c>
      <c r="N2953" s="17">
        <f>[1]!s_val_ev(A2953,"",100000000)</f>
        <v>228.81591438300001</v>
      </c>
      <c r="O2953" s="17">
        <f>[1]!share_freesharesmv(A2953,"",100000000)</f>
        <v>198.78656180460004</v>
      </c>
      <c r="P2953" s="17">
        <f ca="1">[1]!s_dq_amount_btin(A2953,TODAY()-1,100000000)</f>
        <v>5.5404009800000003</v>
      </c>
      <c r="Q2953" s="17">
        <f ca="1">[1]!s_dq_turn(A2953,TODAY()-1)</f>
        <v>2.7210431946411169</v>
      </c>
      <c r="R2953" s="2">
        <f>[1]!s_pq_amount(A2953,"20260101","",100000000)</f>
        <v>1253.19783119</v>
      </c>
      <c r="S2953" s="2">
        <f>[1]!s_pq_avgamount(A2953,"20260101","",100000000)</f>
        <v>11.497227809082567</v>
      </c>
      <c r="T2953" s="17">
        <f>[1]!s_ipo_dilutedpe(A2953)</f>
        <v>77.78</v>
      </c>
      <c r="U2953" s="12">
        <f>[1]!s_ipo_collection_total(A2953,100000000)</f>
        <v>5.8449999999999998</v>
      </c>
      <c r="V2953" s="18">
        <f>[1]!s_val_pe_ttm(A2953,"")</f>
        <v>34.459648132324219</v>
      </c>
    </row>
    <row r="2954" spans="1:22" x14ac:dyDescent="0.3">
      <c r="A2954" s="12" t="s">
        <v>6382</v>
      </c>
      <c r="B2954" s="12" t="s">
        <v>6383</v>
      </c>
      <c r="C2954" s="16" t="str">
        <f>[1]!s_info_mkt(A2954)</f>
        <v>主板</v>
      </c>
      <c r="D2954" s="16" t="str">
        <f>[1]!s_ipo_listeddate(A2954)</f>
        <v>2007-01-10</v>
      </c>
      <c r="E2954" s="16" t="str">
        <f>[1]!s_info_industry_csrc2023(A2954,"",3)</f>
        <v>文教、工美、体育和娱乐用品制造业</v>
      </c>
      <c r="F2954" s="16">
        <f>[1]!s_is(A2954,83,"FY","YTD","20251231",1,"",100000000)</f>
        <v>27.455937886199997</v>
      </c>
      <c r="G2954" s="16">
        <f>[1]!s_is(A2954,83,"FY","YTD","20241231",1,"",100000000)</f>
        <v>27.7801824123</v>
      </c>
      <c r="H2954" s="16">
        <f>[1]!s_is(A2954,61,"FY","YTD","20251231",1,"",100000000)</f>
        <v>1.6455776958000001</v>
      </c>
      <c r="I2954" s="16">
        <f>[1]!s_is(A2954,61,"FY","YTD","20241231",1,"",100000000)</f>
        <v>1.5219107153</v>
      </c>
      <c r="J2954" s="16">
        <f>[1]!s_fa_roe(A2954,"20251231")</f>
        <v>14.3565</v>
      </c>
      <c r="K2954" s="16">
        <f>[1]!s_stmnote_rdexp(A2954,"20251231",1,10000)</f>
        <v>2699.4769100000003</v>
      </c>
      <c r="L2954" s="16">
        <f>[1]!s_margin_tradingbalance(A2954,"",10000)</f>
        <v>0</v>
      </c>
      <c r="M2954" s="16">
        <f>[1]!s_margin_seclendingbalance(A2954,"",10000)</f>
        <v>0</v>
      </c>
      <c r="N2954" s="17">
        <f>[1]!s_val_ev(A2954,"",100000000)</f>
        <v>33.018068495400001</v>
      </c>
      <c r="O2954" s="17">
        <f>[1]!share_freesharesmv(A2954,"",100000000)</f>
        <v>18.778847420999998</v>
      </c>
      <c r="P2954" s="17">
        <f ca="1">[1]!s_dq_amount_btin(A2954,TODAY()-1,100000000)</f>
        <v>0.34418387</v>
      </c>
      <c r="Q2954" s="17">
        <f ca="1">[1]!s_dq_turn(A2954,TODAY()-1)</f>
        <v>1.4308556524324689</v>
      </c>
      <c r="R2954" s="2">
        <f>[1]!s_pq_amount(A2954,"20260101","",100000000)</f>
        <v>110.69412225000001</v>
      </c>
      <c r="S2954" s="2">
        <f>[1]!s_pq_avgamount(A2954,"20260101","",100000000)</f>
        <v>1.0155424059633027</v>
      </c>
      <c r="T2954" s="17">
        <f>[1]!s_ipo_dilutedpe(A2954)</f>
        <v>30.41</v>
      </c>
      <c r="U2954" s="12">
        <f>[1]!s_ipo_collection_total(A2954,100000000)</f>
        <v>3.1680000000000001</v>
      </c>
      <c r="V2954" s="18">
        <f>[1]!s_val_pe_ttm(A2954,"")</f>
        <v>21.303995132446289</v>
      </c>
    </row>
    <row r="2955" spans="1:22" x14ac:dyDescent="0.3">
      <c r="A2955" s="12" t="s">
        <v>6384</v>
      </c>
      <c r="B2955" s="12" t="s">
        <v>6385</v>
      </c>
      <c r="C2955" s="16" t="str">
        <f>[1]!s_info_mkt(A2955)</f>
        <v>科创板</v>
      </c>
      <c r="D2955" s="16" t="str">
        <f>[1]!s_ipo_listeddate(A2955)</f>
        <v>2019-12-19</v>
      </c>
      <c r="E2955" s="16" t="str">
        <f>[1]!s_info_industry_csrc2023(A2955,"",3)</f>
        <v>食品制造业</v>
      </c>
      <c r="F2955" s="16">
        <f>[1]!s_is(A2955,83,"FY","YTD","20251231",1,"",100000000)</f>
        <v>5.6313574840999996</v>
      </c>
      <c r="G2955" s="16">
        <f>[1]!s_is(A2955,83,"FY","YTD","20241231",1,"",100000000)</f>
        <v>5.5559340226999998</v>
      </c>
      <c r="H2955" s="16">
        <f>[1]!s_is(A2955,61,"FY","YTD","20251231",1,"",100000000)</f>
        <v>1.4372450928</v>
      </c>
      <c r="I2955" s="16">
        <f>[1]!s_is(A2955,61,"FY","YTD","20241231",1,"",100000000)</f>
        <v>1.2421271870000001</v>
      </c>
      <c r="J2955" s="16">
        <f>[1]!s_fa_roe(A2955,"20251231")</f>
        <v>9.0105000000000004</v>
      </c>
      <c r="K2955" s="16">
        <f>[1]!s_stmnote_rdexp(A2955,"20251231",1,10000)</f>
        <v>4739.135448</v>
      </c>
      <c r="L2955" s="16">
        <f>[1]!s_margin_tradingbalance(A2955,"",10000)</f>
        <v>16387.090199999999</v>
      </c>
      <c r="M2955" s="16">
        <f>[1]!s_margin_seclendingbalance(A2955,"",10000)</f>
        <v>13.644</v>
      </c>
      <c r="N2955" s="17">
        <f>[1]!s_val_ev(A2955,"",100000000)</f>
        <v>19.136746943999999</v>
      </c>
      <c r="O2955" s="17">
        <f>[1]!share_freesharesmv(A2955,"",100000000)</f>
        <v>10.182198271499999</v>
      </c>
      <c r="P2955" s="17">
        <f ca="1">[1]!s_dq_amount_btin(A2955,TODAY()-1,100000000)</f>
        <v>0.36892628</v>
      </c>
      <c r="Q2955" s="17">
        <f ca="1">[1]!s_dq_turn(A2955,TODAY()-1)</f>
        <v>1.9092269034500329</v>
      </c>
      <c r="R2955" s="2">
        <f>[1]!s_pq_amount(A2955,"20260101","",100000000)</f>
        <v>66.049509459999996</v>
      </c>
      <c r="S2955" s="2">
        <f>[1]!s_pq_avgamount(A2955,"20260101","",100000000)</f>
        <v>0.60595880238532107</v>
      </c>
      <c r="T2955" s="17">
        <f>[1]!s_ipo_dilutedpe(A2955)</f>
        <v>43.12</v>
      </c>
      <c r="U2955" s="12">
        <f>[1]!s_ipo_collection_total(A2955,100000000)</f>
        <v>7.17</v>
      </c>
      <c r="V2955" s="18">
        <f>[1]!s_val_pe_ttm(A2955,"")</f>
        <v>34.692230224609375</v>
      </c>
    </row>
    <row r="2956" spans="1:22" x14ac:dyDescent="0.3">
      <c r="A2956" s="12" t="s">
        <v>6386</v>
      </c>
      <c r="B2956" s="12" t="s">
        <v>6387</v>
      </c>
      <c r="C2956" s="16" t="str">
        <f>[1]!s_info_mkt(A2956)</f>
        <v>主板</v>
      </c>
      <c r="D2956" s="16" t="str">
        <f>[1]!s_ipo_listeddate(A2956)</f>
        <v>1992-10-12</v>
      </c>
      <c r="E2956" s="16" t="str">
        <f>[1]!s_info_industry_csrc2023(A2956,"",3)</f>
        <v>批发业</v>
      </c>
      <c r="F2956" s="16">
        <f>[1]!s_is(A2956,83,"FY","YTD","20251231",1,"",100000000)</f>
        <v>55.052796223500003</v>
      </c>
      <c r="G2956" s="16">
        <f>[1]!s_is(A2956,83,"FY","YTD","20241231",1,"",100000000)</f>
        <v>53.750898469100001</v>
      </c>
      <c r="H2956" s="16">
        <f>[1]!s_is(A2956,61,"FY","YTD","20251231",1,"",100000000)</f>
        <v>2.4321578597000002</v>
      </c>
      <c r="I2956" s="16">
        <f>[1]!s_is(A2956,61,"FY","YTD","20241231",1,"",100000000)</f>
        <v>3.2530957851999998</v>
      </c>
      <c r="J2956" s="16">
        <f>[1]!s_fa_roe(A2956,"20251231")</f>
        <v>4.9093</v>
      </c>
      <c r="K2956" s="16">
        <f>[1]!s_stmnote_rdexp(A2956,"20251231",1,10000)</f>
        <v>5706.2133350000004</v>
      </c>
      <c r="L2956" s="16">
        <f>[1]!s_margin_tradingbalance(A2956,"",10000)</f>
        <v>0</v>
      </c>
      <c r="M2956" s="16">
        <f>[1]!s_margin_seclendingbalance(A2956,"",10000)</f>
        <v>0</v>
      </c>
      <c r="N2956" s="17">
        <f>[1]!s_val_ev(A2956,"",100000000)</f>
        <v>69.279751320362877</v>
      </c>
      <c r="O2956" s="17">
        <f>[1]!share_freesharesmv(A2956,"",100000000)</f>
        <v>16.675515903200001</v>
      </c>
      <c r="P2956" s="17">
        <f ca="1">[1]!s_dq_amount_btin(A2956,TODAY()-1,100000000)</f>
        <v>0.37183145000000001</v>
      </c>
      <c r="Q2956" s="17">
        <f ca="1">[1]!s_dq_turn(A2956,TODAY()-1)</f>
        <v>1.4526023382431974</v>
      </c>
      <c r="R2956" s="2">
        <f>[1]!s_pq_amount(A2956,"20260101","",100000000)</f>
        <v>137.18581793999999</v>
      </c>
      <c r="S2956" s="2">
        <f>[1]!s_pq_avgamount(A2956,"20260101","",100000000)</f>
        <v>1.2585854856880734</v>
      </c>
      <c r="T2956" s="17">
        <f>[1]!s_ipo_dilutedpe(A2956)</f>
        <v>0</v>
      </c>
      <c r="U2956" s="12">
        <f>[1]!s_ipo_collection_total(A2956,100000000)</f>
        <v>0.40739999999999998</v>
      </c>
      <c r="V2956" s="18">
        <f>[1]!s_val_pe_ttm(A2956,"")</f>
        <v>32.741649627685547</v>
      </c>
    </row>
    <row r="2957" spans="1:22" x14ac:dyDescent="0.3">
      <c r="A2957" s="12" t="s">
        <v>6388</v>
      </c>
      <c r="B2957" s="12" t="s">
        <v>6389</v>
      </c>
      <c r="C2957" s="16" t="str">
        <f>[1]!s_info_mkt(A2957)</f>
        <v>主板</v>
      </c>
      <c r="D2957" s="16" t="str">
        <f>[1]!s_ipo_listeddate(A2957)</f>
        <v>1994-05-20</v>
      </c>
      <c r="E2957" s="16" t="str">
        <f>[1]!s_info_industry_csrc2023(A2957,"",3)</f>
        <v>铁路、船舶、航空航天和其他运输设备制造业</v>
      </c>
      <c r="F2957" s="16">
        <f>[1]!s_is(A2957,83,"FY","YTD","20251231",1,"",100000000)</f>
        <v>50.078414021499995</v>
      </c>
      <c r="G2957" s="16">
        <f>[1]!s_is(A2957,83,"FY","YTD","20241231",1,"",100000000)</f>
        <v>50.722017967100001</v>
      </c>
      <c r="H2957" s="16">
        <f>[1]!s_is(A2957,61,"FY","YTD","20251231",1,"",100000000)</f>
        <v>10.308226829400001</v>
      </c>
      <c r="I2957" s="16">
        <f>[1]!s_is(A2957,61,"FY","YTD","20241231",1,"",100000000)</f>
        <v>11.526826485799999</v>
      </c>
      <c r="J2957" s="16">
        <f>[1]!s_fa_roe(A2957,"20251231")</f>
        <v>13.962300000000001</v>
      </c>
      <c r="K2957" s="16">
        <f>[1]!s_stmnote_rdexp(A2957,"20251231",1,10000)</f>
        <v>22199.42697</v>
      </c>
      <c r="L2957" s="16">
        <f>[1]!s_margin_tradingbalance(A2957,"",10000)</f>
        <v>90521.592099999994</v>
      </c>
      <c r="M2957" s="16">
        <f>[1]!s_margin_seclendingbalance(A2957,"",10000)</f>
        <v>751.62480000000005</v>
      </c>
      <c r="N2957" s="17">
        <f>[1]!s_val_ev(A2957,"",100000000)</f>
        <v>259.94296336619999</v>
      </c>
      <c r="O2957" s="17">
        <f>[1]!share_freesharesmv(A2957,"",100000000)</f>
        <v>144.20941855559997</v>
      </c>
      <c r="P2957" s="17">
        <f ca="1">[1]!s_dq_amount_btin(A2957,TODAY()-1,100000000)</f>
        <v>3.3450258399999999</v>
      </c>
      <c r="Q2957" s="17">
        <f ca="1">[1]!s_dq_turn(A2957,TODAY()-1)</f>
        <v>1.2830630241378849</v>
      </c>
      <c r="R2957" s="2">
        <f>[1]!s_pq_amount(A2957,"20260101","",100000000)</f>
        <v>778.02740285000004</v>
      </c>
      <c r="S2957" s="2">
        <f>[1]!s_pq_avgamount(A2957,"20260101","",100000000)</f>
        <v>7.1378660811926604</v>
      </c>
      <c r="T2957" s="17">
        <f>[1]!s_ipo_dilutedpe(A2957)</f>
        <v>0</v>
      </c>
      <c r="U2957" s="12">
        <f>[1]!s_ipo_collection_total(A2957,100000000)</f>
        <v>0.76</v>
      </c>
      <c r="V2957" s="18">
        <f>[1]!s_val_pe_ttm(A2957,"")</f>
        <v>28.133913040161133</v>
      </c>
    </row>
    <row r="2958" spans="1:22" x14ac:dyDescent="0.3">
      <c r="A2958" s="12" t="s">
        <v>6390</v>
      </c>
      <c r="B2958" s="12" t="s">
        <v>6391</v>
      </c>
      <c r="C2958" s="16" t="str">
        <f>[1]!s_info_mkt(A2958)</f>
        <v>科创板</v>
      </c>
      <c r="D2958" s="16" t="str">
        <f>[1]!s_ipo_listeddate(A2958)</f>
        <v>2021-06-09</v>
      </c>
      <c r="E2958" s="16" t="str">
        <f>[1]!s_info_industry_csrc2023(A2958,"",3)</f>
        <v>化学原料和化学制品制造业</v>
      </c>
      <c r="F2958" s="16">
        <f>[1]!s_is(A2958,83,"FY","YTD","20251231",1,"",100000000)</f>
        <v>20.3111075359</v>
      </c>
      <c r="G2958" s="16">
        <f>[1]!s_is(A2958,83,"FY","YTD","20241231",1,"",100000000)</f>
        <v>16.865595991599999</v>
      </c>
      <c r="H2958" s="16">
        <f>[1]!s_is(A2958,61,"FY","YTD","20251231",1,"",100000000)</f>
        <v>1.0905682061999999</v>
      </c>
      <c r="I2958" s="16">
        <f>[1]!s_is(A2958,61,"FY","YTD","20241231",1,"",100000000)</f>
        <v>0.92616475590000003</v>
      </c>
      <c r="J2958" s="16">
        <f>[1]!s_fa_roe(A2958,"20251231")</f>
        <v>10.5503</v>
      </c>
      <c r="K2958" s="16">
        <f>[1]!s_stmnote_rdexp(A2958,"20251231",1,10000)</f>
        <v>5677.58</v>
      </c>
      <c r="L2958" s="16">
        <f>[1]!s_margin_tradingbalance(A2958,"",10000)</f>
        <v>18904.894499999999</v>
      </c>
      <c r="M2958" s="16">
        <f>[1]!s_margin_seclendingbalance(A2958,"",10000)</f>
        <v>26.770800000000001</v>
      </c>
      <c r="N2958" s="17">
        <f>[1]!s_val_ev(A2958,"",100000000)</f>
        <v>45.733329599999998</v>
      </c>
      <c r="O2958" s="17">
        <f>[1]!share_freesharesmv(A2958,"",100000000)</f>
        <v>33.9766896</v>
      </c>
      <c r="P2958" s="17">
        <f ca="1">[1]!s_dq_amount_btin(A2958,TODAY()-1,100000000)</f>
        <v>0.52208856999999997</v>
      </c>
      <c r="Q2958" s="17">
        <f ca="1">[1]!s_dq_turn(A2958,TODAY()-1)</f>
        <v>1.12807029624189</v>
      </c>
      <c r="R2958" s="2">
        <f>[1]!s_pq_amount(A2958,"20260101","",100000000)</f>
        <v>106.79687144</v>
      </c>
      <c r="S2958" s="2">
        <f>[1]!s_pq_avgamount(A2958,"20260101","",100000000)</f>
        <v>0.97978781137614679</v>
      </c>
      <c r="T2958" s="17">
        <f>[1]!s_ipo_dilutedpe(A2958)</f>
        <v>18.010000000000002</v>
      </c>
      <c r="U2958" s="12">
        <f>[1]!s_ipo_collection_total(A2958,100000000)</f>
        <v>4.4243839999999999</v>
      </c>
      <c r="V2958" s="18">
        <f>[1]!s_val_pe_ttm(A2958,"")</f>
        <v>33.751350402832031</v>
      </c>
    </row>
    <row r="2959" spans="1:22" x14ac:dyDescent="0.3">
      <c r="A2959" s="12" t="s">
        <v>6392</v>
      </c>
      <c r="B2959" s="12" t="s">
        <v>6393</v>
      </c>
      <c r="C2959" s="16" t="str">
        <f>[1]!s_info_mkt(A2959)</f>
        <v>主板</v>
      </c>
      <c r="D2959" s="16" t="str">
        <f>[1]!s_ipo_listeddate(A2959)</f>
        <v>2001-03-05</v>
      </c>
      <c r="E2959" s="16" t="str">
        <f>[1]!s_info_industry_csrc2023(A2959,"",3)</f>
        <v>批发业</v>
      </c>
      <c r="F2959" s="16">
        <f>[1]!s_is(A2959,83,"FY","YTD","20251231",1,"",100000000)</f>
        <v>356.02116549610002</v>
      </c>
      <c r="G2959" s="16">
        <f>[1]!s_is(A2959,83,"FY","YTD","20241231",1,"",100000000)</f>
        <v>420.24718277230005</v>
      </c>
      <c r="H2959" s="16">
        <f>[1]!s_is(A2959,61,"FY","YTD","20251231",1,"",100000000)</f>
        <v>4.2143217825999999</v>
      </c>
      <c r="I2959" s="16">
        <f>[1]!s_is(A2959,61,"FY","YTD","20241231",1,"",100000000)</f>
        <v>3.9245970205999998</v>
      </c>
      <c r="J2959" s="16">
        <f>[1]!s_fa_roe(A2959,"20251231")</f>
        <v>3.6688000000000001</v>
      </c>
      <c r="K2959" s="16">
        <f>[1]!s_stmnote_rdexp(A2959,"20251231",1,10000)</f>
        <v>61440.932970000002</v>
      </c>
      <c r="L2959" s="16">
        <f>[1]!s_margin_tradingbalance(A2959,"",10000)</f>
        <v>27068.442299999999</v>
      </c>
      <c r="M2959" s="16">
        <f>[1]!s_margin_seclendingbalance(A2959,"",10000)</f>
        <v>87.631500000000003</v>
      </c>
      <c r="N2959" s="17">
        <f>[1]!s_val_ev(A2959,"",100000000)</f>
        <v>76.901521316400007</v>
      </c>
      <c r="O2959" s="17">
        <f>[1]!share_freesharesmv(A2959,"",100000000)</f>
        <v>23.774173136999998</v>
      </c>
      <c r="P2959" s="17">
        <f ca="1">[1]!s_dq_amount_btin(A2959,TODAY()-1,100000000)</f>
        <v>0.60255407999999999</v>
      </c>
      <c r="Q2959" s="17">
        <f ca="1">[1]!s_dq_turn(A2959,TODAY()-1)</f>
        <v>0.78513966104235844</v>
      </c>
      <c r="R2959" s="2">
        <f>[1]!s_pq_amount(A2959,"20260101","",100000000)</f>
        <v>94.372595279999999</v>
      </c>
      <c r="S2959" s="2">
        <f>[1]!s_pq_avgamount(A2959,"20260101","",100000000)</f>
        <v>0.86580362642201836</v>
      </c>
      <c r="T2959" s="17">
        <f>[1]!s_ipo_dilutedpe(A2959)</f>
        <v>21.43</v>
      </c>
      <c r="U2959" s="12">
        <f>[1]!s_ipo_collection_total(A2959,100000000)</f>
        <v>2.1</v>
      </c>
      <c r="V2959" s="18">
        <f>[1]!s_val_pe_ttm(A2959,"")</f>
        <v>18.591400146484375</v>
      </c>
    </row>
    <row r="2960" spans="1:22" x14ac:dyDescent="0.3">
      <c r="A2960" s="12" t="s">
        <v>6394</v>
      </c>
      <c r="B2960" s="12" t="s">
        <v>6395</v>
      </c>
      <c r="C2960" s="16" t="str">
        <f>[1]!s_info_mkt(A2960)</f>
        <v>主板</v>
      </c>
      <c r="D2960" s="16" t="str">
        <f>[1]!s_ipo_listeddate(A2960)</f>
        <v>2003-03-25</v>
      </c>
      <c r="E2960" s="16" t="str">
        <f>[1]!s_info_industry_csrc2023(A2960,"",3)</f>
        <v>土木工程建筑业</v>
      </c>
      <c r="F2960" s="16">
        <f>[1]!s_is(A2960,83,"FY","YTD","20251231",1,"",100000000)</f>
        <v>1151.1141282874</v>
      </c>
      <c r="G2960" s="16">
        <f>[1]!s_is(A2960,83,"FY","YTD","20241231",1,"",100000000)</f>
        <v>1072.3817927282</v>
      </c>
      <c r="H2960" s="16">
        <f>[1]!s_is(A2960,61,"FY","YTD","20251231",1,"",100000000)</f>
        <v>72.968661240599999</v>
      </c>
      <c r="I2960" s="16">
        <f>[1]!s_is(A2960,61,"FY","YTD","20241231",1,"",100000000)</f>
        <v>72.098665362399998</v>
      </c>
      <c r="J2960" s="16">
        <f>[1]!s_fa_roe(A2960,"20251231")</f>
        <v>14.499000000000001</v>
      </c>
      <c r="K2960" s="16">
        <f>[1]!s_stmnote_rdexp(A2960,"20251231",1,10000)</f>
        <v>188207.07683599999</v>
      </c>
      <c r="L2960" s="16">
        <f>[1]!s_margin_tradingbalance(A2960,"",10000)</f>
        <v>11577.274100000001</v>
      </c>
      <c r="M2960" s="16">
        <f>[1]!s_margin_seclendingbalance(A2960,"",10000)</f>
        <v>291.76560000000001</v>
      </c>
      <c r="N2960" s="17">
        <f>[1]!s_val_ev(A2960,"",100000000)</f>
        <v>719.12534634149995</v>
      </c>
      <c r="O2960" s="17">
        <f>[1]!share_freesharesmv(A2960,"",100000000)</f>
        <v>154.81766441709999</v>
      </c>
      <c r="P2960" s="17">
        <f ca="1">[1]!s_dq_amount_btin(A2960,TODAY()-1,100000000)</f>
        <v>1.1281651399999999</v>
      </c>
      <c r="Q2960" s="17">
        <f ca="1">[1]!s_dq_turn(A2960,TODAY()-1)</f>
        <v>0.15676257722456299</v>
      </c>
      <c r="R2960" s="2">
        <f>[1]!s_pq_amount(A2960,"20260101","",100000000)</f>
        <v>266.97231087</v>
      </c>
      <c r="S2960" s="2">
        <f>[1]!s_pq_avgamount(A2960,"20260101","",100000000)</f>
        <v>2.4492872556880734</v>
      </c>
      <c r="T2960" s="17">
        <f>[1]!s_ipo_dilutedpe(A2960)</f>
        <v>14.93</v>
      </c>
      <c r="U2960" s="12">
        <f>[1]!s_ipo_collection_total(A2960,100000000)</f>
        <v>6.87</v>
      </c>
      <c r="V2960" s="18">
        <f>[1]!s_val_pe_ttm(A2960,"")</f>
        <v>10.246807098388672</v>
      </c>
    </row>
    <row r="2961" spans="1:22" x14ac:dyDescent="0.3">
      <c r="A2961" s="12" t="s">
        <v>6396</v>
      </c>
      <c r="B2961" s="12" t="s">
        <v>6397</v>
      </c>
      <c r="C2961" s="16" t="str">
        <f>[1]!s_info_mkt(A2961)</f>
        <v>主板</v>
      </c>
      <c r="D2961" s="16" t="str">
        <f>[1]!s_ipo_listeddate(A2961)</f>
        <v>2009-08-28</v>
      </c>
      <c r="E2961" s="16" t="str">
        <f>[1]!s_info_industry_csrc2023(A2961,"",3)</f>
        <v>医药制造业</v>
      </c>
      <c r="F2961" s="16">
        <f>[1]!s_is(A2961,83,"FY","YTD","20251231",1,"",100000000)</f>
        <v>24.160122771999998</v>
      </c>
      <c r="G2961" s="16">
        <f>[1]!s_is(A2961,83,"FY","YTD","20241231",1,"",100000000)</f>
        <v>23.379696523899998</v>
      </c>
      <c r="H2961" s="16">
        <f>[1]!s_is(A2961,61,"FY","YTD","20251231",1,"",100000000)</f>
        <v>6.4842543078999997</v>
      </c>
      <c r="I2961" s="16">
        <f>[1]!s_is(A2961,61,"FY","YTD","20241231",1,"",100000000)</f>
        <v>5.8228111678999994</v>
      </c>
      <c r="J2961" s="16">
        <f>[1]!s_fa_roe(A2961,"20251231")</f>
        <v>14.3902</v>
      </c>
      <c r="K2961" s="16">
        <f>[1]!s_stmnote_rdexp(A2961,"20251231",1,10000)</f>
        <v>10503.396143</v>
      </c>
      <c r="L2961" s="16">
        <f>[1]!s_margin_tradingbalance(A2961,"",10000)</f>
        <v>13465.3238</v>
      </c>
      <c r="M2961" s="16">
        <f>[1]!s_margin_seclendingbalance(A2961,"",10000)</f>
        <v>99.593999999999994</v>
      </c>
      <c r="N2961" s="17">
        <f>[1]!s_val_ev(A2961,"",100000000)</f>
        <v>112.1923796083</v>
      </c>
      <c r="O2961" s="17">
        <f>[1]!share_freesharesmv(A2961,"",100000000)</f>
        <v>21.1795263544</v>
      </c>
      <c r="P2961" s="17">
        <f ca="1">[1]!s_dq_amount_btin(A2961,TODAY()-1,100000000)</f>
        <v>0.28636217000000003</v>
      </c>
      <c r="Q2961" s="17">
        <f ca="1">[1]!s_dq_turn(A2961,TODAY()-1)</f>
        <v>0.25550289404910376</v>
      </c>
      <c r="R2961" s="2">
        <f>[1]!s_pq_amount(A2961,"20260101","",100000000)</f>
        <v>74.167779870000004</v>
      </c>
      <c r="S2961" s="2">
        <f>[1]!s_pq_avgamount(A2961,"20260101","",100000000)</f>
        <v>0.68043834743119269</v>
      </c>
      <c r="T2961" s="17">
        <f>[1]!s_ipo_dilutedpe(A2961)</f>
        <v>35.79</v>
      </c>
      <c r="U2961" s="12">
        <f>[1]!s_ipo_collection_total(A2961,100000000)</f>
        <v>4.8421000000000003</v>
      </c>
      <c r="V2961" s="18">
        <f>[1]!s_val_pe_ttm(A2961,"")</f>
        <v>16.797159194946289</v>
      </c>
    </row>
    <row r="2962" spans="1:22" x14ac:dyDescent="0.3">
      <c r="A2962" s="12" t="s">
        <v>6398</v>
      </c>
      <c r="B2962" s="12" t="s">
        <v>6399</v>
      </c>
      <c r="C2962" s="16" t="str">
        <f>[1]!s_info_mkt(A2962)</f>
        <v>主板</v>
      </c>
      <c r="D2962" s="16" t="str">
        <f>[1]!s_ipo_listeddate(A2962)</f>
        <v>1991-01-29</v>
      </c>
      <c r="E2962" s="16" t="str">
        <f>[1]!s_info_industry_csrc2023(A2962,"",3)</f>
        <v>房地产业</v>
      </c>
      <c r="F2962" s="16">
        <f>[1]!s_is(A2962,83,"FY","YTD","20251231",1,"",100000000)</f>
        <v>2334.3276896042998</v>
      </c>
      <c r="G2962" s="16">
        <f>[1]!s_is(A2962,83,"FY","YTD","20241231",1,"",100000000)</f>
        <v>3431.7644071296004</v>
      </c>
      <c r="H2962" s="16">
        <f>[1]!s_is(A2962,61,"FY","YTD","20251231",1,"",100000000)</f>
        <v>-885.56470495639996</v>
      </c>
      <c r="I2962" s="16">
        <f>[1]!s_is(A2962,61,"FY","YTD","20241231",1,"",100000000)</f>
        <v>-494.78429211959997</v>
      </c>
      <c r="J2962" s="16">
        <f>[1]!s_fa_roe(A2962,"20251231")</f>
        <v>-55.421999999999997</v>
      </c>
      <c r="K2962" s="16">
        <f>[1]!s_stmnote_rdexp(A2962,"20251231",1,10000)</f>
        <v>44403.029543999997</v>
      </c>
      <c r="L2962" s="16">
        <f>[1]!s_margin_tradingbalance(A2962,"",10000)</f>
        <v>248893.78460000001</v>
      </c>
      <c r="M2962" s="16">
        <f>[1]!s_margin_seclendingbalance(A2962,"",10000)</f>
        <v>604.03319999999997</v>
      </c>
      <c r="N2962" s="17">
        <f>[1]!s_val_ev(A2962,"",100000000)</f>
        <v>343.98857054764022</v>
      </c>
      <c r="O2962" s="17">
        <f>[1]!share_freesharesmv(A2962,"",100000000)</f>
        <v>198.1082272644</v>
      </c>
      <c r="P2962" s="17">
        <f ca="1">[1]!s_dq_amount_btin(A2962,TODAY()-1,100000000)</f>
        <v>5.0069346499999998</v>
      </c>
      <c r="Q2962" s="17">
        <f ca="1">[1]!s_dq_turn(A2962,TODAY()-1)</f>
        <v>1.6621324483754838</v>
      </c>
      <c r="R2962" s="2">
        <f>[1]!s_pq_amount(A2962,"20260101","",100000000)</f>
        <v>786.74131229</v>
      </c>
      <c r="S2962" s="2">
        <f>[1]!s_pq_avgamount(A2962,"20260101","",100000000)</f>
        <v>7.2178102044954136</v>
      </c>
      <c r="T2962" s="17">
        <f>[1]!s_ipo_dilutedpe(A2962)</f>
        <v>0</v>
      </c>
      <c r="U2962" s="12">
        <f>[1]!s_ipo_collection_total(A2962,100000000)</f>
        <v>0.28000000000000003</v>
      </c>
      <c r="V2962" s="18">
        <f>[1]!s_val_pe_ttm(A2962,"")</f>
        <v>-0.41362985968589783</v>
      </c>
    </row>
    <row r="2963" spans="1:22" x14ac:dyDescent="0.3">
      <c r="A2963" s="12" t="s">
        <v>6400</v>
      </c>
      <c r="B2963" s="12" t="s">
        <v>6401</v>
      </c>
      <c r="C2963" s="16" t="str">
        <f>[1]!s_info_mkt(A2963)</f>
        <v>主板</v>
      </c>
      <c r="D2963" s="16" t="str">
        <f>[1]!s_ipo_listeddate(A2963)</f>
        <v>1997-06-27</v>
      </c>
      <c r="E2963" s="16" t="str">
        <f>[1]!s_info_industry_csrc2023(A2963,"",3)</f>
        <v>计算机、通信和其他电子设备制造业</v>
      </c>
      <c r="F2963" s="16">
        <f>[1]!s_is(A2963,83,"FY","YTD","20251231",1,"",100000000)</f>
        <v>150.6489209609</v>
      </c>
      <c r="G2963" s="16">
        <f>[1]!s_is(A2963,83,"FY","YTD","20241231",1,"",100000000)</f>
        <v>168.01783043910001</v>
      </c>
      <c r="H2963" s="16">
        <f>[1]!s_is(A2963,61,"FY","YTD","20251231",1,"",100000000)</f>
        <v>4.9500572272000003</v>
      </c>
      <c r="I2963" s="16">
        <f>[1]!s_is(A2963,61,"FY","YTD","20241231",1,"",100000000)</f>
        <v>1.4061598711000001</v>
      </c>
      <c r="J2963" s="16">
        <f>[1]!s_fa_roe(A2963,"20251231")</f>
        <v>3.0087999999999999</v>
      </c>
      <c r="K2963" s="16">
        <f>[1]!s_stmnote_rdexp(A2963,"20251231",1,10000)</f>
        <v>150003.03649299999</v>
      </c>
      <c r="L2963" s="16">
        <f>[1]!s_margin_tradingbalance(A2963,"",10000)</f>
        <v>195051.59080000001</v>
      </c>
      <c r="M2963" s="16">
        <f>[1]!s_margin_seclendingbalance(A2963,"",10000)</f>
        <v>157.41540000000001</v>
      </c>
      <c r="N2963" s="17">
        <f>[1]!s_val_ev(A2963,"",100000000)</f>
        <v>238.2061673943</v>
      </c>
      <c r="O2963" s="17">
        <f>[1]!share_freesharesmv(A2963,"",100000000)</f>
        <v>162.78751037880002</v>
      </c>
      <c r="P2963" s="17">
        <f ca="1">[1]!s_dq_amount_btin(A2963,TODAY()-1,100000000)</f>
        <v>1.78891976</v>
      </c>
      <c r="Q2963" s="17">
        <f ca="1">[1]!s_dq_turn(A2963,TODAY()-1)</f>
        <v>0.74815521327372858</v>
      </c>
      <c r="R2963" s="2">
        <f>[1]!s_pq_amount(A2963,"20260101","",100000000)</f>
        <v>597.43311850999999</v>
      </c>
      <c r="S2963" s="2">
        <f>[1]!s_pq_avgamount(A2963,"20260101","",100000000)</f>
        <v>5.4810377844954132</v>
      </c>
      <c r="T2963" s="17">
        <f>[1]!s_ipo_dilutedpe(A2963)</f>
        <v>0</v>
      </c>
      <c r="U2963" s="12">
        <f>[1]!s_ipo_collection_total(A2963,100000000)</f>
        <v>3.4775999999999998</v>
      </c>
      <c r="V2963" s="18">
        <f>[1]!s_val_pe_ttm(A2963,"")</f>
        <v>39.758716583251953</v>
      </c>
    </row>
    <row r="2964" spans="1:22" x14ac:dyDescent="0.3">
      <c r="A2964" s="12" t="s">
        <v>6402</v>
      </c>
      <c r="B2964" s="12" t="s">
        <v>6403</v>
      </c>
      <c r="C2964" s="16" t="str">
        <f>[1]!s_info_mkt(A2964)</f>
        <v>主板</v>
      </c>
      <c r="D2964" s="16" t="str">
        <f>[1]!s_ipo_listeddate(A2964)</f>
        <v>2025-12-30</v>
      </c>
      <c r="E2964" s="16" t="str">
        <f>[1]!s_info_industry_csrc2023(A2964,"",3)</f>
        <v>科技推广和应用服务业</v>
      </c>
      <c r="F2964" s="16">
        <f>[1]!s_is(A2964,83,"FY","YTD","20251231",1,"",100000000)</f>
        <v>7.5921752209000006</v>
      </c>
      <c r="G2964" s="16">
        <f>[1]!s_is(A2964,83,"FY","YTD","20241231",1,"",100000000)</f>
        <v>7.3017736767999999</v>
      </c>
      <c r="H2964" s="16">
        <f>[1]!s_is(A2964,61,"FY","YTD","20251231",1,"",100000000)</f>
        <v>1.2500948940999999</v>
      </c>
      <c r="I2964" s="16">
        <f>[1]!s_is(A2964,61,"FY","YTD","20241231",1,"",100000000)</f>
        <v>1.2722756112</v>
      </c>
      <c r="J2964" s="16">
        <f>[1]!s_fa_roe(A2964,"20251231")</f>
        <v>11.274699999999999</v>
      </c>
      <c r="K2964" s="16">
        <f>[1]!s_stmnote_rdexp(A2964,"20251231",1,10000)</f>
        <v>2904.1398370000002</v>
      </c>
      <c r="L2964" s="16">
        <f>[1]!s_margin_tradingbalance(A2964,"",10000)</f>
        <v>5487.1364999999996</v>
      </c>
      <c r="M2964" s="16">
        <f>[1]!s_margin_seclendingbalance(A2964,"",10000)</f>
        <v>0</v>
      </c>
      <c r="N2964" s="17">
        <f>[1]!s_val_ev(A2964,"",100000000)</f>
        <v>42.654063983999997</v>
      </c>
      <c r="O2964" s="17">
        <f>[1]!share_freesharesmv(A2964,"",100000000)</f>
        <v>8.8606504560000001</v>
      </c>
      <c r="P2964" s="17">
        <f ca="1">[1]!s_dq_amount_btin(A2964,TODAY()-1,100000000)</f>
        <v>0.43042166999999998</v>
      </c>
      <c r="Q2964" s="17">
        <f ca="1">[1]!s_dq_turn(A2964,TODAY()-1)</f>
        <v>4.8862654288187617</v>
      </c>
      <c r="R2964" s="2">
        <f>[1]!s_pq_amount(A2964,"20260101","",100000000)</f>
        <v>143.33764848000001</v>
      </c>
      <c r="S2964" s="2">
        <f>[1]!s_pq_avgamount(A2964,"20260101","",100000000)</f>
        <v>1.3150242979816513</v>
      </c>
      <c r="T2964" s="17">
        <f>[1]!s_ipo_dilutedpe(A2964)</f>
        <v>19.77</v>
      </c>
      <c r="U2964" s="12">
        <f>[1]!s_ipo_collection_total(A2964,100000000)</f>
        <v>5.9581169999999997</v>
      </c>
      <c r="V2964" s="18">
        <f>[1]!s_val_pe_ttm(A2964,"")</f>
        <v>33.218742370605469</v>
      </c>
    </row>
    <row r="2965" spans="1:22" x14ac:dyDescent="0.3">
      <c r="A2965" s="12" t="s">
        <v>6404</v>
      </c>
      <c r="B2965" s="12" t="s">
        <v>6405</v>
      </c>
      <c r="C2965" s="16" t="str">
        <f>[1]!s_info_mkt(A2965)</f>
        <v>主板</v>
      </c>
      <c r="D2965" s="16" t="str">
        <f>[1]!s_ipo_listeddate(A2965)</f>
        <v>2018-07-13</v>
      </c>
      <c r="E2965" s="16" t="str">
        <f>[1]!s_info_industry_csrc2023(A2965,"",3)</f>
        <v>多式联运和运输代理业</v>
      </c>
      <c r="F2965" s="16">
        <f>[1]!s_is(A2965,83,"FY","YTD","20251231",1,"",100000000)</f>
        <v>133.3512761863</v>
      </c>
      <c r="G2965" s="16">
        <f>[1]!s_is(A2965,83,"FY","YTD","20241231",1,"",100000000)</f>
        <v>121.18245138799999</v>
      </c>
      <c r="H2965" s="16">
        <f>[1]!s_is(A2965,61,"FY","YTD","20251231",1,"",100000000)</f>
        <v>6.2655323990999996</v>
      </c>
      <c r="I2965" s="16">
        <f>[1]!s_is(A2965,61,"FY","YTD","20241231",1,"",100000000)</f>
        <v>5.6518282503999995</v>
      </c>
      <c r="J2965" s="16">
        <f>[1]!s_fa_roe(A2965,"20251231")</f>
        <v>13.790100000000001</v>
      </c>
      <c r="K2965" s="16">
        <f>[1]!s_stmnote_rdexp(A2965,"20251231",1,10000)</f>
        <v>7219.2245870000006</v>
      </c>
      <c r="L2965" s="16">
        <f>[1]!s_margin_tradingbalance(A2965,"",10000)</f>
        <v>15717.7399</v>
      </c>
      <c r="M2965" s="16">
        <f>[1]!s_margin_seclendingbalance(A2965,"",10000)</f>
        <v>314.16300000000001</v>
      </c>
      <c r="N2965" s="17">
        <f>[1]!s_val_ev(A2965,"",100000000)</f>
        <v>95.350954860000002</v>
      </c>
      <c r="O2965" s="17">
        <f>[1]!share_freesharesmv(A2965,"",100000000)</f>
        <v>50.502753278999997</v>
      </c>
      <c r="P2965" s="17">
        <f ca="1">[1]!s_dq_amount_btin(A2965,TODAY()-1,100000000)</f>
        <v>1.90717172</v>
      </c>
      <c r="Q2965" s="17">
        <f ca="1">[1]!s_dq_turn(A2965,TODAY()-1)</f>
        <v>2.0026532999105404</v>
      </c>
      <c r="R2965" s="2">
        <f>[1]!s_pq_amount(A2965,"20260101","",100000000)</f>
        <v>157.66804389999999</v>
      </c>
      <c r="S2965" s="2">
        <f>[1]!s_pq_avgamount(A2965,"20260101","",100000000)</f>
        <v>1.4464958155963301</v>
      </c>
      <c r="T2965" s="17">
        <f>[1]!s_ipo_dilutedpe(A2965)</f>
        <v>20.53</v>
      </c>
      <c r="U2965" s="12">
        <f>[1]!s_ipo_collection_total(A2965,100000000)</f>
        <v>4.2961239999999998</v>
      </c>
      <c r="V2965" s="18">
        <f>[1]!s_val_pe_ttm(A2965,"")</f>
        <v>14.928384780883789</v>
      </c>
    </row>
    <row r="2966" spans="1:22" x14ac:dyDescent="0.3">
      <c r="A2966" s="12" t="s">
        <v>6406</v>
      </c>
      <c r="B2966" s="12" t="s">
        <v>6407</v>
      </c>
      <c r="C2966" s="16" t="str">
        <f>[1]!s_info_mkt(A2966)</f>
        <v>主板</v>
      </c>
      <c r="D2966" s="16" t="str">
        <f>[1]!s_ipo_listeddate(A2966)</f>
        <v>1997-06-27</v>
      </c>
      <c r="E2966" s="16" t="str">
        <f>[1]!s_info_industry_csrc2023(A2966,"",3)</f>
        <v>化学原料和化学制品制造业</v>
      </c>
      <c r="F2966" s="16">
        <f>[1]!s_is(A2966,83,"FY","YTD","20251231",1,"",100000000)</f>
        <v>35.962863504600001</v>
      </c>
      <c r="G2966" s="16">
        <f>[1]!s_is(A2966,83,"FY","YTD","20241231",1,"",100000000)</f>
        <v>33.559575463999998</v>
      </c>
      <c r="H2966" s="16">
        <f>[1]!s_is(A2966,61,"FY","YTD","20251231",1,"",100000000)</f>
        <v>8.4721220700000002E-2</v>
      </c>
      <c r="I2966" s="16">
        <f>[1]!s_is(A2966,61,"FY","YTD","20241231",1,"",100000000)</f>
        <v>-1.9889635769999998</v>
      </c>
      <c r="J2966" s="16">
        <f>[1]!s_fa_roe(A2966,"20251231")</f>
        <v>0.50939999999999996</v>
      </c>
      <c r="K2966" s="16">
        <f>[1]!s_stmnote_rdexp(A2966,"20251231",1,10000)</f>
        <v>692.30916100000002</v>
      </c>
      <c r="L2966" s="16">
        <f>[1]!s_margin_tradingbalance(A2966,"",10000)</f>
        <v>20557.3681</v>
      </c>
      <c r="M2966" s="16">
        <f>[1]!s_margin_seclendingbalance(A2966,"",10000)</f>
        <v>0.65549999999999997</v>
      </c>
      <c r="N2966" s="17">
        <f>[1]!s_val_ev(A2966,"",100000000)</f>
        <v>89.880747940800006</v>
      </c>
      <c r="O2966" s="17">
        <f>[1]!share_freesharesmv(A2966,"",100000000)</f>
        <v>51.212759201600001</v>
      </c>
      <c r="P2966" s="17">
        <f ca="1">[1]!s_dq_amount_btin(A2966,TODAY()-1,100000000)</f>
        <v>6.0087353500000003</v>
      </c>
      <c r="Q2966" s="17">
        <f ca="1">[1]!s_dq_turn(A2966,TODAY()-1)</f>
        <v>6.7252093502211823</v>
      </c>
      <c r="R2966" s="2">
        <f>[1]!s_pq_amount(A2966,"20260101","",100000000)</f>
        <v>643.92549035000002</v>
      </c>
      <c r="S2966" s="2">
        <f>[1]!s_pq_avgamount(A2966,"20260101","",100000000)</f>
        <v>5.9075733059633029</v>
      </c>
      <c r="T2966" s="17">
        <f>[1]!s_ipo_dilutedpe(A2966)</f>
        <v>0</v>
      </c>
      <c r="U2966" s="12">
        <f>[1]!s_ipo_collection_total(A2966,100000000)</f>
        <v>2.0299999999999998</v>
      </c>
      <c r="V2966" s="18">
        <f>[1]!s_val_pe_ttm(A2966,"")</f>
        <v>124.87454986572266</v>
      </c>
    </row>
    <row r="2967" spans="1:22" x14ac:dyDescent="0.3">
      <c r="A2967" s="12" t="s">
        <v>6408</v>
      </c>
      <c r="B2967" s="12" t="s">
        <v>6409</v>
      </c>
      <c r="C2967" s="16" t="str">
        <f>[1]!s_info_mkt(A2967)</f>
        <v>创业板</v>
      </c>
      <c r="D2967" s="16" t="str">
        <f>[1]!s_ipo_listeddate(A2967)</f>
        <v>2021-12-02</v>
      </c>
      <c r="E2967" s="16" t="str">
        <f>[1]!s_info_industry_csrc2023(A2967,"",3)</f>
        <v>橡胶和塑料制品业</v>
      </c>
      <c r="F2967" s="16">
        <f>[1]!s_is(A2967,83,"FY","YTD","20251231",1,"",100000000)</f>
        <v>4.2954009111999998</v>
      </c>
      <c r="G2967" s="16">
        <f>[1]!s_is(A2967,83,"FY","YTD","20241231",1,"",100000000)</f>
        <v>3.6633685458</v>
      </c>
      <c r="H2967" s="16">
        <f>[1]!s_is(A2967,61,"FY","YTD","20251231",1,"",100000000)</f>
        <v>-0.1331685279</v>
      </c>
      <c r="I2967" s="16">
        <f>[1]!s_is(A2967,61,"FY","YTD","20241231",1,"",100000000)</f>
        <v>-0.1183722249</v>
      </c>
      <c r="J2967" s="16">
        <f>[1]!s_fa_roe(A2967,"20251231")</f>
        <v>-1.4603999999999999</v>
      </c>
      <c r="K2967" s="16">
        <f>[1]!s_stmnote_rdexp(A2967,"20251231",1,10000)</f>
        <v>1219.536118</v>
      </c>
      <c r="L2967" s="16">
        <f>[1]!s_margin_tradingbalance(A2967,"",10000)</f>
        <v>14350.2039</v>
      </c>
      <c r="M2967" s="16">
        <f>[1]!s_margin_seclendingbalance(A2967,"",10000)</f>
        <v>0</v>
      </c>
      <c r="N2967" s="17">
        <f>[1]!s_val_ev(A2967,"",100000000)</f>
        <v>24.0825</v>
      </c>
      <c r="O2967" s="17">
        <f>[1]!share_freesharesmv(A2967,"",100000000)</f>
        <v>11.381674500000001</v>
      </c>
      <c r="P2967" s="17">
        <f ca="1">[1]!s_dq_amount_btin(A2967,TODAY()-1,100000000)</f>
        <v>0.66914751999999988</v>
      </c>
      <c r="Q2967" s="17">
        <f ca="1">[1]!s_dq_turn(A2967,TODAY()-1)</f>
        <v>2.8741034321646457</v>
      </c>
      <c r="R2967" s="2">
        <f>[1]!s_pq_amount(A2967,"20260101","",100000000)</f>
        <v>94.644445410000003</v>
      </c>
      <c r="S2967" s="2">
        <f>[1]!s_pq_avgamount(A2967,"20260101","",100000000)</f>
        <v>0.86829766431192668</v>
      </c>
      <c r="T2967" s="17">
        <f>[1]!s_ipo_dilutedpe(A2967)</f>
        <v>39.229999999999997</v>
      </c>
      <c r="U2967" s="12">
        <f>[1]!s_ipo_collection_total(A2967,100000000)</f>
        <v>5.44</v>
      </c>
      <c r="V2967" s="18">
        <f>[1]!s_val_pe_ttm(A2967,"")</f>
        <v>-227.5341796875</v>
      </c>
    </row>
    <row r="2968" spans="1:22" x14ac:dyDescent="0.3">
      <c r="A2968" s="12" t="s">
        <v>6410</v>
      </c>
      <c r="B2968" s="12" t="s">
        <v>6411</v>
      </c>
      <c r="C2968" s="16" t="str">
        <f>[1]!s_info_mkt(A2968)</f>
        <v>主板</v>
      </c>
      <c r="D2968" s="16" t="str">
        <f>[1]!s_ipo_listeddate(A2968)</f>
        <v>2023-04-10</v>
      </c>
      <c r="E2968" s="16" t="str">
        <f>[1]!s_info_industry_csrc2023(A2968,"",3)</f>
        <v>化学原料和化学制品制造业</v>
      </c>
      <c r="F2968" s="16">
        <f>[1]!s_is(A2968,83,"FY","YTD","20251231",1,"",100000000)</f>
        <v>22.605923442800002</v>
      </c>
      <c r="G2968" s="16">
        <f>[1]!s_is(A2968,83,"FY","YTD","20241231",1,"",100000000)</f>
        <v>26.824948687600003</v>
      </c>
      <c r="H2968" s="16">
        <f>[1]!s_is(A2968,61,"FY","YTD","20251231",1,"",100000000)</f>
        <v>2.5078441688000002</v>
      </c>
      <c r="I2968" s="16">
        <f>[1]!s_is(A2968,61,"FY","YTD","20241231",1,"",100000000)</f>
        <v>4.6097401848000006</v>
      </c>
      <c r="J2968" s="16">
        <f>[1]!s_fa_roe(A2968,"20251231")</f>
        <v>5.6669</v>
      </c>
      <c r="K2968" s="16">
        <f>[1]!s_stmnote_rdexp(A2968,"20251231",1,10000)</f>
        <v>9096.7819569999992</v>
      </c>
      <c r="L2968" s="16">
        <f>[1]!s_margin_tradingbalance(A2968,"",10000)</f>
        <v>17386.2425</v>
      </c>
      <c r="M2968" s="16">
        <f>[1]!s_margin_seclendingbalance(A2968,"",10000)</f>
        <v>0.28639999999999999</v>
      </c>
      <c r="N2968" s="17">
        <f>[1]!s_val_ev(A2968,"",100000000)</f>
        <v>46.022767256400002</v>
      </c>
      <c r="O2968" s="17">
        <f>[1]!share_freesharesmv(A2968,"",100000000)</f>
        <v>23.1768771116</v>
      </c>
      <c r="P2968" s="17">
        <f ca="1">[1]!s_dq_amount_btin(A2968,TODAY()-1,100000000)</f>
        <v>0.16463866999999999</v>
      </c>
      <c r="Q2968" s="17">
        <f ca="1">[1]!s_dq_turn(A2968,TODAY()-1)</f>
        <v>0.35541148381783511</v>
      </c>
      <c r="R2968" s="2">
        <f>[1]!s_pq_amount(A2968,"20260101","",100000000)</f>
        <v>63.675621460000002</v>
      </c>
      <c r="S2968" s="2">
        <f>[1]!s_pq_avgamount(A2968,"20260101","",100000000)</f>
        <v>0.58418001339449543</v>
      </c>
      <c r="T2968" s="17">
        <f>[1]!s_ipo_dilutedpe(A2968)</f>
        <v>37.76</v>
      </c>
      <c r="U2968" s="12">
        <f>[1]!s_ipo_collection_total(A2968,100000000)</f>
        <v>16.576000000000001</v>
      </c>
      <c r="V2968" s="18">
        <f>[1]!s_val_pe_ttm(A2968,"")</f>
        <v>22.741205215454102</v>
      </c>
    </row>
    <row r="2969" spans="1:22" x14ac:dyDescent="0.3">
      <c r="A2969" s="12" t="s">
        <v>6412</v>
      </c>
      <c r="B2969" s="12" t="s">
        <v>6413</v>
      </c>
      <c r="C2969" s="16" t="str">
        <f>[1]!s_info_mkt(A2969)</f>
        <v>主板</v>
      </c>
      <c r="D2969" s="16" t="str">
        <f>[1]!s_ipo_listeddate(A2969)</f>
        <v>1994-02-24</v>
      </c>
      <c r="E2969" s="16" t="str">
        <f>[1]!s_info_industry_csrc2023(A2969,"",3)</f>
        <v>批发业</v>
      </c>
      <c r="F2969" s="16">
        <f>[1]!s_is(A2969,83,"FY","YTD","20251231",1,"",100000000)</f>
        <v>103.78712197709999</v>
      </c>
      <c r="G2969" s="16">
        <f>[1]!s_is(A2969,83,"FY","YTD","20241231",1,"",100000000)</f>
        <v>100.48279393680001</v>
      </c>
      <c r="H2969" s="16">
        <f>[1]!s_is(A2969,61,"FY","YTD","20251231",1,"",100000000)</f>
        <v>1.338399297</v>
      </c>
      <c r="I2969" s="16">
        <f>[1]!s_is(A2969,61,"FY","YTD","20241231",1,"",100000000)</f>
        <v>2.1327226012000002</v>
      </c>
      <c r="J2969" s="16">
        <f>[1]!s_fa_roe(A2969,"20251231")</f>
        <v>4.5399000000000003</v>
      </c>
      <c r="K2969" s="16">
        <f>[1]!s_stmnote_rdexp(A2969,"20251231",1,10000)</f>
        <v>0</v>
      </c>
      <c r="L2969" s="16">
        <f>[1]!s_margin_tradingbalance(A2969,"",10000)</f>
        <v>0</v>
      </c>
      <c r="M2969" s="16">
        <f>[1]!s_margin_seclendingbalance(A2969,"",10000)</f>
        <v>0</v>
      </c>
      <c r="N2969" s="17">
        <f>[1]!s_val_ev(A2969,"",100000000)</f>
        <v>47.608853813700009</v>
      </c>
      <c r="O2969" s="17">
        <f>[1]!share_freesharesmv(A2969,"",100000000)</f>
        <v>12.079023500300002</v>
      </c>
      <c r="P2969" s="17">
        <f ca="1">[1]!s_dq_amount_btin(A2969,TODAY()-1,100000000)</f>
        <v>0.33749001000000001</v>
      </c>
      <c r="Q2969" s="17">
        <f ca="1">[1]!s_dq_turn(A2969,TODAY()-1)</f>
        <v>0.70820533827465471</v>
      </c>
      <c r="R2969" s="2">
        <f>[1]!s_pq_amount(A2969,"20260101","",100000000)</f>
        <v>159.62893183</v>
      </c>
      <c r="S2969" s="2">
        <f>[1]!s_pq_avgamount(A2969,"20260101","",100000000)</f>
        <v>1.4644856131192661</v>
      </c>
      <c r="T2969" s="17">
        <f>[1]!s_ipo_dilutedpe(A2969)</f>
        <v>0</v>
      </c>
      <c r="U2969" s="12">
        <f>[1]!s_ipo_collection_total(A2969,100000000)</f>
        <v>1.17</v>
      </c>
      <c r="V2969" s="18">
        <f>[1]!s_val_pe_ttm(A2969,"")</f>
        <v>34.887725830078125</v>
      </c>
    </row>
    <row r="2970" spans="1:22" x14ac:dyDescent="0.3">
      <c r="A2970" s="12" t="s">
        <v>6414</v>
      </c>
      <c r="B2970" s="12" t="s">
        <v>6415</v>
      </c>
      <c r="C2970" s="16" t="str">
        <f>[1]!s_info_mkt(A2970)</f>
        <v>主板</v>
      </c>
      <c r="D2970" s="16" t="str">
        <f>[1]!s_ipo_listeddate(A2970)</f>
        <v>2007-10-12</v>
      </c>
      <c r="E2970" s="16" t="str">
        <f>[1]!s_info_industry_csrc2023(A2970,"",3)</f>
        <v>仪器仪表制造业</v>
      </c>
      <c r="F2970" s="16">
        <f>[1]!s_is(A2970,83,"FY","YTD","20251231",1,"",100000000)</f>
        <v>3.1737485764</v>
      </c>
      <c r="G2970" s="16">
        <f>[1]!s_is(A2970,83,"FY","YTD","20241231",1,"",100000000)</f>
        <v>3.2552108454000002</v>
      </c>
      <c r="H2970" s="16">
        <f>[1]!s_is(A2970,61,"FY","YTD","20251231",1,"",100000000)</f>
        <v>-0.32729087779999999</v>
      </c>
      <c r="I2970" s="16">
        <f>[1]!s_is(A2970,61,"FY","YTD","20241231",1,"",100000000)</f>
        <v>0.1661251655</v>
      </c>
      <c r="J2970" s="16">
        <f>[1]!s_fa_roe(A2970,"20251231")</f>
        <v>-4.7694999999999999</v>
      </c>
      <c r="K2970" s="16">
        <f>[1]!s_stmnote_rdexp(A2970,"20251231",1,10000)</f>
        <v>1473.8718180000001</v>
      </c>
      <c r="L2970" s="16">
        <f>[1]!s_margin_tradingbalance(A2970,"",10000)</f>
        <v>0</v>
      </c>
      <c r="M2970" s="16">
        <f>[1]!s_margin_seclendingbalance(A2970,"",10000)</f>
        <v>0</v>
      </c>
      <c r="N2970" s="17">
        <f>[1]!s_val_ev(A2970,"",100000000)</f>
        <v>26.174004903499998</v>
      </c>
      <c r="O2970" s="17">
        <f>[1]!share_freesharesmv(A2970,"",100000000)</f>
        <v>21.147199042499995</v>
      </c>
      <c r="P2970" s="17">
        <f ca="1">[1]!s_dq_amount_btin(A2970,TODAY()-1,100000000)</f>
        <v>0.70652442999999998</v>
      </c>
      <c r="Q2970" s="17">
        <f ca="1">[1]!s_dq_turn(A2970,TODAY()-1)</f>
        <v>2.7264863311176843</v>
      </c>
      <c r="R2970" s="2">
        <f>[1]!s_pq_amount(A2970,"20260101","",100000000)</f>
        <v>209.55461362</v>
      </c>
      <c r="S2970" s="2">
        <f>[1]!s_pq_avgamount(A2970,"20260101","",100000000)</f>
        <v>1.9403204964814815</v>
      </c>
      <c r="T2970" s="17">
        <f>[1]!s_ipo_dilutedpe(A2970)</f>
        <v>29.97</v>
      </c>
      <c r="U2970" s="12">
        <f>[1]!s_ipo_collection_total(A2970,100000000)</f>
        <v>1.60805</v>
      </c>
      <c r="V2970" s="18">
        <f>[1]!s_val_pe_ttm(A2970,"")</f>
        <v>-73.370124816894531</v>
      </c>
    </row>
    <row r="2971" spans="1:22" x14ac:dyDescent="0.3">
      <c r="A2971" s="12" t="s">
        <v>6416</v>
      </c>
      <c r="B2971" s="12" t="s">
        <v>6417</v>
      </c>
      <c r="C2971" s="16" t="str">
        <f>[1]!s_info_mkt(A2971)</f>
        <v>创业板</v>
      </c>
      <c r="D2971" s="16" t="str">
        <f>[1]!s_ipo_listeddate(A2971)</f>
        <v>2021-08-17</v>
      </c>
      <c r="E2971" s="16" t="str">
        <f>[1]!s_info_industry_csrc2023(A2971,"",3)</f>
        <v>土木工程建筑业</v>
      </c>
      <c r="F2971" s="16">
        <f>[1]!s_is(A2971,83,"FY","YTD","20251231",1,"",100000000)</f>
        <v>11.822482006800001</v>
      </c>
      <c r="G2971" s="16">
        <f>[1]!s_is(A2971,83,"FY","YTD","20241231",1,"",100000000)</f>
        <v>10.972965011099999</v>
      </c>
      <c r="H2971" s="16">
        <f>[1]!s_is(A2971,61,"FY","YTD","20251231",1,"",100000000)</f>
        <v>6.9849881599999997E-2</v>
      </c>
      <c r="I2971" s="16">
        <f>[1]!s_is(A2971,61,"FY","YTD","20241231",1,"",100000000)</f>
        <v>0.52541237479999991</v>
      </c>
      <c r="J2971" s="16">
        <f>[1]!s_fa_roe(A2971,"20251231")</f>
        <v>0.69159999999999999</v>
      </c>
      <c r="K2971" s="16">
        <f>[1]!s_stmnote_rdexp(A2971,"20251231",1,10000)</f>
        <v>3022.808618</v>
      </c>
      <c r="L2971" s="16">
        <f>[1]!s_margin_tradingbalance(A2971,"",10000)</f>
        <v>21850.9018</v>
      </c>
      <c r="M2971" s="16">
        <f>[1]!s_margin_seclendingbalance(A2971,"",10000)</f>
        <v>0.2898</v>
      </c>
      <c r="N2971" s="17">
        <f>[1]!s_val_ev(A2971,"",100000000)</f>
        <v>48.384621109999998</v>
      </c>
      <c r="O2971" s="17">
        <f>[1]!share_freesharesmv(A2971,"",100000000)</f>
        <v>21.948534510000002</v>
      </c>
      <c r="P2971" s="17">
        <f ca="1">[1]!s_dq_amount_btin(A2971,TODAY()-1,100000000)</f>
        <v>1.5944236599999999</v>
      </c>
      <c r="Q2971" s="17">
        <f ca="1">[1]!s_dq_turn(A2971,TODAY()-1)</f>
        <v>4.2536639071399271</v>
      </c>
      <c r="R2971" s="2">
        <f>[1]!s_pq_amount(A2971,"20260101","",100000000)</f>
        <v>151.67266867000001</v>
      </c>
      <c r="S2971" s="2">
        <f>[1]!s_pq_avgamount(A2971,"20260101","",100000000)</f>
        <v>1.3914923731192661</v>
      </c>
      <c r="T2971" s="17">
        <f>[1]!s_ipo_dilutedpe(A2971)</f>
        <v>14.61</v>
      </c>
      <c r="U2971" s="12">
        <f>[1]!s_ipo_collection_total(A2971,100000000)</f>
        <v>3.1166580000000002</v>
      </c>
      <c r="V2971" s="18">
        <f>[1]!s_val_pe_ttm(A2971,"")</f>
        <v>-1351.131103515625</v>
      </c>
    </row>
    <row r="2972" spans="1:22" x14ac:dyDescent="0.3">
      <c r="A2972" s="12" t="s">
        <v>6418</v>
      </c>
      <c r="B2972" s="12" t="s">
        <v>6419</v>
      </c>
      <c r="C2972" s="16" t="str">
        <f>[1]!s_info_mkt(A2972)</f>
        <v>主板</v>
      </c>
      <c r="D2972" s="16" t="str">
        <f>[1]!s_ipo_listeddate(A2972)</f>
        <v>1996-12-10</v>
      </c>
      <c r="E2972" s="16" t="str">
        <f>[1]!s_info_industry_csrc2023(A2972,"",3)</f>
        <v>医药制造业</v>
      </c>
      <c r="F2972" s="16">
        <f>[1]!s_is(A2972,83,"FY","YTD","20251231",1,"",100000000)</f>
        <v>35.364220144499996</v>
      </c>
      <c r="G2972" s="16">
        <f>[1]!s_is(A2972,83,"FY","YTD","20241231",1,"",100000000)</f>
        <v>40.748929276999995</v>
      </c>
      <c r="H2972" s="16">
        <f>[1]!s_is(A2972,61,"FY","YTD","20251231",1,"",100000000)</f>
        <v>3.9320810062000002</v>
      </c>
      <c r="I2972" s="16">
        <f>[1]!s_is(A2972,61,"FY","YTD","20241231",1,"",100000000)</f>
        <v>4.8191167836000002</v>
      </c>
      <c r="J2972" s="16">
        <f>[1]!s_fa_roe(A2972,"20251231")</f>
        <v>6.2968000000000002</v>
      </c>
      <c r="K2972" s="16">
        <f>[1]!s_stmnote_rdexp(A2972,"20251231",1,10000)</f>
        <v>4735.4928790000004</v>
      </c>
      <c r="L2972" s="16">
        <f>[1]!s_margin_tradingbalance(A2972,"",10000)</f>
        <v>37625.22</v>
      </c>
      <c r="M2972" s="16">
        <f>[1]!s_margin_seclendingbalance(A2972,"",10000)</f>
        <v>360.73520000000002</v>
      </c>
      <c r="N2972" s="17">
        <f>[1]!s_val_ev(A2972,"",100000000)</f>
        <v>71.816831404200002</v>
      </c>
      <c r="O2972" s="17">
        <f>[1]!share_freesharesmv(A2972,"",100000000)</f>
        <v>50.440286282399995</v>
      </c>
      <c r="P2972" s="17">
        <f ca="1">[1]!s_dq_amount_btin(A2972,TODAY()-1,100000000)</f>
        <v>0.55390689999999998</v>
      </c>
      <c r="Q2972" s="17">
        <f ca="1">[1]!s_dq_turn(A2972,TODAY()-1)</f>
        <v>0.81033609675615637</v>
      </c>
      <c r="R2972" s="2">
        <f>[1]!s_pq_amount(A2972,"20260101","",100000000)</f>
        <v>137.75654906</v>
      </c>
      <c r="S2972" s="2">
        <f>[1]!s_pq_avgamount(A2972,"20260101","",100000000)</f>
        <v>1.2638215510091744</v>
      </c>
      <c r="T2972" s="17">
        <f>[1]!s_ipo_dilutedpe(A2972)</f>
        <v>0</v>
      </c>
      <c r="U2972" s="12">
        <f>[1]!s_ipo_collection_total(A2972,100000000)</f>
        <v>0.81379999999999997</v>
      </c>
      <c r="V2972" s="18">
        <f>[1]!s_val_pe_ttm(A2972,"")</f>
        <v>19.44804573059082</v>
      </c>
    </row>
    <row r="2973" spans="1:22" x14ac:dyDescent="0.3">
      <c r="A2973" s="12" t="s">
        <v>6420</v>
      </c>
      <c r="B2973" s="12" t="s">
        <v>6421</v>
      </c>
      <c r="C2973" s="16" t="str">
        <f>[1]!s_info_mkt(A2973)</f>
        <v>创业板</v>
      </c>
      <c r="D2973" s="16" t="str">
        <f>[1]!s_ipo_listeddate(A2973)</f>
        <v>2011-05-18</v>
      </c>
      <c r="E2973" s="16" t="str">
        <f>[1]!s_info_industry_csrc2023(A2973,"",3)</f>
        <v>计算机、通信和其他电子设备制造业</v>
      </c>
      <c r="F2973" s="16">
        <f>[1]!s_is(A2973,83,"FY","YTD","20251231",1,"",100000000)</f>
        <v>43.525566181999999</v>
      </c>
      <c r="G2973" s="16">
        <f>[1]!s_is(A2973,83,"FY","YTD","20241231",1,"",100000000)</f>
        <v>42.251108234499995</v>
      </c>
      <c r="H2973" s="16">
        <f>[1]!s_is(A2973,61,"FY","YTD","20251231",1,"",100000000)</f>
        <v>0.97520038980000001</v>
      </c>
      <c r="I2973" s="16">
        <f>[1]!s_is(A2973,61,"FY","YTD","20241231",1,"",100000000)</f>
        <v>0.81349155409999996</v>
      </c>
      <c r="J2973" s="16">
        <f>[1]!s_fa_roe(A2973,"20251231")</f>
        <v>3.7643</v>
      </c>
      <c r="K2973" s="16">
        <f>[1]!s_stmnote_rdexp(A2973,"20251231",1,10000)</f>
        <v>21836.119116999998</v>
      </c>
      <c r="L2973" s="16">
        <f>[1]!s_margin_tradingbalance(A2973,"",10000)</f>
        <v>25283.405500000001</v>
      </c>
      <c r="M2973" s="16">
        <f>[1]!s_margin_seclendingbalance(A2973,"",10000)</f>
        <v>28.459199999999999</v>
      </c>
      <c r="N2973" s="17">
        <f>[1]!s_val_ev(A2973,"",100000000)</f>
        <v>64.068887293000003</v>
      </c>
      <c r="O2973" s="17">
        <f>[1]!share_freesharesmv(A2973,"",100000000)</f>
        <v>41.124661575000005</v>
      </c>
      <c r="P2973" s="17">
        <f ca="1">[1]!s_dq_amount_btin(A2973,TODAY()-1,100000000)</f>
        <v>4.4090000900000001</v>
      </c>
      <c r="Q2973" s="17">
        <f ca="1">[1]!s_dq_turn(A2973,TODAY()-1)</f>
        <v>6.8687529648726091</v>
      </c>
      <c r="R2973" s="2">
        <f>[1]!s_pq_amount(A2973,"20260101","",100000000)</f>
        <v>307.47600662999997</v>
      </c>
      <c r="S2973" s="2">
        <f>[1]!s_pq_avgamount(A2973,"20260101","",100000000)</f>
        <v>2.820880794770642</v>
      </c>
      <c r="T2973" s="17">
        <f>[1]!s_ipo_dilutedpe(A2973)</f>
        <v>32.04</v>
      </c>
      <c r="U2973" s="12">
        <f>[1]!s_ipo_collection_total(A2973,100000000)</f>
        <v>4.96</v>
      </c>
      <c r="V2973" s="18">
        <f>[1]!s_val_pe_ttm(A2973,"")</f>
        <v>63.160865783691406</v>
      </c>
    </row>
    <row r="2974" spans="1:22" x14ac:dyDescent="0.3">
      <c r="A2974" s="12" t="s">
        <v>6422</v>
      </c>
      <c r="B2974" s="12" t="s">
        <v>6423</v>
      </c>
      <c r="C2974" s="16" t="str">
        <f>[1]!s_info_mkt(A2974)</f>
        <v>主板</v>
      </c>
      <c r="D2974" s="16" t="str">
        <f>[1]!s_ipo_listeddate(A2974)</f>
        <v>2007-09-25</v>
      </c>
      <c r="E2974" s="16" t="str">
        <f>[1]!s_info_industry_csrc2023(A2974,"",3)</f>
        <v>卫生</v>
      </c>
      <c r="F2974" s="16">
        <f>[1]!s_is(A2974,83,"FY","YTD","20251231",1,"",100000000)</f>
        <v>7.8125104467999993</v>
      </c>
      <c r="G2974" s="16">
        <f>[1]!s_is(A2974,83,"FY","YTD","20241231",1,"",100000000)</f>
        <v>8.1601880840999996</v>
      </c>
      <c r="H2974" s="16">
        <f>[1]!s_is(A2974,61,"FY","YTD","20251231",1,"",100000000)</f>
        <v>-0.34854476420000002</v>
      </c>
      <c r="I2974" s="16">
        <f>[1]!s_is(A2974,61,"FY","YTD","20241231",1,"",100000000)</f>
        <v>-0.93954030310000003</v>
      </c>
      <c r="J2974" s="16">
        <f>[1]!s_fa_roe(A2974,"20251231")</f>
        <v>-1.9769000000000001</v>
      </c>
      <c r="K2974" s="16">
        <f>[1]!s_stmnote_rdexp(A2974,"20251231",1,10000)</f>
        <v>310.72956800000003</v>
      </c>
      <c r="L2974" s="16">
        <f>[1]!s_margin_tradingbalance(A2974,"",10000)</f>
        <v>38291.787600000003</v>
      </c>
      <c r="M2974" s="16">
        <f>[1]!s_margin_seclendingbalance(A2974,"",10000)</f>
        <v>24.696100000000001</v>
      </c>
      <c r="N2974" s="17">
        <f>[1]!s_val_ev(A2974,"",100000000)</f>
        <v>75.459624192000007</v>
      </c>
      <c r="O2974" s="17">
        <f>[1]!share_freesharesmv(A2974,"",100000000)</f>
        <v>57.745282239000005</v>
      </c>
      <c r="P2974" s="17">
        <f ca="1">[1]!s_dq_amount_btin(A2974,TODAY()-1,100000000)</f>
        <v>2.8230130999999998</v>
      </c>
      <c r="Q2974" s="17">
        <f ca="1">[1]!s_dq_turn(A2974,TODAY()-1)</f>
        <v>3.8906781970203648</v>
      </c>
      <c r="R2974" s="2">
        <f>[1]!s_pq_amount(A2974,"20260101","",100000000)</f>
        <v>1274.3104375099999</v>
      </c>
      <c r="S2974" s="2">
        <f>[1]!s_pq_avgamount(A2974,"20260101","",100000000)</f>
        <v>11.690921445045872</v>
      </c>
      <c r="T2974" s="17">
        <f>[1]!s_ipo_dilutedpe(A2974)</f>
        <v>29.74</v>
      </c>
      <c r="U2974" s="12">
        <f>[1]!s_ipo_collection_total(A2974,100000000)</f>
        <v>1.921</v>
      </c>
      <c r="V2974" s="18">
        <f>[1]!s_val_pe_ttm(A2974,"")</f>
        <v>-163.80497741699219</v>
      </c>
    </row>
    <row r="2975" spans="1:22" x14ac:dyDescent="0.3">
      <c r="A2975" s="12" t="s">
        <v>6424</v>
      </c>
      <c r="B2975" s="12" t="s">
        <v>6425</v>
      </c>
      <c r="C2975" s="16" t="str">
        <f>[1]!s_info_mkt(A2975)</f>
        <v>主板</v>
      </c>
      <c r="D2975" s="16" t="str">
        <f>[1]!s_ipo_listeddate(A2975)</f>
        <v>2002-03-28</v>
      </c>
      <c r="E2975" s="16" t="str">
        <f>[1]!s_info_industry_csrc2023(A2975,"",3)</f>
        <v>房地产业</v>
      </c>
      <c r="F2975" s="16">
        <f>[1]!s_is(A2975,83,"FY","YTD","20251231",1,"",100000000)</f>
        <v>49.311322648000001</v>
      </c>
      <c r="G2975" s="16">
        <f>[1]!s_is(A2975,83,"FY","YTD","20241231",1,"",100000000)</f>
        <v>21.181177331199997</v>
      </c>
      <c r="H2975" s="16">
        <f>[1]!s_is(A2975,61,"FY","YTD","20251231",1,"",100000000)</f>
        <v>-18.448727292200001</v>
      </c>
      <c r="I2975" s="16">
        <f>[1]!s_is(A2975,61,"FY","YTD","20241231",1,"",100000000)</f>
        <v>-9.3823631489999997</v>
      </c>
      <c r="J2975" s="16">
        <f>[1]!s_fa_roe(A2975,"20251231")</f>
        <v>-79.815299999999993</v>
      </c>
      <c r="K2975" s="16">
        <f>[1]!s_stmnote_rdexp(A2975,"20251231",1,10000)</f>
        <v>0</v>
      </c>
      <c r="L2975" s="16">
        <f>[1]!s_margin_tradingbalance(A2975,"",10000)</f>
        <v>14429.4267</v>
      </c>
      <c r="M2975" s="16">
        <f>[1]!s_margin_seclendingbalance(A2975,"",10000)</f>
        <v>18.351199999999999</v>
      </c>
      <c r="N2975" s="17">
        <f>[1]!s_val_ev(A2975,"",100000000)</f>
        <v>21.314999999999998</v>
      </c>
      <c r="O2975" s="17">
        <f>[1]!share_freesharesmv(A2975,"",100000000)</f>
        <v>12.130393295999999</v>
      </c>
      <c r="P2975" s="17">
        <f ca="1">[1]!s_dq_amount_btin(A2975,TODAY()-1,100000000)</f>
        <v>0.24468411000000001</v>
      </c>
      <c r="Q2975" s="17">
        <f ca="1">[1]!s_dq_turn(A2975,TODAY()-1)</f>
        <v>1.1402666666666668</v>
      </c>
      <c r="R2975" s="2">
        <f>[1]!s_pq_amount(A2975,"20260101","",100000000)</f>
        <v>50.58747623</v>
      </c>
      <c r="S2975" s="2">
        <f>[1]!s_pq_avgamount(A2975,"20260101","",100000000)</f>
        <v>0.46410528651376143</v>
      </c>
      <c r="T2975" s="17">
        <f>[1]!s_ipo_dilutedpe(A2975)</f>
        <v>19.989999999999998</v>
      </c>
      <c r="U2975" s="12">
        <f>[1]!s_ipo_collection_total(A2975,100000000)</f>
        <v>3.32</v>
      </c>
      <c r="V2975" s="18">
        <f>[1]!s_val_pe_ttm(A2975,"")</f>
        <v>-1.1199620962142944</v>
      </c>
    </row>
    <row r="2976" spans="1:22" x14ac:dyDescent="0.3">
      <c r="A2976" s="12" t="s">
        <v>6426</v>
      </c>
      <c r="B2976" s="12" t="s">
        <v>6427</v>
      </c>
      <c r="C2976" s="16" t="str">
        <f>[1]!s_info_mkt(A2976)</f>
        <v>主板</v>
      </c>
      <c r="D2976" s="16" t="str">
        <f>[1]!s_ipo_listeddate(A2976)</f>
        <v>2010-05-18</v>
      </c>
      <c r="E2976" s="16" t="str">
        <f>[1]!s_info_industry_csrc2023(A2976,"",3)</f>
        <v>化学原料和化学制品制造业</v>
      </c>
      <c r="F2976" s="16">
        <f>[1]!s_is(A2976,83,"FY","YTD","20251231",1,"",100000000)</f>
        <v>237.69749306740002</v>
      </c>
      <c r="G2976" s="16">
        <f>[1]!s_is(A2976,83,"FY","YTD","20241231",1,"",100000000)</f>
        <v>252.18839735340001</v>
      </c>
      <c r="H2976" s="16">
        <f>[1]!s_is(A2976,61,"FY","YTD","20251231",1,"",100000000)</f>
        <v>-5.7452772392</v>
      </c>
      <c r="I2976" s="16">
        <f>[1]!s_is(A2976,61,"FY","YTD","20241231",1,"",100000000)</f>
        <v>0.31679729690000002</v>
      </c>
      <c r="J2976" s="16">
        <f>[1]!s_fa_roe(A2976,"20251231")</f>
        <v>-5.0536000000000003</v>
      </c>
      <c r="K2976" s="16">
        <f>[1]!s_stmnote_rdexp(A2976,"20251231",1,10000)</f>
        <v>66793.059490999993</v>
      </c>
      <c r="L2976" s="16">
        <f>[1]!s_margin_tradingbalance(A2976,"",10000)</f>
        <v>52961.067600000002</v>
      </c>
      <c r="M2976" s="16">
        <f>[1]!s_margin_seclendingbalance(A2976,"",10000)</f>
        <v>213.02699999999999</v>
      </c>
      <c r="N2976" s="17">
        <f>[1]!s_val_ev(A2976,"",100000000)</f>
        <v>143.56406675350001</v>
      </c>
      <c r="O2976" s="17">
        <f>[1]!share_freesharesmv(A2976,"",100000000)</f>
        <v>62.5761993805</v>
      </c>
      <c r="P2976" s="17">
        <f ca="1">[1]!s_dq_amount_btin(A2976,TODAY()-1,100000000)</f>
        <v>1.7665585100000001</v>
      </c>
      <c r="Q2976" s="17">
        <f ca="1">[1]!s_dq_turn(A2976,TODAY()-1)</f>
        <v>1.2725735312033497</v>
      </c>
      <c r="R2976" s="2">
        <f>[1]!s_pq_amount(A2976,"20260101","",100000000)</f>
        <v>346.52399452999998</v>
      </c>
      <c r="S2976" s="2">
        <f>[1]!s_pq_avgamount(A2976,"20260101","",100000000)</f>
        <v>3.1791192158715593</v>
      </c>
      <c r="T2976" s="17">
        <f>[1]!s_ipo_dilutedpe(A2976)</f>
        <v>43.1</v>
      </c>
      <c r="U2976" s="12">
        <f>[1]!s_ipo_collection_total(A2976,100000000)</f>
        <v>18.771999999999998</v>
      </c>
      <c r="V2976" s="18">
        <f>[1]!s_val_pe_ttm(A2976,"")</f>
        <v>-21.377744674682617</v>
      </c>
    </row>
    <row r="2977" spans="1:22" x14ac:dyDescent="0.3">
      <c r="A2977" s="12" t="s">
        <v>6428</v>
      </c>
      <c r="B2977" s="12" t="s">
        <v>6429</v>
      </c>
      <c r="C2977" s="16" t="str">
        <f>[1]!s_info_mkt(A2977)</f>
        <v>主板</v>
      </c>
      <c r="D2977" s="16" t="str">
        <f>[1]!s_ipo_listeddate(A2977)</f>
        <v>1996-06-28</v>
      </c>
      <c r="E2977" s="16" t="str">
        <f>[1]!s_info_industry_csrc2023(A2977,"",3)</f>
        <v>化学原料和化学制品制造业</v>
      </c>
      <c r="F2977" s="16">
        <f>[1]!s_is(A2977,83,"FY","YTD","20251231",1,"",100000000)</f>
        <v>35.767526059699996</v>
      </c>
      <c r="G2977" s="16">
        <f>[1]!s_is(A2977,83,"FY","YTD","20241231",1,"",100000000)</f>
        <v>32.508003898799998</v>
      </c>
      <c r="H2977" s="16">
        <f>[1]!s_is(A2977,61,"FY","YTD","20251231",1,"",100000000)</f>
        <v>38.523532409799998</v>
      </c>
      <c r="I2977" s="16">
        <f>[1]!s_is(A2977,61,"FY","YTD","20241231",1,"",100000000)</f>
        <v>25.799859388000002</v>
      </c>
      <c r="J2977" s="16">
        <f>[1]!s_fa_roe(A2977,"20251231")</f>
        <v>25.589700000000001</v>
      </c>
      <c r="K2977" s="16">
        <f>[1]!s_stmnote_rdexp(A2977,"20251231",1,10000)</f>
        <v>2122.0978</v>
      </c>
      <c r="L2977" s="16">
        <f>[1]!s_margin_tradingbalance(A2977,"",10000)</f>
        <v>180316.09539999999</v>
      </c>
      <c r="M2977" s="16">
        <f>[1]!s_margin_seclendingbalance(A2977,"",10000)</f>
        <v>5932.0547999999999</v>
      </c>
      <c r="N2977" s="17">
        <f>[1]!s_val_ev(A2977,"",100000000)</f>
        <v>1198.9646550068001</v>
      </c>
      <c r="O2977" s="17">
        <f>[1]!share_freesharesmv(A2977,"",100000000)</f>
        <v>533.12959644439991</v>
      </c>
      <c r="P2977" s="17">
        <f ca="1">[1]!s_dq_amount_btin(A2977,TODAY()-1,100000000)</f>
        <v>11.661062830000001</v>
      </c>
      <c r="Q2977" s="17">
        <f ca="1">[1]!s_dq_turn(A2977,TODAY()-1)</f>
        <v>0.96520988288383913</v>
      </c>
      <c r="R2977" s="2">
        <f>[1]!s_pq_amount(A2977,"20260101","",100000000)</f>
        <v>1519.97678836</v>
      </c>
      <c r="S2977" s="2">
        <f>[1]!s_pq_avgamount(A2977,"20260101","",100000000)</f>
        <v>13.944741177614679</v>
      </c>
      <c r="T2977" s="17">
        <f>[1]!s_ipo_dilutedpe(A2977)</f>
        <v>13.64</v>
      </c>
      <c r="U2977" s="12">
        <f>[1]!s_ipo_collection_total(A2977,100000000)</f>
        <v>0.72</v>
      </c>
      <c r="V2977" s="18">
        <f>[1]!s_val_pe_ttm(A2977,"")</f>
        <v>25.625246047973633</v>
      </c>
    </row>
    <row r="2978" spans="1:22" x14ac:dyDescent="0.3">
      <c r="A2978" s="12" t="s">
        <v>6430</v>
      </c>
      <c r="B2978" s="12" t="s">
        <v>6431</v>
      </c>
      <c r="C2978" s="16" t="str">
        <f>[1]!s_info_mkt(A2978)</f>
        <v>主板</v>
      </c>
      <c r="D2978" s="16" t="str">
        <f>[1]!s_ipo_listeddate(A2978)</f>
        <v>2000-10-18</v>
      </c>
      <c r="E2978" s="16" t="str">
        <f>[1]!s_info_industry_csrc2023(A2978,"",3)</f>
        <v>水的生产和供应业</v>
      </c>
      <c r="F2978" s="16">
        <f>[1]!s_is(A2978,83,"FY","YTD","20251231",1,"",100000000)</f>
        <v>25.544031019000002</v>
      </c>
      <c r="G2978" s="16">
        <f>[1]!s_is(A2978,83,"FY","YTD","20241231",1,"",100000000)</f>
        <v>23.220280697399996</v>
      </c>
      <c r="H2978" s="16">
        <f>[1]!s_is(A2978,61,"FY","YTD","20251231",1,"",100000000)</f>
        <v>2.1607234594999998</v>
      </c>
      <c r="I2978" s="16">
        <f>[1]!s_is(A2978,61,"FY","YTD","20241231",1,"",100000000)</f>
        <v>2.1524306850999997</v>
      </c>
      <c r="J2978" s="16">
        <f>[1]!s_fa_roe(A2978,"20251231")</f>
        <v>6.9665999999999997</v>
      </c>
      <c r="K2978" s="16">
        <f>[1]!s_stmnote_rdexp(A2978,"20251231",1,10000)</f>
        <v>3985.8311009999998</v>
      </c>
      <c r="L2978" s="16">
        <f>[1]!s_margin_tradingbalance(A2978,"",10000)</f>
        <v>0</v>
      </c>
      <c r="M2978" s="16">
        <f>[1]!s_margin_seclendingbalance(A2978,"",10000)</f>
        <v>0</v>
      </c>
      <c r="N2978" s="17">
        <f>[1]!s_val_ev(A2978,"",100000000)</f>
        <v>45.538981717599995</v>
      </c>
      <c r="O2978" s="17">
        <f>[1]!share_freesharesmv(A2978,"",100000000)</f>
        <v>18.504247383999999</v>
      </c>
      <c r="P2978" s="17">
        <f ca="1">[1]!s_dq_amount_btin(A2978,TODAY()-1,100000000)</f>
        <v>0.20335107999999999</v>
      </c>
      <c r="Q2978" s="17">
        <f ca="1">[1]!s_dq_turn(A2978,TODAY()-1)</f>
        <v>0.44683037592243274</v>
      </c>
      <c r="R2978" s="2">
        <f>[1]!s_pq_amount(A2978,"20260101","",100000000)</f>
        <v>53.025098509999999</v>
      </c>
      <c r="S2978" s="2">
        <f>[1]!s_pq_avgamount(A2978,"20260101","",100000000)</f>
        <v>0.48646879366972479</v>
      </c>
      <c r="T2978" s="17">
        <f>[1]!s_ipo_dilutedpe(A2978)</f>
        <v>40</v>
      </c>
      <c r="U2978" s="12">
        <f>[1]!s_ipo_collection_total(A2978,100000000)</f>
        <v>5.0999999999999996</v>
      </c>
      <c r="V2978" s="18">
        <f>[1]!s_val_pe_ttm(A2978,"")</f>
        <v>22.765169143676758</v>
      </c>
    </row>
    <row r="2979" spans="1:22" x14ac:dyDescent="0.3">
      <c r="A2979" s="12" t="s">
        <v>6432</v>
      </c>
      <c r="B2979" s="12" t="s">
        <v>6433</v>
      </c>
      <c r="C2979" s="16" t="str">
        <f>[1]!s_info_mkt(A2979)</f>
        <v>主板</v>
      </c>
      <c r="D2979" s="16" t="str">
        <f>[1]!s_ipo_listeddate(A2979)</f>
        <v>2021-03-08</v>
      </c>
      <c r="E2979" s="16" t="str">
        <f>[1]!s_info_industry_csrc2023(A2979,"",3)</f>
        <v>水的生产和供应业</v>
      </c>
      <c r="F2979" s="16">
        <f>[1]!s_is(A2979,83,"FY","YTD","20251231",1,"",100000000)</f>
        <v>22.2833245066</v>
      </c>
      <c r="G2979" s="16">
        <f>[1]!s_is(A2979,83,"FY","YTD","20241231",1,"",100000000)</f>
        <v>18.3886966466</v>
      </c>
      <c r="H2979" s="16">
        <f>[1]!s_is(A2979,61,"FY","YTD","20251231",1,"",100000000)</f>
        <v>3.0384098969000002</v>
      </c>
      <c r="I2979" s="16">
        <f>[1]!s_is(A2979,61,"FY","YTD","20241231",1,"",100000000)</f>
        <v>2.6836931322999997</v>
      </c>
      <c r="J2979" s="16">
        <f>[1]!s_fa_roe(A2979,"20251231")</f>
        <v>10.772</v>
      </c>
      <c r="K2979" s="16">
        <f>[1]!s_stmnote_rdexp(A2979,"20251231",1,10000)</f>
        <v>5719.4029380000002</v>
      </c>
      <c r="L2979" s="16">
        <f>[1]!s_margin_tradingbalance(A2979,"",10000)</f>
        <v>14310.2021</v>
      </c>
      <c r="M2979" s="16">
        <f>[1]!s_margin_seclendingbalance(A2979,"",10000)</f>
        <v>32.472000000000001</v>
      </c>
      <c r="N2979" s="17">
        <f>[1]!s_val_ev(A2979,"",100000000)</f>
        <v>75.213781314000002</v>
      </c>
      <c r="O2979" s="17">
        <f>[1]!share_freesharesmv(A2979,"",100000000)</f>
        <v>16.428821018400001</v>
      </c>
      <c r="P2979" s="17">
        <f ca="1">[1]!s_dq_amount_btin(A2979,TODAY()-1,100000000)</f>
        <v>0.34025931999999998</v>
      </c>
      <c r="Q2979" s="17">
        <f ca="1">[1]!s_dq_turn(A2979,TODAY()-1)</f>
        <v>0.45459414648038288</v>
      </c>
      <c r="R2979" s="2">
        <f>[1]!s_pq_amount(A2979,"20260101","",100000000)</f>
        <v>142.69373786</v>
      </c>
      <c r="S2979" s="2">
        <f>[1]!s_pq_avgamount(A2979,"20260101","",100000000)</f>
        <v>1.3091168611009174</v>
      </c>
      <c r="T2979" s="17">
        <f>[1]!s_ipo_dilutedpe(A2979)</f>
        <v>15.95</v>
      </c>
      <c r="U2979" s="12">
        <f>[1]!s_ipo_collection_total(A2979,100000000)</f>
        <v>3.6332</v>
      </c>
      <c r="V2979" s="18">
        <f>[1]!s_val_pe_ttm(A2979,"")</f>
        <v>23.764165878295898</v>
      </c>
    </row>
    <row r="2980" spans="1:22" x14ac:dyDescent="0.3">
      <c r="A2980" s="12" t="s">
        <v>6434</v>
      </c>
      <c r="B2980" s="12" t="s">
        <v>6435</v>
      </c>
      <c r="C2980" s="16" t="str">
        <f>[1]!s_info_mkt(A2980)</f>
        <v>主板</v>
      </c>
      <c r="D2980" s="16" t="str">
        <f>[1]!s_ipo_listeddate(A2980)</f>
        <v>1993-12-15</v>
      </c>
      <c r="E2980" s="16" t="str">
        <f>[1]!s_info_industry_csrc2023(A2980,"",3)</f>
        <v>医药制造业</v>
      </c>
      <c r="F2980" s="16">
        <f>[1]!s_is(A2980,83,"FY","YTD","20251231",1,"",100000000)</f>
        <v>411.86999090309996</v>
      </c>
      <c r="G2980" s="16">
        <f>[1]!s_is(A2980,83,"FY","YTD","20241231",1,"",100000000)</f>
        <v>400.33300814720002</v>
      </c>
      <c r="H2980" s="16">
        <f>[1]!s_is(A2980,61,"FY","YTD","20251231",1,"",100000000)</f>
        <v>51.534868389099998</v>
      </c>
      <c r="I2980" s="16">
        <f>[1]!s_is(A2980,61,"FY","YTD","20241231",1,"",100000000)</f>
        <v>47.494154995500004</v>
      </c>
      <c r="J2980" s="16">
        <f>[1]!s_fa_roe(A2980,"20251231")</f>
        <v>13.067299999999999</v>
      </c>
      <c r="K2980" s="16">
        <f>[1]!s_stmnote_rdexp(A2980,"20251231",1,10000)</f>
        <v>42333.414468000003</v>
      </c>
      <c r="L2980" s="16">
        <f>[1]!s_margin_tradingbalance(A2980,"",10000)</f>
        <v>114985.5557</v>
      </c>
      <c r="M2980" s="16">
        <f>[1]!s_margin_seclendingbalance(A2980,"",10000)</f>
        <v>1696.1742999999999</v>
      </c>
      <c r="N2980" s="17">
        <f>[1]!s_val_ev(A2980,"",100000000)</f>
        <v>864.11837863289998</v>
      </c>
      <c r="O2980" s="17">
        <f>[1]!share_freesharesmv(A2980,"",100000000)</f>
        <v>376.03067995610002</v>
      </c>
      <c r="P2980" s="17">
        <f ca="1">[1]!s_dq_amount_btin(A2980,TODAY()-1,100000000)</f>
        <v>3.7433261199999999</v>
      </c>
      <c r="Q2980" s="17">
        <f ca="1">[1]!s_dq_turn(A2980,TODAY()-1)</f>
        <v>0.43358200201285624</v>
      </c>
      <c r="R2980" s="2">
        <f>[1]!s_pq_amount(A2980,"20260101","",100000000)</f>
        <v>502.58784083</v>
      </c>
      <c r="S2980" s="2">
        <f>[1]!s_pq_avgamount(A2980,"20260101","",100000000)</f>
        <v>4.610897622293578</v>
      </c>
      <c r="T2980" s="17">
        <f>[1]!s_ipo_dilutedpe(A2980)</f>
        <v>0</v>
      </c>
      <c r="U2980" s="12">
        <f>[1]!s_ipo_collection_total(A2980,100000000)</f>
        <v>0.67600000000000005</v>
      </c>
      <c r="V2980" s="18">
        <f>[1]!s_val_pe_ttm(A2980,"")</f>
        <v>16.440126419067383</v>
      </c>
    </row>
    <row r="2981" spans="1:22" x14ac:dyDescent="0.3">
      <c r="A2981" s="12" t="s">
        <v>6436</v>
      </c>
      <c r="B2981" s="12" t="s">
        <v>6437</v>
      </c>
      <c r="C2981" s="16" t="str">
        <f>[1]!s_info_mkt(A2981)</f>
        <v>主板</v>
      </c>
      <c r="D2981" s="16" t="str">
        <f>[1]!s_ipo_listeddate(A2981)</f>
        <v>2020-09-23</v>
      </c>
      <c r="E2981" s="16" t="str">
        <f>[1]!s_info_industry_csrc2023(A2981,"",3)</f>
        <v>专业技术服务业</v>
      </c>
      <c r="F2981" s="16">
        <f>[1]!s_is(A2981,83,"FY","YTD","20251231",1,"",100000000)</f>
        <v>2.3272898479999999</v>
      </c>
      <c r="G2981" s="16">
        <f>[1]!s_is(A2981,83,"FY","YTD","20241231",1,"",100000000)</f>
        <v>2.2133780341999998</v>
      </c>
      <c r="H2981" s="16">
        <f>[1]!s_is(A2981,61,"FY","YTD","20251231",1,"",100000000)</f>
        <v>0.88193373760000005</v>
      </c>
      <c r="I2981" s="16">
        <f>[1]!s_is(A2981,61,"FY","YTD","20241231",1,"",100000000)</f>
        <v>0.8555536064</v>
      </c>
      <c r="J2981" s="16">
        <f>[1]!s_fa_roe(A2981,"20251231")</f>
        <v>8.2446000000000002</v>
      </c>
      <c r="K2981" s="16">
        <f>[1]!s_stmnote_rdexp(A2981,"20251231",1,10000)</f>
        <v>1296.4500399999999</v>
      </c>
      <c r="L2981" s="16">
        <f>[1]!s_margin_tradingbalance(A2981,"",10000)</f>
        <v>0</v>
      </c>
      <c r="M2981" s="16">
        <f>[1]!s_margin_seclendingbalance(A2981,"",10000)</f>
        <v>0</v>
      </c>
      <c r="N2981" s="17">
        <f>[1]!s_val_ev(A2981,"",100000000)</f>
        <v>18.7928</v>
      </c>
      <c r="O2981" s="17">
        <f>[1]!share_freesharesmv(A2981,"",100000000)</f>
        <v>9.3294875128000001</v>
      </c>
      <c r="P2981" s="17">
        <f ca="1">[1]!s_dq_amount_btin(A2981,TODAY()-1,100000000)</f>
        <v>0.26482508999999999</v>
      </c>
      <c r="Q2981" s="17">
        <f ca="1">[1]!s_dq_turn(A2981,TODAY()-1)</f>
        <v>1.8820917367225365</v>
      </c>
      <c r="R2981" s="2">
        <f>[1]!s_pq_amount(A2981,"20260101","",100000000)</f>
        <v>50.785999080000003</v>
      </c>
      <c r="S2981" s="2">
        <f>[1]!s_pq_avgamount(A2981,"20260101","",100000000)</f>
        <v>0.46592659706422018</v>
      </c>
      <c r="T2981" s="17">
        <f>[1]!s_ipo_dilutedpe(A2981)</f>
        <v>22.99</v>
      </c>
      <c r="U2981" s="12">
        <f>[1]!s_ipo_collection_total(A2981,100000000)</f>
        <v>6.0839999999999996</v>
      </c>
      <c r="V2981" s="18">
        <f>[1]!s_val_pe_ttm(A2981,"")</f>
        <v>23.810298919677734</v>
      </c>
    </row>
    <row r="2982" spans="1:22" x14ac:dyDescent="0.3">
      <c r="A2982" s="12" t="s">
        <v>6438</v>
      </c>
      <c r="B2982" s="12" t="s">
        <v>6439</v>
      </c>
      <c r="C2982" s="16" t="str">
        <f>[1]!s_info_mkt(A2982)</f>
        <v>主板</v>
      </c>
      <c r="D2982" s="16" t="str">
        <f>[1]!s_ipo_listeddate(A2982)</f>
        <v>1994-08-09</v>
      </c>
      <c r="E2982" s="16" t="str">
        <f>[1]!s_info_industry_csrc2023(A2982,"",3)</f>
        <v>零售业</v>
      </c>
      <c r="F2982" s="16">
        <f>[1]!s_is(A2982,83,"FY","YTD","20251231",1,"",100000000)</f>
        <v>2.0704795968999998</v>
      </c>
      <c r="G2982" s="16">
        <f>[1]!s_is(A2982,83,"FY","YTD","20241231",1,"",100000000)</f>
        <v>1.944277174</v>
      </c>
      <c r="H2982" s="16">
        <f>[1]!s_is(A2982,61,"FY","YTD","20251231",1,"",100000000)</f>
        <v>9.95579828E-2</v>
      </c>
      <c r="I2982" s="16">
        <f>[1]!s_is(A2982,61,"FY","YTD","20241231",1,"",100000000)</f>
        <v>1.3275609504000001</v>
      </c>
      <c r="J2982" s="16">
        <f>[1]!s_fa_roe(A2982,"20251231")</f>
        <v>0.43059999999999998</v>
      </c>
      <c r="K2982" s="16">
        <f>[1]!s_stmnote_rdexp(A2982,"20251231",1,10000)</f>
        <v>0</v>
      </c>
      <c r="L2982" s="16">
        <f>[1]!s_margin_tradingbalance(A2982,"",10000)</f>
        <v>0</v>
      </c>
      <c r="M2982" s="16">
        <f>[1]!s_margin_seclendingbalance(A2982,"",10000)</f>
        <v>0</v>
      </c>
      <c r="N2982" s="17">
        <f>[1]!s_val_ev(A2982,"",100000000)</f>
        <v>33.974500534799994</v>
      </c>
      <c r="O2982" s="17">
        <f>[1]!share_freesharesmv(A2982,"",100000000)</f>
        <v>12.910180976699998</v>
      </c>
      <c r="P2982" s="17">
        <f ca="1">[1]!s_dq_amount_btin(A2982,TODAY()-1,100000000)</f>
        <v>0.74892017</v>
      </c>
      <c r="Q2982" s="17">
        <f ca="1">[1]!s_dq_turn(A2982,TODAY()-1)</f>
        <v>2.207737886335392</v>
      </c>
      <c r="R2982" s="2">
        <f>[1]!s_pq_amount(A2982,"20260101","",100000000)</f>
        <v>209.96521013</v>
      </c>
      <c r="S2982" s="2">
        <f>[1]!s_pq_avgamount(A2982,"20260101","",100000000)</f>
        <v>1.9262863314678897</v>
      </c>
      <c r="T2982" s="17">
        <f>[1]!s_ipo_dilutedpe(A2982)</f>
        <v>14.15</v>
      </c>
      <c r="U2982" s="12">
        <f>[1]!s_ipo_collection_total(A2982,100000000)</f>
        <v>1.45</v>
      </c>
      <c r="V2982" s="18">
        <f>[1]!s_val_pe_ttm(A2982,"")</f>
        <v>163.35305786132813</v>
      </c>
    </row>
    <row r="2983" spans="1:22" x14ac:dyDescent="0.3">
      <c r="A2983" s="12" t="s">
        <v>6440</v>
      </c>
      <c r="B2983" s="12" t="s">
        <v>6441</v>
      </c>
      <c r="C2983" s="16" t="str">
        <f>[1]!s_info_mkt(A2983)</f>
        <v>主板</v>
      </c>
      <c r="D2983" s="16" t="str">
        <f>[1]!s_ipo_listeddate(A2983)</f>
        <v>2010-05-06</v>
      </c>
      <c r="E2983" s="16" t="str">
        <f>[1]!s_info_industry_csrc2023(A2983,"",3)</f>
        <v>软件和信息技术服务业</v>
      </c>
      <c r="F2983" s="16">
        <f>[1]!s_is(A2983,83,"FY","YTD","20251231",1,"",100000000)</f>
        <v>18.056105513399999</v>
      </c>
      <c r="G2983" s="16">
        <f>[1]!s_is(A2983,83,"FY","YTD","20241231",1,"",100000000)</f>
        <v>17.965256970999999</v>
      </c>
      <c r="H2983" s="16">
        <f>[1]!s_is(A2983,61,"FY","YTD","20251231",1,"",100000000)</f>
        <v>0.32541315630000001</v>
      </c>
      <c r="I2983" s="16">
        <f>[1]!s_is(A2983,61,"FY","YTD","20241231",1,"",100000000)</f>
        <v>1.2761056259999999</v>
      </c>
      <c r="J2983" s="16">
        <f>[1]!s_fa_roe(A2983,"20251231")</f>
        <v>1.9593</v>
      </c>
      <c r="K2983" s="16">
        <f>[1]!s_stmnote_rdexp(A2983,"20251231",1,10000)</f>
        <v>11657.667868999999</v>
      </c>
      <c r="L2983" s="16">
        <f>[1]!s_margin_tradingbalance(A2983,"",10000)</f>
        <v>27127.5317</v>
      </c>
      <c r="M2983" s="16">
        <f>[1]!s_margin_seclendingbalance(A2983,"",10000)</f>
        <v>27.2896</v>
      </c>
      <c r="N2983" s="17">
        <f>[1]!s_val_ev(A2983,"",100000000)</f>
        <v>48.279730356000002</v>
      </c>
      <c r="O2983" s="17">
        <f>[1]!share_freesharesmv(A2983,"",100000000)</f>
        <v>24.598530386999997</v>
      </c>
      <c r="P2983" s="17">
        <f ca="1">[1]!s_dq_amount_btin(A2983,TODAY()-1,100000000)</f>
        <v>0.54059285000000001</v>
      </c>
      <c r="Q2983" s="17">
        <f ca="1">[1]!s_dq_turn(A2983,TODAY()-1)</f>
        <v>1.1135115749304973</v>
      </c>
      <c r="R2983" s="2">
        <f>[1]!s_pq_amount(A2983,"20260101","",100000000)</f>
        <v>88.08637976</v>
      </c>
      <c r="S2983" s="2">
        <f>[1]!s_pq_avgamount(A2983,"20260101","",100000000)</f>
        <v>0.80813192440366965</v>
      </c>
      <c r="T2983" s="17">
        <f>[1]!s_ipo_dilutedpe(A2983)</f>
        <v>52.8</v>
      </c>
      <c r="U2983" s="12">
        <f>[1]!s_ipo_collection_total(A2983,100000000)</f>
        <v>3.5112000000000001</v>
      </c>
      <c r="V2983" s="18">
        <f>[1]!s_val_pe_ttm(A2983,"")</f>
        <v>136.626220703125</v>
      </c>
    </row>
    <row r="2984" spans="1:22" x14ac:dyDescent="0.3">
      <c r="A2984" s="12" t="s">
        <v>6442</v>
      </c>
      <c r="B2984" s="12" t="s">
        <v>6443</v>
      </c>
      <c r="C2984" s="16" t="str">
        <f>[1]!s_info_mkt(A2984)</f>
        <v>主板</v>
      </c>
      <c r="D2984" s="16" t="str">
        <f>[1]!s_ipo_listeddate(A2984)</f>
        <v>1998-11-04</v>
      </c>
      <c r="E2984" s="16" t="str">
        <f>[1]!s_info_industry_csrc2023(A2984,"",3)</f>
        <v>酒、饮料和精制茶制造业</v>
      </c>
      <c r="F2984" s="16">
        <f>[1]!s_is(A2984,83,"FY","YTD","20251231",1,"",100000000)</f>
        <v>72.2383460434</v>
      </c>
      <c r="G2984" s="16">
        <f>[1]!s_is(A2984,83,"FY","YTD","20241231",1,"",100000000)</f>
        <v>91.258324618099991</v>
      </c>
      <c r="H2984" s="16">
        <f>[1]!s_is(A2984,61,"FY","YTD","20251231",1,"",100000000)</f>
        <v>-1.5235856962999998</v>
      </c>
      <c r="I2984" s="16">
        <f>[1]!s_is(A2984,61,"FY","YTD","20241231",1,"",100000000)</f>
        <v>2.3117105378999998</v>
      </c>
      <c r="J2984" s="16">
        <f>[1]!s_fa_roe(A2984,"20251231")</f>
        <v>-2.2138</v>
      </c>
      <c r="K2984" s="16">
        <f>[1]!s_stmnote_rdexp(A2984,"20251231",1,10000)</f>
        <v>2769.879567</v>
      </c>
      <c r="L2984" s="16">
        <f>[1]!s_margin_tradingbalance(A2984,"",10000)</f>
        <v>34946.895199999999</v>
      </c>
      <c r="M2984" s="16">
        <f>[1]!s_margin_seclendingbalance(A2984,"",10000)</f>
        <v>232.25239999999999</v>
      </c>
      <c r="N2984" s="17">
        <f>[1]!s_val_ev(A2984,"",100000000)</f>
        <v>74.547582394500012</v>
      </c>
      <c r="O2984" s="17">
        <f>[1]!share_freesharesmv(A2984,"",100000000)</f>
        <v>45.954210010499999</v>
      </c>
      <c r="P2984" s="17">
        <f ca="1">[1]!s_dq_amount_btin(A2984,TODAY()-1,100000000)</f>
        <v>0.90660998999999998</v>
      </c>
      <c r="Q2984" s="17">
        <f ca="1">[1]!s_dq_turn(A2984,TODAY()-1)</f>
        <v>1.2205726507465271</v>
      </c>
      <c r="R2984" s="2">
        <f>[1]!s_pq_amount(A2984,"20260101","",100000000)</f>
        <v>125.68815105</v>
      </c>
      <c r="S2984" s="2">
        <f>[1]!s_pq_avgamount(A2984,"20260101","",100000000)</f>
        <v>1.1531023032110093</v>
      </c>
      <c r="T2984" s="17">
        <f>[1]!s_ipo_dilutedpe(A2984)</f>
        <v>0</v>
      </c>
      <c r="U2984" s="12">
        <f>[1]!s_ipo_collection_total(A2984,100000000)</f>
        <v>4.13</v>
      </c>
      <c r="V2984" s="18">
        <f>[1]!s_val_pe_ttm(A2984,"")</f>
        <v>-23.370466232299805</v>
      </c>
    </row>
    <row r="2985" spans="1:22" x14ac:dyDescent="0.3">
      <c r="A2985" s="12" t="s">
        <v>6444</v>
      </c>
      <c r="B2985" s="12" t="s">
        <v>6445</v>
      </c>
      <c r="C2985" s="16" t="str">
        <f>[1]!s_info_mkt(A2985)</f>
        <v>创业板</v>
      </c>
      <c r="D2985" s="16" t="str">
        <f>[1]!s_ipo_listeddate(A2985)</f>
        <v>2011-05-25</v>
      </c>
      <c r="E2985" s="16" t="str">
        <f>[1]!s_info_industry_csrc2023(A2985,"",3)</f>
        <v>计算机、通信和其他电子设备制造业</v>
      </c>
      <c r="F2985" s="16">
        <f>[1]!s_is(A2985,83,"FY","YTD","20251231",1,"",100000000)</f>
        <v>2.5153518956999998</v>
      </c>
      <c r="G2985" s="16">
        <f>[1]!s_is(A2985,83,"FY","YTD","20241231",1,"",100000000)</f>
        <v>2.7507296863000001</v>
      </c>
      <c r="H2985" s="16">
        <f>[1]!s_is(A2985,61,"FY","YTD","20251231",1,"",100000000)</f>
        <v>1.50605158E-2</v>
      </c>
      <c r="I2985" s="16">
        <f>[1]!s_is(A2985,61,"FY","YTD","20241231",1,"",100000000)</f>
        <v>2.1129608599999999E-2</v>
      </c>
      <c r="J2985" s="16">
        <f>[1]!s_fa_roe(A2985,"20251231")</f>
        <v>2.4058999999999999</v>
      </c>
      <c r="K2985" s="16">
        <f>[1]!s_stmnote_rdexp(A2985,"20251231",1,10000)</f>
        <v>1496.217476</v>
      </c>
      <c r="L2985" s="16">
        <f>[1]!s_margin_tradingbalance(A2985,"",10000)</f>
        <v>0</v>
      </c>
      <c r="M2985" s="16">
        <f>[1]!s_margin_seclendingbalance(A2985,"",10000)</f>
        <v>0</v>
      </c>
      <c r="N2985" s="17">
        <f>[1]!s_val_ev(A2985,"",100000000)</f>
        <v>16.692479999999996</v>
      </c>
      <c r="O2985" s="17">
        <f>[1]!share_freesharesmv(A2985,"",100000000)</f>
        <v>8.3719742399999983</v>
      </c>
      <c r="P2985" s="17">
        <f ca="1">[1]!s_dq_amount_btin(A2985,TODAY()-1,100000000)</f>
        <v>0.32899233999999994</v>
      </c>
      <c r="Q2985" s="17">
        <f ca="1">[1]!s_dq_turn(A2985,TODAY()-1)</f>
        <v>1.9718268151972156</v>
      </c>
      <c r="R2985" s="2">
        <f>[1]!s_pq_amount(A2985,"20260101","",100000000)</f>
        <v>48.014719239999998</v>
      </c>
      <c r="S2985" s="2">
        <f>[1]!s_pq_avgamount(A2985,"20260101","",100000000)</f>
        <v>0.44050201137614681</v>
      </c>
      <c r="T2985" s="17">
        <f>[1]!s_ipo_dilutedpe(A2985)</f>
        <v>33.86</v>
      </c>
      <c r="U2985" s="12">
        <f>[1]!s_ipo_collection_total(A2985,100000000)</f>
        <v>2.1023999999999998</v>
      </c>
      <c r="V2985" s="18">
        <f>[1]!s_val_pe_ttm(A2985,"")</f>
        <v>-424.95559692382813</v>
      </c>
    </row>
    <row r="2986" spans="1:22" x14ac:dyDescent="0.3">
      <c r="A2986" s="12" t="s">
        <v>6446</v>
      </c>
      <c r="B2986" s="12" t="s">
        <v>6447</v>
      </c>
      <c r="C2986" s="16" t="str">
        <f>[1]!s_info_mkt(A2986)</f>
        <v>创业板</v>
      </c>
      <c r="D2986" s="16" t="str">
        <f>[1]!s_ipo_listeddate(A2986)</f>
        <v>2016-06-24</v>
      </c>
      <c r="E2986" s="16" t="str">
        <f>[1]!s_info_industry_csrc2023(A2986,"",3)</f>
        <v>互联网和相关服务</v>
      </c>
      <c r="F2986" s="16">
        <f>[1]!s_is(A2986,83,"FY","YTD","20251231",1,"",100000000)</f>
        <v>1.2773534509</v>
      </c>
      <c r="G2986" s="16">
        <f>[1]!s_is(A2986,83,"FY","YTD","20241231",1,"",100000000)</f>
        <v>1.6127282734999999</v>
      </c>
      <c r="H2986" s="16">
        <f>[1]!s_is(A2986,61,"FY","YTD","20251231",1,"",100000000)</f>
        <v>-1.0471561199999999</v>
      </c>
      <c r="I2986" s="16">
        <f>[1]!s_is(A2986,61,"FY","YTD","20241231",1,"",100000000)</f>
        <v>-3.1619367258999995</v>
      </c>
      <c r="J2986" s="16">
        <f>[1]!s_fa_roe(A2986,"20251231")</f>
        <v>-14.401400000000001</v>
      </c>
      <c r="K2986" s="16">
        <f>[1]!s_stmnote_rdexp(A2986,"20251231",1,10000)</f>
        <v>0</v>
      </c>
      <c r="L2986" s="16">
        <f>[1]!s_margin_tradingbalance(A2986,"",10000)</f>
        <v>38058.342199999999</v>
      </c>
      <c r="M2986" s="16">
        <f>[1]!s_margin_seclendingbalance(A2986,"",10000)</f>
        <v>0</v>
      </c>
      <c r="N2986" s="17">
        <f>[1]!s_val_ev(A2986,"",100000000)</f>
        <v>60.1026490064</v>
      </c>
      <c r="O2986" s="17">
        <f>[1]!share_freesharesmv(A2986,"",100000000)</f>
        <v>45.100367256999995</v>
      </c>
      <c r="P2986" s="17">
        <f ca="1">[1]!s_dq_amount_btin(A2986,TODAY()-1,100000000)</f>
        <v>3.9875495999999999</v>
      </c>
      <c r="Q2986" s="17">
        <f ca="1">[1]!s_dq_turn(A2986,TODAY()-1)</f>
        <v>6.6454545805191056</v>
      </c>
      <c r="R2986" s="2">
        <f>[1]!s_pq_amount(A2986,"20260101","",100000000)</f>
        <v>301.13207</v>
      </c>
      <c r="S2986" s="2">
        <f>[1]!s_pq_avgamount(A2986,"20260101","",100000000)</f>
        <v>2.7626795412844039</v>
      </c>
      <c r="T2986" s="17">
        <f>[1]!s_ipo_dilutedpe(A2986)</f>
        <v>22.68</v>
      </c>
      <c r="U2986" s="12">
        <f>[1]!s_ipo_collection_total(A2986,100000000)</f>
        <v>5.1861480000000002</v>
      </c>
      <c r="V2986" s="18">
        <f>[1]!s_val_pe_ttm(A2986,"")</f>
        <v>-55.632350921630859</v>
      </c>
    </row>
    <row r="2987" spans="1:22" x14ac:dyDescent="0.3">
      <c r="A2987" s="12" t="s">
        <v>6448</v>
      </c>
      <c r="B2987" s="12" t="s">
        <v>6449</v>
      </c>
      <c r="C2987" s="16" t="str">
        <f>[1]!s_info_mkt(A2987)</f>
        <v>主板</v>
      </c>
      <c r="D2987" s="16" t="str">
        <f>[1]!s_ipo_listeddate(A2987)</f>
        <v>2011-05-20</v>
      </c>
      <c r="E2987" s="16" t="str">
        <f>[1]!s_info_industry_csrc2023(A2987,"",3)</f>
        <v>农副食品加工业</v>
      </c>
      <c r="F2987" s="16">
        <f>[1]!s_is(A2987,83,"FY","YTD","20251231",1,"",100000000)</f>
        <v>13.2778246098</v>
      </c>
      <c r="G2987" s="16">
        <f>[1]!s_is(A2987,83,"FY","YTD","20241231",1,"",100000000)</f>
        <v>16.696582601099998</v>
      </c>
      <c r="H2987" s="16">
        <f>[1]!s_is(A2987,61,"FY","YTD","20251231",1,"",100000000)</f>
        <v>8.6607945647999998</v>
      </c>
      <c r="I2987" s="16">
        <f>[1]!s_is(A2987,61,"FY","YTD","20241231",1,"",100000000)</f>
        <v>-0.71957710580000001</v>
      </c>
      <c r="J2987" s="16">
        <f>[1]!s_fa_roe(A2987,"20251231")</f>
        <v>22.9331</v>
      </c>
      <c r="K2987" s="16">
        <f>[1]!s_stmnote_rdexp(A2987,"20251231",1,10000)</f>
        <v>1977.728977</v>
      </c>
      <c r="L2987" s="16">
        <f>[1]!s_margin_tradingbalance(A2987,"",10000)</f>
        <v>0</v>
      </c>
      <c r="M2987" s="16">
        <f>[1]!s_margin_seclendingbalance(A2987,"",10000)</f>
        <v>0</v>
      </c>
      <c r="N2987" s="17">
        <f>[1]!s_val_ev(A2987,"",100000000)</f>
        <v>40.338480979099998</v>
      </c>
      <c r="O2987" s="17">
        <f>[1]!share_freesharesmv(A2987,"",100000000)</f>
        <v>27.5770022357</v>
      </c>
      <c r="P2987" s="17">
        <f ca="1">[1]!s_dq_amount_btin(A2987,TODAY()-1,100000000)</f>
        <v>1.00699834</v>
      </c>
      <c r="Q2987" s="17">
        <f ca="1">[1]!s_dq_turn(A2987,TODAY()-1)</f>
        <v>3.2456465537498427</v>
      </c>
      <c r="R2987" s="2">
        <f>[1]!s_pq_amount(A2987,"20260101","",100000000)</f>
        <v>401.19824875</v>
      </c>
      <c r="S2987" s="2">
        <f>[1]!s_pq_avgamount(A2987,"20260101","",100000000)</f>
        <v>3.6807178784403671</v>
      </c>
      <c r="T2987" s="17">
        <f>[1]!s_ipo_dilutedpe(A2987)</f>
        <v>39.659999999999997</v>
      </c>
      <c r="U2987" s="12">
        <f>[1]!s_ipo_collection_total(A2987,100000000)</f>
        <v>8.5559999999999992</v>
      </c>
      <c r="V2987" s="18">
        <f>[1]!s_val_pe_ttm(A2987,"")</f>
        <v>2.0820584297180176</v>
      </c>
    </row>
    <row r="2988" spans="1:22" x14ac:dyDescent="0.3">
      <c r="A2988" s="12" t="s">
        <v>6450</v>
      </c>
      <c r="B2988" s="12" t="s">
        <v>6451</v>
      </c>
      <c r="C2988" s="16" t="str">
        <f>[1]!s_info_mkt(A2988)</f>
        <v>主板</v>
      </c>
      <c r="D2988" s="16" t="str">
        <f>[1]!s_ipo_listeddate(A2988)</f>
        <v>1996-06-26</v>
      </c>
      <c r="E2988" s="16" t="str">
        <f>[1]!s_info_industry_csrc2023(A2988,"",3)</f>
        <v>零售业</v>
      </c>
      <c r="F2988" s="16">
        <f>[1]!s_is(A2988,83,"FY","YTD","20251231",1,"",100000000)</f>
        <v>4.7118099258999999</v>
      </c>
      <c r="G2988" s="16">
        <f>[1]!s_is(A2988,83,"FY","YTD","20241231",1,"",100000000)</f>
        <v>6.1719667953999995</v>
      </c>
      <c r="H2988" s="16">
        <f>[1]!s_is(A2988,61,"FY","YTD","20251231",1,"",100000000)</f>
        <v>-0.41346131920000001</v>
      </c>
      <c r="I2988" s="16">
        <f>[1]!s_is(A2988,61,"FY","YTD","20241231",1,"",100000000)</f>
        <v>-0.3163283254</v>
      </c>
      <c r="J2988" s="16">
        <f>[1]!s_fa_roe(A2988,"20251231")</f>
        <v>-5.3278999999999996</v>
      </c>
      <c r="K2988" s="16">
        <f>[1]!s_stmnote_rdexp(A2988,"20251231",1,10000)</f>
        <v>0</v>
      </c>
      <c r="L2988" s="16">
        <f>[1]!s_margin_tradingbalance(A2988,"",10000)</f>
        <v>0</v>
      </c>
      <c r="M2988" s="16">
        <f>[1]!s_margin_seclendingbalance(A2988,"",10000)</f>
        <v>0</v>
      </c>
      <c r="N2988" s="17">
        <f>[1]!s_val_ev(A2988,"",100000000)</f>
        <v>27.232768</v>
      </c>
      <c r="O2988" s="17">
        <f>[1]!share_freesharesmv(A2988,"",100000000)</f>
        <v>19.146841299999998</v>
      </c>
      <c r="P2988" s="17">
        <f ca="1">[1]!s_dq_amount_btin(A2988,TODAY()-1,100000000)</f>
        <v>0.37936627000000001</v>
      </c>
      <c r="Q2988" s="17">
        <f ca="1">[1]!s_dq_turn(A2988,TODAY()-1)</f>
        <v>1.404942520470372</v>
      </c>
      <c r="R2988" s="2">
        <f>[1]!s_pq_amount(A2988,"20260101","",100000000)</f>
        <v>63.761890039999997</v>
      </c>
      <c r="S2988" s="2">
        <f>[1]!s_pq_avgamount(A2988,"20260101","",100000000)</f>
        <v>0.58497146825688073</v>
      </c>
      <c r="T2988" s="17">
        <f>[1]!s_ipo_dilutedpe(A2988)</f>
        <v>0</v>
      </c>
      <c r="U2988" s="12">
        <f>[1]!s_ipo_collection_total(A2988,100000000)</f>
        <v>1.6628400000000001</v>
      </c>
      <c r="V2988" s="18">
        <f>[1]!s_val_pe_ttm(A2988,"")</f>
        <v>-85.174873352050781</v>
      </c>
    </row>
    <row r="2989" spans="1:22" x14ac:dyDescent="0.3">
      <c r="A2989" s="12" t="s">
        <v>6452</v>
      </c>
      <c r="B2989" s="12" t="s">
        <v>6453</v>
      </c>
      <c r="C2989" s="16" t="str">
        <f>[1]!s_info_mkt(A2989)</f>
        <v>主板</v>
      </c>
      <c r="D2989" s="16" t="str">
        <f>[1]!s_ipo_listeddate(A2989)</f>
        <v>2002-09-26</v>
      </c>
      <c r="E2989" s="16" t="str">
        <f>[1]!s_info_industry_csrc2023(A2989,"",3)</f>
        <v>医药制造业</v>
      </c>
      <c r="F2989" s="16">
        <f>[1]!s_is(A2989,83,"FY","YTD","20251231",1,"",100000000)</f>
        <v>22.400635052199998</v>
      </c>
      <c r="G2989" s="16">
        <f>[1]!s_is(A2989,83,"FY","YTD","20241231",1,"",100000000)</f>
        <v>26.860375686699999</v>
      </c>
      <c r="H2989" s="16">
        <f>[1]!s_is(A2989,61,"FY","YTD","20251231",1,"",100000000)</f>
        <v>3.2001338563999999</v>
      </c>
      <c r="I2989" s="16">
        <f>[1]!s_is(A2989,61,"FY","YTD","20241231",1,"",100000000)</f>
        <v>2.4268846240999999</v>
      </c>
      <c r="J2989" s="16">
        <f>[1]!s_fa_roe(A2989,"20251231")</f>
        <v>11.0791</v>
      </c>
      <c r="K2989" s="16">
        <f>[1]!s_stmnote_rdexp(A2989,"20251231",1,10000)</f>
        <v>12443.820712000001</v>
      </c>
      <c r="L2989" s="16">
        <f>[1]!s_margin_tradingbalance(A2989,"",10000)</f>
        <v>19887.323100000001</v>
      </c>
      <c r="M2989" s="16">
        <f>[1]!s_margin_seclendingbalance(A2989,"",10000)</f>
        <v>33.547800000000002</v>
      </c>
      <c r="N2989" s="17">
        <f>[1]!s_val_ev(A2989,"",100000000)</f>
        <v>41.381602750800006</v>
      </c>
      <c r="O2989" s="17">
        <f>[1]!share_freesharesmv(A2989,"",100000000)</f>
        <v>35.742462750800001</v>
      </c>
      <c r="P2989" s="17">
        <f ca="1">[1]!s_dq_amount_btin(A2989,TODAY()-1,100000000)</f>
        <v>0.33605458999999999</v>
      </c>
      <c r="Q2989" s="17">
        <f ca="1">[1]!s_dq_turn(A2989,TODAY()-1)</f>
        <v>0.80945095775326004</v>
      </c>
      <c r="R2989" s="2">
        <f>[1]!s_pq_amount(A2989,"20260101","",100000000)</f>
        <v>111.4522678</v>
      </c>
      <c r="S2989" s="2">
        <f>[1]!s_pq_avgamount(A2989,"20260101","",100000000)</f>
        <v>1.0224978697247706</v>
      </c>
      <c r="T2989" s="17">
        <f>[1]!s_ipo_dilutedpe(A2989)</f>
        <v>20</v>
      </c>
      <c r="U2989" s="12">
        <f>[1]!s_ipo_collection_total(A2989,100000000)</f>
        <v>1.92</v>
      </c>
      <c r="V2989" s="18">
        <f>[1]!s_val_pe_ttm(A2989,"")</f>
        <v>12.955781936645508</v>
      </c>
    </row>
    <row r="2990" spans="1:22" x14ac:dyDescent="0.3">
      <c r="A2990" s="12" t="s">
        <v>6454</v>
      </c>
      <c r="B2990" s="12" t="s">
        <v>6455</v>
      </c>
      <c r="C2990" s="16" t="str">
        <f>[1]!s_info_mkt(A2990)</f>
        <v>主板</v>
      </c>
      <c r="D2990" s="16" t="str">
        <f>[1]!s_ipo_listeddate(A2990)</f>
        <v>2006-08-01</v>
      </c>
      <c r="E2990" s="16" t="str">
        <f>[1]!s_info_industry_csrc2023(A2990,"",3)</f>
        <v>铁路运输业</v>
      </c>
      <c r="F2990" s="16">
        <f>[1]!s_is(A2990,83,"FY","YTD","20251231",1,"",100000000)</f>
        <v>776.44812381999998</v>
      </c>
      <c r="G2990" s="16">
        <f>[1]!s_is(A2990,83,"FY","YTD","20241231",1,"",100000000)</f>
        <v>746.27273516000002</v>
      </c>
      <c r="H2990" s="16">
        <f>[1]!s_is(A2990,61,"FY","YTD","20251231",1,"",100000000)</f>
        <v>59.001484789999999</v>
      </c>
      <c r="I2990" s="16">
        <f>[1]!s_is(A2990,61,"FY","YTD","20241231",1,"",100000000)</f>
        <v>90.393591799999996</v>
      </c>
      <c r="J2990" s="16">
        <f>[1]!s_fa_roe(A2990,"20251231")</f>
        <v>3.6972999999999998</v>
      </c>
      <c r="K2990" s="16">
        <f>[1]!s_stmnote_rdexp(A2990,"20251231",1,10000)</f>
        <v>1171.9039</v>
      </c>
      <c r="L2990" s="16">
        <f>[1]!s_margin_tradingbalance(A2990,"",10000)</f>
        <v>211469.2972</v>
      </c>
      <c r="M2990" s="16">
        <f>[1]!s_margin_seclendingbalance(A2990,"",10000)</f>
        <v>1311.2736</v>
      </c>
      <c r="N2990" s="17">
        <f>[1]!s_val_ev(A2990,"",100000000)</f>
        <v>981.22690323320012</v>
      </c>
      <c r="O2990" s="17">
        <f>[1]!share_freesharesmv(A2990,"",100000000)</f>
        <v>493.96624611620001</v>
      </c>
      <c r="P2990" s="17">
        <f ca="1">[1]!s_dq_amount_btin(A2990,TODAY()-1,100000000)</f>
        <v>3.6895424000000001</v>
      </c>
      <c r="Q2990" s="17">
        <f ca="1">[1]!s_dq_turn(A2990,TODAY()-1)</f>
        <v>0.37493687265173237</v>
      </c>
      <c r="R2990" s="2">
        <f>[1]!s_pq_amount(A2990,"20260101","",100000000)</f>
        <v>849.40195811000001</v>
      </c>
      <c r="S2990" s="2">
        <f>[1]!s_pq_avgamount(A2990,"20260101","",100000000)</f>
        <v>7.7926785147706426</v>
      </c>
      <c r="T2990" s="17">
        <f>[1]!s_ipo_dilutedpe(A2990)</f>
        <v>18</v>
      </c>
      <c r="U2990" s="12">
        <f>[1]!s_ipo_collection_total(A2990,100000000)</f>
        <v>149.99999998999999</v>
      </c>
      <c r="V2990" s="18">
        <f>[1]!s_val_pe_ttm(A2990,"")</f>
        <v>17.174140930175781</v>
      </c>
    </row>
    <row r="2991" spans="1:22" x14ac:dyDescent="0.3">
      <c r="A2991" s="12" t="s">
        <v>6456</v>
      </c>
      <c r="B2991" s="12" t="s">
        <v>6457</v>
      </c>
      <c r="C2991" s="16" t="str">
        <f>[1]!s_info_mkt(A2991)</f>
        <v>科创板</v>
      </c>
      <c r="D2991" s="16" t="str">
        <f>[1]!s_ipo_listeddate(A2991)</f>
        <v>2019-07-22</v>
      </c>
      <c r="E2991" s="16" t="str">
        <f>[1]!s_info_industry_csrc2023(A2991,"",3)</f>
        <v>铁路、船舶、航空航天和其他运输设备制造业</v>
      </c>
      <c r="F2991" s="16">
        <f>[1]!s_is(A2991,83,"FY","YTD","20251231",1,"",100000000)</f>
        <v>346.77342703760002</v>
      </c>
      <c r="G2991" s="16">
        <f>[1]!s_is(A2991,83,"FY","YTD","20241231",1,"",100000000)</f>
        <v>326.43648716870001</v>
      </c>
      <c r="H2991" s="16">
        <f>[1]!s_is(A2991,61,"FY","YTD","20251231",1,"",100000000)</f>
        <v>36.864105718899999</v>
      </c>
      <c r="I2991" s="16">
        <f>[1]!s_is(A2991,61,"FY","YTD","20241231",1,"",100000000)</f>
        <v>34.9472583736</v>
      </c>
      <c r="J2991" s="16">
        <f>[1]!s_fa_roe(A2991,"20251231")</f>
        <v>7.5334000000000003</v>
      </c>
      <c r="K2991" s="16">
        <f>[1]!s_stmnote_rdexp(A2991,"20251231",1,10000)</f>
        <v>224238.16153699998</v>
      </c>
      <c r="L2991" s="16">
        <f>[1]!s_margin_tradingbalance(A2991,"",10000)</f>
        <v>51166.626300000004</v>
      </c>
      <c r="M2991" s="16">
        <f>[1]!s_margin_seclendingbalance(A2991,"",10000)</f>
        <v>129.19999999999999</v>
      </c>
      <c r="N2991" s="17">
        <f>[1]!s_val_ev(A2991,"",100000000)</f>
        <v>482.02022941288396</v>
      </c>
      <c r="O2991" s="17">
        <f>[1]!share_freesharesmv(A2991,"",100000000)</f>
        <v>98.935338599999994</v>
      </c>
      <c r="P2991" s="17">
        <f ca="1">[1]!s_dq_amount_btin(A2991,TODAY()-1,100000000)</f>
        <v>1.7179559200000001</v>
      </c>
      <c r="Q2991" s="17">
        <f ca="1">[1]!s_dq_turn(A2991,TODAY()-1)</f>
        <v>0.40476928594743683</v>
      </c>
      <c r="R2991" s="2">
        <f>[1]!s_pq_amount(A2991,"20260101","",100000000)</f>
        <v>262.57868184</v>
      </c>
      <c r="S2991" s="2">
        <f>[1]!s_pq_avgamount(A2991,"20260101","",100000000)</f>
        <v>2.4089787324770642</v>
      </c>
      <c r="T2991" s="17">
        <f>[1]!s_ipo_dilutedpe(A2991)</f>
        <v>18.8</v>
      </c>
      <c r="U2991" s="12">
        <f>[1]!s_ipo_collection_total(A2991,100000000)</f>
        <v>105.3</v>
      </c>
      <c r="V2991" s="18">
        <f>[1]!s_val_pe_ttm(A2991,"")</f>
        <v>14.318499565124512</v>
      </c>
    </row>
    <row r="2992" spans="1:22" x14ac:dyDescent="0.3">
      <c r="A2992" s="12" t="s">
        <v>6458</v>
      </c>
      <c r="B2992" s="12" t="s">
        <v>6459</v>
      </c>
      <c r="C2992" s="16" t="str">
        <f>[1]!s_info_mkt(A2992)</f>
        <v>主板</v>
      </c>
      <c r="D2992" s="16" t="str">
        <f>[1]!s_ipo_listeddate(A2992)</f>
        <v>2017-03-29</v>
      </c>
      <c r="E2992" s="16" t="str">
        <f>[1]!s_info_industry_csrc2023(A2992,"",3)</f>
        <v>水上运输业</v>
      </c>
      <c r="F2992" s="16">
        <f>[1]!s_is(A2992,83,"FY","YTD","20251231",1,"",100000000)</f>
        <v>139.08320892500001</v>
      </c>
      <c r="G2992" s="16">
        <f>[1]!s_is(A2992,83,"FY","YTD","20241231",1,"",100000000)</f>
        <v>140.7293130365</v>
      </c>
      <c r="H2992" s="16">
        <f>[1]!s_is(A2992,61,"FY","YTD","20251231",1,"",100000000)</f>
        <v>8.216409003099999</v>
      </c>
      <c r="I2992" s="16">
        <f>[1]!s_is(A2992,61,"FY","YTD","20241231",1,"",100000000)</f>
        <v>9.6443065076999996</v>
      </c>
      <c r="J2992" s="16">
        <f>[1]!s_fa_roe(A2992,"20251231")</f>
        <v>3.9003999999999999</v>
      </c>
      <c r="K2992" s="16">
        <f>[1]!s_stmnote_rdexp(A2992,"20251231",1,10000)</f>
        <v>5302.1050580000001</v>
      </c>
      <c r="L2992" s="16">
        <f>[1]!s_margin_tradingbalance(A2992,"",10000)</f>
        <v>27986.491699999999</v>
      </c>
      <c r="M2992" s="16">
        <f>[1]!s_margin_seclendingbalance(A2992,"",10000)</f>
        <v>108.188</v>
      </c>
      <c r="N2992" s="17">
        <f>[1]!s_val_ev(A2992,"",100000000)</f>
        <v>223.31812798959999</v>
      </c>
      <c r="O2992" s="17">
        <f>[1]!share_freesharesmv(A2992,"",100000000)</f>
        <v>39.981628601599994</v>
      </c>
      <c r="P2992" s="17">
        <f ca="1">[1]!s_dq_amount_btin(A2992,TODAY()-1,100000000)</f>
        <v>0.50039347999999995</v>
      </c>
      <c r="Q2992" s="17">
        <f ca="1">[1]!s_dq_turn(A2992,TODAY()-1)</f>
        <v>0.22400198519633668</v>
      </c>
      <c r="R2992" s="2">
        <f>[1]!s_pq_amount(A2992,"20260101","",100000000)</f>
        <v>126.18613627000001</v>
      </c>
      <c r="S2992" s="2">
        <f>[1]!s_pq_avgamount(A2992,"20260101","",100000000)</f>
        <v>1.1576709749541285</v>
      </c>
      <c r="T2992" s="17">
        <f>[1]!s_ipo_dilutedpe(A2992)</f>
        <v>22.98</v>
      </c>
      <c r="U2992" s="12">
        <f>[1]!s_ipo_collection_total(A2992,100000000)</f>
        <v>15.999772</v>
      </c>
      <c r="V2992" s="18">
        <f>[1]!s_val_pe_ttm(A2992,"")</f>
        <v>28.172880172729492</v>
      </c>
    </row>
    <row r="2993" spans="1:22" x14ac:dyDescent="0.3">
      <c r="A2993" s="12" t="s">
        <v>6460</v>
      </c>
      <c r="B2993" s="12" t="s">
        <v>6461</v>
      </c>
      <c r="C2993" s="16" t="str">
        <f>[1]!s_info_mkt(A2993)</f>
        <v>创业板</v>
      </c>
      <c r="D2993" s="16" t="str">
        <f>[1]!s_ipo_listeddate(A2993)</f>
        <v>2021-05-25</v>
      </c>
      <c r="E2993" s="16" t="str">
        <f>[1]!s_info_industry_csrc2023(A2993,"",3)</f>
        <v>生态保护和环境治理业</v>
      </c>
      <c r="F2993" s="16">
        <f>[1]!s_is(A2993,83,"FY","YTD","20251231",1,"",100000000)</f>
        <v>3.9394627691000004</v>
      </c>
      <c r="G2993" s="16">
        <f>[1]!s_is(A2993,83,"FY","YTD","20241231",1,"",100000000)</f>
        <v>4.5205629504000004</v>
      </c>
      <c r="H2993" s="16">
        <f>[1]!s_is(A2993,61,"FY","YTD","20251231",1,"",100000000)</f>
        <v>-4.0055571264000003</v>
      </c>
      <c r="I2993" s="16">
        <f>[1]!s_is(A2993,61,"FY","YTD","20241231",1,"",100000000)</f>
        <v>-2.8220909660000002</v>
      </c>
      <c r="J2993" s="16">
        <f>[1]!s_fa_roe(A2993,"20251231")</f>
        <v>-36.6492</v>
      </c>
      <c r="K2993" s="16">
        <f>[1]!s_stmnote_rdexp(A2993,"20251231",1,10000)</f>
        <v>298.09329300000002</v>
      </c>
      <c r="L2993" s="16">
        <f>[1]!s_margin_tradingbalance(A2993,"",10000)</f>
        <v>4654.6000000000004</v>
      </c>
      <c r="M2993" s="16">
        <f>[1]!s_margin_seclendingbalance(A2993,"",10000)</f>
        <v>0.11</v>
      </c>
      <c r="N2993" s="17">
        <f>[1]!s_val_ev(A2993,"",100000000)</f>
        <v>17.471989943100002</v>
      </c>
      <c r="O2993" s="17">
        <f>[1]!share_freesharesmv(A2993,"",100000000)</f>
        <v>9.9798437475000021</v>
      </c>
      <c r="P2993" s="17">
        <f ca="1">[1]!s_dq_amount_btin(A2993,TODAY()-1,100000000)</f>
        <v>0.38433827999999998</v>
      </c>
      <c r="Q2993" s="17">
        <f ca="1">[1]!s_dq_turn(A2993,TODAY()-1)</f>
        <v>2.1904669201755249</v>
      </c>
      <c r="R2993" s="2">
        <f>[1]!s_pq_amount(A2993,"20260101","",100000000)</f>
        <v>76.747163279999995</v>
      </c>
      <c r="S2993" s="2">
        <f>[1]!s_pq_avgamount(A2993,"20260101","",100000000)</f>
        <v>0.70410241541284402</v>
      </c>
      <c r="T2993" s="17">
        <f>[1]!s_ipo_dilutedpe(A2993)</f>
        <v>11.78</v>
      </c>
      <c r="U2993" s="12">
        <f>[1]!s_ipo_collection_total(A2993,100000000)</f>
        <v>3.6861090000000001</v>
      </c>
      <c r="V2993" s="18">
        <f>[1]!s_val_pe_ttm(A2993,"")</f>
        <v>-4.2699909210205078</v>
      </c>
    </row>
    <row r="2994" spans="1:22" x14ac:dyDescent="0.3">
      <c r="A2994" s="12" t="s">
        <v>6462</v>
      </c>
      <c r="B2994" s="12" t="s">
        <v>6463</v>
      </c>
      <c r="C2994" s="16" t="str">
        <f>[1]!s_info_mkt(A2994)</f>
        <v>主板</v>
      </c>
      <c r="D2994" s="16" t="str">
        <f>[1]!s_ipo_listeddate(A2994)</f>
        <v>2012-03-09</v>
      </c>
      <c r="E2994" s="16" t="str">
        <f>[1]!s_info_industry_csrc2023(A2994,"",3)</f>
        <v>仪器仪表制造业</v>
      </c>
      <c r="F2994" s="16">
        <f>[1]!s_is(A2994,83,"FY","YTD","20251231",1,"",100000000)</f>
        <v>13.975379457699999</v>
      </c>
      <c r="G2994" s="16">
        <f>[1]!s_is(A2994,83,"FY","YTD","20241231",1,"",100000000)</f>
        <v>14.201701308800001</v>
      </c>
      <c r="H2994" s="16">
        <f>[1]!s_is(A2994,61,"FY","YTD","20251231",1,"",100000000)</f>
        <v>1.5093649749</v>
      </c>
      <c r="I2994" s="16">
        <f>[1]!s_is(A2994,61,"FY","YTD","20241231",1,"",100000000)</f>
        <v>1.6853128138999998</v>
      </c>
      <c r="J2994" s="16">
        <f>[1]!s_fa_roe(A2994,"20251231")</f>
        <v>5.7895000000000003</v>
      </c>
      <c r="K2994" s="16">
        <f>[1]!s_stmnote_rdexp(A2994,"20251231",1,10000)</f>
        <v>10258.735593000001</v>
      </c>
      <c r="L2994" s="16">
        <f>[1]!s_margin_tradingbalance(A2994,"",10000)</f>
        <v>0</v>
      </c>
      <c r="M2994" s="16">
        <f>[1]!s_margin_seclendingbalance(A2994,"",10000)</f>
        <v>0</v>
      </c>
      <c r="N2994" s="17">
        <f>[1]!s_val_ev(A2994,"",100000000)</f>
        <v>50.352265180799996</v>
      </c>
      <c r="O2994" s="17">
        <f>[1]!share_freesharesmv(A2994,"",100000000)</f>
        <v>21.118402720799999</v>
      </c>
      <c r="P2994" s="17">
        <f ca="1">[1]!s_dq_amount_btin(A2994,TODAY()-1,100000000)</f>
        <v>0.71503768999999995</v>
      </c>
      <c r="Q2994" s="17">
        <f ca="1">[1]!s_dq_turn(A2994,TODAY()-1)</f>
        <v>2.5337081714955687</v>
      </c>
      <c r="R2994" s="2">
        <f>[1]!s_pq_amount(A2994,"20260101","",100000000)</f>
        <v>194.83387205</v>
      </c>
      <c r="S2994" s="2">
        <f>[1]!s_pq_avgamount(A2994,"20260101","",100000000)</f>
        <v>1.7874667160550457</v>
      </c>
      <c r="T2994" s="17">
        <f>[1]!s_ipo_dilutedpe(A2994)</f>
        <v>35.979999999999997</v>
      </c>
      <c r="U2994" s="12">
        <f>[1]!s_ipo_collection_total(A2994,100000000)</f>
        <v>7.0513380000000003</v>
      </c>
      <c r="V2994" s="18">
        <f>[1]!s_val_pe_ttm(A2994,"")</f>
        <v>32.460407257080078</v>
      </c>
    </row>
    <row r="2995" spans="1:22" x14ac:dyDescent="0.3">
      <c r="A2995" s="12" t="s">
        <v>6464</v>
      </c>
      <c r="B2995" s="12" t="s">
        <v>6465</v>
      </c>
      <c r="C2995" s="16" t="str">
        <f>[1]!s_info_mkt(A2995)</f>
        <v>主板</v>
      </c>
      <c r="D2995" s="16" t="str">
        <f>[1]!s_ipo_listeddate(A2995)</f>
        <v>1996-11-28</v>
      </c>
      <c r="E2995" s="16" t="str">
        <f>[1]!s_info_industry_csrc2023(A2995,"",3)</f>
        <v>黑色金属矿采选业</v>
      </c>
      <c r="F2995" s="16">
        <f>[1]!s_is(A2995,83,"FY","YTD","20251231",1,"",100000000)</f>
        <v>16.635723030799998</v>
      </c>
      <c r="G2995" s="16">
        <f>[1]!s_is(A2995,83,"FY","YTD","20241231",1,"",100000000)</f>
        <v>15.454780757</v>
      </c>
      <c r="H2995" s="16">
        <f>[1]!s_is(A2995,61,"FY","YTD","20251231",1,"",100000000)</f>
        <v>2.6808602663999999</v>
      </c>
      <c r="I2995" s="16">
        <f>[1]!s_is(A2995,61,"FY","YTD","20241231",1,"",100000000)</f>
        <v>2.0396349352000001</v>
      </c>
      <c r="J2995" s="16">
        <f>[1]!s_fa_roe(A2995,"20251231")</f>
        <v>7.8243999999999998</v>
      </c>
      <c r="K2995" s="16">
        <f>[1]!s_stmnote_rdexp(A2995,"20251231",1,10000)</f>
        <v>9905.4160879999999</v>
      </c>
      <c r="L2995" s="16">
        <f>[1]!s_margin_tradingbalance(A2995,"",10000)</f>
        <v>18866.296300000002</v>
      </c>
      <c r="M2995" s="16">
        <f>[1]!s_margin_seclendingbalance(A2995,"",10000)</f>
        <v>26.04</v>
      </c>
      <c r="N2995" s="17">
        <f>[1]!s_val_ev(A2995,"",100000000)</f>
        <v>41.257077938999998</v>
      </c>
      <c r="O2995" s="17">
        <f>[1]!share_freesharesmv(A2995,"",100000000)</f>
        <v>17.158685890499999</v>
      </c>
      <c r="P2995" s="17">
        <f ca="1">[1]!s_dq_amount_btin(A2995,TODAY()-1,100000000)</f>
        <v>0.34822153</v>
      </c>
      <c r="Q2995" s="17">
        <f ca="1">[1]!s_dq_turn(A2995,TODAY()-1)</f>
        <v>0.84096466989976471</v>
      </c>
      <c r="R2995" s="2">
        <f>[1]!s_pq_amount(A2995,"20260101","",100000000)</f>
        <v>124.64462519</v>
      </c>
      <c r="S2995" s="2">
        <f>[1]!s_pq_avgamount(A2995,"20260101","",100000000)</f>
        <v>1.1435286714678898</v>
      </c>
      <c r="T2995" s="17">
        <f>[1]!s_ipo_dilutedpe(A2995)</f>
        <v>0</v>
      </c>
      <c r="U2995" s="12">
        <f>[1]!s_ipo_collection_total(A2995,100000000)</f>
        <v>0</v>
      </c>
      <c r="V2995" s="18">
        <f>[1]!s_val_pe_ttm(A2995,"")</f>
        <v>16.235679626464844</v>
      </c>
    </row>
    <row r="2996" spans="1:22" x14ac:dyDescent="0.3">
      <c r="A2996" s="12" t="s">
        <v>6466</v>
      </c>
      <c r="B2996" s="12" t="s">
        <v>6467</v>
      </c>
      <c r="C2996" s="16" t="str">
        <f>[1]!s_info_mkt(A2996)</f>
        <v>主板</v>
      </c>
      <c r="D2996" s="16" t="str">
        <f>[1]!s_ipo_listeddate(A2996)</f>
        <v>1998-05-19</v>
      </c>
      <c r="E2996" s="16" t="str">
        <f>[1]!s_info_industry_csrc2023(A2996,"",3)</f>
        <v>医药制造业</v>
      </c>
      <c r="F2996" s="16">
        <f>[1]!s_is(A2996,83,"FY","YTD","20251231",1,"",100000000)</f>
        <v>3.9680968518999999</v>
      </c>
      <c r="G2996" s="16">
        <f>[1]!s_is(A2996,83,"FY","YTD","20241231",1,"",100000000)</f>
        <v>4.6648501649999998</v>
      </c>
      <c r="H2996" s="16">
        <f>[1]!s_is(A2996,61,"FY","YTD","20251231",1,"",100000000)</f>
        <v>-3.4542006758999997</v>
      </c>
      <c r="I2996" s="16">
        <f>[1]!s_is(A2996,61,"FY","YTD","20241231",1,"",100000000)</f>
        <v>-0.2041306561</v>
      </c>
      <c r="J2996" s="16">
        <f>[1]!s_fa_roe(A2996,"20251231")</f>
        <v>-7.0540000000000003</v>
      </c>
      <c r="K2996" s="16">
        <f>[1]!s_stmnote_rdexp(A2996,"20251231",1,10000)</f>
        <v>8987.2045429999998</v>
      </c>
      <c r="L2996" s="16">
        <f>[1]!s_margin_tradingbalance(A2996,"",10000)</f>
        <v>33772.104899999998</v>
      </c>
      <c r="M2996" s="16">
        <f>[1]!s_margin_seclendingbalance(A2996,"",10000)</f>
        <v>159.41999999999999</v>
      </c>
      <c r="N2996" s="17">
        <f>[1]!s_val_ev(A2996,"",100000000)</f>
        <v>62.284034538</v>
      </c>
      <c r="O2996" s="17">
        <f>[1]!share_freesharesmv(A2996,"",100000000)</f>
        <v>36.976459370400008</v>
      </c>
      <c r="P2996" s="17">
        <f ca="1">[1]!s_dq_amount_btin(A2996,TODAY()-1,100000000)</f>
        <v>0.58771439000000003</v>
      </c>
      <c r="Q2996" s="17">
        <f ca="1">[1]!s_dq_turn(A2996,TODAY()-1)</f>
        <v>0.94012170793714001</v>
      </c>
      <c r="R2996" s="2">
        <f>[1]!s_pq_amount(A2996,"20260101","",100000000)</f>
        <v>170.83571997999999</v>
      </c>
      <c r="S2996" s="2">
        <f>[1]!s_pq_avgamount(A2996,"20260101","",100000000)</f>
        <v>1.5673001833027524</v>
      </c>
      <c r="T2996" s="17">
        <f>[1]!s_ipo_dilutedpe(A2996)</f>
        <v>0</v>
      </c>
      <c r="U2996" s="12">
        <f>[1]!s_ipo_collection_total(A2996,100000000)</f>
        <v>2.1478999999999999</v>
      </c>
      <c r="V2996" s="18">
        <f>[1]!s_val_pe_ttm(A2996,"")</f>
        <v>-17.41099739074707</v>
      </c>
    </row>
    <row r="2997" spans="1:22" x14ac:dyDescent="0.3">
      <c r="A2997" s="12" t="s">
        <v>6468</v>
      </c>
      <c r="B2997" s="12" t="s">
        <v>6469</v>
      </c>
      <c r="C2997" s="16" t="str">
        <f>[1]!s_info_mkt(A2997)</f>
        <v>主板</v>
      </c>
      <c r="D2997" s="16" t="str">
        <f>[1]!s_ipo_listeddate(A2997)</f>
        <v>2020-04-28</v>
      </c>
      <c r="E2997" s="16" t="str">
        <f>[1]!s_info_industry_csrc2023(A2997,"",3)</f>
        <v>计算机、通信和其他电子设备制造业</v>
      </c>
      <c r="F2997" s="16">
        <f>[1]!s_is(A2997,83,"FY","YTD","20251231",1,"",100000000)</f>
        <v>9.8892850630999991</v>
      </c>
      <c r="G2997" s="16">
        <f>[1]!s_is(A2997,83,"FY","YTD","20241231",1,"",100000000)</f>
        <v>11.834393970199999</v>
      </c>
      <c r="H2997" s="16">
        <f>[1]!s_is(A2997,61,"FY","YTD","20251231",1,"",100000000)</f>
        <v>1.2541988879000001</v>
      </c>
      <c r="I2997" s="16">
        <f>[1]!s_is(A2997,61,"FY","YTD","20241231",1,"",100000000)</f>
        <v>1.1842909404999999</v>
      </c>
      <c r="J2997" s="16">
        <f>[1]!s_fa_roe(A2997,"20251231")</f>
        <v>9.3257999999999992</v>
      </c>
      <c r="K2997" s="16">
        <f>[1]!s_stmnote_rdexp(A2997,"20251231",1,10000)</f>
        <v>5141.079232</v>
      </c>
      <c r="L2997" s="16">
        <f>[1]!s_margin_tradingbalance(A2997,"",10000)</f>
        <v>0</v>
      </c>
      <c r="M2997" s="16">
        <f>[1]!s_margin_seclendingbalance(A2997,"",10000)</f>
        <v>0</v>
      </c>
      <c r="N2997" s="17">
        <f>[1]!s_val_ev(A2997,"",100000000)</f>
        <v>57.519106294000004</v>
      </c>
      <c r="O2997" s="17">
        <f>[1]!share_freesharesmv(A2997,"",100000000)</f>
        <v>16.500234551400002</v>
      </c>
      <c r="P2997" s="17">
        <f ca="1">[1]!s_dq_amount_btin(A2997,TODAY()-1,100000000)</f>
        <v>1.0455087700000001</v>
      </c>
      <c r="Q2997" s="17">
        <f ca="1">[1]!s_dq_turn(A2997,TODAY()-1)</f>
        <v>3.1580020143648535</v>
      </c>
      <c r="R2997" s="2">
        <f>[1]!s_pq_amount(A2997,"20260101","",100000000)</f>
        <v>152.17331123</v>
      </c>
      <c r="S2997" s="2">
        <f>[1]!s_pq_avgamount(A2997,"20260101","",100000000)</f>
        <v>1.3960854241284404</v>
      </c>
      <c r="T2997" s="17">
        <f>[1]!s_ipo_dilutedpe(A2997)</f>
        <v>22.98</v>
      </c>
      <c r="U2997" s="12">
        <f>[1]!s_ipo_collection_total(A2997,100000000)</f>
        <v>4.5939740000000002</v>
      </c>
      <c r="V2997" s="18">
        <f>[1]!s_val_pe_ttm(A2997,"")</f>
        <v>52.346782684326172</v>
      </c>
    </row>
    <row r="2998" spans="1:22" x14ac:dyDescent="0.3">
      <c r="A2998" s="12" t="s">
        <v>6470</v>
      </c>
      <c r="B2998" s="12" t="s">
        <v>6471</v>
      </c>
      <c r="C2998" s="16" t="str">
        <f>[1]!s_info_mkt(A2998)</f>
        <v>创业板</v>
      </c>
      <c r="D2998" s="16" t="str">
        <f>[1]!s_ipo_listeddate(A2998)</f>
        <v>2021-10-21</v>
      </c>
      <c r="E2998" s="16" t="str">
        <f>[1]!s_info_industry_csrc2023(A2998,"",3)</f>
        <v>专用设备制造业</v>
      </c>
      <c r="F2998" s="16">
        <f>[1]!s_is(A2998,83,"FY","YTD","20251231",1,"",100000000)</f>
        <v>3.4910533489</v>
      </c>
      <c r="G2998" s="16">
        <f>[1]!s_is(A2998,83,"FY","YTD","20241231",1,"",100000000)</f>
        <v>4.0010187054999999</v>
      </c>
      <c r="H2998" s="16">
        <f>[1]!s_is(A2998,61,"FY","YTD","20251231",1,"",100000000)</f>
        <v>0.3049978008</v>
      </c>
      <c r="I2998" s="16">
        <f>[1]!s_is(A2998,61,"FY","YTD","20241231",1,"",100000000)</f>
        <v>0.33023551030000003</v>
      </c>
      <c r="J2998" s="16">
        <f>[1]!s_fa_roe(A2998,"20251231")</f>
        <v>3.677</v>
      </c>
      <c r="K2998" s="16">
        <f>[1]!s_stmnote_rdexp(A2998,"20251231",1,10000)</f>
        <v>1984.824991</v>
      </c>
      <c r="L2998" s="16">
        <f>[1]!s_margin_tradingbalance(A2998,"",10000)</f>
        <v>5423.5519000000004</v>
      </c>
      <c r="M2998" s="16">
        <f>[1]!s_margin_seclendingbalance(A2998,"",10000)</f>
        <v>0</v>
      </c>
      <c r="N2998" s="17">
        <f>[1]!s_val_ev(A2998,"",100000000)</f>
        <v>24.741253379699998</v>
      </c>
      <c r="O2998" s="17">
        <f>[1]!share_freesharesmv(A2998,"",100000000)</f>
        <v>8.0130339653</v>
      </c>
      <c r="P2998" s="17">
        <f ca="1">[1]!s_dq_amount_btin(A2998,TODAY()-1,100000000)</f>
        <v>0.27463082</v>
      </c>
      <c r="Q2998" s="17">
        <f ca="1">[1]!s_dq_turn(A2998,TODAY()-1)</f>
        <v>2.2991740548002166</v>
      </c>
      <c r="R2998" s="2">
        <f>[1]!s_pq_amount(A2998,"20260101","",100000000)</f>
        <v>59.819822469999998</v>
      </c>
      <c r="S2998" s="2">
        <f>[1]!s_pq_avgamount(A2998,"20260101","",100000000)</f>
        <v>0.54880571073394491</v>
      </c>
      <c r="T2998" s="17">
        <f>[1]!s_ipo_dilutedpe(A2998)</f>
        <v>25.86</v>
      </c>
      <c r="U2998" s="12">
        <f>[1]!s_ipo_collection_total(A2998,100000000)</f>
        <v>4.0375733636</v>
      </c>
      <c r="V2998" s="18">
        <f>[1]!s_val_pe_ttm(A2998,"")</f>
        <v>80.848762512207031</v>
      </c>
    </row>
    <row r="2999" spans="1:22" x14ac:dyDescent="0.3">
      <c r="A2999" s="12" t="s">
        <v>6472</v>
      </c>
      <c r="B2999" s="12" t="s">
        <v>6473</v>
      </c>
      <c r="C2999" s="16" t="str">
        <f>[1]!s_info_mkt(A2999)</f>
        <v>科创板</v>
      </c>
      <c r="D2999" s="16" t="str">
        <f>[1]!s_ipo_listeddate(A2999)</f>
        <v>2019-08-08</v>
      </c>
      <c r="E2999" s="16" t="str">
        <f>[1]!s_info_industry_csrc2023(A2999,"",3)</f>
        <v>软件和信息技术服务业</v>
      </c>
      <c r="F2999" s="16">
        <f>[1]!s_is(A2999,83,"FY","YTD","20251231",1,"",100000000)</f>
        <v>21.956323129200001</v>
      </c>
      <c r="G2999" s="16">
        <f>[1]!s_is(A2999,83,"FY","YTD","20241231",1,"",100000000)</f>
        <v>17.3545507067</v>
      </c>
      <c r="H2999" s="16">
        <f>[1]!s_is(A2999,61,"FY","YTD","20251231",1,"",100000000)</f>
        <v>11.1254760775</v>
      </c>
      <c r="I2999" s="16">
        <f>[1]!s_is(A2999,61,"FY","YTD","20241231",1,"",100000000)</f>
        <v>8.8271021715</v>
      </c>
      <c r="J2999" s="16">
        <f>[1]!s_fa_roe(A2999,"20251231")</f>
        <v>19.285900000000002</v>
      </c>
      <c r="K2999" s="16">
        <f>[1]!s_stmnote_rdexp(A2999,"20251231",1,10000)</f>
        <v>34132.953146</v>
      </c>
      <c r="L2999" s="16">
        <f>[1]!s_margin_tradingbalance(A2999,"",10000)</f>
        <v>47583.082799999996</v>
      </c>
      <c r="M2999" s="16">
        <f>[1]!s_margin_seclendingbalance(A2999,"",10000)</f>
        <v>802.40409999999997</v>
      </c>
      <c r="N2999" s="17">
        <f>[1]!s_val_ev(A2999,"",100000000)</f>
        <v>488.3779453944</v>
      </c>
      <c r="O2999" s="17">
        <f>[1]!share_freesharesmv(A2999,"",100000000)</f>
        <v>173.96478407200004</v>
      </c>
      <c r="P2999" s="17">
        <f ca="1">[1]!s_dq_amount_btin(A2999,TODAY()-1,100000000)</f>
        <v>7.1516166600000002</v>
      </c>
      <c r="Q2999" s="17">
        <f ca="1">[1]!s_dq_turn(A2999,TODAY()-1)</f>
        <v>1.4611209761197015</v>
      </c>
      <c r="R2999" s="2">
        <f>[1]!s_pq_amount(A2999,"20260101","",100000000)</f>
        <v>419.56144231000002</v>
      </c>
      <c r="S2999" s="2">
        <f>[1]!s_pq_avgamount(A2999,"20260101","",100000000)</f>
        <v>3.8491875441284407</v>
      </c>
      <c r="T2999" s="17">
        <f>[1]!s_ipo_dilutedpe(A2999)</f>
        <v>50.19</v>
      </c>
      <c r="U2999" s="12">
        <f>[1]!s_ipo_collection_total(A2999,100000000)</f>
        <v>17.145</v>
      </c>
      <c r="V2999" s="18">
        <f>[1]!s_val_pe_ttm(A2999,"")</f>
        <v>41.615852355957031</v>
      </c>
    </row>
    <row r="3000" spans="1:22" x14ac:dyDescent="0.3">
      <c r="A3000" s="12" t="s">
        <v>6474</v>
      </c>
      <c r="B3000" s="12" t="s">
        <v>6475</v>
      </c>
      <c r="C3000" s="16" t="str">
        <f>[1]!s_info_mkt(A3000)</f>
        <v>主板</v>
      </c>
      <c r="D3000" s="16" t="str">
        <f>[1]!s_ipo_listeddate(A3000)</f>
        <v>1999-06-18</v>
      </c>
      <c r="E3000" s="16" t="str">
        <f>[1]!s_info_industry_csrc2023(A3000,"",3)</f>
        <v>房地产业</v>
      </c>
      <c r="F3000" s="16">
        <f>[1]!s_is(A3000,83,"FY","YTD","20251231",1,"",100000000)</f>
        <v>38.349670879199998</v>
      </c>
      <c r="G3000" s="16">
        <f>[1]!s_is(A3000,83,"FY","YTD","20241231",1,"",100000000)</f>
        <v>87.572726509299997</v>
      </c>
      <c r="H3000" s="16">
        <f>[1]!s_is(A3000,61,"FY","YTD","20251231",1,"",100000000)</f>
        <v>-41.277527838000005</v>
      </c>
      <c r="I3000" s="16">
        <f>[1]!s_is(A3000,61,"FY","YTD","20241231",1,"",100000000)</f>
        <v>-26.007418323699998</v>
      </c>
      <c r="J3000" s="16">
        <f>[1]!s_fa_roe(A3000,"20251231")</f>
        <v>-55.786099999999998</v>
      </c>
      <c r="K3000" s="16">
        <f>[1]!s_stmnote_rdexp(A3000,"20251231",1,10000)</f>
        <v>2775.721532</v>
      </c>
      <c r="L3000" s="16">
        <f>[1]!s_margin_tradingbalance(A3000,"",10000)</f>
        <v>39716.7523</v>
      </c>
      <c r="M3000" s="16">
        <f>[1]!s_margin_seclendingbalance(A3000,"",10000)</f>
        <v>3.7385999999999999</v>
      </c>
      <c r="N3000" s="17">
        <f>[1]!s_val_ev(A3000,"",100000000)</f>
        <v>31.699999002599998</v>
      </c>
      <c r="O3000" s="17">
        <f>[1]!share_freesharesmv(A3000,"",100000000)</f>
        <v>24.676104494899999</v>
      </c>
      <c r="P3000" s="17">
        <f ca="1">[1]!s_dq_amount_btin(A3000,TODAY()-1,100000000)</f>
        <v>0.60375049999999997</v>
      </c>
      <c r="Q3000" s="17">
        <f ca="1">[1]!s_dq_turn(A3000,TODAY()-1)</f>
        <v>1.9288246001138007</v>
      </c>
      <c r="R3000" s="2">
        <f>[1]!s_pq_amount(A3000,"20260101","",100000000)</f>
        <v>103.9179353</v>
      </c>
      <c r="S3000" s="2">
        <f>[1]!s_pq_avgamount(A3000,"20260101","",100000000)</f>
        <v>0.9533755532110092</v>
      </c>
      <c r="T3000" s="17">
        <f>[1]!s_ipo_dilutedpe(A3000)</f>
        <v>0</v>
      </c>
      <c r="U3000" s="12">
        <f>[1]!s_ipo_collection_total(A3000,100000000)</f>
        <v>2.9864999999999999</v>
      </c>
      <c r="V3000" s="18">
        <f>[1]!s_val_pe_ttm(A3000,"")</f>
        <v>-0.76114857196807861</v>
      </c>
    </row>
    <row r="3001" spans="1:22" x14ac:dyDescent="0.3">
      <c r="A3001" s="12" t="s">
        <v>6476</v>
      </c>
      <c r="B3001" s="12" t="s">
        <v>6477</v>
      </c>
      <c r="C3001" s="16" t="str">
        <f>[1]!s_info_mkt(A3001)</f>
        <v>主板</v>
      </c>
      <c r="D3001" s="16" t="str">
        <f>[1]!s_ipo_listeddate(A3001)</f>
        <v>2011-03-02</v>
      </c>
      <c r="E3001" s="16" t="str">
        <f>[1]!s_info_industry_csrc2023(A3001,"",3)</f>
        <v>零售业</v>
      </c>
      <c r="F3001" s="16">
        <f>[1]!s_is(A3001,83,"FY","YTD","20251231",1,"",100000000)</f>
        <v>151.3180625764</v>
      </c>
      <c r="G3001" s="16">
        <f>[1]!s_is(A3001,83,"FY","YTD","20241231",1,"",100000000)</f>
        <v>156.52116440469999</v>
      </c>
      <c r="H3001" s="16">
        <f>[1]!s_is(A3001,61,"FY","YTD","20251231",1,"",100000000)</f>
        <v>1.9366487499</v>
      </c>
      <c r="I3001" s="16">
        <f>[1]!s_is(A3001,61,"FY","YTD","20241231",1,"",100000000)</f>
        <v>1.6891971761000002</v>
      </c>
      <c r="J3001" s="16">
        <f>[1]!s_fa_roe(A3001,"20251231")</f>
        <v>5.351</v>
      </c>
      <c r="K3001" s="16">
        <f>[1]!s_stmnote_rdexp(A3001,"20251231",1,10000)</f>
        <v>10540.212976999999</v>
      </c>
      <c r="L3001" s="16">
        <f>[1]!s_margin_tradingbalance(A3001,"",10000)</f>
        <v>28278.7016</v>
      </c>
      <c r="M3001" s="16">
        <f>[1]!s_margin_seclendingbalance(A3001,"",10000)</f>
        <v>34.105499999999999</v>
      </c>
      <c r="N3001" s="17">
        <f>[1]!s_val_ev(A3001,"",100000000)</f>
        <v>46.379385919999997</v>
      </c>
      <c r="O3001" s="17">
        <f>[1]!share_freesharesmv(A3001,"",100000000)</f>
        <v>28.825497295000002</v>
      </c>
      <c r="P3001" s="17">
        <f ca="1">[1]!s_dq_amount_btin(A3001,TODAY()-1,100000000)</f>
        <v>0.31549424999999998</v>
      </c>
      <c r="Q3001" s="17">
        <f ca="1">[1]!s_dq_turn(A3001,TODAY()-1)</f>
        <v>0.68156691550122828</v>
      </c>
      <c r="R3001" s="2">
        <f>[1]!s_pq_amount(A3001,"20260101","",100000000)</f>
        <v>145.80685270999999</v>
      </c>
      <c r="S3001" s="2">
        <f>[1]!s_pq_avgamount(A3001,"20260101","",100000000)</f>
        <v>1.3376775477981651</v>
      </c>
      <c r="T3001" s="17">
        <f>[1]!s_ipo_dilutedpe(A3001)</f>
        <v>55.97</v>
      </c>
      <c r="U3001" s="12">
        <f>[1]!s_ipo_collection_total(A3001,100000000)</f>
        <v>14.0625</v>
      </c>
      <c r="V3001" s="18">
        <f>[1]!s_val_pe_ttm(A3001,"")</f>
        <v>28.042522430419922</v>
      </c>
    </row>
    <row r="3002" spans="1:22" x14ac:dyDescent="0.3">
      <c r="A3002" s="12" t="s">
        <v>6478</v>
      </c>
      <c r="B3002" s="12" t="s">
        <v>6479</v>
      </c>
      <c r="C3002" s="16" t="str">
        <f>[1]!s_info_mkt(A3002)</f>
        <v>创业板</v>
      </c>
      <c r="D3002" s="16" t="str">
        <f>[1]!s_ipo_listeddate(A3002)</f>
        <v>2021-09-13</v>
      </c>
      <c r="E3002" s="16" t="str">
        <f>[1]!s_info_industry_csrc2023(A3002,"",3)</f>
        <v>家具制造业</v>
      </c>
      <c r="F3002" s="16">
        <f>[1]!s_is(A3002,83,"FY","YTD","20251231",1,"",100000000)</f>
        <v>33.790899981599999</v>
      </c>
      <c r="G3002" s="16">
        <f>[1]!s_is(A3002,83,"FY","YTD","20241231",1,"",100000000)</f>
        <v>25.4837799375</v>
      </c>
      <c r="H3002" s="16">
        <f>[1]!s_is(A3002,61,"FY","YTD","20251231",1,"",100000000)</f>
        <v>8.5747961111999995</v>
      </c>
      <c r="I3002" s="16">
        <f>[1]!s_is(A3002,61,"FY","YTD","20241231",1,"",100000000)</f>
        <v>6.8293569774999998</v>
      </c>
      <c r="J3002" s="16">
        <f>[1]!s_fa_roe(A3002,"20251231")</f>
        <v>22.0215</v>
      </c>
      <c r="K3002" s="16">
        <f>[1]!s_stmnote_rdexp(A3002,"20251231",1,10000)</f>
        <v>15672.546405000001</v>
      </c>
      <c r="L3002" s="16">
        <f>[1]!s_margin_tradingbalance(A3002,"",10000)</f>
        <v>5351.8157000000001</v>
      </c>
      <c r="M3002" s="16">
        <f>[1]!s_margin_seclendingbalance(A3002,"",10000)</f>
        <v>69.260999999999996</v>
      </c>
      <c r="N3002" s="17">
        <f>[1]!s_val_ev(A3002,"",100000000)</f>
        <v>102.83817975359999</v>
      </c>
      <c r="O3002" s="17">
        <f>[1]!share_freesharesmv(A3002,"",100000000)</f>
        <v>26.200010409599997</v>
      </c>
      <c r="P3002" s="17">
        <f ca="1">[1]!s_dq_amount_btin(A3002,TODAY()-1,100000000)</f>
        <v>0.62617361000000005</v>
      </c>
      <c r="Q3002" s="17">
        <f ca="1">[1]!s_dq_turn(A3002,TODAY()-1)</f>
        <v>0.91029820895605174</v>
      </c>
      <c r="R3002" s="2">
        <f>[1]!s_pq_amount(A3002,"20260101","",100000000)</f>
        <v>109.90550346000001</v>
      </c>
      <c r="S3002" s="2">
        <f>[1]!s_pq_avgamount(A3002,"20260101","",100000000)</f>
        <v>1.0083073711926605</v>
      </c>
      <c r="T3002" s="17">
        <f>[1]!s_ipo_dilutedpe(A3002)</f>
        <v>29.4</v>
      </c>
      <c r="U3002" s="12">
        <f>[1]!s_ipo_collection_total(A3002,100000000)</f>
        <v>14.538</v>
      </c>
      <c r="V3002" s="18">
        <f>[1]!s_val_pe_ttm(A3002,"")</f>
        <v>12.393062591552734</v>
      </c>
    </row>
    <row r="3003" spans="1:22" x14ac:dyDescent="0.3">
      <c r="A3003" s="12" t="s">
        <v>6480</v>
      </c>
      <c r="B3003" s="12" t="s">
        <v>6481</v>
      </c>
      <c r="C3003" s="16" t="str">
        <f>[1]!s_info_mkt(A3003)</f>
        <v>创业板</v>
      </c>
      <c r="D3003" s="16" t="str">
        <f>[1]!s_ipo_listeddate(A3003)</f>
        <v>2016-12-08</v>
      </c>
      <c r="E3003" s="16" t="str">
        <f>[1]!s_info_industry_csrc2023(A3003,"",3)</f>
        <v>医药制造业</v>
      </c>
      <c r="F3003" s="16">
        <f>[1]!s_is(A3003,83,"FY","YTD","20251231",1,"",100000000)</f>
        <v>24.728522367899998</v>
      </c>
      <c r="G3003" s="16">
        <f>[1]!s_is(A3003,83,"FY","YTD","20241231",1,"",100000000)</f>
        <v>19.433878355899999</v>
      </c>
      <c r="H3003" s="16">
        <f>[1]!s_is(A3003,61,"FY","YTD","20251231",1,"",100000000)</f>
        <v>6.9585559625000002</v>
      </c>
      <c r="I3003" s="16">
        <f>[1]!s_is(A3003,61,"FY","YTD","20241231",1,"",100000000)</f>
        <v>3.3806177658999998</v>
      </c>
      <c r="J3003" s="16">
        <f>[1]!s_fa_roe(A3003,"20251231")</f>
        <v>38.970199999999998</v>
      </c>
      <c r="K3003" s="16">
        <f>[1]!s_stmnote_rdexp(A3003,"20251231",1,10000)</f>
        <v>24624.347496000002</v>
      </c>
      <c r="L3003" s="16">
        <f>[1]!s_margin_tradingbalance(A3003,"",10000)</f>
        <v>96326.846900000004</v>
      </c>
      <c r="M3003" s="16">
        <f>[1]!s_margin_seclendingbalance(A3003,"",10000)</f>
        <v>160.21190000000001</v>
      </c>
      <c r="N3003" s="17">
        <f>[1]!s_val_ev(A3003,"",100000000)</f>
        <v>130.20843342160001</v>
      </c>
      <c r="O3003" s="17">
        <f>[1]!share_freesharesmv(A3003,"",100000000)</f>
        <v>90.664018357199993</v>
      </c>
      <c r="P3003" s="17">
        <f ca="1">[1]!s_dq_amount_btin(A3003,TODAY()-1,100000000)</f>
        <v>1.9863999800000001</v>
      </c>
      <c r="Q3003" s="17">
        <f ca="1">[1]!s_dq_turn(A3003,TODAY()-1)</f>
        <v>1.9778186192178564</v>
      </c>
      <c r="R3003" s="2">
        <f>[1]!s_pq_amount(A3003,"20260101","",100000000)</f>
        <v>479.49840726999997</v>
      </c>
      <c r="S3003" s="2">
        <f>[1]!s_pq_avgamount(A3003,"20260101","",100000000)</f>
        <v>4.3990679566055046</v>
      </c>
      <c r="T3003" s="17">
        <f>[1]!s_ipo_dilutedpe(A3003)</f>
        <v>22.97</v>
      </c>
      <c r="U3003" s="12">
        <f>[1]!s_ipo_collection_total(A3003,100000000)</f>
        <v>1.032</v>
      </c>
      <c r="V3003" s="18">
        <f>[1]!s_val_pe_ttm(A3003,"")</f>
        <v>17.214809417724609</v>
      </c>
    </row>
    <row r="3004" spans="1:22" x14ac:dyDescent="0.3">
      <c r="A3004" s="12" t="s">
        <v>6482</v>
      </c>
      <c r="B3004" s="12" t="s">
        <v>6483</v>
      </c>
      <c r="C3004" s="16" t="str">
        <f>[1]!s_info_mkt(A3004)</f>
        <v>主板</v>
      </c>
      <c r="D3004" s="16" t="str">
        <f>[1]!s_ipo_listeddate(A3004)</f>
        <v>1996-03-08</v>
      </c>
      <c r="E3004" s="16" t="str">
        <f>[1]!s_info_industry_csrc2023(A3004,"",3)</f>
        <v>化学纤维制造业</v>
      </c>
      <c r="F3004" s="16">
        <f>[1]!s_is(A3004,83,"FY","YTD","20251231",1,"",100000000)</f>
        <v>3.0052213160000001</v>
      </c>
      <c r="G3004" s="16">
        <f>[1]!s_is(A3004,83,"FY","YTD","20241231",1,"",100000000)</f>
        <v>6.6250718295000004</v>
      </c>
      <c r="H3004" s="16">
        <f>[1]!s_is(A3004,61,"FY","YTD","20251231",1,"",100000000)</f>
        <v>-0.99942245699999999</v>
      </c>
      <c r="I3004" s="16">
        <f>[1]!s_is(A3004,61,"FY","YTD","20241231",1,"",100000000)</f>
        <v>-4.4872218862999995</v>
      </c>
      <c r="J3004" s="16">
        <f>[1]!s_fa_roe(A3004,"20251231")</f>
        <v>-26.727599999999999</v>
      </c>
      <c r="K3004" s="16">
        <f>[1]!s_stmnote_rdexp(A3004,"20251231",1,10000)</f>
        <v>1282.475905</v>
      </c>
      <c r="L3004" s="16">
        <f>[1]!s_margin_tradingbalance(A3004,"",10000)</f>
        <v>0</v>
      </c>
      <c r="M3004" s="16">
        <f>[1]!s_margin_seclendingbalance(A3004,"",10000)</f>
        <v>0</v>
      </c>
      <c r="N3004" s="17">
        <f>[1]!s_val_ev(A3004,"",100000000)</f>
        <v>92.035868544300001</v>
      </c>
      <c r="O3004" s="17">
        <f>[1]!share_freesharesmv(A3004,"",100000000)</f>
        <v>57.479688968999994</v>
      </c>
      <c r="P3004" s="17">
        <f ca="1">[1]!s_dq_amount_btin(A3004,TODAY()-1,100000000)</f>
        <v>0.40834649000000001</v>
      </c>
      <c r="Q3004" s="17">
        <f ca="1">[1]!s_dq_turn(A3004,TODAY()-1)</f>
        <v>0.70608111713841237</v>
      </c>
      <c r="R3004" s="2">
        <f>[1]!s_pq_amount(A3004,"20260101","",100000000)</f>
        <v>120.67921832</v>
      </c>
      <c r="S3004" s="2">
        <f>[1]!s_pq_avgamount(A3004,"20260101","",100000000)</f>
        <v>1.1174001696296296</v>
      </c>
      <c r="T3004" s="17">
        <f>[1]!s_ipo_dilutedpe(A3004)</f>
        <v>11.2</v>
      </c>
      <c r="U3004" s="12">
        <f>[1]!s_ipo_collection_total(A3004,100000000)</f>
        <v>0.98</v>
      </c>
      <c r="V3004" s="18">
        <f>[1]!s_val_pe_ttm(A3004,"")</f>
        <v>-253.37374877929688</v>
      </c>
    </row>
    <row r="3005" spans="1:22" x14ac:dyDescent="0.3">
      <c r="A3005" s="12" t="s">
        <v>6484</v>
      </c>
      <c r="B3005" s="12" t="s">
        <v>6485</v>
      </c>
      <c r="C3005" s="16" t="str">
        <f>[1]!s_info_mkt(A3005)</f>
        <v>创业板</v>
      </c>
      <c r="D3005" s="16" t="str">
        <f>[1]!s_ipo_listeddate(A3005)</f>
        <v>2009-10-30</v>
      </c>
      <c r="E3005" s="16" t="str">
        <f>[1]!s_info_industry_csrc2023(A3005,"",3)</f>
        <v>医药制造业</v>
      </c>
      <c r="F3005" s="16">
        <f>[1]!s_is(A3005,83,"FY","YTD","20251231",1,"",100000000)</f>
        <v>7.7568620233000001</v>
      </c>
      <c r="G3005" s="16">
        <f>[1]!s_is(A3005,83,"FY","YTD","20241231",1,"",100000000)</f>
        <v>7.9559775121000005</v>
      </c>
      <c r="H3005" s="16">
        <f>[1]!s_is(A3005,61,"FY","YTD","20251231",1,"",100000000)</f>
        <v>-1.3470533186000002</v>
      </c>
      <c r="I3005" s="16">
        <f>[1]!s_is(A3005,61,"FY","YTD","20241231",1,"",100000000)</f>
        <v>-0.8780441725</v>
      </c>
      <c r="J3005" s="16">
        <f>[1]!s_fa_roe(A3005,"20251231")</f>
        <v>-7.4194000000000004</v>
      </c>
      <c r="K3005" s="16">
        <f>[1]!s_stmnote_rdexp(A3005,"20251231",1,10000)</f>
        <v>10513.218720999999</v>
      </c>
      <c r="L3005" s="16">
        <f>[1]!s_margin_tradingbalance(A3005,"",10000)</f>
        <v>23176.209299999999</v>
      </c>
      <c r="M3005" s="16">
        <f>[1]!s_margin_seclendingbalance(A3005,"",10000)</f>
        <v>7.9023000000000003</v>
      </c>
      <c r="N3005" s="17">
        <f>[1]!s_val_ev(A3005,"",100000000)</f>
        <v>51.950831286000003</v>
      </c>
      <c r="O3005" s="17">
        <f>[1]!share_freesharesmv(A3005,"",100000000)</f>
        <v>32.724688002000001</v>
      </c>
      <c r="P3005" s="17">
        <f ca="1">[1]!s_dq_amount_btin(A3005,TODAY()-1,100000000)</f>
        <v>0.96341582000000003</v>
      </c>
      <c r="Q3005" s="17">
        <f ca="1">[1]!s_dq_turn(A3005,TODAY()-1)</f>
        <v>1.840505339192481</v>
      </c>
      <c r="R3005" s="2">
        <f>[1]!s_pq_amount(A3005,"20260101","",100000000)</f>
        <v>248.66121530000001</v>
      </c>
      <c r="S3005" s="2">
        <f>[1]!s_pq_avgamount(A3005,"20260101","",100000000)</f>
        <v>2.2812955532110091</v>
      </c>
      <c r="T3005" s="17">
        <f>[1]!s_ipo_dilutedpe(A3005)</f>
        <v>47.83</v>
      </c>
      <c r="U3005" s="12">
        <f>[1]!s_ipo_collection_total(A3005,100000000)</f>
        <v>3.7949999999999999</v>
      </c>
      <c r="V3005" s="18">
        <f>[1]!s_val_pe_ttm(A3005,"")</f>
        <v>-38.215244293212891</v>
      </c>
    </row>
    <row r="3006" spans="1:22" x14ac:dyDescent="0.3">
      <c r="A3006" s="12" t="s">
        <v>6486</v>
      </c>
      <c r="B3006" s="12" t="s">
        <v>6487</v>
      </c>
      <c r="C3006" s="16" t="str">
        <f>[1]!s_info_mkt(A3006)</f>
        <v>主板</v>
      </c>
      <c r="D3006" s="16" t="str">
        <f>[1]!s_ipo_listeddate(A3006)</f>
        <v>2022-10-19</v>
      </c>
      <c r="E3006" s="16" t="str">
        <f>[1]!s_info_industry_csrc2023(A3006,"",3)</f>
        <v>农副食品加工业</v>
      </c>
      <c r="F3006" s="16">
        <f>[1]!s_is(A3006,83,"FY","YTD","20251231",1,"",100000000)</f>
        <v>56.9946261921</v>
      </c>
      <c r="G3006" s="16">
        <f>[1]!s_is(A3006,83,"FY","YTD","20241231",1,"",100000000)</f>
        <v>25.416845509600002</v>
      </c>
      <c r="H3006" s="16">
        <f>[1]!s_is(A3006,61,"FY","YTD","20251231",1,"",100000000)</f>
        <v>1.1084873306</v>
      </c>
      <c r="I3006" s="16">
        <f>[1]!s_is(A3006,61,"FY","YTD","20241231",1,"",100000000)</f>
        <v>0.50129794930000005</v>
      </c>
      <c r="J3006" s="16">
        <f>[1]!s_fa_roe(A3006,"20251231")</f>
        <v>8.4504999999999999</v>
      </c>
      <c r="K3006" s="16">
        <f>[1]!s_stmnote_rdexp(A3006,"20251231",1,10000)</f>
        <v>5779.5678259999995</v>
      </c>
      <c r="L3006" s="16">
        <f>[1]!s_margin_tradingbalance(A3006,"",10000)</f>
        <v>0</v>
      </c>
      <c r="M3006" s="16">
        <f>[1]!s_margin_seclendingbalance(A3006,"",10000)</f>
        <v>0</v>
      </c>
      <c r="N3006" s="17">
        <f>[1]!s_val_ev(A3006,"",100000000)</f>
        <v>20.12284176</v>
      </c>
      <c r="O3006" s="17">
        <f>[1]!share_freesharesmv(A3006,"",100000000)</f>
        <v>9.3811166400000001</v>
      </c>
      <c r="P3006" s="17">
        <f ca="1">[1]!s_dq_amount_btin(A3006,TODAY()-1,100000000)</f>
        <v>0.30501515000000001</v>
      </c>
      <c r="Q3006" s="17">
        <f ca="1">[1]!s_dq_turn(A3006,TODAY()-1)</f>
        <v>1.506610267157416</v>
      </c>
      <c r="R3006" s="2">
        <f>[1]!s_pq_amount(A3006,"20260101","",100000000)</f>
        <v>47.016302080000003</v>
      </c>
      <c r="S3006" s="2">
        <f>[1]!s_pq_avgamount(A3006,"20260101","",100000000)</f>
        <v>0.43134222091743118</v>
      </c>
      <c r="T3006" s="17">
        <f>[1]!s_ipo_dilutedpe(A3006)</f>
        <v>22.98</v>
      </c>
      <c r="U3006" s="12">
        <f>[1]!s_ipo_collection_total(A3006,100000000)</f>
        <v>7.5389999999999997</v>
      </c>
      <c r="V3006" s="18">
        <f>[1]!s_val_pe_ttm(A3006,"")</f>
        <v>23.15880012512207</v>
      </c>
    </row>
    <row r="3007" spans="1:22" x14ac:dyDescent="0.3">
      <c r="A3007" s="12" t="s">
        <v>6488</v>
      </c>
      <c r="B3007" s="12" t="s">
        <v>6489</v>
      </c>
      <c r="C3007" s="16" t="str">
        <f>[1]!s_info_mkt(A3007)</f>
        <v>主板</v>
      </c>
      <c r="D3007" s="16" t="str">
        <f>[1]!s_ipo_listeddate(A3007)</f>
        <v>2022-08-18</v>
      </c>
      <c r="E3007" s="16" t="str">
        <f>[1]!s_info_industry_csrc2023(A3007,"",3)</f>
        <v>广播、电视、电影和录音制作业</v>
      </c>
      <c r="F3007" s="16">
        <f>[1]!s_is(A3007,83,"FY","YTD","20251231",1,"",100000000)</f>
        <v>12.527356838800001</v>
      </c>
      <c r="G3007" s="16">
        <f>[1]!s_is(A3007,83,"FY","YTD","20241231",1,"",100000000)</f>
        <v>14.614662451199999</v>
      </c>
      <c r="H3007" s="16">
        <f>[1]!s_is(A3007,61,"FY","YTD","20251231",1,"",100000000)</f>
        <v>-14.6448147002</v>
      </c>
      <c r="I3007" s="16">
        <f>[1]!s_is(A3007,61,"FY","YTD","20241231",1,"",100000000)</f>
        <v>-8.6690128248999994</v>
      </c>
      <c r="J3007" s="16">
        <f>[1]!s_fa_roe(A3007,"20251231")</f>
        <v>-32.187600000000003</v>
      </c>
      <c r="K3007" s="16">
        <f>[1]!s_stmnote_rdexp(A3007,"20251231",1,10000)</f>
        <v>0</v>
      </c>
      <c r="L3007" s="16">
        <f>[1]!s_margin_tradingbalance(A3007,"",10000)</f>
        <v>0</v>
      </c>
      <c r="M3007" s="16">
        <f>[1]!s_margin_seclendingbalance(A3007,"",10000)</f>
        <v>0</v>
      </c>
      <c r="N3007" s="17">
        <f>[1]!s_val_ev(A3007,"",100000000)</f>
        <v>94.017098505599989</v>
      </c>
      <c r="O3007" s="17">
        <f>[1]!share_freesharesmv(A3007,"",100000000)</f>
        <v>67.207749217200003</v>
      </c>
      <c r="P3007" s="17">
        <f ca="1">[1]!s_dq_amount_btin(A3007,TODAY()-1,100000000)</f>
        <v>4.7832039999999996</v>
      </c>
      <c r="Q3007" s="17">
        <f ca="1">[1]!s_dq_turn(A3007,TODAY()-1)</f>
        <v>6.0340595598843372</v>
      </c>
      <c r="R3007" s="2">
        <f>[1]!s_pq_amount(A3007,"20260101","",100000000)</f>
        <v>1134.9543163799999</v>
      </c>
      <c r="S3007" s="2">
        <f>[1]!s_pq_avgamount(A3007,"20260101","",100000000)</f>
        <v>10.412424920917431</v>
      </c>
      <c r="T3007" s="17">
        <f>[1]!s_ipo_dilutedpe(A3007)</f>
        <v>22.99</v>
      </c>
      <c r="U3007" s="12">
        <f>[1]!s_ipo_collection_total(A3007,100000000)</f>
        <v>13.827660989100002</v>
      </c>
      <c r="V3007" s="18">
        <f>[1]!s_val_pe_ttm(A3007,"")</f>
        <v>-16.983480453491211</v>
      </c>
    </row>
    <row r="3008" spans="1:22" x14ac:dyDescent="0.3">
      <c r="A3008" s="12" t="s">
        <v>6490</v>
      </c>
      <c r="B3008" s="12" t="s">
        <v>6491</v>
      </c>
      <c r="C3008" s="16" t="str">
        <f>[1]!s_info_mkt(A3008)</f>
        <v>主板</v>
      </c>
      <c r="D3008" s="16" t="str">
        <f>[1]!s_ipo_listeddate(A3008)</f>
        <v>2021-07-23</v>
      </c>
      <c r="E3008" s="16" t="str">
        <f>[1]!s_info_industry_csrc2023(A3008,"",3)</f>
        <v>纺织服装、服饰业</v>
      </c>
      <c r="F3008" s="16">
        <f>[1]!s_is(A3008,83,"FY","YTD","20251231",1,"",100000000)</f>
        <v>18.294629853699998</v>
      </c>
      <c r="G3008" s="16">
        <f>[1]!s_is(A3008,83,"FY","YTD","20241231",1,"",100000000)</f>
        <v>17.750114351200001</v>
      </c>
      <c r="H3008" s="16">
        <f>[1]!s_is(A3008,61,"FY","YTD","20251231",1,"",100000000)</f>
        <v>0.21054852760000001</v>
      </c>
      <c r="I3008" s="16">
        <f>[1]!s_is(A3008,61,"FY","YTD","20241231",1,"",100000000)</f>
        <v>0.80274325459999996</v>
      </c>
      <c r="J3008" s="16">
        <f>[1]!s_fa_roe(A3008,"20251231")</f>
        <v>1.6309</v>
      </c>
      <c r="K3008" s="16">
        <f>[1]!s_stmnote_rdexp(A3008,"20251231",1,10000)</f>
        <v>2927.6160089999998</v>
      </c>
      <c r="L3008" s="16">
        <f>[1]!s_margin_tradingbalance(A3008,"",10000)</f>
        <v>0</v>
      </c>
      <c r="M3008" s="16">
        <f>[1]!s_margin_seclendingbalance(A3008,"",10000)</f>
        <v>0</v>
      </c>
      <c r="N3008" s="17">
        <f>[1]!s_val_ev(A3008,"",100000000)</f>
        <v>23.240064624000002</v>
      </c>
      <c r="O3008" s="17">
        <f>[1]!share_freesharesmv(A3008,"",100000000)</f>
        <v>7.3437011226000015</v>
      </c>
      <c r="P3008" s="17">
        <f ca="1">[1]!s_dq_amount_btin(A3008,TODAY()-1,100000000)</f>
        <v>0.32177972999999999</v>
      </c>
      <c r="Q3008" s="17">
        <f ca="1">[1]!s_dq_turn(A3008,TODAY()-1)</f>
        <v>1.8984878614868788</v>
      </c>
      <c r="R3008" s="2">
        <f>[1]!s_pq_amount(A3008,"20260101","",100000000)</f>
        <v>129.72043446000001</v>
      </c>
      <c r="S3008" s="2">
        <f>[1]!s_pq_avgamount(A3008,"20260101","",100000000)</f>
        <v>1.1900957289908256</v>
      </c>
      <c r="T3008" s="17">
        <f>[1]!s_ipo_dilutedpe(A3008)</f>
        <v>21.7</v>
      </c>
      <c r="U3008" s="12">
        <f>[1]!s_ipo_collection_total(A3008,100000000)</f>
        <v>7.0177661999999996</v>
      </c>
      <c r="V3008" s="18">
        <f>[1]!s_val_pe_ttm(A3008,"")</f>
        <v>101.52947998046875</v>
      </c>
    </row>
    <row r="3009" spans="1:22" x14ac:dyDescent="0.3">
      <c r="A3009" s="12" t="s">
        <v>6492</v>
      </c>
      <c r="B3009" s="12" t="s">
        <v>6493</v>
      </c>
      <c r="C3009" s="16" t="str">
        <f>[1]!s_info_mkt(A3009)</f>
        <v>主板</v>
      </c>
      <c r="D3009" s="16" t="str">
        <f>[1]!s_ipo_listeddate(A3009)</f>
        <v>2000-11-27</v>
      </c>
      <c r="E3009" s="16" t="str">
        <f>[1]!s_info_industry_csrc2023(A3009,"",3)</f>
        <v>零售业</v>
      </c>
      <c r="F3009" s="16">
        <f>[1]!s_is(A3009,83,"FY","YTD","20251231",1,"",100000000)</f>
        <v>26.120299973600002</v>
      </c>
      <c r="G3009" s="16">
        <f>[1]!s_is(A3009,83,"FY","YTD","20241231",1,"",100000000)</f>
        <v>33.945561703099997</v>
      </c>
      <c r="H3009" s="16">
        <f>[1]!s_is(A3009,61,"FY","YTD","20251231",1,"",100000000)</f>
        <v>-21.0361936318</v>
      </c>
      <c r="I3009" s="16">
        <f>[1]!s_is(A3009,61,"FY","YTD","20241231",1,"",100000000)</f>
        <v>-8.636088235299999</v>
      </c>
      <c r="J3009" s="16">
        <f>[1]!s_fa_roe(A3009,"20251231")</f>
        <v>-124.9657</v>
      </c>
      <c r="K3009" s="16">
        <f>[1]!s_stmnote_rdexp(A3009,"20251231",1,10000)</f>
        <v>9150.8841240000002</v>
      </c>
      <c r="L3009" s="16">
        <f>[1]!s_margin_tradingbalance(A3009,"",10000)</f>
        <v>10813.344300000001</v>
      </c>
      <c r="M3009" s="16">
        <f>[1]!s_margin_seclendingbalance(A3009,"",10000)</f>
        <v>2.0230000000000001</v>
      </c>
      <c r="N3009" s="17">
        <f>[1]!s_val_ev(A3009,"",100000000)</f>
        <v>42.1040454141</v>
      </c>
      <c r="O3009" s="17">
        <f>[1]!share_freesharesmv(A3009,"",100000000)</f>
        <v>22.615835330900001</v>
      </c>
      <c r="P3009" s="17">
        <f ca="1">[1]!s_dq_amount_btin(A3009,TODAY()-1,100000000)</f>
        <v>0.62477271999999995</v>
      </c>
      <c r="Q3009" s="17">
        <f ca="1">[1]!s_dq_turn(A3009,TODAY()-1)</f>
        <v>1.4563551240011106</v>
      </c>
      <c r="R3009" s="2">
        <f>[1]!s_pq_amount(A3009,"20260101","",100000000)</f>
        <v>208.52608620999999</v>
      </c>
      <c r="S3009" s="2">
        <f>[1]!s_pq_avgamount(A3009,"20260101","",100000000)</f>
        <v>1.930797094537037</v>
      </c>
      <c r="T3009" s="17">
        <f>[1]!s_ipo_dilutedpe(A3009)</f>
        <v>33.56</v>
      </c>
      <c r="U3009" s="12">
        <f>[1]!s_ipo_collection_total(A3009,100000000)</f>
        <v>5.2359999999999998</v>
      </c>
      <c r="V3009" s="18">
        <f>[1]!s_val_pe_ttm(A3009,"")</f>
        <v>-1.7394728660583496</v>
      </c>
    </row>
    <row r="3010" spans="1:22" x14ac:dyDescent="0.3">
      <c r="A3010" s="12" t="s">
        <v>6494</v>
      </c>
      <c r="B3010" s="12" t="s">
        <v>6495</v>
      </c>
      <c r="C3010" s="16" t="str">
        <f>[1]!s_info_mkt(A3010)</f>
        <v>主板</v>
      </c>
      <c r="D3010" s="16" t="str">
        <f>[1]!s_ipo_listeddate(A3010)</f>
        <v>2018-07-09</v>
      </c>
      <c r="E3010" s="16" t="str">
        <f>[1]!s_info_industry_csrc2023(A3010,"",3)</f>
        <v>燃气生产和供应业</v>
      </c>
      <c r="F3010" s="16">
        <f>[1]!s_is(A3010,83,"FY","YTD","20251231",1,"",100000000)</f>
        <v>13.3141553673</v>
      </c>
      <c r="G3010" s="16">
        <f>[1]!s_is(A3010,83,"FY","YTD","20241231",1,"",100000000)</f>
        <v>14.4364795735</v>
      </c>
      <c r="H3010" s="16">
        <f>[1]!s_is(A3010,61,"FY","YTD","20251231",1,"",100000000)</f>
        <v>2.1609513315999997</v>
      </c>
      <c r="I3010" s="16">
        <f>[1]!s_is(A3010,61,"FY","YTD","20241231",1,"",100000000)</f>
        <v>1.9746941868000001</v>
      </c>
      <c r="J3010" s="16">
        <f>[1]!s_fa_roe(A3010,"20251231")</f>
        <v>12.6105</v>
      </c>
      <c r="K3010" s="16">
        <f>[1]!s_stmnote_rdexp(A3010,"20251231",1,10000)</f>
        <v>396.40344800000003</v>
      </c>
      <c r="L3010" s="16">
        <f>[1]!s_margin_tradingbalance(A3010,"",10000)</f>
        <v>0</v>
      </c>
      <c r="M3010" s="16">
        <f>[1]!s_margin_seclendingbalance(A3010,"",10000)</f>
        <v>0</v>
      </c>
      <c r="N3010" s="17">
        <f>[1]!s_val_ev(A3010,"",100000000)</f>
        <v>37.081135401200001</v>
      </c>
      <c r="O3010" s="17">
        <f>[1]!share_freesharesmv(A3010,"",100000000)</f>
        <v>11.556568298</v>
      </c>
      <c r="P3010" s="17">
        <f ca="1">[1]!s_dq_amount_btin(A3010,TODAY()-1,100000000)</f>
        <v>0.26404632</v>
      </c>
      <c r="Q3010" s="17">
        <f ca="1">[1]!s_dq_turn(A3010,TODAY()-1)</f>
        <v>0.71163833886127537</v>
      </c>
      <c r="R3010" s="2">
        <f>[1]!s_pq_amount(A3010,"20260101","",100000000)</f>
        <v>45.281449940000002</v>
      </c>
      <c r="S3010" s="2">
        <f>[1]!s_pq_avgamount(A3010,"20260101","",100000000)</f>
        <v>0.41542614623853213</v>
      </c>
      <c r="T3010" s="17">
        <f>[1]!s_ipo_dilutedpe(A3010)</f>
        <v>22.99</v>
      </c>
      <c r="U3010" s="12">
        <f>[1]!s_ipo_collection_total(A3010,100000000)</f>
        <v>5.2359999999999998</v>
      </c>
      <c r="V3010" s="18">
        <f>[1]!s_val_pe_ttm(A3010,"")</f>
        <v>15.610298156738281</v>
      </c>
    </row>
    <row r="3011" spans="1:22" x14ac:dyDescent="0.3">
      <c r="A3011" s="12" t="s">
        <v>6496</v>
      </c>
      <c r="B3011" s="12" t="s">
        <v>6497</v>
      </c>
      <c r="C3011" s="16" t="str">
        <f>[1]!s_info_mkt(A3011)</f>
        <v>主板</v>
      </c>
      <c r="D3011" s="16" t="str">
        <f>[1]!s_ipo_listeddate(A3011)</f>
        <v>2018-01-15</v>
      </c>
      <c r="E3011" s="16" t="str">
        <f>[1]!s_info_industry_csrc2023(A3011,"",3)</f>
        <v>计算机、通信和其他电子设备制造业</v>
      </c>
      <c r="F3011" s="16">
        <f>[1]!s_is(A3011,83,"FY","YTD","20251231",1,"",100000000)</f>
        <v>41.305967234699999</v>
      </c>
      <c r="G3011" s="16">
        <f>[1]!s_is(A3011,83,"FY","YTD","20241231",1,"",100000000)</f>
        <v>35.727603164000001</v>
      </c>
      <c r="H3011" s="16">
        <f>[1]!s_is(A3011,61,"FY","YTD","20251231",1,"",100000000)</f>
        <v>5.7706547701000002</v>
      </c>
      <c r="I3011" s="16">
        <f>[1]!s_is(A3011,61,"FY","YTD","20241231",1,"",100000000)</f>
        <v>2.5152460828000001</v>
      </c>
      <c r="J3011" s="16">
        <f>[1]!s_fa_roe(A3011,"20251231")</f>
        <v>11.870799999999999</v>
      </c>
      <c r="K3011" s="16">
        <f>[1]!s_stmnote_rdexp(A3011,"20251231",1,10000)</f>
        <v>38686.764387999996</v>
      </c>
      <c r="L3011" s="16">
        <f>[1]!s_margin_tradingbalance(A3011,"",10000)</f>
        <v>44934.710400000004</v>
      </c>
      <c r="M3011" s="16">
        <f>[1]!s_margin_seclendingbalance(A3011,"",10000)</f>
        <v>233.79499999999999</v>
      </c>
      <c r="N3011" s="17">
        <f>[1]!s_val_ev(A3011,"",100000000)</f>
        <v>166.91201616390001</v>
      </c>
      <c r="O3011" s="17">
        <f>[1]!share_freesharesmv(A3011,"",100000000)</f>
        <v>53.098345584899995</v>
      </c>
      <c r="P3011" s="17">
        <f ca="1">[1]!s_dq_amount_btin(A3011,TODAY()-1,100000000)</f>
        <v>5.2296341699999997</v>
      </c>
      <c r="Q3011" s="17">
        <f ca="1">[1]!s_dq_turn(A3011,TODAY()-1)</f>
        <v>3.3186506336098658</v>
      </c>
      <c r="R3011" s="2">
        <f>[1]!s_pq_amount(A3011,"20260101","",100000000)</f>
        <v>362.45616226999999</v>
      </c>
      <c r="S3011" s="2">
        <f>[1]!s_pq_avgamount(A3011,"20260101","",100000000)</f>
        <v>3.3252858923853212</v>
      </c>
      <c r="T3011" s="17">
        <f>[1]!s_ipo_dilutedpe(A3011)</f>
        <v>22.99</v>
      </c>
      <c r="U3011" s="12">
        <f>[1]!s_ipo_collection_total(A3011,100000000)</f>
        <v>16.875</v>
      </c>
      <c r="V3011" s="18">
        <f>[1]!s_val_pe_ttm(A3011,"")</f>
        <v>28.114736557006836</v>
      </c>
    </row>
    <row r="3012" spans="1:22" x14ac:dyDescent="0.3">
      <c r="A3012" s="12" t="s">
        <v>6498</v>
      </c>
      <c r="B3012" s="12" t="s">
        <v>6499</v>
      </c>
      <c r="C3012" s="16" t="str">
        <f>[1]!s_info_mkt(A3012)</f>
        <v>科创板</v>
      </c>
      <c r="D3012" s="16" t="str">
        <f>[1]!s_ipo_listeddate(A3012)</f>
        <v>2021-03-19</v>
      </c>
      <c r="E3012" s="16" t="str">
        <f>[1]!s_info_industry_csrc2023(A3012,"",3)</f>
        <v>通用设备制造业</v>
      </c>
      <c r="F3012" s="16">
        <f>[1]!s_is(A3012,83,"FY","YTD","20251231",1,"",100000000)</f>
        <v>4.4859155129000001</v>
      </c>
      <c r="G3012" s="16">
        <f>[1]!s_is(A3012,83,"FY","YTD","20241231",1,"",100000000)</f>
        <v>4.5151084738999998</v>
      </c>
      <c r="H3012" s="16">
        <f>[1]!s_is(A3012,61,"FY","YTD","20251231",1,"",100000000)</f>
        <v>0.50694811670000006</v>
      </c>
      <c r="I3012" s="16">
        <f>[1]!s_is(A3012,61,"FY","YTD","20241231",1,"",100000000)</f>
        <v>0.67011114299999996</v>
      </c>
      <c r="J3012" s="16">
        <f>[1]!s_fa_roe(A3012,"20251231")</f>
        <v>7.8578000000000001</v>
      </c>
      <c r="K3012" s="16">
        <f>[1]!s_stmnote_rdexp(A3012,"20251231",1,10000)</f>
        <v>3683.2906829999997</v>
      </c>
      <c r="L3012" s="16">
        <f>[1]!s_margin_tradingbalance(A3012,"",10000)</f>
        <v>9285.5841</v>
      </c>
      <c r="M3012" s="16">
        <f>[1]!s_margin_seclendingbalance(A3012,"",10000)</f>
        <v>0</v>
      </c>
      <c r="N3012" s="17">
        <f>[1]!s_val_ev(A3012,"",100000000)</f>
        <v>18.673738866000001</v>
      </c>
      <c r="O3012" s="17">
        <f>[1]!share_freesharesmv(A3012,"",100000000)</f>
        <v>8.7869147534999996</v>
      </c>
      <c r="P3012" s="17">
        <f ca="1">[1]!s_dq_amount_btin(A3012,TODAY()-1,100000000)</f>
        <v>0.21424037000000001</v>
      </c>
      <c r="Q3012" s="17">
        <f ca="1">[1]!s_dq_turn(A3012,TODAY()-1)</f>
        <v>1.1428904620090985</v>
      </c>
      <c r="R3012" s="2">
        <f>[1]!s_pq_amount(A3012,"20260101","",100000000)</f>
        <v>44.589092299999997</v>
      </c>
      <c r="S3012" s="2">
        <f>[1]!s_pq_avgamount(A3012,"20260101","",100000000)</f>
        <v>0.40907424128440367</v>
      </c>
      <c r="T3012" s="17">
        <f>[1]!s_ipo_dilutedpe(A3012)</f>
        <v>26.78</v>
      </c>
      <c r="U3012" s="12">
        <f>[1]!s_ipo_collection_total(A3012,100000000)</f>
        <v>2.8262921777999996</v>
      </c>
      <c r="V3012" s="18">
        <f>[1]!s_val_pe_ttm(A3012,"")</f>
        <v>40.340744018554688</v>
      </c>
    </row>
    <row r="3013" spans="1:22" x14ac:dyDescent="0.3">
      <c r="A3013" s="12" t="s">
        <v>6500</v>
      </c>
      <c r="B3013" s="12" t="s">
        <v>6501</v>
      </c>
      <c r="C3013" s="16" t="str">
        <f>[1]!s_info_mkt(A3013)</f>
        <v>主板</v>
      </c>
      <c r="D3013" s="16" t="str">
        <f>[1]!s_ipo_listeddate(A3013)</f>
        <v>2012-04-26</v>
      </c>
      <c r="E3013" s="16" t="str">
        <f>[1]!s_info_industry_csrc2023(A3013,"",3)</f>
        <v>非金属矿物制品业</v>
      </c>
      <c r="F3013" s="16">
        <f>[1]!s_is(A3013,83,"FY","YTD","20251231",1,"",100000000)</f>
        <v>14.5993654205</v>
      </c>
      <c r="G3013" s="16">
        <f>[1]!s_is(A3013,83,"FY","YTD","20241231",1,"",100000000)</f>
        <v>11.464950483199999</v>
      </c>
      <c r="H3013" s="16">
        <f>[1]!s_is(A3013,61,"FY","YTD","20251231",1,"",100000000)</f>
        <v>0.47469922780000001</v>
      </c>
      <c r="I3013" s="16">
        <f>[1]!s_is(A3013,61,"FY","YTD","20241231",1,"",100000000)</f>
        <v>0.65589387700000001</v>
      </c>
      <c r="J3013" s="16">
        <f>[1]!s_fa_roe(A3013,"20251231")</f>
        <v>2.8658999999999999</v>
      </c>
      <c r="K3013" s="16">
        <f>[1]!s_stmnote_rdexp(A3013,"20251231",1,10000)</f>
        <v>1952.5267289999999</v>
      </c>
      <c r="L3013" s="16">
        <f>[1]!s_margin_tradingbalance(A3013,"",10000)</f>
        <v>0</v>
      </c>
      <c r="M3013" s="16">
        <f>[1]!s_margin_seclendingbalance(A3013,"",10000)</f>
        <v>0</v>
      </c>
      <c r="N3013" s="17">
        <f>[1]!s_val_ev(A3013,"",100000000)</f>
        <v>22.078472763200001</v>
      </c>
      <c r="O3013" s="17">
        <f>[1]!share_freesharesmv(A3013,"",100000000)</f>
        <v>12.825145771199999</v>
      </c>
      <c r="P3013" s="17">
        <f ca="1">[1]!s_dq_amount_btin(A3013,TODAY()-1,100000000)</f>
        <v>0.39462807</v>
      </c>
      <c r="Q3013" s="17">
        <f ca="1">[1]!s_dq_turn(A3013,TODAY()-1)</f>
        <v>1.8305251263966642</v>
      </c>
      <c r="R3013" s="2">
        <f>[1]!s_pq_amount(A3013,"20260101","",100000000)</f>
        <v>87.053749730000007</v>
      </c>
      <c r="S3013" s="2">
        <f>[1]!s_pq_avgamount(A3013,"20260101","",100000000)</f>
        <v>0.79865825440366967</v>
      </c>
      <c r="T3013" s="17">
        <f>[1]!s_ipo_dilutedpe(A3013)</f>
        <v>28.77</v>
      </c>
      <c r="U3013" s="12">
        <f>[1]!s_ipo_collection_total(A3013,100000000)</f>
        <v>4.9560000000000004</v>
      </c>
      <c r="V3013" s="18">
        <f>[1]!s_val_pe_ttm(A3013,"")</f>
        <v>40.285224914550781</v>
      </c>
    </row>
    <row r="3014" spans="1:22" x14ac:dyDescent="0.3">
      <c r="A3014" s="12" t="s">
        <v>6502</v>
      </c>
      <c r="B3014" s="12" t="s">
        <v>6503</v>
      </c>
      <c r="C3014" s="16" t="str">
        <f>[1]!s_info_mkt(A3014)</f>
        <v>创业板</v>
      </c>
      <c r="D3014" s="16" t="str">
        <f>[1]!s_ipo_listeddate(A3014)</f>
        <v>2017-01-11</v>
      </c>
      <c r="E3014" s="16" t="str">
        <f>[1]!s_info_industry_csrc2023(A3014,"",3)</f>
        <v>计算机、通信和其他电子设备制造业</v>
      </c>
      <c r="F3014" s="16">
        <f>[1]!s_is(A3014,83,"FY","YTD","20251231",1,"",100000000)</f>
        <v>8.9110146489000002</v>
      </c>
      <c r="G3014" s="16">
        <f>[1]!s_is(A3014,83,"FY","YTD","20241231",1,"",100000000)</f>
        <v>9.6687988272999998</v>
      </c>
      <c r="H3014" s="16">
        <f>[1]!s_is(A3014,61,"FY","YTD","20251231",1,"",100000000)</f>
        <v>0.74558287840000004</v>
      </c>
      <c r="I3014" s="16">
        <f>[1]!s_is(A3014,61,"FY","YTD","20241231",1,"",100000000)</f>
        <v>1.5861004381999999</v>
      </c>
      <c r="J3014" s="16">
        <f>[1]!s_fa_roe(A3014,"20251231")</f>
        <v>4.0324999999999998</v>
      </c>
      <c r="K3014" s="16">
        <f>[1]!s_stmnote_rdexp(A3014,"20251231",1,10000)</f>
        <v>14363.217341</v>
      </c>
      <c r="L3014" s="16">
        <f>[1]!s_margin_tradingbalance(A3014,"",10000)</f>
        <v>0</v>
      </c>
      <c r="M3014" s="16">
        <f>[1]!s_margin_seclendingbalance(A3014,"",10000)</f>
        <v>0</v>
      </c>
      <c r="N3014" s="17">
        <f>[1]!s_val_ev(A3014,"",100000000)</f>
        <v>72.155123581799998</v>
      </c>
      <c r="O3014" s="17">
        <f>[1]!share_freesharesmv(A3014,"",100000000)</f>
        <v>39.180870220799996</v>
      </c>
      <c r="P3014" s="17">
        <f ca="1">[1]!s_dq_amount_btin(A3014,TODAY()-1,100000000)</f>
        <v>2.5686980699999999</v>
      </c>
      <c r="Q3014" s="17">
        <f ca="1">[1]!s_dq_turn(A3014,TODAY()-1)</f>
        <v>4.6056785615783982</v>
      </c>
      <c r="R3014" s="2">
        <f>[1]!s_pq_amount(A3014,"20260101","",100000000)</f>
        <v>243.79201309000001</v>
      </c>
      <c r="S3014" s="2">
        <f>[1]!s_pq_avgamount(A3014,"20260101","",100000000)</f>
        <v>2.2366239733027524</v>
      </c>
      <c r="T3014" s="17">
        <f>[1]!s_ipo_dilutedpe(A3014)</f>
        <v>22.99</v>
      </c>
      <c r="U3014" s="12">
        <f>[1]!s_ipo_collection_total(A3014,100000000)</f>
        <v>5.6959999999999997</v>
      </c>
      <c r="V3014" s="18">
        <f>[1]!s_val_pe_ttm(A3014,"")</f>
        <v>61.828571319580078</v>
      </c>
    </row>
    <row r="3015" spans="1:22" x14ac:dyDescent="0.3">
      <c r="A3015" s="12" t="s">
        <v>6504</v>
      </c>
      <c r="B3015" s="12" t="s">
        <v>6505</v>
      </c>
      <c r="C3015" s="16" t="str">
        <f>[1]!s_info_mkt(A3015)</f>
        <v>主板</v>
      </c>
      <c r="D3015" s="16" t="str">
        <f>[1]!s_ipo_listeddate(A3015)</f>
        <v>1997-04-08</v>
      </c>
      <c r="E3015" s="16" t="str">
        <f>[1]!s_info_industry_csrc2023(A3015,"",3)</f>
        <v>水的生产和供应业</v>
      </c>
      <c r="F3015" s="16">
        <f>[1]!s_is(A3015,83,"FY","YTD","20251231",1,"",100000000)</f>
        <v>16.9364512959</v>
      </c>
      <c r="G3015" s="16">
        <f>[1]!s_is(A3015,83,"FY","YTD","20241231",1,"",100000000)</f>
        <v>17.6834200688</v>
      </c>
      <c r="H3015" s="16">
        <f>[1]!s_is(A3015,61,"FY","YTD","20251231",1,"",100000000)</f>
        <v>1.66364625</v>
      </c>
      <c r="I3015" s="16">
        <f>[1]!s_is(A3015,61,"FY","YTD","20241231",1,"",100000000)</f>
        <v>1.6000384929</v>
      </c>
      <c r="J3015" s="16">
        <f>[1]!s_fa_roe(A3015,"20251231")</f>
        <v>4.9541000000000004</v>
      </c>
      <c r="K3015" s="16">
        <f>[1]!s_stmnote_rdexp(A3015,"20251231",1,10000)</f>
        <v>2784.8636120000001</v>
      </c>
      <c r="L3015" s="16">
        <f>[1]!s_margin_tradingbalance(A3015,"",10000)</f>
        <v>0</v>
      </c>
      <c r="M3015" s="16">
        <f>[1]!s_margin_seclendingbalance(A3015,"",10000)</f>
        <v>0</v>
      </c>
      <c r="N3015" s="17">
        <f>[1]!s_val_ev(A3015,"",100000000)</f>
        <v>42.116068227600003</v>
      </c>
      <c r="O3015" s="17">
        <f>[1]!share_freesharesmv(A3015,"",100000000)</f>
        <v>10.1832690996</v>
      </c>
      <c r="P3015" s="17">
        <f ca="1">[1]!s_dq_amount_btin(A3015,TODAY()-1,100000000)</f>
        <v>0.21202206000000001</v>
      </c>
      <c r="Q3015" s="17">
        <f ca="1">[1]!s_dq_turn(A3015,TODAY()-1)</f>
        <v>1.4023499433694955</v>
      </c>
      <c r="R3015" s="2">
        <f>[1]!s_pq_amount(A3015,"20260101","",100000000)</f>
        <v>84.652394209999997</v>
      </c>
      <c r="S3015" s="2">
        <f>[1]!s_pq_avgamount(A3015,"20260101","",100000000)</f>
        <v>0.77662746981651376</v>
      </c>
      <c r="T3015" s="17">
        <f>[1]!s_ipo_dilutedpe(A3015)</f>
        <v>0</v>
      </c>
      <c r="U3015" s="12">
        <f>[1]!s_ipo_collection_total(A3015,100000000)</f>
        <v>0.53095499999999995</v>
      </c>
      <c r="V3015" s="18">
        <f>[1]!s_val_pe_ttm(A3015,"")</f>
        <v>24.424776077270508</v>
      </c>
    </row>
    <row r="3016" spans="1:22" x14ac:dyDescent="0.3">
      <c r="A3016" s="12" t="s">
        <v>6506</v>
      </c>
      <c r="B3016" s="12" t="s">
        <v>6507</v>
      </c>
      <c r="C3016" s="16" t="str">
        <f>[1]!s_info_mkt(A3016)</f>
        <v>主板</v>
      </c>
      <c r="D3016" s="16" t="str">
        <f>[1]!s_ipo_listeddate(A3016)</f>
        <v>1998-09-24</v>
      </c>
      <c r="E3016" s="16" t="str">
        <f>[1]!s_info_industry_csrc2023(A3016,"",3)</f>
        <v>汽车制造业</v>
      </c>
      <c r="F3016" s="16">
        <f>[1]!s_is(A3016,83,"FY","YTD","20251231",1,"",100000000)</f>
        <v>120.23879058270001</v>
      </c>
      <c r="G3016" s="16">
        <f>[1]!s_is(A3016,83,"FY","YTD","20241231",1,"",100000000)</f>
        <v>111.6726315585</v>
      </c>
      <c r="H3016" s="16">
        <f>[1]!s_is(A3016,61,"FY","YTD","20251231",1,"",100000000)</f>
        <v>10.681674980499999</v>
      </c>
      <c r="I3016" s="16">
        <f>[1]!s_is(A3016,61,"FY","YTD","20241231",1,"",100000000)</f>
        <v>16.595337406300001</v>
      </c>
      <c r="J3016" s="16">
        <f>[1]!s_fa_roe(A3016,"20251231")</f>
        <v>5.3733000000000004</v>
      </c>
      <c r="K3016" s="16">
        <f>[1]!s_stmnote_rdexp(A3016,"20251231",1,10000)</f>
        <v>69555.339189000006</v>
      </c>
      <c r="L3016" s="16">
        <f>[1]!s_margin_tradingbalance(A3016,"",10000)</f>
        <v>55328.714800000002</v>
      </c>
      <c r="M3016" s="16">
        <f>[1]!s_margin_seclendingbalance(A3016,"",10000)</f>
        <v>357.46409999999997</v>
      </c>
      <c r="N3016" s="17">
        <f>[1]!s_val_ev(A3016,"",100000000)</f>
        <v>158.63591416506</v>
      </c>
      <c r="O3016" s="17">
        <f>[1]!share_freesharesmv(A3016,"",100000000)</f>
        <v>81.405893249999991</v>
      </c>
      <c r="P3016" s="17">
        <f ca="1">[1]!s_dq_amount_btin(A3016,TODAY()-1,100000000)</f>
        <v>1.29934869</v>
      </c>
      <c r="Q3016" s="17">
        <f ca="1">[1]!s_dq_turn(A3016,TODAY()-1)</f>
        <v>0.93136650042689773</v>
      </c>
      <c r="R3016" s="2">
        <f>[1]!s_pq_amount(A3016,"20260101","",100000000)</f>
        <v>374.92790852000002</v>
      </c>
      <c r="S3016" s="2">
        <f>[1]!s_pq_avgamount(A3016,"20260101","",100000000)</f>
        <v>3.4397055827522935</v>
      </c>
      <c r="T3016" s="17">
        <f>[1]!s_ipo_dilutedpe(A3016)</f>
        <v>0</v>
      </c>
      <c r="U3016" s="12">
        <f>[1]!s_ipo_collection_total(A3016,100000000)</f>
        <v>5.8559999999999999</v>
      </c>
      <c r="V3016" s="18">
        <f>[1]!s_val_pe_ttm(A3016,"")</f>
        <v>15.540188789367676</v>
      </c>
    </row>
    <row r="3017" spans="1:22" x14ac:dyDescent="0.3">
      <c r="A3017" s="12" t="s">
        <v>6508</v>
      </c>
      <c r="B3017" s="12" t="s">
        <v>6509</v>
      </c>
      <c r="C3017" s="16" t="str">
        <f>[1]!s_info_mkt(A3017)</f>
        <v>主板</v>
      </c>
      <c r="D3017" s="16" t="str">
        <f>[1]!s_ipo_listeddate(A3017)</f>
        <v>1996-08-02</v>
      </c>
      <c r="E3017" s="16" t="str">
        <f>[1]!s_info_industry_csrc2023(A3017,"",3)</f>
        <v>零售业</v>
      </c>
      <c r="F3017" s="16">
        <f>[1]!s_is(A3017,83,"FY","YTD","20251231",1,"",100000000)</f>
        <v>6.3379377517999993</v>
      </c>
      <c r="G3017" s="16">
        <f>[1]!s_is(A3017,83,"FY","YTD","20241231",1,"",100000000)</f>
        <v>6.6602444246000001</v>
      </c>
      <c r="H3017" s="16">
        <f>[1]!s_is(A3017,61,"FY","YTD","20251231",1,"",100000000)</f>
        <v>1.6398389534</v>
      </c>
      <c r="I3017" s="16">
        <f>[1]!s_is(A3017,61,"FY","YTD","20241231",1,"",100000000)</f>
        <v>0.72552491709999989</v>
      </c>
      <c r="J3017" s="16">
        <f>[1]!s_fa_roe(A3017,"20251231")</f>
        <v>8.1483000000000008</v>
      </c>
      <c r="K3017" s="16">
        <f>[1]!s_stmnote_rdexp(A3017,"20251231",1,10000)</f>
        <v>0</v>
      </c>
      <c r="L3017" s="16">
        <f>[1]!s_margin_tradingbalance(A3017,"",10000)</f>
        <v>0</v>
      </c>
      <c r="M3017" s="16">
        <f>[1]!s_margin_seclendingbalance(A3017,"",10000)</f>
        <v>0</v>
      </c>
      <c r="N3017" s="17">
        <f>[1]!s_val_ev(A3017,"",100000000)</f>
        <v>29.463673633200003</v>
      </c>
      <c r="O3017" s="17">
        <f>[1]!share_freesharesmv(A3017,"",100000000)</f>
        <v>14.663400278400001</v>
      </c>
      <c r="P3017" s="17">
        <f ca="1">[1]!s_dq_amount_btin(A3017,TODAY()-1,100000000)</f>
        <v>0.26700816999999999</v>
      </c>
      <c r="Q3017" s="17">
        <f ca="1">[1]!s_dq_turn(A3017,TODAY()-1)</f>
        <v>0.90665262059312024</v>
      </c>
      <c r="R3017" s="2">
        <f>[1]!s_pq_amount(A3017,"20260101","",100000000)</f>
        <v>70.971785839999995</v>
      </c>
      <c r="S3017" s="2">
        <f>[1]!s_pq_avgamount(A3017,"20260101","",100000000)</f>
        <v>0.6511173012844037</v>
      </c>
      <c r="T3017" s="17">
        <f>[1]!s_ipo_dilutedpe(A3017)</f>
        <v>0</v>
      </c>
      <c r="U3017" s="12">
        <f>[1]!s_ipo_collection_total(A3017,100000000)</f>
        <v>0</v>
      </c>
      <c r="V3017" s="18">
        <f>[1]!s_val_pe_ttm(A3017,"")</f>
        <v>17.693597793579102</v>
      </c>
    </row>
    <row r="3018" spans="1:22" x14ac:dyDescent="0.3">
      <c r="A3018" s="12" t="s">
        <v>6510</v>
      </c>
      <c r="B3018" s="12" t="s">
        <v>6511</v>
      </c>
      <c r="C3018" s="16" t="str">
        <f>[1]!s_info_mkt(A3018)</f>
        <v>主板</v>
      </c>
      <c r="D3018" s="16" t="str">
        <f>[1]!s_ipo_listeddate(A3018)</f>
        <v>2010-05-28</v>
      </c>
      <c r="E3018" s="16" t="str">
        <f>[1]!s_info_industry_csrc2023(A3018,"",3)</f>
        <v>批发业</v>
      </c>
      <c r="F3018" s="16">
        <f>[1]!s_is(A3018,83,"FY","YTD","20251231",1,"",100000000)</f>
        <v>552.22201707950001</v>
      </c>
      <c r="G3018" s="16">
        <f>[1]!s_is(A3018,83,"FY","YTD","20241231",1,"",100000000)</f>
        <v>658.20773257559995</v>
      </c>
      <c r="H3018" s="16">
        <f>[1]!s_is(A3018,61,"FY","YTD","20251231",1,"",100000000)</f>
        <v>3.7438563820999997</v>
      </c>
      <c r="I3018" s="16">
        <f>[1]!s_is(A3018,61,"FY","YTD","20241231",1,"",100000000)</f>
        <v>5.8148683453999999</v>
      </c>
      <c r="J3018" s="16">
        <f>[1]!s_fa_roe(A3018,"20251231")</f>
        <v>6.2525000000000004</v>
      </c>
      <c r="K3018" s="16">
        <f>[1]!s_stmnote_rdexp(A3018,"20251231",1,10000)</f>
        <v>2833.943542</v>
      </c>
      <c r="L3018" s="16">
        <f>[1]!s_margin_tradingbalance(A3018,"",10000)</f>
        <v>68734.896999999997</v>
      </c>
      <c r="M3018" s="16">
        <f>[1]!s_margin_seclendingbalance(A3018,"",10000)</f>
        <v>134.244</v>
      </c>
      <c r="N3018" s="17">
        <f>[1]!s_val_ev(A3018,"",100000000)</f>
        <v>132.4792250614</v>
      </c>
      <c r="O3018" s="17">
        <f>[1]!share_freesharesmv(A3018,"",100000000)</f>
        <v>78.511636106899999</v>
      </c>
      <c r="P3018" s="17">
        <f ca="1">[1]!s_dq_amount_btin(A3018,TODAY()-1,100000000)</f>
        <v>2.3605072699999998</v>
      </c>
      <c r="Q3018" s="17">
        <f ca="1">[1]!s_dq_turn(A3018,TODAY()-1)</f>
        <v>1.8044058614569591</v>
      </c>
      <c r="R3018" s="2">
        <f>[1]!s_pq_amount(A3018,"20260101","",100000000)</f>
        <v>421.24800299999998</v>
      </c>
      <c r="S3018" s="2">
        <f>[1]!s_pq_avgamount(A3018,"20260101","",100000000)</f>
        <v>3.8646605779816516</v>
      </c>
      <c r="T3018" s="17">
        <f>[1]!s_ipo_dilutedpe(A3018)</f>
        <v>49.45</v>
      </c>
      <c r="U3018" s="12">
        <f>[1]!s_ipo_collection_total(A3018,100000000)</f>
        <v>22.5</v>
      </c>
      <c r="V3018" s="18">
        <f>[1]!s_val_pe_ttm(A3018,"")</f>
        <v>35.212490081787109</v>
      </c>
    </row>
    <row r="3019" spans="1:22" x14ac:dyDescent="0.3">
      <c r="A3019" s="12" t="s">
        <v>6512</v>
      </c>
      <c r="B3019" s="12" t="s">
        <v>6513</v>
      </c>
      <c r="C3019" s="16" t="str">
        <f>[1]!s_info_mkt(A3019)</f>
        <v>创业板</v>
      </c>
      <c r="D3019" s="16" t="str">
        <f>[1]!s_ipo_listeddate(A3019)</f>
        <v>2011-05-05</v>
      </c>
      <c r="E3019" s="16" t="str">
        <f>[1]!s_info_industry_csrc2023(A3019,"",3)</f>
        <v>计算机、通信和其他电子设备制造业</v>
      </c>
      <c r="F3019" s="16">
        <f>[1]!s_is(A3019,83,"FY","YTD","20251231",1,"",100000000)</f>
        <v>8.6619237567000003</v>
      </c>
      <c r="G3019" s="16">
        <f>[1]!s_is(A3019,83,"FY","YTD","20241231",1,"",100000000)</f>
        <v>11.5372440237</v>
      </c>
      <c r="H3019" s="16">
        <f>[1]!s_is(A3019,61,"FY","YTD","20251231",1,"",100000000)</f>
        <v>-1.6721787449000001</v>
      </c>
      <c r="I3019" s="16">
        <f>[1]!s_is(A3019,61,"FY","YTD","20241231",1,"",100000000)</f>
        <v>0.74153109589999999</v>
      </c>
      <c r="J3019" s="16">
        <f>[1]!s_fa_roe(A3019,"20251231")</f>
        <v>-7.8384</v>
      </c>
      <c r="K3019" s="16">
        <f>[1]!s_stmnote_rdexp(A3019,"20251231",1,10000)</f>
        <v>17897.035935</v>
      </c>
      <c r="L3019" s="16">
        <f>[1]!s_margin_tradingbalance(A3019,"",10000)</f>
        <v>0</v>
      </c>
      <c r="M3019" s="16">
        <f>[1]!s_margin_seclendingbalance(A3019,"",10000)</f>
        <v>0</v>
      </c>
      <c r="N3019" s="17">
        <f>[1]!s_val_ev(A3019,"",100000000)</f>
        <v>40.41679688</v>
      </c>
      <c r="O3019" s="17">
        <f>[1]!share_freesharesmv(A3019,"",100000000)</f>
        <v>36.633119256000001</v>
      </c>
      <c r="P3019" s="17">
        <f ca="1">[1]!s_dq_amount_btin(A3019,TODAY()-1,100000000)</f>
        <v>0.61796441000000002</v>
      </c>
      <c r="Q3019" s="17">
        <f ca="1">[1]!s_dq_turn(A3019,TODAY()-1)</f>
        <v>1.6423808120543317</v>
      </c>
      <c r="R3019" s="2">
        <f>[1]!s_pq_amount(A3019,"20260101","",100000000)</f>
        <v>158.41320289999999</v>
      </c>
      <c r="S3019" s="2">
        <f>[1]!s_pq_avgamount(A3019,"20260101","",100000000)</f>
        <v>1.4533321366972476</v>
      </c>
      <c r="T3019" s="17">
        <f>[1]!s_ipo_dilutedpe(A3019)</f>
        <v>53.66</v>
      </c>
      <c r="U3019" s="12">
        <f>[1]!s_ipo_collection_total(A3019,100000000)</f>
        <v>4.62</v>
      </c>
      <c r="V3019" s="18">
        <f>[1]!s_val_pe_ttm(A3019,"")</f>
        <v>-28.683952331542969</v>
      </c>
    </row>
    <row r="3020" spans="1:22" x14ac:dyDescent="0.3">
      <c r="A3020" s="12" t="s">
        <v>6514</v>
      </c>
      <c r="B3020" s="12" t="s">
        <v>6515</v>
      </c>
      <c r="C3020" s="16" t="str">
        <f>[1]!s_info_mkt(A3020)</f>
        <v>主板</v>
      </c>
      <c r="D3020" s="16" t="str">
        <f>[1]!s_ipo_listeddate(A3020)</f>
        <v>2016-07-12</v>
      </c>
      <c r="E3020" s="16" t="str">
        <f>[1]!s_info_industry_csrc2023(A3020,"",3)</f>
        <v>道路运输业</v>
      </c>
      <c r="F3020" s="16">
        <f>[1]!s_is(A3020,83,"FY","YTD","20251231",1,"",100000000)</f>
        <v>6.2068573679999997</v>
      </c>
      <c r="G3020" s="16">
        <f>[1]!s_is(A3020,83,"FY","YTD","20241231",1,"",100000000)</f>
        <v>8.3736366128000004</v>
      </c>
      <c r="H3020" s="16">
        <f>[1]!s_is(A3020,61,"FY","YTD","20251231",1,"",100000000)</f>
        <v>-0.60822718990000002</v>
      </c>
      <c r="I3020" s="16">
        <f>[1]!s_is(A3020,61,"FY","YTD","20241231",1,"",100000000)</f>
        <v>-0.97696232969999997</v>
      </c>
      <c r="J3020" s="16">
        <f>[1]!s_fa_roe(A3020,"20251231")</f>
        <v>-7.5753000000000004</v>
      </c>
      <c r="K3020" s="16">
        <f>[1]!s_stmnote_rdexp(A3020,"20251231",1,10000)</f>
        <v>0</v>
      </c>
      <c r="L3020" s="16">
        <f>[1]!s_margin_tradingbalance(A3020,"",10000)</f>
        <v>17728.1672</v>
      </c>
      <c r="M3020" s="16">
        <f>[1]!s_margin_seclendingbalance(A3020,"",10000)</f>
        <v>5.8350999999999997</v>
      </c>
      <c r="N3020" s="17">
        <f>[1]!s_val_ev(A3020,"",100000000)</f>
        <v>42.8812</v>
      </c>
      <c r="O3020" s="17">
        <f>[1]!share_freesharesmv(A3020,"",100000000)</f>
        <v>18.002952610000001</v>
      </c>
      <c r="P3020" s="17">
        <f ca="1">[1]!s_dq_amount_btin(A3020,TODAY()-1,100000000)</f>
        <v>0.46545101999999999</v>
      </c>
      <c r="Q3020" s="17">
        <f ca="1">[1]!s_dq_turn(A3020,TODAY()-1)</f>
        <v>1.0813310126582278</v>
      </c>
      <c r="R3020" s="2">
        <f>[1]!s_pq_amount(A3020,"20260101","",100000000)</f>
        <v>152.21497360999999</v>
      </c>
      <c r="S3020" s="2">
        <f>[1]!s_pq_avgamount(A3020,"20260101","",100000000)</f>
        <v>1.396467647798165</v>
      </c>
      <c r="T3020" s="17">
        <f>[1]!s_ipo_dilutedpe(A3020)</f>
        <v>18.2</v>
      </c>
      <c r="U3020" s="12">
        <f>[1]!s_ipo_collection_total(A3020,100000000)</f>
        <v>3.0177999999999998</v>
      </c>
      <c r="V3020" s="18">
        <f>[1]!s_val_pe_ttm(A3020,"")</f>
        <v>-69.018600463867188</v>
      </c>
    </row>
    <row r="3021" spans="1:22" x14ac:dyDescent="0.3">
      <c r="A3021" s="12" t="s">
        <v>6516</v>
      </c>
      <c r="B3021" s="12" t="s">
        <v>6517</v>
      </c>
      <c r="C3021" s="16" t="str">
        <f>[1]!s_info_mkt(A3021)</f>
        <v>创业板</v>
      </c>
      <c r="D3021" s="16" t="str">
        <f>[1]!s_ipo_listeddate(A3021)</f>
        <v>2015-02-17</v>
      </c>
      <c r="E3021" s="16" t="str">
        <f>[1]!s_info_industry_csrc2023(A3021,"",3)</f>
        <v>电气机械和器材制造业</v>
      </c>
      <c r="F3021" s="16">
        <f>[1]!s_is(A3021,83,"FY","YTD","20251231",1,"",100000000)</f>
        <v>7.6022033833</v>
      </c>
      <c r="G3021" s="16">
        <f>[1]!s_is(A3021,83,"FY","YTD","20241231",1,"",100000000)</f>
        <v>14.5525989491</v>
      </c>
      <c r="H3021" s="16">
        <f>[1]!s_is(A3021,61,"FY","YTD","20251231",1,"",100000000)</f>
        <v>-1.6703107394000001</v>
      </c>
      <c r="I3021" s="16">
        <f>[1]!s_is(A3021,61,"FY","YTD","20241231",1,"",100000000)</f>
        <v>-1.1996793324999999</v>
      </c>
      <c r="J3021" s="16">
        <f>[1]!s_fa_roe(A3021,"20251231")</f>
        <v>-13.251899999999999</v>
      </c>
      <c r="K3021" s="16">
        <f>[1]!s_stmnote_rdexp(A3021,"20251231",1,10000)</f>
        <v>1856.2128539999999</v>
      </c>
      <c r="L3021" s="16">
        <f>[1]!s_margin_tradingbalance(A3021,"",10000)</f>
        <v>0</v>
      </c>
      <c r="M3021" s="16">
        <f>[1]!s_margin_seclendingbalance(A3021,"",10000)</f>
        <v>0</v>
      </c>
      <c r="N3021" s="17">
        <f>[1]!s_val_ev(A3021,"",100000000)</f>
        <v>28.905405948999995</v>
      </c>
      <c r="O3021" s="17">
        <f>[1]!share_freesharesmv(A3021,"",100000000)</f>
        <v>16.264309255600001</v>
      </c>
      <c r="P3021" s="17">
        <f ca="1">[1]!s_dq_amount_btin(A3021,TODAY()-1,100000000)</f>
        <v>0.48360245000000002</v>
      </c>
      <c r="Q3021" s="17">
        <f ca="1">[1]!s_dq_turn(A3021,TODAY()-1)</f>
        <v>2.4873945794670336</v>
      </c>
      <c r="R3021" s="2">
        <f>[1]!s_pq_amount(A3021,"20260101","",100000000)</f>
        <v>239.76129433</v>
      </c>
      <c r="S3021" s="2">
        <f>[1]!s_pq_avgamount(A3021,"20260101","",100000000)</f>
        <v>2.1996449021100917</v>
      </c>
      <c r="T3021" s="17">
        <f>[1]!s_ipo_dilutedpe(A3021)</f>
        <v>22.89</v>
      </c>
      <c r="U3021" s="12">
        <f>[1]!s_ipo_collection_total(A3021,100000000)</f>
        <v>2.266</v>
      </c>
      <c r="V3021" s="18">
        <f>[1]!s_val_pe_ttm(A3021,"")</f>
        <v>-16.256929397583008</v>
      </c>
    </row>
    <row r="3022" spans="1:22" x14ac:dyDescent="0.3">
      <c r="A3022" s="12" t="s">
        <v>6518</v>
      </c>
      <c r="B3022" s="12" t="s">
        <v>6519</v>
      </c>
      <c r="C3022" s="16" t="str">
        <f>[1]!s_info_mkt(A3022)</f>
        <v>主板</v>
      </c>
      <c r="D3022" s="16" t="str">
        <f>[1]!s_ipo_listeddate(A3022)</f>
        <v>2004-07-13</v>
      </c>
      <c r="E3022" s="16" t="str">
        <f>[1]!s_info_industry_csrc2023(A3022,"",3)</f>
        <v>医药制造业</v>
      </c>
      <c r="F3022" s="16">
        <f>[1]!s_is(A3022,83,"FY","YTD","20251231",1,"",100000000)</f>
        <v>51.329493295299997</v>
      </c>
      <c r="G3022" s="16">
        <f>[1]!s_is(A3022,83,"FY","YTD","20241231",1,"",100000000)</f>
        <v>51.598232276400005</v>
      </c>
      <c r="H3022" s="16">
        <f>[1]!s_is(A3022,61,"FY","YTD","20251231",1,"",100000000)</f>
        <v>4.0202118361000005</v>
      </c>
      <c r="I3022" s="16">
        <f>[1]!s_is(A3022,61,"FY","YTD","20241231",1,"",100000000)</f>
        <v>3.8596757294999997</v>
      </c>
      <c r="J3022" s="16">
        <f>[1]!s_fa_roe(A3022,"20251231")</f>
        <v>4.6325000000000003</v>
      </c>
      <c r="K3022" s="16">
        <f>[1]!s_stmnote_rdexp(A3022,"20251231",1,10000)</f>
        <v>35461.671641000001</v>
      </c>
      <c r="L3022" s="16">
        <f>[1]!s_margin_tradingbalance(A3022,"",10000)</f>
        <v>57926.309800000003</v>
      </c>
      <c r="M3022" s="16">
        <f>[1]!s_margin_seclendingbalance(A3022,"",10000)</f>
        <v>407.16410000000002</v>
      </c>
      <c r="N3022" s="17">
        <f>[1]!s_val_ev(A3022,"",100000000)</f>
        <v>118.1114772535</v>
      </c>
      <c r="O3022" s="17">
        <f>[1]!share_freesharesmv(A3022,"",100000000)</f>
        <v>67.359894288800007</v>
      </c>
      <c r="P3022" s="17">
        <f ca="1">[1]!s_dq_amount_btin(A3022,TODAY()-1,100000000)</f>
        <v>0.84821738999999996</v>
      </c>
      <c r="Q3022" s="17">
        <f ca="1">[1]!s_dq_turn(A3022,TODAY()-1)</f>
        <v>1.0307870996345889</v>
      </c>
      <c r="R3022" s="2">
        <f>[1]!s_pq_amount(A3022,"20260101","",100000000)</f>
        <v>239.16692194999999</v>
      </c>
      <c r="S3022" s="2">
        <f>[1]!s_pq_avgamount(A3022,"20260101","",100000000)</f>
        <v>2.1941919444954125</v>
      </c>
      <c r="T3022" s="17">
        <f>[1]!s_ipo_dilutedpe(A3022)</f>
        <v>18.216000000000001</v>
      </c>
      <c r="U3022" s="12">
        <f>[1]!s_ipo_collection_total(A3022,100000000)</f>
        <v>1.8855</v>
      </c>
      <c r="V3022" s="18">
        <f>[1]!s_val_pe_ttm(A3022,"")</f>
        <v>33.206596374511719</v>
      </c>
    </row>
    <row r="3023" spans="1:22" x14ac:dyDescent="0.3">
      <c r="A3023" s="12" t="s">
        <v>6520</v>
      </c>
      <c r="B3023" s="12" t="s">
        <v>6521</v>
      </c>
      <c r="C3023" s="16" t="str">
        <f>[1]!s_info_mkt(A3023)</f>
        <v>主板</v>
      </c>
      <c r="D3023" s="16" t="str">
        <f>[1]!s_ipo_listeddate(A3023)</f>
        <v>2021-06-15</v>
      </c>
      <c r="E3023" s="16" t="str">
        <f>[1]!s_info_industry_csrc2023(A3023,"",3)</f>
        <v>铁路、船舶、航空航天和其他运输设备制造业</v>
      </c>
      <c r="F3023" s="16">
        <f>[1]!s_is(A3023,83,"FY","YTD","20251231",1,"",100000000)</f>
        <v>250.94567853889998</v>
      </c>
      <c r="G3023" s="16">
        <f>[1]!s_is(A3023,83,"FY","YTD","20241231",1,"",100000000)</f>
        <v>216.06294218189998</v>
      </c>
      <c r="H3023" s="16">
        <f>[1]!s_is(A3023,61,"FY","YTD","20251231",1,"",100000000)</f>
        <v>20.3450010237</v>
      </c>
      <c r="I3023" s="16">
        <f>[1]!s_is(A3023,61,"FY","YTD","20241231",1,"",100000000)</f>
        <v>19.879282425100001</v>
      </c>
      <c r="J3023" s="16">
        <f>[1]!s_fa_roe(A3023,"20251231")</f>
        <v>21.392299999999999</v>
      </c>
      <c r="K3023" s="16">
        <f>[1]!s_stmnote_rdexp(A3023,"20251231",1,10000)</f>
        <v>77109.048294000007</v>
      </c>
      <c r="L3023" s="16">
        <f>[1]!s_margin_tradingbalance(A3023,"",10000)</f>
        <v>35930.602700000003</v>
      </c>
      <c r="M3023" s="16">
        <f>[1]!s_margin_seclendingbalance(A3023,"",10000)</f>
        <v>347.28859999999997</v>
      </c>
      <c r="N3023" s="17">
        <f>[1]!s_val_ev(A3023,"",100000000)</f>
        <v>175.4011716622</v>
      </c>
      <c r="O3023" s="17">
        <f>[1]!share_freesharesmv(A3023,"",100000000)</f>
        <v>51.473810591800003</v>
      </c>
      <c r="P3023" s="17">
        <f ca="1">[1]!s_dq_amount_btin(A3023,TODAY()-1,100000000)</f>
        <v>0.92064420999999996</v>
      </c>
      <c r="Q3023" s="17">
        <f ca="1">[1]!s_dq_turn(A3023,TODAY()-1)</f>
        <v>0.5396409137340854</v>
      </c>
      <c r="R3023" s="2">
        <f>[1]!s_pq_amount(A3023,"20260101","",100000000)</f>
        <v>297.57664984000002</v>
      </c>
      <c r="S3023" s="2">
        <f>[1]!s_pq_avgamount(A3023,"20260101","",100000000)</f>
        <v>2.7300610077064222</v>
      </c>
      <c r="T3023" s="17">
        <f>[1]!s_ipo_dilutedpe(A3023)</f>
        <v>21.9</v>
      </c>
      <c r="U3023" s="12">
        <f>[1]!s_ipo_collection_total(A3023,100000000)</f>
        <v>18.109000000000002</v>
      </c>
      <c r="V3023" s="18">
        <f>[1]!s_val_pe_ttm(A3023,"")</f>
        <v>10.787854194641113</v>
      </c>
    </row>
    <row r="3024" spans="1:22" x14ac:dyDescent="0.3">
      <c r="A3024" s="12" t="s">
        <v>6522</v>
      </c>
      <c r="B3024" s="12" t="s">
        <v>6523</v>
      </c>
      <c r="C3024" s="16" t="str">
        <f>[1]!s_info_mkt(A3024)</f>
        <v>科创板</v>
      </c>
      <c r="D3024" s="16" t="str">
        <f>[1]!s_ipo_listeddate(A3024)</f>
        <v>2021-08-18</v>
      </c>
      <c r="E3024" s="16" t="str">
        <f>[1]!s_info_industry_csrc2023(A3024,"",3)</f>
        <v>计算机、通信和其他电子设备制造业</v>
      </c>
      <c r="F3024" s="16">
        <f>[1]!s_is(A3024,83,"FY","YTD","20251231",1,"",100000000)</f>
        <v>77.818036370000002</v>
      </c>
      <c r="G3024" s="16">
        <f>[1]!s_is(A3024,83,"FY","YTD","20241231",1,"",100000000)</f>
        <v>63.832506809999998</v>
      </c>
      <c r="H3024" s="16">
        <f>[1]!s_is(A3024,61,"FY","YTD","20251231",1,"",100000000)</f>
        <v>0.50509123</v>
      </c>
      <c r="I3024" s="16">
        <f>[1]!s_is(A3024,61,"FY","YTD","20241231",1,"",100000000)</f>
        <v>1.8680589400000001</v>
      </c>
      <c r="J3024" s="16">
        <f>[1]!s_fa_roe(A3024,"20251231")</f>
        <v>0.6462</v>
      </c>
      <c r="K3024" s="16">
        <f>[1]!s_stmnote_rdexp(A3024,"20251231",1,10000)</f>
        <v>97347.997300000003</v>
      </c>
      <c r="L3024" s="16">
        <f>[1]!s_margin_tradingbalance(A3024,"",10000)</f>
        <v>50077.752699999997</v>
      </c>
      <c r="M3024" s="16">
        <f>[1]!s_margin_seclendingbalance(A3024,"",10000)</f>
        <v>768.01900000000001</v>
      </c>
      <c r="N3024" s="17">
        <f>[1]!s_val_ev(A3024,"",100000000)</f>
        <v>373.7043040479</v>
      </c>
      <c r="O3024" s="17">
        <f>[1]!share_freesharesmv(A3024,"",100000000)</f>
        <v>121.1847063564</v>
      </c>
      <c r="P3024" s="17">
        <f ca="1">[1]!s_dq_amount_btin(A3024,TODAY()-1,100000000)</f>
        <v>4.0361231200000001</v>
      </c>
      <c r="Q3024" s="17">
        <f ca="1">[1]!s_dq_turn(A3024,TODAY()-1)</f>
        <v>1.1193000749377973</v>
      </c>
      <c r="R3024" s="2">
        <f>[1]!s_pq_amount(A3024,"20260101","",100000000)</f>
        <v>354.62326368999999</v>
      </c>
      <c r="S3024" s="2">
        <f>[1]!s_pq_avgamount(A3024,"20260101","",100000000)</f>
        <v>3.253424437522936</v>
      </c>
      <c r="T3024" s="17">
        <f>[1]!s_ipo_dilutedpe(A3024)</f>
        <v>46.92</v>
      </c>
      <c r="U3024" s="12">
        <f>[1]!s_ipo_collection_total(A3024,100000000)</f>
        <v>35.933997648400002</v>
      </c>
      <c r="V3024" s="18">
        <f>[1]!s_val_pe_ttm(A3024,"")</f>
        <v>360.5439453125</v>
      </c>
    </row>
    <row r="3025" spans="1:22" x14ac:dyDescent="0.3">
      <c r="A3025" s="12" t="s">
        <v>6524</v>
      </c>
      <c r="B3025" s="12" t="s">
        <v>6525</v>
      </c>
      <c r="C3025" s="16" t="str">
        <f>[1]!s_info_mkt(A3025)</f>
        <v>创业板</v>
      </c>
      <c r="D3025" s="16" t="str">
        <f>[1]!s_ipo_listeddate(A3025)</f>
        <v>2012-09-27</v>
      </c>
      <c r="E3025" s="16" t="str">
        <f>[1]!s_info_industry_csrc2023(A3025,"",3)</f>
        <v>生态保护和环境治理业</v>
      </c>
      <c r="F3025" s="16">
        <f>[1]!s_is(A3025,83,"FY","YTD","20251231",1,"",100000000)</f>
        <v>26.055706171899999</v>
      </c>
      <c r="G3025" s="16">
        <f>[1]!s_is(A3025,83,"FY","YTD","20241231",1,"",100000000)</f>
        <v>21.455402455000002</v>
      </c>
      <c r="H3025" s="16">
        <f>[1]!s_is(A3025,61,"FY","YTD","20251231",1,"",100000000)</f>
        <v>0.2031329321</v>
      </c>
      <c r="I3025" s="16">
        <f>[1]!s_is(A3025,61,"FY","YTD","20241231",1,"",100000000)</f>
        <v>0.35381831539999997</v>
      </c>
      <c r="J3025" s="16">
        <f>[1]!s_fa_roe(A3025,"20251231")</f>
        <v>0.47920000000000001</v>
      </c>
      <c r="K3025" s="16">
        <f>[1]!s_stmnote_rdexp(A3025,"20251231",1,10000)</f>
        <v>25463.732930000002</v>
      </c>
      <c r="L3025" s="16">
        <f>[1]!s_margin_tradingbalance(A3025,"",10000)</f>
        <v>39130.080300000001</v>
      </c>
      <c r="M3025" s="16">
        <f>[1]!s_margin_seclendingbalance(A3025,"",10000)</f>
        <v>38.398000000000003</v>
      </c>
      <c r="N3025" s="17">
        <f>[1]!s_val_ev(A3025,"",100000000)</f>
        <v>46.362596140900003</v>
      </c>
      <c r="O3025" s="17">
        <f>[1]!share_freesharesmv(A3025,"",100000000)</f>
        <v>32.3733030633</v>
      </c>
      <c r="P3025" s="17">
        <f ca="1">[1]!s_dq_amount_btin(A3025,TODAY()-1,100000000)</f>
        <v>0.44363905999999997</v>
      </c>
      <c r="Q3025" s="17">
        <f ca="1">[1]!s_dq_turn(A3025,TODAY()-1)</f>
        <v>1.123437343456184</v>
      </c>
      <c r="R3025" s="2">
        <f>[1]!s_pq_amount(A3025,"20260101","",100000000)</f>
        <v>156.83229698</v>
      </c>
      <c r="S3025" s="2">
        <f>[1]!s_pq_avgamount(A3025,"20260101","",100000000)</f>
        <v>1.4388284126605504</v>
      </c>
      <c r="T3025" s="17">
        <f>[1]!s_ipo_dilutedpe(A3025)</f>
        <v>20.34</v>
      </c>
      <c r="U3025" s="12">
        <f>[1]!s_ipo_collection_total(A3025,100000000)</f>
        <v>4.0544799999999999</v>
      </c>
      <c r="V3025" s="18">
        <f>[1]!s_val_pe_ttm(A3025,"")</f>
        <v>187.33070373535156</v>
      </c>
    </row>
    <row r="3026" spans="1:22" x14ac:dyDescent="0.3">
      <c r="A3026" s="12" t="s">
        <v>6526</v>
      </c>
      <c r="B3026" s="12" t="s">
        <v>6527</v>
      </c>
      <c r="C3026" s="16" t="str">
        <f>[1]!s_info_mkt(A3026)</f>
        <v>主板</v>
      </c>
      <c r="D3026" s="16" t="str">
        <f>[1]!s_ipo_listeddate(A3026)</f>
        <v>2004-09-03</v>
      </c>
      <c r="E3026" s="16" t="str">
        <f>[1]!s_info_industry_csrc2023(A3026,"",3)</f>
        <v>计算机、通信和其他电子设备制造业</v>
      </c>
      <c r="F3026" s="16">
        <f>[1]!s_is(A3026,83,"FY","YTD","20251231",1,"",100000000)</f>
        <v>82.588364481300005</v>
      </c>
      <c r="G3026" s="16">
        <f>[1]!s_is(A3026,83,"FY","YTD","20241231",1,"",100000000)</f>
        <v>102.1156537233</v>
      </c>
      <c r="H3026" s="16">
        <f>[1]!s_is(A3026,61,"FY","YTD","20251231",1,"",100000000)</f>
        <v>-10.113391417899999</v>
      </c>
      <c r="I3026" s="16">
        <f>[1]!s_is(A3026,61,"FY","YTD","20241231",1,"",100000000)</f>
        <v>-5.5282226680999997</v>
      </c>
      <c r="J3026" s="16">
        <f>[1]!s_fa_roe(A3026,"20251231")</f>
        <v>-62.638399999999997</v>
      </c>
      <c r="K3026" s="16">
        <f>[1]!s_stmnote_rdexp(A3026,"20251231",1,10000)</f>
        <v>84165.050209000008</v>
      </c>
      <c r="L3026" s="16">
        <f>[1]!s_margin_tradingbalance(A3026,"",10000)</f>
        <v>78673.143500000006</v>
      </c>
      <c r="M3026" s="16">
        <f>[1]!s_margin_seclendingbalance(A3026,"",10000)</f>
        <v>321.98700000000002</v>
      </c>
      <c r="N3026" s="17">
        <f>[1]!s_val_ev(A3026,"",100000000)</f>
        <v>91.059192621600005</v>
      </c>
      <c r="O3026" s="17">
        <f>[1]!share_freesharesmv(A3026,"",100000000)</f>
        <v>82.990366164299999</v>
      </c>
      <c r="P3026" s="17">
        <f ca="1">[1]!s_dq_amount_btin(A3026,TODAY()-1,100000000)</f>
        <v>3.7342991300000001</v>
      </c>
      <c r="Q3026" s="17">
        <f ca="1">[1]!s_dq_turn(A3026,TODAY()-1)</f>
        <v>4.156980633539475</v>
      </c>
      <c r="R3026" s="2">
        <f>[1]!s_pq_amount(A3026,"20260101","",100000000)</f>
        <v>621.70882928000003</v>
      </c>
      <c r="S3026" s="2">
        <f>[1]!s_pq_avgamount(A3026,"20260101","",100000000)</f>
        <v>5.7037507273394503</v>
      </c>
      <c r="T3026" s="17">
        <f>[1]!s_ipo_dilutedpe(A3026)</f>
        <v>20</v>
      </c>
      <c r="U3026" s="12">
        <f>[1]!s_ipo_collection_total(A3026,100000000)</f>
        <v>1.9259999999999999</v>
      </c>
      <c r="V3026" s="18">
        <f>[1]!s_val_pe_ttm(A3026,"")</f>
        <v>-8.1932134628295898</v>
      </c>
    </row>
    <row r="3027" spans="1:22" x14ac:dyDescent="0.3">
      <c r="A3027" s="12" t="s">
        <v>6528</v>
      </c>
      <c r="B3027" s="12" t="s">
        <v>6529</v>
      </c>
      <c r="C3027" s="16" t="str">
        <f>[1]!s_info_mkt(A3027)</f>
        <v>主板</v>
      </c>
      <c r="D3027" s="16" t="str">
        <f>[1]!s_ipo_listeddate(A3027)</f>
        <v>1999-08-24</v>
      </c>
      <c r="E3027" s="16" t="str">
        <f>[1]!s_info_industry_csrc2023(A3027,"",3)</f>
        <v>非金属矿物制品业</v>
      </c>
      <c r="F3027" s="16">
        <f>[1]!s_is(A3027,83,"FY","YTD","20251231",1,"",100000000)</f>
        <v>12.0551011601</v>
      </c>
      <c r="G3027" s="16">
        <f>[1]!s_is(A3027,83,"FY","YTD","20241231",1,"",100000000)</f>
        <v>10.745576788099999</v>
      </c>
      <c r="H3027" s="16">
        <f>[1]!s_is(A3027,61,"FY","YTD","20251231",1,"",100000000)</f>
        <v>2.9827645060000001</v>
      </c>
      <c r="I3027" s="16">
        <f>[1]!s_is(A3027,61,"FY","YTD","20241231",1,"",100000000)</f>
        <v>3.0938138687999999</v>
      </c>
      <c r="J3027" s="16">
        <f>[1]!s_fa_roe(A3027,"20251231")</f>
        <v>3.9123999999999999</v>
      </c>
      <c r="K3027" s="16">
        <f>[1]!s_stmnote_rdexp(A3027,"20251231",1,10000)</f>
        <v>6511.4616029999997</v>
      </c>
      <c r="L3027" s="16">
        <f>[1]!s_margin_tradingbalance(A3027,"",10000)</f>
        <v>150916.8395</v>
      </c>
      <c r="M3027" s="16">
        <f>[1]!s_margin_seclendingbalance(A3027,"",10000)</f>
        <v>194.25</v>
      </c>
      <c r="N3027" s="17">
        <f>[1]!s_val_ev(A3027,"",100000000)</f>
        <v>198.34179851339999</v>
      </c>
      <c r="O3027" s="17">
        <f>[1]!share_freesharesmv(A3027,"",100000000)</f>
        <v>85.618427450400006</v>
      </c>
      <c r="P3027" s="17">
        <f ca="1">[1]!s_dq_amount_btin(A3027,TODAY()-1,100000000)</f>
        <v>1.7984752500000001</v>
      </c>
      <c r="Q3027" s="17">
        <f ca="1">[1]!s_dq_turn(A3027,TODAY()-1)</f>
        <v>0.89850309231697367</v>
      </c>
      <c r="R3027" s="2">
        <f>[1]!s_pq_amount(A3027,"20260101","",100000000)</f>
        <v>223.59442815</v>
      </c>
      <c r="S3027" s="2">
        <f>[1]!s_pq_avgamount(A3027,"20260101","",100000000)</f>
        <v>2.0513250288990825</v>
      </c>
      <c r="T3027" s="17">
        <f>[1]!s_ipo_dilutedpe(A3027)</f>
        <v>0</v>
      </c>
      <c r="U3027" s="12">
        <f>[1]!s_ipo_collection_total(A3027,100000000)</f>
        <v>2.61</v>
      </c>
      <c r="V3027" s="18">
        <f>[1]!s_val_pe_ttm(A3027,"")</f>
        <v>82.462593078613281</v>
      </c>
    </row>
    <row r="3028" spans="1:22" x14ac:dyDescent="0.3">
      <c r="A3028" s="12" t="s">
        <v>6530</v>
      </c>
      <c r="B3028" s="12" t="s">
        <v>6531</v>
      </c>
      <c r="C3028" s="16" t="str">
        <f>[1]!s_info_mkt(A3028)</f>
        <v>主板</v>
      </c>
      <c r="D3028" s="16" t="str">
        <f>[1]!s_ipo_listeddate(A3028)</f>
        <v>1997-07-04</v>
      </c>
      <c r="E3028" s="16" t="str">
        <f>[1]!s_info_industry_csrc2023(A3028,"",3)</f>
        <v>铁路、船舶、航空航天和其他运输设备制造业</v>
      </c>
      <c r="F3028" s="16">
        <f>[1]!s_is(A3028,83,"FY","YTD","20251231",1,"",100000000)</f>
        <v>11.3124694493</v>
      </c>
      <c r="G3028" s="16">
        <f>[1]!s_is(A3028,83,"FY","YTD","20241231",1,"",100000000)</f>
        <v>10.5073699828</v>
      </c>
      <c r="H3028" s="16">
        <f>[1]!s_is(A3028,61,"FY","YTD","20251231",1,"",100000000)</f>
        <v>0.24552718699999998</v>
      </c>
      <c r="I3028" s="16">
        <f>[1]!s_is(A3028,61,"FY","YTD","20241231",1,"",100000000)</f>
        <v>0.184279003</v>
      </c>
      <c r="J3028" s="16">
        <f>[1]!s_fa_roe(A3028,"20251231")</f>
        <v>4.5839999999999996</v>
      </c>
      <c r="K3028" s="16">
        <f>[1]!s_stmnote_rdexp(A3028,"20251231",1,10000)</f>
        <v>4574.2943500000001</v>
      </c>
      <c r="L3028" s="16">
        <f>[1]!s_margin_tradingbalance(A3028,"",10000)</f>
        <v>0</v>
      </c>
      <c r="M3028" s="16">
        <f>[1]!s_margin_seclendingbalance(A3028,"",10000)</f>
        <v>0</v>
      </c>
      <c r="N3028" s="17">
        <f>[1]!s_val_ev(A3028,"",100000000)</f>
        <v>18.975791999999998</v>
      </c>
      <c r="O3028" s="17">
        <f>[1]!share_freesharesmv(A3028,"",100000000)</f>
        <v>10.986342728000002</v>
      </c>
      <c r="P3028" s="17">
        <f ca="1">[1]!s_dq_amount_btin(A3028,TODAY()-1,100000000)</f>
        <v>0.27308584000000002</v>
      </c>
      <c r="Q3028" s="17">
        <f ca="1">[1]!s_dq_turn(A3028,TODAY()-1)</f>
        <v>1.439850310332238</v>
      </c>
      <c r="R3028" s="2">
        <f>[1]!s_pq_amount(A3028,"20260101","",100000000)</f>
        <v>56.683665390000002</v>
      </c>
      <c r="S3028" s="2">
        <f>[1]!s_pq_avgamount(A3028,"20260101","",100000000)</f>
        <v>0.52003362743119275</v>
      </c>
      <c r="T3028" s="17">
        <f>[1]!s_ipo_dilutedpe(A3028)</f>
        <v>0</v>
      </c>
      <c r="U3028" s="12">
        <f>[1]!s_ipo_collection_total(A3028,100000000)</f>
        <v>2.4359999999999999</v>
      </c>
      <c r="V3028" s="18">
        <f>[1]!s_val_pe_ttm(A3028,"")</f>
        <v>75.238258361816406</v>
      </c>
    </row>
    <row r="3029" spans="1:22" x14ac:dyDescent="0.3">
      <c r="A3029" s="12" t="s">
        <v>6532</v>
      </c>
      <c r="B3029" s="12" t="s">
        <v>6533</v>
      </c>
      <c r="C3029" s="16" t="str">
        <f>[1]!s_info_mkt(A3029)</f>
        <v>创业板</v>
      </c>
      <c r="D3029" s="16" t="str">
        <f>[1]!s_ipo_listeddate(A3029)</f>
        <v>2022-10-19</v>
      </c>
      <c r="E3029" s="16" t="str">
        <f>[1]!s_info_industry_csrc2023(A3029,"",3)</f>
        <v>互联网和相关服务</v>
      </c>
      <c r="F3029" s="16">
        <f>[1]!s_is(A3029,83,"FY","YTD","20251231",1,"",100000000)</f>
        <v>3.5596763455000002</v>
      </c>
      <c r="G3029" s="16">
        <f>[1]!s_is(A3029,83,"FY","YTD","20241231",1,"",100000000)</f>
        <v>2.9442300500999998</v>
      </c>
      <c r="H3029" s="16">
        <f>[1]!s_is(A3029,61,"FY","YTD","20251231",1,"",100000000)</f>
        <v>0.65642272999999995</v>
      </c>
      <c r="I3029" s="16">
        <f>[1]!s_is(A3029,61,"FY","YTD","20241231",1,"",100000000)</f>
        <v>0.7050954076</v>
      </c>
      <c r="J3029" s="16">
        <f>[1]!s_fa_roe(A3029,"20251231")</f>
        <v>10.9846</v>
      </c>
      <c r="K3029" s="16">
        <f>[1]!s_stmnote_rdexp(A3029,"20251231",1,10000)</f>
        <v>2719.4436479999999</v>
      </c>
      <c r="L3029" s="16">
        <f>[1]!s_margin_tradingbalance(A3029,"",10000)</f>
        <v>13555.2845</v>
      </c>
      <c r="M3029" s="16">
        <f>[1]!s_margin_seclendingbalance(A3029,"",10000)</f>
        <v>20.6722</v>
      </c>
      <c r="N3029" s="17">
        <f>[1]!s_val_ev(A3029,"",100000000)</f>
        <v>30.27064738</v>
      </c>
      <c r="O3029" s="17">
        <f>[1]!share_freesharesmv(A3029,"",100000000)</f>
        <v>17.307838452999999</v>
      </c>
      <c r="P3029" s="17">
        <f ca="1">[1]!s_dq_amount_btin(A3029,TODAY()-1,100000000)</f>
        <v>0.36153742999999999</v>
      </c>
      <c r="Q3029" s="17">
        <f ca="1">[1]!s_dq_turn(A3029,TODAY()-1)</f>
        <v>1.6139186380000594</v>
      </c>
      <c r="R3029" s="2">
        <f>[1]!s_pq_amount(A3029,"20260101","",100000000)</f>
        <v>160.26235317000001</v>
      </c>
      <c r="S3029" s="2">
        <f>[1]!s_pq_avgamount(A3029,"20260101","",100000000)</f>
        <v>1.4702968180733946</v>
      </c>
      <c r="T3029" s="17">
        <f>[1]!s_ipo_dilutedpe(A3029)</f>
        <v>38.78</v>
      </c>
      <c r="U3029" s="12">
        <f>[1]!s_ipo_collection_total(A3029,100000000)</f>
        <v>4.4984999999999999</v>
      </c>
      <c r="V3029" s="18">
        <f>[1]!s_val_pe_ttm(A3029,"")</f>
        <v>46.083461761474609</v>
      </c>
    </row>
    <row r="3030" spans="1:22" x14ac:dyDescent="0.3">
      <c r="A3030" s="12" t="s">
        <v>6534</v>
      </c>
      <c r="B3030" s="12" t="s">
        <v>6535</v>
      </c>
      <c r="C3030" s="16" t="str">
        <f>[1]!s_info_mkt(A3030)</f>
        <v>创业板</v>
      </c>
      <c r="D3030" s="16" t="str">
        <f>[1]!s_ipo_listeddate(A3030)</f>
        <v>2025-05-19</v>
      </c>
      <c r="E3030" s="16" t="str">
        <f>[1]!s_info_industry_csrc2023(A3030,"",3)</f>
        <v>橡胶和塑料制品业</v>
      </c>
      <c r="F3030" s="16">
        <f>[1]!s_is(A3030,83,"FY","YTD","20251231",1,"",100000000)</f>
        <v>10.436559690099999</v>
      </c>
      <c r="G3030" s="16">
        <f>[1]!s_is(A3030,83,"FY","YTD","20241231",1,"",100000000)</f>
        <v>10.196239116900001</v>
      </c>
      <c r="H3030" s="16">
        <f>[1]!s_is(A3030,61,"FY","YTD","20251231",1,"",100000000)</f>
        <v>0.61448053899999999</v>
      </c>
      <c r="I3030" s="16">
        <f>[1]!s_is(A3030,61,"FY","YTD","20241231",1,"",100000000)</f>
        <v>0.87638919910000002</v>
      </c>
      <c r="J3030" s="16">
        <f>[1]!s_fa_roe(A3030,"20251231")</f>
        <v>8.8277000000000001</v>
      </c>
      <c r="K3030" s="16">
        <f>[1]!s_stmnote_rdexp(A3030,"20251231",1,10000)</f>
        <v>3539.892456</v>
      </c>
      <c r="L3030" s="16">
        <f>[1]!s_margin_tradingbalance(A3030,"",10000)</f>
        <v>8122.4238999999998</v>
      </c>
      <c r="M3030" s="16">
        <f>[1]!s_margin_seclendingbalance(A3030,"",10000)</f>
        <v>0</v>
      </c>
      <c r="N3030" s="17">
        <f>[1]!s_val_ev(A3030,"",100000000)</f>
        <v>49.949564000000002</v>
      </c>
      <c r="O3030" s="17">
        <f>[1]!share_freesharesmv(A3030,"",100000000)</f>
        <v>18.836032249999999</v>
      </c>
      <c r="P3030" s="17">
        <f ca="1">[1]!s_dq_amount_btin(A3030,TODAY()-1,100000000)</f>
        <v>0.52180921999999996</v>
      </c>
      <c r="Q3030" s="17">
        <f ca="1">[1]!s_dq_turn(A3030,TODAY()-1)</f>
        <v>2.7654441927386273</v>
      </c>
      <c r="R3030" s="2">
        <f>[1]!s_pq_amount(A3030,"20260101","",100000000)</f>
        <v>157.67960506</v>
      </c>
      <c r="S3030" s="2">
        <f>[1]!s_pq_avgamount(A3030,"20260101","",100000000)</f>
        <v>1.4466018812844037</v>
      </c>
      <c r="T3030" s="17">
        <f>[1]!s_ipo_dilutedpe(A3030)</f>
        <v>21.55</v>
      </c>
      <c r="U3030" s="12">
        <f>[1]!s_ipo_collection_total(A3030,100000000)</f>
        <v>4.6154349999999997</v>
      </c>
      <c r="V3030" s="18">
        <f>[1]!s_val_pe_ttm(A3030,"")</f>
        <v>94.322036743164063</v>
      </c>
    </row>
    <row r="3031" spans="1:22" x14ac:dyDescent="0.3">
      <c r="A3031" s="12" t="s">
        <v>6536</v>
      </c>
      <c r="B3031" s="12" t="s">
        <v>6537</v>
      </c>
      <c r="C3031" s="16" t="str">
        <f>[1]!s_info_mkt(A3031)</f>
        <v>主板</v>
      </c>
      <c r="D3031" s="16" t="str">
        <f>[1]!s_ipo_listeddate(A3031)</f>
        <v>1995-06-30</v>
      </c>
      <c r="E3031" s="16" t="str">
        <f>[1]!s_info_industry_csrc2023(A3031,"",3)</f>
        <v>水的生产和供应业</v>
      </c>
      <c r="F3031" s="16">
        <f>[1]!s_is(A3031,83,"FY","YTD","20251231",1,"",100000000)</f>
        <v>47.600710274399994</v>
      </c>
      <c r="G3031" s="16">
        <f>[1]!s_is(A3031,83,"FY","YTD","20241231",1,"",100000000)</f>
        <v>48.274530058000003</v>
      </c>
      <c r="H3031" s="16">
        <f>[1]!s_is(A3031,61,"FY","YTD","20251231",1,"",100000000)</f>
        <v>8.6235723655999994</v>
      </c>
      <c r="I3031" s="16">
        <f>[1]!s_is(A3031,61,"FY","YTD","20241231",1,"",100000000)</f>
        <v>8.0721062605</v>
      </c>
      <c r="J3031" s="16">
        <f>[1]!s_fa_roe(A3031,"20251231")</f>
        <v>8.6546000000000003</v>
      </c>
      <c r="K3031" s="16">
        <f>[1]!s_stmnote_rdexp(A3031,"20251231",1,10000)</f>
        <v>6090.9022260000002</v>
      </c>
      <c r="L3031" s="16">
        <f>[1]!s_margin_tradingbalance(A3031,"",10000)</f>
        <v>26043.786</v>
      </c>
      <c r="M3031" s="16">
        <f>[1]!s_margin_seclendingbalance(A3031,"",10000)</f>
        <v>61.274999999999999</v>
      </c>
      <c r="N3031" s="17">
        <f>[1]!s_val_ev(A3031,"",100000000)</f>
        <v>81.426637084999996</v>
      </c>
      <c r="O3031" s="17">
        <f>[1]!share_freesharesmv(A3031,"",100000000)</f>
        <v>29.346615243000006</v>
      </c>
      <c r="P3031" s="17">
        <f ca="1">[1]!s_dq_amount_btin(A3031,TODAY()-1,100000000)</f>
        <v>0.30042805</v>
      </c>
      <c r="Q3031" s="17">
        <f ca="1">[1]!s_dq_turn(A3031,TODAY()-1)</f>
        <v>0.42897613943962798</v>
      </c>
      <c r="R3031" s="2">
        <f>[1]!s_pq_amount(A3031,"20260101","",100000000)</f>
        <v>89.966279549999996</v>
      </c>
      <c r="S3031" s="2">
        <f>[1]!s_pq_avgamount(A3031,"20260101","",100000000)</f>
        <v>0.82537871146788988</v>
      </c>
      <c r="T3031" s="17">
        <f>[1]!s_ipo_dilutedpe(A3031)</f>
        <v>20.83</v>
      </c>
      <c r="U3031" s="12">
        <f>[1]!s_ipo_collection_total(A3031,100000000)</f>
        <v>1.7244999999999999</v>
      </c>
      <c r="V3031" s="18">
        <f>[1]!s_val_pe_ttm(A3031,"")</f>
        <v>10.126296043395996</v>
      </c>
    </row>
    <row r="3032" spans="1:22" x14ac:dyDescent="0.3">
      <c r="A3032" s="12" t="s">
        <v>6538</v>
      </c>
      <c r="B3032" s="12" t="s">
        <v>6539</v>
      </c>
      <c r="C3032" s="16" t="str">
        <f>[1]!s_info_mkt(A3032)</f>
        <v>主板</v>
      </c>
      <c r="D3032" s="16" t="str">
        <f>[1]!s_ipo_listeddate(A3032)</f>
        <v>2011-01-27</v>
      </c>
      <c r="E3032" s="16" t="str">
        <f>[1]!s_info_industry_csrc2023(A3032,"",3)</f>
        <v>有色金属冶炼和压延加工业</v>
      </c>
      <c r="F3032" s="16">
        <f>[1]!s_is(A3032,83,"FY","YTD","20251231",1,"",100000000)</f>
        <v>207.52970319810001</v>
      </c>
      <c r="G3032" s="16">
        <f>[1]!s_is(A3032,83,"FY","YTD","20241231",1,"",100000000)</f>
        <v>186.55017764740001</v>
      </c>
      <c r="H3032" s="16">
        <f>[1]!s_is(A3032,61,"FY","YTD","20251231",1,"",100000000)</f>
        <v>1.2489485840000001</v>
      </c>
      <c r="I3032" s="16">
        <f>[1]!s_is(A3032,61,"FY","YTD","20241231",1,"",100000000)</f>
        <v>13.535442383199999</v>
      </c>
      <c r="J3032" s="16">
        <f>[1]!s_fa_roe(A3032,"20251231")</f>
        <v>1.4451000000000001</v>
      </c>
      <c r="K3032" s="16">
        <f>[1]!s_stmnote_rdexp(A3032,"20251231",1,10000)</f>
        <v>47496.620533000001</v>
      </c>
      <c r="L3032" s="16">
        <f>[1]!s_margin_tradingbalance(A3032,"",10000)</f>
        <v>115301.7815</v>
      </c>
      <c r="M3032" s="16">
        <f>[1]!s_margin_seclendingbalance(A3032,"",10000)</f>
        <v>662.03279999999995</v>
      </c>
      <c r="N3032" s="17">
        <f>[1]!s_val_ev(A3032,"",100000000)</f>
        <v>236.43283332239997</v>
      </c>
      <c r="O3032" s="17">
        <f>[1]!share_freesharesmv(A3032,"",100000000)</f>
        <v>138.5112795066</v>
      </c>
      <c r="P3032" s="17">
        <f ca="1">[1]!s_dq_amount_btin(A3032,TODAY()-1,100000000)</f>
        <v>8.1103600399999998</v>
      </c>
      <c r="Q3032" s="17">
        <f ca="1">[1]!s_dq_turn(A3032,TODAY()-1)</f>
        <v>3.4346779418837468</v>
      </c>
      <c r="R3032" s="2">
        <f>[1]!s_pq_amount(A3032,"20260101","",100000000)</f>
        <v>611.28598794000004</v>
      </c>
      <c r="S3032" s="2">
        <f>[1]!s_pq_avgamount(A3032,"20260101","",100000000)</f>
        <v>5.6081283297247708</v>
      </c>
      <c r="T3032" s="17">
        <f>[1]!s_ipo_dilutedpe(A3032)</f>
        <v>71.05</v>
      </c>
      <c r="U3032" s="12">
        <f>[1]!s_ipo_collection_total(A3032,100000000)</f>
        <v>14.85</v>
      </c>
      <c r="V3032" s="18">
        <f>[1]!s_val_pe_ttm(A3032,"")</f>
        <v>-83.471916198730469</v>
      </c>
    </row>
    <row r="3033" spans="1:22" x14ac:dyDescent="0.3">
      <c r="A3033" s="12" t="s">
        <v>6540</v>
      </c>
      <c r="B3033" s="12" t="s">
        <v>6541</v>
      </c>
      <c r="C3033" s="16" t="str">
        <f>[1]!s_info_mkt(A3033)</f>
        <v>创业板</v>
      </c>
      <c r="D3033" s="16" t="str">
        <f>[1]!s_ipo_listeddate(A3033)</f>
        <v>2017-04-06</v>
      </c>
      <c r="E3033" s="16" t="str">
        <f>[1]!s_info_industry_csrc2023(A3033,"",3)</f>
        <v>专用设备制造业</v>
      </c>
      <c r="F3033" s="16">
        <f>[1]!s_is(A3033,83,"FY","YTD","20251231",1,"",100000000)</f>
        <v>23.089086665100002</v>
      </c>
      <c r="G3033" s="16">
        <f>[1]!s_is(A3033,83,"FY","YTD","20241231",1,"",100000000)</f>
        <v>20.1385655855</v>
      </c>
      <c r="H3033" s="16">
        <f>[1]!s_is(A3033,61,"FY","YTD","20251231",1,"",100000000)</f>
        <v>1.9728007730000001</v>
      </c>
      <c r="I3033" s="16">
        <f>[1]!s_is(A3033,61,"FY","YTD","20241231",1,"",100000000)</f>
        <v>1.4239737609000001</v>
      </c>
      <c r="J3033" s="16">
        <f>[1]!s_fa_roe(A3033,"20251231")</f>
        <v>6.1932999999999998</v>
      </c>
      <c r="K3033" s="16">
        <f>[1]!s_stmnote_rdexp(A3033,"20251231",1,10000)</f>
        <v>49577.839320999999</v>
      </c>
      <c r="L3033" s="16">
        <f>[1]!s_margin_tradingbalance(A3033,"",10000)</f>
        <v>16501.2163</v>
      </c>
      <c r="M3033" s="16">
        <f>[1]!s_margin_seclendingbalance(A3033,"",10000)</f>
        <v>64.680000000000007</v>
      </c>
      <c r="N3033" s="17">
        <f>[1]!s_val_ev(A3033,"",100000000)</f>
        <v>80.931544702500005</v>
      </c>
      <c r="O3033" s="17">
        <f>[1]!share_freesharesmv(A3033,"",100000000)</f>
        <v>40.434332707499998</v>
      </c>
      <c r="P3033" s="17">
        <f ca="1">[1]!s_dq_amount_btin(A3033,TODAY()-1,100000000)</f>
        <v>0.73618698000000005</v>
      </c>
      <c r="Q3033" s="17">
        <f ca="1">[1]!s_dq_turn(A3033,TODAY()-1)</f>
        <v>1.4800686377553827</v>
      </c>
      <c r="R3033" s="2">
        <f>[1]!s_pq_amount(A3033,"20260101","",100000000)</f>
        <v>129.27293162999999</v>
      </c>
      <c r="S3033" s="2">
        <f>[1]!s_pq_avgamount(A3033,"20260101","",100000000)</f>
        <v>1.1859901984403669</v>
      </c>
      <c r="T3033" s="17">
        <f>[1]!s_ipo_dilutedpe(A3033)</f>
        <v>22.97</v>
      </c>
      <c r="U3033" s="12">
        <f>[1]!s_ipo_collection_total(A3033,100000000)</f>
        <v>2.0925229999999999</v>
      </c>
      <c r="V3033" s="18">
        <f>[1]!s_val_pe_ttm(A3033,"")</f>
        <v>45.570583343505859</v>
      </c>
    </row>
    <row r="3034" spans="1:22" x14ac:dyDescent="0.3">
      <c r="A3034" s="12" t="s">
        <v>6542</v>
      </c>
      <c r="B3034" s="12" t="s">
        <v>6543</v>
      </c>
      <c r="C3034" s="16" t="str">
        <f>[1]!s_info_mkt(A3034)</f>
        <v>主板</v>
      </c>
      <c r="D3034" s="16" t="str">
        <f>[1]!s_ipo_listeddate(A3034)</f>
        <v>2000-06-12</v>
      </c>
      <c r="E3034" s="16" t="str">
        <f>[1]!s_info_industry_csrc2023(A3034,"",3)</f>
        <v>渔业</v>
      </c>
      <c r="F3034" s="16">
        <f>[1]!s_is(A3034,83,"FY","YTD","20251231",1,"",100000000)</f>
        <v>9.2004067312999993</v>
      </c>
      <c r="G3034" s="16">
        <f>[1]!s_is(A3034,83,"FY","YTD","20241231",1,"",100000000)</f>
        <v>10.444973832000001</v>
      </c>
      <c r="H3034" s="16">
        <f>[1]!s_is(A3034,61,"FY","YTD","20251231",1,"",100000000)</f>
        <v>5.0653083499999994E-2</v>
      </c>
      <c r="I3034" s="16">
        <f>[1]!s_is(A3034,61,"FY","YTD","20241231",1,"",100000000)</f>
        <v>-0.76951033510000011</v>
      </c>
      <c r="J3034" s="16">
        <f>[1]!s_fa_roe(A3034,"20251231")</f>
        <v>0.63339999999999996</v>
      </c>
      <c r="K3034" s="16">
        <f>[1]!s_stmnote_rdexp(A3034,"20251231",1,10000)</f>
        <v>75.245233999999996</v>
      </c>
      <c r="L3034" s="16">
        <f>[1]!s_margin_tradingbalance(A3034,"",10000)</f>
        <v>15710.5252</v>
      </c>
      <c r="M3034" s="16">
        <f>[1]!s_margin_seclendingbalance(A3034,"",10000)</f>
        <v>12.163500000000001</v>
      </c>
      <c r="N3034" s="17">
        <f>[1]!s_val_ev(A3034,"",100000000)</f>
        <v>22.955013867599998</v>
      </c>
      <c r="O3034" s="17">
        <f>[1]!share_freesharesmv(A3034,"",100000000)</f>
        <v>16.505834488199998</v>
      </c>
      <c r="P3034" s="17">
        <f ca="1">[1]!s_dq_amount_btin(A3034,TODAY()-1,100000000)</f>
        <v>0.44672286999999999</v>
      </c>
      <c r="Q3034" s="17">
        <f ca="1">[1]!s_dq_turn(A3034,TODAY()-1)</f>
        <v>1.9409541142942595</v>
      </c>
      <c r="R3034" s="2">
        <f>[1]!s_pq_amount(A3034,"20260101","",100000000)</f>
        <v>155.56862770000001</v>
      </c>
      <c r="S3034" s="2">
        <f>[1]!s_pq_avgamount(A3034,"20260101","",100000000)</f>
        <v>1.4272351165137616</v>
      </c>
      <c r="T3034" s="17">
        <f>[1]!s_ipo_dilutedpe(A3034)</f>
        <v>40.630000000000003</v>
      </c>
      <c r="U3034" s="12">
        <f>[1]!s_ipo_collection_total(A3034,100000000)</f>
        <v>3.56</v>
      </c>
      <c r="V3034" s="18">
        <f>[1]!s_val_pe_ttm(A3034,"")</f>
        <v>412.29086303710938</v>
      </c>
    </row>
    <row r="3035" spans="1:22" x14ac:dyDescent="0.3">
      <c r="A3035" s="12" t="s">
        <v>6544</v>
      </c>
      <c r="B3035" s="12" t="s">
        <v>6545</v>
      </c>
      <c r="C3035" s="16" t="str">
        <f>[1]!s_info_mkt(A3035)</f>
        <v>主板</v>
      </c>
      <c r="D3035" s="16" t="str">
        <f>[1]!s_ipo_listeddate(A3035)</f>
        <v>2011-03-03</v>
      </c>
      <c r="E3035" s="16" t="str">
        <f>[1]!s_info_industry_csrc2023(A3035,"",3)</f>
        <v>零售业</v>
      </c>
      <c r="F3035" s="16">
        <f>[1]!s_is(A3035,83,"FY","YTD","20251231",1,"",100000000)</f>
        <v>3.6520334343999998</v>
      </c>
      <c r="G3035" s="16">
        <f>[1]!s_is(A3035,83,"FY","YTD","20241231",1,"",100000000)</f>
        <v>4.3805993658000002</v>
      </c>
      <c r="H3035" s="16">
        <f>[1]!s_is(A3035,61,"FY","YTD","20251231",1,"",100000000)</f>
        <v>-0.15608704000000001</v>
      </c>
      <c r="I3035" s="16">
        <f>[1]!s_is(A3035,61,"FY","YTD","20241231",1,"",100000000)</f>
        <v>4.2250431900000003E-2</v>
      </c>
      <c r="J3035" s="16">
        <f>[1]!s_fa_roe(A3035,"20251231")</f>
        <v>-0.71299999999999997</v>
      </c>
      <c r="K3035" s="16">
        <f>[1]!s_stmnote_rdexp(A3035,"20251231",1,10000)</f>
        <v>339.48124999999999</v>
      </c>
      <c r="L3035" s="16">
        <f>[1]!s_margin_tradingbalance(A3035,"",10000)</f>
        <v>10589.704100000001</v>
      </c>
      <c r="M3035" s="16">
        <f>[1]!s_margin_seclendingbalance(A3035,"",10000)</f>
        <v>23.017499999999998</v>
      </c>
      <c r="N3035" s="17">
        <f>[1]!s_val_ev(A3035,"",100000000)</f>
        <v>27.7729684</v>
      </c>
      <c r="O3035" s="17">
        <f>[1]!share_freesharesmv(A3035,"",100000000)</f>
        <v>17.585091048799999</v>
      </c>
      <c r="P3035" s="17">
        <f ca="1">[1]!s_dq_amount_btin(A3035,TODAY()-1,100000000)</f>
        <v>0.22552591</v>
      </c>
      <c r="Q3035" s="17">
        <f ca="1">[1]!s_dq_turn(A3035,TODAY()-1)</f>
        <v>0.81244655870417892</v>
      </c>
      <c r="R3035" s="2">
        <f>[1]!s_pq_amount(A3035,"20260101","",100000000)</f>
        <v>67.322371849999996</v>
      </c>
      <c r="S3035" s="2">
        <f>[1]!s_pq_avgamount(A3035,"20260101","",100000000)</f>
        <v>0.61763643899082576</v>
      </c>
      <c r="T3035" s="17">
        <f>[1]!s_ipo_dilutedpe(A3035)</f>
        <v>34.78</v>
      </c>
      <c r="U3035" s="12">
        <f>[1]!s_ipo_collection_total(A3035,100000000)</f>
        <v>11.2</v>
      </c>
      <c r="V3035" s="18">
        <f>[1]!s_val_pe_ttm(A3035,"")</f>
        <v>-122.14476013183594</v>
      </c>
    </row>
    <row r="3036" spans="1:22" x14ac:dyDescent="0.3">
      <c r="A3036" s="12" t="s">
        <v>6546</v>
      </c>
      <c r="B3036" s="12" t="s">
        <v>6547</v>
      </c>
      <c r="C3036" s="16" t="str">
        <f>[1]!s_info_mkt(A3036)</f>
        <v>主板</v>
      </c>
      <c r="D3036" s="16" t="str">
        <f>[1]!s_ipo_listeddate(A3036)</f>
        <v>2010-07-06</v>
      </c>
      <c r="E3036" s="16" t="str">
        <f>[1]!s_info_industry_csrc2023(A3036,"",3)</f>
        <v>批发业</v>
      </c>
      <c r="F3036" s="16">
        <f>[1]!s_is(A3036,83,"FY","YTD","20251231",1,"",100000000)</f>
        <v>107.96698448559999</v>
      </c>
      <c r="G3036" s="16">
        <f>[1]!s_is(A3036,83,"FY","YTD","20241231",1,"",100000000)</f>
        <v>110.66933880110001</v>
      </c>
      <c r="H3036" s="16">
        <f>[1]!s_is(A3036,61,"FY","YTD","20251231",1,"",100000000)</f>
        <v>1.8834672728999999</v>
      </c>
      <c r="I3036" s="16">
        <f>[1]!s_is(A3036,61,"FY","YTD","20241231",1,"",100000000)</f>
        <v>1.6929994541</v>
      </c>
      <c r="J3036" s="16">
        <f>[1]!s_fa_roe(A3036,"20251231")</f>
        <v>4.1811999999999996</v>
      </c>
      <c r="K3036" s="16">
        <f>[1]!s_stmnote_rdexp(A3036,"20251231",1,10000)</f>
        <v>3378.0118020000004</v>
      </c>
      <c r="L3036" s="16">
        <f>[1]!s_margin_tradingbalance(A3036,"",10000)</f>
        <v>20378.966100000001</v>
      </c>
      <c r="M3036" s="16">
        <f>[1]!s_margin_seclendingbalance(A3036,"",10000)</f>
        <v>0.1736</v>
      </c>
      <c r="N3036" s="17">
        <f>[1]!s_val_ev(A3036,"",100000000)</f>
        <v>46.776296013099994</v>
      </c>
      <c r="O3036" s="17">
        <f>[1]!share_freesharesmv(A3036,"",100000000)</f>
        <v>23.262239179600002</v>
      </c>
      <c r="P3036" s="17">
        <f ca="1">[1]!s_dq_amount_btin(A3036,TODAY()-1,100000000)</f>
        <v>0.64511671999999998</v>
      </c>
      <c r="Q3036" s="17">
        <f ca="1">[1]!s_dq_turn(A3036,TODAY()-1)</f>
        <v>1.8763579287871333</v>
      </c>
      <c r="R3036" s="2">
        <f>[1]!s_pq_amount(A3036,"20260101","",100000000)</f>
        <v>149.02428542000001</v>
      </c>
      <c r="S3036" s="2">
        <f>[1]!s_pq_avgamount(A3036,"20260101","",100000000)</f>
        <v>1.367195279082569</v>
      </c>
      <c r="T3036" s="17">
        <f>[1]!s_ipo_dilutedpe(A3036)</f>
        <v>37.35</v>
      </c>
      <c r="U3036" s="12">
        <f>[1]!s_ipo_collection_total(A3036,100000000)</f>
        <v>11.571</v>
      </c>
      <c r="V3036" s="18">
        <f>[1]!s_val_pe_ttm(A3036,"")</f>
        <v>25.305814743041992</v>
      </c>
    </row>
    <row r="3037" spans="1:22" x14ac:dyDescent="0.3">
      <c r="A3037" s="12" t="s">
        <v>6548</v>
      </c>
      <c r="B3037" s="12" t="s">
        <v>6549</v>
      </c>
      <c r="C3037" s="16" t="str">
        <f>[1]!s_info_mkt(A3037)</f>
        <v>主板</v>
      </c>
      <c r="D3037" s="16" t="str">
        <f>[1]!s_ipo_listeddate(A3037)</f>
        <v>1994-08-18</v>
      </c>
      <c r="E3037" s="16" t="str">
        <f>[1]!s_info_industry_csrc2023(A3037,"",3)</f>
        <v>食品制造业</v>
      </c>
      <c r="F3037" s="16">
        <f>[1]!s_is(A3037,83,"FY","YTD","20251231",1,"",100000000)</f>
        <v>159.00091829620001</v>
      </c>
      <c r="G3037" s="16">
        <f>[1]!s_is(A3037,83,"FY","YTD","20241231",1,"",100000000)</f>
        <v>173.34410110650001</v>
      </c>
      <c r="H3037" s="16">
        <f>[1]!s_is(A3037,61,"FY","YTD","20251231",1,"",100000000)</f>
        <v>9.7888950378999997</v>
      </c>
      <c r="I3037" s="16">
        <f>[1]!s_is(A3037,61,"FY","YTD","20241231",1,"",100000000)</f>
        <v>9.4315283795999996</v>
      </c>
      <c r="J3037" s="16">
        <f>[1]!s_fa_roe(A3037,"20251231")</f>
        <v>12.162599999999999</v>
      </c>
      <c r="K3037" s="16">
        <f>[1]!s_stmnote_rdexp(A3037,"20251231",1,10000)</f>
        <v>18411.920206999999</v>
      </c>
      <c r="L3037" s="16">
        <f>[1]!s_margin_tradingbalance(A3037,"",10000)</f>
        <v>59932.043400000002</v>
      </c>
      <c r="M3037" s="16">
        <f>[1]!s_margin_seclendingbalance(A3037,"",10000)</f>
        <v>185.2191</v>
      </c>
      <c r="N3037" s="17">
        <f>[1]!s_val_ev(A3037,"",100000000)</f>
        <v>79.252243783200001</v>
      </c>
      <c r="O3037" s="17">
        <f>[1]!share_freesharesmv(A3037,"",100000000)</f>
        <v>44.308425059999998</v>
      </c>
      <c r="P3037" s="17">
        <f ca="1">[1]!s_dq_amount_btin(A3037,TODAY()-1,100000000)</f>
        <v>0.90481414999999998</v>
      </c>
      <c r="Q3037" s="17">
        <f ca="1">[1]!s_dq_turn(A3037,TODAY()-1)</f>
        <v>1.5064831285845297</v>
      </c>
      <c r="R3037" s="2">
        <f>[1]!s_pq_amount(A3037,"20260101","",100000000)</f>
        <v>220.27372919000001</v>
      </c>
      <c r="S3037" s="2">
        <f>[1]!s_pq_avgamount(A3037,"20260101","",100000000)</f>
        <v>2.020859900825688</v>
      </c>
      <c r="T3037" s="17">
        <f>[1]!s_ipo_dilutedpe(A3037)</f>
        <v>10.58</v>
      </c>
      <c r="U3037" s="12">
        <f>[1]!s_ipo_collection_total(A3037,100000000)</f>
        <v>0.66527999999999998</v>
      </c>
      <c r="V3037" s="18">
        <f>[1]!s_val_pe_ttm(A3037,"")</f>
        <v>17.310531616210938</v>
      </c>
    </row>
    <row r="3038" spans="1:22" x14ac:dyDescent="0.3">
      <c r="A3038" s="12" t="s">
        <v>6550</v>
      </c>
      <c r="B3038" s="12" t="s">
        <v>6551</v>
      </c>
      <c r="C3038" s="16" t="str">
        <f>[1]!s_info_mkt(A3038)</f>
        <v>创业板</v>
      </c>
      <c r="D3038" s="16" t="str">
        <f>[1]!s_ipo_listeddate(A3038)</f>
        <v>2016-10-21</v>
      </c>
      <c r="E3038" s="16" t="str">
        <f>[1]!s_info_industry_csrc2023(A3038,"",3)</f>
        <v>计算机、通信和其他电子设备制造业</v>
      </c>
      <c r="F3038" s="16">
        <f>[1]!s_is(A3038,83,"FY","YTD","20251231",1,"",100000000)</f>
        <v>10.939971375399999</v>
      </c>
      <c r="G3038" s="16">
        <f>[1]!s_is(A3038,83,"FY","YTD","20241231",1,"",100000000)</f>
        <v>9.3019955487000008</v>
      </c>
      <c r="H3038" s="16">
        <f>[1]!s_is(A3038,61,"FY","YTD","20251231",1,"",100000000)</f>
        <v>-1.8106884666999998</v>
      </c>
      <c r="I3038" s="16">
        <f>[1]!s_is(A3038,61,"FY","YTD","20241231",1,"",100000000)</f>
        <v>-3.8610806608999999</v>
      </c>
      <c r="J3038" s="16">
        <f>[1]!s_fa_roe(A3038,"20251231")</f>
        <v>-9.8562999999999992</v>
      </c>
      <c r="K3038" s="16">
        <f>[1]!s_stmnote_rdexp(A3038,"20251231",1,10000)</f>
        <v>25081.099737</v>
      </c>
      <c r="L3038" s="16">
        <f>[1]!s_margin_tradingbalance(A3038,"",10000)</f>
        <v>0</v>
      </c>
      <c r="M3038" s="16">
        <f>[1]!s_margin_seclendingbalance(A3038,"",10000)</f>
        <v>0</v>
      </c>
      <c r="N3038" s="17">
        <f>[1]!s_val_ev(A3038,"",100000000)</f>
        <v>56.586841236000005</v>
      </c>
      <c r="O3038" s="17">
        <f>[1]!share_freesharesmv(A3038,"",100000000)</f>
        <v>28.984811026500001</v>
      </c>
      <c r="P3038" s="17">
        <f ca="1">[1]!s_dq_amount_btin(A3038,TODAY()-1,100000000)</f>
        <v>1.28244943</v>
      </c>
      <c r="Q3038" s="17">
        <f ca="1">[1]!s_dq_turn(A3038,TODAY()-1)</f>
        <v>3.5719447687738288</v>
      </c>
      <c r="R3038" s="2">
        <f>[1]!s_pq_amount(A3038,"20260101","",100000000)</f>
        <v>342.25185980999998</v>
      </c>
      <c r="S3038" s="2">
        <f>[1]!s_pq_avgamount(A3038,"20260101","",100000000)</f>
        <v>3.1399253193577983</v>
      </c>
      <c r="T3038" s="17">
        <f>[1]!s_ipo_dilutedpe(A3038)</f>
        <v>20.91</v>
      </c>
      <c r="U3038" s="12">
        <f>[1]!s_ipo_collection_total(A3038,100000000)</f>
        <v>3.27075</v>
      </c>
      <c r="V3038" s="18">
        <f>[1]!s_val_pe_ttm(A3038,"")</f>
        <v>-36.299732208251953</v>
      </c>
    </row>
    <row r="3039" spans="1:22" x14ac:dyDescent="0.3">
      <c r="A3039" s="12" t="s">
        <v>6552</v>
      </c>
      <c r="B3039" s="12" t="s">
        <v>6553</v>
      </c>
      <c r="C3039" s="16" t="str">
        <f>[1]!s_info_mkt(A3039)</f>
        <v>创业板</v>
      </c>
      <c r="D3039" s="16" t="str">
        <f>[1]!s_ipo_listeddate(A3039)</f>
        <v>2021-06-22</v>
      </c>
      <c r="E3039" s="16" t="str">
        <f>[1]!s_info_industry_csrc2023(A3039,"",3)</f>
        <v>电气机械和器材制造业</v>
      </c>
      <c r="F3039" s="16">
        <f>[1]!s_is(A3039,83,"FY","YTD","20251231",1,"",100000000)</f>
        <v>12.790479081800001</v>
      </c>
      <c r="G3039" s="16">
        <f>[1]!s_is(A3039,83,"FY","YTD","20241231",1,"",100000000)</f>
        <v>13.333172876400001</v>
      </c>
      <c r="H3039" s="16">
        <f>[1]!s_is(A3039,61,"FY","YTD","20251231",1,"",100000000)</f>
        <v>0.39292488509999995</v>
      </c>
      <c r="I3039" s="16">
        <f>[1]!s_is(A3039,61,"FY","YTD","20241231",1,"",100000000)</f>
        <v>0.70344588540000008</v>
      </c>
      <c r="J3039" s="16">
        <f>[1]!s_fa_roe(A3039,"20251231")</f>
        <v>3.3835000000000002</v>
      </c>
      <c r="K3039" s="16">
        <f>[1]!s_stmnote_rdexp(A3039,"20251231",1,10000)</f>
        <v>2937.4766219999997</v>
      </c>
      <c r="L3039" s="16">
        <f>[1]!s_margin_tradingbalance(A3039,"",10000)</f>
        <v>31134.287499999999</v>
      </c>
      <c r="M3039" s="16">
        <f>[1]!s_margin_seclendingbalance(A3039,"",10000)</f>
        <v>19.237200000000001</v>
      </c>
      <c r="N3039" s="17">
        <f>[1]!s_val_ev(A3039,"",100000000)</f>
        <v>54.341308695800002</v>
      </c>
      <c r="O3039" s="17">
        <f>[1]!share_freesharesmv(A3039,"",100000000)</f>
        <v>34.665147043800005</v>
      </c>
      <c r="P3039" s="17">
        <f ca="1">[1]!s_dq_amount_btin(A3039,TODAY()-1,100000000)</f>
        <v>2.01525987</v>
      </c>
      <c r="Q3039" s="17">
        <f ca="1">[1]!s_dq_turn(A3039,TODAY()-1)</f>
        <v>3.6896573023736652</v>
      </c>
      <c r="R3039" s="2">
        <f>[1]!s_pq_amount(A3039,"20260101","",100000000)</f>
        <v>496.21191214999999</v>
      </c>
      <c r="S3039" s="2">
        <f>[1]!s_pq_avgamount(A3039,"20260101","",100000000)</f>
        <v>4.5524028637614675</v>
      </c>
      <c r="T3039" s="17">
        <f>[1]!s_ipo_dilutedpe(A3039)</f>
        <v>14.6</v>
      </c>
      <c r="U3039" s="12">
        <f>[1]!s_ipo_collection_total(A3039,100000000)</f>
        <v>1.6904999999999999</v>
      </c>
      <c r="V3039" s="18">
        <f>[1]!s_val_pe_ttm(A3039,"")</f>
        <v>121.45177459716797</v>
      </c>
    </row>
    <row r="3040" spans="1:22" x14ac:dyDescent="0.3">
      <c r="A3040" s="12" t="s">
        <v>6554</v>
      </c>
      <c r="B3040" s="12" t="s">
        <v>6555</v>
      </c>
      <c r="C3040" s="16" t="str">
        <f>[1]!s_info_mkt(A3040)</f>
        <v>主板</v>
      </c>
      <c r="D3040" s="16" t="str">
        <f>[1]!s_ipo_listeddate(A3040)</f>
        <v>2003-08-08</v>
      </c>
      <c r="E3040" s="16" t="str">
        <f>[1]!s_info_industry_csrc2023(A3040,"",3)</f>
        <v>道路运输业</v>
      </c>
      <c r="F3040" s="16">
        <f>[1]!s_is(A3040,83,"FY","YTD","20251231",1,"",100000000)</f>
        <v>65.987815511600004</v>
      </c>
      <c r="G3040" s="16">
        <f>[1]!s_is(A3040,83,"FY","YTD","20241231",1,"",100000000)</f>
        <v>69.691092478800002</v>
      </c>
      <c r="H3040" s="16">
        <f>[1]!s_is(A3040,61,"FY","YTD","20251231",1,"",100000000)</f>
        <v>6.2848605516999996</v>
      </c>
      <c r="I3040" s="16">
        <f>[1]!s_is(A3040,61,"FY","YTD","20241231",1,"",100000000)</f>
        <v>8.8039019860999996</v>
      </c>
      <c r="J3040" s="16">
        <f>[1]!s_fa_roe(A3040,"20251231")</f>
        <v>4.0759999999999996</v>
      </c>
      <c r="K3040" s="16">
        <f>[1]!s_stmnote_rdexp(A3040,"20251231",1,10000)</f>
        <v>13813.272125</v>
      </c>
      <c r="L3040" s="16">
        <f>[1]!s_margin_tradingbalance(A3040,"",10000)</f>
        <v>16145.543100000001</v>
      </c>
      <c r="M3040" s="16">
        <f>[1]!s_margin_seclendingbalance(A3040,"",10000)</f>
        <v>89.680199999999999</v>
      </c>
      <c r="N3040" s="17">
        <f>[1]!s_val_ev(A3040,"",100000000)</f>
        <v>85.624866799200007</v>
      </c>
      <c r="O3040" s="17">
        <f>[1]!share_freesharesmv(A3040,"",100000000)</f>
        <v>27.255854251199999</v>
      </c>
      <c r="P3040" s="17">
        <f ca="1">[1]!s_dq_amount_btin(A3040,TODAY()-1,100000000)</f>
        <v>0.36552701999999998</v>
      </c>
      <c r="Q3040" s="17">
        <f ca="1">[1]!s_dq_turn(A3040,TODAY()-1)</f>
        <v>0.42490823565683988</v>
      </c>
      <c r="R3040" s="2">
        <f>[1]!s_pq_amount(A3040,"20260101","",100000000)</f>
        <v>68.133782449999998</v>
      </c>
      <c r="S3040" s="2">
        <f>[1]!s_pq_avgamount(A3040,"20260101","",100000000)</f>
        <v>0.62508057293577979</v>
      </c>
      <c r="T3040" s="17">
        <f>[1]!s_ipo_dilutedpe(A3040)</f>
        <v>15.96</v>
      </c>
      <c r="U3040" s="12">
        <f>[1]!s_ipo_collection_total(A3040,100000000)</f>
        <v>17.808</v>
      </c>
      <c r="V3040" s="18">
        <f>[1]!s_val_pe_ttm(A3040,"")</f>
        <v>13.384561538696289</v>
      </c>
    </row>
    <row r="3041" spans="1:22" x14ac:dyDescent="0.3">
      <c r="A3041" s="12" t="s">
        <v>6556</v>
      </c>
      <c r="B3041" s="12" t="s">
        <v>6557</v>
      </c>
      <c r="C3041" s="16" t="str">
        <f>[1]!s_info_mkt(A3041)</f>
        <v>科创板</v>
      </c>
      <c r="D3041" s="16" t="str">
        <f>[1]!s_ipo_listeddate(A3041)</f>
        <v>2020-02-13</v>
      </c>
      <c r="E3041" s="16" t="str">
        <f>[1]!s_info_industry_csrc2023(A3041,"",3)</f>
        <v>计算机、通信和其他电子设备制造业</v>
      </c>
      <c r="F3041" s="16">
        <f>[1]!s_is(A3041,83,"FY","YTD","20251231",1,"",100000000)</f>
        <v>48.327518609099997</v>
      </c>
      <c r="G3041" s="16">
        <f>[1]!s_is(A3041,83,"FY","YTD","20241231",1,"",100000000)</f>
        <v>39.3225644746</v>
      </c>
      <c r="H3041" s="16">
        <f>[1]!s_is(A3041,61,"FY","YTD","20251231",1,"",100000000)</f>
        <v>9.3587512230999987</v>
      </c>
      <c r="I3041" s="16">
        <f>[1]!s_is(A3041,61,"FY","YTD","20241231",1,"",100000000)</f>
        <v>6.4092519332000002</v>
      </c>
      <c r="J3041" s="16">
        <f>[1]!s_fa_roe(A3041,"20251231")</f>
        <v>25.198699999999999</v>
      </c>
      <c r="K3041" s="16">
        <f>[1]!s_stmnote_rdexp(A3041,"20251231",1,10000)</f>
        <v>87362.022672999999</v>
      </c>
      <c r="L3041" s="16">
        <f>[1]!s_margin_tradingbalance(A3041,"",10000)</f>
        <v>100771.7714</v>
      </c>
      <c r="M3041" s="16">
        <f>[1]!s_margin_seclendingbalance(A3041,"",10000)</f>
        <v>83.225399999999993</v>
      </c>
      <c r="N3041" s="17">
        <f>[1]!s_val_ev(A3041,"",100000000)</f>
        <v>184.83668045639999</v>
      </c>
      <c r="O3041" s="17">
        <f>[1]!share_freesharesmv(A3041,"",100000000)</f>
        <v>115.28819638699999</v>
      </c>
      <c r="P3041" s="17">
        <f ca="1">[1]!s_dq_amount_btin(A3041,TODAY()-1,100000000)</f>
        <v>3.3613780900000001</v>
      </c>
      <c r="Q3041" s="17">
        <f ca="1">[1]!s_dq_turn(A3041,TODAY()-1)</f>
        <v>1.8159476195482493</v>
      </c>
      <c r="R3041" s="2">
        <f>[1]!s_pq_amount(A3041,"20260101","",100000000)</f>
        <v>506.53368750999999</v>
      </c>
      <c r="S3041" s="2">
        <f>[1]!s_pq_avgamount(A3041,"20260101","",100000000)</f>
        <v>4.6470980505504587</v>
      </c>
      <c r="T3041" s="17">
        <f>[1]!s_ipo_dilutedpe(A3041)</f>
        <v>36.159999999999997</v>
      </c>
      <c r="U3041" s="12">
        <f>[1]!s_ipo_collection_total(A3041,100000000)</f>
        <v>12.18</v>
      </c>
      <c r="V3041" s="18">
        <f>[1]!s_val_pe_ttm(A3041,"")</f>
        <v>19.852890014648438</v>
      </c>
    </row>
    <row r="3042" spans="1:22" x14ac:dyDescent="0.3">
      <c r="A3042" s="12" t="s">
        <v>6558</v>
      </c>
      <c r="B3042" s="12" t="s">
        <v>6559</v>
      </c>
      <c r="C3042" s="16" t="str">
        <f>[1]!s_info_mkt(A3042)</f>
        <v>主板</v>
      </c>
      <c r="D3042" s="16" t="str">
        <f>[1]!s_ipo_listeddate(A3042)</f>
        <v>2012-08-10</v>
      </c>
      <c r="E3042" s="16" t="str">
        <f>[1]!s_info_industry_csrc2023(A3042,"",3)</f>
        <v>铁路、船舶、航空航天和其他运输设备制造业</v>
      </c>
      <c r="F3042" s="16">
        <f>[1]!s_is(A3042,83,"FY","YTD","20251231",1,"",100000000)</f>
        <v>191.3515446495</v>
      </c>
      <c r="G3042" s="16">
        <f>[1]!s_is(A3042,83,"FY","YTD","20241231",1,"",100000000)</f>
        <v>168.22240957809998</v>
      </c>
      <c r="H3042" s="16">
        <f>[1]!s_is(A3042,61,"FY","YTD","20251231",1,"",100000000)</f>
        <v>16.4775037076</v>
      </c>
      <c r="I3042" s="16">
        <f>[1]!s_is(A3042,61,"FY","YTD","20241231",1,"",100000000)</f>
        <v>11.2127167475</v>
      </c>
      <c r="J3042" s="16">
        <f>[1]!s_fa_roe(A3042,"20251231")</f>
        <v>17.5654</v>
      </c>
      <c r="K3042" s="16">
        <f>[1]!s_stmnote_rdexp(A3042,"20251231",1,10000)</f>
        <v>46855.875262000001</v>
      </c>
      <c r="L3042" s="16">
        <f>[1]!s_margin_tradingbalance(A3042,"",10000)</f>
        <v>29431.505099999998</v>
      </c>
      <c r="M3042" s="16">
        <f>[1]!s_margin_seclendingbalance(A3042,"",10000)</f>
        <v>697.66200000000003</v>
      </c>
      <c r="N3042" s="17">
        <f>[1]!s_val_ev(A3042,"",100000000)</f>
        <v>232.05022905000001</v>
      </c>
      <c r="O3042" s="17">
        <f>[1]!share_freesharesmv(A3042,"",100000000)</f>
        <v>139.06457774</v>
      </c>
      <c r="P3042" s="17">
        <f ca="1">[1]!s_dq_amount_btin(A3042,TODAY()-1,100000000)</f>
        <v>3.54602087</v>
      </c>
      <c r="Q3042" s="17">
        <f ca="1">[1]!s_dq_turn(A3042,TODAY()-1)</f>
        <v>1.4928252375280298</v>
      </c>
      <c r="R3042" s="2">
        <f>[1]!s_pq_amount(A3042,"20260101","",100000000)</f>
        <v>378.12024738000002</v>
      </c>
      <c r="S3042" s="2">
        <f>[1]!s_pq_avgamount(A3042,"20260101","",100000000)</f>
        <v>3.4689930952293579</v>
      </c>
      <c r="T3042" s="17">
        <f>[1]!s_ipo_dilutedpe(A3042)</f>
        <v>14.27</v>
      </c>
      <c r="U3042" s="12">
        <f>[1]!s_ipo_collection_total(A3042,100000000)</f>
        <v>5.2640000000000002</v>
      </c>
      <c r="V3042" s="18">
        <f>[1]!s_val_pe_ttm(A3042,"")</f>
        <v>14.393352508544922</v>
      </c>
    </row>
    <row r="3043" spans="1:22" x14ac:dyDescent="0.3">
      <c r="A3043" s="12" t="s">
        <v>6560</v>
      </c>
      <c r="B3043" s="12" t="s">
        <v>6561</v>
      </c>
      <c r="C3043" s="16" t="str">
        <f>[1]!s_info_mkt(A3043)</f>
        <v>主板</v>
      </c>
      <c r="D3043" s="16" t="str">
        <f>[1]!s_ipo_listeddate(A3043)</f>
        <v>2001-02-06</v>
      </c>
      <c r="E3043" s="16" t="str">
        <f>[1]!s_info_industry_csrc2023(A3043,"",3)</f>
        <v>食品制造业</v>
      </c>
      <c r="F3043" s="16">
        <f>[1]!s_is(A3043,83,"FY","YTD","20251231",1,"",100000000)</f>
        <v>22.865385939399999</v>
      </c>
      <c r="G3043" s="16">
        <f>[1]!s_is(A3043,83,"FY","YTD","20241231",1,"",100000000)</f>
        <v>21.958705084499996</v>
      </c>
      <c r="H3043" s="16">
        <f>[1]!s_is(A3043,61,"FY","YTD","20251231",1,"",100000000)</f>
        <v>1.4363828653999999</v>
      </c>
      <c r="I3043" s="16">
        <f>[1]!s_is(A3043,61,"FY","YTD","20241231",1,"",100000000)</f>
        <v>1.2734205881</v>
      </c>
      <c r="J3043" s="16">
        <f>[1]!s_fa_roe(A3043,"20251231")</f>
        <v>4.3009000000000004</v>
      </c>
      <c r="K3043" s="16">
        <f>[1]!s_stmnote_rdexp(A3043,"20251231",1,10000)</f>
        <v>9392.2451569999994</v>
      </c>
      <c r="L3043" s="16">
        <f>[1]!s_margin_tradingbalance(A3043,"",10000)</f>
        <v>16355.5707</v>
      </c>
      <c r="M3043" s="16">
        <f>[1]!s_margin_seclendingbalance(A3043,"",10000)</f>
        <v>190.67400000000001</v>
      </c>
      <c r="N3043" s="17">
        <f>[1]!s_val_ev(A3043,"",100000000)</f>
        <v>72.908198087999992</v>
      </c>
      <c r="O3043" s="17">
        <f>[1]!share_freesharesmv(A3043,"",100000000)</f>
        <v>42.428265396</v>
      </c>
      <c r="P3043" s="17">
        <f ca="1">[1]!s_dq_amount_btin(A3043,TODAY()-1,100000000)</f>
        <v>0.35951336</v>
      </c>
      <c r="Q3043" s="17">
        <f ca="1">[1]!s_dq_turn(A3043,TODAY()-1)</f>
        <v>0.4924336742074944</v>
      </c>
      <c r="R3043" s="2">
        <f>[1]!s_pq_amount(A3043,"20260101","",100000000)</f>
        <v>72.160720999999995</v>
      </c>
      <c r="S3043" s="2">
        <f>[1]!s_pq_avgamount(A3043,"20260101","",100000000)</f>
        <v>0.66202496330275229</v>
      </c>
      <c r="T3043" s="17">
        <f>[1]!s_ipo_dilutedpe(A3043)</f>
        <v>29.28</v>
      </c>
      <c r="U3043" s="12">
        <f>[1]!s_ipo_collection_total(A3043,100000000)</f>
        <v>2.84</v>
      </c>
      <c r="V3043" s="18">
        <f>[1]!s_val_pe_ttm(A3043,"")</f>
        <v>47.413059234619141</v>
      </c>
    </row>
    <row r="3044" spans="1:22" x14ac:dyDescent="0.3">
      <c r="A3044" s="12" t="s">
        <v>6562</v>
      </c>
      <c r="B3044" s="12" t="s">
        <v>6563</v>
      </c>
      <c r="C3044" s="16" t="str">
        <f>[1]!s_info_mkt(A3044)</f>
        <v>创业板</v>
      </c>
      <c r="D3044" s="16" t="str">
        <f>[1]!s_ipo_listeddate(A3044)</f>
        <v>2011-02-01</v>
      </c>
      <c r="E3044" s="16" t="str">
        <f>[1]!s_info_industry_csrc2023(A3044,"",3)</f>
        <v>专用设备制造业</v>
      </c>
      <c r="F3044" s="16">
        <f>[1]!s_is(A3044,83,"FY","YTD","20251231",1,"",100000000)</f>
        <v>52.3292297574</v>
      </c>
      <c r="G3044" s="16">
        <f>[1]!s_is(A3044,83,"FY","YTD","20241231",1,"",100000000)</f>
        <v>50.101424529100001</v>
      </c>
      <c r="H3044" s="16">
        <f>[1]!s_is(A3044,61,"FY","YTD","20251231",1,"",100000000)</f>
        <v>2.0037738125</v>
      </c>
      <c r="I3044" s="16">
        <f>[1]!s_is(A3044,61,"FY","YTD","20241231",1,"",100000000)</f>
        <v>1.9409322177999999</v>
      </c>
      <c r="J3044" s="16">
        <f>[1]!s_fa_roe(A3044,"20251231")</f>
        <v>2.5463</v>
      </c>
      <c r="K3044" s="16">
        <f>[1]!s_stmnote_rdexp(A3044,"20251231",1,10000)</f>
        <v>33766.417226999998</v>
      </c>
      <c r="L3044" s="16">
        <f>[1]!s_margin_tradingbalance(A3044,"",10000)</f>
        <v>24932.680899999999</v>
      </c>
      <c r="M3044" s="16">
        <f>[1]!s_margin_seclendingbalance(A3044,"",10000)</f>
        <v>16.259</v>
      </c>
      <c r="N3044" s="17">
        <f>[1]!s_val_ev(A3044,"",100000000)</f>
        <v>86.768316932000005</v>
      </c>
      <c r="O3044" s="17">
        <f>[1]!share_freesharesmv(A3044,"",100000000)</f>
        <v>42.119297093500002</v>
      </c>
      <c r="P3044" s="17">
        <f ca="1">[1]!s_dq_amount_btin(A3044,TODAY()-1,100000000)</f>
        <v>0.73786381999999995</v>
      </c>
      <c r="Q3044" s="17">
        <f ca="1">[1]!s_dq_turn(A3044,TODAY()-1)</f>
        <v>1.1550112945737643</v>
      </c>
      <c r="R3044" s="2">
        <f>[1]!s_pq_amount(A3044,"20260101","",100000000)</f>
        <v>161.13091116000001</v>
      </c>
      <c r="S3044" s="2">
        <f>[1]!s_pq_avgamount(A3044,"20260101","",100000000)</f>
        <v>1.47826524</v>
      </c>
      <c r="T3044" s="17">
        <f>[1]!s_ipo_dilutedpe(A3044)</f>
        <v>96.63</v>
      </c>
      <c r="U3044" s="12">
        <f>[1]!s_ipo_collection_total(A3044,100000000)</f>
        <v>17.2</v>
      </c>
      <c r="V3044" s="18">
        <f>[1]!s_val_pe_ttm(A3044,"")</f>
        <v>41.763885498046875</v>
      </c>
    </row>
    <row r="3045" spans="1:22" x14ac:dyDescent="0.3">
      <c r="A3045" s="12" t="s">
        <v>6564</v>
      </c>
      <c r="B3045" s="12" t="s">
        <v>6565</v>
      </c>
      <c r="C3045" s="16" t="str">
        <f>[1]!s_info_mkt(A3045)</f>
        <v>科创板</v>
      </c>
      <c r="D3045" s="16" t="str">
        <f>[1]!s_ipo_listeddate(A3045)</f>
        <v>2020-12-24</v>
      </c>
      <c r="E3045" s="16" t="str">
        <f>[1]!s_info_industry_csrc2023(A3045,"",3)</f>
        <v>医药制造业</v>
      </c>
      <c r="F3045" s="16">
        <f>[1]!s_is(A3045,83,"FY","YTD","20251231",1,"",100000000)</f>
        <v>24.460869689299997</v>
      </c>
      <c r="G3045" s="16">
        <f>[1]!s_is(A3045,83,"FY","YTD","20241231",1,"",100000000)</f>
        <v>37.808759899899997</v>
      </c>
      <c r="H3045" s="16">
        <f>[1]!s_is(A3045,61,"FY","YTD","20251231",1,"",100000000)</f>
        <v>-2.6238986098999999</v>
      </c>
      <c r="I3045" s="16">
        <f>[1]!s_is(A3045,61,"FY","YTD","20241231",1,"",100000000)</f>
        <v>1.2371702886</v>
      </c>
      <c r="J3045" s="16">
        <f>[1]!s_fa_roe(A3045,"20251231")</f>
        <v>-7.6134000000000004</v>
      </c>
      <c r="K3045" s="16">
        <f>[1]!s_stmnote_rdexp(A3045,"20251231",1,10000)</f>
        <v>45666.714297000006</v>
      </c>
      <c r="L3045" s="16">
        <f>[1]!s_margin_tradingbalance(A3045,"",10000)</f>
        <v>30031.3603</v>
      </c>
      <c r="M3045" s="16">
        <f>[1]!s_margin_seclendingbalance(A3045,"",10000)</f>
        <v>118.13890000000001</v>
      </c>
      <c r="N3045" s="17">
        <f>[1]!s_val_ev(A3045,"",100000000)</f>
        <v>59.31</v>
      </c>
      <c r="O3045" s="17">
        <f>[1]!share_freesharesmv(A3045,"",100000000)</f>
        <v>33.058060183999999</v>
      </c>
      <c r="P3045" s="17">
        <f ca="1">[1]!s_dq_amount_btin(A3045,TODAY()-1,100000000)</f>
        <v>1.6049255</v>
      </c>
      <c r="Q3045" s="17">
        <f ca="1">[1]!s_dq_turn(A3045,TODAY()-1)</f>
        <v>2.6916691111111111</v>
      </c>
      <c r="R3045" s="2">
        <f>[1]!s_pq_amount(A3045,"20260101","",100000000)</f>
        <v>241.12412942</v>
      </c>
      <c r="S3045" s="2">
        <f>[1]!s_pq_avgamount(A3045,"20260101","",100000000)</f>
        <v>2.2121479763302752</v>
      </c>
      <c r="T3045" s="17">
        <f>[1]!s_ipo_dilutedpe(A3045)</f>
        <v>40.78</v>
      </c>
      <c r="U3045" s="12">
        <f>[1]!s_ipo_collection_total(A3045,100000000)</f>
        <v>21.923999999999999</v>
      </c>
      <c r="V3045" s="18">
        <f>[1]!s_val_pe_ttm(A3045,"")</f>
        <v>-24.087749481201172</v>
      </c>
    </row>
    <row r="3046" spans="1:22" x14ac:dyDescent="0.3">
      <c r="A3046" s="12" t="s">
        <v>6566</v>
      </c>
      <c r="B3046" s="12" t="s">
        <v>6567</v>
      </c>
      <c r="C3046" s="16" t="str">
        <f>[1]!s_info_mkt(A3046)</f>
        <v>科创板</v>
      </c>
      <c r="D3046" s="16" t="str">
        <f>[1]!s_ipo_listeddate(A3046)</f>
        <v>2021-10-20</v>
      </c>
      <c r="E3046" s="16" t="str">
        <f>[1]!s_info_industry_csrc2023(A3046,"",3)</f>
        <v>铁路、船舶、航空航天和其他运输设备制造业</v>
      </c>
      <c r="F3046" s="16">
        <f>[1]!s_is(A3046,83,"FY","YTD","20251231",1,"",100000000)</f>
        <v>11.811054521600001</v>
      </c>
      <c r="G3046" s="16">
        <f>[1]!s_is(A3046,83,"FY","YTD","20241231",1,"",100000000)</f>
        <v>10.0814763593</v>
      </c>
      <c r="H3046" s="16">
        <f>[1]!s_is(A3046,61,"FY","YTD","20251231",1,"",100000000)</f>
        <v>0.51461461799999997</v>
      </c>
      <c r="I3046" s="16">
        <f>[1]!s_is(A3046,61,"FY","YTD","20241231",1,"",100000000)</f>
        <v>0.4513307111</v>
      </c>
      <c r="J3046" s="16">
        <f>[1]!s_fa_roe(A3046,"20251231")</f>
        <v>3.085</v>
      </c>
      <c r="K3046" s="16">
        <f>[1]!s_stmnote_rdexp(A3046,"20251231",1,10000)</f>
        <v>5088.1214950000003</v>
      </c>
      <c r="L3046" s="16">
        <f>[1]!s_margin_tradingbalance(A3046,"",10000)</f>
        <v>7462.4166999999998</v>
      </c>
      <c r="M3046" s="16">
        <f>[1]!s_margin_seclendingbalance(A3046,"",10000)</f>
        <v>0</v>
      </c>
      <c r="N3046" s="17">
        <f>[1]!s_val_ev(A3046,"",100000000)</f>
        <v>28.447517422799997</v>
      </c>
      <c r="O3046" s="17">
        <f>[1]!share_freesharesmv(A3046,"",100000000)</f>
        <v>7.1139599999999996</v>
      </c>
      <c r="P3046" s="17">
        <f ca="1">[1]!s_dq_amount_btin(A3046,TODAY()-1,100000000)</f>
        <v>0.20899418</v>
      </c>
      <c r="Q3046" s="17">
        <f ca="1">[1]!s_dq_turn(A3046,TODAY()-1)</f>
        <v>0.73730650335025061</v>
      </c>
      <c r="R3046" s="2">
        <f>[1]!s_pq_amount(A3046,"20260101","",100000000)</f>
        <v>36.817937559999997</v>
      </c>
      <c r="S3046" s="2">
        <f>[1]!s_pq_avgamount(A3046,"20260101","",100000000)</f>
        <v>0.33777924366972478</v>
      </c>
      <c r="T3046" s="17">
        <f>[1]!s_ipo_dilutedpe(A3046)</f>
        <v>20.29</v>
      </c>
      <c r="U3046" s="12">
        <f>[1]!s_ipo_collection_total(A3046,100000000)</f>
        <v>6.7563800000000001</v>
      </c>
      <c r="V3046" s="18">
        <f>[1]!s_val_pe_ttm(A3046,"")</f>
        <v>48.344963073730469</v>
      </c>
    </row>
    <row r="3047" spans="1:22" x14ac:dyDescent="0.3">
      <c r="A3047" s="12" t="s">
        <v>6568</v>
      </c>
      <c r="B3047" s="12" t="s">
        <v>6569</v>
      </c>
      <c r="C3047" s="16" t="str">
        <f>[1]!s_info_mkt(A3047)</f>
        <v>科创板</v>
      </c>
      <c r="D3047" s="16" t="str">
        <f>[1]!s_ipo_listeddate(A3047)</f>
        <v>2020-08-28</v>
      </c>
      <c r="E3047" s="16" t="str">
        <f>[1]!s_info_industry_csrc2023(A3047,"",3)</f>
        <v>电气机械和器材制造业</v>
      </c>
      <c r="F3047" s="16">
        <f>[1]!s_is(A3047,83,"FY","YTD","20251231",1,"",100000000)</f>
        <v>68.847080079899996</v>
      </c>
      <c r="G3047" s="16">
        <f>[1]!s_is(A3047,83,"FY","YTD","20241231",1,"",100000000)</f>
        <v>90.2610789716</v>
      </c>
      <c r="H3047" s="16">
        <f>[1]!s_is(A3047,61,"FY","YTD","20251231",1,"",100000000)</f>
        <v>-0.1010264421</v>
      </c>
      <c r="I3047" s="16">
        <f>[1]!s_is(A3047,61,"FY","YTD","20241231",1,"",100000000)</f>
        <v>6.3151880454999993</v>
      </c>
      <c r="J3047" s="16">
        <f>[1]!s_fa_roe(A3047,"20251231")</f>
        <v>-0.23730000000000001</v>
      </c>
      <c r="K3047" s="16">
        <f>[1]!s_stmnote_rdexp(A3047,"20251231",1,10000)</f>
        <v>16491.526726</v>
      </c>
      <c r="L3047" s="16">
        <f>[1]!s_margin_tradingbalance(A3047,"",10000)</f>
        <v>36158.970999999998</v>
      </c>
      <c r="M3047" s="16">
        <f>[1]!s_margin_seclendingbalance(A3047,"",10000)</f>
        <v>191.2175</v>
      </c>
      <c r="N3047" s="17">
        <f>[1]!s_val_ev(A3047,"",100000000)</f>
        <v>66.114084394799988</v>
      </c>
      <c r="O3047" s="17">
        <f>[1]!share_freesharesmv(A3047,"",100000000)</f>
        <v>39.152766908400004</v>
      </c>
      <c r="P3047" s="17">
        <f ca="1">[1]!s_dq_amount_btin(A3047,TODAY()-1,100000000)</f>
        <v>1.00252221</v>
      </c>
      <c r="Q3047" s="17">
        <f ca="1">[1]!s_dq_turn(A3047,TODAY()-1)</f>
        <v>1.5077838271906927</v>
      </c>
      <c r="R3047" s="2">
        <f>[1]!s_pq_amount(A3047,"20260101","",100000000)</f>
        <v>272.00174227999997</v>
      </c>
      <c r="S3047" s="2">
        <f>[1]!s_pq_avgamount(A3047,"20260101","",100000000)</f>
        <v>2.4954288282568808</v>
      </c>
      <c r="T3047" s="17">
        <f>[1]!s_ipo_dilutedpe(A3047)</f>
        <v>40.479999999999997</v>
      </c>
      <c r="U3047" s="12">
        <f>[1]!s_ipo_collection_total(A3047,100000000)</f>
        <v>14.314590252999999</v>
      </c>
      <c r="V3047" s="18">
        <f>[1]!s_val_pe_ttm(A3047,"")</f>
        <v>-39.175422668457031</v>
      </c>
    </row>
    <row r="3048" spans="1:22" x14ac:dyDescent="0.3">
      <c r="A3048" s="12" t="s">
        <v>6570</v>
      </c>
      <c r="B3048" s="12" t="s">
        <v>6571</v>
      </c>
      <c r="C3048" s="16" t="str">
        <f>[1]!s_info_mkt(A3048)</f>
        <v>主板</v>
      </c>
      <c r="D3048" s="16" t="str">
        <f>[1]!s_ipo_listeddate(A3048)</f>
        <v>2020-03-06</v>
      </c>
      <c r="E3048" s="16" t="str">
        <f>[1]!s_info_industry_csrc2023(A3048,"",3)</f>
        <v>金属制品业</v>
      </c>
      <c r="F3048" s="16">
        <f>[1]!s_is(A3048,83,"FY","YTD","20251231",1,"",100000000)</f>
        <v>21.0963993186</v>
      </c>
      <c r="G3048" s="16">
        <f>[1]!s_is(A3048,83,"FY","YTD","20241231",1,"",100000000)</f>
        <v>17.743374354700002</v>
      </c>
      <c r="H3048" s="16">
        <f>[1]!s_is(A3048,61,"FY","YTD","20251231",1,"",100000000)</f>
        <v>7.8947809899999999E-2</v>
      </c>
      <c r="I3048" s="16">
        <f>[1]!s_is(A3048,61,"FY","YTD","20241231",1,"",100000000)</f>
        <v>-0.25315490219999998</v>
      </c>
      <c r="J3048" s="16">
        <f>[1]!s_fa_roe(A3048,"20251231")</f>
        <v>0.70940000000000003</v>
      </c>
      <c r="K3048" s="16">
        <f>[1]!s_stmnote_rdexp(A3048,"20251231",1,10000)</f>
        <v>11689.094276</v>
      </c>
      <c r="L3048" s="16">
        <f>[1]!s_margin_tradingbalance(A3048,"",10000)</f>
        <v>0</v>
      </c>
      <c r="M3048" s="16">
        <f>[1]!s_margin_seclendingbalance(A3048,"",10000)</f>
        <v>0</v>
      </c>
      <c r="N3048" s="17">
        <f>[1]!s_val_ev(A3048,"",100000000)</f>
        <v>42.470084901900002</v>
      </c>
      <c r="O3048" s="17">
        <f>[1]!share_freesharesmv(A3048,"",100000000)</f>
        <v>20.0315000969</v>
      </c>
      <c r="P3048" s="17">
        <f ca="1">[1]!s_dq_amount_btin(A3048,TODAY()-1,100000000)</f>
        <v>3.7577339599999999</v>
      </c>
      <c r="Q3048" s="17">
        <f ca="1">[1]!s_dq_turn(A3048,TODAY()-1)</f>
        <v>13.762390170567118</v>
      </c>
      <c r="R3048" s="2">
        <f>[1]!s_pq_amount(A3048,"20260101","",100000000)</f>
        <v>133.71638328</v>
      </c>
      <c r="S3048" s="2">
        <f>[1]!s_pq_avgamount(A3048,"20260101","",100000000)</f>
        <v>1.2267558099082567</v>
      </c>
      <c r="T3048" s="17">
        <f>[1]!s_ipo_dilutedpe(A3048)</f>
        <v>22.55</v>
      </c>
      <c r="U3048" s="12">
        <f>[1]!s_ipo_collection_total(A3048,100000000)</f>
        <v>4.7525000000000004</v>
      </c>
      <c r="V3048" s="18">
        <f>[1]!s_val_pe_ttm(A3048,"")</f>
        <v>-225.57066345214844</v>
      </c>
    </row>
    <row r="3049" spans="1:22" x14ac:dyDescent="0.3">
      <c r="A3049" s="12" t="s">
        <v>6572</v>
      </c>
      <c r="B3049" s="12" t="s">
        <v>6573</v>
      </c>
      <c r="C3049" s="16" t="str">
        <f>[1]!s_info_mkt(A3049)</f>
        <v>主板</v>
      </c>
      <c r="D3049" s="16" t="str">
        <f>[1]!s_ipo_listeddate(A3049)</f>
        <v>2004-07-13</v>
      </c>
      <c r="E3049" s="16" t="str">
        <f>[1]!s_info_industry_csrc2023(A3049,"",3)</f>
        <v>计算机、通信和其他电子设备制造业</v>
      </c>
      <c r="F3049" s="16">
        <f>[1]!s_is(A3049,83,"FY","YTD","20251231",1,"",100000000)</f>
        <v>13.1943563172</v>
      </c>
      <c r="G3049" s="16">
        <f>[1]!s_is(A3049,83,"FY","YTD","20241231",1,"",100000000)</f>
        <v>13.846336540999999</v>
      </c>
      <c r="H3049" s="16">
        <f>[1]!s_is(A3049,61,"FY","YTD","20251231",1,"",100000000)</f>
        <v>1.6313567082</v>
      </c>
      <c r="I3049" s="16">
        <f>[1]!s_is(A3049,61,"FY","YTD","20241231",1,"",100000000)</f>
        <v>1.8981009622999998</v>
      </c>
      <c r="J3049" s="16">
        <f>[1]!s_fa_roe(A3049,"20251231")</f>
        <v>9.1532</v>
      </c>
      <c r="K3049" s="16">
        <f>[1]!s_stmnote_rdexp(A3049,"20251231",1,10000)</f>
        <v>14511.652538999999</v>
      </c>
      <c r="L3049" s="16">
        <f>[1]!s_margin_tradingbalance(A3049,"",10000)</f>
        <v>35071.846799999999</v>
      </c>
      <c r="M3049" s="16">
        <f>[1]!s_margin_seclendingbalance(A3049,"",10000)</f>
        <v>193.72130000000001</v>
      </c>
      <c r="N3049" s="17">
        <f>[1]!s_val_ev(A3049,"",100000000)</f>
        <v>92.636932676400008</v>
      </c>
      <c r="O3049" s="17">
        <f>[1]!share_freesharesmv(A3049,"",100000000)</f>
        <v>51.624971386800006</v>
      </c>
      <c r="P3049" s="17">
        <f ca="1">[1]!s_dq_amount_btin(A3049,TODAY()-1,100000000)</f>
        <v>1.6019981299999999</v>
      </c>
      <c r="Q3049" s="17">
        <f ca="1">[1]!s_dq_turn(A3049,TODAY()-1)</f>
        <v>1.724990266182689</v>
      </c>
      <c r="R3049" s="2">
        <f>[1]!s_pq_amount(A3049,"20260101","",100000000)</f>
        <v>490.05784605999997</v>
      </c>
      <c r="S3049" s="2">
        <f>[1]!s_pq_avgamount(A3049,"20260101","",100000000)</f>
        <v>4.4959435418348619</v>
      </c>
      <c r="T3049" s="17">
        <f>[1]!s_ipo_dilutedpe(A3049)</f>
        <v>18.420000000000002</v>
      </c>
      <c r="U3049" s="12">
        <f>[1]!s_ipo_collection_total(A3049,100000000)</f>
        <v>2.6074999999999999</v>
      </c>
      <c r="V3049" s="18">
        <f>[1]!s_val_pe_ttm(A3049,"")</f>
        <v>55.935024261474609</v>
      </c>
    </row>
    <row r="3050" spans="1:22" x14ac:dyDescent="0.3">
      <c r="A3050" s="12" t="s">
        <v>6574</v>
      </c>
      <c r="B3050" s="12" t="s">
        <v>6575</v>
      </c>
      <c r="C3050" s="16" t="str">
        <f>[1]!s_info_mkt(A3050)</f>
        <v>主板</v>
      </c>
      <c r="D3050" s="16" t="str">
        <f>[1]!s_ipo_listeddate(A3050)</f>
        <v>2001-02-08</v>
      </c>
      <c r="E3050" s="16" t="str">
        <f>[1]!s_info_industry_csrc2023(A3050,"",3)</f>
        <v>电信、广播电视和卫星传输服务</v>
      </c>
      <c r="F3050" s="16">
        <f>[1]!s_is(A3050,83,"FY","YTD","20251231",1,"",100000000)</f>
        <v>22.197545579499998</v>
      </c>
      <c r="G3050" s="16">
        <f>[1]!s_is(A3050,83,"FY","YTD","20241231",1,"",100000000)</f>
        <v>23.141385748000001</v>
      </c>
      <c r="H3050" s="16">
        <f>[1]!s_is(A3050,61,"FY","YTD","20251231",1,"",100000000)</f>
        <v>0.34313119270000003</v>
      </c>
      <c r="I3050" s="16">
        <f>[1]!s_is(A3050,61,"FY","YTD","20241231",1,"",100000000)</f>
        <v>-0.6952090366</v>
      </c>
      <c r="J3050" s="16">
        <f>[1]!s_fa_roe(A3050,"20251231")</f>
        <v>0.27</v>
      </c>
      <c r="K3050" s="16">
        <f>[1]!s_stmnote_rdexp(A3050,"20251231",1,10000)</f>
        <v>6513.4958340000003</v>
      </c>
      <c r="L3050" s="16">
        <f>[1]!s_margin_tradingbalance(A3050,"",10000)</f>
        <v>49567.883099999999</v>
      </c>
      <c r="M3050" s="16">
        <f>[1]!s_margin_seclendingbalance(A3050,"",10000)</f>
        <v>96.770399999999995</v>
      </c>
      <c r="N3050" s="17">
        <f>[1]!s_val_ev(A3050,"",100000000)</f>
        <v>91.996518132399999</v>
      </c>
      <c r="O3050" s="17">
        <f>[1]!share_freesharesmv(A3050,"",100000000)</f>
        <v>57.5681353612</v>
      </c>
      <c r="P3050" s="17">
        <f ca="1">[1]!s_dq_amount_btin(A3050,TODAY()-1,100000000)</f>
        <v>1.02664427</v>
      </c>
      <c r="Q3050" s="17">
        <f ca="1">[1]!s_dq_turn(A3050,TODAY()-1)</f>
        <v>1.1032816497894571</v>
      </c>
      <c r="R3050" s="2">
        <f>[1]!s_pq_amount(A3050,"20260101","",100000000)</f>
        <v>171.25193078999999</v>
      </c>
      <c r="S3050" s="2">
        <f>[1]!s_pq_avgamount(A3050,"20260101","",100000000)</f>
        <v>1.5711186311009175</v>
      </c>
      <c r="T3050" s="17">
        <f>[1]!s_ipo_dilutedpe(A3050)</f>
        <v>38.67</v>
      </c>
      <c r="U3050" s="12">
        <f>[1]!s_ipo_collection_total(A3050,100000000)</f>
        <v>12.4</v>
      </c>
      <c r="V3050" s="18">
        <f>[1]!s_val_pe_ttm(A3050,"")</f>
        <v>136.21099853515625</v>
      </c>
    </row>
    <row r="3051" spans="1:22" x14ac:dyDescent="0.3">
      <c r="A3051" s="12" t="s">
        <v>6576</v>
      </c>
      <c r="B3051" s="12" t="s">
        <v>6577</v>
      </c>
      <c r="C3051" s="16" t="str">
        <f>[1]!s_info_mkt(A3051)</f>
        <v>主板</v>
      </c>
      <c r="D3051" s="16" t="str">
        <f>[1]!s_ipo_listeddate(A3051)</f>
        <v>1996-06-19</v>
      </c>
      <c r="E3051" s="16" t="str">
        <f>[1]!s_info_industry_csrc2023(A3051,"",3)</f>
        <v>通用设备制造业</v>
      </c>
      <c r="F3051" s="16">
        <f>[1]!s_is(A3051,83,"FY","YTD","20251231",1,"",100000000)</f>
        <v>117.8082519049</v>
      </c>
      <c r="G3051" s="16">
        <f>[1]!s_is(A3051,83,"FY","YTD","20241231",1,"",100000000)</f>
        <v>119.6652797176</v>
      </c>
      <c r="H3051" s="16">
        <f>[1]!s_is(A3051,61,"FY","YTD","20251231",1,"",100000000)</f>
        <v>4.9477040888000001</v>
      </c>
      <c r="I3051" s="16">
        <f>[1]!s_is(A3051,61,"FY","YTD","20241231",1,"",100000000)</f>
        <v>4.5021013464999999</v>
      </c>
      <c r="J3051" s="16">
        <f>[1]!s_fa_roe(A3051,"20251231")</f>
        <v>11.717000000000001</v>
      </c>
      <c r="K3051" s="16">
        <f>[1]!s_stmnote_rdexp(A3051,"20251231",1,10000)</f>
        <v>44336.316692</v>
      </c>
      <c r="L3051" s="16">
        <f>[1]!s_margin_tradingbalance(A3051,"",10000)</f>
        <v>26240.648000000001</v>
      </c>
      <c r="M3051" s="16">
        <f>[1]!s_margin_seclendingbalance(A3051,"",10000)</f>
        <v>14.628</v>
      </c>
      <c r="N3051" s="17">
        <f>[1]!s_val_ev(A3051,"",100000000)</f>
        <v>52.547696414499995</v>
      </c>
      <c r="O3051" s="17">
        <f>[1]!share_freesharesmv(A3051,"",100000000)</f>
        <v>36.219862262500001</v>
      </c>
      <c r="P3051" s="17">
        <f ca="1">[1]!s_dq_amount_btin(A3051,TODAY()-1,100000000)</f>
        <v>0.90726896999999995</v>
      </c>
      <c r="Q3051" s="17">
        <f ca="1">[1]!s_dq_turn(A3051,TODAY()-1)</f>
        <v>1.7225932465837501</v>
      </c>
      <c r="R3051" s="2">
        <f>[1]!s_pq_amount(A3051,"20260101","",100000000)</f>
        <v>171.47949510999999</v>
      </c>
      <c r="S3051" s="2">
        <f>[1]!s_pq_avgamount(A3051,"20260101","",100000000)</f>
        <v>1.5732063771559632</v>
      </c>
      <c r="T3051" s="17">
        <f>[1]!s_ipo_dilutedpe(A3051)</f>
        <v>13.2</v>
      </c>
      <c r="U3051" s="12">
        <f>[1]!s_ipo_collection_total(A3051,100000000)</f>
        <v>1.4279999999999999</v>
      </c>
      <c r="V3051" s="18">
        <f>[1]!s_val_pe_ttm(A3051,"")</f>
        <v>10.307908058166504</v>
      </c>
    </row>
    <row r="3052" spans="1:22" x14ac:dyDescent="0.3">
      <c r="A3052" s="12" t="s">
        <v>6578</v>
      </c>
      <c r="B3052" s="12" t="s">
        <v>6579</v>
      </c>
      <c r="C3052" s="16" t="str">
        <f>[1]!s_info_mkt(A3052)</f>
        <v>创业板</v>
      </c>
      <c r="D3052" s="16" t="str">
        <f>[1]!s_ipo_listeddate(A3052)</f>
        <v>2018-04-27</v>
      </c>
      <c r="E3052" s="16" t="str">
        <f>[1]!s_info_industry_csrc2023(A3052,"",3)</f>
        <v>计算机、通信和其他电子设备制造业</v>
      </c>
      <c r="F3052" s="16">
        <f>[1]!s_is(A3052,83,"FY","YTD","20251231",1,"",100000000)</f>
        <v>8.8488789058000012</v>
      </c>
      <c r="G3052" s="16">
        <f>[1]!s_is(A3052,83,"FY","YTD","20241231",1,"",100000000)</f>
        <v>7.6324675224999998</v>
      </c>
      <c r="H3052" s="16">
        <f>[1]!s_is(A3052,61,"FY","YTD","20251231",1,"",100000000)</f>
        <v>1.0822649964</v>
      </c>
      <c r="I3052" s="16">
        <f>[1]!s_is(A3052,61,"FY","YTD","20241231",1,"",100000000)</f>
        <v>0.9236440575</v>
      </c>
      <c r="J3052" s="16">
        <f>[1]!s_fa_roe(A3052,"20251231")</f>
        <v>17.042300000000001</v>
      </c>
      <c r="K3052" s="16">
        <f>[1]!s_stmnote_rdexp(A3052,"20251231",1,10000)</f>
        <v>3082.8144980000002</v>
      </c>
      <c r="L3052" s="16">
        <f>[1]!s_margin_tradingbalance(A3052,"",10000)</f>
        <v>0</v>
      </c>
      <c r="M3052" s="16">
        <f>[1]!s_margin_seclendingbalance(A3052,"",10000)</f>
        <v>0</v>
      </c>
      <c r="N3052" s="17">
        <f>[1]!s_val_ev(A3052,"",100000000)</f>
        <v>24.056607789299999</v>
      </c>
      <c r="O3052" s="17">
        <f>[1]!share_freesharesmv(A3052,"",100000000)</f>
        <v>14.032391850599996</v>
      </c>
      <c r="P3052" s="17">
        <f ca="1">[1]!s_dq_amount_btin(A3052,TODAY()-1,100000000)</f>
        <v>0.29666889000000002</v>
      </c>
      <c r="Q3052" s="17">
        <f ca="1">[1]!s_dq_turn(A3052,TODAY()-1)</f>
        <v>1.4609425554938409</v>
      </c>
      <c r="R3052" s="2">
        <f>[1]!s_pq_amount(A3052,"20260101","",100000000)</f>
        <v>75.572037949999995</v>
      </c>
      <c r="S3052" s="2">
        <f>[1]!s_pq_avgamount(A3052,"20260101","",100000000)</f>
        <v>0.69332144908256876</v>
      </c>
      <c r="T3052" s="17">
        <f>[1]!s_ipo_dilutedpe(A3052)</f>
        <v>22.99</v>
      </c>
      <c r="U3052" s="12">
        <f>[1]!s_ipo_collection_total(A3052,100000000)</f>
        <v>2.4255</v>
      </c>
      <c r="V3052" s="18">
        <f>[1]!s_val_pe_ttm(A3052,"")</f>
        <v>20.806440353393555</v>
      </c>
    </row>
    <row r="3053" spans="1:22" x14ac:dyDescent="0.3">
      <c r="A3053" s="12" t="s">
        <v>6580</v>
      </c>
      <c r="B3053" s="12" t="s">
        <v>6581</v>
      </c>
      <c r="C3053" s="16" t="str">
        <f>[1]!s_info_mkt(A3053)</f>
        <v>主板</v>
      </c>
      <c r="D3053" s="16" t="str">
        <f>[1]!s_ipo_listeddate(A3053)</f>
        <v>2020-09-11</v>
      </c>
      <c r="E3053" s="16" t="str">
        <f>[1]!s_info_industry_csrc2023(A3053,"",3)</f>
        <v>计算机、通信和其他电子设备制造业</v>
      </c>
      <c r="F3053" s="16">
        <f>[1]!s_is(A3053,83,"FY","YTD","20251231",1,"",100000000)</f>
        <v>35.909189987700003</v>
      </c>
      <c r="G3053" s="16">
        <f>[1]!s_is(A3053,83,"FY","YTD","20241231",1,"",100000000)</f>
        <v>30.923166368299999</v>
      </c>
      <c r="H3053" s="16">
        <f>[1]!s_is(A3053,61,"FY","YTD","20251231",1,"",100000000)</f>
        <v>-1.4244423863</v>
      </c>
      <c r="I3053" s="16">
        <f>[1]!s_is(A3053,61,"FY","YTD","20241231",1,"",100000000)</f>
        <v>-2.6575705555</v>
      </c>
      <c r="J3053" s="16">
        <f>[1]!s_fa_roe(A3053,"20251231")</f>
        <v>-1.9598</v>
      </c>
      <c r="K3053" s="16">
        <f>[1]!s_stmnote_rdexp(A3053,"20251231",1,10000)</f>
        <v>25596.43</v>
      </c>
      <c r="L3053" s="16">
        <f>[1]!s_margin_tradingbalance(A3053,"",10000)</f>
        <v>200999.5073</v>
      </c>
      <c r="M3053" s="16">
        <f>[1]!s_margin_seclendingbalance(A3053,"",10000)</f>
        <v>1399.788</v>
      </c>
      <c r="N3053" s="17">
        <f>[1]!s_val_ev(A3053,"",100000000)</f>
        <v>542.08395984599997</v>
      </c>
      <c r="O3053" s="17">
        <f>[1]!share_freesharesmv(A3053,"",100000000)</f>
        <v>431.31573786600001</v>
      </c>
      <c r="P3053" s="17">
        <f ca="1">[1]!s_dq_amount_btin(A3053,TODAY()-1,100000000)</f>
        <v>59.939668560000001</v>
      </c>
      <c r="Q3053" s="17">
        <f ca="1">[1]!s_dq_turn(A3053,TODAY()-1)</f>
        <v>10.863153860654585</v>
      </c>
      <c r="R3053" s="2">
        <f>[1]!s_pq_amount(A3053,"20260101","",100000000)</f>
        <v>2185.8616951399999</v>
      </c>
      <c r="S3053" s="2">
        <f>[1]!s_pq_avgamount(A3053,"20260101","",100000000)</f>
        <v>20.053777019633028</v>
      </c>
      <c r="T3053" s="17">
        <f>[1]!s_ipo_dilutedpe(A3053)</f>
        <v>22.97</v>
      </c>
      <c r="U3053" s="12">
        <f>[1]!s_ipo_collection_total(A3053,100000000)</f>
        <v>1.9965360000000001</v>
      </c>
      <c r="V3053" s="18">
        <f>[1]!s_val_pe_ttm(A3053,"")</f>
        <v>-959.443115234375</v>
      </c>
    </row>
    <row r="3054" spans="1:22" x14ac:dyDescent="0.3">
      <c r="A3054" s="12" t="s">
        <v>6582</v>
      </c>
      <c r="B3054" s="12" t="s">
        <v>6583</v>
      </c>
      <c r="C3054" s="16" t="str">
        <f>[1]!s_info_mkt(A3054)</f>
        <v>创业板</v>
      </c>
      <c r="D3054" s="16" t="str">
        <f>[1]!s_ipo_listeddate(A3054)</f>
        <v>2012-07-05</v>
      </c>
      <c r="E3054" s="16" t="str">
        <f>[1]!s_info_industry_csrc2023(A3054,"",3)</f>
        <v>专用设备制造业</v>
      </c>
      <c r="F3054" s="16">
        <f>[1]!s_is(A3054,83,"FY","YTD","20251231",1,"",100000000)</f>
        <v>2.4230636079000001</v>
      </c>
      <c r="G3054" s="16">
        <f>[1]!s_is(A3054,83,"FY","YTD","20241231",1,"",100000000)</f>
        <v>2.4594242568999998</v>
      </c>
      <c r="H3054" s="16">
        <f>[1]!s_is(A3054,61,"FY","YTD","20251231",1,"",100000000)</f>
        <v>-0.3304134359</v>
      </c>
      <c r="I3054" s="16">
        <f>[1]!s_is(A3054,61,"FY","YTD","20241231",1,"",100000000)</f>
        <v>0.1104741182</v>
      </c>
      <c r="J3054" s="16">
        <f>[1]!s_fa_roe(A3054,"20251231")</f>
        <v>-5.8853</v>
      </c>
      <c r="K3054" s="16">
        <f>[1]!s_stmnote_rdexp(A3054,"20251231",1,10000)</f>
        <v>2298.9541289999997</v>
      </c>
      <c r="L3054" s="16">
        <f>[1]!s_margin_tradingbalance(A3054,"",10000)</f>
        <v>0</v>
      </c>
      <c r="M3054" s="16">
        <f>[1]!s_margin_seclendingbalance(A3054,"",10000)</f>
        <v>0</v>
      </c>
      <c r="N3054" s="17">
        <f>[1]!s_val_ev(A3054,"",100000000)</f>
        <v>36.640527682800005</v>
      </c>
      <c r="O3054" s="17">
        <f>[1]!share_freesharesmv(A3054,"",100000000)</f>
        <v>22.3868363948</v>
      </c>
      <c r="P3054" s="17">
        <f ca="1">[1]!s_dq_amount_btin(A3054,TODAY()-1,100000000)</f>
        <v>3.5443261599999998</v>
      </c>
      <c r="Q3054" s="17">
        <f ca="1">[1]!s_dq_turn(A3054,TODAY()-1)</f>
        <v>9.5845375979355882</v>
      </c>
      <c r="R3054" s="2">
        <f>[1]!s_pq_amount(A3054,"20260101","",100000000)</f>
        <v>114.7327678</v>
      </c>
      <c r="S3054" s="2">
        <f>[1]!s_pq_avgamount(A3054,"20260101","",100000000)</f>
        <v>1.0525941999999999</v>
      </c>
      <c r="T3054" s="17">
        <f>[1]!s_ipo_dilutedpe(A3054)</f>
        <v>46.61</v>
      </c>
      <c r="U3054" s="12">
        <f>[1]!s_ipo_collection_total(A3054,100000000)</f>
        <v>4.8662000000000001</v>
      </c>
      <c r="V3054" s="18">
        <f>[1]!s_val_pe_ttm(A3054,"")</f>
        <v>-112.70172119140625</v>
      </c>
    </row>
    <row r="3055" spans="1:22" x14ac:dyDescent="0.3">
      <c r="A3055" s="12" t="s">
        <v>6584</v>
      </c>
      <c r="B3055" s="12" t="s">
        <v>6585</v>
      </c>
      <c r="C3055" s="16" t="str">
        <f>[1]!s_info_mkt(A3055)</f>
        <v>主板</v>
      </c>
      <c r="D3055" s="16" t="str">
        <f>[1]!s_ipo_listeddate(A3055)</f>
        <v>2023-02-17</v>
      </c>
      <c r="E3055" s="16" t="str">
        <f>[1]!s_info_industry_csrc2023(A3055,"",3)</f>
        <v>汽车制造业</v>
      </c>
      <c r="F3055" s="16">
        <f>[1]!s_is(A3055,83,"FY","YTD","20251231",1,"",100000000)</f>
        <v>18.399941438499997</v>
      </c>
      <c r="G3055" s="16">
        <f>[1]!s_is(A3055,83,"FY","YTD","20241231",1,"",100000000)</f>
        <v>17.453751626400003</v>
      </c>
      <c r="H3055" s="16">
        <f>[1]!s_is(A3055,61,"FY","YTD","20251231",1,"",100000000)</f>
        <v>1.1083978942000001</v>
      </c>
      <c r="I3055" s="16">
        <f>[1]!s_is(A3055,61,"FY","YTD","20241231",1,"",100000000)</f>
        <v>0.90100685079999998</v>
      </c>
      <c r="J3055" s="16">
        <f>[1]!s_fa_roe(A3055,"20251231")</f>
        <v>5.1605999999999996</v>
      </c>
      <c r="K3055" s="16">
        <f>[1]!s_stmnote_rdexp(A3055,"20251231",1,10000)</f>
        <v>5378.3348299999998</v>
      </c>
      <c r="L3055" s="16">
        <f>[1]!s_margin_tradingbalance(A3055,"",10000)</f>
        <v>0</v>
      </c>
      <c r="M3055" s="16">
        <f>[1]!s_margin_seclendingbalance(A3055,"",10000)</f>
        <v>0</v>
      </c>
      <c r="N3055" s="17">
        <f>[1]!s_val_ev(A3055,"",100000000)</f>
        <v>31.521073999999999</v>
      </c>
      <c r="O3055" s="17">
        <f>[1]!share_freesharesmv(A3055,"",100000000)</f>
        <v>10.406353804200002</v>
      </c>
      <c r="P3055" s="17">
        <f ca="1">[1]!s_dq_amount_btin(A3055,TODAY()-1,100000000)</f>
        <v>0.29210203000000001</v>
      </c>
      <c r="Q3055" s="17">
        <f ca="1">[1]!s_dq_turn(A3055,TODAY()-1)</f>
        <v>2.8068823153226914</v>
      </c>
      <c r="R3055" s="2">
        <f>[1]!s_pq_amount(A3055,"20260101","",100000000)</f>
        <v>70.521722100000005</v>
      </c>
      <c r="S3055" s="2">
        <f>[1]!s_pq_avgamount(A3055,"20260101","",100000000)</f>
        <v>0.646988276146789</v>
      </c>
      <c r="T3055" s="17">
        <f>[1]!s_ipo_dilutedpe(A3055)</f>
        <v>22.99</v>
      </c>
      <c r="U3055" s="12">
        <f>[1]!s_ipo_collection_total(A3055,100000000)</f>
        <v>8.7270000000000003</v>
      </c>
      <c r="V3055" s="18">
        <f>[1]!s_val_pe_ttm(A3055,"")</f>
        <v>25.158466339111328</v>
      </c>
    </row>
    <row r="3056" spans="1:22" x14ac:dyDescent="0.3">
      <c r="A3056" s="12" t="s">
        <v>6586</v>
      </c>
      <c r="B3056" s="12" t="s">
        <v>6587</v>
      </c>
      <c r="C3056" s="16" t="str">
        <f>[1]!s_info_mkt(A3056)</f>
        <v>创业板</v>
      </c>
      <c r="D3056" s="16" t="str">
        <f>[1]!s_ipo_listeddate(A3056)</f>
        <v>2012-04-25</v>
      </c>
      <c r="E3056" s="16" t="str">
        <f>[1]!s_info_industry_csrc2023(A3056,"",3)</f>
        <v>电信、广播电视和卫星传输服务</v>
      </c>
      <c r="F3056" s="16">
        <f>[1]!s_is(A3056,83,"FY","YTD","20251231",1,"",100000000)</f>
        <v>25.064191958000002</v>
      </c>
      <c r="G3056" s="16">
        <f>[1]!s_is(A3056,83,"FY","YTD","20241231",1,"",100000000)</f>
        <v>25.023492463099998</v>
      </c>
      <c r="H3056" s="16">
        <f>[1]!s_is(A3056,61,"FY","YTD","20251231",1,"",100000000)</f>
        <v>0.1094886036</v>
      </c>
      <c r="I3056" s="16">
        <f>[1]!s_is(A3056,61,"FY","YTD","20241231",1,"",100000000)</f>
        <v>-0.30349945649999999</v>
      </c>
      <c r="J3056" s="16">
        <f>[1]!s_fa_roe(A3056,"20251231")</f>
        <v>0.58409999999999995</v>
      </c>
      <c r="K3056" s="16">
        <f>[1]!s_stmnote_rdexp(A3056,"20251231",1,10000)</f>
        <v>9976.9692880000002</v>
      </c>
      <c r="L3056" s="16">
        <f>[1]!s_margin_tradingbalance(A3056,"",10000)</f>
        <v>29587.996500000001</v>
      </c>
      <c r="M3056" s="16">
        <f>[1]!s_margin_seclendingbalance(A3056,"",10000)</f>
        <v>23.079000000000001</v>
      </c>
      <c r="N3056" s="17">
        <f>[1]!s_val_ev(A3056,"",100000000)</f>
        <v>41.0852875446</v>
      </c>
      <c r="O3056" s="17">
        <f>[1]!share_freesharesmv(A3056,"",100000000)</f>
        <v>29.469445018400002</v>
      </c>
      <c r="P3056" s="17">
        <f ca="1">[1]!s_dq_amount_btin(A3056,TODAY()-1,100000000)</f>
        <v>1.0784145000000001</v>
      </c>
      <c r="Q3056" s="17">
        <f ca="1">[1]!s_dq_turn(A3056,TODAY()-1)</f>
        <v>3.3411170083842658</v>
      </c>
      <c r="R3056" s="2">
        <f>[1]!s_pq_amount(A3056,"20260101","",100000000)</f>
        <v>302.71878365999999</v>
      </c>
      <c r="S3056" s="2">
        <f>[1]!s_pq_avgamount(A3056,"20260101","",100000000)</f>
        <v>2.7772365473394496</v>
      </c>
      <c r="T3056" s="17">
        <f>[1]!s_ipo_dilutedpe(A3056)</f>
        <v>23.24</v>
      </c>
      <c r="U3056" s="12">
        <f>[1]!s_ipo_collection_total(A3056,100000000)</f>
        <v>3.74</v>
      </c>
      <c r="V3056" s="18">
        <f>[1]!s_val_pe_ttm(A3056,"")</f>
        <v>246.4873046875</v>
      </c>
    </row>
    <row r="3057" spans="1:22" x14ac:dyDescent="0.3">
      <c r="A3057" s="12" t="s">
        <v>6588</v>
      </c>
      <c r="B3057" s="12" t="s">
        <v>6589</v>
      </c>
      <c r="C3057" s="16" t="str">
        <f>[1]!s_info_mkt(A3057)</f>
        <v>主板</v>
      </c>
      <c r="D3057" s="16" t="str">
        <f>[1]!s_ipo_listeddate(A3057)</f>
        <v>2000-08-18</v>
      </c>
      <c r="E3057" s="16" t="str">
        <f>[1]!s_info_industry_csrc2023(A3057,"",3)</f>
        <v>食品制造业</v>
      </c>
      <c r="F3057" s="16">
        <f>[1]!s_is(A3057,83,"FY","YTD","20251231",1,"",100000000)</f>
        <v>167.28842770369999</v>
      </c>
      <c r="G3057" s="16">
        <f>[1]!s_is(A3057,83,"FY","YTD","20241231",1,"",100000000)</f>
        <v>151.96913197790002</v>
      </c>
      <c r="H3057" s="16">
        <f>[1]!s_is(A3057,61,"FY","YTD","20251231",1,"",100000000)</f>
        <v>15.444090689400001</v>
      </c>
      <c r="I3057" s="16">
        <f>[1]!s_is(A3057,61,"FY","YTD","20241231",1,"",100000000)</f>
        <v>13.245691362800001</v>
      </c>
      <c r="J3057" s="16">
        <f>[1]!s_fa_roe(A3057,"20251231")</f>
        <v>13.5166</v>
      </c>
      <c r="K3057" s="16">
        <f>[1]!s_stmnote_rdexp(A3057,"20251231",1,10000)</f>
        <v>67683.037515999997</v>
      </c>
      <c r="L3057" s="16">
        <f>[1]!s_margin_tradingbalance(A3057,"",10000)</f>
        <v>50725.720600000001</v>
      </c>
      <c r="M3057" s="16">
        <f>[1]!s_margin_seclendingbalance(A3057,"",10000)</f>
        <v>918.90499999999997</v>
      </c>
      <c r="N3057" s="17">
        <f>[1]!s_val_ev(A3057,"",100000000)</f>
        <v>290.72930478500001</v>
      </c>
      <c r="O3057" s="17">
        <f>[1]!share_freesharesmv(A3057,"",100000000)</f>
        <v>176.35831320999995</v>
      </c>
      <c r="P3057" s="17">
        <f ca="1">[1]!s_dq_amount_btin(A3057,TODAY()-1,100000000)</f>
        <v>2.9570438999999999</v>
      </c>
      <c r="Q3057" s="17">
        <f ca="1">[1]!s_dq_turn(A3057,TODAY()-1)</f>
        <v>1.0171966644115629</v>
      </c>
      <c r="R3057" s="2">
        <f>[1]!s_pq_amount(A3057,"20260101","",100000000)</f>
        <v>329.73755267000001</v>
      </c>
      <c r="S3057" s="2">
        <f>[1]!s_pq_avgamount(A3057,"20260101","",100000000)</f>
        <v>3.0251151621100916</v>
      </c>
      <c r="T3057" s="17">
        <f>[1]!s_ipo_dilutedpe(A3057)</f>
        <v>51.05</v>
      </c>
      <c r="U3057" s="12">
        <f>[1]!s_ipo_collection_total(A3057,100000000)</f>
        <v>4.1580000000000004</v>
      </c>
      <c r="V3057" s="18">
        <f>[1]!s_val_pe_ttm(A3057,"")</f>
        <v>18.168060302734375</v>
      </c>
    </row>
    <row r="3058" spans="1:22" x14ac:dyDescent="0.3">
      <c r="A3058" s="12" t="s">
        <v>6590</v>
      </c>
      <c r="B3058" s="12" t="s">
        <v>6591</v>
      </c>
      <c r="C3058" s="16" t="str">
        <f>[1]!s_info_mkt(A3058)</f>
        <v>创业板</v>
      </c>
      <c r="D3058" s="16" t="str">
        <f>[1]!s_ipo_listeddate(A3058)</f>
        <v>2015-04-23</v>
      </c>
      <c r="E3058" s="16" t="str">
        <f>[1]!s_info_industry_csrc2023(A3058,"",3)</f>
        <v>电气机械和器材制造业</v>
      </c>
      <c r="F3058" s="16">
        <f>[1]!s_is(A3058,83,"FY","YTD","20251231",1,"",100000000)</f>
        <v>48.347673077099998</v>
      </c>
      <c r="G3058" s="16">
        <f>[1]!s_is(A3058,83,"FY","YTD","20241231",1,"",100000000)</f>
        <v>34.725292396299999</v>
      </c>
      <c r="H3058" s="16">
        <f>[1]!s_is(A3058,61,"FY","YTD","20251231",1,"",100000000)</f>
        <v>1.854570211</v>
      </c>
      <c r="I3058" s="16">
        <f>[1]!s_is(A3058,61,"FY","YTD","20241231",1,"",100000000)</f>
        <v>0.80840589109999994</v>
      </c>
      <c r="J3058" s="16">
        <f>[1]!s_fa_roe(A3058,"20251231")</f>
        <v>10.777100000000001</v>
      </c>
      <c r="K3058" s="16">
        <f>[1]!s_stmnote_rdexp(A3058,"20251231",1,10000)</f>
        <v>13102.008087</v>
      </c>
      <c r="L3058" s="16">
        <f>[1]!s_margin_tradingbalance(A3058,"",10000)</f>
        <v>0</v>
      </c>
      <c r="M3058" s="16">
        <f>[1]!s_margin_seclendingbalance(A3058,"",10000)</f>
        <v>0</v>
      </c>
      <c r="N3058" s="17">
        <f>[1]!s_val_ev(A3058,"",100000000)</f>
        <v>105.16384576300001</v>
      </c>
      <c r="O3058" s="17">
        <f>[1]!share_freesharesmv(A3058,"",100000000)</f>
        <v>74.944828548100006</v>
      </c>
      <c r="P3058" s="17">
        <f ca="1">[1]!s_dq_amount_btin(A3058,TODAY()-1,100000000)</f>
        <v>3.8708850899999998</v>
      </c>
      <c r="Q3058" s="17">
        <f ca="1">[1]!s_dq_turn(A3058,TODAY()-1)</f>
        <v>4.7137606644788841</v>
      </c>
      <c r="R3058" s="2">
        <f>[1]!s_pq_amount(A3058,"20260101","",100000000)</f>
        <v>1487.09472983</v>
      </c>
      <c r="S3058" s="2">
        <f>[1]!s_pq_avgamount(A3058,"20260101","",100000000)</f>
        <v>13.64307091587156</v>
      </c>
      <c r="T3058" s="17">
        <f>[1]!s_ipo_dilutedpe(A3058)</f>
        <v>22.89</v>
      </c>
      <c r="U3058" s="12">
        <f>[1]!s_ipo_collection_total(A3058,100000000)</f>
        <v>4.1832003200000001</v>
      </c>
      <c r="V3058" s="18">
        <f>[1]!s_val_pe_ttm(A3058,"")</f>
        <v>22.567697525024414</v>
      </c>
    </row>
    <row r="3059" spans="1:22" x14ac:dyDescent="0.3">
      <c r="A3059" s="12" t="s">
        <v>6592</v>
      </c>
      <c r="B3059" s="12" t="s">
        <v>6593</v>
      </c>
      <c r="C3059" s="16" t="str">
        <f>[1]!s_info_mkt(A3059)</f>
        <v>创业板</v>
      </c>
      <c r="D3059" s="16" t="str">
        <f>[1]!s_ipo_listeddate(A3059)</f>
        <v>2019-04-19</v>
      </c>
      <c r="E3059" s="16" t="str">
        <f>[1]!s_info_industry_csrc2023(A3059,"",3)</f>
        <v>电信、广播电视和卫星传输服务</v>
      </c>
      <c r="F3059" s="16">
        <f>[1]!s_is(A3059,83,"FY","YTD","20251231",1,"",100000000)</f>
        <v>16.2616800666</v>
      </c>
      <c r="G3059" s="16">
        <f>[1]!s_is(A3059,83,"FY","YTD","20241231",1,"",100000000)</f>
        <v>15.787613240399999</v>
      </c>
      <c r="H3059" s="16">
        <f>[1]!s_is(A3059,61,"FY","YTD","20251231",1,"",100000000)</f>
        <v>6.6043440866999994</v>
      </c>
      <c r="I3059" s="16">
        <f>[1]!s_is(A3059,61,"FY","YTD","20241231",1,"",100000000)</f>
        <v>6.5785885186000002</v>
      </c>
      <c r="J3059" s="16">
        <f>[1]!s_fa_roe(A3059,"20251231")</f>
        <v>18.405799999999999</v>
      </c>
      <c r="K3059" s="16">
        <f>[1]!s_stmnote_rdexp(A3059,"20251231",1,10000)</f>
        <v>4879.3739649999998</v>
      </c>
      <c r="L3059" s="16">
        <f>[1]!s_margin_tradingbalance(A3059,"",10000)</f>
        <v>35633.618900000001</v>
      </c>
      <c r="M3059" s="16">
        <f>[1]!s_margin_seclendingbalance(A3059,"",10000)</f>
        <v>260.47210000000001</v>
      </c>
      <c r="N3059" s="17">
        <f>[1]!s_val_ev(A3059,"",100000000)</f>
        <v>76.918308321599994</v>
      </c>
      <c r="O3059" s="17">
        <f>[1]!share_freesharesmv(A3059,"",100000000)</f>
        <v>41.558659929599997</v>
      </c>
      <c r="P3059" s="17">
        <f ca="1">[1]!s_dq_amount_btin(A3059,TODAY()-1,100000000)</f>
        <v>0.34814887999999999</v>
      </c>
      <c r="Q3059" s="17">
        <f ca="1">[1]!s_dq_turn(A3059,TODAY()-1)</f>
        <v>0.45046363546024554</v>
      </c>
      <c r="R3059" s="2">
        <f>[1]!s_pq_amount(A3059,"20260101","",100000000)</f>
        <v>176.14433409</v>
      </c>
      <c r="S3059" s="2">
        <f>[1]!s_pq_avgamount(A3059,"20260101","",100000000)</f>
        <v>1.6160030650458714</v>
      </c>
      <c r="T3059" s="17">
        <f>[1]!s_ipo_dilutedpe(A3059)</f>
        <v>22.99</v>
      </c>
      <c r="U3059" s="12">
        <f>[1]!s_ipo_collection_total(A3059,100000000)</f>
        <v>11.610569999999999</v>
      </c>
      <c r="V3059" s="18">
        <f>[1]!s_val_pe_ttm(A3059,"")</f>
        <v>11.966485977172852</v>
      </c>
    </row>
    <row r="3060" spans="1:22" x14ac:dyDescent="0.3">
      <c r="A3060" s="12" t="s">
        <v>6594</v>
      </c>
      <c r="B3060" s="12" t="s">
        <v>6595</v>
      </c>
      <c r="C3060" s="16" t="str">
        <f>[1]!s_info_mkt(A3060)</f>
        <v>创业板</v>
      </c>
      <c r="D3060" s="16" t="str">
        <f>[1]!s_ipo_listeddate(A3060)</f>
        <v>2016-09-20</v>
      </c>
      <c r="E3060" s="16" t="str">
        <f>[1]!s_info_industry_csrc2023(A3060,"",3)</f>
        <v>软件和信息技术服务业</v>
      </c>
      <c r="F3060" s="16">
        <f>[1]!s_is(A3060,83,"FY","YTD","20251231",1,"",100000000)</f>
        <v>10.7386691979</v>
      </c>
      <c r="G3060" s="16">
        <f>[1]!s_is(A3060,83,"FY","YTD","20241231",1,"",100000000)</f>
        <v>13.494905922899999</v>
      </c>
      <c r="H3060" s="16">
        <f>[1]!s_is(A3060,61,"FY","YTD","20251231",1,"",100000000)</f>
        <v>-0.13346935039999999</v>
      </c>
      <c r="I3060" s="16">
        <f>[1]!s_is(A3060,61,"FY","YTD","20241231",1,"",100000000)</f>
        <v>-0.81459478290000009</v>
      </c>
      <c r="J3060" s="16">
        <f>[1]!s_fa_roe(A3060,"20251231")</f>
        <v>-2.3948</v>
      </c>
      <c r="K3060" s="16">
        <f>[1]!s_stmnote_rdexp(A3060,"20251231",1,10000)</f>
        <v>8269.9708629999986</v>
      </c>
      <c r="L3060" s="16">
        <f>[1]!s_margin_tradingbalance(A3060,"",10000)</f>
        <v>0</v>
      </c>
      <c r="M3060" s="16">
        <f>[1]!s_margin_seclendingbalance(A3060,"",10000)</f>
        <v>0</v>
      </c>
      <c r="N3060" s="17">
        <f>[1]!s_val_ev(A3060,"",100000000)</f>
        <v>36.2451717386</v>
      </c>
      <c r="O3060" s="17">
        <f>[1]!share_freesharesmv(A3060,"",100000000)</f>
        <v>20.235708322000001</v>
      </c>
      <c r="P3060" s="17">
        <f ca="1">[1]!s_dq_amount_btin(A3060,TODAY()-1,100000000)</f>
        <v>0.42591992000000001</v>
      </c>
      <c r="Q3060" s="17">
        <f ca="1">[1]!s_dq_turn(A3060,TODAY()-1)</f>
        <v>1.4085730082848034</v>
      </c>
      <c r="R3060" s="2">
        <f>[1]!s_pq_amount(A3060,"20260101","",100000000)</f>
        <v>113.46385831000001</v>
      </c>
      <c r="S3060" s="2">
        <f>[1]!s_pq_avgamount(A3060,"20260101","",100000000)</f>
        <v>1.0409528285321101</v>
      </c>
      <c r="T3060" s="17">
        <f>[1]!s_ipo_dilutedpe(A3060)</f>
        <v>22.98</v>
      </c>
      <c r="U3060" s="12">
        <f>[1]!s_ipo_collection_total(A3060,100000000)</f>
        <v>1.8513550000000001</v>
      </c>
      <c r="V3060" s="18">
        <f>[1]!s_val_pe_ttm(A3060,"")</f>
        <v>-148.24989318847656</v>
      </c>
    </row>
    <row r="3061" spans="1:22" x14ac:dyDescent="0.3">
      <c r="A3061" s="12" t="s">
        <v>6596</v>
      </c>
      <c r="B3061" s="12" t="s">
        <v>6597</v>
      </c>
      <c r="C3061" s="16" t="str">
        <f>[1]!s_info_mkt(A3061)</f>
        <v>主板</v>
      </c>
      <c r="D3061" s="16" t="str">
        <f>[1]!s_ipo_listeddate(A3061)</f>
        <v>2025-06-12</v>
      </c>
      <c r="E3061" s="16" t="str">
        <f>[1]!s_info_industry_csrc2023(A3061,"",3)</f>
        <v>化学原料和化学制品制造业</v>
      </c>
      <c r="F3061" s="16">
        <f>[1]!s_is(A3061,83,"FY","YTD","20251231",1,"",100000000)</f>
        <v>42.760460790399996</v>
      </c>
      <c r="G3061" s="16">
        <f>[1]!s_is(A3061,83,"FY","YTD","20241231",1,"",100000000)</f>
        <v>55.424053102600006</v>
      </c>
      <c r="H3061" s="16">
        <f>[1]!s_is(A3061,61,"FY","YTD","20251231",1,"",100000000)</f>
        <v>1.1485102899999999</v>
      </c>
      <c r="I3061" s="16">
        <f>[1]!s_is(A3061,61,"FY","YTD","20241231",1,"",100000000)</f>
        <v>1.6582672641</v>
      </c>
      <c r="J3061" s="16">
        <f>[1]!s_fa_roe(A3061,"20251231")</f>
        <v>7.7302999999999997</v>
      </c>
      <c r="K3061" s="16">
        <f>[1]!s_stmnote_rdexp(A3061,"20251231",1,10000)</f>
        <v>14785.586358</v>
      </c>
      <c r="L3061" s="16">
        <f>[1]!s_margin_tradingbalance(A3061,"",10000)</f>
        <v>5439.5038000000004</v>
      </c>
      <c r="M3061" s="16">
        <f>[1]!s_margin_seclendingbalance(A3061,"",10000)</f>
        <v>0</v>
      </c>
      <c r="N3061" s="17">
        <f>[1]!s_val_ev(A3061,"",100000000)</f>
        <v>33.767129858399997</v>
      </c>
      <c r="O3061" s="17">
        <f>[1]!share_freesharesmv(A3061,"",100000000)</f>
        <v>13.317820561799998</v>
      </c>
      <c r="P3061" s="17">
        <f ca="1">[1]!s_dq_amount_btin(A3061,TODAY()-1,100000000)</f>
        <v>0.28205462999999997</v>
      </c>
      <c r="Q3061" s="17">
        <f ca="1">[1]!s_dq_turn(A3061,TODAY()-1)</f>
        <v>1.3039697335828555</v>
      </c>
      <c r="R3061" s="2">
        <f>[1]!s_pq_amount(A3061,"20260101","",100000000)</f>
        <v>48.157883390000002</v>
      </c>
      <c r="S3061" s="2">
        <f>[1]!s_pq_avgamount(A3061,"20260101","",100000000)</f>
        <v>0.44181544394495414</v>
      </c>
      <c r="T3061" s="17">
        <f>[1]!s_ipo_dilutedpe(A3061)</f>
        <v>12.69</v>
      </c>
      <c r="U3061" s="12">
        <f>[1]!s_ipo_collection_total(A3061,100000000)</f>
        <v>5.2109835000000002</v>
      </c>
      <c r="V3061" s="18">
        <f>[1]!s_val_pe_ttm(A3061,"")</f>
        <v>34.126762390136719</v>
      </c>
    </row>
    <row r="3062" spans="1:22" x14ac:dyDescent="0.3">
      <c r="A3062" s="12" t="s">
        <v>6598</v>
      </c>
      <c r="B3062" s="12" t="s">
        <v>6599</v>
      </c>
      <c r="C3062" s="16" t="str">
        <f>[1]!s_info_mkt(A3062)</f>
        <v>科创板</v>
      </c>
      <c r="D3062" s="16" t="str">
        <f>[1]!s_ipo_listeddate(A3062)</f>
        <v>2023-09-20</v>
      </c>
      <c r="E3062" s="16" t="str">
        <f>[1]!s_info_industry_csrc2023(A3062,"",3)</f>
        <v>化学原料和化学制品制造业</v>
      </c>
      <c r="F3062" s="16">
        <f>[1]!s_is(A3062,83,"FY","YTD","20251231",1,"",100000000)</f>
        <v>3.0922063255999999</v>
      </c>
      <c r="G3062" s="16">
        <f>[1]!s_is(A3062,83,"FY","YTD","20241231",1,"",100000000)</f>
        <v>2.7709121217000003</v>
      </c>
      <c r="H3062" s="16">
        <f>[1]!s_is(A3062,61,"FY","YTD","20251231",1,"",100000000)</f>
        <v>0.11866743840000001</v>
      </c>
      <c r="I3062" s="16">
        <f>[1]!s_is(A3062,61,"FY","YTD","20241231",1,"",100000000)</f>
        <v>0.39283401380000005</v>
      </c>
      <c r="J3062" s="16">
        <f>[1]!s_fa_roe(A3062,"20251231")</f>
        <v>1.0073000000000001</v>
      </c>
      <c r="K3062" s="16">
        <f>[1]!s_stmnote_rdexp(A3062,"20251231",1,10000)</f>
        <v>4716.8502250000001</v>
      </c>
      <c r="L3062" s="16">
        <f>[1]!s_margin_tradingbalance(A3062,"",10000)</f>
        <v>22283.307100000002</v>
      </c>
      <c r="M3062" s="16">
        <f>[1]!s_margin_seclendingbalance(A3062,"",10000)</f>
        <v>0</v>
      </c>
      <c r="N3062" s="17">
        <f>[1]!s_val_ev(A3062,"",100000000)</f>
        <v>41.797080000000001</v>
      </c>
      <c r="O3062" s="17">
        <f>[1]!share_freesharesmv(A3062,"",100000000)</f>
        <v>24.013112894999999</v>
      </c>
      <c r="P3062" s="17">
        <f ca="1">[1]!s_dq_amount_btin(A3062,TODAY()-1,100000000)</f>
        <v>0.89838529</v>
      </c>
      <c r="Q3062" s="17">
        <f ca="1">[1]!s_dq_turn(A3062,TODAY()-1)</f>
        <v>3.7080622596338446</v>
      </c>
      <c r="R3062" s="2">
        <f>[1]!s_pq_amount(A3062,"20260101","",100000000)</f>
        <v>118.02034075</v>
      </c>
      <c r="S3062" s="2">
        <f>[1]!s_pq_avgamount(A3062,"20260101","",100000000)</f>
        <v>1.0827554197247706</v>
      </c>
      <c r="T3062" s="17">
        <f>[1]!s_ipo_dilutedpe(A3062)</f>
        <v>67.37</v>
      </c>
      <c r="U3062" s="12">
        <f>[1]!s_ipo_collection_total(A3062,100000000)</f>
        <v>9.0225720000000003</v>
      </c>
      <c r="V3062" s="18">
        <f>[1]!s_val_pe_ttm(A3062,"")</f>
        <v>3000.7041015625</v>
      </c>
    </row>
    <row r="3063" spans="1:22" x14ac:dyDescent="0.3">
      <c r="A3063" s="12" t="s">
        <v>6600</v>
      </c>
      <c r="B3063" s="12" t="s">
        <v>6601</v>
      </c>
      <c r="C3063" s="16" t="str">
        <f>[1]!s_info_mkt(A3063)</f>
        <v>主板</v>
      </c>
      <c r="D3063" s="16" t="str">
        <f>[1]!s_ipo_listeddate(A3063)</f>
        <v>2000-12-18</v>
      </c>
      <c r="E3063" s="16" t="str">
        <f>[1]!s_info_industry_csrc2023(A3063,"",3)</f>
        <v>铁路、船舶、航空航天和其他运输设备制造业</v>
      </c>
      <c r="F3063" s="16">
        <f>[1]!s_is(A3063,83,"FY","YTD","20251231",1,"",100000000)</f>
        <v>290.86417692189997</v>
      </c>
      <c r="G3063" s="16">
        <f>[1]!s_is(A3063,83,"FY","YTD","20241231",1,"",100000000)</f>
        <v>297.6564031886</v>
      </c>
      <c r="H3063" s="16">
        <f>[1]!s_is(A3063,61,"FY","YTD","20251231",1,"",100000000)</f>
        <v>6.5186507367999997</v>
      </c>
      <c r="I3063" s="16">
        <f>[1]!s_is(A3063,61,"FY","YTD","20241231",1,"",100000000)</f>
        <v>5.5587255414999994</v>
      </c>
      <c r="J3063" s="16">
        <f>[1]!s_fa_roe(A3063,"20251231")</f>
        <v>3.8559999999999999</v>
      </c>
      <c r="K3063" s="16">
        <f>[1]!s_stmnote_rdexp(A3063,"20251231",1,10000)</f>
        <v>84261.158364999996</v>
      </c>
      <c r="L3063" s="16">
        <f>[1]!s_margin_tradingbalance(A3063,"",10000)</f>
        <v>103498.461</v>
      </c>
      <c r="M3063" s="16">
        <f>[1]!s_margin_seclendingbalance(A3063,"",10000)</f>
        <v>724.14559999999994</v>
      </c>
      <c r="N3063" s="17">
        <f>[1]!s_val_ev(A3063,"",100000000)</f>
        <v>220.22331701179999</v>
      </c>
      <c r="O3063" s="17">
        <f>[1]!share_freesharesmv(A3063,"",100000000)</f>
        <v>101.24203109459999</v>
      </c>
      <c r="P3063" s="17">
        <f ca="1">[1]!s_dq_amount_btin(A3063,TODAY()-1,100000000)</f>
        <v>1.53105783</v>
      </c>
      <c r="Q3063" s="17">
        <f ca="1">[1]!s_dq_turn(A3063,TODAY()-1)</f>
        <v>0.84673774413202862</v>
      </c>
      <c r="R3063" s="2">
        <f>[1]!s_pq_amount(A3063,"20260101","",100000000)</f>
        <v>363.43412318999998</v>
      </c>
      <c r="S3063" s="2">
        <f>[1]!s_pq_avgamount(A3063,"20260101","",100000000)</f>
        <v>3.3342580109174311</v>
      </c>
      <c r="T3063" s="17">
        <f>[1]!s_ipo_dilutedpe(A3063)</f>
        <v>42.11</v>
      </c>
      <c r="U3063" s="12">
        <f>[1]!s_ipo_collection_total(A3063,100000000)</f>
        <v>4.71</v>
      </c>
      <c r="V3063" s="18">
        <f>[1]!s_val_pe_ttm(A3063,"")</f>
        <v>45.151355743408203</v>
      </c>
    </row>
    <row r="3064" spans="1:22" x14ac:dyDescent="0.3">
      <c r="A3064" s="12" t="s">
        <v>6602</v>
      </c>
      <c r="B3064" s="12" t="s">
        <v>6603</v>
      </c>
      <c r="C3064" s="16" t="str">
        <f>[1]!s_info_mkt(A3064)</f>
        <v>创业板</v>
      </c>
      <c r="D3064" s="16" t="str">
        <f>[1]!s_ipo_listeddate(A3064)</f>
        <v>2011-09-27</v>
      </c>
      <c r="E3064" s="16" t="str">
        <f>[1]!s_info_industry_csrc2023(A3064,"",3)</f>
        <v>农副食品加工业</v>
      </c>
      <c r="F3064" s="16">
        <f>[1]!s_is(A3064,83,"FY","YTD","20251231",1,"",100000000)</f>
        <v>16.5715830852</v>
      </c>
      <c r="G3064" s="16">
        <f>[1]!s_is(A3064,83,"FY","YTD","20241231",1,"",100000000)</f>
        <v>34.175729426799997</v>
      </c>
      <c r="H3064" s="16">
        <f>[1]!s_is(A3064,61,"FY","YTD","20251231",1,"",100000000)</f>
        <v>-4.2731133324000004</v>
      </c>
      <c r="I3064" s="16">
        <f>[1]!s_is(A3064,61,"FY","YTD","20241231",1,"",100000000)</f>
        <v>-9.2442181303000002</v>
      </c>
      <c r="J3064" s="16">
        <f>[1]!s_fa_roe(A3064,"20251231")</f>
        <v>0</v>
      </c>
      <c r="K3064" s="16">
        <f>[1]!s_stmnote_rdexp(A3064,"20251231",1,10000)</f>
        <v>0</v>
      </c>
      <c r="L3064" s="16">
        <f>[1]!s_margin_tradingbalance(A3064,"",10000)</f>
        <v>0</v>
      </c>
      <c r="M3064" s="16">
        <f>[1]!s_margin_seclendingbalance(A3064,"",10000)</f>
        <v>0</v>
      </c>
      <c r="N3064" s="17">
        <f>[1]!s_val_ev(A3064,"",100000000)</f>
        <v>19.301359999999999</v>
      </c>
      <c r="O3064" s="17">
        <f>[1]!share_freesharesmv(A3064,"",100000000)</f>
        <v>10.3754871748</v>
      </c>
      <c r="P3064" s="17">
        <f ca="1">[1]!s_dq_amount_btin(A3064,TODAY()-1,100000000)</f>
        <v>0.19557625000000001</v>
      </c>
      <c r="Q3064" s="17">
        <f ca="1">[1]!s_dq_turn(A3064,TODAY()-1)</f>
        <v>1.3236146065104799</v>
      </c>
      <c r="R3064" s="2">
        <f>[1]!s_pq_amount(A3064,"20260101","",100000000)</f>
        <v>28.06238518</v>
      </c>
      <c r="S3064" s="2">
        <f>[1]!s_pq_avgamount(A3064,"20260101","",100000000)</f>
        <v>0.25983689981481484</v>
      </c>
      <c r="T3064" s="17">
        <f>[1]!s_ipo_dilutedpe(A3064)</f>
        <v>33.78</v>
      </c>
      <c r="U3064" s="12">
        <f>[1]!s_ipo_collection_total(A3064,100000000)</f>
        <v>4.25</v>
      </c>
      <c r="V3064" s="18">
        <f>[1]!s_val_pe_ttm(A3064,"")</f>
        <v>-7.5919017791748047</v>
      </c>
    </row>
    <row r="3065" spans="1:22" x14ac:dyDescent="0.3">
      <c r="A3065" s="12" t="s">
        <v>6604</v>
      </c>
      <c r="B3065" s="12" t="s">
        <v>6605</v>
      </c>
      <c r="C3065" s="16" t="str">
        <f>[1]!s_info_mkt(A3065)</f>
        <v>科创板</v>
      </c>
      <c r="D3065" s="16" t="str">
        <f>[1]!s_ipo_listeddate(A3065)</f>
        <v>2019-11-21</v>
      </c>
      <c r="E3065" s="16" t="str">
        <f>[1]!s_info_industry_csrc2023(A3065,"",3)</f>
        <v>废弃资源综合利用业</v>
      </c>
      <c r="F3065" s="16">
        <f>[1]!s_is(A3065,83,"FY","YTD","20251231",1,"",100000000)</f>
        <v>28.760101953600003</v>
      </c>
      <c r="G3065" s="16">
        <f>[1]!s_is(A3065,83,"FY","YTD","20241231",1,"",100000000)</f>
        <v>35.633252201300003</v>
      </c>
      <c r="H3065" s="16">
        <f>[1]!s_is(A3065,61,"FY","YTD","20251231",1,"",100000000)</f>
        <v>1.5455351853999999</v>
      </c>
      <c r="I3065" s="16">
        <f>[1]!s_is(A3065,61,"FY","YTD","20241231",1,"",100000000)</f>
        <v>1.4901883641</v>
      </c>
      <c r="J3065" s="16">
        <f>[1]!s_fa_roe(A3065,"20251231")</f>
        <v>5.1684999999999999</v>
      </c>
      <c r="K3065" s="16">
        <f>[1]!s_stmnote_rdexp(A3065,"20251231",1,10000)</f>
        <v>11449.387445</v>
      </c>
      <c r="L3065" s="16">
        <f>[1]!s_margin_tradingbalance(A3065,"",10000)</f>
        <v>8038.2667000000001</v>
      </c>
      <c r="M3065" s="16">
        <f>[1]!s_margin_seclendingbalance(A3065,"",10000)</f>
        <v>21.586500000000001</v>
      </c>
      <c r="N3065" s="17">
        <f>[1]!s_val_ev(A3065,"",100000000)</f>
        <v>49.604410049999998</v>
      </c>
      <c r="O3065" s="17">
        <f>[1]!share_freesharesmv(A3065,"",100000000)</f>
        <v>15.992535780000001</v>
      </c>
      <c r="P3065" s="17">
        <f ca="1">[1]!s_dq_amount_btin(A3065,TODAY()-1,100000000)</f>
        <v>0.42139638000000001</v>
      </c>
      <c r="Q3065" s="17">
        <f ca="1">[1]!s_dq_turn(A3065,TODAY()-1)</f>
        <v>0.84592442401197354</v>
      </c>
      <c r="R3065" s="2">
        <f>[1]!s_pq_amount(A3065,"20260101","",100000000)</f>
        <v>147.52092438</v>
      </c>
      <c r="S3065" s="2">
        <f>[1]!s_pq_avgamount(A3065,"20260101","",100000000)</f>
        <v>1.3534029759633028</v>
      </c>
      <c r="T3065" s="17">
        <f>[1]!s_ipo_dilutedpe(A3065)</f>
        <v>38.54</v>
      </c>
      <c r="U3065" s="12">
        <f>[1]!s_ipo_collection_total(A3065,100000000)</f>
        <v>12.879</v>
      </c>
      <c r="V3065" s="18">
        <f>[1]!s_val_pe_ttm(A3065,"")</f>
        <v>40.206962585449219</v>
      </c>
    </row>
    <row r="3066" spans="1:22" x14ac:dyDescent="0.3">
      <c r="A3066" s="12" t="s">
        <v>6606</v>
      </c>
      <c r="B3066" s="12" t="s">
        <v>6607</v>
      </c>
      <c r="C3066" s="16" t="str">
        <f>[1]!s_info_mkt(A3066)</f>
        <v>创业板</v>
      </c>
      <c r="D3066" s="16" t="str">
        <f>[1]!s_ipo_listeddate(A3066)</f>
        <v>2017-10-10</v>
      </c>
      <c r="E3066" s="16" t="str">
        <f>[1]!s_info_industry_csrc2023(A3066,"",3)</f>
        <v>医药制造业</v>
      </c>
      <c r="F3066" s="16">
        <f>[1]!s_is(A3066,83,"FY","YTD","20251231",1,"",100000000)</f>
        <v>31.109002542300001</v>
      </c>
      <c r="G3066" s="16">
        <f>[1]!s_is(A3066,83,"FY","YTD","20241231",1,"",100000000)</f>
        <v>29.306774985800001</v>
      </c>
      <c r="H3066" s="16">
        <f>[1]!s_is(A3066,61,"FY","YTD","20251231",1,"",100000000)</f>
        <v>4.7281804851000002</v>
      </c>
      <c r="I3066" s="16">
        <f>[1]!s_is(A3066,61,"FY","YTD","20241231",1,"",100000000)</f>
        <v>5.1237717416000006</v>
      </c>
      <c r="J3066" s="16">
        <f>[1]!s_fa_roe(A3066,"20251231")</f>
        <v>18.235900000000001</v>
      </c>
      <c r="K3066" s="16">
        <f>[1]!s_stmnote_rdexp(A3066,"20251231",1,10000)</f>
        <v>23740.877694999999</v>
      </c>
      <c r="L3066" s="16">
        <f>[1]!s_margin_tradingbalance(A3066,"",10000)</f>
        <v>0</v>
      </c>
      <c r="M3066" s="16">
        <f>[1]!s_margin_seclendingbalance(A3066,"",10000)</f>
        <v>0</v>
      </c>
      <c r="N3066" s="17">
        <f>[1]!s_val_ev(A3066,"",100000000)</f>
        <v>50.729520176400001</v>
      </c>
      <c r="O3066" s="17">
        <f>[1]!share_freesharesmv(A3066,"",100000000)</f>
        <v>27.249561791400005</v>
      </c>
      <c r="P3066" s="17">
        <f ca="1">[1]!s_dq_amount_btin(A3066,TODAY()-1,100000000)</f>
        <v>0.44735514999999998</v>
      </c>
      <c r="Q3066" s="17">
        <f ca="1">[1]!s_dq_turn(A3066,TODAY()-1)</f>
        <v>1.1838052110612478</v>
      </c>
      <c r="R3066" s="2">
        <f>[1]!s_pq_amount(A3066,"20260101","",100000000)</f>
        <v>91.742169079999996</v>
      </c>
      <c r="S3066" s="2">
        <f>[1]!s_pq_avgamount(A3066,"20260101","",100000000)</f>
        <v>0.84167127596330271</v>
      </c>
      <c r="T3066" s="17">
        <f>[1]!s_ipo_dilutedpe(A3066)</f>
        <v>22.97</v>
      </c>
      <c r="U3066" s="12">
        <f>[1]!s_ipo_collection_total(A3066,100000000)</f>
        <v>3.0425580000000001</v>
      </c>
      <c r="V3066" s="18">
        <f>[1]!s_val_pe_ttm(A3066,"")</f>
        <v>12.563702583312988</v>
      </c>
    </row>
    <row r="3067" spans="1:22" x14ac:dyDescent="0.3">
      <c r="A3067" s="12" t="s">
        <v>6608</v>
      </c>
      <c r="B3067" s="12" t="s">
        <v>6609</v>
      </c>
      <c r="C3067" s="16" t="str">
        <f>[1]!s_info_mkt(A3067)</f>
        <v>主板</v>
      </c>
      <c r="D3067" s="16" t="str">
        <f>[1]!s_ipo_listeddate(A3067)</f>
        <v>2017-05-11</v>
      </c>
      <c r="E3067" s="16" t="str">
        <f>[1]!s_info_industry_csrc2023(A3067,"",3)</f>
        <v>化学原料和化学制品制造业</v>
      </c>
      <c r="F3067" s="16">
        <f>[1]!s_is(A3067,83,"FY","YTD","20251231",1,"",100000000)</f>
        <v>169.12808250309999</v>
      </c>
      <c r="G3067" s="16">
        <f>[1]!s_is(A3067,83,"FY","YTD","20241231",1,"",100000000)</f>
        <v>162.6509186447</v>
      </c>
      <c r="H3067" s="16">
        <f>[1]!s_is(A3067,61,"FY","YTD","20251231",1,"",100000000)</f>
        <v>0.2203893911</v>
      </c>
      <c r="I3067" s="16">
        <f>[1]!s_is(A3067,61,"FY","YTD","20241231",1,"",100000000)</f>
        <v>-0.57872897830000003</v>
      </c>
      <c r="J3067" s="16">
        <f>[1]!s_fa_roe(A3067,"20251231")</f>
        <v>0.26450000000000001</v>
      </c>
      <c r="K3067" s="16">
        <f>[1]!s_stmnote_rdexp(A3067,"20251231",1,10000)</f>
        <v>68074.816515999992</v>
      </c>
      <c r="L3067" s="16">
        <f>[1]!s_margin_tradingbalance(A3067,"",10000)</f>
        <v>20327.1698</v>
      </c>
      <c r="M3067" s="16">
        <f>[1]!s_margin_seclendingbalance(A3067,"",10000)</f>
        <v>47.179699999999997</v>
      </c>
      <c r="N3067" s="17">
        <f>[1]!s_val_ev(A3067,"",100000000)</f>
        <v>39.285115520799998</v>
      </c>
      <c r="O3067" s="17">
        <f>[1]!share_freesharesmv(A3067,"",100000000)</f>
        <v>19.794910873599999</v>
      </c>
      <c r="P3067" s="17">
        <f ca="1">[1]!s_dq_amount_btin(A3067,TODAY()-1,100000000)</f>
        <v>0.28770331999999998</v>
      </c>
      <c r="Q3067" s="17">
        <f ca="1">[1]!s_dq_turn(A3067,TODAY()-1)</f>
        <v>0.73193502472395056</v>
      </c>
      <c r="R3067" s="2">
        <f>[1]!s_pq_amount(A3067,"20260101","",100000000)</f>
        <v>149.19108487</v>
      </c>
      <c r="S3067" s="2">
        <f>[1]!s_pq_avgamount(A3067,"20260101","",100000000)</f>
        <v>1.3687255492660548</v>
      </c>
      <c r="T3067" s="17">
        <f>[1]!s_ipo_dilutedpe(A3067)</f>
        <v>22.98</v>
      </c>
      <c r="U3067" s="12">
        <f>[1]!s_ipo_collection_total(A3067,100000000)</f>
        <v>10.33501</v>
      </c>
      <c r="V3067" s="18">
        <f>[1]!s_val_pe_ttm(A3067,"")</f>
        <v>-6.0959362983703613</v>
      </c>
    </row>
    <row r="3068" spans="1:22" x14ac:dyDescent="0.3">
      <c r="A3068" s="12" t="s">
        <v>6610</v>
      </c>
      <c r="B3068" s="12" t="s">
        <v>6611</v>
      </c>
      <c r="C3068" s="16" t="str">
        <f>[1]!s_info_mkt(A3068)</f>
        <v>主板</v>
      </c>
      <c r="D3068" s="16" t="str">
        <f>[1]!s_ipo_listeddate(A3068)</f>
        <v>2011-07-28</v>
      </c>
      <c r="E3068" s="16" t="str">
        <f>[1]!s_info_industry_csrc2023(A3068,"",3)</f>
        <v>互联网和相关服务</v>
      </c>
      <c r="F3068" s="16">
        <f>[1]!s_is(A3068,83,"FY","YTD","20251231",1,"",100000000)</f>
        <v>378.983164504</v>
      </c>
      <c r="G3068" s="16">
        <f>[1]!s_is(A3068,83,"FY","YTD","20241231",1,"",100000000)</f>
        <v>226.19694342950001</v>
      </c>
      <c r="H3068" s="16">
        <f>[1]!s_is(A3068,61,"FY","YTD","20251231",1,"",100000000)</f>
        <v>56.051709944499997</v>
      </c>
      <c r="I3068" s="16">
        <f>[1]!s_is(A3068,61,"FY","YTD","20241231",1,"",100000000)</f>
        <v>12.131981601500001</v>
      </c>
      <c r="J3068" s="16">
        <f>[1]!s_fa_roe(A3068,"20251231")</f>
        <v>20.208200000000001</v>
      </c>
      <c r="K3068" s="16">
        <f>[1]!s_stmnote_rdexp(A3068,"20251231",1,10000)</f>
        <v>234038.15622100001</v>
      </c>
      <c r="L3068" s="16">
        <f>[1]!s_margin_tradingbalance(A3068,"",10000)</f>
        <v>316840.01250000001</v>
      </c>
      <c r="M3068" s="16">
        <f>[1]!s_margin_seclendingbalance(A3068,"",10000)</f>
        <v>7.7172000000000001</v>
      </c>
      <c r="N3068" s="17">
        <f>[1]!s_val_ev(A3068,"",100000000)</f>
        <v>953.76629246679988</v>
      </c>
      <c r="O3068" s="17">
        <f>[1]!share_freesharesmv(A3068,"",100000000)</f>
        <v>716.75836996520002</v>
      </c>
      <c r="P3068" s="17">
        <f ca="1">[1]!s_dq_amount_btin(A3068,TODAY()-1,100000000)</f>
        <v>14.121294369999999</v>
      </c>
      <c r="Q3068" s="17">
        <f ca="1">[1]!s_dq_turn(A3068,TODAY()-1)</f>
        <v>1.5973663885297174</v>
      </c>
      <c r="R3068" s="2">
        <f>[1]!s_pq_amount(A3068,"20260101","",100000000)</f>
        <v>2630.1686855200001</v>
      </c>
      <c r="S3068" s="2">
        <f>[1]!s_pq_avgamount(A3068,"20260101","",100000000)</f>
        <v>24.12998794055046</v>
      </c>
      <c r="T3068" s="17">
        <f>[1]!s_ipo_dilutedpe(A3068)</f>
        <v>25.61</v>
      </c>
      <c r="U3068" s="12">
        <f>[1]!s_ipo_collection_total(A3068,100000000)</f>
        <v>10.35</v>
      </c>
      <c r="V3068" s="18">
        <f>[1]!s_val_pe_ttm(A3068,"")</f>
        <v>15.181180953979492</v>
      </c>
    </row>
    <row r="3069" spans="1:22" x14ac:dyDescent="0.3">
      <c r="A3069" s="12" t="s">
        <v>6612</v>
      </c>
      <c r="B3069" s="12" t="s">
        <v>6613</v>
      </c>
      <c r="C3069" s="16" t="str">
        <f>[1]!s_info_mkt(A3069)</f>
        <v>主板</v>
      </c>
      <c r="D3069" s="16" t="str">
        <f>[1]!s_ipo_listeddate(A3069)</f>
        <v>2011-07-15</v>
      </c>
      <c r="E3069" s="16" t="str">
        <f>[1]!s_info_industry_csrc2023(A3069,"",3)</f>
        <v>印刷和记录媒介复制业</v>
      </c>
      <c r="F3069" s="16">
        <f>[1]!s_is(A3069,83,"FY","YTD","20251231",1,"",100000000)</f>
        <v>20.3782608255</v>
      </c>
      <c r="G3069" s="16">
        <f>[1]!s_is(A3069,83,"FY","YTD","20241231",1,"",100000000)</f>
        <v>20.4526677257</v>
      </c>
      <c r="H3069" s="16">
        <f>[1]!s_is(A3069,61,"FY","YTD","20251231",1,"",100000000)</f>
        <v>7.5261370899999999E-2</v>
      </c>
      <c r="I3069" s="16">
        <f>[1]!s_is(A3069,61,"FY","YTD","20241231",1,"",100000000)</f>
        <v>-1.9224309836000002</v>
      </c>
      <c r="J3069" s="16">
        <f>[1]!s_fa_roe(A3069,"20251231")</f>
        <v>0.60770000000000002</v>
      </c>
      <c r="K3069" s="16">
        <f>[1]!s_stmnote_rdexp(A3069,"20251231",1,10000)</f>
        <v>3596.7856590000006</v>
      </c>
      <c r="L3069" s="16">
        <f>[1]!s_margin_tradingbalance(A3069,"",10000)</f>
        <v>0</v>
      </c>
      <c r="M3069" s="16">
        <f>[1]!s_margin_seclendingbalance(A3069,"",10000)</f>
        <v>0</v>
      </c>
      <c r="N3069" s="17">
        <f>[1]!s_val_ev(A3069,"",100000000)</f>
        <v>29.510460199800001</v>
      </c>
      <c r="O3069" s="17">
        <f>[1]!share_freesharesmv(A3069,"",100000000)</f>
        <v>18.592369137399999</v>
      </c>
      <c r="P3069" s="17">
        <f ca="1">[1]!s_dq_amount_btin(A3069,TODAY()-1,100000000)</f>
        <v>0.44102787999999998</v>
      </c>
      <c r="Q3069" s="17">
        <f ca="1">[1]!s_dq_turn(A3069,TODAY()-1)</f>
        <v>1.9984916448706762</v>
      </c>
      <c r="R3069" s="2">
        <f>[1]!s_pq_amount(A3069,"20260101","",100000000)</f>
        <v>126.91156479999999</v>
      </c>
      <c r="S3069" s="2">
        <f>[1]!s_pq_avgamount(A3069,"20260101","",100000000)</f>
        <v>1.1643262825688072</v>
      </c>
      <c r="T3069" s="17">
        <f>[1]!s_ipo_dilutedpe(A3069)</f>
        <v>32.26</v>
      </c>
      <c r="U3069" s="12">
        <f>[1]!s_ipo_collection_total(A3069,100000000)</f>
        <v>3.3</v>
      </c>
      <c r="V3069" s="18">
        <f>[1]!s_val_pe_ttm(A3069,"")</f>
        <v>304.00723266601563</v>
      </c>
    </row>
    <row r="3070" spans="1:22" x14ac:dyDescent="0.3">
      <c r="A3070" s="12" t="s">
        <v>6614</v>
      </c>
      <c r="B3070" s="12" t="s">
        <v>6615</v>
      </c>
      <c r="C3070" s="16" t="str">
        <f>[1]!s_info_mkt(A3070)</f>
        <v>主板</v>
      </c>
      <c r="D3070" s="16" t="str">
        <f>[1]!s_ipo_listeddate(A3070)</f>
        <v>2017-04-14</v>
      </c>
      <c r="E3070" s="16" t="str">
        <f>[1]!s_info_industry_csrc2023(A3070,"",3)</f>
        <v>电气机械和器材制造业</v>
      </c>
      <c r="F3070" s="16">
        <f>[1]!s_is(A3070,83,"FY","YTD","20251231",1,"",100000000)</f>
        <v>43.878515269700003</v>
      </c>
      <c r="G3070" s="16">
        <f>[1]!s_is(A3070,83,"FY","YTD","20241231",1,"",100000000)</f>
        <v>40.987854251500003</v>
      </c>
      <c r="H3070" s="16">
        <f>[1]!s_is(A3070,61,"FY","YTD","20251231",1,"",100000000)</f>
        <v>2.5797590074999999</v>
      </c>
      <c r="I3070" s="16">
        <f>[1]!s_is(A3070,61,"FY","YTD","20241231",1,"",100000000)</f>
        <v>1.7784038426</v>
      </c>
      <c r="J3070" s="16">
        <f>[1]!s_fa_roe(A3070,"20251231")</f>
        <v>14.564299999999999</v>
      </c>
      <c r="K3070" s="16">
        <f>[1]!s_stmnote_rdexp(A3070,"20251231",1,10000)</f>
        <v>20275.132416</v>
      </c>
      <c r="L3070" s="16">
        <f>[1]!s_margin_tradingbalance(A3070,"",10000)</f>
        <v>12884.724200000001</v>
      </c>
      <c r="M3070" s="16">
        <f>[1]!s_margin_seclendingbalance(A3070,"",10000)</f>
        <v>23.7882</v>
      </c>
      <c r="N3070" s="17">
        <f>[1]!s_val_ev(A3070,"",100000000)</f>
        <v>78.001931926200001</v>
      </c>
      <c r="O3070" s="17">
        <f>[1]!share_freesharesmv(A3070,"",100000000)</f>
        <v>35.290114003399999</v>
      </c>
      <c r="P3070" s="17">
        <f ca="1">[1]!s_dq_amount_btin(A3070,TODAY()-1,100000000)</f>
        <v>0.95588923999999997</v>
      </c>
      <c r="Q3070" s="17">
        <f ca="1">[1]!s_dq_turn(A3070,TODAY()-1)</f>
        <v>1.2215377015296169</v>
      </c>
      <c r="R3070" s="2">
        <f>[1]!s_pq_amount(A3070,"20260101","",100000000)</f>
        <v>197.53918820000001</v>
      </c>
      <c r="S3070" s="2">
        <f>[1]!s_pq_avgamount(A3070,"20260101","",100000000)</f>
        <v>1.8122861302752291</v>
      </c>
      <c r="T3070" s="17">
        <f>[1]!s_ipo_dilutedpe(A3070)</f>
        <v>22.99</v>
      </c>
      <c r="U3070" s="12">
        <f>[1]!s_ipo_collection_total(A3070,100000000)</f>
        <v>3.4306860000000001</v>
      </c>
      <c r="V3070" s="18">
        <f>[1]!s_val_pe_ttm(A3070,"")</f>
        <v>34.262443542480469</v>
      </c>
    </row>
    <row r="3071" spans="1:22" x14ac:dyDescent="0.3">
      <c r="A3071" s="12" t="s">
        <v>181</v>
      </c>
      <c r="B3071" s="12" t="s">
        <v>182</v>
      </c>
      <c r="C3071" s="16" t="str">
        <f>[1]!s_info_mkt(A3071)</f>
        <v>北证</v>
      </c>
      <c r="D3071" s="16" t="str">
        <f>[1]!s_ipo_listeddate(A3071)</f>
        <v>2025-01-02</v>
      </c>
      <c r="E3071" s="16" t="str">
        <f>[1]!s_info_industry_csrc2023(A3071,"",3)</f>
        <v>软件和信息技术服务业</v>
      </c>
      <c r="F3071" s="16">
        <f>[1]!s_is(A3071,83,"FY","YTD","20251231",1,"",100000000)</f>
        <v>3.2123594188999998</v>
      </c>
      <c r="G3071" s="16">
        <f>[1]!s_is(A3071,83,"FY","YTD","20241231",1,"",100000000)</f>
        <v>2.8834612582999997</v>
      </c>
      <c r="H3071" s="16">
        <f>[1]!s_is(A3071,61,"FY","YTD","20251231",1,"",100000000)</f>
        <v>1.0083164317</v>
      </c>
      <c r="I3071" s="16">
        <f>[1]!s_is(A3071,61,"FY","YTD","20241231",1,"",100000000)</f>
        <v>0.84974393950000005</v>
      </c>
      <c r="J3071" s="16">
        <f>[1]!s_fa_roe(A3071,"20251231")</f>
        <v>18.977799999999998</v>
      </c>
      <c r="K3071" s="16">
        <f>[1]!s_stmnote_rdexp(A3071,"20251231",1,10000)</f>
        <v>5308.3846729999996</v>
      </c>
      <c r="L3071" s="16">
        <f>[1]!s_margin_tradingbalance(A3071,"",10000)</f>
        <v>16729.437900000001</v>
      </c>
      <c r="M3071" s="16">
        <f>[1]!s_margin_seclendingbalance(A3071,"",10000)</f>
        <v>0</v>
      </c>
      <c r="N3071" s="17">
        <f>[1]!s_val_ev(A3071,"",100000000)</f>
        <v>140.02681000000001</v>
      </c>
      <c r="O3071" s="17">
        <f>[1]!share_freesharesmv(A3071,"",100000000)</f>
        <v>42.005549642000005</v>
      </c>
      <c r="P3071" s="17">
        <f ca="1">[1]!s_dq_amount_btin(A3071,TODAY()-1,100000000)</f>
        <v>2.3838583899999999</v>
      </c>
      <c r="Q3071" s="17">
        <f ca="1">[1]!s_dq_turn(A3071,TODAY()-1)</f>
        <v>1.6885159934729641</v>
      </c>
      <c r="R3071" s="2">
        <f>[1]!s_pq_amount(A3071,"20260101","",100000000)</f>
        <v>451.29202172999999</v>
      </c>
      <c r="S3071" s="2">
        <f>[1]!s_pq_avgamount(A3071,"20260101","",100000000)</f>
        <v>4.1402937773394495</v>
      </c>
      <c r="T3071" s="17">
        <f>[1]!s_ipo_dilutedpe(A3071)</f>
        <v>15.55</v>
      </c>
      <c r="U3071" s="12">
        <f>[1]!s_ipo_collection_total(A3071,100000000)</f>
        <v>2.18845</v>
      </c>
      <c r="V3071" s="18">
        <f>[1]!s_val_pe_ttm(A3071,"")</f>
        <v>137.8914794921875</v>
      </c>
    </row>
    <row r="3072" spans="1:22" x14ac:dyDescent="0.3">
      <c r="A3072" s="12" t="s">
        <v>6616</v>
      </c>
      <c r="B3072" s="12" t="s">
        <v>6617</v>
      </c>
      <c r="C3072" s="16" t="str">
        <f>[1]!s_info_mkt(A3072)</f>
        <v>创业板</v>
      </c>
      <c r="D3072" s="16" t="str">
        <f>[1]!s_ipo_listeddate(A3072)</f>
        <v>2019-03-25</v>
      </c>
      <c r="E3072" s="16" t="str">
        <f>[1]!s_info_industry_csrc2023(A3072,"",3)</f>
        <v>互联网和相关服务</v>
      </c>
      <c r="F3072" s="16">
        <f>[1]!s_is(A3072,83,"FY","YTD","20251231",1,"",100000000)</f>
        <v>5.1563901347000005</v>
      </c>
      <c r="G3072" s="16">
        <f>[1]!s_is(A3072,83,"FY","YTD","20241231",1,"",100000000)</f>
        <v>4.7036363837000001</v>
      </c>
      <c r="H3072" s="16">
        <f>[1]!s_is(A3072,61,"FY","YTD","20251231",1,"",100000000)</f>
        <v>-0.34990509359999999</v>
      </c>
      <c r="I3072" s="16">
        <f>[1]!s_is(A3072,61,"FY","YTD","20241231",1,"",100000000)</f>
        <v>-0.64755232210000002</v>
      </c>
      <c r="J3072" s="16">
        <f>[1]!s_fa_roe(A3072,"20251231")</f>
        <v>-2.2227999999999999</v>
      </c>
      <c r="K3072" s="16">
        <f>[1]!s_stmnote_rdexp(A3072,"20251231",1,10000)</f>
        <v>16776.611086000001</v>
      </c>
      <c r="L3072" s="16">
        <f>[1]!s_margin_tradingbalance(A3072,"",10000)</f>
        <v>74726.421700000006</v>
      </c>
      <c r="M3072" s="16">
        <f>[1]!s_margin_seclendingbalance(A3072,"",10000)</f>
        <v>13.387</v>
      </c>
      <c r="N3072" s="17">
        <f>[1]!s_val_ev(A3072,"",100000000)</f>
        <v>95.055741485599995</v>
      </c>
      <c r="O3072" s="17">
        <f>[1]!share_freesharesmv(A3072,"",100000000)</f>
        <v>79.942716901599994</v>
      </c>
      <c r="P3072" s="17">
        <f ca="1">[1]!s_dq_amount_btin(A3072,TODAY()-1,100000000)</f>
        <v>4.2294939999999999</v>
      </c>
      <c r="Q3072" s="17">
        <f ca="1">[1]!s_dq_turn(A3072,TODAY()-1)</f>
        <v>4.8827258003423637</v>
      </c>
      <c r="R3072" s="2">
        <f>[1]!s_pq_amount(A3072,"20260101","",100000000)</f>
        <v>1658.2998067599999</v>
      </c>
      <c r="S3072" s="2">
        <f>[1]!s_pq_avgamount(A3072,"20260101","",100000000)</f>
        <v>15.213759695045871</v>
      </c>
      <c r="T3072" s="17">
        <f>[1]!s_ipo_dilutedpe(A3072)</f>
        <v>22.98</v>
      </c>
      <c r="U3072" s="12">
        <f>[1]!s_ipo_collection_total(A3072,100000000)</f>
        <v>5.2450799999999997</v>
      </c>
      <c r="V3072" s="18">
        <f>[1]!s_val_pe_ttm(A3072,"")</f>
        <v>-275.1326904296875</v>
      </c>
    </row>
    <row r="3073" spans="1:22" x14ac:dyDescent="0.3">
      <c r="A3073" s="12" t="s">
        <v>6618</v>
      </c>
      <c r="B3073" s="12" t="s">
        <v>6619</v>
      </c>
      <c r="C3073" s="16" t="str">
        <f>[1]!s_info_mkt(A3073)</f>
        <v>主板</v>
      </c>
      <c r="D3073" s="16" t="str">
        <f>[1]!s_ipo_listeddate(A3073)</f>
        <v>2017-02-09</v>
      </c>
      <c r="E3073" s="16" t="str">
        <f>[1]!s_info_industry_csrc2023(A3073,"",3)</f>
        <v>金属制品业</v>
      </c>
      <c r="F3073" s="16">
        <f>[1]!s_is(A3073,83,"FY","YTD","20251231",1,"",100000000)</f>
        <v>31.329851897899999</v>
      </c>
      <c r="G3073" s="16">
        <f>[1]!s_is(A3073,83,"FY","YTD","20241231",1,"",100000000)</f>
        <v>33.822627652500003</v>
      </c>
      <c r="H3073" s="16">
        <f>[1]!s_is(A3073,61,"FY","YTD","20251231",1,"",100000000)</f>
        <v>-3.5107090855000003</v>
      </c>
      <c r="I3073" s="16">
        <f>[1]!s_is(A3073,61,"FY","YTD","20241231",1,"",100000000)</f>
        <v>-4.7683007942</v>
      </c>
      <c r="J3073" s="16">
        <f>[1]!s_fa_roe(A3073,"20251231")</f>
        <v>-16.918199999999999</v>
      </c>
      <c r="K3073" s="16">
        <f>[1]!s_stmnote_rdexp(A3073,"20251231",1,10000)</f>
        <v>23025.297290999999</v>
      </c>
      <c r="L3073" s="16">
        <f>[1]!s_margin_tradingbalance(A3073,"",10000)</f>
        <v>97990.198499999999</v>
      </c>
      <c r="M3073" s="16">
        <f>[1]!s_margin_seclendingbalance(A3073,"",10000)</f>
        <v>37.700400000000002</v>
      </c>
      <c r="N3073" s="17">
        <f>[1]!s_val_ev(A3073,"",100000000)</f>
        <v>117.523518342</v>
      </c>
      <c r="O3073" s="17">
        <f>[1]!share_freesharesmv(A3073,"",100000000)</f>
        <v>82.753167802199997</v>
      </c>
      <c r="P3073" s="17">
        <f ca="1">[1]!s_dq_amount_btin(A3073,TODAY()-1,100000000)</f>
        <v>7.0925952700000003</v>
      </c>
      <c r="Q3073" s="17">
        <f ca="1">[1]!s_dq_turn(A3073,TODAY()-1)</f>
        <v>6.0315894784327044</v>
      </c>
      <c r="R3073" s="2">
        <f>[1]!s_pq_amount(A3073,"20260101","",100000000)</f>
        <v>1068.47799558</v>
      </c>
      <c r="S3073" s="2">
        <f>[1]!s_pq_avgamount(A3073,"20260101","",100000000)</f>
        <v>9.8025504181651382</v>
      </c>
      <c r="T3073" s="17">
        <f>[1]!s_ipo_dilutedpe(A3073)</f>
        <v>20.75</v>
      </c>
      <c r="U3073" s="12">
        <f>[1]!s_ipo_collection_total(A3073,100000000)</f>
        <v>9.9276729499999998</v>
      </c>
      <c r="V3073" s="18">
        <f>[1]!s_val_pe_ttm(A3073,"")</f>
        <v>91.968254089355469</v>
      </c>
    </row>
    <row r="3074" spans="1:22" x14ac:dyDescent="0.3">
      <c r="A3074" s="12" t="s">
        <v>183</v>
      </c>
      <c r="B3074" s="12" t="s">
        <v>184</v>
      </c>
      <c r="C3074" s="16" t="str">
        <f>[1]!s_info_mkt(A3074)</f>
        <v>北证</v>
      </c>
      <c r="D3074" s="16" t="str">
        <f>[1]!s_ipo_listeddate(A3074)</f>
        <v>2022-09-02</v>
      </c>
      <c r="E3074" s="16" t="str">
        <f>[1]!s_info_industry_csrc2023(A3074,"",3)</f>
        <v>软件和信息技术服务业</v>
      </c>
      <c r="F3074" s="16">
        <f>[1]!s_is(A3074,83,"FY","YTD","20251231",1,"",100000000)</f>
        <v>1.9016638871</v>
      </c>
      <c r="G3074" s="16">
        <f>[1]!s_is(A3074,83,"FY","YTD","20241231",1,"",100000000)</f>
        <v>2.2484410298999999</v>
      </c>
      <c r="H3074" s="16">
        <f>[1]!s_is(A3074,61,"FY","YTD","20251231",1,"",100000000)</f>
        <v>7.5408049000000005E-2</v>
      </c>
      <c r="I3074" s="16">
        <f>[1]!s_is(A3074,61,"FY","YTD","20241231",1,"",100000000)</f>
        <v>9.6122390500000002E-2</v>
      </c>
      <c r="J3074" s="16">
        <f>[1]!s_fa_roe(A3074,"20251231")</f>
        <v>2.3529</v>
      </c>
      <c r="K3074" s="16">
        <f>[1]!s_stmnote_rdexp(A3074,"20251231",1,10000)</f>
        <v>1521.91704</v>
      </c>
      <c r="L3074" s="16">
        <f>[1]!s_margin_tradingbalance(A3074,"",10000)</f>
        <v>1739.1697999999999</v>
      </c>
      <c r="M3074" s="16">
        <f>[1]!s_margin_seclendingbalance(A3074,"",10000)</f>
        <v>0</v>
      </c>
      <c r="N3074" s="17">
        <f>[1]!s_val_ev(A3074,"",100000000)</f>
        <v>15.856577615999999</v>
      </c>
      <c r="O3074" s="17">
        <f>[1]!share_freesharesmv(A3074,"",100000000)</f>
        <v>5.3012320463999991</v>
      </c>
      <c r="P3074" s="17">
        <f ca="1">[1]!s_dq_amount_btin(A3074,TODAY()-1,100000000)</f>
        <v>0.47322779999999998</v>
      </c>
      <c r="Q3074" s="17">
        <f ca="1">[1]!s_dq_turn(A3074,TODAY()-1)</f>
        <v>4.3268711568133309</v>
      </c>
      <c r="R3074" s="2">
        <f>[1]!s_pq_amount(A3074,"20260101","",100000000)</f>
        <v>52.296924429999997</v>
      </c>
      <c r="S3074" s="2">
        <f>[1]!s_pq_avgamount(A3074,"20260101","",100000000)</f>
        <v>0.47978829752293578</v>
      </c>
      <c r="T3074" s="17">
        <f>[1]!s_ipo_dilutedpe(A3074)</f>
        <v>24.98</v>
      </c>
      <c r="U3074" s="12">
        <f>[1]!s_ipo_collection_total(A3074,100000000)</f>
        <v>1.2527999999999999</v>
      </c>
      <c r="V3074" s="18">
        <f>[1]!s_val_pe_ttm(A3074,"")</f>
        <v>-688.7333984375</v>
      </c>
    </row>
    <row r="3075" spans="1:22" x14ac:dyDescent="0.3">
      <c r="A3075" s="12" t="s">
        <v>6620</v>
      </c>
      <c r="B3075" s="12" t="s">
        <v>6621</v>
      </c>
      <c r="C3075" s="16" t="str">
        <f>[1]!s_info_mkt(A3075)</f>
        <v>创业板</v>
      </c>
      <c r="D3075" s="16" t="str">
        <f>[1]!s_ipo_listeddate(A3075)</f>
        <v>2016-11-04</v>
      </c>
      <c r="E3075" s="16" t="str">
        <f>[1]!s_info_industry_csrc2023(A3075,"",3)</f>
        <v>软件和信息技术服务业</v>
      </c>
      <c r="F3075" s="16">
        <f>[1]!s_is(A3075,83,"FY","YTD","20251231",1,"",100000000)</f>
        <v>6.078577321</v>
      </c>
      <c r="G3075" s="16">
        <f>[1]!s_is(A3075,83,"FY","YTD","20241231",1,"",100000000)</f>
        <v>5.8794203846000004</v>
      </c>
      <c r="H3075" s="16">
        <f>[1]!s_is(A3075,61,"FY","YTD","20251231",1,"",100000000)</f>
        <v>-0.60773975609999997</v>
      </c>
      <c r="I3075" s="16">
        <f>[1]!s_is(A3075,61,"FY","YTD","20241231",1,"",100000000)</f>
        <v>-3.6364399512999999</v>
      </c>
      <c r="J3075" s="16">
        <f>[1]!s_fa_roe(A3075,"20251231")</f>
        <v>-12.126200000000001</v>
      </c>
      <c r="K3075" s="16">
        <f>[1]!s_stmnote_rdexp(A3075,"20251231",1,10000)</f>
        <v>5160.599706</v>
      </c>
      <c r="L3075" s="16">
        <f>[1]!s_margin_tradingbalance(A3075,"",10000)</f>
        <v>0</v>
      </c>
      <c r="M3075" s="16">
        <f>[1]!s_margin_seclendingbalance(A3075,"",10000)</f>
        <v>0</v>
      </c>
      <c r="N3075" s="17">
        <f>[1]!s_val_ev(A3075,"",100000000)</f>
        <v>23.425635815099998</v>
      </c>
      <c r="O3075" s="17">
        <f>[1]!share_freesharesmv(A3075,"",100000000)</f>
        <v>20.1166393974</v>
      </c>
      <c r="P3075" s="17">
        <f ca="1">[1]!s_dq_amount_btin(A3075,TODAY()-1,100000000)</f>
        <v>2.0257363700000002</v>
      </c>
      <c r="Q3075" s="17">
        <f ca="1">[1]!s_dq_turn(A3075,TODAY()-1)</f>
        <v>9.6615411027131195</v>
      </c>
      <c r="R3075" s="2">
        <f>[1]!s_pq_amount(A3075,"20260101","",100000000)</f>
        <v>142.47244437000001</v>
      </c>
      <c r="S3075" s="2">
        <f>[1]!s_pq_avgamount(A3075,"20260101","",100000000)</f>
        <v>1.3070866455963304</v>
      </c>
      <c r="T3075" s="17">
        <f>[1]!s_ipo_dilutedpe(A3075)</f>
        <v>22.99</v>
      </c>
      <c r="U3075" s="12">
        <f>[1]!s_ipo_collection_total(A3075,100000000)</f>
        <v>1.5401199999999999</v>
      </c>
      <c r="V3075" s="18">
        <f>[1]!s_val_pe_ttm(A3075,"")</f>
        <v>-106.39353179931641</v>
      </c>
    </row>
    <row r="3076" spans="1:22" x14ac:dyDescent="0.3">
      <c r="A3076" s="12" t="s">
        <v>6622</v>
      </c>
      <c r="B3076" s="12" t="s">
        <v>6623</v>
      </c>
      <c r="C3076" s="16" t="str">
        <f>[1]!s_info_mkt(A3076)</f>
        <v>主板</v>
      </c>
      <c r="D3076" s="16" t="str">
        <f>[1]!s_ipo_listeddate(A3076)</f>
        <v>2018-09-10</v>
      </c>
      <c r="E3076" s="16" t="str">
        <f>[1]!s_info_industry_csrc2023(A3076,"",3)</f>
        <v>仪器仪表制造业</v>
      </c>
      <c r="F3076" s="16">
        <f>[1]!s_is(A3076,83,"FY","YTD","20251231",1,"",100000000)</f>
        <v>9.6532175462000005</v>
      </c>
      <c r="G3076" s="16">
        <f>[1]!s_is(A3076,83,"FY","YTD","20241231",1,"",100000000)</f>
        <v>8.9176436091999989</v>
      </c>
      <c r="H3076" s="16">
        <f>[1]!s_is(A3076,61,"FY","YTD","20251231",1,"",100000000)</f>
        <v>2.1985922458</v>
      </c>
      <c r="I3076" s="16">
        <f>[1]!s_is(A3076,61,"FY","YTD","20241231",1,"",100000000)</f>
        <v>2.0858167136999999</v>
      </c>
      <c r="J3076" s="16">
        <f>[1]!s_fa_roe(A3076,"20251231")</f>
        <v>11.007400000000001</v>
      </c>
      <c r="K3076" s="16">
        <f>[1]!s_stmnote_rdexp(A3076,"20251231",1,10000)</f>
        <v>9343.7221269999991</v>
      </c>
      <c r="L3076" s="16">
        <f>[1]!s_margin_tradingbalance(A3076,"",10000)</f>
        <v>37055.742599999998</v>
      </c>
      <c r="M3076" s="16">
        <f>[1]!s_margin_seclendingbalance(A3076,"",10000)</f>
        <v>119.904</v>
      </c>
      <c r="N3076" s="17">
        <f>[1]!s_val_ev(A3076,"",100000000)</f>
        <v>138.5599383</v>
      </c>
      <c r="O3076" s="17">
        <f>[1]!share_freesharesmv(A3076,"",100000000)</f>
        <v>43.192224805000002</v>
      </c>
      <c r="P3076" s="17">
        <f ca="1">[1]!s_dq_amount_btin(A3076,TODAY()-1,100000000)</f>
        <v>2.4109765799999998</v>
      </c>
      <c r="Q3076" s="17">
        <f ca="1">[1]!s_dq_turn(A3076,TODAY()-1)</f>
        <v>1.7508839139846708</v>
      </c>
      <c r="R3076" s="2">
        <f>[1]!s_pq_amount(A3076,"20260101","",100000000)</f>
        <v>251.52128450000001</v>
      </c>
      <c r="S3076" s="2">
        <f>[1]!s_pq_avgamount(A3076,"20260101","",100000000)</f>
        <v>2.3075347201834862</v>
      </c>
      <c r="T3076" s="17">
        <f>[1]!s_ipo_dilutedpe(A3076)</f>
        <v>22.99</v>
      </c>
      <c r="U3076" s="12">
        <f>[1]!s_ipo_collection_total(A3076,100000000)</f>
        <v>5.4326999999999996</v>
      </c>
      <c r="V3076" s="18">
        <f>[1]!s_val_pe_ttm(A3076,"")</f>
        <v>65.873779296875</v>
      </c>
    </row>
    <row r="3077" spans="1:22" x14ac:dyDescent="0.3">
      <c r="A3077" s="12" t="s">
        <v>6624</v>
      </c>
      <c r="B3077" s="12" t="s">
        <v>6625</v>
      </c>
      <c r="C3077" s="16" t="str">
        <f>[1]!s_info_mkt(A3077)</f>
        <v>科创板</v>
      </c>
      <c r="D3077" s="16" t="str">
        <f>[1]!s_ipo_listeddate(A3077)</f>
        <v>2021-04-19</v>
      </c>
      <c r="E3077" s="16" t="str">
        <f>[1]!s_info_industry_csrc2023(A3077,"",3)</f>
        <v>计算机、通信和其他电子设备制造业</v>
      </c>
      <c r="F3077" s="16">
        <f>[1]!s_is(A3077,83,"FY","YTD","20251231",1,"",100000000)</f>
        <v>30.226536095700002</v>
      </c>
      <c r="G3077" s="16">
        <f>[1]!s_is(A3077,83,"FY","YTD","20241231",1,"",100000000)</f>
        <v>27.759047712499999</v>
      </c>
      <c r="H3077" s="16">
        <f>[1]!s_is(A3077,61,"FY","YTD","20251231",1,"",100000000)</f>
        <v>1.8260580662999999</v>
      </c>
      <c r="I3077" s="16">
        <f>[1]!s_is(A3077,61,"FY","YTD","20241231",1,"",100000000)</f>
        <v>2.3517375271000001</v>
      </c>
      <c r="J3077" s="16">
        <f>[1]!s_fa_roe(A3077,"20251231")</f>
        <v>10.9978</v>
      </c>
      <c r="K3077" s="16">
        <f>[1]!s_stmnote_rdexp(A3077,"20251231",1,10000)</f>
        <v>18679.308351</v>
      </c>
      <c r="L3077" s="16">
        <f>[1]!s_margin_tradingbalance(A3077,"",10000)</f>
        <v>8053.1705000000002</v>
      </c>
      <c r="M3077" s="16">
        <f>[1]!s_margin_seclendingbalance(A3077,"",10000)</f>
        <v>23.985499999999998</v>
      </c>
      <c r="N3077" s="17">
        <f>[1]!s_val_ev(A3077,"",100000000)</f>
        <v>37.782032388999994</v>
      </c>
      <c r="O3077" s="17">
        <f>[1]!share_freesharesmv(A3077,"",100000000)</f>
        <v>10.439435136999998</v>
      </c>
      <c r="P3077" s="17">
        <f ca="1">[1]!s_dq_amount_btin(A3077,TODAY()-1,100000000)</f>
        <v>0.19381130999999999</v>
      </c>
      <c r="Q3077" s="17">
        <f ca="1">[1]!s_dq_turn(A3077,TODAY()-1)</f>
        <v>0.5126984488436277</v>
      </c>
      <c r="R3077" s="2">
        <f>[1]!s_pq_amount(A3077,"20260101","",100000000)</f>
        <v>63.697054340000001</v>
      </c>
      <c r="S3077" s="2">
        <f>[1]!s_pq_avgamount(A3077,"20260101","",100000000)</f>
        <v>0.5843766453211009</v>
      </c>
      <c r="T3077" s="17">
        <f>[1]!s_ipo_dilutedpe(A3077)</f>
        <v>15.92</v>
      </c>
      <c r="U3077" s="12">
        <f>[1]!s_ipo_collection_total(A3077,100000000)</f>
        <v>3.0880000000000001</v>
      </c>
      <c r="V3077" s="18">
        <f>[1]!s_val_pe_ttm(A3077,"")</f>
        <v>21.036470413208008</v>
      </c>
    </row>
    <row r="3078" spans="1:22" x14ac:dyDescent="0.3">
      <c r="A3078" s="12" t="s">
        <v>6626</v>
      </c>
      <c r="B3078" s="12" t="s">
        <v>6627</v>
      </c>
      <c r="C3078" s="16" t="str">
        <f>[1]!s_info_mkt(A3078)</f>
        <v>主板</v>
      </c>
      <c r="D3078" s="16" t="str">
        <f>[1]!s_ipo_listeddate(A3078)</f>
        <v>2007-09-28</v>
      </c>
      <c r="E3078" s="16" t="str">
        <f>[1]!s_info_industry_csrc2023(A3078,"",3)</f>
        <v>开采专业及辅助性活动</v>
      </c>
      <c r="F3078" s="16">
        <f>[1]!s_is(A3078,83,"FY","YTD","20251231",1,"",100000000)</f>
        <v>502.82477419999998</v>
      </c>
      <c r="G3078" s="16">
        <f>[1]!s_is(A3078,83,"FY","YTD","20241231",1,"",100000000)</f>
        <v>483.01581218000001</v>
      </c>
      <c r="H3078" s="16">
        <f>[1]!s_is(A3078,61,"FY","YTD","20251231",1,"",100000000)</f>
        <v>38.417409650000003</v>
      </c>
      <c r="I3078" s="16">
        <f>[1]!s_is(A3078,61,"FY","YTD","20241231",1,"",100000000)</f>
        <v>31.369918760000001</v>
      </c>
      <c r="J3078" s="16">
        <f>[1]!s_fa_roe(A3078,"20251231")</f>
        <v>8.5022000000000002</v>
      </c>
      <c r="K3078" s="16">
        <f>[1]!s_stmnote_rdexp(A3078,"20251231",1,10000)</f>
        <v>204900</v>
      </c>
      <c r="L3078" s="16">
        <f>[1]!s_margin_tradingbalance(A3078,"",10000)</f>
        <v>46403.489099999999</v>
      </c>
      <c r="M3078" s="16">
        <f>[1]!s_margin_seclendingbalance(A3078,"",10000)</f>
        <v>379.12779999999998</v>
      </c>
      <c r="N3078" s="17">
        <f>[1]!s_val_ev(A3078,"",100000000)</f>
        <v>460.06434219087998</v>
      </c>
      <c r="O3078" s="17">
        <f>[1]!share_freesharesmv(A3078,"",100000000)</f>
        <v>65.239977089999996</v>
      </c>
      <c r="P3078" s="17">
        <f ca="1">[1]!s_dq_amount_btin(A3078,TODAY()-1,100000000)</f>
        <v>1.44334275</v>
      </c>
      <c r="Q3078" s="17">
        <f ca="1">[1]!s_dq_turn(A3078,TODAY()-1)</f>
        <v>0.41034883673797523</v>
      </c>
      <c r="R3078" s="2">
        <f>[1]!s_pq_amount(A3078,"20260101","",100000000)</f>
        <v>580.46679082000003</v>
      </c>
      <c r="S3078" s="2">
        <f>[1]!s_pq_avgamount(A3078,"20260101","",100000000)</f>
        <v>5.3253834020183488</v>
      </c>
      <c r="T3078" s="17">
        <f>[1]!s_ipo_dilutedpe(A3078)</f>
        <v>33.03</v>
      </c>
      <c r="U3078" s="12">
        <f>[1]!s_ipo_collection_total(A3078,100000000)</f>
        <v>67.400000000000006</v>
      </c>
      <c r="V3078" s="18">
        <f>[1]!s_val_pe_ttm(A3078,"")</f>
        <v>14.86487865447998</v>
      </c>
    </row>
    <row r="3079" spans="1:22" x14ac:dyDescent="0.3">
      <c r="A3079" s="12" t="s">
        <v>6628</v>
      </c>
      <c r="B3079" s="12" t="s">
        <v>6629</v>
      </c>
      <c r="C3079" s="16" t="str">
        <f>[1]!s_info_mkt(A3079)</f>
        <v>主板</v>
      </c>
      <c r="D3079" s="16" t="str">
        <f>[1]!s_ipo_listeddate(A3079)</f>
        <v>2026-01-06</v>
      </c>
      <c r="E3079" s="16" t="str">
        <f>[1]!s_info_industry_csrc2023(A3079,"",3)</f>
        <v>文化艺术业</v>
      </c>
      <c r="F3079" s="16">
        <f>[1]!s_is(A3079,83,"FY","YTD","20251231",1,"",100000000)</f>
        <v>10.2971063973</v>
      </c>
      <c r="G3079" s="16">
        <f>[1]!s_is(A3079,83,"FY","YTD","20241231",1,"",100000000)</f>
        <v>12.6270447577</v>
      </c>
      <c r="H3079" s="16">
        <f>[1]!s_is(A3079,61,"FY","YTD","20251231",1,"",100000000)</f>
        <v>3.8423762357999998</v>
      </c>
      <c r="I3079" s="16">
        <f>[1]!s_is(A3079,61,"FY","YTD","20241231",1,"",100000000)</f>
        <v>5.1173309644999998</v>
      </c>
      <c r="J3079" s="16">
        <f>[1]!s_fa_roe(A3079,"20251231")</f>
        <v>19.398299999999999</v>
      </c>
      <c r="K3079" s="16">
        <f>[1]!s_stmnote_rdexp(A3079,"20251231",1,10000)</f>
        <v>0</v>
      </c>
      <c r="L3079" s="16">
        <f>[1]!s_margin_tradingbalance(A3079,"",10000)</f>
        <v>18519.610499999999</v>
      </c>
      <c r="M3079" s="16">
        <f>[1]!s_margin_seclendingbalance(A3079,"",10000)</f>
        <v>4.0194000000000001</v>
      </c>
      <c r="N3079" s="17">
        <f>[1]!s_val_ev(A3079,"",100000000)</f>
        <v>67.347280446599996</v>
      </c>
      <c r="O3079" s="17">
        <f>[1]!share_freesharesmv(A3079,"",100000000)</f>
        <v>16.836820446599997</v>
      </c>
      <c r="P3079" s="17">
        <f ca="1">[1]!s_dq_amount_btin(A3079,TODAY()-1,100000000)</f>
        <v>0.63373968000000003</v>
      </c>
      <c r="Q3079" s="17">
        <f ca="1">[1]!s_dq_turn(A3079,TODAY()-1)</f>
        <v>3.7752810669686725</v>
      </c>
      <c r="R3079" s="2">
        <f>[1]!s_pq_amount(A3079,"20260101","",100000000)</f>
        <v>310.05843189000001</v>
      </c>
      <c r="S3079" s="2">
        <f>[1]!s_pq_avgamount(A3079,"20260101","",100000000)</f>
        <v>2.8709114063888888</v>
      </c>
      <c r="T3079" s="17">
        <f>[1]!s_ipo_dilutedpe(A3079)</f>
        <v>12.37</v>
      </c>
      <c r="U3079" s="12">
        <f>[1]!s_ipo_collection_total(A3079,100000000)</f>
        <v>15.5517338696</v>
      </c>
      <c r="V3079" s="18">
        <f>[1]!s_val_pe_ttm(A3079,"")</f>
        <v>19.180030822753906</v>
      </c>
    </row>
    <row r="3080" spans="1:22" x14ac:dyDescent="0.3">
      <c r="A3080" s="12" t="s">
        <v>6630</v>
      </c>
      <c r="B3080" s="12" t="s">
        <v>6631</v>
      </c>
      <c r="C3080" s="16" t="str">
        <f>[1]!s_info_mkt(A3080)</f>
        <v>主板</v>
      </c>
      <c r="D3080" s="16" t="str">
        <f>[1]!s_ipo_listeddate(A3080)</f>
        <v>2014-01-28</v>
      </c>
      <c r="E3080" s="16" t="str">
        <f>[1]!s_info_industry_csrc2023(A3080,"",3)</f>
        <v>有色金属冶炼和压延加工业</v>
      </c>
      <c r="F3080" s="16">
        <f>[1]!s_is(A3080,83,"FY","YTD","20251231",1,"",100000000)</f>
        <v>124.4462101923</v>
      </c>
      <c r="G3080" s="16">
        <f>[1]!s_is(A3080,83,"FY","YTD","20241231",1,"",100000000)</f>
        <v>83.131046381600001</v>
      </c>
      <c r="H3080" s="16">
        <f>[1]!s_is(A3080,61,"FY","YTD","20251231",1,"",100000000)</f>
        <v>3.4018532763999998</v>
      </c>
      <c r="I3080" s="16">
        <f>[1]!s_is(A3080,61,"FY","YTD","20241231",1,"",100000000)</f>
        <v>1.6976719206999999</v>
      </c>
      <c r="J3080" s="16">
        <f>[1]!s_fa_roe(A3080,"20251231")</f>
        <v>9.9687999999999999</v>
      </c>
      <c r="K3080" s="16">
        <f>[1]!s_stmnote_rdexp(A3080,"20251231",1,10000)</f>
        <v>5582.9032440000001</v>
      </c>
      <c r="L3080" s="16">
        <f>[1]!s_margin_tradingbalance(A3080,"",10000)</f>
        <v>71486.827300000004</v>
      </c>
      <c r="M3080" s="16">
        <f>[1]!s_margin_seclendingbalance(A3080,"",10000)</f>
        <v>216.03120000000001</v>
      </c>
      <c r="N3080" s="17">
        <f>[1]!s_val_ev(A3080,"",100000000)</f>
        <v>258.03030224440005</v>
      </c>
      <c r="O3080" s="17">
        <f>[1]!share_freesharesmv(A3080,"",100000000)</f>
        <v>183.8349479748</v>
      </c>
      <c r="P3080" s="17">
        <f ca="1">[1]!s_dq_amount_btin(A3080,TODAY()-1,100000000)</f>
        <v>8.0704177399999999</v>
      </c>
      <c r="Q3080" s="17">
        <f ca="1">[1]!s_dq_turn(A3080,TODAY()-1)</f>
        <v>3.7811516466561432</v>
      </c>
      <c r="R3080" s="2">
        <f>[1]!s_pq_amount(A3080,"20260101","",100000000)</f>
        <v>3168.12392202</v>
      </c>
      <c r="S3080" s="2">
        <f>[1]!s_pq_avgamount(A3080,"20260101","",100000000)</f>
        <v>29.065357082752296</v>
      </c>
      <c r="T3080" s="17">
        <f>[1]!s_ipo_dilutedpe(A3080)</f>
        <v>23.26</v>
      </c>
      <c r="U3080" s="12">
        <f>[1]!s_ipo_collection_total(A3080,100000000)</f>
        <v>8.2070686459999997</v>
      </c>
      <c r="V3080" s="18">
        <f>[1]!s_val_pe_ttm(A3080,"")</f>
        <v>55.166694641113281</v>
      </c>
    </row>
    <row r="3081" spans="1:22" x14ac:dyDescent="0.3">
      <c r="A3081" s="12" t="s">
        <v>6632</v>
      </c>
      <c r="B3081" s="12" t="s">
        <v>6633</v>
      </c>
      <c r="C3081" s="16" t="str">
        <f>[1]!s_info_mkt(A3081)</f>
        <v>创业板</v>
      </c>
      <c r="D3081" s="16" t="str">
        <f>[1]!s_ipo_listeddate(A3081)</f>
        <v>2020-12-07</v>
      </c>
      <c r="E3081" s="16" t="str">
        <f>[1]!s_info_industry_csrc2023(A3081,"",3)</f>
        <v>生态保护和环境治理业</v>
      </c>
      <c r="F3081" s="16">
        <f>[1]!s_is(A3081,83,"FY","YTD","20251231",1,"",100000000)</f>
        <v>5.9235984167</v>
      </c>
      <c r="G3081" s="16">
        <f>[1]!s_is(A3081,83,"FY","YTD","20241231",1,"",100000000)</f>
        <v>5.783618175</v>
      </c>
      <c r="H3081" s="16">
        <f>[1]!s_is(A3081,61,"FY","YTD","20251231",1,"",100000000)</f>
        <v>-1.0652979817000001</v>
      </c>
      <c r="I3081" s="16">
        <f>[1]!s_is(A3081,61,"FY","YTD","20241231",1,"",100000000)</f>
        <v>-2.7650853473999999</v>
      </c>
      <c r="J3081" s="16">
        <f>[1]!s_fa_roe(A3081,"20251231")</f>
        <v>-22.673300000000001</v>
      </c>
      <c r="K3081" s="16">
        <f>[1]!s_stmnote_rdexp(A3081,"20251231",1,10000)</f>
        <v>4438.3033770000002</v>
      </c>
      <c r="L3081" s="16">
        <f>[1]!s_margin_tradingbalance(A3081,"",10000)</f>
        <v>15965.1646</v>
      </c>
      <c r="M3081" s="16">
        <f>[1]!s_margin_seclendingbalance(A3081,"",10000)</f>
        <v>0</v>
      </c>
      <c r="N3081" s="17">
        <f>[1]!s_val_ev(A3081,"",100000000)</f>
        <v>31.136104320000001</v>
      </c>
      <c r="O3081" s="17">
        <f>[1]!share_freesharesmv(A3081,"",100000000)</f>
        <v>17.288647215000001</v>
      </c>
      <c r="P3081" s="17">
        <f ca="1">[1]!s_dq_amount_btin(A3081,TODAY()-1,100000000)</f>
        <v>1.6312481599999999</v>
      </c>
      <c r="Q3081" s="17">
        <f ca="1">[1]!s_dq_turn(A3081,TODAY()-1)</f>
        <v>6.8695390973282979</v>
      </c>
      <c r="R3081" s="2">
        <f>[1]!s_pq_amount(A3081,"20260101","",100000000)</f>
        <v>232.81907256</v>
      </c>
      <c r="S3081" s="2">
        <f>[1]!s_pq_avgamount(A3081,"20260101","",100000000)</f>
        <v>2.3517078036363639</v>
      </c>
      <c r="T3081" s="17">
        <f>[1]!s_ipo_dilutedpe(A3081)</f>
        <v>37.159999999999997</v>
      </c>
      <c r="U3081" s="12">
        <f>[1]!s_ipo_collection_total(A3081,100000000)</f>
        <v>4.9336000000000002</v>
      </c>
      <c r="V3081" s="18">
        <f>[1]!s_val_pe_ttm(A3081,"")</f>
        <v>-34.382972717285156</v>
      </c>
    </row>
    <row r="3082" spans="1:22" x14ac:dyDescent="0.3">
      <c r="A3082" s="12" t="s">
        <v>6634</v>
      </c>
      <c r="B3082" s="12" t="s">
        <v>6635</v>
      </c>
      <c r="C3082" s="16" t="str">
        <f>[1]!s_info_mkt(A3082)</f>
        <v>主板</v>
      </c>
      <c r="D3082" s="16" t="str">
        <f>[1]!s_ipo_listeddate(A3082)</f>
        <v>1996-03-28</v>
      </c>
      <c r="E3082" s="16" t="str">
        <f>[1]!s_info_industry_csrc2023(A3082,"",3)</f>
        <v>通用设备制造业</v>
      </c>
      <c r="F3082" s="16">
        <f>[1]!s_is(A3082,83,"FY","YTD","20251231",1,"",100000000)</f>
        <v>72.456032313000009</v>
      </c>
      <c r="G3082" s="16">
        <f>[1]!s_is(A3082,83,"FY","YTD","20241231",1,"",100000000)</f>
        <v>72.600504390899999</v>
      </c>
      <c r="H3082" s="16">
        <f>[1]!s_is(A3082,61,"FY","YTD","20251231",1,"",100000000)</f>
        <v>6.8931045391999994</v>
      </c>
      <c r="I3082" s="16">
        <f>[1]!s_is(A3082,61,"FY","YTD","20241231",1,"",100000000)</f>
        <v>8.1166425702999998</v>
      </c>
      <c r="J3082" s="16">
        <f>[1]!s_fa_roe(A3082,"20251231")</f>
        <v>7.7915999999999999</v>
      </c>
      <c r="K3082" s="16">
        <f>[1]!s_stmnote_rdexp(A3082,"20251231",1,10000)</f>
        <v>25150.949500999999</v>
      </c>
      <c r="L3082" s="16">
        <f>[1]!s_margin_tradingbalance(A3082,"",10000)</f>
        <v>12385.0962</v>
      </c>
      <c r="M3082" s="16">
        <f>[1]!s_margin_seclendingbalance(A3082,"",10000)</f>
        <v>111.111</v>
      </c>
      <c r="N3082" s="17">
        <f>[1]!s_val_ev(A3082,"",100000000)</f>
        <v>69.326618666800002</v>
      </c>
      <c r="O3082" s="17">
        <f>[1]!share_freesharesmv(A3082,"",100000000)</f>
        <v>29.042096802400007</v>
      </c>
      <c r="P3082" s="17">
        <f ca="1">[1]!s_dq_amount_btin(A3082,TODAY()-1,100000000)</f>
        <v>0.30948761000000002</v>
      </c>
      <c r="Q3082" s="17">
        <f ca="1">[1]!s_dq_turn(A3082,TODAY()-1)</f>
        <v>0.44973883448879282</v>
      </c>
      <c r="R3082" s="2">
        <f>[1]!s_pq_amount(A3082,"20260101","",100000000)</f>
        <v>84.178866839999998</v>
      </c>
      <c r="S3082" s="2">
        <f>[1]!s_pq_avgamount(A3082,"20260101","",100000000)</f>
        <v>0.77228318201834856</v>
      </c>
      <c r="T3082" s="17">
        <f>[1]!s_ipo_dilutedpe(A3082)</f>
        <v>12.86</v>
      </c>
      <c r="U3082" s="12">
        <f>[1]!s_ipo_collection_total(A3082,100000000)</f>
        <v>1.552932</v>
      </c>
      <c r="V3082" s="18">
        <f>[1]!s_val_pe_ttm(A3082,"")</f>
        <v>9.7453689575195313</v>
      </c>
    </row>
    <row r="3083" spans="1:22" x14ac:dyDescent="0.3">
      <c r="A3083" s="12" t="s">
        <v>6636</v>
      </c>
      <c r="B3083" s="12" t="s">
        <v>6637</v>
      </c>
      <c r="C3083" s="16" t="str">
        <f>[1]!s_info_mkt(A3083)</f>
        <v>主板</v>
      </c>
      <c r="D3083" s="16" t="str">
        <f>[1]!s_ipo_listeddate(A3083)</f>
        <v>2001-09-03</v>
      </c>
      <c r="E3083" s="16" t="str">
        <f>[1]!s_info_industry_csrc2023(A3083,"",3)</f>
        <v>纺织业</v>
      </c>
      <c r="F3083" s="16">
        <f>[1]!s_is(A3083,83,"FY","YTD","20251231",1,"",100000000)</f>
        <v>29.401751784200002</v>
      </c>
      <c r="G3083" s="16">
        <f>[1]!s_is(A3083,83,"FY","YTD","20241231",1,"",100000000)</f>
        <v>29.343865582700001</v>
      </c>
      <c r="H3083" s="16">
        <f>[1]!s_is(A3083,61,"FY","YTD","20251231",1,"",100000000)</f>
        <v>-2.6060125673000001</v>
      </c>
      <c r="I3083" s="16">
        <f>[1]!s_is(A3083,61,"FY","YTD","20241231",1,"",100000000)</f>
        <v>-0.55515530459999995</v>
      </c>
      <c r="J3083" s="16">
        <f>[1]!s_fa_roe(A3083,"20251231")</f>
        <v>-24.288799999999998</v>
      </c>
      <c r="K3083" s="16">
        <f>[1]!s_stmnote_rdexp(A3083,"20251231",1,10000)</f>
        <v>12955.69997</v>
      </c>
      <c r="L3083" s="16">
        <f>[1]!s_margin_tradingbalance(A3083,"",10000)</f>
        <v>28502.0268</v>
      </c>
      <c r="M3083" s="16">
        <f>[1]!s_margin_seclendingbalance(A3083,"",10000)</f>
        <v>43.955199999999998</v>
      </c>
      <c r="N3083" s="17">
        <f>[1]!s_val_ev(A3083,"",100000000)</f>
        <v>17.1310948064</v>
      </c>
      <c r="O3083" s="17">
        <f>[1]!share_freesharesmv(A3083,"",100000000)</f>
        <v>13.938781222399999</v>
      </c>
      <c r="P3083" s="17">
        <f ca="1">[1]!s_dq_amount_btin(A3083,TODAY()-1,100000000)</f>
        <v>0.37922651000000002</v>
      </c>
      <c r="Q3083" s="17">
        <f ca="1">[1]!s_dq_turn(A3083,TODAY()-1)</f>
        <v>2.2142493861996959</v>
      </c>
      <c r="R3083" s="2">
        <f>[1]!s_pq_amount(A3083,"20260101","",100000000)</f>
        <v>79.029014189999998</v>
      </c>
      <c r="S3083" s="2">
        <f>[1]!s_pq_avgamount(A3083,"20260101","",100000000)</f>
        <v>0.72503682743119269</v>
      </c>
      <c r="T3083" s="17">
        <f>[1]!s_ipo_dilutedpe(A3083)</f>
        <v>42.11</v>
      </c>
      <c r="U3083" s="12">
        <f>[1]!s_ipo_collection_total(A3083,100000000)</f>
        <v>5.5351999999999997</v>
      </c>
      <c r="V3083" s="18">
        <f>[1]!s_val_pe_ttm(A3083,"")</f>
        <v>-5.922971248626709</v>
      </c>
    </row>
    <row r="3084" spans="1:22" x14ac:dyDescent="0.3">
      <c r="A3084" s="12" t="s">
        <v>6638</v>
      </c>
      <c r="B3084" s="12" t="s">
        <v>6639</v>
      </c>
      <c r="C3084" s="16" t="str">
        <f>[1]!s_info_mkt(A3084)</f>
        <v>创业板</v>
      </c>
      <c r="D3084" s="16" t="str">
        <f>[1]!s_ipo_listeddate(A3084)</f>
        <v>2023-06-16</v>
      </c>
      <c r="E3084" s="16" t="str">
        <f>[1]!s_info_industry_csrc2023(A3084,"",3)</f>
        <v>汽车制造业</v>
      </c>
      <c r="F3084" s="16">
        <f>[1]!s_is(A3084,83,"FY","YTD","20251231",1,"",100000000)</f>
        <v>11.395665210699999</v>
      </c>
      <c r="G3084" s="16">
        <f>[1]!s_is(A3084,83,"FY","YTD","20241231",1,"",100000000)</f>
        <v>8.6510985719000004</v>
      </c>
      <c r="H3084" s="16">
        <f>[1]!s_is(A3084,61,"FY","YTD","20251231",1,"",100000000)</f>
        <v>1.3637625268</v>
      </c>
      <c r="I3084" s="16">
        <f>[1]!s_is(A3084,61,"FY","YTD","20241231",1,"",100000000)</f>
        <v>1.3104523933000001</v>
      </c>
      <c r="J3084" s="16">
        <f>[1]!s_fa_roe(A3084,"20251231")</f>
        <v>8.9743999999999993</v>
      </c>
      <c r="K3084" s="16">
        <f>[1]!s_stmnote_rdexp(A3084,"20251231",1,10000)</f>
        <v>6561.3426039999995</v>
      </c>
      <c r="L3084" s="16">
        <f>[1]!s_margin_tradingbalance(A3084,"",10000)</f>
        <v>12324.9581</v>
      </c>
      <c r="M3084" s="16">
        <f>[1]!s_margin_seclendingbalance(A3084,"",10000)</f>
        <v>24.883600000000001</v>
      </c>
      <c r="N3084" s="17">
        <f>[1]!s_val_ev(A3084,"",100000000)</f>
        <v>90.871020000000001</v>
      </c>
      <c r="O3084" s="17">
        <f>[1]!share_freesharesmv(A3084,"",100000000)</f>
        <v>26.283857999999999</v>
      </c>
      <c r="P3084" s="17">
        <f ca="1">[1]!s_dq_amount_btin(A3084,TODAY()-1,100000000)</f>
        <v>1.41368845</v>
      </c>
      <c r="Q3084" s="17">
        <f ca="1">[1]!s_dq_turn(A3084,TODAY()-1)</f>
        <v>5.0211502259036145</v>
      </c>
      <c r="R3084" s="2">
        <f>[1]!s_pq_amount(A3084,"20260101","",100000000)</f>
        <v>287.49211049000002</v>
      </c>
      <c r="S3084" s="2">
        <f>[1]!s_pq_avgamount(A3084,"20260101","",100000000)</f>
        <v>2.6375422980733947</v>
      </c>
      <c r="T3084" s="17">
        <f>[1]!s_ipo_dilutedpe(A3084)</f>
        <v>36.36</v>
      </c>
      <c r="U3084" s="12">
        <f>[1]!s_ipo_collection_total(A3084,100000000)</f>
        <v>9.2288080000000008</v>
      </c>
      <c r="V3084" s="18">
        <f>[1]!s_val_pe_ttm(A3084,"")</f>
        <v>69.948348999023438</v>
      </c>
    </row>
    <row r="3085" spans="1:22" x14ac:dyDescent="0.3">
      <c r="A3085" s="12" t="s">
        <v>6640</v>
      </c>
      <c r="B3085" s="12" t="s">
        <v>6641</v>
      </c>
      <c r="C3085" s="16" t="str">
        <f>[1]!s_info_mkt(A3085)</f>
        <v>主板</v>
      </c>
      <c r="D3085" s="16" t="str">
        <f>[1]!s_ipo_listeddate(A3085)</f>
        <v>1999-08-03</v>
      </c>
      <c r="E3085" s="16" t="str">
        <f>[1]!s_info_industry_csrc2023(A3085,"",3)</f>
        <v>黑色金属冶炼和压延加工业</v>
      </c>
      <c r="F3085" s="16">
        <f>[1]!s_is(A3085,83,"FY","YTD","20251231",1,"",100000000)</f>
        <v>1217.4071803690999</v>
      </c>
      <c r="G3085" s="16">
        <f>[1]!s_is(A3085,83,"FY","YTD","20241231",1,"",100000000)</f>
        <v>1446.8470016757001</v>
      </c>
      <c r="H3085" s="16">
        <f>[1]!s_is(A3085,61,"FY","YTD","20251231",1,"",100000000)</f>
        <v>26.106150299199999</v>
      </c>
      <c r="I3085" s="16">
        <f>[1]!s_is(A3085,61,"FY","YTD","20241231",1,"",100000000)</f>
        <v>20.3176033873</v>
      </c>
      <c r="J3085" s="16">
        <f>[1]!s_fa_roe(A3085,"20251231")</f>
        <v>4.7746000000000004</v>
      </c>
      <c r="K3085" s="16">
        <f>[1]!s_stmnote_rdexp(A3085,"20251231",1,10000)</f>
        <v>537797.85748000001</v>
      </c>
      <c r="L3085" s="16">
        <f>[1]!s_margin_tradingbalance(A3085,"",10000)</f>
        <v>99786.706999999995</v>
      </c>
      <c r="M3085" s="16">
        <f>[1]!s_margin_seclendingbalance(A3085,"",10000)</f>
        <v>156.5104</v>
      </c>
      <c r="N3085" s="17">
        <f>[1]!s_val_ev(A3085,"",100000000)</f>
        <v>249.43497342400002</v>
      </c>
      <c r="O3085" s="17">
        <f>[1]!share_freesharesmv(A3085,"",100000000)</f>
        <v>114.48265093720001</v>
      </c>
      <c r="P3085" s="17">
        <f ca="1">[1]!s_dq_amount_btin(A3085,TODAY()-1,100000000)</f>
        <v>3.9958094200000001</v>
      </c>
      <c r="Q3085" s="17">
        <f ca="1">[1]!s_dq_turn(A3085,TODAY()-1)</f>
        <v>1.599477869536047</v>
      </c>
      <c r="R3085" s="2">
        <f>[1]!s_pq_amount(A3085,"20260101","",100000000)</f>
        <v>507.27395343000001</v>
      </c>
      <c r="S3085" s="2">
        <f>[1]!s_pq_avgamount(A3085,"20260101","",100000000)</f>
        <v>4.6538894810091742</v>
      </c>
      <c r="T3085" s="17">
        <f>[1]!s_ipo_dilutedpe(A3085)</f>
        <v>15.32</v>
      </c>
      <c r="U3085" s="12">
        <f>[1]!s_ipo_collection_total(A3085,100000000)</f>
        <v>10.6</v>
      </c>
      <c r="V3085" s="18">
        <f>[1]!s_val_pe_ttm(A3085,"")</f>
        <v>11.104300498962402</v>
      </c>
    </row>
    <row r="3086" spans="1:22" x14ac:dyDescent="0.3">
      <c r="A3086" s="12" t="s">
        <v>6642</v>
      </c>
      <c r="B3086" s="12" t="s">
        <v>6643</v>
      </c>
      <c r="C3086" s="16" t="str">
        <f>[1]!s_info_mkt(A3086)</f>
        <v>创业板</v>
      </c>
      <c r="D3086" s="16" t="str">
        <f>[1]!s_ipo_listeddate(A3086)</f>
        <v>2011-02-22</v>
      </c>
      <c r="E3086" s="16" t="str">
        <f>[1]!s_info_industry_csrc2023(A3086,"",3)</f>
        <v>广播、电视、电影和录音制作业</v>
      </c>
      <c r="F3086" s="16">
        <f>[1]!s_is(A3086,83,"FY","YTD","20251231",1,"",100000000)</f>
        <v>26.4456428871</v>
      </c>
      <c r="G3086" s="16">
        <f>[1]!s_is(A3086,83,"FY","YTD","20241231",1,"",100000000)</f>
        <v>28.664888204299999</v>
      </c>
      <c r="H3086" s="16">
        <f>[1]!s_is(A3086,61,"FY","YTD","20251231",1,"",100000000)</f>
        <v>1.9032897615</v>
      </c>
      <c r="I3086" s="16">
        <f>[1]!s_is(A3086,61,"FY","YTD","20241231",1,"",100000000)</f>
        <v>2.3832863833000002</v>
      </c>
      <c r="J3086" s="16">
        <f>[1]!s_fa_roe(A3086,"20251231")</f>
        <v>2.2925</v>
      </c>
      <c r="K3086" s="16">
        <f>[1]!s_stmnote_rdexp(A3086,"20251231",1,10000)</f>
        <v>2847.058884</v>
      </c>
      <c r="L3086" s="16">
        <f>[1]!s_margin_tradingbalance(A3086,"",10000)</f>
        <v>139151.25090000001</v>
      </c>
      <c r="M3086" s="16">
        <f>[1]!s_margin_seclendingbalance(A3086,"",10000)</f>
        <v>373.3485</v>
      </c>
      <c r="N3086" s="17">
        <f>[1]!s_val_ev(A3086,"",100000000)</f>
        <v>145.4448795072</v>
      </c>
      <c r="O3086" s="17">
        <f>[1]!share_freesharesmv(A3086,"",100000000)</f>
        <v>114.89775138659998</v>
      </c>
      <c r="P3086" s="17">
        <f ca="1">[1]!s_dq_amount_btin(A3086,TODAY()-1,100000000)</f>
        <v>5.9091246599999998</v>
      </c>
      <c r="Q3086" s="17">
        <f ca="1">[1]!s_dq_turn(A3086,TODAY()-1)</f>
        <v>4.7511644762376477</v>
      </c>
      <c r="R3086" s="2">
        <f>[1]!s_pq_amount(A3086,"20260101","",100000000)</f>
        <v>1411.79060691</v>
      </c>
      <c r="S3086" s="2">
        <f>[1]!s_pq_avgamount(A3086,"20260101","",100000000)</f>
        <v>12.952207402844035</v>
      </c>
      <c r="T3086" s="17">
        <f>[1]!s_ipo_dilutedpe(A3086)</f>
        <v>74.319999999999993</v>
      </c>
      <c r="U3086" s="12">
        <f>[1]!s_ipo_collection_total(A3086,100000000)</f>
        <v>7.7</v>
      </c>
      <c r="V3086" s="18">
        <f>[1]!s_val_pe_ttm(A3086,"")</f>
        <v>84.510231018066406</v>
      </c>
    </row>
    <row r="3087" spans="1:22" x14ac:dyDescent="0.3">
      <c r="A3087" s="12" t="s">
        <v>6644</v>
      </c>
      <c r="B3087" s="12" t="s">
        <v>6645</v>
      </c>
      <c r="C3087" s="16" t="str">
        <f>[1]!s_info_mkt(A3087)</f>
        <v>创业板</v>
      </c>
      <c r="D3087" s="16" t="str">
        <f>[1]!s_ipo_listeddate(A3087)</f>
        <v>2022-03-28</v>
      </c>
      <c r="E3087" s="16" t="str">
        <f>[1]!s_info_industry_csrc2023(A3087,"",3)</f>
        <v>商务服务业</v>
      </c>
      <c r="F3087" s="16">
        <f>[1]!s_is(A3087,83,"FY","YTD","20251231",1,"",100000000)</f>
        <v>5.5321384223000001</v>
      </c>
      <c r="G3087" s="16">
        <f>[1]!s_is(A3087,83,"FY","YTD","20241231",1,"",100000000)</f>
        <v>6.7043907311000002</v>
      </c>
      <c r="H3087" s="16">
        <f>[1]!s_is(A3087,61,"FY","YTD","20251231",1,"",100000000)</f>
        <v>0.1214576559</v>
      </c>
      <c r="I3087" s="16">
        <f>[1]!s_is(A3087,61,"FY","YTD","20241231",1,"",100000000)</f>
        <v>0.75634282930000007</v>
      </c>
      <c r="J3087" s="16">
        <f>[1]!s_fa_roe(A3087,"20251231")</f>
        <v>0.4037</v>
      </c>
      <c r="K3087" s="16">
        <f>[1]!s_stmnote_rdexp(A3087,"20251231",1,10000)</f>
        <v>3330.6605489999997</v>
      </c>
      <c r="L3087" s="16">
        <f>[1]!s_margin_tradingbalance(A3087,"",10000)</f>
        <v>7574.1125000000002</v>
      </c>
      <c r="M3087" s="16">
        <f>[1]!s_margin_seclendingbalance(A3087,"",10000)</f>
        <v>25.7805</v>
      </c>
      <c r="N3087" s="17">
        <f>[1]!s_val_ev(A3087,"",100000000)</f>
        <v>40.6</v>
      </c>
      <c r="O3087" s="17">
        <f>[1]!share_freesharesmv(A3087,"",100000000)</f>
        <v>10.15</v>
      </c>
      <c r="P3087" s="17">
        <f ca="1">[1]!s_dq_amount_btin(A3087,TODAY()-1,100000000)</f>
        <v>0.23216491</v>
      </c>
      <c r="Q3087" s="17">
        <f ca="1">[1]!s_dq_turn(A3087,TODAY()-1)</f>
        <v>0.57113128078817732</v>
      </c>
      <c r="R3087" s="2">
        <f>[1]!s_pq_amount(A3087,"20260101","",100000000)</f>
        <v>82.655918630000002</v>
      </c>
      <c r="S3087" s="2">
        <f>[1]!s_pq_avgamount(A3087,"20260101","",100000000)</f>
        <v>0.75831118009174314</v>
      </c>
      <c r="T3087" s="17">
        <f>[1]!s_ipo_dilutedpe(A3087)</f>
        <v>39.33</v>
      </c>
      <c r="U3087" s="12">
        <f>[1]!s_ipo_collection_total(A3087,100000000)</f>
        <v>19.940000000000001</v>
      </c>
      <c r="V3087" s="18">
        <f>[1]!s_val_pe_ttm(A3087,"")</f>
        <v>-1355.3702392578125</v>
      </c>
    </row>
    <row r="3088" spans="1:22" x14ac:dyDescent="0.3">
      <c r="A3088" s="12" t="s">
        <v>6646</v>
      </c>
      <c r="B3088" s="12" t="s">
        <v>6647</v>
      </c>
      <c r="C3088" s="16" t="str">
        <f>[1]!s_info_mkt(A3088)</f>
        <v>主板</v>
      </c>
      <c r="D3088" s="16" t="str">
        <f>[1]!s_ipo_listeddate(A3088)</f>
        <v>2020-09-03</v>
      </c>
      <c r="E3088" s="16" t="str">
        <f>[1]!s_info_industry_csrc2023(A3088,"",3)</f>
        <v>专用设备制造业</v>
      </c>
      <c r="F3088" s="16">
        <f>[1]!s_is(A3088,83,"FY","YTD","20251231",1,"",100000000)</f>
        <v>32.922417898600003</v>
      </c>
      <c r="G3088" s="16">
        <f>[1]!s_is(A3088,83,"FY","YTD","20241231",1,"",100000000)</f>
        <v>24.243121761599998</v>
      </c>
      <c r="H3088" s="16">
        <f>[1]!s_is(A3088,61,"FY","YTD","20251231",1,"",100000000)</f>
        <v>3.9182086838000001</v>
      </c>
      <c r="I3088" s="16">
        <f>[1]!s_is(A3088,61,"FY","YTD","20241231",1,"",100000000)</f>
        <v>3.5031846798999999</v>
      </c>
      <c r="J3088" s="16">
        <f>[1]!s_fa_roe(A3088,"20251231")</f>
        <v>16.916599999999999</v>
      </c>
      <c r="K3088" s="16">
        <f>[1]!s_stmnote_rdexp(A3088,"20251231",1,10000)</f>
        <v>14859.929125000001</v>
      </c>
      <c r="L3088" s="16">
        <f>[1]!s_margin_tradingbalance(A3088,"",10000)</f>
        <v>30883.440399999999</v>
      </c>
      <c r="M3088" s="16">
        <f>[1]!s_margin_seclendingbalance(A3088,"",10000)</f>
        <v>22.7103</v>
      </c>
      <c r="N3088" s="17">
        <f>[1]!s_val_ev(A3088,"",100000000)</f>
        <v>64.408171702499999</v>
      </c>
      <c r="O3088" s="17">
        <f>[1]!share_freesharesmv(A3088,"",100000000)</f>
        <v>37.744797442500001</v>
      </c>
      <c r="P3088" s="17">
        <f ca="1">[1]!s_dq_amount_btin(A3088,TODAY()-1,100000000)</f>
        <v>1.22314414</v>
      </c>
      <c r="Q3088" s="17">
        <f ca="1">[1]!s_dq_turn(A3088,TODAY()-1)</f>
        <v>1.8858427348479665</v>
      </c>
      <c r="R3088" s="2">
        <f>[1]!s_pq_amount(A3088,"20260101","",100000000)</f>
        <v>153.57296704999999</v>
      </c>
      <c r="S3088" s="2">
        <f>[1]!s_pq_avgamount(A3088,"20260101","",100000000)</f>
        <v>1.4089263032110093</v>
      </c>
      <c r="T3088" s="17">
        <f>[1]!s_ipo_dilutedpe(A3088)</f>
        <v>20.67</v>
      </c>
      <c r="U3088" s="12">
        <f>[1]!s_ipo_collection_total(A3088,100000000)</f>
        <v>5.7283200000000001</v>
      </c>
      <c r="V3088" s="18">
        <f>[1]!s_val_pe_ttm(A3088,"")</f>
        <v>16.056655883789063</v>
      </c>
    </row>
    <row r="3089" spans="1:22" x14ac:dyDescent="0.3">
      <c r="A3089" s="12" t="s">
        <v>6648</v>
      </c>
      <c r="B3089" s="12" t="s">
        <v>6649</v>
      </c>
      <c r="C3089" s="16" t="str">
        <f>[1]!s_info_mkt(A3089)</f>
        <v>创业板</v>
      </c>
      <c r="D3089" s="16" t="str">
        <f>[1]!s_ipo_listeddate(A3089)</f>
        <v>2025-07-23</v>
      </c>
      <c r="E3089" s="16" t="str">
        <f>[1]!s_info_industry_csrc2023(A3089,"",3)</f>
        <v>电气机械和器材制造业</v>
      </c>
      <c r="F3089" s="16">
        <f>[1]!s_is(A3089,83,"FY","YTD","20251231",1,"",100000000)</f>
        <v>7.0713137155999997</v>
      </c>
      <c r="G3089" s="16">
        <f>[1]!s_is(A3089,83,"FY","YTD","20241231",1,"",100000000)</f>
        <v>6.5810434119000005</v>
      </c>
      <c r="H3089" s="16">
        <f>[1]!s_is(A3089,61,"FY","YTD","20251231",1,"",100000000)</f>
        <v>1.376448924</v>
      </c>
      <c r="I3089" s="16">
        <f>[1]!s_is(A3089,61,"FY","YTD","20241231",1,"",100000000)</f>
        <v>1.2663534620999999</v>
      </c>
      <c r="J3089" s="16">
        <f>[1]!s_fa_roe(A3089,"20251231")</f>
        <v>14.5084</v>
      </c>
      <c r="K3089" s="16">
        <f>[1]!s_stmnote_rdexp(A3089,"20251231",1,10000)</f>
        <v>5011.4275240000006</v>
      </c>
      <c r="L3089" s="16">
        <f>[1]!s_margin_tradingbalance(A3089,"",10000)</f>
        <v>11492.623799999999</v>
      </c>
      <c r="M3089" s="16">
        <f>[1]!s_margin_seclendingbalance(A3089,"",10000)</f>
        <v>0</v>
      </c>
      <c r="N3089" s="17">
        <f>[1]!s_val_ev(A3089,"",100000000)</f>
        <v>60.721663999999997</v>
      </c>
      <c r="O3089" s="17">
        <f>[1]!share_freesharesmv(A3089,"",100000000)</f>
        <v>13.662374399999999</v>
      </c>
      <c r="P3089" s="17">
        <f ca="1">[1]!s_dq_amount_btin(A3089,TODAY()-1,100000000)</f>
        <v>0.67409564</v>
      </c>
      <c r="Q3089" s="17">
        <f ca="1">[1]!s_dq_turn(A3089,TODAY()-1)</f>
        <v>4.9172096703776464</v>
      </c>
      <c r="R3089" s="2">
        <f>[1]!s_pq_amount(A3089,"20260101","",100000000)</f>
        <v>241.70385242</v>
      </c>
      <c r="S3089" s="2">
        <f>[1]!s_pq_avgamount(A3089,"20260101","",100000000)</f>
        <v>2.217466535963303</v>
      </c>
      <c r="T3089" s="17">
        <f>[1]!s_ipo_dilutedpe(A3089)</f>
        <v>19.57</v>
      </c>
      <c r="U3089" s="12">
        <f>[1]!s_ipo_collection_total(A3089,100000000)</f>
        <v>5.9695520000000002</v>
      </c>
      <c r="V3089" s="18">
        <f>[1]!s_val_pe_ttm(A3089,"")</f>
        <v>45.029941558837891</v>
      </c>
    </row>
    <row r="3090" spans="1:22" x14ac:dyDescent="0.3">
      <c r="A3090" s="12" t="s">
        <v>6650</v>
      </c>
      <c r="B3090" s="12" t="s">
        <v>6651</v>
      </c>
      <c r="C3090" s="16" t="str">
        <f>[1]!s_info_mkt(A3090)</f>
        <v>创业板</v>
      </c>
      <c r="D3090" s="16" t="str">
        <f>[1]!s_ipo_listeddate(A3090)</f>
        <v>2011-04-21</v>
      </c>
      <c r="E3090" s="16" t="str">
        <f>[1]!s_info_industry_csrc2023(A3090,"",3)</f>
        <v>电气机械和器材制造业</v>
      </c>
      <c r="F3090" s="16">
        <f>[1]!s_is(A3090,83,"FY","YTD","20251231",1,"",100000000)</f>
        <v>632.46252072729999</v>
      </c>
      <c r="G3090" s="16">
        <f>[1]!s_is(A3090,83,"FY","YTD","20241231",1,"",100000000)</f>
        <v>560.20634117809993</v>
      </c>
      <c r="H3090" s="16">
        <f>[1]!s_is(A3090,61,"FY","YTD","20251231",1,"",100000000)</f>
        <v>10.5723451268</v>
      </c>
      <c r="I3090" s="16">
        <f>[1]!s_is(A3090,61,"FY","YTD","20241231",1,"",100000000)</f>
        <v>14.6824056281</v>
      </c>
      <c r="J3090" s="16">
        <f>[1]!s_fa_roe(A3090,"20251231")</f>
        <v>4.3872</v>
      </c>
      <c r="K3090" s="16">
        <f>[1]!s_stmnote_rdexp(A3090,"20251231",1,10000)</f>
        <v>437875.50138900004</v>
      </c>
      <c r="L3090" s="16">
        <f>[1]!s_margin_tradingbalance(A3090,"",10000)</f>
        <v>206641.2727</v>
      </c>
      <c r="M3090" s="16">
        <f>[1]!s_margin_seclendingbalance(A3090,"",10000)</f>
        <v>1599.2852</v>
      </c>
      <c r="N3090" s="17">
        <f>[1]!s_val_ev(A3090,"",100000000)</f>
        <v>384.27218876800003</v>
      </c>
      <c r="O3090" s="17">
        <f>[1]!share_freesharesmv(A3090,"",100000000)</f>
        <v>272.71646584000001</v>
      </c>
      <c r="P3090" s="17">
        <f ca="1">[1]!s_dq_amount_btin(A3090,TODAY()-1,100000000)</f>
        <v>9.2723503199999993</v>
      </c>
      <c r="Q3090" s="17">
        <f ca="1">[1]!s_dq_turn(A3090,TODAY()-1)</f>
        <v>2.5916108131458913</v>
      </c>
      <c r="R3090" s="2">
        <f>[1]!s_pq_amount(A3090,"20260101","",100000000)</f>
        <v>2062.4039050199999</v>
      </c>
      <c r="S3090" s="2">
        <f>[1]!s_pq_avgamount(A3090,"20260101","",100000000)</f>
        <v>18.921136743302753</v>
      </c>
      <c r="T3090" s="17">
        <f>[1]!s_ipo_dilutedpe(A3090)</f>
        <v>58.94</v>
      </c>
      <c r="U3090" s="12">
        <f>[1]!s_ipo_collection_total(A3090,100000000)</f>
        <v>8.7702000000000009</v>
      </c>
      <c r="V3090" s="18">
        <f>[1]!s_val_pe_ttm(A3090,"")</f>
        <v>48.956539154052734</v>
      </c>
    </row>
    <row r="3091" spans="1:22" x14ac:dyDescent="0.3">
      <c r="A3091" s="12" t="s">
        <v>6652</v>
      </c>
      <c r="B3091" s="12" t="s">
        <v>6653</v>
      </c>
      <c r="C3091" s="16" t="str">
        <f>[1]!s_info_mkt(A3091)</f>
        <v>主板</v>
      </c>
      <c r="D3091" s="16" t="str">
        <f>[1]!s_ipo_listeddate(A3091)</f>
        <v>2001-06-18</v>
      </c>
      <c r="E3091" s="16" t="str">
        <f>[1]!s_info_industry_csrc2023(A3091,"",3)</f>
        <v>医药制造业</v>
      </c>
      <c r="F3091" s="16">
        <f>[1]!s_is(A3091,83,"FY","YTD","20251231",1,"",100000000)</f>
        <v>29.080351919899996</v>
      </c>
      <c r="G3091" s="16">
        <f>[1]!s_is(A3091,83,"FY","YTD","20241231",1,"",100000000)</f>
        <v>32.1528523259</v>
      </c>
      <c r="H3091" s="16">
        <f>[1]!s_is(A3091,61,"FY","YTD","20251231",1,"",100000000)</f>
        <v>0.70564419299999992</v>
      </c>
      <c r="I3091" s="16">
        <f>[1]!s_is(A3091,61,"FY","YTD","20241231",1,"",100000000)</f>
        <v>1.3345064268</v>
      </c>
      <c r="J3091" s="16">
        <f>[1]!s_fa_roe(A3091,"20251231")</f>
        <v>2.3167</v>
      </c>
      <c r="K3091" s="16">
        <f>[1]!s_stmnote_rdexp(A3091,"20251231",1,10000)</f>
        <v>16213.18</v>
      </c>
      <c r="L3091" s="16">
        <f>[1]!s_margin_tradingbalance(A3091,"",10000)</f>
        <v>0</v>
      </c>
      <c r="M3091" s="16">
        <f>[1]!s_margin_seclendingbalance(A3091,"",10000)</f>
        <v>0</v>
      </c>
      <c r="N3091" s="17">
        <f>[1]!s_val_ev(A3091,"",100000000)</f>
        <v>49.680843940000003</v>
      </c>
      <c r="O3091" s="17">
        <f>[1]!share_freesharesmv(A3091,"",100000000)</f>
        <v>21.801335510499996</v>
      </c>
      <c r="P3091" s="17">
        <f ca="1">[1]!s_dq_amount_btin(A3091,TODAY()-1,100000000)</f>
        <v>3.1398016599999998</v>
      </c>
      <c r="Q3091" s="17">
        <f ca="1">[1]!s_dq_turn(A3091,TODAY()-1)</f>
        <v>6.2739889820800814</v>
      </c>
      <c r="R3091" s="2">
        <f>[1]!s_pq_amount(A3091,"20260101","",100000000)</f>
        <v>459.30778149000002</v>
      </c>
      <c r="S3091" s="2">
        <f>[1]!s_pq_avgamount(A3091,"20260101","",100000000)</f>
        <v>4.2138328577064224</v>
      </c>
      <c r="T3091" s="17">
        <f>[1]!s_ipo_dilutedpe(A3091)</f>
        <v>25.57</v>
      </c>
      <c r="U3091" s="12">
        <f>[1]!s_ipo_collection_total(A3091,100000000)</f>
        <v>5.0625</v>
      </c>
      <c r="V3091" s="18">
        <f>[1]!s_val_pe_ttm(A3091,"")</f>
        <v>188.14508056640625</v>
      </c>
    </row>
    <row r="3092" spans="1:22" x14ac:dyDescent="0.3">
      <c r="A3092" s="12" t="s">
        <v>6654</v>
      </c>
      <c r="B3092" s="12" t="s">
        <v>6655</v>
      </c>
      <c r="C3092" s="16" t="str">
        <f>[1]!s_info_mkt(A3092)</f>
        <v>主板</v>
      </c>
      <c r="D3092" s="16" t="str">
        <f>[1]!s_ipo_listeddate(A3092)</f>
        <v>2002-12-10</v>
      </c>
      <c r="E3092" s="16" t="str">
        <f>[1]!s_info_industry_csrc2023(A3092,"",3)</f>
        <v>计算机、通信和其他电子设备制造业</v>
      </c>
      <c r="F3092" s="16">
        <f>[1]!s_is(A3092,83,"FY","YTD","20251231",1,"",100000000)</f>
        <v>53.269560516599995</v>
      </c>
      <c r="G3092" s="16">
        <f>[1]!s_is(A3092,83,"FY","YTD","20241231",1,"",100000000)</f>
        <v>47.717512478300002</v>
      </c>
      <c r="H3092" s="16">
        <f>[1]!s_is(A3092,61,"FY","YTD","20251231",1,"",100000000)</f>
        <v>11.9218034023</v>
      </c>
      <c r="I3092" s="16">
        <f>[1]!s_is(A3092,61,"FY","YTD","20241231",1,"",100000000)</f>
        <v>10.3919610011</v>
      </c>
      <c r="J3092" s="16">
        <f>[1]!s_fa_roe(A3092,"20251231")</f>
        <v>21.065899999999999</v>
      </c>
      <c r="K3092" s="16">
        <f>[1]!s_stmnote_rdexp(A3092,"20251231",1,10000)</f>
        <v>18676.781424000001</v>
      </c>
      <c r="L3092" s="16">
        <f>[1]!s_margin_tradingbalance(A3092,"",10000)</f>
        <v>81408.7883</v>
      </c>
      <c r="M3092" s="16">
        <f>[1]!s_margin_seclendingbalance(A3092,"",10000)</f>
        <v>1093.5377000000001</v>
      </c>
      <c r="N3092" s="17">
        <f>[1]!s_val_ev(A3092,"",100000000)</f>
        <v>378.42750000000001</v>
      </c>
      <c r="O3092" s="17">
        <f>[1]!share_freesharesmv(A3092,"",100000000)</f>
        <v>217.26746525439998</v>
      </c>
      <c r="P3092" s="17">
        <f ca="1">[1]!s_dq_amount_btin(A3092,TODAY()-1,100000000)</f>
        <v>17.233247670000001</v>
      </c>
      <c r="Q3092" s="17">
        <f ca="1">[1]!s_dq_turn(A3092,TODAY()-1)</f>
        <v>4.4912951111111115</v>
      </c>
      <c r="R3092" s="2">
        <f>[1]!s_pq_amount(A3092,"20260101","",100000000)</f>
        <v>1170.53997121</v>
      </c>
      <c r="S3092" s="2">
        <f>[1]!s_pq_avgamount(A3092,"20260101","",100000000)</f>
        <v>10.738898818440365</v>
      </c>
      <c r="T3092" s="17">
        <f>[1]!s_ipo_dilutedpe(A3092)</f>
        <v>20</v>
      </c>
      <c r="U3092" s="12">
        <f>[1]!s_ipo_collection_total(A3092,100000000)</f>
        <v>4.0199999999999996</v>
      </c>
      <c r="V3092" s="18">
        <f>[1]!s_val_pe_ttm(A3092,"")</f>
        <v>31.651020050048828</v>
      </c>
    </row>
    <row r="3093" spans="1:22" x14ac:dyDescent="0.3">
      <c r="A3093" s="12" t="s">
        <v>6656</v>
      </c>
      <c r="B3093" s="12" t="s">
        <v>6657</v>
      </c>
      <c r="C3093" s="16" t="str">
        <f>[1]!s_info_mkt(A3093)</f>
        <v>科创板</v>
      </c>
      <c r="D3093" s="16" t="str">
        <f>[1]!s_ipo_listeddate(A3093)</f>
        <v>2019-09-25</v>
      </c>
      <c r="E3093" s="16" t="str">
        <f>[1]!s_info_industry_csrc2023(A3093,"",3)</f>
        <v>化学原料和化学制品制造业</v>
      </c>
      <c r="F3093" s="16">
        <f>[1]!s_is(A3093,83,"FY","YTD","20251231",1,"",100000000)</f>
        <v>12.973766315999999</v>
      </c>
      <c r="G3093" s="16">
        <f>[1]!s_is(A3093,83,"FY","YTD","20241231",1,"",100000000)</f>
        <v>14.481558613699999</v>
      </c>
      <c r="H3093" s="16">
        <f>[1]!s_is(A3093,61,"FY","YTD","20251231",1,"",100000000)</f>
        <v>2.2780372853999999</v>
      </c>
      <c r="I3093" s="16">
        <f>[1]!s_is(A3093,61,"FY","YTD","20241231",1,"",100000000)</f>
        <v>2.5019504314000001</v>
      </c>
      <c r="J3093" s="16">
        <f>[1]!s_fa_roe(A3093,"20251231")</f>
        <v>6.8083</v>
      </c>
      <c r="K3093" s="16">
        <f>[1]!s_stmnote_rdexp(A3093,"20251231",1,10000)</f>
        <v>10859.18</v>
      </c>
      <c r="L3093" s="16">
        <f>[1]!s_margin_tradingbalance(A3093,"",10000)</f>
        <v>109914.7309</v>
      </c>
      <c r="M3093" s="16">
        <f>[1]!s_margin_seclendingbalance(A3093,"",10000)</f>
        <v>104.92959999999999</v>
      </c>
      <c r="N3093" s="17">
        <f>[1]!s_val_ev(A3093,"",100000000)</f>
        <v>152.80721206189997</v>
      </c>
      <c r="O3093" s="17">
        <f>[1]!share_freesharesmv(A3093,"",100000000)</f>
        <v>133.18940348779998</v>
      </c>
      <c r="P3093" s="17">
        <f ca="1">[1]!s_dq_amount_btin(A3093,TODAY()-1,100000000)</f>
        <v>3.82058294</v>
      </c>
      <c r="Q3093" s="17">
        <f ca="1">[1]!s_dq_turn(A3093,TODAY()-1)</f>
        <v>2.4805536037556508</v>
      </c>
      <c r="R3093" s="2">
        <f>[1]!s_pq_amount(A3093,"20260101","",100000000)</f>
        <v>496.80470229999997</v>
      </c>
      <c r="S3093" s="2">
        <f>[1]!s_pq_avgamount(A3093,"20260101","",100000000)</f>
        <v>4.5578413055045877</v>
      </c>
      <c r="T3093" s="17">
        <f>[1]!s_ipo_dilutedpe(A3093)</f>
        <v>57.07</v>
      </c>
      <c r="U3093" s="12">
        <f>[1]!s_ipo_collection_total(A3093,100000000)</f>
        <v>9.2743246399999997</v>
      </c>
      <c r="V3093" s="18">
        <f>[1]!s_val_pe_ttm(A3093,"")</f>
        <v>67.598274230957031</v>
      </c>
    </row>
    <row r="3094" spans="1:22" x14ac:dyDescent="0.3">
      <c r="A3094" s="12" t="s">
        <v>6658</v>
      </c>
      <c r="B3094" s="12" t="s">
        <v>6659</v>
      </c>
      <c r="C3094" s="16" t="str">
        <f>[1]!s_info_mkt(A3094)</f>
        <v>主板</v>
      </c>
      <c r="D3094" s="16" t="str">
        <f>[1]!s_ipo_listeddate(A3094)</f>
        <v>1999-01-07</v>
      </c>
      <c r="E3094" s="16" t="str">
        <f>[1]!s_info_industry_csrc2023(A3094,"",3)</f>
        <v>医药制造业</v>
      </c>
      <c r="F3094" s="16">
        <f>[1]!s_is(A3094,83,"FY","YTD","20251231",1,"",100000000)</f>
        <v>62.045898975600004</v>
      </c>
      <c r="G3094" s="16">
        <f>[1]!s_is(A3094,83,"FY","YTD","20241231",1,"",100000000)</f>
        <v>60.171903756699997</v>
      </c>
      <c r="H3094" s="16">
        <f>[1]!s_is(A3094,61,"FY","YTD","20251231",1,"",100000000)</f>
        <v>1.7131609402000001</v>
      </c>
      <c r="I3094" s="16">
        <f>[1]!s_is(A3094,61,"FY","YTD","20241231",1,"",100000000)</f>
        <v>0.70884445640000004</v>
      </c>
      <c r="J3094" s="16">
        <f>[1]!s_fa_roe(A3094,"20251231")</f>
        <v>3.0657999999999999</v>
      </c>
      <c r="K3094" s="16">
        <f>[1]!s_stmnote_rdexp(A3094,"20251231",1,10000)</f>
        <v>17840.601140999999</v>
      </c>
      <c r="L3094" s="16">
        <f>[1]!s_margin_tradingbalance(A3094,"",10000)</f>
        <v>20269.389899999998</v>
      </c>
      <c r="M3094" s="16">
        <f>[1]!s_margin_seclendingbalance(A3094,"",10000)</f>
        <v>50.816400000000002</v>
      </c>
      <c r="N3094" s="17">
        <f>[1]!s_val_ev(A3094,"",100000000)</f>
        <v>64.945029336000005</v>
      </c>
      <c r="O3094" s="17">
        <f>[1]!share_freesharesmv(A3094,"",100000000)</f>
        <v>31.823568061200003</v>
      </c>
      <c r="P3094" s="17">
        <f ca="1">[1]!s_dq_amount_btin(A3094,TODAY()-1,100000000)</f>
        <v>0.53671440000000004</v>
      </c>
      <c r="Q3094" s="17">
        <f ca="1">[1]!s_dq_turn(A3094,TODAY()-1)</f>
        <v>0.82657967805771904</v>
      </c>
      <c r="R3094" s="2">
        <f>[1]!s_pq_amount(A3094,"20260101","",100000000)</f>
        <v>150.79145482999999</v>
      </c>
      <c r="S3094" s="2">
        <f>[1]!s_pq_avgamount(A3094,"20260101","",100000000)</f>
        <v>1.3834078424770642</v>
      </c>
      <c r="T3094" s="17">
        <f>[1]!s_ipo_dilutedpe(A3094)</f>
        <v>0</v>
      </c>
      <c r="U3094" s="12">
        <f>[1]!s_ipo_collection_total(A3094,100000000)</f>
        <v>5.024</v>
      </c>
      <c r="V3094" s="18">
        <f>[1]!s_val_pe_ttm(A3094,"")</f>
        <v>49.394813537597656</v>
      </c>
    </row>
    <row r="3095" spans="1:22" x14ac:dyDescent="0.3">
      <c r="A3095" s="12" t="s">
        <v>6660</v>
      </c>
      <c r="B3095" s="12" t="s">
        <v>6661</v>
      </c>
      <c r="C3095" s="16" t="str">
        <f>[1]!s_info_mkt(A3095)</f>
        <v>主板</v>
      </c>
      <c r="D3095" s="16" t="str">
        <f>[1]!s_ipo_listeddate(A3095)</f>
        <v>1999-01-15</v>
      </c>
      <c r="E3095" s="16" t="str">
        <f>[1]!s_info_industry_csrc2023(A3095,"",3)</f>
        <v>医药制造业</v>
      </c>
      <c r="F3095" s="16">
        <f>[1]!s_is(A3095,83,"FY","YTD","20251231",1,"",100000000)</f>
        <v>13.9641368547</v>
      </c>
      <c r="G3095" s="16">
        <f>[1]!s_is(A3095,83,"FY","YTD","20241231",1,"",100000000)</f>
        <v>12.554557578800001</v>
      </c>
      <c r="H3095" s="16">
        <f>[1]!s_is(A3095,61,"FY","YTD","20251231",1,"",100000000)</f>
        <v>1.0011163771</v>
      </c>
      <c r="I3095" s="16">
        <f>[1]!s_is(A3095,61,"FY","YTD","20241231",1,"",100000000)</f>
        <v>1.0898518645999999</v>
      </c>
      <c r="J3095" s="16">
        <f>[1]!s_fa_roe(A3095,"20251231")</f>
        <v>1.8743000000000001</v>
      </c>
      <c r="K3095" s="16">
        <f>[1]!s_stmnote_rdexp(A3095,"20251231",1,10000)</f>
        <v>17441.407569999999</v>
      </c>
      <c r="L3095" s="16">
        <f>[1]!s_margin_tradingbalance(A3095,"",10000)</f>
        <v>152635.39199999999</v>
      </c>
      <c r="M3095" s="16">
        <f>[1]!s_margin_seclendingbalance(A3095,"",10000)</f>
        <v>586.19309999999996</v>
      </c>
      <c r="N3095" s="17">
        <f>[1]!s_val_ev(A3095,"",100000000)</f>
        <v>130.85271912019999</v>
      </c>
      <c r="O3095" s="17">
        <f>[1]!share_freesharesmv(A3095,"",100000000)</f>
        <v>113.37254764000002</v>
      </c>
      <c r="P3095" s="17">
        <f ca="1">[1]!s_dq_amount_btin(A3095,TODAY()-1,100000000)</f>
        <v>1.69783262</v>
      </c>
      <c r="Q3095" s="17">
        <f ca="1">[1]!s_dq_turn(A3095,TODAY()-1)</f>
        <v>1.2885741410930363</v>
      </c>
      <c r="R3095" s="2">
        <f>[1]!s_pq_amount(A3095,"20260101","",100000000)</f>
        <v>526.25384685999995</v>
      </c>
      <c r="S3095" s="2">
        <f>[1]!s_pq_avgamount(A3095,"20260101","",100000000)</f>
        <v>4.8280169436697253</v>
      </c>
      <c r="T3095" s="17">
        <f>[1]!s_ipo_dilutedpe(A3095)</f>
        <v>0</v>
      </c>
      <c r="U3095" s="12">
        <f>[1]!s_ipo_collection_total(A3095,100000000)</f>
        <v>2.3904999999999998</v>
      </c>
      <c r="V3095" s="18">
        <f>[1]!s_val_pe_ttm(A3095,"")</f>
        <v>125.48982238769531</v>
      </c>
    </row>
    <row r="3096" spans="1:22" x14ac:dyDescent="0.3">
      <c r="A3096" s="12" t="s">
        <v>6662</v>
      </c>
      <c r="B3096" s="12" t="s">
        <v>6663</v>
      </c>
      <c r="C3096" s="16" t="str">
        <f>[1]!s_info_mkt(A3096)</f>
        <v>创业板</v>
      </c>
      <c r="D3096" s="16" t="str">
        <f>[1]!s_ipo_listeddate(A3096)</f>
        <v>2014-01-27</v>
      </c>
      <c r="E3096" s="16" t="str">
        <f>[1]!s_info_industry_csrc2023(A3096,"",3)</f>
        <v>软件和信息技术服务业</v>
      </c>
      <c r="F3096" s="16">
        <f>[1]!s_is(A3096,83,"FY","YTD","20251231",1,"",100000000)</f>
        <v>13.730478312100001</v>
      </c>
      <c r="G3096" s="16">
        <f>[1]!s_is(A3096,83,"FY","YTD","20241231",1,"",100000000)</f>
        <v>13.4174165004</v>
      </c>
      <c r="H3096" s="16">
        <f>[1]!s_is(A3096,61,"FY","YTD","20251231",1,"",100000000)</f>
        <v>-5.2606518899999996E-2</v>
      </c>
      <c r="I3096" s="16">
        <f>[1]!s_is(A3096,61,"FY","YTD","20241231",1,"",100000000)</f>
        <v>-4.4356849739999999</v>
      </c>
      <c r="J3096" s="16">
        <f>[1]!s_fa_roe(A3096,"20251231")</f>
        <v>-0.2107</v>
      </c>
      <c r="K3096" s="16">
        <f>[1]!s_stmnote_rdexp(A3096,"20251231",1,10000)</f>
        <v>41813.887688999996</v>
      </c>
      <c r="L3096" s="16">
        <f>[1]!s_margin_tradingbalance(A3096,"",10000)</f>
        <v>80260.977700000003</v>
      </c>
      <c r="M3096" s="16">
        <f>[1]!s_margin_seclendingbalance(A3096,"",10000)</f>
        <v>35.457799999999999</v>
      </c>
      <c r="N3096" s="17">
        <f>[1]!s_val_ev(A3096,"",100000000)</f>
        <v>121.36209772799999</v>
      </c>
      <c r="O3096" s="17">
        <f>[1]!share_freesharesmv(A3096,"",100000000)</f>
        <v>91.118707500799999</v>
      </c>
      <c r="P3096" s="17">
        <f ca="1">[1]!s_dq_amount_btin(A3096,TODAY()-1,100000000)</f>
        <v>7.2555333099999997</v>
      </c>
      <c r="Q3096" s="17">
        <f ca="1">[1]!s_dq_turn(A3096,TODAY()-1)</f>
        <v>6.5485611969280928</v>
      </c>
      <c r="R3096" s="2">
        <f>[1]!s_pq_amount(A3096,"20260101","",100000000)</f>
        <v>989.33091208999997</v>
      </c>
      <c r="S3096" s="2">
        <f>[1]!s_pq_avgamount(A3096,"20260101","",100000000)</f>
        <v>9.0764303861467894</v>
      </c>
      <c r="T3096" s="17">
        <f>[1]!s_ipo_dilutedpe(A3096)</f>
        <v>33.1</v>
      </c>
      <c r="U3096" s="12">
        <f>[1]!s_ipo_collection_total(A3096,100000000)</f>
        <v>2.9888300000000001</v>
      </c>
      <c r="V3096" s="18">
        <f>[1]!s_val_pe_ttm(A3096,"")</f>
        <v>-522.4783935546875</v>
      </c>
    </row>
    <row r="3097" spans="1:22" x14ac:dyDescent="0.3">
      <c r="A3097" s="12" t="s">
        <v>6664</v>
      </c>
      <c r="B3097" s="12" t="s">
        <v>6665</v>
      </c>
      <c r="C3097" s="16" t="str">
        <f>[1]!s_info_mkt(A3097)</f>
        <v>主板</v>
      </c>
      <c r="D3097" s="16" t="str">
        <f>[1]!s_ipo_listeddate(A3097)</f>
        <v>1997-04-10</v>
      </c>
      <c r="E3097" s="16" t="str">
        <f>[1]!s_info_industry_csrc2023(A3097,"",3)</f>
        <v>批发业</v>
      </c>
      <c r="F3097" s="16">
        <f>[1]!s_is(A3097,83,"FY","YTD","20251231",1,"",100000000)</f>
        <v>22.756111491999999</v>
      </c>
      <c r="G3097" s="16">
        <f>[1]!s_is(A3097,83,"FY","YTD","20241231",1,"",100000000)</f>
        <v>37.406884701899997</v>
      </c>
      <c r="H3097" s="16">
        <f>[1]!s_is(A3097,61,"FY","YTD","20251231",1,"",100000000)</f>
        <v>0.2269223534</v>
      </c>
      <c r="I3097" s="16">
        <f>[1]!s_is(A3097,61,"FY","YTD","20241231",1,"",100000000)</f>
        <v>0.34729260479999996</v>
      </c>
      <c r="J3097" s="16">
        <f>[1]!s_fa_roe(A3097,"20251231")</f>
        <v>1.1531</v>
      </c>
      <c r="K3097" s="16">
        <f>[1]!s_stmnote_rdexp(A3097,"20251231",1,10000)</f>
        <v>4884.0545570000004</v>
      </c>
      <c r="L3097" s="16">
        <f>[1]!s_margin_tradingbalance(A3097,"",10000)</f>
        <v>0</v>
      </c>
      <c r="M3097" s="16">
        <f>[1]!s_margin_seclendingbalance(A3097,"",10000)</f>
        <v>0</v>
      </c>
      <c r="N3097" s="17">
        <f>[1]!s_val_ev(A3097,"",100000000)</f>
        <v>21.083179346599998</v>
      </c>
      <c r="O3097" s="17">
        <f>[1]!share_freesharesmv(A3097,"",100000000)</f>
        <v>15.821685292199998</v>
      </c>
      <c r="P3097" s="17">
        <f ca="1">[1]!s_dq_amount_btin(A3097,TODAY()-1,100000000)</f>
        <v>0.27346672</v>
      </c>
      <c r="Q3097" s="17">
        <f ca="1">[1]!s_dq_turn(A3097,TODAY()-1)</f>
        <v>1.5246198171508831</v>
      </c>
      <c r="R3097" s="2">
        <f>[1]!s_pq_amount(A3097,"20260101","",100000000)</f>
        <v>63.109511640000001</v>
      </c>
      <c r="S3097" s="2">
        <f>[1]!s_pq_avgamount(A3097,"20260101","",100000000)</f>
        <v>0.57898634532110094</v>
      </c>
      <c r="T3097" s="17">
        <f>[1]!s_ipo_dilutedpe(A3097)</f>
        <v>0</v>
      </c>
      <c r="U3097" s="12">
        <f>[1]!s_ipo_collection_total(A3097,100000000)</f>
        <v>1.1125</v>
      </c>
      <c r="V3097" s="18">
        <f>[1]!s_val_pe_ttm(A3097,"")</f>
        <v>-60.238304138183594</v>
      </c>
    </row>
    <row r="3098" spans="1:22" x14ac:dyDescent="0.3">
      <c r="A3098" s="12" t="s">
        <v>6666</v>
      </c>
      <c r="B3098" s="12" t="s">
        <v>6667</v>
      </c>
      <c r="C3098" s="16" t="str">
        <f>[1]!s_info_mkt(A3098)</f>
        <v>创业板</v>
      </c>
      <c r="D3098" s="16" t="str">
        <f>[1]!s_ipo_listeddate(A3098)</f>
        <v>2021-09-30</v>
      </c>
      <c r="E3098" s="16" t="str">
        <f>[1]!s_info_industry_csrc2023(A3098,"",3)</f>
        <v>化学原料和化学制品制造业</v>
      </c>
      <c r="F3098" s="16">
        <f>[1]!s_is(A3098,83,"FY","YTD","20251231",1,"",100000000)</f>
        <v>7.6944004147000005</v>
      </c>
      <c r="G3098" s="16">
        <f>[1]!s_is(A3098,83,"FY","YTD","20241231",1,"",100000000)</f>
        <v>7.9239914113000003</v>
      </c>
      <c r="H3098" s="16">
        <f>[1]!s_is(A3098,61,"FY","YTD","20251231",1,"",100000000)</f>
        <v>1.2972715384</v>
      </c>
      <c r="I3098" s="16">
        <f>[1]!s_is(A3098,61,"FY","YTD","20241231",1,"",100000000)</f>
        <v>1.4808928788999998</v>
      </c>
      <c r="J3098" s="16">
        <f>[1]!s_fa_roe(A3098,"20251231")</f>
        <v>10.8498</v>
      </c>
      <c r="K3098" s="16">
        <f>[1]!s_stmnote_rdexp(A3098,"20251231",1,10000)</f>
        <v>4351.9885409999997</v>
      </c>
      <c r="L3098" s="16">
        <f>[1]!s_margin_tradingbalance(A3098,"",10000)</f>
        <v>15643.258400000001</v>
      </c>
      <c r="M3098" s="16">
        <f>[1]!s_margin_seclendingbalance(A3098,"",10000)</f>
        <v>6.5940000000000003</v>
      </c>
      <c r="N3098" s="17">
        <f>[1]!s_val_ev(A3098,"",100000000)</f>
        <v>39.611385358900002</v>
      </c>
      <c r="O3098" s="17">
        <f>[1]!share_freesharesmv(A3098,"",100000000)</f>
        <v>13.367337422</v>
      </c>
      <c r="P3098" s="17">
        <f ca="1">[1]!s_dq_amount_btin(A3098,TODAY()-1,100000000)</f>
        <v>0.42623978000000001</v>
      </c>
      <c r="Q3098" s="17">
        <f ca="1">[1]!s_dq_turn(A3098,TODAY()-1)</f>
        <v>1.915358118695031</v>
      </c>
      <c r="R3098" s="2">
        <f>[1]!s_pq_amount(A3098,"20260101","",100000000)</f>
        <v>157.37297903000001</v>
      </c>
      <c r="S3098" s="2">
        <f>[1]!s_pq_avgamount(A3098,"20260101","",100000000)</f>
        <v>1.443788798440367</v>
      </c>
      <c r="T3098" s="17">
        <f>[1]!s_ipo_dilutedpe(A3098)</f>
        <v>42</v>
      </c>
      <c r="U3098" s="12">
        <f>[1]!s_ipo_collection_total(A3098,100000000)</f>
        <v>9.2189999999999994</v>
      </c>
      <c r="V3098" s="18">
        <f>[1]!s_val_pe_ttm(A3098,"")</f>
        <v>30.94618034362793</v>
      </c>
    </row>
    <row r="3099" spans="1:22" x14ac:dyDescent="0.3">
      <c r="A3099" s="12" t="s">
        <v>6668</v>
      </c>
      <c r="B3099" s="12" t="s">
        <v>6669</v>
      </c>
      <c r="C3099" s="16" t="str">
        <f>[1]!s_info_mkt(A3099)</f>
        <v>主板</v>
      </c>
      <c r="D3099" s="16" t="str">
        <f>[1]!s_ipo_listeddate(A3099)</f>
        <v>2010-12-07</v>
      </c>
      <c r="E3099" s="16" t="str">
        <f>[1]!s_info_industry_csrc2023(A3099,"",3)</f>
        <v>计算机、通信和其他电子设备制造业</v>
      </c>
      <c r="F3099" s="16">
        <f>[1]!s_is(A3099,83,"FY","YTD","20251231",1,"",100000000)</f>
        <v>5.4778245654999997</v>
      </c>
      <c r="G3099" s="16">
        <f>[1]!s_is(A3099,83,"FY","YTD","20241231",1,"",100000000)</f>
        <v>5.2882718263999999</v>
      </c>
      <c r="H3099" s="16">
        <f>[1]!s_is(A3099,61,"FY","YTD","20251231",1,"",100000000)</f>
        <v>-0.83675203860000003</v>
      </c>
      <c r="I3099" s="16">
        <f>[1]!s_is(A3099,61,"FY","YTD","20241231",1,"",100000000)</f>
        <v>-6.8491719670000002</v>
      </c>
      <c r="J3099" s="16">
        <f>[1]!s_fa_roe(A3099,"20251231")</f>
        <v>-3.6749000000000001</v>
      </c>
      <c r="K3099" s="16">
        <f>[1]!s_stmnote_rdexp(A3099,"20251231",1,10000)</f>
        <v>6505.1584090000006</v>
      </c>
      <c r="L3099" s="16">
        <f>[1]!s_margin_tradingbalance(A3099,"",10000)</f>
        <v>15897.810799999999</v>
      </c>
      <c r="M3099" s="16">
        <f>[1]!s_margin_seclendingbalance(A3099,"",10000)</f>
        <v>0</v>
      </c>
      <c r="N3099" s="17">
        <f>[1]!s_val_ev(A3099,"",100000000)</f>
        <v>70.627217304599995</v>
      </c>
      <c r="O3099" s="17">
        <f>[1]!share_freesharesmv(A3099,"",100000000)</f>
        <v>46.264202526300004</v>
      </c>
      <c r="P3099" s="17">
        <f ca="1">[1]!s_dq_amount_btin(A3099,TODAY()-1,100000000)</f>
        <v>1.75403394</v>
      </c>
      <c r="Q3099" s="17">
        <f ca="1">[1]!s_dq_turn(A3099,TODAY()-1)</f>
        <v>2.4878634366164771</v>
      </c>
      <c r="R3099" s="2">
        <f>[1]!s_pq_amount(A3099,"20260101","",100000000)</f>
        <v>1063.9643877200001</v>
      </c>
      <c r="S3099" s="2">
        <f>[1]!s_pq_avgamount(A3099,"20260101","",100000000)</f>
        <v>9.7611411717431196</v>
      </c>
      <c r="T3099" s="17">
        <f>[1]!s_ipo_dilutedpe(A3099)</f>
        <v>41.35</v>
      </c>
      <c r="U3099" s="12">
        <f>[1]!s_ipo_collection_total(A3099,100000000)</f>
        <v>6.4767999999999999</v>
      </c>
      <c r="V3099" s="18">
        <f>[1]!s_val_pe_ttm(A3099,"")</f>
        <v>-107.35856628417969</v>
      </c>
    </row>
    <row r="3100" spans="1:22" x14ac:dyDescent="0.3">
      <c r="A3100" s="12" t="s">
        <v>6670</v>
      </c>
      <c r="B3100" s="12" t="s">
        <v>6671</v>
      </c>
      <c r="C3100" s="16" t="str">
        <f>[1]!s_info_mkt(A3100)</f>
        <v>创业板</v>
      </c>
      <c r="D3100" s="16" t="str">
        <f>[1]!s_ipo_listeddate(A3100)</f>
        <v>2021-06-25</v>
      </c>
      <c r="E3100" s="16" t="str">
        <f>[1]!s_info_industry_csrc2023(A3100,"",3)</f>
        <v>金属制品业</v>
      </c>
      <c r="F3100" s="16">
        <f>[1]!s_is(A3100,83,"FY","YTD","20251231",1,"",100000000)</f>
        <v>23.533669702099999</v>
      </c>
      <c r="G3100" s="16">
        <f>[1]!s_is(A3100,83,"FY","YTD","20241231",1,"",100000000)</f>
        <v>28.363717180300004</v>
      </c>
      <c r="H3100" s="16">
        <f>[1]!s_is(A3100,61,"FY","YTD","20251231",1,"",100000000)</f>
        <v>4.3715936465</v>
      </c>
      <c r="I3100" s="16">
        <f>[1]!s_is(A3100,61,"FY","YTD","20241231",1,"",100000000)</f>
        <v>7.3293791053000001</v>
      </c>
      <c r="J3100" s="16">
        <f>[1]!s_fa_roe(A3100,"20251231")</f>
        <v>23.174600000000002</v>
      </c>
      <c r="K3100" s="16">
        <f>[1]!s_stmnote_rdexp(A3100,"20251231",1,10000)</f>
        <v>9315.4615009999998</v>
      </c>
      <c r="L3100" s="16">
        <f>[1]!s_margin_tradingbalance(A3100,"",10000)</f>
        <v>5962.8081000000002</v>
      </c>
      <c r="M3100" s="16">
        <f>[1]!s_margin_seclendingbalance(A3100,"",10000)</f>
        <v>70.514399999999995</v>
      </c>
      <c r="N3100" s="17">
        <f>[1]!s_val_ev(A3100,"",100000000)</f>
        <v>50.026128492200002</v>
      </c>
      <c r="O3100" s="17">
        <f>[1]!share_freesharesmv(A3100,"",100000000)</f>
        <v>13.7463656597</v>
      </c>
      <c r="P3100" s="17">
        <f ca="1">[1]!s_dq_amount_btin(A3100,TODAY()-1,100000000)</f>
        <v>0.19363996999999999</v>
      </c>
      <c r="Q3100" s="17">
        <f ca="1">[1]!s_dq_turn(A3100,TODAY()-1)</f>
        <v>0.41398197562769834</v>
      </c>
      <c r="R3100" s="2">
        <f>[1]!s_pq_amount(A3100,"20260101","",100000000)</f>
        <v>48.366045679999999</v>
      </c>
      <c r="S3100" s="2">
        <f>[1]!s_pq_avgamount(A3100,"20260101","",100000000)</f>
        <v>0.44372518972477065</v>
      </c>
      <c r="T3100" s="17">
        <f>[1]!s_ipo_dilutedpe(A3100)</f>
        <v>14.98</v>
      </c>
      <c r="U3100" s="12">
        <f>[1]!s_ipo_collection_total(A3100,100000000)</f>
        <v>1.9524999999999999</v>
      </c>
      <c r="V3100" s="18">
        <f>[1]!s_val_pe_ttm(A3100,"")</f>
        <v>14.427045822143555</v>
      </c>
    </row>
    <row r="3101" spans="1:22" x14ac:dyDescent="0.3">
      <c r="A3101" s="12" t="s">
        <v>6672</v>
      </c>
      <c r="B3101" s="12" t="s">
        <v>6673</v>
      </c>
      <c r="C3101" s="16" t="str">
        <f>[1]!s_info_mkt(A3101)</f>
        <v>主板</v>
      </c>
      <c r="D3101" s="16" t="str">
        <f>[1]!s_ipo_listeddate(A3101)</f>
        <v>2018-12-05</v>
      </c>
      <c r="E3101" s="16" t="str">
        <f>[1]!s_info_industry_csrc2023(A3101,"",3)</f>
        <v>化学原料和化学制品制造业</v>
      </c>
      <c r="F3101" s="16">
        <f>[1]!s_is(A3101,83,"FY","YTD","20251231",1,"",100000000)</f>
        <v>11.082266734700001</v>
      </c>
      <c r="G3101" s="16">
        <f>[1]!s_is(A3101,83,"FY","YTD","20241231",1,"",100000000)</f>
        <v>9.6226679625999996</v>
      </c>
      <c r="H3101" s="16">
        <f>[1]!s_is(A3101,61,"FY","YTD","20251231",1,"",100000000)</f>
        <v>0.95406797769999996</v>
      </c>
      <c r="I3101" s="16">
        <f>[1]!s_is(A3101,61,"FY","YTD","20241231",1,"",100000000)</f>
        <v>0.57727596549999993</v>
      </c>
      <c r="J3101" s="16">
        <f>[1]!s_fa_roe(A3101,"20251231")</f>
        <v>7.9905999999999997</v>
      </c>
      <c r="K3101" s="16">
        <f>[1]!s_stmnote_rdexp(A3101,"20251231",1,10000)</f>
        <v>6312.9134119999999</v>
      </c>
      <c r="L3101" s="16">
        <f>[1]!s_margin_tradingbalance(A3101,"",10000)</f>
        <v>0</v>
      </c>
      <c r="M3101" s="16">
        <f>[1]!s_margin_seclendingbalance(A3101,"",10000)</f>
        <v>0</v>
      </c>
      <c r="N3101" s="17">
        <f>[1]!s_val_ev(A3101,"",100000000)</f>
        <v>23.86629052</v>
      </c>
      <c r="O3101" s="17">
        <f>[1]!share_freesharesmv(A3101,"",100000000)</f>
        <v>7.2572816779999991</v>
      </c>
      <c r="P3101" s="17">
        <f ca="1">[1]!s_dq_amount_btin(A3101,TODAY()-1,100000000)</f>
        <v>0.23426783000000001</v>
      </c>
      <c r="Q3101" s="17">
        <f ca="1">[1]!s_dq_turn(A3101,TODAY()-1)</f>
        <v>1.0957559856170684</v>
      </c>
      <c r="R3101" s="2">
        <f>[1]!s_pq_amount(A3101,"20260101","",100000000)</f>
        <v>55.943736559999998</v>
      </c>
      <c r="S3101" s="2">
        <f>[1]!s_pq_avgamount(A3101,"20260101","",100000000)</f>
        <v>0.51324528954128434</v>
      </c>
      <c r="T3101" s="17">
        <f>[1]!s_ipo_dilutedpe(A3101)</f>
        <v>22.98</v>
      </c>
      <c r="U3101" s="12">
        <f>[1]!s_ipo_collection_total(A3101,100000000)</f>
        <v>4.2990000000000004</v>
      </c>
      <c r="V3101" s="18">
        <f>[1]!s_val_pe_ttm(A3101,"")</f>
        <v>23.914937973022461</v>
      </c>
    </row>
    <row r="3102" spans="1:22" x14ac:dyDescent="0.3">
      <c r="A3102" s="12" t="s">
        <v>6674</v>
      </c>
      <c r="B3102" s="12" t="s">
        <v>6675</v>
      </c>
      <c r="C3102" s="16" t="str">
        <f>[1]!s_info_mkt(A3102)</f>
        <v>主板</v>
      </c>
      <c r="D3102" s="16" t="str">
        <f>[1]!s_ipo_listeddate(A3102)</f>
        <v>1997-07-25</v>
      </c>
      <c r="E3102" s="16" t="str">
        <f>[1]!s_info_industry_csrc2023(A3102,"",3)</f>
        <v>汽车制造业</v>
      </c>
      <c r="F3102" s="16">
        <f>[1]!s_is(A3102,83,"FY","YTD","20251231",1,"",100000000)</f>
        <v>34.284389972199996</v>
      </c>
      <c r="G3102" s="16">
        <f>[1]!s_is(A3102,83,"FY","YTD","20241231",1,"",100000000)</f>
        <v>27.351542062899998</v>
      </c>
      <c r="H3102" s="16">
        <f>[1]!s_is(A3102,61,"FY","YTD","20251231",1,"",100000000)</f>
        <v>-0.55241647009999995</v>
      </c>
      <c r="I3102" s="16">
        <f>[1]!s_is(A3102,61,"FY","YTD","20241231",1,"",100000000)</f>
        <v>8.3920347699999995E-2</v>
      </c>
      <c r="J3102" s="16">
        <f>[1]!s_fa_roe(A3102,"20251231")</f>
        <v>-6.6468999999999996</v>
      </c>
      <c r="K3102" s="16">
        <f>[1]!s_stmnote_rdexp(A3102,"20251231",1,10000)</f>
        <v>11032.973019999999</v>
      </c>
      <c r="L3102" s="16">
        <f>[1]!s_margin_tradingbalance(A3102,"",10000)</f>
        <v>19601.897499999999</v>
      </c>
      <c r="M3102" s="16">
        <f>[1]!s_margin_seclendingbalance(A3102,"",10000)</f>
        <v>21.380700000000001</v>
      </c>
      <c r="N3102" s="17">
        <f>[1]!s_val_ev(A3102,"",100000000)</f>
        <v>33.728578986500004</v>
      </c>
      <c r="O3102" s="17">
        <f>[1]!share_freesharesmv(A3102,"",100000000)</f>
        <v>17.6208733952</v>
      </c>
      <c r="P3102" s="17">
        <f ca="1">[1]!s_dq_amount_btin(A3102,TODAY()-1,100000000)</f>
        <v>0.39278780000000002</v>
      </c>
      <c r="Q3102" s="17">
        <f ca="1">[1]!s_dq_turn(A3102,TODAY()-1)</f>
        <v>1.1669470593183766</v>
      </c>
      <c r="R3102" s="2">
        <f>[1]!s_pq_amount(A3102,"20260101","",100000000)</f>
        <v>54.360317190000004</v>
      </c>
      <c r="S3102" s="2">
        <f>[1]!s_pq_avgamount(A3102,"20260101","",100000000)</f>
        <v>0.49871850633027526</v>
      </c>
      <c r="T3102" s="17">
        <f>[1]!s_ipo_dilutedpe(A3102)</f>
        <v>0</v>
      </c>
      <c r="U3102" s="12">
        <f>[1]!s_ipo_collection_total(A3102,100000000)</f>
        <v>3.4140000000000001</v>
      </c>
      <c r="V3102" s="18">
        <f>[1]!s_val_pe_ttm(A3102,"")</f>
        <v>-58.393077850341797</v>
      </c>
    </row>
    <row r="3103" spans="1:22" x14ac:dyDescent="0.3">
      <c r="A3103" s="12" t="s">
        <v>6676</v>
      </c>
      <c r="B3103" s="12" t="s">
        <v>6677</v>
      </c>
      <c r="C3103" s="16" t="str">
        <f>[1]!s_info_mkt(A3103)</f>
        <v>主板</v>
      </c>
      <c r="D3103" s="16" t="str">
        <f>[1]!s_ipo_listeddate(A3103)</f>
        <v>1996-11-05</v>
      </c>
      <c r="E3103" s="16" t="str">
        <f>[1]!s_info_industry_csrc2023(A3103,"",3)</f>
        <v>医药制造业</v>
      </c>
      <c r="F3103" s="16">
        <f>[1]!s_is(A3103,83,"FY","YTD","20251231",1,"",100000000)</f>
        <v>13.6930309847</v>
      </c>
      <c r="G3103" s="16">
        <f>[1]!s_is(A3103,83,"FY","YTD","20241231",1,"",100000000)</f>
        <v>12.214262767899999</v>
      </c>
      <c r="H3103" s="16">
        <f>[1]!s_is(A3103,61,"FY","YTD","20251231",1,"",100000000)</f>
        <v>0.63043502569999998</v>
      </c>
      <c r="I3103" s="16">
        <f>[1]!s_is(A3103,61,"FY","YTD","20241231",1,"",100000000)</f>
        <v>0.74453018260000003</v>
      </c>
      <c r="J3103" s="16">
        <f>[1]!s_fa_roe(A3103,"20251231")</f>
        <v>3.9371999999999998</v>
      </c>
      <c r="K3103" s="16">
        <f>[1]!s_stmnote_rdexp(A3103,"20251231",1,10000)</f>
        <v>3846.6062400000001</v>
      </c>
      <c r="L3103" s="16">
        <f>[1]!s_margin_tradingbalance(A3103,"",10000)</f>
        <v>55998.7716</v>
      </c>
      <c r="M3103" s="16">
        <f>[1]!s_margin_seclendingbalance(A3103,"",10000)</f>
        <v>144.74770000000001</v>
      </c>
      <c r="N3103" s="17">
        <f>[1]!s_val_ev(A3103,"",100000000)</f>
        <v>66.032354920900005</v>
      </c>
      <c r="O3103" s="17">
        <f>[1]!share_freesharesmv(A3103,"",100000000)</f>
        <v>56.018260087700007</v>
      </c>
      <c r="P3103" s="17">
        <f ca="1">[1]!s_dq_amount_btin(A3103,TODAY()-1,100000000)</f>
        <v>0.77251219999999998</v>
      </c>
      <c r="Q3103" s="17">
        <f ca="1">[1]!s_dq_turn(A3103,TODAY()-1)</f>
        <v>1.1655483668906685</v>
      </c>
      <c r="R3103" s="2">
        <f>[1]!s_pq_amount(A3103,"20260101","",100000000)</f>
        <v>120.07763476</v>
      </c>
      <c r="S3103" s="2">
        <f>[1]!s_pq_avgamount(A3103,"20260101","",100000000)</f>
        <v>1.1016296766972478</v>
      </c>
      <c r="T3103" s="17">
        <f>[1]!s_ipo_dilutedpe(A3103)</f>
        <v>0</v>
      </c>
      <c r="U3103" s="12">
        <f>[1]!s_ipo_collection_total(A3103,100000000)</f>
        <v>0.72</v>
      </c>
      <c r="V3103" s="18">
        <f>[1]!s_val_pe_ttm(A3103,"")</f>
        <v>99.750892639160156</v>
      </c>
    </row>
    <row r="3104" spans="1:22" x14ac:dyDescent="0.3">
      <c r="A3104" s="12" t="s">
        <v>6678</v>
      </c>
      <c r="B3104" s="12" t="s">
        <v>6679</v>
      </c>
      <c r="C3104" s="16" t="str">
        <f>[1]!s_info_mkt(A3104)</f>
        <v>创业板</v>
      </c>
      <c r="D3104" s="16" t="str">
        <f>[1]!s_ipo_listeddate(A3104)</f>
        <v>2023-07-27</v>
      </c>
      <c r="E3104" s="16" t="str">
        <f>[1]!s_info_industry_csrc2023(A3104,"",3)</f>
        <v>生态保护和环境治理业</v>
      </c>
      <c r="F3104" s="16">
        <f>[1]!s_is(A3104,83,"FY","YTD","20251231",1,"",100000000)</f>
        <v>5.7884396101000002</v>
      </c>
      <c r="G3104" s="16">
        <f>[1]!s_is(A3104,83,"FY","YTD","20241231",1,"",100000000)</f>
        <v>6.5261140100999997</v>
      </c>
      <c r="H3104" s="16">
        <f>[1]!s_is(A3104,61,"FY","YTD","20251231",1,"",100000000)</f>
        <v>-0.26999257760000001</v>
      </c>
      <c r="I3104" s="16">
        <f>[1]!s_is(A3104,61,"FY","YTD","20241231",1,"",100000000)</f>
        <v>0.13649758889999999</v>
      </c>
      <c r="J3104" s="16">
        <f>[1]!s_fa_roe(A3104,"20251231")</f>
        <v>-1.8742000000000001</v>
      </c>
      <c r="K3104" s="16">
        <f>[1]!s_stmnote_rdexp(A3104,"20251231",1,10000)</f>
        <v>2863.1908589999998</v>
      </c>
      <c r="L3104" s="16">
        <f>[1]!s_margin_tradingbalance(A3104,"",10000)</f>
        <v>2825.4562000000001</v>
      </c>
      <c r="M3104" s="16">
        <f>[1]!s_margin_seclendingbalance(A3104,"",10000)</f>
        <v>0.1187</v>
      </c>
      <c r="N3104" s="17">
        <f>[1]!s_val_ev(A3104,"",100000000)</f>
        <v>18.976873994600002</v>
      </c>
      <c r="O3104" s="17">
        <f>[1]!share_freesharesmv(A3104,"",100000000)</f>
        <v>7.4438133310000003</v>
      </c>
      <c r="P3104" s="17">
        <f ca="1">[1]!s_dq_amount_btin(A3104,TODAY()-1,100000000)</f>
        <v>0.32060622999999999</v>
      </c>
      <c r="Q3104" s="17">
        <f ca="1">[1]!s_dq_turn(A3104,TODAY()-1)</f>
        <v>3.6249315315369506</v>
      </c>
      <c r="R3104" s="2">
        <f>[1]!s_pq_amount(A3104,"20260101","",100000000)</f>
        <v>44.362938290000002</v>
      </c>
      <c r="S3104" s="2">
        <f>[1]!s_pq_avgamount(A3104,"20260101","",100000000)</f>
        <v>0.40699943385321102</v>
      </c>
      <c r="T3104" s="17">
        <f>[1]!s_ipo_dilutedpe(A3104)</f>
        <v>38.200000000000003</v>
      </c>
      <c r="U3104" s="12">
        <f>[1]!s_ipo_collection_total(A3104,100000000)</f>
        <v>8.6147880000000008</v>
      </c>
      <c r="V3104" s="18">
        <f>[1]!s_val_pe_ttm(A3104,"")</f>
        <v>-74.3646240234375</v>
      </c>
    </row>
    <row r="3105" spans="1:22" x14ac:dyDescent="0.3">
      <c r="A3105" s="12" t="s">
        <v>6680</v>
      </c>
      <c r="B3105" s="12" t="s">
        <v>6681</v>
      </c>
      <c r="C3105" s="16" t="str">
        <f>[1]!s_info_mkt(A3105)</f>
        <v>主板</v>
      </c>
      <c r="D3105" s="16" t="str">
        <f>[1]!s_ipo_listeddate(A3105)</f>
        <v>1996-08-02</v>
      </c>
      <c r="E3105" s="16" t="str">
        <f>[1]!s_info_industry_csrc2023(A3105,"",3)</f>
        <v>化学原料和化学制品制造业</v>
      </c>
      <c r="F3105" s="16">
        <f>[1]!s_is(A3105,83,"FY","YTD","20251231",1,"",100000000)</f>
        <v>18.101658216899999</v>
      </c>
      <c r="G3105" s="16">
        <f>[1]!s_is(A3105,83,"FY","YTD","20241231",1,"",100000000)</f>
        <v>22.943102689299998</v>
      </c>
      <c r="H3105" s="16">
        <f>[1]!s_is(A3105,61,"FY","YTD","20251231",1,"",100000000)</f>
        <v>2.4364932053000001</v>
      </c>
      <c r="I3105" s="16">
        <f>[1]!s_is(A3105,61,"FY","YTD","20241231",1,"",100000000)</f>
        <v>2.6540203512999998</v>
      </c>
      <c r="J3105" s="16">
        <f>[1]!s_fa_roe(A3105,"20251231")</f>
        <v>7.6959</v>
      </c>
      <c r="K3105" s="16">
        <f>[1]!s_stmnote_rdexp(A3105,"20251231",1,10000)</f>
        <v>15253.111557</v>
      </c>
      <c r="L3105" s="16">
        <f>[1]!s_margin_tradingbalance(A3105,"",10000)</f>
        <v>0</v>
      </c>
      <c r="M3105" s="16">
        <f>[1]!s_margin_seclendingbalance(A3105,"",10000)</f>
        <v>0</v>
      </c>
      <c r="N3105" s="17">
        <f>[1]!s_val_ev(A3105,"",100000000)</f>
        <v>29.631104256</v>
      </c>
      <c r="O3105" s="17">
        <f>[1]!share_freesharesmv(A3105,"",100000000)</f>
        <v>21.955106155999999</v>
      </c>
      <c r="P3105" s="17">
        <f ca="1">[1]!s_dq_amount_btin(A3105,TODAY()-1,100000000)</f>
        <v>0.25807635000000001</v>
      </c>
      <c r="Q3105" s="17">
        <f ca="1">[1]!s_dq_turn(A3105,TODAY()-1)</f>
        <v>0.88969064572151302</v>
      </c>
      <c r="R3105" s="2">
        <f>[1]!s_pq_amount(A3105,"20260101","",100000000)</f>
        <v>81.851441120000004</v>
      </c>
      <c r="S3105" s="2">
        <f>[1]!s_pq_avgamount(A3105,"20260101","",100000000)</f>
        <v>0.75093065247706425</v>
      </c>
      <c r="T3105" s="17">
        <f>[1]!s_ipo_dilutedpe(A3105)</f>
        <v>15.64</v>
      </c>
      <c r="U3105" s="12">
        <f>[1]!s_ipo_collection_total(A3105,100000000)</f>
        <v>0.67100000000000004</v>
      </c>
      <c r="V3105" s="18">
        <f>[1]!s_val_pe_ttm(A3105,"")</f>
        <v>12.790239334106445</v>
      </c>
    </row>
    <row r="3106" spans="1:22" x14ac:dyDescent="0.3">
      <c r="A3106" s="12" t="s">
        <v>6682</v>
      </c>
      <c r="B3106" s="12" t="s">
        <v>6683</v>
      </c>
      <c r="C3106" s="16" t="str">
        <f>[1]!s_info_mkt(A3106)</f>
        <v>创业板</v>
      </c>
      <c r="D3106" s="16" t="str">
        <f>[1]!s_ipo_listeddate(A3106)</f>
        <v>2017-09-01</v>
      </c>
      <c r="E3106" s="16" t="str">
        <f>[1]!s_info_industry_csrc2023(A3106,"",3)</f>
        <v>化学纤维制造业</v>
      </c>
      <c r="F3106" s="16">
        <f>[1]!s_is(A3106,83,"FY","YTD","20251231",1,"",100000000)</f>
        <v>28.595196910799999</v>
      </c>
      <c r="G3106" s="16">
        <f>[1]!s_is(A3106,83,"FY","YTD","20241231",1,"",100000000)</f>
        <v>24.499348772699999</v>
      </c>
      <c r="H3106" s="16">
        <f>[1]!s_is(A3106,61,"FY","YTD","20251231",1,"",100000000)</f>
        <v>6.0340305204999991</v>
      </c>
      <c r="I3106" s="16">
        <f>[1]!s_is(A3106,61,"FY","YTD","20241231",1,"",100000000)</f>
        <v>7.4118430062999998</v>
      </c>
      <c r="J3106" s="16">
        <f>[1]!s_fa_roe(A3106,"20251231")</f>
        <v>10.7743</v>
      </c>
      <c r="K3106" s="16">
        <f>[1]!s_stmnote_rdexp(A3106,"20251231",1,10000)</f>
        <v>21951.604987999999</v>
      </c>
      <c r="L3106" s="16">
        <f>[1]!s_margin_tradingbalance(A3106,"",10000)</f>
        <v>105823.27710000001</v>
      </c>
      <c r="M3106" s="16">
        <f>[1]!s_margin_seclendingbalance(A3106,"",10000)</f>
        <v>822.04480000000001</v>
      </c>
      <c r="N3106" s="17">
        <f>[1]!s_val_ev(A3106,"",100000000)</f>
        <v>237.26786079999999</v>
      </c>
      <c r="O3106" s="17">
        <f>[1]!share_freesharesmv(A3106,"",100000000)</f>
        <v>148.51886534240001</v>
      </c>
      <c r="P3106" s="17">
        <f ca="1">[1]!s_dq_amount_btin(A3106,TODAY()-1,100000000)</f>
        <v>5.0901573200000003</v>
      </c>
      <c r="Q3106" s="17">
        <f ca="1">[1]!s_dq_turn(A3106,TODAY()-1)</f>
        <v>2.1644940457504203</v>
      </c>
      <c r="R3106" s="2">
        <f>[1]!s_pq_amount(A3106,"20260101","",100000000)</f>
        <v>1164.0725986099999</v>
      </c>
      <c r="S3106" s="2">
        <f>[1]!s_pq_avgamount(A3106,"20260101","",100000000)</f>
        <v>10.679565124862386</v>
      </c>
      <c r="T3106" s="17">
        <f>[1]!s_ipo_dilutedpe(A3106)</f>
        <v>22.99</v>
      </c>
      <c r="U3106" s="12">
        <f>[1]!s_ipo_collection_total(A3106,100000000)</f>
        <v>10.3592</v>
      </c>
      <c r="V3106" s="18">
        <f>[1]!s_val_pe_ttm(A3106,"")</f>
        <v>41.626861572265625</v>
      </c>
    </row>
    <row r="3107" spans="1:22" x14ac:dyDescent="0.3">
      <c r="A3107" s="12" t="s">
        <v>6684</v>
      </c>
      <c r="B3107" s="12" t="s">
        <v>6685</v>
      </c>
      <c r="C3107" s="16" t="str">
        <f>[1]!s_info_mkt(A3107)</f>
        <v>主板</v>
      </c>
      <c r="D3107" s="16" t="str">
        <f>[1]!s_ipo_listeddate(A3107)</f>
        <v>2025-05-19</v>
      </c>
      <c r="E3107" s="16" t="str">
        <f>[1]!s_info_industry_csrc2023(A3107,"",3)</f>
        <v>专用设备制造业</v>
      </c>
      <c r="F3107" s="16">
        <f>[1]!s_is(A3107,83,"FY","YTD","20251231",1,"",100000000)</f>
        <v>37.6871993938</v>
      </c>
      <c r="G3107" s="16">
        <f>[1]!s_is(A3107,83,"FY","YTD","20241231",1,"",100000000)</f>
        <v>36.040177782400001</v>
      </c>
      <c r="H3107" s="16">
        <f>[1]!s_is(A3107,61,"FY","YTD","20251231",1,"",100000000)</f>
        <v>4.8229667252999997</v>
      </c>
      <c r="I3107" s="16">
        <f>[1]!s_is(A3107,61,"FY","YTD","20241231",1,"",100000000)</f>
        <v>4.4936886667999998</v>
      </c>
      <c r="J3107" s="16">
        <f>[1]!s_fa_roe(A3107,"20251231")</f>
        <v>7.5860000000000003</v>
      </c>
      <c r="K3107" s="16">
        <f>[1]!s_stmnote_rdexp(A3107,"20251231",1,10000)</f>
        <v>14386.050275</v>
      </c>
      <c r="L3107" s="16">
        <f>[1]!s_margin_tradingbalance(A3107,"",10000)</f>
        <v>11396.147999999999</v>
      </c>
      <c r="M3107" s="16">
        <f>[1]!s_margin_seclendingbalance(A3107,"",10000)</f>
        <v>66.589799999999997</v>
      </c>
      <c r="N3107" s="17">
        <f>[1]!s_val_ev(A3107,"",100000000)</f>
        <v>156.28179609059998</v>
      </c>
      <c r="O3107" s="17">
        <f>[1]!share_freesharesmv(A3107,"",100000000)</f>
        <v>37.965494356199997</v>
      </c>
      <c r="P3107" s="17">
        <f ca="1">[1]!s_dq_amount_btin(A3107,TODAY()-1,100000000)</f>
        <v>2.6588622800000001</v>
      </c>
      <c r="Q3107" s="17">
        <f ca="1">[1]!s_dq_turn(A3107,TODAY()-1)</f>
        <v>6.9898332246176347</v>
      </c>
      <c r="R3107" s="2">
        <f>[1]!s_pq_amount(A3107,"20260101","",100000000)</f>
        <v>70.255983839999999</v>
      </c>
      <c r="S3107" s="2">
        <f>[1]!s_pq_avgamount(A3107,"20260101","",100000000)</f>
        <v>0.64455031045871558</v>
      </c>
      <c r="T3107" s="17">
        <f>[1]!s_ipo_dilutedpe(A3107)</f>
        <v>24.82</v>
      </c>
      <c r="U3107" s="12">
        <f>[1]!s_ipo_collection_total(A3107,100000000)</f>
        <v>10.901942855</v>
      </c>
      <c r="V3107" s="18">
        <f>[1]!s_val_pe_ttm(A3107,"")</f>
        <v>32.008960723876953</v>
      </c>
    </row>
    <row r="3108" spans="1:22" x14ac:dyDescent="0.3">
      <c r="A3108" s="12" t="s">
        <v>6686</v>
      </c>
      <c r="B3108" s="12" t="s">
        <v>6687</v>
      </c>
      <c r="C3108" s="16" t="str">
        <f>[1]!s_info_mkt(A3108)</f>
        <v>主板</v>
      </c>
      <c r="D3108" s="16" t="str">
        <f>[1]!s_ipo_listeddate(A3108)</f>
        <v>2011-11-03</v>
      </c>
      <c r="E3108" s="16" t="str">
        <f>[1]!s_info_industry_csrc2023(A3108,"",3)</f>
        <v>公共设施管理业</v>
      </c>
      <c r="F3108" s="16">
        <f>[1]!s_is(A3108,83,"FY","YTD","20251231",1,"",100000000)</f>
        <v>7.5689822069000003</v>
      </c>
      <c r="G3108" s="16">
        <f>[1]!s_is(A3108,83,"FY","YTD","20241231",1,"",100000000)</f>
        <v>7.4131957308</v>
      </c>
      <c r="H3108" s="16">
        <f>[1]!s_is(A3108,61,"FY","YTD","20251231",1,"",100000000)</f>
        <v>0.6392578498</v>
      </c>
      <c r="I3108" s="16">
        <f>[1]!s_is(A3108,61,"FY","YTD","20241231",1,"",100000000)</f>
        <v>1.1759238543999999</v>
      </c>
      <c r="J3108" s="16">
        <f>[1]!s_fa_roe(A3108,"20251231")</f>
        <v>2.0748000000000002</v>
      </c>
      <c r="K3108" s="16">
        <f>[1]!s_stmnote_rdexp(A3108,"20251231",1,10000)</f>
        <v>0</v>
      </c>
      <c r="L3108" s="16">
        <f>[1]!s_margin_tradingbalance(A3108,"",10000)</f>
        <v>0</v>
      </c>
      <c r="M3108" s="16">
        <f>[1]!s_margin_seclendingbalance(A3108,"",10000)</f>
        <v>0</v>
      </c>
      <c r="N3108" s="17">
        <f>[1]!s_val_ev(A3108,"",100000000)</f>
        <v>44.997745573800003</v>
      </c>
      <c r="O3108" s="17">
        <f>[1]!share_freesharesmv(A3108,"",100000000)</f>
        <v>29.64876318</v>
      </c>
      <c r="P3108" s="17">
        <f ca="1">[1]!s_dq_amount_btin(A3108,TODAY()-1,100000000)</f>
        <v>0.74348711000000001</v>
      </c>
      <c r="Q3108" s="17">
        <f ca="1">[1]!s_dq_turn(A3108,TODAY()-1)</f>
        <v>1.6575677524002965</v>
      </c>
      <c r="R3108" s="2">
        <f>[1]!s_pq_amount(A3108,"20260101","",100000000)</f>
        <v>195.87251784</v>
      </c>
      <c r="S3108" s="2">
        <f>[1]!s_pq_avgamount(A3108,"20260101","",100000000)</f>
        <v>1.7969955765137615</v>
      </c>
      <c r="T3108" s="17">
        <f>[1]!s_ipo_dilutedpe(A3108)</f>
        <v>20.309999999999999</v>
      </c>
      <c r="U3108" s="12">
        <f>[1]!s_ipo_collection_total(A3108,100000000)</f>
        <v>4.3550000000000004</v>
      </c>
      <c r="V3108" s="18">
        <f>[1]!s_val_pe_ttm(A3108,"")</f>
        <v>73.208030700683594</v>
      </c>
    </row>
    <row r="3109" spans="1:22" x14ac:dyDescent="0.3">
      <c r="A3109" s="12" t="s">
        <v>6688</v>
      </c>
      <c r="B3109" s="12" t="s">
        <v>6689</v>
      </c>
      <c r="C3109" s="16" t="str">
        <f>[1]!s_info_mkt(A3109)</f>
        <v>创业板</v>
      </c>
      <c r="D3109" s="16" t="str">
        <f>[1]!s_ipo_listeddate(A3109)</f>
        <v>2017-03-10</v>
      </c>
      <c r="E3109" s="16" t="str">
        <f>[1]!s_info_industry_csrc2023(A3109,"",3)</f>
        <v>计算机、通信和其他电子设备制造业</v>
      </c>
      <c r="F3109" s="16">
        <f>[1]!s_is(A3109,83,"FY","YTD","20251231",1,"",100000000)</f>
        <v>14.739660748</v>
      </c>
      <c r="G3109" s="16">
        <f>[1]!s_is(A3109,83,"FY","YTD","20241231",1,"",100000000)</f>
        <v>9.9887330012</v>
      </c>
      <c r="H3109" s="16">
        <f>[1]!s_is(A3109,61,"FY","YTD","20251231",1,"",100000000)</f>
        <v>1.7667291106999998</v>
      </c>
      <c r="I3109" s="16">
        <f>[1]!s_is(A3109,61,"FY","YTD","20241231",1,"",100000000)</f>
        <v>0.66982955880000006</v>
      </c>
      <c r="J3109" s="16">
        <f>[1]!s_fa_roe(A3109,"20251231")</f>
        <v>8.6275999999999993</v>
      </c>
      <c r="K3109" s="16">
        <f>[1]!s_stmnote_rdexp(A3109,"20251231",1,10000)</f>
        <v>17639.443116999999</v>
      </c>
      <c r="L3109" s="16">
        <f>[1]!s_margin_tradingbalance(A3109,"",10000)</f>
        <v>184019.58059999999</v>
      </c>
      <c r="M3109" s="16">
        <f>[1]!s_margin_seclendingbalance(A3109,"",10000)</f>
        <v>2007.616</v>
      </c>
      <c r="N3109" s="17">
        <f>[1]!s_val_ev(A3109,"",100000000)</f>
        <v>973.79756985999995</v>
      </c>
      <c r="O3109" s="17">
        <f>[1]!share_freesharesmv(A3109,"",100000000)</f>
        <v>491.91917954400003</v>
      </c>
      <c r="P3109" s="17">
        <f ca="1">[1]!s_dq_amount_btin(A3109,TODAY()-1,100000000)</f>
        <v>52.104542780000003</v>
      </c>
      <c r="Q3109" s="17">
        <f ca="1">[1]!s_dq_turn(A3109,TODAY()-1)</f>
        <v>5.4256875876486061</v>
      </c>
      <c r="R3109" s="2">
        <f>[1]!s_pq_amount(A3109,"20260101","",100000000)</f>
        <v>4620.6240815499996</v>
      </c>
      <c r="S3109" s="2">
        <f>[1]!s_pq_avgamount(A3109,"20260101","",100000000)</f>
        <v>42.391046619724769</v>
      </c>
      <c r="T3109" s="17">
        <f>[1]!s_ipo_dilutedpe(A3109)</f>
        <v>22.99</v>
      </c>
      <c r="U3109" s="12">
        <f>[1]!s_ipo_collection_total(A3109,100000000)</f>
        <v>2.5146000000000002</v>
      </c>
      <c r="V3109" s="18">
        <f>[1]!s_val_pe_ttm(A3109,"")</f>
        <v>462.46990966796875</v>
      </c>
    </row>
    <row r="3110" spans="1:22" x14ac:dyDescent="0.3">
      <c r="A3110" s="12" t="s">
        <v>185</v>
      </c>
      <c r="B3110" s="12" t="s">
        <v>186</v>
      </c>
      <c r="C3110" s="16" t="str">
        <f>[1]!s_info_mkt(A3110)</f>
        <v>北证</v>
      </c>
      <c r="D3110" s="16" t="str">
        <f>[1]!s_ipo_listeddate(A3110)</f>
        <v>2021-02-19</v>
      </c>
      <c r="E3110" s="16" t="str">
        <f>[1]!s_info_industry_csrc2023(A3110,"",3)</f>
        <v>医药制造业</v>
      </c>
      <c r="F3110" s="16">
        <f>[1]!s_is(A3110,83,"FY","YTD","20251231",1,"",100000000)</f>
        <v>10.577598314099999</v>
      </c>
      <c r="G3110" s="16">
        <f>[1]!s_is(A3110,83,"FY","YTD","20241231",1,"",100000000)</f>
        <v>8.684645935599999</v>
      </c>
      <c r="H3110" s="16">
        <f>[1]!s_is(A3110,61,"FY","YTD","20251231",1,"",100000000)</f>
        <v>2.3692907558000003</v>
      </c>
      <c r="I3110" s="16">
        <f>[1]!s_is(A3110,61,"FY","YTD","20241231",1,"",100000000)</f>
        <v>1.769834235</v>
      </c>
      <c r="J3110" s="16">
        <f>[1]!s_fa_roe(A3110,"20251231")</f>
        <v>19.639099999999999</v>
      </c>
      <c r="K3110" s="16">
        <f>[1]!s_stmnote_rdexp(A3110,"20251231",1,10000)</f>
        <v>12027.372158</v>
      </c>
      <c r="L3110" s="16">
        <f>[1]!s_margin_tradingbalance(A3110,"",10000)</f>
        <v>4745.6310999999996</v>
      </c>
      <c r="M3110" s="16">
        <f>[1]!s_margin_seclendingbalance(A3110,"",10000)</f>
        <v>0</v>
      </c>
      <c r="N3110" s="17">
        <f>[1]!s_val_ev(A3110,"",100000000)</f>
        <v>29.9132311302</v>
      </c>
      <c r="O3110" s="17">
        <f>[1]!share_freesharesmv(A3110,"",100000000)</f>
        <v>18.117545486399997</v>
      </c>
      <c r="P3110" s="17">
        <f ca="1">[1]!s_dq_amount_btin(A3110,TODAY()-1,100000000)</f>
        <v>0.43631435000000002</v>
      </c>
      <c r="Q3110" s="17">
        <f ca="1">[1]!s_dq_turn(A3110,TODAY()-1)</f>
        <v>1.6159925204424304</v>
      </c>
      <c r="R3110" s="2">
        <f>[1]!s_pq_amount(A3110,"20260101","",100000000)</f>
        <v>67.012998019999998</v>
      </c>
      <c r="S3110" s="2">
        <f>[1]!s_pq_avgamount(A3110,"20260101","",100000000)</f>
        <v>0.61479814697247703</v>
      </c>
      <c r="T3110" s="17">
        <f>[1]!s_ipo_dilutedpe(A3110)</f>
        <v>30.37</v>
      </c>
      <c r="U3110" s="12">
        <f>[1]!s_ipo_collection_total(A3110,100000000)</f>
        <v>3.0866609999999999</v>
      </c>
      <c r="V3110" s="18">
        <f>[1]!s_val_pe_ttm(A3110,"")</f>
        <v>12.159869194030762</v>
      </c>
    </row>
    <row r="3111" spans="1:22" x14ac:dyDescent="0.3">
      <c r="A3111" s="12" t="s">
        <v>6690</v>
      </c>
      <c r="B3111" s="12" t="s">
        <v>6691</v>
      </c>
      <c r="C3111" s="16" t="str">
        <f>[1]!s_info_mkt(A3111)</f>
        <v>创业板</v>
      </c>
      <c r="D3111" s="16" t="str">
        <f>[1]!s_ipo_listeddate(A3111)</f>
        <v>2017-04-26</v>
      </c>
      <c r="E3111" s="16" t="str">
        <f>[1]!s_info_industry_csrc2023(A3111,"",3)</f>
        <v>仪器仪表制造业</v>
      </c>
      <c r="F3111" s="16">
        <f>[1]!s_is(A3111,83,"FY","YTD","20251231",1,"",100000000)</f>
        <v>7.9653753149000002</v>
      </c>
      <c r="G3111" s="16">
        <f>[1]!s_is(A3111,83,"FY","YTD","20241231",1,"",100000000)</f>
        <v>10.1017155574</v>
      </c>
      <c r="H3111" s="16">
        <f>[1]!s_is(A3111,61,"FY","YTD","20251231",1,"",100000000)</f>
        <v>0.69952218090000007</v>
      </c>
      <c r="I3111" s="16">
        <f>[1]!s_is(A3111,61,"FY","YTD","20241231",1,"",100000000)</f>
        <v>1.9816829794999999</v>
      </c>
      <c r="J3111" s="16">
        <f>[1]!s_fa_roe(A3111,"20251231")</f>
        <v>6.6840000000000002</v>
      </c>
      <c r="K3111" s="16">
        <f>[1]!s_stmnote_rdexp(A3111,"20251231",1,10000)</f>
        <v>8189.6963949999999</v>
      </c>
      <c r="L3111" s="16">
        <f>[1]!s_margin_tradingbalance(A3111,"",10000)</f>
        <v>0</v>
      </c>
      <c r="M3111" s="16">
        <f>[1]!s_margin_seclendingbalance(A3111,"",10000)</f>
        <v>0</v>
      </c>
      <c r="N3111" s="17">
        <f>[1]!s_val_ev(A3111,"",100000000)</f>
        <v>19.66</v>
      </c>
      <c r="O3111" s="17">
        <f>[1]!share_freesharesmv(A3111,"",100000000)</f>
        <v>11.89867435</v>
      </c>
      <c r="P3111" s="17">
        <f ca="1">[1]!s_dq_amount_btin(A3111,TODAY()-1,100000000)</f>
        <v>0.31056587000000002</v>
      </c>
      <c r="Q3111" s="17">
        <f ca="1">[1]!s_dq_turn(A3111,TODAY()-1)</f>
        <v>1.9679476869610362</v>
      </c>
      <c r="R3111" s="2">
        <f>[1]!s_pq_amount(A3111,"20260101","",100000000)</f>
        <v>66.064383399999997</v>
      </c>
      <c r="S3111" s="2">
        <f>[1]!s_pq_avgamount(A3111,"20260101","",100000000)</f>
        <v>0.6060952605504587</v>
      </c>
      <c r="T3111" s="17">
        <f>[1]!s_ipo_dilutedpe(A3111)</f>
        <v>22.98</v>
      </c>
      <c r="U3111" s="12">
        <f>[1]!s_ipo_collection_total(A3111,100000000)</f>
        <v>2.1150000000000002</v>
      </c>
      <c r="V3111" s="18">
        <f>[1]!s_val_pe_ttm(A3111,"")</f>
        <v>67.977882385253906</v>
      </c>
    </row>
    <row r="3112" spans="1:22" x14ac:dyDescent="0.3">
      <c r="A3112" s="12" t="s">
        <v>6692</v>
      </c>
      <c r="B3112" s="12" t="s">
        <v>6693</v>
      </c>
      <c r="C3112" s="16" t="str">
        <f>[1]!s_info_mkt(A3112)</f>
        <v>主板</v>
      </c>
      <c r="D3112" s="16" t="str">
        <f>[1]!s_ipo_listeddate(A3112)</f>
        <v>2023-06-01</v>
      </c>
      <c r="E3112" s="16" t="str">
        <f>[1]!s_info_industry_csrc2023(A3112,"",3)</f>
        <v>计算机、通信和其他电子设备制造业</v>
      </c>
      <c r="F3112" s="16">
        <f>[1]!s_is(A3112,83,"FY","YTD","20251231",1,"",100000000)</f>
        <v>5.728710586900001</v>
      </c>
      <c r="G3112" s="16">
        <f>[1]!s_is(A3112,83,"FY","YTD","20241231",1,"",100000000)</f>
        <v>6.3996114445000005</v>
      </c>
      <c r="H3112" s="16">
        <f>[1]!s_is(A3112,61,"FY","YTD","20251231",1,"",100000000)</f>
        <v>-0.34662592200000003</v>
      </c>
      <c r="I3112" s="16">
        <f>[1]!s_is(A3112,61,"FY","YTD","20241231",1,"",100000000)</f>
        <v>0.1226888065</v>
      </c>
      <c r="J3112" s="16">
        <f>[1]!s_fa_roe(A3112,"20251231")</f>
        <v>-3.9609000000000001</v>
      </c>
      <c r="K3112" s="16">
        <f>[1]!s_stmnote_rdexp(A3112,"20251231",1,10000)</f>
        <v>1728.1109469999999</v>
      </c>
      <c r="L3112" s="16">
        <f>[1]!s_margin_tradingbalance(A3112,"",10000)</f>
        <v>5389.8918999999996</v>
      </c>
      <c r="M3112" s="16">
        <f>[1]!s_margin_seclendingbalance(A3112,"",10000)</f>
        <v>0</v>
      </c>
      <c r="N3112" s="17">
        <f>[1]!s_val_ev(A3112,"",100000000)</f>
        <v>24.541825082399999</v>
      </c>
      <c r="O3112" s="17">
        <f>[1]!share_freesharesmv(A3112,"",100000000)</f>
        <v>10.878695235</v>
      </c>
      <c r="P3112" s="17">
        <f ca="1">[1]!s_dq_amount_btin(A3112,TODAY()-1,100000000)</f>
        <v>0.71697648000000003</v>
      </c>
      <c r="Q3112" s="17">
        <f ca="1">[1]!s_dq_turn(A3112,TODAY()-1)</f>
        <v>4.7952380527945317</v>
      </c>
      <c r="R3112" s="2">
        <f>[1]!s_pq_amount(A3112,"20260101","",100000000)</f>
        <v>79.589718199999993</v>
      </c>
      <c r="S3112" s="2">
        <f>[1]!s_pq_avgamount(A3112,"20260101","",100000000)</f>
        <v>0.73018090091743126</v>
      </c>
      <c r="T3112" s="17">
        <f>[1]!s_ipo_dilutedpe(A3112)</f>
        <v>32.130000000000003</v>
      </c>
      <c r="U3112" s="12">
        <f>[1]!s_ipo_collection_total(A3112,100000000)</f>
        <v>4.9677791745999995</v>
      </c>
      <c r="V3112" s="18">
        <f>[1]!s_val_pe_ttm(A3112,"")</f>
        <v>-58.563114166259766</v>
      </c>
    </row>
    <row r="3113" spans="1:22" x14ac:dyDescent="0.3">
      <c r="A3113" s="12" t="s">
        <v>6694</v>
      </c>
      <c r="B3113" s="12" t="s">
        <v>6695</v>
      </c>
      <c r="C3113" s="16" t="str">
        <f>[1]!s_info_mkt(A3113)</f>
        <v>创业板</v>
      </c>
      <c r="D3113" s="16" t="str">
        <f>[1]!s_ipo_listeddate(A3113)</f>
        <v>2012-03-15</v>
      </c>
      <c r="E3113" s="16" t="str">
        <f>[1]!s_info_industry_csrc2023(A3113,"",3)</f>
        <v>互联网和相关服务</v>
      </c>
      <c r="F3113" s="16">
        <f>[1]!s_is(A3113,83,"FY","YTD","20251231",1,"",100000000)</f>
        <v>1.080088108</v>
      </c>
      <c r="G3113" s="16">
        <f>[1]!s_is(A3113,83,"FY","YTD","20241231",1,"",100000000)</f>
        <v>1.2275089759</v>
      </c>
      <c r="H3113" s="16">
        <f>[1]!s_is(A3113,61,"FY","YTD","20251231",1,"",100000000)</f>
        <v>-0.50711194939999993</v>
      </c>
      <c r="I3113" s="16">
        <f>[1]!s_is(A3113,61,"FY","YTD","20241231",1,"",100000000)</f>
        <v>-0.85334897409999999</v>
      </c>
      <c r="J3113" s="16">
        <f>[1]!s_fa_roe(A3113,"20251231")</f>
        <v>-4.5824999999999996</v>
      </c>
      <c r="K3113" s="16">
        <f>[1]!s_stmnote_rdexp(A3113,"20251231",1,10000)</f>
        <v>1356.286611</v>
      </c>
      <c r="L3113" s="16">
        <f>[1]!s_margin_tradingbalance(A3113,"",10000)</f>
        <v>0</v>
      </c>
      <c r="M3113" s="16">
        <f>[1]!s_margin_seclendingbalance(A3113,"",10000)</f>
        <v>0</v>
      </c>
      <c r="N3113" s="17">
        <f>[1]!s_val_ev(A3113,"",100000000)</f>
        <v>20.3455515122</v>
      </c>
      <c r="O3113" s="17">
        <f>[1]!share_freesharesmv(A3113,"",100000000)</f>
        <v>15.792069567</v>
      </c>
      <c r="P3113" s="17">
        <f ca="1">[1]!s_dq_amount_btin(A3113,TODAY()-1,100000000)</f>
        <v>0.31522082000000001</v>
      </c>
      <c r="Q3113" s="17">
        <f ca="1">[1]!s_dq_turn(A3113,TODAY()-1)</f>
        <v>1.7370484521510681</v>
      </c>
      <c r="R3113" s="2">
        <f>[1]!s_pq_amount(A3113,"20260101","",100000000)</f>
        <v>93.654650259999997</v>
      </c>
      <c r="S3113" s="2">
        <f>[1]!s_pq_avgamount(A3113,"20260101","",100000000)</f>
        <v>0.86717268759259258</v>
      </c>
      <c r="T3113" s="17">
        <f>[1]!s_ipo_dilutedpe(A3113)</f>
        <v>25.19</v>
      </c>
      <c r="U3113" s="12">
        <f>[1]!s_ipo_collection_total(A3113,100000000)</f>
        <v>4.5389999999999997</v>
      </c>
      <c r="V3113" s="18">
        <f>[1]!s_val_pe_ttm(A3113,"")</f>
        <v>-42.376682281494141</v>
      </c>
    </row>
    <row r="3114" spans="1:22" x14ac:dyDescent="0.3">
      <c r="A3114" s="12" t="s">
        <v>6696</v>
      </c>
      <c r="B3114" s="12" t="s">
        <v>6697</v>
      </c>
      <c r="C3114" s="16" t="str">
        <f>[1]!s_info_mkt(A3114)</f>
        <v>主板</v>
      </c>
      <c r="D3114" s="16" t="str">
        <f>[1]!s_ipo_listeddate(A3114)</f>
        <v>2000-12-11</v>
      </c>
      <c r="E3114" s="16" t="str">
        <f>[1]!s_info_industry_csrc2023(A3114,"",3)</f>
        <v>农、林、牧、渔专业及辅助性活动</v>
      </c>
      <c r="F3114" s="16">
        <f>[1]!s_is(A3114,83,"FY","YTD","20251231",1,"",100000000)</f>
        <v>84.772071191599991</v>
      </c>
      <c r="G3114" s="16">
        <f>[1]!s_is(A3114,83,"FY","YTD","20241231",1,"",100000000)</f>
        <v>85.655528636300005</v>
      </c>
      <c r="H3114" s="16">
        <f>[1]!s_is(A3114,61,"FY","YTD","20251231",1,"",100000000)</f>
        <v>1.6582228875</v>
      </c>
      <c r="I3114" s="16">
        <f>[1]!s_is(A3114,61,"FY","YTD","20241231",1,"",100000000)</f>
        <v>1.1386677784000001</v>
      </c>
      <c r="J3114" s="16">
        <f>[1]!s_fa_roe(A3114,"20251231")</f>
        <v>2.8984000000000001</v>
      </c>
      <c r="K3114" s="16">
        <f>[1]!s_stmnote_rdexp(A3114,"20251231",1,10000)</f>
        <v>76331.242790999997</v>
      </c>
      <c r="L3114" s="16">
        <f>[1]!s_margin_tradingbalance(A3114,"",10000)</f>
        <v>39070.830699999999</v>
      </c>
      <c r="M3114" s="16">
        <f>[1]!s_margin_seclendingbalance(A3114,"",10000)</f>
        <v>212.56309999999999</v>
      </c>
      <c r="N3114" s="17">
        <f>[1]!s_val_ev(A3114,"",100000000)</f>
        <v>117.8497344922</v>
      </c>
      <c r="O3114" s="17">
        <f>[1]!share_freesharesmv(A3114,"",100000000)</f>
        <v>87.081891103199993</v>
      </c>
      <c r="P3114" s="17">
        <f ca="1">[1]!s_dq_amount_btin(A3114,TODAY()-1,100000000)</f>
        <v>0.91688840999999999</v>
      </c>
      <c r="Q3114" s="17">
        <f ca="1">[1]!s_dq_turn(A3114,TODAY()-1)</f>
        <v>0.86728703779166327</v>
      </c>
      <c r="R3114" s="2">
        <f>[1]!s_pq_amount(A3114,"20260101","",100000000)</f>
        <v>328.77703969999999</v>
      </c>
      <c r="S3114" s="2">
        <f>[1]!s_pq_avgamount(A3114,"20260101","",100000000)</f>
        <v>3.0163031165137615</v>
      </c>
      <c r="T3114" s="17">
        <f>[1]!s_ipo_dilutedpe(A3114)</f>
        <v>39.94</v>
      </c>
      <c r="U3114" s="12">
        <f>[1]!s_ipo_collection_total(A3114,100000000)</f>
        <v>7.1390000000000002</v>
      </c>
      <c r="V3114" s="18">
        <f>[1]!s_val_pe_ttm(A3114,"")</f>
        <v>317.75302124023438</v>
      </c>
    </row>
    <row r="3115" spans="1:22" x14ac:dyDescent="0.3">
      <c r="A3115" s="12" t="s">
        <v>6698</v>
      </c>
      <c r="B3115" s="12" t="s">
        <v>6699</v>
      </c>
      <c r="C3115" s="16" t="str">
        <f>[1]!s_info_mkt(A3115)</f>
        <v>创业板</v>
      </c>
      <c r="D3115" s="16" t="str">
        <f>[1]!s_ipo_listeddate(A3115)</f>
        <v>2022-11-01</v>
      </c>
      <c r="E3115" s="16" t="str">
        <f>[1]!s_info_industry_csrc2023(A3115,"",3)</f>
        <v>专用设备制造业</v>
      </c>
      <c r="F3115" s="16">
        <f>[1]!s_is(A3115,83,"FY","YTD","20251231",1,"",100000000)</f>
        <v>11.594164805</v>
      </c>
      <c r="G3115" s="16">
        <f>[1]!s_is(A3115,83,"FY","YTD","20241231",1,"",100000000)</f>
        <v>8.4347979991999988</v>
      </c>
      <c r="H3115" s="16">
        <f>[1]!s_is(A3115,61,"FY","YTD","20251231",1,"",100000000)</f>
        <v>2.2565505491</v>
      </c>
      <c r="I3115" s="16">
        <f>[1]!s_is(A3115,61,"FY","YTD","20241231",1,"",100000000)</f>
        <v>1.553822416</v>
      </c>
      <c r="J3115" s="16">
        <f>[1]!s_fa_roe(A3115,"20251231")</f>
        <v>7.7026000000000003</v>
      </c>
      <c r="K3115" s="16">
        <f>[1]!s_stmnote_rdexp(A3115,"20251231",1,10000)</f>
        <v>13912.388227000001</v>
      </c>
      <c r="L3115" s="16">
        <f>[1]!s_margin_tradingbalance(A3115,"",10000)</f>
        <v>14060.952499999999</v>
      </c>
      <c r="M3115" s="16">
        <f>[1]!s_margin_seclendingbalance(A3115,"",10000)</f>
        <v>31.181100000000001</v>
      </c>
      <c r="N3115" s="17">
        <f>[1]!s_val_ev(A3115,"",100000000)</f>
        <v>50.038571386999998</v>
      </c>
      <c r="O3115" s="17">
        <f>[1]!share_freesharesmv(A3115,"",100000000)</f>
        <v>24.203001758799996</v>
      </c>
      <c r="P3115" s="17">
        <f ca="1">[1]!s_dq_amount_btin(A3115,TODAY()-1,100000000)</f>
        <v>0.48400259000000001</v>
      </c>
      <c r="Q3115" s="17">
        <f ca="1">[1]!s_dq_turn(A3115,TODAY()-1)</f>
        <v>1.2248922871347889</v>
      </c>
      <c r="R3115" s="2">
        <f>[1]!s_pq_amount(A3115,"20260101","",100000000)</f>
        <v>107.15792799</v>
      </c>
      <c r="S3115" s="2">
        <f>[1]!s_pq_avgamount(A3115,"20260101","",100000000)</f>
        <v>0.98310025678899082</v>
      </c>
      <c r="T3115" s="17">
        <f>[1]!s_ipo_dilutedpe(A3115)</f>
        <v>56.75</v>
      </c>
      <c r="U3115" s="12">
        <f>[1]!s_ipo_collection_total(A3115,100000000)</f>
        <v>19.180800000000001</v>
      </c>
      <c r="V3115" s="18">
        <f>[1]!s_val_pe_ttm(A3115,"")</f>
        <v>26.041397094726563</v>
      </c>
    </row>
    <row r="3116" spans="1:22" x14ac:dyDescent="0.3">
      <c r="A3116" s="12" t="s">
        <v>6700</v>
      </c>
      <c r="B3116" s="12" t="s">
        <v>6701</v>
      </c>
      <c r="C3116" s="16" t="str">
        <f>[1]!s_info_mkt(A3116)</f>
        <v>创业板</v>
      </c>
      <c r="D3116" s="16" t="str">
        <f>[1]!s_ipo_listeddate(A3116)</f>
        <v>2012-05-23</v>
      </c>
      <c r="E3116" s="16" t="str">
        <f>[1]!s_info_industry_csrc2023(A3116,"",3)</f>
        <v>专用设备制造业</v>
      </c>
      <c r="F3116" s="16">
        <f>[1]!s_is(A3116,83,"FY","YTD","20251231",1,"",100000000)</f>
        <v>8.2457548692999989</v>
      </c>
      <c r="G3116" s="16">
        <f>[1]!s_is(A3116,83,"FY","YTD","20241231",1,"",100000000)</f>
        <v>8.5169457815000005</v>
      </c>
      <c r="H3116" s="16">
        <f>[1]!s_is(A3116,61,"FY","YTD","20251231",1,"",100000000)</f>
        <v>-0.91923205510000006</v>
      </c>
      <c r="I3116" s="16">
        <f>[1]!s_is(A3116,61,"FY","YTD","20241231",1,"",100000000)</f>
        <v>9.2459788399999993E-2</v>
      </c>
      <c r="J3116" s="16">
        <f>[1]!s_fa_roe(A3116,"20251231")</f>
        <v>-6.9015000000000004</v>
      </c>
      <c r="K3116" s="16">
        <f>[1]!s_stmnote_rdexp(A3116,"20251231",1,10000)</f>
        <v>8289.9386500000001</v>
      </c>
      <c r="L3116" s="16">
        <f>[1]!s_margin_tradingbalance(A3116,"",10000)</f>
        <v>0</v>
      </c>
      <c r="M3116" s="16">
        <f>[1]!s_margin_seclendingbalance(A3116,"",10000)</f>
        <v>0</v>
      </c>
      <c r="N3116" s="17">
        <f>[1]!s_val_ev(A3116,"",100000000)</f>
        <v>36.3520720275</v>
      </c>
      <c r="O3116" s="17">
        <f>[1]!share_freesharesmv(A3116,"",100000000)</f>
        <v>16.500502456000003</v>
      </c>
      <c r="P3116" s="17">
        <f ca="1">[1]!s_dq_amount_btin(A3116,TODAY()-1,100000000)</f>
        <v>0.26820884</v>
      </c>
      <c r="Q3116" s="17">
        <f ca="1">[1]!s_dq_turn(A3116,TODAY()-1)</f>
        <v>0.75456278695900836</v>
      </c>
      <c r="R3116" s="2">
        <f>[1]!s_pq_amount(A3116,"20260101","",100000000)</f>
        <v>87.295701149999999</v>
      </c>
      <c r="S3116" s="2">
        <f>[1]!s_pq_avgamount(A3116,"20260101","",100000000)</f>
        <v>0.80087799220183487</v>
      </c>
      <c r="T3116" s="17">
        <f>[1]!s_ipo_dilutedpe(A3116)</f>
        <v>34.090000000000003</v>
      </c>
      <c r="U3116" s="12">
        <f>[1]!s_ipo_collection_total(A3116,100000000)</f>
        <v>3.84</v>
      </c>
      <c r="V3116" s="18">
        <f>[1]!s_val_pe_ttm(A3116,"")</f>
        <v>-38.203418731689453</v>
      </c>
    </row>
    <row r="3117" spans="1:22" x14ac:dyDescent="0.3">
      <c r="A3117" s="12" t="s">
        <v>6702</v>
      </c>
      <c r="B3117" s="12" t="s">
        <v>6703</v>
      </c>
      <c r="C3117" s="16" t="str">
        <f>[1]!s_info_mkt(A3117)</f>
        <v>主板</v>
      </c>
      <c r="D3117" s="16" t="str">
        <f>[1]!s_ipo_listeddate(A3117)</f>
        <v>2003-10-16</v>
      </c>
      <c r="E3117" s="16" t="str">
        <f>[1]!s_info_industry_csrc2023(A3117,"",3)</f>
        <v>软件和信息技术服务业</v>
      </c>
      <c r="F3117" s="16">
        <f>[1]!s_is(A3117,83,"FY","YTD","20251231",1,"",100000000)</f>
        <v>662.28963223209996</v>
      </c>
      <c r="G3117" s="16">
        <f>[1]!s_is(A3117,83,"FY","YTD","20241231",1,"",100000000)</f>
        <v>574.17254946560001</v>
      </c>
      <c r="H3117" s="16">
        <f>[1]!s_is(A3117,61,"FY","YTD","20251231",1,"",100000000)</f>
        <v>82.789717233199994</v>
      </c>
      <c r="I3117" s="16">
        <f>[1]!s_is(A3117,61,"FY","YTD","20241231",1,"",100000000)</f>
        <v>76.101213069600007</v>
      </c>
      <c r="J3117" s="16">
        <f>[1]!s_fa_roe(A3117,"20251231")</f>
        <v>16.253900000000002</v>
      </c>
      <c r="K3117" s="16">
        <f>[1]!s_stmnote_rdexp(A3117,"20251231",1,10000)</f>
        <v>473898.63543599995</v>
      </c>
      <c r="L3117" s="16">
        <f>[1]!s_margin_tradingbalance(A3117,"",10000)</f>
        <v>293677.4142</v>
      </c>
      <c r="M3117" s="16">
        <f>[1]!s_margin_seclendingbalance(A3117,"",10000)</f>
        <v>1349.2267999999999</v>
      </c>
      <c r="N3117" s="17">
        <f>[1]!s_val_ev(A3117,"",100000000)</f>
        <v>1852.1229695735999</v>
      </c>
      <c r="O3117" s="17">
        <f>[1]!share_freesharesmv(A3117,"",100000000)</f>
        <v>792.71464715440004</v>
      </c>
      <c r="P3117" s="17">
        <f ca="1">[1]!s_dq_amount_btin(A3117,TODAY()-1,100000000)</f>
        <v>14.08490849</v>
      </c>
      <c r="Q3117" s="17">
        <f ca="1">[1]!s_dq_turn(A3117,TODAY()-1)</f>
        <v>0.76032556937150952</v>
      </c>
      <c r="R3117" s="2">
        <f>[1]!s_pq_amount(A3117,"20260101","",100000000)</f>
        <v>2966.57584894</v>
      </c>
      <c r="S3117" s="2">
        <f>[1]!s_pq_avgamount(A3117,"20260101","",100000000)</f>
        <v>27.216292192110089</v>
      </c>
      <c r="T3117" s="17">
        <f>[1]!s_ipo_dilutedpe(A3117)</f>
        <v>20</v>
      </c>
      <c r="U3117" s="12">
        <f>[1]!s_ipo_collection_total(A3117,100000000)</f>
        <v>4.1559999999999997</v>
      </c>
      <c r="V3117" s="18">
        <f>[1]!s_val_pe_ttm(A3117,"")</f>
        <v>22.260900497436523</v>
      </c>
    </row>
    <row r="3118" spans="1:22" x14ac:dyDescent="0.3">
      <c r="A3118" s="12" t="s">
        <v>6704</v>
      </c>
      <c r="B3118" s="12" t="s">
        <v>6705</v>
      </c>
      <c r="C3118" s="16" t="str">
        <f>[1]!s_info_mkt(A3118)</f>
        <v>主板</v>
      </c>
      <c r="D3118" s="16" t="str">
        <f>[1]!s_ipo_listeddate(A3118)</f>
        <v>1997-09-10</v>
      </c>
      <c r="E3118" s="16" t="str">
        <f>[1]!s_info_industry_csrc2023(A3118,"",3)</f>
        <v>房地产业</v>
      </c>
      <c r="F3118" s="16">
        <f>[1]!s_is(A3118,83,"FY","YTD","20251231",1,"",100000000)</f>
        <v>313.81203946950001</v>
      </c>
      <c r="G3118" s="16">
        <f>[1]!s_is(A3118,83,"FY","YTD","20241231",1,"",100000000)</f>
        <v>544.07299587950001</v>
      </c>
      <c r="H3118" s="16">
        <f>[1]!s_is(A3118,61,"FY","YTD","20251231",1,"",100000000)</f>
        <v>-144.96107715319999</v>
      </c>
      <c r="I3118" s="16">
        <f>[1]!s_is(A3118,61,"FY","YTD","20241231",1,"",100000000)</f>
        <v>-86.622996442499996</v>
      </c>
      <c r="J3118" s="16">
        <f>[1]!s_fa_roe(A3118,"20251231")</f>
        <v>-31.543500000000002</v>
      </c>
      <c r="K3118" s="16">
        <f>[1]!s_stmnote_rdexp(A3118,"20251231",1,10000)</f>
        <v>0</v>
      </c>
      <c r="L3118" s="16">
        <f>[1]!s_margin_tradingbalance(A3118,"",10000)</f>
        <v>59246.508699999998</v>
      </c>
      <c r="M3118" s="16">
        <f>[1]!s_margin_seclendingbalance(A3118,"",10000)</f>
        <v>57.905999999999999</v>
      </c>
      <c r="N3118" s="17">
        <f>[1]!s_val_ev(A3118,"",100000000)</f>
        <v>143.07209334340001</v>
      </c>
      <c r="O3118" s="17">
        <f>[1]!share_freesharesmv(A3118,"",100000000)</f>
        <v>60.961032771599996</v>
      </c>
      <c r="P3118" s="17">
        <f ca="1">[1]!s_dq_amount_btin(A3118,TODAY()-1,100000000)</f>
        <v>0.59061542</v>
      </c>
      <c r="Q3118" s="17">
        <f ca="1">[1]!s_dq_turn(A3118,TODAY()-1)</f>
        <v>0.47958538628974384</v>
      </c>
      <c r="R3118" s="2">
        <f>[1]!s_pq_amount(A3118,"20260101","",100000000)</f>
        <v>163.48978593999999</v>
      </c>
      <c r="S3118" s="2">
        <f>[1]!s_pq_avgamount(A3118,"20260101","",100000000)</f>
        <v>1.4999062930275229</v>
      </c>
      <c r="T3118" s="17">
        <f>[1]!s_ipo_dilutedpe(A3118)</f>
        <v>0</v>
      </c>
      <c r="U3118" s="12">
        <f>[1]!s_ipo_collection_total(A3118,100000000)</f>
        <v>3.09</v>
      </c>
      <c r="V3118" s="18">
        <f>[1]!s_val_pe_ttm(A3118,"")</f>
        <v>-0.99038058519363403</v>
      </c>
    </row>
    <row r="3119" spans="1:22" x14ac:dyDescent="0.3">
      <c r="A3119" s="12" t="s">
        <v>6706</v>
      </c>
      <c r="B3119" s="12" t="s">
        <v>6707</v>
      </c>
      <c r="C3119" s="16" t="str">
        <f>[1]!s_info_mkt(A3119)</f>
        <v>主板</v>
      </c>
      <c r="D3119" s="16" t="str">
        <f>[1]!s_ipo_listeddate(A3119)</f>
        <v>2003-12-16</v>
      </c>
      <c r="E3119" s="16" t="str">
        <f>[1]!s_info_industry_csrc2023(A3119,"",3)</f>
        <v>软件和信息技术服务业</v>
      </c>
      <c r="F3119" s="16">
        <f>[1]!s_is(A3119,83,"FY","YTD","20251231",1,"",100000000)</f>
        <v>57.8292893992</v>
      </c>
      <c r="G3119" s="16">
        <f>[1]!s_is(A3119,83,"FY","YTD","20241231",1,"",100000000)</f>
        <v>65.810753060600007</v>
      </c>
      <c r="H3119" s="16">
        <f>[1]!s_is(A3119,61,"FY","YTD","20251231",1,"",100000000)</f>
        <v>12.311828350299999</v>
      </c>
      <c r="I3119" s="16">
        <f>[1]!s_is(A3119,61,"FY","YTD","20241231",1,"",100000000)</f>
        <v>10.4326418937</v>
      </c>
      <c r="J3119" s="16">
        <f>[1]!s_fa_roe(A3119,"20251231")</f>
        <v>13.299799999999999</v>
      </c>
      <c r="K3119" s="16">
        <f>[1]!s_stmnote_rdexp(A3119,"20251231",1,10000)</f>
        <v>218000.22395300001</v>
      </c>
      <c r="L3119" s="16">
        <f>[1]!s_margin_tradingbalance(A3119,"",10000)</f>
        <v>297281.43670000002</v>
      </c>
      <c r="M3119" s="16">
        <f>[1]!s_margin_seclendingbalance(A3119,"",10000)</f>
        <v>831.34900000000005</v>
      </c>
      <c r="N3119" s="17">
        <f>[1]!s_val_ev(A3119,"",100000000)</f>
        <v>421.336667095</v>
      </c>
      <c r="O3119" s="17">
        <f>[1]!share_freesharesmv(A3119,"",100000000)</f>
        <v>333.72883023750001</v>
      </c>
      <c r="P3119" s="17">
        <f ca="1">[1]!s_dq_amount_btin(A3119,TODAY()-1,100000000)</f>
        <v>5.0766730200000003</v>
      </c>
      <c r="Q3119" s="17">
        <f ca="1">[1]!s_dq_turn(A3119,TODAY()-1)</f>
        <v>1.1968232054826167</v>
      </c>
      <c r="R3119" s="2">
        <f>[1]!s_pq_amount(A3119,"20260101","",100000000)</f>
        <v>1126.0264559699999</v>
      </c>
      <c r="S3119" s="2">
        <f>[1]!s_pq_avgamount(A3119,"20260101","",100000000)</f>
        <v>10.330517944678899</v>
      </c>
      <c r="T3119" s="17">
        <f>[1]!s_ipo_dilutedpe(A3119)</f>
        <v>19.989999999999998</v>
      </c>
      <c r="U3119" s="12">
        <f>[1]!s_ipo_collection_total(A3119,100000000)</f>
        <v>2.6400999999999999</v>
      </c>
      <c r="V3119" s="18">
        <f>[1]!s_val_pe_ttm(A3119,"")</f>
        <v>31.47547721862793</v>
      </c>
    </row>
    <row r="3120" spans="1:22" x14ac:dyDescent="0.3">
      <c r="A3120" s="12" t="s">
        <v>6708</v>
      </c>
      <c r="B3120" s="12" t="s">
        <v>6709</v>
      </c>
      <c r="C3120" s="16" t="str">
        <f>[1]!s_info_mkt(A3120)</f>
        <v>主板</v>
      </c>
      <c r="D3120" s="16" t="str">
        <f>[1]!s_ipo_listeddate(A3120)</f>
        <v>1993-11-22</v>
      </c>
      <c r="E3120" s="16" t="str">
        <f>[1]!s_info_industry_csrc2023(A3120,"",3)</f>
        <v>零售业</v>
      </c>
      <c r="F3120" s="16">
        <f>[1]!s_is(A3120,83,"FY","YTD","20251231",1,"",100000000)</f>
        <v>62.0225280226</v>
      </c>
      <c r="G3120" s="16">
        <f>[1]!s_is(A3120,83,"FY","YTD","20241231",1,"",100000000)</f>
        <v>69.494692006700006</v>
      </c>
      <c r="H3120" s="16">
        <f>[1]!s_is(A3120,61,"FY","YTD","20251231",1,"",100000000)</f>
        <v>4.9060016244</v>
      </c>
      <c r="I3120" s="16">
        <f>[1]!s_is(A3120,61,"FY","YTD","20241231",1,"",100000000)</f>
        <v>5.8620392700999995</v>
      </c>
      <c r="J3120" s="16">
        <f>[1]!s_fa_roe(A3120,"20251231")</f>
        <v>5.5853000000000002</v>
      </c>
      <c r="K3120" s="16">
        <f>[1]!s_stmnote_rdexp(A3120,"20251231",1,10000)</f>
        <v>0</v>
      </c>
      <c r="L3120" s="16">
        <f>[1]!s_margin_tradingbalance(A3120,"",10000)</f>
        <v>24340.398499999999</v>
      </c>
      <c r="M3120" s="16">
        <f>[1]!s_margin_seclendingbalance(A3120,"",10000)</f>
        <v>30.921399999999998</v>
      </c>
      <c r="N3120" s="17">
        <f>[1]!s_val_ev(A3120,"",100000000)</f>
        <v>53.485657873199997</v>
      </c>
      <c r="O3120" s="17">
        <f>[1]!share_freesharesmv(A3120,"",100000000)</f>
        <v>32.496821493199995</v>
      </c>
      <c r="P3120" s="17">
        <f ca="1">[1]!s_dq_amount_btin(A3120,TODAY()-1,100000000)</f>
        <v>0.39936371999999998</v>
      </c>
      <c r="Q3120" s="17">
        <f ca="1">[1]!s_dq_turn(A3120,TODAY()-1)</f>
        <v>0.74345261330186485</v>
      </c>
      <c r="R3120" s="2">
        <f>[1]!s_pq_amount(A3120,"20260101","",100000000)</f>
        <v>99.97304269</v>
      </c>
      <c r="S3120" s="2">
        <f>[1]!s_pq_avgamount(A3120,"20260101","",100000000)</f>
        <v>0.91718387788990829</v>
      </c>
      <c r="T3120" s="17">
        <f>[1]!s_ipo_dilutedpe(A3120)</f>
        <v>0</v>
      </c>
      <c r="U3120" s="12">
        <f>[1]!s_ipo_collection_total(A3120,100000000)</f>
        <v>1.24</v>
      </c>
      <c r="V3120" s="18">
        <f>[1]!s_val_pe_ttm(A3120,"")</f>
        <v>10.695405006408691</v>
      </c>
    </row>
    <row r="3121" spans="1:22" x14ac:dyDescent="0.3">
      <c r="A3121" s="12" t="s">
        <v>6710</v>
      </c>
      <c r="B3121" s="12" t="s">
        <v>6711</v>
      </c>
      <c r="C3121" s="16" t="str">
        <f>[1]!s_info_mkt(A3121)</f>
        <v>主板</v>
      </c>
      <c r="D3121" s="16" t="str">
        <f>[1]!s_ipo_listeddate(A3121)</f>
        <v>2004-05-14</v>
      </c>
      <c r="E3121" s="16" t="str">
        <f>[1]!s_info_industry_csrc2023(A3121,"",3)</f>
        <v>金属制品业</v>
      </c>
      <c r="F3121" s="16">
        <f>[1]!s_is(A3121,83,"FY","YTD","20251231",1,"",100000000)</f>
        <v>20.875877414600001</v>
      </c>
      <c r="G3121" s="16">
        <f>[1]!s_is(A3121,83,"FY","YTD","20241231",1,"",100000000)</f>
        <v>21.452331775499999</v>
      </c>
      <c r="H3121" s="16">
        <f>[1]!s_is(A3121,61,"FY","YTD","20251231",1,"",100000000)</f>
        <v>0.29940715960000003</v>
      </c>
      <c r="I3121" s="16">
        <f>[1]!s_is(A3121,61,"FY","YTD","20241231",1,"",100000000)</f>
        <v>-0.32657663269999998</v>
      </c>
      <c r="J3121" s="16">
        <f>[1]!s_fa_roe(A3121,"20251231")</f>
        <v>2.0375000000000001</v>
      </c>
      <c r="K3121" s="16">
        <f>[1]!s_stmnote_rdexp(A3121,"20251231",1,10000)</f>
        <v>8062.6264950000004</v>
      </c>
      <c r="L3121" s="16">
        <f>[1]!s_margin_tradingbalance(A3121,"",10000)</f>
        <v>0</v>
      </c>
      <c r="M3121" s="16">
        <f>[1]!s_margin_seclendingbalance(A3121,"",10000)</f>
        <v>0</v>
      </c>
      <c r="N3121" s="17">
        <f>[1]!s_val_ev(A3121,"",100000000)</f>
        <v>23.749220999999999</v>
      </c>
      <c r="O3121" s="17">
        <f>[1]!share_freesharesmv(A3121,"",100000000)</f>
        <v>18.178457635800001</v>
      </c>
      <c r="P3121" s="17">
        <f ca="1">[1]!s_dq_amount_btin(A3121,TODAY()-1,100000000)</f>
        <v>0.51280506999999997</v>
      </c>
      <c r="Q3121" s="17">
        <f ca="1">[1]!s_dq_turn(A3121,TODAY()-1)</f>
        <v>2.1488840833979355</v>
      </c>
      <c r="R3121" s="2">
        <f>[1]!s_pq_amount(A3121,"20260101","",100000000)</f>
        <v>112.30578189000001</v>
      </c>
      <c r="S3121" s="2">
        <f>[1]!s_pq_avgamount(A3121,"20260101","",100000000)</f>
        <v>1.0303282742201836</v>
      </c>
      <c r="T3121" s="17">
        <f>[1]!s_ipo_dilutedpe(A3121)</f>
        <v>16.8</v>
      </c>
      <c r="U3121" s="12">
        <f>[1]!s_ipo_collection_total(A3121,100000000)</f>
        <v>5.18</v>
      </c>
      <c r="V3121" s="18">
        <f>[1]!s_val_pe_ttm(A3121,"")</f>
        <v>-807.080322265625</v>
      </c>
    </row>
    <row r="3122" spans="1:22" x14ac:dyDescent="0.3">
      <c r="A3122" s="12" t="s">
        <v>6712</v>
      </c>
      <c r="B3122" s="12" t="s">
        <v>6713</v>
      </c>
      <c r="C3122" s="16" t="str">
        <f>[1]!s_info_mkt(A3122)</f>
        <v>主板</v>
      </c>
      <c r="D3122" s="16" t="str">
        <f>[1]!s_ipo_listeddate(A3122)</f>
        <v>1996-12-03</v>
      </c>
      <c r="E3122" s="16" t="str">
        <f>[1]!s_info_industry_csrc2023(A3122,"",3)</f>
        <v>橡胶和塑料制品业</v>
      </c>
      <c r="F3122" s="16">
        <f>[1]!s_is(A3122,83,"FY","YTD","20251231",1,"",100000000)</f>
        <v>9.8726583205999994</v>
      </c>
      <c r="G3122" s="16">
        <f>[1]!s_is(A3122,83,"FY","YTD","20241231",1,"",100000000)</f>
        <v>10.0701784462</v>
      </c>
      <c r="H3122" s="16">
        <f>[1]!s_is(A3122,61,"FY","YTD","20251231",1,"",100000000)</f>
        <v>-1.1520999102</v>
      </c>
      <c r="I3122" s="16">
        <f>[1]!s_is(A3122,61,"FY","YTD","20241231",1,"",100000000)</f>
        <v>-1.2280776226999999</v>
      </c>
      <c r="J3122" s="16">
        <f>[1]!s_fa_roe(A3122,"20251231")</f>
        <v>-69.162099999999995</v>
      </c>
      <c r="K3122" s="16">
        <f>[1]!s_stmnote_rdexp(A3122,"20251231",1,10000)</f>
        <v>331.37603899999999</v>
      </c>
      <c r="L3122" s="16">
        <f>[1]!s_margin_tradingbalance(A3122,"",10000)</f>
        <v>0</v>
      </c>
      <c r="M3122" s="16">
        <f>[1]!s_margin_seclendingbalance(A3122,"",10000)</f>
        <v>0</v>
      </c>
      <c r="N3122" s="17">
        <f>[1]!s_val_ev(A3122,"",100000000)</f>
        <v>45.256728703999997</v>
      </c>
      <c r="O3122" s="17">
        <f>[1]!share_freesharesmv(A3122,"",100000000)</f>
        <v>38.147694182400002</v>
      </c>
      <c r="P3122" s="17">
        <f ca="1">[1]!s_dq_amount_btin(A3122,TODAY()-1,100000000)</f>
        <v>0.81773649000000004</v>
      </c>
      <c r="Q3122" s="17">
        <f ca="1">[1]!s_dq_turn(A3122,TODAY()-1)</f>
        <v>1.7948397581113864</v>
      </c>
      <c r="R3122" s="2">
        <f>[1]!s_pq_amount(A3122,"20260101","",100000000)</f>
        <v>216.76042964999999</v>
      </c>
      <c r="S3122" s="2">
        <f>[1]!s_pq_avgamount(A3122,"20260101","",100000000)</f>
        <v>2.0257984079439253</v>
      </c>
      <c r="T3122" s="17">
        <f>[1]!s_ipo_dilutedpe(A3122)</f>
        <v>0</v>
      </c>
      <c r="U3122" s="12">
        <f>[1]!s_ipo_collection_total(A3122,100000000)</f>
        <v>0</v>
      </c>
      <c r="V3122" s="18">
        <f>[1]!s_val_pe_ttm(A3122,"")</f>
        <v>-44.717815399169922</v>
      </c>
    </row>
    <row r="3123" spans="1:22" x14ac:dyDescent="0.3">
      <c r="A3123" s="12" t="s">
        <v>187</v>
      </c>
      <c r="B3123" s="12" t="s">
        <v>188</v>
      </c>
      <c r="C3123" s="16" t="str">
        <f>[1]!s_info_mkt(A3123)</f>
        <v>北证</v>
      </c>
      <c r="D3123" s="16" t="str">
        <f>[1]!s_ipo_listeddate(A3123)</f>
        <v>2025-10-10</v>
      </c>
      <c r="E3123" s="16" t="str">
        <f>[1]!s_info_industry_csrc2023(A3123,"",3)</f>
        <v>专用设备制造业</v>
      </c>
      <c r="F3123" s="16">
        <f>[1]!s_is(A3123,83,"FY","YTD","20251231",1,"",100000000)</f>
        <v>3.9403438180000001</v>
      </c>
      <c r="G3123" s="16">
        <f>[1]!s_is(A3123,83,"FY","YTD","20241231",1,"",100000000)</f>
        <v>3.5841479724999998</v>
      </c>
      <c r="H3123" s="16">
        <f>[1]!s_is(A3123,61,"FY","YTD","20251231",1,"",100000000)</f>
        <v>0.74570825930000006</v>
      </c>
      <c r="I3123" s="16">
        <f>[1]!s_is(A3123,61,"FY","YTD","20241231",1,"",100000000)</f>
        <v>0.55822456310000002</v>
      </c>
      <c r="J3123" s="16">
        <f>[1]!s_fa_roe(A3123,"20251231")</f>
        <v>16.142299999999999</v>
      </c>
      <c r="K3123" s="16">
        <f>[1]!s_stmnote_rdexp(A3123,"20251231",1,10000)</f>
        <v>3097.5263049999999</v>
      </c>
      <c r="L3123" s="16">
        <f>[1]!s_margin_tradingbalance(A3123,"",10000)</f>
        <v>1187.2491</v>
      </c>
      <c r="M3123" s="16">
        <f>[1]!s_margin_seclendingbalance(A3123,"",10000)</f>
        <v>0</v>
      </c>
      <c r="N3123" s="17">
        <f>[1]!s_val_ev(A3123,"",100000000)</f>
        <v>18.2849</v>
      </c>
      <c r="O3123" s="17">
        <f>[1]!share_freesharesmv(A3123,"",100000000)</f>
        <v>5.0615469303000005</v>
      </c>
      <c r="P3123" s="17">
        <f ca="1">[1]!s_dq_amount_btin(A3123,TODAY()-1,100000000)</f>
        <v>8.4135349999999998E-2</v>
      </c>
      <c r="Q3123" s="17">
        <f ca="1">[1]!s_dq_turn(A3123,TODAY()-1)</f>
        <v>1.6535251742699819</v>
      </c>
      <c r="R3123" s="2">
        <f>[1]!s_pq_amount(A3123,"20260101","",100000000)</f>
        <v>19.085764080000001</v>
      </c>
      <c r="S3123" s="2">
        <f>[1]!s_pq_avgamount(A3123,"20260101","",100000000)</f>
        <v>0.17509875302752292</v>
      </c>
      <c r="T3123" s="17">
        <f>[1]!s_ipo_dilutedpe(A3123)</f>
        <v>12.99</v>
      </c>
      <c r="U3123" s="12">
        <f>[1]!s_ipo_collection_total(A3123,100000000)</f>
        <v>1.8975</v>
      </c>
      <c r="V3123" s="18">
        <f>[1]!s_val_pe_ttm(A3123,"")</f>
        <v>23.168670654296875</v>
      </c>
    </row>
    <row r="3124" spans="1:22" x14ac:dyDescent="0.3">
      <c r="A3124" s="12" t="s">
        <v>6714</v>
      </c>
      <c r="B3124" s="12" t="s">
        <v>6715</v>
      </c>
      <c r="C3124" s="16" t="str">
        <f>[1]!s_info_mkt(A3124)</f>
        <v>主板</v>
      </c>
      <c r="D3124" s="16" t="str">
        <f>[1]!s_ipo_listeddate(A3124)</f>
        <v>2015-05-27</v>
      </c>
      <c r="E3124" s="16" t="str">
        <f>[1]!s_info_industry_csrc2023(A3124,"",3)</f>
        <v>批发业</v>
      </c>
      <c r="F3124" s="16">
        <f>[1]!s_is(A3124,83,"FY","YTD","20251231",1,"",100000000)</f>
        <v>471.24416827610003</v>
      </c>
      <c r="G3124" s="16">
        <f>[1]!s_is(A3124,83,"FY","YTD","20241231",1,"",100000000)</f>
        <v>419.76296857660003</v>
      </c>
      <c r="H3124" s="16">
        <f>[1]!s_is(A3124,61,"FY","YTD","20251231",1,"",100000000)</f>
        <v>5.4524249313999995</v>
      </c>
      <c r="I3124" s="16">
        <f>[1]!s_is(A3124,61,"FY","YTD","20241231",1,"",100000000)</f>
        <v>3.8011931955000002</v>
      </c>
      <c r="J3124" s="16">
        <f>[1]!s_fa_roe(A3124,"20251231")</f>
        <v>11.0319</v>
      </c>
      <c r="K3124" s="16">
        <f>[1]!s_stmnote_rdexp(A3124,"20251231",1,10000)</f>
        <v>1963.7474280000001</v>
      </c>
      <c r="L3124" s="16">
        <f>[1]!s_margin_tradingbalance(A3124,"",10000)</f>
        <v>0</v>
      </c>
      <c r="M3124" s="16">
        <f>[1]!s_margin_seclendingbalance(A3124,"",10000)</f>
        <v>0</v>
      </c>
      <c r="N3124" s="17">
        <f>[1]!s_val_ev(A3124,"",100000000)</f>
        <v>41.244798670500003</v>
      </c>
      <c r="O3124" s="17">
        <f>[1]!share_freesharesmv(A3124,"",100000000)</f>
        <v>23.065872420000002</v>
      </c>
      <c r="P3124" s="17">
        <f ca="1">[1]!s_dq_amount_btin(A3124,TODAY()-1,100000000)</f>
        <v>0.38838704000000002</v>
      </c>
      <c r="Q3124" s="17">
        <f ca="1">[1]!s_dq_turn(A3124,TODAY()-1)</f>
        <v>0.94493888648453706</v>
      </c>
      <c r="R3124" s="2">
        <f>[1]!s_pq_amount(A3124,"20260101","",100000000)</f>
        <v>106.03820005</v>
      </c>
      <c r="S3124" s="2">
        <f>[1]!s_pq_avgamount(A3124,"20260101","",100000000)</f>
        <v>0.97282752339449541</v>
      </c>
      <c r="T3124" s="17">
        <f>[1]!s_ipo_dilutedpe(A3124)</f>
        <v>22.98</v>
      </c>
      <c r="U3124" s="12">
        <f>[1]!s_ipo_collection_total(A3124,100000000)</f>
        <v>2.5255999999999998</v>
      </c>
      <c r="V3124" s="18">
        <f>[1]!s_val_pe_ttm(A3124,"")</f>
        <v>7.6250796318054199</v>
      </c>
    </row>
    <row r="3125" spans="1:22" x14ac:dyDescent="0.3">
      <c r="A3125" s="12" t="s">
        <v>6716</v>
      </c>
      <c r="B3125" s="12" t="s">
        <v>6717</v>
      </c>
      <c r="C3125" s="16" t="str">
        <f>[1]!s_info_mkt(A3125)</f>
        <v>主板</v>
      </c>
      <c r="D3125" s="16" t="str">
        <f>[1]!s_ipo_listeddate(A3125)</f>
        <v>1992-11-20</v>
      </c>
      <c r="E3125" s="16" t="str">
        <f>[1]!s_info_industry_csrc2023(A3125,"",3)</f>
        <v>零售业</v>
      </c>
      <c r="F3125" s="16">
        <f>[1]!s_is(A3125,83,"FY","YTD","20251231",1,"",100000000)</f>
        <v>60.796541649200002</v>
      </c>
      <c r="G3125" s="16">
        <f>[1]!s_is(A3125,83,"FY","YTD","20241231",1,"",100000000)</f>
        <v>67.037380055500009</v>
      </c>
      <c r="H3125" s="16">
        <f>[1]!s_is(A3125,61,"FY","YTD","20251231",1,"",100000000)</f>
        <v>1.8043243616</v>
      </c>
      <c r="I3125" s="16">
        <f>[1]!s_is(A3125,61,"FY","YTD","20241231",1,"",100000000)</f>
        <v>2.1598985965000002</v>
      </c>
      <c r="J3125" s="16">
        <f>[1]!s_fa_roe(A3125,"20251231")</f>
        <v>1.6491</v>
      </c>
      <c r="K3125" s="16">
        <f>[1]!s_stmnote_rdexp(A3125,"20251231",1,10000)</f>
        <v>1045.1171199999999</v>
      </c>
      <c r="L3125" s="16">
        <f>[1]!s_margin_tradingbalance(A3125,"",10000)</f>
        <v>50899.662100000001</v>
      </c>
      <c r="M3125" s="16">
        <f>[1]!s_margin_seclendingbalance(A3125,"",10000)</f>
        <v>38.986499999999999</v>
      </c>
      <c r="N3125" s="17">
        <f>[1]!s_val_ev(A3125,"",100000000)</f>
        <v>53.598793350699999</v>
      </c>
      <c r="O3125" s="17">
        <f>[1]!share_freesharesmv(A3125,"",100000000)</f>
        <v>30.520006199099999</v>
      </c>
      <c r="P3125" s="17">
        <f ca="1">[1]!s_dq_amount_btin(A3125,TODAY()-1,100000000)</f>
        <v>0.43774537000000002</v>
      </c>
      <c r="Q3125" s="17">
        <f ca="1">[1]!s_dq_turn(A3125,TODAY()-1)</f>
        <v>0.81901222649323702</v>
      </c>
      <c r="R3125" s="2">
        <f>[1]!s_pq_amount(A3125,"20260101","",100000000)</f>
        <v>120.12767829000001</v>
      </c>
      <c r="S3125" s="2">
        <f>[1]!s_pq_avgamount(A3125,"20260101","",100000000)</f>
        <v>1.1020887916513762</v>
      </c>
      <c r="T3125" s="17">
        <f>[1]!s_ipo_dilutedpe(A3125)</f>
        <v>0</v>
      </c>
      <c r="U3125" s="12">
        <f>[1]!s_ipo_collection_total(A3125,100000000)</f>
        <v>2.2749999999999999</v>
      </c>
      <c r="V3125" s="18">
        <f>[1]!s_val_pe_ttm(A3125,"")</f>
        <v>33.243282318115234</v>
      </c>
    </row>
    <row r="3126" spans="1:22" x14ac:dyDescent="0.3">
      <c r="A3126" s="12" t="s">
        <v>6718</v>
      </c>
      <c r="B3126" s="12" t="s">
        <v>6719</v>
      </c>
      <c r="C3126" s="16" t="str">
        <f>[1]!s_info_mkt(A3126)</f>
        <v>创业板</v>
      </c>
      <c r="D3126" s="16" t="str">
        <f>[1]!s_ipo_listeddate(A3126)</f>
        <v>2022-07-08</v>
      </c>
      <c r="E3126" s="16" t="str">
        <f>[1]!s_info_industry_csrc2023(A3126,"",3)</f>
        <v>公共设施管理业</v>
      </c>
      <c r="F3126" s="16">
        <f>[1]!s_is(A3126,83,"FY","YTD","20251231",1,"",100000000)</f>
        <v>18.725763699400002</v>
      </c>
      <c r="G3126" s="16">
        <f>[1]!s_is(A3126,83,"FY","YTD","20241231",1,"",100000000)</f>
        <v>16.627993760500001</v>
      </c>
      <c r="H3126" s="16">
        <f>[1]!s_is(A3126,61,"FY","YTD","20251231",1,"",100000000)</f>
        <v>3.8176471589999998</v>
      </c>
      <c r="I3126" s="16">
        <f>[1]!s_is(A3126,61,"FY","YTD","20241231",1,"",100000000)</f>
        <v>3.2069497343000002</v>
      </c>
      <c r="J3126" s="16">
        <f>[1]!s_fa_roe(A3126,"20251231")</f>
        <v>10.4794</v>
      </c>
      <c r="K3126" s="16">
        <f>[1]!s_stmnote_rdexp(A3126,"20251231",1,10000)</f>
        <v>6531.0884219999998</v>
      </c>
      <c r="L3126" s="16">
        <f>[1]!s_margin_tradingbalance(A3126,"",10000)</f>
        <v>27821.611000000001</v>
      </c>
      <c r="M3126" s="16">
        <f>[1]!s_margin_seclendingbalance(A3126,"",10000)</f>
        <v>121.158</v>
      </c>
      <c r="N3126" s="17">
        <f>[1]!s_val_ev(A3126,"",100000000)</f>
        <v>77.126512000000005</v>
      </c>
      <c r="O3126" s="17">
        <f>[1]!share_freesharesmv(A3126,"",100000000)</f>
        <v>32.586511999999999</v>
      </c>
      <c r="P3126" s="17">
        <f ca="1">[1]!s_dq_amount_btin(A3126,TODAY()-1,100000000)</f>
        <v>0.67837711999999994</v>
      </c>
      <c r="Q3126" s="17">
        <f ca="1">[1]!s_dq_turn(A3126,TODAY()-1)</f>
        <v>2.0811785231877531</v>
      </c>
      <c r="R3126" s="2">
        <f>[1]!s_pq_amount(A3126,"20260101","",100000000)</f>
        <v>257.67782499999998</v>
      </c>
      <c r="S3126" s="2">
        <f>[1]!s_pq_avgamount(A3126,"20260101","",100000000)</f>
        <v>2.364016743119266</v>
      </c>
      <c r="T3126" s="17">
        <f>[1]!s_ipo_dilutedpe(A3126)</f>
        <v>33.22</v>
      </c>
      <c r="U3126" s="12">
        <f>[1]!s_ipo_collection_total(A3126,100000000)</f>
        <v>14.027799568800001</v>
      </c>
      <c r="V3126" s="18">
        <f>[1]!s_val_pe_ttm(A3126,"")</f>
        <v>19.771696090698242</v>
      </c>
    </row>
    <row r="3127" spans="1:22" x14ac:dyDescent="0.3">
      <c r="A3127" s="12" t="s">
        <v>6720</v>
      </c>
      <c r="B3127" s="12" t="s">
        <v>6721</v>
      </c>
      <c r="C3127" s="16" t="str">
        <f>[1]!s_info_mkt(A3127)</f>
        <v>创业板</v>
      </c>
      <c r="D3127" s="16" t="str">
        <f>[1]!s_ipo_listeddate(A3127)</f>
        <v>2017-06-08</v>
      </c>
      <c r="E3127" s="16" t="str">
        <f>[1]!s_info_industry_csrc2023(A3127,"",3)</f>
        <v>商务服务业</v>
      </c>
      <c r="F3127" s="16">
        <f>[1]!s_is(A3127,83,"FY","YTD","20251231",1,"",100000000)</f>
        <v>145.40261000590002</v>
      </c>
      <c r="G3127" s="16">
        <f>[1]!s_is(A3127,83,"FY","YTD","20241231",1,"",100000000)</f>
        <v>117.8766014416</v>
      </c>
      <c r="H3127" s="16">
        <f>[1]!s_is(A3127,61,"FY","YTD","20251231",1,"",100000000)</f>
        <v>3.1352415875999999</v>
      </c>
      <c r="I3127" s="16">
        <f>[1]!s_is(A3127,61,"FY","YTD","20241231",1,"",100000000)</f>
        <v>2.0534996712</v>
      </c>
      <c r="J3127" s="16">
        <f>[1]!s_fa_roe(A3127,"20251231")</f>
        <v>14.765599999999999</v>
      </c>
      <c r="K3127" s="16">
        <f>[1]!s_stmnote_rdexp(A3127,"20251231",1,10000)</f>
        <v>8645.8457159999998</v>
      </c>
      <c r="L3127" s="16">
        <f>[1]!s_margin_tradingbalance(A3127,"",10000)</f>
        <v>0</v>
      </c>
      <c r="M3127" s="16">
        <f>[1]!s_margin_seclendingbalance(A3127,"",10000)</f>
        <v>0</v>
      </c>
      <c r="N3127" s="17">
        <f>[1]!s_val_ev(A3127,"",100000000)</f>
        <v>36.192689420100002</v>
      </c>
      <c r="O3127" s="17">
        <f>[1]!share_freesharesmv(A3127,"",100000000)</f>
        <v>25.440273238200003</v>
      </c>
      <c r="P3127" s="17">
        <f ca="1">[1]!s_dq_amount_btin(A3127,TODAY()-1,100000000)</f>
        <v>1.00921101</v>
      </c>
      <c r="Q3127" s="17">
        <f ca="1">[1]!s_dq_turn(A3127,TODAY()-1)</f>
        <v>2.759698509549795</v>
      </c>
      <c r="R3127" s="2">
        <f>[1]!s_pq_amount(A3127,"20260101","",100000000)</f>
        <v>151.57906120999999</v>
      </c>
      <c r="S3127" s="2">
        <f>[1]!s_pq_avgamount(A3127,"20260101","",100000000)</f>
        <v>1.390633589082569</v>
      </c>
      <c r="T3127" s="17">
        <f>[1]!s_ipo_dilutedpe(A3127)</f>
        <v>22.97</v>
      </c>
      <c r="U3127" s="12">
        <f>[1]!s_ipo_collection_total(A3127,100000000)</f>
        <v>2.9474999999999998</v>
      </c>
      <c r="V3127" s="18">
        <f>[1]!s_val_pe_ttm(A3127,"")</f>
        <v>10.411733627319336</v>
      </c>
    </row>
    <row r="3128" spans="1:22" x14ac:dyDescent="0.3">
      <c r="A3128" s="12" t="s">
        <v>6722</v>
      </c>
      <c r="B3128" s="12" t="s">
        <v>6723</v>
      </c>
      <c r="C3128" s="16" t="str">
        <f>[1]!s_info_mkt(A3128)</f>
        <v>创业板</v>
      </c>
      <c r="D3128" s="16" t="str">
        <f>[1]!s_ipo_listeddate(A3128)</f>
        <v>2017-03-17</v>
      </c>
      <c r="E3128" s="16" t="str">
        <f>[1]!s_info_industry_csrc2023(A3128,"",3)</f>
        <v>电气机械和器材制造业</v>
      </c>
      <c r="F3128" s="16">
        <f>[1]!s_is(A3128,83,"FY","YTD","20251231",1,"",100000000)</f>
        <v>18.053545146699999</v>
      </c>
      <c r="G3128" s="16">
        <f>[1]!s_is(A3128,83,"FY","YTD","20241231",1,"",100000000)</f>
        <v>20.7801761636</v>
      </c>
      <c r="H3128" s="16">
        <f>[1]!s_is(A3128,61,"FY","YTD","20251231",1,"",100000000)</f>
        <v>-0.43495884869999996</v>
      </c>
      <c r="I3128" s="16">
        <f>[1]!s_is(A3128,61,"FY","YTD","20241231",1,"",100000000)</f>
        <v>0.48086931270000005</v>
      </c>
      <c r="J3128" s="16">
        <f>[1]!s_fa_roe(A3128,"20251231")</f>
        <v>-2.1551999999999998</v>
      </c>
      <c r="K3128" s="16">
        <f>[1]!s_stmnote_rdexp(A3128,"20251231",1,10000)</f>
        <v>6389.7259759999997</v>
      </c>
      <c r="L3128" s="16">
        <f>[1]!s_margin_tradingbalance(A3128,"",10000)</f>
        <v>0</v>
      </c>
      <c r="M3128" s="16">
        <f>[1]!s_margin_seclendingbalance(A3128,"",10000)</f>
        <v>0</v>
      </c>
      <c r="N3128" s="17">
        <f>[1]!s_val_ev(A3128,"",100000000)</f>
        <v>26.815776</v>
      </c>
      <c r="O3128" s="17">
        <f>[1]!share_freesharesmv(A3128,"",100000000)</f>
        <v>9.7674338879999993</v>
      </c>
      <c r="P3128" s="17">
        <f ca="1">[1]!s_dq_amount_btin(A3128,TODAY()-1,100000000)</f>
        <v>0.21068046000000001</v>
      </c>
      <c r="Q3128" s="17">
        <f ca="1">[1]!s_dq_turn(A3128,TODAY()-1)</f>
        <v>1.3514084517303129</v>
      </c>
      <c r="R3128" s="2">
        <f>[1]!s_pq_amount(A3128,"20260101","",100000000)</f>
        <v>37.812040379999999</v>
      </c>
      <c r="S3128" s="2">
        <f>[1]!s_pq_avgamount(A3128,"20260101","",100000000)</f>
        <v>0.34689945302752295</v>
      </c>
      <c r="T3128" s="17">
        <f>[1]!s_ipo_dilutedpe(A3128)</f>
        <v>22.99</v>
      </c>
      <c r="U3128" s="12">
        <f>[1]!s_ipo_collection_total(A3128,100000000)</f>
        <v>13.51</v>
      </c>
      <c r="V3128" s="18">
        <f>[1]!s_val_pe_ttm(A3128,"")</f>
        <v>-49.702030181884766</v>
      </c>
    </row>
    <row r="3129" spans="1:22" x14ac:dyDescent="0.3">
      <c r="A3129" s="12" t="s">
        <v>6724</v>
      </c>
      <c r="B3129" s="12" t="s">
        <v>6725</v>
      </c>
      <c r="C3129" s="16" t="str">
        <f>[1]!s_info_mkt(A3129)</f>
        <v>主板</v>
      </c>
      <c r="D3129" s="16" t="str">
        <f>[1]!s_ipo_listeddate(A3129)</f>
        <v>1999-04-22</v>
      </c>
      <c r="E3129" s="16" t="str">
        <f>[1]!s_info_industry_csrc2023(A3129,"",3)</f>
        <v>房地产业</v>
      </c>
      <c r="F3129" s="16">
        <f>[1]!s_is(A3129,83,"FY","YTD","20251231",1,"",100000000)</f>
        <v>4.1250620885</v>
      </c>
      <c r="G3129" s="16">
        <f>[1]!s_is(A3129,83,"FY","YTD","20241231",1,"",100000000)</f>
        <v>28.310329251399999</v>
      </c>
      <c r="H3129" s="16">
        <f>[1]!s_is(A3129,61,"FY","YTD","20251231",1,"",100000000)</f>
        <v>-0.43183472869999995</v>
      </c>
      <c r="I3129" s="16">
        <f>[1]!s_is(A3129,61,"FY","YTD","20241231",1,"",100000000)</f>
        <v>5.0846884924999998</v>
      </c>
      <c r="J3129" s="16">
        <f>[1]!s_fa_roe(A3129,"20251231")</f>
        <v>-1.3887</v>
      </c>
      <c r="K3129" s="16">
        <f>[1]!s_stmnote_rdexp(A3129,"20251231",1,10000)</f>
        <v>0</v>
      </c>
      <c r="L3129" s="16">
        <f>[1]!s_margin_tradingbalance(A3129,"",10000)</f>
        <v>21051.661100000001</v>
      </c>
      <c r="M3129" s="16">
        <f>[1]!s_margin_seclendingbalance(A3129,"",10000)</f>
        <v>16.412099999999999</v>
      </c>
      <c r="N3129" s="17">
        <f>[1]!s_val_ev(A3129,"",100000000)</f>
        <v>28.302264095000002</v>
      </c>
      <c r="O3129" s="17">
        <f>[1]!share_freesharesmv(A3129,"",100000000)</f>
        <v>22.381245145000001</v>
      </c>
      <c r="P3129" s="17">
        <f ca="1">[1]!s_dq_amount_btin(A3129,TODAY()-1,100000000)</f>
        <v>0.31075921000000001</v>
      </c>
      <c r="Q3129" s="17">
        <f ca="1">[1]!s_dq_turn(A3129,TODAY()-1)</f>
        <v>1.0902279864432343</v>
      </c>
      <c r="R3129" s="2">
        <f>[1]!s_pq_amount(A3129,"20260101","",100000000)</f>
        <v>87.096400299999999</v>
      </c>
      <c r="S3129" s="2">
        <f>[1]!s_pq_avgamount(A3129,"20260101","",100000000)</f>
        <v>0.79904954403669726</v>
      </c>
      <c r="T3129" s="17">
        <f>[1]!s_ipo_dilutedpe(A3129)</f>
        <v>0</v>
      </c>
      <c r="U3129" s="12">
        <f>[1]!s_ipo_collection_total(A3129,100000000)</f>
        <v>3.2549999999999999</v>
      </c>
      <c r="V3129" s="18">
        <f>[1]!s_val_pe_ttm(A3129,"")</f>
        <v>-48.529991149902344</v>
      </c>
    </row>
    <row r="3130" spans="1:22" x14ac:dyDescent="0.3">
      <c r="A3130" s="12" t="s">
        <v>6726</v>
      </c>
      <c r="B3130" s="12" t="s">
        <v>6727</v>
      </c>
      <c r="C3130" s="16" t="str">
        <f>[1]!s_info_mkt(A3130)</f>
        <v>主板</v>
      </c>
      <c r="D3130" s="16" t="str">
        <f>[1]!s_ipo_listeddate(A3130)</f>
        <v>1998-12-10</v>
      </c>
      <c r="E3130" s="16" t="str">
        <f>[1]!s_info_industry_csrc2023(A3130,"",3)</f>
        <v>农副食品加工业</v>
      </c>
      <c r="F3130" s="16">
        <f>[1]!s_is(A3130,83,"FY","YTD","20251231",1,"",100000000)</f>
        <v>594.59718486960003</v>
      </c>
      <c r="G3130" s="16">
        <f>[1]!s_is(A3130,83,"FY","YTD","20241231",1,"",100000000)</f>
        <v>597.15249829280003</v>
      </c>
      <c r="H3130" s="16">
        <f>[1]!s_is(A3130,61,"FY","YTD","20251231",1,"",100000000)</f>
        <v>51.046099860200002</v>
      </c>
      <c r="I3130" s="16">
        <f>[1]!s_is(A3130,61,"FY","YTD","20241231",1,"",100000000)</f>
        <v>49.890480746000001</v>
      </c>
      <c r="J3130" s="16">
        <f>[1]!s_fa_roe(A3130,"20251231")</f>
        <v>24.032399999999999</v>
      </c>
      <c r="K3130" s="16">
        <f>[1]!s_stmnote_rdexp(A3130,"20251231",1,10000)</f>
        <v>96360.356602</v>
      </c>
      <c r="L3130" s="16">
        <f>[1]!s_margin_tradingbalance(A3130,"",10000)</f>
        <v>25651.357899999999</v>
      </c>
      <c r="M3130" s="16">
        <f>[1]!s_margin_seclendingbalance(A3130,"",10000)</f>
        <v>2204.2714999999998</v>
      </c>
      <c r="N3130" s="17">
        <f>[1]!s_val_ev(A3130,"",100000000)</f>
        <v>789.59629044270002</v>
      </c>
      <c r="O3130" s="17">
        <f>[1]!share_freesharesmv(A3130,"",100000000)</f>
        <v>234.16317127370002</v>
      </c>
      <c r="P3130" s="17">
        <f ca="1">[1]!s_dq_amount_btin(A3130,TODAY()-1,100000000)</f>
        <v>2.3566973400000002</v>
      </c>
      <c r="Q3130" s="17">
        <f ca="1">[1]!s_dq_turn(A3130,TODAY()-1)</f>
        <v>0.29706705376889386</v>
      </c>
      <c r="R3130" s="2">
        <f>[1]!s_pq_amount(A3130,"20260101","",100000000)</f>
        <v>336.93268297999998</v>
      </c>
      <c r="S3130" s="2">
        <f>[1]!s_pq_avgamount(A3130,"20260101","",100000000)</f>
        <v>3.0911255319266058</v>
      </c>
      <c r="T3130" s="17">
        <f>[1]!s_ipo_dilutedpe(A3130)</f>
        <v>0</v>
      </c>
      <c r="U3130" s="12">
        <f>[1]!s_ipo_collection_total(A3130,100000000)</f>
        <v>3.12</v>
      </c>
      <c r="V3130" s="18">
        <f>[1]!s_val_pe_ttm(A3130,"")</f>
        <v>15.013742446899414</v>
      </c>
    </row>
    <row r="3131" spans="1:22" x14ac:dyDescent="0.3">
      <c r="A3131" s="12" t="s">
        <v>6728</v>
      </c>
      <c r="B3131" s="12" t="s">
        <v>6729</v>
      </c>
      <c r="C3131" s="16" t="str">
        <f>[1]!s_info_mkt(A3131)</f>
        <v>主板</v>
      </c>
      <c r="D3131" s="16" t="str">
        <f>[1]!s_ipo_listeddate(A3131)</f>
        <v>2009-07-17</v>
      </c>
      <c r="E3131" s="16" t="str">
        <f>[1]!s_info_industry_csrc2023(A3131,"",3)</f>
        <v>零售业</v>
      </c>
      <c r="F3131" s="16">
        <f>[1]!s_is(A3131,83,"FY","YTD","20251231",1,"",100000000)</f>
        <v>10.0269505036</v>
      </c>
      <c r="G3131" s="16">
        <f>[1]!s_is(A3131,83,"FY","YTD","20241231",1,"",100000000)</f>
        <v>12.9738171005</v>
      </c>
      <c r="H3131" s="16">
        <f>[1]!s_is(A3131,61,"FY","YTD","20251231",1,"",100000000)</f>
        <v>-3.3456433094999998</v>
      </c>
      <c r="I3131" s="16">
        <f>[1]!s_is(A3131,61,"FY","YTD","20241231",1,"",100000000)</f>
        <v>0.2801134716</v>
      </c>
      <c r="J3131" s="16">
        <f>[1]!s_fa_roe(A3131,"20251231")</f>
        <v>-5.1234999999999999</v>
      </c>
      <c r="K3131" s="16">
        <f>[1]!s_stmnote_rdexp(A3131,"20251231",1,10000)</f>
        <v>0</v>
      </c>
      <c r="L3131" s="16">
        <f>[1]!s_margin_tradingbalance(A3131,"",10000)</f>
        <v>76117.665200000003</v>
      </c>
      <c r="M3131" s="16">
        <f>[1]!s_margin_seclendingbalance(A3131,"",10000)</f>
        <v>0</v>
      </c>
      <c r="N3131" s="17">
        <f>[1]!s_val_ev(A3131,"",100000000)</f>
        <v>85.183958079999996</v>
      </c>
      <c r="O3131" s="17">
        <f>[1]!share_freesharesmv(A3131,"",100000000)</f>
        <v>57.905940066000007</v>
      </c>
      <c r="P3131" s="17">
        <f ca="1">[1]!s_dq_amount_btin(A3131,TODAY()-1,100000000)</f>
        <v>1.4990549</v>
      </c>
      <c r="Q3131" s="17">
        <f ca="1">[1]!s_dq_turn(A3131,TODAY()-1)</f>
        <v>1.7592067496941555</v>
      </c>
      <c r="R3131" s="2">
        <f>[1]!s_pq_amount(A3131,"20260101","",100000000)</f>
        <v>265.07915249000001</v>
      </c>
      <c r="S3131" s="2">
        <f>[1]!s_pq_avgamount(A3131,"20260101","",100000000)</f>
        <v>2.4319188301834864</v>
      </c>
      <c r="T3131" s="17">
        <f>[1]!s_ipo_dilutedpe(A3131)</f>
        <v>31.58</v>
      </c>
      <c r="U3131" s="12">
        <f>[1]!s_ipo_collection_total(A3131,100000000)</f>
        <v>9.7899999999999991</v>
      </c>
      <c r="V3131" s="18">
        <f>[1]!s_val_pe_ttm(A3131,"")</f>
        <v>-25.907554626464844</v>
      </c>
    </row>
    <row r="3132" spans="1:22" x14ac:dyDescent="0.3">
      <c r="A3132" s="12" t="s">
        <v>6730</v>
      </c>
      <c r="B3132" s="12" t="s">
        <v>6731</v>
      </c>
      <c r="C3132" s="16" t="str">
        <f>[1]!s_info_mkt(A3132)</f>
        <v>主板</v>
      </c>
      <c r="D3132" s="16" t="str">
        <f>[1]!s_ipo_listeddate(A3132)</f>
        <v>2020-04-08</v>
      </c>
      <c r="E3132" s="16" t="str">
        <f>[1]!s_info_industry_csrc2023(A3132,"",3)</f>
        <v>仪器仪表制造业</v>
      </c>
      <c r="F3132" s="16">
        <f>[1]!s_is(A3132,83,"FY","YTD","20251231",1,"",100000000)</f>
        <v>18.738385502899998</v>
      </c>
      <c r="G3132" s="16">
        <f>[1]!s_is(A3132,83,"FY","YTD","20241231",1,"",100000000)</f>
        <v>15.8428329746</v>
      </c>
      <c r="H3132" s="16">
        <f>[1]!s_is(A3132,61,"FY","YTD","20251231",1,"",100000000)</f>
        <v>2.2537227543</v>
      </c>
      <c r="I3132" s="16">
        <f>[1]!s_is(A3132,61,"FY","YTD","20241231",1,"",100000000)</f>
        <v>2.0046456718000001</v>
      </c>
      <c r="J3132" s="16">
        <f>[1]!s_fa_roe(A3132,"20251231")</f>
        <v>13.86</v>
      </c>
      <c r="K3132" s="16">
        <f>[1]!s_stmnote_rdexp(A3132,"20251231",1,10000)</f>
        <v>23659.578254</v>
      </c>
      <c r="L3132" s="16">
        <f>[1]!s_margin_tradingbalance(A3132,"",10000)</f>
        <v>0</v>
      </c>
      <c r="M3132" s="16">
        <f>[1]!s_margin_seclendingbalance(A3132,"",10000)</f>
        <v>0</v>
      </c>
      <c r="N3132" s="17">
        <f>[1]!s_val_ev(A3132,"",100000000)</f>
        <v>174.27082446509999</v>
      </c>
      <c r="O3132" s="17">
        <f>[1]!share_freesharesmv(A3132,"",100000000)</f>
        <v>93.969709373099988</v>
      </c>
      <c r="P3132" s="17">
        <f ca="1">[1]!s_dq_amount_btin(A3132,TODAY()-1,100000000)</f>
        <v>7.2486355600000003</v>
      </c>
      <c r="Q3132" s="17">
        <f ca="1">[1]!s_dq_turn(A3132,TODAY()-1)</f>
        <v>5.928695249364778</v>
      </c>
      <c r="R3132" s="2">
        <f>[1]!s_pq_amount(A3132,"20260101","",100000000)</f>
        <v>578.03671445999998</v>
      </c>
      <c r="S3132" s="2">
        <f>[1]!s_pq_avgamount(A3132,"20260101","",100000000)</f>
        <v>5.303089123486239</v>
      </c>
      <c r="T3132" s="17">
        <f>[1]!s_ipo_dilutedpe(A3132)</f>
        <v>22.99</v>
      </c>
      <c r="U3132" s="12">
        <f>[1]!s_ipo_collection_total(A3132,100000000)</f>
        <v>5.0960000000000001</v>
      </c>
      <c r="V3132" s="18">
        <f>[1]!s_val_pe_ttm(A3132,"")</f>
        <v>72.110137939453125</v>
      </c>
    </row>
    <row r="3133" spans="1:22" x14ac:dyDescent="0.3">
      <c r="A3133" s="12" t="s">
        <v>6732</v>
      </c>
      <c r="B3133" s="12" t="s">
        <v>6733</v>
      </c>
      <c r="C3133" s="16" t="str">
        <f>[1]!s_info_mkt(A3133)</f>
        <v>主板</v>
      </c>
      <c r="D3133" s="16" t="str">
        <f>[1]!s_ipo_listeddate(A3133)</f>
        <v>2012-08-08</v>
      </c>
      <c r="E3133" s="16" t="str">
        <f>[1]!s_info_industry_csrc2023(A3133,"",3)</f>
        <v>医药制造业</v>
      </c>
      <c r="F3133" s="16">
        <f>[1]!s_is(A3133,83,"FY","YTD","20251231",1,"",100000000)</f>
        <v>2.7676119691000003</v>
      </c>
      <c r="G3133" s="16">
        <f>[1]!s_is(A3133,83,"FY","YTD","20241231",1,"",100000000)</f>
        <v>1.7420582062999999</v>
      </c>
      <c r="H3133" s="16">
        <f>[1]!s_is(A3133,61,"FY","YTD","20251231",1,"",100000000)</f>
        <v>0.19043164440000002</v>
      </c>
      <c r="I3133" s="16">
        <f>[1]!s_is(A3133,61,"FY","YTD","20241231",1,"",100000000)</f>
        <v>-0.78304737200000007</v>
      </c>
      <c r="J3133" s="16">
        <f>[1]!s_fa_roe(A3133,"20251231")</f>
        <v>4.7260999999999997</v>
      </c>
      <c r="K3133" s="16">
        <f>[1]!s_stmnote_rdexp(A3133,"20251231",1,10000)</f>
        <v>3500.6418759999997</v>
      </c>
      <c r="L3133" s="16">
        <f>[1]!s_margin_tradingbalance(A3133,"",10000)</f>
        <v>0</v>
      </c>
      <c r="M3133" s="16">
        <f>[1]!s_margin_seclendingbalance(A3133,"",10000)</f>
        <v>0</v>
      </c>
      <c r="N3133" s="17">
        <f>[1]!s_val_ev(A3133,"",100000000)</f>
        <v>36.160946200000005</v>
      </c>
      <c r="O3133" s="17">
        <f>[1]!share_freesharesmv(A3133,"",100000000)</f>
        <v>18.254268716800002</v>
      </c>
      <c r="P3133" s="17">
        <f ca="1">[1]!s_dq_amount_btin(A3133,TODAY()-1,100000000)</f>
        <v>1.03890324</v>
      </c>
      <c r="Q3133" s="17">
        <f ca="1">[1]!s_dq_turn(A3133,TODAY()-1)</f>
        <v>2.9092543598959599</v>
      </c>
      <c r="R3133" s="2">
        <f>[1]!s_pq_amount(A3133,"20260101","",100000000)</f>
        <v>122.63388166999999</v>
      </c>
      <c r="S3133" s="2">
        <f>[1]!s_pq_avgamount(A3133,"20260101","",100000000)</f>
        <v>1.1354989043518517</v>
      </c>
      <c r="T3133" s="17">
        <f>[1]!s_ipo_dilutedpe(A3133)</f>
        <v>35.090000000000003</v>
      </c>
      <c r="U3133" s="12">
        <f>[1]!s_ipo_collection_total(A3133,100000000)</f>
        <v>6</v>
      </c>
      <c r="V3133" s="18">
        <f>[1]!s_val_pe_ttm(A3133,"")</f>
        <v>111.15544128417969</v>
      </c>
    </row>
    <row r="3134" spans="1:22" x14ac:dyDescent="0.3">
      <c r="A3134" s="12" t="s">
        <v>6734</v>
      </c>
      <c r="B3134" s="12" t="s">
        <v>6735</v>
      </c>
      <c r="C3134" s="16" t="str">
        <f>[1]!s_info_mkt(A3134)</f>
        <v>主板</v>
      </c>
      <c r="D3134" s="16" t="str">
        <f>[1]!s_ipo_listeddate(A3134)</f>
        <v>2010-09-29</v>
      </c>
      <c r="E3134" s="16" t="str">
        <f>[1]!s_info_industry_csrc2023(A3134,"",3)</f>
        <v>通用设备制造业</v>
      </c>
      <c r="F3134" s="16">
        <f>[1]!s_is(A3134,83,"FY","YTD","20251231",1,"",100000000)</f>
        <v>68.471965704300004</v>
      </c>
      <c r="G3134" s="16">
        <f>[1]!s_is(A3134,83,"FY","YTD","20241231",1,"",100000000)</f>
        <v>82.239885090599998</v>
      </c>
      <c r="H3134" s="16">
        <f>[1]!s_is(A3134,61,"FY","YTD","20251231",1,"",100000000)</f>
        <v>3.6050154754000001</v>
      </c>
      <c r="I3134" s="16">
        <f>[1]!s_is(A3134,61,"FY","YTD","20241231",1,"",100000000)</f>
        <v>4.8496973499000005</v>
      </c>
      <c r="J3134" s="16">
        <f>[1]!s_fa_roe(A3134,"20251231")</f>
        <v>8.0940999999999992</v>
      </c>
      <c r="K3134" s="16">
        <f>[1]!s_stmnote_rdexp(A3134,"20251231",1,10000)</f>
        <v>24451.098222000001</v>
      </c>
      <c r="L3134" s="16">
        <f>[1]!s_margin_tradingbalance(A3134,"",10000)</f>
        <v>20986.622599999999</v>
      </c>
      <c r="M3134" s="16">
        <f>[1]!s_margin_seclendingbalance(A3134,"",10000)</f>
        <v>8.48</v>
      </c>
      <c r="N3134" s="17">
        <f>[1]!s_val_ev(A3134,"",100000000)</f>
        <v>46.450944841199998</v>
      </c>
      <c r="O3134" s="17">
        <f>[1]!share_freesharesmv(A3134,"",100000000)</f>
        <v>31.0704185556</v>
      </c>
      <c r="P3134" s="17">
        <f ca="1">[1]!s_dq_amount_btin(A3134,TODAY()-1,100000000)</f>
        <v>0.35422513999999999</v>
      </c>
      <c r="Q3134" s="17">
        <f ca="1">[1]!s_dq_turn(A3134,TODAY()-1)</f>
        <v>0.7624125284748825</v>
      </c>
      <c r="R3134" s="2">
        <f>[1]!s_pq_amount(A3134,"20260101","",100000000)</f>
        <v>95.396533039999994</v>
      </c>
      <c r="S3134" s="2">
        <f>[1]!s_pq_avgamount(A3134,"20260101","",100000000)</f>
        <v>0.87519755082568806</v>
      </c>
      <c r="T3134" s="17">
        <f>[1]!s_ipo_dilutedpe(A3134)</f>
        <v>41.67</v>
      </c>
      <c r="U3134" s="12">
        <f>[1]!s_ipo_collection_total(A3134,100000000)</f>
        <v>14.5</v>
      </c>
      <c r="V3134" s="18">
        <f>[1]!s_val_pe_ttm(A3134,"")</f>
        <v>12.947694778442383</v>
      </c>
    </row>
    <row r="3135" spans="1:22" x14ac:dyDescent="0.3">
      <c r="A3135" s="12" t="s">
        <v>6736</v>
      </c>
      <c r="B3135" s="12" t="s">
        <v>6737</v>
      </c>
      <c r="C3135" s="16" t="str">
        <f>[1]!s_info_mkt(A3135)</f>
        <v>创业板</v>
      </c>
      <c r="D3135" s="16" t="str">
        <f>[1]!s_ipo_listeddate(A3135)</f>
        <v>2012-04-25</v>
      </c>
      <c r="E3135" s="16" t="str">
        <f>[1]!s_info_industry_csrc2023(A3135,"",3)</f>
        <v>软件和信息技术服务业</v>
      </c>
      <c r="F3135" s="16">
        <f>[1]!s_is(A3135,83,"FY","YTD","20251231",1,"",100000000)</f>
        <v>4.8913477929000004</v>
      </c>
      <c r="G3135" s="16">
        <f>[1]!s_is(A3135,83,"FY","YTD","20241231",1,"",100000000)</f>
        <v>4.7227407639000001</v>
      </c>
      <c r="H3135" s="16">
        <f>[1]!s_is(A3135,61,"FY","YTD","20251231",1,"",100000000)</f>
        <v>0.23036823179999999</v>
      </c>
      <c r="I3135" s="16">
        <f>[1]!s_is(A3135,61,"FY","YTD","20241231",1,"",100000000)</f>
        <v>-0.39624351990000001</v>
      </c>
      <c r="J3135" s="16">
        <f>[1]!s_fa_roe(A3135,"20251231")</f>
        <v>3.4561000000000002</v>
      </c>
      <c r="K3135" s="16">
        <f>[1]!s_stmnote_rdexp(A3135,"20251231",1,10000)</f>
        <v>13788.627328999999</v>
      </c>
      <c r="L3135" s="16">
        <f>[1]!s_margin_tradingbalance(A3135,"",10000)</f>
        <v>16442.252899999999</v>
      </c>
      <c r="M3135" s="16">
        <f>[1]!s_margin_seclendingbalance(A3135,"",10000)</f>
        <v>45.446899999999999</v>
      </c>
      <c r="N3135" s="17">
        <f>[1]!s_val_ev(A3135,"",100000000)</f>
        <v>35.028767799999997</v>
      </c>
      <c r="O3135" s="17">
        <f>[1]!share_freesharesmv(A3135,"",100000000)</f>
        <v>24.742739684000007</v>
      </c>
      <c r="P3135" s="17">
        <f ca="1">[1]!s_dq_amount_btin(A3135,TODAY()-1,100000000)</f>
        <v>0.45096080999999999</v>
      </c>
      <c r="Q3135" s="17">
        <f ca="1">[1]!s_dq_turn(A3135,TODAY()-1)</f>
        <v>1.6033310772432352</v>
      </c>
      <c r="R3135" s="2">
        <f>[1]!s_pq_amount(A3135,"20260101","",100000000)</f>
        <v>69.547481399999995</v>
      </c>
      <c r="S3135" s="2">
        <f>[1]!s_pq_avgamount(A3135,"20260101","",100000000)</f>
        <v>0.63805028807339448</v>
      </c>
      <c r="T3135" s="17">
        <f>[1]!s_ipo_dilutedpe(A3135)</f>
        <v>30.61</v>
      </c>
      <c r="U3135" s="12">
        <f>[1]!s_ipo_collection_total(A3135,100000000)</f>
        <v>2.6549999999999998</v>
      </c>
      <c r="V3135" s="18">
        <f>[1]!s_val_pe_ttm(A3135,"")</f>
        <v>100.06600189208984</v>
      </c>
    </row>
    <row r="3136" spans="1:22" x14ac:dyDescent="0.3">
      <c r="A3136" s="12" t="s">
        <v>6738</v>
      </c>
      <c r="B3136" s="12" t="s">
        <v>6739</v>
      </c>
      <c r="C3136" s="16" t="str">
        <f>[1]!s_info_mkt(A3136)</f>
        <v>创业板</v>
      </c>
      <c r="D3136" s="16" t="str">
        <f>[1]!s_ipo_listeddate(A3136)</f>
        <v>2012-02-16</v>
      </c>
      <c r="E3136" s="16" t="str">
        <f>[1]!s_info_industry_csrc2023(A3136,"",3)</f>
        <v>软件和信息技术服务业</v>
      </c>
      <c r="F3136" s="16">
        <f>[1]!s_is(A3136,83,"FY","YTD","20251231",1,"",100000000)</f>
        <v>7.5469470873000004</v>
      </c>
      <c r="G3136" s="16">
        <f>[1]!s_is(A3136,83,"FY","YTD","20241231",1,"",100000000)</f>
        <v>7.6748914859999999</v>
      </c>
      <c r="H3136" s="16">
        <f>[1]!s_is(A3136,61,"FY","YTD","20251231",1,"",100000000)</f>
        <v>-0.45079660500000002</v>
      </c>
      <c r="I3136" s="16">
        <f>[1]!s_is(A3136,61,"FY","YTD","20241231",1,"",100000000)</f>
        <v>-2.9195114599999999E-2</v>
      </c>
      <c r="J3136" s="16">
        <f>[1]!s_fa_roe(A3136,"20251231")</f>
        <v>-5.6908000000000003</v>
      </c>
      <c r="K3136" s="16">
        <f>[1]!s_stmnote_rdexp(A3136,"20251231",1,10000)</f>
        <v>8944.432284999999</v>
      </c>
      <c r="L3136" s="16">
        <f>[1]!s_margin_tradingbalance(A3136,"",10000)</f>
        <v>58687.033600000002</v>
      </c>
      <c r="M3136" s="16">
        <f>[1]!s_margin_seclendingbalance(A3136,"",10000)</f>
        <v>9.0815000000000001</v>
      </c>
      <c r="N3136" s="17">
        <f>[1]!s_val_ev(A3136,"",100000000)</f>
        <v>60.774594055000001</v>
      </c>
      <c r="O3136" s="17">
        <f>[1]!share_freesharesmv(A3136,"",100000000)</f>
        <v>48.596532180000011</v>
      </c>
      <c r="P3136" s="17">
        <f ca="1">[1]!s_dq_amount_btin(A3136,TODAY()-1,100000000)</f>
        <v>1.51837209</v>
      </c>
      <c r="Q3136" s="17">
        <f ca="1">[1]!s_dq_turn(A3136,TODAY()-1)</f>
        <v>2.4809017992244473</v>
      </c>
      <c r="R3136" s="2">
        <f>[1]!s_pq_amount(A3136,"20260101","",100000000)</f>
        <v>484.7522846</v>
      </c>
      <c r="S3136" s="2">
        <f>[1]!s_pq_avgamount(A3136,"20260101","",100000000)</f>
        <v>4.447268666055046</v>
      </c>
      <c r="T3136" s="17">
        <f>[1]!s_ipo_dilutedpe(A3136)</f>
        <v>23.15</v>
      </c>
      <c r="U3136" s="12">
        <f>[1]!s_ipo_collection_total(A3136,100000000)</f>
        <v>1.8887</v>
      </c>
      <c r="V3136" s="18">
        <f>[1]!s_val_pe_ttm(A3136,"")</f>
        <v>-163.05339050292969</v>
      </c>
    </row>
    <row r="3137" spans="1:22" x14ac:dyDescent="0.3">
      <c r="A3137" s="12" t="s">
        <v>6740</v>
      </c>
      <c r="B3137" s="12" t="s">
        <v>6741</v>
      </c>
      <c r="C3137" s="16" t="str">
        <f>[1]!s_info_mkt(A3137)</f>
        <v>主板</v>
      </c>
      <c r="D3137" s="16" t="str">
        <f>[1]!s_ipo_listeddate(A3137)</f>
        <v>2007-04-26</v>
      </c>
      <c r="E3137" s="16" t="str">
        <f>[1]!s_info_industry_csrc2023(A3137,"",3)</f>
        <v>水上运输业</v>
      </c>
      <c r="F3137" s="16">
        <f>[1]!s_is(A3137,83,"FY","YTD","20251231",1,"",100000000)</f>
        <v>25.706020520500001</v>
      </c>
      <c r="G3137" s="16">
        <f>[1]!s_is(A3137,83,"FY","YTD","20241231",1,"",100000000)</f>
        <v>26.318765024600001</v>
      </c>
      <c r="H3137" s="16">
        <f>[1]!s_is(A3137,61,"FY","YTD","20251231",1,"",100000000)</f>
        <v>1.7061677655</v>
      </c>
      <c r="I3137" s="16">
        <f>[1]!s_is(A3137,61,"FY","YTD","20241231",1,"",100000000)</f>
        <v>1.9063490037999999</v>
      </c>
      <c r="J3137" s="16">
        <f>[1]!s_fa_roe(A3137,"20251231")</f>
        <v>4.1185999999999998</v>
      </c>
      <c r="K3137" s="16">
        <f>[1]!s_stmnote_rdexp(A3137,"20251231",1,10000)</f>
        <v>0</v>
      </c>
      <c r="L3137" s="16">
        <f>[1]!s_margin_tradingbalance(A3137,"",10000)</f>
        <v>10970.105100000001</v>
      </c>
      <c r="M3137" s="16">
        <f>[1]!s_margin_seclendingbalance(A3137,"",10000)</f>
        <v>37.932000000000002</v>
      </c>
      <c r="N3137" s="17">
        <f>[1]!s_val_ev(A3137,"",100000000)</f>
        <v>53.967753260999991</v>
      </c>
      <c r="O3137" s="17">
        <f>[1]!share_freesharesmv(A3137,"",100000000)</f>
        <v>22.256221288499994</v>
      </c>
      <c r="P3137" s="17">
        <f ca="1">[1]!s_dq_amount_btin(A3137,TODAY()-1,100000000)</f>
        <v>0.25895796999999998</v>
      </c>
      <c r="Q3137" s="17">
        <f ca="1">[1]!s_dq_turn(A3137,TODAY()-1)</f>
        <v>0.47665064034802751</v>
      </c>
      <c r="R3137" s="2">
        <f>[1]!s_pq_amount(A3137,"20260101","",100000000)</f>
        <v>100.05048112999999</v>
      </c>
      <c r="S3137" s="2">
        <f>[1]!s_pq_avgamount(A3137,"20260101","",100000000)</f>
        <v>0.91789432229357792</v>
      </c>
      <c r="T3137" s="17">
        <f>[1]!s_ipo_dilutedpe(A3137)</f>
        <v>27.67</v>
      </c>
      <c r="U3137" s="12">
        <f>[1]!s_ipo_collection_total(A3137,100000000)</f>
        <v>7.47</v>
      </c>
      <c r="V3137" s="18">
        <f>[1]!s_val_pe_ttm(A3137,"")</f>
        <v>30.20982551574707</v>
      </c>
    </row>
    <row r="3138" spans="1:22" x14ac:dyDescent="0.3">
      <c r="A3138" s="12" t="s">
        <v>189</v>
      </c>
      <c r="B3138" s="12" t="s">
        <v>190</v>
      </c>
      <c r="C3138" s="16" t="str">
        <f>[1]!s_info_mkt(A3138)</f>
        <v>北证</v>
      </c>
      <c r="D3138" s="16" t="str">
        <f>[1]!s_ipo_listeddate(A3138)</f>
        <v>2024-03-25</v>
      </c>
      <c r="E3138" s="16" t="str">
        <f>[1]!s_info_industry_csrc2023(A3138,"",3)</f>
        <v>非金属矿物制品业</v>
      </c>
      <c r="F3138" s="16">
        <f>[1]!s_is(A3138,83,"FY","YTD","20251231",1,"",100000000)</f>
        <v>5.5154900549999999</v>
      </c>
      <c r="G3138" s="16">
        <f>[1]!s_is(A3138,83,"FY","YTD","20241231",1,"",100000000)</f>
        <v>5.6620485341999993</v>
      </c>
      <c r="H3138" s="16">
        <f>[1]!s_is(A3138,61,"FY","YTD","20251231",1,"",100000000)</f>
        <v>0.29584787309999999</v>
      </c>
      <c r="I3138" s="16">
        <f>[1]!s_is(A3138,61,"FY","YTD","20241231",1,"",100000000)</f>
        <v>0.70253056569999994</v>
      </c>
      <c r="J3138" s="16">
        <f>[1]!s_fa_roe(A3138,"20251231")</f>
        <v>3.1006</v>
      </c>
      <c r="K3138" s="16">
        <f>[1]!s_stmnote_rdexp(A3138,"20251231",1,10000)</f>
        <v>5226.4132229999996</v>
      </c>
      <c r="L3138" s="16">
        <f>[1]!s_margin_tradingbalance(A3138,"",10000)</f>
        <v>33885.751499999998</v>
      </c>
      <c r="M3138" s="16">
        <f>[1]!s_margin_seclendingbalance(A3138,"",10000)</f>
        <v>0</v>
      </c>
      <c r="N3138" s="17">
        <f>[1]!s_val_ev(A3138,"",100000000)</f>
        <v>151.29400000000001</v>
      </c>
      <c r="O3138" s="17">
        <f>[1]!share_freesharesmv(A3138,"",100000000)</f>
        <v>89.037000000000006</v>
      </c>
      <c r="P3138" s="17">
        <f ca="1">[1]!s_dq_amount_btin(A3138,TODAY()-1,100000000)</f>
        <v>10.474617609999999</v>
      </c>
      <c r="Q3138" s="17">
        <f ca="1">[1]!s_dq_turn(A3138,TODAY()-1)</f>
        <v>7.4073219050597929</v>
      </c>
      <c r="R3138" s="2">
        <f>[1]!s_pq_amount(A3138,"20260101","",100000000)</f>
        <v>470.96753962999998</v>
      </c>
      <c r="S3138" s="2">
        <f>[1]!s_pq_avgamount(A3138,"20260101","",100000000)</f>
        <v>4.3208031158715592</v>
      </c>
      <c r="T3138" s="17">
        <f>[1]!s_ipo_dilutedpe(A3138)</f>
        <v>11.28</v>
      </c>
      <c r="U3138" s="12">
        <f>[1]!s_ipo_collection_total(A3138,100000000)</f>
        <v>2.2999999999999998</v>
      </c>
      <c r="V3138" s="18">
        <f>[1]!s_val_pe_ttm(A3138,"")</f>
        <v>468.09710693359375</v>
      </c>
    </row>
    <row r="3139" spans="1:22" x14ac:dyDescent="0.3">
      <c r="A3139" s="12" t="s">
        <v>6742</v>
      </c>
      <c r="B3139" s="12" t="s">
        <v>6743</v>
      </c>
      <c r="C3139" s="16" t="str">
        <f>[1]!s_info_mkt(A3139)</f>
        <v>创业板</v>
      </c>
      <c r="D3139" s="16" t="str">
        <f>[1]!s_ipo_listeddate(A3139)</f>
        <v>2025-04-11</v>
      </c>
      <c r="E3139" s="16" t="str">
        <f>[1]!s_info_industry_csrc2023(A3139,"",3)</f>
        <v>化学原料和化学制品制造业</v>
      </c>
      <c r="F3139" s="16">
        <f>[1]!s_is(A3139,83,"FY","YTD","20251231",1,"",100000000)</f>
        <v>53.686316807799997</v>
      </c>
      <c r="G3139" s="16">
        <f>[1]!s_is(A3139,83,"FY","YTD","20241231",1,"",100000000)</f>
        <v>42.362823453000004</v>
      </c>
      <c r="H3139" s="16">
        <f>[1]!s_is(A3139,61,"FY","YTD","20251231",1,"",100000000)</f>
        <v>4.6575182361000005</v>
      </c>
      <c r="I3139" s="16">
        <f>[1]!s_is(A3139,61,"FY","YTD","20241231",1,"",100000000)</f>
        <v>2.6593906546000001</v>
      </c>
      <c r="J3139" s="16">
        <f>[1]!s_fa_roe(A3139,"20251231")</f>
        <v>14.0535</v>
      </c>
      <c r="K3139" s="16">
        <f>[1]!s_stmnote_rdexp(A3139,"20251231",1,10000)</f>
        <v>17871.592865000002</v>
      </c>
      <c r="L3139" s="16">
        <f>[1]!s_margin_tradingbalance(A3139,"",10000)</f>
        <v>5586.7636000000002</v>
      </c>
      <c r="M3139" s="16">
        <f>[1]!s_margin_seclendingbalance(A3139,"",10000)</f>
        <v>15.358000000000001</v>
      </c>
      <c r="N3139" s="17">
        <f>[1]!s_val_ev(A3139,"",100000000)</f>
        <v>97.605000000000004</v>
      </c>
      <c r="O3139" s="17">
        <f>[1]!share_freesharesmv(A3139,"",100000000)</f>
        <v>22.594473000000001</v>
      </c>
      <c r="P3139" s="17">
        <f ca="1">[1]!s_dq_amount_btin(A3139,TODAY()-1,100000000)</f>
        <v>0.28444418999999999</v>
      </c>
      <c r="Q3139" s="17">
        <f ca="1">[1]!s_dq_turn(A3139,TODAY()-1)</f>
        <v>1.2589997120092158</v>
      </c>
      <c r="R3139" s="2">
        <f>[1]!s_pq_amount(A3139,"20260101","",100000000)</f>
        <v>102.89784899999999</v>
      </c>
      <c r="S3139" s="2">
        <f>[1]!s_pq_avgamount(A3139,"20260101","",100000000)</f>
        <v>0.9440169633027522</v>
      </c>
      <c r="T3139" s="17">
        <f>[1]!s_ipo_dilutedpe(A3139)</f>
        <v>13.4</v>
      </c>
      <c r="U3139" s="12">
        <f>[1]!s_ipo_collection_total(A3139,100000000)</f>
        <v>4.6215000000000002</v>
      </c>
      <c r="V3139" s="18">
        <f>[1]!s_val_pe_ttm(A3139,"")</f>
        <v>18.725297927856445</v>
      </c>
    </row>
    <row r="3140" spans="1:22" x14ac:dyDescent="0.3">
      <c r="A3140" s="12" t="s">
        <v>6744</v>
      </c>
      <c r="B3140" s="12" t="s">
        <v>6745</v>
      </c>
      <c r="C3140" s="16" t="str">
        <f>[1]!s_info_mkt(A3140)</f>
        <v>主板</v>
      </c>
      <c r="D3140" s="16" t="str">
        <f>[1]!s_ipo_listeddate(A3140)</f>
        <v>2019-05-22</v>
      </c>
      <c r="E3140" s="16" t="str">
        <f>[1]!s_info_industry_csrc2023(A3140,"",3)</f>
        <v>汽车制造业</v>
      </c>
      <c r="F3140" s="16">
        <f>[1]!s_is(A3140,83,"FY","YTD","20251231",1,"",100000000)</f>
        <v>26.329126593000002</v>
      </c>
      <c r="G3140" s="16">
        <f>[1]!s_is(A3140,83,"FY","YTD","20241231",1,"",100000000)</f>
        <v>23.033079883000003</v>
      </c>
      <c r="H3140" s="16">
        <f>[1]!s_is(A3140,61,"FY","YTD","20251231",1,"",100000000)</f>
        <v>-3.2674681237000001</v>
      </c>
      <c r="I3140" s="16">
        <f>[1]!s_is(A3140,61,"FY","YTD","20241231",1,"",100000000)</f>
        <v>-5.1674514466000003</v>
      </c>
      <c r="J3140" s="16">
        <f>[1]!s_fa_roe(A3140,"20251231")</f>
        <v>-15.950200000000001</v>
      </c>
      <c r="K3140" s="16">
        <f>[1]!s_stmnote_rdexp(A3140,"20251231",1,10000)</f>
        <v>13436.063869</v>
      </c>
      <c r="L3140" s="16">
        <f>[1]!s_margin_tradingbalance(A3140,"",10000)</f>
        <v>12691.1986</v>
      </c>
      <c r="M3140" s="16">
        <f>[1]!s_margin_seclendingbalance(A3140,"",10000)</f>
        <v>20.759399999999999</v>
      </c>
      <c r="N3140" s="17">
        <f>[1]!s_val_ev(A3140,"",100000000)</f>
        <v>22.1633299965</v>
      </c>
      <c r="O3140" s="17">
        <f>[1]!share_freesharesmv(A3140,"",100000000)</f>
        <v>12.314966536000002</v>
      </c>
      <c r="P3140" s="17">
        <f ca="1">[1]!s_dq_amount_btin(A3140,TODAY()-1,100000000)</f>
        <v>0.30643251999999999</v>
      </c>
      <c r="Q3140" s="17">
        <f ca="1">[1]!s_dq_turn(A3140,TODAY()-1)</f>
        <v>1.4791949692718276</v>
      </c>
      <c r="R3140" s="2">
        <f>[1]!s_pq_amount(A3140,"20260101","",100000000)</f>
        <v>60.296424430000002</v>
      </c>
      <c r="S3140" s="2">
        <f>[1]!s_pq_avgamount(A3140,"20260101","",100000000)</f>
        <v>0.55317820577981647</v>
      </c>
      <c r="T3140" s="17">
        <f>[1]!s_ipo_dilutedpe(A3140)</f>
        <v>22.98</v>
      </c>
      <c r="U3140" s="12">
        <f>[1]!s_ipo_collection_total(A3140,100000000)</f>
        <v>4.8949999999999996</v>
      </c>
      <c r="V3140" s="18">
        <f>[1]!s_val_pe_ttm(A3140,"")</f>
        <v>-6.4770288467407227</v>
      </c>
    </row>
    <row r="3141" spans="1:22" x14ac:dyDescent="0.3">
      <c r="A3141" s="12" t="s">
        <v>6746</v>
      </c>
      <c r="B3141" s="12" t="s">
        <v>6747</v>
      </c>
      <c r="C3141" s="16" t="str">
        <f>[1]!s_info_mkt(A3141)</f>
        <v>创业板</v>
      </c>
      <c r="D3141" s="16" t="str">
        <f>[1]!s_ipo_listeddate(A3141)</f>
        <v>2011-06-08</v>
      </c>
      <c r="E3141" s="16" t="str">
        <f>[1]!s_info_industry_csrc2023(A3141,"",3)</f>
        <v>专用设备制造业</v>
      </c>
      <c r="F3141" s="16">
        <f>[1]!s_is(A3141,83,"FY","YTD","20251231",1,"",100000000)</f>
        <v>31.495951005199998</v>
      </c>
      <c r="G3141" s="16">
        <f>[1]!s_is(A3141,83,"FY","YTD","20241231",1,"",100000000)</f>
        <v>33.223992623299999</v>
      </c>
      <c r="H3141" s="16">
        <f>[1]!s_is(A3141,61,"FY","YTD","20251231",1,"",100000000)</f>
        <v>2.4109947965000003</v>
      </c>
      <c r="I3141" s="16">
        <f>[1]!s_is(A3141,61,"FY","YTD","20241231",1,"",100000000)</f>
        <v>2.1921579989</v>
      </c>
      <c r="J3141" s="16">
        <f>[1]!s_fa_roe(A3141,"20251231")</f>
        <v>10.324299999999999</v>
      </c>
      <c r="K3141" s="16">
        <f>[1]!s_stmnote_rdexp(A3141,"20251231",1,10000)</f>
        <v>9595.3391659999998</v>
      </c>
      <c r="L3141" s="16">
        <f>[1]!s_margin_tradingbalance(A3141,"",10000)</f>
        <v>84916.453500000003</v>
      </c>
      <c r="M3141" s="16">
        <f>[1]!s_margin_seclendingbalance(A3141,"",10000)</f>
        <v>32.848300000000002</v>
      </c>
      <c r="N3141" s="17">
        <f>[1]!s_val_ev(A3141,"",100000000)</f>
        <v>46.539450267100001</v>
      </c>
      <c r="O3141" s="17">
        <f>[1]!share_freesharesmv(A3141,"",100000000)</f>
        <v>42.670158124000004</v>
      </c>
      <c r="P3141" s="17">
        <f ca="1">[1]!s_dq_amount_btin(A3141,TODAY()-1,100000000)</f>
        <v>1.1554586499999999</v>
      </c>
      <c r="Q3141" s="17">
        <f ca="1">[1]!s_dq_turn(A3141,TODAY()-1)</f>
        <v>2.6507805814804541</v>
      </c>
      <c r="R3141" s="2">
        <f>[1]!s_pq_amount(A3141,"20260101","",100000000)</f>
        <v>495.50336382</v>
      </c>
      <c r="S3141" s="2">
        <f>[1]!s_pq_avgamount(A3141,"20260101","",100000000)</f>
        <v>4.5459024203669731</v>
      </c>
      <c r="T3141" s="17">
        <f>[1]!s_ipo_dilutedpe(A3141)</f>
        <v>40.549999999999997</v>
      </c>
      <c r="U3141" s="12">
        <f>[1]!s_ipo_collection_total(A3141,100000000)</f>
        <v>4.2465999999999999</v>
      </c>
      <c r="V3141" s="18">
        <f>[1]!s_val_pe_ttm(A3141,"")</f>
        <v>18.777299880981445</v>
      </c>
    </row>
    <row r="3142" spans="1:22" x14ac:dyDescent="0.3">
      <c r="A3142" s="12" t="s">
        <v>6748</v>
      </c>
      <c r="B3142" s="12" t="s">
        <v>6749</v>
      </c>
      <c r="C3142" s="16" t="str">
        <f>[1]!s_info_mkt(A3142)</f>
        <v>创业板</v>
      </c>
      <c r="D3142" s="16" t="str">
        <f>[1]!s_ipo_listeddate(A3142)</f>
        <v>2010-04-27</v>
      </c>
      <c r="E3142" s="16" t="str">
        <f>[1]!s_info_industry_csrc2023(A3142,"",3)</f>
        <v>软件和信息技术服务业</v>
      </c>
      <c r="F3142" s="16">
        <f>[1]!s_is(A3142,83,"FY","YTD","20251231",1,"",100000000)</f>
        <v>6.0173783613999996</v>
      </c>
      <c r="G3142" s="16">
        <f>[1]!s_is(A3142,83,"FY","YTD","20241231",1,"",100000000)</f>
        <v>7.1333433494000005</v>
      </c>
      <c r="H3142" s="16">
        <f>[1]!s_is(A3142,61,"FY","YTD","20251231",1,"",100000000)</f>
        <v>-3.788340222</v>
      </c>
      <c r="I3142" s="16">
        <f>[1]!s_is(A3142,61,"FY","YTD","20241231",1,"",100000000)</f>
        <v>-3.9570051818</v>
      </c>
      <c r="J3142" s="16">
        <f>[1]!s_fa_roe(A3142,"20251231")</f>
        <v>-11.336</v>
      </c>
      <c r="K3142" s="16">
        <f>[1]!s_stmnote_rdexp(A3142,"20251231",1,10000)</f>
        <v>14695.763358000002</v>
      </c>
      <c r="L3142" s="16">
        <f>[1]!s_margin_tradingbalance(A3142,"",10000)</f>
        <v>47475.511200000001</v>
      </c>
      <c r="M3142" s="16">
        <f>[1]!s_margin_seclendingbalance(A3142,"",10000)</f>
        <v>196.4188</v>
      </c>
      <c r="N3142" s="17">
        <f>[1]!s_val_ev(A3142,"",100000000)</f>
        <v>69.877142774999996</v>
      </c>
      <c r="O3142" s="17">
        <f>[1]!share_freesharesmv(A3142,"",100000000)</f>
        <v>54.486251099999997</v>
      </c>
      <c r="P3142" s="17">
        <f ca="1">[1]!s_dq_amount_btin(A3142,TODAY()-1,100000000)</f>
        <v>1.09826939</v>
      </c>
      <c r="Q3142" s="17">
        <f ca="1">[1]!s_dq_turn(A3142,TODAY()-1)</f>
        <v>1.8786666985256257</v>
      </c>
      <c r="R3142" s="2">
        <f>[1]!s_pq_amount(A3142,"20260101","",100000000)</f>
        <v>191.39583352</v>
      </c>
      <c r="S3142" s="2">
        <f>[1]!s_pq_avgamount(A3142,"20260101","",100000000)</f>
        <v>1.7559250781651374</v>
      </c>
      <c r="T3142" s="17">
        <f>[1]!s_ipo_dilutedpe(A3142)</f>
        <v>73.97</v>
      </c>
      <c r="U3142" s="12">
        <f>[1]!s_ipo_collection_total(A3142,100000000)</f>
        <v>7.56</v>
      </c>
      <c r="V3142" s="18">
        <f>[1]!s_val_pe_ttm(A3142,"")</f>
        <v>-18.629541397094727</v>
      </c>
    </row>
    <row r="3143" spans="1:22" x14ac:dyDescent="0.3">
      <c r="A3143" s="12" t="s">
        <v>6750</v>
      </c>
      <c r="B3143" s="12" t="s">
        <v>6751</v>
      </c>
      <c r="C3143" s="16" t="str">
        <f>[1]!s_info_mkt(A3143)</f>
        <v>主板</v>
      </c>
      <c r="D3143" s="16" t="str">
        <f>[1]!s_ipo_listeddate(A3143)</f>
        <v>1996-04-22</v>
      </c>
      <c r="E3143" s="16" t="str">
        <f>[1]!s_info_industry_csrc2023(A3143,"",3)</f>
        <v>房地产业</v>
      </c>
      <c r="F3143" s="16">
        <f>[1]!s_is(A3143,83,"FY","YTD","20251231",1,"",100000000)</f>
        <v>41.8173088359</v>
      </c>
      <c r="G3143" s="16">
        <f>[1]!s_is(A3143,83,"FY","YTD","20241231",1,"",100000000)</f>
        <v>19.833011133399999</v>
      </c>
      <c r="H3143" s="16">
        <f>[1]!s_is(A3143,61,"FY","YTD","20251231",1,"",100000000)</f>
        <v>9.861211836499999</v>
      </c>
      <c r="I3143" s="16">
        <f>[1]!s_is(A3143,61,"FY","YTD","20241231",1,"",100000000)</f>
        <v>9.8242158111000002</v>
      </c>
      <c r="J3143" s="16">
        <f>[1]!s_fa_roe(A3143,"20251231")</f>
        <v>6.4124999999999996</v>
      </c>
      <c r="K3143" s="16">
        <f>[1]!s_stmnote_rdexp(A3143,"20251231",1,10000)</f>
        <v>0</v>
      </c>
      <c r="L3143" s="16">
        <f>[1]!s_margin_tradingbalance(A3143,"",10000)</f>
        <v>275373.58179999999</v>
      </c>
      <c r="M3143" s="16">
        <f>[1]!s_margin_seclendingbalance(A3143,"",10000)</f>
        <v>1477.4187999999999</v>
      </c>
      <c r="N3143" s="17">
        <f>[1]!s_val_ev(A3143,"",100000000)</f>
        <v>509.36399299499999</v>
      </c>
      <c r="O3143" s="17">
        <f>[1]!share_freesharesmv(A3143,"",100000000)</f>
        <v>261.02380288270001</v>
      </c>
      <c r="P3143" s="17">
        <f ca="1">[1]!s_dq_amount_btin(A3143,TODAY()-1,100000000)</f>
        <v>9.6912874500000008</v>
      </c>
      <c r="Q3143" s="17">
        <f ca="1">[1]!s_dq_turn(A3143,TODAY()-1)</f>
        <v>1.8987243763606469</v>
      </c>
      <c r="R3143" s="2">
        <f>[1]!s_pq_amount(A3143,"20260101","",100000000)</f>
        <v>1567.75032265</v>
      </c>
      <c r="S3143" s="2">
        <f>[1]!s_pq_avgamount(A3143,"20260101","",100000000)</f>
        <v>14.383030483027522</v>
      </c>
      <c r="T3143" s="17">
        <f>[1]!s_ipo_dilutedpe(A3143)</f>
        <v>18.100000000000001</v>
      </c>
      <c r="U3143" s="12">
        <f>[1]!s_ipo_collection_total(A3143,100000000)</f>
        <v>1.5375000000000001</v>
      </c>
      <c r="V3143" s="18">
        <f>[1]!s_val_pe_ttm(A3143,"")</f>
        <v>65.709663391113281</v>
      </c>
    </row>
    <row r="3144" spans="1:22" x14ac:dyDescent="0.3">
      <c r="A3144" s="12" t="s">
        <v>6752</v>
      </c>
      <c r="B3144" s="12" t="s">
        <v>6753</v>
      </c>
      <c r="C3144" s="16" t="str">
        <f>[1]!s_info_mkt(A3144)</f>
        <v>主板</v>
      </c>
      <c r="D3144" s="16" t="str">
        <f>[1]!s_ipo_listeddate(A3144)</f>
        <v>2023-12-05</v>
      </c>
      <c r="E3144" s="16" t="str">
        <f>[1]!s_info_industry_csrc2023(A3144,"",3)</f>
        <v>水上运输业</v>
      </c>
      <c r="F3144" s="16">
        <f>[1]!s_is(A3144,83,"FY","YTD","20251231",1,"",100000000)</f>
        <v>70.104526600299991</v>
      </c>
      <c r="G3144" s="16">
        <f>[1]!s_is(A3144,83,"FY","YTD","20241231",1,"",100000000)</f>
        <v>59.697703704700004</v>
      </c>
      <c r="H3144" s="16">
        <f>[1]!s_is(A3144,61,"FY","YTD","20251231",1,"",100000000)</f>
        <v>15.003172236099999</v>
      </c>
      <c r="I3144" s="16">
        <f>[1]!s_is(A3144,61,"FY","YTD","20241231",1,"",100000000)</f>
        <v>10.206396995</v>
      </c>
      <c r="J3144" s="16">
        <f>[1]!s_fa_roe(A3144,"20251231")</f>
        <v>16.633700000000001</v>
      </c>
      <c r="K3144" s="16">
        <f>[1]!s_stmnote_rdexp(A3144,"20251231",1,10000)</f>
        <v>116.307433</v>
      </c>
      <c r="L3144" s="16">
        <f>[1]!s_margin_tradingbalance(A3144,"",10000)</f>
        <v>14418.876899999999</v>
      </c>
      <c r="M3144" s="16">
        <f>[1]!s_margin_seclendingbalance(A3144,"",10000)</f>
        <v>88.165800000000004</v>
      </c>
      <c r="N3144" s="17">
        <f>[1]!s_val_ev(A3144,"",100000000)</f>
        <v>145.71791200000001</v>
      </c>
      <c r="O3144" s="17">
        <f>[1]!share_freesharesmv(A3144,"",100000000)</f>
        <v>21.857911999999999</v>
      </c>
      <c r="P3144" s="17">
        <f ca="1">[1]!s_dq_amount_btin(A3144,TODAY()-1,100000000)</f>
        <v>0.50929778999999997</v>
      </c>
      <c r="Q3144" s="17">
        <f ca="1">[1]!s_dq_turn(A3144,TODAY()-1)</f>
        <v>2.3231835977745723</v>
      </c>
      <c r="R3144" s="2">
        <f>[1]!s_pq_amount(A3144,"20260101","",100000000)</f>
        <v>154.32965057999999</v>
      </c>
      <c r="S3144" s="2">
        <f>[1]!s_pq_avgamount(A3144,"20260101","",100000000)</f>
        <v>1.4158683539449544</v>
      </c>
      <c r="T3144" s="17">
        <f>[1]!s_ipo_dilutedpe(A3144)</f>
        <v>8.24</v>
      </c>
      <c r="U3144" s="12">
        <f>[1]!s_ipo_collection_total(A3144,100000000)</f>
        <v>21.8385</v>
      </c>
      <c r="V3144" s="18">
        <f>[1]!s_val_pe_ttm(A3144,"")</f>
        <v>9.8535223007202148</v>
      </c>
    </row>
    <row r="3145" spans="1:22" x14ac:dyDescent="0.3">
      <c r="A3145" s="12" t="s">
        <v>6754</v>
      </c>
      <c r="B3145" s="12" t="s">
        <v>6755</v>
      </c>
      <c r="C3145" s="16" t="str">
        <f>[1]!s_info_mkt(A3145)</f>
        <v>主板</v>
      </c>
      <c r="D3145" s="16" t="str">
        <f>[1]!s_ipo_listeddate(A3145)</f>
        <v>1994-02-04</v>
      </c>
      <c r="E3145" s="16" t="str">
        <f>[1]!s_info_industry_csrc2023(A3145,"",3)</f>
        <v>零售业</v>
      </c>
      <c r="F3145" s="16">
        <f>[1]!s_is(A3145,83,"FY","YTD","20251231",1,"",100000000)</f>
        <v>6.7712398209</v>
      </c>
      <c r="G3145" s="16">
        <f>[1]!s_is(A3145,83,"FY","YTD","20241231",1,"",100000000)</f>
        <v>8.5624058470000008</v>
      </c>
      <c r="H3145" s="16">
        <f>[1]!s_is(A3145,61,"FY","YTD","20251231",1,"",100000000)</f>
        <v>1.2160261104000001</v>
      </c>
      <c r="I3145" s="16">
        <f>[1]!s_is(A3145,61,"FY","YTD","20241231",1,"",100000000)</f>
        <v>0.35327676070000003</v>
      </c>
      <c r="J3145" s="16">
        <f>[1]!s_fa_roe(A3145,"20251231")</f>
        <v>4.9371</v>
      </c>
      <c r="K3145" s="16">
        <f>[1]!s_stmnote_rdexp(A3145,"20251231",1,10000)</f>
        <v>347.42059499999999</v>
      </c>
      <c r="L3145" s="16">
        <f>[1]!s_margin_tradingbalance(A3145,"",10000)</f>
        <v>0</v>
      </c>
      <c r="M3145" s="16">
        <f>[1]!s_margin_seclendingbalance(A3145,"",10000)</f>
        <v>0</v>
      </c>
      <c r="N3145" s="17">
        <f>[1]!s_val_ev(A3145,"",100000000)</f>
        <v>36.680142140400001</v>
      </c>
      <c r="O3145" s="17">
        <f>[1]!share_freesharesmv(A3145,"",100000000)</f>
        <v>22.1303829312</v>
      </c>
      <c r="P3145" s="17">
        <f ca="1">[1]!s_dq_amount_btin(A3145,TODAY()-1,100000000)</f>
        <v>0.20237659999999999</v>
      </c>
      <c r="Q3145" s="17">
        <f ca="1">[1]!s_dq_turn(A3145,TODAY()-1)</f>
        <v>0.55052817414681343</v>
      </c>
      <c r="R3145" s="2">
        <f>[1]!s_pq_amount(A3145,"20260101","",100000000)</f>
        <v>85.473711379999997</v>
      </c>
      <c r="S3145" s="2">
        <f>[1]!s_pq_avgamount(A3145,"20260101","",100000000)</f>
        <v>0.78416248972477065</v>
      </c>
      <c r="T3145" s="17">
        <f>[1]!s_ipo_dilutedpe(A3145)</f>
        <v>15</v>
      </c>
      <c r="U3145" s="12">
        <f>[1]!s_ipo_collection_total(A3145,100000000)</f>
        <v>0.83819999999999995</v>
      </c>
      <c r="V3145" s="18">
        <f>[1]!s_val_pe_ttm(A3145,"")</f>
        <v>28.922414779663086</v>
      </c>
    </row>
    <row r="3146" spans="1:22" x14ac:dyDescent="0.3">
      <c r="A3146" s="12" t="s">
        <v>6756</v>
      </c>
      <c r="B3146" s="12" t="s">
        <v>6757</v>
      </c>
      <c r="C3146" s="16" t="str">
        <f>[1]!s_info_mkt(A3146)</f>
        <v>主板</v>
      </c>
      <c r="D3146" s="16" t="str">
        <f>[1]!s_ipo_listeddate(A3146)</f>
        <v>2021-10-27</v>
      </c>
      <c r="E3146" s="16" t="str">
        <f>[1]!s_info_industry_csrc2023(A3146,"",3)</f>
        <v>纺织服装、服饰业</v>
      </c>
      <c r="F3146" s="16">
        <f>[1]!s_is(A3146,83,"FY","YTD","20251231",1,"",100000000)</f>
        <v>34.234145104699998</v>
      </c>
      <c r="G3146" s="16">
        <f>[1]!s_is(A3146,83,"FY","YTD","20241231",1,"",100000000)</f>
        <v>36.661951356700001</v>
      </c>
      <c r="H3146" s="16">
        <f>[1]!s_is(A3146,61,"FY","YTD","20251231",1,"",100000000)</f>
        <v>0.3037031778</v>
      </c>
      <c r="I3146" s="16">
        <f>[1]!s_is(A3146,61,"FY","YTD","20241231",1,"",100000000)</f>
        <v>0.46649478360000002</v>
      </c>
      <c r="J3146" s="16">
        <f>[1]!s_fa_roe(A3146,"20251231")</f>
        <v>1.2145999999999999</v>
      </c>
      <c r="K3146" s="16">
        <f>[1]!s_stmnote_rdexp(A3146,"20251231",1,10000)</f>
        <v>1339.156395</v>
      </c>
      <c r="L3146" s="16">
        <f>[1]!s_margin_tradingbalance(A3146,"",10000)</f>
        <v>0</v>
      </c>
      <c r="M3146" s="16">
        <f>[1]!s_margin_seclendingbalance(A3146,"",10000)</f>
        <v>0</v>
      </c>
      <c r="N3146" s="17">
        <f>[1]!s_val_ev(A3146,"",100000000)</f>
        <v>33.667638050999997</v>
      </c>
      <c r="O3146" s="17">
        <f>[1]!share_freesharesmv(A3146,"",100000000)</f>
        <v>8.1630445835999996</v>
      </c>
      <c r="P3146" s="17">
        <f ca="1">[1]!s_dq_amount_btin(A3146,TODAY()-1,100000000)</f>
        <v>0.25741579999999997</v>
      </c>
      <c r="Q3146" s="17">
        <f ca="1">[1]!s_dq_turn(A3146,TODAY()-1)</f>
        <v>0.76756985330702254</v>
      </c>
      <c r="R3146" s="2">
        <f>[1]!s_pq_amount(A3146,"20260101","",100000000)</f>
        <v>38.320482759999997</v>
      </c>
      <c r="S3146" s="2">
        <f>[1]!s_pq_avgamount(A3146,"20260101","",100000000)</f>
        <v>0.35156406201834867</v>
      </c>
      <c r="T3146" s="17">
        <f>[1]!s_ipo_dilutedpe(A3146)</f>
        <v>22.98</v>
      </c>
      <c r="U3146" s="12">
        <f>[1]!s_ipo_collection_total(A3146,100000000)</f>
        <v>5.5393319999999999</v>
      </c>
      <c r="V3146" s="18">
        <f>[1]!s_val_pe_ttm(A3146,"")</f>
        <v>19.196687698364258</v>
      </c>
    </row>
    <row r="3147" spans="1:22" x14ac:dyDescent="0.3">
      <c r="A3147" s="12" t="s">
        <v>6758</v>
      </c>
      <c r="B3147" s="12" t="s">
        <v>6759</v>
      </c>
      <c r="C3147" s="16" t="str">
        <f>[1]!s_info_mkt(A3147)</f>
        <v>主板</v>
      </c>
      <c r="D3147" s="16" t="str">
        <f>[1]!s_ipo_listeddate(A3147)</f>
        <v>2012-07-31</v>
      </c>
      <c r="E3147" s="16" t="str">
        <f>[1]!s_info_industry_csrc2023(A3147,"",3)</f>
        <v>专用设备制造业</v>
      </c>
      <c r="F3147" s="16">
        <f>[1]!s_is(A3147,83,"FY","YTD","20251231",1,"",100000000)</f>
        <v>24.068633275500002</v>
      </c>
      <c r="G3147" s="16">
        <f>[1]!s_is(A3147,83,"FY","YTD","20241231",1,"",100000000)</f>
        <v>23.107703825000002</v>
      </c>
      <c r="H3147" s="16">
        <f>[1]!s_is(A3147,61,"FY","YTD","20251231",1,"",100000000)</f>
        <v>7.1911765129999994</v>
      </c>
      <c r="I3147" s="16">
        <f>[1]!s_is(A3147,61,"FY","YTD","20241231",1,"",100000000)</f>
        <v>6.4917351626999995</v>
      </c>
      <c r="J3147" s="16">
        <f>[1]!s_fa_roe(A3147,"20251231")</f>
        <v>25.166</v>
      </c>
      <c r="K3147" s="16">
        <f>[1]!s_stmnote_rdexp(A3147,"20251231",1,10000)</f>
        <v>16399.683196999998</v>
      </c>
      <c r="L3147" s="16">
        <f>[1]!s_margin_tradingbalance(A3147,"",10000)</f>
        <v>17619.938999999998</v>
      </c>
      <c r="M3147" s="16">
        <f>[1]!s_margin_seclendingbalance(A3147,"",10000)</f>
        <v>197.75370000000001</v>
      </c>
      <c r="N3147" s="17">
        <f>[1]!s_val_ev(A3147,"",100000000)</f>
        <v>130.56987720000001</v>
      </c>
      <c r="O3147" s="17">
        <f>[1]!share_freesharesmv(A3147,"",100000000)</f>
        <v>44.308430919999999</v>
      </c>
      <c r="P3147" s="17">
        <f ca="1">[1]!s_dq_amount_btin(A3147,TODAY()-1,100000000)</f>
        <v>0.80837758999999998</v>
      </c>
      <c r="Q3147" s="17">
        <f ca="1">[1]!s_dq_turn(A3147,TODAY()-1)</f>
        <v>1.130385646573268</v>
      </c>
      <c r="R3147" s="2">
        <f>[1]!s_pq_amount(A3147,"20260101","",100000000)</f>
        <v>120.37864101</v>
      </c>
      <c r="S3147" s="2">
        <f>[1]!s_pq_avgamount(A3147,"20260101","",100000000)</f>
        <v>1.1043912019266056</v>
      </c>
      <c r="T3147" s="17">
        <f>[1]!s_ipo_dilutedpe(A3147)</f>
        <v>25.76</v>
      </c>
      <c r="U3147" s="12">
        <f>[1]!s_ipo_collection_total(A3147,100000000)</f>
        <v>8.5</v>
      </c>
      <c r="V3147" s="18">
        <f>[1]!s_val_pe_ttm(A3147,"")</f>
        <v>17.969188690185547</v>
      </c>
    </row>
    <row r="3148" spans="1:22" x14ac:dyDescent="0.3">
      <c r="A3148" s="12" t="s">
        <v>6760</v>
      </c>
      <c r="B3148" s="12" t="s">
        <v>6761</v>
      </c>
      <c r="C3148" s="16" t="str">
        <f>[1]!s_info_mkt(A3148)</f>
        <v>创业板</v>
      </c>
      <c r="D3148" s="16" t="str">
        <f>[1]!s_ipo_listeddate(A3148)</f>
        <v>2015-05-15</v>
      </c>
      <c r="E3148" s="16" t="str">
        <f>[1]!s_info_industry_csrc2023(A3148,"",3)</f>
        <v>计算机、通信和其他电子设备制造业</v>
      </c>
      <c r="F3148" s="16">
        <f>[1]!s_is(A3148,83,"FY","YTD","20251231",1,"",100000000)</f>
        <v>11.144322966099999</v>
      </c>
      <c r="G3148" s="16">
        <f>[1]!s_is(A3148,83,"FY","YTD","20241231",1,"",100000000)</f>
        <v>13.285184860599999</v>
      </c>
      <c r="H3148" s="16">
        <f>[1]!s_is(A3148,61,"FY","YTD","20251231",1,"",100000000)</f>
        <v>-1.7994870305000001</v>
      </c>
      <c r="I3148" s="16">
        <f>[1]!s_is(A3148,61,"FY","YTD","20241231",1,"",100000000)</f>
        <v>0.71186494180000004</v>
      </c>
      <c r="J3148" s="16">
        <f>[1]!s_fa_roe(A3148,"20251231")</f>
        <v>-10.2247</v>
      </c>
      <c r="K3148" s="16">
        <f>[1]!s_stmnote_rdexp(A3148,"20251231",1,10000)</f>
        <v>8028.3515390000002</v>
      </c>
      <c r="L3148" s="16">
        <f>[1]!s_margin_tradingbalance(A3148,"",10000)</f>
        <v>58326.698900000003</v>
      </c>
      <c r="M3148" s="16">
        <f>[1]!s_margin_seclendingbalance(A3148,"",10000)</f>
        <v>359.55599999999998</v>
      </c>
      <c r="N3148" s="17">
        <f>[1]!s_val_ev(A3148,"",100000000)</f>
        <v>161.78489277439999</v>
      </c>
      <c r="O3148" s="17">
        <f>[1]!share_freesharesmv(A3148,"",100000000)</f>
        <v>71.893009455400005</v>
      </c>
      <c r="P3148" s="17">
        <f ca="1">[1]!s_dq_amount_btin(A3148,TODAY()-1,100000000)</f>
        <v>1.8976147999999999</v>
      </c>
      <c r="Q3148" s="17">
        <f ca="1">[1]!s_dq_turn(A3148,TODAY()-1)</f>
        <v>1.1787605889464103</v>
      </c>
      <c r="R3148" s="2">
        <f>[1]!s_pq_amount(A3148,"20260101","",100000000)</f>
        <v>687.22631363000005</v>
      </c>
      <c r="S3148" s="2">
        <f>[1]!s_pq_avgamount(A3148,"20260101","",100000000)</f>
        <v>6.3048285654128442</v>
      </c>
      <c r="T3148" s="17">
        <f>[1]!s_ipo_dilutedpe(A3148)</f>
        <v>18.11</v>
      </c>
      <c r="U3148" s="12">
        <f>[1]!s_ipo_collection_total(A3148,100000000)</f>
        <v>2.4079999999999999</v>
      </c>
      <c r="V3148" s="18">
        <f>[1]!s_val_pe_ttm(A3148,"")</f>
        <v>-88.796913146972656</v>
      </c>
    </row>
    <row r="3149" spans="1:22" x14ac:dyDescent="0.3">
      <c r="A3149" s="12" t="s">
        <v>6762</v>
      </c>
      <c r="B3149" s="12" t="s">
        <v>6763</v>
      </c>
      <c r="C3149" s="16" t="str">
        <f>[1]!s_info_mkt(A3149)</f>
        <v>创业板</v>
      </c>
      <c r="D3149" s="16" t="str">
        <f>[1]!s_ipo_listeddate(A3149)</f>
        <v>2011-11-02</v>
      </c>
      <c r="E3149" s="16" t="str">
        <f>[1]!s_info_industry_csrc2023(A3149,"",3)</f>
        <v>软件和信息技术服务业</v>
      </c>
      <c r="F3149" s="16">
        <f>[1]!s_is(A3149,83,"FY","YTD","20251231",1,"",100000000)</f>
        <v>4.3543359323000006</v>
      </c>
      <c r="G3149" s="16">
        <f>[1]!s_is(A3149,83,"FY","YTD","20241231",1,"",100000000)</f>
        <v>5.0060027812000003</v>
      </c>
      <c r="H3149" s="16">
        <f>[1]!s_is(A3149,61,"FY","YTD","20251231",1,"",100000000)</f>
        <v>0.40773703189999999</v>
      </c>
      <c r="I3149" s="16">
        <f>[1]!s_is(A3149,61,"FY","YTD","20241231",1,"",100000000)</f>
        <v>0.55589202189999998</v>
      </c>
      <c r="J3149" s="16">
        <f>[1]!s_fa_roe(A3149,"20251231")</f>
        <v>4.4367000000000001</v>
      </c>
      <c r="K3149" s="16">
        <f>[1]!s_stmnote_rdexp(A3149,"20251231",1,10000)</f>
        <v>4881.6068859999996</v>
      </c>
      <c r="L3149" s="16">
        <f>[1]!s_margin_tradingbalance(A3149,"",10000)</f>
        <v>0</v>
      </c>
      <c r="M3149" s="16">
        <f>[1]!s_margin_seclendingbalance(A3149,"",10000)</f>
        <v>0</v>
      </c>
      <c r="N3149" s="17">
        <f>[1]!s_val_ev(A3149,"",100000000)</f>
        <v>26.6732388888</v>
      </c>
      <c r="O3149" s="17">
        <f>[1]!share_freesharesmv(A3149,"",100000000)</f>
        <v>22.492404357800002</v>
      </c>
      <c r="P3149" s="17">
        <f ca="1">[1]!s_dq_amount_btin(A3149,TODAY()-1,100000000)</f>
        <v>0.67359738000000002</v>
      </c>
      <c r="Q3149" s="17">
        <f ca="1">[1]!s_dq_turn(A3149,TODAY()-1)</f>
        <v>2.8475486720392675</v>
      </c>
      <c r="R3149" s="2">
        <f>[1]!s_pq_amount(A3149,"20260101","",100000000)</f>
        <v>120.4489093</v>
      </c>
      <c r="S3149" s="2">
        <f>[1]!s_pq_avgamount(A3149,"20260101","",100000000)</f>
        <v>1.1050358651376146</v>
      </c>
      <c r="T3149" s="17">
        <f>[1]!s_ipo_dilutedpe(A3149)</f>
        <v>37.14</v>
      </c>
      <c r="U3149" s="12">
        <f>[1]!s_ipo_collection_total(A3149,100000000)</f>
        <v>3.8142</v>
      </c>
      <c r="V3149" s="18">
        <f>[1]!s_val_pe_ttm(A3149,"")</f>
        <v>68.414299011230469</v>
      </c>
    </row>
    <row r="3150" spans="1:22" x14ac:dyDescent="0.3">
      <c r="A3150" s="12" t="s">
        <v>6764</v>
      </c>
      <c r="B3150" s="12" t="s">
        <v>6765</v>
      </c>
      <c r="C3150" s="16" t="str">
        <f>[1]!s_info_mkt(A3150)</f>
        <v>主板</v>
      </c>
      <c r="D3150" s="16" t="str">
        <f>[1]!s_ipo_listeddate(A3150)</f>
        <v>2002-03-29</v>
      </c>
      <c r="E3150" s="16" t="str">
        <f>[1]!s_info_industry_csrc2023(A3150,"",3)</f>
        <v>农业</v>
      </c>
      <c r="F3150" s="16">
        <f>[1]!s_is(A3150,83,"FY","YTD","20251231",1,"",100000000)</f>
        <v>52.291904874099998</v>
      </c>
      <c r="G3150" s="16">
        <f>[1]!s_is(A3150,83,"FY","YTD","20241231",1,"",100000000)</f>
        <v>53.387415953500003</v>
      </c>
      <c r="H3150" s="16">
        <f>[1]!s_is(A3150,61,"FY","YTD","20251231",1,"",100000000)</f>
        <v>11.66182575</v>
      </c>
      <c r="I3150" s="16">
        <f>[1]!s_is(A3150,61,"FY","YTD","20241231",1,"",100000000)</f>
        <v>10.872100490599999</v>
      </c>
      <c r="J3150" s="16">
        <f>[1]!s_fa_roe(A3150,"20251231")</f>
        <v>14.7613</v>
      </c>
      <c r="K3150" s="16">
        <f>[1]!s_stmnote_rdexp(A3150,"20251231",1,10000)</f>
        <v>10061.798197</v>
      </c>
      <c r="L3150" s="16">
        <f>[1]!s_margin_tradingbalance(A3150,"",10000)</f>
        <v>45493.461300000003</v>
      </c>
      <c r="M3150" s="16">
        <f>[1]!s_margin_seclendingbalance(A3150,"",10000)</f>
        <v>287.58859999999999</v>
      </c>
      <c r="N3150" s="17">
        <f>[1]!s_val_ev(A3150,"",100000000)</f>
        <v>244.9642914602</v>
      </c>
      <c r="O3150" s="17">
        <f>[1]!share_freesharesmv(A3150,"",100000000)</f>
        <v>87.836171186399994</v>
      </c>
      <c r="P3150" s="17">
        <f ca="1">[1]!s_dq_amount_btin(A3150,TODAY()-1,100000000)</f>
        <v>2.4536669</v>
      </c>
      <c r="Q3150" s="17">
        <f ca="1">[1]!s_dq_turn(A3150,TODAY()-1)</f>
        <v>0.99769041154191274</v>
      </c>
      <c r="R3150" s="2">
        <f>[1]!s_pq_amount(A3150,"20260101","",100000000)</f>
        <v>618.39321163</v>
      </c>
      <c r="S3150" s="2">
        <f>[1]!s_pq_avgamount(A3150,"20260101","",100000000)</f>
        <v>5.6733322167889906</v>
      </c>
      <c r="T3150" s="17">
        <f>[1]!s_ipo_dilutedpe(A3150)</f>
        <v>19.93</v>
      </c>
      <c r="U3150" s="12">
        <f>[1]!s_ipo_collection_total(A3150,100000000)</f>
        <v>16.14</v>
      </c>
      <c r="V3150" s="18">
        <f>[1]!s_val_pe_ttm(A3150,"")</f>
        <v>20.271245956420898</v>
      </c>
    </row>
    <row r="3151" spans="1:22" x14ac:dyDescent="0.3">
      <c r="A3151" s="12" t="s">
        <v>6766</v>
      </c>
      <c r="B3151" s="12" t="s">
        <v>6767</v>
      </c>
      <c r="C3151" s="16" t="str">
        <f>[1]!s_info_mkt(A3151)</f>
        <v>主板</v>
      </c>
      <c r="D3151" s="16" t="str">
        <f>[1]!s_ipo_listeddate(A3151)</f>
        <v>1997-10-21</v>
      </c>
      <c r="E3151" s="16" t="str">
        <f>[1]!s_info_industry_csrc2023(A3151,"",3)</f>
        <v>公共设施管理业</v>
      </c>
      <c r="F3151" s="16">
        <f>[1]!s_is(A3151,83,"FY","YTD","20251231",1,"",100000000)</f>
        <v>9.3349392378000005</v>
      </c>
      <c r="G3151" s="16">
        <f>[1]!s_is(A3151,83,"FY","YTD","20241231",1,"",100000000)</f>
        <v>10.1332440117</v>
      </c>
      <c r="H3151" s="16">
        <f>[1]!s_is(A3151,61,"FY","YTD","20251231",1,"",100000000)</f>
        <v>2.2002667641999998</v>
      </c>
      <c r="I3151" s="16">
        <f>[1]!s_is(A3151,61,"FY","YTD","20241231",1,"",100000000)</f>
        <v>2.3463890158999998</v>
      </c>
      <c r="J3151" s="16">
        <f>[1]!s_fa_roe(A3151,"20251231")</f>
        <v>8.3262999999999998</v>
      </c>
      <c r="K3151" s="16">
        <f>[1]!s_stmnote_rdexp(A3151,"20251231",1,10000)</f>
        <v>186.56424699999999</v>
      </c>
      <c r="L3151" s="16">
        <f>[1]!s_margin_tradingbalance(A3151,"",10000)</f>
        <v>19729.9712</v>
      </c>
      <c r="M3151" s="16">
        <f>[1]!s_margin_seclendingbalance(A3151,"",10000)</f>
        <v>22.395499999999998</v>
      </c>
      <c r="N3151" s="17">
        <f>[1]!s_val_ev(A3151,"",100000000)</f>
        <v>49.635214208400001</v>
      </c>
      <c r="O3151" s="17">
        <f>[1]!share_freesharesmv(A3151,"",100000000)</f>
        <v>29.980714473600003</v>
      </c>
      <c r="P3151" s="17">
        <f ca="1">[1]!s_dq_amount_btin(A3151,TODAY()-1,100000000)</f>
        <v>0.62514329000000002</v>
      </c>
      <c r="Q3151" s="17">
        <f ca="1">[1]!s_dq_turn(A3151,TODAY()-1)</f>
        <v>1.2629401270800056</v>
      </c>
      <c r="R3151" s="2">
        <f>[1]!s_pq_amount(A3151,"20260101","",100000000)</f>
        <v>161.55511636</v>
      </c>
      <c r="S3151" s="2">
        <f>[1]!s_pq_avgamount(A3151,"20260101","",100000000)</f>
        <v>1.4821570308256879</v>
      </c>
      <c r="T3151" s="17">
        <f>[1]!s_ipo_dilutedpe(A3151)</f>
        <v>0</v>
      </c>
      <c r="U3151" s="12">
        <f>[1]!s_ipo_collection_total(A3151,100000000)</f>
        <v>2.7040000000000002</v>
      </c>
      <c r="V3151" s="18">
        <f>[1]!s_val_pe_ttm(A3151,"")</f>
        <v>22.526884078979492</v>
      </c>
    </row>
    <row r="3152" spans="1:22" x14ac:dyDescent="0.3">
      <c r="A3152" s="12" t="s">
        <v>6768</v>
      </c>
      <c r="B3152" s="12" t="s">
        <v>6769</v>
      </c>
      <c r="C3152" s="16" t="str">
        <f>[1]!s_info_mkt(A3152)</f>
        <v>主板</v>
      </c>
      <c r="D3152" s="16" t="str">
        <f>[1]!s_ipo_listeddate(A3152)</f>
        <v>1999-06-18</v>
      </c>
      <c r="E3152" s="16" t="str">
        <f>[1]!s_info_industry_csrc2023(A3152,"",3)</f>
        <v>电气机械和器材制造业</v>
      </c>
      <c r="F3152" s="16">
        <f>[1]!s_is(A3152,83,"FY","YTD","20251231",1,"",100000000)</f>
        <v>49.201191571099997</v>
      </c>
      <c r="G3152" s="16">
        <f>[1]!s_is(A3152,83,"FY","YTD","20241231",1,"",100000000)</f>
        <v>48.9933054388</v>
      </c>
      <c r="H3152" s="16">
        <f>[1]!s_is(A3152,61,"FY","YTD","20251231",1,"",100000000)</f>
        <v>2.5407302539000001</v>
      </c>
      <c r="I3152" s="16">
        <f>[1]!s_is(A3152,61,"FY","YTD","20241231",1,"",100000000)</f>
        <v>2.5647921863000001</v>
      </c>
      <c r="J3152" s="16">
        <f>[1]!s_fa_roe(A3152,"20251231")</f>
        <v>6.3956</v>
      </c>
      <c r="K3152" s="16">
        <f>[1]!s_stmnote_rdexp(A3152,"20251231",1,10000)</f>
        <v>16909.394522999999</v>
      </c>
      <c r="L3152" s="16">
        <f>[1]!s_margin_tradingbalance(A3152,"",10000)</f>
        <v>39742.032200000001</v>
      </c>
      <c r="M3152" s="16">
        <f>[1]!s_margin_seclendingbalance(A3152,"",10000)</f>
        <v>10.7492</v>
      </c>
      <c r="N3152" s="17">
        <f>[1]!s_val_ev(A3152,"",100000000)</f>
        <v>115.089541392</v>
      </c>
      <c r="O3152" s="17">
        <f>[1]!share_freesharesmv(A3152,"",100000000)</f>
        <v>61.888555848000003</v>
      </c>
      <c r="P3152" s="17">
        <f ca="1">[1]!s_dq_amount_btin(A3152,TODAY()-1,100000000)</f>
        <v>3.5900773699999999</v>
      </c>
      <c r="Q3152" s="17">
        <f ca="1">[1]!s_dq_turn(A3152,TODAY()-1)</f>
        <v>3.6710591489000919</v>
      </c>
      <c r="R3152" s="2">
        <f>[1]!s_pq_amount(A3152,"20260101","",100000000)</f>
        <v>266.28138591999999</v>
      </c>
      <c r="S3152" s="2">
        <f>[1]!s_pq_avgamount(A3152,"20260101","",100000000)</f>
        <v>2.4429484946788991</v>
      </c>
      <c r="T3152" s="17">
        <f>[1]!s_ipo_dilutedpe(A3152)</f>
        <v>0</v>
      </c>
      <c r="U3152" s="12">
        <f>[1]!s_ipo_collection_total(A3152,100000000)</f>
        <v>3.7509999999999999</v>
      </c>
      <c r="V3152" s="18">
        <f>[1]!s_val_pe_ttm(A3152,"")</f>
        <v>41.187183380126953</v>
      </c>
    </row>
    <row r="3153" spans="1:22" x14ac:dyDescent="0.3">
      <c r="A3153" s="12" t="s">
        <v>6770</v>
      </c>
      <c r="B3153" s="12" t="s">
        <v>6771</v>
      </c>
      <c r="C3153" s="16" t="str">
        <f>[1]!s_info_mkt(A3153)</f>
        <v>主板</v>
      </c>
      <c r="D3153" s="16" t="str">
        <f>[1]!s_ipo_listeddate(A3153)</f>
        <v>2016-10-31</v>
      </c>
      <c r="E3153" s="16" t="str">
        <f>[1]!s_info_industry_csrc2023(A3153,"",3)</f>
        <v>批发业</v>
      </c>
      <c r="F3153" s="16">
        <f>[1]!s_is(A3153,83,"FY","YTD","20251231",1,"",100000000)</f>
        <v>10.769556083499999</v>
      </c>
      <c r="G3153" s="16">
        <f>[1]!s_is(A3153,83,"FY","YTD","20241231",1,"",100000000)</f>
        <v>18.106813621500002</v>
      </c>
      <c r="H3153" s="16">
        <f>[1]!s_is(A3153,61,"FY","YTD","20251231",1,"",100000000)</f>
        <v>-2.0728394799999998</v>
      </c>
      <c r="I3153" s="16">
        <f>[1]!s_is(A3153,61,"FY","YTD","20241231",1,"",100000000)</f>
        <v>-2.0923966756999999</v>
      </c>
      <c r="J3153" s="16">
        <f>[1]!s_fa_roe(A3153,"20251231")</f>
        <v>-22.063400000000001</v>
      </c>
      <c r="K3153" s="16">
        <f>[1]!s_stmnote_rdexp(A3153,"20251231",1,10000)</f>
        <v>4177.5859020000007</v>
      </c>
      <c r="L3153" s="16">
        <f>[1]!s_margin_tradingbalance(A3153,"",10000)</f>
        <v>0</v>
      </c>
      <c r="M3153" s="16">
        <f>[1]!s_margin_seclendingbalance(A3153,"",10000)</f>
        <v>0</v>
      </c>
      <c r="N3153" s="17">
        <f>[1]!s_val_ev(A3153,"",100000000)</f>
        <v>35.042727503999998</v>
      </c>
      <c r="O3153" s="17">
        <f>[1]!share_freesharesmv(A3153,"",100000000)</f>
        <v>30.188576214400001</v>
      </c>
      <c r="P3153" s="17">
        <f ca="1">[1]!s_dq_amount_btin(A3153,TODAY()-1,100000000)</f>
        <v>0.96939299999999995</v>
      </c>
      <c r="Q3153" s="17">
        <f ca="1">[1]!s_dq_turn(A3153,TODAY()-1)</f>
        <v>2.7424668422008569</v>
      </c>
      <c r="R3153" s="2">
        <f>[1]!s_pq_amount(A3153,"20260101","",100000000)</f>
        <v>441.57185133000002</v>
      </c>
      <c r="S3153" s="2">
        <f>[1]!s_pq_avgamount(A3153,"20260101","",100000000)</f>
        <v>4.0511179021100912</v>
      </c>
      <c r="T3153" s="17">
        <f>[1]!s_ipo_dilutedpe(A3153)</f>
        <v>22.98</v>
      </c>
      <c r="U3153" s="12">
        <f>[1]!s_ipo_collection_total(A3153,100000000)</f>
        <v>3.428334</v>
      </c>
      <c r="V3153" s="18">
        <f>[1]!s_val_pe_ttm(A3153,"")</f>
        <v>-16.648786544799805</v>
      </c>
    </row>
    <row r="3154" spans="1:22" x14ac:dyDescent="0.3">
      <c r="A3154" s="12" t="s">
        <v>6772</v>
      </c>
      <c r="B3154" s="12" t="s">
        <v>6773</v>
      </c>
      <c r="C3154" s="16" t="str">
        <f>[1]!s_info_mkt(A3154)</f>
        <v>创业板</v>
      </c>
      <c r="D3154" s="16" t="str">
        <f>[1]!s_ipo_listeddate(A3154)</f>
        <v>2017-08-01</v>
      </c>
      <c r="E3154" s="16" t="str">
        <f>[1]!s_info_industry_csrc2023(A3154,"",3)</f>
        <v>软件和信息技术服务业</v>
      </c>
      <c r="F3154" s="16">
        <f>[1]!s_is(A3154,83,"FY","YTD","20251231",1,"",100000000)</f>
        <v>45.167609683000002</v>
      </c>
      <c r="G3154" s="16">
        <f>[1]!s_is(A3154,83,"FY","YTD","20241231",1,"",100000000)</f>
        <v>44.793436095200008</v>
      </c>
      <c r="H3154" s="16">
        <f>[1]!s_is(A3154,61,"FY","YTD","20251231",1,"",100000000)</f>
        <v>1.0496113843000001</v>
      </c>
      <c r="I3154" s="16">
        <f>[1]!s_is(A3154,61,"FY","YTD","20241231",1,"",100000000)</f>
        <v>-2.5027733888999997</v>
      </c>
      <c r="J3154" s="16">
        <f>[1]!s_fa_roe(A3154,"20251231")</f>
        <v>1.5423</v>
      </c>
      <c r="K3154" s="16">
        <f>[1]!s_stmnote_rdexp(A3154,"20251231",1,10000)</f>
        <v>52705.523795000001</v>
      </c>
      <c r="L3154" s="16">
        <f>[1]!s_margin_tradingbalance(A3154,"",10000)</f>
        <v>68865.017200000002</v>
      </c>
      <c r="M3154" s="16">
        <f>[1]!s_margin_seclendingbalance(A3154,"",10000)</f>
        <v>167.66139999999999</v>
      </c>
      <c r="N3154" s="17">
        <f>[1]!s_val_ev(A3154,"",100000000)</f>
        <v>120.00764687730002</v>
      </c>
      <c r="O3154" s="17">
        <f>[1]!share_freesharesmv(A3154,"",100000000)</f>
        <v>74.056723101900005</v>
      </c>
      <c r="P3154" s="17">
        <f ca="1">[1]!s_dq_amount_btin(A3154,TODAY()-1,100000000)</f>
        <v>1.57427688</v>
      </c>
      <c r="Q3154" s="17">
        <f ca="1">[1]!s_dq_turn(A3154,TODAY()-1)</f>
        <v>1.3676482525913332</v>
      </c>
      <c r="R3154" s="2">
        <f>[1]!s_pq_amount(A3154,"20260101","",100000000)</f>
        <v>583.32360424000001</v>
      </c>
      <c r="S3154" s="2">
        <f>[1]!s_pq_avgamount(A3154,"20260101","",100000000)</f>
        <v>5.351592699449542</v>
      </c>
      <c r="T3154" s="17">
        <f>[1]!s_ipo_dilutedpe(A3154)</f>
        <v>22.99</v>
      </c>
      <c r="U3154" s="12">
        <f>[1]!s_ipo_collection_total(A3154,100000000)</f>
        <v>2.4794999999999998</v>
      </c>
      <c r="V3154" s="18">
        <f>[1]!s_val_pe_ttm(A3154,"")</f>
        <v>231.33233642578125</v>
      </c>
    </row>
    <row r="3155" spans="1:22" x14ac:dyDescent="0.3">
      <c r="A3155" s="12" t="s">
        <v>6774</v>
      </c>
      <c r="B3155" s="12" t="s">
        <v>6775</v>
      </c>
      <c r="C3155" s="16" t="str">
        <f>[1]!s_info_mkt(A3155)</f>
        <v>科创板</v>
      </c>
      <c r="D3155" s="16" t="str">
        <f>[1]!s_ipo_listeddate(A3155)</f>
        <v>2021-05-19</v>
      </c>
      <c r="E3155" s="16" t="str">
        <f>[1]!s_info_industry_csrc2023(A3155,"",3)</f>
        <v>通用设备制造业</v>
      </c>
      <c r="F3155" s="16">
        <f>[1]!s_is(A3155,83,"FY","YTD","20251231",1,"",100000000)</f>
        <v>136.81194183620002</v>
      </c>
      <c r="G3155" s="16">
        <f>[1]!s_is(A3155,83,"FY","YTD","20241231",1,"",100000000)</f>
        <v>104.3802053329</v>
      </c>
      <c r="H3155" s="16">
        <f>[1]!s_is(A3155,61,"FY","YTD","20251231",1,"",100000000)</f>
        <v>-9.8891534646999997</v>
      </c>
      <c r="I3155" s="16">
        <f>[1]!s_is(A3155,61,"FY","YTD","20241231",1,"",100000000)</f>
        <v>-7.8478540089999997</v>
      </c>
      <c r="J3155" s="16">
        <f>[1]!s_fa_roe(A3155,"20251231")</f>
        <v>-21.378900000000002</v>
      </c>
      <c r="K3155" s="16">
        <f>[1]!s_stmnote_rdexp(A3155,"20251231",1,10000)</f>
        <v>59646.095488999999</v>
      </c>
      <c r="L3155" s="16">
        <f>[1]!s_margin_tradingbalance(A3155,"",10000)</f>
        <v>70816.474400000006</v>
      </c>
      <c r="M3155" s="16">
        <f>[1]!s_margin_seclendingbalance(A3155,"",10000)</f>
        <v>121.7165</v>
      </c>
      <c r="N3155" s="17">
        <f>[1]!s_val_ev(A3155,"",100000000)</f>
        <v>125.46667294</v>
      </c>
      <c r="O3155" s="17">
        <f>[1]!share_freesharesmv(A3155,"",100000000)</f>
        <v>50.177259176000007</v>
      </c>
      <c r="P3155" s="17">
        <f ca="1">[1]!s_dq_amount_btin(A3155,TODAY()-1,100000000)</f>
        <v>1.45191322</v>
      </c>
      <c r="Q3155" s="17">
        <f ca="1">[1]!s_dq_turn(A3155,TODAY()-1)</f>
        <v>1.1602451419877426</v>
      </c>
      <c r="R3155" s="2">
        <f>[1]!s_pq_amount(A3155,"20260101","",100000000)</f>
        <v>298.20719997999998</v>
      </c>
      <c r="S3155" s="2">
        <f>[1]!s_pq_avgamount(A3155,"20260101","",100000000)</f>
        <v>2.7358458713761467</v>
      </c>
      <c r="T3155" s="17">
        <f>[1]!s_ipo_dilutedpe(A3155)</f>
        <v>23.99</v>
      </c>
      <c r="U3155" s="12">
        <f>[1]!s_ipo_collection_total(A3155,100000000)</f>
        <v>29.01333696</v>
      </c>
      <c r="V3155" s="18">
        <f>[1]!s_val_pe_ttm(A3155,"")</f>
        <v>-11.708926200866699</v>
      </c>
    </row>
    <row r="3156" spans="1:22" x14ac:dyDescent="0.3">
      <c r="A3156" s="12" t="s">
        <v>191</v>
      </c>
      <c r="B3156" s="12" t="s">
        <v>192</v>
      </c>
      <c r="C3156" s="16" t="str">
        <f>[1]!s_info_mkt(A3156)</f>
        <v>北证</v>
      </c>
      <c r="D3156" s="16" t="str">
        <f>[1]!s_ipo_listeddate(A3156)</f>
        <v>2024-02-02</v>
      </c>
      <c r="E3156" s="16" t="str">
        <f>[1]!s_info_industry_csrc2023(A3156,"",3)</f>
        <v>医药制造业</v>
      </c>
      <c r="F3156" s="16">
        <f>[1]!s_is(A3156,83,"FY","YTD","20251231",1,"",100000000)</f>
        <v>2.2059831650000001</v>
      </c>
      <c r="G3156" s="16">
        <f>[1]!s_is(A3156,83,"FY","YTD","20241231",1,"",100000000)</f>
        <v>1.6620905555000001</v>
      </c>
      <c r="H3156" s="16">
        <f>[1]!s_is(A3156,61,"FY","YTD","20251231",1,"",100000000)</f>
        <v>0.69456983519999993</v>
      </c>
      <c r="I3156" s="16">
        <f>[1]!s_is(A3156,61,"FY","YTD","20241231",1,"",100000000)</f>
        <v>0.50750223399999994</v>
      </c>
      <c r="J3156" s="16">
        <f>[1]!s_fa_roe(A3156,"20251231")</f>
        <v>10.2438</v>
      </c>
      <c r="K3156" s="16">
        <f>[1]!s_stmnote_rdexp(A3156,"20251231",1,10000)</f>
        <v>1052.919762</v>
      </c>
      <c r="L3156" s="16">
        <f>[1]!s_margin_tradingbalance(A3156,"",10000)</f>
        <v>526.09410000000003</v>
      </c>
      <c r="M3156" s="16">
        <f>[1]!s_margin_seclendingbalance(A3156,"",10000)</f>
        <v>0</v>
      </c>
      <c r="N3156" s="17">
        <f>[1]!s_val_ev(A3156,"",100000000)</f>
        <v>13.68</v>
      </c>
      <c r="O3156" s="17">
        <f>[1]!share_freesharesmv(A3156,"",100000000)</f>
        <v>3.4200170999999999</v>
      </c>
      <c r="P3156" s="17">
        <f ca="1">[1]!s_dq_amount_btin(A3156,TODAY()-1,100000000)</f>
        <v>3.1553650000000003E-2</v>
      </c>
      <c r="Q3156" s="17">
        <f ca="1">[1]!s_dq_turn(A3156,TODAY()-1)</f>
        <v>0.71175253266426741</v>
      </c>
      <c r="R3156" s="2">
        <f>[1]!s_pq_amount(A3156,"20260101","",100000000)</f>
        <v>12.49517</v>
      </c>
      <c r="S3156" s="2">
        <f>[1]!s_pq_avgamount(A3156,"20260101","",100000000)</f>
        <v>0.11463458715596329</v>
      </c>
      <c r="T3156" s="17">
        <f>[1]!s_ipo_dilutedpe(A3156)</f>
        <v>15.08</v>
      </c>
      <c r="U3156" s="12">
        <f>[1]!s_ipo_collection_total(A3156,100000000)</f>
        <v>3.98</v>
      </c>
      <c r="V3156" s="18">
        <f>[1]!s_val_pe_ttm(A3156,"")</f>
        <v>17.931915283203125</v>
      </c>
    </row>
    <row r="3157" spans="1:22" x14ac:dyDescent="0.3">
      <c r="A3157" s="12" t="s">
        <v>6776</v>
      </c>
      <c r="B3157" s="12" t="s">
        <v>6777</v>
      </c>
      <c r="C3157" s="16" t="str">
        <f>[1]!s_info_mkt(A3157)</f>
        <v>主板</v>
      </c>
      <c r="D3157" s="16" t="str">
        <f>[1]!s_ipo_listeddate(A3157)</f>
        <v>1996-11-18</v>
      </c>
      <c r="E3157" s="16" t="str">
        <f>[1]!s_info_industry_csrc2023(A3157,"",3)</f>
        <v>电气机械和器材制造业</v>
      </c>
      <c r="F3157" s="16">
        <f>[1]!s_is(A3157,83,"FY","YTD","20251231",1,"",100000000)</f>
        <v>1711.1816127541001</v>
      </c>
      <c r="G3157" s="16">
        <f>[1]!s_is(A3157,83,"FY","YTD","20241231",1,"",100000000)</f>
        <v>1900.3807160478</v>
      </c>
      <c r="H3157" s="16">
        <f>[1]!s_is(A3157,61,"FY","YTD","20251231",1,"",100000000)</f>
        <v>290.03103411659998</v>
      </c>
      <c r="I3157" s="16">
        <f>[1]!s_is(A3157,61,"FY","YTD","20241231",1,"",100000000)</f>
        <v>321.84570372280001</v>
      </c>
      <c r="J3157" s="16">
        <f>[1]!s_fa_roe(A3157,"20251231")</f>
        <v>20.471800000000002</v>
      </c>
      <c r="K3157" s="16">
        <f>[1]!s_stmnote_rdexp(A3157,"20251231",1,10000)</f>
        <v>644360.04558100004</v>
      </c>
      <c r="L3157" s="16">
        <f>[1]!s_margin_tradingbalance(A3157,"",10000)</f>
        <v>553862.25569999998</v>
      </c>
      <c r="M3157" s="16">
        <f>[1]!s_margin_seclendingbalance(A3157,"",10000)</f>
        <v>11969.1988</v>
      </c>
      <c r="N3157" s="17">
        <f>[1]!s_val_ev(A3157,"",100000000)</f>
        <v>2056.8361880951998</v>
      </c>
      <c r="O3157" s="17">
        <f>[1]!share_freesharesmv(A3157,"",100000000)</f>
        <v>1540.5859894608</v>
      </c>
      <c r="P3157" s="17">
        <f ca="1">[1]!s_dq_amount_btin(A3157,TODAY()-1,100000000)</f>
        <v>20.348045500000001</v>
      </c>
      <c r="Q3157" s="17">
        <f ca="1">[1]!s_dq_turn(A3157,TODAY()-1)</f>
        <v>0.99934730753053413</v>
      </c>
      <c r="R3157" s="2">
        <f>[1]!s_pq_amount(A3157,"20260101","",100000000)</f>
        <v>1718.1340121600001</v>
      </c>
      <c r="S3157" s="2">
        <f>[1]!s_pq_avgamount(A3157,"20260101","",100000000)</f>
        <v>15.762697359266054</v>
      </c>
      <c r="T3157" s="17">
        <f>[1]!s_ipo_dilutedpe(A3157)</f>
        <v>0</v>
      </c>
      <c r="U3157" s="12">
        <f>[1]!s_ipo_collection_total(A3157,100000000)</f>
        <v>0</v>
      </c>
      <c r="V3157" s="18">
        <f>[1]!s_val_pe_ttm(A3157,"")</f>
        <v>7.0485935211181641</v>
      </c>
    </row>
    <row r="3158" spans="1:22" x14ac:dyDescent="0.3">
      <c r="A3158" s="12" t="s">
        <v>6778</v>
      </c>
      <c r="B3158" s="12" t="s">
        <v>6779</v>
      </c>
      <c r="C3158" s="16" t="str">
        <f>[1]!s_info_mkt(A3158)</f>
        <v>主板</v>
      </c>
      <c r="D3158" s="16" t="str">
        <f>[1]!s_ipo_listeddate(A3158)</f>
        <v>2023-02-01</v>
      </c>
      <c r="E3158" s="16" t="str">
        <f>[1]!s_info_industry_csrc2023(A3158,"",3)</f>
        <v>资本市场服务</v>
      </c>
      <c r="F3158" s="16">
        <f>[1]!s_is(A3158,83,"FY","YTD","20251231",1,"",100000000)</f>
        <v>40.438728006300003</v>
      </c>
      <c r="G3158" s="16">
        <f>[1]!s_is(A3158,83,"FY","YTD","20241231",1,"",100000000)</f>
        <v>32.915474241999995</v>
      </c>
      <c r="H3158" s="16">
        <f>[1]!s_is(A3158,61,"FY","YTD","20251231",1,"",100000000)</f>
        <v>18.9370402218</v>
      </c>
      <c r="I3158" s="16">
        <f>[1]!s_is(A3158,61,"FY","YTD","20241231",1,"",100000000)</f>
        <v>13.648885830499999</v>
      </c>
      <c r="J3158" s="16">
        <f>[1]!s_fa_roe(A3158,"20251231")</f>
        <v>7.3003999999999998</v>
      </c>
      <c r="K3158" s="16">
        <f>[1]!s_stmnote_rdexp(A3158,"20251231",1,10000)</f>
        <v>1655.6046269999999</v>
      </c>
      <c r="L3158" s="16">
        <f>[1]!s_margin_tradingbalance(A3158,"",10000)</f>
        <v>65022.0196</v>
      </c>
      <c r="M3158" s="16">
        <f>[1]!s_margin_seclendingbalance(A3158,"",10000)</f>
        <v>67.518199999999993</v>
      </c>
      <c r="N3158" s="17">
        <f>[1]!s_val_ev(A3158,"",100000000)</f>
        <v>498.77339999999998</v>
      </c>
      <c r="O3158" s="17">
        <f>[1]!share_freesharesmv(A3158,"",100000000)</f>
        <v>106.36808000000001</v>
      </c>
      <c r="P3158" s="17">
        <f ca="1">[1]!s_dq_amount_btin(A3158,TODAY()-1,100000000)</f>
        <v>1.1709957600000001</v>
      </c>
      <c r="Q3158" s="17">
        <f ca="1">[1]!s_dq_turn(A3158,TODAY()-1)</f>
        <v>0.2330604995374653</v>
      </c>
      <c r="R3158" s="2">
        <f>[1]!s_pq_amount(A3158,"20260101","",100000000)</f>
        <v>261.22638352000001</v>
      </c>
      <c r="S3158" s="2">
        <f>[1]!s_pq_avgamount(A3158,"20260101","",100000000)</f>
        <v>2.3965723258715599</v>
      </c>
      <c r="T3158" s="17">
        <f>[1]!s_ipo_dilutedpe(A3158)</f>
        <v>22.97</v>
      </c>
      <c r="U3158" s="12">
        <f>[1]!s_ipo_collection_total(A3158,100000000)</f>
        <v>26.754750000000001</v>
      </c>
      <c r="V3158" s="18">
        <f>[1]!s_val_pe_ttm(A3158,"")</f>
        <v>23.293582916259766</v>
      </c>
    </row>
    <row r="3159" spans="1:22" x14ac:dyDescent="0.3">
      <c r="A3159" s="12" t="s">
        <v>6780</v>
      </c>
      <c r="B3159" s="12" t="s">
        <v>6781</v>
      </c>
      <c r="C3159" s="16" t="str">
        <f>[1]!s_info_mkt(A3159)</f>
        <v>主板</v>
      </c>
      <c r="D3159" s="16" t="str">
        <f>[1]!s_ipo_listeddate(A3159)</f>
        <v>2016-12-14</v>
      </c>
      <c r="E3159" s="16" t="str">
        <f>[1]!s_info_industry_csrc2023(A3159,"",3)</f>
        <v>化学原料和化学制品制造业</v>
      </c>
      <c r="F3159" s="16">
        <f>[1]!s_is(A3159,83,"FY","YTD","20251231",1,"",100000000)</f>
        <v>27.772286841900002</v>
      </c>
      <c r="G3159" s="16">
        <f>[1]!s_is(A3159,83,"FY","YTD","20241231",1,"",100000000)</f>
        <v>23.089727091300002</v>
      </c>
      <c r="H3159" s="16">
        <f>[1]!s_is(A3159,61,"FY","YTD","20251231",1,"",100000000)</f>
        <v>1.9271900980000001</v>
      </c>
      <c r="I3159" s="16">
        <f>[1]!s_is(A3159,61,"FY","YTD","20241231",1,"",100000000)</f>
        <v>-0.10846972539999999</v>
      </c>
      <c r="J3159" s="16">
        <f>[1]!s_fa_roe(A3159,"20251231")</f>
        <v>7.4553000000000003</v>
      </c>
      <c r="K3159" s="16">
        <f>[1]!s_stmnote_rdexp(A3159,"20251231",1,10000)</f>
        <v>11236.467327</v>
      </c>
      <c r="L3159" s="16">
        <f>[1]!s_margin_tradingbalance(A3159,"",10000)</f>
        <v>0</v>
      </c>
      <c r="M3159" s="16">
        <f>[1]!s_margin_seclendingbalance(A3159,"",10000)</f>
        <v>0</v>
      </c>
      <c r="N3159" s="17">
        <f>[1]!s_val_ev(A3159,"",100000000)</f>
        <v>28.420603042999996</v>
      </c>
      <c r="O3159" s="17">
        <f>[1]!share_freesharesmv(A3159,"",100000000)</f>
        <v>9.8730107629999999</v>
      </c>
      <c r="P3159" s="17">
        <f ca="1">[1]!s_dq_amount_btin(A3159,TODAY()-1,100000000)</f>
        <v>0.40204658999999998</v>
      </c>
      <c r="Q3159" s="17">
        <f ca="1">[1]!s_dq_turn(A3159,TODAY()-1)</f>
        <v>1.4329040408111089</v>
      </c>
      <c r="R3159" s="2">
        <f>[1]!s_pq_amount(A3159,"20260101","",100000000)</f>
        <v>158.98653354999999</v>
      </c>
      <c r="S3159" s="2">
        <f>[1]!s_pq_avgamount(A3159,"20260101","",100000000)</f>
        <v>1.458592050917431</v>
      </c>
      <c r="T3159" s="17">
        <f>[1]!s_ipo_dilutedpe(A3159)</f>
        <v>22.99</v>
      </c>
      <c r="U3159" s="12">
        <f>[1]!s_ipo_collection_total(A3159,100000000)</f>
        <v>6.6974999999999998</v>
      </c>
      <c r="V3159" s="18">
        <f>[1]!s_val_pe_ttm(A3159,"")</f>
        <v>15.779220581054688</v>
      </c>
    </row>
    <row r="3160" spans="1:22" x14ac:dyDescent="0.3">
      <c r="A3160" s="12" t="s">
        <v>6782</v>
      </c>
      <c r="B3160" s="12" t="s">
        <v>6783</v>
      </c>
      <c r="C3160" s="16" t="str">
        <f>[1]!s_info_mkt(A3160)</f>
        <v>创业板</v>
      </c>
      <c r="D3160" s="16" t="str">
        <f>[1]!s_ipo_listeddate(A3160)</f>
        <v>2020-09-16</v>
      </c>
      <c r="E3160" s="16" t="str">
        <f>[1]!s_info_industry_csrc2023(A3160,"",3)</f>
        <v>电气机械和器材制造业</v>
      </c>
      <c r="F3160" s="16">
        <f>[1]!s_is(A3160,83,"FY","YTD","20251231",1,"",100000000)</f>
        <v>11.783553466600001</v>
      </c>
      <c r="G3160" s="16">
        <f>[1]!s_is(A3160,83,"FY","YTD","20241231",1,"",100000000)</f>
        <v>9.0316230003999998</v>
      </c>
      <c r="H3160" s="16">
        <f>[1]!s_is(A3160,61,"FY","YTD","20251231",1,"",100000000)</f>
        <v>-0.77232011010000001</v>
      </c>
      <c r="I3160" s="16">
        <f>[1]!s_is(A3160,61,"FY","YTD","20241231",1,"",100000000)</f>
        <v>-1.0744588238999999</v>
      </c>
      <c r="J3160" s="16">
        <f>[1]!s_fa_roe(A3160,"20251231")</f>
        <v>-5.3475000000000001</v>
      </c>
      <c r="K3160" s="16">
        <f>[1]!s_stmnote_rdexp(A3160,"20251231",1,10000)</f>
        <v>4916.7110939999993</v>
      </c>
      <c r="L3160" s="16">
        <f>[1]!s_margin_tradingbalance(A3160,"",10000)</f>
        <v>26295.616000000002</v>
      </c>
      <c r="M3160" s="16">
        <f>[1]!s_margin_seclendingbalance(A3160,"",10000)</f>
        <v>0</v>
      </c>
      <c r="N3160" s="17">
        <f>[1]!s_val_ev(A3160,"",100000000)</f>
        <v>52.700340243999996</v>
      </c>
      <c r="O3160" s="17">
        <f>[1]!share_freesharesmv(A3160,"",100000000)</f>
        <v>30.191907637199996</v>
      </c>
      <c r="P3160" s="17">
        <f ca="1">[1]!s_dq_amount_btin(A3160,TODAY()-1,100000000)</f>
        <v>1.3992895999999999</v>
      </c>
      <c r="Q3160" s="17">
        <f ca="1">[1]!s_dq_turn(A3160,TODAY()-1)</f>
        <v>4.0014797326656577</v>
      </c>
      <c r="R3160" s="2">
        <f>[1]!s_pq_amount(A3160,"20260101","",100000000)</f>
        <v>193.73892029999999</v>
      </c>
      <c r="S3160" s="2">
        <f>[1]!s_pq_avgamount(A3160,"20260101","",100000000)</f>
        <v>1.7774212871559631</v>
      </c>
      <c r="T3160" s="17">
        <f>[1]!s_ipo_dilutedpe(A3160)</f>
        <v>32.83</v>
      </c>
      <c r="U3160" s="12">
        <f>[1]!s_ipo_collection_total(A3160,100000000)</f>
        <v>10.908300000000001</v>
      </c>
      <c r="V3160" s="18">
        <f>[1]!s_val_pe_ttm(A3160,"")</f>
        <v>-66.122673034667969</v>
      </c>
    </row>
    <row r="3161" spans="1:22" x14ac:dyDescent="0.3">
      <c r="A3161" s="12" t="s">
        <v>6784</v>
      </c>
      <c r="B3161" s="12" t="s">
        <v>6785</v>
      </c>
      <c r="C3161" s="16" t="str">
        <f>[1]!s_info_mkt(A3161)</f>
        <v>创业板</v>
      </c>
      <c r="D3161" s="16" t="str">
        <f>[1]!s_ipo_listeddate(A3161)</f>
        <v>2010-10-26</v>
      </c>
      <c r="E3161" s="16" t="str">
        <f>[1]!s_info_industry_csrc2023(A3161,"",3)</f>
        <v>化学原料和化学制品制造业</v>
      </c>
      <c r="F3161" s="16">
        <f>[1]!s_is(A3161,83,"FY","YTD","20251231",1,"",100000000)</f>
        <v>22.192971240199999</v>
      </c>
      <c r="G3161" s="16">
        <f>[1]!s_is(A3161,83,"FY","YTD","20241231",1,"",100000000)</f>
        <v>19.397663681199997</v>
      </c>
      <c r="H3161" s="16">
        <f>[1]!s_is(A3161,61,"FY","YTD","20251231",1,"",100000000)</f>
        <v>1.5322766072</v>
      </c>
      <c r="I3161" s="16">
        <f>[1]!s_is(A3161,61,"FY","YTD","20241231",1,"",100000000)</f>
        <v>0.54683418900000003</v>
      </c>
      <c r="J3161" s="16">
        <f>[1]!s_fa_roe(A3161,"20251231")</f>
        <v>11.1462</v>
      </c>
      <c r="K3161" s="16">
        <f>[1]!s_stmnote_rdexp(A3161,"20251231",1,10000)</f>
        <v>7646.908203</v>
      </c>
      <c r="L3161" s="16">
        <f>[1]!s_margin_tradingbalance(A3161,"",10000)</f>
        <v>0</v>
      </c>
      <c r="M3161" s="16">
        <f>[1]!s_margin_seclendingbalance(A3161,"",10000)</f>
        <v>0</v>
      </c>
      <c r="N3161" s="17">
        <f>[1]!s_val_ev(A3161,"",100000000)</f>
        <v>30.943195071400002</v>
      </c>
      <c r="O3161" s="17">
        <f>[1]!share_freesharesmv(A3161,"",100000000)</f>
        <v>27.595285416100001</v>
      </c>
      <c r="P3161" s="17">
        <f ca="1">[1]!s_dq_amount_btin(A3161,TODAY()-1,100000000)</f>
        <v>0.79151746999999995</v>
      </c>
      <c r="Q3161" s="17">
        <f ca="1">[1]!s_dq_turn(A3161,TODAY()-1)</f>
        <v>2.5896974390420571</v>
      </c>
      <c r="R3161" s="2">
        <f>[1]!s_pq_amount(A3161,"20260101","",100000000)</f>
        <v>179.56781683</v>
      </c>
      <c r="S3161" s="2">
        <f>[1]!s_pq_avgamount(A3161,"20260101","",100000000)</f>
        <v>1.6474111635779816</v>
      </c>
      <c r="T3161" s="17">
        <f>[1]!s_ipo_dilutedpe(A3161)</f>
        <v>67.849999999999994</v>
      </c>
      <c r="U3161" s="12">
        <f>[1]!s_ipo_collection_total(A3161,100000000)</f>
        <v>3.91</v>
      </c>
      <c r="V3161" s="18">
        <f>[1]!s_val_pe_ttm(A3161,"")</f>
        <v>17.861282348632813</v>
      </c>
    </row>
    <row r="3162" spans="1:22" x14ac:dyDescent="0.3">
      <c r="A3162" s="12" t="s">
        <v>6786</v>
      </c>
      <c r="B3162" s="12" t="s">
        <v>6787</v>
      </c>
      <c r="C3162" s="16" t="str">
        <f>[1]!s_info_mkt(A3162)</f>
        <v>主板</v>
      </c>
      <c r="D3162" s="16" t="str">
        <f>[1]!s_ipo_listeddate(A3162)</f>
        <v>2017-12-18</v>
      </c>
      <c r="E3162" s="16" t="str">
        <f>[1]!s_info_industry_csrc2023(A3162,"",3)</f>
        <v>互联网和相关服务</v>
      </c>
      <c r="F3162" s="16">
        <f>[1]!s_is(A3162,83,"FY","YTD","20251231",1,"",100000000)</f>
        <v>15.1445012551</v>
      </c>
      <c r="G3162" s="16">
        <f>[1]!s_is(A3162,83,"FY","YTD","20241231",1,"",100000000)</f>
        <v>13.8025402051</v>
      </c>
      <c r="H3162" s="16">
        <f>[1]!s_is(A3162,61,"FY","YTD","20251231",1,"",100000000)</f>
        <v>0.28308089870000003</v>
      </c>
      <c r="I3162" s="16">
        <f>[1]!s_is(A3162,61,"FY","YTD","20241231",1,"",100000000)</f>
        <v>0.46719608820000003</v>
      </c>
      <c r="J3162" s="16">
        <f>[1]!s_fa_roe(A3162,"20251231")</f>
        <v>3.4719000000000002</v>
      </c>
      <c r="K3162" s="16">
        <f>[1]!s_stmnote_rdexp(A3162,"20251231",1,10000)</f>
        <v>5762.5371079999995</v>
      </c>
      <c r="L3162" s="16">
        <f>[1]!s_margin_tradingbalance(A3162,"",10000)</f>
        <v>0</v>
      </c>
      <c r="M3162" s="16">
        <f>[1]!s_margin_seclendingbalance(A3162,"",10000)</f>
        <v>0</v>
      </c>
      <c r="N3162" s="17">
        <f>[1]!s_val_ev(A3162,"",100000000)</f>
        <v>52.375577788800001</v>
      </c>
      <c r="O3162" s="17">
        <f>[1]!share_freesharesmv(A3162,"",100000000)</f>
        <v>30.741412041599997</v>
      </c>
      <c r="P3162" s="17">
        <f ca="1">[1]!s_dq_amount_btin(A3162,TODAY()-1,100000000)</f>
        <v>0.99867174000000003</v>
      </c>
      <c r="Q3162" s="17">
        <f ca="1">[1]!s_dq_turn(A3162,TODAY()-1)</f>
        <v>1.9207659686855278</v>
      </c>
      <c r="R3162" s="2">
        <f>[1]!s_pq_amount(A3162,"20260101","",100000000)</f>
        <v>190.56442860999999</v>
      </c>
      <c r="S3162" s="2">
        <f>[1]!s_pq_avgamount(A3162,"20260101","",100000000)</f>
        <v>1.7482975101834863</v>
      </c>
      <c r="T3162" s="17">
        <f>[1]!s_ipo_dilutedpe(A3162)</f>
        <v>22.99</v>
      </c>
      <c r="U3162" s="12">
        <f>[1]!s_ipo_collection_total(A3162,100000000)</f>
        <v>2.5572159999999999</v>
      </c>
      <c r="V3162" s="18">
        <f>[1]!s_val_pe_ttm(A3162,"")</f>
        <v>211.47422790527344</v>
      </c>
    </row>
    <row r="3163" spans="1:22" x14ac:dyDescent="0.3">
      <c r="A3163" s="12" t="s">
        <v>6788</v>
      </c>
      <c r="B3163" s="12" t="s">
        <v>6789</v>
      </c>
      <c r="C3163" s="16" t="str">
        <f>[1]!s_info_mkt(A3163)</f>
        <v>主板</v>
      </c>
      <c r="D3163" s="16" t="str">
        <f>[1]!s_ipo_listeddate(A3163)</f>
        <v>1994-04-25</v>
      </c>
      <c r="E3163" s="16" t="str">
        <f>[1]!s_info_industry_csrc2023(A3163,"",3)</f>
        <v>电气机械和器材制造业</v>
      </c>
      <c r="F3163" s="16">
        <f>[1]!s_is(A3163,83,"FY","YTD","20251231",1,"",100000000)</f>
        <v>0.94858629000000005</v>
      </c>
      <c r="G3163" s="16">
        <f>[1]!s_is(A3163,83,"FY","YTD","20241231",1,"",100000000)</f>
        <v>0.91979899860000003</v>
      </c>
      <c r="H3163" s="16">
        <f>[1]!s_is(A3163,61,"FY","YTD","20251231",1,"",100000000)</f>
        <v>1.2763065123000001</v>
      </c>
      <c r="I3163" s="16">
        <f>[1]!s_is(A3163,61,"FY","YTD","20241231",1,"",100000000)</f>
        <v>1.3333516396</v>
      </c>
      <c r="J3163" s="16">
        <f>[1]!s_fa_roe(A3163,"20251231")</f>
        <v>5.2309000000000001</v>
      </c>
      <c r="K3163" s="16">
        <f>[1]!s_stmnote_rdexp(A3163,"20251231",1,10000)</f>
        <v>229.688637</v>
      </c>
      <c r="L3163" s="16">
        <f>[1]!s_margin_tradingbalance(A3163,"",10000)</f>
        <v>0</v>
      </c>
      <c r="M3163" s="16">
        <f>[1]!s_margin_seclendingbalance(A3163,"",10000)</f>
        <v>0</v>
      </c>
      <c r="N3163" s="17">
        <f>[1]!s_val_ev(A3163,"",100000000)</f>
        <v>22.076987865</v>
      </c>
      <c r="O3163" s="17">
        <f>[1]!share_freesharesmv(A3163,"",100000000)</f>
        <v>14.967795562499999</v>
      </c>
      <c r="P3163" s="17">
        <f ca="1">[1]!s_dq_amount_btin(A3163,TODAY()-1,100000000)</f>
        <v>0.36210566</v>
      </c>
      <c r="Q3163" s="17">
        <f ca="1">[1]!s_dq_turn(A3163,TODAY()-1)</f>
        <v>1.6459721757427346</v>
      </c>
      <c r="R3163" s="2">
        <f>[1]!s_pq_amount(A3163,"20260101","",100000000)</f>
        <v>70.169724860000002</v>
      </c>
      <c r="S3163" s="2">
        <f>[1]!s_pq_avgamount(A3163,"20260101","",100000000)</f>
        <v>0.64375894366972475</v>
      </c>
      <c r="T3163" s="17">
        <f>[1]!s_ipo_dilutedpe(A3163)</f>
        <v>0</v>
      </c>
      <c r="U3163" s="12">
        <f>[1]!s_ipo_collection_total(A3163,100000000)</f>
        <v>2.4</v>
      </c>
      <c r="V3163" s="18">
        <f>[1]!s_val_pe_ttm(A3163,"")</f>
        <v>17.502788543701172</v>
      </c>
    </row>
    <row r="3164" spans="1:22" x14ac:dyDescent="0.3">
      <c r="A3164" s="12" t="s">
        <v>6790</v>
      </c>
      <c r="B3164" s="12" t="s">
        <v>6791</v>
      </c>
      <c r="C3164" s="16" t="str">
        <f>[1]!s_info_mkt(A3164)</f>
        <v>科创板</v>
      </c>
      <c r="D3164" s="16" t="str">
        <f>[1]!s_ipo_listeddate(A3164)</f>
        <v>2019-10-28</v>
      </c>
      <c r="E3164" s="16" t="str">
        <f>[1]!s_info_industry_csrc2023(A3164,"",3)</f>
        <v>医药制造业</v>
      </c>
      <c r="F3164" s="16">
        <f>[1]!s_is(A3164,83,"FY","YTD","20251231",1,"",100000000)</f>
        <v>2.8826646713999997</v>
      </c>
      <c r="G3164" s="16">
        <f>[1]!s_is(A3164,83,"FY","YTD","20241231",1,"",100000000)</f>
        <v>3.0341465202999998</v>
      </c>
      <c r="H3164" s="16">
        <f>[1]!s_is(A3164,61,"FY","YTD","20251231",1,"",100000000)</f>
        <v>-0.20495002980000002</v>
      </c>
      <c r="I3164" s="16">
        <f>[1]!s_is(A3164,61,"FY","YTD","20241231",1,"",100000000)</f>
        <v>-0.4474005821</v>
      </c>
      <c r="J3164" s="16">
        <f>[1]!s_fa_roe(A3164,"20251231")</f>
        <v>-1.4637</v>
      </c>
      <c r="K3164" s="16">
        <f>[1]!s_stmnote_rdexp(A3164,"20251231",1,10000)</f>
        <v>6006.4489030000004</v>
      </c>
      <c r="L3164" s="16">
        <f>[1]!s_margin_tradingbalance(A3164,"",10000)</f>
        <v>21277.062300000001</v>
      </c>
      <c r="M3164" s="16">
        <f>[1]!s_margin_seclendingbalance(A3164,"",10000)</f>
        <v>24.810700000000001</v>
      </c>
      <c r="N3164" s="17">
        <f>[1]!s_val_ev(A3164,"",100000000)</f>
        <v>34.904739999999997</v>
      </c>
      <c r="O3164" s="17">
        <f>[1]!share_freesharesmv(A3164,"",100000000)</f>
        <v>19.777504624999999</v>
      </c>
      <c r="P3164" s="17">
        <f ca="1">[1]!s_dq_amount_btin(A3164,TODAY()-1,100000000)</f>
        <v>0.28915488</v>
      </c>
      <c r="Q3164" s="17">
        <f ca="1">[1]!s_dq_turn(A3164,TODAY()-1)</f>
        <v>0.82503117055162145</v>
      </c>
      <c r="R3164" s="2">
        <f>[1]!s_pq_amount(A3164,"20260101","",100000000)</f>
        <v>50.45777082</v>
      </c>
      <c r="S3164" s="2">
        <f>[1]!s_pq_avgamount(A3164,"20260101","",100000000)</f>
        <v>0.46291532862385315</v>
      </c>
      <c r="T3164" s="17">
        <f>[1]!s_ipo_dilutedpe(A3164)</f>
        <v>43.87</v>
      </c>
      <c r="U3164" s="12">
        <f>[1]!s_ipo_collection_total(A3164,100000000)</f>
        <v>4.4000000000000004</v>
      </c>
      <c r="V3164" s="18">
        <f>[1]!s_val_pe_ttm(A3164,"")</f>
        <v>-181.73786926269531</v>
      </c>
    </row>
    <row r="3165" spans="1:22" x14ac:dyDescent="0.3">
      <c r="A3165" s="12" t="s">
        <v>6792</v>
      </c>
      <c r="B3165" s="12" t="s">
        <v>6793</v>
      </c>
      <c r="C3165" s="16" t="str">
        <f>[1]!s_info_mkt(A3165)</f>
        <v>主板</v>
      </c>
      <c r="D3165" s="16" t="str">
        <f>[1]!s_ipo_listeddate(A3165)</f>
        <v>2017-04-26</v>
      </c>
      <c r="E3165" s="16" t="str">
        <f>[1]!s_info_industry_csrc2023(A3165,"",3)</f>
        <v>计算机、通信和其他电子设备制造业</v>
      </c>
      <c r="F3165" s="16">
        <f>[1]!s_is(A3165,83,"FY","YTD","20251231",1,"",100000000)</f>
        <v>21.457260212400001</v>
      </c>
      <c r="G3165" s="16">
        <f>[1]!s_is(A3165,83,"FY","YTD","20241231",1,"",100000000)</f>
        <v>19.5494803516</v>
      </c>
      <c r="H3165" s="16">
        <f>[1]!s_is(A3165,61,"FY","YTD","20251231",1,"",100000000)</f>
        <v>0.8584081026</v>
      </c>
      <c r="I3165" s="16">
        <f>[1]!s_is(A3165,61,"FY","YTD","20241231",1,"",100000000)</f>
        <v>-0.73474117159999996</v>
      </c>
      <c r="J3165" s="16">
        <f>[1]!s_fa_roe(A3165,"20251231")</f>
        <v>4.1849999999999996</v>
      </c>
      <c r="K3165" s="16">
        <f>[1]!s_stmnote_rdexp(A3165,"20251231",1,10000)</f>
        <v>10621.007228</v>
      </c>
      <c r="L3165" s="16">
        <f>[1]!s_margin_tradingbalance(A3165,"",10000)</f>
        <v>0</v>
      </c>
      <c r="M3165" s="16">
        <f>[1]!s_margin_seclendingbalance(A3165,"",10000)</f>
        <v>0</v>
      </c>
      <c r="N3165" s="17">
        <f>[1]!s_val_ev(A3165,"",100000000)</f>
        <v>52.027149403199999</v>
      </c>
      <c r="O3165" s="17">
        <f>[1]!share_freesharesmv(A3165,"",100000000)</f>
        <v>25.686836434499998</v>
      </c>
      <c r="P3165" s="17">
        <f ca="1">[1]!s_dq_amount_btin(A3165,TODAY()-1,100000000)</f>
        <v>1.1126409900000001</v>
      </c>
      <c r="Q3165" s="17">
        <f ca="1">[1]!s_dq_turn(A3165,TODAY()-1)</f>
        <v>3.4218708944955489</v>
      </c>
      <c r="R3165" s="2">
        <f>[1]!s_pq_amount(A3165,"20260101","",100000000)</f>
        <v>470.31532114999999</v>
      </c>
      <c r="S3165" s="2">
        <f>[1]!s_pq_avgamount(A3165,"20260101","",100000000)</f>
        <v>4.3148194600917424</v>
      </c>
      <c r="T3165" s="17">
        <f>[1]!s_ipo_dilutedpe(A3165)</f>
        <v>22.99</v>
      </c>
      <c r="U3165" s="12">
        <f>[1]!s_ipo_collection_total(A3165,100000000)</f>
        <v>4.8114977999999997</v>
      </c>
      <c r="V3165" s="18">
        <f>[1]!s_val_pe_ttm(A3165,"")</f>
        <v>83.790176391601563</v>
      </c>
    </row>
    <row r="3166" spans="1:22" x14ac:dyDescent="0.3">
      <c r="A3166" s="12" t="s">
        <v>6794</v>
      </c>
      <c r="B3166" s="12" t="s">
        <v>6795</v>
      </c>
      <c r="C3166" s="16" t="str">
        <f>[1]!s_info_mkt(A3166)</f>
        <v>创业板</v>
      </c>
      <c r="D3166" s="16" t="str">
        <f>[1]!s_ipo_listeddate(A3166)</f>
        <v>2023-08-11</v>
      </c>
      <c r="E3166" s="16" t="str">
        <f>[1]!s_info_industry_csrc2023(A3166,"",3)</f>
        <v>生态保护和环境治理业</v>
      </c>
      <c r="F3166" s="16">
        <f>[1]!s_is(A3166,83,"FY","YTD","20251231",1,"",100000000)</f>
        <v>2.7627853335000001</v>
      </c>
      <c r="G3166" s="16">
        <f>[1]!s_is(A3166,83,"FY","YTD","20241231",1,"",100000000)</f>
        <v>1.9128438756999999</v>
      </c>
      <c r="H3166" s="16">
        <f>[1]!s_is(A3166,61,"FY","YTD","20251231",1,"",100000000)</f>
        <v>-0.37700644240000003</v>
      </c>
      <c r="I3166" s="16">
        <f>[1]!s_is(A3166,61,"FY","YTD","20241231",1,"",100000000)</f>
        <v>-1.3108310701000001</v>
      </c>
      <c r="J3166" s="16">
        <f>[1]!s_fa_roe(A3166,"20251231")</f>
        <v>-4.9984999999999999</v>
      </c>
      <c r="K3166" s="16">
        <f>[1]!s_stmnote_rdexp(A3166,"20251231",1,10000)</f>
        <v>1492.2975819999999</v>
      </c>
      <c r="L3166" s="16">
        <f>[1]!s_margin_tradingbalance(A3166,"",10000)</f>
        <v>4323.9088000000002</v>
      </c>
      <c r="M3166" s="16">
        <f>[1]!s_margin_seclendingbalance(A3166,"",10000)</f>
        <v>0</v>
      </c>
      <c r="N3166" s="17">
        <f>[1]!s_val_ev(A3166,"",100000000)</f>
        <v>23.890286212000003</v>
      </c>
      <c r="O3166" s="17">
        <f>[1]!share_freesharesmv(A3166,"",100000000)</f>
        <v>12.756315161200002</v>
      </c>
      <c r="P3166" s="17">
        <f ca="1">[1]!s_dq_amount_btin(A3166,TODAY()-1,100000000)</f>
        <v>0.49985009000000002</v>
      </c>
      <c r="Q3166" s="17">
        <f ca="1">[1]!s_dq_turn(A3166,TODAY()-1)</f>
        <v>3.4653499616047387</v>
      </c>
      <c r="R3166" s="2">
        <f>[1]!s_pq_amount(A3166,"20260101","",100000000)</f>
        <v>69.922759920000004</v>
      </c>
      <c r="S3166" s="2">
        <f>[1]!s_pq_avgamount(A3166,"20260101","",100000000)</f>
        <v>0.64149321027522932</v>
      </c>
      <c r="T3166" s="17">
        <f>[1]!s_ipo_dilutedpe(A3166)</f>
        <v>37.1</v>
      </c>
      <c r="U3166" s="12">
        <f>[1]!s_ipo_collection_total(A3166,100000000)</f>
        <v>7.7142860999999998</v>
      </c>
      <c r="V3166" s="18">
        <f>[1]!s_val_pe_ttm(A3166,"")</f>
        <v>-55.300487518310547</v>
      </c>
    </row>
    <row r="3167" spans="1:22" x14ac:dyDescent="0.3">
      <c r="A3167" s="12" t="s">
        <v>6796</v>
      </c>
      <c r="B3167" s="12" t="s">
        <v>6797</v>
      </c>
      <c r="C3167" s="16" t="str">
        <f>[1]!s_info_mkt(A3167)</f>
        <v>创业板</v>
      </c>
      <c r="D3167" s="16" t="str">
        <f>[1]!s_ipo_listeddate(A3167)</f>
        <v>2024-04-15</v>
      </c>
      <c r="E3167" s="16" t="str">
        <f>[1]!s_info_industry_csrc2023(A3167,"",3)</f>
        <v>汽车制造业</v>
      </c>
      <c r="F3167" s="16">
        <f>[1]!s_is(A3167,83,"FY","YTD","20251231",1,"",100000000)</f>
        <v>10.725582661200001</v>
      </c>
      <c r="G3167" s="16">
        <f>[1]!s_is(A3167,83,"FY","YTD","20241231",1,"",100000000)</f>
        <v>10.2843002124</v>
      </c>
      <c r="H3167" s="16">
        <f>[1]!s_is(A3167,61,"FY","YTD","20251231",1,"",100000000)</f>
        <v>0.27606932690000002</v>
      </c>
      <c r="I3167" s="16">
        <f>[1]!s_is(A3167,61,"FY","YTD","20241231",1,"",100000000)</f>
        <v>0.50129941150000001</v>
      </c>
      <c r="J3167" s="16">
        <f>[1]!s_fa_roe(A3167,"20251231")</f>
        <v>3.4927999999999999</v>
      </c>
      <c r="K3167" s="16">
        <f>[1]!s_stmnote_rdexp(A3167,"20251231",1,10000)</f>
        <v>3202.923996</v>
      </c>
      <c r="L3167" s="16">
        <f>[1]!s_margin_tradingbalance(A3167,"",10000)</f>
        <v>6373.2097999999996</v>
      </c>
      <c r="M3167" s="16">
        <f>[1]!s_margin_seclendingbalance(A3167,"",10000)</f>
        <v>0</v>
      </c>
      <c r="N3167" s="17">
        <f>[1]!s_val_ev(A3167,"",100000000)</f>
        <v>21.356400000000001</v>
      </c>
      <c r="O3167" s="17">
        <f>[1]!share_freesharesmv(A3167,"",100000000)</f>
        <v>7.0558451808000004</v>
      </c>
      <c r="P3167" s="17">
        <f ca="1">[1]!s_dq_amount_btin(A3167,TODAY()-1,100000000)</f>
        <v>0.19176966000000001</v>
      </c>
      <c r="Q3167" s="17">
        <f ca="1">[1]!s_dq_turn(A3167,TODAY()-1)</f>
        <v>1.7598817442940444</v>
      </c>
      <c r="R3167" s="2">
        <f>[1]!s_pq_amount(A3167,"20260101","",100000000)</f>
        <v>53.468259949999997</v>
      </c>
      <c r="S3167" s="2">
        <f>[1]!s_pq_avgamount(A3167,"20260101","",100000000)</f>
        <v>0.49053449495412843</v>
      </c>
      <c r="T3167" s="17">
        <f>[1]!s_ipo_dilutedpe(A3167)</f>
        <v>25</v>
      </c>
      <c r="U3167" s="12">
        <f>[1]!s_ipo_collection_total(A3167,100000000)</f>
        <v>3.9367999999999999</v>
      </c>
      <c r="V3167" s="18">
        <f>[1]!s_val_pe_ttm(A3167,"")</f>
        <v>784.770263671875</v>
      </c>
    </row>
    <row r="3168" spans="1:22" x14ac:dyDescent="0.3">
      <c r="A3168" s="12" t="s">
        <v>6798</v>
      </c>
      <c r="B3168" s="12" t="s">
        <v>6799</v>
      </c>
      <c r="C3168" s="16" t="str">
        <f>[1]!s_info_mkt(A3168)</f>
        <v>主板</v>
      </c>
      <c r="D3168" s="16" t="str">
        <f>[1]!s_ipo_listeddate(A3168)</f>
        <v>1997-02-20</v>
      </c>
      <c r="E3168" s="16" t="str">
        <f>[1]!s_info_industry_csrc2023(A3168,"",3)</f>
        <v>造纸和纸制品业</v>
      </c>
      <c r="F3168" s="16">
        <f>[1]!s_is(A3168,83,"FY","YTD","20251231",1,"",100000000)</f>
        <v>23.267591099699999</v>
      </c>
      <c r="G3168" s="16">
        <f>[1]!s_is(A3168,83,"FY","YTD","20241231",1,"",100000000)</f>
        <v>22.375570688200003</v>
      </c>
      <c r="H3168" s="16">
        <f>[1]!s_is(A3168,61,"FY","YTD","20251231",1,"",100000000)</f>
        <v>0.27340173010000002</v>
      </c>
      <c r="I3168" s="16">
        <f>[1]!s_is(A3168,61,"FY","YTD","20241231",1,"",100000000)</f>
        <v>-1.2842774927</v>
      </c>
      <c r="J3168" s="16">
        <f>[1]!s_fa_roe(A3168,"20251231")</f>
        <v>11.5703</v>
      </c>
      <c r="K3168" s="16">
        <f>[1]!s_stmnote_rdexp(A3168,"20251231",1,10000)</f>
        <v>4984.3287499999997</v>
      </c>
      <c r="L3168" s="16">
        <f>[1]!s_margin_tradingbalance(A3168,"",10000)</f>
        <v>0</v>
      </c>
      <c r="M3168" s="16">
        <f>[1]!s_margin_seclendingbalance(A3168,"",10000)</f>
        <v>0</v>
      </c>
      <c r="N3168" s="17">
        <f>[1]!s_val_ev(A3168,"",100000000)</f>
        <v>22.643712256000001</v>
      </c>
      <c r="O3168" s="17">
        <f>[1]!share_freesharesmv(A3168,"",100000000)</f>
        <v>10.489277696</v>
      </c>
      <c r="P3168" s="17">
        <f ca="1">[1]!s_dq_amount_btin(A3168,TODAY()-1,100000000)</f>
        <v>0.33604821000000001</v>
      </c>
      <c r="Q3168" s="17">
        <f ca="1">[1]!s_dq_turn(A3168,TODAY()-1)</f>
        <v>1.487134248099147</v>
      </c>
      <c r="R3168" s="2">
        <f>[1]!s_pq_amount(A3168,"20260101","",100000000)</f>
        <v>66.865752229999998</v>
      </c>
      <c r="S3168" s="2">
        <f>[1]!s_pq_avgamount(A3168,"20260101","",100000000)</f>
        <v>0.61344726816513762</v>
      </c>
      <c r="T3168" s="17">
        <f>[1]!s_ipo_dilutedpe(A3168)</f>
        <v>0</v>
      </c>
      <c r="U3168" s="12">
        <f>[1]!s_ipo_collection_total(A3168,100000000)</f>
        <v>0</v>
      </c>
      <c r="V3168" s="18">
        <f>[1]!s_val_pe_ttm(A3168,"")</f>
        <v>-155.48468017578125</v>
      </c>
    </row>
    <row r="3169" spans="1:22" x14ac:dyDescent="0.3">
      <c r="A3169" s="12" t="s">
        <v>6800</v>
      </c>
      <c r="B3169" s="12" t="s">
        <v>6801</v>
      </c>
      <c r="C3169" s="16" t="str">
        <f>[1]!s_info_mkt(A3169)</f>
        <v>创业板</v>
      </c>
      <c r="D3169" s="16" t="str">
        <f>[1]!s_ipo_listeddate(A3169)</f>
        <v>2015-04-24</v>
      </c>
      <c r="E3169" s="16" t="str">
        <f>[1]!s_info_industry_csrc2023(A3169,"",3)</f>
        <v>软件和信息技术服务业</v>
      </c>
      <c r="F3169" s="16">
        <f>[1]!s_is(A3169,83,"FY","YTD","20251231",1,"",100000000)</f>
        <v>2.5654969143000002</v>
      </c>
      <c r="G3169" s="16">
        <f>[1]!s_is(A3169,83,"FY","YTD","20241231",1,"",100000000)</f>
        <v>3.4442687049000003</v>
      </c>
      <c r="H3169" s="16">
        <f>[1]!s_is(A3169,61,"FY","YTD","20251231",1,"",100000000)</f>
        <v>-0.3451456926</v>
      </c>
      <c r="I3169" s="16">
        <f>[1]!s_is(A3169,61,"FY","YTD","20241231",1,"",100000000)</f>
        <v>-0.35123281240000004</v>
      </c>
      <c r="J3169" s="16">
        <f>[1]!s_fa_roe(A3169,"20251231")</f>
        <v>-2.7732000000000001</v>
      </c>
      <c r="K3169" s="16">
        <f>[1]!s_stmnote_rdexp(A3169,"20251231",1,10000)</f>
        <v>3871.8324439999997</v>
      </c>
      <c r="L3169" s="16">
        <f>[1]!s_margin_tradingbalance(A3169,"",10000)</f>
        <v>0</v>
      </c>
      <c r="M3169" s="16">
        <f>[1]!s_margin_seclendingbalance(A3169,"",10000)</f>
        <v>0</v>
      </c>
      <c r="N3169" s="17">
        <f>[1]!s_val_ev(A3169,"",100000000)</f>
        <v>46.206116495699995</v>
      </c>
      <c r="O3169" s="17">
        <f>[1]!share_freesharesmv(A3169,"",100000000)</f>
        <v>31.456797541800004</v>
      </c>
      <c r="P3169" s="17">
        <f ca="1">[1]!s_dq_amount_btin(A3169,TODAY()-1,100000000)</f>
        <v>1.0898955100000001</v>
      </c>
      <c r="Q3169" s="17">
        <f ca="1">[1]!s_dq_turn(A3169,TODAY()-1)</f>
        <v>2.48419172226843</v>
      </c>
      <c r="R3169" s="2">
        <f>[1]!s_pq_amount(A3169,"20260101","",100000000)</f>
        <v>338.36454187999999</v>
      </c>
      <c r="S3169" s="2">
        <f>[1]!s_pq_avgamount(A3169,"20260101","",100000000)</f>
        <v>3.1042618521100915</v>
      </c>
      <c r="T3169" s="17">
        <f>[1]!s_ipo_dilutedpe(A3169)</f>
        <v>22.88</v>
      </c>
      <c r="U3169" s="12">
        <f>[1]!s_ipo_collection_total(A3169,100000000)</f>
        <v>3.1579999999999999</v>
      </c>
      <c r="V3169" s="18">
        <f>[1]!s_val_pe_ttm(A3169,"")</f>
        <v>-170.66500854492188</v>
      </c>
    </row>
    <row r="3170" spans="1:22" x14ac:dyDescent="0.3">
      <c r="A3170" s="12" t="s">
        <v>6802</v>
      </c>
      <c r="B3170" s="12" t="s">
        <v>6803</v>
      </c>
      <c r="C3170" s="16" t="str">
        <f>[1]!s_info_mkt(A3170)</f>
        <v>主板</v>
      </c>
      <c r="D3170" s="16" t="str">
        <f>[1]!s_ipo_listeddate(A3170)</f>
        <v>2001-07-06</v>
      </c>
      <c r="E3170" s="16" t="str">
        <f>[1]!s_info_industry_csrc2023(A3170,"",3)</f>
        <v>铁路、船舶、航空航天和其他运输设备制造业</v>
      </c>
      <c r="F3170" s="16">
        <f>[1]!s_is(A3170,83,"FY","YTD","20251231",1,"",100000000)</f>
        <v>242.1196038418</v>
      </c>
      <c r="G3170" s="16">
        <f>[1]!s_is(A3170,83,"FY","YTD","20241231",1,"",100000000)</f>
        <v>238.79725151630001</v>
      </c>
      <c r="H3170" s="16">
        <f>[1]!s_is(A3170,61,"FY","YTD","20251231",1,"",100000000)</f>
        <v>10.673234878800001</v>
      </c>
      <c r="I3170" s="16">
        <f>[1]!s_is(A3170,61,"FY","YTD","20241231",1,"",100000000)</f>
        <v>10.407257554099999</v>
      </c>
      <c r="J3170" s="16">
        <f>[1]!s_fa_roe(A3170,"20251231")</f>
        <v>2.8304999999999998</v>
      </c>
      <c r="K3170" s="16">
        <f>[1]!s_stmnote_rdexp(A3170,"20251231",1,10000)</f>
        <v>275125.14602500002</v>
      </c>
      <c r="L3170" s="16">
        <f>[1]!s_margin_tradingbalance(A3170,"",10000)</f>
        <v>162882.4693</v>
      </c>
      <c r="M3170" s="16">
        <f>[1]!s_margin_seclendingbalance(A3170,"",10000)</f>
        <v>267.54750000000001</v>
      </c>
      <c r="N3170" s="17">
        <f>[1]!s_val_ev(A3170,"",100000000)</f>
        <v>531.31084997400001</v>
      </c>
      <c r="O3170" s="17">
        <f>[1]!share_freesharesmv(A3170,"",100000000)</f>
        <v>237.69940169520001</v>
      </c>
      <c r="P3170" s="17">
        <f ca="1">[1]!s_dq_amount_btin(A3170,TODAY()-1,100000000)</f>
        <v>3.5207778300000001</v>
      </c>
      <c r="Q3170" s="17">
        <f ca="1">[1]!s_dq_turn(A3170,TODAY()-1)</f>
        <v>0.65837738302750226</v>
      </c>
      <c r="R3170" s="2">
        <f>[1]!s_pq_amount(A3170,"20260101","",100000000)</f>
        <v>1162.5148782399999</v>
      </c>
      <c r="S3170" s="2">
        <f>[1]!s_pq_avgamount(A3170,"20260101","",100000000)</f>
        <v>10.665274112293579</v>
      </c>
      <c r="T3170" s="17">
        <f>[1]!s_ipo_dilutedpe(A3170)</f>
        <v>33</v>
      </c>
      <c r="U3170" s="12">
        <f>[1]!s_ipo_collection_total(A3170,100000000)</f>
        <v>8.0079999999999991</v>
      </c>
      <c r="V3170" s="18">
        <f>[1]!s_val_pe_ttm(A3170,"")</f>
        <v>46.34210205078125</v>
      </c>
    </row>
    <row r="3171" spans="1:22" x14ac:dyDescent="0.3">
      <c r="A3171" s="12" t="s">
        <v>6804</v>
      </c>
      <c r="B3171" s="12" t="s">
        <v>6805</v>
      </c>
      <c r="C3171" s="16" t="str">
        <f>[1]!s_info_mkt(A3171)</f>
        <v>主板</v>
      </c>
      <c r="D3171" s="16" t="str">
        <f>[1]!s_ipo_listeddate(A3171)</f>
        <v>2016-10-17</v>
      </c>
      <c r="E3171" s="16" t="str">
        <f>[1]!s_info_industry_csrc2023(A3171,"",3)</f>
        <v>计算机、通信和其他电子设备制造业</v>
      </c>
      <c r="F3171" s="16">
        <f>[1]!s_is(A3171,83,"FY","YTD","20251231",1,"",100000000)</f>
        <v>47.356210584300001</v>
      </c>
      <c r="G3171" s="16">
        <f>[1]!s_is(A3171,83,"FY","YTD","20241231",1,"",100000000)</f>
        <v>43.749489427299999</v>
      </c>
      <c r="H3171" s="16">
        <f>[1]!s_is(A3171,61,"FY","YTD","20251231",1,"",100000000)</f>
        <v>8.3709925824999996</v>
      </c>
      <c r="I3171" s="16">
        <f>[1]!s_is(A3171,61,"FY","YTD","20241231",1,"",100000000)</f>
        <v>6.0369883815999996</v>
      </c>
      <c r="J3171" s="16">
        <f>[1]!s_fa_roe(A3171,"20251231")</f>
        <v>9.2520000000000007</v>
      </c>
      <c r="K3171" s="16">
        <f>[1]!s_stmnote_rdexp(A3171,"20251231",1,10000)</f>
        <v>109842.13731600001</v>
      </c>
      <c r="L3171" s="16">
        <f>[1]!s_margin_tradingbalance(A3171,"",10000)</f>
        <v>115096.65700000001</v>
      </c>
      <c r="M3171" s="16">
        <f>[1]!s_margin_seclendingbalance(A3171,"",10000)</f>
        <v>244.4256</v>
      </c>
      <c r="N3171" s="17">
        <f>[1]!s_val_ev(A3171,"",100000000)</f>
        <v>275.059557864</v>
      </c>
      <c r="O3171" s="17">
        <f>[1]!share_freesharesmv(A3171,"",100000000)</f>
        <v>152.99838675360002</v>
      </c>
      <c r="P3171" s="17">
        <f ca="1">[1]!s_dq_amount_btin(A3171,TODAY()-1,100000000)</f>
        <v>3.5110844999999999</v>
      </c>
      <c r="Q3171" s="17">
        <f ca="1">[1]!s_dq_turn(A3171,TODAY()-1)</f>
        <v>1.27313291361119</v>
      </c>
      <c r="R3171" s="2">
        <f>[1]!s_pq_amount(A3171,"20260101","",100000000)</f>
        <v>479.27375149</v>
      </c>
      <c r="S3171" s="2">
        <f>[1]!s_pq_avgamount(A3171,"20260101","",100000000)</f>
        <v>4.3970068944036695</v>
      </c>
      <c r="T3171" s="17">
        <f>[1]!s_ipo_dilutedpe(A3171)</f>
        <v>22.99</v>
      </c>
      <c r="U3171" s="12">
        <f>[1]!s_ipo_collection_total(A3171,100000000)</f>
        <v>8.7390000000000008</v>
      </c>
      <c r="V3171" s="18">
        <f>[1]!s_val_pe_ttm(A3171,"")</f>
        <v>36.242572784423828</v>
      </c>
    </row>
    <row r="3172" spans="1:22" x14ac:dyDescent="0.3">
      <c r="A3172" s="12" t="s">
        <v>6806</v>
      </c>
      <c r="B3172" s="12" t="s">
        <v>6807</v>
      </c>
      <c r="C3172" s="16" t="str">
        <f>[1]!s_info_mkt(A3172)</f>
        <v>创业板</v>
      </c>
      <c r="D3172" s="16" t="str">
        <f>[1]!s_ipo_listeddate(A3172)</f>
        <v>2021-08-11</v>
      </c>
      <c r="E3172" s="16" t="str">
        <f>[1]!s_info_industry_csrc2023(A3172,"",3)</f>
        <v>通用设备制造业</v>
      </c>
      <c r="F3172" s="16">
        <f>[1]!s_is(A3172,83,"FY","YTD","20251231",1,"",100000000)</f>
        <v>5.5717513797000002</v>
      </c>
      <c r="G3172" s="16">
        <f>[1]!s_is(A3172,83,"FY","YTD","20241231",1,"",100000000)</f>
        <v>6.0158924886000005</v>
      </c>
      <c r="H3172" s="16">
        <f>[1]!s_is(A3172,61,"FY","YTD","20251231",1,"",100000000)</f>
        <v>0.68552206069999988</v>
      </c>
      <c r="I3172" s="16">
        <f>[1]!s_is(A3172,61,"FY","YTD","20241231",1,"",100000000)</f>
        <v>1.0500001456000001</v>
      </c>
      <c r="J3172" s="16">
        <f>[1]!s_fa_roe(A3172,"20251231")</f>
        <v>7.9653</v>
      </c>
      <c r="K3172" s="16">
        <f>[1]!s_stmnote_rdexp(A3172,"20251231",1,10000)</f>
        <v>1840.186663</v>
      </c>
      <c r="L3172" s="16">
        <f>[1]!s_margin_tradingbalance(A3172,"",10000)</f>
        <v>6651.2766000000001</v>
      </c>
      <c r="M3172" s="16">
        <f>[1]!s_margin_seclendingbalance(A3172,"",10000)</f>
        <v>0</v>
      </c>
      <c r="N3172" s="17">
        <f>[1]!s_val_ev(A3172,"",100000000)</f>
        <v>30.382400000000001</v>
      </c>
      <c r="O3172" s="17">
        <f>[1]!share_freesharesmv(A3172,"",100000000)</f>
        <v>8.8182011800000009</v>
      </c>
      <c r="P3172" s="17">
        <f ca="1">[1]!s_dq_amount_btin(A3172,TODAY()-1,100000000)</f>
        <v>0.36975465000000002</v>
      </c>
      <c r="Q3172" s="17">
        <f ca="1">[1]!s_dq_turn(A3172,TODAY()-1)</f>
        <v>1.4534496962434633</v>
      </c>
      <c r="R3172" s="2">
        <f>[1]!s_pq_amount(A3172,"20260101","",100000000)</f>
        <v>100.82382547</v>
      </c>
      <c r="S3172" s="2">
        <f>[1]!s_pq_avgamount(A3172,"20260101","",100000000)</f>
        <v>0.92498922449541288</v>
      </c>
      <c r="T3172" s="17">
        <f>[1]!s_ipo_dilutedpe(A3172)</f>
        <v>29</v>
      </c>
      <c r="U3172" s="12">
        <f>[1]!s_ipo_collection_total(A3172,100000000)</f>
        <v>4.5475000000000003</v>
      </c>
      <c r="V3172" s="18">
        <f>[1]!s_val_pe_ttm(A3172,"")</f>
        <v>43.348808288574219</v>
      </c>
    </row>
    <row r="3173" spans="1:22" x14ac:dyDescent="0.3">
      <c r="A3173" s="12" t="s">
        <v>6808</v>
      </c>
      <c r="B3173" s="12" t="s">
        <v>6809</v>
      </c>
      <c r="C3173" s="16" t="str">
        <f>[1]!s_info_mkt(A3173)</f>
        <v>主板</v>
      </c>
      <c r="D3173" s="16" t="str">
        <f>[1]!s_ipo_listeddate(A3173)</f>
        <v>2020-09-30</v>
      </c>
      <c r="E3173" s="16" t="str">
        <f>[1]!s_info_industry_csrc2023(A3173,"",3)</f>
        <v>橡胶和塑料制品业</v>
      </c>
      <c r="F3173" s="16">
        <f>[1]!s_is(A3173,83,"FY","YTD","20251231",1,"",100000000)</f>
        <v>32.909633711200001</v>
      </c>
      <c r="G3173" s="16">
        <f>[1]!s_is(A3173,83,"FY","YTD","20241231",1,"",100000000)</f>
        <v>29.5183710011</v>
      </c>
      <c r="H3173" s="16">
        <f>[1]!s_is(A3173,61,"FY","YTD","20251231",1,"",100000000)</f>
        <v>6.6767421396</v>
      </c>
      <c r="I3173" s="16">
        <f>[1]!s_is(A3173,61,"FY","YTD","20241231",1,"",100000000)</f>
        <v>5.1124940614999996</v>
      </c>
      <c r="J3173" s="16">
        <f>[1]!s_fa_roe(A3173,"20251231")</f>
        <v>22.5779</v>
      </c>
      <c r="K3173" s="16">
        <f>[1]!s_stmnote_rdexp(A3173,"20251231",1,10000)</f>
        <v>10083.946081</v>
      </c>
      <c r="L3173" s="16">
        <f>[1]!s_margin_tradingbalance(A3173,"",10000)</f>
        <v>0</v>
      </c>
      <c r="M3173" s="16">
        <f>[1]!s_margin_seclendingbalance(A3173,"",10000)</f>
        <v>0</v>
      </c>
      <c r="N3173" s="17">
        <f>[1]!s_val_ev(A3173,"",100000000)</f>
        <v>132.11812237079999</v>
      </c>
      <c r="O3173" s="17">
        <f>[1]!share_freesharesmv(A3173,"",100000000)</f>
        <v>14.228682370799996</v>
      </c>
      <c r="P3173" s="17">
        <f ca="1">[1]!s_dq_amount_btin(A3173,TODAY()-1,100000000)</f>
        <v>0.79513794999999998</v>
      </c>
      <c r="Q3173" s="17">
        <f ca="1">[1]!s_dq_turn(A3173,TODAY()-1)</f>
        <v>0.6000239710684877</v>
      </c>
      <c r="R3173" s="2">
        <f>[1]!s_pq_amount(A3173,"20260101","",100000000)</f>
        <v>219.72941625999999</v>
      </c>
      <c r="S3173" s="2">
        <f>[1]!s_pq_avgamount(A3173,"20260101","",100000000)</f>
        <v>2.0158662042201834</v>
      </c>
      <c r="T3173" s="17">
        <f>[1]!s_ipo_dilutedpe(A3173)</f>
        <v>22.99</v>
      </c>
      <c r="U3173" s="12">
        <f>[1]!s_ipo_collection_total(A3173,100000000)</f>
        <v>6.1898960000000001</v>
      </c>
      <c r="V3173" s="18">
        <f>[1]!s_val_pe_ttm(A3173,"")</f>
        <v>18.545024871826172</v>
      </c>
    </row>
    <row r="3174" spans="1:22" x14ac:dyDescent="0.3">
      <c r="A3174" s="12" t="s">
        <v>6810</v>
      </c>
      <c r="B3174" s="12" t="s">
        <v>6811</v>
      </c>
      <c r="C3174" s="16" t="str">
        <f>[1]!s_info_mkt(A3174)</f>
        <v>主板</v>
      </c>
      <c r="D3174" s="16" t="str">
        <f>[1]!s_ipo_listeddate(A3174)</f>
        <v>2011-06-10</v>
      </c>
      <c r="E3174" s="16" t="str">
        <f>[1]!s_info_industry_csrc2023(A3174,"",3)</f>
        <v>化学原料和化学制品制造业</v>
      </c>
      <c r="F3174" s="16">
        <f>[1]!s_is(A3174,83,"FY","YTD","20251231",1,"",100000000)</f>
        <v>122.8346295871</v>
      </c>
      <c r="G3174" s="16">
        <f>[1]!s_is(A3174,83,"FY","YTD","20241231",1,"",100000000)</f>
        <v>102.6252855444</v>
      </c>
      <c r="H3174" s="16">
        <f>[1]!s_is(A3174,61,"FY","YTD","20251231",1,"",100000000)</f>
        <v>10.3316438809</v>
      </c>
      <c r="I3174" s="16">
        <f>[1]!s_is(A3174,61,"FY","YTD","20241231",1,"",100000000)</f>
        <v>8.2607968376999992</v>
      </c>
      <c r="J3174" s="16">
        <f>[1]!s_fa_roe(A3174,"20251231")</f>
        <v>14.377599999999999</v>
      </c>
      <c r="K3174" s="16">
        <f>[1]!s_stmnote_rdexp(A3174,"20251231",1,10000)</f>
        <v>48994.431374</v>
      </c>
      <c r="L3174" s="16">
        <f>[1]!s_margin_tradingbalance(A3174,"",10000)</f>
        <v>18777.1819</v>
      </c>
      <c r="M3174" s="16">
        <f>[1]!s_margin_seclendingbalance(A3174,"",10000)</f>
        <v>99.683999999999997</v>
      </c>
      <c r="N3174" s="17">
        <f>[1]!s_val_ev(A3174,"",100000000)</f>
        <v>96.989304716000007</v>
      </c>
      <c r="O3174" s="17">
        <f>[1]!share_freesharesmv(A3174,"",100000000)</f>
        <v>45.976581387799996</v>
      </c>
      <c r="P3174" s="17">
        <f ca="1">[1]!s_dq_amount_btin(A3174,TODAY()-1,100000000)</f>
        <v>0.63187937000000005</v>
      </c>
      <c r="Q3174" s="17">
        <f ca="1">[1]!s_dq_turn(A3174,TODAY()-1)</f>
        <v>0.87037988610245187</v>
      </c>
      <c r="R3174" s="2">
        <f>[1]!s_pq_amount(A3174,"20260101","",100000000)</f>
        <v>225.68158553999999</v>
      </c>
      <c r="S3174" s="2">
        <f>[1]!s_pq_avgamount(A3174,"20260101","",100000000)</f>
        <v>2.0704732618348625</v>
      </c>
      <c r="T3174" s="17">
        <f>[1]!s_ipo_dilutedpe(A3174)</f>
        <v>26.12</v>
      </c>
      <c r="U3174" s="12">
        <f>[1]!s_ipo_collection_total(A3174,100000000)</f>
        <v>11.375</v>
      </c>
      <c r="V3174" s="18">
        <f>[1]!s_val_pe_ttm(A3174,"")</f>
        <v>8.9260311126708984</v>
      </c>
    </row>
    <row r="3175" spans="1:22" x14ac:dyDescent="0.3">
      <c r="A3175" s="12" t="s">
        <v>6812</v>
      </c>
      <c r="B3175" s="12" t="s">
        <v>6813</v>
      </c>
      <c r="C3175" s="16" t="str">
        <f>[1]!s_info_mkt(A3175)</f>
        <v>主板</v>
      </c>
      <c r="D3175" s="16" t="str">
        <f>[1]!s_ipo_listeddate(A3175)</f>
        <v>2004-06-30</v>
      </c>
      <c r="E3175" s="16" t="str">
        <f>[1]!s_info_industry_csrc2023(A3175,"",3)</f>
        <v>批发业</v>
      </c>
      <c r="F3175" s="16">
        <f>[1]!s_is(A3175,83,"FY","YTD","20251231",1,"",100000000)</f>
        <v>553.22758660850002</v>
      </c>
      <c r="G3175" s="16">
        <f>[1]!s_is(A3175,83,"FY","YTD","20241231",1,"",100000000)</f>
        <v>542.33745224799998</v>
      </c>
      <c r="H3175" s="16">
        <f>[1]!s_is(A3175,61,"FY","YTD","20251231",1,"",100000000)</f>
        <v>0.15831587189999999</v>
      </c>
      <c r="I3175" s="16">
        <f>[1]!s_is(A3175,61,"FY","YTD","20241231",1,"",100000000)</f>
        <v>0.2935137135</v>
      </c>
      <c r="J3175" s="16">
        <f>[1]!s_fa_roe(A3175,"20251231")</f>
        <v>0.31440000000000001</v>
      </c>
      <c r="K3175" s="16">
        <f>[1]!s_stmnote_rdexp(A3175,"20251231",1,10000)</f>
        <v>2541.4119329999999</v>
      </c>
      <c r="L3175" s="16">
        <f>[1]!s_margin_tradingbalance(A3175,"",10000)</f>
        <v>0</v>
      </c>
      <c r="M3175" s="16">
        <f>[1]!s_margin_seclendingbalance(A3175,"",10000)</f>
        <v>0</v>
      </c>
      <c r="N3175" s="17">
        <f>[1]!s_val_ev(A3175,"",100000000)</f>
        <v>56.733559757599991</v>
      </c>
      <c r="O3175" s="17">
        <f>[1]!share_freesharesmv(A3175,"",100000000)</f>
        <v>18.490307179299997</v>
      </c>
      <c r="P3175" s="17">
        <f ca="1">[1]!s_dq_amount_btin(A3175,TODAY()-1,100000000)</f>
        <v>0.72051014000000002</v>
      </c>
      <c r="Q3175" s="17">
        <f ca="1">[1]!s_dq_turn(A3175,TODAY()-1)</f>
        <v>1.2783603588400685</v>
      </c>
      <c r="R3175" s="2">
        <f>[1]!s_pq_amount(A3175,"20260101","",100000000)</f>
        <v>107.4132458</v>
      </c>
      <c r="S3175" s="2">
        <f>[1]!s_pq_avgamount(A3175,"20260101","",100000000)</f>
        <v>0.98544262201834854</v>
      </c>
      <c r="T3175" s="17">
        <f>[1]!s_ipo_dilutedpe(A3175)</f>
        <v>17.829999999999998</v>
      </c>
      <c r="U3175" s="12">
        <f>[1]!s_ipo_collection_total(A3175,100000000)</f>
        <v>3.6</v>
      </c>
      <c r="V3175" s="18">
        <f>[1]!s_val_pe_ttm(A3175,"")</f>
        <v>-1643.9747314453125</v>
      </c>
    </row>
    <row r="3176" spans="1:22" x14ac:dyDescent="0.3">
      <c r="A3176" s="12" t="s">
        <v>6814</v>
      </c>
      <c r="B3176" s="12" t="s">
        <v>6815</v>
      </c>
      <c r="C3176" s="16" t="str">
        <f>[1]!s_info_mkt(A3176)</f>
        <v>创业板</v>
      </c>
      <c r="D3176" s="16" t="str">
        <f>[1]!s_ipo_listeddate(A3176)</f>
        <v>2023-08-17</v>
      </c>
      <c r="E3176" s="16" t="str">
        <f>[1]!s_info_industry_csrc2023(A3176,"",3)</f>
        <v>计算机、通信和其他电子设备制造业</v>
      </c>
      <c r="F3176" s="16">
        <f>[1]!s_is(A3176,83,"FY","YTD","20251231",1,"",100000000)</f>
        <v>124.3653657255</v>
      </c>
      <c r="G3176" s="16">
        <f>[1]!s_is(A3176,83,"FY","YTD","20241231",1,"",100000000)</f>
        <v>78.054456974399997</v>
      </c>
      <c r="H3176" s="16">
        <f>[1]!s_is(A3176,61,"FY","YTD","20251231",1,"",100000000)</f>
        <v>1.1252252230999999</v>
      </c>
      <c r="I3176" s="16">
        <f>[1]!s_is(A3176,61,"FY","YTD","20241231",1,"",100000000)</f>
        <v>-2.4511003125999999</v>
      </c>
      <c r="J3176" s="16">
        <f>[1]!s_fa_roe(A3176,"20251231")</f>
        <v>2.7822</v>
      </c>
      <c r="K3176" s="16">
        <f>[1]!s_stmnote_rdexp(A3176,"20251231",1,10000)</f>
        <v>20022.765068000001</v>
      </c>
      <c r="L3176" s="16">
        <f>[1]!s_margin_tradingbalance(A3176,"",10000)</f>
        <v>165456.65119999999</v>
      </c>
      <c r="M3176" s="16">
        <f>[1]!s_margin_seclendingbalance(A3176,"",10000)</f>
        <v>2574.2098999999998</v>
      </c>
      <c r="N3176" s="17">
        <f>[1]!s_val_ev(A3176,"",100000000)</f>
        <v>1014.188098</v>
      </c>
      <c r="O3176" s="17">
        <f>[1]!share_freesharesmv(A3176,"",100000000)</f>
        <v>466.36376990300005</v>
      </c>
      <c r="P3176" s="17">
        <f ca="1">[1]!s_dq_amount_btin(A3176,TODAY()-1,100000000)</f>
        <v>58.077359270000002</v>
      </c>
      <c r="Q3176" s="17">
        <f ca="1">[1]!s_dq_turn(A3176,TODAY()-1)</f>
        <v>9.5454426173552811</v>
      </c>
      <c r="R3176" s="2">
        <f>[1]!s_pq_amount(A3176,"20260101","",100000000)</f>
        <v>2626.4164778999998</v>
      </c>
      <c r="S3176" s="2">
        <f>[1]!s_pq_avgamount(A3176,"20260101","",100000000)</f>
        <v>24.095564017431194</v>
      </c>
      <c r="T3176" s="17">
        <f>[1]!s_ipo_dilutedpe(A3176)</f>
        <v>28.17</v>
      </c>
      <c r="U3176" s="12">
        <f>[1]!s_ipo_collection_total(A3176,100000000)</f>
        <v>18.908460760000001</v>
      </c>
      <c r="V3176" s="18">
        <f>[1]!s_val_pe_ttm(A3176,"")</f>
        <v>419.86929321289063</v>
      </c>
    </row>
    <row r="3177" spans="1:22" x14ac:dyDescent="0.3">
      <c r="A3177" s="12" t="s">
        <v>6816</v>
      </c>
      <c r="B3177" s="12" t="s">
        <v>6817</v>
      </c>
      <c r="C3177" s="16" t="str">
        <f>[1]!s_info_mkt(A3177)</f>
        <v>创业板</v>
      </c>
      <c r="D3177" s="16" t="str">
        <f>[1]!s_ipo_listeddate(A3177)</f>
        <v>2017-04-21</v>
      </c>
      <c r="E3177" s="16" t="str">
        <f>[1]!s_info_industry_csrc2023(A3177,"",3)</f>
        <v>软件和信息技术服务业</v>
      </c>
      <c r="F3177" s="16">
        <f>[1]!s_is(A3177,83,"FY","YTD","20251231",1,"",100000000)</f>
        <v>13.163185074200001</v>
      </c>
      <c r="G3177" s="16">
        <f>[1]!s_is(A3177,83,"FY","YTD","20241231",1,"",100000000)</f>
        <v>11.948488763299999</v>
      </c>
      <c r="H3177" s="16">
        <f>[1]!s_is(A3177,61,"FY","YTD","20251231",1,"",100000000)</f>
        <v>0.1309415239</v>
      </c>
      <c r="I3177" s="16">
        <f>[1]!s_is(A3177,61,"FY","YTD","20241231",1,"",100000000)</f>
        <v>0.11991871210000001</v>
      </c>
      <c r="J3177" s="16">
        <f>[1]!s_fa_roe(A3177,"20251231")</f>
        <v>1.2010000000000001</v>
      </c>
      <c r="K3177" s="16">
        <f>[1]!s_stmnote_rdexp(A3177,"20251231",1,10000)</f>
        <v>19901.311431999999</v>
      </c>
      <c r="L3177" s="16">
        <f>[1]!s_margin_tradingbalance(A3177,"",10000)</f>
        <v>0</v>
      </c>
      <c r="M3177" s="16">
        <f>[1]!s_margin_seclendingbalance(A3177,"",10000)</f>
        <v>0</v>
      </c>
      <c r="N3177" s="17">
        <f>[1]!s_val_ev(A3177,"",100000000)</f>
        <v>18.061738056500001</v>
      </c>
      <c r="O3177" s="17">
        <f>[1]!share_freesharesmv(A3177,"",100000000)</f>
        <v>12.928279760600002</v>
      </c>
      <c r="P3177" s="17">
        <f ca="1">[1]!s_dq_amount_btin(A3177,TODAY()-1,100000000)</f>
        <v>0.50275031999999997</v>
      </c>
      <c r="Q3177" s="17">
        <f ca="1">[1]!s_dq_turn(A3177,TODAY()-1)</f>
        <v>2.8354632576393457</v>
      </c>
      <c r="R3177" s="2">
        <f>[1]!s_pq_amount(A3177,"20260101","",100000000)</f>
        <v>87.142262520000003</v>
      </c>
      <c r="S3177" s="2">
        <f>[1]!s_pq_avgamount(A3177,"20260101","",100000000)</f>
        <v>0.79947029834862382</v>
      </c>
      <c r="T3177" s="17">
        <f>[1]!s_ipo_dilutedpe(A3177)</f>
        <v>22.98</v>
      </c>
      <c r="U3177" s="12">
        <f>[1]!s_ipo_collection_total(A3177,100000000)</f>
        <v>2.0583333745000001</v>
      </c>
      <c r="V3177" s="18">
        <f>[1]!s_val_pe_ttm(A3177,"")</f>
        <v>136.87777709960938</v>
      </c>
    </row>
    <row r="3178" spans="1:22" x14ac:dyDescent="0.3">
      <c r="A3178" s="12" t="s">
        <v>6818</v>
      </c>
      <c r="B3178" s="12" t="s">
        <v>6819</v>
      </c>
      <c r="C3178" s="16" t="str">
        <f>[1]!s_info_mkt(A3178)</f>
        <v>主板</v>
      </c>
      <c r="D3178" s="16" t="str">
        <f>[1]!s_ipo_listeddate(A3178)</f>
        <v>2010-01-15</v>
      </c>
      <c r="E3178" s="16" t="str">
        <f>[1]!s_info_industry_csrc2023(A3178,"",3)</f>
        <v>仪器仪表制造业</v>
      </c>
      <c r="F3178" s="16">
        <f>[1]!s_is(A3178,83,"FY","YTD","20251231",1,"",100000000)</f>
        <v>7.9964097649000001</v>
      </c>
      <c r="G3178" s="16">
        <f>[1]!s_is(A3178,83,"FY","YTD","20241231",1,"",100000000)</f>
        <v>7.4548081714999999</v>
      </c>
      <c r="H3178" s="16">
        <f>[1]!s_is(A3178,61,"FY","YTD","20251231",1,"",100000000)</f>
        <v>0.80525311180000003</v>
      </c>
      <c r="I3178" s="16">
        <f>[1]!s_is(A3178,61,"FY","YTD","20241231",1,"",100000000)</f>
        <v>0.66420291470000004</v>
      </c>
      <c r="J3178" s="16">
        <f>[1]!s_fa_roe(A3178,"20251231")</f>
        <v>5.8766999999999996</v>
      </c>
      <c r="K3178" s="16">
        <f>[1]!s_stmnote_rdexp(A3178,"20251231",1,10000)</f>
        <v>7437.9587569999994</v>
      </c>
      <c r="L3178" s="16">
        <f>[1]!s_margin_tradingbalance(A3178,"",10000)</f>
        <v>56126.475200000001</v>
      </c>
      <c r="M3178" s="16">
        <f>[1]!s_margin_seclendingbalance(A3178,"",10000)</f>
        <v>134.4144</v>
      </c>
      <c r="N3178" s="17">
        <f>[1]!s_val_ev(A3178,"",100000000)</f>
        <v>129.6</v>
      </c>
      <c r="O3178" s="17">
        <f>[1]!share_freesharesmv(A3178,"",100000000)</f>
        <v>75.948416640000005</v>
      </c>
      <c r="P3178" s="17">
        <f ca="1">[1]!s_dq_amount_btin(A3178,TODAY()-1,100000000)</f>
        <v>3.07000063</v>
      </c>
      <c r="Q3178" s="17">
        <f ca="1">[1]!s_dq_turn(A3178,TODAY()-1)</f>
        <v>2.3627474999999998</v>
      </c>
      <c r="R3178" s="2">
        <f>[1]!s_pq_amount(A3178,"20260101","",100000000)</f>
        <v>433.29576100999998</v>
      </c>
      <c r="S3178" s="2">
        <f>[1]!s_pq_avgamount(A3178,"20260101","",100000000)</f>
        <v>3.9751904679816512</v>
      </c>
      <c r="T3178" s="17">
        <f>[1]!s_ipo_dilutedpe(A3178)</f>
        <v>50</v>
      </c>
      <c r="U3178" s="12">
        <f>[1]!s_ipo_collection_total(A3178,100000000)</f>
        <v>4.4000000000000004</v>
      </c>
      <c r="V3178" s="18">
        <f>[1]!s_val_pe_ttm(A3178,"")</f>
        <v>132.50405883789063</v>
      </c>
    </row>
    <row r="3179" spans="1:22" x14ac:dyDescent="0.3">
      <c r="A3179" s="12" t="s">
        <v>6820</v>
      </c>
      <c r="B3179" s="12" t="s">
        <v>6821</v>
      </c>
      <c r="C3179" s="16" t="str">
        <f>[1]!s_info_mkt(A3179)</f>
        <v>创业板</v>
      </c>
      <c r="D3179" s="16" t="str">
        <f>[1]!s_ipo_listeddate(A3179)</f>
        <v>2021-08-04</v>
      </c>
      <c r="E3179" s="16" t="str">
        <f>[1]!s_info_industry_csrc2023(A3179,"",3)</f>
        <v>专业技术服务业</v>
      </c>
      <c r="F3179" s="16">
        <f>[1]!s_is(A3179,83,"FY","YTD","20251231",1,"",100000000)</f>
        <v>7.8382131776000001</v>
      </c>
      <c r="G3179" s="16">
        <f>[1]!s_is(A3179,83,"FY","YTD","20241231",1,"",100000000)</f>
        <v>8.5472505202000004</v>
      </c>
      <c r="H3179" s="16">
        <f>[1]!s_is(A3179,61,"FY","YTD","20251231",1,"",100000000)</f>
        <v>0.52711618130000004</v>
      </c>
      <c r="I3179" s="16">
        <f>[1]!s_is(A3179,61,"FY","YTD","20241231",1,"",100000000)</f>
        <v>0.52832966209999999</v>
      </c>
      <c r="J3179" s="16">
        <f>[1]!s_fa_roe(A3179,"20251231")</f>
        <v>5.7789999999999999</v>
      </c>
      <c r="K3179" s="16">
        <f>[1]!s_stmnote_rdexp(A3179,"20251231",1,10000)</f>
        <v>4470.9566109999996</v>
      </c>
      <c r="L3179" s="16">
        <f>[1]!s_margin_tradingbalance(A3179,"",10000)</f>
        <v>9672.9523000000008</v>
      </c>
      <c r="M3179" s="16">
        <f>[1]!s_margin_seclendingbalance(A3179,"",10000)</f>
        <v>24.251999999999999</v>
      </c>
      <c r="N3179" s="17">
        <f>[1]!s_val_ev(A3179,"",100000000)</f>
        <v>41.448263999999995</v>
      </c>
      <c r="O3179" s="17">
        <f>[1]!share_freesharesmv(A3179,"",100000000)</f>
        <v>13.155977759999997</v>
      </c>
      <c r="P3179" s="17">
        <f ca="1">[1]!s_dq_amount_btin(A3179,TODAY()-1,100000000)</f>
        <v>0.69111482000000002</v>
      </c>
      <c r="Q3179" s="17">
        <f ca="1">[1]!s_dq_turn(A3179,TODAY()-1)</f>
        <v>1.6838864981172674</v>
      </c>
      <c r="R3179" s="2">
        <f>[1]!s_pq_amount(A3179,"20260101","",100000000)</f>
        <v>100.13618644</v>
      </c>
      <c r="S3179" s="2">
        <f>[1]!s_pq_avgamount(A3179,"20260101","",100000000)</f>
        <v>0.91868060954128439</v>
      </c>
      <c r="T3179" s="17">
        <f>[1]!s_ipo_dilutedpe(A3179)</f>
        <v>9.6999999999999993</v>
      </c>
      <c r="U3179" s="12">
        <f>[1]!s_ipo_collection_total(A3179,100000000)</f>
        <v>2.2044000000000001</v>
      </c>
      <c r="V3179" s="18">
        <f>[1]!s_val_pe_ttm(A3179,"")</f>
        <v>86.8916015625</v>
      </c>
    </row>
    <row r="3180" spans="1:22" x14ac:dyDescent="0.3">
      <c r="A3180" s="12" t="s">
        <v>6822</v>
      </c>
      <c r="B3180" s="12" t="s">
        <v>6823</v>
      </c>
      <c r="C3180" s="16" t="str">
        <f>[1]!s_info_mkt(A3180)</f>
        <v>主板</v>
      </c>
      <c r="D3180" s="16" t="str">
        <f>[1]!s_ipo_listeddate(A3180)</f>
        <v>2017-04-27</v>
      </c>
      <c r="E3180" s="16" t="str">
        <f>[1]!s_info_industry_csrc2023(A3180,"",3)</f>
        <v>批发业</v>
      </c>
      <c r="F3180" s="16">
        <f>[1]!s_is(A3180,83,"FY","YTD","20251231",1,"",100000000)</f>
        <v>88.150684873599999</v>
      </c>
      <c r="G3180" s="16">
        <f>[1]!s_is(A3180,83,"FY","YTD","20241231",1,"",100000000)</f>
        <v>138.91301596919999</v>
      </c>
      <c r="H3180" s="16">
        <f>[1]!s_is(A3180,61,"FY","YTD","20251231",1,"",100000000)</f>
        <v>11.0322498077</v>
      </c>
      <c r="I3180" s="16">
        <f>[1]!s_is(A3180,61,"FY","YTD","20241231",1,"",100000000)</f>
        <v>10.1010602542</v>
      </c>
      <c r="J3180" s="16">
        <f>[1]!s_fa_roe(A3180,"20251231")</f>
        <v>17.186499999999999</v>
      </c>
      <c r="K3180" s="16">
        <f>[1]!s_stmnote_rdexp(A3180,"20251231",1,10000)</f>
        <v>1300.8282320000001</v>
      </c>
      <c r="L3180" s="16">
        <f>[1]!s_margin_tradingbalance(A3180,"",10000)</f>
        <v>10513.4118</v>
      </c>
      <c r="M3180" s="16">
        <f>[1]!s_margin_seclendingbalance(A3180,"",10000)</f>
        <v>220.1283</v>
      </c>
      <c r="N3180" s="17">
        <f>[1]!s_val_ev(A3180,"",100000000)</f>
        <v>128.4115615419</v>
      </c>
      <c r="O3180" s="17">
        <f>[1]!share_freesharesmv(A3180,"",100000000)</f>
        <v>46.284273089599992</v>
      </c>
      <c r="P3180" s="17">
        <f ca="1">[1]!s_dq_amount_btin(A3180,TODAY()-1,100000000)</f>
        <v>0.70589632000000002</v>
      </c>
      <c r="Q3180" s="17">
        <f ca="1">[1]!s_dq_turn(A3180,TODAY()-1)</f>
        <v>0.5525407894730453</v>
      </c>
      <c r="R3180" s="2">
        <f>[1]!s_pq_amount(A3180,"20260101","",100000000)</f>
        <v>153.00086929</v>
      </c>
      <c r="S3180" s="2">
        <f>[1]!s_pq_avgamount(A3180,"20260101","",100000000)</f>
        <v>1.4036776999082567</v>
      </c>
      <c r="T3180" s="17">
        <f>[1]!s_ipo_dilutedpe(A3180)</f>
        <v>22.99</v>
      </c>
      <c r="U3180" s="12">
        <f>[1]!s_ipo_collection_total(A3180,100000000)</f>
        <v>15.30852</v>
      </c>
      <c r="V3180" s="18">
        <f>[1]!s_val_pe_ttm(A3180,"")</f>
        <v>11.219696998596191</v>
      </c>
    </row>
    <row r="3181" spans="1:22" x14ac:dyDescent="0.3">
      <c r="A3181" s="12" t="s">
        <v>6824</v>
      </c>
      <c r="B3181" s="12" t="s">
        <v>6825</v>
      </c>
      <c r="C3181" s="16" t="str">
        <f>[1]!s_info_mkt(A3181)</f>
        <v>主板</v>
      </c>
      <c r="D3181" s="16" t="str">
        <f>[1]!s_ipo_listeddate(A3181)</f>
        <v>2012-03-27</v>
      </c>
      <c r="E3181" s="16" t="str">
        <f>[1]!s_info_industry_csrc2023(A3181,"",3)</f>
        <v>化学原料和化学制品制造业</v>
      </c>
      <c r="F3181" s="16">
        <f>[1]!s_is(A3181,83,"FY","YTD","20251231",1,"",100000000)</f>
        <v>56.874741235500004</v>
      </c>
      <c r="G3181" s="16">
        <f>[1]!s_is(A3181,83,"FY","YTD","20241231",1,"",100000000)</f>
        <v>49.5899371434</v>
      </c>
      <c r="H3181" s="16">
        <f>[1]!s_is(A3181,61,"FY","YTD","20251231",1,"",100000000)</f>
        <v>0.45629147180000001</v>
      </c>
      <c r="I3181" s="16">
        <f>[1]!s_is(A3181,61,"FY","YTD","20241231",1,"",100000000)</f>
        <v>0.68775729730000001</v>
      </c>
      <c r="J3181" s="16">
        <f>[1]!s_fa_roe(A3181,"20251231")</f>
        <v>1.3019000000000001</v>
      </c>
      <c r="K3181" s="16">
        <f>[1]!s_stmnote_rdexp(A3181,"20251231",1,10000)</f>
        <v>7604.9419859999998</v>
      </c>
      <c r="L3181" s="16">
        <f>[1]!s_margin_tradingbalance(A3181,"",10000)</f>
        <v>0</v>
      </c>
      <c r="M3181" s="16">
        <f>[1]!s_margin_seclendingbalance(A3181,"",10000)</f>
        <v>0</v>
      </c>
      <c r="N3181" s="17">
        <f>[1]!s_val_ev(A3181,"",100000000)</f>
        <v>33.174770572100002</v>
      </c>
      <c r="O3181" s="17">
        <f>[1]!share_freesharesmv(A3181,"",100000000)</f>
        <v>16.179721239900001</v>
      </c>
      <c r="P3181" s="17">
        <f ca="1">[1]!s_dq_amount_btin(A3181,TODAY()-1,100000000)</f>
        <v>0.36153032000000002</v>
      </c>
      <c r="Q3181" s="17">
        <f ca="1">[1]!s_dq_turn(A3181,TODAY()-1)</f>
        <v>1.7164870170863291</v>
      </c>
      <c r="R3181" s="2">
        <f>[1]!s_pq_amount(A3181,"20260101","",100000000)</f>
        <v>85.614394009999998</v>
      </c>
      <c r="S3181" s="2">
        <f>[1]!s_pq_avgamount(A3181,"20260101","",100000000)</f>
        <v>0.78545315605504584</v>
      </c>
      <c r="T3181" s="17">
        <f>[1]!s_ipo_dilutedpe(A3181)</f>
        <v>23.29</v>
      </c>
      <c r="U3181" s="12">
        <f>[1]!s_ipo_collection_total(A3181,100000000)</f>
        <v>6.8</v>
      </c>
      <c r="V3181" s="18">
        <f>[1]!s_val_pe_ttm(A3181,"")</f>
        <v>67.732978820800781</v>
      </c>
    </row>
    <row r="3182" spans="1:22" x14ac:dyDescent="0.3">
      <c r="A3182" s="12" t="s">
        <v>6826</v>
      </c>
      <c r="B3182" s="12" t="s">
        <v>6827</v>
      </c>
      <c r="C3182" s="16" t="str">
        <f>[1]!s_info_mkt(A3182)</f>
        <v>主板</v>
      </c>
      <c r="D3182" s="16" t="str">
        <f>[1]!s_ipo_listeddate(A3182)</f>
        <v>1998-04-16</v>
      </c>
      <c r="E3182" s="16" t="str">
        <f>[1]!s_info_industry_csrc2023(A3182,"",3)</f>
        <v>纺织服装、服饰业</v>
      </c>
      <c r="F3182" s="16">
        <f>[1]!s_is(A3182,83,"FY","YTD","20251231",1,"",100000000)</f>
        <v>3.8982966706999997</v>
      </c>
      <c r="G3182" s="16">
        <f>[1]!s_is(A3182,83,"FY","YTD","20241231",1,"",100000000)</f>
        <v>3.797601893</v>
      </c>
      <c r="H3182" s="16">
        <f>[1]!s_is(A3182,61,"FY","YTD","20251231",1,"",100000000)</f>
        <v>0.32320503239999998</v>
      </c>
      <c r="I3182" s="16">
        <f>[1]!s_is(A3182,61,"FY","YTD","20241231",1,"",100000000)</f>
        <v>0.23402254589999999</v>
      </c>
      <c r="J3182" s="16">
        <f>[1]!s_fa_roe(A3182,"20251231")</f>
        <v>5.8948</v>
      </c>
      <c r="K3182" s="16">
        <f>[1]!s_stmnote_rdexp(A3182,"20251231",1,10000)</f>
        <v>1174.5560449999998</v>
      </c>
      <c r="L3182" s="16">
        <f>[1]!s_margin_tradingbalance(A3182,"",10000)</f>
        <v>0</v>
      </c>
      <c r="M3182" s="16">
        <f>[1]!s_margin_seclendingbalance(A3182,"",10000)</f>
        <v>0</v>
      </c>
      <c r="N3182" s="17">
        <f>[1]!s_val_ev(A3182,"",100000000)</f>
        <v>17.2464001112</v>
      </c>
      <c r="O3182" s="17">
        <f>[1]!share_freesharesmv(A3182,"",100000000)</f>
        <v>7.6233805741999996</v>
      </c>
      <c r="P3182" s="17">
        <f ca="1">[1]!s_dq_amount_btin(A3182,TODAY()-1,100000000)</f>
        <v>0.26460675</v>
      </c>
      <c r="Q3182" s="17">
        <f ca="1">[1]!s_dq_turn(A3182,TODAY()-1)</f>
        <v>1.5309986913067624</v>
      </c>
      <c r="R3182" s="2">
        <f>[1]!s_pq_amount(A3182,"20260101","",100000000)</f>
        <v>77.370499690000003</v>
      </c>
      <c r="S3182" s="2">
        <f>[1]!s_pq_avgamount(A3182,"20260101","",100000000)</f>
        <v>0.70982109807339444</v>
      </c>
      <c r="T3182" s="17">
        <f>[1]!s_ipo_dilutedpe(A3182)</f>
        <v>0</v>
      </c>
      <c r="U3182" s="12">
        <f>[1]!s_ipo_collection_total(A3182,100000000)</f>
        <v>0</v>
      </c>
      <c r="V3182" s="18">
        <f>[1]!s_val_pe_ttm(A3182,"")</f>
        <v>55.928012847900391</v>
      </c>
    </row>
    <row r="3183" spans="1:22" x14ac:dyDescent="0.3">
      <c r="A3183" s="12" t="s">
        <v>6828</v>
      </c>
      <c r="B3183" s="12" t="s">
        <v>6829</v>
      </c>
      <c r="C3183" s="16" t="str">
        <f>[1]!s_info_mkt(A3183)</f>
        <v>主板</v>
      </c>
      <c r="D3183" s="16" t="str">
        <f>[1]!s_ipo_listeddate(A3183)</f>
        <v>2004-07-08</v>
      </c>
      <c r="E3183" s="16" t="str">
        <f>[1]!s_info_industry_csrc2023(A3183,"",3)</f>
        <v>电力、热力生产和供应业</v>
      </c>
      <c r="F3183" s="16">
        <f>[1]!s_is(A3183,83,"FY","YTD","20251231",1,"",100000000)</f>
        <v>103.25548111799999</v>
      </c>
      <c r="G3183" s="16">
        <f>[1]!s_is(A3183,83,"FY","YTD","20241231",1,"",100000000)</f>
        <v>97.964104266900009</v>
      </c>
      <c r="H3183" s="16">
        <f>[1]!s_is(A3183,61,"FY","YTD","20251231",1,"",100000000)</f>
        <v>4.0418469837000002</v>
      </c>
      <c r="I3183" s="16">
        <f>[1]!s_is(A3183,61,"FY","YTD","20241231",1,"",100000000)</f>
        <v>4.8904450038</v>
      </c>
      <c r="J3183" s="16">
        <f>[1]!s_fa_roe(A3183,"20251231")</f>
        <v>3.4325000000000001</v>
      </c>
      <c r="K3183" s="16">
        <f>[1]!s_stmnote_rdexp(A3183,"20251231",1,10000)</f>
        <v>4457.1301309999999</v>
      </c>
      <c r="L3183" s="16">
        <f>[1]!s_margin_tradingbalance(A3183,"",10000)</f>
        <v>126064.966</v>
      </c>
      <c r="M3183" s="16">
        <f>[1]!s_margin_seclendingbalance(A3183,"",10000)</f>
        <v>675.5675</v>
      </c>
      <c r="N3183" s="17">
        <f>[1]!s_val_ev(A3183,"",100000000)</f>
        <v>302.42537558819998</v>
      </c>
      <c r="O3183" s="17">
        <f>[1]!share_freesharesmv(A3183,"",100000000)</f>
        <v>157.18264614359998</v>
      </c>
      <c r="P3183" s="17">
        <f ca="1">[1]!s_dq_amount_btin(A3183,TODAY()-1,100000000)</f>
        <v>14.59642493</v>
      </c>
      <c r="Q3183" s="17">
        <f ca="1">[1]!s_dq_turn(A3183,TODAY()-1)</f>
        <v>4.8145294124148608</v>
      </c>
      <c r="R3183" s="2">
        <f>[1]!s_pq_amount(A3183,"20260101","",100000000)</f>
        <v>2998.4271154600001</v>
      </c>
      <c r="S3183" s="2">
        <f>[1]!s_pq_avgamount(A3183,"20260101","",100000000)</f>
        <v>27.508505646422019</v>
      </c>
      <c r="T3183" s="17">
        <f>[1]!s_ipo_dilutedpe(A3183)</f>
        <v>10.18</v>
      </c>
      <c r="U3183" s="12">
        <f>[1]!s_ipo_collection_total(A3183,100000000)</f>
        <v>1.3240000000000001</v>
      </c>
      <c r="V3183" s="18">
        <f>[1]!s_val_pe_ttm(A3183,"")</f>
        <v>68.979316711425781</v>
      </c>
    </row>
    <row r="3184" spans="1:22" x14ac:dyDescent="0.3">
      <c r="A3184" s="12" t="s">
        <v>193</v>
      </c>
      <c r="B3184" s="12" t="s">
        <v>194</v>
      </c>
      <c r="C3184" s="16" t="str">
        <f>[1]!s_info_mkt(A3184)</f>
        <v>北证</v>
      </c>
      <c r="D3184" s="16" t="str">
        <f>[1]!s_ipo_listeddate(A3184)</f>
        <v>2022-09-23</v>
      </c>
      <c r="E3184" s="16" t="str">
        <f>[1]!s_info_industry_csrc2023(A3184,"",3)</f>
        <v>软件和信息技术服务业</v>
      </c>
      <c r="F3184" s="16">
        <f>[1]!s_is(A3184,83,"FY","YTD","20251231",1,"",100000000)</f>
        <v>4.1665261500000002</v>
      </c>
      <c r="G3184" s="16">
        <f>[1]!s_is(A3184,83,"FY","YTD","20241231",1,"",100000000)</f>
        <v>3.3463071312000001</v>
      </c>
      <c r="H3184" s="16">
        <f>[1]!s_is(A3184,61,"FY","YTD","20251231",1,"",100000000)</f>
        <v>7.8528840000000009E-3</v>
      </c>
      <c r="I3184" s="16">
        <f>[1]!s_is(A3184,61,"FY","YTD","20241231",1,"",100000000)</f>
        <v>-0.33947070070000002</v>
      </c>
      <c r="J3184" s="16">
        <f>[1]!s_fa_roe(A3184,"20251231")</f>
        <v>0.26390000000000002</v>
      </c>
      <c r="K3184" s="16">
        <f>[1]!s_stmnote_rdexp(A3184,"20251231",1,10000)</f>
        <v>2286.1161710000001</v>
      </c>
      <c r="L3184" s="16">
        <f>[1]!s_margin_tradingbalance(A3184,"",10000)</f>
        <v>1309.5417</v>
      </c>
      <c r="M3184" s="16">
        <f>[1]!s_margin_seclendingbalance(A3184,"",10000)</f>
        <v>0</v>
      </c>
      <c r="N3184" s="17">
        <f>[1]!s_val_ev(A3184,"",100000000)</f>
        <v>20.955923500000001</v>
      </c>
      <c r="O3184" s="17">
        <f>[1]!share_freesharesmv(A3184,"",100000000)</f>
        <v>8.5789157100000004</v>
      </c>
      <c r="P3184" s="17">
        <f ca="1">[1]!s_dq_amount_btin(A3184,TODAY()-1,100000000)</f>
        <v>0.32907614000000002</v>
      </c>
      <c r="Q3184" s="17">
        <f ca="1">[1]!s_dq_turn(A3184,TODAY()-1)</f>
        <v>2.5350341585398621</v>
      </c>
      <c r="R3184" s="2">
        <f>[1]!s_pq_amount(A3184,"20260101","",100000000)</f>
        <v>195.29690120000001</v>
      </c>
      <c r="S3184" s="2">
        <f>[1]!s_pq_avgamount(A3184,"20260101","",100000000)</f>
        <v>1.7917146899082568</v>
      </c>
      <c r="T3184" s="17">
        <f>[1]!s_ipo_dilutedpe(A3184)</f>
        <v>20.5</v>
      </c>
      <c r="U3184" s="12">
        <f>[1]!s_ipo_collection_total(A3184,100000000)</f>
        <v>1.28765</v>
      </c>
      <c r="V3184" s="18">
        <f>[1]!s_val_pe_ttm(A3184,"")</f>
        <v>515.92510986328125</v>
      </c>
    </row>
    <row r="3185" spans="1:22" x14ac:dyDescent="0.3">
      <c r="A3185" s="12" t="s">
        <v>6830</v>
      </c>
      <c r="B3185" s="12" t="s">
        <v>6831</v>
      </c>
      <c r="C3185" s="16" t="str">
        <f>[1]!s_info_mkt(A3185)</f>
        <v>创业板</v>
      </c>
      <c r="D3185" s="16" t="str">
        <f>[1]!s_ipo_listeddate(A3185)</f>
        <v>2010-01-20</v>
      </c>
      <c r="E3185" s="16" t="str">
        <f>[1]!s_info_industry_csrc2023(A3185,"",3)</f>
        <v>电气机械和器材制造业</v>
      </c>
      <c r="F3185" s="16">
        <f>[1]!s_is(A3185,83,"FY","YTD","20251231",1,"",100000000)</f>
        <v>74.486080323400003</v>
      </c>
      <c r="G3185" s="16">
        <f>[1]!s_is(A3185,83,"FY","YTD","20241231",1,"",100000000)</f>
        <v>47.763509291600002</v>
      </c>
      <c r="H3185" s="16">
        <f>[1]!s_is(A3185,61,"FY","YTD","20251231",1,"",100000000)</f>
        <v>0.62012009239999999</v>
      </c>
      <c r="I3185" s="16">
        <f>[1]!s_is(A3185,61,"FY","YTD","20241231",1,"",100000000)</f>
        <v>0.1029613182</v>
      </c>
      <c r="J3185" s="16">
        <f>[1]!s_fa_roe(A3185,"20251231")</f>
        <v>3.5188000000000001</v>
      </c>
      <c r="K3185" s="16">
        <f>[1]!s_stmnote_rdexp(A3185,"20251231",1,10000)</f>
        <v>34997.670977000002</v>
      </c>
      <c r="L3185" s="16">
        <f>[1]!s_margin_tradingbalance(A3185,"",10000)</f>
        <v>28308.048299999999</v>
      </c>
      <c r="M3185" s="16">
        <f>[1]!s_margin_seclendingbalance(A3185,"",10000)</f>
        <v>21.2895</v>
      </c>
      <c r="N3185" s="17">
        <f>[1]!s_val_ev(A3185,"",100000000)</f>
        <v>57.41001099990001</v>
      </c>
      <c r="O3185" s="17">
        <f>[1]!share_freesharesmv(A3185,"",100000000)</f>
        <v>46.722391782300008</v>
      </c>
      <c r="P3185" s="17">
        <f ca="1">[1]!s_dq_amount_btin(A3185,TODAY()-1,100000000)</f>
        <v>0.70809909000000004</v>
      </c>
      <c r="Q3185" s="17">
        <f ca="1">[1]!s_dq_turn(A3185,TODAY()-1)</f>
        <v>1.2346230554495545</v>
      </c>
      <c r="R3185" s="2">
        <f>[1]!s_pq_amount(A3185,"20260101","",100000000)</f>
        <v>290.78554611999999</v>
      </c>
      <c r="S3185" s="2">
        <f>[1]!s_pq_avgamount(A3185,"20260101","",100000000)</f>
        <v>2.667757303853211</v>
      </c>
      <c r="T3185" s="17">
        <f>[1]!s_ipo_dilutedpe(A3185)</f>
        <v>106.95</v>
      </c>
      <c r="U3185" s="12">
        <f>[1]!s_ipo_collection_total(A3185,100000000)</f>
        <v>10.247999999999999</v>
      </c>
      <c r="V3185" s="18">
        <f>[1]!s_val_pe_ttm(A3185,"")</f>
        <v>257.72238159179688</v>
      </c>
    </row>
    <row r="3186" spans="1:22" x14ac:dyDescent="0.3">
      <c r="A3186" s="12" t="s">
        <v>6832</v>
      </c>
      <c r="B3186" s="12" t="s">
        <v>6833</v>
      </c>
      <c r="C3186" s="16" t="str">
        <f>[1]!s_info_mkt(A3186)</f>
        <v>主板</v>
      </c>
      <c r="D3186" s="16" t="str">
        <f>[1]!s_ipo_listeddate(A3186)</f>
        <v>2004-01-07</v>
      </c>
      <c r="E3186" s="16" t="str">
        <f>[1]!s_info_industry_csrc2023(A3186,"",3)</f>
        <v>农业</v>
      </c>
      <c r="F3186" s="16">
        <f>[1]!s_is(A3186,83,"FY","YTD","20251231",1,"",100000000)</f>
        <v>30.118652497900001</v>
      </c>
      <c r="G3186" s="16">
        <f>[1]!s_is(A3186,83,"FY","YTD","20241231",1,"",100000000)</f>
        <v>16.364559782800001</v>
      </c>
      <c r="H3186" s="16">
        <f>[1]!s_is(A3186,61,"FY","YTD","20251231",1,"",100000000)</f>
        <v>-1.4235527800999999</v>
      </c>
      <c r="I3186" s="16">
        <f>[1]!s_is(A3186,61,"FY","YTD","20241231",1,"",100000000)</f>
        <v>-2.4399123223000001</v>
      </c>
      <c r="J3186" s="16">
        <f>[1]!s_fa_roe(A3186,"20251231")</f>
        <v>-34.371400000000001</v>
      </c>
      <c r="K3186" s="16">
        <f>[1]!s_stmnote_rdexp(A3186,"20251231",1,10000)</f>
        <v>175.47807499999999</v>
      </c>
      <c r="L3186" s="16">
        <f>[1]!s_margin_tradingbalance(A3186,"",10000)</f>
        <v>0</v>
      </c>
      <c r="M3186" s="16">
        <f>[1]!s_margin_seclendingbalance(A3186,"",10000)</f>
        <v>0</v>
      </c>
      <c r="N3186" s="17">
        <f>[1]!s_val_ev(A3186,"",100000000)</f>
        <v>24.359694623999999</v>
      </c>
      <c r="O3186" s="17">
        <f>[1]!share_freesharesmv(A3186,"",100000000)</f>
        <v>14.616477705000003</v>
      </c>
      <c r="P3186" s="17">
        <f ca="1">[1]!s_dq_amount_btin(A3186,TODAY()-1,100000000)</f>
        <v>0.74197997000000004</v>
      </c>
      <c r="Q3186" s="17">
        <f ca="1">[1]!s_dq_turn(A3186,TODAY()-1)</f>
        <v>3.0548329607007476</v>
      </c>
      <c r="R3186" s="2">
        <f>[1]!s_pq_amount(A3186,"20260101","",100000000)</f>
        <v>147.88944451</v>
      </c>
      <c r="S3186" s="2">
        <f>[1]!s_pq_avgamount(A3186,"20260101","",100000000)</f>
        <v>1.356783894587156</v>
      </c>
      <c r="T3186" s="17">
        <f>[1]!s_ipo_dilutedpe(A3186)</f>
        <v>15.51</v>
      </c>
      <c r="U3186" s="12">
        <f>[1]!s_ipo_collection_total(A3186,100000000)</f>
        <v>3.335</v>
      </c>
      <c r="V3186" s="18">
        <f>[1]!s_val_pe_ttm(A3186,"")</f>
        <v>-20.517309188842773</v>
      </c>
    </row>
    <row r="3187" spans="1:22" x14ac:dyDescent="0.3">
      <c r="A3187" s="12" t="s">
        <v>6834</v>
      </c>
      <c r="B3187" s="12" t="s">
        <v>6835</v>
      </c>
      <c r="C3187" s="16" t="str">
        <f>[1]!s_info_mkt(A3187)</f>
        <v>创业板</v>
      </c>
      <c r="D3187" s="16" t="str">
        <f>[1]!s_ipo_listeddate(A3187)</f>
        <v>2016-05-06</v>
      </c>
      <c r="E3187" s="16" t="str">
        <f>[1]!s_info_industry_csrc2023(A3187,"",3)</f>
        <v>电气机械和器材制造业</v>
      </c>
      <c r="F3187" s="16">
        <f>[1]!s_is(A3187,83,"FY","YTD","20251231",1,"",100000000)</f>
        <v>10.700907922600001</v>
      </c>
      <c r="G3187" s="16">
        <f>[1]!s_is(A3187,83,"FY","YTD","20241231",1,"",100000000)</f>
        <v>10.837794348699999</v>
      </c>
      <c r="H3187" s="16">
        <f>[1]!s_is(A3187,61,"FY","YTD","20251231",1,"",100000000)</f>
        <v>-3.2570108025</v>
      </c>
      <c r="I3187" s="16">
        <f>[1]!s_is(A3187,61,"FY","YTD","20241231",1,"",100000000)</f>
        <v>-3.3300238012999999</v>
      </c>
      <c r="J3187" s="16">
        <f>[1]!s_fa_roe(A3187,"20251231")</f>
        <v>-15.381</v>
      </c>
      <c r="K3187" s="16">
        <f>[1]!s_stmnote_rdexp(A3187,"20251231",1,10000)</f>
        <v>6268.6546170000001</v>
      </c>
      <c r="L3187" s="16">
        <f>[1]!s_margin_tradingbalance(A3187,"",10000)</f>
        <v>0</v>
      </c>
      <c r="M3187" s="16">
        <f>[1]!s_margin_seclendingbalance(A3187,"",10000)</f>
        <v>0</v>
      </c>
      <c r="N3187" s="17">
        <f>[1]!s_val_ev(A3187,"",100000000)</f>
        <v>27.544669379999998</v>
      </c>
      <c r="O3187" s="17">
        <f>[1]!share_freesharesmv(A3187,"",100000000)</f>
        <v>20.270292499</v>
      </c>
      <c r="P3187" s="17">
        <f ca="1">[1]!s_dq_amount_btin(A3187,TODAY()-1,100000000)</f>
        <v>0.46291821</v>
      </c>
      <c r="Q3187" s="17">
        <f ca="1">[1]!s_dq_turn(A3187,TODAY()-1)</f>
        <v>1.6796829405254601</v>
      </c>
      <c r="R3187" s="2">
        <f>[1]!s_pq_amount(A3187,"20260101","",100000000)</f>
        <v>146.96721790999999</v>
      </c>
      <c r="S3187" s="2">
        <f>[1]!s_pq_avgamount(A3187,"20260101","",100000000)</f>
        <v>1.3483231000917433</v>
      </c>
      <c r="T3187" s="17">
        <f>[1]!s_ipo_dilutedpe(A3187)</f>
        <v>22.99</v>
      </c>
      <c r="U3187" s="12">
        <f>[1]!s_ipo_collection_total(A3187,100000000)</f>
        <v>2.6814</v>
      </c>
      <c r="V3187" s="18">
        <f>[1]!s_val_pe_ttm(A3187,"")</f>
        <v>-7.8540925979614258</v>
      </c>
    </row>
    <row r="3188" spans="1:22" x14ac:dyDescent="0.3">
      <c r="A3188" s="12" t="s">
        <v>6836</v>
      </c>
      <c r="B3188" s="12" t="s">
        <v>6837</v>
      </c>
      <c r="C3188" s="16" t="str">
        <f>[1]!s_info_mkt(A3188)</f>
        <v>主板</v>
      </c>
      <c r="D3188" s="16" t="str">
        <f>[1]!s_ipo_listeddate(A3188)</f>
        <v>2020-10-26</v>
      </c>
      <c r="E3188" s="16" t="str">
        <f>[1]!s_info_industry_csrc2023(A3188,"",3)</f>
        <v>化学原料和化学制品制造业</v>
      </c>
      <c r="F3188" s="16">
        <f>[1]!s_is(A3188,83,"FY","YTD","20251231",1,"",100000000)</f>
        <v>10.4543958788</v>
      </c>
      <c r="G3188" s="16">
        <f>[1]!s_is(A3188,83,"FY","YTD","20241231",1,"",100000000)</f>
        <v>9.0995571811999998</v>
      </c>
      <c r="H3188" s="16">
        <f>[1]!s_is(A3188,61,"FY","YTD","20251231",1,"",100000000)</f>
        <v>0.99854406019999997</v>
      </c>
      <c r="I3188" s="16">
        <f>[1]!s_is(A3188,61,"FY","YTD","20241231",1,"",100000000)</f>
        <v>0.63746331499999997</v>
      </c>
      <c r="J3188" s="16">
        <f>[1]!s_fa_roe(A3188,"20251231")</f>
        <v>9.1449999999999996</v>
      </c>
      <c r="K3188" s="16">
        <f>[1]!s_stmnote_rdexp(A3188,"20251231",1,10000)</f>
        <v>4377.7617570000002</v>
      </c>
      <c r="L3188" s="16">
        <f>[1]!s_margin_tradingbalance(A3188,"",10000)</f>
        <v>0</v>
      </c>
      <c r="M3188" s="16">
        <f>[1]!s_margin_seclendingbalance(A3188,"",10000)</f>
        <v>0</v>
      </c>
      <c r="N3188" s="17">
        <f>[1]!s_val_ev(A3188,"",100000000)</f>
        <v>21.84</v>
      </c>
      <c r="O3188" s="17">
        <f>[1]!share_freesharesmv(A3188,"",100000000)</f>
        <v>15.16241922</v>
      </c>
      <c r="P3188" s="17">
        <f ca="1">[1]!s_dq_amount_btin(A3188,TODAY()-1,100000000)</f>
        <v>0.33382372000000005</v>
      </c>
      <c r="Q3188" s="17">
        <f ca="1">[1]!s_dq_turn(A3188,TODAY()-1)</f>
        <v>1.8470127895761672</v>
      </c>
      <c r="R3188" s="2">
        <f>[1]!s_pq_amount(A3188,"20260101","",100000000)</f>
        <v>97.670555649999997</v>
      </c>
      <c r="S3188" s="2">
        <f>[1]!s_pq_avgamount(A3188,"20260101","",100000000)</f>
        <v>0.89606014357798158</v>
      </c>
      <c r="T3188" s="17">
        <f>[1]!s_ipo_dilutedpe(A3188)</f>
        <v>22.99</v>
      </c>
      <c r="U3188" s="12">
        <f>[1]!s_ipo_collection_total(A3188,100000000)</f>
        <v>4.3274999999999997</v>
      </c>
      <c r="V3188" s="18">
        <f>[1]!s_val_pe_ttm(A3188,"")</f>
        <v>21.542289733886719</v>
      </c>
    </row>
    <row r="3189" spans="1:22" x14ac:dyDescent="0.3">
      <c r="A3189" s="12" t="s">
        <v>6838</v>
      </c>
      <c r="B3189" s="12" t="s">
        <v>6839</v>
      </c>
      <c r="C3189" s="16" t="str">
        <f>[1]!s_info_mkt(A3189)</f>
        <v>创业板</v>
      </c>
      <c r="D3189" s="16" t="str">
        <f>[1]!s_ipo_listeddate(A3189)</f>
        <v>2017-09-19</v>
      </c>
      <c r="E3189" s="16" t="str">
        <f>[1]!s_info_industry_csrc2023(A3189,"",3)</f>
        <v>文教、工美、体育和娱乐用品制造业</v>
      </c>
      <c r="F3189" s="16">
        <f>[1]!s_is(A3189,83,"FY","YTD","20251231",1,"",100000000)</f>
        <v>21.440663742200002</v>
      </c>
      <c r="G3189" s="16">
        <f>[1]!s_is(A3189,83,"FY","YTD","20241231",1,"",100000000)</f>
        <v>19.393880037399999</v>
      </c>
      <c r="H3189" s="16">
        <f>[1]!s_is(A3189,61,"FY","YTD","20251231",1,"",100000000)</f>
        <v>0.60732038860000004</v>
      </c>
      <c r="I3189" s="16">
        <f>[1]!s_is(A3189,61,"FY","YTD","20241231",1,"",100000000)</f>
        <v>1.0793277391</v>
      </c>
      <c r="J3189" s="16">
        <f>[1]!s_fa_roe(A3189,"20251231")</f>
        <v>7.2004000000000001</v>
      </c>
      <c r="K3189" s="16">
        <f>[1]!s_stmnote_rdexp(A3189,"20251231",1,10000)</f>
        <v>6947.8910930000011</v>
      </c>
      <c r="L3189" s="16">
        <f>[1]!s_margin_tradingbalance(A3189,"",10000)</f>
        <v>0</v>
      </c>
      <c r="M3189" s="16">
        <f>[1]!s_margin_seclendingbalance(A3189,"",10000)</f>
        <v>0</v>
      </c>
      <c r="N3189" s="17">
        <f>[1]!s_val_ev(A3189,"",100000000)</f>
        <v>25.579562911999997</v>
      </c>
      <c r="O3189" s="17">
        <f>[1]!share_freesharesmv(A3189,"",100000000)</f>
        <v>16.091387144400002</v>
      </c>
      <c r="P3189" s="17">
        <f ca="1">[1]!s_dq_amount_btin(A3189,TODAY()-1,100000000)</f>
        <v>0.71052559999999998</v>
      </c>
      <c r="Q3189" s="17">
        <f ca="1">[1]!s_dq_turn(A3189,TODAY()-1)</f>
        <v>3.0164346280368335</v>
      </c>
      <c r="R3189" s="2">
        <f>[1]!s_pq_amount(A3189,"20260101","",100000000)</f>
        <v>184.47050458999999</v>
      </c>
      <c r="S3189" s="2">
        <f>[1]!s_pq_avgamount(A3189,"20260101","",100000000)</f>
        <v>1.6923899503669724</v>
      </c>
      <c r="T3189" s="17">
        <f>[1]!s_ipo_dilutedpe(A3189)</f>
        <v>22.98</v>
      </c>
      <c r="U3189" s="12">
        <f>[1]!s_ipo_collection_total(A3189,100000000)</f>
        <v>3.9660000000000002</v>
      </c>
      <c r="V3189" s="18">
        <f>[1]!s_val_pe_ttm(A3189,"")</f>
        <v>121.37493896484375</v>
      </c>
    </row>
    <row r="3190" spans="1:22" x14ac:dyDescent="0.3">
      <c r="A3190" s="12" t="s">
        <v>6840</v>
      </c>
      <c r="B3190" s="12" t="s">
        <v>6841</v>
      </c>
      <c r="C3190" s="16" t="str">
        <f>[1]!s_info_mkt(A3190)</f>
        <v>主板</v>
      </c>
      <c r="D3190" s="16" t="str">
        <f>[1]!s_ipo_listeddate(A3190)</f>
        <v>2017-02-21</v>
      </c>
      <c r="E3190" s="16" t="str">
        <f>[1]!s_info_industry_csrc2023(A3190,"",3)</f>
        <v>房屋建筑业</v>
      </c>
      <c r="F3190" s="16">
        <f>[1]!s_is(A3190,83,"FY","YTD","20251231",1,"",100000000)</f>
        <v>221.14922954849999</v>
      </c>
      <c r="G3190" s="16">
        <f>[1]!s_is(A3190,83,"FY","YTD","20241231",1,"",100000000)</f>
        <v>272.79823883739999</v>
      </c>
      <c r="H3190" s="16">
        <f>[1]!s_is(A3190,61,"FY","YTD","20251231",1,"",100000000)</f>
        <v>-11.9547105152</v>
      </c>
      <c r="I3190" s="16">
        <f>[1]!s_is(A3190,61,"FY","YTD","20241231",1,"",100000000)</f>
        <v>-4.3628631892000005</v>
      </c>
      <c r="J3190" s="16">
        <f>[1]!s_fa_roe(A3190,"20251231")</f>
        <v>-16.118200000000002</v>
      </c>
      <c r="K3190" s="16">
        <f>[1]!s_stmnote_rdexp(A3190,"20251231",1,10000)</f>
        <v>8782.1202959999991</v>
      </c>
      <c r="L3190" s="16">
        <f>[1]!s_margin_tradingbalance(A3190,"",10000)</f>
        <v>0</v>
      </c>
      <c r="M3190" s="16">
        <f>[1]!s_margin_seclendingbalance(A3190,"",10000)</f>
        <v>0</v>
      </c>
      <c r="N3190" s="17">
        <f>[1]!s_val_ev(A3190,"",100000000)</f>
        <v>47.752121094399996</v>
      </c>
      <c r="O3190" s="17">
        <f>[1]!share_freesharesmv(A3190,"",100000000)</f>
        <v>11.922092451300001</v>
      </c>
      <c r="P3190" s="17">
        <f ca="1">[1]!s_dq_amount_btin(A3190,TODAY()-1,100000000)</f>
        <v>0.25456705000000002</v>
      </c>
      <c r="Q3190" s="17">
        <f ca="1">[1]!s_dq_turn(A3190,TODAY()-1)</f>
        <v>0.53354710568004204</v>
      </c>
      <c r="R3190" s="2">
        <f>[1]!s_pq_amount(A3190,"20260101","",100000000)</f>
        <v>59.452287320000003</v>
      </c>
      <c r="S3190" s="2">
        <f>[1]!s_pq_avgamount(A3190,"20260101","",100000000)</f>
        <v>0.54543382862385315</v>
      </c>
      <c r="T3190" s="17">
        <f>[1]!s_ipo_dilutedpe(A3190)</f>
        <v>22.92</v>
      </c>
      <c r="U3190" s="12">
        <f>[1]!s_ipo_collection_total(A3190,100000000)</f>
        <v>5.6627999999999998</v>
      </c>
      <c r="V3190" s="18">
        <f>[1]!s_val_pe_ttm(A3190,"")</f>
        <v>-4.0125908851623535</v>
      </c>
    </row>
    <row r="3191" spans="1:22" x14ac:dyDescent="0.3">
      <c r="A3191" s="12" t="s">
        <v>6842</v>
      </c>
      <c r="B3191" s="12" t="s">
        <v>6843</v>
      </c>
      <c r="C3191" s="16" t="str">
        <f>[1]!s_info_mkt(A3191)</f>
        <v>主板</v>
      </c>
      <c r="D3191" s="16" t="str">
        <f>[1]!s_ipo_listeddate(A3191)</f>
        <v>2017-02-15</v>
      </c>
      <c r="E3191" s="16" t="str">
        <f>[1]!s_info_industry_csrc2023(A3191,"",3)</f>
        <v>有色金属冶炼和压延加工业</v>
      </c>
      <c r="F3191" s="16">
        <f>[1]!s_is(A3191,83,"FY","YTD","20251231",1,"",100000000)</f>
        <v>854.57845127399992</v>
      </c>
      <c r="G3191" s="16">
        <f>[1]!s_is(A3191,83,"FY","YTD","20241231",1,"",100000000)</f>
        <v>867.87469934360001</v>
      </c>
      <c r="H3191" s="16">
        <f>[1]!s_is(A3191,61,"FY","YTD","20251231",1,"",100000000)</f>
        <v>-7.5527470698000005</v>
      </c>
      <c r="I3191" s="16">
        <f>[1]!s_is(A3191,61,"FY","YTD","20241231",1,"",100000000)</f>
        <v>0.80791740280000002</v>
      </c>
      <c r="J3191" s="16">
        <f>[1]!s_fa_roe(A3191,"20251231")</f>
        <v>-5.0263</v>
      </c>
      <c r="K3191" s="16">
        <f>[1]!s_stmnote_rdexp(A3191,"20251231",1,10000)</f>
        <v>23126.640708000003</v>
      </c>
      <c r="L3191" s="16">
        <f>[1]!s_margin_tradingbalance(A3191,"",10000)</f>
        <v>36876.592299999997</v>
      </c>
      <c r="M3191" s="16">
        <f>[1]!s_margin_seclendingbalance(A3191,"",10000)</f>
        <v>445.53359999999998</v>
      </c>
      <c r="N3191" s="17">
        <f>[1]!s_val_ev(A3191,"",100000000)</f>
        <v>432.43883144239999</v>
      </c>
      <c r="O3191" s="17">
        <f>[1]!share_freesharesmv(A3191,"",100000000)</f>
        <v>157.3203104872</v>
      </c>
      <c r="P3191" s="17">
        <f ca="1">[1]!s_dq_amount_btin(A3191,TODAY()-1,100000000)</f>
        <v>6.6985087300000004</v>
      </c>
      <c r="Q3191" s="17">
        <f ca="1">[1]!s_dq_turn(A3191,TODAY()-1)</f>
        <v>1.5330054525140424</v>
      </c>
      <c r="R3191" s="2">
        <f>[1]!s_pq_amount(A3191,"20260101","",100000000)</f>
        <v>2031.9970261399999</v>
      </c>
      <c r="S3191" s="2">
        <f>[1]!s_pq_avgamount(A3191,"20260101","",100000000)</f>
        <v>18.642174551743118</v>
      </c>
      <c r="T3191" s="17">
        <f>[1]!s_ipo_dilutedpe(A3191)</f>
        <v>556.25</v>
      </c>
      <c r="U3191" s="12">
        <f>[1]!s_ipo_collection_total(A3191,100000000)</f>
        <v>12.4244</v>
      </c>
      <c r="V3191" s="18">
        <f>[1]!s_val_pe_ttm(A3191,"")</f>
        <v>-77.054534912109375</v>
      </c>
    </row>
    <row r="3192" spans="1:22" x14ac:dyDescent="0.3">
      <c r="A3192" s="12" t="s">
        <v>6844</v>
      </c>
      <c r="B3192" s="12" t="s">
        <v>6845</v>
      </c>
      <c r="C3192" s="16" t="str">
        <f>[1]!s_info_mkt(A3192)</f>
        <v>科创板</v>
      </c>
      <c r="D3192" s="16" t="str">
        <f>[1]!s_ipo_listeddate(A3192)</f>
        <v>2021-07-16</v>
      </c>
      <c r="E3192" s="16" t="str">
        <f>[1]!s_info_industry_csrc2023(A3192,"",3)</f>
        <v>专用设备制造业</v>
      </c>
      <c r="F3192" s="16">
        <f>[1]!s_is(A3192,83,"FY","YTD","20251231",1,"",100000000)</f>
        <v>20.0918015962</v>
      </c>
      <c r="G3192" s="16">
        <f>[1]!s_is(A3192,83,"FY","YTD","20241231",1,"",100000000)</f>
        <v>13.1403527484</v>
      </c>
      <c r="H3192" s="16">
        <f>[1]!s_is(A3192,61,"FY","YTD","20251231",1,"",100000000)</f>
        <v>1.7493551176</v>
      </c>
      <c r="I3192" s="16">
        <f>[1]!s_is(A3192,61,"FY","YTD","20241231",1,"",100000000)</f>
        <v>0.92973236640000001</v>
      </c>
      <c r="J3192" s="16">
        <f>[1]!s_fa_roe(A3192,"20251231")</f>
        <v>16.826899999999998</v>
      </c>
      <c r="K3192" s="16">
        <f>[1]!s_stmnote_rdexp(A3192,"20251231",1,10000)</f>
        <v>7291.9211159999995</v>
      </c>
      <c r="L3192" s="16">
        <f>[1]!s_margin_tradingbalance(A3192,"",10000)</f>
        <v>21473.782500000001</v>
      </c>
      <c r="M3192" s="16">
        <f>[1]!s_margin_seclendingbalance(A3192,"",10000)</f>
        <v>25.160399999999999</v>
      </c>
      <c r="N3192" s="17">
        <f>[1]!s_val_ev(A3192,"",100000000)</f>
        <v>26.944619400000001</v>
      </c>
      <c r="O3192" s="17">
        <f>[1]!share_freesharesmv(A3192,"",100000000)</f>
        <v>16.303091988600002</v>
      </c>
      <c r="P3192" s="17">
        <f ca="1">[1]!s_dq_amount_btin(A3192,TODAY()-1,100000000)</f>
        <v>0.31946901</v>
      </c>
      <c r="Q3192" s="17">
        <f ca="1">[1]!s_dq_turn(A3192,TODAY()-1)</f>
        <v>1.1830647368505789</v>
      </c>
      <c r="R3192" s="2">
        <f>[1]!s_pq_amount(A3192,"20260101","",100000000)</f>
        <v>66.401149770000004</v>
      </c>
      <c r="S3192" s="2">
        <f>[1]!s_pq_avgamount(A3192,"20260101","",100000000)</f>
        <v>0.60918486027522933</v>
      </c>
      <c r="T3192" s="17">
        <f>[1]!s_ipo_dilutedpe(A3192)</f>
        <v>24.21</v>
      </c>
      <c r="U3192" s="12">
        <f>[1]!s_ipo_collection_total(A3192,100000000)</f>
        <v>2.501919</v>
      </c>
      <c r="V3192" s="18">
        <f>[1]!s_val_pe_ttm(A3192,"")</f>
        <v>20.035287857055664</v>
      </c>
    </row>
    <row r="3193" spans="1:22" x14ac:dyDescent="0.3">
      <c r="A3193" s="12" t="s">
        <v>6846</v>
      </c>
      <c r="B3193" s="12" t="s">
        <v>6847</v>
      </c>
      <c r="C3193" s="16" t="str">
        <f>[1]!s_info_mkt(A3193)</f>
        <v>主板</v>
      </c>
      <c r="D3193" s="16" t="str">
        <f>[1]!s_ipo_listeddate(A3193)</f>
        <v>2017-06-13</v>
      </c>
      <c r="E3193" s="16" t="str">
        <f>[1]!s_info_industry_csrc2023(A3193,"",3)</f>
        <v>农副食品加工业</v>
      </c>
      <c r="F3193" s="16">
        <f>[1]!s_is(A3193,83,"FY","YTD","20251231",1,"",100000000)</f>
        <v>14.095892418800002</v>
      </c>
      <c r="G3193" s="16">
        <f>[1]!s_is(A3193,83,"FY","YTD","20241231",1,"",100000000)</f>
        <v>19.250351039200002</v>
      </c>
      <c r="H3193" s="16">
        <f>[1]!s_is(A3193,61,"FY","YTD","20251231",1,"",100000000)</f>
        <v>-0.69551909480000007</v>
      </c>
      <c r="I3193" s="16">
        <f>[1]!s_is(A3193,61,"FY","YTD","20241231",1,"",100000000)</f>
        <v>-0.1658588131</v>
      </c>
      <c r="J3193" s="16">
        <f>[1]!s_fa_roe(A3193,"20251231")</f>
        <v>-16.7774</v>
      </c>
      <c r="K3193" s="16">
        <f>[1]!s_stmnote_rdexp(A3193,"20251231",1,10000)</f>
        <v>3727.7070060000001</v>
      </c>
      <c r="L3193" s="16">
        <f>[1]!s_margin_tradingbalance(A3193,"",10000)</f>
        <v>0</v>
      </c>
      <c r="M3193" s="16">
        <f>[1]!s_margin_seclendingbalance(A3193,"",10000)</f>
        <v>0</v>
      </c>
      <c r="N3193" s="17">
        <f>[1]!s_val_ev(A3193,"",100000000)</f>
        <v>20.311509364000003</v>
      </c>
      <c r="O3193" s="17">
        <f>[1]!share_freesharesmv(A3193,"",100000000)</f>
        <v>8.9411460014000017</v>
      </c>
      <c r="P3193" s="17">
        <f ca="1">[1]!s_dq_amount_btin(A3193,TODAY()-1,100000000)</f>
        <v>0.25233355000000002</v>
      </c>
      <c r="Q3193" s="17">
        <f ca="1">[1]!s_dq_turn(A3193,TODAY()-1)</f>
        <v>1.248439606396248</v>
      </c>
      <c r="R3193" s="2">
        <f>[1]!s_pq_amount(A3193,"20260101","",100000000)</f>
        <v>61.937829710000003</v>
      </c>
      <c r="S3193" s="2">
        <f>[1]!s_pq_avgamount(A3193,"20260101","",100000000)</f>
        <v>0.56823696981651373</v>
      </c>
      <c r="T3193" s="17">
        <f>[1]!s_ipo_dilutedpe(A3193)</f>
        <v>22.97</v>
      </c>
      <c r="U3193" s="12">
        <f>[1]!s_ipo_collection_total(A3193,100000000)</f>
        <v>2.2890000000000001</v>
      </c>
      <c r="V3193" s="18">
        <f>[1]!s_val_pe_ttm(A3193,"")</f>
        <v>-39.97174072265625</v>
      </c>
    </row>
    <row r="3194" spans="1:22" x14ac:dyDescent="0.3">
      <c r="A3194" s="12" t="s">
        <v>6848</v>
      </c>
      <c r="B3194" s="12" t="s">
        <v>6849</v>
      </c>
      <c r="C3194" s="16" t="str">
        <f>[1]!s_info_mkt(A3194)</f>
        <v>主板</v>
      </c>
      <c r="D3194" s="16" t="str">
        <f>[1]!s_ipo_listeddate(A3194)</f>
        <v>2019-06-28</v>
      </c>
      <c r="E3194" s="16" t="str">
        <f>[1]!s_info_industry_csrc2023(A3194,"",3)</f>
        <v>电信、广播电视和卫星传输服务</v>
      </c>
      <c r="F3194" s="16">
        <f>[1]!s_is(A3194,83,"FY","YTD","20251231",1,"",100000000)</f>
        <v>26.447816685700001</v>
      </c>
      <c r="G3194" s="16">
        <f>[1]!s_is(A3194,83,"FY","YTD","20241231",1,"",100000000)</f>
        <v>25.411239637199998</v>
      </c>
      <c r="H3194" s="16">
        <f>[1]!s_is(A3194,61,"FY","YTD","20251231",1,"",100000000)</f>
        <v>4.4123630009000001</v>
      </c>
      <c r="I3194" s="16">
        <f>[1]!s_is(A3194,61,"FY","YTD","20241231",1,"",100000000)</f>
        <v>4.5449282376999998</v>
      </c>
      <c r="J3194" s="16">
        <f>[1]!s_fa_roe(A3194,"20251231")</f>
        <v>2.7825000000000002</v>
      </c>
      <c r="K3194" s="16">
        <f>[1]!s_stmnote_rdexp(A3194,"20251231",1,10000)</f>
        <v>11088.267096</v>
      </c>
      <c r="L3194" s="16">
        <f>[1]!s_margin_tradingbalance(A3194,"",10000)</f>
        <v>172106.28839999999</v>
      </c>
      <c r="M3194" s="16">
        <f>[1]!s_margin_seclendingbalance(A3194,"",10000)</f>
        <v>219.31899999999999</v>
      </c>
      <c r="N3194" s="17">
        <f>[1]!s_val_ev(A3194,"",100000000)</f>
        <v>1304.9126537668001</v>
      </c>
      <c r="O3194" s="17">
        <f>[1]!share_freesharesmv(A3194,"",100000000)</f>
        <v>306.77006592419997</v>
      </c>
      <c r="P3194" s="17">
        <f ca="1">[1]!s_dq_amount_btin(A3194,TODAY()-1,100000000)</f>
        <v>13.29677459</v>
      </c>
      <c r="Q3194" s="17">
        <f ca="1">[1]!s_dq_turn(A3194,TODAY()-1)</f>
        <v>1.0182311935320167</v>
      </c>
      <c r="R3194" s="2">
        <f>[1]!s_pq_amount(A3194,"20260101","",100000000)</f>
        <v>3700.3991320499999</v>
      </c>
      <c r="S3194" s="2">
        <f>[1]!s_pq_avgamount(A3194,"20260101","",100000000)</f>
        <v>33.948615890366973</v>
      </c>
      <c r="T3194" s="17">
        <f>[1]!s_ipo_dilutedpe(A3194)</f>
        <v>26.01</v>
      </c>
      <c r="U3194" s="12">
        <f>[1]!s_ipo_collection_total(A3194,100000000)</f>
        <v>10.88</v>
      </c>
      <c r="V3194" s="18">
        <f>[1]!s_val_pe_ttm(A3194,"")</f>
        <v>328.1695556640625</v>
      </c>
    </row>
    <row r="3195" spans="1:22" x14ac:dyDescent="0.3">
      <c r="A3195" s="12" t="s">
        <v>6850</v>
      </c>
      <c r="B3195" s="12" t="s">
        <v>6851</v>
      </c>
      <c r="C3195" s="16" t="str">
        <f>[1]!s_info_mkt(A3195)</f>
        <v>创业板</v>
      </c>
      <c r="D3195" s="16" t="str">
        <f>[1]!s_ipo_listeddate(A3195)</f>
        <v>2015-04-22</v>
      </c>
      <c r="E3195" s="16" t="str">
        <f>[1]!s_info_industry_csrc2023(A3195,"",3)</f>
        <v>专用设备制造业</v>
      </c>
      <c r="F3195" s="16">
        <f>[1]!s_is(A3195,83,"FY","YTD","20251231",1,"",100000000)</f>
        <v>24.894729335999997</v>
      </c>
      <c r="G3195" s="16">
        <f>[1]!s_is(A3195,83,"FY","YTD","20241231",1,"",100000000)</f>
        <v>19.6736912416</v>
      </c>
      <c r="H3195" s="16">
        <f>[1]!s_is(A3195,61,"FY","YTD","20251231",1,"",100000000)</f>
        <v>3.1448652680000002</v>
      </c>
      <c r="I3195" s="16">
        <f>[1]!s_is(A3195,61,"FY","YTD","20241231",1,"",100000000)</f>
        <v>1.7282447815999999</v>
      </c>
      <c r="J3195" s="16">
        <f>[1]!s_fa_roe(A3195,"20251231")</f>
        <v>5.1092000000000004</v>
      </c>
      <c r="K3195" s="16">
        <f>[1]!s_stmnote_rdexp(A3195,"20251231",1,10000)</f>
        <v>11965.264768000001</v>
      </c>
      <c r="L3195" s="16">
        <f>[1]!s_margin_tradingbalance(A3195,"",10000)</f>
        <v>38202.986900000004</v>
      </c>
      <c r="M3195" s="16">
        <f>[1]!s_margin_seclendingbalance(A3195,"",10000)</f>
        <v>238.06979999999999</v>
      </c>
      <c r="N3195" s="17">
        <f>[1]!s_val_ev(A3195,"",100000000)</f>
        <v>72.350419148</v>
      </c>
      <c r="O3195" s="17">
        <f>[1]!share_freesharesmv(A3195,"",100000000)</f>
        <v>48.865439986000005</v>
      </c>
      <c r="P3195" s="17">
        <f ca="1">[1]!s_dq_amount_btin(A3195,TODAY()-1,100000000)</f>
        <v>1.2420993499999999</v>
      </c>
      <c r="Q3195" s="17">
        <f ca="1">[1]!s_dq_turn(A3195,TODAY()-1)</f>
        <v>2.2557572000746622</v>
      </c>
      <c r="R3195" s="2">
        <f>[1]!s_pq_amount(A3195,"20260101","",100000000)</f>
        <v>381.98137603999999</v>
      </c>
      <c r="S3195" s="2">
        <f>[1]!s_pq_avgamount(A3195,"20260101","",100000000)</f>
        <v>3.5044162939449541</v>
      </c>
      <c r="T3195" s="17">
        <f>[1]!s_ipo_dilutedpe(A3195)</f>
        <v>19.66</v>
      </c>
      <c r="U3195" s="12">
        <f>[1]!s_ipo_collection_total(A3195,100000000)</f>
        <v>4.4939580000000001</v>
      </c>
      <c r="V3195" s="18">
        <f>[1]!s_val_pe_ttm(A3195,"")</f>
        <v>22.142827987670898</v>
      </c>
    </row>
    <row r="3196" spans="1:22" x14ac:dyDescent="0.3">
      <c r="A3196" s="12" t="s">
        <v>6852</v>
      </c>
      <c r="B3196" s="12" t="s">
        <v>6853</v>
      </c>
      <c r="C3196" s="16" t="str">
        <f>[1]!s_info_mkt(A3196)</f>
        <v>主板</v>
      </c>
      <c r="D3196" s="16" t="str">
        <f>[1]!s_ipo_listeddate(A3196)</f>
        <v>1998-12-03</v>
      </c>
      <c r="E3196" s="16" t="str">
        <f>[1]!s_info_industry_csrc2023(A3196,"",3)</f>
        <v>橡胶和塑料制品业</v>
      </c>
      <c r="F3196" s="16">
        <f>[1]!s_is(A3196,83,"FY","YTD","20251231",1,"",100000000)</f>
        <v>197.99830128490001</v>
      </c>
      <c r="G3196" s="16">
        <f>[1]!s_is(A3196,83,"FY","YTD","20241231",1,"",100000000)</f>
        <v>188.54034122779998</v>
      </c>
      <c r="H3196" s="16">
        <f>[1]!s_is(A3196,61,"FY","YTD","20251231",1,"",100000000)</f>
        <v>15.893960471199998</v>
      </c>
      <c r="I3196" s="16">
        <f>[1]!s_is(A3196,61,"FY","YTD","20241231",1,"",100000000)</f>
        <v>12.5170993868</v>
      </c>
      <c r="J3196" s="16">
        <f>[1]!s_fa_roe(A3196,"20251231")</f>
        <v>11.611800000000001</v>
      </c>
      <c r="K3196" s="16">
        <f>[1]!s_stmnote_rdexp(A3196,"20251231",1,10000)</f>
        <v>95459.656967000003</v>
      </c>
      <c r="L3196" s="16">
        <f>[1]!s_margin_tradingbalance(A3196,"",10000)</f>
        <v>147909.19200000001</v>
      </c>
      <c r="M3196" s="16">
        <f>[1]!s_margin_seclendingbalance(A3196,"",10000)</f>
        <v>1109.8620000000001</v>
      </c>
      <c r="N3196" s="17">
        <f>[1]!s_val_ev(A3196,"",100000000)</f>
        <v>287.52136074480001</v>
      </c>
      <c r="O3196" s="17">
        <f>[1]!share_freesharesmv(A3196,"",100000000)</f>
        <v>170.71657228079999</v>
      </c>
      <c r="P3196" s="17">
        <f ca="1">[1]!s_dq_amount_btin(A3196,TODAY()-1,100000000)</f>
        <v>9.4228676</v>
      </c>
      <c r="Q3196" s="17">
        <f ca="1">[1]!s_dq_turn(A3196,TODAY()-1)</f>
        <v>3.2692420797042048</v>
      </c>
      <c r="R3196" s="2">
        <f>[1]!s_pq_amount(A3196,"20260101","",100000000)</f>
        <v>775.67011127000001</v>
      </c>
      <c r="S3196" s="2">
        <f>[1]!s_pq_avgamount(A3196,"20260101","",100000000)</f>
        <v>7.11623955293578</v>
      </c>
      <c r="T3196" s="17">
        <f>[1]!s_ipo_dilutedpe(A3196)</f>
        <v>0</v>
      </c>
      <c r="U3196" s="12">
        <f>[1]!s_ipo_collection_total(A3196,100000000)</f>
        <v>2.6720000000000002</v>
      </c>
      <c r="V3196" s="18">
        <f>[1]!s_val_pe_ttm(A3196,"")</f>
        <v>19.055429458618164</v>
      </c>
    </row>
    <row r="3197" spans="1:22" x14ac:dyDescent="0.3">
      <c r="A3197" s="12" t="s">
        <v>6854</v>
      </c>
      <c r="B3197" s="12" t="s">
        <v>6855</v>
      </c>
      <c r="C3197" s="16" t="str">
        <f>[1]!s_info_mkt(A3197)</f>
        <v>主板</v>
      </c>
      <c r="D3197" s="16" t="str">
        <f>[1]!s_ipo_listeddate(A3197)</f>
        <v>2017-08-23</v>
      </c>
      <c r="E3197" s="16" t="str">
        <f>[1]!s_info_industry_csrc2023(A3197,"",3)</f>
        <v>食品制造业</v>
      </c>
      <c r="F3197" s="16">
        <f>[1]!s_is(A3197,83,"FY","YTD","20251231",1,"",100000000)</f>
        <v>8.4453686989999994</v>
      </c>
      <c r="G3197" s="16">
        <f>[1]!s_is(A3197,83,"FY","YTD","20241231",1,"",100000000)</f>
        <v>8.2740195967999988</v>
      </c>
      <c r="H3197" s="16">
        <f>[1]!s_is(A3197,61,"FY","YTD","20251231",1,"",100000000)</f>
        <v>0.62155711499999999</v>
      </c>
      <c r="I3197" s="16">
        <f>[1]!s_is(A3197,61,"FY","YTD","20241231",1,"",100000000)</f>
        <v>0.29424490050000002</v>
      </c>
      <c r="J3197" s="16">
        <f>[1]!s_fa_roe(A3197,"20251231")</f>
        <v>4.3689</v>
      </c>
      <c r="K3197" s="16">
        <f>[1]!s_stmnote_rdexp(A3197,"20251231",1,10000)</f>
        <v>5367.4165670000002</v>
      </c>
      <c r="L3197" s="16">
        <f>[1]!s_margin_tradingbalance(A3197,"",10000)</f>
        <v>0</v>
      </c>
      <c r="M3197" s="16">
        <f>[1]!s_margin_seclendingbalance(A3197,"",10000)</f>
        <v>0</v>
      </c>
      <c r="N3197" s="17">
        <f>[1]!s_val_ev(A3197,"",100000000)</f>
        <v>23.534188187999998</v>
      </c>
      <c r="O3197" s="17">
        <f>[1]!share_freesharesmv(A3197,"",100000000)</f>
        <v>13.045947511499998</v>
      </c>
      <c r="P3197" s="17">
        <f ca="1">[1]!s_dq_amount_btin(A3197,TODAY()-1,100000000)</f>
        <v>0.2601118</v>
      </c>
      <c r="Q3197" s="17">
        <f ca="1">[1]!s_dq_turn(A3197,TODAY()-1)</f>
        <v>1.1048003777439668</v>
      </c>
      <c r="R3197" s="2">
        <f>[1]!s_pq_amount(A3197,"20260101","",100000000)</f>
        <v>69.647000910000003</v>
      </c>
      <c r="S3197" s="2">
        <f>[1]!s_pq_avgamount(A3197,"20260101","",100000000)</f>
        <v>0.63896331110091742</v>
      </c>
      <c r="T3197" s="17">
        <f>[1]!s_ipo_dilutedpe(A3197)</f>
        <v>22.99</v>
      </c>
      <c r="U3197" s="12">
        <f>[1]!s_ipo_collection_total(A3197,100000000)</f>
        <v>3.0179999999999998</v>
      </c>
      <c r="V3197" s="18">
        <f>[1]!s_val_pe_ttm(A3197,"")</f>
        <v>43.889942169189453</v>
      </c>
    </row>
    <row r="3198" spans="1:22" x14ac:dyDescent="0.3">
      <c r="A3198" s="12" t="s">
        <v>6856</v>
      </c>
      <c r="B3198" s="12" t="s">
        <v>6857</v>
      </c>
      <c r="C3198" s="16" t="str">
        <f>[1]!s_info_mkt(A3198)</f>
        <v>主板</v>
      </c>
      <c r="D3198" s="16" t="str">
        <f>[1]!s_ipo_listeddate(A3198)</f>
        <v>1997-06-19</v>
      </c>
      <c r="E3198" s="16" t="str">
        <f>[1]!s_info_industry_csrc2023(A3198,"",3)</f>
        <v>渔业</v>
      </c>
      <c r="F3198" s="16">
        <f>[1]!s_is(A3198,83,"FY","YTD","20251231",1,"",100000000)</f>
        <v>23.365030426899999</v>
      </c>
      <c r="G3198" s="16">
        <f>[1]!s_is(A3198,83,"FY","YTD","20241231",1,"",100000000)</f>
        <v>23.155589038899997</v>
      </c>
      <c r="H3198" s="16">
        <f>[1]!s_is(A3198,61,"FY","YTD","20251231",1,"",100000000)</f>
        <v>0.73894019420000001</v>
      </c>
      <c r="I3198" s="16">
        <f>[1]!s_is(A3198,61,"FY","YTD","20241231",1,"",100000000)</f>
        <v>0.61190936770000004</v>
      </c>
      <c r="J3198" s="16">
        <f>[1]!s_fa_roe(A3198,"20251231")</f>
        <v>3.2399</v>
      </c>
      <c r="K3198" s="16">
        <f>[1]!s_stmnote_rdexp(A3198,"20251231",1,10000)</f>
        <v>413.85498799999999</v>
      </c>
      <c r="L3198" s="16">
        <f>[1]!s_margin_tradingbalance(A3198,"",10000)</f>
        <v>0</v>
      </c>
      <c r="M3198" s="16">
        <f>[1]!s_margin_seclendingbalance(A3198,"",10000)</f>
        <v>0</v>
      </c>
      <c r="N3198" s="17">
        <f>[1]!s_val_ev(A3198,"",100000000)</f>
        <v>20.070015364700001</v>
      </c>
      <c r="O3198" s="17">
        <f>[1]!share_freesharesmv(A3198,"",100000000)</f>
        <v>11.475409749300001</v>
      </c>
      <c r="P3198" s="17">
        <f ca="1">[1]!s_dq_amount_btin(A3198,TODAY()-1,100000000)</f>
        <v>0.24188704</v>
      </c>
      <c r="Q3198" s="17">
        <f ca="1">[1]!s_dq_turn(A3198,TODAY()-1)</f>
        <v>1.2032213010894706</v>
      </c>
      <c r="R3198" s="2">
        <f>[1]!s_pq_amount(A3198,"20260101","",100000000)</f>
        <v>73.712384880000002</v>
      </c>
      <c r="S3198" s="2">
        <f>[1]!s_pq_avgamount(A3198,"20260101","",100000000)</f>
        <v>0.67626041174311924</v>
      </c>
      <c r="T3198" s="17">
        <f>[1]!s_ipo_dilutedpe(A3198)</f>
        <v>0</v>
      </c>
      <c r="U3198" s="12">
        <f>[1]!s_ipo_collection_total(A3198,100000000)</f>
        <v>2.3134999999999999</v>
      </c>
      <c r="V3198" s="18">
        <f>[1]!s_val_pe_ttm(A3198,"")</f>
        <v>77.771354675292969</v>
      </c>
    </row>
    <row r="3199" spans="1:22" x14ac:dyDescent="0.3">
      <c r="A3199" s="12" t="s">
        <v>6858</v>
      </c>
      <c r="B3199" s="12" t="s">
        <v>6859</v>
      </c>
      <c r="C3199" s="16" t="str">
        <f>[1]!s_info_mkt(A3199)</f>
        <v>科创板</v>
      </c>
      <c r="D3199" s="16" t="str">
        <f>[1]!s_ipo_listeddate(A3199)</f>
        <v>2022-09-23</v>
      </c>
      <c r="E3199" s="16" t="str">
        <f>[1]!s_info_industry_csrc2023(A3199,"",3)</f>
        <v>计算机、通信和其他电子设备制造业</v>
      </c>
      <c r="F3199" s="16">
        <f>[1]!s_is(A3199,83,"FY","YTD","20251231",1,"",100000000)</f>
        <v>1.3684152522999999</v>
      </c>
      <c r="G3199" s="16">
        <f>[1]!s_is(A3199,83,"FY","YTD","20241231",1,"",100000000)</f>
        <v>3.1831218193000002</v>
      </c>
      <c r="H3199" s="16">
        <f>[1]!s_is(A3199,61,"FY","YTD","20251231",1,"",100000000)</f>
        <v>-2.1171324899999999</v>
      </c>
      <c r="I3199" s="16">
        <f>[1]!s_is(A3199,61,"FY","YTD","20241231",1,"",100000000)</f>
        <v>-0.3662005807</v>
      </c>
      <c r="J3199" s="16">
        <f>[1]!s_fa_roe(A3199,"20251231")</f>
        <v>-15.739800000000001</v>
      </c>
      <c r="K3199" s="16">
        <f>[1]!s_stmnote_rdexp(A3199,"20251231",1,10000)</f>
        <v>8618.5510119999999</v>
      </c>
      <c r="L3199" s="16">
        <f>[1]!s_margin_tradingbalance(A3199,"",10000)</f>
        <v>7433.5828000000001</v>
      </c>
      <c r="M3199" s="16">
        <f>[1]!s_margin_seclendingbalance(A3199,"",10000)</f>
        <v>0</v>
      </c>
      <c r="N3199" s="17">
        <f>[1]!s_val_ev(A3199,"",100000000)</f>
        <v>21.509421325199998</v>
      </c>
      <c r="O3199" s="17">
        <f>[1]!share_freesharesmv(A3199,"",100000000)</f>
        <v>11.7493037001</v>
      </c>
      <c r="P3199" s="17">
        <f ca="1">[1]!s_dq_amount_btin(A3199,TODAY()-1,100000000)</f>
        <v>0.24358436</v>
      </c>
      <c r="Q3199" s="17">
        <f ca="1">[1]!s_dq_turn(A3199,TODAY()-1)</f>
        <v>1.1255744482365748</v>
      </c>
      <c r="R3199" s="2">
        <f>[1]!s_pq_amount(A3199,"20260101","",100000000)</f>
        <v>39.137107039999997</v>
      </c>
      <c r="S3199" s="2">
        <f>[1]!s_pq_avgamount(A3199,"20260101","",100000000)</f>
        <v>0.35905602788990826</v>
      </c>
      <c r="T3199" s="17">
        <f>[1]!s_ipo_dilutedpe(A3199)</f>
        <v>76.540000000000006</v>
      </c>
      <c r="U3199" s="12">
        <f>[1]!s_ipo_collection_total(A3199,100000000)</f>
        <v>10.990659728800001</v>
      </c>
      <c r="V3199" s="18">
        <f>[1]!s_val_pe_ttm(A3199,"")</f>
        <v>-9.4386472702026367</v>
      </c>
    </row>
    <row r="3200" spans="1:22" x14ac:dyDescent="0.3">
      <c r="A3200" s="12" t="s">
        <v>6860</v>
      </c>
      <c r="B3200" s="12" t="s">
        <v>6861</v>
      </c>
      <c r="C3200" s="16" t="str">
        <f>[1]!s_info_mkt(A3200)</f>
        <v>主板</v>
      </c>
      <c r="D3200" s="16" t="str">
        <f>[1]!s_ipo_listeddate(A3200)</f>
        <v>2016-05-06</v>
      </c>
      <c r="E3200" s="16" t="str">
        <f>[1]!s_info_industry_csrc2023(A3200,"",3)</f>
        <v>零售业</v>
      </c>
      <c r="F3200" s="16">
        <f>[1]!s_is(A3200,83,"FY","YTD","20251231",1,"",100000000)</f>
        <v>24.500307405100003</v>
      </c>
      <c r="G3200" s="16">
        <f>[1]!s_is(A3200,83,"FY","YTD","20241231",1,"",100000000)</f>
        <v>24.093228805900001</v>
      </c>
      <c r="H3200" s="16">
        <f>[1]!s_is(A3200,61,"FY","YTD","20251231",1,"",100000000)</f>
        <v>0.76895830939999998</v>
      </c>
      <c r="I3200" s="16">
        <f>[1]!s_is(A3200,61,"FY","YTD","20241231",1,"",100000000)</f>
        <v>0.58362211190000002</v>
      </c>
      <c r="J3200" s="16">
        <f>[1]!s_fa_roe(A3200,"20251231")</f>
        <v>5.4946999999999999</v>
      </c>
      <c r="K3200" s="16">
        <f>[1]!s_stmnote_rdexp(A3200,"20251231",1,10000)</f>
        <v>0</v>
      </c>
      <c r="L3200" s="16">
        <f>[1]!s_margin_tradingbalance(A3200,"",10000)</f>
        <v>0</v>
      </c>
      <c r="M3200" s="16">
        <f>[1]!s_margin_seclendingbalance(A3200,"",10000)</f>
        <v>0</v>
      </c>
      <c r="N3200" s="17">
        <f>[1]!s_val_ev(A3200,"",100000000)</f>
        <v>31.32864</v>
      </c>
      <c r="O3200" s="17">
        <f>[1]!share_freesharesmv(A3200,"",100000000)</f>
        <v>12.38761332</v>
      </c>
      <c r="P3200" s="17">
        <f ca="1">[1]!s_dq_amount_btin(A3200,TODAY()-1,100000000)</f>
        <v>0.38031818000000001</v>
      </c>
      <c r="Q3200" s="17">
        <f ca="1">[1]!s_dq_turn(A3200,TODAY()-1)</f>
        <v>1.2108318452380953</v>
      </c>
      <c r="R3200" s="2">
        <f>[1]!s_pq_amount(A3200,"20260101","",100000000)</f>
        <v>130.04210455</v>
      </c>
      <c r="S3200" s="2">
        <f>[1]!s_pq_avgamount(A3200,"20260101","",100000000)</f>
        <v>1.193046830733945</v>
      </c>
      <c r="T3200" s="17">
        <f>[1]!s_ipo_dilutedpe(A3200)</f>
        <v>22.98</v>
      </c>
      <c r="U3200" s="12">
        <f>[1]!s_ipo_collection_total(A3200,100000000)</f>
        <v>5.2859999999999996</v>
      </c>
      <c r="V3200" s="18">
        <f>[1]!s_val_pe_ttm(A3200,"")</f>
        <v>37.093151092529297</v>
      </c>
    </row>
    <row r="3201" spans="1:22" x14ac:dyDescent="0.3">
      <c r="A3201" s="12" t="s">
        <v>6862</v>
      </c>
      <c r="B3201" s="12" t="s">
        <v>6863</v>
      </c>
      <c r="C3201" s="16" t="str">
        <f>[1]!s_info_mkt(A3201)</f>
        <v>创业板</v>
      </c>
      <c r="D3201" s="16" t="str">
        <f>[1]!s_ipo_listeddate(A3201)</f>
        <v>2024-10-24</v>
      </c>
      <c r="E3201" s="16" t="str">
        <f>[1]!s_info_industry_csrc2023(A3201,"",3)</f>
        <v>软件和信息技术服务业</v>
      </c>
      <c r="F3201" s="16">
        <f>[1]!s_is(A3201,83,"FY","YTD","20251231",1,"",100000000)</f>
        <v>4.5213896029000002</v>
      </c>
      <c r="G3201" s="16">
        <f>[1]!s_is(A3201,83,"FY","YTD","20241231",1,"",100000000)</f>
        <v>5.3623947292</v>
      </c>
      <c r="H3201" s="16">
        <f>[1]!s_is(A3201,61,"FY","YTD","20251231",1,"",100000000)</f>
        <v>0.53244418000000004</v>
      </c>
      <c r="I3201" s="16">
        <f>[1]!s_is(A3201,61,"FY","YTD","20241231",1,"",100000000)</f>
        <v>0.97438459629999996</v>
      </c>
      <c r="J3201" s="16">
        <f>[1]!s_fa_roe(A3201,"20251231")</f>
        <v>5.6025999999999998</v>
      </c>
      <c r="K3201" s="16">
        <f>[1]!s_stmnote_rdexp(A3201,"20251231",1,10000)</f>
        <v>3071.4045109999997</v>
      </c>
      <c r="L3201" s="16">
        <f>[1]!s_margin_tradingbalance(A3201,"",10000)</f>
        <v>18400.344499999999</v>
      </c>
      <c r="M3201" s="16">
        <f>[1]!s_margin_seclendingbalance(A3201,"",10000)</f>
        <v>85.454999999999998</v>
      </c>
      <c r="N3201" s="17">
        <f>[1]!s_val_ev(A3201,"",100000000)</f>
        <v>72.968000000000004</v>
      </c>
      <c r="O3201" s="17">
        <f>[1]!share_freesharesmv(A3201,"",100000000)</f>
        <v>24.348821177599998</v>
      </c>
      <c r="P3201" s="17">
        <f ca="1">[1]!s_dq_amount_btin(A3201,TODAY()-1,100000000)</f>
        <v>0.87543957999999999</v>
      </c>
      <c r="Q3201" s="17">
        <f ca="1">[1]!s_dq_turn(A3201,TODAY()-1)</f>
        <v>3.5915393949523309</v>
      </c>
      <c r="R3201" s="2">
        <f>[1]!s_pq_amount(A3201,"20260101","",100000000)</f>
        <v>156.11859926</v>
      </c>
      <c r="S3201" s="2">
        <f>[1]!s_pq_avgamount(A3201,"20260101","",100000000)</f>
        <v>1.4322807271559632</v>
      </c>
      <c r="T3201" s="17">
        <f>[1]!s_ipo_dilutedpe(A3201)</f>
        <v>22.66</v>
      </c>
      <c r="U3201" s="12">
        <f>[1]!s_ipo_collection_total(A3201,100000000)</f>
        <v>5.1607500000000002</v>
      </c>
      <c r="V3201" s="18">
        <f>[1]!s_val_pe_ttm(A3201,"")</f>
        <v>128.11337280273438</v>
      </c>
    </row>
    <row r="3202" spans="1:22" x14ac:dyDescent="0.3">
      <c r="A3202" s="12" t="s">
        <v>6864</v>
      </c>
      <c r="B3202" s="12" t="s">
        <v>6865</v>
      </c>
      <c r="C3202" s="16" t="str">
        <f>[1]!s_info_mkt(A3202)</f>
        <v>主板</v>
      </c>
      <c r="D3202" s="16" t="str">
        <f>[1]!s_ipo_listeddate(A3202)</f>
        <v>2017-06-27</v>
      </c>
      <c r="E3202" s="16" t="str">
        <f>[1]!s_info_industry_csrc2023(A3202,"",3)</f>
        <v>食品制造业</v>
      </c>
      <c r="F3202" s="16">
        <f>[1]!s_is(A3202,83,"FY","YTD","20251231",1,"",100000000)</f>
        <v>53.818339937600001</v>
      </c>
      <c r="G3202" s="16">
        <f>[1]!s_is(A3202,83,"FY","YTD","20241231",1,"",100000000)</f>
        <v>51.236893519600002</v>
      </c>
      <c r="H3202" s="16">
        <f>[1]!s_is(A3202,61,"FY","YTD","20251231",1,"",100000000)</f>
        <v>4.8798075138000003</v>
      </c>
      <c r="I3202" s="16">
        <f>[1]!s_is(A3202,61,"FY","YTD","20241231",1,"",100000000)</f>
        <v>4.9385704305000004</v>
      </c>
      <c r="J3202" s="16">
        <f>[1]!s_fa_roe(A3202,"20251231")</f>
        <v>12.4886</v>
      </c>
      <c r="K3202" s="16">
        <f>[1]!s_stmnote_rdexp(A3202,"20251231",1,10000)</f>
        <v>7803.3063680000005</v>
      </c>
      <c r="L3202" s="16">
        <f>[1]!s_margin_tradingbalance(A3202,"",10000)</f>
        <v>11249.9671</v>
      </c>
      <c r="M3202" s="16">
        <f>[1]!s_margin_seclendingbalance(A3202,"",10000)</f>
        <v>127.5346</v>
      </c>
      <c r="N3202" s="17">
        <f>[1]!s_val_ev(A3202,"",100000000)</f>
        <v>75.049473051000007</v>
      </c>
      <c r="O3202" s="17">
        <f>[1]!share_freesharesmv(A3202,"",100000000)</f>
        <v>23.7568233798</v>
      </c>
      <c r="P3202" s="17">
        <f ca="1">[1]!s_dq_amount_btin(A3202,TODAY()-1,100000000)</f>
        <v>0.25258586</v>
      </c>
      <c r="Q3202" s="17">
        <f ca="1">[1]!s_dq_turn(A3202,TODAY()-1)</f>
        <v>0.33952741633927153</v>
      </c>
      <c r="R3202" s="2">
        <f>[1]!s_pq_amount(A3202,"20260101","",100000000)</f>
        <v>69.772705650000006</v>
      </c>
      <c r="S3202" s="2">
        <f>[1]!s_pq_avgamount(A3202,"20260101","",100000000)</f>
        <v>0.64011656559633023</v>
      </c>
      <c r="T3202" s="17">
        <f>[1]!s_ipo_dilutedpe(A3202)</f>
        <v>20.28</v>
      </c>
      <c r="U3202" s="12">
        <f>[1]!s_ipo_collection_total(A3202,100000000)</f>
        <v>6.59</v>
      </c>
      <c r="V3202" s="18">
        <f>[1]!s_val_pe_ttm(A3202,"")</f>
        <v>15.324836730957031</v>
      </c>
    </row>
    <row r="3203" spans="1:22" x14ac:dyDescent="0.3">
      <c r="A3203" s="12" t="s">
        <v>6866</v>
      </c>
      <c r="B3203" s="12" t="s">
        <v>6867</v>
      </c>
      <c r="C3203" s="16" t="str">
        <f>[1]!s_info_mkt(A3203)</f>
        <v>主板</v>
      </c>
      <c r="D3203" s="16" t="str">
        <f>[1]!s_ipo_listeddate(A3203)</f>
        <v>2021-06-09</v>
      </c>
      <c r="E3203" s="16" t="str">
        <f>[1]!s_info_industry_csrc2023(A3203,"",3)</f>
        <v>航空运输业</v>
      </c>
      <c r="F3203" s="16">
        <f>[1]!s_is(A3203,83,"FY","YTD","20251231",1,"",100000000)</f>
        <v>242.64489560290002</v>
      </c>
      <c r="G3203" s="16">
        <f>[1]!s_is(A3203,83,"FY","YTD","20241231",1,"",100000000)</f>
        <v>240.55743846779998</v>
      </c>
      <c r="H3203" s="16">
        <f>[1]!s_is(A3203,61,"FY","YTD","20251231",1,"",100000000)</f>
        <v>26.8804508423</v>
      </c>
      <c r="I3203" s="16">
        <f>[1]!s_is(A3203,61,"FY","YTD","20241231",1,"",100000000)</f>
        <v>26.8754285009</v>
      </c>
      <c r="J3203" s="16">
        <f>[1]!s_fa_roe(A3203,"20251231")</f>
        <v>14.428900000000001</v>
      </c>
      <c r="K3203" s="16">
        <f>[1]!s_stmnote_rdexp(A3203,"20251231",1,10000)</f>
        <v>5917.425851</v>
      </c>
      <c r="L3203" s="16">
        <f>[1]!s_margin_tradingbalance(A3203,"",10000)</f>
        <v>107634.0192</v>
      </c>
      <c r="M3203" s="16">
        <f>[1]!s_margin_seclendingbalance(A3203,"",10000)</f>
        <v>95.334999999999994</v>
      </c>
      <c r="N3203" s="17">
        <f>[1]!s_val_ev(A3203,"",100000000)</f>
        <v>263.21671118479998</v>
      </c>
      <c r="O3203" s="17">
        <f>[1]!share_freesharesmv(A3203,"",100000000)</f>
        <v>100.56491976099998</v>
      </c>
      <c r="P3203" s="17">
        <f ca="1">[1]!s_dq_amount_btin(A3203,TODAY()-1,100000000)</f>
        <v>1.8437926899999999</v>
      </c>
      <c r="Q3203" s="17">
        <f ca="1">[1]!s_dq_turn(A3203,TODAY()-1)</f>
        <v>1.1732844739320369</v>
      </c>
      <c r="R3203" s="2">
        <f>[1]!s_pq_amount(A3203,"20260101","",100000000)</f>
        <v>180.16521091000001</v>
      </c>
      <c r="S3203" s="2">
        <f>[1]!s_pq_avgamount(A3203,"20260101","",100000000)</f>
        <v>1.6528918432110091</v>
      </c>
      <c r="T3203" s="17">
        <f>[1]!s_ipo_dilutedpe(A3203)</f>
        <v>10.93</v>
      </c>
      <c r="U3203" s="12">
        <f>[1]!s_ipo_collection_total(A3203,100000000)</f>
        <v>25.035751181199998</v>
      </c>
      <c r="V3203" s="18">
        <f>[1]!s_val_pe_ttm(A3203,"")</f>
        <v>9.673426628112793</v>
      </c>
    </row>
    <row r="3204" spans="1:22" x14ac:dyDescent="0.3">
      <c r="A3204" s="12" t="s">
        <v>6868</v>
      </c>
      <c r="B3204" s="12" t="s">
        <v>6869</v>
      </c>
      <c r="C3204" s="16" t="str">
        <f>[1]!s_info_mkt(A3204)</f>
        <v>主板</v>
      </c>
      <c r="D3204" s="16" t="str">
        <f>[1]!s_ipo_listeddate(A3204)</f>
        <v>2000-07-24</v>
      </c>
      <c r="E3204" s="16" t="str">
        <f>[1]!s_info_industry_csrc2023(A3204,"",3)</f>
        <v>批发业</v>
      </c>
      <c r="F3204" s="16">
        <f>[1]!s_is(A3204,83,"FY","YTD","20251231",1,"",100000000)</f>
        <v>13.6629160747</v>
      </c>
      <c r="G3204" s="16">
        <f>[1]!s_is(A3204,83,"FY","YTD","20241231",1,"",100000000)</f>
        <v>19.774390588100001</v>
      </c>
      <c r="H3204" s="16">
        <f>[1]!s_is(A3204,61,"FY","YTD","20251231",1,"",100000000)</f>
        <v>1.1479114373999999</v>
      </c>
      <c r="I3204" s="16">
        <f>[1]!s_is(A3204,61,"FY","YTD","20241231",1,"",100000000)</f>
        <v>0.96956971849999996</v>
      </c>
      <c r="J3204" s="16">
        <f>[1]!s_fa_roe(A3204,"20251231")</f>
        <v>4.1383000000000001</v>
      </c>
      <c r="K3204" s="16">
        <f>[1]!s_stmnote_rdexp(A3204,"20251231",1,10000)</f>
        <v>0</v>
      </c>
      <c r="L3204" s="16">
        <f>[1]!s_margin_tradingbalance(A3204,"",10000)</f>
        <v>0</v>
      </c>
      <c r="M3204" s="16">
        <f>[1]!s_margin_seclendingbalance(A3204,"",10000)</f>
        <v>0</v>
      </c>
      <c r="N3204" s="17">
        <f>[1]!s_val_ev(A3204,"",100000000)</f>
        <v>39.388800000000003</v>
      </c>
      <c r="O3204" s="17">
        <f>[1]!share_freesharesmv(A3204,"",100000000)</f>
        <v>17.510829875799999</v>
      </c>
      <c r="P3204" s="17">
        <f ca="1">[1]!s_dq_amount_btin(A3204,TODAY()-1,100000000)</f>
        <v>0.32602816000000001</v>
      </c>
      <c r="Q3204" s="17">
        <f ca="1">[1]!s_dq_turn(A3204,TODAY()-1)</f>
        <v>0.85319038148333748</v>
      </c>
      <c r="R3204" s="2">
        <f>[1]!s_pq_amount(A3204,"20260101","",100000000)</f>
        <v>140.39806723000001</v>
      </c>
      <c r="S3204" s="2">
        <f>[1]!s_pq_avgamount(A3204,"20260101","",100000000)</f>
        <v>1.2880556626605504</v>
      </c>
      <c r="T3204" s="17">
        <f>[1]!s_ipo_dilutedpe(A3204)</f>
        <v>30</v>
      </c>
      <c r="U3204" s="12">
        <f>[1]!s_ipo_collection_total(A3204,100000000)</f>
        <v>5.0999999999999996</v>
      </c>
      <c r="V3204" s="18">
        <f>[1]!s_val_pe_ttm(A3204,"")</f>
        <v>35.005409240722656</v>
      </c>
    </row>
    <row r="3205" spans="1:22" x14ac:dyDescent="0.3">
      <c r="A3205" s="12" t="s">
        <v>6870</v>
      </c>
      <c r="B3205" s="12" t="s">
        <v>6871</v>
      </c>
      <c r="C3205" s="16" t="str">
        <f>[1]!s_info_mkt(A3205)</f>
        <v>主板</v>
      </c>
      <c r="D3205" s="16" t="str">
        <f>[1]!s_ipo_listeddate(A3205)</f>
        <v>2025-12-23</v>
      </c>
      <c r="E3205" s="16" t="str">
        <f>[1]!s_info_industry_csrc2023(A3205,"",3)</f>
        <v>通用设备制造业</v>
      </c>
      <c r="F3205" s="16">
        <f>[1]!s_is(A3205,83,"FY","YTD","20251231",1,"",100000000)</f>
        <v>12.6298376244</v>
      </c>
      <c r="G3205" s="16">
        <f>[1]!s_is(A3205,83,"FY","YTD","20241231",1,"",100000000)</f>
        <v>9.5478099814000004</v>
      </c>
      <c r="H3205" s="16">
        <f>[1]!s_is(A3205,61,"FY","YTD","20251231",1,"",100000000)</f>
        <v>2.0132870969000001</v>
      </c>
      <c r="I3205" s="16">
        <f>[1]!s_is(A3205,61,"FY","YTD","20241231",1,"",100000000)</f>
        <v>1.4192949837</v>
      </c>
      <c r="J3205" s="16">
        <f>[1]!s_fa_roe(A3205,"20251231")</f>
        <v>11.539</v>
      </c>
      <c r="K3205" s="16">
        <f>[1]!s_stmnote_rdexp(A3205,"20251231",1,10000)</f>
        <v>5163.5298069999999</v>
      </c>
      <c r="L3205" s="16">
        <f>[1]!s_margin_tradingbalance(A3205,"",10000)</f>
        <v>14142.1631</v>
      </c>
      <c r="M3205" s="16">
        <f>[1]!s_margin_seclendingbalance(A3205,"",10000)</f>
        <v>5.1260000000000003</v>
      </c>
      <c r="N3205" s="17">
        <f>[1]!s_val_ev(A3205,"",100000000)</f>
        <v>107.18</v>
      </c>
      <c r="O3205" s="17">
        <f>[1]!share_freesharesmv(A3205,"",100000000)</f>
        <v>16.148977894000001</v>
      </c>
      <c r="P3205" s="17">
        <f ca="1">[1]!s_dq_amount_btin(A3205,TODAY()-1,100000000)</f>
        <v>0.90059440000000002</v>
      </c>
      <c r="Q3205" s="17">
        <f ca="1">[1]!s_dq_turn(A3205,TODAY()-1)</f>
        <v>5.5666948948762993</v>
      </c>
      <c r="R3205" s="2">
        <f>[1]!s_pq_amount(A3205,"20260101","",100000000)</f>
        <v>337.65505211999999</v>
      </c>
      <c r="S3205" s="2">
        <f>[1]!s_pq_avgamount(A3205,"20260101","",100000000)</f>
        <v>3.0977527717431195</v>
      </c>
      <c r="T3205" s="17">
        <f>[1]!s_ipo_dilutedpe(A3205)</f>
        <v>33.119999999999997</v>
      </c>
      <c r="U3205" s="12">
        <f>[1]!s_ipo_collection_total(A3205,100000000)</f>
        <v>10.1</v>
      </c>
      <c r="V3205" s="18">
        <f>[1]!s_val_pe_ttm(A3205,"")</f>
        <v>54.758651733398438</v>
      </c>
    </row>
    <row r="3206" spans="1:22" x14ac:dyDescent="0.3">
      <c r="A3206" s="12" t="s">
        <v>6872</v>
      </c>
      <c r="B3206" s="12" t="s">
        <v>6873</v>
      </c>
      <c r="C3206" s="16" t="str">
        <f>[1]!s_info_mkt(A3206)</f>
        <v>主板</v>
      </c>
      <c r="D3206" s="16" t="str">
        <f>[1]!s_ipo_listeddate(A3206)</f>
        <v>2023-03-29</v>
      </c>
      <c r="E3206" s="16" t="str">
        <f>[1]!s_info_industry_csrc2023(A3206,"",3)</f>
        <v>煤炭开采和洗选业</v>
      </c>
      <c r="F3206" s="16">
        <f>[1]!s_is(A3206,83,"FY","YTD","20251231",1,"",100000000)</f>
        <v>126.6711477751</v>
      </c>
      <c r="G3206" s="16">
        <f>[1]!s_is(A3206,83,"FY","YTD","20241231",1,"",100000000)</f>
        <v>141.8238320342</v>
      </c>
      <c r="H3206" s="16">
        <f>[1]!s_is(A3206,61,"FY","YTD","20251231",1,"",100000000)</f>
        <v>2.2528919108999998</v>
      </c>
      <c r="I3206" s="16">
        <f>[1]!s_is(A3206,61,"FY","YTD","20241231",1,"",100000000)</f>
        <v>13.852696722999999</v>
      </c>
      <c r="J3206" s="16">
        <f>[1]!s_fa_roe(A3206,"20251231")</f>
        <v>1.4442999999999999</v>
      </c>
      <c r="K3206" s="16">
        <f>[1]!s_stmnote_rdexp(A3206,"20251231",1,10000)</f>
        <v>29826.345841000002</v>
      </c>
      <c r="L3206" s="16">
        <f>[1]!s_margin_tradingbalance(A3206,"",10000)</f>
        <v>0</v>
      </c>
      <c r="M3206" s="16">
        <f>[1]!s_margin_seclendingbalance(A3206,"",10000)</f>
        <v>0</v>
      </c>
      <c r="N3206" s="17">
        <f>[1]!s_val_ev(A3206,"",100000000)</f>
        <v>285.8888888935</v>
      </c>
      <c r="O3206" s="17">
        <f>[1]!share_freesharesmv(A3206,"",100000000)</f>
        <v>51.105534390000003</v>
      </c>
      <c r="P3206" s="17">
        <f ca="1">[1]!s_dq_amount_btin(A3206,TODAY()-1,100000000)</f>
        <v>0.35006461</v>
      </c>
      <c r="Q3206" s="17">
        <f ca="1">[1]!s_dq_turn(A3206,TODAY()-1)</f>
        <v>0.52274259154946889</v>
      </c>
      <c r="R3206" s="2">
        <f>[1]!s_pq_amount(A3206,"20260101","",100000000)</f>
        <v>83.213730459999994</v>
      </c>
      <c r="S3206" s="2">
        <f>[1]!s_pq_avgamount(A3206,"20260101","",100000000)</f>
        <v>0.76342871981651383</v>
      </c>
      <c r="T3206" s="17">
        <f>[1]!s_ipo_dilutedpe(A3206)</f>
        <v>22.49</v>
      </c>
      <c r="U3206" s="12">
        <f>[1]!s_ipo_collection_total(A3206,100000000)</f>
        <v>42.573333340200001</v>
      </c>
      <c r="V3206" s="18">
        <f>[1]!s_val_pe_ttm(A3206,"")</f>
        <v>130.45443725585938</v>
      </c>
    </row>
    <row r="3207" spans="1:22" x14ac:dyDescent="0.3">
      <c r="A3207" s="12" t="s">
        <v>6874</v>
      </c>
      <c r="B3207" s="12" t="s">
        <v>6875</v>
      </c>
      <c r="C3207" s="16" t="str">
        <f>[1]!s_info_mkt(A3207)</f>
        <v>主板</v>
      </c>
      <c r="D3207" s="16" t="str">
        <f>[1]!s_ipo_listeddate(A3207)</f>
        <v>2017-02-22</v>
      </c>
      <c r="E3207" s="16" t="str">
        <f>[1]!s_info_industry_csrc2023(A3207,"",3)</f>
        <v>农副食品加工业</v>
      </c>
      <c r="F3207" s="16">
        <f>[1]!s_is(A3207,83,"FY","YTD","20251231",1,"",100000000)</f>
        <v>161.92613033590001</v>
      </c>
      <c r="G3207" s="16">
        <f>[1]!s_is(A3207,83,"FY","YTD","20241231",1,"",100000000)</f>
        <v>151.26651674359999</v>
      </c>
      <c r="H3207" s="16">
        <f>[1]!s_is(A3207,61,"FY","YTD","20251231",1,"",100000000)</f>
        <v>13.592371396199999</v>
      </c>
      <c r="I3207" s="16">
        <f>[1]!s_is(A3207,61,"FY","YTD","20241231",1,"",100000000)</f>
        <v>14.848312420599999</v>
      </c>
      <c r="J3207" s="16">
        <f>[1]!s_fa_roe(A3207,"20251231")</f>
        <v>9.5569000000000006</v>
      </c>
      <c r="K3207" s="16">
        <f>[1]!s_stmnote_rdexp(A3207,"20251231",1,10000)</f>
        <v>9206.6916209999999</v>
      </c>
      <c r="L3207" s="16">
        <f>[1]!s_margin_tradingbalance(A3207,"",10000)</f>
        <v>27241.4467</v>
      </c>
      <c r="M3207" s="16">
        <f>[1]!s_margin_seclendingbalance(A3207,"",10000)</f>
        <v>415.45350000000002</v>
      </c>
      <c r="N3207" s="17">
        <f>[1]!s_val_ev(A3207,"",100000000)</f>
        <v>269.65208564877798</v>
      </c>
      <c r="O3207" s="17">
        <f>[1]!share_freesharesmv(A3207,"",100000000)</f>
        <v>184.62334981090001</v>
      </c>
      <c r="P3207" s="17">
        <f ca="1">[1]!s_dq_amount_btin(A3207,TODAY()-1,100000000)</f>
        <v>4.0089522000000004</v>
      </c>
      <c r="Q3207" s="17">
        <f ca="1">[1]!s_dq_turn(A3207,TODAY()-1)</f>
        <v>1.6229095156566189</v>
      </c>
      <c r="R3207" s="2">
        <f>[1]!s_pq_amount(A3207,"20260101","",100000000)</f>
        <v>515.10623905</v>
      </c>
      <c r="S3207" s="2">
        <f>[1]!s_pq_avgamount(A3207,"20260101","",100000000)</f>
        <v>4.725745312385321</v>
      </c>
      <c r="T3207" s="17">
        <f>[1]!s_ipo_dilutedpe(A3207)</f>
        <v>22.99</v>
      </c>
      <c r="U3207" s="12">
        <f>[1]!s_ipo_collection_total(A3207,100000000)</f>
        <v>6.0059120000000004</v>
      </c>
      <c r="V3207" s="18">
        <f>[1]!s_val_pe_ttm(A3207,"")</f>
        <v>18.308431625366211</v>
      </c>
    </row>
    <row r="3208" spans="1:22" x14ac:dyDescent="0.3">
      <c r="A3208" s="12" t="s">
        <v>6876</v>
      </c>
      <c r="B3208" s="12" t="s">
        <v>6877</v>
      </c>
      <c r="C3208" s="16" t="str">
        <f>[1]!s_info_mkt(A3208)</f>
        <v>创业板</v>
      </c>
      <c r="D3208" s="16" t="str">
        <f>[1]!s_ipo_listeddate(A3208)</f>
        <v>2023-08-09</v>
      </c>
      <c r="E3208" s="16" t="str">
        <f>[1]!s_info_industry_csrc2023(A3208,"",3)</f>
        <v>通用设备制造业</v>
      </c>
      <c r="F3208" s="16">
        <f>[1]!s_is(A3208,83,"FY","YTD","20251231",1,"",100000000)</f>
        <v>8.7722850645000001</v>
      </c>
      <c r="G3208" s="16">
        <f>[1]!s_is(A3208,83,"FY","YTD","20241231",1,"",100000000)</f>
        <v>3.4519227629000002</v>
      </c>
      <c r="H3208" s="16">
        <f>[1]!s_is(A3208,61,"FY","YTD","20251231",1,"",100000000)</f>
        <v>-0.93767876980000009</v>
      </c>
      <c r="I3208" s="16">
        <f>[1]!s_is(A3208,61,"FY","YTD","20241231",1,"",100000000)</f>
        <v>-0.29549748349999999</v>
      </c>
      <c r="J3208" s="16">
        <f>[1]!s_fa_roe(A3208,"20251231")</f>
        <v>-13.633900000000001</v>
      </c>
      <c r="K3208" s="16">
        <f>[1]!s_stmnote_rdexp(A3208,"20251231",1,10000)</f>
        <v>6784.6258560000006</v>
      </c>
      <c r="L3208" s="16">
        <f>[1]!s_margin_tradingbalance(A3208,"",10000)</f>
        <v>6319.3780999999999</v>
      </c>
      <c r="M3208" s="16">
        <f>[1]!s_margin_seclendingbalance(A3208,"",10000)</f>
        <v>0</v>
      </c>
      <c r="N3208" s="17">
        <f>[1]!s_val_ev(A3208,"",100000000)</f>
        <v>32.427687935999998</v>
      </c>
      <c r="O3208" s="17">
        <f>[1]!share_freesharesmv(A3208,"",100000000)</f>
        <v>9.8484879359999997</v>
      </c>
      <c r="P3208" s="17">
        <f ca="1">[1]!s_dq_amount_btin(A3208,TODAY()-1,100000000)</f>
        <v>0.36082698000000002</v>
      </c>
      <c r="Q3208" s="17">
        <f ca="1">[1]!s_dq_turn(A3208,TODAY()-1)</f>
        <v>3.6552768946804548</v>
      </c>
      <c r="R3208" s="2">
        <f>[1]!s_pq_amount(A3208,"20260101","",100000000)</f>
        <v>92.320124719999995</v>
      </c>
      <c r="S3208" s="2">
        <f>[1]!s_pq_avgamount(A3208,"20260101","",100000000)</f>
        <v>0.84697362128440368</v>
      </c>
      <c r="T3208" s="17">
        <f>[1]!s_ipo_dilutedpe(A3208)</f>
        <v>49.06</v>
      </c>
      <c r="U3208" s="12">
        <f>[1]!s_ipo_collection_total(A3208,100000000)</f>
        <v>6.4077935999999998</v>
      </c>
      <c r="V3208" s="18">
        <f>[1]!s_val_pe_ttm(A3208,"")</f>
        <v>-32.064785003662109</v>
      </c>
    </row>
    <row r="3209" spans="1:22" x14ac:dyDescent="0.3">
      <c r="A3209" s="12" t="s">
        <v>6878</v>
      </c>
      <c r="B3209" s="12" t="s">
        <v>6879</v>
      </c>
      <c r="C3209" s="16" t="str">
        <f>[1]!s_info_mkt(A3209)</f>
        <v>主板</v>
      </c>
      <c r="D3209" s="16" t="str">
        <f>[1]!s_ipo_listeddate(A3209)</f>
        <v>2012-06-05</v>
      </c>
      <c r="E3209" s="16" t="str">
        <f>[1]!s_info_industry_csrc2023(A3209,"",3)</f>
        <v>林业</v>
      </c>
      <c r="F3209" s="16">
        <f>[1]!s_is(A3209,83,"FY","YTD","20251231",1,"",100000000)</f>
        <v>1.4871463855000002</v>
      </c>
      <c r="G3209" s="16">
        <f>[1]!s_is(A3209,83,"FY","YTD","20241231",1,"",100000000)</f>
        <v>1.5072279806</v>
      </c>
      <c r="H3209" s="16">
        <f>[1]!s_is(A3209,61,"FY","YTD","20251231",1,"",100000000)</f>
        <v>9.2305951899999988E-2</v>
      </c>
      <c r="I3209" s="16">
        <f>[1]!s_is(A3209,61,"FY","YTD","20241231",1,"",100000000)</f>
        <v>0.1041099025</v>
      </c>
      <c r="J3209" s="16">
        <f>[1]!s_fa_roe(A3209,"20251231")</f>
        <v>1.2050000000000001</v>
      </c>
      <c r="K3209" s="16">
        <f>[1]!s_stmnote_rdexp(A3209,"20251231",1,10000)</f>
        <v>0</v>
      </c>
      <c r="L3209" s="16">
        <f>[1]!s_margin_tradingbalance(A3209,"",10000)</f>
        <v>0</v>
      </c>
      <c r="M3209" s="16">
        <f>[1]!s_margin_seclendingbalance(A3209,"",10000)</f>
        <v>0</v>
      </c>
      <c r="N3209" s="17">
        <f>[1]!s_val_ev(A3209,"",100000000)</f>
        <v>19.638474800000001</v>
      </c>
      <c r="O3209" s="17">
        <f>[1]!share_freesharesmv(A3209,"",100000000)</f>
        <v>7.1428188958000005</v>
      </c>
      <c r="P3209" s="17">
        <f ca="1">[1]!s_dq_amount_btin(A3209,TODAY()-1,100000000)</f>
        <v>0.23364835</v>
      </c>
      <c r="Q3209" s="17">
        <f ca="1">[1]!s_dq_turn(A3209,TODAY()-1)</f>
        <v>1.1904681110979147</v>
      </c>
      <c r="R3209" s="2">
        <f>[1]!s_pq_amount(A3209,"20260101","",100000000)</f>
        <v>75.908610769999996</v>
      </c>
      <c r="S3209" s="2">
        <f>[1]!s_pq_avgamount(A3209,"20260101","",100000000)</f>
        <v>0.69640927311926604</v>
      </c>
      <c r="T3209" s="17">
        <f>[1]!s_ipo_dilutedpe(A3209)</f>
        <v>43.8</v>
      </c>
      <c r="U3209" s="12">
        <f>[1]!s_ipo_collection_total(A3209,100000000)</f>
        <v>4.1616</v>
      </c>
      <c r="V3209" s="18">
        <f>[1]!s_val_pe_ttm(A3209,"")</f>
        <v>226.80792236328125</v>
      </c>
    </row>
    <row r="3210" spans="1:22" x14ac:dyDescent="0.3">
      <c r="A3210" s="12" t="s">
        <v>6880</v>
      </c>
      <c r="B3210" s="12" t="s">
        <v>6881</v>
      </c>
      <c r="C3210" s="16" t="str">
        <f>[1]!s_info_mkt(A3210)</f>
        <v>主板</v>
      </c>
      <c r="D3210" s="16" t="str">
        <f>[1]!s_ipo_listeddate(A3210)</f>
        <v>2014-09-09</v>
      </c>
      <c r="E3210" s="16" t="str">
        <f>[1]!s_info_industry_csrc2023(A3210,"",3)</f>
        <v>化学原料和化学制品制造业</v>
      </c>
      <c r="F3210" s="16">
        <f>[1]!s_is(A3210,83,"FY","YTD","20251231",1,"",100000000)</f>
        <v>7.6212981190999995</v>
      </c>
      <c r="G3210" s="16">
        <f>[1]!s_is(A3210,83,"FY","YTD","20241231",1,"",100000000)</f>
        <v>7.0122030429999995</v>
      </c>
      <c r="H3210" s="16">
        <f>[1]!s_is(A3210,61,"FY","YTD","20251231",1,"",100000000)</f>
        <v>-0.55578234540000004</v>
      </c>
      <c r="I3210" s="16">
        <f>[1]!s_is(A3210,61,"FY","YTD","20241231",1,"",100000000)</f>
        <v>-2.6478497462999999</v>
      </c>
      <c r="J3210" s="16">
        <f>[1]!s_fa_roe(A3210,"20251231")</f>
        <v>-7.7305999999999999</v>
      </c>
      <c r="K3210" s="16">
        <f>[1]!s_stmnote_rdexp(A3210,"20251231",1,10000)</f>
        <v>2329.608178</v>
      </c>
      <c r="L3210" s="16">
        <f>[1]!s_margin_tradingbalance(A3210,"",10000)</f>
        <v>29813.165499999999</v>
      </c>
      <c r="M3210" s="16">
        <f>[1]!s_margin_seclendingbalance(A3210,"",10000)</f>
        <v>3.4529999999999998</v>
      </c>
      <c r="N3210" s="17">
        <f>[1]!s_val_ev(A3210,"",100000000)</f>
        <v>23.662054999999999</v>
      </c>
      <c r="O3210" s="17">
        <f>[1]!share_freesharesmv(A3210,"",100000000)</f>
        <v>16.648555000000002</v>
      </c>
      <c r="P3210" s="17">
        <f ca="1">[1]!s_dq_amount_btin(A3210,TODAY()-1,100000000)</f>
        <v>0.44228538000000001</v>
      </c>
      <c r="Q3210" s="17">
        <f ca="1">[1]!s_dq_turn(A3210,TODAY()-1)</f>
        <v>1.862567304488135</v>
      </c>
      <c r="R3210" s="2">
        <f>[1]!s_pq_amount(A3210,"20260101","",100000000)</f>
        <v>112.59894783999999</v>
      </c>
      <c r="S3210" s="2">
        <f>[1]!s_pq_avgamount(A3210,"20260101","",100000000)</f>
        <v>1.0330178700917432</v>
      </c>
      <c r="T3210" s="17">
        <f>[1]!s_ipo_dilutedpe(A3210)</f>
        <v>22.75</v>
      </c>
      <c r="U3210" s="12">
        <f>[1]!s_ipo_collection_total(A3210,100000000)</f>
        <v>14.752800000000001</v>
      </c>
      <c r="V3210" s="18">
        <f>[1]!s_val_pe_ttm(A3210,"")</f>
        <v>-52.844570159912109</v>
      </c>
    </row>
    <row r="3211" spans="1:22" x14ac:dyDescent="0.3">
      <c r="A3211" s="12" t="s">
        <v>6882</v>
      </c>
      <c r="B3211" s="12" t="s">
        <v>6883</v>
      </c>
      <c r="C3211" s="16" t="str">
        <f>[1]!s_info_mkt(A3211)</f>
        <v>主板</v>
      </c>
      <c r="D3211" s="16" t="str">
        <f>[1]!s_ipo_listeddate(A3211)</f>
        <v>1993-12-08</v>
      </c>
      <c r="E3211" s="16" t="str">
        <f>[1]!s_info_industry_csrc2023(A3211,"",3)</f>
        <v>水的生产和供应业</v>
      </c>
      <c r="F3211" s="16">
        <f>[1]!s_is(A3211,83,"FY","YTD","20251231",1,"",100000000)</f>
        <v>55.398737346600001</v>
      </c>
      <c r="G3211" s="16">
        <f>[1]!s_is(A3211,83,"FY","YTD","20241231",1,"",100000000)</f>
        <v>54.4326565621</v>
      </c>
      <c r="H3211" s="16">
        <f>[1]!s_is(A3211,61,"FY","YTD","20251231",1,"",100000000)</f>
        <v>10.7515130084</v>
      </c>
      <c r="I3211" s="16">
        <f>[1]!s_is(A3211,61,"FY","YTD","20241231",1,"",100000000)</f>
        <v>10.321691231599999</v>
      </c>
      <c r="J3211" s="16">
        <f>[1]!s_fa_roe(A3211,"20251231")</f>
        <v>10.2683</v>
      </c>
      <c r="K3211" s="16">
        <f>[1]!s_stmnote_rdexp(A3211,"20251231",1,10000)</f>
        <v>19230.302866999999</v>
      </c>
      <c r="L3211" s="16">
        <f>[1]!s_margin_tradingbalance(A3211,"",10000)</f>
        <v>26321.230500000001</v>
      </c>
      <c r="M3211" s="16">
        <f>[1]!s_margin_seclendingbalance(A3211,"",10000)</f>
        <v>0</v>
      </c>
      <c r="N3211" s="17">
        <f>[1]!s_val_ev(A3211,"",100000000)</f>
        <v>72.711462804799993</v>
      </c>
      <c r="O3211" s="17">
        <f>[1]!share_freesharesmv(A3211,"",100000000)</f>
        <v>18.010524622399998</v>
      </c>
      <c r="P3211" s="17">
        <f ca="1">[1]!s_dq_amount_btin(A3211,TODAY()-1,100000000)</f>
        <v>0.28847534000000002</v>
      </c>
      <c r="Q3211" s="17">
        <f ca="1">[1]!s_dq_turn(A3211,TODAY()-1)</f>
        <v>0.3931335778065651</v>
      </c>
      <c r="R3211" s="2">
        <f>[1]!s_pq_amount(A3211,"20260101","",100000000)</f>
        <v>59.818333520000003</v>
      </c>
      <c r="S3211" s="2">
        <f>[1]!s_pq_avgamount(A3211,"20260101","",100000000)</f>
        <v>0.54879205064220182</v>
      </c>
      <c r="T3211" s="17">
        <f>[1]!s_ipo_dilutedpe(A3211)</f>
        <v>14</v>
      </c>
      <c r="U3211" s="12">
        <f>[1]!s_ipo_collection_total(A3211,100000000)</f>
        <v>1.575</v>
      </c>
      <c r="V3211" s="18">
        <f>[1]!s_val_pe_ttm(A3211,"")</f>
        <v>6.8353695869445801</v>
      </c>
    </row>
    <row r="3212" spans="1:22" x14ac:dyDescent="0.3">
      <c r="A3212" s="12" t="s">
        <v>6884</v>
      </c>
      <c r="B3212" s="12" t="s">
        <v>6885</v>
      </c>
      <c r="C3212" s="16" t="str">
        <f>[1]!s_info_mkt(A3212)</f>
        <v>主板</v>
      </c>
      <c r="D3212" s="16" t="str">
        <f>[1]!s_ipo_listeddate(A3212)</f>
        <v>2015-12-09</v>
      </c>
      <c r="E3212" s="16" t="str">
        <f>[1]!s_info_industry_csrc2023(A3212,"",3)</f>
        <v>食品制造业</v>
      </c>
      <c r="F3212" s="16">
        <f>[1]!s_is(A3212,83,"FY","YTD","20251231",1,"",100000000)</f>
        <v>5.8548542659000002</v>
      </c>
      <c r="G3212" s="16">
        <f>[1]!s_is(A3212,83,"FY","YTD","20241231",1,"",100000000)</f>
        <v>5.3810562462</v>
      </c>
      <c r="H3212" s="16">
        <f>[1]!s_is(A3212,61,"FY","YTD","20251231",1,"",100000000)</f>
        <v>0.27494542929999999</v>
      </c>
      <c r="I3212" s="16">
        <f>[1]!s_is(A3212,61,"FY","YTD","20241231",1,"",100000000)</f>
        <v>0.3597512786</v>
      </c>
      <c r="J3212" s="16">
        <f>[1]!s_fa_roe(A3212,"20251231")</f>
        <v>4.8616000000000001</v>
      </c>
      <c r="K3212" s="16">
        <f>[1]!s_stmnote_rdexp(A3212,"20251231",1,10000)</f>
        <v>917.48555099999999</v>
      </c>
      <c r="L3212" s="16">
        <f>[1]!s_margin_tradingbalance(A3212,"",10000)</f>
        <v>5717.8612000000003</v>
      </c>
      <c r="M3212" s="16">
        <f>[1]!s_margin_seclendingbalance(A3212,"",10000)</f>
        <v>40.078800000000001</v>
      </c>
      <c r="N3212" s="17">
        <f>[1]!s_val_ev(A3212,"",100000000)</f>
        <v>29.094239999999999</v>
      </c>
      <c r="O3212" s="17">
        <f>[1]!share_freesharesmv(A3212,"",100000000)</f>
        <v>12.306711368999999</v>
      </c>
      <c r="P3212" s="17">
        <f ca="1">[1]!s_dq_amount_btin(A3212,TODAY()-1,100000000)</f>
        <v>0.36664626</v>
      </c>
      <c r="Q3212" s="17">
        <f ca="1">[1]!s_dq_turn(A3212,TODAY()-1)</f>
        <v>1.2548473639455782</v>
      </c>
      <c r="R3212" s="2">
        <f>[1]!s_pq_amount(A3212,"20260101","",100000000)</f>
        <v>221.06092157</v>
      </c>
      <c r="S3212" s="2">
        <f>[1]!s_pq_avgamount(A3212,"20260101","",100000000)</f>
        <v>2.0280818492660551</v>
      </c>
      <c r="T3212" s="17">
        <f>[1]!s_ipo_dilutedpe(A3212)</f>
        <v>22.95</v>
      </c>
      <c r="U3212" s="12">
        <f>[1]!s_ipo_collection_total(A3212,100000000)</f>
        <v>3.03</v>
      </c>
      <c r="V3212" s="18">
        <f>[1]!s_val_pe_ttm(A3212,"")</f>
        <v>87.812789916992188</v>
      </c>
    </row>
    <row r="3213" spans="1:22" x14ac:dyDescent="0.3">
      <c r="A3213" s="12" t="s">
        <v>6886</v>
      </c>
      <c r="B3213" s="12" t="s">
        <v>6887</v>
      </c>
      <c r="C3213" s="16" t="str">
        <f>[1]!s_info_mkt(A3213)</f>
        <v>主板</v>
      </c>
      <c r="D3213" s="16" t="str">
        <f>[1]!s_ipo_listeddate(A3213)</f>
        <v>2011-03-03</v>
      </c>
      <c r="E3213" s="16" t="str">
        <f>[1]!s_info_industry_csrc2023(A3213,"",3)</f>
        <v>电气机械和器材制造业</v>
      </c>
      <c r="F3213" s="16">
        <f>[1]!s_is(A3213,83,"FY","YTD","20251231",1,"",100000000)</f>
        <v>79.987404208400008</v>
      </c>
      <c r="G3213" s="16">
        <f>[1]!s_is(A3213,83,"FY","YTD","20241231",1,"",100000000)</f>
        <v>62.007363590699995</v>
      </c>
      <c r="H3213" s="16">
        <f>[1]!s_is(A3213,61,"FY","YTD","20251231",1,"",100000000)</f>
        <v>1.6141190252000002</v>
      </c>
      <c r="I3213" s="16">
        <f>[1]!s_is(A3213,61,"FY","YTD","20241231",1,"",100000000)</f>
        <v>0.25492776649999999</v>
      </c>
      <c r="J3213" s="16">
        <f>[1]!s_fa_roe(A3213,"20251231")</f>
        <v>6.14</v>
      </c>
      <c r="K3213" s="16">
        <f>[1]!s_stmnote_rdexp(A3213,"20251231",1,10000)</f>
        <v>15313.616706000001</v>
      </c>
      <c r="L3213" s="16">
        <f>[1]!s_margin_tradingbalance(A3213,"",10000)</f>
        <v>28734.047500000001</v>
      </c>
      <c r="M3213" s="16">
        <f>[1]!s_margin_seclendingbalance(A3213,"",10000)</f>
        <v>3.6564000000000001</v>
      </c>
      <c r="N3213" s="17">
        <f>[1]!s_val_ev(A3213,"",100000000)</f>
        <v>60.36580451750001</v>
      </c>
      <c r="O3213" s="17">
        <f>[1]!share_freesharesmv(A3213,"",100000000)</f>
        <v>47.270418156000005</v>
      </c>
      <c r="P3213" s="17">
        <f ca="1">[1]!s_dq_amount_btin(A3213,TODAY()-1,100000000)</f>
        <v>2.6620868300000002</v>
      </c>
      <c r="Q3213" s="17">
        <f ca="1">[1]!s_dq_turn(A3213,TODAY()-1)</f>
        <v>5.1153924710721483</v>
      </c>
      <c r="R3213" s="2">
        <f>[1]!s_pq_amount(A3213,"20260101","",100000000)</f>
        <v>923.18894565999994</v>
      </c>
      <c r="S3213" s="2">
        <f>[1]!s_pq_avgamount(A3213,"20260101","",100000000)</f>
        <v>8.4696233546788999</v>
      </c>
      <c r="T3213" s="17">
        <f>[1]!s_ipo_dilutedpe(A3213)</f>
        <v>42.35</v>
      </c>
      <c r="U3213" s="12">
        <f>[1]!s_ipo_collection_total(A3213,100000000)</f>
        <v>5.76</v>
      </c>
      <c r="V3213" s="18">
        <f>[1]!s_val_pe_ttm(A3213,"")</f>
        <v>34.622837066650391</v>
      </c>
    </row>
    <row r="3214" spans="1:22" x14ac:dyDescent="0.3">
      <c r="A3214" s="12" t="s">
        <v>6888</v>
      </c>
      <c r="B3214" s="12" t="s">
        <v>6889</v>
      </c>
      <c r="C3214" s="16" t="str">
        <f>[1]!s_info_mkt(A3214)</f>
        <v>主板</v>
      </c>
      <c r="D3214" s="16" t="str">
        <f>[1]!s_ipo_listeddate(A3214)</f>
        <v>1995-02-06</v>
      </c>
      <c r="E3214" s="16" t="str">
        <f>[1]!s_info_industry_csrc2023(A3214,"",3)</f>
        <v>电气机械和器材制造业</v>
      </c>
      <c r="F3214" s="16">
        <f>[1]!s_is(A3214,83,"FY","YTD","20251231",1,"",100000000)</f>
        <v>281.07630472150004</v>
      </c>
      <c r="G3214" s="16">
        <f>[1]!s_is(A3214,83,"FY","YTD","20241231",1,"",100000000)</f>
        <v>260.93661241320001</v>
      </c>
      <c r="H3214" s="16">
        <f>[1]!s_is(A3214,61,"FY","YTD","20251231",1,"",100000000)</f>
        <v>0.58875746159999998</v>
      </c>
      <c r="I3214" s="16">
        <f>[1]!s_is(A3214,61,"FY","YTD","20241231",1,"",100000000)</f>
        <v>-3.1804242257999999</v>
      </c>
      <c r="J3214" s="16">
        <f>[1]!s_fa_roe(A3214,"20251231")</f>
        <v>1.3978999999999999</v>
      </c>
      <c r="K3214" s="16">
        <f>[1]!s_stmnote_rdexp(A3214,"20251231",1,10000)</f>
        <v>55900.693276999998</v>
      </c>
      <c r="L3214" s="16">
        <f>[1]!s_margin_tradingbalance(A3214,"",10000)</f>
        <v>258922.62539999999</v>
      </c>
      <c r="M3214" s="16">
        <f>[1]!s_margin_seclendingbalance(A3214,"",10000)</f>
        <v>1615.3976</v>
      </c>
      <c r="N3214" s="17">
        <f>[1]!s_val_ev(A3214,"",100000000)</f>
        <v>729.27931233560003</v>
      </c>
      <c r="O3214" s="17">
        <f>[1]!share_freesharesmv(A3214,"",100000000)</f>
        <v>403.34972919699999</v>
      </c>
      <c r="P3214" s="17">
        <f ca="1">[1]!s_dq_amount_btin(A3214,TODAY()-1,100000000)</f>
        <v>35.025587649999999</v>
      </c>
      <c r="Q3214" s="17">
        <f ca="1">[1]!s_dq_turn(A3214,TODAY()-1)</f>
        <v>4.8241366854802816</v>
      </c>
      <c r="R3214" s="2">
        <f>[1]!s_pq_amount(A3214,"20260101","",100000000)</f>
        <v>2137.1648875300002</v>
      </c>
      <c r="S3214" s="2">
        <f>[1]!s_pq_avgamount(A3214,"20260101","",100000000)</f>
        <v>19.607017316788991</v>
      </c>
      <c r="T3214" s="17">
        <f>[1]!s_ipo_dilutedpe(A3214)</f>
        <v>0</v>
      </c>
      <c r="U3214" s="12">
        <f>[1]!s_ipo_collection_total(A3214,100000000)</f>
        <v>1.4370000000000001</v>
      </c>
      <c r="V3214" s="18">
        <f>[1]!s_val_pe_ttm(A3214,"")</f>
        <v>665.58538818359375</v>
      </c>
    </row>
    <row r="3215" spans="1:22" x14ac:dyDescent="0.3">
      <c r="A3215" s="12" t="s">
        <v>6890</v>
      </c>
      <c r="B3215" s="12" t="s">
        <v>6891</v>
      </c>
      <c r="C3215" s="16" t="str">
        <f>[1]!s_info_mkt(A3215)</f>
        <v>创业板</v>
      </c>
      <c r="D3215" s="16" t="str">
        <f>[1]!s_ipo_listeddate(A3215)</f>
        <v>2009-10-30</v>
      </c>
      <c r="E3215" s="16" t="str">
        <f>[1]!s_info_industry_csrc2023(A3215,"",3)</f>
        <v>批发业</v>
      </c>
      <c r="F3215" s="16">
        <f>[1]!s_is(A3215,83,"FY","YTD","20251231",1,"",100000000)</f>
        <v>27.6576658635</v>
      </c>
      <c r="G3215" s="16">
        <f>[1]!s_is(A3215,83,"FY","YTD","20241231",1,"",100000000)</f>
        <v>27.0895368915</v>
      </c>
      <c r="H3215" s="16">
        <f>[1]!s_is(A3215,61,"FY","YTD","20251231",1,"",100000000)</f>
        <v>-0.31219105949999998</v>
      </c>
      <c r="I3215" s="16">
        <f>[1]!s_is(A3215,61,"FY","YTD","20241231",1,"",100000000)</f>
        <v>-0.30812760960000002</v>
      </c>
      <c r="J3215" s="16">
        <f>[1]!s_fa_roe(A3215,"20251231")</f>
        <v>-5.9915000000000003</v>
      </c>
      <c r="K3215" s="16">
        <f>[1]!s_stmnote_rdexp(A3215,"20251231",1,10000)</f>
        <v>1065.072827</v>
      </c>
      <c r="L3215" s="16">
        <f>[1]!s_margin_tradingbalance(A3215,"",10000)</f>
        <v>31891.541799999999</v>
      </c>
      <c r="M3215" s="16">
        <f>[1]!s_margin_seclendingbalance(A3215,"",10000)</f>
        <v>148.005</v>
      </c>
      <c r="N3215" s="17">
        <f>[1]!s_val_ev(A3215,"",100000000)</f>
        <v>36.771484272000002</v>
      </c>
      <c r="O3215" s="17">
        <f>[1]!share_freesharesmv(A3215,"",100000000)</f>
        <v>29.544801348000004</v>
      </c>
      <c r="P3215" s="17">
        <f ca="1">[1]!s_dq_amount_btin(A3215,TODAY()-1,100000000)</f>
        <v>0.74972830000000001</v>
      </c>
      <c r="Q3215" s="17">
        <f ca="1">[1]!s_dq_turn(A3215,TODAY()-1)</f>
        <v>2.0441871729151804</v>
      </c>
      <c r="R3215" s="2">
        <f>[1]!s_pq_amount(A3215,"20260101","",100000000)</f>
        <v>164.06586408999999</v>
      </c>
      <c r="S3215" s="2">
        <f>[1]!s_pq_avgamount(A3215,"20260101","",100000000)</f>
        <v>1.5051914136697249</v>
      </c>
      <c r="T3215" s="17">
        <f>[1]!s_ipo_dilutedpe(A3215)</f>
        <v>57.26</v>
      </c>
      <c r="U3215" s="12">
        <f>[1]!s_ipo_collection_total(A3215,100000000)</f>
        <v>3.976</v>
      </c>
      <c r="V3215" s="18">
        <f>[1]!s_val_pe_ttm(A3215,"")</f>
        <v>-117.27144622802734</v>
      </c>
    </row>
    <row r="3216" spans="1:22" x14ac:dyDescent="0.3">
      <c r="A3216" s="12" t="s">
        <v>6892</v>
      </c>
      <c r="B3216" s="12" t="s">
        <v>6893</v>
      </c>
      <c r="C3216" s="16" t="str">
        <f>[1]!s_info_mkt(A3216)</f>
        <v>创业板</v>
      </c>
      <c r="D3216" s="16" t="str">
        <f>[1]!s_ipo_listeddate(A3216)</f>
        <v>2014-01-29</v>
      </c>
      <c r="E3216" s="16" t="str">
        <f>[1]!s_info_industry_csrc2023(A3216,"",3)</f>
        <v>软件和信息技术服务业</v>
      </c>
      <c r="F3216" s="16">
        <f>[1]!s_is(A3216,83,"FY","YTD","20251231",1,"",100000000)</f>
        <v>25.414772339699997</v>
      </c>
      <c r="G3216" s="16">
        <f>[1]!s_is(A3216,83,"FY","YTD","20241231",1,"",100000000)</f>
        <v>23.580129149299999</v>
      </c>
      <c r="H3216" s="16">
        <f>[1]!s_is(A3216,61,"FY","YTD","20251231",1,"",100000000)</f>
        <v>-0.45252613479999998</v>
      </c>
      <c r="I3216" s="16">
        <f>[1]!s_is(A3216,61,"FY","YTD","20241231",1,"",100000000)</f>
        <v>-3.6480740091000001</v>
      </c>
      <c r="J3216" s="16">
        <f>[1]!s_fa_roe(A3216,"20251231")</f>
        <v>-1.7541</v>
      </c>
      <c r="K3216" s="16">
        <f>[1]!s_stmnote_rdexp(A3216,"20251231",1,10000)</f>
        <v>57638.913073000003</v>
      </c>
      <c r="L3216" s="16">
        <f>[1]!s_margin_tradingbalance(A3216,"",10000)</f>
        <v>29319.071899999999</v>
      </c>
      <c r="M3216" s="16">
        <f>[1]!s_margin_seclendingbalance(A3216,"",10000)</f>
        <v>1.5768</v>
      </c>
      <c r="N3216" s="17">
        <f>[1]!s_val_ev(A3216,"",100000000)</f>
        <v>46.772882879899996</v>
      </c>
      <c r="O3216" s="17">
        <f>[1]!share_freesharesmv(A3216,"",100000000)</f>
        <v>35.773198316200002</v>
      </c>
      <c r="P3216" s="17">
        <f ca="1">[1]!s_dq_amount_btin(A3216,TODAY()-1,100000000)</f>
        <v>1.60421463</v>
      </c>
      <c r="Q3216" s="17">
        <f ca="1">[1]!s_dq_turn(A3216,TODAY()-1)</f>
        <v>3.424062292967645</v>
      </c>
      <c r="R3216" s="2">
        <f>[1]!s_pq_amount(A3216,"20260101","",100000000)</f>
        <v>423.60011280999998</v>
      </c>
      <c r="S3216" s="2">
        <f>[1]!s_pq_avgamount(A3216,"20260101","",100000000)</f>
        <v>3.8862395670642202</v>
      </c>
      <c r="T3216" s="17">
        <f>[1]!s_ipo_dilutedpe(A3216)</f>
        <v>37.96</v>
      </c>
      <c r="U3216" s="12">
        <f>[1]!s_ipo_collection_total(A3216,100000000)</f>
        <v>8.6715</v>
      </c>
      <c r="V3216" s="18">
        <f>[1]!s_val_pe_ttm(A3216,"")</f>
        <v>-112.52384948730469</v>
      </c>
    </row>
    <row r="3217" spans="1:22" x14ac:dyDescent="0.3">
      <c r="A3217" s="12" t="s">
        <v>195</v>
      </c>
      <c r="B3217" s="12" t="s">
        <v>196</v>
      </c>
      <c r="C3217" s="16" t="str">
        <f>[1]!s_info_mkt(A3217)</f>
        <v>北证</v>
      </c>
      <c r="D3217" s="16" t="str">
        <f>[1]!s_ipo_listeddate(A3217)</f>
        <v>2023-03-14</v>
      </c>
      <c r="E3217" s="16" t="str">
        <f>[1]!s_info_industry_csrc2023(A3217,"",3)</f>
        <v>金属制品业</v>
      </c>
      <c r="F3217" s="16">
        <f>[1]!s_is(A3217,83,"FY","YTD","20251231",1,"",100000000)</f>
        <v>15.42882249</v>
      </c>
      <c r="G3217" s="16">
        <f>[1]!s_is(A3217,83,"FY","YTD","20241231",1,"",100000000)</f>
        <v>9.8340603017999992</v>
      </c>
      <c r="H3217" s="16">
        <f>[1]!s_is(A3217,61,"FY","YTD","20251231",1,"",100000000)</f>
        <v>9.1020678900000013E-2</v>
      </c>
      <c r="I3217" s="16">
        <f>[1]!s_is(A3217,61,"FY","YTD","20241231",1,"",100000000)</f>
        <v>-4.4967718499999997E-2</v>
      </c>
      <c r="J3217" s="16">
        <f>[1]!s_fa_roe(A3217,"20251231")</f>
        <v>1.2785</v>
      </c>
      <c r="K3217" s="16">
        <f>[1]!s_stmnote_rdexp(A3217,"20251231",1,10000)</f>
        <v>5836.4004969999996</v>
      </c>
      <c r="L3217" s="16">
        <f>[1]!s_margin_tradingbalance(A3217,"",10000)</f>
        <v>575.35050000000001</v>
      </c>
      <c r="M3217" s="16">
        <f>[1]!s_margin_seclendingbalance(A3217,"",10000)</f>
        <v>0</v>
      </c>
      <c r="N3217" s="17">
        <f>[1]!s_val_ev(A3217,"",100000000)</f>
        <v>8.9544068717999998</v>
      </c>
      <c r="O3217" s="17">
        <f>[1]!share_freesharesmv(A3217,"",100000000)</f>
        <v>5.121413843</v>
      </c>
      <c r="P3217" s="17">
        <f ca="1">[1]!s_dq_amount_btin(A3217,TODAY()-1,100000000)</f>
        <v>0.10700119</v>
      </c>
      <c r="Q3217" s="17">
        <f ca="1">[1]!s_dq_turn(A3217,TODAY()-1)</f>
        <v>1.8174988240389396</v>
      </c>
      <c r="R3217" s="2">
        <f>[1]!s_pq_amount(A3217,"20260101","",100000000)</f>
        <v>15.10386458</v>
      </c>
      <c r="S3217" s="2">
        <f>[1]!s_pq_avgamount(A3217,"20260101","",100000000)</f>
        <v>0.13856756495412842</v>
      </c>
      <c r="T3217" s="17">
        <f>[1]!s_ipo_dilutedpe(A3217)</f>
        <v>16.5</v>
      </c>
      <c r="U3217" s="12">
        <f>[1]!s_ipo_collection_total(A3217,100000000)</f>
        <v>1.512</v>
      </c>
      <c r="V3217" s="18">
        <f>[1]!s_val_pe_ttm(A3217,"")</f>
        <v>73.204292297363281</v>
      </c>
    </row>
    <row r="3218" spans="1:22" x14ac:dyDescent="0.3">
      <c r="A3218" s="12" t="s">
        <v>6894</v>
      </c>
      <c r="B3218" s="12" t="s">
        <v>6895</v>
      </c>
      <c r="C3218" s="16" t="str">
        <f>[1]!s_info_mkt(A3218)</f>
        <v>主板</v>
      </c>
      <c r="D3218" s="16" t="str">
        <f>[1]!s_ipo_listeddate(A3218)</f>
        <v>1999-08-17</v>
      </c>
      <c r="E3218" s="16" t="str">
        <f>[1]!s_info_industry_csrc2023(A3218,"",3)</f>
        <v>电气机械和器材制造业</v>
      </c>
      <c r="F3218" s="16">
        <f>[1]!s_is(A3218,83,"FY","YTD","20251231",1,"",100000000)</f>
        <v>13.9214713416</v>
      </c>
      <c r="G3218" s="16">
        <f>[1]!s_is(A3218,83,"FY","YTD","20241231",1,"",100000000)</f>
        <v>10.150720338200001</v>
      </c>
      <c r="H3218" s="16">
        <f>[1]!s_is(A3218,61,"FY","YTD","20251231",1,"",100000000)</f>
        <v>0.16660233529999999</v>
      </c>
      <c r="I3218" s="16">
        <f>[1]!s_is(A3218,61,"FY","YTD","20241231",1,"",100000000)</f>
        <v>0.14054113369999999</v>
      </c>
      <c r="J3218" s="16">
        <f>[1]!s_fa_roe(A3218,"20251231")</f>
        <v>3.0114000000000001</v>
      </c>
      <c r="K3218" s="16">
        <f>[1]!s_stmnote_rdexp(A3218,"20251231",1,10000)</f>
        <v>7831.3780319999996</v>
      </c>
      <c r="L3218" s="16">
        <f>[1]!s_margin_tradingbalance(A3218,"",10000)</f>
        <v>17159.680799999998</v>
      </c>
      <c r="M3218" s="16">
        <f>[1]!s_margin_seclendingbalance(A3218,"",10000)</f>
        <v>0</v>
      </c>
      <c r="N3218" s="17">
        <f>[1]!s_val_ev(A3218,"",100000000)</f>
        <v>40.559052268799995</v>
      </c>
      <c r="O3218" s="17">
        <f>[1]!share_freesharesmv(A3218,"",100000000)</f>
        <v>26.302713292799996</v>
      </c>
      <c r="P3218" s="17">
        <f ca="1">[1]!s_dq_amount_btin(A3218,TODAY()-1,100000000)</f>
        <v>0.63093122999999995</v>
      </c>
      <c r="Q3218" s="17">
        <f ca="1">[1]!s_dq_turn(A3218,TODAY()-1)</f>
        <v>2.0495347404817581</v>
      </c>
      <c r="R3218" s="2">
        <f>[1]!s_pq_amount(A3218,"20260101","",100000000)</f>
        <v>123.24959885</v>
      </c>
      <c r="S3218" s="2">
        <f>[1]!s_pq_avgamount(A3218,"20260101","",100000000)</f>
        <v>1.130730264678899</v>
      </c>
      <c r="T3218" s="17">
        <f>[1]!s_ipo_dilutedpe(A3218)</f>
        <v>0</v>
      </c>
      <c r="U3218" s="12">
        <f>[1]!s_ipo_collection_total(A3218,100000000)</f>
        <v>3.3</v>
      </c>
      <c r="V3218" s="18">
        <f>[1]!s_val_pe_ttm(A3218,"")</f>
        <v>1888.2991943359375</v>
      </c>
    </row>
    <row r="3219" spans="1:22" x14ac:dyDescent="0.3">
      <c r="A3219" s="12" t="s">
        <v>6896</v>
      </c>
      <c r="B3219" s="12" t="s">
        <v>6897</v>
      </c>
      <c r="C3219" s="16" t="str">
        <f>[1]!s_info_mkt(A3219)</f>
        <v>创业板</v>
      </c>
      <c r="D3219" s="16" t="str">
        <f>[1]!s_ipo_listeddate(A3219)</f>
        <v>2021-04-26</v>
      </c>
      <c r="E3219" s="16" t="str">
        <f>[1]!s_info_industry_csrc2023(A3219,"",3)</f>
        <v>皮革、毛皮、羽毛及其制品和制鞋业</v>
      </c>
      <c r="F3219" s="16">
        <f>[1]!s_is(A3219,83,"FY","YTD","20251231",1,"",100000000)</f>
        <v>249.80125148089999</v>
      </c>
      <c r="G3219" s="16">
        <f>[1]!s_is(A3219,83,"FY","YTD","20241231",1,"",100000000)</f>
        <v>240.06393622269999</v>
      </c>
      <c r="H3219" s="16">
        <f>[1]!s_is(A3219,61,"FY","YTD","20251231",1,"",100000000)</f>
        <v>32.066702421199999</v>
      </c>
      <c r="I3219" s="16">
        <f>[1]!s_is(A3219,61,"FY","YTD","20241231",1,"",100000000)</f>
        <v>38.4032903787</v>
      </c>
      <c r="J3219" s="16">
        <f>[1]!s_fa_roe(A3219,"20251231")</f>
        <v>19.0471</v>
      </c>
      <c r="K3219" s="16">
        <f>[1]!s_stmnote_rdexp(A3219,"20251231",1,10000)</f>
        <v>41382.869860999999</v>
      </c>
      <c r="L3219" s="16">
        <f>[1]!s_margin_tradingbalance(A3219,"",10000)</f>
        <v>15565.422699999999</v>
      </c>
      <c r="M3219" s="16">
        <f>[1]!s_margin_seclendingbalance(A3219,"",10000)</f>
        <v>169.274</v>
      </c>
      <c r="N3219" s="17">
        <f>[1]!s_val_ev(A3219,"",100000000)</f>
        <v>364.80419999999998</v>
      </c>
      <c r="O3219" s="17">
        <f>[1]!share_freesharesmv(A3219,"",100000000)</f>
        <v>56.607905610000003</v>
      </c>
      <c r="P3219" s="17">
        <f ca="1">[1]!s_dq_amount_btin(A3219,TODAY()-1,100000000)</f>
        <v>0.65859840999999997</v>
      </c>
      <c r="Q3219" s="17">
        <f ca="1">[1]!s_dq_turn(A3219,TODAY()-1)</f>
        <v>0.17964445096833753</v>
      </c>
      <c r="R3219" s="2">
        <f>[1]!s_pq_amount(A3219,"20260101","",100000000)</f>
        <v>116.2649325</v>
      </c>
      <c r="S3219" s="2">
        <f>[1]!s_pq_avgamount(A3219,"20260101","",100000000)</f>
        <v>1.066650756880734</v>
      </c>
      <c r="T3219" s="17">
        <f>[1]!s_ipo_dilutedpe(A3219)</f>
        <v>22.17</v>
      </c>
      <c r="U3219" s="12">
        <f>[1]!s_ipo_collection_total(A3219,100000000)</f>
        <v>38.867400000000004</v>
      </c>
      <c r="V3219" s="18">
        <f>[1]!s_val_pe_ttm(A3219,"")</f>
        <v>12.896120071411133</v>
      </c>
    </row>
    <row r="3220" spans="1:22" x14ac:dyDescent="0.3">
      <c r="A3220" s="12" t="s">
        <v>6898</v>
      </c>
      <c r="B3220" s="12" t="s">
        <v>6899</v>
      </c>
      <c r="C3220" s="16" t="str">
        <f>[1]!s_info_mkt(A3220)</f>
        <v>主板</v>
      </c>
      <c r="D3220" s="16" t="str">
        <f>[1]!s_ipo_listeddate(A3220)</f>
        <v>2020-12-07</v>
      </c>
      <c r="E3220" s="16" t="str">
        <f>[1]!s_info_industry_csrc2023(A3220,"",3)</f>
        <v>化学原料和化学制品制造业</v>
      </c>
      <c r="F3220" s="16">
        <f>[1]!s_is(A3220,83,"FY","YTD","20251231",1,"",100000000)</f>
        <v>22.203711066900002</v>
      </c>
      <c r="G3220" s="16">
        <f>[1]!s_is(A3220,83,"FY","YTD","20241231",1,"",100000000)</f>
        <v>21.974306970600001</v>
      </c>
      <c r="H3220" s="16">
        <f>[1]!s_is(A3220,61,"FY","YTD","20251231",1,"",100000000)</f>
        <v>4.9699166261999999</v>
      </c>
      <c r="I3220" s="16">
        <f>[1]!s_is(A3220,61,"FY","YTD","20241231",1,"",100000000)</f>
        <v>5.4080942384000004</v>
      </c>
      <c r="J3220" s="16">
        <f>[1]!s_fa_roe(A3220,"20251231")</f>
        <v>14.0687</v>
      </c>
      <c r="K3220" s="16">
        <f>[1]!s_stmnote_rdexp(A3220,"20251231",1,10000)</f>
        <v>7460.9114260000006</v>
      </c>
      <c r="L3220" s="16">
        <f>[1]!s_margin_tradingbalance(A3220,"",10000)</f>
        <v>0</v>
      </c>
      <c r="M3220" s="16">
        <f>[1]!s_margin_seclendingbalance(A3220,"",10000)</f>
        <v>0</v>
      </c>
      <c r="N3220" s="17">
        <f>[1]!s_val_ev(A3220,"",100000000)</f>
        <v>61.550705460000003</v>
      </c>
      <c r="O3220" s="17">
        <f>[1]!share_freesharesmv(A3220,"",100000000)</f>
        <v>19.733761300000001</v>
      </c>
      <c r="P3220" s="17">
        <f ca="1">[1]!s_dq_amount_btin(A3220,TODAY()-1,100000000)</f>
        <v>0.16774662000000001</v>
      </c>
      <c r="Q3220" s="17">
        <f ca="1">[1]!s_dq_turn(A3220,TODAY()-1)</f>
        <v>0.27447070371030369</v>
      </c>
      <c r="R3220" s="2">
        <f>[1]!s_pq_amount(A3220,"20260101","",100000000)</f>
        <v>65.669913910000005</v>
      </c>
      <c r="S3220" s="2">
        <f>[1]!s_pq_avgamount(A3220,"20260101","",100000000)</f>
        <v>0.6024762744036698</v>
      </c>
      <c r="T3220" s="17">
        <f>[1]!s_ipo_dilutedpe(A3220)</f>
        <v>22.99</v>
      </c>
      <c r="U3220" s="12">
        <f>[1]!s_ipo_collection_total(A3220,100000000)</f>
        <v>7.0059899249999997</v>
      </c>
      <c r="V3220" s="18">
        <f>[1]!s_val_pe_ttm(A3220,"")</f>
        <v>14.042920112609863</v>
      </c>
    </row>
    <row r="3221" spans="1:22" x14ac:dyDescent="0.3">
      <c r="A3221" s="12" t="s">
        <v>6900</v>
      </c>
      <c r="B3221" s="12" t="s">
        <v>6901</v>
      </c>
      <c r="C3221" s="16" t="str">
        <f>[1]!s_info_mkt(A3221)</f>
        <v>主板</v>
      </c>
      <c r="D3221" s="16" t="str">
        <f>[1]!s_ipo_listeddate(A3221)</f>
        <v>2000-07-12</v>
      </c>
      <c r="E3221" s="16" t="str">
        <f>[1]!s_info_industry_csrc2023(A3221,"",3)</f>
        <v>有色金属矿采选业</v>
      </c>
      <c r="F3221" s="16">
        <f>[1]!s_is(A3221,83,"FY","YTD","20251231",1,"",100000000)</f>
        <v>58.029180648999997</v>
      </c>
      <c r="G3221" s="16">
        <f>[1]!s_is(A3221,83,"FY","YTD","20241231",1,"",100000000)</f>
        <v>46.309375840400001</v>
      </c>
      <c r="H3221" s="16">
        <f>[1]!s_is(A3221,61,"FY","YTD","20251231",1,"",100000000)</f>
        <v>8.0077407714</v>
      </c>
      <c r="I3221" s="16">
        <f>[1]!s_is(A3221,61,"FY","YTD","20241231",1,"",100000000)</f>
        <v>6.5774021987999998</v>
      </c>
      <c r="J3221" s="16">
        <f>[1]!s_fa_roe(A3221,"20251231")</f>
        <v>18.195799999999998</v>
      </c>
      <c r="K3221" s="16">
        <f>[1]!s_stmnote_rdexp(A3221,"20251231",1,10000)</f>
        <v>8395.4656489999998</v>
      </c>
      <c r="L3221" s="16">
        <f>[1]!s_margin_tradingbalance(A3221,"",10000)</f>
        <v>6851.1858000000002</v>
      </c>
      <c r="M3221" s="16">
        <f>[1]!s_margin_seclendingbalance(A3221,"",10000)</f>
        <v>20.734999999999999</v>
      </c>
      <c r="N3221" s="17">
        <f>[1]!s_val_ev(A3221,"",100000000)</f>
        <v>415.0275229719</v>
      </c>
      <c r="O3221" s="17">
        <f>[1]!share_freesharesmv(A3221,"",100000000)</f>
        <v>131.27748945029998</v>
      </c>
      <c r="P3221" s="17">
        <f ca="1">[1]!s_dq_amount_btin(A3221,TODAY()-1,100000000)</f>
        <v>11.567131359999999</v>
      </c>
      <c r="Q3221" s="17">
        <f ca="1">[1]!s_dq_turn(A3221,TODAY()-1)</f>
        <v>6.3693528337142764</v>
      </c>
      <c r="R3221" s="2">
        <f>[1]!s_pq_amount(A3221,"20260101","",100000000)</f>
        <v>878.05973581000001</v>
      </c>
      <c r="S3221" s="2">
        <f>[1]!s_pq_avgamount(A3221,"20260101","",100000000)</f>
        <v>8.0555939065137618</v>
      </c>
      <c r="T3221" s="17">
        <f>[1]!s_ipo_dilutedpe(A3221)</f>
        <v>23.97</v>
      </c>
      <c r="U3221" s="12">
        <f>[1]!s_ipo_collection_total(A3221,100000000)</f>
        <v>1.86</v>
      </c>
      <c r="V3221" s="18">
        <f>[1]!s_val_pe_ttm(A3221,"")</f>
        <v>50.049934387207031</v>
      </c>
    </row>
    <row r="3222" spans="1:22" x14ac:dyDescent="0.3">
      <c r="A3222" s="12" t="s">
        <v>6902</v>
      </c>
      <c r="B3222" s="12" t="s">
        <v>6903</v>
      </c>
      <c r="C3222" s="16" t="str">
        <f>[1]!s_info_mkt(A3222)</f>
        <v>主板</v>
      </c>
      <c r="D3222" s="16" t="str">
        <f>[1]!s_ipo_listeddate(A3222)</f>
        <v>1997-09-23</v>
      </c>
      <c r="E3222" s="16" t="str">
        <f>[1]!s_info_industry_csrc2023(A3222,"",3)</f>
        <v>非金属矿物制品业</v>
      </c>
      <c r="F3222" s="16">
        <f>[1]!s_is(A3222,83,"FY","YTD","20251231",1,"",100000000)</f>
        <v>45.555860861400006</v>
      </c>
      <c r="G3222" s="16">
        <f>[1]!s_is(A3222,83,"FY","YTD","20241231",1,"",100000000)</f>
        <v>59.565799284399993</v>
      </c>
      <c r="H3222" s="16">
        <f>[1]!s_is(A3222,61,"FY","YTD","20251231",1,"",100000000)</f>
        <v>0.29016850280000001</v>
      </c>
      <c r="I3222" s="16">
        <f>[1]!s_is(A3222,61,"FY","YTD","20241231",1,"",100000000)</f>
        <v>0.13168260300000001</v>
      </c>
      <c r="J3222" s="16">
        <f>[1]!s_fa_roe(A3222,"20251231")</f>
        <v>0.42930000000000001</v>
      </c>
      <c r="K3222" s="16">
        <f>[1]!s_stmnote_rdexp(A3222,"20251231",1,10000)</f>
        <v>9878.8237549999994</v>
      </c>
      <c r="L3222" s="16">
        <f>[1]!s_margin_tradingbalance(A3222,"",10000)</f>
        <v>13624.142</v>
      </c>
      <c r="M3222" s="16">
        <f>[1]!s_margin_seclendingbalance(A3222,"",10000)</f>
        <v>14.2272</v>
      </c>
      <c r="N3222" s="17">
        <f>[1]!s_val_ev(A3222,"",100000000)</f>
        <v>32.773970836499998</v>
      </c>
      <c r="O3222" s="17">
        <f>[1]!share_freesharesmv(A3222,"",100000000)</f>
        <v>16.605830732099999</v>
      </c>
      <c r="P3222" s="17">
        <f ca="1">[1]!s_dq_amount_btin(A3222,TODAY()-1,100000000)</f>
        <v>0.12263449999999999</v>
      </c>
      <c r="Q3222" s="17">
        <f ca="1">[1]!s_dq_turn(A3222,TODAY()-1)</f>
        <v>0.37496202676527329</v>
      </c>
      <c r="R3222" s="2">
        <f>[1]!s_pq_amount(A3222,"20260101","",100000000)</f>
        <v>37.750639079999999</v>
      </c>
      <c r="S3222" s="2">
        <f>[1]!s_pq_avgamount(A3222,"20260101","",100000000)</f>
        <v>0.34633613834862387</v>
      </c>
      <c r="T3222" s="17">
        <f>[1]!s_ipo_dilutedpe(A3222)</f>
        <v>0</v>
      </c>
      <c r="U3222" s="12">
        <f>[1]!s_ipo_collection_total(A3222,100000000)</f>
        <v>2.13</v>
      </c>
      <c r="V3222" s="18">
        <f>[1]!s_val_pe_ttm(A3222,"")</f>
        <v>-123.59036254882813</v>
      </c>
    </row>
    <row r="3223" spans="1:22" x14ac:dyDescent="0.3">
      <c r="A3223" s="12" t="s">
        <v>6904</v>
      </c>
      <c r="B3223" s="12" t="s">
        <v>6905</v>
      </c>
      <c r="C3223" s="16" t="str">
        <f>[1]!s_info_mkt(A3223)</f>
        <v>主板</v>
      </c>
      <c r="D3223" s="16" t="str">
        <f>[1]!s_ipo_listeddate(A3223)</f>
        <v>2014-09-30</v>
      </c>
      <c r="E3223" s="16" t="str">
        <f>[1]!s_info_industry_csrc2023(A3223,"",3)</f>
        <v>燃气生产和供应业</v>
      </c>
      <c r="F3223" s="16">
        <f>[1]!s_is(A3223,83,"FY","YTD","20251231",1,"",100000000)</f>
        <v>103.05180008159999</v>
      </c>
      <c r="G3223" s="16">
        <f>[1]!s_is(A3223,83,"FY","YTD","20241231",1,"",100000000)</f>
        <v>101.6185766859</v>
      </c>
      <c r="H3223" s="16">
        <f>[1]!s_is(A3223,61,"FY","YTD","20251231",1,"",100000000)</f>
        <v>2.1057525598</v>
      </c>
      <c r="I3223" s="16">
        <f>[1]!s_is(A3223,61,"FY","YTD","20241231",1,"",100000000)</f>
        <v>3.8270628895000001</v>
      </c>
      <c r="J3223" s="16">
        <f>[1]!s_fa_roe(A3223,"20251231")</f>
        <v>3.6644000000000001</v>
      </c>
      <c r="K3223" s="16">
        <f>[1]!s_stmnote_rdexp(A3223,"20251231",1,10000)</f>
        <v>0</v>
      </c>
      <c r="L3223" s="16">
        <f>[1]!s_margin_tradingbalance(A3223,"",10000)</f>
        <v>13080.0208</v>
      </c>
      <c r="M3223" s="16">
        <f>[1]!s_margin_seclendingbalance(A3223,"",10000)</f>
        <v>9.7614000000000001</v>
      </c>
      <c r="N3223" s="17">
        <f>[1]!s_val_ev(A3223,"",100000000)</f>
        <v>76.959260167999986</v>
      </c>
      <c r="O3223" s="17">
        <f>[1]!share_freesharesmv(A3223,"",100000000)</f>
        <v>34.660889108299997</v>
      </c>
      <c r="P3223" s="17">
        <f ca="1">[1]!s_dq_amount_btin(A3223,TODAY()-1,100000000)</f>
        <v>0.16498544000000001</v>
      </c>
      <c r="Q3223" s="17">
        <f ca="1">[1]!s_dq_turn(A3223,TODAY()-1)</f>
        <v>0.21427903924753333</v>
      </c>
      <c r="R3223" s="2">
        <f>[1]!s_pq_amount(A3223,"20260101","",100000000)</f>
        <v>76.227215090000001</v>
      </c>
      <c r="S3223" s="2">
        <f>[1]!s_pq_avgamount(A3223,"20260101","",100000000)</f>
        <v>0.69933224853211018</v>
      </c>
      <c r="T3223" s="17">
        <f>[1]!s_ipo_dilutedpe(A3223)</f>
        <v>19.12</v>
      </c>
      <c r="U3223" s="12">
        <f>[1]!s_ipo_collection_total(A3223,100000000)</f>
        <v>5.07</v>
      </c>
      <c r="V3223" s="18">
        <f>[1]!s_val_pe_ttm(A3223,"")</f>
        <v>34.158275604248047</v>
      </c>
    </row>
    <row r="3224" spans="1:22" x14ac:dyDescent="0.3">
      <c r="A3224" s="12" t="s">
        <v>6906</v>
      </c>
      <c r="B3224" s="12" t="s">
        <v>6907</v>
      </c>
      <c r="C3224" s="16" t="str">
        <f>[1]!s_info_mkt(A3224)</f>
        <v>主板</v>
      </c>
      <c r="D3224" s="16" t="str">
        <f>[1]!s_ipo_listeddate(A3224)</f>
        <v>2020-12-28</v>
      </c>
      <c r="E3224" s="16" t="str">
        <f>[1]!s_info_industry_csrc2023(A3224,"",3)</f>
        <v>计算机、通信和其他电子设备制造业</v>
      </c>
      <c r="F3224" s="16">
        <f>[1]!s_is(A3224,83,"FY","YTD","20251231",1,"",100000000)</f>
        <v>13.672076506300002</v>
      </c>
      <c r="G3224" s="16">
        <f>[1]!s_is(A3224,83,"FY","YTD","20241231",1,"",100000000)</f>
        <v>14.019310779400001</v>
      </c>
      <c r="H3224" s="16">
        <f>[1]!s_is(A3224,61,"FY","YTD","20251231",1,"",100000000)</f>
        <v>0.73410922569999992</v>
      </c>
      <c r="I3224" s="16">
        <f>[1]!s_is(A3224,61,"FY","YTD","20241231",1,"",100000000)</f>
        <v>2.0329386642</v>
      </c>
      <c r="J3224" s="16">
        <f>[1]!s_fa_roe(A3224,"20251231")</f>
        <v>4.1974</v>
      </c>
      <c r="K3224" s="16">
        <f>[1]!s_stmnote_rdexp(A3224,"20251231",1,10000)</f>
        <v>7382.0211239999999</v>
      </c>
      <c r="L3224" s="16">
        <f>[1]!s_margin_tradingbalance(A3224,"",10000)</f>
        <v>0</v>
      </c>
      <c r="M3224" s="16">
        <f>[1]!s_margin_seclendingbalance(A3224,"",10000)</f>
        <v>0</v>
      </c>
      <c r="N3224" s="17">
        <f>[1]!s_val_ev(A3224,"",100000000)</f>
        <v>35.526550499999999</v>
      </c>
      <c r="O3224" s="17">
        <f>[1]!share_freesharesmv(A3224,"",100000000)</f>
        <v>9.309032993999999</v>
      </c>
      <c r="P3224" s="17">
        <f ca="1">[1]!s_dq_amount_btin(A3224,TODAY()-1,100000000)</f>
        <v>0.23759564999999999</v>
      </c>
      <c r="Q3224" s="17">
        <f ca="1">[1]!s_dq_turn(A3224,TODAY()-1)</f>
        <v>1.370938074870272</v>
      </c>
      <c r="R3224" s="2">
        <f>[1]!s_pq_amount(A3224,"20260101","",100000000)</f>
        <v>61.899811270000001</v>
      </c>
      <c r="S3224" s="2">
        <f>[1]!s_pq_avgamount(A3224,"20260101","",100000000)</f>
        <v>0.56788817678899084</v>
      </c>
      <c r="T3224" s="17">
        <f>[1]!s_ipo_dilutedpe(A3224)</f>
        <v>22.99</v>
      </c>
      <c r="U3224" s="12">
        <f>[1]!s_ipo_collection_total(A3224,100000000)</f>
        <v>5.9595000000000002</v>
      </c>
      <c r="V3224" s="18">
        <f>[1]!s_val_pe_ttm(A3224,"")</f>
        <v>72.097015380859375</v>
      </c>
    </row>
    <row r="3225" spans="1:22" x14ac:dyDescent="0.3">
      <c r="A3225" s="12" t="s">
        <v>6908</v>
      </c>
      <c r="B3225" s="12" t="s">
        <v>6909</v>
      </c>
      <c r="C3225" s="16" t="str">
        <f>[1]!s_info_mkt(A3225)</f>
        <v>创业板</v>
      </c>
      <c r="D3225" s="16" t="str">
        <f>[1]!s_ipo_listeddate(A3225)</f>
        <v>2021-09-30</v>
      </c>
      <c r="E3225" s="16" t="str">
        <f>[1]!s_info_industry_csrc2023(A3225,"",3)</f>
        <v>住宿业</v>
      </c>
      <c r="F3225" s="16">
        <f>[1]!s_is(A3225,83,"FY","YTD","20251231",1,"",100000000)</f>
        <v>6.7310054404999997</v>
      </c>
      <c r="G3225" s="16">
        <f>[1]!s_is(A3225,83,"FY","YTD","20241231",1,"",100000000)</f>
        <v>6.7584937264999994</v>
      </c>
      <c r="H3225" s="16">
        <f>[1]!s_is(A3225,61,"FY","YTD","20251231",1,"",100000000)</f>
        <v>0.2308475834</v>
      </c>
      <c r="I3225" s="16">
        <f>[1]!s_is(A3225,61,"FY","YTD","20241231",1,"",100000000)</f>
        <v>0.25199661979999999</v>
      </c>
      <c r="J3225" s="16">
        <f>[1]!s_fa_roe(A3225,"20251231")</f>
        <v>2.4916</v>
      </c>
      <c r="K3225" s="16">
        <f>[1]!s_stmnote_rdexp(A3225,"20251231",1,10000)</f>
        <v>0</v>
      </c>
      <c r="L3225" s="16">
        <f>[1]!s_margin_tradingbalance(A3225,"",10000)</f>
        <v>11745.206700000001</v>
      </c>
      <c r="M3225" s="16">
        <f>[1]!s_margin_seclendingbalance(A3225,"",10000)</f>
        <v>1.98</v>
      </c>
      <c r="N3225" s="17">
        <f>[1]!s_val_ev(A3225,"",100000000)</f>
        <v>38.034624597600001</v>
      </c>
      <c r="O3225" s="17">
        <f>[1]!share_freesharesmv(A3225,"",100000000)</f>
        <v>14.084254283999998</v>
      </c>
      <c r="P3225" s="17">
        <f ca="1">[1]!s_dq_amount_btin(A3225,TODAY()-1,100000000)</f>
        <v>0.59222821999999997</v>
      </c>
      <c r="Q3225" s="17">
        <f ca="1">[1]!s_dq_turn(A3225,TODAY()-1)</f>
        <v>1.6980916600635863</v>
      </c>
      <c r="R3225" s="2">
        <f>[1]!s_pq_amount(A3225,"20260101","",100000000)</f>
        <v>167.76072522000001</v>
      </c>
      <c r="S3225" s="2">
        <f>[1]!s_pq_avgamount(A3225,"20260101","",100000000)</f>
        <v>1.5390892222018349</v>
      </c>
      <c r="T3225" s="17">
        <f>[1]!s_ipo_dilutedpe(A3225)</f>
        <v>32.47</v>
      </c>
      <c r="U3225" s="12">
        <f>[1]!s_ipo_collection_total(A3225,100000000)</f>
        <v>2.4645239999999999</v>
      </c>
      <c r="V3225" s="18">
        <f>[1]!s_val_pe_ttm(A3225,"")</f>
        <v>141.14179992675781</v>
      </c>
    </row>
    <row r="3226" spans="1:22" x14ac:dyDescent="0.3">
      <c r="A3226" s="12" t="s">
        <v>6910</v>
      </c>
      <c r="B3226" s="12" t="s">
        <v>6911</v>
      </c>
      <c r="C3226" s="16" t="str">
        <f>[1]!s_info_mkt(A3226)</f>
        <v>主板</v>
      </c>
      <c r="D3226" s="16" t="str">
        <f>[1]!s_ipo_listeddate(A3226)</f>
        <v>1992-07-24</v>
      </c>
      <c r="E3226" s="16" t="str">
        <f>[1]!s_info_industry_csrc2023(A3226,"",3)</f>
        <v>汽车制造业</v>
      </c>
      <c r="F3226" s="16">
        <f>[1]!s_is(A3226,83,"FY","YTD","20251231",1,"",100000000)</f>
        <v>45.554827831300003</v>
      </c>
      <c r="G3226" s="16">
        <f>[1]!s_is(A3226,83,"FY","YTD","20241231",1,"",100000000)</f>
        <v>43.661749268400001</v>
      </c>
      <c r="H3226" s="16">
        <f>[1]!s_is(A3226,61,"FY","YTD","20251231",1,"",100000000)</f>
        <v>2.3496334705000002</v>
      </c>
      <c r="I3226" s="16">
        <f>[1]!s_is(A3226,61,"FY","YTD","20241231",1,"",100000000)</f>
        <v>3.8187560236000002</v>
      </c>
      <c r="J3226" s="16">
        <f>[1]!s_fa_roe(A3226,"20251231")</f>
        <v>15.473000000000001</v>
      </c>
      <c r="K3226" s="16">
        <f>[1]!s_stmnote_rdexp(A3226,"20251231",1,10000)</f>
        <v>20204.802322</v>
      </c>
      <c r="L3226" s="16">
        <f>[1]!s_margin_tradingbalance(A3226,"",10000)</f>
        <v>38448.770299999996</v>
      </c>
      <c r="M3226" s="16">
        <f>[1]!s_margin_seclendingbalance(A3226,"",10000)</f>
        <v>34.1648</v>
      </c>
      <c r="N3226" s="17">
        <f>[1]!s_val_ev(A3226,"",100000000)</f>
        <v>42.528608990800002</v>
      </c>
      <c r="O3226" s="17">
        <f>[1]!share_freesharesmv(A3226,"",100000000)</f>
        <v>30.367194182400002</v>
      </c>
      <c r="P3226" s="17">
        <f ca="1">[1]!s_dq_amount_btin(A3226,TODAY()-1,100000000)</f>
        <v>0.36927075999999998</v>
      </c>
      <c r="Q3226" s="17">
        <f ca="1">[1]!s_dq_turn(A3226,TODAY()-1)</f>
        <v>0.86625463691910409</v>
      </c>
      <c r="R3226" s="2">
        <f>[1]!s_pq_amount(A3226,"20260101","",100000000)</f>
        <v>84.427955949999998</v>
      </c>
      <c r="S3226" s="2">
        <f>[1]!s_pq_avgamount(A3226,"20260101","",100000000)</f>
        <v>0.77456840321100917</v>
      </c>
      <c r="T3226" s="17">
        <f>[1]!s_ipo_dilutedpe(A3226)</f>
        <v>0</v>
      </c>
      <c r="U3226" s="12">
        <f>[1]!s_ipo_collection_total(A3226,100000000)</f>
        <v>0</v>
      </c>
      <c r="V3226" s="18">
        <f>[1]!s_val_pe_ttm(A3226,"")</f>
        <v>20.237165451049805</v>
      </c>
    </row>
    <row r="3227" spans="1:22" x14ac:dyDescent="0.3">
      <c r="A3227" s="12" t="s">
        <v>6912</v>
      </c>
      <c r="B3227" s="12" t="s">
        <v>6913</v>
      </c>
      <c r="C3227" s="16" t="str">
        <f>[1]!s_info_mkt(A3227)</f>
        <v>主板</v>
      </c>
      <c r="D3227" s="16" t="str">
        <f>[1]!s_ipo_listeddate(A3227)</f>
        <v>1992-09-29</v>
      </c>
      <c r="E3227" s="16" t="str">
        <f>[1]!s_info_industry_csrc2023(A3227,"",3)</f>
        <v>酒、饮料和精制茶制造业</v>
      </c>
      <c r="F3227" s="16">
        <f>[1]!s_is(A3227,83,"FY","YTD","20251231",1,"",100000000)</f>
        <v>5.2770345527</v>
      </c>
      <c r="G3227" s="16">
        <f>[1]!s_is(A3227,83,"FY","YTD","20241231",1,"",100000000)</f>
        <v>5.7776962200000002</v>
      </c>
      <c r="H3227" s="16">
        <f>[1]!s_is(A3227,61,"FY","YTD","20251231",1,"",100000000)</f>
        <v>2.0403519700000001E-2</v>
      </c>
      <c r="I3227" s="16">
        <f>[1]!s_is(A3227,61,"FY","YTD","20241231",1,"",100000000)</f>
        <v>5.7613904400000006E-2</v>
      </c>
      <c r="J3227" s="16">
        <f>[1]!s_fa_roe(A3227,"20251231")</f>
        <v>0.1047</v>
      </c>
      <c r="K3227" s="16">
        <f>[1]!s_stmnote_rdexp(A3227,"20251231",1,10000)</f>
        <v>742.34</v>
      </c>
      <c r="L3227" s="16">
        <f>[1]!s_margin_tradingbalance(A3227,"",10000)</f>
        <v>15517.7636</v>
      </c>
      <c r="M3227" s="16">
        <f>[1]!s_margin_seclendingbalance(A3227,"",10000)</f>
        <v>22.863099999999999</v>
      </c>
      <c r="N3227" s="17">
        <f>[1]!s_val_ev(A3227,"",100000000)</f>
        <v>27.362302454999998</v>
      </c>
      <c r="O3227" s="17">
        <f>[1]!share_freesharesmv(A3227,"",100000000)</f>
        <v>17.370762313499998</v>
      </c>
      <c r="P3227" s="17">
        <f ca="1">[1]!s_dq_amount_btin(A3227,TODAY()-1,100000000)</f>
        <v>0.26540141</v>
      </c>
      <c r="Q3227" s="17">
        <f ca="1">[1]!s_dq_turn(A3227,TODAY()-1)</f>
        <v>0.973487565376011</v>
      </c>
      <c r="R3227" s="2">
        <f>[1]!s_pq_amount(A3227,"20260101","",100000000)</f>
        <v>56.065081540000001</v>
      </c>
      <c r="S3227" s="2">
        <f>[1]!s_pq_avgamount(A3227,"20260101","",100000000)</f>
        <v>0.51435854623853217</v>
      </c>
      <c r="T3227" s="17">
        <f>[1]!s_ipo_dilutedpe(A3227)</f>
        <v>0</v>
      </c>
      <c r="U3227" s="12">
        <f>[1]!s_ipo_collection_total(A3227,100000000)</f>
        <v>0.4234</v>
      </c>
      <c r="V3227" s="18">
        <f>[1]!s_val_pe_ttm(A3227,"")</f>
        <v>6652.12890625</v>
      </c>
    </row>
    <row r="3228" spans="1:22" x14ac:dyDescent="0.3">
      <c r="A3228" s="12" t="s">
        <v>6914</v>
      </c>
      <c r="B3228" s="12" t="s">
        <v>6915</v>
      </c>
      <c r="C3228" s="16" t="str">
        <f>[1]!s_info_mkt(A3228)</f>
        <v>主板</v>
      </c>
      <c r="D3228" s="16" t="str">
        <f>[1]!s_ipo_listeddate(A3228)</f>
        <v>2024-09-03</v>
      </c>
      <c r="E3228" s="16" t="str">
        <f>[1]!s_info_industry_csrc2023(A3228,"",3)</f>
        <v>金属制品、机械和设备修理业</v>
      </c>
      <c r="F3228" s="16">
        <f>[1]!s_is(A3228,83,"FY","YTD","20251231",1,"",100000000)</f>
        <v>10.6185260473</v>
      </c>
      <c r="G3228" s="16">
        <f>[1]!s_is(A3228,83,"FY","YTD","20241231",1,"",100000000)</f>
        <v>11.669898731400002</v>
      </c>
      <c r="H3228" s="16">
        <f>[1]!s_is(A3228,61,"FY","YTD","20251231",1,"",100000000)</f>
        <v>0.86571418049999993</v>
      </c>
      <c r="I3228" s="16">
        <f>[1]!s_is(A3228,61,"FY","YTD","20241231",1,"",100000000)</f>
        <v>1.4032446633000002</v>
      </c>
      <c r="J3228" s="16">
        <f>[1]!s_fa_roe(A3228,"20251231")</f>
        <v>5.6402999999999999</v>
      </c>
      <c r="K3228" s="16">
        <f>[1]!s_stmnote_rdexp(A3228,"20251231",1,10000)</f>
        <v>2197.6886449999997</v>
      </c>
      <c r="L3228" s="16">
        <f>[1]!s_margin_tradingbalance(A3228,"",10000)</f>
        <v>4277.1009000000004</v>
      </c>
      <c r="M3228" s="16">
        <f>[1]!s_margin_seclendingbalance(A3228,"",10000)</f>
        <v>22.838200000000001</v>
      </c>
      <c r="N3228" s="17">
        <f>[1]!s_val_ev(A3228,"",100000000)</f>
        <v>22.268000000000001</v>
      </c>
      <c r="O3228" s="17">
        <f>[1]!share_freesharesmv(A3228,"",100000000)</f>
        <v>6.834052423000001</v>
      </c>
      <c r="P3228" s="17">
        <f ca="1">[1]!s_dq_amount_btin(A3228,TODAY()-1,100000000)</f>
        <v>0.23884660999999999</v>
      </c>
      <c r="Q3228" s="17">
        <f ca="1">[1]!s_dq_turn(A3228,TODAY()-1)</f>
        <v>1.7828959617966296</v>
      </c>
      <c r="R3228" s="2">
        <f>[1]!s_pq_amount(A3228,"20260101","",100000000)</f>
        <v>54.531950930000001</v>
      </c>
      <c r="S3228" s="2">
        <f>[1]!s_pq_avgamount(A3228,"20260101","",100000000)</f>
        <v>0.50029312779816515</v>
      </c>
      <c r="T3228" s="17">
        <f>[1]!s_ipo_dilutedpe(A3228)</f>
        <v>15.05</v>
      </c>
      <c r="U3228" s="12">
        <f>[1]!s_ipo_collection_total(A3228,100000000)</f>
        <v>6.08</v>
      </c>
      <c r="V3228" s="18">
        <f>[1]!s_val_pe_ttm(A3228,"")</f>
        <v>24.764129638671875</v>
      </c>
    </row>
    <row r="3229" spans="1:22" x14ac:dyDescent="0.3">
      <c r="A3229" s="12" t="s">
        <v>6916</v>
      </c>
      <c r="B3229" s="12" t="s">
        <v>6917</v>
      </c>
      <c r="C3229" s="16" t="str">
        <f>[1]!s_info_mkt(A3229)</f>
        <v>创业板</v>
      </c>
      <c r="D3229" s="16" t="str">
        <f>[1]!s_ipo_listeddate(A3229)</f>
        <v>2015-04-22</v>
      </c>
      <c r="E3229" s="16" t="str">
        <f>[1]!s_info_industry_csrc2023(A3229,"",3)</f>
        <v>电气机械和器材制造业</v>
      </c>
      <c r="F3229" s="16">
        <f>[1]!s_is(A3229,83,"FY","YTD","20251231",1,"",100000000)</f>
        <v>8.3855900109999997</v>
      </c>
      <c r="G3229" s="16">
        <f>[1]!s_is(A3229,83,"FY","YTD","20241231",1,"",100000000)</f>
        <v>9.1042371099999997</v>
      </c>
      <c r="H3229" s="16">
        <f>[1]!s_is(A3229,61,"FY","YTD","20251231",1,"",100000000)</f>
        <v>0.29654902780000003</v>
      </c>
      <c r="I3229" s="16">
        <f>[1]!s_is(A3229,61,"FY","YTD","20241231",1,"",100000000)</f>
        <v>0.17798024339999999</v>
      </c>
      <c r="J3229" s="16">
        <f>[1]!s_fa_roe(A3229,"20251231")</f>
        <v>1.49</v>
      </c>
      <c r="K3229" s="16">
        <f>[1]!s_stmnote_rdexp(A3229,"20251231",1,10000)</f>
        <v>8311.1296390000007</v>
      </c>
      <c r="L3229" s="16">
        <f>[1]!s_margin_tradingbalance(A3229,"",10000)</f>
        <v>0</v>
      </c>
      <c r="M3229" s="16">
        <f>[1]!s_margin_seclendingbalance(A3229,"",10000)</f>
        <v>0</v>
      </c>
      <c r="N3229" s="17">
        <f>[1]!s_val_ev(A3229,"",100000000)</f>
        <v>51.00028423749999</v>
      </c>
      <c r="O3229" s="17">
        <f>[1]!share_freesharesmv(A3229,"",100000000)</f>
        <v>25.728342029499998</v>
      </c>
      <c r="P3229" s="17">
        <f ca="1">[1]!s_dq_amount_btin(A3229,TODAY()-1,100000000)</f>
        <v>0.99350035000000003</v>
      </c>
      <c r="Q3229" s="17">
        <f ca="1">[1]!s_dq_turn(A3229,TODAY()-1)</f>
        <v>3.0175800720382089</v>
      </c>
      <c r="R3229" s="2">
        <f>[1]!s_pq_amount(A3229,"20260101","",100000000)</f>
        <v>348.13534522999998</v>
      </c>
      <c r="S3229" s="2">
        <f>[1]!s_pq_avgamount(A3229,"20260101","",100000000)</f>
        <v>3.1939022498165137</v>
      </c>
      <c r="T3229" s="17">
        <f>[1]!s_ipo_dilutedpe(A3229)</f>
        <v>22.3</v>
      </c>
      <c r="U3229" s="12">
        <f>[1]!s_ipo_collection_total(A3229,100000000)</f>
        <v>2.6142750000000001</v>
      </c>
      <c r="V3229" s="18">
        <f>[1]!s_val_pe_ttm(A3229,"")</f>
        <v>186.95718383789063</v>
      </c>
    </row>
    <row r="3230" spans="1:22" x14ac:dyDescent="0.3">
      <c r="A3230" s="12" t="s">
        <v>6918</v>
      </c>
      <c r="B3230" s="12" t="s">
        <v>6919</v>
      </c>
      <c r="C3230" s="16" t="str">
        <f>[1]!s_info_mkt(A3230)</f>
        <v>创业板</v>
      </c>
      <c r="D3230" s="16" t="str">
        <f>[1]!s_ipo_listeddate(A3230)</f>
        <v>2021-07-16</v>
      </c>
      <c r="E3230" s="16" t="str">
        <f>[1]!s_info_industry_csrc2023(A3230,"",3)</f>
        <v>废弃资源综合利用业</v>
      </c>
      <c r="F3230" s="16">
        <f>[1]!s_is(A3230,83,"FY","YTD","20251231",1,"",100000000)</f>
        <v>42.831255939199998</v>
      </c>
      <c r="G3230" s="16">
        <f>[1]!s_is(A3230,83,"FY","YTD","20241231",1,"",100000000)</f>
        <v>26.589233090300002</v>
      </c>
      <c r="H3230" s="16">
        <f>[1]!s_is(A3230,61,"FY","YTD","20251231",1,"",100000000)</f>
        <v>1.7419588602</v>
      </c>
      <c r="I3230" s="16">
        <f>[1]!s_is(A3230,61,"FY","YTD","20241231",1,"",100000000)</f>
        <v>1.1661349013</v>
      </c>
      <c r="J3230" s="16">
        <f>[1]!s_fa_roe(A3230,"20251231")</f>
        <v>11.1152</v>
      </c>
      <c r="K3230" s="16">
        <f>[1]!s_stmnote_rdexp(A3230,"20251231",1,10000)</f>
        <v>9068.3981939999994</v>
      </c>
      <c r="L3230" s="16">
        <f>[1]!s_margin_tradingbalance(A3230,"",10000)</f>
        <v>16299.7709</v>
      </c>
      <c r="M3230" s="16">
        <f>[1]!s_margin_seclendingbalance(A3230,"",10000)</f>
        <v>40.627600000000001</v>
      </c>
      <c r="N3230" s="17">
        <f>[1]!s_val_ev(A3230,"",100000000)</f>
        <v>52.626100487499997</v>
      </c>
      <c r="O3230" s="17">
        <f>[1]!share_freesharesmv(A3230,"",100000000)</f>
        <v>32.284576274999999</v>
      </c>
      <c r="P3230" s="17">
        <f ca="1">[1]!s_dq_amount_btin(A3230,TODAY()-1,100000000)</f>
        <v>1.8700161399999999</v>
      </c>
      <c r="Q3230" s="17">
        <f ca="1">[1]!s_dq_turn(A3230,TODAY()-1)</f>
        <v>4.8705308857276082</v>
      </c>
      <c r="R3230" s="2">
        <f>[1]!s_pq_amount(A3230,"20260101","",100000000)</f>
        <v>290.64540827000002</v>
      </c>
      <c r="S3230" s="2">
        <f>[1]!s_pq_avgamount(A3230,"20260101","",100000000)</f>
        <v>2.6664716355045872</v>
      </c>
      <c r="T3230" s="17">
        <f>[1]!s_ipo_dilutedpe(A3230)</f>
        <v>16.95</v>
      </c>
      <c r="U3230" s="12">
        <f>[1]!s_ipo_collection_total(A3230,100000000)</f>
        <v>5.1085001201999996</v>
      </c>
      <c r="V3230" s="18">
        <f>[1]!s_val_pe_ttm(A3230,"")</f>
        <v>24.639019012451172</v>
      </c>
    </row>
    <row r="3231" spans="1:22" x14ac:dyDescent="0.3">
      <c r="A3231" s="12" t="s">
        <v>6920</v>
      </c>
      <c r="B3231" s="12" t="s">
        <v>6921</v>
      </c>
      <c r="C3231" s="16" t="str">
        <f>[1]!s_info_mkt(A3231)</f>
        <v>创业板</v>
      </c>
      <c r="D3231" s="16" t="str">
        <f>[1]!s_ipo_listeddate(A3231)</f>
        <v>2021-10-20</v>
      </c>
      <c r="E3231" s="16" t="str">
        <f>[1]!s_info_industry_csrc2023(A3231,"",3)</f>
        <v>专用设备制造业</v>
      </c>
      <c r="F3231" s="16">
        <f>[1]!s_is(A3231,83,"FY","YTD","20251231",1,"",100000000)</f>
        <v>8.9666609814000005</v>
      </c>
      <c r="G3231" s="16">
        <f>[1]!s_is(A3231,83,"FY","YTD","20241231",1,"",100000000)</f>
        <v>7.8461310848999997</v>
      </c>
      <c r="H3231" s="16">
        <f>[1]!s_is(A3231,61,"FY","YTD","20251231",1,"",100000000)</f>
        <v>0.1735973687</v>
      </c>
      <c r="I3231" s="16">
        <f>[1]!s_is(A3231,61,"FY","YTD","20241231",1,"",100000000)</f>
        <v>0.42179074529999999</v>
      </c>
      <c r="J3231" s="16">
        <f>[1]!s_fa_roe(A3231,"20251231")</f>
        <v>1.6261000000000001</v>
      </c>
      <c r="K3231" s="16">
        <f>[1]!s_stmnote_rdexp(A3231,"20251231",1,10000)</f>
        <v>3862.2353409999996</v>
      </c>
      <c r="L3231" s="16">
        <f>[1]!s_margin_tradingbalance(A3231,"",10000)</f>
        <v>11744.727500000001</v>
      </c>
      <c r="M3231" s="16">
        <f>[1]!s_margin_seclendingbalance(A3231,"",10000)</f>
        <v>0.1484</v>
      </c>
      <c r="N3231" s="17">
        <f>[1]!s_val_ev(A3231,"",100000000)</f>
        <v>34.262234614800001</v>
      </c>
      <c r="O3231" s="17">
        <f>[1]!share_freesharesmv(A3231,"",100000000)</f>
        <v>15.049074640800002</v>
      </c>
      <c r="P3231" s="17">
        <f ca="1">[1]!s_dq_amount_btin(A3231,TODAY()-1,100000000)</f>
        <v>0.82197083999999998</v>
      </c>
      <c r="Q3231" s="17">
        <f ca="1">[1]!s_dq_turn(A3231,TODAY()-1)</f>
        <v>2.4930640171677312</v>
      </c>
      <c r="R3231" s="2">
        <f>[1]!s_pq_amount(A3231,"20260101","",100000000)</f>
        <v>134.09604772</v>
      </c>
      <c r="S3231" s="2">
        <f>[1]!s_pq_avgamount(A3231,"20260101","",100000000)</f>
        <v>1.2302389699082568</v>
      </c>
      <c r="T3231" s="17">
        <f>[1]!s_ipo_dilutedpe(A3231)</f>
        <v>29.29</v>
      </c>
      <c r="U3231" s="12">
        <f>[1]!s_ipo_collection_total(A3231,100000000)</f>
        <v>5.5257649999999998</v>
      </c>
      <c r="V3231" s="18">
        <f>[1]!s_val_pe_ttm(A3231,"")</f>
        <v>423.64859008789063</v>
      </c>
    </row>
    <row r="3232" spans="1:22" x14ac:dyDescent="0.3">
      <c r="A3232" s="12" t="s">
        <v>6922</v>
      </c>
      <c r="B3232" s="12" t="s">
        <v>6923</v>
      </c>
      <c r="C3232" s="16" t="str">
        <f>[1]!s_info_mkt(A3232)</f>
        <v>主板</v>
      </c>
      <c r="D3232" s="16" t="str">
        <f>[1]!s_ipo_listeddate(A3232)</f>
        <v>2010-11-23</v>
      </c>
      <c r="E3232" s="16" t="str">
        <f>[1]!s_info_industry_csrc2023(A3232,"",3)</f>
        <v>食品制造业</v>
      </c>
      <c r="F3232" s="16">
        <f>[1]!s_is(A3232,83,"FY","YTD","20251231",1,"",100000000)</f>
        <v>24.319227801700002</v>
      </c>
      <c r="G3232" s="16">
        <f>[1]!s_is(A3232,83,"FY","YTD","20241231",1,"",100000000)</f>
        <v>23.871261265500003</v>
      </c>
      <c r="H3232" s="16">
        <f>[1]!s_is(A3232,61,"FY","YTD","20251231",1,"",100000000)</f>
        <v>7.6803403898000004</v>
      </c>
      <c r="I3232" s="16">
        <f>[1]!s_is(A3232,61,"FY","YTD","20241231",1,"",100000000)</f>
        <v>7.9934665213000002</v>
      </c>
      <c r="J3232" s="16">
        <f>[1]!s_fa_roe(A3232,"20251231")</f>
        <v>8.8038000000000007</v>
      </c>
      <c r="K3232" s="16">
        <f>[1]!s_stmnote_rdexp(A3232,"20251231",1,10000)</f>
        <v>2614.4398719999999</v>
      </c>
      <c r="L3232" s="16">
        <f>[1]!s_margin_tradingbalance(A3232,"",10000)</f>
        <v>63550.451200000003</v>
      </c>
      <c r="M3232" s="16">
        <f>[1]!s_margin_seclendingbalance(A3232,"",10000)</f>
        <v>245.95959999999999</v>
      </c>
      <c r="N3232" s="17">
        <f>[1]!s_val_ev(A3232,"",100000000)</f>
        <v>131.66216109479998</v>
      </c>
      <c r="O3232" s="17">
        <f>[1]!share_freesharesmv(A3232,"",100000000)</f>
        <v>84.876846403299993</v>
      </c>
      <c r="P3232" s="17">
        <f ca="1">[1]!s_dq_amount_btin(A3232,TODAY()-1,100000000)</f>
        <v>0.74879289000000004</v>
      </c>
      <c r="Q3232" s="17">
        <f ca="1">[1]!s_dq_turn(A3232,TODAY()-1)</f>
        <v>0.56776429226406555</v>
      </c>
      <c r="R3232" s="2">
        <f>[1]!s_pq_amount(A3232,"20260101","",100000000)</f>
        <v>185.01993902000001</v>
      </c>
      <c r="S3232" s="2">
        <f>[1]!s_pq_avgamount(A3232,"20260101","",100000000)</f>
        <v>1.6974306332110092</v>
      </c>
      <c r="T3232" s="17">
        <f>[1]!s_ipo_dilutedpe(A3232)</f>
        <v>53.81</v>
      </c>
      <c r="U3232" s="12">
        <f>[1]!s_ipo_collection_total(A3232,100000000)</f>
        <v>5.5960000000000001</v>
      </c>
      <c r="V3232" s="18">
        <f>[1]!s_val_pe_ttm(A3232,"")</f>
        <v>17.138317108154297</v>
      </c>
    </row>
    <row r="3233" spans="1:22" x14ac:dyDescent="0.3">
      <c r="A3233" s="12" t="s">
        <v>6924</v>
      </c>
      <c r="B3233" s="12" t="s">
        <v>6925</v>
      </c>
      <c r="C3233" s="16" t="str">
        <f>[1]!s_info_mkt(A3233)</f>
        <v>主板</v>
      </c>
      <c r="D3233" s="16" t="str">
        <f>[1]!s_ipo_listeddate(A3233)</f>
        <v>1998-06-16</v>
      </c>
      <c r="E3233" s="16" t="str">
        <f>[1]!s_info_industry_csrc2023(A3233,"",3)</f>
        <v>商务服务业</v>
      </c>
      <c r="F3233" s="16">
        <f>[1]!s_is(A3233,83,"FY","YTD","20251231",1,"",100000000)</f>
        <v>6712.704320453</v>
      </c>
      <c r="G3233" s="16">
        <f>[1]!s_is(A3233,83,"FY","YTD","20241231",1,"",100000000)</f>
        <v>7012.9609723555004</v>
      </c>
      <c r="H3233" s="16">
        <f>[1]!s_is(A3233,61,"FY","YTD","20251231",1,"",100000000)</f>
        <v>-108.1473216918</v>
      </c>
      <c r="I3233" s="16">
        <f>[1]!s_is(A3233,61,"FY","YTD","20241231",1,"",100000000)</f>
        <v>29.458067922199998</v>
      </c>
      <c r="J3233" s="16">
        <f>[1]!s_fa_roe(A3233,"20251231")</f>
        <v>-16.215299999999999</v>
      </c>
      <c r="K3233" s="16">
        <f>[1]!s_stmnote_rdexp(A3233,"20251231",1,10000)</f>
        <v>44829.274497999999</v>
      </c>
      <c r="L3233" s="16">
        <f>[1]!s_margin_tradingbalance(A3233,"",10000)</f>
        <v>32992.064400000003</v>
      </c>
      <c r="M3233" s="16">
        <f>[1]!s_margin_seclendingbalance(A3233,"",10000)</f>
        <v>163.7054</v>
      </c>
      <c r="N3233" s="17">
        <f>[1]!s_val_ev(A3233,"",100000000)</f>
        <v>260.37856187979997</v>
      </c>
      <c r="O3233" s="17">
        <f>[1]!share_freesharesmv(A3233,"",100000000)</f>
        <v>138.5479808268</v>
      </c>
      <c r="P3233" s="17">
        <f ca="1">[1]!s_dq_amount_btin(A3233,TODAY()-1,100000000)</f>
        <v>2.2851120800000002</v>
      </c>
      <c r="Q3233" s="17">
        <f ca="1">[1]!s_dq_turn(A3233,TODAY()-1)</f>
        <v>0.87616693322592076</v>
      </c>
      <c r="R3233" s="2">
        <f>[1]!s_pq_amount(A3233,"20260101","",100000000)</f>
        <v>230.03336256</v>
      </c>
      <c r="S3233" s="2">
        <f>[1]!s_pq_avgamount(A3233,"20260101","",100000000)</f>
        <v>2.1103978216513761</v>
      </c>
      <c r="T3233" s="17">
        <f>[1]!s_ipo_dilutedpe(A3233)</f>
        <v>0</v>
      </c>
      <c r="U3233" s="12">
        <f>[1]!s_ipo_collection_total(A3233,100000000)</f>
        <v>3.0049999999999999</v>
      </c>
      <c r="V3233" s="18">
        <f>[1]!s_val_pe_ttm(A3233,"")</f>
        <v>-2.4339995384216309</v>
      </c>
    </row>
    <row r="3234" spans="1:22" x14ac:dyDescent="0.3">
      <c r="A3234" s="12" t="s">
        <v>6926</v>
      </c>
      <c r="B3234" s="12" t="s">
        <v>6927</v>
      </c>
      <c r="C3234" s="16" t="str">
        <f>[1]!s_info_mkt(A3234)</f>
        <v>主板</v>
      </c>
      <c r="D3234" s="16" t="str">
        <f>[1]!s_ipo_listeddate(A3234)</f>
        <v>2015-12-09</v>
      </c>
      <c r="E3234" s="16" t="str">
        <f>[1]!s_info_industry_csrc2023(A3234,"",3)</f>
        <v>零售业</v>
      </c>
      <c r="F3234" s="16">
        <f>[1]!s_is(A3234,83,"FY","YTD","20251231",1,"",100000000)</f>
        <v>9.5561865772000001</v>
      </c>
      <c r="G3234" s="16">
        <f>[1]!s_is(A3234,83,"FY","YTD","20241231",1,"",100000000)</f>
        <v>8.0026297503999988</v>
      </c>
      <c r="H3234" s="16">
        <f>[1]!s_is(A3234,61,"FY","YTD","20251231",1,"",100000000)</f>
        <v>0.53351191649999996</v>
      </c>
      <c r="I3234" s="16">
        <f>[1]!s_is(A3234,61,"FY","YTD","20241231",1,"",100000000)</f>
        <v>-0.21494108539999998</v>
      </c>
      <c r="J3234" s="16">
        <f>[1]!s_fa_roe(A3234,"20251231")</f>
        <v>7.3217999999999996</v>
      </c>
      <c r="K3234" s="16">
        <f>[1]!s_stmnote_rdexp(A3234,"20251231",1,10000)</f>
        <v>1038.038965</v>
      </c>
      <c r="L3234" s="16">
        <f>[1]!s_margin_tradingbalance(A3234,"",10000)</f>
        <v>0</v>
      </c>
      <c r="M3234" s="16">
        <f>[1]!s_margin_seclendingbalance(A3234,"",10000)</f>
        <v>0</v>
      </c>
      <c r="N3234" s="17">
        <f>[1]!s_val_ev(A3234,"",100000000)</f>
        <v>21.447414176100001</v>
      </c>
      <c r="O3234" s="17">
        <f>[1]!share_freesharesmv(A3234,"",100000000)</f>
        <v>15.633926458000001</v>
      </c>
      <c r="P3234" s="17">
        <f ca="1">[1]!s_dq_amount_btin(A3234,TODAY()-1,100000000)</f>
        <v>0.45015896</v>
      </c>
      <c r="Q3234" s="17">
        <f ca="1">[1]!s_dq_turn(A3234,TODAY()-1)</f>
        <v>2.6524709858670943</v>
      </c>
      <c r="R3234" s="2">
        <f>[1]!s_pq_amount(A3234,"20260101","",100000000)</f>
        <v>130.10936898</v>
      </c>
      <c r="S3234" s="2">
        <f>[1]!s_pq_avgamount(A3234,"20260101","",100000000)</f>
        <v>1.1936639355963303</v>
      </c>
      <c r="T3234" s="17">
        <f>[1]!s_ipo_dilutedpe(A3234)</f>
        <v>22.95</v>
      </c>
      <c r="U3234" s="12">
        <f>[1]!s_ipo_collection_total(A3234,100000000)</f>
        <v>1.6013999999999999</v>
      </c>
      <c r="V3234" s="18">
        <f>[1]!s_val_pe_ttm(A3234,"")</f>
        <v>30.063419342041016</v>
      </c>
    </row>
    <row r="3235" spans="1:22" x14ac:dyDescent="0.3">
      <c r="A3235" s="12" t="s">
        <v>6928</v>
      </c>
      <c r="B3235" s="12" t="s">
        <v>6929</v>
      </c>
      <c r="C3235" s="16" t="str">
        <f>[1]!s_info_mkt(A3235)</f>
        <v>主板</v>
      </c>
      <c r="D3235" s="16" t="str">
        <f>[1]!s_ipo_listeddate(A3235)</f>
        <v>2012-08-08</v>
      </c>
      <c r="E3235" s="16" t="str">
        <f>[1]!s_info_industry_csrc2023(A3235,"",3)</f>
        <v>专用设备制造业</v>
      </c>
      <c r="F3235" s="16">
        <f>[1]!s_is(A3235,83,"FY","YTD","20251231",1,"",100000000)</f>
        <v>108.2259117894</v>
      </c>
      <c r="G3235" s="16">
        <f>[1]!s_is(A3235,83,"FY","YTD","20241231",1,"",100000000)</f>
        <v>119.04370911940001</v>
      </c>
      <c r="H3235" s="16">
        <f>[1]!s_is(A3235,61,"FY","YTD","20251231",1,"",100000000)</f>
        <v>8.1195346029</v>
      </c>
      <c r="I3235" s="16">
        <f>[1]!s_is(A3235,61,"FY","YTD","20241231",1,"",100000000)</f>
        <v>9.2202321144999999</v>
      </c>
      <c r="J3235" s="16">
        <f>[1]!s_fa_roe(A3235,"20251231")</f>
        <v>10.886699999999999</v>
      </c>
      <c r="K3235" s="16">
        <f>[1]!s_stmnote_rdexp(A3235,"20251231",1,10000)</f>
        <v>54937.471920000004</v>
      </c>
      <c r="L3235" s="16">
        <f>[1]!s_margin_tradingbalance(A3235,"",10000)</f>
        <v>11430.5416</v>
      </c>
      <c r="M3235" s="16">
        <f>[1]!s_margin_seclendingbalance(A3235,"",10000)</f>
        <v>69.409599999999998</v>
      </c>
      <c r="N3235" s="17">
        <f>[1]!s_val_ev(A3235,"",100000000)</f>
        <v>106.39726583896</v>
      </c>
      <c r="O3235" s="17">
        <f>[1]!share_freesharesmv(A3235,"",100000000)</f>
        <v>20.813726339199999</v>
      </c>
      <c r="P3235" s="17">
        <f ca="1">[1]!s_dq_amount_btin(A3235,TODAY()-1,100000000)</f>
        <v>0.53264829999999996</v>
      </c>
      <c r="Q3235" s="17">
        <f ca="1">[1]!s_dq_turn(A3235,TODAY()-1)</f>
        <v>0.63448715741457518</v>
      </c>
      <c r="R3235" s="2">
        <f>[1]!s_pq_amount(A3235,"20260101","",100000000)</f>
        <v>141.63659437000001</v>
      </c>
      <c r="S3235" s="2">
        <f>[1]!s_pq_avgamount(A3235,"20260101","",100000000)</f>
        <v>1.2994182969724772</v>
      </c>
      <c r="T3235" s="17">
        <f>[1]!s_ipo_dilutedpe(A3235)</f>
        <v>14.44</v>
      </c>
      <c r="U3235" s="12">
        <f>[1]!s_ipo_collection_total(A3235,100000000)</f>
        <v>8.1</v>
      </c>
      <c r="V3235" s="18">
        <f>[1]!s_val_pe_ttm(A3235,"")</f>
        <v>15.106637001037598</v>
      </c>
    </row>
    <row r="3236" spans="1:22" x14ac:dyDescent="0.3">
      <c r="A3236" s="12" t="s">
        <v>6930</v>
      </c>
      <c r="B3236" s="12" t="s">
        <v>6931</v>
      </c>
      <c r="C3236" s="16" t="str">
        <f>[1]!s_info_mkt(A3236)</f>
        <v>创业板</v>
      </c>
      <c r="D3236" s="16" t="str">
        <f>[1]!s_ipo_listeddate(A3236)</f>
        <v>2009-12-25</v>
      </c>
      <c r="E3236" s="16" t="str">
        <f>[1]!s_info_industry_csrc2023(A3236,"",3)</f>
        <v>其他金融业</v>
      </c>
      <c r="F3236" s="16">
        <f>[1]!s_is(A3236,83,"FY","YTD","20251231",1,"",100000000)</f>
        <v>60.289859664799998</v>
      </c>
      <c r="G3236" s="16">
        <f>[1]!s_is(A3236,83,"FY","YTD","20241231",1,"",100000000)</f>
        <v>41.867946500599999</v>
      </c>
      <c r="H3236" s="16">
        <f>[1]!s_is(A3236,61,"FY","YTD","20251231",1,"",100000000)</f>
        <v>32.050820026899999</v>
      </c>
      <c r="I3236" s="16">
        <f>[1]!s_is(A3236,61,"FY","YTD","20241231",1,"",100000000)</f>
        <v>18.2326669003</v>
      </c>
      <c r="J3236" s="16">
        <f>[1]!s_fa_roe(A3236,"20251231")</f>
        <v>36.7012</v>
      </c>
      <c r="K3236" s="16">
        <f>[1]!s_stmnote_rdexp(A3236,"20251231",1,10000)</f>
        <v>114507.71953900001</v>
      </c>
      <c r="L3236" s="16">
        <f>[1]!s_margin_tradingbalance(A3236,"",10000)</f>
        <v>495495.63620000001</v>
      </c>
      <c r="M3236" s="16">
        <f>[1]!s_margin_seclendingbalance(A3236,"",10000)</f>
        <v>1150.6509000000001</v>
      </c>
      <c r="N3236" s="17">
        <f>[1]!s_val_ev(A3236,"",100000000)</f>
        <v>1615.8428160000001</v>
      </c>
      <c r="O3236" s="17">
        <f>[1]!share_freesharesmv(A3236,"",100000000)</f>
        <v>593.5938004262</v>
      </c>
      <c r="P3236" s="17">
        <f ca="1">[1]!s_dq_amount_btin(A3236,TODAY()-1,100000000)</f>
        <v>28.64367725</v>
      </c>
      <c r="Q3236" s="17">
        <f ca="1">[1]!s_dq_turn(A3236,TODAY()-1)</f>
        <v>3.0319028508491921</v>
      </c>
      <c r="R3236" s="2">
        <f>[1]!s_pq_amount(A3236,"20260101","",100000000)</f>
        <v>4066.2675950299999</v>
      </c>
      <c r="S3236" s="2">
        <f>[1]!s_pq_avgamount(A3236,"20260101","",100000000)</f>
        <v>37.305207293853215</v>
      </c>
      <c r="T3236" s="17">
        <f>[1]!s_ipo_dilutedpe(A3236)</f>
        <v>92.57</v>
      </c>
      <c r="U3236" s="12">
        <f>[1]!s_ipo_collection_total(A3236,100000000)</f>
        <v>8.8704000000000001</v>
      </c>
      <c r="V3236" s="18">
        <f>[1]!s_val_pe_ttm(A3236,"")</f>
        <v>48.369449615478516</v>
      </c>
    </row>
    <row r="3237" spans="1:22" x14ac:dyDescent="0.3">
      <c r="A3237" s="12" t="s">
        <v>6932</v>
      </c>
      <c r="B3237" s="12" t="s">
        <v>6933</v>
      </c>
      <c r="C3237" s="16" t="str">
        <f>[1]!s_info_mkt(A3237)</f>
        <v>主板</v>
      </c>
      <c r="D3237" s="16" t="str">
        <f>[1]!s_ipo_listeddate(A3237)</f>
        <v>1994-08-08</v>
      </c>
      <c r="E3237" s="16" t="str">
        <f>[1]!s_info_industry_csrc2023(A3237,"",3)</f>
        <v>汽车制造业</v>
      </c>
      <c r="F3237" s="16">
        <f>[1]!s_is(A3237,83,"FY","YTD","20251231",1,"",100000000)</f>
        <v>18.761680536700002</v>
      </c>
      <c r="G3237" s="16">
        <f>[1]!s_is(A3237,83,"FY","YTD","20241231",1,"",100000000)</f>
        <v>18.2319849764</v>
      </c>
      <c r="H3237" s="16">
        <f>[1]!s_is(A3237,61,"FY","YTD","20251231",1,"",100000000)</f>
        <v>-1.484185093</v>
      </c>
      <c r="I3237" s="16">
        <f>[1]!s_is(A3237,61,"FY","YTD","20241231",1,"",100000000)</f>
        <v>-1.3978107062</v>
      </c>
      <c r="J3237" s="16">
        <f>[1]!s_fa_roe(A3237,"20251231")</f>
        <v>-8.8259000000000007</v>
      </c>
      <c r="K3237" s="16">
        <f>[1]!s_stmnote_rdexp(A3237,"20251231",1,10000)</f>
        <v>6981.2626790000004</v>
      </c>
      <c r="L3237" s="16">
        <f>[1]!s_margin_tradingbalance(A3237,"",10000)</f>
        <v>26226.5497</v>
      </c>
      <c r="M3237" s="16">
        <f>[1]!s_margin_seclendingbalance(A3237,"",10000)</f>
        <v>0</v>
      </c>
      <c r="N3237" s="17">
        <f>[1]!s_val_ev(A3237,"",100000000)</f>
        <v>66.772238895599997</v>
      </c>
      <c r="O3237" s="17">
        <f>[1]!share_freesharesmv(A3237,"",100000000)</f>
        <v>43.669780494199991</v>
      </c>
      <c r="P3237" s="17">
        <f ca="1">[1]!s_dq_amount_btin(A3237,TODAY()-1,100000000)</f>
        <v>1.47182072</v>
      </c>
      <c r="Q3237" s="17">
        <f ca="1">[1]!s_dq_turn(A3237,TODAY()-1)</f>
        <v>2.2086736038959094</v>
      </c>
      <c r="R3237" s="2">
        <f>[1]!s_pq_amount(A3237,"20260101","",100000000)</f>
        <v>447.20197585</v>
      </c>
      <c r="S3237" s="2">
        <f>[1]!s_pq_avgamount(A3237,"20260101","",100000000)</f>
        <v>4.1027704206422015</v>
      </c>
      <c r="T3237" s="17">
        <f>[1]!s_ipo_dilutedpe(A3237)</f>
        <v>0</v>
      </c>
      <c r="U3237" s="12">
        <f>[1]!s_ipo_collection_total(A3237,100000000)</f>
        <v>1.67</v>
      </c>
      <c r="V3237" s="18">
        <f>[1]!s_val_pe_ttm(A3237,"")</f>
        <v>-44.451152801513672</v>
      </c>
    </row>
    <row r="3238" spans="1:22" x14ac:dyDescent="0.3">
      <c r="A3238" s="12" t="s">
        <v>6934</v>
      </c>
      <c r="B3238" s="12" t="s">
        <v>6935</v>
      </c>
      <c r="C3238" s="16" t="str">
        <f>[1]!s_info_mkt(A3238)</f>
        <v>主板</v>
      </c>
      <c r="D3238" s="16" t="str">
        <f>[1]!s_ipo_listeddate(A3238)</f>
        <v>2011-10-28</v>
      </c>
      <c r="E3238" s="16" t="str">
        <f>[1]!s_info_industry_csrc2023(A3238,"",3)</f>
        <v>食品制造业</v>
      </c>
      <c r="F3238" s="16">
        <f>[1]!s_is(A3238,83,"FY","YTD","20251231",1,"",100000000)</f>
        <v>33.653692080999996</v>
      </c>
      <c r="G3238" s="16">
        <f>[1]!s_is(A3238,83,"FY","YTD","20241231",1,"",100000000)</f>
        <v>32.4005860113</v>
      </c>
      <c r="H3238" s="16">
        <f>[1]!s_is(A3238,61,"FY","YTD","20251231",1,"",100000000)</f>
        <v>3.3990738011000001</v>
      </c>
      <c r="I3238" s="16">
        <f>[1]!s_is(A3238,61,"FY","YTD","20241231",1,"",100000000)</f>
        <v>3.4198687961999998</v>
      </c>
      <c r="J3238" s="16">
        <f>[1]!s_fa_roe(A3238,"20251231")</f>
        <v>7.7774999999999999</v>
      </c>
      <c r="K3238" s="16">
        <f>[1]!s_stmnote_rdexp(A3238,"20251231",1,10000)</f>
        <v>7561.5162250000003</v>
      </c>
      <c r="L3238" s="16">
        <f>[1]!s_margin_tradingbalance(A3238,"",10000)</f>
        <v>42573.635499999997</v>
      </c>
      <c r="M3238" s="16">
        <f>[1]!s_margin_seclendingbalance(A3238,"",10000)</f>
        <v>235.89449999999999</v>
      </c>
      <c r="N3238" s="17">
        <f>[1]!s_val_ev(A3238,"",100000000)</f>
        <v>84.049162334800002</v>
      </c>
      <c r="O3238" s="17">
        <f>[1]!share_freesharesmv(A3238,"",100000000)</f>
        <v>39.165590549800001</v>
      </c>
      <c r="P3238" s="17">
        <f ca="1">[1]!s_dq_amount_btin(A3238,TODAY()-1,100000000)</f>
        <v>0.47175734000000002</v>
      </c>
      <c r="Q3238" s="17">
        <f ca="1">[1]!s_dq_turn(A3238,TODAY()-1)</f>
        <v>0.55842409143858729</v>
      </c>
      <c r="R3238" s="2">
        <f>[1]!s_pq_amount(A3238,"20260101","",100000000)</f>
        <v>132.16684652999999</v>
      </c>
      <c r="S3238" s="2">
        <f>[1]!s_pq_avgamount(A3238,"20260101","",100000000)</f>
        <v>1.2125398764220183</v>
      </c>
      <c r="T3238" s="17">
        <f>[1]!s_ipo_dilutedpe(A3238)</f>
        <v>22.73</v>
      </c>
      <c r="U3238" s="12">
        <f>[1]!s_ipo_collection_total(A3238,100000000)</f>
        <v>8.0500000000000007</v>
      </c>
      <c r="V3238" s="18">
        <f>[1]!s_val_pe_ttm(A3238,"")</f>
        <v>29.6180419921875</v>
      </c>
    </row>
    <row r="3239" spans="1:22" x14ac:dyDescent="0.3">
      <c r="A3239" s="12" t="s">
        <v>6936</v>
      </c>
      <c r="B3239" s="12" t="s">
        <v>6937</v>
      </c>
      <c r="C3239" s="16" t="str">
        <f>[1]!s_info_mkt(A3239)</f>
        <v>科创板</v>
      </c>
      <c r="D3239" s="16" t="str">
        <f>[1]!s_ipo_listeddate(A3239)</f>
        <v>2023-05-19</v>
      </c>
      <c r="E3239" s="16" t="str">
        <f>[1]!s_info_industry_csrc2023(A3239,"",3)</f>
        <v>专用设备制造业</v>
      </c>
      <c r="F3239" s="16">
        <f>[1]!s_is(A3239,83,"FY","YTD","20251231",1,"",100000000)</f>
        <v>5.9374104676999995</v>
      </c>
      <c r="G3239" s="16">
        <f>[1]!s_is(A3239,83,"FY","YTD","20241231",1,"",100000000)</f>
        <v>6.3663411358999999</v>
      </c>
      <c r="H3239" s="16">
        <f>[1]!s_is(A3239,61,"FY","YTD","20251231",1,"",100000000)</f>
        <v>2.2171212932</v>
      </c>
      <c r="I3239" s="16">
        <f>[1]!s_is(A3239,61,"FY","YTD","20241231",1,"",100000000)</f>
        <v>2.9339368599000002</v>
      </c>
      <c r="J3239" s="16">
        <f>[1]!s_fa_roe(A3239,"20251231")</f>
        <v>9.0239999999999991</v>
      </c>
      <c r="K3239" s="16">
        <f>[1]!s_stmnote_rdexp(A3239,"20251231",1,10000)</f>
        <v>7589.4854879999993</v>
      </c>
      <c r="L3239" s="16">
        <f>[1]!s_margin_tradingbalance(A3239,"",10000)</f>
        <v>13909.220300000001</v>
      </c>
      <c r="M3239" s="16">
        <f>[1]!s_margin_seclendingbalance(A3239,"",10000)</f>
        <v>26.373000000000001</v>
      </c>
      <c r="N3239" s="17">
        <f>[1]!s_val_ev(A3239,"",100000000)</f>
        <v>42.848682127800004</v>
      </c>
      <c r="O3239" s="17">
        <f>[1]!share_freesharesmv(A3239,"",100000000)</f>
        <v>15.5999676092</v>
      </c>
      <c r="P3239" s="17">
        <f ca="1">[1]!s_dq_amount_btin(A3239,TODAY()-1,100000000)</f>
        <v>0.23495067</v>
      </c>
      <c r="Q3239" s="17">
        <f ca="1">[1]!s_dq_turn(A3239,TODAY()-1)</f>
        <v>1.0651881253909892</v>
      </c>
      <c r="R3239" s="2">
        <f>[1]!s_pq_amount(A3239,"20260101","",100000000)</f>
        <v>49.5987607</v>
      </c>
      <c r="S3239" s="2">
        <f>[1]!s_pq_avgamount(A3239,"20260101","",100000000)</f>
        <v>0.45503450183486238</v>
      </c>
      <c r="T3239" s="17">
        <f>[1]!s_ipo_dilutedpe(A3239)</f>
        <v>50.95</v>
      </c>
      <c r="U3239" s="12">
        <f>[1]!s_ipo_collection_total(A3239,100000000)</f>
        <v>18.20326</v>
      </c>
      <c r="V3239" s="18">
        <f>[1]!s_val_pe_ttm(A3239,"")</f>
        <v>19.27862548828125</v>
      </c>
    </row>
    <row r="3240" spans="1:22" x14ac:dyDescent="0.3">
      <c r="A3240" s="12" t="s">
        <v>6938</v>
      </c>
      <c r="B3240" s="12" t="s">
        <v>6939</v>
      </c>
      <c r="C3240" s="16" t="str">
        <f>[1]!s_info_mkt(A3240)</f>
        <v>主板</v>
      </c>
      <c r="D3240" s="16" t="str">
        <f>[1]!s_ipo_listeddate(A3240)</f>
        <v>2021-04-15</v>
      </c>
      <c r="E3240" s="16" t="str">
        <f>[1]!s_info_industry_csrc2023(A3240,"",3)</f>
        <v>汽车制造业</v>
      </c>
      <c r="F3240" s="16">
        <f>[1]!s_is(A3240,83,"FY","YTD","20251231",1,"",100000000)</f>
        <v>43.1963478264</v>
      </c>
      <c r="G3240" s="16">
        <f>[1]!s_is(A3240,83,"FY","YTD","20241231",1,"",100000000)</f>
        <v>46.925165788699999</v>
      </c>
      <c r="H3240" s="16">
        <f>[1]!s_is(A3240,61,"FY","YTD","20251231",1,"",100000000)</f>
        <v>-0.84518280550000002</v>
      </c>
      <c r="I3240" s="16">
        <f>[1]!s_is(A3240,61,"FY","YTD","20241231",1,"",100000000)</f>
        <v>0.48819933649999997</v>
      </c>
      <c r="J3240" s="16">
        <f>[1]!s_fa_roe(A3240,"20251231")</f>
        <v>-2.0003000000000002</v>
      </c>
      <c r="K3240" s="16">
        <f>[1]!s_stmnote_rdexp(A3240,"20251231",1,10000)</f>
        <v>20998.234656000001</v>
      </c>
      <c r="L3240" s="16">
        <f>[1]!s_margin_tradingbalance(A3240,"",10000)</f>
        <v>0</v>
      </c>
      <c r="M3240" s="16">
        <f>[1]!s_margin_seclendingbalance(A3240,"",10000)</f>
        <v>0</v>
      </c>
      <c r="N3240" s="17">
        <f>[1]!s_val_ev(A3240,"",100000000)</f>
        <v>51.538044512500001</v>
      </c>
      <c r="O3240" s="17">
        <f>[1]!share_freesharesmv(A3240,"",100000000)</f>
        <v>11.8637145575</v>
      </c>
      <c r="P3240" s="17">
        <f ca="1">[1]!s_dq_amount_btin(A3240,TODAY()-1,100000000)</f>
        <v>0.27030416000000002</v>
      </c>
      <c r="Q3240" s="17">
        <f ca="1">[1]!s_dq_turn(A3240,TODAY()-1)</f>
        <v>0.52288266376625847</v>
      </c>
      <c r="R3240" s="2">
        <f>[1]!s_pq_amount(A3240,"20260101","",100000000)</f>
        <v>65.292003840000007</v>
      </c>
      <c r="S3240" s="2">
        <f>[1]!s_pq_avgamount(A3240,"20260101","",100000000)</f>
        <v>0.59900920954128434</v>
      </c>
      <c r="T3240" s="17">
        <f>[1]!s_ipo_dilutedpe(A3240)</f>
        <v>22.98</v>
      </c>
      <c r="U3240" s="12">
        <f>[1]!s_ipo_collection_total(A3240,100000000)</f>
        <v>3.0931040412000002</v>
      </c>
      <c r="V3240" s="18">
        <f>[1]!s_val_pe_ttm(A3240,"")</f>
        <v>-68.891197204589844</v>
      </c>
    </row>
    <row r="3241" spans="1:22" x14ac:dyDescent="0.3">
      <c r="A3241" s="12" t="s">
        <v>6940</v>
      </c>
      <c r="B3241" s="12" t="s">
        <v>6941</v>
      </c>
      <c r="C3241" s="16" t="str">
        <f>[1]!s_info_mkt(A3241)</f>
        <v>主板</v>
      </c>
      <c r="D3241" s="16" t="str">
        <f>[1]!s_ipo_listeddate(A3241)</f>
        <v>1999-12-16</v>
      </c>
      <c r="E3241" s="16" t="str">
        <f>[1]!s_info_industry_csrc2023(A3241,"",3)</f>
        <v>黑色金属冶炼和压延加工业</v>
      </c>
      <c r="F3241" s="16">
        <f>[1]!s_is(A3241,83,"FY","YTD","20251231",1,"",100000000)</f>
        <v>1029.1841757290999</v>
      </c>
      <c r="G3241" s="16">
        <f>[1]!s_is(A3241,83,"FY","YTD","20241231",1,"",100000000)</f>
        <v>1083.1079646652001</v>
      </c>
      <c r="H3241" s="16">
        <f>[1]!s_is(A3241,61,"FY","YTD","20251231",1,"",100000000)</f>
        <v>9.9563596933999996</v>
      </c>
      <c r="I3241" s="16">
        <f>[1]!s_is(A3241,61,"FY","YTD","20241231",1,"",100000000)</f>
        <v>4.7109304904</v>
      </c>
      <c r="J3241" s="16">
        <f>[1]!s_fa_roe(A3241,"20251231")</f>
        <v>1.9923</v>
      </c>
      <c r="K3241" s="16">
        <f>[1]!s_stmnote_rdexp(A3241,"20251231",1,10000)</f>
        <v>479157.88326999999</v>
      </c>
      <c r="L3241" s="16">
        <f>[1]!s_margin_tradingbalance(A3241,"",10000)</f>
        <v>38021.7039</v>
      </c>
      <c r="M3241" s="16">
        <f>[1]!s_margin_seclendingbalance(A3241,"",10000)</f>
        <v>155.17679999999999</v>
      </c>
      <c r="N3241" s="17">
        <f>[1]!s_val_ev(A3241,"",100000000)</f>
        <v>251.26094278800002</v>
      </c>
      <c r="O3241" s="17">
        <f>[1]!share_freesharesmv(A3241,"",100000000)</f>
        <v>40.771325149200003</v>
      </c>
      <c r="P3241" s="17">
        <f ca="1">[1]!s_dq_amount_btin(A3241,TODAY()-1,100000000)</f>
        <v>1.23567505</v>
      </c>
      <c r="Q3241" s="17">
        <f ca="1">[1]!s_dq_turn(A3241,TODAY()-1)</f>
        <v>0.51079184579112857</v>
      </c>
      <c r="R3241" s="2">
        <f>[1]!s_pq_amount(A3241,"20260101","",100000000)</f>
        <v>205.67621278999999</v>
      </c>
      <c r="S3241" s="2">
        <f>[1]!s_pq_avgamount(A3241,"20260101","",100000000)</f>
        <v>2.0775375029292928</v>
      </c>
      <c r="T3241" s="17">
        <f>[1]!s_ipo_dilutedpe(A3241)</f>
        <v>0</v>
      </c>
      <c r="U3241" s="12">
        <f>[1]!s_ipo_collection_total(A3241,100000000)</f>
        <v>18.024999999999999</v>
      </c>
      <c r="V3241" s="18">
        <f>[1]!s_val_pe_ttm(A3241,"")</f>
        <v>29.847263336181641</v>
      </c>
    </row>
    <row r="3242" spans="1:22" x14ac:dyDescent="0.3">
      <c r="A3242" s="12" t="s">
        <v>6942</v>
      </c>
      <c r="B3242" s="12" t="s">
        <v>6943</v>
      </c>
      <c r="C3242" s="16" t="str">
        <f>[1]!s_info_mkt(A3242)</f>
        <v>主板</v>
      </c>
      <c r="D3242" s="16" t="str">
        <f>[1]!s_ipo_listeddate(A3242)</f>
        <v>2019-12-20</v>
      </c>
      <c r="E3242" s="16" t="str">
        <f>[1]!s_info_industry_csrc2023(A3242,"",3)</f>
        <v>房地产业</v>
      </c>
      <c r="F3242" s="16">
        <f>[1]!s_is(A3242,83,"FY","YTD","20251231",1,"",100000000)</f>
        <v>32.143971722899998</v>
      </c>
      <c r="G3242" s="16">
        <f>[1]!s_is(A3242,83,"FY","YTD","20241231",1,"",100000000)</f>
        <v>26.851126392600001</v>
      </c>
      <c r="H3242" s="16">
        <f>[1]!s_is(A3242,61,"FY","YTD","20251231",1,"",100000000)</f>
        <v>10.5600773744</v>
      </c>
      <c r="I3242" s="16">
        <f>[1]!s_is(A3242,61,"FY","YTD","20241231",1,"",100000000)</f>
        <v>6.3710007740999997</v>
      </c>
      <c r="J3242" s="16">
        <f>[1]!s_fa_roe(A3242,"20251231")</f>
        <v>7.0991</v>
      </c>
      <c r="K3242" s="16">
        <f>[1]!s_stmnote_rdexp(A3242,"20251231",1,10000)</f>
        <v>1430.473328</v>
      </c>
      <c r="L3242" s="16">
        <f>[1]!s_margin_tradingbalance(A3242,"",10000)</f>
        <v>0</v>
      </c>
      <c r="M3242" s="16">
        <f>[1]!s_margin_seclendingbalance(A3242,"",10000)</f>
        <v>0</v>
      </c>
      <c r="N3242" s="17">
        <f>[1]!s_val_ev(A3242,"",100000000)</f>
        <v>121.70986799999999</v>
      </c>
      <c r="O3242" s="17">
        <f>[1]!share_freesharesmv(A3242,"",100000000)</f>
        <v>23.124948</v>
      </c>
      <c r="P3242" s="17">
        <f ca="1">[1]!s_dq_amount_btin(A3242,TODAY()-1,100000000)</f>
        <v>0.25727087999999998</v>
      </c>
      <c r="Q3242" s="17">
        <f ca="1">[1]!s_dq_turn(A3242,TODAY()-1)</f>
        <v>0.20974187565465111</v>
      </c>
      <c r="R3242" s="2">
        <f>[1]!s_pq_amount(A3242,"20260101","",100000000)</f>
        <v>102.59726795</v>
      </c>
      <c r="S3242" s="2">
        <f>[1]!s_pq_avgamount(A3242,"20260101","",100000000)</f>
        <v>0.9412593389908257</v>
      </c>
      <c r="T3242" s="17">
        <f>[1]!s_ipo_dilutedpe(A3242)</f>
        <v>17.34</v>
      </c>
      <c r="U3242" s="12">
        <f>[1]!s_ipo_collection_total(A3242,100000000)</f>
        <v>14.494363</v>
      </c>
      <c r="V3242" s="18">
        <f>[1]!s_val_pe_ttm(A3242,"")</f>
        <v>13.286612510681152</v>
      </c>
    </row>
    <row r="3243" spans="1:22" x14ac:dyDescent="0.3">
      <c r="A3243" s="12" t="s">
        <v>6944</v>
      </c>
      <c r="B3243" s="12" t="s">
        <v>6945</v>
      </c>
      <c r="C3243" s="16" t="str">
        <f>[1]!s_info_mkt(A3243)</f>
        <v>主板</v>
      </c>
      <c r="D3243" s="16" t="str">
        <f>[1]!s_ipo_listeddate(A3243)</f>
        <v>2022-10-19</v>
      </c>
      <c r="E3243" s="16" t="str">
        <f>[1]!s_info_industry_csrc2023(A3243,"",3)</f>
        <v>文教、工美、体育和娱乐用品制造业</v>
      </c>
      <c r="F3243" s="16">
        <f>[1]!s_is(A3243,83,"FY","YTD","20251231",1,"",100000000)</f>
        <v>4.5765054994999996</v>
      </c>
      <c r="G3243" s="16">
        <f>[1]!s_is(A3243,83,"FY","YTD","20241231",1,"",100000000)</f>
        <v>5.5184363600999999</v>
      </c>
      <c r="H3243" s="16">
        <f>[1]!s_is(A3243,61,"FY","YTD","20251231",1,"",100000000)</f>
        <v>-0.69500862959999998</v>
      </c>
      <c r="I3243" s="16">
        <f>[1]!s_is(A3243,61,"FY","YTD","20241231",1,"",100000000)</f>
        <v>0.22269198000000001</v>
      </c>
      <c r="J3243" s="16">
        <f>[1]!s_fa_roe(A3243,"20251231")</f>
        <v>-6.8586</v>
      </c>
      <c r="K3243" s="16">
        <f>[1]!s_stmnote_rdexp(A3243,"20251231",1,10000)</f>
        <v>1918.0804410000001</v>
      </c>
      <c r="L3243" s="16">
        <f>[1]!s_margin_tradingbalance(A3243,"",10000)</f>
        <v>0</v>
      </c>
      <c r="M3243" s="16">
        <f>[1]!s_margin_seclendingbalance(A3243,"",10000)</f>
        <v>0</v>
      </c>
      <c r="N3243" s="17">
        <f>[1]!s_val_ev(A3243,"",100000000)</f>
        <v>31.471470497400002</v>
      </c>
      <c r="O3243" s="17">
        <f>[1]!share_freesharesmv(A3243,"",100000000)</f>
        <v>9.3358000135000001</v>
      </c>
      <c r="P3243" s="17">
        <f ca="1">[1]!s_dq_amount_btin(A3243,TODAY()-1,100000000)</f>
        <v>0.69252117999999996</v>
      </c>
      <c r="Q3243" s="17">
        <f ca="1">[1]!s_dq_turn(A3243,TODAY()-1)</f>
        <v>2.1926567363829061</v>
      </c>
      <c r="R3243" s="2">
        <f>[1]!s_pq_amount(A3243,"20260101","",100000000)</f>
        <v>78.130324419999994</v>
      </c>
      <c r="S3243" s="2">
        <f>[1]!s_pq_avgamount(A3243,"20260101","",100000000)</f>
        <v>0.71679196715596338</v>
      </c>
      <c r="T3243" s="17">
        <f>[1]!s_ipo_dilutedpe(A3243)</f>
        <v>22.98</v>
      </c>
      <c r="U3243" s="12">
        <f>[1]!s_ipo_collection_total(A3243,100000000)</f>
        <v>6.8074424542999994</v>
      </c>
      <c r="V3243" s="18">
        <f>[1]!s_val_pe_ttm(A3243,"")</f>
        <v>-38.165500640869141</v>
      </c>
    </row>
    <row r="3244" spans="1:22" x14ac:dyDescent="0.3">
      <c r="A3244" s="12" t="s">
        <v>6946</v>
      </c>
      <c r="B3244" s="12" t="s">
        <v>6947</v>
      </c>
      <c r="C3244" s="16" t="str">
        <f>[1]!s_info_mkt(A3244)</f>
        <v>创业板</v>
      </c>
      <c r="D3244" s="16" t="str">
        <f>[1]!s_ipo_listeddate(A3244)</f>
        <v>2016-04-25</v>
      </c>
      <c r="E3244" s="16" t="str">
        <f>[1]!s_info_industry_csrc2023(A3244,"",3)</f>
        <v>通用设备制造业</v>
      </c>
      <c r="F3244" s="16">
        <f>[1]!s_is(A3244,83,"FY","YTD","20251231",1,"",100000000)</f>
        <v>12.1817368317</v>
      </c>
      <c r="G3244" s="16">
        <f>[1]!s_is(A3244,83,"FY","YTD","20241231",1,"",100000000)</f>
        <v>10.7517043867</v>
      </c>
      <c r="H3244" s="16">
        <f>[1]!s_is(A3244,61,"FY","YTD","20251231",1,"",100000000)</f>
        <v>1.2351314718000002</v>
      </c>
      <c r="I3244" s="16">
        <f>[1]!s_is(A3244,61,"FY","YTD","20241231",1,"",100000000)</f>
        <v>0.45252229439999997</v>
      </c>
      <c r="J3244" s="16">
        <f>[1]!s_fa_roe(A3244,"20251231")</f>
        <v>19.847999999999999</v>
      </c>
      <c r="K3244" s="16">
        <f>[1]!s_stmnote_rdexp(A3244,"20251231",1,10000)</f>
        <v>5731.0313130000004</v>
      </c>
      <c r="L3244" s="16">
        <f>[1]!s_margin_tradingbalance(A3244,"",10000)</f>
        <v>0</v>
      </c>
      <c r="M3244" s="16">
        <f>[1]!s_margin_seclendingbalance(A3244,"",10000)</f>
        <v>0</v>
      </c>
      <c r="N3244" s="17">
        <f>[1]!s_val_ev(A3244,"",100000000)</f>
        <v>26.438880000000001</v>
      </c>
      <c r="O3244" s="17">
        <f>[1]!share_freesharesmv(A3244,"",100000000)</f>
        <v>11.5802760916</v>
      </c>
      <c r="P3244" s="17">
        <f ca="1">[1]!s_dq_amount_btin(A3244,TODAY()-1,100000000)</f>
        <v>0.36532898000000003</v>
      </c>
      <c r="Q3244" s="17">
        <f ca="1">[1]!s_dq_turn(A3244,TODAY()-1)</f>
        <v>1.6455410876517531</v>
      </c>
      <c r="R3244" s="2">
        <f>[1]!s_pq_amount(A3244,"20260101","",100000000)</f>
        <v>128.22350222</v>
      </c>
      <c r="S3244" s="2">
        <f>[1]!s_pq_avgamount(A3244,"20260101","",100000000)</f>
        <v>1.1763624056880733</v>
      </c>
      <c r="T3244" s="17">
        <f>[1]!s_ipo_dilutedpe(A3244)</f>
        <v>22.98</v>
      </c>
      <c r="U3244" s="12">
        <f>[1]!s_ipo_collection_total(A3244,100000000)</f>
        <v>2.6440000000000001</v>
      </c>
      <c r="V3244" s="18">
        <f>[1]!s_val_pe_ttm(A3244,"")</f>
        <v>20.718637466430664</v>
      </c>
    </row>
    <row r="3245" spans="1:22" x14ac:dyDescent="0.3">
      <c r="A3245" s="12" t="s">
        <v>6948</v>
      </c>
      <c r="B3245" s="12" t="s">
        <v>6949</v>
      </c>
      <c r="C3245" s="16" t="str">
        <f>[1]!s_info_mkt(A3245)</f>
        <v>主板</v>
      </c>
      <c r="D3245" s="16" t="str">
        <f>[1]!s_ipo_listeddate(A3245)</f>
        <v>2004-05-17</v>
      </c>
      <c r="E3245" s="16" t="str">
        <f>[1]!s_info_industry_csrc2023(A3245,"",3)</f>
        <v>医药制造业</v>
      </c>
      <c r="F3245" s="16">
        <f>[1]!s_is(A3245,83,"FY","YTD","20251231",1,"",100000000)</f>
        <v>38.6660823315</v>
      </c>
      <c r="G3245" s="16">
        <f>[1]!s_is(A3245,83,"FY","YTD","20241231",1,"",100000000)</f>
        <v>37.280236686400002</v>
      </c>
      <c r="H3245" s="16">
        <f>[1]!s_is(A3245,61,"FY","YTD","20251231",1,"",100000000)</f>
        <v>5.8149237269000009</v>
      </c>
      <c r="I3245" s="16">
        <f>[1]!s_is(A3245,61,"FY","YTD","20241231",1,"",100000000)</f>
        <v>5.2809385948000003</v>
      </c>
      <c r="J3245" s="16">
        <f>[1]!s_fa_roe(A3245,"20251231")</f>
        <v>13.770099999999999</v>
      </c>
      <c r="K3245" s="16">
        <f>[1]!s_stmnote_rdexp(A3245,"20251231",1,10000)</f>
        <v>11016.842941999999</v>
      </c>
      <c r="L3245" s="16">
        <f>[1]!s_margin_tradingbalance(A3245,"",10000)</f>
        <v>29388.870500000001</v>
      </c>
      <c r="M3245" s="16">
        <f>[1]!s_margin_seclendingbalance(A3245,"",10000)</f>
        <v>305.50740000000002</v>
      </c>
      <c r="N3245" s="17">
        <f>[1]!s_val_ev(A3245,"",100000000)</f>
        <v>97.331968587799992</v>
      </c>
      <c r="O3245" s="17">
        <f>[1]!share_freesharesmv(A3245,"",100000000)</f>
        <v>62.758651489599991</v>
      </c>
      <c r="P3245" s="17">
        <f ca="1">[1]!s_dq_amount_btin(A3245,TODAY()-1,100000000)</f>
        <v>1.1207675500000001</v>
      </c>
      <c r="Q3245" s="17">
        <f ca="1">[1]!s_dq_turn(A3245,TODAY()-1)</f>
        <v>1.1512663786081516</v>
      </c>
      <c r="R3245" s="2">
        <f>[1]!s_pq_amount(A3245,"20260101","",100000000)</f>
        <v>129.18180720999999</v>
      </c>
      <c r="S3245" s="2">
        <f>[1]!s_pq_avgamount(A3245,"20260101","",100000000)</f>
        <v>1.185154194587156</v>
      </c>
      <c r="T3245" s="17">
        <f>[1]!s_ipo_dilutedpe(A3245)</f>
        <v>13.43</v>
      </c>
      <c r="U3245" s="12">
        <f>[1]!s_ipo_collection_total(A3245,100000000)</f>
        <v>2.8997999999999999</v>
      </c>
      <c r="V3245" s="18">
        <f>[1]!s_val_pe_ttm(A3245,"")</f>
        <v>16.482799530029297</v>
      </c>
    </row>
    <row r="3246" spans="1:22" x14ac:dyDescent="0.3">
      <c r="A3246" s="12" t="s">
        <v>6950</v>
      </c>
      <c r="B3246" s="12" t="s">
        <v>6951</v>
      </c>
      <c r="C3246" s="16" t="str">
        <f>[1]!s_info_mkt(A3246)</f>
        <v>主板</v>
      </c>
      <c r="D3246" s="16" t="str">
        <f>[1]!s_ipo_listeddate(A3246)</f>
        <v>2006-08-10</v>
      </c>
      <c r="E3246" s="16" t="str">
        <f>[1]!s_info_industry_csrc2023(A3246,"",3)</f>
        <v>土木工程建筑业</v>
      </c>
      <c r="F3246" s="16">
        <f>[1]!s_is(A3246,83,"FY","YTD","20251231",1,"",100000000)</f>
        <v>689.20106345660008</v>
      </c>
      <c r="G3246" s="16">
        <f>[1]!s_is(A3246,83,"FY","YTD","20241231",1,"",100000000)</f>
        <v>683.14657712819997</v>
      </c>
      <c r="H3246" s="16">
        <f>[1]!s_is(A3246,61,"FY","YTD","20251231",1,"",100000000)</f>
        <v>11.088894272100001</v>
      </c>
      <c r="I3246" s="16">
        <f>[1]!s_is(A3246,61,"FY","YTD","20241231",1,"",100000000)</f>
        <v>11.681673923699998</v>
      </c>
      <c r="J3246" s="16">
        <f>[1]!s_fa_roe(A3246,"20251231")</f>
        <v>7.8714000000000004</v>
      </c>
      <c r="K3246" s="16">
        <f>[1]!s_stmnote_rdexp(A3246,"20251231",1,10000)</f>
        <v>234811.94987399998</v>
      </c>
      <c r="L3246" s="16">
        <f>[1]!s_margin_tradingbalance(A3246,"",10000)</f>
        <v>19730.907299999999</v>
      </c>
      <c r="M3246" s="16">
        <f>[1]!s_margin_seclendingbalance(A3246,"",10000)</f>
        <v>161.07660000000001</v>
      </c>
      <c r="N3246" s="17">
        <f>[1]!s_val_ev(A3246,"",100000000)</f>
        <v>120.89146239240002</v>
      </c>
      <c r="O3246" s="17">
        <f>[1]!share_freesharesmv(A3246,"",100000000)</f>
        <v>35.874680744000003</v>
      </c>
      <c r="P3246" s="17">
        <f ca="1">[1]!s_dq_amount_btin(A3246,TODAY()-1,100000000)</f>
        <v>0.35287797999999998</v>
      </c>
      <c r="Q3246" s="17">
        <f ca="1">[1]!s_dq_turn(A3246,TODAY()-1)</f>
        <v>0.70259770918708953</v>
      </c>
      <c r="R3246" s="2">
        <f>[1]!s_pq_amount(A3246,"20260101","",100000000)</f>
        <v>150.51063259</v>
      </c>
      <c r="S3246" s="2">
        <f>[1]!s_pq_avgamount(A3246,"20260101","",100000000)</f>
        <v>1.3808314916513762</v>
      </c>
      <c r="T3246" s="17">
        <f>[1]!s_ipo_dilutedpe(A3246)</f>
        <v>19.579999999999998</v>
      </c>
      <c r="U3246" s="12">
        <f>[1]!s_ipo_collection_total(A3246,100000000)</f>
        <v>4.1738</v>
      </c>
      <c r="V3246" s="18">
        <f>[1]!s_val_pe_ttm(A3246,"")</f>
        <v>11.224104881286621</v>
      </c>
    </row>
    <row r="3247" spans="1:22" x14ac:dyDescent="0.3">
      <c r="A3247" s="12" t="s">
        <v>6952</v>
      </c>
      <c r="B3247" s="12" t="s">
        <v>6953</v>
      </c>
      <c r="C3247" s="16" t="str">
        <f>[1]!s_info_mkt(A3247)</f>
        <v>主板</v>
      </c>
      <c r="D3247" s="16" t="str">
        <f>[1]!s_ipo_listeddate(A3247)</f>
        <v>2010-08-31</v>
      </c>
      <c r="E3247" s="16" t="str">
        <f>[1]!s_info_industry_csrc2023(A3247,"",3)</f>
        <v>计算机、通信和其他电子设备制造业</v>
      </c>
      <c r="F3247" s="16">
        <f>[1]!s_is(A3247,83,"FY","YTD","20251231",1,"",100000000)</f>
        <v>43.880206213900003</v>
      </c>
      <c r="G3247" s="16">
        <f>[1]!s_is(A3247,83,"FY","YTD","20241231",1,"",100000000)</f>
        <v>49.196783098400005</v>
      </c>
      <c r="H3247" s="16">
        <f>[1]!s_is(A3247,61,"FY","YTD","20251231",1,"",100000000)</f>
        <v>-7.8636748255999995</v>
      </c>
      <c r="I3247" s="16">
        <f>[1]!s_is(A3247,61,"FY","YTD","20241231",1,"",100000000)</f>
        <v>0.53135821240000003</v>
      </c>
      <c r="J3247" s="16">
        <f>[1]!s_fa_roe(A3247,"20251231")</f>
        <v>-6.5467000000000004</v>
      </c>
      <c r="K3247" s="16">
        <f>[1]!s_stmnote_rdexp(A3247,"20251231",1,10000)</f>
        <v>92826.013080999997</v>
      </c>
      <c r="L3247" s="16">
        <f>[1]!s_margin_tradingbalance(A3247,"",10000)</f>
        <v>145813.4289</v>
      </c>
      <c r="M3247" s="16">
        <f>[1]!s_margin_seclendingbalance(A3247,"",10000)</f>
        <v>1470.5930000000001</v>
      </c>
      <c r="N3247" s="17">
        <f>[1]!s_val_ev(A3247,"",100000000)</f>
        <v>339.5148840864</v>
      </c>
      <c r="O3247" s="17">
        <f>[1]!share_freesharesmv(A3247,"",100000000)</f>
        <v>247.82334700319998</v>
      </c>
      <c r="P3247" s="17">
        <f ca="1">[1]!s_dq_amount_btin(A3247,TODAY()-1,100000000)</f>
        <v>11.87090021</v>
      </c>
      <c r="Q3247" s="17">
        <f ca="1">[1]!s_dq_turn(A3247,TODAY()-1)</f>
        <v>3.4938637714992042</v>
      </c>
      <c r="R3247" s="2">
        <f>[1]!s_pq_amount(A3247,"20260101","",100000000)</f>
        <v>3015.8301219999998</v>
      </c>
      <c r="S3247" s="2">
        <f>[1]!s_pq_avgamount(A3247,"20260101","",100000000)</f>
        <v>27.668166256880731</v>
      </c>
      <c r="T3247" s="17">
        <f>[1]!s_ipo_dilutedpe(A3247)</f>
        <v>71.2</v>
      </c>
      <c r="U3247" s="12">
        <f>[1]!s_ipo_collection_total(A3247,100000000)</f>
        <v>32.299999999999997</v>
      </c>
      <c r="V3247" s="18">
        <f>[1]!s_val_pe_ttm(A3247,"")</f>
        <v>-41.097091674804688</v>
      </c>
    </row>
    <row r="3248" spans="1:22" x14ac:dyDescent="0.3">
      <c r="A3248" s="12" t="s">
        <v>6954</v>
      </c>
      <c r="B3248" s="12" t="s">
        <v>6955</v>
      </c>
      <c r="C3248" s="16" t="str">
        <f>[1]!s_info_mkt(A3248)</f>
        <v>主板</v>
      </c>
      <c r="D3248" s="16" t="str">
        <f>[1]!s_ipo_listeddate(A3248)</f>
        <v>1997-06-17</v>
      </c>
      <c r="E3248" s="16" t="str">
        <f>[1]!s_info_industry_csrc2023(A3248,"",3)</f>
        <v>道路运输业</v>
      </c>
      <c r="F3248" s="16">
        <f>[1]!s_is(A3248,83,"FY","YTD","20251231",1,"",100000000)</f>
        <v>15.5193374748</v>
      </c>
      <c r="G3248" s="16">
        <f>[1]!s_is(A3248,83,"FY","YTD","20241231",1,"",100000000)</f>
        <v>16.919455513800003</v>
      </c>
      <c r="H3248" s="16">
        <f>[1]!s_is(A3248,61,"FY","YTD","20251231",1,"",100000000)</f>
        <v>8.2350596424999996</v>
      </c>
      <c r="I3248" s="16">
        <f>[1]!s_is(A3248,61,"FY","YTD","20241231",1,"",100000000)</f>
        <v>9.5519904355999987</v>
      </c>
      <c r="J3248" s="16">
        <f>[1]!s_fa_roe(A3248,"20251231")</f>
        <v>8.2258999999999993</v>
      </c>
      <c r="K3248" s="16">
        <f>[1]!s_stmnote_rdexp(A3248,"20251231",1,10000)</f>
        <v>429.43480800000003</v>
      </c>
      <c r="L3248" s="16">
        <f>[1]!s_margin_tradingbalance(A3248,"",10000)</f>
        <v>24426.3842</v>
      </c>
      <c r="M3248" s="16">
        <f>[1]!s_margin_seclendingbalance(A3248,"",10000)</f>
        <v>173.83930000000001</v>
      </c>
      <c r="N3248" s="17">
        <f>[1]!s_val_ev(A3248,"",100000000)</f>
        <v>99.793631231999996</v>
      </c>
      <c r="O3248" s="17">
        <f>[1]!share_freesharesmv(A3248,"",100000000)</f>
        <v>30.112742207999997</v>
      </c>
      <c r="P3248" s="17">
        <f ca="1">[1]!s_dq_amount_btin(A3248,TODAY()-1,100000000)</f>
        <v>0.35134660000000001</v>
      </c>
      <c r="Q3248" s="17">
        <f ca="1">[1]!s_dq_turn(A3248,TODAY()-1)</f>
        <v>0.35201175432060661</v>
      </c>
      <c r="R3248" s="2">
        <f>[1]!s_pq_amount(A3248,"20260101","",100000000)</f>
        <v>75.592152459999994</v>
      </c>
      <c r="S3248" s="2">
        <f>[1]!s_pq_avgamount(A3248,"20260101","",100000000)</f>
        <v>0.69350598587155965</v>
      </c>
      <c r="T3248" s="17">
        <f>[1]!s_ipo_dilutedpe(A3248)</f>
        <v>0</v>
      </c>
      <c r="U3248" s="12">
        <f>[1]!s_ipo_collection_total(A3248,100000000)</f>
        <v>9.3000000000000007</v>
      </c>
      <c r="V3248" s="18">
        <f>[1]!s_val_pe_ttm(A3248,"")</f>
        <v>11.227132797241211</v>
      </c>
    </row>
    <row r="3249" spans="1:22" x14ac:dyDescent="0.3">
      <c r="A3249" s="12" t="s">
        <v>6956</v>
      </c>
      <c r="B3249" s="12" t="s">
        <v>6957</v>
      </c>
      <c r="C3249" s="16" t="str">
        <f>[1]!s_info_mkt(A3249)</f>
        <v>主板</v>
      </c>
      <c r="D3249" s="16" t="str">
        <f>[1]!s_ipo_listeddate(A3249)</f>
        <v>2012-05-07</v>
      </c>
      <c r="E3249" s="16" t="str">
        <f>[1]!s_info_industry_csrc2023(A3249,"",3)</f>
        <v>电气机械和器材制造业</v>
      </c>
      <c r="F3249" s="16">
        <f>[1]!s_is(A3249,83,"FY","YTD","20251231",1,"",100000000)</f>
        <v>14.0978168997</v>
      </c>
      <c r="G3249" s="16">
        <f>[1]!s_is(A3249,83,"FY","YTD","20241231",1,"",100000000)</f>
        <v>17.347382918699999</v>
      </c>
      <c r="H3249" s="16">
        <f>[1]!s_is(A3249,61,"FY","YTD","20251231",1,"",100000000)</f>
        <v>-0.47293188869999997</v>
      </c>
      <c r="I3249" s="16">
        <f>[1]!s_is(A3249,61,"FY","YTD","20241231",1,"",100000000)</f>
        <v>0.16342900890000001</v>
      </c>
      <c r="J3249" s="16">
        <f>[1]!s_fa_roe(A3249,"20251231")</f>
        <v>-2.2888000000000002</v>
      </c>
      <c r="K3249" s="16">
        <f>[1]!s_stmnote_rdexp(A3249,"20251231",1,10000)</f>
        <v>5789.1798469999994</v>
      </c>
      <c r="L3249" s="16">
        <f>[1]!s_margin_tradingbalance(A3249,"",10000)</f>
        <v>0</v>
      </c>
      <c r="M3249" s="16">
        <f>[1]!s_margin_seclendingbalance(A3249,"",10000)</f>
        <v>0</v>
      </c>
      <c r="N3249" s="17">
        <f>[1]!s_val_ev(A3249,"",100000000)</f>
        <v>49.722206880000002</v>
      </c>
      <c r="O3249" s="17">
        <f>[1]!share_freesharesmv(A3249,"",100000000)</f>
        <v>27.190814399999994</v>
      </c>
      <c r="P3249" s="17">
        <f ca="1">[1]!s_dq_amount_btin(A3249,TODAY()-1,100000000)</f>
        <v>1.8850627499999999</v>
      </c>
      <c r="Q3249" s="17">
        <f ca="1">[1]!s_dq_turn(A3249,TODAY()-1)</f>
        <v>3.7383859579806327</v>
      </c>
      <c r="R3249" s="2">
        <f>[1]!s_pq_amount(A3249,"20260101","",100000000)</f>
        <v>175.78972475</v>
      </c>
      <c r="S3249" s="2">
        <f>[1]!s_pq_avgamount(A3249,"20260101","",100000000)</f>
        <v>1.6127497683486238</v>
      </c>
      <c r="T3249" s="17">
        <f>[1]!s_ipo_dilutedpe(A3249)</f>
        <v>24.47</v>
      </c>
      <c r="U3249" s="12">
        <f>[1]!s_ipo_collection_total(A3249,100000000)</f>
        <v>8.0603099999999994</v>
      </c>
      <c r="V3249" s="18">
        <f>[1]!s_val_pe_ttm(A3249,"")</f>
        <v>-154.17250061035156</v>
      </c>
    </row>
    <row r="3250" spans="1:22" x14ac:dyDescent="0.3">
      <c r="A3250" s="12" t="s">
        <v>6958</v>
      </c>
      <c r="B3250" s="12" t="s">
        <v>6959</v>
      </c>
      <c r="C3250" s="16" t="str">
        <f>[1]!s_info_mkt(A3250)</f>
        <v>主板</v>
      </c>
      <c r="D3250" s="16" t="str">
        <f>[1]!s_ipo_listeddate(A3250)</f>
        <v>2017-01-09</v>
      </c>
      <c r="E3250" s="16" t="str">
        <f>[1]!s_info_industry_csrc2023(A3250,"",3)</f>
        <v>纺织服装、服饰业</v>
      </c>
      <c r="F3250" s="16">
        <f>[1]!s_is(A3250,83,"FY","YTD","20251231",1,"",100000000)</f>
        <v>63.343734691800002</v>
      </c>
      <c r="G3250" s="16">
        <f>[1]!s_is(A3250,83,"FY","YTD","20241231",1,"",100000000)</f>
        <v>68.023992031600002</v>
      </c>
      <c r="H3250" s="16">
        <f>[1]!s_is(A3250,61,"FY","YTD","20251231",1,"",100000000)</f>
        <v>1.7427037508000001</v>
      </c>
      <c r="I3250" s="16">
        <f>[1]!s_is(A3250,61,"FY","YTD","20241231",1,"",100000000)</f>
        <v>2.5845532419999997</v>
      </c>
      <c r="J3250" s="16">
        <f>[1]!s_fa_roe(A3250,"20251231")</f>
        <v>3.8753000000000002</v>
      </c>
      <c r="K3250" s="16">
        <f>[1]!s_stmnote_rdexp(A3250,"20251231",1,10000)</f>
        <v>14520.004896</v>
      </c>
      <c r="L3250" s="16">
        <f>[1]!s_margin_tradingbalance(A3250,"",10000)</f>
        <v>10386.103300000001</v>
      </c>
      <c r="M3250" s="16">
        <f>[1]!s_margin_seclendingbalance(A3250,"",10000)</f>
        <v>25.997399999999999</v>
      </c>
      <c r="N3250" s="17">
        <f>[1]!s_val_ev(A3250,"",100000000)</f>
        <v>60.627447094499999</v>
      </c>
      <c r="O3250" s="17">
        <f>[1]!share_freesharesmv(A3250,"",100000000)</f>
        <v>17.796617081099999</v>
      </c>
      <c r="P3250" s="17">
        <f ca="1">[1]!s_dq_amount_btin(A3250,TODAY()-1,100000000)</f>
        <v>0.25739979000000002</v>
      </c>
      <c r="Q3250" s="17">
        <f ca="1">[1]!s_dq_turn(A3250,TODAY()-1)</f>
        <v>0.42804563231387738</v>
      </c>
      <c r="R3250" s="2">
        <f>[1]!s_pq_amount(A3250,"20260101","",100000000)</f>
        <v>48.131510779999999</v>
      </c>
      <c r="S3250" s="2">
        <f>[1]!s_pq_avgamount(A3250,"20260101","",100000000)</f>
        <v>0.44157349339449542</v>
      </c>
      <c r="T3250" s="17">
        <f>[1]!s_ipo_dilutedpe(A3250)</f>
        <v>22.97</v>
      </c>
      <c r="U3250" s="12">
        <f>[1]!s_ipo_collection_total(A3250,100000000)</f>
        <v>11.715</v>
      </c>
      <c r="V3250" s="18">
        <f>[1]!s_val_pe_ttm(A3250,"")</f>
        <v>32.415779113769531</v>
      </c>
    </row>
    <row r="3251" spans="1:22" x14ac:dyDescent="0.3">
      <c r="A3251" s="12" t="s">
        <v>6960</v>
      </c>
      <c r="B3251" s="12" t="s">
        <v>6961</v>
      </c>
      <c r="C3251" s="16" t="str">
        <f>[1]!s_info_mkt(A3251)</f>
        <v>主板</v>
      </c>
      <c r="D3251" s="16" t="str">
        <f>[1]!s_ipo_listeddate(A3251)</f>
        <v>2010-12-31</v>
      </c>
      <c r="E3251" s="16" t="str">
        <f>[1]!s_info_industry_csrc2023(A3251,"",3)</f>
        <v>电气机械和器材制造业</v>
      </c>
      <c r="F3251" s="16">
        <f>[1]!s_is(A3251,83,"FY","YTD","20251231",1,"",100000000)</f>
        <v>203.21159095229999</v>
      </c>
      <c r="G3251" s="16">
        <f>[1]!s_is(A3251,83,"FY","YTD","20241231",1,"",100000000)</f>
        <v>176.68933788230001</v>
      </c>
      <c r="H3251" s="16">
        <f>[1]!s_is(A3251,61,"FY","YTD","20251231",1,"",100000000)</f>
        <v>5.9991404976</v>
      </c>
      <c r="I3251" s="16">
        <f>[1]!s_is(A3251,61,"FY","YTD","20241231",1,"",100000000)</f>
        <v>5.6867917151</v>
      </c>
      <c r="J3251" s="16">
        <f>[1]!s_fa_roe(A3251,"20251231")</f>
        <v>14.096299999999999</v>
      </c>
      <c r="K3251" s="16">
        <f>[1]!s_stmnote_rdexp(A3251,"20251231",1,10000)</f>
        <v>65135.107315999994</v>
      </c>
      <c r="L3251" s="16">
        <f>[1]!s_margin_tradingbalance(A3251,"",10000)</f>
        <v>41862.563699999999</v>
      </c>
      <c r="M3251" s="16">
        <f>[1]!s_margin_seclendingbalance(A3251,"",10000)</f>
        <v>24.353200000000001</v>
      </c>
      <c r="N3251" s="17">
        <f>[1]!s_val_ev(A3251,"",100000000)</f>
        <v>82.494975368799999</v>
      </c>
      <c r="O3251" s="17">
        <f>[1]!share_freesharesmv(A3251,"",100000000)</f>
        <v>53.6727814276</v>
      </c>
      <c r="P3251" s="17">
        <f ca="1">[1]!s_dq_amount_btin(A3251,TODAY()-1,100000000)</f>
        <v>1.07746893</v>
      </c>
      <c r="Q3251" s="17">
        <f ca="1">[1]!s_dq_turn(A3251,TODAY()-1)</f>
        <v>1.492140382035795</v>
      </c>
      <c r="R3251" s="2">
        <f>[1]!s_pq_amount(A3251,"20260101","",100000000)</f>
        <v>316.37516389000001</v>
      </c>
      <c r="S3251" s="2">
        <f>[1]!s_pq_avgamount(A3251,"20260101","",100000000)</f>
        <v>2.9025244393577982</v>
      </c>
      <c r="T3251" s="17">
        <f>[1]!s_ipo_dilutedpe(A3251)</f>
        <v>56.05</v>
      </c>
      <c r="U3251" s="12">
        <f>[1]!s_ipo_collection_total(A3251,100000000)</f>
        <v>11.83</v>
      </c>
      <c r="V3251" s="18">
        <f>[1]!s_val_pe_ttm(A3251,"")</f>
        <v>13.862017631530762</v>
      </c>
    </row>
    <row r="3252" spans="1:22" x14ac:dyDescent="0.3">
      <c r="A3252" s="12" t="s">
        <v>6962</v>
      </c>
      <c r="B3252" s="12" t="s">
        <v>6963</v>
      </c>
      <c r="C3252" s="16" t="str">
        <f>[1]!s_info_mkt(A3252)</f>
        <v>主板</v>
      </c>
      <c r="D3252" s="16" t="str">
        <f>[1]!s_ipo_listeddate(A3252)</f>
        <v>2000-12-28</v>
      </c>
      <c r="E3252" s="16" t="str">
        <f>[1]!s_info_industry_csrc2023(A3252,"",3)</f>
        <v>纺织服装、服饰业</v>
      </c>
      <c r="F3252" s="16">
        <f>[1]!s_is(A3252,83,"FY","YTD","20251231",1,"",100000000)</f>
        <v>216.25651303090001</v>
      </c>
      <c r="G3252" s="16">
        <f>[1]!s_is(A3252,83,"FY","YTD","20241231",1,"",100000000)</f>
        <v>209.56516605339999</v>
      </c>
      <c r="H3252" s="16">
        <f>[1]!s_is(A3252,61,"FY","YTD","20251231",1,"",100000000)</f>
        <v>21.659909407800001</v>
      </c>
      <c r="I3252" s="16">
        <f>[1]!s_is(A3252,61,"FY","YTD","20241231",1,"",100000000)</f>
        <v>21.586026262800001</v>
      </c>
      <c r="J3252" s="16">
        <f>[1]!s_fa_roe(A3252,"20251231")</f>
        <v>12.260199999999999</v>
      </c>
      <c r="K3252" s="16">
        <f>[1]!s_stmnote_rdexp(A3252,"20251231",1,10000)</f>
        <v>21200.6266</v>
      </c>
      <c r="L3252" s="16">
        <f>[1]!s_margin_tradingbalance(A3252,"",10000)</f>
        <v>17289.284599999999</v>
      </c>
      <c r="M3252" s="16">
        <f>[1]!s_margin_seclendingbalance(A3252,"",10000)</f>
        <v>730.35199999999998</v>
      </c>
      <c r="N3252" s="17">
        <f>[1]!s_val_ev(A3252,"",100000000)</f>
        <v>268.95513657599997</v>
      </c>
      <c r="O3252" s="17">
        <f>[1]!share_freesharesmv(A3252,"",100000000)</f>
        <v>108.03488444</v>
      </c>
      <c r="P3252" s="17">
        <f ca="1">[1]!s_dq_amount_btin(A3252,TODAY()-1,100000000)</f>
        <v>1.72292991</v>
      </c>
      <c r="Q3252" s="17">
        <f ca="1">[1]!s_dq_turn(A3252,TODAY()-1)</f>
        <v>0.63520422838893975</v>
      </c>
      <c r="R3252" s="2">
        <f>[1]!s_pq_amount(A3252,"20260101","",100000000)</f>
        <v>248.29104903999999</v>
      </c>
      <c r="S3252" s="2">
        <f>[1]!s_pq_avgamount(A3252,"20260101","",100000000)</f>
        <v>2.2778995324770643</v>
      </c>
      <c r="T3252" s="17">
        <f>[1]!s_ipo_dilutedpe(A3252)</f>
        <v>28.42</v>
      </c>
      <c r="U3252" s="12">
        <f>[1]!s_ipo_collection_total(A3252,100000000)</f>
        <v>4.4909999999999997</v>
      </c>
      <c r="V3252" s="18">
        <f>[1]!s_val_pe_ttm(A3252,"")</f>
        <v>12.336881637573242</v>
      </c>
    </row>
    <row r="3253" spans="1:22" x14ac:dyDescent="0.3">
      <c r="A3253" s="12" t="s">
        <v>6964</v>
      </c>
      <c r="B3253" s="12" t="s">
        <v>6965</v>
      </c>
      <c r="C3253" s="16" t="str">
        <f>[1]!s_info_mkt(A3253)</f>
        <v>主板</v>
      </c>
      <c r="D3253" s="16" t="str">
        <f>[1]!s_ipo_listeddate(A3253)</f>
        <v>2018-01-03</v>
      </c>
      <c r="E3253" s="16" t="str">
        <f>[1]!s_info_industry_csrc2023(A3253,"",3)</f>
        <v>燃气生产和供应业</v>
      </c>
      <c r="F3253" s="16">
        <f>[1]!s_is(A3253,83,"FY","YTD","20251231",1,"",100000000)</f>
        <v>16.292835292900001</v>
      </c>
      <c r="G3253" s="16">
        <f>[1]!s_is(A3253,83,"FY","YTD","20241231",1,"",100000000)</f>
        <v>14.778583816500001</v>
      </c>
      <c r="H3253" s="16">
        <f>[1]!s_is(A3253,61,"FY","YTD","20251231",1,"",100000000)</f>
        <v>2.1084083245</v>
      </c>
      <c r="I3253" s="16">
        <f>[1]!s_is(A3253,61,"FY","YTD","20241231",1,"",100000000)</f>
        <v>1.5684607734</v>
      </c>
      <c r="J3253" s="16">
        <f>[1]!s_fa_roe(A3253,"20251231")</f>
        <v>13.599</v>
      </c>
      <c r="K3253" s="16">
        <f>[1]!s_stmnote_rdexp(A3253,"20251231",1,10000)</f>
        <v>0</v>
      </c>
      <c r="L3253" s="16">
        <f>[1]!s_margin_tradingbalance(A3253,"",10000)</f>
        <v>0</v>
      </c>
      <c r="M3253" s="16">
        <f>[1]!s_margin_seclendingbalance(A3253,"",10000)</f>
        <v>0</v>
      </c>
      <c r="N3253" s="17">
        <f>[1]!s_val_ev(A3253,"",100000000)</f>
        <v>27.323650000000001</v>
      </c>
      <c r="O3253" s="17">
        <f>[1]!share_freesharesmv(A3253,"",100000000)</f>
        <v>14.497716280000001</v>
      </c>
      <c r="P3253" s="17">
        <f ca="1">[1]!s_dq_amount_btin(A3253,TODAY()-1,100000000)</f>
        <v>0.34662552000000002</v>
      </c>
      <c r="Q3253" s="17">
        <f ca="1">[1]!s_dq_turn(A3253,TODAY()-1)</f>
        <v>1.2640282685512367</v>
      </c>
      <c r="R3253" s="2">
        <f>[1]!s_pq_amount(A3253,"20260101","",100000000)</f>
        <v>103.03842505</v>
      </c>
      <c r="S3253" s="2">
        <f>[1]!s_pq_avgamount(A3253,"20260101","",100000000)</f>
        <v>0.9453066518348624</v>
      </c>
      <c r="T3253" s="17">
        <f>[1]!s_ipo_dilutedpe(A3253)</f>
        <v>22.99</v>
      </c>
      <c r="U3253" s="12">
        <f>[1]!s_ipo_collection_total(A3253,100000000)</f>
        <v>4.8280000000000003</v>
      </c>
      <c r="V3253" s="18">
        <f>[1]!s_val_pe_ttm(A3253,"")</f>
        <v>12.982476234436035</v>
      </c>
    </row>
    <row r="3254" spans="1:22" x14ac:dyDescent="0.3">
      <c r="A3254" s="12" t="s">
        <v>6966</v>
      </c>
      <c r="B3254" s="12" t="s">
        <v>6967</v>
      </c>
      <c r="C3254" s="16" t="str">
        <f>[1]!s_info_mkt(A3254)</f>
        <v>主板</v>
      </c>
      <c r="D3254" s="16" t="str">
        <f>[1]!s_ipo_listeddate(A3254)</f>
        <v>2019-05-09</v>
      </c>
      <c r="E3254" s="16" t="str">
        <f>[1]!s_info_industry_csrc2023(A3254,"",3)</f>
        <v>电气机械和器材制造业</v>
      </c>
      <c r="F3254" s="16">
        <f>[1]!s_is(A3254,83,"FY","YTD","20251231",1,"",100000000)</f>
        <v>45.180264963599996</v>
      </c>
      <c r="G3254" s="16">
        <f>[1]!s_is(A3254,83,"FY","YTD","20241231",1,"",100000000)</f>
        <v>41.134125012300004</v>
      </c>
      <c r="H3254" s="16">
        <f>[1]!s_is(A3254,61,"FY","YTD","20251231",1,"",100000000)</f>
        <v>1.5828832508000001</v>
      </c>
      <c r="I3254" s="16">
        <f>[1]!s_is(A3254,61,"FY","YTD","20241231",1,"",100000000)</f>
        <v>1.6064164274999999</v>
      </c>
      <c r="J3254" s="16">
        <f>[1]!s_fa_roe(A3254,"20251231")</f>
        <v>7.8468999999999998</v>
      </c>
      <c r="K3254" s="16">
        <f>[1]!s_stmnote_rdexp(A3254,"20251231",1,10000)</f>
        <v>14100.678990999999</v>
      </c>
      <c r="L3254" s="16">
        <f>[1]!s_margin_tradingbalance(A3254,"",10000)</f>
        <v>0</v>
      </c>
      <c r="M3254" s="16">
        <f>[1]!s_margin_seclendingbalance(A3254,"",10000)</f>
        <v>0</v>
      </c>
      <c r="N3254" s="17">
        <f>[1]!s_val_ev(A3254,"",100000000)</f>
        <v>47.191646208000002</v>
      </c>
      <c r="O3254" s="17">
        <f>[1]!share_freesharesmv(A3254,"",100000000)</f>
        <v>19.196812703999999</v>
      </c>
      <c r="P3254" s="17">
        <f ca="1">[1]!s_dq_amount_btin(A3254,TODAY()-1,100000000)</f>
        <v>0.38677511999999997</v>
      </c>
      <c r="Q3254" s="17">
        <f ca="1">[1]!s_dq_turn(A3254,TODAY()-1)</f>
        <v>1.43713559156404</v>
      </c>
      <c r="R3254" s="2">
        <f>[1]!s_pq_amount(A3254,"20260101","",100000000)</f>
        <v>130.86642395000001</v>
      </c>
      <c r="S3254" s="2">
        <f>[1]!s_pq_avgamount(A3254,"20260101","",100000000)</f>
        <v>1.2006093940366973</v>
      </c>
      <c r="T3254" s="17">
        <f>[1]!s_ipo_dilutedpe(A3254)</f>
        <v>16.34</v>
      </c>
      <c r="U3254" s="12">
        <f>[1]!s_ipo_collection_total(A3254,100000000)</f>
        <v>4.5257040000000002</v>
      </c>
      <c r="V3254" s="18">
        <f>[1]!s_val_pe_ttm(A3254,"")</f>
        <v>30.113183975219727</v>
      </c>
    </row>
    <row r="3255" spans="1:22" x14ac:dyDescent="0.3">
      <c r="A3255" s="12" t="s">
        <v>6968</v>
      </c>
      <c r="B3255" s="12" t="s">
        <v>6969</v>
      </c>
      <c r="C3255" s="16" t="str">
        <f>[1]!s_info_mkt(A3255)</f>
        <v>主板</v>
      </c>
      <c r="D3255" s="16" t="str">
        <f>[1]!s_ipo_listeddate(A3255)</f>
        <v>2002-09-27</v>
      </c>
      <c r="E3255" s="16" t="str">
        <f>[1]!s_info_industry_csrc2023(A3255,"",3)</f>
        <v>专用设备制造业</v>
      </c>
      <c r="F3255" s="16">
        <f>[1]!s_is(A3255,83,"FY","YTD","20251231",1,"",100000000)</f>
        <v>97.360896087099988</v>
      </c>
      <c r="G3255" s="16">
        <f>[1]!s_is(A3255,83,"FY","YTD","20241231",1,"",100000000)</f>
        <v>100.2061862509</v>
      </c>
      <c r="H3255" s="16">
        <f>[1]!s_is(A3255,61,"FY","YTD","20251231",1,"",100000000)</f>
        <v>5.2633566983</v>
      </c>
      <c r="I3255" s="16">
        <f>[1]!s_is(A3255,61,"FY","YTD","20241231",1,"",100000000)</f>
        <v>6.9160955802999995</v>
      </c>
      <c r="J3255" s="16">
        <f>[1]!s_fa_roe(A3255,"20251231")</f>
        <v>6.9112999999999998</v>
      </c>
      <c r="K3255" s="16">
        <f>[1]!s_stmnote_rdexp(A3255,"20251231",1,10000)</f>
        <v>44202.862250999999</v>
      </c>
      <c r="L3255" s="16">
        <f>[1]!s_margin_tradingbalance(A3255,"",10000)</f>
        <v>38213.879300000001</v>
      </c>
      <c r="M3255" s="16">
        <f>[1]!s_margin_seclendingbalance(A3255,"",10000)</f>
        <v>250.733</v>
      </c>
      <c r="N3255" s="17">
        <f>[1]!s_val_ev(A3255,"",100000000)</f>
        <v>73.040003699599993</v>
      </c>
      <c r="O3255" s="17">
        <f>[1]!share_freesharesmv(A3255,"",100000000)</f>
        <v>51.132076648800002</v>
      </c>
      <c r="P3255" s="17">
        <f ca="1">[1]!s_dq_amount_btin(A3255,TODAY()-1,100000000)</f>
        <v>0.57049680000000003</v>
      </c>
      <c r="Q3255" s="17">
        <f ca="1">[1]!s_dq_turn(A3255,TODAY()-1)</f>
        <v>0.77587460527894725</v>
      </c>
      <c r="R3255" s="2">
        <f>[1]!s_pq_amount(A3255,"20260101","",100000000)</f>
        <v>173.96777501</v>
      </c>
      <c r="S3255" s="2">
        <f>[1]!s_pq_avgamount(A3255,"20260101","",100000000)</f>
        <v>1.5960346331192661</v>
      </c>
      <c r="T3255" s="17">
        <f>[1]!s_ipo_dilutedpe(A3255)</f>
        <v>20</v>
      </c>
      <c r="U3255" s="12">
        <f>[1]!s_ipo_collection_total(A3255,100000000)</f>
        <v>1.9319999999999999</v>
      </c>
      <c r="V3255" s="18">
        <f>[1]!s_val_pe_ttm(A3255,"")</f>
        <v>14.908042907714844</v>
      </c>
    </row>
    <row r="3256" spans="1:22" x14ac:dyDescent="0.3">
      <c r="A3256" s="12" t="s">
        <v>6970</v>
      </c>
      <c r="B3256" s="12" t="s">
        <v>6971</v>
      </c>
      <c r="C3256" s="16" t="str">
        <f>[1]!s_info_mkt(A3256)</f>
        <v>主板</v>
      </c>
      <c r="D3256" s="16" t="str">
        <f>[1]!s_ipo_listeddate(A3256)</f>
        <v>1996-05-16</v>
      </c>
      <c r="E3256" s="16" t="str">
        <f>[1]!s_info_industry_csrc2023(A3256,"",3)</f>
        <v>公共设施管理业</v>
      </c>
      <c r="F3256" s="16">
        <f>[1]!s_is(A3256,83,"FY","YTD","20251231",1,"",100000000)</f>
        <v>9.6700367949999997</v>
      </c>
      <c r="G3256" s="16">
        <f>[1]!s_is(A3256,83,"FY","YTD","20241231",1,"",100000000)</f>
        <v>12.531523895899999</v>
      </c>
      <c r="H3256" s="16">
        <f>[1]!s_is(A3256,61,"FY","YTD","20251231",1,"",100000000)</f>
        <v>-1.9623986356999998</v>
      </c>
      <c r="I3256" s="16">
        <f>[1]!s_is(A3256,61,"FY","YTD","20241231",1,"",100000000)</f>
        <v>-1.3132361546</v>
      </c>
      <c r="J3256" s="16">
        <f>[1]!s_fa_roe(A3256,"20251231")</f>
        <v>-34.958300000000001</v>
      </c>
      <c r="K3256" s="16">
        <f>[1]!s_stmnote_rdexp(A3256,"20251231",1,10000)</f>
        <v>0</v>
      </c>
      <c r="L3256" s="16">
        <f>[1]!s_margin_tradingbalance(A3256,"",10000)</f>
        <v>0</v>
      </c>
      <c r="M3256" s="16">
        <f>[1]!s_margin_seclendingbalance(A3256,"",10000)</f>
        <v>0</v>
      </c>
      <c r="N3256" s="17">
        <f>[1]!s_val_ev(A3256,"",100000000)</f>
        <v>18.415316477000001</v>
      </c>
      <c r="O3256" s="17">
        <f>[1]!share_freesharesmv(A3256,"",100000000)</f>
        <v>11.532440803399998</v>
      </c>
      <c r="P3256" s="17">
        <f ca="1">[1]!s_dq_amount_btin(A3256,TODAY()-1,100000000)</f>
        <v>0.37547360000000002</v>
      </c>
      <c r="Q3256" s="17">
        <f ca="1">[1]!s_dq_turn(A3256,TODAY()-1)</f>
        <v>2.0414507039783483</v>
      </c>
      <c r="R3256" s="2">
        <f>[1]!s_pq_amount(A3256,"20260101","",100000000)</f>
        <v>91.739950730000004</v>
      </c>
      <c r="S3256" s="2">
        <f>[1]!s_pq_avgamount(A3256,"20260101","",100000000)</f>
        <v>0.84165092412844034</v>
      </c>
      <c r="T3256" s="17">
        <f>[1]!s_ipo_dilutedpe(A3256)</f>
        <v>0</v>
      </c>
      <c r="U3256" s="12">
        <f>[1]!s_ipo_collection_total(A3256,100000000)</f>
        <v>0</v>
      </c>
      <c r="V3256" s="18">
        <f>[1]!s_val_pe_ttm(A3256,"")</f>
        <v>-11.023537635803223</v>
      </c>
    </row>
    <row r="3257" spans="1:22" x14ac:dyDescent="0.3">
      <c r="A3257" s="12" t="s">
        <v>6972</v>
      </c>
      <c r="B3257" s="12" t="s">
        <v>6973</v>
      </c>
      <c r="C3257" s="16" t="str">
        <f>[1]!s_info_mkt(A3257)</f>
        <v>科创板</v>
      </c>
      <c r="D3257" s="16" t="str">
        <f>[1]!s_ipo_listeddate(A3257)</f>
        <v>2021-08-11</v>
      </c>
      <c r="E3257" s="16" t="str">
        <f>[1]!s_info_industry_csrc2023(A3257,"",3)</f>
        <v>计算机、通信和其他电子设备制造业</v>
      </c>
      <c r="F3257" s="16">
        <f>[1]!s_is(A3257,83,"FY","YTD","20251231",1,"",100000000)</f>
        <v>93.400872868199997</v>
      </c>
      <c r="G3257" s="16">
        <f>[1]!s_is(A3257,83,"FY","YTD","20241231",1,"",100000000)</f>
        <v>55.391039337899997</v>
      </c>
      <c r="H3257" s="16">
        <f>[1]!s_is(A3257,61,"FY","YTD","20251231",1,"",100000000)</f>
        <v>2.2803964518000002</v>
      </c>
      <c r="I3257" s="16">
        <f>[1]!s_is(A3257,61,"FY","YTD","20241231",1,"",100000000)</f>
        <v>-5.0758140845000002</v>
      </c>
      <c r="J3257" s="16">
        <f>[1]!s_fa_roe(A3257,"20251231")</f>
        <v>3.1894999999999998</v>
      </c>
      <c r="K3257" s="16">
        <f>[1]!s_stmnote_rdexp(A3257,"20251231",1,10000)</f>
        <v>26768.996103000001</v>
      </c>
      <c r="L3257" s="16">
        <f>[1]!s_margin_tradingbalance(A3257,"",10000)</f>
        <v>115124.916</v>
      </c>
      <c r="M3257" s="16">
        <f>[1]!s_margin_seclendingbalance(A3257,"",10000)</f>
        <v>329.36630000000002</v>
      </c>
      <c r="N3257" s="17">
        <f>[1]!s_val_ev(A3257,"",100000000)</f>
        <v>169.96427495200001</v>
      </c>
      <c r="O3257" s="17">
        <f>[1]!share_freesharesmv(A3257,"",100000000)</f>
        <v>97.038927302000005</v>
      </c>
      <c r="P3257" s="17">
        <f ca="1">[1]!s_dq_amount_btin(A3257,TODAY()-1,100000000)</f>
        <v>2.5287486700000001</v>
      </c>
      <c r="Q3257" s="17">
        <f ca="1">[1]!s_dq_turn(A3257,TODAY()-1)</f>
        <v>1.4780938504926904</v>
      </c>
      <c r="R3257" s="2">
        <f>[1]!s_pq_amount(A3257,"20260101","",100000000)</f>
        <v>494.05471131000002</v>
      </c>
      <c r="S3257" s="2">
        <f>[1]!s_pq_avgamount(A3257,"20260101","",100000000)</f>
        <v>4.5326120303669724</v>
      </c>
      <c r="T3257" s="17">
        <f>[1]!s_ipo_dilutedpe(A3257)</f>
        <v>136.31</v>
      </c>
      <c r="U3257" s="12">
        <f>[1]!s_ipo_collection_total(A3257,100000000)</f>
        <v>27.250038591999999</v>
      </c>
      <c r="V3257" s="18">
        <f>[1]!s_val_pe_ttm(A3257,"")</f>
        <v>45.547336578369141</v>
      </c>
    </row>
    <row r="3258" spans="1:22" x14ac:dyDescent="0.3">
      <c r="A3258" s="12" t="s">
        <v>6974</v>
      </c>
      <c r="B3258" s="12" t="s">
        <v>6975</v>
      </c>
      <c r="C3258" s="16" t="str">
        <f>[1]!s_info_mkt(A3258)</f>
        <v>主板</v>
      </c>
      <c r="D3258" s="16" t="str">
        <f>[1]!s_ipo_listeddate(A3258)</f>
        <v>2020-07-28</v>
      </c>
      <c r="E3258" s="16" t="str">
        <f>[1]!s_info_industry_csrc2023(A3258,"",3)</f>
        <v>零售业</v>
      </c>
      <c r="F3258" s="16">
        <f>[1]!s_is(A3258,83,"FY","YTD","20251231",1,"",100000000)</f>
        <v>28.166156657800002</v>
      </c>
      <c r="G3258" s="16">
        <f>[1]!s_is(A3258,83,"FY","YTD","20241231",1,"",100000000)</f>
        <v>26.877329705000001</v>
      </c>
      <c r="H3258" s="16">
        <f>[1]!s_is(A3258,61,"FY","YTD","20251231",1,"",100000000)</f>
        <v>0.15653064880000001</v>
      </c>
      <c r="I3258" s="16">
        <f>[1]!s_is(A3258,61,"FY","YTD","20241231",1,"",100000000)</f>
        <v>2.6701837799999999E-2</v>
      </c>
      <c r="J3258" s="16">
        <f>[1]!s_fa_roe(A3258,"20251231")</f>
        <v>1.35</v>
      </c>
      <c r="K3258" s="16">
        <f>[1]!s_stmnote_rdexp(A3258,"20251231",1,10000)</f>
        <v>0</v>
      </c>
      <c r="L3258" s="16">
        <f>[1]!s_margin_tradingbalance(A3258,"",10000)</f>
        <v>0</v>
      </c>
      <c r="M3258" s="16">
        <f>[1]!s_margin_seclendingbalance(A3258,"",10000)</f>
        <v>0</v>
      </c>
      <c r="N3258" s="17">
        <f>[1]!s_val_ev(A3258,"",100000000)</f>
        <v>64.100944600000005</v>
      </c>
      <c r="O3258" s="17">
        <f>[1]!share_freesharesmv(A3258,"",100000000)</f>
        <v>11.4036755448</v>
      </c>
      <c r="P3258" s="17">
        <f ca="1">[1]!s_dq_amount_btin(A3258,TODAY()-1,100000000)</f>
        <v>0.45707529000000002</v>
      </c>
      <c r="Q3258" s="17">
        <f ca="1">[1]!s_dq_turn(A3258,TODAY()-1)</f>
        <v>0.71247923544639935</v>
      </c>
      <c r="R3258" s="2">
        <f>[1]!s_pq_amount(A3258,"20260101","",100000000)</f>
        <v>143.19391046999999</v>
      </c>
      <c r="S3258" s="2">
        <f>[1]!s_pq_avgamount(A3258,"20260101","",100000000)</f>
        <v>1.3137056006422019</v>
      </c>
      <c r="T3258" s="17">
        <f>[1]!s_ipo_dilutedpe(A3258)</f>
        <v>22.98</v>
      </c>
      <c r="U3258" s="12">
        <f>[1]!s_ipo_collection_total(A3258,100000000)</f>
        <v>2.3054700000000001</v>
      </c>
      <c r="V3258" s="18">
        <f>[1]!s_val_pe_ttm(A3258,"")</f>
        <v>313.21102905273438</v>
      </c>
    </row>
    <row r="3259" spans="1:22" x14ac:dyDescent="0.3">
      <c r="A3259" s="12" t="s">
        <v>6976</v>
      </c>
      <c r="B3259" s="12" t="s">
        <v>6977</v>
      </c>
      <c r="C3259" s="16" t="str">
        <f>[1]!s_info_mkt(A3259)</f>
        <v>主板</v>
      </c>
      <c r="D3259" s="16" t="str">
        <f>[1]!s_ipo_listeddate(A3259)</f>
        <v>2011-12-05</v>
      </c>
      <c r="E3259" s="16" t="str">
        <f>[1]!s_info_industry_csrc2023(A3259,"",3)</f>
        <v>通用设备制造业</v>
      </c>
      <c r="F3259" s="16">
        <f>[1]!s_is(A3259,83,"FY","YTD","20251231",1,"",100000000)</f>
        <v>25.252500654000002</v>
      </c>
      <c r="G3259" s="16">
        <f>[1]!s_is(A3259,83,"FY","YTD","20241231",1,"",100000000)</f>
        <v>22.8476163598</v>
      </c>
      <c r="H3259" s="16">
        <f>[1]!s_is(A3259,61,"FY","YTD","20251231",1,"",100000000)</f>
        <v>0.36533484529999999</v>
      </c>
      <c r="I3259" s="16">
        <f>[1]!s_is(A3259,61,"FY","YTD","20241231",1,"",100000000)</f>
        <v>0.35994941149999998</v>
      </c>
      <c r="J3259" s="16">
        <f>[1]!s_fa_roe(A3259,"20251231")</f>
        <v>1.4551000000000001</v>
      </c>
      <c r="K3259" s="16">
        <f>[1]!s_stmnote_rdexp(A3259,"20251231",1,10000)</f>
        <v>11157.02</v>
      </c>
      <c r="L3259" s="16">
        <f>[1]!s_margin_tradingbalance(A3259,"",10000)</f>
        <v>52638.335099999997</v>
      </c>
      <c r="M3259" s="16">
        <f>[1]!s_margin_seclendingbalance(A3259,"",10000)</f>
        <v>89.671800000000005</v>
      </c>
      <c r="N3259" s="17">
        <f>[1]!s_val_ev(A3259,"",100000000)</f>
        <v>111.62428187960001</v>
      </c>
      <c r="O3259" s="17">
        <f>[1]!share_freesharesmv(A3259,"",100000000)</f>
        <v>88.956431708899999</v>
      </c>
      <c r="P3259" s="17">
        <f ca="1">[1]!s_dq_amount_btin(A3259,TODAY()-1,100000000)</f>
        <v>4.5564672599999998</v>
      </c>
      <c r="Q3259" s="17">
        <f ca="1">[1]!s_dq_turn(A3259,TODAY()-1)</f>
        <v>4.7997659731241127</v>
      </c>
      <c r="R3259" s="2">
        <f>[1]!s_pq_amount(A3259,"20260101","",100000000)</f>
        <v>1968.8014584800001</v>
      </c>
      <c r="S3259" s="2">
        <f>[1]!s_pq_avgamount(A3259,"20260101","",100000000)</f>
        <v>18.062398701651375</v>
      </c>
      <c r="T3259" s="17">
        <f>[1]!s_ipo_dilutedpe(A3259)</f>
        <v>40.950000000000003</v>
      </c>
      <c r="U3259" s="12">
        <f>[1]!s_ipo_collection_total(A3259,100000000)</f>
        <v>7.92</v>
      </c>
      <c r="V3259" s="18">
        <f>[1]!s_val_pe_ttm(A3259,"")</f>
        <v>370.13150024414063</v>
      </c>
    </row>
    <row r="3260" spans="1:22" x14ac:dyDescent="0.3">
      <c r="A3260" s="12" t="s">
        <v>6978</v>
      </c>
      <c r="B3260" s="12" t="s">
        <v>6979</v>
      </c>
      <c r="C3260" s="16" t="str">
        <f>[1]!s_info_mkt(A3260)</f>
        <v>主板</v>
      </c>
      <c r="D3260" s="16" t="str">
        <f>[1]!s_ipo_listeddate(A3260)</f>
        <v>2015-05-15</v>
      </c>
      <c r="E3260" s="16" t="str">
        <f>[1]!s_info_industry_csrc2023(A3260,"",3)</f>
        <v>有色金属冶炼和压延加工业</v>
      </c>
      <c r="F3260" s="16">
        <f>[1]!s_is(A3260,83,"FY","YTD","20251231",1,"",100000000)</f>
        <v>74.230963958299995</v>
      </c>
      <c r="G3260" s="16">
        <f>[1]!s_is(A3260,83,"FY","YTD","20241231",1,"",100000000)</f>
        <v>80.738343301</v>
      </c>
      <c r="H3260" s="16">
        <f>[1]!s_is(A3260,61,"FY","YTD","20251231",1,"",100000000)</f>
        <v>6.6146287836999997</v>
      </c>
      <c r="I3260" s="16">
        <f>[1]!s_is(A3260,61,"FY","YTD","20241231",1,"",100000000)</f>
        <v>10.4346960589</v>
      </c>
      <c r="J3260" s="16">
        <f>[1]!s_fa_roe(A3260,"20251231")</f>
        <v>5.2839</v>
      </c>
      <c r="K3260" s="16">
        <f>[1]!s_stmnote_rdexp(A3260,"20251231",1,10000)</f>
        <v>26455.297427000001</v>
      </c>
      <c r="L3260" s="16">
        <f>[1]!s_margin_tradingbalance(A3260,"",10000)</f>
        <v>83770.425799999997</v>
      </c>
      <c r="M3260" s="16">
        <f>[1]!s_margin_seclendingbalance(A3260,"",10000)</f>
        <v>451.00049999999999</v>
      </c>
      <c r="N3260" s="17">
        <f>[1]!s_val_ev(A3260,"",100000000)</f>
        <v>329.66059171000001</v>
      </c>
      <c r="O3260" s="17">
        <f>[1]!share_freesharesmv(A3260,"",100000000)</f>
        <v>207.26204787349999</v>
      </c>
      <c r="P3260" s="17">
        <f ca="1">[1]!s_dq_amount_btin(A3260,TODAY()-1,100000000)</f>
        <v>9.4180324199999994</v>
      </c>
      <c r="Q3260" s="17">
        <f ca="1">[1]!s_dq_turn(A3260,TODAY()-1)</f>
        <v>3.9742670326956189</v>
      </c>
      <c r="R3260" s="2">
        <f>[1]!s_pq_amount(A3260,"20260101","",100000000)</f>
        <v>1388.6359196999999</v>
      </c>
      <c r="S3260" s="2">
        <f>[1]!s_pq_avgamount(A3260,"20260101","",100000000)</f>
        <v>12.739779079816513</v>
      </c>
      <c r="T3260" s="17">
        <f>[1]!s_ipo_dilutedpe(A3260)</f>
        <v>17.97</v>
      </c>
      <c r="U3260" s="12">
        <f>[1]!s_ipo_collection_total(A3260,100000000)</f>
        <v>10.87</v>
      </c>
      <c r="V3260" s="18">
        <f>[1]!s_val_pe_ttm(A3260,"")</f>
        <v>34.372295379638672</v>
      </c>
    </row>
    <row r="3261" spans="1:22" x14ac:dyDescent="0.3">
      <c r="A3261" s="12" t="s">
        <v>6980</v>
      </c>
      <c r="B3261" s="12" t="s">
        <v>6981</v>
      </c>
      <c r="C3261" s="16" t="str">
        <f>[1]!s_info_mkt(A3261)</f>
        <v>主板</v>
      </c>
      <c r="D3261" s="16" t="str">
        <f>[1]!s_ipo_listeddate(A3261)</f>
        <v>1999-12-02</v>
      </c>
      <c r="E3261" s="16" t="str">
        <f>[1]!s_info_industry_csrc2023(A3261,"",3)</f>
        <v>医药制造业</v>
      </c>
      <c r="F3261" s="16">
        <f>[1]!s_is(A3261,83,"FY","YTD","20251231",1,"",100000000)</f>
        <v>1.7967887728999998</v>
      </c>
      <c r="G3261" s="16">
        <f>[1]!s_is(A3261,83,"FY","YTD","20241231",1,"",100000000)</f>
        <v>2.1151795976000001</v>
      </c>
      <c r="H3261" s="16">
        <f>[1]!s_is(A3261,61,"FY","YTD","20251231",1,"",100000000)</f>
        <v>6.5250646600000003E-2</v>
      </c>
      <c r="I3261" s="16">
        <f>[1]!s_is(A3261,61,"FY","YTD","20241231",1,"",100000000)</f>
        <v>0.79252735529999996</v>
      </c>
      <c r="J3261" s="16">
        <f>[1]!s_fa_roe(A3261,"20251231")</f>
        <v>4.3771000000000004</v>
      </c>
      <c r="K3261" s="16">
        <f>[1]!s_stmnote_rdexp(A3261,"20251231",1,10000)</f>
        <v>465.98879400000004</v>
      </c>
      <c r="L3261" s="16">
        <f>[1]!s_margin_tradingbalance(A3261,"",10000)</f>
        <v>0</v>
      </c>
      <c r="M3261" s="16">
        <f>[1]!s_margin_seclendingbalance(A3261,"",10000)</f>
        <v>0</v>
      </c>
      <c r="N3261" s="17">
        <f>[1]!s_val_ev(A3261,"",100000000)</f>
        <v>20.356394041999998</v>
      </c>
      <c r="O3261" s="17">
        <f>[1]!share_freesharesmv(A3261,"",100000000)</f>
        <v>13.4345504936</v>
      </c>
      <c r="P3261" s="17">
        <f ca="1">[1]!s_dq_amount_btin(A3261,TODAY()-1,100000000)</f>
        <v>0.30835813000000001</v>
      </c>
      <c r="Q3261" s="17">
        <f ca="1">[1]!s_dq_turn(A3261,TODAY()-1)</f>
        <v>1.5047162054734213</v>
      </c>
      <c r="R3261" s="2">
        <f>[1]!s_pq_amount(A3261,"20260101","",100000000)</f>
        <v>69.060912639999998</v>
      </c>
      <c r="S3261" s="2">
        <f>[1]!s_pq_avgamount(A3261,"20260101","",100000000)</f>
        <v>0.6335863544954129</v>
      </c>
      <c r="T3261" s="17">
        <f>[1]!s_ipo_dilutedpe(A3261)</f>
        <v>0</v>
      </c>
      <c r="U3261" s="12">
        <f>[1]!s_ipo_collection_total(A3261,100000000)</f>
        <v>2.0750000000000002</v>
      </c>
      <c r="V3261" s="18">
        <f>[1]!s_val_pe_ttm(A3261,"")</f>
        <v>332.8023681640625</v>
      </c>
    </row>
    <row r="3262" spans="1:22" x14ac:dyDescent="0.3">
      <c r="A3262" s="12" t="s">
        <v>6982</v>
      </c>
      <c r="B3262" s="12" t="s">
        <v>6983</v>
      </c>
      <c r="C3262" s="16" t="str">
        <f>[1]!s_info_mkt(A3262)</f>
        <v>主板</v>
      </c>
      <c r="D3262" s="16" t="str">
        <f>[1]!s_ipo_listeddate(A3262)</f>
        <v>1994-03-24</v>
      </c>
      <c r="E3262" s="16" t="str">
        <f>[1]!s_info_industry_csrc2023(A3262,"",3)</f>
        <v>零售业</v>
      </c>
      <c r="F3262" s="16">
        <f>[1]!s_is(A3262,83,"FY","YTD","20251231",1,"",100000000)</f>
        <v>2835.7960056297998</v>
      </c>
      <c r="G3262" s="16">
        <f>[1]!s_is(A3262,83,"FY","YTD","20241231",1,"",100000000)</f>
        <v>2752.5093488965999</v>
      </c>
      <c r="H3262" s="16">
        <f>[1]!s_is(A3262,61,"FY","YTD","20251231",1,"",100000000)</f>
        <v>57.245575084099997</v>
      </c>
      <c r="I3262" s="16">
        <f>[1]!s_is(A3262,61,"FY","YTD","20241231",1,"",100000000)</f>
        <v>45.525284386899997</v>
      </c>
      <c r="J3262" s="16">
        <f>[1]!s_fa_roe(A3262,"20251231")</f>
        <v>7.7586000000000004</v>
      </c>
      <c r="K3262" s="16">
        <f>[1]!s_stmnote_rdexp(A3262,"20251231",1,10000)</f>
        <v>260422.64</v>
      </c>
      <c r="L3262" s="16">
        <f>[1]!s_margin_tradingbalance(A3262,"",10000)</f>
        <v>84233.359599999996</v>
      </c>
      <c r="M3262" s="16">
        <f>[1]!s_margin_seclendingbalance(A3262,"",10000)</f>
        <v>341.26949999999999</v>
      </c>
      <c r="N3262" s="17">
        <f>[1]!s_val_ev(A3262,"",100000000)</f>
        <v>539.11035603209871</v>
      </c>
      <c r="O3262" s="17">
        <f>[1]!share_freesharesmv(A3262,"",100000000)</f>
        <v>158.82362293520004</v>
      </c>
      <c r="P3262" s="17">
        <f ca="1">[1]!s_dq_amount_btin(A3262,TODAY()-1,100000000)</f>
        <v>1.6550845199999999</v>
      </c>
      <c r="Q3262" s="17">
        <f ca="1">[1]!s_dq_turn(A3262,TODAY()-1)</f>
        <v>0.37122863685970187</v>
      </c>
      <c r="R3262" s="2">
        <f>[1]!s_pq_amount(A3262,"20260101","",100000000)</f>
        <v>212.20073529000001</v>
      </c>
      <c r="S3262" s="2">
        <f>[1]!s_pq_avgamount(A3262,"20260101","",100000000)</f>
        <v>1.9467957366055044</v>
      </c>
      <c r="T3262" s="17">
        <f>[1]!s_ipo_dilutedpe(A3262)</f>
        <v>13.14</v>
      </c>
      <c r="U3262" s="12">
        <f>[1]!s_ipo_collection_total(A3262,100000000)</f>
        <v>0.67500000000000004</v>
      </c>
      <c r="V3262" s="18">
        <f>[1]!s_val_pe_ttm(A3262,"")</f>
        <v>10.156232833862305</v>
      </c>
    </row>
    <row r="3263" spans="1:22" x14ac:dyDescent="0.3">
      <c r="A3263" s="12" t="s">
        <v>6984</v>
      </c>
      <c r="B3263" s="12" t="s">
        <v>6985</v>
      </c>
      <c r="C3263" s="16" t="str">
        <f>[1]!s_info_mkt(A3263)</f>
        <v>主板</v>
      </c>
      <c r="D3263" s="16" t="str">
        <f>[1]!s_ipo_listeddate(A3263)</f>
        <v>2007-12-21</v>
      </c>
      <c r="E3263" s="16" t="str">
        <f>[1]!s_info_industry_csrc2023(A3263,"",3)</f>
        <v>新闻和出版业</v>
      </c>
      <c r="F3263" s="16">
        <f>[1]!s_is(A3263,83,"FY","YTD","20251231",1,"",100000000)</f>
        <v>20.9562348382</v>
      </c>
      <c r="G3263" s="16">
        <f>[1]!s_is(A3263,83,"FY","YTD","20241231",1,"",100000000)</f>
        <v>24.262544983000002</v>
      </c>
      <c r="H3263" s="16">
        <f>[1]!s_is(A3263,61,"FY","YTD","20251231",1,"",100000000)</f>
        <v>1.0502904323</v>
      </c>
      <c r="I3263" s="16">
        <f>[1]!s_is(A3263,61,"FY","YTD","20241231",1,"",100000000)</f>
        <v>1.021762177</v>
      </c>
      <c r="J3263" s="16">
        <f>[1]!s_fa_roe(A3263,"20251231")</f>
        <v>3.9754999999999998</v>
      </c>
      <c r="K3263" s="16">
        <f>[1]!s_stmnote_rdexp(A3263,"20251231",1,10000)</f>
        <v>1345.709509</v>
      </c>
      <c r="L3263" s="16">
        <f>[1]!s_margin_tradingbalance(A3263,"",10000)</f>
        <v>18488.809399999998</v>
      </c>
      <c r="M3263" s="16">
        <f>[1]!s_margin_seclendingbalance(A3263,"",10000)</f>
        <v>16.988499999999998</v>
      </c>
      <c r="N3263" s="17">
        <f>[1]!s_val_ev(A3263,"",100000000)</f>
        <v>30.685948790000001</v>
      </c>
      <c r="O3263" s="17">
        <f>[1]!share_freesharesmv(A3263,"",100000000)</f>
        <v>9.9655487899999997</v>
      </c>
      <c r="P3263" s="17">
        <f ca="1">[1]!s_dq_amount_btin(A3263,TODAY()-1,100000000)</f>
        <v>0.21642544999999999</v>
      </c>
      <c r="Q3263" s="17">
        <f ca="1">[1]!s_dq_turn(A3263,TODAY()-1)</f>
        <v>0.70152602571686684</v>
      </c>
      <c r="R3263" s="2">
        <f>[1]!s_pq_amount(A3263,"20260101","",100000000)</f>
        <v>94.86061574</v>
      </c>
      <c r="S3263" s="2">
        <f>[1]!s_pq_avgamount(A3263,"20260101","",100000000)</f>
        <v>0.87028087834862378</v>
      </c>
      <c r="T3263" s="17">
        <f>[1]!s_ipo_dilutedpe(A3263)</f>
        <v>29.98</v>
      </c>
      <c r="U3263" s="12">
        <f>[1]!s_ipo_collection_total(A3263,100000000)</f>
        <v>6.4960000000000004</v>
      </c>
      <c r="V3263" s="18">
        <f>[1]!s_val_pe_ttm(A3263,"")</f>
        <v>29.308515548706055</v>
      </c>
    </row>
    <row r="3264" spans="1:22" x14ac:dyDescent="0.3">
      <c r="A3264" s="12" t="s">
        <v>6986</v>
      </c>
      <c r="B3264" s="12" t="s">
        <v>6987</v>
      </c>
      <c r="C3264" s="16" t="str">
        <f>[1]!s_info_mkt(A3264)</f>
        <v>主板</v>
      </c>
      <c r="D3264" s="16" t="str">
        <f>[1]!s_ipo_listeddate(A3264)</f>
        <v>2010-07-16</v>
      </c>
      <c r="E3264" s="16" t="str">
        <f>[1]!s_info_industry_csrc2023(A3264,"",3)</f>
        <v>计算机、通信和其他电子设备制造业</v>
      </c>
      <c r="F3264" s="16">
        <f>[1]!s_is(A3264,83,"FY","YTD","20251231",1,"",100000000)</f>
        <v>32.814812140800001</v>
      </c>
      <c r="G3264" s="16">
        <f>[1]!s_is(A3264,83,"FY","YTD","20241231",1,"",100000000)</f>
        <v>34.728603171899998</v>
      </c>
      <c r="H3264" s="16">
        <f>[1]!s_is(A3264,61,"FY","YTD","20251231",1,"",100000000)</f>
        <v>-0.12993514019999999</v>
      </c>
      <c r="I3264" s="16">
        <f>[1]!s_is(A3264,61,"FY","YTD","20241231",1,"",100000000)</f>
        <v>0.51530077600000002</v>
      </c>
      <c r="J3264" s="16">
        <f>[1]!s_fa_roe(A3264,"20251231")</f>
        <v>-0.34139999999999998</v>
      </c>
      <c r="K3264" s="16">
        <f>[1]!s_stmnote_rdexp(A3264,"20251231",1,10000)</f>
        <v>18496.937980000002</v>
      </c>
      <c r="L3264" s="16">
        <f>[1]!s_margin_tradingbalance(A3264,"",10000)</f>
        <v>31997.5249</v>
      </c>
      <c r="M3264" s="16">
        <f>[1]!s_margin_seclendingbalance(A3264,"",10000)</f>
        <v>44.44</v>
      </c>
      <c r="N3264" s="17">
        <f>[1]!s_val_ev(A3264,"",100000000)</f>
        <v>49.354478086199997</v>
      </c>
      <c r="O3264" s="17">
        <f>[1]!share_freesharesmv(A3264,"",100000000)</f>
        <v>38.755450465200006</v>
      </c>
      <c r="P3264" s="17">
        <f ca="1">[1]!s_dq_amount_btin(A3264,TODAY()-1,100000000)</f>
        <v>2.8358466999999998</v>
      </c>
      <c r="Q3264" s="17">
        <f ca="1">[1]!s_dq_turn(A3264,TODAY()-1)</f>
        <v>5.8321798779285254</v>
      </c>
      <c r="R3264" s="2">
        <f>[1]!s_pq_amount(A3264,"20260101","",100000000)</f>
        <v>199.12325379999999</v>
      </c>
      <c r="S3264" s="2">
        <f>[1]!s_pq_avgamount(A3264,"20260101","",100000000)</f>
        <v>1.826818842201835</v>
      </c>
      <c r="T3264" s="17">
        <f>[1]!s_ipo_dilutedpe(A3264)</f>
        <v>53.85</v>
      </c>
      <c r="U3264" s="12">
        <f>[1]!s_ipo_collection_total(A3264,100000000)</f>
        <v>15.4</v>
      </c>
      <c r="V3264" s="18">
        <f>[1]!s_val_pe_ttm(A3264,"")</f>
        <v>-78.012504577636719</v>
      </c>
    </row>
    <row r="3265" spans="1:22" x14ac:dyDescent="0.3">
      <c r="A3265" s="12" t="s">
        <v>6988</v>
      </c>
      <c r="B3265" s="12" t="s">
        <v>6989</v>
      </c>
      <c r="C3265" s="16" t="str">
        <f>[1]!s_info_mkt(A3265)</f>
        <v>主板</v>
      </c>
      <c r="D3265" s="16" t="str">
        <f>[1]!s_ipo_listeddate(A3265)</f>
        <v>2017-01-12</v>
      </c>
      <c r="E3265" s="16" t="str">
        <f>[1]!s_info_industry_csrc2023(A3265,"",3)</f>
        <v>化学原料和化学制品制造业</v>
      </c>
      <c r="F3265" s="16">
        <f>[1]!s_is(A3265,83,"FY","YTD","20251231",1,"",100000000)</f>
        <v>42.027434609400004</v>
      </c>
      <c r="G3265" s="16">
        <f>[1]!s_is(A3265,83,"FY","YTD","20241231",1,"",100000000)</f>
        <v>39.075531456100002</v>
      </c>
      <c r="H3265" s="16">
        <f>[1]!s_is(A3265,61,"FY","YTD","20251231",1,"",100000000)</f>
        <v>1.8195752862999999</v>
      </c>
      <c r="I3265" s="16">
        <f>[1]!s_is(A3265,61,"FY","YTD","20241231",1,"",100000000)</f>
        <v>1.8137273258000002</v>
      </c>
      <c r="J3265" s="16">
        <f>[1]!s_fa_roe(A3265,"20251231")</f>
        <v>5.3087</v>
      </c>
      <c r="K3265" s="16">
        <f>[1]!s_stmnote_rdexp(A3265,"20251231",1,10000)</f>
        <v>23417.591930000002</v>
      </c>
      <c r="L3265" s="16">
        <f>[1]!s_margin_tradingbalance(A3265,"",10000)</f>
        <v>8471.7266999999993</v>
      </c>
      <c r="M3265" s="16">
        <f>[1]!s_margin_seclendingbalance(A3265,"",10000)</f>
        <v>22.295500000000001</v>
      </c>
      <c r="N3265" s="17">
        <f>[1]!s_val_ev(A3265,"",100000000)</f>
        <v>36.258522073199998</v>
      </c>
      <c r="O3265" s="17">
        <f>[1]!share_freesharesmv(A3265,"",100000000)</f>
        <v>12.110489911499998</v>
      </c>
      <c r="P3265" s="17">
        <f ca="1">[1]!s_dq_amount_btin(A3265,TODAY()-1,100000000)</f>
        <v>0.10012875</v>
      </c>
      <c r="Q3265" s="17">
        <f ca="1">[1]!s_dq_turn(A3265,TODAY()-1)</f>
        <v>0.28323870574675286</v>
      </c>
      <c r="R3265" s="2">
        <f>[1]!s_pq_amount(A3265,"20260101","",100000000)</f>
        <v>51.221175170000002</v>
      </c>
      <c r="S3265" s="2">
        <f>[1]!s_pq_avgamount(A3265,"20260101","",100000000)</f>
        <v>0.46991903825688069</v>
      </c>
      <c r="T3265" s="17">
        <f>[1]!s_ipo_dilutedpe(A3265)</f>
        <v>22.95</v>
      </c>
      <c r="U3265" s="12">
        <f>[1]!s_ipo_collection_total(A3265,100000000)</f>
        <v>7.4850000000000003</v>
      </c>
      <c r="V3265" s="18">
        <f>[1]!s_val_pe_ttm(A3265,"")</f>
        <v>23.800563812255859</v>
      </c>
    </row>
    <row r="3266" spans="1:22" x14ac:dyDescent="0.3">
      <c r="A3266" s="12" t="s">
        <v>6990</v>
      </c>
      <c r="B3266" s="12" t="s">
        <v>6991</v>
      </c>
      <c r="C3266" s="16" t="str">
        <f>[1]!s_info_mkt(A3266)</f>
        <v>主板</v>
      </c>
      <c r="D3266" s="16" t="str">
        <f>[1]!s_ipo_listeddate(A3266)</f>
        <v>2011-04-22</v>
      </c>
      <c r="E3266" s="16" t="str">
        <f>[1]!s_info_industry_csrc2023(A3266,"",3)</f>
        <v>生态保护和环境治理业</v>
      </c>
      <c r="F3266" s="16">
        <f>[1]!s_is(A3266,83,"FY","YTD","20251231",1,"",100000000)</f>
        <v>91.119288862499999</v>
      </c>
      <c r="G3266" s="16">
        <f>[1]!s_is(A3266,83,"FY","YTD","20241231",1,"",100000000)</f>
        <v>87.163353303099996</v>
      </c>
      <c r="H3266" s="16">
        <f>[1]!s_is(A3266,61,"FY","YTD","20251231",1,"",100000000)</f>
        <v>-4.2078015883999997</v>
      </c>
      <c r="I3266" s="16">
        <f>[1]!s_is(A3266,61,"FY","YTD","20241231",1,"",100000000)</f>
        <v>-3.7821030738999997</v>
      </c>
      <c r="J3266" s="16">
        <f>[1]!s_fa_roe(A3266,"20251231")</f>
        <v>-7.3875000000000002</v>
      </c>
      <c r="K3266" s="16">
        <f>[1]!s_stmnote_rdexp(A3266,"20251231",1,10000)</f>
        <v>14095.337716999999</v>
      </c>
      <c r="L3266" s="16">
        <f>[1]!s_margin_tradingbalance(A3266,"",10000)</f>
        <v>18394.819100000001</v>
      </c>
      <c r="M3266" s="16">
        <f>[1]!s_margin_seclendingbalance(A3266,"",10000)</f>
        <v>29.12</v>
      </c>
      <c r="N3266" s="17">
        <f>[1]!s_val_ev(A3266,"",100000000)</f>
        <v>44.722439696400002</v>
      </c>
      <c r="O3266" s="17">
        <f>[1]!share_freesharesmv(A3266,"",100000000)</f>
        <v>21.250451108000004</v>
      </c>
      <c r="P3266" s="17">
        <f ca="1">[1]!s_dq_amount_btin(A3266,TODAY()-1,100000000)</f>
        <v>0.20161483999999999</v>
      </c>
      <c r="Q3266" s="17">
        <f ca="1">[1]!s_dq_turn(A3266,TODAY()-1)</f>
        <v>0.45100379777701832</v>
      </c>
      <c r="R3266" s="2">
        <f>[1]!s_pq_amount(A3266,"20260101","",100000000)</f>
        <v>50.172040449999997</v>
      </c>
      <c r="S3266" s="2">
        <f>[1]!s_pq_avgamount(A3266,"20260101","",100000000)</f>
        <v>0.46029394908256882</v>
      </c>
      <c r="T3266" s="17">
        <f>[1]!s_ipo_dilutedpe(A3266)</f>
        <v>104.65</v>
      </c>
      <c r="U3266" s="12">
        <f>[1]!s_ipo_collection_total(A3266,100000000)</f>
        <v>17.100000000000001</v>
      </c>
      <c r="V3266" s="18">
        <f>[1]!s_val_pe_ttm(A3266,"")</f>
        <v>-10.962258338928223</v>
      </c>
    </row>
    <row r="3267" spans="1:22" x14ac:dyDescent="0.3">
      <c r="A3267" s="12" t="s">
        <v>197</v>
      </c>
      <c r="B3267" s="12" t="s">
        <v>198</v>
      </c>
      <c r="C3267" s="16" t="str">
        <f>[1]!s_info_mkt(A3267)</f>
        <v>北证</v>
      </c>
      <c r="D3267" s="16" t="str">
        <f>[1]!s_ipo_listeddate(A3267)</f>
        <v>2023-04-24</v>
      </c>
      <c r="E3267" s="16" t="str">
        <f>[1]!s_info_industry_csrc2023(A3267,"",3)</f>
        <v>橡胶和塑料制品业</v>
      </c>
      <c r="F3267" s="16">
        <f>[1]!s_is(A3267,83,"FY","YTD","20251231",1,"",100000000)</f>
        <v>7.0962581692999995</v>
      </c>
      <c r="G3267" s="16">
        <f>[1]!s_is(A3267,83,"FY","YTD","20241231",1,"",100000000)</f>
        <v>5.9927089505</v>
      </c>
      <c r="H3267" s="16">
        <f>[1]!s_is(A3267,61,"FY","YTD","20251231",1,"",100000000)</f>
        <v>0.89887627790000002</v>
      </c>
      <c r="I3267" s="16">
        <f>[1]!s_is(A3267,61,"FY","YTD","20241231",1,"",100000000)</f>
        <v>1.0482722621</v>
      </c>
      <c r="J3267" s="16">
        <f>[1]!s_fa_roe(A3267,"20251231")</f>
        <v>10.5158</v>
      </c>
      <c r="K3267" s="16">
        <f>[1]!s_stmnote_rdexp(A3267,"20251231",1,10000)</f>
        <v>3390.38049</v>
      </c>
      <c r="L3267" s="16">
        <f>[1]!s_margin_tradingbalance(A3267,"",10000)</f>
        <v>1093.0694000000001</v>
      </c>
      <c r="M3267" s="16">
        <f>[1]!s_margin_seclendingbalance(A3267,"",10000)</f>
        <v>0</v>
      </c>
      <c r="N3267" s="17">
        <f>[1]!s_val_ev(A3267,"",100000000)</f>
        <v>19.8661067904</v>
      </c>
      <c r="O3267" s="17">
        <f>[1]!share_freesharesmv(A3267,"",100000000)</f>
        <v>5.0936920032000002</v>
      </c>
      <c r="P3267" s="17">
        <f ca="1">[1]!s_dq_amount_btin(A3267,TODAY()-1,100000000)</f>
        <v>8.4151550000000006E-2</v>
      </c>
      <c r="Q3267" s="17">
        <f ca="1">[1]!s_dq_turn(A3267,TODAY()-1)</f>
        <v>0.89509529945547994</v>
      </c>
      <c r="R3267" s="2">
        <f>[1]!s_pq_amount(A3267,"20260101","",100000000)</f>
        <v>25.47206182</v>
      </c>
      <c r="S3267" s="2">
        <f>[1]!s_pq_avgamount(A3267,"20260101","",100000000)</f>
        <v>0.23368864055045874</v>
      </c>
      <c r="T3267" s="17">
        <f>[1]!s_ipo_dilutedpe(A3267)</f>
        <v>14.49</v>
      </c>
      <c r="U3267" s="12">
        <f>[1]!s_ipo_collection_total(A3267,100000000)</f>
        <v>2.97153</v>
      </c>
      <c r="V3267" s="18">
        <f>[1]!s_val_pe_ttm(A3267,"")</f>
        <v>21.528675079345703</v>
      </c>
    </row>
    <row r="3268" spans="1:22" x14ac:dyDescent="0.3">
      <c r="A3268" s="12" t="s">
        <v>6992</v>
      </c>
      <c r="B3268" s="12" t="s">
        <v>6993</v>
      </c>
      <c r="C3268" s="16" t="str">
        <f>[1]!s_info_mkt(A3268)</f>
        <v>科创板</v>
      </c>
      <c r="D3268" s="16" t="str">
        <f>[1]!s_ipo_listeddate(A3268)</f>
        <v>2019-11-06</v>
      </c>
      <c r="E3268" s="16" t="str">
        <f>[1]!s_info_industry_csrc2023(A3268,"",3)</f>
        <v>化学原料和化学制品制造业</v>
      </c>
      <c r="F3268" s="16">
        <f>[1]!s_is(A3268,83,"FY","YTD","20251231",1,"",100000000)</f>
        <v>41.990892745500005</v>
      </c>
      <c r="G3268" s="16">
        <f>[1]!s_is(A3268,83,"FY","YTD","20241231",1,"",100000000)</f>
        <v>53.7077025464</v>
      </c>
      <c r="H3268" s="16">
        <f>[1]!s_is(A3268,61,"FY","YTD","20251231",1,"",100000000)</f>
        <v>2.9205856560000001</v>
      </c>
      <c r="I3268" s="16">
        <f>[1]!s_is(A3268,61,"FY","YTD","20241231",1,"",100000000)</f>
        <v>1.7426739974000001</v>
      </c>
      <c r="J3268" s="16">
        <f>[1]!s_fa_roe(A3268,"20251231")</f>
        <v>4.2035</v>
      </c>
      <c r="K3268" s="16">
        <f>[1]!s_stmnote_rdexp(A3268,"20251231",1,10000)</f>
        <v>47214.39</v>
      </c>
      <c r="L3268" s="16">
        <f>[1]!s_margin_tradingbalance(A3268,"",10000)</f>
        <v>50411.0792</v>
      </c>
      <c r="M3268" s="16">
        <f>[1]!s_margin_seclendingbalance(A3268,"",10000)</f>
        <v>399.88310000000001</v>
      </c>
      <c r="N3268" s="17">
        <f>[1]!s_val_ev(A3268,"",100000000)</f>
        <v>170.75493678900003</v>
      </c>
      <c r="O3268" s="17">
        <f>[1]!share_freesharesmv(A3268,"",100000000)</f>
        <v>70.359855794500007</v>
      </c>
      <c r="P3268" s="17">
        <f ca="1">[1]!s_dq_amount_btin(A3268,TODAY()-1,100000000)</f>
        <v>0.77831236999999998</v>
      </c>
      <c r="Q3268" s="17">
        <f ca="1">[1]!s_dq_turn(A3268,TODAY()-1)</f>
        <v>0.45281970614732481</v>
      </c>
      <c r="R3268" s="2">
        <f>[1]!s_pq_amount(A3268,"20260101","",100000000)</f>
        <v>180.56879677000001</v>
      </c>
      <c r="S3268" s="2">
        <f>[1]!s_pq_avgamount(A3268,"20260101","",100000000)</f>
        <v>1.6565944657798166</v>
      </c>
      <c r="T3268" s="17">
        <f>[1]!s_ipo_dilutedpe(A3268)</f>
        <v>54.64</v>
      </c>
      <c r="U3268" s="12">
        <f>[1]!s_ipo_collection_total(A3268,100000000)</f>
        <v>23.685945512399996</v>
      </c>
      <c r="V3268" s="18">
        <f>[1]!s_val_pe_ttm(A3268,"")</f>
        <v>67.010040283203125</v>
      </c>
    </row>
    <row r="3269" spans="1:22" x14ac:dyDescent="0.3">
      <c r="A3269" s="12" t="s">
        <v>6994</v>
      </c>
      <c r="B3269" s="12" t="s">
        <v>6995</v>
      </c>
      <c r="C3269" s="16" t="str">
        <f>[1]!s_info_mkt(A3269)</f>
        <v>主板</v>
      </c>
      <c r="D3269" s="16" t="str">
        <f>[1]!s_ipo_listeddate(A3269)</f>
        <v>2000-04-06</v>
      </c>
      <c r="E3269" s="16" t="str">
        <f>[1]!s_info_industry_csrc2023(A3269,"",3)</f>
        <v>房地产业</v>
      </c>
      <c r="F3269" s="16">
        <f>[1]!s_is(A3269,83,"FY","YTD","20251231",1,"",100000000)</f>
        <v>28.040493900500003</v>
      </c>
      <c r="G3269" s="16">
        <f>[1]!s_is(A3269,83,"FY","YTD","20241231",1,"",100000000)</f>
        <v>25.308528557700001</v>
      </c>
      <c r="H3269" s="16">
        <f>[1]!s_is(A3269,61,"FY","YTD","20251231",1,"",100000000)</f>
        <v>0.19209396059999997</v>
      </c>
      <c r="I3269" s="16">
        <f>[1]!s_is(A3269,61,"FY","YTD","20241231",1,"",100000000)</f>
        <v>0.1684511377</v>
      </c>
      <c r="J3269" s="16">
        <f>[1]!s_fa_roe(A3269,"20251231")</f>
        <v>0.35289999999999999</v>
      </c>
      <c r="K3269" s="16">
        <f>[1]!s_stmnote_rdexp(A3269,"20251231",1,10000)</f>
        <v>0</v>
      </c>
      <c r="L3269" s="16">
        <f>[1]!s_margin_tradingbalance(A3269,"",10000)</f>
        <v>19586.6181</v>
      </c>
      <c r="M3269" s="16">
        <f>[1]!s_margin_seclendingbalance(A3269,"",10000)</f>
        <v>24.4923</v>
      </c>
      <c r="N3269" s="17">
        <f>[1]!s_val_ev(A3269,"",100000000)</f>
        <v>35.181639371499998</v>
      </c>
      <c r="O3269" s="17">
        <f>[1]!share_freesharesmv(A3269,"",100000000)</f>
        <v>17.081069468300001</v>
      </c>
      <c r="P3269" s="17">
        <f ca="1">[1]!s_dq_amount_btin(A3269,TODAY()-1,100000000)</f>
        <v>0.34950862999999999</v>
      </c>
      <c r="Q3269" s="17">
        <f ca="1">[1]!s_dq_turn(A3269,TODAY()-1)</f>
        <v>1.0004271867021688</v>
      </c>
      <c r="R3269" s="2">
        <f>[1]!s_pq_amount(A3269,"20260101","",100000000)</f>
        <v>115.86301469999999</v>
      </c>
      <c r="S3269" s="2">
        <f>[1]!s_pq_avgamount(A3269,"20260101","",100000000)</f>
        <v>1.0629634376146788</v>
      </c>
      <c r="T3269" s="17">
        <f>[1]!s_ipo_dilutedpe(A3269)</f>
        <v>19.48</v>
      </c>
      <c r="U3269" s="12">
        <f>[1]!s_ipo_collection_total(A3269,100000000)</f>
        <v>3.22</v>
      </c>
      <c r="V3269" s="18">
        <f>[1]!s_val_pe_ttm(A3269,"")</f>
        <v>-204.41818237304688</v>
      </c>
    </row>
    <row r="3270" spans="1:22" x14ac:dyDescent="0.3">
      <c r="A3270" s="12" t="s">
        <v>6996</v>
      </c>
      <c r="B3270" s="12" t="s">
        <v>6997</v>
      </c>
      <c r="C3270" s="16" t="str">
        <f>[1]!s_info_mkt(A3270)</f>
        <v>创业板</v>
      </c>
      <c r="D3270" s="16" t="str">
        <f>[1]!s_ipo_listeddate(A3270)</f>
        <v>2021-07-22</v>
      </c>
      <c r="E3270" s="16" t="str">
        <f>[1]!s_info_industry_csrc2023(A3270,"",3)</f>
        <v>通用设备制造业</v>
      </c>
      <c r="F3270" s="16">
        <f>[1]!s_is(A3270,83,"FY","YTD","20251231",1,"",100000000)</f>
        <v>23.309889107300002</v>
      </c>
      <c r="G3270" s="16">
        <f>[1]!s_is(A3270,83,"FY","YTD","20241231",1,"",100000000)</f>
        <v>22.602500563299998</v>
      </c>
      <c r="H3270" s="16">
        <f>[1]!s_is(A3270,61,"FY","YTD","20251231",1,"",100000000)</f>
        <v>1.0728891283999999</v>
      </c>
      <c r="I3270" s="16">
        <f>[1]!s_is(A3270,61,"FY","YTD","20241231",1,"",100000000)</f>
        <v>0.79106015730000001</v>
      </c>
      <c r="J3270" s="16">
        <f>[1]!s_fa_roe(A3270,"20251231")</f>
        <v>8.8480000000000008</v>
      </c>
      <c r="K3270" s="16">
        <f>[1]!s_stmnote_rdexp(A3270,"20251231",1,10000)</f>
        <v>7791.2005540000009</v>
      </c>
      <c r="L3270" s="16">
        <f>[1]!s_margin_tradingbalance(A3270,"",10000)</f>
        <v>8748.8858</v>
      </c>
      <c r="M3270" s="16">
        <f>[1]!s_margin_seclendingbalance(A3270,"",10000)</f>
        <v>24.544</v>
      </c>
      <c r="N3270" s="17">
        <f>[1]!s_val_ev(A3270,"",100000000)</f>
        <v>24.764400179999999</v>
      </c>
      <c r="O3270" s="17">
        <f>[1]!share_freesharesmv(A3270,"",100000000)</f>
        <v>9.1094615520999991</v>
      </c>
      <c r="P3270" s="17">
        <f ca="1">[1]!s_dq_amount_btin(A3270,TODAY()-1,100000000)</f>
        <v>0.31551938000000002</v>
      </c>
      <c r="Q3270" s="17">
        <f ca="1">[1]!s_dq_turn(A3270,TODAY()-1)</f>
        <v>1.9159634903441189</v>
      </c>
      <c r="R3270" s="2">
        <f>[1]!s_pq_amount(A3270,"20260101","",100000000)</f>
        <v>93.004321340000004</v>
      </c>
      <c r="S3270" s="2">
        <f>[1]!s_pq_avgamount(A3270,"20260101","",100000000)</f>
        <v>0.85325065449541282</v>
      </c>
      <c r="T3270" s="17">
        <f>[1]!s_ipo_dilutedpe(A3270)</f>
        <v>14.77</v>
      </c>
      <c r="U3270" s="12">
        <f>[1]!s_ipo_collection_total(A3270,100000000)</f>
        <v>2.99608498</v>
      </c>
      <c r="V3270" s="18">
        <f>[1]!s_val_pe_ttm(A3270,"")</f>
        <v>22.05885124206543</v>
      </c>
    </row>
    <row r="3271" spans="1:22" x14ac:dyDescent="0.3">
      <c r="A3271" s="12" t="s">
        <v>6998</v>
      </c>
      <c r="B3271" s="12" t="s">
        <v>6999</v>
      </c>
      <c r="C3271" s="16" t="str">
        <f>[1]!s_info_mkt(A3271)</f>
        <v>主板</v>
      </c>
      <c r="D3271" s="16" t="str">
        <f>[1]!s_ipo_listeddate(A3271)</f>
        <v>2025-01-27</v>
      </c>
      <c r="E3271" s="16" t="str">
        <f>[1]!s_info_industry_csrc2023(A3271,"",3)</f>
        <v>专用设备制造业</v>
      </c>
      <c r="F3271" s="16">
        <f>[1]!s_is(A3271,83,"FY","YTD","20251231",1,"",100000000)</f>
        <v>8.0067078284999997</v>
      </c>
      <c r="G3271" s="16">
        <f>[1]!s_is(A3271,83,"FY","YTD","20241231",1,"",100000000)</f>
        <v>8.6484108736999996</v>
      </c>
      <c r="H3271" s="16">
        <f>[1]!s_is(A3271,61,"FY","YTD","20251231",1,"",100000000)</f>
        <v>1.8702841427000001</v>
      </c>
      <c r="I3271" s="16">
        <f>[1]!s_is(A3271,61,"FY","YTD","20241231",1,"",100000000)</f>
        <v>1.5465248837000001</v>
      </c>
      <c r="J3271" s="16">
        <f>[1]!s_fa_roe(A3271,"20251231")</f>
        <v>19.687999999999999</v>
      </c>
      <c r="K3271" s="16">
        <f>[1]!s_stmnote_rdexp(A3271,"20251231",1,10000)</f>
        <v>4164.2541810000002</v>
      </c>
      <c r="L3271" s="16">
        <f>[1]!s_margin_tradingbalance(A3271,"",10000)</f>
        <v>5279.1495000000004</v>
      </c>
      <c r="M3271" s="16">
        <f>[1]!s_margin_seclendingbalance(A3271,"",10000)</f>
        <v>23.204999999999998</v>
      </c>
      <c r="N3271" s="17">
        <f>[1]!s_val_ev(A3271,"",100000000)</f>
        <v>28.557141600000001</v>
      </c>
      <c r="O3271" s="17">
        <f>[1]!share_freesharesmv(A3271,"",100000000)</f>
        <v>12.390820408600002</v>
      </c>
      <c r="P3271" s="17">
        <f ca="1">[1]!s_dq_amount_btin(A3271,TODAY()-1,100000000)</f>
        <v>0.227075</v>
      </c>
      <c r="Q3271" s="17">
        <f ca="1">[1]!s_dq_turn(A3271,TODAY()-1)</f>
        <v>1.7352330958630171</v>
      </c>
      <c r="R3271" s="2">
        <f>[1]!s_pq_amount(A3271,"20260101","",100000000)</f>
        <v>38.721723679999997</v>
      </c>
      <c r="S3271" s="2">
        <f>[1]!s_pq_avgamount(A3271,"20260101","",100000000)</f>
        <v>0.35524517137614681</v>
      </c>
      <c r="T3271" s="17">
        <f>[1]!s_ipo_dilutedpe(A3271)</f>
        <v>17.079999999999998</v>
      </c>
      <c r="U3271" s="12">
        <f>[1]!s_ipo_collection_total(A3271,100000000)</f>
        <v>4.1613480000000003</v>
      </c>
      <c r="V3271" s="18">
        <f>[1]!s_val_pe_ttm(A3271,"")</f>
        <v>16.183586120605469</v>
      </c>
    </row>
    <row r="3272" spans="1:22" x14ac:dyDescent="0.3">
      <c r="A3272" s="12" t="s">
        <v>7000</v>
      </c>
      <c r="B3272" s="12" t="s">
        <v>7001</v>
      </c>
      <c r="C3272" s="16" t="str">
        <f>[1]!s_info_mkt(A3272)</f>
        <v>主板</v>
      </c>
      <c r="D3272" s="16" t="str">
        <f>[1]!s_ipo_listeddate(A3272)</f>
        <v>2010-04-02</v>
      </c>
      <c r="E3272" s="16" t="str">
        <f>[1]!s_info_industry_csrc2023(A3272,"",3)</f>
        <v>计算机、通信和其他电子设备制造业</v>
      </c>
      <c r="F3272" s="16">
        <f>[1]!s_is(A3272,83,"FY","YTD","20251231",1,"",100000000)</f>
        <v>13.6940707315</v>
      </c>
      <c r="G3272" s="16">
        <f>[1]!s_is(A3272,83,"FY","YTD","20241231",1,"",100000000)</f>
        <v>11.984019851800001</v>
      </c>
      <c r="H3272" s="16">
        <f>[1]!s_is(A3272,61,"FY","YTD","20251231",1,"",100000000)</f>
        <v>-1.5821940727000001</v>
      </c>
      <c r="I3272" s="16">
        <f>[1]!s_is(A3272,61,"FY","YTD","20241231",1,"",100000000)</f>
        <v>-2.2225140705999999</v>
      </c>
      <c r="J3272" s="16">
        <f>[1]!s_fa_roe(A3272,"20251231")</f>
        <v>-9.9534000000000002</v>
      </c>
      <c r="K3272" s="16">
        <f>[1]!s_stmnote_rdexp(A3272,"20251231",1,10000)</f>
        <v>12115.730923000001</v>
      </c>
      <c r="L3272" s="16">
        <f>[1]!s_margin_tradingbalance(A3272,"",10000)</f>
        <v>17343.837299999999</v>
      </c>
      <c r="M3272" s="16">
        <f>[1]!s_margin_seclendingbalance(A3272,"",10000)</f>
        <v>0</v>
      </c>
      <c r="N3272" s="17">
        <f>[1]!s_val_ev(A3272,"",100000000)</f>
        <v>52.491545624499999</v>
      </c>
      <c r="O3272" s="17">
        <f>[1]!share_freesharesmv(A3272,"",100000000)</f>
        <v>30.265825322999998</v>
      </c>
      <c r="P3272" s="17">
        <f ca="1">[1]!s_dq_amount_btin(A3272,TODAY()-1,100000000)</f>
        <v>0.68239631000000001</v>
      </c>
      <c r="Q3272" s="17">
        <f ca="1">[1]!s_dq_turn(A3272,TODAY()-1)</f>
        <v>1.2908579694855469</v>
      </c>
      <c r="R3272" s="2">
        <f>[1]!s_pq_amount(A3272,"20260101","",100000000)</f>
        <v>368.27346217000002</v>
      </c>
      <c r="S3272" s="2">
        <f>[1]!s_pq_avgamount(A3272,"20260101","",100000000)</f>
        <v>3.3786556162385319</v>
      </c>
      <c r="T3272" s="17">
        <f>[1]!s_ipo_dilutedpe(A3272)</f>
        <v>59.68</v>
      </c>
      <c r="U3272" s="12">
        <f>[1]!s_ipo_collection_total(A3272,100000000)</f>
        <v>11.1</v>
      </c>
      <c r="V3272" s="18">
        <f>[1]!s_val_pe_ttm(A3272,"")</f>
        <v>-32.708499908447266</v>
      </c>
    </row>
    <row r="3273" spans="1:22" x14ac:dyDescent="0.3">
      <c r="A3273" s="12" t="s">
        <v>7002</v>
      </c>
      <c r="B3273" s="12" t="s">
        <v>7003</v>
      </c>
      <c r="C3273" s="16" t="str">
        <f>[1]!s_info_mkt(A3273)</f>
        <v>主板</v>
      </c>
      <c r="D3273" s="16" t="str">
        <f>[1]!s_ipo_listeddate(A3273)</f>
        <v>1997-12-03</v>
      </c>
      <c r="E3273" s="16" t="str">
        <f>[1]!s_info_industry_csrc2023(A3273,"",3)</f>
        <v>商务服务业</v>
      </c>
      <c r="F3273" s="16">
        <f>[1]!s_is(A3273,83,"FY","YTD","20251231",1,"",100000000)</f>
        <v>113.3712390549</v>
      </c>
      <c r="G3273" s="16">
        <f>[1]!s_is(A3273,83,"FY","YTD","20241231",1,"",100000000)</f>
        <v>99.568184096499991</v>
      </c>
      <c r="H3273" s="16">
        <f>[1]!s_is(A3273,61,"FY","YTD","20251231",1,"",100000000)</f>
        <v>0.83512254629999993</v>
      </c>
      <c r="I3273" s="16">
        <f>[1]!s_is(A3273,61,"FY","YTD","20241231",1,"",100000000)</f>
        <v>1.6044990055999999</v>
      </c>
      <c r="J3273" s="16">
        <f>[1]!s_fa_roe(A3273,"20251231")</f>
        <v>1.3208</v>
      </c>
      <c r="K3273" s="16">
        <f>[1]!s_stmnote_rdexp(A3273,"20251231",1,10000)</f>
        <v>2018.6730640000001</v>
      </c>
      <c r="L3273" s="16">
        <f>[1]!s_margin_tradingbalance(A3273,"",10000)</f>
        <v>41839.503700000001</v>
      </c>
      <c r="M3273" s="16">
        <f>[1]!s_margin_seclendingbalance(A3273,"",10000)</f>
        <v>40.935299999999998</v>
      </c>
      <c r="N3273" s="17">
        <f>[1]!s_val_ev(A3273,"",100000000)</f>
        <v>51.175488000000001</v>
      </c>
      <c r="O3273" s="17">
        <f>[1]!share_freesharesmv(A3273,"",100000000)</f>
        <v>39.307814845599999</v>
      </c>
      <c r="P3273" s="17">
        <f ca="1">[1]!s_dq_amount_btin(A3273,TODAY()-1,100000000)</f>
        <v>0.58395428999999999</v>
      </c>
      <c r="Q3273" s="17">
        <f ca="1">[1]!s_dq_turn(A3273,TODAY()-1)</f>
        <v>1.1394062223695844</v>
      </c>
      <c r="R3273" s="2">
        <f>[1]!s_pq_amount(A3273,"20260101","",100000000)</f>
        <v>138.11642305999999</v>
      </c>
      <c r="S3273" s="2">
        <f>[1]!s_pq_avgamount(A3273,"20260101","",100000000)</f>
        <v>1.2671231473394495</v>
      </c>
      <c r="T3273" s="17">
        <f>[1]!s_ipo_dilutedpe(A3273)</f>
        <v>0</v>
      </c>
      <c r="U3273" s="12">
        <f>[1]!s_ipo_collection_total(A3273,100000000)</f>
        <v>3.9420000000000002</v>
      </c>
      <c r="V3273" s="18">
        <f>[1]!s_val_pe_ttm(A3273,"")</f>
        <v>63.720417022705078</v>
      </c>
    </row>
    <row r="3274" spans="1:22" x14ac:dyDescent="0.3">
      <c r="A3274" s="12" t="s">
        <v>7004</v>
      </c>
      <c r="B3274" s="12" t="s">
        <v>7005</v>
      </c>
      <c r="C3274" s="16" t="str">
        <f>[1]!s_info_mkt(A3274)</f>
        <v>创业板</v>
      </c>
      <c r="D3274" s="16" t="str">
        <f>[1]!s_ipo_listeddate(A3274)</f>
        <v>2020-10-15</v>
      </c>
      <c r="E3274" s="16" t="str">
        <f>[1]!s_info_industry_csrc2023(A3274,"",3)</f>
        <v>农副食品加工业</v>
      </c>
      <c r="F3274" s="16">
        <f>[1]!s_is(A3274,83,"FY","YTD","20251231",1,"",100000000)</f>
        <v>2451.2557499999998</v>
      </c>
      <c r="G3274" s="16">
        <f>[1]!s_is(A3274,83,"FY","YTD","20241231",1,"",100000000)</f>
        <v>2388.6631900000002</v>
      </c>
      <c r="H3274" s="16">
        <f>[1]!s_is(A3274,61,"FY","YTD","20251231",1,"",100000000)</f>
        <v>31.528939999999999</v>
      </c>
      <c r="I3274" s="16">
        <f>[1]!s_is(A3274,61,"FY","YTD","20241231",1,"",100000000)</f>
        <v>25.020199999999999</v>
      </c>
      <c r="J3274" s="16">
        <f>[1]!s_fa_roe(A3274,"20251231")</f>
        <v>3.3159000000000001</v>
      </c>
      <c r="K3274" s="16">
        <f>[1]!s_stmnote_rdexp(A3274,"20251231",1,10000)</f>
        <v>28753.9</v>
      </c>
      <c r="L3274" s="16">
        <f>[1]!s_margin_tradingbalance(A3274,"",10000)</f>
        <v>108604.0506</v>
      </c>
      <c r="M3274" s="16">
        <f>[1]!s_margin_seclendingbalance(A3274,"",10000)</f>
        <v>194.31030000000001</v>
      </c>
      <c r="N3274" s="17">
        <f>[1]!s_val_ev(A3274,"",100000000)</f>
        <v>1321.7840164767999</v>
      </c>
      <c r="O3274" s="17">
        <f>[1]!share_freesharesmv(A3274,"",100000000)</f>
        <v>132.2973622486</v>
      </c>
      <c r="P3274" s="17">
        <f ca="1">[1]!s_dq_amount_btin(A3274,TODAY()-1,100000000)</f>
        <v>1.9146751200000001</v>
      </c>
      <c r="Q3274" s="17">
        <f ca="1">[1]!s_dq_turn(A3274,TODAY()-1)</f>
        <v>1.446664331828168</v>
      </c>
      <c r="R3274" s="2">
        <f>[1]!s_pq_amount(A3274,"20260101","",100000000)</f>
        <v>407.64219075</v>
      </c>
      <c r="S3274" s="2">
        <f>[1]!s_pq_avgamount(A3274,"20260101","",100000000)</f>
        <v>3.7398366123853211</v>
      </c>
      <c r="T3274" s="17">
        <f>[1]!s_ipo_dilutedpe(A3274)</f>
        <v>31.12</v>
      </c>
      <c r="U3274" s="12">
        <f>[1]!s_ipo_collection_total(A3274,100000000)</f>
        <v>139.334902578</v>
      </c>
      <c r="V3274" s="18">
        <f>[1]!s_val_pe_ttm(A3274,"")</f>
        <v>36.181442260742188</v>
      </c>
    </row>
    <row r="3275" spans="1:22" x14ac:dyDescent="0.3">
      <c r="A3275" s="12" t="s">
        <v>7006</v>
      </c>
      <c r="B3275" s="12" t="s">
        <v>7007</v>
      </c>
      <c r="C3275" s="16" t="str">
        <f>[1]!s_info_mkt(A3275)</f>
        <v>主板</v>
      </c>
      <c r="D3275" s="16" t="str">
        <f>[1]!s_ipo_listeddate(A3275)</f>
        <v>2002-04-18</v>
      </c>
      <c r="E3275" s="16" t="str">
        <f>[1]!s_info_industry_csrc2023(A3275,"",3)</f>
        <v>水上运输业</v>
      </c>
      <c r="F3275" s="16">
        <f>[1]!s_is(A3275,83,"FY","YTD","20251231",1,"",100000000)</f>
        <v>232.10557897169997</v>
      </c>
      <c r="G3275" s="16">
        <f>[1]!s_is(A3275,83,"FY","YTD","20241231",1,"",100000000)</f>
        <v>167.80240067579999</v>
      </c>
      <c r="H3275" s="16">
        <f>[1]!s_is(A3275,61,"FY","YTD","20251231",1,"",100000000)</f>
        <v>17.79972016</v>
      </c>
      <c r="I3275" s="16">
        <f>[1]!s_is(A3275,61,"FY","YTD","20241231",1,"",100000000)</f>
        <v>15.305876715799998</v>
      </c>
      <c r="J3275" s="16">
        <f>[1]!s_fa_roe(A3275,"20251231")</f>
        <v>12.0907</v>
      </c>
      <c r="K3275" s="16">
        <f>[1]!s_stmnote_rdexp(A3275,"20251231",1,10000)</f>
        <v>9564.0943520000001</v>
      </c>
      <c r="L3275" s="16">
        <f>[1]!s_margin_tradingbalance(A3275,"",10000)</f>
        <v>52965.954599999997</v>
      </c>
      <c r="M3275" s="16">
        <f>[1]!s_margin_seclendingbalance(A3275,"",10000)</f>
        <v>311.88479999999998</v>
      </c>
      <c r="N3275" s="17">
        <f>[1]!s_val_ev(A3275,"",100000000)</f>
        <v>215.67214304700002</v>
      </c>
      <c r="O3275" s="17">
        <f>[1]!share_freesharesmv(A3275,"",100000000)</f>
        <v>90.328972995000001</v>
      </c>
      <c r="P3275" s="17">
        <f ca="1">[1]!s_dq_amount_btin(A3275,TODAY()-1,100000000)</f>
        <v>1.88137318</v>
      </c>
      <c r="Q3275" s="17">
        <f ca="1">[1]!s_dq_turn(A3275,TODAY()-1)</f>
        <v>0.97972397034330361</v>
      </c>
      <c r="R3275" s="2">
        <f>[1]!s_pq_amount(A3275,"20260101","",100000000)</f>
        <v>439.94472646999998</v>
      </c>
      <c r="S3275" s="2">
        <f>[1]!s_pq_avgamount(A3275,"20260101","",100000000)</f>
        <v>4.0361901511009171</v>
      </c>
      <c r="T3275" s="17">
        <f>[1]!s_ipo_dilutedpe(A3275)</f>
        <v>19.829999999999998</v>
      </c>
      <c r="U3275" s="12">
        <f>[1]!s_ipo_collection_total(A3275,100000000)</f>
        <v>9.6069999999999993</v>
      </c>
      <c r="V3275" s="18">
        <f>[1]!s_val_pe_ttm(A3275,"")</f>
        <v>11.718109130859375</v>
      </c>
    </row>
    <row r="3276" spans="1:22" x14ac:dyDescent="0.3">
      <c r="A3276" s="12" t="s">
        <v>7008</v>
      </c>
      <c r="B3276" s="12" t="s">
        <v>7009</v>
      </c>
      <c r="C3276" s="16" t="str">
        <f>[1]!s_info_mkt(A3276)</f>
        <v>主板</v>
      </c>
      <c r="D3276" s="16" t="str">
        <f>[1]!s_ipo_listeddate(A3276)</f>
        <v>2025-11-06</v>
      </c>
      <c r="E3276" s="16" t="str">
        <f>[1]!s_info_industry_csrc2023(A3276,"",3)</f>
        <v>汽车制造业</v>
      </c>
      <c r="F3276" s="16">
        <f>[1]!s_is(A3276,83,"FY","YTD","20251231",1,"",100000000)</f>
        <v>31.064815770999999</v>
      </c>
      <c r="G3276" s="16">
        <f>[1]!s_is(A3276,83,"FY","YTD","20241231",1,"",100000000)</f>
        <v>27.269905286100002</v>
      </c>
      <c r="H3276" s="16">
        <f>[1]!s_is(A3276,61,"FY","YTD","20251231",1,"",100000000)</f>
        <v>2.4785526553000001</v>
      </c>
      <c r="I3276" s="16">
        <f>[1]!s_is(A3276,61,"FY","YTD","20241231",1,"",100000000)</f>
        <v>2.8209581702999995</v>
      </c>
      <c r="J3276" s="16">
        <f>[1]!s_fa_roe(A3276,"20251231")</f>
        <v>17.674499999999998</v>
      </c>
      <c r="K3276" s="16">
        <f>[1]!s_stmnote_rdexp(A3276,"20251231",1,10000)</f>
        <v>12336.001152999999</v>
      </c>
      <c r="L3276" s="16">
        <f>[1]!s_margin_tradingbalance(A3276,"",10000)</f>
        <v>5998.3604999999998</v>
      </c>
      <c r="M3276" s="16">
        <f>[1]!s_margin_seclendingbalance(A3276,"",10000)</f>
        <v>2.9249000000000001</v>
      </c>
      <c r="N3276" s="17">
        <f>[1]!s_val_ev(A3276,"",100000000)</f>
        <v>106.3602659</v>
      </c>
      <c r="O3276" s="17">
        <f>[1]!share_freesharesmv(A3276,"",100000000)</f>
        <v>8.5090127199999994</v>
      </c>
      <c r="P3276" s="17">
        <f ca="1">[1]!s_dq_amount_btin(A3276,TODAY()-1,100000000)</f>
        <v>0.22257571000000001</v>
      </c>
      <c r="Q3276" s="17">
        <f ca="1">[1]!s_dq_turn(A3276,TODAY()-1)</f>
        <v>2.6016068348291292</v>
      </c>
      <c r="R3276" s="2">
        <f>[1]!s_pq_amount(A3276,"20260101","",100000000)</f>
        <v>69.917552150000006</v>
      </c>
      <c r="S3276" s="2">
        <f>[1]!s_pq_avgamount(A3276,"20260101","",100000000)</f>
        <v>0.64144543256880726</v>
      </c>
      <c r="T3276" s="17">
        <f>[1]!s_ipo_dilutedpe(A3276)</f>
        <v>17.97</v>
      </c>
      <c r="U3276" s="12">
        <f>[1]!s_ipo_collection_total(A3276,100000000)</f>
        <v>5.0201254999999998</v>
      </c>
      <c r="V3276" s="18">
        <f>[1]!s_val_pe_ttm(A3276,"")</f>
        <v>52.993885040283203</v>
      </c>
    </row>
    <row r="3277" spans="1:22" x14ac:dyDescent="0.3">
      <c r="A3277" s="12" t="s">
        <v>7010</v>
      </c>
      <c r="B3277" s="12" t="s">
        <v>7011</v>
      </c>
      <c r="C3277" s="16" t="str">
        <f>[1]!s_info_mkt(A3277)</f>
        <v>主板</v>
      </c>
      <c r="D3277" s="16" t="str">
        <f>[1]!s_ipo_listeddate(A3277)</f>
        <v>1992-08-14</v>
      </c>
      <c r="E3277" s="16" t="str">
        <f>[1]!s_info_industry_csrc2023(A3277,"",3)</f>
        <v>文教、工美、体育和娱乐用品制造业</v>
      </c>
      <c r="F3277" s="16">
        <f>[1]!s_is(A3277,83,"FY","YTD","20251231",1,"",100000000)</f>
        <v>528.23382917629999</v>
      </c>
      <c r="G3277" s="16">
        <f>[1]!s_is(A3277,83,"FY","YTD","20241231",1,"",100000000)</f>
        <v>567.92876456390002</v>
      </c>
      <c r="H3277" s="16">
        <f>[1]!s_is(A3277,61,"FY","YTD","20251231",1,"",100000000)</f>
        <v>17.549638563800002</v>
      </c>
      <c r="I3277" s="16">
        <f>[1]!s_is(A3277,61,"FY","YTD","20241231",1,"",100000000)</f>
        <v>19.498016887999999</v>
      </c>
      <c r="J3277" s="16">
        <f>[1]!s_fa_roe(A3277,"20251231")</f>
        <v>13.665800000000001</v>
      </c>
      <c r="K3277" s="16">
        <f>[1]!s_stmnote_rdexp(A3277,"20251231",1,10000)</f>
        <v>1823.8914129999998</v>
      </c>
      <c r="L3277" s="16">
        <f>[1]!s_margin_tradingbalance(A3277,"",10000)</f>
        <v>11140.790800000001</v>
      </c>
      <c r="M3277" s="16">
        <f>[1]!s_margin_seclendingbalance(A3277,"",10000)</f>
        <v>227.238</v>
      </c>
      <c r="N3277" s="17">
        <f>[1]!s_val_ev(A3277,"",100000000)</f>
        <v>152.70441686837142</v>
      </c>
      <c r="O3277" s="17">
        <f>[1]!share_freesharesmv(A3277,"",100000000)</f>
        <v>33.375697279099995</v>
      </c>
      <c r="P3277" s="17">
        <f ca="1">[1]!s_dq_amount_btin(A3277,TODAY()-1,100000000)</f>
        <v>0.33424951999999997</v>
      </c>
      <c r="Q3277" s="17">
        <f ca="1">[1]!s_dq_turn(A3277,TODAY()-1)</f>
        <v>0.30535275765671327</v>
      </c>
      <c r="R3277" s="2">
        <f>[1]!s_pq_amount(A3277,"20260101","",100000000)</f>
        <v>102.83650514999999</v>
      </c>
      <c r="S3277" s="2">
        <f>[1]!s_pq_avgamount(A3277,"20260101","",100000000)</f>
        <v>0.94345417568807333</v>
      </c>
      <c r="T3277" s="17">
        <f>[1]!s_ipo_dilutedpe(A3277)</f>
        <v>0</v>
      </c>
      <c r="U3277" s="12">
        <f>[1]!s_ipo_collection_total(A3277,100000000)</f>
        <v>0.2</v>
      </c>
      <c r="V3277" s="18">
        <f>[1]!s_val_pe_ttm(A3277,"")</f>
        <v>10.66385555267334</v>
      </c>
    </row>
    <row r="3278" spans="1:22" x14ac:dyDescent="0.3">
      <c r="A3278" s="12" t="s">
        <v>7012</v>
      </c>
      <c r="B3278" s="12" t="s">
        <v>7013</v>
      </c>
      <c r="C3278" s="16" t="str">
        <f>[1]!s_info_mkt(A3278)</f>
        <v>创业板</v>
      </c>
      <c r="D3278" s="16" t="str">
        <f>[1]!s_ipo_listeddate(A3278)</f>
        <v>2010-04-27</v>
      </c>
      <c r="E3278" s="16" t="str">
        <f>[1]!s_info_industry_csrc2023(A3278,"",3)</f>
        <v>计算机、通信和其他电子设备制造业</v>
      </c>
      <c r="F3278" s="16">
        <f>[1]!s_is(A3278,83,"FY","YTD","20251231",1,"",100000000)</f>
        <v>103.742360393</v>
      </c>
      <c r="G3278" s="16">
        <f>[1]!s_is(A3278,83,"FY","YTD","20241231",1,"",100000000)</f>
        <v>75.930968816800004</v>
      </c>
      <c r="H3278" s="16">
        <f>[1]!s_is(A3278,61,"FY","YTD","20251231",1,"",100000000)</f>
        <v>6.3233000617999995</v>
      </c>
      <c r="I3278" s="16">
        <f>[1]!s_is(A3278,61,"FY","YTD","20241231",1,"",100000000)</f>
        <v>4.7183084282999994</v>
      </c>
      <c r="J3278" s="16">
        <f>[1]!s_fa_roe(A3278,"20251231")</f>
        <v>4.5393999999999997</v>
      </c>
      <c r="K3278" s="16">
        <f>[1]!s_stmnote_rdexp(A3278,"20251231",1,10000)</f>
        <v>48560.642102999998</v>
      </c>
      <c r="L3278" s="16">
        <f>[1]!s_margin_tradingbalance(A3278,"",10000)</f>
        <v>129601.5816</v>
      </c>
      <c r="M3278" s="16">
        <f>[1]!s_margin_seclendingbalance(A3278,"",10000)</f>
        <v>753.18200000000002</v>
      </c>
      <c r="N3278" s="17">
        <f>[1]!s_val_ev(A3278,"",100000000)</f>
        <v>281.88969065719999</v>
      </c>
      <c r="O3278" s="17">
        <f>[1]!share_freesharesmv(A3278,"",100000000)</f>
        <v>201.2217850129</v>
      </c>
      <c r="P3278" s="17">
        <f ca="1">[1]!s_dq_amount_btin(A3278,TODAY()-1,100000000)</f>
        <v>6.27981707</v>
      </c>
      <c r="Q3278" s="17">
        <f ca="1">[1]!s_dq_turn(A3278,TODAY()-1)</f>
        <v>2.3853129048549691</v>
      </c>
      <c r="R3278" s="2">
        <f>[1]!s_pq_amount(A3278,"20260101","",100000000)</f>
        <v>1104.2232954000001</v>
      </c>
      <c r="S3278" s="2">
        <f>[1]!s_pq_avgamount(A3278,"20260101","",100000000)</f>
        <v>10.130488948623853</v>
      </c>
      <c r="T3278" s="17">
        <f>[1]!s_ipo_dilutedpe(A3278)</f>
        <v>78.260000000000005</v>
      </c>
      <c r="U3278" s="12">
        <f>[1]!s_ipo_collection_total(A3278,100000000)</f>
        <v>7.2</v>
      </c>
      <c r="V3278" s="18">
        <f>[1]!s_val_pe_ttm(A3278,"")</f>
        <v>35.300495147705078</v>
      </c>
    </row>
    <row r="3279" spans="1:22" x14ac:dyDescent="0.3">
      <c r="A3279" s="12" t="s">
        <v>7014</v>
      </c>
      <c r="B3279" s="12" t="s">
        <v>7015</v>
      </c>
      <c r="C3279" s="16" t="str">
        <f>[1]!s_info_mkt(A3279)</f>
        <v>创业板</v>
      </c>
      <c r="D3279" s="16" t="str">
        <f>[1]!s_ipo_listeddate(A3279)</f>
        <v>2023-09-11</v>
      </c>
      <c r="E3279" s="16" t="str">
        <f>[1]!s_info_industry_csrc2023(A3279,"",3)</f>
        <v>汽车制造业</v>
      </c>
      <c r="F3279" s="16">
        <f>[1]!s_is(A3279,83,"FY","YTD","20251231",1,"",100000000)</f>
        <v>17.2611979805</v>
      </c>
      <c r="G3279" s="16">
        <f>[1]!s_is(A3279,83,"FY","YTD","20241231",1,"",100000000)</f>
        <v>13.320005287200001</v>
      </c>
      <c r="H3279" s="16">
        <f>[1]!s_is(A3279,61,"FY","YTD","20251231",1,"",100000000)</f>
        <v>1.3276485434999998</v>
      </c>
      <c r="I3279" s="16">
        <f>[1]!s_is(A3279,61,"FY","YTD","20241231",1,"",100000000)</f>
        <v>0.9765151352</v>
      </c>
      <c r="J3279" s="16">
        <f>[1]!s_fa_roe(A3279,"20251231")</f>
        <v>10.071999999999999</v>
      </c>
      <c r="K3279" s="16">
        <f>[1]!s_stmnote_rdexp(A3279,"20251231",1,10000)</f>
        <v>7667.1351819999991</v>
      </c>
      <c r="L3279" s="16">
        <f>[1]!s_margin_tradingbalance(A3279,"",10000)</f>
        <v>67137.188099999999</v>
      </c>
      <c r="M3279" s="16">
        <f>[1]!s_margin_seclendingbalance(A3279,"",10000)</f>
        <v>0</v>
      </c>
      <c r="N3279" s="17">
        <f>[1]!s_val_ev(A3279,"",100000000)</f>
        <v>122.2488722232</v>
      </c>
      <c r="O3279" s="17">
        <f>[1]!share_freesharesmv(A3279,"",100000000)</f>
        <v>57.411750580200007</v>
      </c>
      <c r="P3279" s="17">
        <f ca="1">[1]!s_dq_amount_btin(A3279,TODAY()-1,100000000)</f>
        <v>3.0982946</v>
      </c>
      <c r="Q3279" s="17">
        <f ca="1">[1]!s_dq_turn(A3279,TODAY()-1)</f>
        <v>4.64200628146755</v>
      </c>
      <c r="R3279" s="2">
        <f>[1]!s_pq_amount(A3279,"20260101","",100000000)</f>
        <v>458.21449226999999</v>
      </c>
      <c r="S3279" s="2">
        <f>[1]!s_pq_avgamount(A3279,"20260101","",100000000)</f>
        <v>4.2038026813761471</v>
      </c>
      <c r="T3279" s="17">
        <f>[1]!s_ipo_dilutedpe(A3279)</f>
        <v>38.33</v>
      </c>
      <c r="U3279" s="12">
        <f>[1]!s_ipo_collection_total(A3279,100000000)</f>
        <v>7.7626048979999993</v>
      </c>
      <c r="V3279" s="18">
        <f>[1]!s_val_pe_ttm(A3279,"")</f>
        <v>90.198089599609375</v>
      </c>
    </row>
    <row r="3280" spans="1:22" x14ac:dyDescent="0.3">
      <c r="A3280" s="12" t="s">
        <v>7016</v>
      </c>
      <c r="B3280" s="12" t="s">
        <v>7017</v>
      </c>
      <c r="C3280" s="16" t="str">
        <f>[1]!s_info_mkt(A3280)</f>
        <v>创业板</v>
      </c>
      <c r="D3280" s="16" t="str">
        <f>[1]!s_ipo_listeddate(A3280)</f>
        <v>2017-05-23</v>
      </c>
      <c r="E3280" s="16" t="str">
        <f>[1]!s_info_industry_csrc2023(A3280,"",3)</f>
        <v>化学原料和化学制品制造业</v>
      </c>
      <c r="F3280" s="16">
        <f>[1]!s_is(A3280,83,"FY","YTD","20251231",1,"",100000000)</f>
        <v>16.0981138872</v>
      </c>
      <c r="G3280" s="16">
        <f>[1]!s_is(A3280,83,"FY","YTD","20241231",1,"",100000000)</f>
        <v>14.3511121477</v>
      </c>
      <c r="H3280" s="16">
        <f>[1]!s_is(A3280,61,"FY","YTD","20251231",1,"",100000000)</f>
        <v>1.4935372703000001</v>
      </c>
      <c r="I3280" s="16">
        <f>[1]!s_is(A3280,61,"FY","YTD","20241231",1,"",100000000)</f>
        <v>-1.7959381081000001</v>
      </c>
      <c r="J3280" s="16">
        <f>[1]!s_fa_roe(A3280,"20251231")</f>
        <v>5.7718999999999996</v>
      </c>
      <c r="K3280" s="16">
        <f>[1]!s_stmnote_rdexp(A3280,"20251231",1,10000)</f>
        <v>10243.816248000001</v>
      </c>
      <c r="L3280" s="16">
        <f>[1]!s_margin_tradingbalance(A3280,"",10000)</f>
        <v>88407.4905</v>
      </c>
      <c r="M3280" s="16">
        <f>[1]!s_margin_seclendingbalance(A3280,"",10000)</f>
        <v>552.64</v>
      </c>
      <c r="N3280" s="17">
        <f>[1]!s_val_ev(A3280,"",100000000)</f>
        <v>184.87902744569999</v>
      </c>
      <c r="O3280" s="17">
        <f>[1]!share_freesharesmv(A3280,"",100000000)</f>
        <v>159.06728388870002</v>
      </c>
      <c r="P3280" s="17">
        <f ca="1">[1]!s_dq_amount_btin(A3280,TODAY()-1,100000000)</f>
        <v>15.158289959999999</v>
      </c>
      <c r="Q3280" s="17">
        <f ca="1">[1]!s_dq_turn(A3280,TODAY()-1)</f>
        <v>8.1666562249491221</v>
      </c>
      <c r="R3280" s="2">
        <f>[1]!s_pq_amount(A3280,"20260101","",100000000)</f>
        <v>1168.7022727000001</v>
      </c>
      <c r="S3280" s="2">
        <f>[1]!s_pq_avgamount(A3280,"20260101","",100000000)</f>
        <v>10.72203919908257</v>
      </c>
      <c r="T3280" s="17">
        <f>[1]!s_ipo_dilutedpe(A3280)</f>
        <v>22.98</v>
      </c>
      <c r="U3280" s="12">
        <f>[1]!s_ipo_collection_total(A3280,100000000)</f>
        <v>1.5267250000000001</v>
      </c>
      <c r="V3280" s="18">
        <f>[1]!s_val_pe_ttm(A3280,"")</f>
        <v>164.27430725097656</v>
      </c>
    </row>
    <row r="3281" spans="1:22" x14ac:dyDescent="0.3">
      <c r="A3281" s="12" t="s">
        <v>7018</v>
      </c>
      <c r="B3281" s="12" t="s">
        <v>7019</v>
      </c>
      <c r="C3281" s="16" t="str">
        <f>[1]!s_info_mkt(A3281)</f>
        <v>科创板</v>
      </c>
      <c r="D3281" s="16" t="str">
        <f>[1]!s_ipo_listeddate(A3281)</f>
        <v>2020-10-15</v>
      </c>
      <c r="E3281" s="16" t="str">
        <f>[1]!s_info_industry_csrc2023(A3281,"",3)</f>
        <v>电气机械和器材制造业</v>
      </c>
      <c r="F3281" s="16">
        <f>[1]!s_is(A3281,83,"FY","YTD","20251231",1,"",100000000)</f>
        <v>6.5037294883000003</v>
      </c>
      <c r="G3281" s="16">
        <f>[1]!s_is(A3281,83,"FY","YTD","20241231",1,"",100000000)</f>
        <v>9.7870971050999991</v>
      </c>
      <c r="H3281" s="16">
        <f>[1]!s_is(A3281,61,"FY","YTD","20251231",1,"",100000000)</f>
        <v>6.3760550101</v>
      </c>
      <c r="I3281" s="16">
        <f>[1]!s_is(A3281,61,"FY","YTD","20241231",1,"",100000000)</f>
        <v>2.2273551654000001</v>
      </c>
      <c r="J3281" s="16">
        <f>[1]!s_fa_roe(A3281,"20251231")</f>
        <v>15.6526</v>
      </c>
      <c r="K3281" s="16">
        <f>[1]!s_stmnote_rdexp(A3281,"20251231",1,10000)</f>
        <v>4639.750027</v>
      </c>
      <c r="L3281" s="16">
        <f>[1]!s_margin_tradingbalance(A3281,"",10000)</f>
        <v>23702.767100000001</v>
      </c>
      <c r="M3281" s="16">
        <f>[1]!s_margin_seclendingbalance(A3281,"",10000)</f>
        <v>36.602400000000003</v>
      </c>
      <c r="N3281" s="17">
        <f>[1]!s_val_ev(A3281,"",100000000)</f>
        <v>52.752000000000002</v>
      </c>
      <c r="O3281" s="17">
        <f>[1]!share_freesharesmv(A3281,"",100000000)</f>
        <v>27.070622887199999</v>
      </c>
      <c r="P3281" s="17">
        <f ca="1">[1]!s_dq_amount_btin(A3281,TODAY()-1,100000000)</f>
        <v>0.39151710000000001</v>
      </c>
      <c r="Q3281" s="17">
        <f ca="1">[1]!s_dq_turn(A3281,TODAY()-1)</f>
        <v>0.74019142857142861</v>
      </c>
      <c r="R3281" s="2">
        <f>[1]!s_pq_amount(A3281,"20260101","",100000000)</f>
        <v>177.24869412000001</v>
      </c>
      <c r="S3281" s="2">
        <f>[1]!s_pq_avgamount(A3281,"20260101","",100000000)</f>
        <v>1.6261348084403671</v>
      </c>
      <c r="T3281" s="17">
        <f>[1]!s_ipo_dilutedpe(A3281)</f>
        <v>41.97</v>
      </c>
      <c r="U3281" s="12">
        <f>[1]!s_ipo_collection_total(A3281,100000000)</f>
        <v>22.057500000000001</v>
      </c>
      <c r="V3281" s="18">
        <f>[1]!s_val_pe_ttm(A3281,"")</f>
        <v>8.3614330291748047</v>
      </c>
    </row>
    <row r="3282" spans="1:22" x14ac:dyDescent="0.3">
      <c r="A3282" s="12" t="s">
        <v>7020</v>
      </c>
      <c r="B3282" s="12" t="s">
        <v>7021</v>
      </c>
      <c r="C3282" s="16" t="str">
        <f>[1]!s_info_mkt(A3282)</f>
        <v>主板</v>
      </c>
      <c r="D3282" s="16" t="str">
        <f>[1]!s_ipo_listeddate(A3282)</f>
        <v>2020-07-31</v>
      </c>
      <c r="E3282" s="16" t="str">
        <f>[1]!s_info_industry_csrc2023(A3282,"",3)</f>
        <v>电气机械和器材制造业</v>
      </c>
      <c r="F3282" s="16">
        <f>[1]!s_is(A3282,83,"FY","YTD","20251231",1,"",100000000)</f>
        <v>215.8288955589</v>
      </c>
      <c r="G3282" s="16">
        <f>[1]!s_is(A3282,83,"FY","YTD","20241231",1,"",100000000)</f>
        <v>227.64114780970002</v>
      </c>
      <c r="H3282" s="16">
        <f>[1]!s_is(A3282,61,"FY","YTD","20251231",1,"",100000000)</f>
        <v>1.7077456450999999</v>
      </c>
      <c r="I3282" s="16">
        <f>[1]!s_is(A3282,61,"FY","YTD","20241231",1,"",100000000)</f>
        <v>1.3550019193</v>
      </c>
      <c r="J3282" s="16">
        <f>[1]!s_fa_roe(A3282,"20251231")</f>
        <v>3.6381000000000001</v>
      </c>
      <c r="K3282" s="16">
        <f>[1]!s_stmnote_rdexp(A3282,"20251231",1,10000)</f>
        <v>8979.5676889999995</v>
      </c>
      <c r="L3282" s="16">
        <f>[1]!s_margin_tradingbalance(A3282,"",10000)</f>
        <v>0</v>
      </c>
      <c r="M3282" s="16">
        <f>[1]!s_margin_seclendingbalance(A3282,"",10000)</f>
        <v>0</v>
      </c>
      <c r="N3282" s="17">
        <f>[1]!s_val_ev(A3282,"",100000000)</f>
        <v>103.35078179140001</v>
      </c>
      <c r="O3282" s="17">
        <f>[1]!share_freesharesmv(A3282,"",100000000)</f>
        <v>38.637493921400001</v>
      </c>
      <c r="P3282" s="17">
        <f ca="1">[1]!s_dq_amount_btin(A3282,TODAY()-1,100000000)</f>
        <v>1.6435386400000001</v>
      </c>
      <c r="Q3282" s="17">
        <f ca="1">[1]!s_dq_turn(A3282,TODAY()-1)</f>
        <v>1.5772534583145685</v>
      </c>
      <c r="R3282" s="2">
        <f>[1]!s_pq_amount(A3282,"20260101","",100000000)</f>
        <v>407.55060378000002</v>
      </c>
      <c r="S3282" s="2">
        <f>[1]!s_pq_avgamount(A3282,"20260101","",100000000)</f>
        <v>3.7389963649541285</v>
      </c>
      <c r="T3282" s="17">
        <f>[1]!s_ipo_dilutedpe(A3282)</f>
        <v>22.98</v>
      </c>
      <c r="U3282" s="12">
        <f>[1]!s_ipo_collection_total(A3282,100000000)</f>
        <v>9.2149999999999999</v>
      </c>
      <c r="V3282" s="18">
        <f>[1]!s_val_pe_ttm(A3282,"")</f>
        <v>52.688930511474609</v>
      </c>
    </row>
    <row r="3283" spans="1:22" x14ac:dyDescent="0.3">
      <c r="A3283" s="12" t="s">
        <v>7022</v>
      </c>
      <c r="B3283" s="12" t="s">
        <v>7023</v>
      </c>
      <c r="C3283" s="16" t="str">
        <f>[1]!s_info_mkt(A3283)</f>
        <v>主板</v>
      </c>
      <c r="D3283" s="16" t="str">
        <f>[1]!s_ipo_listeddate(A3283)</f>
        <v>2019-06-27</v>
      </c>
      <c r="E3283" s="16" t="str">
        <f>[1]!s_info_industry_csrc2023(A3283,"",3)</f>
        <v>化学原料和化学制品制造业</v>
      </c>
      <c r="F3283" s="16">
        <f>[1]!s_is(A3283,83,"FY","YTD","20251231",1,"",100000000)</f>
        <v>29.432393871599999</v>
      </c>
      <c r="G3283" s="16">
        <f>[1]!s_is(A3283,83,"FY","YTD","20241231",1,"",100000000)</f>
        <v>29.657286329400002</v>
      </c>
      <c r="H3283" s="16">
        <f>[1]!s_is(A3283,61,"FY","YTD","20251231",1,"",100000000)</f>
        <v>2.6044061521000001</v>
      </c>
      <c r="I3283" s="16">
        <f>[1]!s_is(A3283,61,"FY","YTD","20241231",1,"",100000000)</f>
        <v>2.2691390253999999</v>
      </c>
      <c r="J3283" s="16">
        <f>[1]!s_fa_roe(A3283,"20251231")</f>
        <v>9.6781000000000006</v>
      </c>
      <c r="K3283" s="16">
        <f>[1]!s_stmnote_rdexp(A3283,"20251231",1,10000)</f>
        <v>9694.8848309999994</v>
      </c>
      <c r="L3283" s="16">
        <f>[1]!s_margin_tradingbalance(A3283,"",10000)</f>
        <v>45593.111100000002</v>
      </c>
      <c r="M3283" s="16">
        <f>[1]!s_margin_seclendingbalance(A3283,"",10000)</f>
        <v>15.249000000000001</v>
      </c>
      <c r="N3283" s="17">
        <f>[1]!s_val_ev(A3283,"",100000000)</f>
        <v>85.037316513000007</v>
      </c>
      <c r="O3283" s="17">
        <f>[1]!share_freesharesmv(A3283,"",100000000)</f>
        <v>64.567297031999999</v>
      </c>
      <c r="P3283" s="17">
        <f ca="1">[1]!s_dq_amount_btin(A3283,TODAY()-1,100000000)</f>
        <v>3.3006811800000002</v>
      </c>
      <c r="Q3283" s="17">
        <f ca="1">[1]!s_dq_turn(A3283,TODAY()-1)</f>
        <v>3.8821987311477923</v>
      </c>
      <c r="R3283" s="2">
        <f>[1]!s_pq_amount(A3283,"20260101","",100000000)</f>
        <v>336.24300160000001</v>
      </c>
      <c r="S3283" s="2">
        <f>[1]!s_pq_avgamount(A3283,"20260101","",100000000)</f>
        <v>3.0847981798165138</v>
      </c>
      <c r="T3283" s="17">
        <f>[1]!s_ipo_dilutedpe(A3283)</f>
        <v>14.18</v>
      </c>
      <c r="U3283" s="12">
        <f>[1]!s_ipo_collection_total(A3283,100000000)</f>
        <v>5.7015000000000002</v>
      </c>
      <c r="V3283" s="18">
        <f>[1]!s_val_pe_ttm(A3283,"")</f>
        <v>31.478971481323242</v>
      </c>
    </row>
    <row r="3284" spans="1:22" x14ac:dyDescent="0.3">
      <c r="A3284" s="12" t="s">
        <v>7024</v>
      </c>
      <c r="B3284" s="12" t="s">
        <v>7025</v>
      </c>
      <c r="C3284" s="16" t="str">
        <f>[1]!s_info_mkt(A3284)</f>
        <v>主板</v>
      </c>
      <c r="D3284" s="16" t="str">
        <f>[1]!s_ipo_listeddate(A3284)</f>
        <v>2003-11-18</v>
      </c>
      <c r="E3284" s="16" t="str">
        <f>[1]!s_info_industry_csrc2023(A3284,"",3)</f>
        <v>电力、热力生产和供应业</v>
      </c>
      <c r="F3284" s="16">
        <f>[1]!s_is(A3284,83,"FY","YTD","20251231",1,"",100000000)</f>
        <v>862.41940222199992</v>
      </c>
      <c r="G3284" s="16">
        <f>[1]!s_is(A3284,83,"FY","YTD","20241231",1,"",100000000)</f>
        <v>844.91870566520004</v>
      </c>
      <c r="H3284" s="16">
        <f>[1]!s_is(A3284,61,"FY","YTD","20251231",1,"",100000000)</f>
        <v>345.02809176390002</v>
      </c>
      <c r="I3284" s="16">
        <f>[1]!s_is(A3284,61,"FY","YTD","20241231",1,"",100000000)</f>
        <v>324.96172808649999</v>
      </c>
      <c r="J3284" s="16">
        <f>[1]!s_fa_roe(A3284,"20251231")</f>
        <v>15.987299999999999</v>
      </c>
      <c r="K3284" s="16">
        <f>[1]!s_stmnote_rdexp(A3284,"20251231",1,10000)</f>
        <v>245486.29</v>
      </c>
      <c r="L3284" s="16">
        <f>[1]!s_margin_tradingbalance(A3284,"",10000)</f>
        <v>1235502.9961000001</v>
      </c>
      <c r="M3284" s="16">
        <f>[1]!s_margin_seclendingbalance(A3284,"",10000)</f>
        <v>3253.0531999999998</v>
      </c>
      <c r="N3284" s="17">
        <f>[1]!s_val_ev(A3284,"",100000000)</f>
        <v>6523.2268430856002</v>
      </c>
      <c r="O3284" s="17">
        <f>[1]!share_freesharesmv(A3284,"",100000000)</f>
        <v>3070.8689403876006</v>
      </c>
      <c r="P3284" s="17">
        <f ca="1">[1]!s_dq_amount_btin(A3284,TODAY()-1,100000000)</f>
        <v>34.669007010000001</v>
      </c>
      <c r="Q3284" s="17">
        <f ca="1">[1]!s_dq_turn(A3284,TODAY()-1)</f>
        <v>0.52964420827127479</v>
      </c>
      <c r="R3284" s="2">
        <f>[1]!s_pq_amount(A3284,"20260101","",100000000)</f>
        <v>3255.3713864800002</v>
      </c>
      <c r="S3284" s="2">
        <f>[1]!s_pq_avgamount(A3284,"20260101","",100000000)</f>
        <v>29.865792536513762</v>
      </c>
      <c r="T3284" s="17">
        <f>[1]!s_ipo_dilutedpe(A3284)</f>
        <v>0</v>
      </c>
      <c r="U3284" s="12">
        <f>[1]!s_ipo_collection_total(A3284,100000000)</f>
        <v>100.018</v>
      </c>
      <c r="V3284" s="18">
        <f>[1]!s_val_pe_ttm(A3284,"")</f>
        <v>18.078378677368164</v>
      </c>
    </row>
    <row r="3285" spans="1:22" x14ac:dyDescent="0.3">
      <c r="A3285" s="12" t="s">
        <v>7026</v>
      </c>
      <c r="B3285" s="12" t="s">
        <v>7027</v>
      </c>
      <c r="C3285" s="16" t="str">
        <f>[1]!s_info_mkt(A3285)</f>
        <v>主板</v>
      </c>
      <c r="D3285" s="16" t="str">
        <f>[1]!s_ipo_listeddate(A3285)</f>
        <v>2020-08-28</v>
      </c>
      <c r="E3285" s="16" t="str">
        <f>[1]!s_info_industry_csrc2023(A3285,"",3)</f>
        <v>废弃资源综合利用业</v>
      </c>
      <c r="F3285" s="16">
        <f>[1]!s_is(A3285,83,"FY","YTD","20251231",1,"",100000000)</f>
        <v>159.8540119754</v>
      </c>
      <c r="G3285" s="16">
        <f>[1]!s_is(A3285,83,"FY","YTD","20241231",1,"",100000000)</f>
        <v>139.76513430860001</v>
      </c>
      <c r="H3285" s="16">
        <f>[1]!s_is(A3285,61,"FY","YTD","20251231",1,"",100000000)</f>
        <v>2.2164403557000001</v>
      </c>
      <c r="I3285" s="16">
        <f>[1]!s_is(A3285,61,"FY","YTD","20241231",1,"",100000000)</f>
        <v>0.65024468520000001</v>
      </c>
      <c r="J3285" s="16">
        <f>[1]!s_fa_roe(A3285,"20251231")</f>
        <v>6.83</v>
      </c>
      <c r="K3285" s="16">
        <f>[1]!s_stmnote_rdexp(A3285,"20251231",1,10000)</f>
        <v>0</v>
      </c>
      <c r="L3285" s="16">
        <f>[1]!s_margin_tradingbalance(A3285,"",10000)</f>
        <v>0</v>
      </c>
      <c r="M3285" s="16">
        <f>[1]!s_margin_seclendingbalance(A3285,"",10000)</f>
        <v>0</v>
      </c>
      <c r="N3285" s="17">
        <f>[1]!s_val_ev(A3285,"",100000000)</f>
        <v>41.973689617199994</v>
      </c>
      <c r="O3285" s="17">
        <f>[1]!share_freesharesmv(A3285,"",100000000)</f>
        <v>18.486479474099998</v>
      </c>
      <c r="P3285" s="17">
        <f ca="1">[1]!s_dq_amount_btin(A3285,TODAY()-1,100000000)</f>
        <v>0.53799450000000004</v>
      </c>
      <c r="Q3285" s="17">
        <f ca="1">[1]!s_dq_turn(A3285,TODAY()-1)</f>
        <v>2.0510200635894837</v>
      </c>
      <c r="R3285" s="2">
        <f>[1]!s_pq_amount(A3285,"20260101","",100000000)</f>
        <v>125.53434755000001</v>
      </c>
      <c r="S3285" s="2">
        <f>[1]!s_pq_avgamount(A3285,"20260101","",100000000)</f>
        <v>1.1516912619266055</v>
      </c>
      <c r="T3285" s="17">
        <f>[1]!s_ipo_dilutedpe(A3285)</f>
        <v>22.98</v>
      </c>
      <c r="U3285" s="12">
        <f>[1]!s_ipo_collection_total(A3285,100000000)</f>
        <v>4.4573</v>
      </c>
      <c r="V3285" s="18">
        <f>[1]!s_val_pe_ttm(A3285,"")</f>
        <v>18.139827728271484</v>
      </c>
    </row>
    <row r="3286" spans="1:22" x14ac:dyDescent="0.3">
      <c r="A3286" s="12" t="s">
        <v>7028</v>
      </c>
      <c r="B3286" s="12" t="s">
        <v>7029</v>
      </c>
      <c r="C3286" s="16" t="str">
        <f>[1]!s_info_mkt(A3286)</f>
        <v>主板</v>
      </c>
      <c r="D3286" s="16" t="str">
        <f>[1]!s_ipo_listeddate(A3286)</f>
        <v>2017-08-02</v>
      </c>
      <c r="E3286" s="16" t="str">
        <f>[1]!s_info_industry_csrc2023(A3286,"",3)</f>
        <v>专业技术服务业</v>
      </c>
      <c r="F3286" s="16">
        <f>[1]!s_is(A3286,83,"FY","YTD","20251231",1,"",100000000)</f>
        <v>2.7442912508999999</v>
      </c>
      <c r="G3286" s="16">
        <f>[1]!s_is(A3286,83,"FY","YTD","20241231",1,"",100000000)</f>
        <v>2.5996234872000001</v>
      </c>
      <c r="H3286" s="16">
        <f>[1]!s_is(A3286,61,"FY","YTD","20251231",1,"",100000000)</f>
        <v>0.45598765679999997</v>
      </c>
      <c r="I3286" s="16">
        <f>[1]!s_is(A3286,61,"FY","YTD","20241231",1,"",100000000)</f>
        <v>0.44619863780000002</v>
      </c>
      <c r="J3286" s="16">
        <f>[1]!s_fa_roe(A3286,"20251231")</f>
        <v>5.5416999999999996</v>
      </c>
      <c r="K3286" s="16">
        <f>[1]!s_stmnote_rdexp(A3286,"20251231",1,10000)</f>
        <v>1858.9530780000002</v>
      </c>
      <c r="L3286" s="16">
        <f>[1]!s_margin_tradingbalance(A3286,"",10000)</f>
        <v>0</v>
      </c>
      <c r="M3286" s="16">
        <f>[1]!s_margin_seclendingbalance(A3286,"",10000)</f>
        <v>0</v>
      </c>
      <c r="N3286" s="17">
        <f>[1]!s_val_ev(A3286,"",100000000)</f>
        <v>17.043407999999999</v>
      </c>
      <c r="O3286" s="17">
        <f>[1]!share_freesharesmv(A3286,"",100000000)</f>
        <v>9.1627487999999992</v>
      </c>
      <c r="P3286" s="17">
        <f ca="1">[1]!s_dq_amount_btin(A3286,TODAY()-1,100000000)</f>
        <v>0.28117372000000002</v>
      </c>
      <c r="Q3286" s="17">
        <f ca="1">[1]!s_dq_turn(A3286,TODAY()-1)</f>
        <v>1.6426679664067187</v>
      </c>
      <c r="R3286" s="2">
        <f>[1]!s_pq_amount(A3286,"20260101","",100000000)</f>
        <v>43.289409329999998</v>
      </c>
      <c r="S3286" s="2">
        <f>[1]!s_pq_avgamount(A3286,"20260101","",100000000)</f>
        <v>0.39715054431192659</v>
      </c>
      <c r="T3286" s="17">
        <f>[1]!s_ipo_dilutedpe(A3286)</f>
        <v>22.99</v>
      </c>
      <c r="U3286" s="12">
        <f>[1]!s_ipo_collection_total(A3286,100000000)</f>
        <v>2.605416</v>
      </c>
      <c r="V3286" s="18">
        <f>[1]!s_val_pe_ttm(A3286,"")</f>
        <v>36.529258728027344</v>
      </c>
    </row>
    <row r="3287" spans="1:22" x14ac:dyDescent="0.3">
      <c r="A3287" s="12" t="s">
        <v>7030</v>
      </c>
      <c r="B3287" s="12" t="s">
        <v>7031</v>
      </c>
      <c r="C3287" s="16" t="str">
        <f>[1]!s_info_mkt(A3287)</f>
        <v>主板</v>
      </c>
      <c r="D3287" s="16" t="str">
        <f>[1]!s_ipo_listeddate(A3287)</f>
        <v>2018-03-28</v>
      </c>
      <c r="E3287" s="16" t="str">
        <f>[1]!s_info_industry_csrc2023(A3287,"",3)</f>
        <v>装卸搬运和仓储业</v>
      </c>
      <c r="F3287" s="16">
        <f>[1]!s_is(A3287,83,"FY","YTD","20251231",1,"",100000000)</f>
        <v>11.902179327200001</v>
      </c>
      <c r="G3287" s="16">
        <f>[1]!s_is(A3287,83,"FY","YTD","20241231",1,"",100000000)</f>
        <v>14.501449680799999</v>
      </c>
      <c r="H3287" s="16">
        <f>[1]!s_is(A3287,61,"FY","YTD","20251231",1,"",100000000)</f>
        <v>-4.2965025658</v>
      </c>
      <c r="I3287" s="16">
        <f>[1]!s_is(A3287,61,"FY","YTD","20241231",1,"",100000000)</f>
        <v>1.5832786524</v>
      </c>
      <c r="J3287" s="16">
        <f>[1]!s_fa_roe(A3287,"20251231")</f>
        <v>-18.2591</v>
      </c>
      <c r="K3287" s="16">
        <f>[1]!s_stmnote_rdexp(A3287,"20251231",1,10000)</f>
        <v>4881.3875850000004</v>
      </c>
      <c r="L3287" s="16">
        <f>[1]!s_margin_tradingbalance(A3287,"",10000)</f>
        <v>21748.157899999998</v>
      </c>
      <c r="M3287" s="16">
        <f>[1]!s_margin_seclendingbalance(A3287,"",10000)</f>
        <v>6.5067000000000004</v>
      </c>
      <c r="N3287" s="17">
        <f>[1]!s_val_ev(A3287,"",100000000)</f>
        <v>42.592319372400006</v>
      </c>
      <c r="O3287" s="17">
        <f>[1]!share_freesharesmv(A3287,"",100000000)</f>
        <v>19.645760997100002</v>
      </c>
      <c r="P3287" s="17">
        <f ca="1">[1]!s_dq_amount_btin(A3287,TODAY()-1,100000000)</f>
        <v>0.73052585000000003</v>
      </c>
      <c r="Q3287" s="17">
        <f ca="1">[1]!s_dq_turn(A3287,TODAY()-1)</f>
        <v>1.8055701595213054</v>
      </c>
      <c r="R3287" s="2">
        <f>[1]!s_pq_amount(A3287,"20260101","",100000000)</f>
        <v>200.81210630000001</v>
      </c>
      <c r="S3287" s="2">
        <f>[1]!s_pq_avgamount(A3287,"20260101","",100000000)</f>
        <v>1.8423129018348625</v>
      </c>
      <c r="T3287" s="17">
        <f>[1]!s_ipo_dilutedpe(A3287)</f>
        <v>22.97</v>
      </c>
      <c r="U3287" s="12">
        <f>[1]!s_ipo_collection_total(A3287,100000000)</f>
        <v>5.1887990000000004</v>
      </c>
      <c r="V3287" s="18">
        <f>[1]!s_val_pe_ttm(A3287,"")</f>
        <v>-9.8545455932617188</v>
      </c>
    </row>
    <row r="3288" spans="1:22" x14ac:dyDescent="0.3">
      <c r="A3288" s="12" t="s">
        <v>7032</v>
      </c>
      <c r="B3288" s="12" t="s">
        <v>7033</v>
      </c>
      <c r="C3288" s="16" t="str">
        <f>[1]!s_info_mkt(A3288)</f>
        <v>创业板</v>
      </c>
      <c r="D3288" s="16" t="str">
        <f>[1]!s_ipo_listeddate(A3288)</f>
        <v>2017-01-23</v>
      </c>
      <c r="E3288" s="16" t="str">
        <f>[1]!s_info_industry_csrc2023(A3288,"",3)</f>
        <v>软件和信息技术服务业</v>
      </c>
      <c r="F3288" s="16">
        <f>[1]!s_is(A3288,83,"FY","YTD","20251231",1,"",100000000)</f>
        <v>4.7186323119999996</v>
      </c>
      <c r="G3288" s="16">
        <f>[1]!s_is(A3288,83,"FY","YTD","20241231",1,"",100000000)</f>
        <v>5.3383525316</v>
      </c>
      <c r="H3288" s="16">
        <f>[1]!s_is(A3288,61,"FY","YTD","20251231",1,"",100000000)</f>
        <v>-0.84562074639999996</v>
      </c>
      <c r="I3288" s="16">
        <f>[1]!s_is(A3288,61,"FY","YTD","20241231",1,"",100000000)</f>
        <v>4.8971155700000005E-2</v>
      </c>
      <c r="J3288" s="16">
        <f>[1]!s_fa_roe(A3288,"20251231")</f>
        <v>-8.8287999999999993</v>
      </c>
      <c r="K3288" s="16">
        <f>[1]!s_stmnote_rdexp(A3288,"20251231",1,10000)</f>
        <v>3565.8861240000001</v>
      </c>
      <c r="L3288" s="16">
        <f>[1]!s_margin_tradingbalance(A3288,"",10000)</f>
        <v>0</v>
      </c>
      <c r="M3288" s="16">
        <f>[1]!s_margin_seclendingbalance(A3288,"",10000)</f>
        <v>0</v>
      </c>
      <c r="N3288" s="17">
        <f>[1]!s_val_ev(A3288,"",100000000)</f>
        <v>21.26046234</v>
      </c>
      <c r="O3288" s="17">
        <f>[1]!share_freesharesmv(A3288,"",100000000)</f>
        <v>17.423034563999998</v>
      </c>
      <c r="P3288" s="17">
        <f ca="1">[1]!s_dq_amount_btin(A3288,TODAY()-1,100000000)</f>
        <v>0.41250348999999997</v>
      </c>
      <c r="Q3288" s="17">
        <f ca="1">[1]!s_dq_turn(A3288,TODAY()-1)</f>
        <v>1.943677083136264</v>
      </c>
      <c r="R3288" s="2">
        <f>[1]!s_pq_amount(A3288,"20260101","",100000000)</f>
        <v>85.693020290000007</v>
      </c>
      <c r="S3288" s="2">
        <f>[1]!s_pq_avgamount(A3288,"20260101","",100000000)</f>
        <v>0.78617449807339446</v>
      </c>
      <c r="T3288" s="17">
        <f>[1]!s_ipo_dilutedpe(A3288)</f>
        <v>22.99</v>
      </c>
      <c r="U3288" s="12">
        <f>[1]!s_ipo_collection_total(A3288,100000000)</f>
        <v>3.3180000000000001</v>
      </c>
      <c r="V3288" s="18">
        <f>[1]!s_val_pe_ttm(A3288,"")</f>
        <v>-24.573843002319336</v>
      </c>
    </row>
    <row r="3289" spans="1:22" x14ac:dyDescent="0.3">
      <c r="A3289" s="12" t="s">
        <v>7034</v>
      </c>
      <c r="B3289" s="12" t="s">
        <v>7035</v>
      </c>
      <c r="C3289" s="16" t="str">
        <f>[1]!s_info_mkt(A3289)</f>
        <v>主板</v>
      </c>
      <c r="D3289" s="16" t="str">
        <f>[1]!s_ipo_listeddate(A3289)</f>
        <v>1999-07-12</v>
      </c>
      <c r="E3289" s="16" t="str">
        <f>[1]!s_info_industry_csrc2023(A3289,"",3)</f>
        <v>化学原料和化学制品制造业</v>
      </c>
      <c r="F3289" s="16">
        <f>[1]!s_is(A3289,83,"FY","YTD","20251231",1,"",100000000)</f>
        <v>175.11642307540001</v>
      </c>
      <c r="G3289" s="16">
        <f>[1]!s_is(A3289,83,"FY","YTD","20241231",1,"",100000000)</f>
        <v>200.53355484830001</v>
      </c>
      <c r="H3289" s="16">
        <f>[1]!s_is(A3289,61,"FY","YTD","20251231",1,"",100000000)</f>
        <v>0.38367593570000003</v>
      </c>
      <c r="I3289" s="16">
        <f>[1]!s_is(A3289,61,"FY","YTD","20241231",1,"",100000000)</f>
        <v>0.25129519189999999</v>
      </c>
      <c r="J3289" s="16">
        <f>[1]!s_fa_roe(A3289,"20251231")</f>
        <v>0.36320000000000002</v>
      </c>
      <c r="K3289" s="16">
        <f>[1]!s_stmnote_rdexp(A3289,"20251231",1,10000)</f>
        <v>16874.006763000001</v>
      </c>
      <c r="L3289" s="16">
        <f>[1]!s_margin_tradingbalance(A3289,"",10000)</f>
        <v>28282.054700000001</v>
      </c>
      <c r="M3289" s="16">
        <f>[1]!s_margin_seclendingbalance(A3289,"",10000)</f>
        <v>177.7534</v>
      </c>
      <c r="N3289" s="17">
        <f>[1]!s_val_ev(A3289,"",100000000)</f>
        <v>86.695859893199994</v>
      </c>
      <c r="O3289" s="17">
        <f>[1]!share_freesharesmv(A3289,"",100000000)</f>
        <v>38.3460620006</v>
      </c>
      <c r="P3289" s="17">
        <f ca="1">[1]!s_dq_amount_btin(A3289,TODAY()-1,100000000)</f>
        <v>0.55701290000000003</v>
      </c>
      <c r="Q3289" s="17">
        <f ca="1">[1]!s_dq_turn(A3289,TODAY()-1)</f>
        <v>0.64327898030847752</v>
      </c>
      <c r="R3289" s="2">
        <f>[1]!s_pq_amount(A3289,"20260101","",100000000)</f>
        <v>271.51101625000001</v>
      </c>
      <c r="S3289" s="2">
        <f>[1]!s_pq_avgamount(A3289,"20260101","",100000000)</f>
        <v>2.4909267545871558</v>
      </c>
      <c r="T3289" s="17">
        <f>[1]!s_ipo_dilutedpe(A3289)</f>
        <v>0</v>
      </c>
      <c r="U3289" s="12">
        <f>[1]!s_ipo_collection_total(A3289,100000000)</f>
        <v>3.9</v>
      </c>
      <c r="V3289" s="18">
        <f>[1]!s_val_pe_ttm(A3289,"")</f>
        <v>-70.138839721679688</v>
      </c>
    </row>
    <row r="3290" spans="1:22" x14ac:dyDescent="0.3">
      <c r="A3290" s="12" t="s">
        <v>7036</v>
      </c>
      <c r="B3290" s="12" t="s">
        <v>7037</v>
      </c>
      <c r="C3290" s="16" t="str">
        <f>[1]!s_info_mkt(A3290)</f>
        <v>主板</v>
      </c>
      <c r="D3290" s="16" t="str">
        <f>[1]!s_ipo_listeddate(A3290)</f>
        <v>2004-03-23</v>
      </c>
      <c r="E3290" s="16" t="str">
        <f>[1]!s_info_industry_csrc2023(A3290,"",3)</f>
        <v>医药制造业</v>
      </c>
      <c r="F3290" s="16">
        <f>[1]!s_is(A3290,83,"FY","YTD","20251231",1,"",100000000)</f>
        <v>18.629208531300002</v>
      </c>
      <c r="G3290" s="16">
        <f>[1]!s_is(A3290,83,"FY","YTD","20241231",1,"",100000000)</f>
        <v>21.740315788699998</v>
      </c>
      <c r="H3290" s="16">
        <f>[1]!s_is(A3290,61,"FY","YTD","20251231",1,"",100000000)</f>
        <v>-3.2956232594999997</v>
      </c>
      <c r="I3290" s="16">
        <f>[1]!s_is(A3290,61,"FY","YTD","20241231",1,"",100000000)</f>
        <v>-3.1721535806999999</v>
      </c>
      <c r="J3290" s="16">
        <f>[1]!s_fa_roe(A3290,"20251231")</f>
        <v>-14.0913</v>
      </c>
      <c r="K3290" s="16">
        <f>[1]!s_stmnote_rdexp(A3290,"20251231",1,10000)</f>
        <v>8426.9082589999998</v>
      </c>
      <c r="L3290" s="16">
        <f>[1]!s_margin_tradingbalance(A3290,"",10000)</f>
        <v>23259.255399999998</v>
      </c>
      <c r="M3290" s="16">
        <f>[1]!s_margin_seclendingbalance(A3290,"",10000)</f>
        <v>12.408899999999999</v>
      </c>
      <c r="N3290" s="17">
        <f>[1]!s_val_ev(A3290,"",100000000)</f>
        <v>24.628942139999999</v>
      </c>
      <c r="O3290" s="17">
        <f>[1]!share_freesharesmv(A3290,"",100000000)</f>
        <v>18.8612096604</v>
      </c>
      <c r="P3290" s="17">
        <f ca="1">[1]!s_dq_amount_btin(A3290,TODAY()-1,100000000)</f>
        <v>0.57310625000000004</v>
      </c>
      <c r="Q3290" s="17">
        <f ca="1">[1]!s_dq_turn(A3290,TODAY()-1)</f>
        <v>2.3230791105346271</v>
      </c>
      <c r="R3290" s="2">
        <f>[1]!s_pq_amount(A3290,"20260101","",100000000)</f>
        <v>173.40277198999999</v>
      </c>
      <c r="S3290" s="2">
        <f>[1]!s_pq_avgamount(A3290,"20260101","",100000000)</f>
        <v>1.590851119174312</v>
      </c>
      <c r="T3290" s="17">
        <f>[1]!s_ipo_dilutedpe(A3290)</f>
        <v>13.09</v>
      </c>
      <c r="U3290" s="12">
        <f>[1]!s_ipo_collection_total(A3290,100000000)</f>
        <v>2.88</v>
      </c>
      <c r="V3290" s="18">
        <f>[1]!s_val_pe_ttm(A3290,"")</f>
        <v>-7.0428471565246582</v>
      </c>
    </row>
    <row r="3291" spans="1:22" x14ac:dyDescent="0.3">
      <c r="A3291" s="12" t="s">
        <v>7038</v>
      </c>
      <c r="B3291" s="12" t="s">
        <v>7039</v>
      </c>
      <c r="C3291" s="16" t="str">
        <f>[1]!s_info_mkt(A3291)</f>
        <v>创业板</v>
      </c>
      <c r="D3291" s="16" t="str">
        <f>[1]!s_ipo_listeddate(A3291)</f>
        <v>2016-06-24</v>
      </c>
      <c r="E3291" s="16" t="str">
        <f>[1]!s_info_industry_csrc2023(A3291,"",3)</f>
        <v>医药制造业</v>
      </c>
      <c r="F3291" s="16">
        <f>[1]!s_is(A3291,83,"FY","YTD","20251231",1,"",100000000)</f>
        <v>2.6535982369999997</v>
      </c>
      <c r="G3291" s="16">
        <f>[1]!s_is(A3291,83,"FY","YTD","20241231",1,"",100000000)</f>
        <v>2.6765992741</v>
      </c>
      <c r="H3291" s="16">
        <f>[1]!s_is(A3291,61,"FY","YTD","20251231",1,"",100000000)</f>
        <v>0.5421145852</v>
      </c>
      <c r="I3291" s="16">
        <f>[1]!s_is(A3291,61,"FY","YTD","20241231",1,"",100000000)</f>
        <v>0.50389992989999999</v>
      </c>
      <c r="J3291" s="16">
        <f>[1]!s_fa_roe(A3291,"20251231")</f>
        <v>6.5026999999999999</v>
      </c>
      <c r="K3291" s="16">
        <f>[1]!s_stmnote_rdexp(A3291,"20251231",1,10000)</f>
        <v>1334.959441</v>
      </c>
      <c r="L3291" s="16">
        <f>[1]!s_margin_tradingbalance(A3291,"",10000)</f>
        <v>0</v>
      </c>
      <c r="M3291" s="16">
        <f>[1]!s_margin_seclendingbalance(A3291,"",10000)</f>
        <v>0</v>
      </c>
      <c r="N3291" s="17">
        <f>[1]!s_val_ev(A3291,"",100000000)</f>
        <v>19.872</v>
      </c>
      <c r="O3291" s="17">
        <f>[1]!share_freesharesmv(A3291,"",100000000)</f>
        <v>9.5555878199999995</v>
      </c>
      <c r="P3291" s="17">
        <f ca="1">[1]!s_dq_amount_btin(A3291,TODAY()-1,100000000)</f>
        <v>0.23276364999999999</v>
      </c>
      <c r="Q3291" s="17">
        <f ca="1">[1]!s_dq_turn(A3291,TODAY()-1)</f>
        <v>1.6360210341805435</v>
      </c>
      <c r="R3291" s="2">
        <f>[1]!s_pq_amount(A3291,"20260101","",100000000)</f>
        <v>49.026790159999997</v>
      </c>
      <c r="S3291" s="2">
        <f>[1]!s_pq_avgamount(A3291,"20260101","",100000000)</f>
        <v>0.44978706568807342</v>
      </c>
      <c r="T3291" s="17">
        <f>[1]!s_ipo_dilutedpe(A3291)</f>
        <v>8.26</v>
      </c>
      <c r="U3291" s="12">
        <f>[1]!s_ipo_collection_total(A3291,100000000)</f>
        <v>2.44</v>
      </c>
      <c r="V3291" s="18">
        <f>[1]!s_val_pe_ttm(A3291,"")</f>
        <v>35.461872100830078</v>
      </c>
    </row>
    <row r="3292" spans="1:22" x14ac:dyDescent="0.3">
      <c r="A3292" s="12" t="s">
        <v>7040</v>
      </c>
      <c r="B3292" s="12" t="s">
        <v>7041</v>
      </c>
      <c r="C3292" s="16" t="str">
        <f>[1]!s_info_mkt(A3292)</f>
        <v>主板</v>
      </c>
      <c r="D3292" s="16" t="str">
        <f>[1]!s_ipo_listeddate(A3292)</f>
        <v>2010-06-01</v>
      </c>
      <c r="E3292" s="16" t="str">
        <f>[1]!s_info_industry_csrc2023(A3292,"",3)</f>
        <v>橡胶和塑料制品业</v>
      </c>
      <c r="F3292" s="16">
        <f>[1]!s_is(A3292,83,"FY","YTD","20251231",1,"",100000000)</f>
        <v>29.739952716499999</v>
      </c>
      <c r="G3292" s="16">
        <f>[1]!s_is(A3292,83,"FY","YTD","20241231",1,"",100000000)</f>
        <v>26.833525268500001</v>
      </c>
      <c r="H3292" s="16">
        <f>[1]!s_is(A3292,61,"FY","YTD","20251231",1,"",100000000)</f>
        <v>1.9140934177000002</v>
      </c>
      <c r="I3292" s="16">
        <f>[1]!s_is(A3292,61,"FY","YTD","20241231",1,"",100000000)</f>
        <v>0.94699367090000008</v>
      </c>
      <c r="J3292" s="16">
        <f>[1]!s_fa_roe(A3292,"20251231")</f>
        <v>28.962</v>
      </c>
      <c r="K3292" s="16">
        <f>[1]!s_stmnote_rdexp(A3292,"20251231",1,10000)</f>
        <v>13495.371683000001</v>
      </c>
      <c r="L3292" s="16">
        <f>[1]!s_margin_tradingbalance(A3292,"",10000)</f>
        <v>0</v>
      </c>
      <c r="M3292" s="16">
        <f>[1]!s_margin_seclendingbalance(A3292,"",10000)</f>
        <v>0</v>
      </c>
      <c r="N3292" s="17">
        <f>[1]!s_val_ev(A3292,"",100000000)</f>
        <v>22.374175999999999</v>
      </c>
      <c r="O3292" s="17">
        <f>[1]!share_freesharesmv(A3292,"",100000000)</f>
        <v>16.347646080000001</v>
      </c>
      <c r="P3292" s="17">
        <f ca="1">[1]!s_dq_amount_btin(A3292,TODAY()-1,100000000)</f>
        <v>0.51165335999999995</v>
      </c>
      <c r="Q3292" s="17">
        <f ca="1">[1]!s_dq_turn(A3292,TODAY()-1)</f>
        <v>2.321328190189893</v>
      </c>
      <c r="R3292" s="2">
        <f>[1]!s_pq_amount(A3292,"20260101","",100000000)</f>
        <v>122.45212531</v>
      </c>
      <c r="S3292" s="2">
        <f>[1]!s_pq_avgamount(A3292,"20260101","",100000000)</f>
        <v>1.1234139936697247</v>
      </c>
      <c r="T3292" s="17">
        <f>[1]!s_ipo_dilutedpe(A3292)</f>
        <v>48.76</v>
      </c>
      <c r="U3292" s="12">
        <f>[1]!s_ipo_collection_total(A3292,100000000)</f>
        <v>8.6940000000000008</v>
      </c>
      <c r="V3292" s="18">
        <f>[1]!s_val_pe_ttm(A3292,"")</f>
        <v>11.891647338867188</v>
      </c>
    </row>
    <row r="3293" spans="1:22" x14ac:dyDescent="0.3">
      <c r="A3293" s="12" t="s">
        <v>7042</v>
      </c>
      <c r="B3293" s="12" t="s">
        <v>7043</v>
      </c>
      <c r="C3293" s="16" t="str">
        <f>[1]!s_info_mkt(A3293)</f>
        <v>主板</v>
      </c>
      <c r="D3293" s="16" t="str">
        <f>[1]!s_ipo_listeddate(A3293)</f>
        <v>2012-04-23</v>
      </c>
      <c r="E3293" s="16" t="str">
        <f>[1]!s_info_industry_csrc2023(A3293,"",3)</f>
        <v>废弃资源综合利用业</v>
      </c>
      <c r="F3293" s="16">
        <f>[1]!s_is(A3293,83,"FY","YTD","20251231",1,"",100000000)</f>
        <v>75.977149864699996</v>
      </c>
      <c r="G3293" s="16">
        <f>[1]!s_is(A3293,83,"FY","YTD","20241231",1,"",100000000)</f>
        <v>69.994710416499998</v>
      </c>
      <c r="H3293" s="16">
        <f>[1]!s_is(A3293,61,"FY","YTD","20251231",1,"",100000000)</f>
        <v>1.6983491862</v>
      </c>
      <c r="I3293" s="16">
        <f>[1]!s_is(A3293,61,"FY","YTD","20241231",1,"",100000000)</f>
        <v>0.185495295</v>
      </c>
      <c r="J3293" s="16">
        <f>[1]!s_fa_roe(A3293,"20251231")</f>
        <v>3.7435999999999998</v>
      </c>
      <c r="K3293" s="16">
        <f>[1]!s_stmnote_rdexp(A3293,"20251231",1,10000)</f>
        <v>332.04539700000004</v>
      </c>
      <c r="L3293" s="16">
        <f>[1]!s_margin_tradingbalance(A3293,"",10000)</f>
        <v>19741.744900000002</v>
      </c>
      <c r="M3293" s="16">
        <f>[1]!s_margin_seclendingbalance(A3293,"",10000)</f>
        <v>31.824000000000002</v>
      </c>
      <c r="N3293" s="17">
        <f>[1]!s_val_ev(A3293,"",100000000)</f>
        <v>68.678145619199995</v>
      </c>
      <c r="O3293" s="17">
        <f>[1]!share_freesharesmv(A3293,"",100000000)</f>
        <v>36.808562856000002</v>
      </c>
      <c r="P3293" s="17">
        <f ca="1">[1]!s_dq_amount_btin(A3293,TODAY()-1,100000000)</f>
        <v>1.2242344599999999</v>
      </c>
      <c r="Q3293" s="17">
        <f ca="1">[1]!s_dq_turn(A3293,TODAY()-1)</f>
        <v>1.76925131138122</v>
      </c>
      <c r="R3293" s="2">
        <f>[1]!s_pq_amount(A3293,"20260101","",100000000)</f>
        <v>377.66658524000002</v>
      </c>
      <c r="S3293" s="2">
        <f>[1]!s_pq_avgamount(A3293,"20260101","",100000000)</f>
        <v>3.4648310572477068</v>
      </c>
      <c r="T3293" s="17">
        <f>[1]!s_ipo_dilutedpe(A3293)</f>
        <v>18.059999999999999</v>
      </c>
      <c r="U3293" s="12">
        <f>[1]!s_ipo_collection_total(A3293,100000000)</f>
        <v>13.65</v>
      </c>
      <c r="V3293" s="18">
        <f>[1]!s_val_pe_ttm(A3293,"")</f>
        <v>32.961048126220703</v>
      </c>
    </row>
    <row r="3294" spans="1:22" x14ac:dyDescent="0.3">
      <c r="A3294" s="12" t="s">
        <v>7044</v>
      </c>
      <c r="B3294" s="12" t="s">
        <v>7045</v>
      </c>
      <c r="C3294" s="16" t="str">
        <f>[1]!s_info_mkt(A3294)</f>
        <v>主板</v>
      </c>
      <c r="D3294" s="16" t="str">
        <f>[1]!s_ipo_listeddate(A3294)</f>
        <v>2014-01-27</v>
      </c>
      <c r="E3294" s="16" t="str">
        <f>[1]!s_info_industry_csrc2023(A3294,"",3)</f>
        <v>文教、工美、体育和娱乐用品制造业</v>
      </c>
      <c r="F3294" s="16">
        <f>[1]!s_is(A3294,83,"FY","YTD","20251231",1,"",100000000)</f>
        <v>8.7738508492999987</v>
      </c>
      <c r="G3294" s="16">
        <f>[1]!s_is(A3294,83,"FY","YTD","20241231",1,"",100000000)</f>
        <v>3.7274033183999999</v>
      </c>
      <c r="H3294" s="16">
        <f>[1]!s_is(A3294,61,"FY","YTD","20251231",1,"",100000000)</f>
        <v>0.2878233617</v>
      </c>
      <c r="I3294" s="16">
        <f>[1]!s_is(A3294,61,"FY","YTD","20241231",1,"",100000000)</f>
        <v>0.14539687880000002</v>
      </c>
      <c r="J3294" s="16">
        <f>[1]!s_fa_roe(A3294,"20251231")</f>
        <v>1.3681000000000001</v>
      </c>
      <c r="K3294" s="16">
        <f>[1]!s_stmnote_rdexp(A3294,"20251231",1,10000)</f>
        <v>2736.9795280000003</v>
      </c>
      <c r="L3294" s="16">
        <f>[1]!s_margin_tradingbalance(A3294,"",10000)</f>
        <v>0</v>
      </c>
      <c r="M3294" s="16">
        <f>[1]!s_margin_seclendingbalance(A3294,"",10000)</f>
        <v>0</v>
      </c>
      <c r="N3294" s="17">
        <f>[1]!s_val_ev(A3294,"",100000000)</f>
        <v>61.963521729499995</v>
      </c>
      <c r="O3294" s="17">
        <f>[1]!share_freesharesmv(A3294,"",100000000)</f>
        <v>43.318243464000005</v>
      </c>
      <c r="P3294" s="17">
        <f ca="1">[1]!s_dq_amount_btin(A3294,TODAY()-1,100000000)</f>
        <v>0.70517300000000005</v>
      </c>
      <c r="Q3294" s="17">
        <f ca="1">[1]!s_dq_turn(A3294,TODAY()-1)</f>
        <v>1.1392811775317671</v>
      </c>
      <c r="R3294" s="2">
        <f>[1]!s_pq_amount(A3294,"20260101","",100000000)</f>
        <v>194.89371532000001</v>
      </c>
      <c r="S3294" s="2">
        <f>[1]!s_pq_avgamount(A3294,"20260101","",100000000)</f>
        <v>1.7880157368807339</v>
      </c>
      <c r="T3294" s="17">
        <f>[1]!s_ipo_dilutedpe(A3294)</f>
        <v>25.73</v>
      </c>
      <c r="U3294" s="12">
        <f>[1]!s_ipo_collection_total(A3294,100000000)</f>
        <v>4.4112187499999997</v>
      </c>
      <c r="V3294" s="18">
        <f>[1]!s_val_pe_ttm(A3294,"")</f>
        <v>74.163337707519531</v>
      </c>
    </row>
    <row r="3295" spans="1:22" x14ac:dyDescent="0.3">
      <c r="A3295" s="12" t="s">
        <v>7046</v>
      </c>
      <c r="B3295" s="12" t="s">
        <v>7047</v>
      </c>
      <c r="C3295" s="16" t="str">
        <f>[1]!s_info_mkt(A3295)</f>
        <v>主板</v>
      </c>
      <c r="D3295" s="16" t="str">
        <f>[1]!s_ipo_listeddate(A3295)</f>
        <v>1998-12-03</v>
      </c>
      <c r="E3295" s="16" t="str">
        <f>[1]!s_info_industry_csrc2023(A3295,"",3)</f>
        <v>通用设备制造业</v>
      </c>
      <c r="F3295" s="16">
        <f>[1]!s_is(A3295,83,"FY","YTD","20251231",1,"",100000000)</f>
        <v>43.977680773599999</v>
      </c>
      <c r="G3295" s="16">
        <f>[1]!s_is(A3295,83,"FY","YTD","20241231",1,"",100000000)</f>
        <v>39.717574977600002</v>
      </c>
      <c r="H3295" s="16">
        <f>[1]!s_is(A3295,61,"FY","YTD","20251231",1,"",100000000)</f>
        <v>0.64461295119999995</v>
      </c>
      <c r="I3295" s="16">
        <f>[1]!s_is(A3295,61,"FY","YTD","20241231",1,"",100000000)</f>
        <v>0.83350850590000003</v>
      </c>
      <c r="J3295" s="16">
        <f>[1]!s_fa_roe(A3295,"20251231")</f>
        <v>1.9957</v>
      </c>
      <c r="K3295" s="16">
        <f>[1]!s_stmnote_rdexp(A3295,"20251231",1,10000)</f>
        <v>17585.074069999999</v>
      </c>
      <c r="L3295" s="16">
        <f>[1]!s_margin_tradingbalance(A3295,"",10000)</f>
        <v>30747.436099999999</v>
      </c>
      <c r="M3295" s="16">
        <f>[1]!s_margin_seclendingbalance(A3295,"",10000)</f>
        <v>75.699399999999997</v>
      </c>
      <c r="N3295" s="17">
        <f>[1]!s_val_ev(A3295,"",100000000)</f>
        <v>33.889673698199999</v>
      </c>
      <c r="O3295" s="17">
        <f>[1]!share_freesharesmv(A3295,"",100000000)</f>
        <v>22.259843705399998</v>
      </c>
      <c r="P3295" s="17">
        <f ca="1">[1]!s_dq_amount_btin(A3295,TODAY()-1,100000000)</f>
        <v>0.30490432000000001</v>
      </c>
      <c r="Q3295" s="17">
        <f ca="1">[1]!s_dq_turn(A3295,TODAY()-1)</f>
        <v>0.89570723726420165</v>
      </c>
      <c r="R3295" s="2">
        <f>[1]!s_pq_amount(A3295,"20260101","",100000000)</f>
        <v>124.60753197</v>
      </c>
      <c r="S3295" s="2">
        <f>[1]!s_pq_avgamount(A3295,"20260101","",100000000)</f>
        <v>1.1431883666972478</v>
      </c>
      <c r="T3295" s="17">
        <f>[1]!s_ipo_dilutedpe(A3295)</f>
        <v>0</v>
      </c>
      <c r="U3295" s="12">
        <f>[1]!s_ipo_collection_total(A3295,100000000)</f>
        <v>3.4079999999999999</v>
      </c>
      <c r="V3295" s="18">
        <f>[1]!s_val_pe_ttm(A3295,"")</f>
        <v>51.502933502197266</v>
      </c>
    </row>
    <row r="3296" spans="1:22" x14ac:dyDescent="0.3">
      <c r="A3296" s="12" t="s">
        <v>7048</v>
      </c>
      <c r="B3296" s="12" t="s">
        <v>7049</v>
      </c>
      <c r="C3296" s="16" t="str">
        <f>[1]!s_info_mkt(A3296)</f>
        <v>主板</v>
      </c>
      <c r="D3296" s="16" t="str">
        <f>[1]!s_ipo_listeddate(A3296)</f>
        <v>1998-06-09</v>
      </c>
      <c r="E3296" s="16" t="str">
        <f>[1]!s_info_industry_csrc2023(A3296,"",3)</f>
        <v>造纸和纸制品业</v>
      </c>
      <c r="F3296" s="16">
        <f>[1]!s_is(A3296,83,"FY","YTD","20251231",1,"",100000000)</f>
        <v>3.4280150531999998</v>
      </c>
      <c r="G3296" s="16">
        <f>[1]!s_is(A3296,83,"FY","YTD","20241231",1,"",100000000)</f>
        <v>9.1176267062999994</v>
      </c>
      <c r="H3296" s="16">
        <f>[1]!s_is(A3296,61,"FY","YTD","20251231",1,"",100000000)</f>
        <v>0.66628610340000005</v>
      </c>
      <c r="I3296" s="16">
        <f>[1]!s_is(A3296,61,"FY","YTD","20241231",1,"",100000000)</f>
        <v>-5.4848136823000004</v>
      </c>
      <c r="J3296" s="16">
        <f>[1]!s_fa_roe(A3296,"20251231")</f>
        <v>4.9305000000000003</v>
      </c>
      <c r="K3296" s="16">
        <f>[1]!s_stmnote_rdexp(A3296,"20251231",1,10000)</f>
        <v>2159.3831089999999</v>
      </c>
      <c r="L3296" s="16">
        <f>[1]!s_margin_tradingbalance(A3296,"",10000)</f>
        <v>43476.232600000003</v>
      </c>
      <c r="M3296" s="16">
        <f>[1]!s_margin_seclendingbalance(A3296,"",10000)</f>
        <v>46.655999999999999</v>
      </c>
      <c r="N3296" s="17">
        <f>[1]!s_val_ev(A3296,"",100000000)</f>
        <v>118.61187377099998</v>
      </c>
      <c r="O3296" s="17">
        <f>[1]!share_freesharesmv(A3296,"",100000000)</f>
        <v>79.266216982199992</v>
      </c>
      <c r="P3296" s="17">
        <f ca="1">[1]!s_dq_amount_btin(A3296,TODAY()-1,100000000)</f>
        <v>11.409108549999999</v>
      </c>
      <c r="Q3296" s="17">
        <f ca="1">[1]!s_dq_turn(A3296,TODAY()-1)</f>
        <v>9.6294634734895688</v>
      </c>
      <c r="R3296" s="2">
        <f>[1]!s_pq_amount(A3296,"20260101","",100000000)</f>
        <v>1891.22022333</v>
      </c>
      <c r="S3296" s="2">
        <f>[1]!s_pq_avgamount(A3296,"20260101","",100000000)</f>
        <v>17.350644250733946</v>
      </c>
      <c r="T3296" s="17">
        <f>[1]!s_ipo_dilutedpe(A3296)</f>
        <v>0</v>
      </c>
      <c r="U3296" s="12">
        <f>[1]!s_ipo_collection_total(A3296,100000000)</f>
        <v>2.2549999999999999</v>
      </c>
      <c r="V3296" s="18">
        <f>[1]!s_val_pe_ttm(A3296,"")</f>
        <v>152.31840515136719</v>
      </c>
    </row>
    <row r="3297" spans="1:22" x14ac:dyDescent="0.3">
      <c r="A3297" s="12" t="s">
        <v>199</v>
      </c>
      <c r="B3297" s="12" t="s">
        <v>200</v>
      </c>
      <c r="C3297" s="16" t="str">
        <f>[1]!s_info_mkt(A3297)</f>
        <v>北证</v>
      </c>
      <c r="D3297" s="16" t="str">
        <f>[1]!s_ipo_listeddate(A3297)</f>
        <v>2022-11-28</v>
      </c>
      <c r="E3297" s="16" t="str">
        <f>[1]!s_info_industry_csrc2023(A3297,"",3)</f>
        <v>通用设备制造业</v>
      </c>
      <c r="F3297" s="16">
        <f>[1]!s_is(A3297,83,"FY","YTD","20251231",1,"",100000000)</f>
        <v>3.8642347405000002</v>
      </c>
      <c r="G3297" s="16">
        <f>[1]!s_is(A3297,83,"FY","YTD","20241231",1,"",100000000)</f>
        <v>3.4716742494999999</v>
      </c>
      <c r="H3297" s="16">
        <f>[1]!s_is(A3297,61,"FY","YTD","20251231",1,"",100000000)</f>
        <v>0.19833236460000001</v>
      </c>
      <c r="I3297" s="16">
        <f>[1]!s_is(A3297,61,"FY","YTD","20241231",1,"",100000000)</f>
        <v>0.29808798019999999</v>
      </c>
      <c r="J3297" s="16">
        <f>[1]!s_fa_roe(A3297,"20251231")</f>
        <v>4.3444000000000003</v>
      </c>
      <c r="K3297" s="16">
        <f>[1]!s_stmnote_rdexp(A3297,"20251231",1,10000)</f>
        <v>1418.025615</v>
      </c>
      <c r="L3297" s="16">
        <f>[1]!s_margin_tradingbalance(A3297,"",10000)</f>
        <v>887.64670000000001</v>
      </c>
      <c r="M3297" s="16">
        <f>[1]!s_margin_seclendingbalance(A3297,"",10000)</f>
        <v>0</v>
      </c>
      <c r="N3297" s="17">
        <f>[1]!s_val_ev(A3297,"",100000000)</f>
        <v>16.293055372200001</v>
      </c>
      <c r="O3297" s="17">
        <f>[1]!share_freesharesmv(A3297,"",100000000)</f>
        <v>4.6954308506999993</v>
      </c>
      <c r="P3297" s="17">
        <f ca="1">[1]!s_dq_amount_btin(A3297,TODAY()-1,100000000)</f>
        <v>0.23488808</v>
      </c>
      <c r="Q3297" s="17">
        <f ca="1">[1]!s_dq_turn(A3297,TODAY()-1)</f>
        <v>4.5567180015227677</v>
      </c>
      <c r="R3297" s="2">
        <f>[1]!s_pq_amount(A3297,"20260101","",100000000)</f>
        <v>56.113740190000001</v>
      </c>
      <c r="S3297" s="2">
        <f>[1]!s_pq_avgamount(A3297,"20260101","",100000000)</f>
        <v>0.51480495587155961</v>
      </c>
      <c r="T3297" s="17">
        <f>[1]!s_ipo_dilutedpe(A3297)</f>
        <v>16.670000000000002</v>
      </c>
      <c r="U3297" s="12">
        <f>[1]!s_ipo_collection_total(A3297,100000000)</f>
        <v>1.56975</v>
      </c>
      <c r="V3297" s="18">
        <f>[1]!s_val_pe_ttm(A3297,"")</f>
        <v>99.831245422363281</v>
      </c>
    </row>
    <row r="3298" spans="1:22" x14ac:dyDescent="0.3">
      <c r="A3298" s="12" t="s">
        <v>7050</v>
      </c>
      <c r="B3298" s="12" t="s">
        <v>7051</v>
      </c>
      <c r="C3298" s="16" t="str">
        <f>[1]!s_info_mkt(A3298)</f>
        <v>主板</v>
      </c>
      <c r="D3298" s="16" t="str">
        <f>[1]!s_ipo_listeddate(A3298)</f>
        <v>2015-01-23</v>
      </c>
      <c r="E3298" s="16" t="str">
        <f>[1]!s_info_industry_csrc2023(A3298,"",3)</f>
        <v>家具制造业</v>
      </c>
      <c r="F3298" s="16">
        <f>[1]!s_is(A3298,83,"FY","YTD","20251231",1,"",100000000)</f>
        <v>48.819357645499998</v>
      </c>
      <c r="G3298" s="16">
        <f>[1]!s_is(A3298,83,"FY","YTD","20241231",1,"",100000000)</f>
        <v>47.492339188000003</v>
      </c>
      <c r="H3298" s="16">
        <f>[1]!s_is(A3298,61,"FY","YTD","20251231",1,"",100000000)</f>
        <v>2.3277596577000002</v>
      </c>
      <c r="I3298" s="16">
        <f>[1]!s_is(A3298,61,"FY","YTD","20241231",1,"",100000000)</f>
        <v>2.9620411839999998</v>
      </c>
      <c r="J3298" s="16">
        <f>[1]!s_fa_roe(A3298,"20251231")</f>
        <v>10.284000000000001</v>
      </c>
      <c r="K3298" s="16">
        <f>[1]!s_stmnote_rdexp(A3298,"20251231",1,10000)</f>
        <v>16371.600913</v>
      </c>
      <c r="L3298" s="16">
        <f>[1]!s_margin_tradingbalance(A3298,"",10000)</f>
        <v>0</v>
      </c>
      <c r="M3298" s="16">
        <f>[1]!s_margin_seclendingbalance(A3298,"",10000)</f>
        <v>0</v>
      </c>
      <c r="N3298" s="17">
        <f>[1]!s_val_ev(A3298,"",100000000)</f>
        <v>30.796371444000002</v>
      </c>
      <c r="O3298" s="17">
        <f>[1]!share_freesharesmv(A3298,"",100000000)</f>
        <v>13.499979271600001</v>
      </c>
      <c r="P3298" s="17">
        <f ca="1">[1]!s_dq_amount_btin(A3298,TODAY()-1,100000000)</f>
        <v>0.33059963999999997</v>
      </c>
      <c r="Q3298" s="17">
        <f ca="1">[1]!s_dq_turn(A3298,TODAY()-1)</f>
        <v>1.1836499368610047</v>
      </c>
      <c r="R3298" s="2">
        <f>[1]!s_pq_amount(A3298,"20260101","",100000000)</f>
        <v>59.116150359999999</v>
      </c>
      <c r="S3298" s="2">
        <f>[1]!s_pq_avgamount(A3298,"20260101","",100000000)</f>
        <v>0.54235000330275229</v>
      </c>
      <c r="T3298" s="17">
        <f>[1]!s_ipo_dilutedpe(A3298)</f>
        <v>22.71</v>
      </c>
      <c r="U3298" s="12">
        <f>[1]!s_ipo_collection_total(A3298,100000000)</f>
        <v>2.5550000000000002</v>
      </c>
      <c r="V3298" s="18">
        <f>[1]!s_val_pe_ttm(A3298,"")</f>
        <v>12.454715728759766</v>
      </c>
    </row>
    <row r="3299" spans="1:22" x14ac:dyDescent="0.3">
      <c r="A3299" s="12" t="s">
        <v>7052</v>
      </c>
      <c r="B3299" s="12" t="s">
        <v>7053</v>
      </c>
      <c r="C3299" s="16" t="str">
        <f>[1]!s_info_mkt(A3299)</f>
        <v>创业板</v>
      </c>
      <c r="D3299" s="16" t="str">
        <f>[1]!s_ipo_listeddate(A3299)</f>
        <v>2020-06-19</v>
      </c>
      <c r="E3299" s="16" t="str">
        <f>[1]!s_info_industry_csrc2023(A3299,"",3)</f>
        <v>电气机械和器材制造业</v>
      </c>
      <c r="F3299" s="16">
        <f>[1]!s_is(A3299,83,"FY","YTD","20251231",1,"",100000000)</f>
        <v>9.5053007934</v>
      </c>
      <c r="G3299" s="16">
        <f>[1]!s_is(A3299,83,"FY","YTD","20241231",1,"",100000000)</f>
        <v>7.5362208663999999</v>
      </c>
      <c r="H3299" s="16">
        <f>[1]!s_is(A3299,61,"FY","YTD","20251231",1,"",100000000)</f>
        <v>1.1354005520000001</v>
      </c>
      <c r="I3299" s="16">
        <f>[1]!s_is(A3299,61,"FY","YTD","20241231",1,"",100000000)</f>
        <v>0.69508710230000004</v>
      </c>
      <c r="J3299" s="16">
        <f>[1]!s_fa_roe(A3299,"20251231")</f>
        <v>15.5977</v>
      </c>
      <c r="K3299" s="16">
        <f>[1]!s_stmnote_rdexp(A3299,"20251231",1,10000)</f>
        <v>4324.5196980000001</v>
      </c>
      <c r="L3299" s="16">
        <f>[1]!s_margin_tradingbalance(A3299,"",10000)</f>
        <v>0</v>
      </c>
      <c r="M3299" s="16">
        <f>[1]!s_margin_seclendingbalance(A3299,"",10000)</f>
        <v>0</v>
      </c>
      <c r="N3299" s="17">
        <f>[1]!s_val_ev(A3299,"",100000000)</f>
        <v>25.3567486914</v>
      </c>
      <c r="O3299" s="17">
        <f>[1]!share_freesharesmv(A3299,"",100000000)</f>
        <v>9.9085935101999993</v>
      </c>
      <c r="P3299" s="17">
        <f ca="1">[1]!s_dq_amount_btin(A3299,TODAY()-1,100000000)</f>
        <v>0.26707669000000001</v>
      </c>
      <c r="Q3299" s="17">
        <f ca="1">[1]!s_dq_turn(A3299,TODAY()-1)</f>
        <v>1.0825994996744293</v>
      </c>
      <c r="R3299" s="2">
        <f>[1]!s_pq_amount(A3299,"20260101","",100000000)</f>
        <v>47.836233829999998</v>
      </c>
      <c r="S3299" s="2">
        <f>[1]!s_pq_avgamount(A3299,"20260101","",100000000)</f>
        <v>0.43886453055045871</v>
      </c>
      <c r="T3299" s="17">
        <f>[1]!s_ipo_dilutedpe(A3299)</f>
        <v>22.01</v>
      </c>
      <c r="U3299" s="12">
        <f>[1]!s_ipo_collection_total(A3299,100000000)</f>
        <v>3.2120850000000001</v>
      </c>
      <c r="V3299" s="18">
        <f>[1]!s_val_pe_ttm(A3299,"")</f>
        <v>22.453916549682617</v>
      </c>
    </row>
    <row r="3300" spans="1:22" x14ac:dyDescent="0.3">
      <c r="A3300" s="12" t="s">
        <v>7054</v>
      </c>
      <c r="B3300" s="12" t="s">
        <v>7055</v>
      </c>
      <c r="C3300" s="16" t="str">
        <f>[1]!s_info_mkt(A3300)</f>
        <v>主板</v>
      </c>
      <c r="D3300" s="16" t="str">
        <f>[1]!s_ipo_listeddate(A3300)</f>
        <v>2011-07-07</v>
      </c>
      <c r="E3300" s="16" t="str">
        <f>[1]!s_info_industry_csrc2023(A3300,"",3)</f>
        <v>通用设备制造业</v>
      </c>
      <c r="F3300" s="16">
        <f>[1]!s_is(A3300,83,"FY","YTD","20251231",1,"",100000000)</f>
        <v>19.387251367200001</v>
      </c>
      <c r="G3300" s="16">
        <f>[1]!s_is(A3300,83,"FY","YTD","20241231",1,"",100000000)</f>
        <v>20.865607153800003</v>
      </c>
      <c r="H3300" s="16">
        <f>[1]!s_is(A3300,61,"FY","YTD","20251231",1,"",100000000)</f>
        <v>0.6311497761</v>
      </c>
      <c r="I3300" s="16">
        <f>[1]!s_is(A3300,61,"FY","YTD","20241231",1,"",100000000)</f>
        <v>0.78368978280000001</v>
      </c>
      <c r="J3300" s="16">
        <f>[1]!s_fa_roe(A3300,"20251231")</f>
        <v>4.8918999999999997</v>
      </c>
      <c r="K3300" s="16">
        <f>[1]!s_stmnote_rdexp(A3300,"20251231",1,10000)</f>
        <v>10411.892093999999</v>
      </c>
      <c r="L3300" s="16">
        <f>[1]!s_margin_tradingbalance(A3300,"",10000)</f>
        <v>12206.7521</v>
      </c>
      <c r="M3300" s="16">
        <f>[1]!s_margin_seclendingbalance(A3300,"",10000)</f>
        <v>0</v>
      </c>
      <c r="N3300" s="17">
        <f>[1]!s_val_ev(A3300,"",100000000)</f>
        <v>21.718851564000001</v>
      </c>
      <c r="O3300" s="17">
        <f>[1]!share_freesharesmv(A3300,"",100000000)</f>
        <v>12.934822300799999</v>
      </c>
      <c r="P3300" s="17">
        <f ca="1">[1]!s_dq_amount_btin(A3300,TODAY()-1,100000000)</f>
        <v>0.17675626</v>
      </c>
      <c r="Q3300" s="17">
        <f ca="1">[1]!s_dq_turn(A3300,TODAY()-1)</f>
        <v>0.88570283428850716</v>
      </c>
      <c r="R3300" s="2">
        <f>[1]!s_pq_amount(A3300,"20260101","",100000000)</f>
        <v>83.212308219999997</v>
      </c>
      <c r="S3300" s="2">
        <f>[1]!s_pq_avgamount(A3300,"20260101","",100000000)</f>
        <v>0.77048433537037031</v>
      </c>
      <c r="T3300" s="17">
        <f>[1]!s_ipo_dilutedpe(A3300)</f>
        <v>21.69</v>
      </c>
      <c r="U3300" s="12">
        <f>[1]!s_ipo_collection_total(A3300,100000000)</f>
        <v>4</v>
      </c>
      <c r="V3300" s="18">
        <f>[1]!s_val_pe_ttm(A3300,"")</f>
        <v>36.514469146728516</v>
      </c>
    </row>
    <row r="3301" spans="1:22" x14ac:dyDescent="0.3">
      <c r="A3301" s="12" t="s">
        <v>7056</v>
      </c>
      <c r="B3301" s="12" t="s">
        <v>7057</v>
      </c>
      <c r="C3301" s="16" t="str">
        <f>[1]!s_info_mkt(A3301)</f>
        <v>创业板</v>
      </c>
      <c r="D3301" s="16" t="str">
        <f>[1]!s_ipo_listeddate(A3301)</f>
        <v>2021-11-16</v>
      </c>
      <c r="E3301" s="16" t="str">
        <f>[1]!s_info_industry_csrc2023(A3301,"",3)</f>
        <v>计算机、通信和其他电子设备制造业</v>
      </c>
      <c r="F3301" s="16">
        <f>[1]!s_is(A3301,83,"FY","YTD","20251231",1,"",100000000)</f>
        <v>13.749911062400001</v>
      </c>
      <c r="G3301" s="16">
        <f>[1]!s_is(A3301,83,"FY","YTD","20241231",1,"",100000000)</f>
        <v>10.875578430999999</v>
      </c>
      <c r="H3301" s="16">
        <f>[1]!s_is(A3301,61,"FY","YTD","20251231",1,"",100000000)</f>
        <v>-1.5384099699999999E-2</v>
      </c>
      <c r="I3301" s="16">
        <f>[1]!s_is(A3301,61,"FY","YTD","20241231",1,"",100000000)</f>
        <v>-0.16388271699999998</v>
      </c>
      <c r="J3301" s="16">
        <f>[1]!s_fa_roe(A3301,"20251231")</f>
        <v>-0.1179</v>
      </c>
      <c r="K3301" s="16">
        <f>[1]!s_stmnote_rdexp(A3301,"20251231",1,10000)</f>
        <v>6794.7345340000002</v>
      </c>
      <c r="L3301" s="16">
        <f>[1]!s_margin_tradingbalance(A3301,"",10000)</f>
        <v>7019.7088000000003</v>
      </c>
      <c r="M3301" s="16">
        <f>[1]!s_margin_seclendingbalance(A3301,"",10000)</f>
        <v>8.4600000000000009</v>
      </c>
      <c r="N3301" s="17">
        <f>[1]!s_val_ev(A3301,"",100000000)</f>
        <v>55.681392000000002</v>
      </c>
      <c r="O3301" s="17">
        <f>[1]!share_freesharesmv(A3301,"",100000000)</f>
        <v>9.9792482784000001</v>
      </c>
      <c r="P3301" s="17">
        <f ca="1">[1]!s_dq_amount_btin(A3301,TODAY()-1,100000000)</f>
        <v>0.64760203000000005</v>
      </c>
      <c r="Q3301" s="17">
        <f ca="1">[1]!s_dq_turn(A3301,TODAY()-1)</f>
        <v>2.8273818027832451</v>
      </c>
      <c r="R3301" s="2">
        <f>[1]!s_pq_amount(A3301,"20260101","",100000000)</f>
        <v>158.70317087000001</v>
      </c>
      <c r="S3301" s="2">
        <f>[1]!s_pq_avgamount(A3301,"20260101","",100000000)</f>
        <v>1.4559923933027523</v>
      </c>
      <c r="T3301" s="17">
        <f>[1]!s_ipo_dilutedpe(A3301)</f>
        <v>51.8</v>
      </c>
      <c r="U3301" s="12">
        <f>[1]!s_ipo_collection_total(A3301,100000000)</f>
        <v>4.8812199999999999</v>
      </c>
      <c r="V3301" s="18">
        <f>[1]!s_val_pe_ttm(A3301,"")</f>
        <v>-863.91900634765625</v>
      </c>
    </row>
    <row r="3302" spans="1:22" x14ac:dyDescent="0.3">
      <c r="A3302" s="12" t="s">
        <v>7058</v>
      </c>
      <c r="B3302" s="12" t="s">
        <v>7059</v>
      </c>
      <c r="C3302" s="16" t="str">
        <f>[1]!s_info_mkt(A3302)</f>
        <v>创业板</v>
      </c>
      <c r="D3302" s="16" t="str">
        <f>[1]!s_ipo_listeddate(A3302)</f>
        <v>2015-07-02</v>
      </c>
      <c r="E3302" s="16" t="str">
        <f>[1]!s_info_industry_csrc2023(A3302,"",3)</f>
        <v>专用设备制造业</v>
      </c>
      <c r="F3302" s="16">
        <f>[1]!s_is(A3302,83,"FY","YTD","20251231",1,"",100000000)</f>
        <v>6.7022293777000002</v>
      </c>
      <c r="G3302" s="16">
        <f>[1]!s_is(A3302,83,"FY","YTD","20241231",1,"",100000000)</f>
        <v>5.7329551063999995</v>
      </c>
      <c r="H3302" s="16">
        <f>[1]!s_is(A3302,61,"FY","YTD","20251231",1,"",100000000)</f>
        <v>0.40281733409999998</v>
      </c>
      <c r="I3302" s="16">
        <f>[1]!s_is(A3302,61,"FY","YTD","20241231",1,"",100000000)</f>
        <v>-1.1308113865</v>
      </c>
      <c r="J3302" s="16">
        <f>[1]!s_fa_roe(A3302,"20251231")</f>
        <v>3.0800999999999998</v>
      </c>
      <c r="K3302" s="16">
        <f>[1]!s_stmnote_rdexp(A3302,"20251231",1,10000)</f>
        <v>11094.924940999999</v>
      </c>
      <c r="L3302" s="16">
        <f>[1]!s_margin_tradingbalance(A3302,"",10000)</f>
        <v>0</v>
      </c>
      <c r="M3302" s="16">
        <f>[1]!s_margin_seclendingbalance(A3302,"",10000)</f>
        <v>0</v>
      </c>
      <c r="N3302" s="17">
        <f>[1]!s_val_ev(A3302,"",100000000)</f>
        <v>137.3525846</v>
      </c>
      <c r="O3302" s="17">
        <f>[1]!share_freesharesmv(A3302,"",100000000)</f>
        <v>87.07882017099999</v>
      </c>
      <c r="P3302" s="17">
        <f ca="1">[1]!s_dq_amount_btin(A3302,TODAY()-1,100000000)</f>
        <v>8.3589395300000007</v>
      </c>
      <c r="Q3302" s="17">
        <f ca="1">[1]!s_dq_turn(A3302,TODAY()-1)</f>
        <v>8.3005416396371974</v>
      </c>
      <c r="R3302" s="2">
        <f>[1]!s_pq_amount(A3302,"20260101","",100000000)</f>
        <v>819.30390249000004</v>
      </c>
      <c r="S3302" s="2">
        <f>[1]!s_pq_avgamount(A3302,"20260101","",100000000)</f>
        <v>7.5165495641284403</v>
      </c>
      <c r="T3302" s="17">
        <f>[1]!s_ipo_dilutedpe(A3302)</f>
        <v>22.99</v>
      </c>
      <c r="U3302" s="12">
        <f>[1]!s_ipo_collection_total(A3302,100000000)</f>
        <v>1.6744000000000001</v>
      </c>
      <c r="V3302" s="18">
        <f>[1]!s_val_pe_ttm(A3302,"")</f>
        <v>254.53205871582031</v>
      </c>
    </row>
    <row r="3303" spans="1:22" x14ac:dyDescent="0.3">
      <c r="A3303" s="12" t="s">
        <v>7060</v>
      </c>
      <c r="B3303" s="12" t="s">
        <v>7061</v>
      </c>
      <c r="C3303" s="16" t="str">
        <f>[1]!s_info_mkt(A3303)</f>
        <v>创业板</v>
      </c>
      <c r="D3303" s="16" t="str">
        <f>[1]!s_ipo_listeddate(A3303)</f>
        <v>2022-04-22</v>
      </c>
      <c r="E3303" s="16" t="str">
        <f>[1]!s_info_industry_csrc2023(A3303,"",3)</f>
        <v>电气机械和器材制造业</v>
      </c>
      <c r="F3303" s="16">
        <f>[1]!s_is(A3303,83,"FY","YTD","20251231",1,"",100000000)</f>
        <v>19.807812255199998</v>
      </c>
      <c r="G3303" s="16">
        <f>[1]!s_is(A3303,83,"FY","YTD","20241231",1,"",100000000)</f>
        <v>17.6394939061</v>
      </c>
      <c r="H3303" s="16">
        <f>[1]!s_is(A3303,61,"FY","YTD","20251231",1,"",100000000)</f>
        <v>1.0450880402</v>
      </c>
      <c r="I3303" s="16">
        <f>[1]!s_is(A3303,61,"FY","YTD","20241231",1,"",100000000)</f>
        <v>2.5344726485</v>
      </c>
      <c r="J3303" s="16">
        <f>[1]!s_fa_roe(A3303,"20251231")</f>
        <v>6.9908999999999999</v>
      </c>
      <c r="K3303" s="16">
        <f>[1]!s_stmnote_rdexp(A3303,"20251231",1,10000)</f>
        <v>6165.3117320000001</v>
      </c>
      <c r="L3303" s="16">
        <f>[1]!s_margin_tradingbalance(A3303,"",10000)</f>
        <v>9191.3976999999995</v>
      </c>
      <c r="M3303" s="16">
        <f>[1]!s_margin_seclendingbalance(A3303,"",10000)</f>
        <v>18.446400000000001</v>
      </c>
      <c r="N3303" s="17">
        <f>[1]!s_val_ev(A3303,"",100000000)</f>
        <v>41.452191165000002</v>
      </c>
      <c r="O3303" s="17">
        <f>[1]!share_freesharesmv(A3303,"",100000000)</f>
        <v>12.283328710200003</v>
      </c>
      <c r="P3303" s="17">
        <f ca="1">[1]!s_dq_amount_btin(A3303,TODAY()-1,100000000)</f>
        <v>0.31951326000000002</v>
      </c>
      <c r="Q3303" s="17">
        <f ca="1">[1]!s_dq_turn(A3303,TODAY()-1)</f>
        <v>0.76258557650705461</v>
      </c>
      <c r="R3303" s="2">
        <f>[1]!s_pq_amount(A3303,"20260101","",100000000)</f>
        <v>62.105118650000001</v>
      </c>
      <c r="S3303" s="2">
        <f>[1]!s_pq_avgamount(A3303,"20260101","",100000000)</f>
        <v>0.56977173073394494</v>
      </c>
      <c r="T3303" s="17">
        <f>[1]!s_ipo_dilutedpe(A3303)</f>
        <v>32.479999999999997</v>
      </c>
      <c r="U3303" s="12">
        <f>[1]!s_ipo_collection_total(A3303,100000000)</f>
        <v>9.7375716000000008</v>
      </c>
      <c r="V3303" s="18">
        <f>[1]!s_val_pe_ttm(A3303,"")</f>
        <v>76.640434265136719</v>
      </c>
    </row>
    <row r="3304" spans="1:22" x14ac:dyDescent="0.3">
      <c r="A3304" s="12" t="s">
        <v>7062</v>
      </c>
      <c r="B3304" s="12" t="s">
        <v>7063</v>
      </c>
      <c r="C3304" s="16" t="str">
        <f>[1]!s_info_mkt(A3304)</f>
        <v>主板</v>
      </c>
      <c r="D3304" s="16" t="str">
        <f>[1]!s_ipo_listeddate(A3304)</f>
        <v>2017-04-18</v>
      </c>
      <c r="E3304" s="16" t="str">
        <f>[1]!s_info_industry_csrc2023(A3304,"",3)</f>
        <v>汽车制造业</v>
      </c>
      <c r="F3304" s="16">
        <f>[1]!s_is(A3304,83,"FY","YTD","20251231",1,"",100000000)</f>
        <v>53.929390077600004</v>
      </c>
      <c r="G3304" s="16">
        <f>[1]!s_is(A3304,83,"FY","YTD","20241231",1,"",100000000)</f>
        <v>48.998186286400006</v>
      </c>
      <c r="H3304" s="16">
        <f>[1]!s_is(A3304,61,"FY","YTD","20251231",1,"",100000000)</f>
        <v>0.5994202502</v>
      </c>
      <c r="I3304" s="16">
        <f>[1]!s_is(A3304,61,"FY","YTD","20241231",1,"",100000000)</f>
        <v>0.66989990150000001</v>
      </c>
      <c r="J3304" s="16">
        <f>[1]!s_fa_roe(A3304,"20251231")</f>
        <v>2.1454</v>
      </c>
      <c r="K3304" s="16">
        <f>[1]!s_stmnote_rdexp(A3304,"20251231",1,10000)</f>
        <v>18872.401087000002</v>
      </c>
      <c r="L3304" s="16">
        <f>[1]!s_margin_tradingbalance(A3304,"",10000)</f>
        <v>25361.2929</v>
      </c>
      <c r="M3304" s="16">
        <f>[1]!s_margin_seclendingbalance(A3304,"",10000)</f>
        <v>22.882999999999999</v>
      </c>
      <c r="N3304" s="17">
        <f>[1]!s_val_ev(A3304,"",100000000)</f>
        <v>27.636191839400002</v>
      </c>
      <c r="O3304" s="17">
        <f>[1]!share_freesharesmv(A3304,"",100000000)</f>
        <v>18.304420176600001</v>
      </c>
      <c r="P3304" s="17">
        <f ca="1">[1]!s_dq_amount_btin(A3304,TODAY()-1,100000000)</f>
        <v>0.45045684000000003</v>
      </c>
      <c r="Q3304" s="17">
        <f ca="1">[1]!s_dq_turn(A3304,TODAY()-1)</f>
        <v>1.6307202982919529</v>
      </c>
      <c r="R3304" s="2">
        <f>[1]!s_pq_amount(A3304,"20260101","",100000000)</f>
        <v>83.525917770000007</v>
      </c>
      <c r="S3304" s="2">
        <f>[1]!s_pq_avgamount(A3304,"20260101","",100000000)</f>
        <v>0.76629282357798156</v>
      </c>
      <c r="T3304" s="17">
        <f>[1]!s_ipo_dilutedpe(A3304)</f>
        <v>21.92</v>
      </c>
      <c r="U3304" s="12">
        <f>[1]!s_ipo_collection_total(A3304,100000000)</f>
        <v>3.0413999999999999</v>
      </c>
      <c r="V3304" s="18">
        <f>[1]!s_val_pe_ttm(A3304,"")</f>
        <v>43.190505981445313</v>
      </c>
    </row>
    <row r="3305" spans="1:22" x14ac:dyDescent="0.3">
      <c r="A3305" s="12" t="s">
        <v>7064</v>
      </c>
      <c r="B3305" s="12" t="s">
        <v>7065</v>
      </c>
      <c r="C3305" s="16" t="str">
        <f>[1]!s_info_mkt(A3305)</f>
        <v>主板</v>
      </c>
      <c r="D3305" s="16" t="str">
        <f>[1]!s_ipo_listeddate(A3305)</f>
        <v>2023-12-22</v>
      </c>
      <c r="E3305" s="16" t="str">
        <f>[1]!s_info_industry_csrc2023(A3305,"",3)</f>
        <v>金属制品业</v>
      </c>
      <c r="F3305" s="16">
        <f>[1]!s_is(A3305,83,"FY","YTD","20251231",1,"",100000000)</f>
        <v>95.747370313600001</v>
      </c>
      <c r="G3305" s="16">
        <f>[1]!s_is(A3305,83,"FY","YTD","20241231",1,"",100000000)</f>
        <v>101.38727724299999</v>
      </c>
      <c r="H3305" s="16">
        <f>[1]!s_is(A3305,61,"FY","YTD","20251231",1,"",100000000)</f>
        <v>3.7114577772000001</v>
      </c>
      <c r="I3305" s="16">
        <f>[1]!s_is(A3305,61,"FY","YTD","20241231",1,"",100000000)</f>
        <v>2.3012335556000001</v>
      </c>
      <c r="J3305" s="16">
        <f>[1]!s_fa_roe(A3305,"20251231")</f>
        <v>8.1959</v>
      </c>
      <c r="K3305" s="16">
        <f>[1]!s_stmnote_rdexp(A3305,"20251231",1,10000)</f>
        <v>14359.460563999999</v>
      </c>
      <c r="L3305" s="16">
        <f>[1]!s_margin_tradingbalance(A3305,"",10000)</f>
        <v>23419.945500000002</v>
      </c>
      <c r="M3305" s="16">
        <f>[1]!s_margin_seclendingbalance(A3305,"",10000)</f>
        <v>125.5303</v>
      </c>
      <c r="N3305" s="17">
        <f>[1]!s_val_ev(A3305,"",100000000)</f>
        <v>123.3246495568</v>
      </c>
      <c r="O3305" s="17">
        <f>[1]!share_freesharesmv(A3305,"",100000000)</f>
        <v>32.0885528433</v>
      </c>
      <c r="P3305" s="17">
        <f ca="1">[1]!s_dq_amount_btin(A3305,TODAY()-1,100000000)</f>
        <v>0.91378700999999996</v>
      </c>
      <c r="Q3305" s="17">
        <f ca="1">[1]!s_dq_turn(A3305,TODAY()-1)</f>
        <v>1.2038534639065182</v>
      </c>
      <c r="R3305" s="2">
        <f>[1]!s_pq_amount(A3305,"20260101","",100000000)</f>
        <v>413.54838648999998</v>
      </c>
      <c r="S3305" s="2">
        <f>[1]!s_pq_avgamount(A3305,"20260101","",100000000)</f>
        <v>3.7940218944036697</v>
      </c>
      <c r="T3305" s="17">
        <f>[1]!s_ipo_dilutedpe(A3305)</f>
        <v>31.54</v>
      </c>
      <c r="U3305" s="12">
        <f>[1]!s_ipo_collection_total(A3305,100000000)</f>
        <v>11.369409124000001</v>
      </c>
      <c r="V3305" s="18">
        <f>[1]!s_val_pe_ttm(A3305,"")</f>
        <v>32.105583190917969</v>
      </c>
    </row>
    <row r="3306" spans="1:22" x14ac:dyDescent="0.3">
      <c r="A3306" s="12" t="s">
        <v>7066</v>
      </c>
      <c r="B3306" s="12" t="s">
        <v>7067</v>
      </c>
      <c r="C3306" s="16" t="str">
        <f>[1]!s_info_mkt(A3306)</f>
        <v>主板</v>
      </c>
      <c r="D3306" s="16" t="str">
        <f>[1]!s_ipo_listeddate(A3306)</f>
        <v>2008-02-01</v>
      </c>
      <c r="E3306" s="16" t="str">
        <f>[1]!s_info_industry_csrc2023(A3306,"",3)</f>
        <v>软件和信息技术服务业</v>
      </c>
      <c r="F3306" s="16">
        <f>[1]!s_is(A3306,83,"FY","YTD","20251231",1,"",100000000)</f>
        <v>25.719672279400001</v>
      </c>
      <c r="G3306" s="16">
        <f>[1]!s_is(A3306,83,"FY","YTD","20241231",1,"",100000000)</f>
        <v>28.2049323755</v>
      </c>
      <c r="H3306" s="16">
        <f>[1]!s_is(A3306,61,"FY","YTD","20251231",1,"",100000000)</f>
        <v>0.74222546629999997</v>
      </c>
      <c r="I3306" s="16">
        <f>[1]!s_is(A3306,61,"FY","YTD","20241231",1,"",100000000)</f>
        <v>0.83013165900000008</v>
      </c>
      <c r="J3306" s="16">
        <f>[1]!s_fa_roe(A3306,"20251231")</f>
        <v>0.78059999999999996</v>
      </c>
      <c r="K3306" s="16">
        <f>[1]!s_stmnote_rdexp(A3306,"20251231",1,10000)</f>
        <v>74131.355523000006</v>
      </c>
      <c r="L3306" s="16">
        <f>[1]!s_margin_tradingbalance(A3306,"",10000)</f>
        <v>67682.330199999997</v>
      </c>
      <c r="M3306" s="16">
        <f>[1]!s_margin_seclendingbalance(A3306,"",10000)</f>
        <v>351.74579999999997</v>
      </c>
      <c r="N3306" s="17">
        <f>[1]!s_val_ev(A3306,"",100000000)</f>
        <v>72.536413558500001</v>
      </c>
      <c r="O3306" s="17">
        <f>[1]!share_freesharesmv(A3306,"",100000000)</f>
        <v>71.760901879500011</v>
      </c>
      <c r="P3306" s="17">
        <f ca="1">[1]!s_dq_amount_btin(A3306,TODAY()-1,100000000)</f>
        <v>1.4254022900000001</v>
      </c>
      <c r="Q3306" s="17">
        <f ca="1">[1]!s_dq_turn(A3306,TODAY()-1)</f>
        <v>1.9730145865188298</v>
      </c>
      <c r="R3306" s="2">
        <f>[1]!s_pq_amount(A3306,"20260101","",100000000)</f>
        <v>323.30870176000002</v>
      </c>
      <c r="S3306" s="2">
        <f>[1]!s_pq_avgamount(A3306,"20260101","",100000000)</f>
        <v>2.96613487853211</v>
      </c>
      <c r="T3306" s="17">
        <f>[1]!s_ipo_dilutedpe(A3306)</f>
        <v>26.41</v>
      </c>
      <c r="U3306" s="12">
        <f>[1]!s_ipo_collection_total(A3306,100000000)</f>
        <v>5.7455999999999996</v>
      </c>
      <c r="V3306" s="18">
        <f>[1]!s_val_pe_ttm(A3306,"")</f>
        <v>173.24919128417969</v>
      </c>
    </row>
    <row r="3307" spans="1:22" x14ac:dyDescent="0.3">
      <c r="A3307" s="12" t="s">
        <v>7068</v>
      </c>
      <c r="B3307" s="12" t="s">
        <v>7069</v>
      </c>
      <c r="C3307" s="16" t="str">
        <f>[1]!s_info_mkt(A3307)</f>
        <v>主板</v>
      </c>
      <c r="D3307" s="16" t="str">
        <f>[1]!s_ipo_listeddate(A3307)</f>
        <v>2000-09-01</v>
      </c>
      <c r="E3307" s="16" t="str">
        <f>[1]!s_info_industry_csrc2023(A3307,"",3)</f>
        <v>批发业</v>
      </c>
      <c r="F3307" s="16">
        <f>[1]!s_is(A3307,83,"FY","YTD","20251231",1,"",100000000)</f>
        <v>24.7301142094</v>
      </c>
      <c r="G3307" s="16">
        <f>[1]!s_is(A3307,83,"FY","YTD","20241231",1,"",100000000)</f>
        <v>32.486535146100003</v>
      </c>
      <c r="H3307" s="16">
        <f>[1]!s_is(A3307,61,"FY","YTD","20251231",1,"",100000000)</f>
        <v>0.25099766200000001</v>
      </c>
      <c r="I3307" s="16">
        <f>[1]!s_is(A3307,61,"FY","YTD","20241231",1,"",100000000)</f>
        <v>0.48919305099999999</v>
      </c>
      <c r="J3307" s="16">
        <f>[1]!s_fa_roe(A3307,"20251231")</f>
        <v>1.125</v>
      </c>
      <c r="K3307" s="16">
        <f>[1]!s_stmnote_rdexp(A3307,"20251231",1,10000)</f>
        <v>0</v>
      </c>
      <c r="L3307" s="16">
        <f>[1]!s_margin_tradingbalance(A3307,"",10000)</f>
        <v>6846.7478000000001</v>
      </c>
      <c r="M3307" s="16">
        <f>[1]!s_margin_seclendingbalance(A3307,"",10000)</f>
        <v>0</v>
      </c>
      <c r="N3307" s="17">
        <f>[1]!s_val_ev(A3307,"",100000000)</f>
        <v>20.136299011400002</v>
      </c>
      <c r="O3307" s="17">
        <f>[1]!share_freesharesmv(A3307,"",100000000)</f>
        <v>9.3887084358999999</v>
      </c>
      <c r="P3307" s="17">
        <f ca="1">[1]!s_dq_amount_btin(A3307,TODAY()-1,100000000)</f>
        <v>0.17157167000000001</v>
      </c>
      <c r="Q3307" s="17">
        <f ca="1">[1]!s_dq_turn(A3307,TODAY()-1)</f>
        <v>0.84854265425471753</v>
      </c>
      <c r="R3307" s="2">
        <f>[1]!s_pq_amount(A3307,"20260101","",100000000)</f>
        <v>34.017557930000002</v>
      </c>
      <c r="S3307" s="2">
        <f>[1]!s_pq_avgamount(A3307,"20260101","",100000000)</f>
        <v>0.31208768743119264</v>
      </c>
      <c r="T3307" s="17">
        <f>[1]!s_ipo_dilutedpe(A3307)</f>
        <v>31</v>
      </c>
      <c r="U3307" s="12">
        <f>[1]!s_ipo_collection_total(A3307,100000000)</f>
        <v>4.2240000000000002</v>
      </c>
      <c r="V3307" s="18">
        <f>[1]!s_val_pe_ttm(A3307,"")</f>
        <v>88.16375732421875</v>
      </c>
    </row>
    <row r="3308" spans="1:22" x14ac:dyDescent="0.3">
      <c r="A3308" s="12" t="s">
        <v>7070</v>
      </c>
      <c r="B3308" s="12" t="s">
        <v>7071</v>
      </c>
      <c r="C3308" s="16" t="str">
        <f>[1]!s_info_mkt(A3308)</f>
        <v>创业板</v>
      </c>
      <c r="D3308" s="16" t="str">
        <f>[1]!s_ipo_listeddate(A3308)</f>
        <v>2020-12-23</v>
      </c>
      <c r="E3308" s="16" t="str">
        <f>[1]!s_info_industry_csrc2023(A3308,"",3)</f>
        <v>计算机、通信和其他电子设备制造业</v>
      </c>
      <c r="F3308" s="16">
        <f>[1]!s_is(A3308,83,"FY","YTD","20251231",1,"",100000000)</f>
        <v>481.39976642959999</v>
      </c>
      <c r="G3308" s="16">
        <f>[1]!s_is(A3308,83,"FY","YTD","20241231",1,"",100000000)</f>
        <v>402.22890472860001</v>
      </c>
      <c r="H3308" s="16">
        <f>[1]!s_is(A3308,61,"FY","YTD","20251231",1,"",100000000)</f>
        <v>15.672617257999999</v>
      </c>
      <c r="I3308" s="16">
        <f>[1]!s_is(A3308,61,"FY","YTD","20241231",1,"",100000000)</f>
        <v>14.6691002176</v>
      </c>
      <c r="J3308" s="16">
        <f>[1]!s_fa_roe(A3308,"20251231")</f>
        <v>7.0795000000000003</v>
      </c>
      <c r="K3308" s="16">
        <f>[1]!s_stmnote_rdexp(A3308,"20251231",1,10000)</f>
        <v>117026.067173</v>
      </c>
      <c r="L3308" s="16">
        <f>[1]!s_margin_tradingbalance(A3308,"",10000)</f>
        <v>109859.79580000001</v>
      </c>
      <c r="M3308" s="16">
        <f>[1]!s_margin_seclendingbalance(A3308,"",10000)</f>
        <v>876.02059999999994</v>
      </c>
      <c r="N3308" s="17">
        <f>[1]!s_val_ev(A3308,"",100000000)</f>
        <v>482.39239815961281</v>
      </c>
      <c r="O3308" s="17">
        <f>[1]!share_freesharesmv(A3308,"",100000000)</f>
        <v>197.69773770240002</v>
      </c>
      <c r="P3308" s="17">
        <f ca="1">[1]!s_dq_amount_btin(A3308,TODAY()-1,100000000)</f>
        <v>5.6324392699999999</v>
      </c>
      <c r="Q3308" s="17">
        <f ca="1">[1]!s_dq_turn(A3308,TODAY()-1)</f>
        <v>1.2653963911646291</v>
      </c>
      <c r="R3308" s="2">
        <f>[1]!s_pq_amount(A3308,"20260101","",100000000)</f>
        <v>1138.91213967</v>
      </c>
      <c r="S3308" s="2">
        <f>[1]!s_pq_avgamount(A3308,"20260101","",100000000)</f>
        <v>10.448735226330276</v>
      </c>
      <c r="T3308" s="17">
        <f>[1]!s_ipo_dilutedpe(A3308)</f>
        <v>115.56</v>
      </c>
      <c r="U3308" s="12">
        <f>[1]!s_ipo_collection_total(A3308,100000000)</f>
        <v>14.014620000000001</v>
      </c>
      <c r="V3308" s="18">
        <f>[1]!s_val_pe_ttm(A3308,"")</f>
        <v>27.931325912475586</v>
      </c>
    </row>
    <row r="3309" spans="1:22" x14ac:dyDescent="0.3">
      <c r="A3309" s="12" t="s">
        <v>7072</v>
      </c>
      <c r="B3309" s="12" t="s">
        <v>7073</v>
      </c>
      <c r="C3309" s="16" t="str">
        <f>[1]!s_info_mkt(A3309)</f>
        <v>主板</v>
      </c>
      <c r="D3309" s="16" t="str">
        <f>[1]!s_ipo_listeddate(A3309)</f>
        <v>2021-09-09</v>
      </c>
      <c r="E3309" s="16" t="str">
        <f>[1]!s_info_industry_csrc2023(A3309,"",3)</f>
        <v>零售业</v>
      </c>
      <c r="F3309" s="16">
        <f>[1]!s_is(A3309,83,"FY","YTD","20251231",1,"",100000000)</f>
        <v>288.19547398599997</v>
      </c>
      <c r="G3309" s="16">
        <f>[1]!s_is(A3309,83,"FY","YTD","20241231",1,"",100000000)</f>
        <v>202.3265770852</v>
      </c>
      <c r="H3309" s="16">
        <f>[1]!s_is(A3309,61,"FY","YTD","20251231",1,"",100000000)</f>
        <v>11.330663640399999</v>
      </c>
      <c r="I3309" s="16">
        <f>[1]!s_is(A3309,61,"FY","YTD","20241231",1,"",100000000)</f>
        <v>7.1900864028999996</v>
      </c>
      <c r="J3309" s="16">
        <f>[1]!s_fa_roe(A3309,"20251231")</f>
        <v>26.180800000000001</v>
      </c>
      <c r="K3309" s="16">
        <f>[1]!s_stmnote_rdexp(A3309,"20251231",1,10000)</f>
        <v>863.25041899999997</v>
      </c>
      <c r="L3309" s="16">
        <f>[1]!s_margin_tradingbalance(A3309,"",10000)</f>
        <v>0</v>
      </c>
      <c r="M3309" s="16">
        <f>[1]!s_margin_seclendingbalance(A3309,"",10000)</f>
        <v>0</v>
      </c>
      <c r="N3309" s="17">
        <f>[1]!s_val_ev(A3309,"",100000000)</f>
        <v>113.32222546</v>
      </c>
      <c r="O3309" s="17">
        <f>[1]!share_freesharesmv(A3309,"",100000000)</f>
        <v>42.220360577400001</v>
      </c>
      <c r="P3309" s="17">
        <f ca="1">[1]!s_dq_amount_btin(A3309,TODAY()-1,100000000)</f>
        <v>0.52989145000000004</v>
      </c>
      <c r="Q3309" s="17">
        <f ca="1">[1]!s_dq_turn(A3309,TODAY()-1)</f>
        <v>0.46405541531270234</v>
      </c>
      <c r="R3309" s="2">
        <f>[1]!s_pq_amount(A3309,"20260101","",100000000)</f>
        <v>186.96073480000001</v>
      </c>
      <c r="S3309" s="2">
        <f>[1]!s_pq_avgamount(A3309,"20260101","",100000000)</f>
        <v>1.7152360990825688</v>
      </c>
      <c r="T3309" s="17">
        <f>[1]!s_ipo_dilutedpe(A3309)</f>
        <v>22.87</v>
      </c>
      <c r="U3309" s="12">
        <f>[1]!s_ipo_collection_total(A3309,100000000)</f>
        <v>7.7777799999999999</v>
      </c>
      <c r="V3309" s="18">
        <f>[1]!s_val_pe_ttm(A3309,"")</f>
        <v>9.3518533706665039</v>
      </c>
    </row>
    <row r="3310" spans="1:22" x14ac:dyDescent="0.3">
      <c r="A3310" s="12" t="s">
        <v>7074</v>
      </c>
      <c r="B3310" s="12" t="s">
        <v>7075</v>
      </c>
      <c r="C3310" s="16" t="str">
        <f>[1]!s_info_mkt(A3310)</f>
        <v>主板</v>
      </c>
      <c r="D3310" s="16" t="str">
        <f>[1]!s_ipo_listeddate(A3310)</f>
        <v>1998-10-07</v>
      </c>
      <c r="E3310" s="16" t="str">
        <f>[1]!s_info_industry_csrc2023(A3310,"",3)</f>
        <v>酒、饮料和精制茶制造业</v>
      </c>
      <c r="F3310" s="16">
        <f>[1]!s_is(A3310,83,"FY","YTD","20251231",1,"",100000000)</f>
        <v>12.579768784900001</v>
      </c>
      <c r="G3310" s="16">
        <f>[1]!s_is(A3310,83,"FY","YTD","20241231",1,"",100000000)</f>
        <v>11.979073583900002</v>
      </c>
      <c r="H3310" s="16">
        <f>[1]!s_is(A3310,61,"FY","YTD","20251231",1,"",100000000)</f>
        <v>0.15078775119999999</v>
      </c>
      <c r="I3310" s="16">
        <f>[1]!s_is(A3310,61,"FY","YTD","20241231",1,"",100000000)</f>
        <v>6.1412325700000006E-2</v>
      </c>
      <c r="J3310" s="16">
        <f>[1]!s_fa_roe(A3310,"20251231")</f>
        <v>1.2372000000000001</v>
      </c>
      <c r="K3310" s="16">
        <f>[1]!s_stmnote_rdexp(A3310,"20251231",1,10000)</f>
        <v>1336.2673500000001</v>
      </c>
      <c r="L3310" s="16">
        <f>[1]!s_margin_tradingbalance(A3310,"",10000)</f>
        <v>0</v>
      </c>
      <c r="M3310" s="16">
        <f>[1]!s_margin_seclendingbalance(A3310,"",10000)</f>
        <v>0</v>
      </c>
      <c r="N3310" s="17">
        <f>[1]!s_val_ev(A3310,"",100000000)</f>
        <v>54.712632618000001</v>
      </c>
      <c r="O3310" s="17">
        <f>[1]!share_freesharesmv(A3310,"",100000000)</f>
        <v>31.036558648500005</v>
      </c>
      <c r="P3310" s="17">
        <f ca="1">[1]!s_dq_amount_btin(A3310,TODAY()-1,100000000)</f>
        <v>0.59702856000000004</v>
      </c>
      <c r="Q3310" s="17">
        <f ca="1">[1]!s_dq_turn(A3310,TODAY()-1)</f>
        <v>1.0892386510824505</v>
      </c>
      <c r="R3310" s="2">
        <f>[1]!s_pq_amount(A3310,"20260101","",100000000)</f>
        <v>127.62568131</v>
      </c>
      <c r="S3310" s="2">
        <f>[1]!s_pq_avgamount(A3310,"20260101","",100000000)</f>
        <v>1.1708778101834862</v>
      </c>
      <c r="T3310" s="17">
        <f>[1]!s_ipo_dilutedpe(A3310)</f>
        <v>0</v>
      </c>
      <c r="U3310" s="12">
        <f>[1]!s_ipo_collection_total(A3310,100000000)</f>
        <v>4.5475000000000003</v>
      </c>
      <c r="V3310" s="18">
        <f>[1]!s_val_pe_ttm(A3310,"")</f>
        <v>273.3990478515625</v>
      </c>
    </row>
    <row r="3311" spans="1:22" x14ac:dyDescent="0.3">
      <c r="A3311" s="12" t="s">
        <v>7076</v>
      </c>
      <c r="B3311" s="12" t="s">
        <v>7077</v>
      </c>
      <c r="C3311" s="16" t="str">
        <f>[1]!s_info_mkt(A3311)</f>
        <v>创业板</v>
      </c>
      <c r="D3311" s="16" t="str">
        <f>[1]!s_ipo_listeddate(A3311)</f>
        <v>2011-03-29</v>
      </c>
      <c r="E3311" s="16" t="str">
        <f>[1]!s_info_industry_csrc2023(A3311,"",3)</f>
        <v>专用设备制造业</v>
      </c>
      <c r="F3311" s="16">
        <f>[1]!s_is(A3311,83,"FY","YTD","20251231",1,"",100000000)</f>
        <v>16.238301978100001</v>
      </c>
      <c r="G3311" s="16">
        <f>[1]!s_is(A3311,83,"FY","YTD","20241231",1,"",100000000)</f>
        <v>16.4209918982</v>
      </c>
      <c r="H3311" s="16">
        <f>[1]!s_is(A3311,61,"FY","YTD","20251231",1,"",100000000)</f>
        <v>0.24062893499999999</v>
      </c>
      <c r="I3311" s="16">
        <f>[1]!s_is(A3311,61,"FY","YTD","20241231",1,"",100000000)</f>
        <v>0.12607581039999999</v>
      </c>
      <c r="J3311" s="16">
        <f>[1]!s_fa_roe(A3311,"20251231")</f>
        <v>0.89639999999999997</v>
      </c>
      <c r="K3311" s="16">
        <f>[1]!s_stmnote_rdexp(A3311,"20251231",1,10000)</f>
        <v>6930.7973790000005</v>
      </c>
      <c r="L3311" s="16">
        <f>[1]!s_margin_tradingbalance(A3311,"",10000)</f>
        <v>0</v>
      </c>
      <c r="M3311" s="16">
        <f>[1]!s_margin_seclendingbalance(A3311,"",10000)</f>
        <v>0</v>
      </c>
      <c r="N3311" s="17">
        <f>[1]!s_val_ev(A3311,"",100000000)</f>
        <v>22.668364946000001</v>
      </c>
      <c r="O3311" s="17">
        <f>[1]!share_freesharesmv(A3311,"",100000000)</f>
        <v>15.641301783499999</v>
      </c>
      <c r="P3311" s="17">
        <f ca="1">[1]!s_dq_amount_btin(A3311,TODAY()-1,100000000)</f>
        <v>0.41390178999999999</v>
      </c>
      <c r="Q3311" s="17">
        <f ca="1">[1]!s_dq_turn(A3311,TODAY()-1)</f>
        <v>2.4620455408426816</v>
      </c>
      <c r="R3311" s="2">
        <f>[1]!s_pq_amount(A3311,"20260101","",100000000)</f>
        <v>106.13390903</v>
      </c>
      <c r="S3311" s="2">
        <f>[1]!s_pq_avgamount(A3311,"20260101","",100000000)</f>
        <v>0.97370558743119273</v>
      </c>
      <c r="T3311" s="17">
        <f>[1]!s_ipo_dilutedpe(A3311)</f>
        <v>53.33</v>
      </c>
      <c r="U3311" s="12">
        <f>[1]!s_ipo_collection_total(A3311,100000000)</f>
        <v>10</v>
      </c>
      <c r="V3311" s="18">
        <f>[1]!s_val_pe_ttm(A3311,"")</f>
        <v>-165.33070373535156</v>
      </c>
    </row>
    <row r="3312" spans="1:22" x14ac:dyDescent="0.3">
      <c r="A3312" s="12" t="s">
        <v>7078</v>
      </c>
      <c r="B3312" s="12" t="s">
        <v>7079</v>
      </c>
      <c r="C3312" s="16" t="str">
        <f>[1]!s_info_mkt(A3312)</f>
        <v>主板</v>
      </c>
      <c r="D3312" s="16" t="str">
        <f>[1]!s_ipo_listeddate(A3312)</f>
        <v>1996-11-22</v>
      </c>
      <c r="E3312" s="16" t="str">
        <f>[1]!s_info_industry_csrc2023(A3312,"",3)</f>
        <v>房地产业</v>
      </c>
      <c r="F3312" s="16">
        <f>[1]!s_is(A3312,83,"FY","YTD","20251231",1,"",100000000)</f>
        <v>4.9294219531000003</v>
      </c>
      <c r="G3312" s="16">
        <f>[1]!s_is(A3312,83,"FY","YTD","20241231",1,"",100000000)</f>
        <v>3.1321653211</v>
      </c>
      <c r="H3312" s="16">
        <f>[1]!s_is(A3312,61,"FY","YTD","20251231",1,"",100000000)</f>
        <v>0.58977135560000005</v>
      </c>
      <c r="I3312" s="16">
        <f>[1]!s_is(A3312,61,"FY","YTD","20241231",1,"",100000000)</f>
        <v>0.8489236859999999</v>
      </c>
      <c r="J3312" s="16">
        <f>[1]!s_fa_roe(A3312,"20251231")</f>
        <v>1.0157</v>
      </c>
      <c r="K3312" s="16">
        <f>[1]!s_stmnote_rdexp(A3312,"20251231",1,10000)</f>
        <v>0</v>
      </c>
      <c r="L3312" s="16">
        <f>[1]!s_margin_tradingbalance(A3312,"",10000)</f>
        <v>18197.047699999999</v>
      </c>
      <c r="M3312" s="16">
        <f>[1]!s_margin_seclendingbalance(A3312,"",10000)</f>
        <v>28.1144</v>
      </c>
      <c r="N3312" s="17">
        <f>[1]!s_val_ev(A3312,"",100000000)</f>
        <v>70.6100026095</v>
      </c>
      <c r="O3312" s="17">
        <f>[1]!share_freesharesmv(A3312,"",100000000)</f>
        <v>18.507695747300001</v>
      </c>
      <c r="P3312" s="17">
        <f ca="1">[1]!s_dq_amount_btin(A3312,TODAY()-1,100000000)</f>
        <v>0.45252984000000002</v>
      </c>
      <c r="Q3312" s="17">
        <f ca="1">[1]!s_dq_turn(A3312,TODAY()-1)</f>
        <v>0.64155701976854496</v>
      </c>
      <c r="R3312" s="2">
        <f>[1]!s_pq_amount(A3312,"20260101","",100000000)</f>
        <v>137.43490972000001</v>
      </c>
      <c r="S3312" s="2">
        <f>[1]!s_pq_avgamount(A3312,"20260101","",100000000)</f>
        <v>1.2608707313761469</v>
      </c>
      <c r="T3312" s="17">
        <f>[1]!s_ipo_dilutedpe(A3312)</f>
        <v>0</v>
      </c>
      <c r="U3312" s="12">
        <f>[1]!s_ipo_collection_total(A3312,100000000)</f>
        <v>1.1168</v>
      </c>
      <c r="V3312" s="18">
        <f>[1]!s_val_pe_ttm(A3312,"")</f>
        <v>141.23118591308594</v>
      </c>
    </row>
    <row r="3313" spans="1:22" x14ac:dyDescent="0.3">
      <c r="A3313" s="12" t="s">
        <v>7080</v>
      </c>
      <c r="B3313" s="12" t="s">
        <v>7081</v>
      </c>
      <c r="C3313" s="16" t="str">
        <f>[1]!s_info_mkt(A3313)</f>
        <v>主板</v>
      </c>
      <c r="D3313" s="16" t="str">
        <f>[1]!s_ipo_listeddate(A3313)</f>
        <v>2002-07-16</v>
      </c>
      <c r="E3313" s="16" t="str">
        <f>[1]!s_info_industry_csrc2023(A3313,"",3)</f>
        <v>道路运输业</v>
      </c>
      <c r="F3313" s="16">
        <f>[1]!s_is(A3313,83,"FY","YTD","20251231",1,"",100000000)</f>
        <v>14.515258512400001</v>
      </c>
      <c r="G3313" s="16">
        <f>[1]!s_is(A3313,83,"FY","YTD","20241231",1,"",100000000)</f>
        <v>15.645312391199999</v>
      </c>
      <c r="H3313" s="16">
        <f>[1]!s_is(A3313,61,"FY","YTD","20251231",1,"",100000000)</f>
        <v>0.1603123487</v>
      </c>
      <c r="I3313" s="16">
        <f>[1]!s_is(A3313,61,"FY","YTD","20241231",1,"",100000000)</f>
        <v>0.11031790679999999</v>
      </c>
      <c r="J3313" s="16">
        <f>[1]!s_fa_roe(A3313,"20251231")</f>
        <v>1.7317</v>
      </c>
      <c r="K3313" s="16">
        <f>[1]!s_stmnote_rdexp(A3313,"20251231",1,10000)</f>
        <v>0</v>
      </c>
      <c r="L3313" s="16">
        <f>[1]!s_margin_tradingbalance(A3313,"",10000)</f>
        <v>0</v>
      </c>
      <c r="M3313" s="16">
        <f>[1]!s_margin_seclendingbalance(A3313,"",10000)</f>
        <v>0</v>
      </c>
      <c r="N3313" s="17">
        <f>[1]!s_val_ev(A3313,"",100000000)</f>
        <v>15.247956479999999</v>
      </c>
      <c r="O3313" s="17">
        <f>[1]!share_freesharesmv(A3313,"",100000000)</f>
        <v>9.1863510792000014</v>
      </c>
      <c r="P3313" s="17">
        <f ca="1">[1]!s_dq_amount_btin(A3313,TODAY()-1,100000000)</f>
        <v>0.33546898999999997</v>
      </c>
      <c r="Q3313" s="17">
        <f ca="1">[1]!s_dq_turn(A3313,TODAY()-1)</f>
        <v>2.2135291876174086</v>
      </c>
      <c r="R3313" s="2">
        <f>[1]!s_pq_amount(A3313,"20260101","",100000000)</f>
        <v>43.096306269999999</v>
      </c>
      <c r="S3313" s="2">
        <f>[1]!s_pq_avgamount(A3313,"20260101","",100000000)</f>
        <v>0.39537895660550459</v>
      </c>
      <c r="T3313" s="17">
        <f>[1]!s_ipo_dilutedpe(A3313)</f>
        <v>19.91</v>
      </c>
      <c r="U3313" s="12">
        <f>[1]!s_ipo_collection_total(A3313,100000000)</f>
        <v>1.4339999999999999</v>
      </c>
      <c r="V3313" s="18">
        <f>[1]!s_val_pe_ttm(A3313,"")</f>
        <v>105.52896118164063</v>
      </c>
    </row>
    <row r="3314" spans="1:22" x14ac:dyDescent="0.3">
      <c r="A3314" s="12" t="s">
        <v>7082</v>
      </c>
      <c r="B3314" s="12" t="s">
        <v>7083</v>
      </c>
      <c r="C3314" s="16" t="str">
        <f>[1]!s_info_mkt(A3314)</f>
        <v>创业板</v>
      </c>
      <c r="D3314" s="16" t="str">
        <f>[1]!s_ipo_listeddate(A3314)</f>
        <v>2018-03-30</v>
      </c>
      <c r="E3314" s="16" t="str">
        <f>[1]!s_info_industry_csrc2023(A3314,"",3)</f>
        <v>计算机、通信和其他电子设备制造业</v>
      </c>
      <c r="F3314" s="16">
        <f>[1]!s_is(A3314,83,"FY","YTD","20251231",1,"",100000000)</f>
        <v>12.2610663447</v>
      </c>
      <c r="G3314" s="16">
        <f>[1]!s_is(A3314,83,"FY","YTD","20241231",1,"",100000000)</f>
        <v>17.673138421500003</v>
      </c>
      <c r="H3314" s="16">
        <f>[1]!s_is(A3314,61,"FY","YTD","20251231",1,"",100000000)</f>
        <v>-1.0372132969000001</v>
      </c>
      <c r="I3314" s="16">
        <f>[1]!s_is(A3314,61,"FY","YTD","20241231",1,"",100000000)</f>
        <v>-0.2642541115</v>
      </c>
      <c r="J3314" s="16">
        <f>[1]!s_fa_roe(A3314,"20251231")</f>
        <v>-4.8842999999999996</v>
      </c>
      <c r="K3314" s="16">
        <f>[1]!s_stmnote_rdexp(A3314,"20251231",1,10000)</f>
        <v>9545.5005760000004</v>
      </c>
      <c r="L3314" s="16">
        <f>[1]!s_margin_tradingbalance(A3314,"",10000)</f>
        <v>0</v>
      </c>
      <c r="M3314" s="16">
        <f>[1]!s_margin_seclendingbalance(A3314,"",10000)</f>
        <v>0</v>
      </c>
      <c r="N3314" s="17">
        <f>[1]!s_val_ev(A3314,"",100000000)</f>
        <v>49.705907971999999</v>
      </c>
      <c r="O3314" s="17">
        <f>[1]!share_freesharesmv(A3314,"",100000000)</f>
        <v>21.666213192399997</v>
      </c>
      <c r="P3314" s="17">
        <f ca="1">[1]!s_dq_amount_btin(A3314,TODAY()-1,100000000)</f>
        <v>1.5437071099999999</v>
      </c>
      <c r="Q3314" s="17">
        <f ca="1">[1]!s_dq_turn(A3314,TODAY()-1)</f>
        <v>3.8329944178031905</v>
      </c>
      <c r="R3314" s="2">
        <f>[1]!s_pq_amount(A3314,"20260101","",100000000)</f>
        <v>198.60611838</v>
      </c>
      <c r="S3314" s="2">
        <f>[1]!s_pq_avgamount(A3314,"20260101","",100000000)</f>
        <v>1.8220744805504587</v>
      </c>
      <c r="T3314" s="17">
        <f>[1]!s_ipo_dilutedpe(A3314)</f>
        <v>22.98</v>
      </c>
      <c r="U3314" s="12">
        <f>[1]!s_ipo_collection_total(A3314,100000000)</f>
        <v>8.7308711999999993</v>
      </c>
      <c r="V3314" s="18">
        <f>[1]!s_val_pe_ttm(A3314,"")</f>
        <v>-86.352615356445313</v>
      </c>
    </row>
    <row r="3315" spans="1:22" x14ac:dyDescent="0.3">
      <c r="A3315" s="12" t="s">
        <v>7084</v>
      </c>
      <c r="B3315" s="12" t="s">
        <v>7085</v>
      </c>
      <c r="C3315" s="16" t="str">
        <f>[1]!s_info_mkt(A3315)</f>
        <v>主板</v>
      </c>
      <c r="D3315" s="16" t="str">
        <f>[1]!s_ipo_listeddate(A3315)</f>
        <v>2014-08-25</v>
      </c>
      <c r="E3315" s="16" t="str">
        <f>[1]!s_info_industry_csrc2023(A3315,"",3)</f>
        <v>酒、饮料和精制茶制造业</v>
      </c>
      <c r="F3315" s="16">
        <f>[1]!s_is(A3315,83,"FY","YTD","20251231",1,"",100000000)</f>
        <v>18.220174634500001</v>
      </c>
      <c r="G3315" s="16">
        <f>[1]!s_is(A3315,83,"FY","YTD","20241231",1,"",100000000)</f>
        <v>16.314536205300001</v>
      </c>
      <c r="H3315" s="16">
        <f>[1]!s_is(A3315,61,"FY","YTD","20251231",1,"",100000000)</f>
        <v>2.4464138855000002</v>
      </c>
      <c r="I3315" s="16">
        <f>[1]!s_is(A3315,61,"FY","YTD","20241231",1,"",100000000)</f>
        <v>1.9618921868000001</v>
      </c>
      <c r="J3315" s="16">
        <f>[1]!s_fa_roe(A3315,"20251231")</f>
        <v>6.5442999999999998</v>
      </c>
      <c r="K3315" s="16">
        <f>[1]!s_stmnote_rdexp(A3315,"20251231",1,10000)</f>
        <v>4334.9053139999996</v>
      </c>
      <c r="L3315" s="16">
        <f>[1]!s_margin_tradingbalance(A3315,"",10000)</f>
        <v>47691.243999999999</v>
      </c>
      <c r="M3315" s="16">
        <f>[1]!s_margin_seclendingbalance(A3315,"",10000)</f>
        <v>8.0877999999999997</v>
      </c>
      <c r="N3315" s="17">
        <f>[1]!s_val_ev(A3315,"",100000000)</f>
        <v>73.166116213400002</v>
      </c>
      <c r="O3315" s="17">
        <f>[1]!share_freesharesmv(A3315,"",100000000)</f>
        <v>30.261374893400003</v>
      </c>
      <c r="P3315" s="17">
        <f ca="1">[1]!s_dq_amount_btin(A3315,TODAY()-1,100000000)</f>
        <v>0.85858391000000001</v>
      </c>
      <c r="Q3315" s="17">
        <f ca="1">[1]!s_dq_turn(A3315,TODAY()-1)</f>
        <v>1.1732490726940958</v>
      </c>
      <c r="R3315" s="2">
        <f>[1]!s_pq_amount(A3315,"20260101","",100000000)</f>
        <v>194.12449458</v>
      </c>
      <c r="S3315" s="2">
        <f>[1]!s_pq_avgamount(A3315,"20260101","",100000000)</f>
        <v>1.7809586658715597</v>
      </c>
      <c r="T3315" s="17">
        <f>[1]!s_ipo_dilutedpe(A3315)</f>
        <v>14.42</v>
      </c>
      <c r="U3315" s="12">
        <f>[1]!s_ipo_collection_total(A3315,100000000)</f>
        <v>4.43</v>
      </c>
      <c r="V3315" s="18">
        <f>[1]!s_val_pe_ttm(A3315,"")</f>
        <v>27.013465881347656</v>
      </c>
    </row>
    <row r="3316" spans="1:22" x14ac:dyDescent="0.3">
      <c r="A3316" s="12" t="s">
        <v>7086</v>
      </c>
      <c r="B3316" s="12" t="s">
        <v>7087</v>
      </c>
      <c r="C3316" s="16" t="str">
        <f>[1]!s_info_mkt(A3316)</f>
        <v>主板</v>
      </c>
      <c r="D3316" s="16" t="str">
        <f>[1]!s_ipo_listeddate(A3316)</f>
        <v>1993-03-04</v>
      </c>
      <c r="E3316" s="16" t="str">
        <f>[1]!s_info_industry_csrc2023(A3316,"",3)</f>
        <v>燃气生产和供应业</v>
      </c>
      <c r="F3316" s="16">
        <f>[1]!s_is(A3316,83,"FY","YTD","20251231",1,"",100000000)</f>
        <v>61.1337627399</v>
      </c>
      <c r="G3316" s="16">
        <f>[1]!s_is(A3316,83,"FY","YTD","20241231",1,"",100000000)</f>
        <v>63.358103610200004</v>
      </c>
      <c r="H3316" s="16">
        <f>[1]!s_is(A3316,61,"FY","YTD","20251231",1,"",100000000)</f>
        <v>4.1517107782</v>
      </c>
      <c r="I3316" s="16">
        <f>[1]!s_is(A3316,61,"FY","YTD","20241231",1,"",100000000)</f>
        <v>2.3314904200000002</v>
      </c>
      <c r="J3316" s="16">
        <f>[1]!s_fa_roe(A3316,"20251231")</f>
        <v>4.7624000000000004</v>
      </c>
      <c r="K3316" s="16">
        <f>[1]!s_stmnote_rdexp(A3316,"20251231",1,10000)</f>
        <v>135.10648399999999</v>
      </c>
      <c r="L3316" s="16">
        <f>[1]!s_margin_tradingbalance(A3316,"",10000)</f>
        <v>62953.017099999997</v>
      </c>
      <c r="M3316" s="16">
        <f>[1]!s_margin_seclendingbalance(A3316,"",10000)</f>
        <v>484.57499999999999</v>
      </c>
      <c r="N3316" s="17">
        <f>[1]!s_val_ev(A3316,"",100000000)</f>
        <v>122.957013324128</v>
      </c>
      <c r="O3316" s="17">
        <f>[1]!share_freesharesmv(A3316,"",100000000)</f>
        <v>81.411493725999989</v>
      </c>
      <c r="P3316" s="17">
        <f ca="1">[1]!s_dq_amount_btin(A3316,TODAY()-1,100000000)</f>
        <v>1.4239840100000001</v>
      </c>
      <c r="Q3316" s="17">
        <f ca="1">[1]!s_dq_turn(A3316,TODAY()-1)</f>
        <v>1.2719473246905399</v>
      </c>
      <c r="R3316" s="2">
        <f>[1]!s_pq_amount(A3316,"20260101","",100000000)</f>
        <v>508.89590541000001</v>
      </c>
      <c r="S3316" s="2">
        <f>[1]!s_pq_avgamount(A3316,"20260101","",100000000)</f>
        <v>4.6687697744036702</v>
      </c>
      <c r="T3316" s="17">
        <f>[1]!s_ipo_dilutedpe(A3316)</f>
        <v>0</v>
      </c>
      <c r="U3316" s="12">
        <f>[1]!s_ipo_collection_total(A3316,100000000)</f>
        <v>0.16800000000000001</v>
      </c>
      <c r="V3316" s="18">
        <f>[1]!s_val_pe_ttm(A3316,"")</f>
        <v>49.953319549560547</v>
      </c>
    </row>
    <row r="3317" spans="1:22" x14ac:dyDescent="0.3">
      <c r="A3317" s="12" t="s">
        <v>7088</v>
      </c>
      <c r="B3317" s="12" t="s">
        <v>7089</v>
      </c>
      <c r="C3317" s="16" t="str">
        <f>[1]!s_info_mkt(A3317)</f>
        <v>主板</v>
      </c>
      <c r="D3317" s="16" t="str">
        <f>[1]!s_ipo_listeddate(A3317)</f>
        <v>2018-04-26</v>
      </c>
      <c r="E3317" s="16" t="str">
        <f>[1]!s_info_industry_csrc2023(A3317,"",3)</f>
        <v>汽车制造业</v>
      </c>
      <c r="F3317" s="16">
        <f>[1]!s_is(A3317,83,"FY","YTD","20251231",1,"",100000000)</f>
        <v>59.087717160799997</v>
      </c>
      <c r="G3317" s="16">
        <f>[1]!s_is(A3317,83,"FY","YTD","20241231",1,"",100000000)</f>
        <v>62.471730681099999</v>
      </c>
      <c r="H3317" s="16">
        <f>[1]!s_is(A3317,61,"FY","YTD","20251231",1,"",100000000)</f>
        <v>-3.4795108991000001</v>
      </c>
      <c r="I3317" s="16">
        <f>[1]!s_is(A3317,61,"FY","YTD","20241231",1,"",100000000)</f>
        <v>1.1506854262000001</v>
      </c>
      <c r="J3317" s="16">
        <f>[1]!s_fa_roe(A3317,"20251231")</f>
        <v>-8.4562000000000008</v>
      </c>
      <c r="K3317" s="16">
        <f>[1]!s_stmnote_rdexp(A3317,"20251231",1,10000)</f>
        <v>12794.653273</v>
      </c>
      <c r="L3317" s="16">
        <f>[1]!s_margin_tradingbalance(A3317,"",10000)</f>
        <v>20147.077399999998</v>
      </c>
      <c r="M3317" s="16">
        <f>[1]!s_margin_seclendingbalance(A3317,"",10000)</f>
        <v>23.49</v>
      </c>
      <c r="N3317" s="17">
        <f>[1]!s_val_ev(A3317,"",100000000)</f>
        <v>45.599192840000001</v>
      </c>
      <c r="O3317" s="17">
        <f>[1]!share_freesharesmv(A3317,"",100000000)</f>
        <v>23.849192840000001</v>
      </c>
      <c r="P3317" s="17">
        <f ca="1">[1]!s_dq_amount_btin(A3317,TODAY()-1,100000000)</f>
        <v>0.21625190999999999</v>
      </c>
      <c r="Q3317" s="17">
        <f ca="1">[1]!s_dq_turn(A3317,TODAY()-1)</f>
        <v>0.47014538338920298</v>
      </c>
      <c r="R3317" s="2">
        <f>[1]!s_pq_amount(A3317,"20260101","",100000000)</f>
        <v>66.319556879999993</v>
      </c>
      <c r="S3317" s="2">
        <f>[1]!s_pq_avgamount(A3317,"20260101","",100000000)</f>
        <v>0.60843630165137608</v>
      </c>
      <c r="T3317" s="17">
        <f>[1]!s_ipo_dilutedpe(A3317)</f>
        <v>22.99</v>
      </c>
      <c r="U3317" s="12">
        <f>[1]!s_ipo_collection_total(A3317,100000000)</f>
        <v>8.3930000000000007</v>
      </c>
      <c r="V3317" s="18">
        <f>[1]!s_val_pe_ttm(A3317,"")</f>
        <v>-10.565464973449707</v>
      </c>
    </row>
    <row r="3318" spans="1:22" x14ac:dyDescent="0.3">
      <c r="A3318" s="12" t="s">
        <v>7090</v>
      </c>
      <c r="B3318" s="12" t="s">
        <v>7091</v>
      </c>
      <c r="C3318" s="16" t="str">
        <f>[1]!s_info_mkt(A3318)</f>
        <v>创业板</v>
      </c>
      <c r="D3318" s="16" t="str">
        <f>[1]!s_ipo_listeddate(A3318)</f>
        <v>2014-01-21</v>
      </c>
      <c r="E3318" s="16" t="str">
        <f>[1]!s_info_industry_csrc2023(A3318,"",3)</f>
        <v>仪器仪表制造业</v>
      </c>
      <c r="F3318" s="16">
        <f>[1]!s_is(A3318,83,"FY","YTD","20251231",1,"",100000000)</f>
        <v>16.869958985899999</v>
      </c>
      <c r="G3318" s="16">
        <f>[1]!s_is(A3318,83,"FY","YTD","20241231",1,"",100000000)</f>
        <v>20.288165210300001</v>
      </c>
      <c r="H3318" s="16">
        <f>[1]!s_is(A3318,61,"FY","YTD","20251231",1,"",100000000)</f>
        <v>5.6679597225</v>
      </c>
      <c r="I3318" s="16">
        <f>[1]!s_is(A3318,61,"FY","YTD","20241231",1,"",100000000)</f>
        <v>6.6466043412999998</v>
      </c>
      <c r="J3318" s="16">
        <f>[1]!s_fa_roe(A3318,"20251231")</f>
        <v>13.9876</v>
      </c>
      <c r="K3318" s="16">
        <f>[1]!s_stmnote_rdexp(A3318,"20251231",1,10000)</f>
        <v>13775.82444</v>
      </c>
      <c r="L3318" s="16">
        <f>[1]!s_margin_tradingbalance(A3318,"",10000)</f>
        <v>36410.926200000002</v>
      </c>
      <c r="M3318" s="16">
        <f>[1]!s_margin_seclendingbalance(A3318,"",10000)</f>
        <v>122.4845</v>
      </c>
      <c r="N3318" s="17">
        <f>[1]!s_val_ev(A3318,"",100000000)</f>
        <v>62.473735809000004</v>
      </c>
      <c r="O3318" s="17">
        <f>[1]!share_freesharesmv(A3318,"",100000000)</f>
        <v>39.96899259300001</v>
      </c>
      <c r="P3318" s="17">
        <f ca="1">[1]!s_dq_amount_btin(A3318,TODAY()-1,100000000)</f>
        <v>0.53855218000000005</v>
      </c>
      <c r="Q3318" s="17">
        <f ca="1">[1]!s_dq_turn(A3318,TODAY()-1)</f>
        <v>0.8806589542977199</v>
      </c>
      <c r="R3318" s="2">
        <f>[1]!s_pq_amount(A3318,"20260101","",100000000)</f>
        <v>219.81185848999999</v>
      </c>
      <c r="S3318" s="2">
        <f>[1]!s_pq_avgamount(A3318,"20260101","",100000000)</f>
        <v>2.0166225549541283</v>
      </c>
      <c r="T3318" s="17">
        <f>[1]!s_ipo_dilutedpe(A3318)</f>
        <v>33.17</v>
      </c>
      <c r="U3318" s="12">
        <f>[1]!s_ipo_collection_total(A3318,100000000)</f>
        <v>10.955868000000001</v>
      </c>
      <c r="V3318" s="18">
        <f>[1]!s_val_pe_ttm(A3318,"")</f>
        <v>12.822478294372559</v>
      </c>
    </row>
    <row r="3319" spans="1:22" x14ac:dyDescent="0.3">
      <c r="A3319" s="12" t="s">
        <v>7092</v>
      </c>
      <c r="B3319" s="12" t="s">
        <v>7093</v>
      </c>
      <c r="C3319" s="16" t="str">
        <f>[1]!s_info_mkt(A3319)</f>
        <v>主板</v>
      </c>
      <c r="D3319" s="16" t="str">
        <f>[1]!s_ipo_listeddate(A3319)</f>
        <v>2017-11-22</v>
      </c>
      <c r="E3319" s="16" t="str">
        <f>[1]!s_info_industry_csrc2023(A3319,"",3)</f>
        <v>新闻和出版业</v>
      </c>
      <c r="F3319" s="16">
        <f>[1]!s_is(A3319,83,"FY","YTD","20251231",1,"",100000000)</f>
        <v>111.79831553209999</v>
      </c>
      <c r="G3319" s="16">
        <f>[1]!s_is(A3319,83,"FY","YTD","20241231",1,"",100000000)</f>
        <v>117.1921683338</v>
      </c>
      <c r="H3319" s="16">
        <f>[1]!s_is(A3319,61,"FY","YTD","20251231",1,"",100000000)</f>
        <v>11.7394103516</v>
      </c>
      <c r="I3319" s="16">
        <f>[1]!s_is(A3319,61,"FY","YTD","20241231",1,"",100000000)</f>
        <v>12.700193888199999</v>
      </c>
      <c r="J3319" s="16">
        <f>[1]!s_fa_roe(A3319,"20251231")</f>
        <v>7.7443999999999997</v>
      </c>
      <c r="K3319" s="16">
        <f>[1]!s_stmnote_rdexp(A3319,"20251231",1,10000)</f>
        <v>2594.6409619999999</v>
      </c>
      <c r="L3319" s="16">
        <f>[1]!s_margin_tradingbalance(A3319,"",10000)</f>
        <v>10289.954100000001</v>
      </c>
      <c r="M3319" s="16">
        <f>[1]!s_margin_seclendingbalance(A3319,"",10000)</f>
        <v>248.1798</v>
      </c>
      <c r="N3319" s="17">
        <f>[1]!s_val_ev(A3319,"",100000000)</f>
        <v>142.32658000000001</v>
      </c>
      <c r="O3319" s="17">
        <f>[1]!share_freesharesmv(A3319,"",100000000)</f>
        <v>29.147708695599999</v>
      </c>
      <c r="P3319" s="17">
        <f ca="1">[1]!s_dq_amount_btin(A3319,TODAY()-1,100000000)</f>
        <v>0.35749502999999999</v>
      </c>
      <c r="Q3319" s="17">
        <f ca="1">[1]!s_dq_turn(A3319,TODAY()-1)</f>
        <v>0.25013177440222339</v>
      </c>
      <c r="R3319" s="2">
        <f>[1]!s_pq_amount(A3319,"20260101","",100000000)</f>
        <v>100.30302471</v>
      </c>
      <c r="S3319" s="2">
        <f>[1]!s_pq_avgamount(A3319,"20260101","",100000000)</f>
        <v>0.92021123587155973</v>
      </c>
      <c r="T3319" s="17">
        <f>[1]!s_ipo_dilutedpe(A3319)</f>
        <v>22.99</v>
      </c>
      <c r="U3319" s="12">
        <f>[1]!s_ipo_collection_total(A3319,100000000)</f>
        <v>27.117039999999999</v>
      </c>
      <c r="V3319" s="18">
        <f>[1]!s_val_pe_ttm(A3319,"")</f>
        <v>12.07138729095459</v>
      </c>
    </row>
    <row r="3320" spans="1:22" x14ac:dyDescent="0.3">
      <c r="A3320" s="12" t="s">
        <v>7094</v>
      </c>
      <c r="B3320" s="12" t="s">
        <v>7095</v>
      </c>
      <c r="C3320" s="16" t="str">
        <f>[1]!s_info_mkt(A3320)</f>
        <v>创业板</v>
      </c>
      <c r="D3320" s="16" t="str">
        <f>[1]!s_ipo_listeddate(A3320)</f>
        <v>2023-06-27</v>
      </c>
      <c r="E3320" s="16" t="str">
        <f>[1]!s_info_industry_csrc2023(A3320,"",3)</f>
        <v>化学原料和化学制品制造业</v>
      </c>
      <c r="F3320" s="16">
        <f>[1]!s_is(A3320,83,"FY","YTD","20251231",1,"",100000000)</f>
        <v>7.5479950524000001</v>
      </c>
      <c r="G3320" s="16">
        <f>[1]!s_is(A3320,83,"FY","YTD","20241231",1,"",100000000)</f>
        <v>7.2348084694000008</v>
      </c>
      <c r="H3320" s="16">
        <f>[1]!s_is(A3320,61,"FY","YTD","20251231",1,"",100000000)</f>
        <v>0.40713344100000004</v>
      </c>
      <c r="I3320" s="16">
        <f>[1]!s_is(A3320,61,"FY","YTD","20241231",1,"",100000000)</f>
        <v>0.34681288659999998</v>
      </c>
      <c r="J3320" s="16">
        <f>[1]!s_fa_roe(A3320,"20251231")</f>
        <v>3.0270999999999999</v>
      </c>
      <c r="K3320" s="16">
        <f>[1]!s_stmnote_rdexp(A3320,"20251231",1,10000)</f>
        <v>3450.57611</v>
      </c>
      <c r="L3320" s="16">
        <f>[1]!s_margin_tradingbalance(A3320,"",10000)</f>
        <v>9645.4752000000008</v>
      </c>
      <c r="M3320" s="16">
        <f>[1]!s_margin_seclendingbalance(A3320,"",10000)</f>
        <v>5.5365000000000002</v>
      </c>
      <c r="N3320" s="17">
        <f>[1]!s_val_ev(A3320,"",100000000)</f>
        <v>26.958200000000001</v>
      </c>
      <c r="O3320" s="17">
        <f>[1]!share_freesharesmv(A3320,"",100000000)</f>
        <v>10.01825</v>
      </c>
      <c r="P3320" s="17">
        <f ca="1">[1]!s_dq_amount_btin(A3320,TODAY()-1,100000000)</f>
        <v>0.52092247000000003</v>
      </c>
      <c r="Q3320" s="17">
        <f ca="1">[1]!s_dq_turn(A3320,TODAY()-1)</f>
        <v>5.1127272727272723</v>
      </c>
      <c r="R3320" s="2">
        <f>[1]!s_pq_amount(A3320,"20260101","",100000000)</f>
        <v>156.00568799999999</v>
      </c>
      <c r="S3320" s="2">
        <f>[1]!s_pq_avgamount(A3320,"20260101","",100000000)</f>
        <v>1.4312448440366972</v>
      </c>
      <c r="T3320" s="17">
        <f>[1]!s_ipo_dilutedpe(A3320)</f>
        <v>32.659999999999997</v>
      </c>
      <c r="U3320" s="12">
        <f>[1]!s_ipo_collection_total(A3320,100000000)</f>
        <v>7.8532500000000001</v>
      </c>
      <c r="V3320" s="18">
        <f>[1]!s_val_pe_ttm(A3320,"")</f>
        <v>117.06523132324219</v>
      </c>
    </row>
    <row r="3321" spans="1:22" x14ac:dyDescent="0.3">
      <c r="A3321" s="12" t="s">
        <v>7096</v>
      </c>
      <c r="B3321" s="12" t="s">
        <v>7097</v>
      </c>
      <c r="C3321" s="16" t="str">
        <f>[1]!s_info_mkt(A3321)</f>
        <v>主板</v>
      </c>
      <c r="D3321" s="16" t="str">
        <f>[1]!s_ipo_listeddate(A3321)</f>
        <v>1992-12-21</v>
      </c>
      <c r="E3321" s="16" t="str">
        <f>[1]!s_info_industry_csrc2023(A3321,"",3)</f>
        <v>农副食品加工业</v>
      </c>
      <c r="F3321" s="16">
        <f>[1]!s_is(A3321,83,"FY","YTD","20251231",1,"",100000000)</f>
        <v>78.585358471099994</v>
      </c>
      <c r="G3321" s="16">
        <f>[1]!s_is(A3321,83,"FY","YTD","20241231",1,"",100000000)</f>
        <v>114.3484351627</v>
      </c>
      <c r="H3321" s="16">
        <f>[1]!s_is(A3321,61,"FY","YTD","20251231",1,"",100000000)</f>
        <v>-2.6608795792</v>
      </c>
      <c r="I3321" s="16">
        <f>[1]!s_is(A3321,61,"FY","YTD","20241231",1,"",100000000)</f>
        <v>0.26130520860000001</v>
      </c>
      <c r="J3321" s="16">
        <f>[1]!s_fa_roe(A3321,"20251231")</f>
        <v>-8.8597000000000001</v>
      </c>
      <c r="K3321" s="16">
        <f>[1]!s_stmnote_rdexp(A3321,"20251231",1,10000)</f>
        <v>2304.8801120000003</v>
      </c>
      <c r="L3321" s="16">
        <f>[1]!s_margin_tradingbalance(A3321,"",10000)</f>
        <v>11844.951999999999</v>
      </c>
      <c r="M3321" s="16">
        <f>[1]!s_margin_seclendingbalance(A3321,"",10000)</f>
        <v>4.2042000000000002</v>
      </c>
      <c r="N3321" s="17">
        <f>[1]!s_val_ev(A3321,"",100000000)</f>
        <v>36.245282579799998</v>
      </c>
      <c r="O3321" s="17">
        <f>[1]!share_freesharesmv(A3321,"",100000000)</f>
        <v>13.883626769600001</v>
      </c>
      <c r="P3321" s="17">
        <f ca="1">[1]!s_dq_amount_btin(A3321,TODAY()-1,100000000)</f>
        <v>0.2732813</v>
      </c>
      <c r="Q3321" s="17">
        <f ca="1">[1]!s_dq_turn(A3321,TODAY()-1)</f>
        <v>0.80944958415025736</v>
      </c>
      <c r="R3321" s="2">
        <f>[1]!s_pq_amount(A3321,"20260101","",100000000)</f>
        <v>149.50641501999999</v>
      </c>
      <c r="S3321" s="2">
        <f>[1]!s_pq_avgamount(A3321,"20260101","",100000000)</f>
        <v>1.3716184864220184</v>
      </c>
      <c r="T3321" s="17">
        <f>[1]!s_ipo_dilutedpe(A3321)</f>
        <v>0</v>
      </c>
      <c r="U3321" s="12">
        <f>[1]!s_ipo_collection_total(A3321,100000000)</f>
        <v>0.210864</v>
      </c>
      <c r="V3321" s="18">
        <f>[1]!s_val_pe_ttm(A3321,"")</f>
        <v>-14.27967643737793</v>
      </c>
    </row>
    <row r="3322" spans="1:22" x14ac:dyDescent="0.3">
      <c r="A3322" s="12" t="s">
        <v>7098</v>
      </c>
      <c r="B3322" s="12" t="s">
        <v>7099</v>
      </c>
      <c r="C3322" s="16" t="str">
        <f>[1]!s_info_mkt(A3322)</f>
        <v>创业板</v>
      </c>
      <c r="D3322" s="16" t="str">
        <f>[1]!s_ipo_listeddate(A3322)</f>
        <v>2021-08-12</v>
      </c>
      <c r="E3322" s="16" t="str">
        <f>[1]!s_info_industry_csrc2023(A3322,"",3)</f>
        <v>铁路、船舶、航空航天和其他运输设备制造业</v>
      </c>
      <c r="F3322" s="16">
        <f>[1]!s_is(A3322,83,"FY","YTD","20251231",1,"",100000000)</f>
        <v>33.605631698499998</v>
      </c>
      <c r="G3322" s="16">
        <f>[1]!s_is(A3322,83,"FY","YTD","20241231",1,"",100000000)</f>
        <v>27.878831425599998</v>
      </c>
      <c r="H3322" s="16">
        <f>[1]!s_is(A3322,61,"FY","YTD","20251231",1,"",100000000)</f>
        <v>1.4802569979</v>
      </c>
      <c r="I3322" s="16">
        <f>[1]!s_is(A3322,61,"FY","YTD","20241231",1,"",100000000)</f>
        <v>1.2276520831</v>
      </c>
      <c r="J3322" s="16">
        <f>[1]!s_fa_roe(A3322,"20251231")</f>
        <v>12.434100000000001</v>
      </c>
      <c r="K3322" s="16">
        <f>[1]!s_stmnote_rdexp(A3322,"20251231",1,10000)</f>
        <v>3773.0298799999996</v>
      </c>
      <c r="L3322" s="16">
        <f>[1]!s_margin_tradingbalance(A3322,"",10000)</f>
        <v>10390.571599999999</v>
      </c>
      <c r="M3322" s="16">
        <f>[1]!s_margin_seclendingbalance(A3322,"",10000)</f>
        <v>22.118400000000001</v>
      </c>
      <c r="N3322" s="17">
        <f>[1]!s_val_ev(A3322,"",100000000)</f>
        <v>26.5021056</v>
      </c>
      <c r="O3322" s="17">
        <f>[1]!share_freesharesmv(A3322,"",100000000)</f>
        <v>8.5796109840000003</v>
      </c>
      <c r="P3322" s="17">
        <f ca="1">[1]!s_dq_amount_btin(A3322,TODAY()-1,100000000)</f>
        <v>0.24606569</v>
      </c>
      <c r="Q3322" s="17">
        <f ca="1">[1]!s_dq_turn(A3322,TODAY()-1)</f>
        <v>1.8513508880202976</v>
      </c>
      <c r="R3322" s="2">
        <f>[1]!s_pq_amount(A3322,"20260101","",100000000)</f>
        <v>64.172978200000003</v>
      </c>
      <c r="S3322" s="2">
        <f>[1]!s_pq_avgamount(A3322,"20260101","",100000000)</f>
        <v>0.58874291926605504</v>
      </c>
      <c r="T3322" s="17">
        <f>[1]!s_ipo_dilutedpe(A3322)</f>
        <v>16.440000000000001</v>
      </c>
      <c r="U3322" s="12">
        <f>[1]!s_ipo_collection_total(A3322,100000000)</f>
        <v>5.7786400000000002</v>
      </c>
      <c r="V3322" s="18">
        <f>[1]!s_val_pe_ttm(A3322,"")</f>
        <v>21.329399108886719</v>
      </c>
    </row>
    <row r="3323" spans="1:22" x14ac:dyDescent="0.3">
      <c r="A3323" s="12" t="s">
        <v>201</v>
      </c>
      <c r="B3323" s="12" t="s">
        <v>202</v>
      </c>
      <c r="C3323" s="16" t="str">
        <f>[1]!s_info_mkt(A3323)</f>
        <v>北证</v>
      </c>
      <c r="D3323" s="16" t="str">
        <f>[1]!s_ipo_listeddate(A3323)</f>
        <v>2020-07-27</v>
      </c>
      <c r="E3323" s="16" t="str">
        <f>[1]!s_info_industry_csrc2023(A3323,"",3)</f>
        <v>医药制造业</v>
      </c>
      <c r="F3323" s="16">
        <f>[1]!s_is(A3323,83,"FY","YTD","20251231",1,"",100000000)</f>
        <v>1.3340370417</v>
      </c>
      <c r="G3323" s="16">
        <f>[1]!s_is(A3323,83,"FY","YTD","20241231",1,"",100000000)</f>
        <v>2.0744955319999998</v>
      </c>
      <c r="H3323" s="16">
        <f>[1]!s_is(A3323,61,"FY","YTD","20251231",1,"",100000000)</f>
        <v>-0.83188081180000006</v>
      </c>
      <c r="I3323" s="16">
        <f>[1]!s_is(A3323,61,"FY","YTD","20241231",1,"",100000000)</f>
        <v>0.10536494</v>
      </c>
      <c r="J3323" s="16">
        <f>[1]!s_fa_roe(A3323,"20251231")</f>
        <v>-19.385200000000001</v>
      </c>
      <c r="K3323" s="16">
        <f>[1]!s_stmnote_rdexp(A3323,"20251231",1,10000)</f>
        <v>1253.5870810000001</v>
      </c>
      <c r="L3323" s="16">
        <f>[1]!s_margin_tradingbalance(A3323,"",10000)</f>
        <v>671.62710000000004</v>
      </c>
      <c r="M3323" s="16">
        <f>[1]!s_margin_seclendingbalance(A3323,"",10000)</f>
        <v>0</v>
      </c>
      <c r="N3323" s="17">
        <f>[1]!s_val_ev(A3323,"",100000000)</f>
        <v>11.644345485499999</v>
      </c>
      <c r="O3323" s="17">
        <f>[1]!share_freesharesmv(A3323,"",100000000)</f>
        <v>4.3435068494999998</v>
      </c>
      <c r="P3323" s="17">
        <f ca="1">[1]!s_dq_amount_btin(A3323,TODAY()-1,100000000)</f>
        <v>3.3999840000000003E-2</v>
      </c>
      <c r="Q3323" s="17">
        <f ca="1">[1]!s_dq_turn(A3323,TODAY()-1)</f>
        <v>0.4387371911696018</v>
      </c>
      <c r="R3323" s="2">
        <f>[1]!s_pq_amount(A3323,"20260101","",100000000)</f>
        <v>14.93170859</v>
      </c>
      <c r="S3323" s="2">
        <f>[1]!s_pq_avgamount(A3323,"20260101","",100000000)</f>
        <v>0.13698815220183486</v>
      </c>
      <c r="T3323" s="17">
        <f>[1]!s_ipo_dilutedpe(A3323)</f>
        <v>22.4</v>
      </c>
      <c r="U3323" s="12">
        <f>[1]!s_ipo_collection_total(A3323,100000000)</f>
        <v>2.8959839999999999</v>
      </c>
      <c r="V3323" s="18">
        <f>[1]!s_val_pe_ttm(A3323,"")</f>
        <v>-14.185306549072266</v>
      </c>
    </row>
    <row r="3324" spans="1:22" x14ac:dyDescent="0.3">
      <c r="A3324" s="12" t="s">
        <v>7100</v>
      </c>
      <c r="B3324" s="12" t="s">
        <v>7101</v>
      </c>
      <c r="C3324" s="16" t="str">
        <f>[1]!s_info_mkt(A3324)</f>
        <v>创业板</v>
      </c>
      <c r="D3324" s="16" t="str">
        <f>[1]!s_ipo_listeddate(A3324)</f>
        <v>2021-03-29</v>
      </c>
      <c r="E3324" s="16" t="str">
        <f>[1]!s_info_industry_csrc2023(A3324,"",3)</f>
        <v>铁路、船舶、航空航天和其他运输设备制造业</v>
      </c>
      <c r="F3324" s="16">
        <f>[1]!s_is(A3324,83,"FY","YTD","20251231",1,"",100000000)</f>
        <v>5.0980862279000005</v>
      </c>
      <c r="G3324" s="16">
        <f>[1]!s_is(A3324,83,"FY","YTD","20241231",1,"",100000000)</f>
        <v>4.2451339455000001</v>
      </c>
      <c r="H3324" s="16">
        <f>[1]!s_is(A3324,61,"FY","YTD","20251231",1,"",100000000)</f>
        <v>0.52758511470000002</v>
      </c>
      <c r="I3324" s="16">
        <f>[1]!s_is(A3324,61,"FY","YTD","20241231",1,"",100000000)</f>
        <v>0.49141168740000002</v>
      </c>
      <c r="J3324" s="16">
        <f>[1]!s_fa_roe(A3324,"20251231")</f>
        <v>8.3218999999999994</v>
      </c>
      <c r="K3324" s="16">
        <f>[1]!s_stmnote_rdexp(A3324,"20251231",1,10000)</f>
        <v>5434.8609900000001</v>
      </c>
      <c r="L3324" s="16">
        <f>[1]!s_margin_tradingbalance(A3324,"",10000)</f>
        <v>4059.6387</v>
      </c>
      <c r="M3324" s="16">
        <f>[1]!s_margin_seclendingbalance(A3324,"",10000)</f>
        <v>19.569199999999999</v>
      </c>
      <c r="N3324" s="17">
        <f>[1]!s_val_ev(A3324,"",100000000)</f>
        <v>24.0499701225</v>
      </c>
      <c r="O3324" s="17">
        <f>[1]!share_freesharesmv(A3324,"",100000000)</f>
        <v>6.151197311999999</v>
      </c>
      <c r="P3324" s="17">
        <f ca="1">[1]!s_dq_amount_btin(A3324,TODAY()-1,100000000)</f>
        <v>0.25690365999999998</v>
      </c>
      <c r="Q3324" s="17">
        <f ca="1">[1]!s_dq_turn(A3324,TODAY()-1)</f>
        <v>1.1719134571351477</v>
      </c>
      <c r="R3324" s="2">
        <f>[1]!s_pq_amount(A3324,"20260101","",100000000)</f>
        <v>53.615595919999997</v>
      </c>
      <c r="S3324" s="2">
        <f>[1]!s_pq_avgamount(A3324,"20260101","",100000000)</f>
        <v>0.49188620110091746</v>
      </c>
      <c r="T3324" s="17">
        <f>[1]!s_ipo_dilutedpe(A3324)</f>
        <v>17.309999999999999</v>
      </c>
      <c r="U3324" s="12">
        <f>[1]!s_ipo_collection_total(A3324,100000000)</f>
        <v>3.0924800000000001</v>
      </c>
      <c r="V3324" s="18">
        <f>[1]!s_val_pe_ttm(A3324,"")</f>
        <v>55.28277587890625</v>
      </c>
    </row>
    <row r="3325" spans="1:22" x14ac:dyDescent="0.3">
      <c r="A3325" s="12" t="s">
        <v>7102</v>
      </c>
      <c r="B3325" s="12" t="s">
        <v>7103</v>
      </c>
      <c r="C3325" s="16" t="str">
        <f>[1]!s_info_mkt(A3325)</f>
        <v>创业板</v>
      </c>
      <c r="D3325" s="16" t="str">
        <f>[1]!s_ipo_listeddate(A3325)</f>
        <v>2009-10-30</v>
      </c>
      <c r="E3325" s="16" t="str">
        <f>[1]!s_info_industry_csrc2023(A3325,"",3)</f>
        <v>电气机械和器材制造业</v>
      </c>
      <c r="F3325" s="16">
        <f>[1]!s_is(A3325,83,"FY","YTD","20251231",1,"",100000000)</f>
        <v>614.69630776089991</v>
      </c>
      <c r="G3325" s="16">
        <f>[1]!s_is(A3325,83,"FY","YTD","20241231",1,"",100000000)</f>
        <v>486.14556525089995</v>
      </c>
      <c r="H3325" s="16">
        <f>[1]!s_is(A3325,61,"FY","YTD","20251231",1,"",100000000)</f>
        <v>41.343036708900001</v>
      </c>
      <c r="I3325" s="16">
        <f>[1]!s_is(A3325,61,"FY","YTD","20241231",1,"",100000000)</f>
        <v>40.755852843699998</v>
      </c>
      <c r="J3325" s="16">
        <f>[1]!s_fa_roe(A3325,"20251231")</f>
        <v>10.348599999999999</v>
      </c>
      <c r="K3325" s="16">
        <f>[1]!s_stmnote_rdexp(A3325,"20251231",1,10000)</f>
        <v>343495.88990100002</v>
      </c>
      <c r="L3325" s="16">
        <f>[1]!s_margin_tradingbalance(A3325,"",10000)</f>
        <v>633702.31259999995</v>
      </c>
      <c r="M3325" s="16">
        <f>[1]!s_margin_seclendingbalance(A3325,"",10000)</f>
        <v>916.55830000000003</v>
      </c>
      <c r="N3325" s="17">
        <f>[1]!s_val_ev(A3325,"",100000000)</f>
        <v>1448.7197368710001</v>
      </c>
      <c r="O3325" s="17">
        <f>[1]!share_freesharesmv(A3325,"",100000000)</f>
        <v>921.70159195619999</v>
      </c>
      <c r="P3325" s="17">
        <f ca="1">[1]!s_dq_amount_btin(A3325,TODAY()-1,100000000)</f>
        <v>71.97441087</v>
      </c>
      <c r="Q3325" s="17">
        <f ca="1">[1]!s_dq_turn(A3325,TODAY()-1)</f>
        <v>5.0962299291559212</v>
      </c>
      <c r="R3325" s="2">
        <f>[1]!s_pq_amount(A3325,"20260101","",100000000)</f>
        <v>4954.0845535899998</v>
      </c>
      <c r="S3325" s="2">
        <f>[1]!s_pq_avgamount(A3325,"20260101","",100000000)</f>
        <v>45.450317005412849</v>
      </c>
      <c r="T3325" s="17">
        <f>[1]!s_ipo_dilutedpe(A3325)</f>
        <v>54.56</v>
      </c>
      <c r="U3325" s="12">
        <f>[1]!s_ipo_collection_total(A3325,100000000)</f>
        <v>3.96</v>
      </c>
      <c r="V3325" s="18">
        <f>[1]!s_val_pe_ttm(A3325,"")</f>
        <v>32.341163635253906</v>
      </c>
    </row>
    <row r="3326" spans="1:22" x14ac:dyDescent="0.3">
      <c r="A3326" s="12" t="s">
        <v>7104</v>
      </c>
      <c r="B3326" s="12" t="s">
        <v>7105</v>
      </c>
      <c r="C3326" s="16" t="str">
        <f>[1]!s_info_mkt(A3326)</f>
        <v>主板</v>
      </c>
      <c r="D3326" s="16" t="str">
        <f>[1]!s_ipo_listeddate(A3326)</f>
        <v>2015-12-22</v>
      </c>
      <c r="E3326" s="16" t="str">
        <f>[1]!s_info_industry_csrc2023(A3326,"",3)</f>
        <v>计算机、通信和其他电子设备制造业</v>
      </c>
      <c r="F3326" s="16">
        <f>[1]!s_is(A3326,83,"FY","YTD","20251231",1,"",100000000)</f>
        <v>55.3231020833</v>
      </c>
      <c r="G3326" s="16">
        <f>[1]!s_is(A3326,83,"FY","YTD","20241231",1,"",100000000)</f>
        <v>46.934662899099997</v>
      </c>
      <c r="H3326" s="16">
        <f>[1]!s_is(A3326,61,"FY","YTD","20251231",1,"",100000000)</f>
        <v>2.9963988755000002</v>
      </c>
      <c r="I3326" s="16">
        <f>[1]!s_is(A3326,61,"FY","YTD","20241231",1,"",100000000)</f>
        <v>2.3017904044999997</v>
      </c>
      <c r="J3326" s="16">
        <f>[1]!s_fa_roe(A3326,"20251231")</f>
        <v>14.2819</v>
      </c>
      <c r="K3326" s="16">
        <f>[1]!s_stmnote_rdexp(A3326,"20251231",1,10000)</f>
        <v>14136.677780000002</v>
      </c>
      <c r="L3326" s="16">
        <f>[1]!s_margin_tradingbalance(A3326,"",10000)</f>
        <v>19595.243999999999</v>
      </c>
      <c r="M3326" s="16">
        <f>[1]!s_margin_seclendingbalance(A3326,"",10000)</f>
        <v>28.146599999999999</v>
      </c>
      <c r="N3326" s="17">
        <f>[1]!s_val_ev(A3326,"",100000000)</f>
        <v>120.82987496810001</v>
      </c>
      <c r="O3326" s="17">
        <f>[1]!share_freesharesmv(A3326,"",100000000)</f>
        <v>49.183291518500006</v>
      </c>
      <c r="P3326" s="17">
        <f ca="1">[1]!s_dq_amount_btin(A3326,TODAY()-1,100000000)</f>
        <v>4.6981070599999999</v>
      </c>
      <c r="Q3326" s="17">
        <f ca="1">[1]!s_dq_turn(A3326,TODAY()-1)</f>
        <v>3.9432091006506278</v>
      </c>
      <c r="R3326" s="2">
        <f>[1]!s_pq_amount(A3326,"20260101","",100000000)</f>
        <v>512.04478653000001</v>
      </c>
      <c r="S3326" s="2">
        <f>[1]!s_pq_avgamount(A3326,"20260101","",100000000)</f>
        <v>4.6976585920183487</v>
      </c>
      <c r="T3326" s="17">
        <f>[1]!s_ipo_dilutedpe(A3326)</f>
        <v>22.97</v>
      </c>
      <c r="U3326" s="12">
        <f>[1]!s_ipo_collection_total(A3326,100000000)</f>
        <v>3.2290800000000002</v>
      </c>
      <c r="V3326" s="18">
        <f>[1]!s_val_pe_ttm(A3326,"")</f>
        <v>47.369029998779297</v>
      </c>
    </row>
    <row r="3327" spans="1:22" x14ac:dyDescent="0.3">
      <c r="A3327" s="12" t="s">
        <v>7106</v>
      </c>
      <c r="B3327" s="12" t="s">
        <v>7107</v>
      </c>
      <c r="C3327" s="16" t="str">
        <f>[1]!s_info_mkt(A3327)</f>
        <v>主板</v>
      </c>
      <c r="D3327" s="16" t="str">
        <f>[1]!s_ipo_listeddate(A3327)</f>
        <v>2000-03-09</v>
      </c>
      <c r="E3327" s="16" t="str">
        <f>[1]!s_info_industry_csrc2023(A3327,"",3)</f>
        <v>医药制造业</v>
      </c>
      <c r="F3327" s="16">
        <f>[1]!s_is(A3327,83,"FY","YTD","20251231",1,"",100000000)</f>
        <v>316.02577614080002</v>
      </c>
      <c r="G3327" s="16">
        <f>[1]!s_is(A3327,83,"FY","YTD","20241231",1,"",100000000)</f>
        <v>276.16611772610003</v>
      </c>
      <c r="H3327" s="16">
        <f>[1]!s_is(A3327,61,"FY","YTD","20251231",1,"",100000000)</f>
        <v>34.2100121382</v>
      </c>
      <c r="I3327" s="16">
        <f>[1]!s_is(A3327,61,"FY","YTD","20241231",1,"",100000000)</f>
        <v>33.678889681999998</v>
      </c>
      <c r="J3327" s="16">
        <f>[1]!s_fa_roe(A3327,"20251231")</f>
        <v>16.261500000000002</v>
      </c>
      <c r="K3327" s="16">
        <f>[1]!s_stmnote_rdexp(A3327,"20251231",1,10000)</f>
        <v>173350.706335</v>
      </c>
      <c r="L3327" s="16">
        <f>[1]!s_margin_tradingbalance(A3327,"",10000)</f>
        <v>101052.3732</v>
      </c>
      <c r="M3327" s="16">
        <f>[1]!s_margin_seclendingbalance(A3327,"",10000)</f>
        <v>861.07429999999999</v>
      </c>
      <c r="N3327" s="17">
        <f>[1]!s_val_ev(A3327,"",100000000)</f>
        <v>390.75835305840002</v>
      </c>
      <c r="O3327" s="17">
        <f>[1]!share_freesharesmv(A3327,"",100000000)</f>
        <v>143.35745087520002</v>
      </c>
      <c r="P3327" s="17">
        <f ca="1">[1]!s_dq_amount_btin(A3327,TODAY()-1,100000000)</f>
        <v>1.61814386</v>
      </c>
      <c r="Q3327" s="17">
        <f ca="1">[1]!s_dq_turn(A3327,TODAY()-1)</f>
        <v>0.41280710627546541</v>
      </c>
      <c r="R3327" s="2">
        <f>[1]!s_pq_amount(A3327,"20260101","",100000000)</f>
        <v>368.40093444000001</v>
      </c>
      <c r="S3327" s="2">
        <f>[1]!s_pq_avgamount(A3327,"20260101","",100000000)</f>
        <v>3.3798250866055048</v>
      </c>
      <c r="T3327" s="17">
        <f>[1]!s_ipo_dilutedpe(A3327)</f>
        <v>0</v>
      </c>
      <c r="U3327" s="12">
        <f>[1]!s_ipo_collection_total(A3327,100000000)</f>
        <v>16.899999999999999</v>
      </c>
      <c r="V3327" s="18">
        <f>[1]!s_val_pe_ttm(A3327,"")</f>
        <v>12.109833717346191</v>
      </c>
    </row>
    <row r="3328" spans="1:22" x14ac:dyDescent="0.3">
      <c r="A3328" s="12" t="s">
        <v>7108</v>
      </c>
      <c r="B3328" s="12" t="s">
        <v>7109</v>
      </c>
      <c r="C3328" s="16" t="str">
        <f>[1]!s_info_mkt(A3328)</f>
        <v>主板</v>
      </c>
      <c r="D3328" s="16" t="str">
        <f>[1]!s_ipo_listeddate(A3328)</f>
        <v>2001-08-22</v>
      </c>
      <c r="E3328" s="16" t="str">
        <f>[1]!s_info_industry_csrc2023(A3328,"",3)</f>
        <v>医药制造业</v>
      </c>
      <c r="F3328" s="16">
        <f>[1]!s_is(A3328,83,"FY","YTD","20251231",1,"",100000000)</f>
        <v>62.186424508000002</v>
      </c>
      <c r="G3328" s="16">
        <f>[1]!s_is(A3328,83,"FY","YTD","20241231",1,"",100000000)</f>
        <v>80.168947566300005</v>
      </c>
      <c r="H3328" s="16">
        <f>[1]!s_is(A3328,61,"FY","YTD","20251231",1,"",100000000)</f>
        <v>17.778526404600001</v>
      </c>
      <c r="I3328" s="16">
        <f>[1]!s_is(A3328,61,"FY","YTD","20241231",1,"",100000000)</f>
        <v>25.315540600199999</v>
      </c>
      <c r="J3328" s="16">
        <f>[1]!s_fa_roe(A3328,"20251231")</f>
        <v>12.132400000000001</v>
      </c>
      <c r="K3328" s="16">
        <f>[1]!s_stmnote_rdexp(A3328,"20251231",1,10000)</f>
        <v>39305.069660000001</v>
      </c>
      <c r="L3328" s="16">
        <f>[1]!s_margin_tradingbalance(A3328,"",10000)</f>
        <v>14359.7174</v>
      </c>
      <c r="M3328" s="16">
        <f>[1]!s_margin_seclendingbalance(A3328,"",10000)</f>
        <v>292.52390000000003</v>
      </c>
      <c r="N3328" s="17">
        <f>[1]!s_val_ev(A3328,"",100000000)</f>
        <v>238.80269156599999</v>
      </c>
      <c r="O3328" s="17">
        <f>[1]!share_freesharesmv(A3328,"",100000000)</f>
        <v>91.969240032199991</v>
      </c>
      <c r="P3328" s="17">
        <f ca="1">[1]!s_dq_amount_btin(A3328,TODAY()-1,100000000)</f>
        <v>1.14908871</v>
      </c>
      <c r="Q3328" s="17">
        <f ca="1">[1]!s_dq_turn(A3328,TODAY()-1)</f>
        <v>0.48029281640515298</v>
      </c>
      <c r="R3328" s="2">
        <f>[1]!s_pq_amount(A3328,"20260101","",100000000)</f>
        <v>162.17577754000001</v>
      </c>
      <c r="S3328" s="2">
        <f>[1]!s_pq_avgamount(A3328,"20260101","",100000000)</f>
        <v>1.4878511700917432</v>
      </c>
      <c r="T3328" s="17">
        <f>[1]!s_ipo_dilutedpe(A3328)</f>
        <v>50.23</v>
      </c>
      <c r="U3328" s="12">
        <f>[1]!s_ipo_collection_total(A3328,100000000)</f>
        <v>3.4319999999999999</v>
      </c>
      <c r="V3328" s="18">
        <f>[1]!s_val_pe_ttm(A3328,"")</f>
        <v>13.742785453796387</v>
      </c>
    </row>
    <row r="3329" spans="1:22" x14ac:dyDescent="0.3">
      <c r="A3329" s="12" t="s">
        <v>7110</v>
      </c>
      <c r="B3329" s="12" t="s">
        <v>7111</v>
      </c>
      <c r="C3329" s="16" t="str">
        <f>[1]!s_info_mkt(A3329)</f>
        <v>主板</v>
      </c>
      <c r="D3329" s="16" t="str">
        <f>[1]!s_ipo_listeddate(A3329)</f>
        <v>2011-04-22</v>
      </c>
      <c r="E3329" s="16" t="str">
        <f>[1]!s_info_industry_csrc2023(A3329,"",3)</f>
        <v>文教、工美、体育和娱乐用品制造业</v>
      </c>
      <c r="F3329" s="16">
        <f>[1]!s_is(A3329,83,"FY","YTD","20251231",1,"",100000000)</f>
        <v>32.802180784699999</v>
      </c>
      <c r="G3329" s="16">
        <f>[1]!s_is(A3329,83,"FY","YTD","20241231",1,"",100000000)</f>
        <v>39.342844903299998</v>
      </c>
      <c r="H3329" s="16">
        <f>[1]!s_is(A3329,61,"FY","YTD","20251231",1,"",100000000)</f>
        <v>-3.5950697852999998</v>
      </c>
      <c r="I3329" s="16">
        <f>[1]!s_is(A3329,61,"FY","YTD","20241231",1,"",100000000)</f>
        <v>0.17977465059999997</v>
      </c>
      <c r="J3329" s="16">
        <f>[1]!s_fa_roe(A3329,"20251231")</f>
        <v>-12.3835</v>
      </c>
      <c r="K3329" s="16">
        <f>[1]!s_stmnote_rdexp(A3329,"20251231",1,10000)</f>
        <v>2462.947827</v>
      </c>
      <c r="L3329" s="16">
        <f>[1]!s_margin_tradingbalance(A3329,"",10000)</f>
        <v>10938.699000000001</v>
      </c>
      <c r="M3329" s="16">
        <f>[1]!s_margin_seclendingbalance(A3329,"",10000)</f>
        <v>24.479099999999999</v>
      </c>
      <c r="N3329" s="17">
        <f>[1]!s_val_ev(A3329,"",100000000)</f>
        <v>24.024000000000001</v>
      </c>
      <c r="O3329" s="17">
        <f>[1]!share_freesharesmv(A3329,"",100000000)</f>
        <v>11.0255976285</v>
      </c>
      <c r="P3329" s="17">
        <f ca="1">[1]!s_dq_amount_btin(A3329,TODAY()-1,100000000)</f>
        <v>0.20843880000000001</v>
      </c>
      <c r="Q3329" s="17">
        <f ca="1">[1]!s_dq_turn(A3329,TODAY()-1)</f>
        <v>0.86564393939393935</v>
      </c>
      <c r="R3329" s="2">
        <f>[1]!s_pq_amount(A3329,"20260101","",100000000)</f>
        <v>103.76423787</v>
      </c>
      <c r="S3329" s="2">
        <f>[1]!s_pq_avgamount(A3329,"20260101","",100000000)</f>
        <v>0.95196548504587164</v>
      </c>
      <c r="T3329" s="17">
        <f>[1]!s_ipo_dilutedpe(A3329)</f>
        <v>44.44</v>
      </c>
      <c r="U3329" s="12">
        <f>[1]!s_ipo_collection_total(A3329,100000000)</f>
        <v>19.2</v>
      </c>
      <c r="V3329" s="18">
        <f>[1]!s_val_pe_ttm(A3329,"")</f>
        <v>-7.770380973815918</v>
      </c>
    </row>
    <row r="3330" spans="1:22" x14ac:dyDescent="0.3">
      <c r="A3330" s="12" t="s">
        <v>7112</v>
      </c>
      <c r="B3330" s="12" t="s">
        <v>7113</v>
      </c>
      <c r="C3330" s="16" t="str">
        <f>[1]!s_info_mkt(A3330)</f>
        <v>主板</v>
      </c>
      <c r="D3330" s="16" t="str">
        <f>[1]!s_ipo_listeddate(A3330)</f>
        <v>2020-01-06</v>
      </c>
      <c r="E3330" s="16" t="str">
        <f>[1]!s_info_industry_csrc2023(A3330,"",3)</f>
        <v>公共设施管理业</v>
      </c>
      <c r="F3330" s="16">
        <f>[1]!s_is(A3330,83,"FY","YTD","20251231",1,"",100000000)</f>
        <v>36.1108403088</v>
      </c>
      <c r="G3330" s="16">
        <f>[1]!s_is(A3330,83,"FY","YTD","20241231",1,"",100000000)</f>
        <v>39.144195817700002</v>
      </c>
      <c r="H3330" s="16">
        <f>[1]!s_is(A3330,61,"FY","YTD","20251231",1,"",100000000)</f>
        <v>1.8394545835</v>
      </c>
      <c r="I3330" s="16">
        <f>[1]!s_is(A3330,61,"FY","YTD","20241231",1,"",100000000)</f>
        <v>2.8921859335000004</v>
      </c>
      <c r="J3330" s="16">
        <f>[1]!s_fa_roe(A3330,"20251231")</f>
        <v>7.3346999999999998</v>
      </c>
      <c r="K3330" s="16">
        <f>[1]!s_stmnote_rdexp(A3330,"20251231",1,10000)</f>
        <v>1223.6572349999999</v>
      </c>
      <c r="L3330" s="16">
        <f>[1]!s_margin_tradingbalance(A3330,"",10000)</f>
        <v>0</v>
      </c>
      <c r="M3330" s="16">
        <f>[1]!s_margin_seclendingbalance(A3330,"",10000)</f>
        <v>0</v>
      </c>
      <c r="N3330" s="17">
        <f>[1]!s_val_ev(A3330,"",100000000)</f>
        <v>49.48941627</v>
      </c>
      <c r="O3330" s="17">
        <f>[1]!share_freesharesmv(A3330,"",100000000)</f>
        <v>19.103962534299999</v>
      </c>
      <c r="P3330" s="17">
        <f ca="1">[1]!s_dq_amount_btin(A3330,TODAY()-1,100000000)</f>
        <v>0.81610271000000001</v>
      </c>
      <c r="Q3330" s="17">
        <f ca="1">[1]!s_dq_turn(A3330,TODAY()-1)</f>
        <v>2.155653596405573</v>
      </c>
      <c r="R3330" s="2">
        <f>[1]!s_pq_amount(A3330,"20260101","",100000000)</f>
        <v>78.626174629999994</v>
      </c>
      <c r="S3330" s="2">
        <f>[1]!s_pq_avgamount(A3330,"20260101","",100000000)</f>
        <v>0.72134105165137619</v>
      </c>
      <c r="T3330" s="17">
        <f>[1]!s_ipo_dilutedpe(A3330)</f>
        <v>22.99</v>
      </c>
      <c r="U3330" s="12">
        <f>[1]!s_ipo_collection_total(A3330,100000000)</f>
        <v>2.347086</v>
      </c>
      <c r="V3330" s="18">
        <f>[1]!s_val_pe_ttm(A3330,"")</f>
        <v>32.735626220703125</v>
      </c>
    </row>
    <row r="3331" spans="1:22" x14ac:dyDescent="0.3">
      <c r="A3331" s="12" t="s">
        <v>7114</v>
      </c>
      <c r="B3331" s="12" t="s">
        <v>7115</v>
      </c>
      <c r="C3331" s="16" t="str">
        <f>[1]!s_info_mkt(A3331)</f>
        <v>主板</v>
      </c>
      <c r="D3331" s="16" t="str">
        <f>[1]!s_ipo_listeddate(A3331)</f>
        <v>2015-04-27</v>
      </c>
      <c r="E3331" s="16" t="str">
        <f>[1]!s_info_industry_csrc2023(A3331,"",3)</f>
        <v>专用设备制造业</v>
      </c>
      <c r="F3331" s="16">
        <f>[1]!s_is(A3331,83,"FY","YTD","20251231",1,"",100000000)</f>
        <v>3.8640345188</v>
      </c>
      <c r="G3331" s="16">
        <f>[1]!s_is(A3331,83,"FY","YTD","20241231",1,"",100000000)</f>
        <v>2.6939295026000001</v>
      </c>
      <c r="H3331" s="16">
        <f>[1]!s_is(A3331,61,"FY","YTD","20251231",1,"",100000000)</f>
        <v>-0.98986644200000007</v>
      </c>
      <c r="I3331" s="16">
        <f>[1]!s_is(A3331,61,"FY","YTD","20241231",1,"",100000000)</f>
        <v>-1.7464000130000001</v>
      </c>
      <c r="J3331" s="16">
        <f>[1]!s_fa_roe(A3331,"20251231")</f>
        <v>-52.696800000000003</v>
      </c>
      <c r="K3331" s="16">
        <f>[1]!s_stmnote_rdexp(A3331,"20251231",1,10000)</f>
        <v>2407.3764409999999</v>
      </c>
      <c r="L3331" s="16">
        <f>[1]!s_margin_tradingbalance(A3331,"",10000)</f>
        <v>1863.1611</v>
      </c>
      <c r="M3331" s="16">
        <f>[1]!s_margin_seclendingbalance(A3331,"",10000)</f>
        <v>0</v>
      </c>
      <c r="N3331" s="17">
        <f>[1]!s_val_ev(A3331,"",100000000)</f>
        <v>13.950287960000001</v>
      </c>
      <c r="O3331" s="17">
        <f>[1]!share_freesharesmv(A3331,"",100000000)</f>
        <v>7.8042261267999997</v>
      </c>
      <c r="P3331" s="17">
        <f ca="1">[1]!s_dq_amount_btin(A3331,TODAY()-1,100000000)</f>
        <v>0.13643485999999999</v>
      </c>
      <c r="Q3331" s="17">
        <f ca="1">[1]!s_dq_turn(A3331,TODAY()-1)</f>
        <v>0.99135769230769233</v>
      </c>
      <c r="R3331" s="2">
        <f>[1]!s_pq_amount(A3331,"20260101","",100000000)</f>
        <v>24.941797600000001</v>
      </c>
      <c r="S3331" s="2">
        <f>[1]!s_pq_avgamount(A3331,"20260101","",100000000)</f>
        <v>0.23094257037037039</v>
      </c>
      <c r="T3331" s="17">
        <f>[1]!s_ipo_dilutedpe(A3331)</f>
        <v>21.19</v>
      </c>
      <c r="U3331" s="12">
        <f>[1]!s_ipo_collection_total(A3331,100000000)</f>
        <v>5.6150000000000002</v>
      </c>
      <c r="V3331" s="18">
        <f>[1]!s_val_pe_ttm(A3331,"")</f>
        <v>-13.763949394226074</v>
      </c>
    </row>
    <row r="3332" spans="1:22" x14ac:dyDescent="0.3">
      <c r="A3332" s="12" t="s">
        <v>7116</v>
      </c>
      <c r="B3332" s="12" t="s">
        <v>7117</v>
      </c>
      <c r="C3332" s="16" t="str">
        <f>[1]!s_info_mkt(A3332)</f>
        <v>创业板</v>
      </c>
      <c r="D3332" s="16" t="str">
        <f>[1]!s_ipo_listeddate(A3332)</f>
        <v>2016-04-29</v>
      </c>
      <c r="E3332" s="16" t="str">
        <f>[1]!s_info_industry_csrc2023(A3332,"",3)</f>
        <v>汽车制造业</v>
      </c>
      <c r="F3332" s="16">
        <f>[1]!s_is(A3332,83,"FY","YTD","20251231",1,"",100000000)</f>
        <v>22.944836452800001</v>
      </c>
      <c r="G3332" s="16">
        <f>[1]!s_is(A3332,83,"FY","YTD","20241231",1,"",100000000)</f>
        <v>16.695663696800001</v>
      </c>
      <c r="H3332" s="16">
        <f>[1]!s_is(A3332,61,"FY","YTD","20251231",1,"",100000000)</f>
        <v>1.1956627801000002</v>
      </c>
      <c r="I3332" s="16">
        <f>[1]!s_is(A3332,61,"FY","YTD","20241231",1,"",100000000)</f>
        <v>1.3788186946000001</v>
      </c>
      <c r="J3332" s="16">
        <f>[1]!s_fa_roe(A3332,"20251231")</f>
        <v>5.6767000000000003</v>
      </c>
      <c r="K3332" s="16">
        <f>[1]!s_stmnote_rdexp(A3332,"20251231",1,10000)</f>
        <v>8804.9538579999989</v>
      </c>
      <c r="L3332" s="16">
        <f>[1]!s_margin_tradingbalance(A3332,"",10000)</f>
        <v>49827.215300000003</v>
      </c>
      <c r="M3332" s="16">
        <f>[1]!s_margin_seclendingbalance(A3332,"",10000)</f>
        <v>25.627500000000001</v>
      </c>
      <c r="N3332" s="17">
        <f>[1]!s_val_ev(A3332,"",100000000)</f>
        <v>60.448841478499993</v>
      </c>
      <c r="O3332" s="17">
        <f>[1]!share_freesharesmv(A3332,"",100000000)</f>
        <v>37.740246910000003</v>
      </c>
      <c r="P3332" s="17">
        <f ca="1">[1]!s_dq_amount_btin(A3332,TODAY()-1,100000000)</f>
        <v>1.02734959</v>
      </c>
      <c r="Q3332" s="17">
        <f ca="1">[1]!s_dq_turn(A3332,TODAY()-1)</f>
        <v>1.7545308018104206</v>
      </c>
      <c r="R3332" s="2">
        <f>[1]!s_pq_amount(A3332,"20260101","",100000000)</f>
        <v>192.20621496000001</v>
      </c>
      <c r="S3332" s="2">
        <f>[1]!s_pq_avgamount(A3332,"20260101","",100000000)</f>
        <v>1.7633597702752293</v>
      </c>
      <c r="T3332" s="17">
        <f>[1]!s_ipo_dilutedpe(A3332)</f>
        <v>22.99</v>
      </c>
      <c r="U3332" s="12">
        <f>[1]!s_ipo_collection_total(A3332,100000000)</f>
        <v>4.1541639999999997</v>
      </c>
      <c r="V3332" s="18">
        <f>[1]!s_val_pe_ttm(A3332,"")</f>
        <v>57.960178375244141</v>
      </c>
    </row>
    <row r="3333" spans="1:22" x14ac:dyDescent="0.3">
      <c r="A3333" s="12" t="s">
        <v>7118</v>
      </c>
      <c r="B3333" s="12" t="s">
        <v>7119</v>
      </c>
      <c r="C3333" s="16" t="str">
        <f>[1]!s_info_mkt(A3333)</f>
        <v>主板</v>
      </c>
      <c r="D3333" s="16" t="str">
        <f>[1]!s_ipo_listeddate(A3333)</f>
        <v>2008-06-05</v>
      </c>
      <c r="E3333" s="16" t="str">
        <f>[1]!s_info_industry_csrc2023(A3333,"",3)</f>
        <v>电气机械和器材制造业</v>
      </c>
      <c r="F3333" s="16">
        <f>[1]!s_is(A3333,83,"FY","YTD","20251231",1,"",100000000)</f>
        <v>81.133659864799995</v>
      </c>
      <c r="G3333" s="16">
        <f>[1]!s_is(A3333,83,"FY","YTD","20241231",1,"",100000000)</f>
        <v>67.561999482900006</v>
      </c>
      <c r="H3333" s="16">
        <f>[1]!s_is(A3333,61,"FY","YTD","20251231",1,"",100000000)</f>
        <v>7.1060928602999995</v>
      </c>
      <c r="I3333" s="16">
        <f>[1]!s_is(A3333,61,"FY","YTD","20241231",1,"",100000000)</f>
        <v>4.8783956222000002</v>
      </c>
      <c r="J3333" s="16">
        <f>[1]!s_fa_roe(A3333,"20251231")</f>
        <v>9.7568000000000001</v>
      </c>
      <c r="K3333" s="16">
        <f>[1]!s_stmnote_rdexp(A3333,"20251231",1,10000)</f>
        <v>46768.639879000002</v>
      </c>
      <c r="L3333" s="16">
        <f>[1]!s_margin_tradingbalance(A3333,"",10000)</f>
        <v>112214.6235</v>
      </c>
      <c r="M3333" s="16">
        <f>[1]!s_margin_seclendingbalance(A3333,"",10000)</f>
        <v>808.32929999999999</v>
      </c>
      <c r="N3333" s="17">
        <f>[1]!s_val_ev(A3333,"",100000000)</f>
        <v>348.35847717600001</v>
      </c>
      <c r="O3333" s="17">
        <f>[1]!share_freesharesmv(A3333,"",100000000)</f>
        <v>283.144938336</v>
      </c>
      <c r="P3333" s="17">
        <f ca="1">[1]!s_dq_amount_btin(A3333,TODAY()-1,100000000)</f>
        <v>29.789780069999999</v>
      </c>
      <c r="Q3333" s="17">
        <f ca="1">[1]!s_dq_turn(A3333,TODAY()-1)</f>
        <v>9.1497489875445073</v>
      </c>
      <c r="R3333" s="2">
        <f>[1]!s_pq_amount(A3333,"20260101","",100000000)</f>
        <v>1776.0630447200001</v>
      </c>
      <c r="S3333" s="2">
        <f>[1]!s_pq_avgamount(A3333,"20260101","",100000000)</f>
        <v>16.29415637357798</v>
      </c>
      <c r="T3333" s="17">
        <f>[1]!s_ipo_dilutedpe(A3333)</f>
        <v>28.24</v>
      </c>
      <c r="U3333" s="12">
        <f>[1]!s_ipo_collection_total(A3333,100000000)</f>
        <v>2.48976</v>
      </c>
      <c r="V3333" s="18">
        <f>[1]!s_val_pe_ttm(A3333,"")</f>
        <v>45.55670166015625</v>
      </c>
    </row>
    <row r="3334" spans="1:22" x14ac:dyDescent="0.3">
      <c r="A3334" s="12" t="s">
        <v>7120</v>
      </c>
      <c r="B3334" s="12" t="s">
        <v>7121</v>
      </c>
      <c r="C3334" s="16" t="str">
        <f>[1]!s_info_mkt(A3334)</f>
        <v>科创板</v>
      </c>
      <c r="D3334" s="16" t="str">
        <f>[1]!s_ipo_listeddate(A3334)</f>
        <v>2020-05-11</v>
      </c>
      <c r="E3334" s="16" t="str">
        <f>[1]!s_info_industry_csrc2023(A3334,"",3)</f>
        <v>软件和信息技术服务业</v>
      </c>
      <c r="F3334" s="16">
        <f>[1]!s_is(A3334,83,"FY","YTD","20251231",1,"",100000000)</f>
        <v>10.5409252816</v>
      </c>
      <c r="G3334" s="16">
        <f>[1]!s_is(A3334,83,"FY","YTD","20241231",1,"",100000000)</f>
        <v>11.1421167295</v>
      </c>
      <c r="H3334" s="16">
        <f>[1]!s_is(A3334,61,"FY","YTD","20251231",1,"",100000000)</f>
        <v>1.0588271486</v>
      </c>
      <c r="I3334" s="16">
        <f>[1]!s_is(A3334,61,"FY","YTD","20241231",1,"",100000000)</f>
        <v>1.2429296656</v>
      </c>
      <c r="J3334" s="16">
        <f>[1]!s_fa_roe(A3334,"20251231")</f>
        <v>8.5329999999999995</v>
      </c>
      <c r="K3334" s="16">
        <f>[1]!s_stmnote_rdexp(A3334,"20251231",1,10000)</f>
        <v>8293.3341529999998</v>
      </c>
      <c r="L3334" s="16">
        <f>[1]!s_margin_tradingbalance(A3334,"",10000)</f>
        <v>25789.127700000001</v>
      </c>
      <c r="M3334" s="16">
        <f>[1]!s_margin_seclendingbalance(A3334,"",10000)</f>
        <v>0</v>
      </c>
      <c r="N3334" s="17">
        <f>[1]!s_val_ev(A3334,"",100000000)</f>
        <v>39.280982294600001</v>
      </c>
      <c r="O3334" s="17">
        <f>[1]!share_freesharesmv(A3334,"",100000000)</f>
        <v>22.235753693400003</v>
      </c>
      <c r="P3334" s="17">
        <f ca="1">[1]!s_dq_amount_btin(A3334,TODAY()-1,100000000)</f>
        <v>0.33234822000000003</v>
      </c>
      <c r="Q3334" s="17">
        <f ca="1">[1]!s_dq_turn(A3334,TODAY()-1)</f>
        <v>0.84171420083212289</v>
      </c>
      <c r="R3334" s="2">
        <f>[1]!s_pq_amount(A3334,"20260101","",100000000)</f>
        <v>70.939969410000003</v>
      </c>
      <c r="S3334" s="2">
        <f>[1]!s_pq_avgamount(A3334,"20260101","",100000000)</f>
        <v>0.65082540743119266</v>
      </c>
      <c r="T3334" s="17">
        <f>[1]!s_ipo_dilutedpe(A3334)</f>
        <v>34.82</v>
      </c>
      <c r="U3334" s="12">
        <f>[1]!s_ipo_collection_total(A3334,100000000)</f>
        <v>4.5971489999999999</v>
      </c>
      <c r="V3334" s="18">
        <f>[1]!s_val_pe_ttm(A3334,"")</f>
        <v>102.370849609375</v>
      </c>
    </row>
    <row r="3335" spans="1:22" x14ac:dyDescent="0.3">
      <c r="A3335" s="12" t="s">
        <v>7122</v>
      </c>
      <c r="B3335" s="12" t="s">
        <v>7123</v>
      </c>
      <c r="C3335" s="16" t="str">
        <f>[1]!s_info_mkt(A3335)</f>
        <v>创业板</v>
      </c>
      <c r="D3335" s="16" t="str">
        <f>[1]!s_ipo_listeddate(A3335)</f>
        <v>2015-06-12</v>
      </c>
      <c r="E3335" s="16" t="str">
        <f>[1]!s_info_industry_csrc2023(A3335,"",3)</f>
        <v>通用设备制造业</v>
      </c>
      <c r="F3335" s="16">
        <f>[1]!s_is(A3335,83,"FY","YTD","20251231",1,"",100000000)</f>
        <v>17.6883941866</v>
      </c>
      <c r="G3335" s="16">
        <f>[1]!s_is(A3335,83,"FY","YTD","20241231",1,"",100000000)</f>
        <v>15.6652372831</v>
      </c>
      <c r="H3335" s="16">
        <f>[1]!s_is(A3335,61,"FY","YTD","20251231",1,"",100000000)</f>
        <v>3.8539869104000002</v>
      </c>
      <c r="I3335" s="16">
        <f>[1]!s_is(A3335,61,"FY","YTD","20241231",1,"",100000000)</f>
        <v>3.9245437769999998</v>
      </c>
      <c r="J3335" s="16">
        <f>[1]!s_fa_roe(A3335,"20251231")</f>
        <v>13.835100000000001</v>
      </c>
      <c r="K3335" s="16">
        <f>[1]!s_stmnote_rdexp(A3335,"20251231",1,10000)</f>
        <v>8979.1844079999992</v>
      </c>
      <c r="L3335" s="16">
        <f>[1]!s_margin_tradingbalance(A3335,"",10000)</f>
        <v>0</v>
      </c>
      <c r="M3335" s="16">
        <f>[1]!s_margin_seclendingbalance(A3335,"",10000)</f>
        <v>0</v>
      </c>
      <c r="N3335" s="17">
        <f>[1]!s_val_ev(A3335,"",100000000)</f>
        <v>62.804444573999994</v>
      </c>
      <c r="O3335" s="17">
        <f>[1]!share_freesharesmv(A3335,"",100000000)</f>
        <v>45.654553738000004</v>
      </c>
      <c r="P3335" s="17">
        <f ca="1">[1]!s_dq_amount_btin(A3335,TODAY()-1,100000000)</f>
        <v>0.60445439999999995</v>
      </c>
      <c r="Q3335" s="17">
        <f ca="1">[1]!s_dq_turn(A3335,TODAY()-1)</f>
        <v>1.0135120123492904</v>
      </c>
      <c r="R3335" s="2">
        <f>[1]!s_pq_amount(A3335,"20260101","",100000000)</f>
        <v>152.46126262000001</v>
      </c>
      <c r="S3335" s="2">
        <f>[1]!s_pq_avgamount(A3335,"20260101","",100000000)</f>
        <v>1.3987271800000001</v>
      </c>
      <c r="T3335" s="17">
        <f>[1]!s_ipo_dilutedpe(A3335)</f>
        <v>21.84</v>
      </c>
      <c r="U3335" s="12">
        <f>[1]!s_ipo_collection_total(A3335,100000000)</f>
        <v>4.61564</v>
      </c>
      <c r="V3335" s="18">
        <f>[1]!s_val_pe_ttm(A3335,"")</f>
        <v>17.563610076904297</v>
      </c>
    </row>
    <row r="3336" spans="1:22" x14ac:dyDescent="0.3">
      <c r="A3336" s="12" t="s">
        <v>7124</v>
      </c>
      <c r="B3336" s="12" t="s">
        <v>7125</v>
      </c>
      <c r="C3336" s="16" t="str">
        <f>[1]!s_info_mkt(A3336)</f>
        <v>主板</v>
      </c>
      <c r="D3336" s="16" t="str">
        <f>[1]!s_ipo_listeddate(A3336)</f>
        <v>1998-06-30</v>
      </c>
      <c r="E3336" s="16" t="str">
        <f>[1]!s_info_industry_csrc2023(A3336,"",3)</f>
        <v>专业技术服务业</v>
      </c>
      <c r="F3336" s="16">
        <f>[1]!s_is(A3336,83,"FY","YTD","20251231",1,"",100000000)</f>
        <v>3.3072380764999996</v>
      </c>
      <c r="G3336" s="16">
        <f>[1]!s_is(A3336,83,"FY","YTD","20241231",1,"",100000000)</f>
        <v>0.51876775460000002</v>
      </c>
      <c r="H3336" s="16">
        <f>[1]!s_is(A3336,61,"FY","YTD","20251231",1,"",100000000)</f>
        <v>-0.64030421339999999</v>
      </c>
      <c r="I3336" s="16">
        <f>[1]!s_is(A3336,61,"FY","YTD","20241231",1,"",100000000)</f>
        <v>-0.27834328399999997</v>
      </c>
      <c r="J3336" s="16">
        <f>[1]!s_fa_roe(A3336,"20251231")</f>
        <v>-57.482399999999998</v>
      </c>
      <c r="K3336" s="16">
        <f>[1]!s_stmnote_rdexp(A3336,"20251231",1,10000)</f>
        <v>475.82533000000001</v>
      </c>
      <c r="L3336" s="16">
        <f>[1]!s_margin_tradingbalance(A3336,"",10000)</f>
        <v>0</v>
      </c>
      <c r="M3336" s="16">
        <f>[1]!s_margin_seclendingbalance(A3336,"",10000)</f>
        <v>0</v>
      </c>
      <c r="N3336" s="17">
        <f>[1]!s_val_ev(A3336,"",100000000)</f>
        <v>19.461310887899998</v>
      </c>
      <c r="O3336" s="17">
        <f>[1]!share_freesharesmv(A3336,"",100000000)</f>
        <v>8.7003958495999996</v>
      </c>
      <c r="P3336" s="17">
        <f ca="1">[1]!s_dq_amount_btin(A3336,TODAY()-1,100000000)</f>
        <v>0.12929805</v>
      </c>
      <c r="Q3336" s="17">
        <f ca="1">[1]!s_dq_turn(A3336,TODAY()-1)</f>
        <v>1.4447274535604184</v>
      </c>
      <c r="R3336" s="2">
        <f>[1]!s_pq_amount(A3336,"20260101","",100000000)</f>
        <v>28.55098379</v>
      </c>
      <c r="S3336" s="2">
        <f>[1]!s_pq_avgamount(A3336,"20260101","",100000000)</f>
        <v>0.26683162420560746</v>
      </c>
      <c r="T3336" s="17">
        <f>[1]!s_ipo_dilutedpe(A3336)</f>
        <v>0</v>
      </c>
      <c r="U3336" s="12">
        <f>[1]!s_ipo_collection_total(A3336,100000000)</f>
        <v>1.9305000000000001</v>
      </c>
      <c r="V3336" s="18">
        <f>[1]!s_val_pe_ttm(A3336,"")</f>
        <v>-30.73863410949707</v>
      </c>
    </row>
    <row r="3337" spans="1:22" x14ac:dyDescent="0.3">
      <c r="A3337" s="12" t="s">
        <v>7126</v>
      </c>
      <c r="B3337" s="12" t="s">
        <v>7127</v>
      </c>
      <c r="C3337" s="16" t="str">
        <f>[1]!s_info_mkt(A3337)</f>
        <v>主板</v>
      </c>
      <c r="D3337" s="16" t="str">
        <f>[1]!s_ipo_listeddate(A3337)</f>
        <v>1997-03-18</v>
      </c>
      <c r="E3337" s="16" t="str">
        <f>[1]!s_info_industry_csrc2023(A3337,"",3)</f>
        <v>农副食品加工业</v>
      </c>
      <c r="F3337" s="16">
        <f>[1]!s_is(A3337,83,"FY","YTD","20251231",1,"",100000000)</f>
        <v>10.1856075031</v>
      </c>
      <c r="G3337" s="16">
        <f>[1]!s_is(A3337,83,"FY","YTD","20241231",1,"",100000000)</f>
        <v>11.2091320828</v>
      </c>
      <c r="H3337" s="16">
        <f>[1]!s_is(A3337,61,"FY","YTD","20251231",1,"",100000000)</f>
        <v>-0.1429799645</v>
      </c>
      <c r="I3337" s="16">
        <f>[1]!s_is(A3337,61,"FY","YTD","20241231",1,"",100000000)</f>
        <v>-0.65250016960000001</v>
      </c>
      <c r="J3337" s="16">
        <f>[1]!s_fa_roe(A3337,"20251231")</f>
        <v>-4.0259999999999998</v>
      </c>
      <c r="K3337" s="16">
        <f>[1]!s_stmnote_rdexp(A3337,"20251231",1,10000)</f>
        <v>774.30140900000004</v>
      </c>
      <c r="L3337" s="16">
        <f>[1]!s_margin_tradingbalance(A3337,"",10000)</f>
        <v>0</v>
      </c>
      <c r="M3337" s="16">
        <f>[1]!s_margin_seclendingbalance(A3337,"",10000)</f>
        <v>0</v>
      </c>
      <c r="N3337" s="17">
        <f>[1]!s_val_ev(A3337,"",100000000)</f>
        <v>18.267134759599998</v>
      </c>
      <c r="O3337" s="17">
        <f>[1]!share_freesharesmv(A3337,"",100000000)</f>
        <v>10.519813791999999</v>
      </c>
      <c r="P3337" s="17">
        <f ca="1">[1]!s_dq_amount_btin(A3337,TODAY()-1,100000000)</f>
        <v>0.33381502999999996</v>
      </c>
      <c r="Q3337" s="17">
        <f ca="1">[1]!s_dq_turn(A3337,TODAY()-1)</f>
        <v>2.3768691574344052</v>
      </c>
      <c r="R3337" s="2">
        <f>[1]!s_pq_amount(A3337,"20260101","",100000000)</f>
        <v>58.630224650000002</v>
      </c>
      <c r="S3337" s="2">
        <f>[1]!s_pq_avgamount(A3337,"20260101","",100000000)</f>
        <v>0.53789196926605509</v>
      </c>
      <c r="T3337" s="17">
        <f>[1]!s_ipo_dilutedpe(A3337)</f>
        <v>0</v>
      </c>
      <c r="U3337" s="12">
        <f>[1]!s_ipo_collection_total(A3337,100000000)</f>
        <v>3.53</v>
      </c>
      <c r="V3337" s="18">
        <f>[1]!s_val_pe_ttm(A3337,"")</f>
        <v>-102.33206176757813</v>
      </c>
    </row>
    <row r="3338" spans="1:22" x14ac:dyDescent="0.3">
      <c r="A3338" s="12" t="s">
        <v>7128</v>
      </c>
      <c r="B3338" s="12" t="s">
        <v>7129</v>
      </c>
      <c r="C3338" s="16" t="str">
        <f>[1]!s_info_mkt(A3338)</f>
        <v>创业板</v>
      </c>
      <c r="D3338" s="16" t="str">
        <f>[1]!s_ipo_listeddate(A3338)</f>
        <v>2012-03-19</v>
      </c>
      <c r="E3338" s="16" t="str">
        <f>[1]!s_info_industry_csrc2023(A3338,"",3)</f>
        <v>专用设备制造业</v>
      </c>
      <c r="F3338" s="16">
        <f>[1]!s_is(A3338,83,"FY","YTD","20251231",1,"",100000000)</f>
        <v>46.593359135</v>
      </c>
      <c r="G3338" s="16">
        <f>[1]!s_is(A3338,83,"FY","YTD","20241231",1,"",100000000)</f>
        <v>44.431235706099997</v>
      </c>
      <c r="H3338" s="16">
        <f>[1]!s_is(A3338,61,"FY","YTD","20251231",1,"",100000000)</f>
        <v>0.92648858690000002</v>
      </c>
      <c r="I3338" s="16">
        <f>[1]!s_is(A3338,61,"FY","YTD","20241231",1,"",100000000)</f>
        <v>3.2629099305000002</v>
      </c>
      <c r="J3338" s="16">
        <f>[1]!s_fa_roe(A3338,"20251231")</f>
        <v>2.8637000000000001</v>
      </c>
      <c r="K3338" s="16">
        <f>[1]!s_stmnote_rdexp(A3338,"20251231",1,10000)</f>
        <v>27463.110945999997</v>
      </c>
      <c r="L3338" s="16">
        <f>[1]!s_margin_tradingbalance(A3338,"",10000)</f>
        <v>25002.984899999999</v>
      </c>
      <c r="M3338" s="16">
        <f>[1]!s_margin_seclendingbalance(A3338,"",10000)</f>
        <v>159.28</v>
      </c>
      <c r="N3338" s="17">
        <f>[1]!s_val_ev(A3338,"",100000000)</f>
        <v>79.573278109699999</v>
      </c>
      <c r="O3338" s="17">
        <f>[1]!share_freesharesmv(A3338,"",100000000)</f>
        <v>41.157083421999999</v>
      </c>
      <c r="P3338" s="17">
        <f ca="1">[1]!s_dq_amount_btin(A3338,TODAY()-1,100000000)</f>
        <v>0.57789170999999995</v>
      </c>
      <c r="Q3338" s="17">
        <f ca="1">[1]!s_dq_turn(A3338,TODAY()-1)</f>
        <v>0.89420685913086606</v>
      </c>
      <c r="R3338" s="2">
        <f>[1]!s_pq_amount(A3338,"20260101","",100000000)</f>
        <v>130.15528237999999</v>
      </c>
      <c r="S3338" s="2">
        <f>[1]!s_pq_avgamount(A3338,"20260101","",100000000)</f>
        <v>1.1940851594495412</v>
      </c>
      <c r="T3338" s="17">
        <f>[1]!s_ipo_dilutedpe(A3338)</f>
        <v>29.32</v>
      </c>
      <c r="U3338" s="12">
        <f>[1]!s_ipo_collection_total(A3338,100000000)</f>
        <v>6.38</v>
      </c>
      <c r="V3338" s="18">
        <f>[1]!s_val_pe_ttm(A3338,"")</f>
        <v>67.309715270996094</v>
      </c>
    </row>
    <row r="3339" spans="1:22" x14ac:dyDescent="0.3">
      <c r="A3339" s="12" t="s">
        <v>7130</v>
      </c>
      <c r="B3339" s="12" t="s">
        <v>7131</v>
      </c>
      <c r="C3339" s="16" t="str">
        <f>[1]!s_info_mkt(A3339)</f>
        <v>主板</v>
      </c>
      <c r="D3339" s="16" t="str">
        <f>[1]!s_ipo_listeddate(A3339)</f>
        <v>2009-12-16</v>
      </c>
      <c r="E3339" s="16" t="str">
        <f>[1]!s_info_industry_csrc2023(A3339,"",3)</f>
        <v>水上运输业</v>
      </c>
      <c r="F3339" s="16">
        <f>[1]!s_is(A3339,83,"FY","YTD","20251231",1,"",100000000)</f>
        <v>51.199283910699997</v>
      </c>
      <c r="G3339" s="16">
        <f>[1]!s_is(A3339,83,"FY","YTD","20241231",1,"",100000000)</f>
        <v>42.198175070600001</v>
      </c>
      <c r="H3339" s="16">
        <f>[1]!s_is(A3339,61,"FY","YTD","20251231",1,"",100000000)</f>
        <v>1.7314215655</v>
      </c>
      <c r="I3339" s="16">
        <f>[1]!s_is(A3339,61,"FY","YTD","20241231",1,"",100000000)</f>
        <v>2.5688219788</v>
      </c>
      <c r="J3339" s="16">
        <f>[1]!s_fa_roe(A3339,"20251231")</f>
        <v>4.1795999999999998</v>
      </c>
      <c r="K3339" s="16">
        <f>[1]!s_stmnote_rdexp(A3339,"20251231",1,10000)</f>
        <v>800.84785499999998</v>
      </c>
      <c r="L3339" s="16">
        <f>[1]!s_margin_tradingbalance(A3339,"",10000)</f>
        <v>23628.859</v>
      </c>
      <c r="M3339" s="16">
        <f>[1]!s_margin_seclendingbalance(A3339,"",10000)</f>
        <v>50.832599999999999</v>
      </c>
      <c r="N3339" s="17">
        <f>[1]!s_val_ev(A3339,"",100000000)</f>
        <v>151.3635237199</v>
      </c>
      <c r="O3339" s="17">
        <f>[1]!share_freesharesmv(A3339,"",100000000)</f>
        <v>41.827376897099995</v>
      </c>
      <c r="P3339" s="17">
        <f ca="1">[1]!s_dq_amount_btin(A3339,TODAY()-1,100000000)</f>
        <v>1.1360969999999999</v>
      </c>
      <c r="Q3339" s="17">
        <f ca="1">[1]!s_dq_turn(A3339,TODAY()-1)</f>
        <v>0.74508891665801458</v>
      </c>
      <c r="R3339" s="2">
        <f>[1]!s_pq_amount(A3339,"20260101","",100000000)</f>
        <v>258.77635167</v>
      </c>
      <c r="S3339" s="2">
        <f>[1]!s_pq_avgamount(A3339,"20260101","",100000000)</f>
        <v>2.3740949694495415</v>
      </c>
      <c r="T3339" s="17">
        <f>[1]!s_ipo_dilutedpe(A3339)</f>
        <v>47.32</v>
      </c>
      <c r="U3339" s="12">
        <f>[1]!s_ipo_collection_total(A3339,100000000)</f>
        <v>13.272</v>
      </c>
      <c r="V3339" s="18">
        <f>[1]!s_val_pe_ttm(A3339,"")</f>
        <v>86.018096923828125</v>
      </c>
    </row>
    <row r="3340" spans="1:22" x14ac:dyDescent="0.3">
      <c r="A3340" s="12" t="s">
        <v>7132</v>
      </c>
      <c r="B3340" s="12" t="s">
        <v>7133</v>
      </c>
      <c r="C3340" s="16" t="str">
        <f>[1]!s_info_mkt(A3340)</f>
        <v>创业板</v>
      </c>
      <c r="D3340" s="16" t="str">
        <f>[1]!s_ipo_listeddate(A3340)</f>
        <v>2021-06-30</v>
      </c>
      <c r="E3340" s="16" t="str">
        <f>[1]!s_info_industry_csrc2023(A3340,"",3)</f>
        <v>铁路、船舶、航空航天和其他运输设备制造业</v>
      </c>
      <c r="F3340" s="16">
        <f>[1]!s_is(A3340,83,"FY","YTD","20251231",1,"",100000000)</f>
        <v>3.8513291264999996</v>
      </c>
      <c r="G3340" s="16">
        <f>[1]!s_is(A3340,83,"FY","YTD","20241231",1,"",100000000)</f>
        <v>3.6602786236</v>
      </c>
      <c r="H3340" s="16">
        <f>[1]!s_is(A3340,61,"FY","YTD","20251231",1,"",100000000)</f>
        <v>0.70816554489999994</v>
      </c>
      <c r="I3340" s="16">
        <f>[1]!s_is(A3340,61,"FY","YTD","20241231",1,"",100000000)</f>
        <v>0.67252362959999989</v>
      </c>
      <c r="J3340" s="16">
        <f>[1]!s_fa_roe(A3340,"20251231")</f>
        <v>6.8312999999999997</v>
      </c>
      <c r="K3340" s="16">
        <f>[1]!s_stmnote_rdexp(A3340,"20251231",1,10000)</f>
        <v>2233.0022309999999</v>
      </c>
      <c r="L3340" s="16">
        <f>[1]!s_margin_tradingbalance(A3340,"",10000)</f>
        <v>19746.3433</v>
      </c>
      <c r="M3340" s="16">
        <f>[1]!s_margin_seclendingbalance(A3340,"",10000)</f>
        <v>30.778500000000001</v>
      </c>
      <c r="N3340" s="17">
        <f>[1]!s_val_ev(A3340,"",100000000)</f>
        <v>43.601376000000002</v>
      </c>
      <c r="O3340" s="17">
        <f>[1]!share_freesharesmv(A3340,"",100000000)</f>
        <v>13.206569308799999</v>
      </c>
      <c r="P3340" s="17">
        <f ca="1">[1]!s_dq_amount_btin(A3340,TODAY()-1,100000000)</f>
        <v>0.33862564000000001</v>
      </c>
      <c r="Q3340" s="17">
        <f ca="1">[1]!s_dq_turn(A3340,TODAY()-1)</f>
        <v>0.80210947905636487</v>
      </c>
      <c r="R3340" s="2">
        <f>[1]!s_pq_amount(A3340,"20260101","",100000000)</f>
        <v>132.54999673</v>
      </c>
      <c r="S3340" s="2">
        <f>[1]!s_pq_avgamount(A3340,"20260101","",100000000)</f>
        <v>1.2160550158715597</v>
      </c>
      <c r="T3340" s="17">
        <f>[1]!s_ipo_dilutedpe(A3340)</f>
        <v>15.06</v>
      </c>
      <c r="U3340" s="12">
        <f>[1]!s_ipo_collection_total(A3340,100000000)</f>
        <v>4.125</v>
      </c>
      <c r="V3340" s="18">
        <f>[1]!s_val_pe_ttm(A3340,"")</f>
        <v>62.523220062255859</v>
      </c>
    </row>
    <row r="3341" spans="1:22" x14ac:dyDescent="0.3">
      <c r="A3341" s="12" t="s">
        <v>7134</v>
      </c>
      <c r="B3341" s="12" t="s">
        <v>7135</v>
      </c>
      <c r="C3341" s="16" t="str">
        <f>[1]!s_info_mkt(A3341)</f>
        <v>创业板</v>
      </c>
      <c r="D3341" s="16" t="str">
        <f>[1]!s_ipo_listeddate(A3341)</f>
        <v>2010-04-30</v>
      </c>
      <c r="E3341" s="16" t="str">
        <f>[1]!s_info_industry_csrc2023(A3341,"",3)</f>
        <v>计算机、通信和其他电子设备制造业</v>
      </c>
      <c r="F3341" s="16">
        <f>[1]!s_is(A3341,83,"FY","YTD","20251231",1,"",100000000)</f>
        <v>7.3319895639999997</v>
      </c>
      <c r="G3341" s="16">
        <f>[1]!s_is(A3341,83,"FY","YTD","20241231",1,"",100000000)</f>
        <v>6.6894428014000002</v>
      </c>
      <c r="H3341" s="16">
        <f>[1]!s_is(A3341,61,"FY","YTD","20251231",1,"",100000000)</f>
        <v>0.33175076479999999</v>
      </c>
      <c r="I3341" s="16">
        <f>[1]!s_is(A3341,61,"FY","YTD","20241231",1,"",100000000)</f>
        <v>0.2439858291</v>
      </c>
      <c r="J3341" s="16">
        <f>[1]!s_fa_roe(A3341,"20251231")</f>
        <v>0.78869999999999996</v>
      </c>
      <c r="K3341" s="16">
        <f>[1]!s_stmnote_rdexp(A3341,"20251231",1,10000)</f>
        <v>9828.7470329999996</v>
      </c>
      <c r="L3341" s="16">
        <f>[1]!s_margin_tradingbalance(A3341,"",10000)</f>
        <v>62054.527300000002</v>
      </c>
      <c r="M3341" s="16">
        <f>[1]!s_margin_seclendingbalance(A3341,"",10000)</f>
        <v>220.31970000000001</v>
      </c>
      <c r="N3341" s="17">
        <f>[1]!s_val_ev(A3341,"",100000000)</f>
        <v>64.313865596200003</v>
      </c>
      <c r="O3341" s="17">
        <f>[1]!share_freesharesmv(A3341,"",100000000)</f>
        <v>55.796706422599996</v>
      </c>
      <c r="P3341" s="17">
        <f ca="1">[1]!s_dq_amount_btin(A3341,TODAY()-1,100000000)</f>
        <v>1.1179279200000001</v>
      </c>
      <c r="Q3341" s="17">
        <f ca="1">[1]!s_dq_turn(A3341,TODAY()-1)</f>
        <v>1.9211431008468542</v>
      </c>
      <c r="R3341" s="2">
        <f>[1]!s_pq_amount(A3341,"20260101","",100000000)</f>
        <v>298.66101364000002</v>
      </c>
      <c r="S3341" s="2">
        <f>[1]!s_pq_avgamount(A3341,"20260101","",100000000)</f>
        <v>2.7400092994495417</v>
      </c>
      <c r="T3341" s="17">
        <f>[1]!s_ipo_dilutedpe(A3341)</f>
        <v>78.819999999999993</v>
      </c>
      <c r="U3341" s="12">
        <f>[1]!s_ipo_collection_total(A3341,100000000)</f>
        <v>16.771999999999998</v>
      </c>
      <c r="V3341" s="18">
        <f>[1]!s_val_pe_ttm(A3341,"")</f>
        <v>180.11978149414063</v>
      </c>
    </row>
    <row r="3342" spans="1:22" x14ac:dyDescent="0.3">
      <c r="A3342" s="12" t="s">
        <v>7136</v>
      </c>
      <c r="B3342" s="12" t="s">
        <v>7137</v>
      </c>
      <c r="C3342" s="16" t="str">
        <f>[1]!s_info_mkt(A3342)</f>
        <v>主板</v>
      </c>
      <c r="D3342" s="16" t="str">
        <f>[1]!s_ipo_listeddate(A3342)</f>
        <v>2010-12-06</v>
      </c>
      <c r="E3342" s="16" t="str">
        <f>[1]!s_info_industry_csrc2023(A3342,"",3)</f>
        <v>水上运输业</v>
      </c>
      <c r="F3342" s="16">
        <f>[1]!s_is(A3342,83,"FY","YTD","20251231",1,"",100000000)</f>
        <v>113.5891088775</v>
      </c>
      <c r="G3342" s="16">
        <f>[1]!s_is(A3342,83,"FY","YTD","20241231",1,"",100000000)</f>
        <v>110.6669004136</v>
      </c>
      <c r="H3342" s="16">
        <f>[1]!s_is(A3342,61,"FY","YTD","20251231",1,"",100000000)</f>
        <v>13.067902394100001</v>
      </c>
      <c r="I3342" s="16">
        <f>[1]!s_is(A3342,61,"FY","YTD","20241231",1,"",100000000)</f>
        <v>11.439734747999999</v>
      </c>
      <c r="J3342" s="16">
        <f>[1]!s_fa_roe(A3342,"20251231")</f>
        <v>3.2612000000000001</v>
      </c>
      <c r="K3342" s="16">
        <f>[1]!s_stmnote_rdexp(A3342,"20251231",1,10000)</f>
        <v>2469.1685510000002</v>
      </c>
      <c r="L3342" s="16">
        <f>[1]!s_margin_tradingbalance(A3342,"",10000)</f>
        <v>25798.164700000001</v>
      </c>
      <c r="M3342" s="16">
        <f>[1]!s_margin_seclendingbalance(A3342,"",10000)</f>
        <v>258.76400000000001</v>
      </c>
      <c r="N3342" s="17">
        <f>[1]!s_val_ev(A3342,"",100000000)</f>
        <v>311.18189122712204</v>
      </c>
      <c r="O3342" s="17">
        <f>[1]!share_freesharesmv(A3342,"",100000000)</f>
        <v>89.551047885000003</v>
      </c>
      <c r="P3342" s="17">
        <f ca="1">[1]!s_dq_amount_btin(A3342,TODAY()-1,100000000)</f>
        <v>1.0606346799999999</v>
      </c>
      <c r="Q3342" s="17">
        <f ca="1">[1]!s_dq_turn(A3342,TODAY()-1)</f>
        <v>0.38213721442593279</v>
      </c>
      <c r="R3342" s="2">
        <f>[1]!s_pq_amount(A3342,"20260101","",100000000)</f>
        <v>244.47562153000001</v>
      </c>
      <c r="S3342" s="2">
        <f>[1]!s_pq_avgamount(A3342,"20260101","",100000000)</f>
        <v>2.2428956103669724</v>
      </c>
      <c r="T3342" s="17">
        <f>[1]!s_ipo_dilutedpe(A3342)</f>
        <v>25.07</v>
      </c>
      <c r="U3342" s="12">
        <f>[1]!s_ipo_collection_total(A3342,100000000)</f>
        <v>57</v>
      </c>
      <c r="V3342" s="18">
        <f>[1]!s_val_pe_ttm(A3342,"")</f>
        <v>24.188667297363281</v>
      </c>
    </row>
    <row r="3343" spans="1:22" x14ac:dyDescent="0.3">
      <c r="A3343" s="12" t="s">
        <v>7138</v>
      </c>
      <c r="B3343" s="12" t="s">
        <v>7139</v>
      </c>
      <c r="C3343" s="16" t="str">
        <f>[1]!s_info_mkt(A3343)</f>
        <v>主板</v>
      </c>
      <c r="D3343" s="16" t="str">
        <f>[1]!s_ipo_listeddate(A3343)</f>
        <v>2021-02-10</v>
      </c>
      <c r="E3343" s="16" t="str">
        <f>[1]!s_info_industry_csrc2023(A3343,"",3)</f>
        <v>有色金属冶炼和压延加工业</v>
      </c>
      <c r="F3343" s="16">
        <f>[1]!s_is(A3343,83,"FY","YTD","20251231",1,"",100000000)</f>
        <v>82.503017147099996</v>
      </c>
      <c r="G3343" s="16">
        <f>[1]!s_is(A3343,83,"FY","YTD","20241231",1,"",100000000)</f>
        <v>85.724394573699996</v>
      </c>
      <c r="H3343" s="16">
        <f>[1]!s_is(A3343,61,"FY","YTD","20251231",1,"",100000000)</f>
        <v>-1.9218174924</v>
      </c>
      <c r="I3343" s="16">
        <f>[1]!s_is(A3343,61,"FY","YTD","20241231",1,"",100000000)</f>
        <v>1.6836722913</v>
      </c>
      <c r="J3343" s="16">
        <f>[1]!s_fa_roe(A3343,"20251231")</f>
        <v>-6.5868000000000002</v>
      </c>
      <c r="K3343" s="16">
        <f>[1]!s_stmnote_rdexp(A3343,"20251231",1,10000)</f>
        <v>33722.099267000005</v>
      </c>
      <c r="L3343" s="16">
        <f>[1]!s_margin_tradingbalance(A3343,"",10000)</f>
        <v>0</v>
      </c>
      <c r="M3343" s="16">
        <f>[1]!s_margin_seclendingbalance(A3343,"",10000)</f>
        <v>0</v>
      </c>
      <c r="N3343" s="17">
        <f>[1]!s_val_ev(A3343,"",100000000)</f>
        <v>29.141707894</v>
      </c>
      <c r="O3343" s="17">
        <f>[1]!share_freesharesmv(A3343,"",100000000)</f>
        <v>17.151610195200004</v>
      </c>
      <c r="P3343" s="17">
        <f ca="1">[1]!s_dq_amount_btin(A3343,TODAY()-1,100000000)</f>
        <v>0.48554542000000001</v>
      </c>
      <c r="Q3343" s="17">
        <f ca="1">[1]!s_dq_turn(A3343,TODAY()-1)</f>
        <v>2.46429589241531</v>
      </c>
      <c r="R3343" s="2">
        <f>[1]!s_pq_amount(A3343,"20260101","",100000000)</f>
        <v>144.63949717</v>
      </c>
      <c r="S3343" s="2">
        <f>[1]!s_pq_avgamount(A3343,"20260101","",100000000)</f>
        <v>1.326967863944954</v>
      </c>
      <c r="T3343" s="17">
        <f>[1]!s_ipo_dilutedpe(A3343)</f>
        <v>22.98</v>
      </c>
      <c r="U3343" s="12">
        <f>[1]!s_ipo_collection_total(A3343,100000000)</f>
        <v>4.8110879999999998</v>
      </c>
      <c r="V3343" s="18">
        <f>[1]!s_val_pe_ttm(A3343,"")</f>
        <v>-12.401999473571777</v>
      </c>
    </row>
    <row r="3344" spans="1:22" x14ac:dyDescent="0.3">
      <c r="A3344" s="12" t="s">
        <v>7140</v>
      </c>
      <c r="B3344" s="12" t="s">
        <v>7141</v>
      </c>
      <c r="C3344" s="16" t="str">
        <f>[1]!s_info_mkt(A3344)</f>
        <v>主板</v>
      </c>
      <c r="D3344" s="16" t="str">
        <f>[1]!s_ipo_listeddate(A3344)</f>
        <v>2011-05-27</v>
      </c>
      <c r="E3344" s="16" t="str">
        <f>[1]!s_info_industry_csrc2023(A3344,"",3)</f>
        <v>纺织业</v>
      </c>
      <c r="F3344" s="16">
        <f>[1]!s_is(A3344,83,"FY","YTD","20251231",1,"",100000000)</f>
        <v>32.2964586302</v>
      </c>
      <c r="G3344" s="16">
        <f>[1]!s_is(A3344,83,"FY","YTD","20241231",1,"",100000000)</f>
        <v>30.404187575000002</v>
      </c>
      <c r="H3344" s="16">
        <f>[1]!s_is(A3344,61,"FY","YTD","20251231",1,"",100000000)</f>
        <v>1.3271503945999998</v>
      </c>
      <c r="I3344" s="16">
        <f>[1]!s_is(A3344,61,"FY","YTD","20241231",1,"",100000000)</f>
        <v>1.201468983</v>
      </c>
      <c r="J3344" s="16">
        <f>[1]!s_fa_roe(A3344,"20251231")</f>
        <v>8.7646999999999995</v>
      </c>
      <c r="K3344" s="16">
        <f>[1]!s_stmnote_rdexp(A3344,"20251231",1,10000)</f>
        <v>4418.4634960000003</v>
      </c>
      <c r="L3344" s="16">
        <f>[1]!s_margin_tradingbalance(A3344,"",10000)</f>
        <v>0</v>
      </c>
      <c r="M3344" s="16">
        <f>[1]!s_margin_seclendingbalance(A3344,"",10000)</f>
        <v>0</v>
      </c>
      <c r="N3344" s="17">
        <f>[1]!s_val_ev(A3344,"",100000000)</f>
        <v>34.816273590000002</v>
      </c>
      <c r="O3344" s="17">
        <f>[1]!share_freesharesmv(A3344,"",100000000)</f>
        <v>26.781748919999998</v>
      </c>
      <c r="P3344" s="17">
        <f ca="1">[1]!s_dq_amount_btin(A3344,TODAY()-1,100000000)</f>
        <v>0.39088782</v>
      </c>
      <c r="Q3344" s="17">
        <f ca="1">[1]!s_dq_turn(A3344,TODAY()-1)</f>
        <v>1.1244741600159283</v>
      </c>
      <c r="R3344" s="2">
        <f>[1]!s_pq_amount(A3344,"20260101","",100000000)</f>
        <v>208.02432117000001</v>
      </c>
      <c r="S3344" s="2">
        <f>[1]!s_pq_avgamount(A3344,"20260101","",100000000)</f>
        <v>1.908480010733945</v>
      </c>
      <c r="T3344" s="17">
        <f>[1]!s_ipo_dilutedpe(A3344)</f>
        <v>25</v>
      </c>
      <c r="U3344" s="12">
        <f>[1]!s_ipo_collection_total(A3344,100000000)</f>
        <v>5.3</v>
      </c>
      <c r="V3344" s="18">
        <f>[1]!s_val_pe_ttm(A3344,"")</f>
        <v>31.245756149291992</v>
      </c>
    </row>
    <row r="3345" spans="1:22" x14ac:dyDescent="0.3">
      <c r="A3345" s="12" t="s">
        <v>7142</v>
      </c>
      <c r="B3345" s="12" t="s">
        <v>7143</v>
      </c>
      <c r="C3345" s="16" t="str">
        <f>[1]!s_info_mkt(A3345)</f>
        <v>主板</v>
      </c>
      <c r="D3345" s="16" t="str">
        <f>[1]!s_ipo_listeddate(A3345)</f>
        <v>2017-09-12</v>
      </c>
      <c r="E3345" s="16" t="str">
        <f>[1]!s_info_industry_csrc2023(A3345,"",3)</f>
        <v>计算机、通信和其他电子设备制造业</v>
      </c>
      <c r="F3345" s="16">
        <f>[1]!s_is(A3345,83,"FY","YTD","20251231",1,"",100000000)</f>
        <v>25.3589106505</v>
      </c>
      <c r="G3345" s="16">
        <f>[1]!s_is(A3345,83,"FY","YTD","20241231",1,"",100000000)</f>
        <v>23.472268172899998</v>
      </c>
      <c r="H3345" s="16">
        <f>[1]!s_is(A3345,61,"FY","YTD","20251231",1,"",100000000)</f>
        <v>-6.8811872800000007E-2</v>
      </c>
      <c r="I3345" s="16">
        <f>[1]!s_is(A3345,61,"FY","YTD","20241231",1,"",100000000)</f>
        <v>-1.5412813108000001</v>
      </c>
      <c r="J3345" s="16">
        <f>[1]!s_fa_roe(A3345,"20251231")</f>
        <v>-0.51539999999999997</v>
      </c>
      <c r="K3345" s="16">
        <f>[1]!s_stmnote_rdexp(A3345,"20251231",1,10000)</f>
        <v>11083.564623</v>
      </c>
      <c r="L3345" s="16">
        <f>[1]!s_margin_tradingbalance(A3345,"",10000)</f>
        <v>0</v>
      </c>
      <c r="M3345" s="16">
        <f>[1]!s_margin_seclendingbalance(A3345,"",10000)</f>
        <v>0</v>
      </c>
      <c r="N3345" s="17">
        <f>[1]!s_val_ev(A3345,"",100000000)</f>
        <v>58.477002752000004</v>
      </c>
      <c r="O3345" s="17">
        <f>[1]!share_freesharesmv(A3345,"",100000000)</f>
        <v>24.877988352000003</v>
      </c>
      <c r="P3345" s="17">
        <f ca="1">[1]!s_dq_amount_btin(A3345,TODAY()-1,100000000)</f>
        <v>2.5634361600000002</v>
      </c>
      <c r="Q3345" s="17">
        <f ca="1">[1]!s_dq_turn(A3345,TODAY()-1)</f>
        <v>4.3589447202179352</v>
      </c>
      <c r="R3345" s="2">
        <f>[1]!s_pq_amount(A3345,"20260101","",100000000)</f>
        <v>237.76366808</v>
      </c>
      <c r="S3345" s="2">
        <f>[1]!s_pq_avgamount(A3345,"20260101","",100000000)</f>
        <v>2.1813180557798164</v>
      </c>
      <c r="T3345" s="17">
        <f>[1]!s_ipo_dilutedpe(A3345)</f>
        <v>22.99</v>
      </c>
      <c r="U3345" s="12">
        <f>[1]!s_ipo_collection_total(A3345,100000000)</f>
        <v>3.14615</v>
      </c>
      <c r="V3345" s="18">
        <f>[1]!s_val_pe_ttm(A3345,"")</f>
        <v>-137.81863403320313</v>
      </c>
    </row>
    <row r="3346" spans="1:22" x14ac:dyDescent="0.3">
      <c r="A3346" s="12" t="s">
        <v>7144</v>
      </c>
      <c r="B3346" s="12" t="s">
        <v>7145</v>
      </c>
      <c r="C3346" s="16" t="str">
        <f>[1]!s_info_mkt(A3346)</f>
        <v>主板</v>
      </c>
      <c r="D3346" s="16" t="str">
        <f>[1]!s_ipo_listeddate(A3346)</f>
        <v>2015-02-16</v>
      </c>
      <c r="E3346" s="16" t="str">
        <f>[1]!s_info_industry_csrc2023(A3346,"",3)</f>
        <v>农副食品加工业</v>
      </c>
      <c r="F3346" s="16">
        <f>[1]!s_is(A3346,83,"FY","YTD","20251231",1,"",100000000)</f>
        <v>57.723519991700002</v>
      </c>
      <c r="G3346" s="16">
        <f>[1]!s_is(A3346,83,"FY","YTD","20241231",1,"",100000000)</f>
        <v>52.9068926271</v>
      </c>
      <c r="H3346" s="16">
        <f>[1]!s_is(A3346,61,"FY","YTD","20251231",1,"",100000000)</f>
        <v>2.430196333</v>
      </c>
      <c r="I3346" s="16">
        <f>[1]!s_is(A3346,61,"FY","YTD","20241231",1,"",100000000)</f>
        <v>2.0614648111</v>
      </c>
      <c r="J3346" s="16">
        <f>[1]!s_fa_roe(A3346,"20251231")</f>
        <v>5.2431999999999999</v>
      </c>
      <c r="K3346" s="16">
        <f>[1]!s_stmnote_rdexp(A3346,"20251231",1,10000)</f>
        <v>1043.3092980000001</v>
      </c>
      <c r="L3346" s="16">
        <f>[1]!s_margin_tradingbalance(A3346,"",10000)</f>
        <v>13824.192300000001</v>
      </c>
      <c r="M3346" s="16">
        <f>[1]!s_margin_seclendingbalance(A3346,"",10000)</f>
        <v>19.079999999999998</v>
      </c>
      <c r="N3346" s="17">
        <f>[1]!s_val_ev(A3346,"",100000000)</f>
        <v>45.0061754221</v>
      </c>
      <c r="O3346" s="17">
        <f>[1]!share_freesharesmv(A3346,"",100000000)</f>
        <v>24.073095558200002</v>
      </c>
      <c r="P3346" s="17">
        <f ca="1">[1]!s_dq_amount_btin(A3346,TODAY()-1,100000000)</f>
        <v>0.66771409999999998</v>
      </c>
      <c r="Q3346" s="17">
        <f ca="1">[1]!s_dq_turn(A3346,TODAY()-1)</f>
        <v>1.7957569262074207</v>
      </c>
      <c r="R3346" s="2">
        <f>[1]!s_pq_amount(A3346,"20260101","",100000000)</f>
        <v>100.02962712999999</v>
      </c>
      <c r="S3346" s="2">
        <f>[1]!s_pq_avgamount(A3346,"20260101","",100000000)</f>
        <v>0.91770300119266046</v>
      </c>
      <c r="T3346" s="17">
        <f>[1]!s_ipo_dilutedpe(A3346)</f>
        <v>22.96</v>
      </c>
      <c r="U3346" s="12">
        <f>[1]!s_ipo_collection_total(A3346,100000000)</f>
        <v>2.1040800000000002</v>
      </c>
      <c r="V3346" s="18">
        <f>[1]!s_val_pe_ttm(A3346,"")</f>
        <v>17.225318908691406</v>
      </c>
    </row>
    <row r="3347" spans="1:22" x14ac:dyDescent="0.3">
      <c r="A3347" s="12" t="s">
        <v>7146</v>
      </c>
      <c r="B3347" s="12" t="s">
        <v>7147</v>
      </c>
      <c r="C3347" s="16" t="str">
        <f>[1]!s_info_mkt(A3347)</f>
        <v>主板</v>
      </c>
      <c r="D3347" s="16" t="str">
        <f>[1]!s_ipo_listeddate(A3347)</f>
        <v>1998-02-12</v>
      </c>
      <c r="E3347" s="16" t="str">
        <f>[1]!s_info_industry_csrc2023(A3347,"",3)</f>
        <v>渔业</v>
      </c>
      <c r="F3347" s="16">
        <f>[1]!s_is(A3347,83,"FY","YTD","20251231",1,"",100000000)</f>
        <v>43.420541965200002</v>
      </c>
      <c r="G3347" s="16">
        <f>[1]!s_is(A3347,83,"FY","YTD","20241231",1,"",100000000)</f>
        <v>49.331634338100002</v>
      </c>
      <c r="H3347" s="16">
        <f>[1]!s_is(A3347,61,"FY","YTD","20251231",1,"",100000000)</f>
        <v>0.83754150939999994</v>
      </c>
      <c r="I3347" s="16">
        <f>[1]!s_is(A3347,61,"FY","YTD","20241231",1,"",100000000)</f>
        <v>-1.0401407965</v>
      </c>
      <c r="J3347" s="16">
        <f>[1]!s_fa_roe(A3347,"20251231")</f>
        <v>21.078299999999999</v>
      </c>
      <c r="K3347" s="16">
        <f>[1]!s_stmnote_rdexp(A3347,"20251231",1,10000)</f>
        <v>6001.4504470000002</v>
      </c>
      <c r="L3347" s="16">
        <f>[1]!s_margin_tradingbalance(A3347,"",10000)</f>
        <v>0</v>
      </c>
      <c r="M3347" s="16">
        <f>[1]!s_margin_seclendingbalance(A3347,"",10000)</f>
        <v>0</v>
      </c>
      <c r="N3347" s="17">
        <f>[1]!s_val_ev(A3347,"",100000000)</f>
        <v>27.366231657600004</v>
      </c>
      <c r="O3347" s="17">
        <f>[1]!share_freesharesmv(A3347,"",100000000)</f>
        <v>13.2239268568</v>
      </c>
      <c r="P3347" s="17">
        <f ca="1">[1]!s_dq_amount_btin(A3347,TODAY()-1,100000000)</f>
        <v>0.44883191</v>
      </c>
      <c r="Q3347" s="17">
        <f ca="1">[1]!s_dq_turn(A3347,TODAY()-1)</f>
        <v>1.6357866727528876</v>
      </c>
      <c r="R3347" s="2">
        <f>[1]!s_pq_amount(A3347,"20260101","",100000000)</f>
        <v>236.52226933</v>
      </c>
      <c r="S3347" s="2">
        <f>[1]!s_pq_avgamount(A3347,"20260101","",100000000)</f>
        <v>2.1699290764220183</v>
      </c>
      <c r="T3347" s="17">
        <f>[1]!s_ipo_dilutedpe(A3347)</f>
        <v>14.2</v>
      </c>
      <c r="U3347" s="12">
        <f>[1]!s_ipo_collection_total(A3347,100000000)</f>
        <v>4.5612000000000004</v>
      </c>
      <c r="V3347" s="18">
        <f>[1]!s_val_pe_ttm(A3347,"")</f>
        <v>37.153846740722656</v>
      </c>
    </row>
    <row r="3348" spans="1:22" x14ac:dyDescent="0.3">
      <c r="A3348" s="12" t="s">
        <v>7148</v>
      </c>
      <c r="B3348" s="12" t="s">
        <v>7149</v>
      </c>
      <c r="C3348" s="16" t="str">
        <f>[1]!s_info_mkt(A3348)</f>
        <v>主板</v>
      </c>
      <c r="D3348" s="16" t="str">
        <f>[1]!s_ipo_listeddate(A3348)</f>
        <v>2009-12-25</v>
      </c>
      <c r="E3348" s="16" t="str">
        <f>[1]!s_info_industry_csrc2023(A3348,"",3)</f>
        <v>燃气生产和供应业</v>
      </c>
      <c r="F3348" s="16">
        <f>[1]!s_is(A3348,83,"FY","YTD","20251231",1,"",100000000)</f>
        <v>298.00924733430003</v>
      </c>
      <c r="G3348" s="16">
        <f>[1]!s_is(A3348,83,"FY","YTD","20241231",1,"",100000000)</f>
        <v>283.48120438950002</v>
      </c>
      <c r="H3348" s="16">
        <f>[1]!s_is(A3348,61,"FY","YTD","20251231",1,"",100000000)</f>
        <v>14.079793267100001</v>
      </c>
      <c r="I3348" s="16">
        <f>[1]!s_is(A3348,61,"FY","YTD","20241231",1,"",100000000)</f>
        <v>14.5707427221</v>
      </c>
      <c r="J3348" s="16">
        <f>[1]!s_fa_roe(A3348,"20251231")</f>
        <v>8.7856000000000005</v>
      </c>
      <c r="K3348" s="16">
        <f>[1]!s_stmnote_rdexp(A3348,"20251231",1,10000)</f>
        <v>121700.61409300001</v>
      </c>
      <c r="L3348" s="16">
        <f>[1]!s_margin_tradingbalance(A3348,"",10000)</f>
        <v>18294.3815</v>
      </c>
      <c r="M3348" s="16">
        <f>[1]!s_margin_seclendingbalance(A3348,"",10000)</f>
        <v>80.817599999999999</v>
      </c>
      <c r="N3348" s="17">
        <f>[1]!s_val_ev(A3348,"",100000000)</f>
        <v>171.4539612932</v>
      </c>
      <c r="O3348" s="17">
        <f>[1]!share_freesharesmv(A3348,"",100000000)</f>
        <v>41.926984124800001</v>
      </c>
      <c r="P3348" s="17">
        <f ca="1">[1]!s_dq_amount_btin(A3348,TODAY()-1,100000000)</f>
        <v>1.0138009699999999</v>
      </c>
      <c r="Q3348" s="17">
        <f ca="1">[1]!s_dq_turn(A3348,TODAY()-1)</f>
        <v>0.58708067658972285</v>
      </c>
      <c r="R3348" s="2">
        <f>[1]!s_pq_amount(A3348,"20260101","",100000000)</f>
        <v>261.03525266999998</v>
      </c>
      <c r="S3348" s="2">
        <f>[1]!s_pq_avgamount(A3348,"20260101","",100000000)</f>
        <v>2.3948188318348627</v>
      </c>
      <c r="T3348" s="17">
        <f>[1]!s_ipo_dilutedpe(A3348)</f>
        <v>49.64</v>
      </c>
      <c r="U3348" s="12">
        <f>[1]!s_ipo_collection_total(A3348,100000000)</f>
        <v>9.0350000000000001</v>
      </c>
      <c r="V3348" s="18">
        <f>[1]!s_val_pe_ttm(A3348,"")</f>
        <v>11.890811920166016</v>
      </c>
    </row>
    <row r="3349" spans="1:22" x14ac:dyDescent="0.3">
      <c r="A3349" s="12" t="s">
        <v>7150</v>
      </c>
      <c r="B3349" s="12" t="s">
        <v>7151</v>
      </c>
      <c r="C3349" s="16" t="str">
        <f>[1]!s_info_mkt(A3349)</f>
        <v>主板</v>
      </c>
      <c r="D3349" s="16" t="str">
        <f>[1]!s_ipo_listeddate(A3349)</f>
        <v>2017-08-18</v>
      </c>
      <c r="E3349" s="16" t="str">
        <f>[1]!s_info_industry_csrc2023(A3349,"",3)</f>
        <v>铁路、船舶、航空航天和其他运输设备制造业</v>
      </c>
      <c r="F3349" s="16">
        <f>[1]!s_is(A3349,83,"FY","YTD","20251231",1,"",100000000)</f>
        <v>197.45576117939999</v>
      </c>
      <c r="G3349" s="16">
        <f>[1]!s_is(A3349,83,"FY","YTD","20241231",1,"",100000000)</f>
        <v>150.38060145030002</v>
      </c>
      <c r="H3349" s="16">
        <f>[1]!s_is(A3349,61,"FY","YTD","20251231",1,"",100000000)</f>
        <v>16.753712412399999</v>
      </c>
      <c r="I3349" s="16">
        <f>[1]!s_is(A3349,61,"FY","YTD","20241231",1,"",100000000)</f>
        <v>14.7176132804</v>
      </c>
      <c r="J3349" s="16">
        <f>[1]!s_fa_roe(A3349,"20251231")</f>
        <v>24.4649</v>
      </c>
      <c r="K3349" s="16">
        <f>[1]!s_stmnote_rdexp(A3349,"20251231",1,10000)</f>
        <v>121974.01405899999</v>
      </c>
      <c r="L3349" s="16">
        <f>[1]!s_margin_tradingbalance(A3349,"",10000)</f>
        <v>20268.274700000002</v>
      </c>
      <c r="M3349" s="16">
        <f>[1]!s_margin_seclendingbalance(A3349,"",10000)</f>
        <v>1403.5433</v>
      </c>
      <c r="N3349" s="17">
        <f>[1]!s_val_ev(A3349,"",100000000)</f>
        <v>339.2276027826</v>
      </c>
      <c r="O3349" s="17">
        <f>[1]!share_freesharesmv(A3349,"",100000000)</f>
        <v>217.41004276659999</v>
      </c>
      <c r="P3349" s="17">
        <f ca="1">[1]!s_dq_amount_btin(A3349,TODAY()-1,100000000)</f>
        <v>3.4676604200000001</v>
      </c>
      <c r="Q3349" s="17">
        <f ca="1">[1]!s_dq_turn(A3349,TODAY()-1)</f>
        <v>1.0172158550468628</v>
      </c>
      <c r="R3349" s="2">
        <f>[1]!s_pq_amount(A3349,"20260101","",100000000)</f>
        <v>448.28018501000003</v>
      </c>
      <c r="S3349" s="2">
        <f>[1]!s_pq_avgamount(A3349,"20260101","",100000000)</f>
        <v>4.1126622477981654</v>
      </c>
      <c r="T3349" s="17">
        <f>[1]!s_ipo_dilutedpe(A3349)</f>
        <v>22.98</v>
      </c>
      <c r="U3349" s="12">
        <f>[1]!s_ipo_collection_total(A3349,100000000)</f>
        <v>4.5433424200000001</v>
      </c>
      <c r="V3349" s="18">
        <f>[1]!s_val_pe_ttm(A3349,"")</f>
        <v>20.15760612487793</v>
      </c>
    </row>
    <row r="3350" spans="1:22" x14ac:dyDescent="0.3">
      <c r="A3350" s="12" t="s">
        <v>7152</v>
      </c>
      <c r="B3350" s="12" t="s">
        <v>7153</v>
      </c>
      <c r="C3350" s="16" t="str">
        <f>[1]!s_info_mkt(A3350)</f>
        <v>创业板</v>
      </c>
      <c r="D3350" s="16" t="str">
        <f>[1]!s_ipo_listeddate(A3350)</f>
        <v>2021-12-06</v>
      </c>
      <c r="E3350" s="16" t="str">
        <f>[1]!s_info_industry_csrc2023(A3350,"",3)</f>
        <v>专业技术服务业</v>
      </c>
      <c r="F3350" s="16">
        <f>[1]!s_is(A3350,83,"FY","YTD","20251231",1,"",100000000)</f>
        <v>3.5536670136000001</v>
      </c>
      <c r="G3350" s="16">
        <f>[1]!s_is(A3350,83,"FY","YTD","20241231",1,"",100000000)</f>
        <v>3.5406715782</v>
      </c>
      <c r="H3350" s="16">
        <f>[1]!s_is(A3350,61,"FY","YTD","20251231",1,"",100000000)</f>
        <v>0.2169410064</v>
      </c>
      <c r="I3350" s="16">
        <f>[1]!s_is(A3350,61,"FY","YTD","20241231",1,"",100000000)</f>
        <v>0.15566925869999998</v>
      </c>
      <c r="J3350" s="16">
        <f>[1]!s_fa_roe(A3350,"20251231")</f>
        <v>2.3014000000000001</v>
      </c>
      <c r="K3350" s="16">
        <f>[1]!s_stmnote_rdexp(A3350,"20251231",1,10000)</f>
        <v>1373.7071900000001</v>
      </c>
      <c r="L3350" s="16">
        <f>[1]!s_margin_tradingbalance(A3350,"",10000)</f>
        <v>4413.9504999999999</v>
      </c>
      <c r="M3350" s="16">
        <f>[1]!s_margin_seclendingbalance(A3350,"",10000)</f>
        <v>0.1363</v>
      </c>
      <c r="N3350" s="17">
        <f>[1]!s_val_ev(A3350,"",100000000)</f>
        <v>15.064</v>
      </c>
      <c r="O3350" s="17">
        <f>[1]!share_freesharesmv(A3350,"",100000000)</f>
        <v>9.6994028055000001</v>
      </c>
      <c r="P3350" s="17">
        <f ca="1">[1]!s_dq_amount_btin(A3350,TODAY()-1,100000000)</f>
        <v>0.32062027999999998</v>
      </c>
      <c r="Q3350" s="17">
        <f ca="1">[1]!s_dq_turn(A3350,TODAY()-1)</f>
        <v>2.2579679901868541</v>
      </c>
      <c r="R3350" s="2">
        <f>[1]!s_pq_amount(A3350,"20260101","",100000000)</f>
        <v>50.75883683</v>
      </c>
      <c r="S3350" s="2">
        <f>[1]!s_pq_avgamount(A3350,"20260101","",100000000)</f>
        <v>0.46567740211009173</v>
      </c>
      <c r="T3350" s="17">
        <f>[1]!s_ipo_dilutedpe(A3350)</f>
        <v>28.98</v>
      </c>
      <c r="U3350" s="12">
        <f>[1]!s_ipo_collection_total(A3350,100000000)</f>
        <v>5.266</v>
      </c>
      <c r="V3350" s="18">
        <f>[1]!s_val_pe_ttm(A3350,"")</f>
        <v>70.960037231445313</v>
      </c>
    </row>
    <row r="3351" spans="1:22" x14ac:dyDescent="0.3">
      <c r="A3351" s="12" t="s">
        <v>7154</v>
      </c>
      <c r="B3351" s="12" t="s">
        <v>7155</v>
      </c>
      <c r="C3351" s="16" t="str">
        <f>[1]!s_info_mkt(A3351)</f>
        <v>创业板</v>
      </c>
      <c r="D3351" s="16" t="str">
        <f>[1]!s_ipo_listeddate(A3351)</f>
        <v>2012-03-08</v>
      </c>
      <c r="E3351" s="16" t="str">
        <f>[1]!s_info_industry_csrc2023(A3351,"",3)</f>
        <v>医药制造业</v>
      </c>
      <c r="F3351" s="16">
        <f>[1]!s_is(A3351,83,"FY","YTD","20251231",1,"",100000000)</f>
        <v>20.590880271700001</v>
      </c>
      <c r="G3351" s="16">
        <f>[1]!s_is(A3351,83,"FY","YTD","20241231",1,"",100000000)</f>
        <v>17.3490440271</v>
      </c>
      <c r="H3351" s="16">
        <f>[1]!s_is(A3351,61,"FY","YTD","20251231",1,"",100000000)</f>
        <v>1.1269834856000001</v>
      </c>
      <c r="I3351" s="16">
        <f>[1]!s_is(A3351,61,"FY","YTD","20241231",1,"",100000000)</f>
        <v>3.9699158869</v>
      </c>
      <c r="J3351" s="16">
        <f>[1]!s_fa_roe(A3351,"20251231")</f>
        <v>1.5102</v>
      </c>
      <c r="K3351" s="16">
        <f>[1]!s_stmnote_rdexp(A3351,"20251231",1,10000)</f>
        <v>9705.5653459999994</v>
      </c>
      <c r="L3351" s="16">
        <f>[1]!s_margin_tradingbalance(A3351,"",10000)</f>
        <v>53133.678099999997</v>
      </c>
      <c r="M3351" s="16">
        <f>[1]!s_margin_seclendingbalance(A3351,"",10000)</f>
        <v>267.74650000000003</v>
      </c>
      <c r="N3351" s="17">
        <f>[1]!s_val_ev(A3351,"",100000000)</f>
        <v>79.0662021184</v>
      </c>
      <c r="O3351" s="17">
        <f>[1]!share_freesharesmv(A3351,"",100000000)</f>
        <v>46.021998736</v>
      </c>
      <c r="P3351" s="17">
        <f ca="1">[1]!s_dq_amount_btin(A3351,TODAY()-1,100000000)</f>
        <v>0.99896034</v>
      </c>
      <c r="Q3351" s="17">
        <f ca="1">[1]!s_dq_turn(A3351,TODAY()-1)</f>
        <v>1.2578468763564858</v>
      </c>
      <c r="R3351" s="2">
        <f>[1]!s_pq_amount(A3351,"20260101","",100000000)</f>
        <v>119.16346655</v>
      </c>
      <c r="S3351" s="2">
        <f>[1]!s_pq_avgamount(A3351,"20260101","",100000000)</f>
        <v>1.0932428123853211</v>
      </c>
      <c r="T3351" s="17">
        <f>[1]!s_ipo_dilutedpe(A3351)</f>
        <v>31.25</v>
      </c>
      <c r="U3351" s="12">
        <f>[1]!s_ipo_collection_total(A3351,100000000)</f>
        <v>4.7550777499999999</v>
      </c>
      <c r="V3351" s="18">
        <f>[1]!s_val_pe_ttm(A3351,"")</f>
        <v>2301.7216796875</v>
      </c>
    </row>
    <row r="3352" spans="1:22" x14ac:dyDescent="0.3">
      <c r="A3352" s="12" t="s">
        <v>7156</v>
      </c>
      <c r="B3352" s="12" t="s">
        <v>7157</v>
      </c>
      <c r="C3352" s="16" t="str">
        <f>[1]!s_info_mkt(A3352)</f>
        <v>创业板</v>
      </c>
      <c r="D3352" s="16" t="str">
        <f>[1]!s_ipo_listeddate(A3352)</f>
        <v>2017-02-13</v>
      </c>
      <c r="E3352" s="16" t="str">
        <f>[1]!s_info_industry_csrc2023(A3352,"",3)</f>
        <v>化学原料和化学制品制造业</v>
      </c>
      <c r="F3352" s="16">
        <f>[1]!s_is(A3352,83,"FY","YTD","20251231",1,"",100000000)</f>
        <v>8.7492977926000002</v>
      </c>
      <c r="G3352" s="16">
        <f>[1]!s_is(A3352,83,"FY","YTD","20241231",1,"",100000000)</f>
        <v>9.1128572295000012</v>
      </c>
      <c r="H3352" s="16">
        <f>[1]!s_is(A3352,61,"FY","YTD","20251231",1,"",100000000)</f>
        <v>0.6598331851</v>
      </c>
      <c r="I3352" s="16">
        <f>[1]!s_is(A3352,61,"FY","YTD","20241231",1,"",100000000)</f>
        <v>0.83890898010000003</v>
      </c>
      <c r="J3352" s="16">
        <f>[1]!s_fa_roe(A3352,"20251231")</f>
        <v>5.7142999999999997</v>
      </c>
      <c r="K3352" s="16">
        <f>[1]!s_stmnote_rdexp(A3352,"20251231",1,10000)</f>
        <v>4027.1004499999999</v>
      </c>
      <c r="L3352" s="16">
        <f>[1]!s_margin_tradingbalance(A3352,"",10000)</f>
        <v>0</v>
      </c>
      <c r="M3352" s="16">
        <f>[1]!s_margin_seclendingbalance(A3352,"",10000)</f>
        <v>0</v>
      </c>
      <c r="N3352" s="17">
        <f>[1]!s_val_ev(A3352,"",100000000)</f>
        <v>22.233178511999999</v>
      </c>
      <c r="O3352" s="17">
        <f>[1]!share_freesharesmv(A3352,"",100000000)</f>
        <v>15.949045702799999</v>
      </c>
      <c r="P3352" s="17">
        <f ca="1">[1]!s_dq_amount_btin(A3352,TODAY()-1,100000000)</f>
        <v>0.35734845999999998</v>
      </c>
      <c r="Q3352" s="17">
        <f ca="1">[1]!s_dq_turn(A3352,TODAY()-1)</f>
        <v>2.0568600004343582</v>
      </c>
      <c r="R3352" s="2">
        <f>[1]!s_pq_amount(A3352,"20260101","",100000000)</f>
        <v>75.496577509999995</v>
      </c>
      <c r="S3352" s="2">
        <f>[1]!s_pq_avgamount(A3352,"20260101","",100000000)</f>
        <v>0.69262915146788984</v>
      </c>
      <c r="T3352" s="17">
        <f>[1]!s_ipo_dilutedpe(A3352)</f>
        <v>22.98</v>
      </c>
      <c r="U3352" s="12">
        <f>[1]!s_ipo_collection_total(A3352,100000000)</f>
        <v>2.6425000000000001</v>
      </c>
      <c r="V3352" s="18">
        <f>[1]!s_val_pe_ttm(A3352,"")</f>
        <v>34.298683166503906</v>
      </c>
    </row>
    <row r="3353" spans="1:22" x14ac:dyDescent="0.3">
      <c r="A3353" s="12" t="s">
        <v>7158</v>
      </c>
      <c r="B3353" s="12" t="s">
        <v>7159</v>
      </c>
      <c r="C3353" s="16" t="str">
        <f>[1]!s_info_mkt(A3353)</f>
        <v>主板</v>
      </c>
      <c r="D3353" s="16" t="str">
        <f>[1]!s_ipo_listeddate(A3353)</f>
        <v>1993-01-19</v>
      </c>
      <c r="E3353" s="16" t="str">
        <f>[1]!s_info_industry_csrc2023(A3353,"",3)</f>
        <v>零售业</v>
      </c>
      <c r="F3353" s="16">
        <f>[1]!s_is(A3353,83,"FY","YTD","20251231",1,"",100000000)</f>
        <v>11.011712600999999</v>
      </c>
      <c r="G3353" s="16">
        <f>[1]!s_is(A3353,83,"FY","YTD","20241231",1,"",100000000)</f>
        <v>11.201067820799999</v>
      </c>
      <c r="H3353" s="16">
        <f>[1]!s_is(A3353,61,"FY","YTD","20251231",1,"",100000000)</f>
        <v>0.66653152729999998</v>
      </c>
      <c r="I3353" s="16">
        <f>[1]!s_is(A3353,61,"FY","YTD","20241231",1,"",100000000)</f>
        <v>0.70031374239999999</v>
      </c>
      <c r="J3353" s="16">
        <f>[1]!s_fa_roe(A3353,"20251231")</f>
        <v>1.5804</v>
      </c>
      <c r="K3353" s="16">
        <f>[1]!s_stmnote_rdexp(A3353,"20251231",1,10000)</f>
        <v>0</v>
      </c>
      <c r="L3353" s="16">
        <f>[1]!s_margin_tradingbalance(A3353,"",10000)</f>
        <v>0</v>
      </c>
      <c r="M3353" s="16">
        <f>[1]!s_margin_seclendingbalance(A3353,"",10000)</f>
        <v>0</v>
      </c>
      <c r="N3353" s="17">
        <f>[1]!s_val_ev(A3353,"",100000000)</f>
        <v>38.359710271200001</v>
      </c>
      <c r="O3353" s="17">
        <f>[1]!share_freesharesmv(A3353,"",100000000)</f>
        <v>21.387017265200001</v>
      </c>
      <c r="P3353" s="17">
        <f ca="1">[1]!s_dq_amount_btin(A3353,TODAY()-1,100000000)</f>
        <v>0.34058063999999999</v>
      </c>
      <c r="Q3353" s="17">
        <f ca="1">[1]!s_dq_turn(A3353,TODAY()-1)</f>
        <v>0.8884245933835071</v>
      </c>
      <c r="R3353" s="2">
        <f>[1]!s_pq_amount(A3353,"20260101","",100000000)</f>
        <v>138.47574847999999</v>
      </c>
      <c r="S3353" s="2">
        <f>[1]!s_pq_avgamount(A3353,"20260101","",100000000)</f>
        <v>1.2704197108256881</v>
      </c>
      <c r="T3353" s="17">
        <f>[1]!s_ipo_dilutedpe(A3353)</f>
        <v>0</v>
      </c>
      <c r="U3353" s="12">
        <f>[1]!s_ipo_collection_total(A3353,100000000)</f>
        <v>0.35199999999999998</v>
      </c>
      <c r="V3353" s="18">
        <f>[1]!s_val_pe_ttm(A3353,"")</f>
        <v>53.278656005859375</v>
      </c>
    </row>
    <row r="3354" spans="1:22" x14ac:dyDescent="0.3">
      <c r="A3354" s="12" t="s">
        <v>7160</v>
      </c>
      <c r="B3354" s="12" t="s">
        <v>7161</v>
      </c>
      <c r="C3354" s="16" t="str">
        <f>[1]!s_info_mkt(A3354)</f>
        <v>主板</v>
      </c>
      <c r="D3354" s="16" t="str">
        <f>[1]!s_ipo_listeddate(A3354)</f>
        <v>2008-05-16</v>
      </c>
      <c r="E3354" s="16" t="str">
        <f>[1]!s_info_industry_csrc2023(A3354,"",3)</f>
        <v>畜牧业</v>
      </c>
      <c r="F3354" s="16">
        <f>[1]!s_is(A3354,83,"FY","YTD","20251231",1,"",100000000)</f>
        <v>21.615006839499998</v>
      </c>
      <c r="G3354" s="16">
        <f>[1]!s_is(A3354,83,"FY","YTD","20241231",1,"",100000000)</f>
        <v>21.596584328500001</v>
      </c>
      <c r="H3354" s="16">
        <f>[1]!s_is(A3354,61,"FY","YTD","20251231",1,"",100000000)</f>
        <v>-2.6851078344000001</v>
      </c>
      <c r="I3354" s="16">
        <f>[1]!s_is(A3354,61,"FY","YTD","20241231",1,"",100000000)</f>
        <v>-2.4912702599999998</v>
      </c>
      <c r="J3354" s="16">
        <f>[1]!s_fa_roe(A3354,"20251231")</f>
        <v>-14.1022</v>
      </c>
      <c r="K3354" s="16">
        <f>[1]!s_stmnote_rdexp(A3354,"20251231",1,10000)</f>
        <v>2155.4448190000003</v>
      </c>
      <c r="L3354" s="16">
        <f>[1]!s_margin_tradingbalance(A3354,"",10000)</f>
        <v>12704.9586</v>
      </c>
      <c r="M3354" s="16">
        <f>[1]!s_margin_seclendingbalance(A3354,"",10000)</f>
        <v>22.135400000000001</v>
      </c>
      <c r="N3354" s="17">
        <f>[1]!s_val_ev(A3354,"",100000000)</f>
        <v>23.380334204</v>
      </c>
      <c r="O3354" s="17">
        <f>[1]!share_freesharesmv(A3354,"",100000000)</f>
        <v>14.633480184000003</v>
      </c>
      <c r="P3354" s="17">
        <f ca="1">[1]!s_dq_amount_btin(A3354,TODAY()-1,100000000)</f>
        <v>0.32266932999999998</v>
      </c>
      <c r="Q3354" s="17">
        <f ca="1">[1]!s_dq_turn(A3354,TODAY()-1)</f>
        <v>1.6013456070846064</v>
      </c>
      <c r="R3354" s="2">
        <f>[1]!s_pq_amount(A3354,"20260101","",100000000)</f>
        <v>67.188294909999996</v>
      </c>
      <c r="S3354" s="2">
        <f>[1]!s_pq_avgamount(A3354,"20260101","",100000000)</f>
        <v>0.61640637532110099</v>
      </c>
      <c r="T3354" s="17">
        <f>[1]!s_ipo_dilutedpe(A3354)</f>
        <v>13.78</v>
      </c>
      <c r="U3354" s="12">
        <f>[1]!s_ipo_collection_total(A3354,100000000)</f>
        <v>2.8647</v>
      </c>
      <c r="V3354" s="18">
        <f>[1]!s_val_pe_ttm(A3354,"")</f>
        <v>-8.8232059478759766</v>
      </c>
    </row>
    <row r="3355" spans="1:22" x14ac:dyDescent="0.3">
      <c r="A3355" s="12" t="s">
        <v>7162</v>
      </c>
      <c r="B3355" s="12" t="s">
        <v>7163</v>
      </c>
      <c r="C3355" s="16" t="str">
        <f>[1]!s_info_mkt(A3355)</f>
        <v>主板</v>
      </c>
      <c r="D3355" s="16" t="str">
        <f>[1]!s_ipo_listeddate(A3355)</f>
        <v>2007-04-18</v>
      </c>
      <c r="E3355" s="16" t="str">
        <f>[1]!s_info_industry_csrc2023(A3355,"",3)</f>
        <v>汽车制造业</v>
      </c>
      <c r="F3355" s="16">
        <f>[1]!s_is(A3355,83,"FY","YTD","20251231",1,"",100000000)</f>
        <v>156.77736867440001</v>
      </c>
      <c r="G3355" s="16">
        <f>[1]!s_is(A3355,83,"FY","YTD","20241231",1,"",100000000)</f>
        <v>127.0206513965</v>
      </c>
      <c r="H3355" s="16">
        <f>[1]!s_is(A3355,61,"FY","YTD","20251231",1,"",100000000)</f>
        <v>9.5724363657999998</v>
      </c>
      <c r="I3355" s="16">
        <f>[1]!s_is(A3355,61,"FY","YTD","20241231",1,"",100000000)</f>
        <v>7.8352510954999994</v>
      </c>
      <c r="J3355" s="16">
        <f>[1]!s_fa_roe(A3355,"20251231")</f>
        <v>14.108700000000001</v>
      </c>
      <c r="K3355" s="16">
        <f>[1]!s_stmnote_rdexp(A3355,"20251231",1,10000)</f>
        <v>60770.434203999997</v>
      </c>
      <c r="L3355" s="16">
        <f>[1]!s_margin_tradingbalance(A3355,"",10000)</f>
        <v>69654.809599999993</v>
      </c>
      <c r="M3355" s="16">
        <f>[1]!s_margin_seclendingbalance(A3355,"",10000)</f>
        <v>1441.2180000000001</v>
      </c>
      <c r="N3355" s="17">
        <f>[1]!s_val_ev(A3355,"",100000000)</f>
        <v>446.52085020239997</v>
      </c>
      <c r="O3355" s="17">
        <f>[1]!share_freesharesmv(A3355,"",100000000)</f>
        <v>394.58463865829992</v>
      </c>
      <c r="P3355" s="17">
        <f ca="1">[1]!s_dq_amount_btin(A3355,TODAY()-1,100000000)</f>
        <v>11.19553981</v>
      </c>
      <c r="Q3355" s="17">
        <f ca="1">[1]!s_dq_turn(A3355,TODAY()-1)</f>
        <v>2.6397787443629936</v>
      </c>
      <c r="R3355" s="2">
        <f>[1]!s_pq_amount(A3355,"20260101","",100000000)</f>
        <v>1339.2586168600001</v>
      </c>
      <c r="S3355" s="2">
        <f>[1]!s_pq_avgamount(A3355,"20260101","",100000000)</f>
        <v>12.28677630146789</v>
      </c>
      <c r="T3355" s="17">
        <f>[1]!s_ipo_dilutedpe(A3355)</f>
        <v>27.03</v>
      </c>
      <c r="U3355" s="12">
        <f>[1]!s_ipo_collection_total(A3355,100000000)</f>
        <v>2.5139999999999998</v>
      </c>
      <c r="V3355" s="18">
        <f>[1]!s_val_pe_ttm(A3355,"")</f>
        <v>46.564605712890625</v>
      </c>
    </row>
    <row r="3356" spans="1:22" x14ac:dyDescent="0.3">
      <c r="A3356" s="12" t="s">
        <v>7164</v>
      </c>
      <c r="B3356" s="12" t="s">
        <v>7165</v>
      </c>
      <c r="C3356" s="16" t="str">
        <f>[1]!s_info_mkt(A3356)</f>
        <v>创业板</v>
      </c>
      <c r="D3356" s="16" t="str">
        <f>[1]!s_ipo_listeddate(A3356)</f>
        <v>2011-08-19</v>
      </c>
      <c r="E3356" s="16" t="str">
        <f>[1]!s_info_industry_csrc2023(A3356,"",3)</f>
        <v>医药制造业</v>
      </c>
      <c r="F3356" s="16">
        <f>[1]!s_is(A3356,83,"FY","YTD","20251231",1,"",100000000)</f>
        <v>8.7078634411000007</v>
      </c>
      <c r="G3356" s="16">
        <f>[1]!s_is(A3356,83,"FY","YTD","20241231",1,"",100000000)</f>
        <v>8.4660616104999988</v>
      </c>
      <c r="H3356" s="16">
        <f>[1]!s_is(A3356,61,"FY","YTD","20251231",1,"",100000000)</f>
        <v>0.24850904530000001</v>
      </c>
      <c r="I3356" s="16">
        <f>[1]!s_is(A3356,61,"FY","YTD","20241231",1,"",100000000)</f>
        <v>0.42190119180000002</v>
      </c>
      <c r="J3356" s="16">
        <f>[1]!s_fa_roe(A3356,"20251231")</f>
        <v>7.6745000000000001</v>
      </c>
      <c r="K3356" s="16">
        <f>[1]!s_stmnote_rdexp(A3356,"20251231",1,10000)</f>
        <v>6543.2212170000003</v>
      </c>
      <c r="L3356" s="16">
        <f>[1]!s_margin_tradingbalance(A3356,"",10000)</f>
        <v>0</v>
      </c>
      <c r="M3356" s="16">
        <f>[1]!s_margin_seclendingbalance(A3356,"",10000)</f>
        <v>0</v>
      </c>
      <c r="N3356" s="17">
        <f>[1]!s_val_ev(A3356,"",100000000)</f>
        <v>22.7380003944</v>
      </c>
      <c r="O3356" s="17">
        <f>[1]!share_freesharesmv(A3356,"",100000000)</f>
        <v>19.595492181600001</v>
      </c>
      <c r="P3356" s="17">
        <f ca="1">[1]!s_dq_amount_btin(A3356,TODAY()-1,100000000)</f>
        <v>0.82469033000000003</v>
      </c>
      <c r="Q3356" s="17">
        <f ca="1">[1]!s_dq_turn(A3356,TODAY()-1)</f>
        <v>4.0925023924268782</v>
      </c>
      <c r="R3356" s="2">
        <f>[1]!s_pq_amount(A3356,"20260101","",100000000)</f>
        <v>187.77613274000001</v>
      </c>
      <c r="S3356" s="2">
        <f>[1]!s_pq_avgamount(A3356,"20260101","",100000000)</f>
        <v>1.7227168141284404</v>
      </c>
      <c r="T3356" s="17">
        <f>[1]!s_ipo_dilutedpe(A3356)</f>
        <v>43.33</v>
      </c>
      <c r="U3356" s="12">
        <f>[1]!s_ipo_collection_total(A3356,100000000)</f>
        <v>4.3940000000000001</v>
      </c>
      <c r="V3356" s="18">
        <f>[1]!s_val_pe_ttm(A3356,"")</f>
        <v>127.72148895263672</v>
      </c>
    </row>
    <row r="3357" spans="1:22" x14ac:dyDescent="0.3">
      <c r="A3357" s="12" t="s">
        <v>7166</v>
      </c>
      <c r="B3357" s="12" t="s">
        <v>7167</v>
      </c>
      <c r="C3357" s="16" t="str">
        <f>[1]!s_info_mkt(A3357)</f>
        <v>主板</v>
      </c>
      <c r="D3357" s="16" t="str">
        <f>[1]!s_ipo_listeddate(A3357)</f>
        <v>2022-07-12</v>
      </c>
      <c r="E3357" s="16" t="str">
        <f>[1]!s_info_industry_csrc2023(A3357,"",3)</f>
        <v>食品制造业</v>
      </c>
      <c r="F3357" s="16">
        <f>[1]!s_is(A3357,83,"FY","YTD","20251231",1,"",100000000)</f>
        <v>23.450411068499999</v>
      </c>
      <c r="G3357" s="16">
        <f>[1]!s_is(A3357,83,"FY","YTD","20241231",1,"",100000000)</f>
        <v>22.085701734400001</v>
      </c>
      <c r="H3357" s="16">
        <f>[1]!s_is(A3357,61,"FY","YTD","20251231",1,"",100000000)</f>
        <v>5.9157891111000005</v>
      </c>
      <c r="I3357" s="16">
        <f>[1]!s_is(A3357,61,"FY","YTD","20241231",1,"",100000000)</f>
        <v>6.5122313960999998</v>
      </c>
      <c r="J3357" s="16">
        <f>[1]!s_fa_roe(A3357,"20251231")</f>
        <v>12.412000000000001</v>
      </c>
      <c r="K3357" s="16">
        <f>[1]!s_stmnote_rdexp(A3357,"20251231",1,10000)</f>
        <v>15687.205984999999</v>
      </c>
      <c r="L3357" s="16">
        <f>[1]!s_margin_tradingbalance(A3357,"",10000)</f>
        <v>0</v>
      </c>
      <c r="M3357" s="16">
        <f>[1]!s_margin_seclendingbalance(A3357,"",10000)</f>
        <v>0</v>
      </c>
      <c r="N3357" s="17">
        <f>[1]!s_val_ev(A3357,"",100000000)</f>
        <v>100.382954</v>
      </c>
      <c r="O3357" s="17">
        <f>[1]!share_freesharesmv(A3357,"",100000000)</f>
        <v>9.3768816137000002</v>
      </c>
      <c r="P3357" s="17">
        <f ca="1">[1]!s_dq_amount_btin(A3357,TODAY()-1,100000000)</f>
        <v>6.1584670000000001E-2</v>
      </c>
      <c r="Q3357" s="17">
        <f ca="1">[1]!s_dq_turn(A3357,TODAY()-1)</f>
        <v>6.1104436018091277E-2</v>
      </c>
      <c r="R3357" s="2">
        <f>[1]!s_pq_amount(A3357,"20260101","",100000000)</f>
        <v>20.264905420000002</v>
      </c>
      <c r="S3357" s="2">
        <f>[1]!s_pq_avgamount(A3357,"20260101","",100000000)</f>
        <v>0.18591656348623853</v>
      </c>
      <c r="T3357" s="17">
        <f>[1]!s_ipo_dilutedpe(A3357)</f>
        <v>22.99</v>
      </c>
      <c r="U3357" s="12">
        <f>[1]!s_ipo_collection_total(A3357,100000000)</f>
        <v>16.146063999999999</v>
      </c>
      <c r="V3357" s="18">
        <f>[1]!s_val_pe_ttm(A3357,"")</f>
        <v>19.303842544555664</v>
      </c>
    </row>
    <row r="3358" spans="1:22" x14ac:dyDescent="0.3">
      <c r="A3358" s="12" t="s">
        <v>7168</v>
      </c>
      <c r="B3358" s="12" t="s">
        <v>7169</v>
      </c>
      <c r="C3358" s="16" t="str">
        <f>[1]!s_info_mkt(A3358)</f>
        <v>主板</v>
      </c>
      <c r="D3358" s="16" t="str">
        <f>[1]!s_ipo_listeddate(A3358)</f>
        <v>2017-12-29</v>
      </c>
      <c r="E3358" s="16" t="str">
        <f>[1]!s_info_industry_csrc2023(A3358,"",3)</f>
        <v>电气机械和器材制造业</v>
      </c>
      <c r="F3358" s="16">
        <f>[1]!s_is(A3358,83,"FY","YTD","20251231",1,"",100000000)</f>
        <v>52.637335236499993</v>
      </c>
      <c r="G3358" s="16">
        <f>[1]!s_is(A3358,83,"FY","YTD","20241231",1,"",100000000)</f>
        <v>46.388194666000004</v>
      </c>
      <c r="H3358" s="16">
        <f>[1]!s_is(A3358,61,"FY","YTD","20251231",1,"",100000000)</f>
        <v>2.0024192711</v>
      </c>
      <c r="I3358" s="16">
        <f>[1]!s_is(A3358,61,"FY","YTD","20241231",1,"",100000000)</f>
        <v>2.9252107182999998</v>
      </c>
      <c r="J3358" s="16">
        <f>[1]!s_fa_roe(A3358,"20251231")</f>
        <v>5.7285000000000004</v>
      </c>
      <c r="K3358" s="16">
        <f>[1]!s_stmnote_rdexp(A3358,"20251231",1,10000)</f>
        <v>23909.036921000003</v>
      </c>
      <c r="L3358" s="16">
        <f>[1]!s_margin_tradingbalance(A3358,"",10000)</f>
        <v>49439.096400000002</v>
      </c>
      <c r="M3358" s="16">
        <f>[1]!s_margin_seclendingbalance(A3358,"",10000)</f>
        <v>26.568000000000001</v>
      </c>
      <c r="N3358" s="17">
        <f>[1]!s_val_ev(A3358,"",100000000)</f>
        <v>153.86244262839998</v>
      </c>
      <c r="O3358" s="17">
        <f>[1]!share_freesharesmv(A3358,"",100000000)</f>
        <v>102.24928146289999</v>
      </c>
      <c r="P3358" s="17">
        <f ca="1">[1]!s_dq_amount_btin(A3358,TODAY()-1,100000000)</f>
        <v>8.4119218</v>
      </c>
      <c r="Q3358" s="17">
        <f ca="1">[1]!s_dq_turn(A3358,TODAY()-1)</f>
        <v>6.0847852869157526</v>
      </c>
      <c r="R3358" s="2">
        <f>[1]!s_pq_amount(A3358,"20260101","",100000000)</f>
        <v>1062.2452387799999</v>
      </c>
      <c r="S3358" s="2">
        <f>[1]!s_pq_avgamount(A3358,"20260101","",100000000)</f>
        <v>9.7453691631192658</v>
      </c>
      <c r="T3358" s="17">
        <f>[1]!s_ipo_dilutedpe(A3358)</f>
        <v>22.87</v>
      </c>
      <c r="U3358" s="12">
        <f>[1]!s_ipo_collection_total(A3358,100000000)</f>
        <v>4.0952999999999999</v>
      </c>
      <c r="V3358" s="18">
        <f>[1]!s_val_pe_ttm(A3358,"")</f>
        <v>67.8111572265625</v>
      </c>
    </row>
    <row r="3359" spans="1:22" x14ac:dyDescent="0.3">
      <c r="A3359" s="12" t="s">
        <v>7170</v>
      </c>
      <c r="B3359" s="12" t="s">
        <v>7171</v>
      </c>
      <c r="C3359" s="16" t="str">
        <f>[1]!s_info_mkt(A3359)</f>
        <v>科创板</v>
      </c>
      <c r="D3359" s="16" t="str">
        <f>[1]!s_ipo_listeddate(A3359)</f>
        <v>2019-11-15</v>
      </c>
      <c r="E3359" s="16" t="str">
        <f>[1]!s_info_industry_csrc2023(A3359,"",3)</f>
        <v>专用设备制造业</v>
      </c>
      <c r="F3359" s="16">
        <f>[1]!s_is(A3359,83,"FY","YTD","20251231",1,"",100000000)</f>
        <v>15.240925153599999</v>
      </c>
      <c r="G3359" s="16">
        <f>[1]!s_is(A3359,83,"FY","YTD","20241231",1,"",100000000)</f>
        <v>13.9087266857</v>
      </c>
      <c r="H3359" s="16">
        <f>[1]!s_is(A3359,61,"FY","YTD","20251231",1,"",100000000)</f>
        <v>3.7825757699000002</v>
      </c>
      <c r="I3359" s="16">
        <f>[1]!s_is(A3359,61,"FY","YTD","20241231",1,"",100000000)</f>
        <v>3.1481399474999998</v>
      </c>
      <c r="J3359" s="16">
        <f>[1]!s_fa_roe(A3359,"20251231")</f>
        <v>8.9260000000000002</v>
      </c>
      <c r="K3359" s="16">
        <f>[1]!s_stmnote_rdexp(A3359,"20251231",1,10000)</f>
        <v>6872.0123279999998</v>
      </c>
      <c r="L3359" s="16">
        <f>[1]!s_margin_tradingbalance(A3359,"",10000)</f>
        <v>25760.248599999999</v>
      </c>
      <c r="M3359" s="16">
        <f>[1]!s_margin_seclendingbalance(A3359,"",10000)</f>
        <v>0</v>
      </c>
      <c r="N3359" s="17">
        <f>[1]!s_val_ev(A3359,"",100000000)</f>
        <v>56.740862079399996</v>
      </c>
      <c r="O3359" s="17">
        <f>[1]!share_freesharesmv(A3359,"",100000000)</f>
        <v>19.626112591399998</v>
      </c>
      <c r="P3359" s="17">
        <f ca="1">[1]!s_dq_amount_btin(A3359,TODAY()-1,100000000)</f>
        <v>0.82131734999999995</v>
      </c>
      <c r="Q3359" s="17">
        <f ca="1">[1]!s_dq_turn(A3359,TODAY()-1)</f>
        <v>1.4549185088953966</v>
      </c>
      <c r="R3359" s="2">
        <f>[1]!s_pq_amount(A3359,"20260101","",100000000)</f>
        <v>87.344983049999996</v>
      </c>
      <c r="S3359" s="2">
        <f>[1]!s_pq_avgamount(A3359,"20260101","",100000000)</f>
        <v>0.80133011972477064</v>
      </c>
      <c r="T3359" s="17">
        <f>[1]!s_ipo_dilutedpe(A3359)</f>
        <v>34.96</v>
      </c>
      <c r="U3359" s="12">
        <f>[1]!s_ipo_collection_total(A3359,100000000)</f>
        <v>15.241622</v>
      </c>
      <c r="V3359" s="18">
        <f>[1]!s_val_pe_ttm(A3359,"")</f>
        <v>14.166538238525391</v>
      </c>
    </row>
    <row r="3360" spans="1:22" x14ac:dyDescent="0.3">
      <c r="A3360" s="12" t="s">
        <v>7172</v>
      </c>
      <c r="B3360" s="12" t="s">
        <v>7173</v>
      </c>
      <c r="C3360" s="16" t="str">
        <f>[1]!s_info_mkt(A3360)</f>
        <v>科创板</v>
      </c>
      <c r="D3360" s="16" t="str">
        <f>[1]!s_ipo_listeddate(A3360)</f>
        <v>2021-02-23</v>
      </c>
      <c r="E3360" s="16" t="str">
        <f>[1]!s_info_industry_csrc2023(A3360,"",3)</f>
        <v>软件和信息技术服务业</v>
      </c>
      <c r="F3360" s="16">
        <f>[1]!s_is(A3360,83,"FY","YTD","20251231",1,"",100000000)</f>
        <v>1.5255343466</v>
      </c>
      <c r="G3360" s="16">
        <f>[1]!s_is(A3360,83,"FY","YTD","20241231",1,"",100000000)</f>
        <v>1.4296130572999999</v>
      </c>
      <c r="H3360" s="16">
        <f>[1]!s_is(A3360,61,"FY","YTD","20251231",1,"",100000000)</f>
        <v>-2.2735248818000002</v>
      </c>
      <c r="I3360" s="16">
        <f>[1]!s_is(A3360,61,"FY","YTD","20241231",1,"",100000000)</f>
        <v>-1.9323214621</v>
      </c>
      <c r="J3360" s="16">
        <f>[1]!s_fa_roe(A3360,"20251231")</f>
        <v>-29.165199999999999</v>
      </c>
      <c r="K3360" s="16">
        <f>[1]!s_stmnote_rdexp(A3360,"20251231",1,10000)</f>
        <v>2092.6053019999999</v>
      </c>
      <c r="L3360" s="16">
        <f>[1]!s_margin_tradingbalance(A3360,"",10000)</f>
        <v>9502.7996000000003</v>
      </c>
      <c r="M3360" s="16">
        <f>[1]!s_margin_seclendingbalance(A3360,"",10000)</f>
        <v>0</v>
      </c>
      <c r="N3360" s="17">
        <f>[1]!s_val_ev(A3360,"",100000000)</f>
        <v>31.691361377800003</v>
      </c>
      <c r="O3360" s="17">
        <f>[1]!share_freesharesmv(A3360,"",100000000)</f>
        <v>14.9220543733</v>
      </c>
      <c r="P3360" s="17">
        <f ca="1">[1]!s_dq_amount_btin(A3360,TODAY()-1,100000000)</f>
        <v>0.54338547000000004</v>
      </c>
      <c r="Q3360" s="17">
        <f ca="1">[1]!s_dq_turn(A3360,TODAY()-1)</f>
        <v>1.7112772361994633</v>
      </c>
      <c r="R3360" s="2">
        <f>[1]!s_pq_amount(A3360,"20260101","",100000000)</f>
        <v>85.584099379999998</v>
      </c>
      <c r="S3360" s="2">
        <f>[1]!s_pq_avgamount(A3360,"20260101","",100000000)</f>
        <v>0.78517522366972481</v>
      </c>
      <c r="T3360" s="17">
        <f>[1]!s_ipo_dilutedpe(A3360)</f>
        <v>41.47</v>
      </c>
      <c r="U3360" s="12">
        <f>[1]!s_ipo_collection_total(A3360,100000000)</f>
        <v>9.0428730000000002</v>
      </c>
      <c r="V3360" s="18">
        <f>[1]!s_val_pe_ttm(A3360,"")</f>
        <v>-14.897254943847656</v>
      </c>
    </row>
    <row r="3361" spans="1:22" x14ac:dyDescent="0.3">
      <c r="A3361" s="12" t="s">
        <v>7174</v>
      </c>
      <c r="B3361" s="12" t="s">
        <v>7175</v>
      </c>
      <c r="C3361" s="16" t="str">
        <f>[1]!s_info_mkt(A3361)</f>
        <v>主板</v>
      </c>
      <c r="D3361" s="16" t="str">
        <f>[1]!s_ipo_listeddate(A3361)</f>
        <v>2007-11-16</v>
      </c>
      <c r="E3361" s="16" t="str">
        <f>[1]!s_info_industry_csrc2023(A3361,"",3)</f>
        <v>电气机械和器材制造业</v>
      </c>
      <c r="F3361" s="16">
        <f>[1]!s_is(A3361,83,"FY","YTD","20251231",1,"",100000000)</f>
        <v>25.328506431799998</v>
      </c>
      <c r="G3361" s="16">
        <f>[1]!s_is(A3361,83,"FY","YTD","20241231",1,"",100000000)</f>
        <v>23.500432694299999</v>
      </c>
      <c r="H3361" s="16">
        <f>[1]!s_is(A3361,61,"FY","YTD","20251231",1,"",100000000)</f>
        <v>-0.82003934900000008</v>
      </c>
      <c r="I3361" s="16">
        <f>[1]!s_is(A3361,61,"FY","YTD","20241231",1,"",100000000)</f>
        <v>-2.2274351213000001</v>
      </c>
      <c r="J3361" s="16">
        <f>[1]!s_fa_roe(A3361,"20251231")</f>
        <v>-6.8316999999999997</v>
      </c>
      <c r="K3361" s="16">
        <f>[1]!s_stmnote_rdexp(A3361,"20251231",1,10000)</f>
        <v>9304.6113459999997</v>
      </c>
      <c r="L3361" s="16">
        <f>[1]!s_margin_tradingbalance(A3361,"",10000)</f>
        <v>0</v>
      </c>
      <c r="M3361" s="16">
        <f>[1]!s_margin_seclendingbalance(A3361,"",10000)</f>
        <v>0</v>
      </c>
      <c r="N3361" s="17">
        <f>[1]!s_val_ev(A3361,"",100000000)</f>
        <v>36.598470480000003</v>
      </c>
      <c r="O3361" s="17">
        <f>[1]!share_freesharesmv(A3361,"",100000000)</f>
        <v>21.456221799999998</v>
      </c>
      <c r="P3361" s="17">
        <f ca="1">[1]!s_dq_amount_btin(A3361,TODAY()-1,100000000)</f>
        <v>0.57796093000000004</v>
      </c>
      <c r="Q3361" s="17">
        <f ca="1">[1]!s_dq_turn(A3361,TODAY()-1)</f>
        <v>2.3131258993905828</v>
      </c>
      <c r="R3361" s="2">
        <f>[1]!s_pq_amount(A3361,"20260101","",100000000)</f>
        <v>108.95343026</v>
      </c>
      <c r="S3361" s="2">
        <f>[1]!s_pq_avgamount(A3361,"20260101","",100000000)</f>
        <v>0.99957275467889906</v>
      </c>
      <c r="T3361" s="17">
        <f>[1]!s_ipo_dilutedpe(A3361)</f>
        <v>29.98</v>
      </c>
      <c r="U3361" s="12">
        <f>[1]!s_ipo_collection_total(A3361,100000000)</f>
        <v>3.6120000000000001</v>
      </c>
      <c r="V3361" s="18">
        <f>[1]!s_val_pe_ttm(A3361,"")</f>
        <v>-50.412727355957031</v>
      </c>
    </row>
    <row r="3362" spans="1:22" x14ac:dyDescent="0.3">
      <c r="A3362" s="12" t="s">
        <v>7176</v>
      </c>
      <c r="B3362" s="12" t="s">
        <v>7177</v>
      </c>
      <c r="C3362" s="16" t="str">
        <f>[1]!s_info_mkt(A3362)</f>
        <v>主板</v>
      </c>
      <c r="D3362" s="16" t="str">
        <f>[1]!s_ipo_listeddate(A3362)</f>
        <v>2011-08-15</v>
      </c>
      <c r="E3362" s="16" t="str">
        <f>[1]!s_info_industry_csrc2023(A3362,"",3)</f>
        <v>软件和信息技术服务业</v>
      </c>
      <c r="F3362" s="16">
        <f>[1]!s_is(A3362,83,"FY","YTD","20251231",1,"",100000000)</f>
        <v>17.436908214999999</v>
      </c>
      <c r="G3362" s="16">
        <f>[1]!s_is(A3362,83,"FY","YTD","20241231",1,"",100000000)</f>
        <v>15.7885166278</v>
      </c>
      <c r="H3362" s="16">
        <f>[1]!s_is(A3362,61,"FY","YTD","20251231",1,"",100000000)</f>
        <v>0.635741424</v>
      </c>
      <c r="I3362" s="16">
        <f>[1]!s_is(A3362,61,"FY","YTD","20241231",1,"",100000000)</f>
        <v>0.313865434</v>
      </c>
      <c r="J3362" s="16">
        <f>[1]!s_fa_roe(A3362,"20251231")</f>
        <v>2.6629</v>
      </c>
      <c r="K3362" s="16">
        <f>[1]!s_stmnote_rdexp(A3362,"20251231",1,10000)</f>
        <v>15757.507266000001</v>
      </c>
      <c r="L3362" s="16">
        <f>[1]!s_margin_tradingbalance(A3362,"",10000)</f>
        <v>0</v>
      </c>
      <c r="M3362" s="16">
        <f>[1]!s_margin_seclendingbalance(A3362,"",10000)</f>
        <v>0</v>
      </c>
      <c r="N3362" s="17">
        <f>[1]!s_val_ev(A3362,"",100000000)</f>
        <v>47.678818118100004</v>
      </c>
      <c r="O3362" s="17">
        <f>[1]!share_freesharesmv(A3362,"",100000000)</f>
        <v>23.808559117200002</v>
      </c>
      <c r="P3362" s="17">
        <f ca="1">[1]!s_dq_amount_btin(A3362,TODAY()-1,100000000)</f>
        <v>0.31572384999999997</v>
      </c>
      <c r="Q3362" s="17">
        <f ca="1">[1]!s_dq_turn(A3362,TODAY()-1)</f>
        <v>0.92699140885515918</v>
      </c>
      <c r="R3362" s="2">
        <f>[1]!s_pq_amount(A3362,"20260101","",100000000)</f>
        <v>137.44513663000001</v>
      </c>
      <c r="S3362" s="2">
        <f>[1]!s_pq_avgamount(A3362,"20260101","",100000000)</f>
        <v>1.2609645562385321</v>
      </c>
      <c r="T3362" s="17">
        <f>[1]!s_ipo_dilutedpe(A3362)</f>
        <v>35.369999999999997</v>
      </c>
      <c r="U3362" s="12">
        <f>[1]!s_ipo_collection_total(A3362,100000000)</f>
        <v>4.3499999999999996</v>
      </c>
      <c r="V3362" s="18">
        <f>[1]!s_val_pe_ttm(A3362,"")</f>
        <v>74.683013916015625</v>
      </c>
    </row>
    <row r="3363" spans="1:22" x14ac:dyDescent="0.3">
      <c r="A3363" s="12" t="s">
        <v>7178</v>
      </c>
      <c r="B3363" s="12" t="s">
        <v>7179</v>
      </c>
      <c r="C3363" s="16" t="str">
        <f>[1]!s_info_mkt(A3363)</f>
        <v>主板</v>
      </c>
      <c r="D3363" s="16" t="str">
        <f>[1]!s_ipo_listeddate(A3363)</f>
        <v>2000-12-06</v>
      </c>
      <c r="E3363" s="16" t="str">
        <f>[1]!s_info_industry_csrc2023(A3363,"",3)</f>
        <v>医药制造业</v>
      </c>
      <c r="F3363" s="16">
        <f>[1]!s_is(A3363,83,"FY","YTD","20251231",1,"",100000000)</f>
        <v>65.752141335499999</v>
      </c>
      <c r="G3363" s="16">
        <f>[1]!s_is(A3363,83,"FY","YTD","20241231",1,"",100000000)</f>
        <v>84.014472333699999</v>
      </c>
      <c r="H3363" s="16">
        <f>[1]!s_is(A3363,61,"FY","YTD","20251231",1,"",100000000)</f>
        <v>3.4994075073000004</v>
      </c>
      <c r="I3363" s="16">
        <f>[1]!s_is(A3363,61,"FY","YTD","20241231",1,"",100000000)</f>
        <v>6.4808134191999995</v>
      </c>
      <c r="J3363" s="16">
        <f>[1]!s_fa_roe(A3363,"20251231")</f>
        <v>6.5928000000000004</v>
      </c>
      <c r="K3363" s="16">
        <f>[1]!s_stmnote_rdexp(A3363,"20251231",1,10000)</f>
        <v>14942.342211000001</v>
      </c>
      <c r="L3363" s="16">
        <f>[1]!s_margin_tradingbalance(A3363,"",10000)</f>
        <v>28119.7484</v>
      </c>
      <c r="M3363" s="16">
        <f>[1]!s_margin_seclendingbalance(A3363,"",10000)</f>
        <v>196.6679</v>
      </c>
      <c r="N3363" s="17">
        <f>[1]!s_val_ev(A3363,"",100000000)</f>
        <v>61.239338741300003</v>
      </c>
      <c r="O3363" s="17">
        <f>[1]!share_freesharesmv(A3363,"",100000000)</f>
        <v>38.6198458175</v>
      </c>
      <c r="P3363" s="17">
        <f ca="1">[1]!s_dq_amount_btin(A3363,TODAY()-1,100000000)</f>
        <v>0.43252547000000002</v>
      </c>
      <c r="Q3363" s="17">
        <f ca="1">[1]!s_dq_turn(A3363,TODAY()-1)</f>
        <v>0.70327219211063852</v>
      </c>
      <c r="R3363" s="2">
        <f>[1]!s_pq_amount(A3363,"20260101","",100000000)</f>
        <v>99.601388639999996</v>
      </c>
      <c r="S3363" s="2">
        <f>[1]!s_pq_avgamount(A3363,"20260101","",100000000)</f>
        <v>0.91377420770642204</v>
      </c>
      <c r="T3363" s="17">
        <f>[1]!s_ipo_dilutedpe(A3363)</f>
        <v>32.42</v>
      </c>
      <c r="U3363" s="12">
        <f>[1]!s_ipo_collection_total(A3363,100000000)</f>
        <v>4.0880000000000001</v>
      </c>
      <c r="V3363" s="18">
        <f>[1]!s_val_pe_ttm(A3363,"")</f>
        <v>52.041282653808594</v>
      </c>
    </row>
    <row r="3364" spans="1:22" x14ac:dyDescent="0.3">
      <c r="A3364" s="12" t="s">
        <v>7180</v>
      </c>
      <c r="B3364" s="12" t="s">
        <v>7181</v>
      </c>
      <c r="C3364" s="16" t="str">
        <f>[1]!s_info_mkt(A3364)</f>
        <v>创业板</v>
      </c>
      <c r="D3364" s="16" t="str">
        <f>[1]!s_ipo_listeddate(A3364)</f>
        <v>2019-03-19</v>
      </c>
      <c r="E3364" s="16" t="str">
        <f>[1]!s_info_industry_csrc2023(A3364,"",3)</f>
        <v>电气机械和器材制造业</v>
      </c>
      <c r="F3364" s="16">
        <f>[1]!s_is(A3364,83,"FY","YTD","20251231",1,"",100000000)</f>
        <v>69.516437389499998</v>
      </c>
      <c r="G3364" s="16">
        <f>[1]!s_is(A3364,83,"FY","YTD","20241231",1,"",100000000)</f>
        <v>65.422042025099998</v>
      </c>
      <c r="H3364" s="16">
        <f>[1]!s_is(A3364,61,"FY","YTD","20251231",1,"",100000000)</f>
        <v>7.4321329313</v>
      </c>
      <c r="I3364" s="16">
        <f>[1]!s_is(A3364,61,"FY","YTD","20241231",1,"",100000000)</f>
        <v>6.9115772039999994</v>
      </c>
      <c r="J3364" s="16">
        <f>[1]!s_fa_roe(A3364,"20251231")</f>
        <v>8.5572999999999997</v>
      </c>
      <c r="K3364" s="16">
        <f>[1]!s_stmnote_rdexp(A3364,"20251231",1,10000)</f>
        <v>50761.274677000001</v>
      </c>
      <c r="L3364" s="16">
        <f>[1]!s_margin_tradingbalance(A3364,"",10000)</f>
        <v>120982.5626</v>
      </c>
      <c r="M3364" s="16">
        <f>[1]!s_margin_seclendingbalance(A3364,"",10000)</f>
        <v>1382.8542</v>
      </c>
      <c r="N3364" s="17">
        <f>[1]!s_val_ev(A3364,"",100000000)</f>
        <v>366.45526039800001</v>
      </c>
      <c r="O3364" s="17">
        <f>[1]!share_freesharesmv(A3364,"",100000000)</f>
        <v>196.62378344659999</v>
      </c>
      <c r="P3364" s="17">
        <f ca="1">[1]!s_dq_amount_btin(A3364,TODAY()-1,100000000)</f>
        <v>10.692810959999999</v>
      </c>
      <c r="Q3364" s="17">
        <f ca="1">[1]!s_dq_turn(A3364,TODAY()-1)</f>
        <v>3.5824610081999526</v>
      </c>
      <c r="R3364" s="2">
        <f>[1]!s_pq_amount(A3364,"20260101","",100000000)</f>
        <v>2091.0570260300001</v>
      </c>
      <c r="S3364" s="2">
        <f>[1]!s_pq_avgamount(A3364,"20260101","",100000000)</f>
        <v>19.184009413119266</v>
      </c>
      <c r="T3364" s="17">
        <f>[1]!s_ipo_dilutedpe(A3364)</f>
        <v>19.68</v>
      </c>
      <c r="U3364" s="12">
        <f>[1]!s_ipo_collection_total(A3364,100000000)</f>
        <v>5.3280000000000003</v>
      </c>
      <c r="V3364" s="18">
        <f>[1]!s_val_pe_ttm(A3364,"")</f>
        <v>60.10675048828125</v>
      </c>
    </row>
    <row r="3365" spans="1:22" x14ac:dyDescent="0.3">
      <c r="A3365" s="12" t="s">
        <v>7182</v>
      </c>
      <c r="B3365" s="12" t="s">
        <v>7183</v>
      </c>
      <c r="C3365" s="16" t="str">
        <f>[1]!s_info_mkt(A3365)</f>
        <v>主板</v>
      </c>
      <c r="D3365" s="16" t="str">
        <f>[1]!s_ipo_listeddate(A3365)</f>
        <v>1998-06-16</v>
      </c>
      <c r="E3365" s="16" t="str">
        <f>[1]!s_info_industry_csrc2023(A3365,"",3)</f>
        <v>电气机械和器材制造业</v>
      </c>
      <c r="F3365" s="16">
        <f>[1]!s_is(A3365,83,"FY","YTD","20251231",1,"",100000000)</f>
        <v>3.5886819311</v>
      </c>
      <c r="G3365" s="16">
        <f>[1]!s_is(A3365,83,"FY","YTD","20241231",1,"",100000000)</f>
        <v>3.8279968442000003</v>
      </c>
      <c r="H3365" s="16">
        <f>[1]!s_is(A3365,61,"FY","YTD","20251231",1,"",100000000)</f>
        <v>-0.61913618520000002</v>
      </c>
      <c r="I3365" s="16">
        <f>[1]!s_is(A3365,61,"FY","YTD","20241231",1,"",100000000)</f>
        <v>-1.0293342527</v>
      </c>
      <c r="J3365" s="16">
        <f>[1]!s_fa_roe(A3365,"20251231")</f>
        <v>-2.3037999999999998</v>
      </c>
      <c r="K3365" s="16">
        <f>[1]!s_stmnote_rdexp(A3365,"20251231",1,10000)</f>
        <v>849.58308699999986</v>
      </c>
      <c r="L3365" s="16">
        <f>[1]!s_margin_tradingbalance(A3365,"",10000)</f>
        <v>0</v>
      </c>
      <c r="M3365" s="16">
        <f>[1]!s_margin_seclendingbalance(A3365,"",10000)</f>
        <v>0</v>
      </c>
      <c r="N3365" s="17">
        <f>[1]!s_val_ev(A3365,"",100000000)</f>
        <v>30.352319582400003</v>
      </c>
      <c r="O3365" s="17">
        <f>[1]!share_freesharesmv(A3365,"",100000000)</f>
        <v>19.9431635824</v>
      </c>
      <c r="P3365" s="17">
        <f ca="1">[1]!s_dq_amount_btin(A3365,TODAY()-1,100000000)</f>
        <v>0.96041856999999997</v>
      </c>
      <c r="Q3365" s="17">
        <f ca="1">[1]!s_dq_turn(A3365,TODAY()-1)</f>
        <v>3.1904313519468737</v>
      </c>
      <c r="R3365" s="2">
        <f>[1]!s_pq_amount(A3365,"20260101","",100000000)</f>
        <v>138.26064319</v>
      </c>
      <c r="S3365" s="2">
        <f>[1]!s_pq_avgamount(A3365,"20260101","",100000000)</f>
        <v>1.2684462677981652</v>
      </c>
      <c r="T3365" s="17">
        <f>[1]!s_ipo_dilutedpe(A3365)</f>
        <v>0</v>
      </c>
      <c r="U3365" s="12">
        <f>[1]!s_ipo_collection_total(A3365,100000000)</f>
        <v>0.35</v>
      </c>
      <c r="V3365" s="18">
        <f>[1]!s_val_pe_ttm(A3365,"")</f>
        <v>-69.028457641601563</v>
      </c>
    </row>
    <row r="3366" spans="1:22" x14ac:dyDescent="0.3">
      <c r="A3366" s="12" t="s">
        <v>7184</v>
      </c>
      <c r="B3366" s="12" t="s">
        <v>7185</v>
      </c>
      <c r="C3366" s="16" t="str">
        <f>[1]!s_info_mkt(A3366)</f>
        <v>主板</v>
      </c>
      <c r="D3366" s="16" t="str">
        <f>[1]!s_ipo_listeddate(A3366)</f>
        <v>2000-06-22</v>
      </c>
      <c r="E3366" s="16" t="str">
        <f>[1]!s_info_industry_csrc2023(A3366,"",3)</f>
        <v>石油和天然气开采业</v>
      </c>
      <c r="F3366" s="16">
        <f>[1]!s_is(A3366,83,"FY","YTD","20251231",1,"",100000000)</f>
        <v>21.102579224900001</v>
      </c>
      <c r="G3366" s="16">
        <f>[1]!s_is(A3366,83,"FY","YTD","20241231",1,"",100000000)</f>
        <v>22.659128956900002</v>
      </c>
      <c r="H3366" s="16">
        <f>[1]!s_is(A3366,61,"FY","YTD","20251231",1,"",100000000)</f>
        <v>3.349282213</v>
      </c>
      <c r="I3366" s="16">
        <f>[1]!s_is(A3366,61,"FY","YTD","20241231",1,"",100000000)</f>
        <v>4.3442940389000002</v>
      </c>
      <c r="J3366" s="16">
        <f>[1]!s_fa_roe(A3366,"20251231")</f>
        <v>5.4976000000000003</v>
      </c>
      <c r="K3366" s="16">
        <f>[1]!s_stmnote_rdexp(A3366,"20251231",1,10000)</f>
        <v>8450.2235490000003</v>
      </c>
      <c r="L3366" s="16">
        <f>[1]!s_margin_tradingbalance(A3366,"",10000)</f>
        <v>27275.192800000001</v>
      </c>
      <c r="M3366" s="16">
        <f>[1]!s_margin_seclendingbalance(A3366,"",10000)</f>
        <v>8.9641999999999999</v>
      </c>
      <c r="N3366" s="17">
        <f>[1]!s_val_ev(A3366,"",100000000)</f>
        <v>64.338926889999996</v>
      </c>
      <c r="O3366" s="17">
        <f>[1]!share_freesharesmv(A3366,"",100000000)</f>
        <v>28.671474468000003</v>
      </c>
      <c r="P3366" s="17">
        <f ca="1">[1]!s_dq_amount_btin(A3366,TODAY()-1,100000000)</f>
        <v>0.83688868000000005</v>
      </c>
      <c r="Q3366" s="17">
        <f ca="1">[1]!s_dq_turn(A3366,TODAY()-1)</f>
        <v>1.295665688402345</v>
      </c>
      <c r="R3366" s="2">
        <f>[1]!s_pq_amount(A3366,"20260101","",100000000)</f>
        <v>533.19618620000006</v>
      </c>
      <c r="S3366" s="2">
        <f>[1]!s_pq_avgamount(A3366,"20260101","",100000000)</f>
        <v>4.8917081302752292</v>
      </c>
      <c r="T3366" s="17">
        <f>[1]!s_ipo_dilutedpe(A3366)</f>
        <v>37.700000000000003</v>
      </c>
      <c r="U3366" s="12">
        <f>[1]!s_ipo_collection_total(A3366,100000000)</f>
        <v>6.9</v>
      </c>
      <c r="V3366" s="18">
        <f>[1]!s_val_pe_ttm(A3366,"")</f>
        <v>21.59400749206543</v>
      </c>
    </row>
    <row r="3367" spans="1:22" x14ac:dyDescent="0.3">
      <c r="A3367" s="12" t="s">
        <v>7186</v>
      </c>
      <c r="B3367" s="12" t="s">
        <v>7187</v>
      </c>
      <c r="C3367" s="16" t="str">
        <f>[1]!s_info_mkt(A3367)</f>
        <v>创业板</v>
      </c>
      <c r="D3367" s="16" t="str">
        <f>[1]!s_ipo_listeddate(A3367)</f>
        <v>2020-03-19</v>
      </c>
      <c r="E3367" s="16" t="str">
        <f>[1]!s_info_industry_csrc2023(A3367,"",3)</f>
        <v>专用设备制造业</v>
      </c>
      <c r="F3367" s="16">
        <f>[1]!s_is(A3367,83,"FY","YTD","20251231",1,"",100000000)</f>
        <v>4.0903876581</v>
      </c>
      <c r="G3367" s="16">
        <f>[1]!s_is(A3367,83,"FY","YTD","20241231",1,"",100000000)</f>
        <v>4.5118375207000003</v>
      </c>
      <c r="H3367" s="16">
        <f>[1]!s_is(A3367,61,"FY","YTD","20251231",1,"",100000000)</f>
        <v>0.33826576950000004</v>
      </c>
      <c r="I3367" s="16">
        <f>[1]!s_is(A3367,61,"FY","YTD","20241231",1,"",100000000)</f>
        <v>0.44807886670000002</v>
      </c>
      <c r="J3367" s="16">
        <f>[1]!s_fa_roe(A3367,"20251231")</f>
        <v>3.5234000000000001</v>
      </c>
      <c r="K3367" s="16">
        <f>[1]!s_stmnote_rdexp(A3367,"20251231",1,10000)</f>
        <v>3331.5913460000002</v>
      </c>
      <c r="L3367" s="16">
        <f>[1]!s_margin_tradingbalance(A3367,"",10000)</f>
        <v>0</v>
      </c>
      <c r="M3367" s="16">
        <f>[1]!s_margin_seclendingbalance(A3367,"",10000)</f>
        <v>0</v>
      </c>
      <c r="N3367" s="17">
        <f>[1]!s_val_ev(A3367,"",100000000)</f>
        <v>20.2630278669</v>
      </c>
      <c r="O3367" s="17">
        <f>[1]!share_freesharesmv(A3367,"",100000000)</f>
        <v>9.4891227248999996</v>
      </c>
      <c r="P3367" s="17">
        <f ca="1">[1]!s_dq_amount_btin(A3367,TODAY()-1,100000000)</f>
        <v>0.57468147000000003</v>
      </c>
      <c r="Q3367" s="17">
        <f ca="1">[1]!s_dq_turn(A3367,TODAY()-1)</f>
        <v>4.3763711762832314</v>
      </c>
      <c r="R3367" s="2">
        <f>[1]!s_pq_amount(A3367,"20260101","",100000000)</f>
        <v>68.615918679999993</v>
      </c>
      <c r="S3367" s="2">
        <f>[1]!s_pq_avgamount(A3367,"20260101","",100000000)</f>
        <v>0.62950384110091751</v>
      </c>
      <c r="T3367" s="17">
        <f>[1]!s_ipo_dilutedpe(A3367)</f>
        <v>19.34</v>
      </c>
      <c r="U3367" s="12">
        <f>[1]!s_ipo_collection_total(A3367,100000000)</f>
        <v>3.8797199999999998</v>
      </c>
      <c r="V3367" s="18">
        <f>[1]!s_val_pe_ttm(A3367,"")</f>
        <v>39.346412658691406</v>
      </c>
    </row>
    <row r="3368" spans="1:22" x14ac:dyDescent="0.3">
      <c r="A3368" s="12" t="s">
        <v>7188</v>
      </c>
      <c r="B3368" s="12" t="s">
        <v>7189</v>
      </c>
      <c r="C3368" s="16" t="str">
        <f>[1]!s_info_mkt(A3368)</f>
        <v>主板</v>
      </c>
      <c r="D3368" s="16" t="str">
        <f>[1]!s_ipo_listeddate(A3368)</f>
        <v>2021-02-24</v>
      </c>
      <c r="E3368" s="16" t="str">
        <f>[1]!s_info_industry_csrc2023(A3368,"",3)</f>
        <v>金属制品业</v>
      </c>
      <c r="F3368" s="16">
        <f>[1]!s_is(A3368,83,"FY","YTD","20251231",1,"",100000000)</f>
        <v>32.330610204499997</v>
      </c>
      <c r="G3368" s="16">
        <f>[1]!s_is(A3368,83,"FY","YTD","20241231",1,"",100000000)</f>
        <v>31.2243741636</v>
      </c>
      <c r="H3368" s="16">
        <f>[1]!s_is(A3368,61,"FY","YTD","20251231",1,"",100000000)</f>
        <v>1.2568296345999999</v>
      </c>
      <c r="I3368" s="16">
        <f>[1]!s_is(A3368,61,"FY","YTD","20241231",1,"",100000000)</f>
        <v>1.3884096744000001</v>
      </c>
      <c r="J3368" s="16">
        <f>[1]!s_fa_roe(A3368,"20251231")</f>
        <v>7.5465999999999998</v>
      </c>
      <c r="K3368" s="16">
        <f>[1]!s_stmnote_rdexp(A3368,"20251231",1,10000)</f>
        <v>7725.1750830000001</v>
      </c>
      <c r="L3368" s="16">
        <f>[1]!s_margin_tradingbalance(A3368,"",10000)</f>
        <v>0</v>
      </c>
      <c r="M3368" s="16">
        <f>[1]!s_margin_seclendingbalance(A3368,"",10000)</f>
        <v>0</v>
      </c>
      <c r="N3368" s="17">
        <f>[1]!s_val_ev(A3368,"",100000000)</f>
        <v>42.845039999999997</v>
      </c>
      <c r="O3368" s="17">
        <f>[1]!share_freesharesmv(A3368,"",100000000)</f>
        <v>7.57728</v>
      </c>
      <c r="P3368" s="17">
        <f ca="1">[1]!s_dq_amount_btin(A3368,TODAY()-1,100000000)</f>
        <v>0.28793192000000001</v>
      </c>
      <c r="Q3368" s="17">
        <f ca="1">[1]!s_dq_turn(A3368,TODAY()-1)</f>
        <v>0.67967313585291111</v>
      </c>
      <c r="R3368" s="2">
        <f>[1]!s_pq_amount(A3368,"20260101","",100000000)</f>
        <v>113.52575824</v>
      </c>
      <c r="S3368" s="2">
        <f>[1]!s_pq_avgamount(A3368,"20260101","",100000000)</f>
        <v>1.0415207177981651</v>
      </c>
      <c r="T3368" s="17">
        <f>[1]!s_ipo_dilutedpe(A3368)</f>
        <v>22.97</v>
      </c>
      <c r="U3368" s="12">
        <f>[1]!s_ipo_collection_total(A3368,100000000)</f>
        <v>6.9143999999999997</v>
      </c>
      <c r="V3368" s="18">
        <f>[1]!s_val_pe_ttm(A3368,"")</f>
        <v>32.776767730712891</v>
      </c>
    </row>
    <row r="3369" spans="1:22" x14ac:dyDescent="0.3">
      <c r="A3369" s="12" t="s">
        <v>7190</v>
      </c>
      <c r="B3369" s="12" t="s">
        <v>7191</v>
      </c>
      <c r="C3369" s="16" t="str">
        <f>[1]!s_info_mkt(A3369)</f>
        <v>主板</v>
      </c>
      <c r="D3369" s="16" t="str">
        <f>[1]!s_ipo_listeddate(A3369)</f>
        <v>2020-11-25</v>
      </c>
      <c r="E3369" s="16" t="str">
        <f>[1]!s_info_industry_csrc2023(A3369,"",3)</f>
        <v>医药制造业</v>
      </c>
      <c r="F3369" s="16">
        <f>[1]!s_is(A3369,83,"FY","YTD","20251231",1,"",100000000)</f>
        <v>9.4018571007000009</v>
      </c>
      <c r="G3369" s="16">
        <f>[1]!s_is(A3369,83,"FY","YTD","20241231",1,"",100000000)</f>
        <v>11.982385353900002</v>
      </c>
      <c r="H3369" s="16">
        <f>[1]!s_is(A3369,61,"FY","YTD","20251231",1,"",100000000)</f>
        <v>-0.82391993930000007</v>
      </c>
      <c r="I3369" s="16">
        <f>[1]!s_is(A3369,61,"FY","YTD","20241231",1,"",100000000)</f>
        <v>-1.0066005184</v>
      </c>
      <c r="J3369" s="16">
        <f>[1]!s_fa_roe(A3369,"20251231")</f>
        <v>-4.4771999999999998</v>
      </c>
      <c r="K3369" s="16">
        <f>[1]!s_stmnote_rdexp(A3369,"20251231",1,10000)</f>
        <v>10463.008620999999</v>
      </c>
      <c r="L3369" s="16">
        <f>[1]!s_margin_tradingbalance(A3369,"",10000)</f>
        <v>0</v>
      </c>
      <c r="M3369" s="16">
        <f>[1]!s_margin_seclendingbalance(A3369,"",10000)</f>
        <v>0</v>
      </c>
      <c r="N3369" s="17">
        <f>[1]!s_val_ev(A3369,"",100000000)</f>
        <v>20.2252003495</v>
      </c>
      <c r="O3369" s="17">
        <f>[1]!share_freesharesmv(A3369,"",100000000)</f>
        <v>9.9166405209999997</v>
      </c>
      <c r="P3369" s="17">
        <f ca="1">[1]!s_dq_amount_btin(A3369,TODAY()-1,100000000)</f>
        <v>0.75990846000000001</v>
      </c>
      <c r="Q3369" s="17">
        <f ca="1">[1]!s_dq_turn(A3369,TODAY()-1)</f>
        <v>3.7647275707910355</v>
      </c>
      <c r="R3369" s="2">
        <f>[1]!s_pq_amount(A3369,"20260101","",100000000)</f>
        <v>78.911433520000003</v>
      </c>
      <c r="S3369" s="2">
        <f>[1]!s_pq_avgamount(A3369,"20260101","",100000000)</f>
        <v>0.72395810568807328</v>
      </c>
      <c r="T3369" s="17">
        <f>[1]!s_ipo_dilutedpe(A3369)</f>
        <v>22.99</v>
      </c>
      <c r="U3369" s="12">
        <f>[1]!s_ipo_collection_total(A3369,100000000)</f>
        <v>8.8409200000000006</v>
      </c>
      <c r="V3369" s="18">
        <f>[1]!s_val_pe_ttm(A3369,"")</f>
        <v>-18.274560928344727</v>
      </c>
    </row>
    <row r="3370" spans="1:22" x14ac:dyDescent="0.3">
      <c r="A3370" s="12" t="s">
        <v>7192</v>
      </c>
      <c r="B3370" s="12" t="s">
        <v>7193</v>
      </c>
      <c r="C3370" s="16" t="str">
        <f>[1]!s_info_mkt(A3370)</f>
        <v>主板</v>
      </c>
      <c r="D3370" s="16" t="str">
        <f>[1]!s_ipo_listeddate(A3370)</f>
        <v>1997-06-04</v>
      </c>
      <c r="E3370" s="16" t="str">
        <f>[1]!s_info_industry_csrc2023(A3370,"",3)</f>
        <v>商务服务业</v>
      </c>
      <c r="F3370" s="16">
        <f>[1]!s_is(A3370,83,"FY","YTD","20251231",1,"",100000000)</f>
        <v>4102.9122280848997</v>
      </c>
      <c r="G3370" s="16">
        <f>[1]!s_is(A3370,83,"FY","YTD","20241231",1,"",100000000)</f>
        <v>3666.7061153277</v>
      </c>
      <c r="H3370" s="16">
        <f>[1]!s_is(A3370,61,"FY","YTD","20251231",1,"",100000000)</f>
        <v>12.929941201199998</v>
      </c>
      <c r="I3370" s="16">
        <f>[1]!s_is(A3370,61,"FY","YTD","20241231",1,"",100000000)</f>
        <v>14.188219181099999</v>
      </c>
      <c r="J3370" s="16">
        <f>[1]!s_fa_roe(A3370,"20251231")</f>
        <v>4.6615000000000002</v>
      </c>
      <c r="K3370" s="16">
        <f>[1]!s_stmnote_rdexp(A3370,"20251231",1,10000)</f>
        <v>10811.27</v>
      </c>
      <c r="L3370" s="16">
        <f>[1]!s_margin_tradingbalance(A3370,"",10000)</f>
        <v>27650.682499999999</v>
      </c>
      <c r="M3370" s="16">
        <f>[1]!s_margin_seclendingbalance(A3370,"",10000)</f>
        <v>285.90940000000001</v>
      </c>
      <c r="N3370" s="17">
        <f>[1]!s_val_ev(A3370,"",100000000)</f>
        <v>166.36631058540002</v>
      </c>
      <c r="O3370" s="17">
        <f>[1]!share_freesharesmv(A3370,"",100000000)</f>
        <v>53.713772139199989</v>
      </c>
      <c r="P3370" s="17">
        <f ca="1">[1]!s_dq_amount_btin(A3370,TODAY()-1,100000000)</f>
        <v>0.76791777000000006</v>
      </c>
      <c r="Q3370" s="17">
        <f ca="1">[1]!s_dq_turn(A3370,TODAY()-1)</f>
        <v>0.62269977102964269</v>
      </c>
      <c r="R3370" s="2">
        <f>[1]!s_pq_amount(A3370,"20260101","",100000000)</f>
        <v>187.35403826000001</v>
      </c>
      <c r="S3370" s="2">
        <f>[1]!s_pq_avgamount(A3370,"20260101","",100000000)</f>
        <v>1.7188443877064219</v>
      </c>
      <c r="T3370" s="17">
        <f>[1]!s_ipo_dilutedpe(A3370)</f>
        <v>14</v>
      </c>
      <c r="U3370" s="12">
        <f>[1]!s_ipo_collection_total(A3370,100000000)</f>
        <v>1.772</v>
      </c>
      <c r="V3370" s="18">
        <f>[1]!s_val_pe_ttm(A3370,"")</f>
        <v>12.745450973510742</v>
      </c>
    </row>
    <row r="3371" spans="1:22" x14ac:dyDescent="0.3">
      <c r="A3371" s="12" t="s">
        <v>7194</v>
      </c>
      <c r="B3371" s="12" t="s">
        <v>7195</v>
      </c>
      <c r="C3371" s="16" t="str">
        <f>[1]!s_info_mkt(A3371)</f>
        <v>主板</v>
      </c>
      <c r="D3371" s="16" t="str">
        <f>[1]!s_ipo_listeddate(A3371)</f>
        <v>2018-01-17</v>
      </c>
      <c r="E3371" s="16" t="str">
        <f>[1]!s_info_industry_csrc2023(A3371,"",3)</f>
        <v>商务服务业</v>
      </c>
      <c r="F3371" s="16">
        <f>[1]!s_is(A3371,83,"FY","YTD","20251231",1,"",100000000)</f>
        <v>65.819408128000006</v>
      </c>
      <c r="G3371" s="16">
        <f>[1]!s_is(A3371,83,"FY","YTD","20241231",1,"",100000000)</f>
        <v>78.212659397099998</v>
      </c>
      <c r="H3371" s="16">
        <f>[1]!s_is(A3371,61,"FY","YTD","20251231",1,"",100000000)</f>
        <v>-237.22257667009998</v>
      </c>
      <c r="I3371" s="16">
        <f>[1]!s_is(A3371,61,"FY","YTD","20241231",1,"",100000000)</f>
        <v>-29.834970564899997</v>
      </c>
      <c r="J3371" s="16">
        <f>[1]!s_fa_roe(A3371,"20251231")</f>
        <v>-68.7453</v>
      </c>
      <c r="K3371" s="16">
        <f>[1]!s_stmnote_rdexp(A3371,"20251231",1,10000)</f>
        <v>475.60363099999995</v>
      </c>
      <c r="L3371" s="16">
        <f>[1]!s_margin_tradingbalance(A3371,"",10000)</f>
        <v>18686.171900000001</v>
      </c>
      <c r="M3371" s="16">
        <f>[1]!s_margin_seclendingbalance(A3371,"",10000)</f>
        <v>2.948</v>
      </c>
      <c r="N3371" s="17">
        <f>[1]!s_val_ev(A3371,"",100000000)</f>
        <v>87.013885744688736</v>
      </c>
      <c r="O3371" s="17">
        <f>[1]!share_freesharesmv(A3371,"",100000000)</f>
        <v>28.419611132000004</v>
      </c>
      <c r="P3371" s="17">
        <f ca="1">[1]!s_dq_amount_btin(A3371,TODAY()-1,100000000)</f>
        <v>0.33850093999999997</v>
      </c>
      <c r="Q3371" s="17">
        <f ca="1">[1]!s_dq_turn(A3371,TODAY()-1)</f>
        <v>0.42467070345540225</v>
      </c>
      <c r="R3371" s="2">
        <f>[1]!s_pq_amount(A3371,"20260101","",100000000)</f>
        <v>82.294430210000002</v>
      </c>
      <c r="S3371" s="2">
        <f>[1]!s_pq_avgamount(A3371,"20260101","",100000000)</f>
        <v>0.75499477256880732</v>
      </c>
      <c r="T3371" s="17">
        <f>[1]!s_ipo_dilutedpe(A3371)</f>
        <v>19.440000000000001</v>
      </c>
      <c r="U3371" s="12">
        <f>[1]!s_ipo_collection_total(A3371,100000000)</f>
        <v>32.224499999999999</v>
      </c>
      <c r="V3371" s="18">
        <f>[1]!s_val_pe_ttm(A3371,"")</f>
        <v>-0.41354188323020935</v>
      </c>
    </row>
    <row r="3372" spans="1:22" x14ac:dyDescent="0.3">
      <c r="A3372" s="12" t="s">
        <v>7196</v>
      </c>
      <c r="B3372" s="12" t="s">
        <v>7197</v>
      </c>
      <c r="C3372" s="16" t="str">
        <f>[1]!s_info_mkt(A3372)</f>
        <v>主板</v>
      </c>
      <c r="D3372" s="16" t="str">
        <f>[1]!s_ipo_listeddate(A3372)</f>
        <v>2011-04-12</v>
      </c>
      <c r="E3372" s="16" t="str">
        <f>[1]!s_info_industry_csrc2023(A3372,"",3)</f>
        <v>家具制造业</v>
      </c>
      <c r="F3372" s="16">
        <f>[1]!s_is(A3372,83,"FY","YTD","20251231",1,"",100000000)</f>
        <v>93.6695030339</v>
      </c>
      <c r="G3372" s="16">
        <f>[1]!s_is(A3372,83,"FY","YTD","20241231",1,"",100000000)</f>
        <v>104.94353781389999</v>
      </c>
      <c r="H3372" s="16">
        <f>[1]!s_is(A3372,61,"FY","YTD","20251231",1,"",100000000)</f>
        <v>9.0128234353999996</v>
      </c>
      <c r="I3372" s="16">
        <f>[1]!s_is(A3372,61,"FY","YTD","20241231",1,"",100000000)</f>
        <v>13.709441520799999</v>
      </c>
      <c r="J3372" s="16">
        <f>[1]!s_fa_roe(A3372,"20251231")</f>
        <v>12.133699999999999</v>
      </c>
      <c r="K3372" s="16">
        <f>[1]!s_stmnote_rdexp(A3372,"20251231",1,10000)</f>
        <v>25492.373991999997</v>
      </c>
      <c r="L3372" s="16">
        <f>[1]!s_margin_tradingbalance(A3372,"",10000)</f>
        <v>28546.7994</v>
      </c>
      <c r="M3372" s="16">
        <f>[1]!s_margin_seclendingbalance(A3372,"",10000)</f>
        <v>287.7765</v>
      </c>
      <c r="N3372" s="17">
        <f>[1]!s_val_ev(A3372,"",100000000)</f>
        <v>77.428991985599993</v>
      </c>
      <c r="O3372" s="17">
        <f>[1]!share_freesharesmv(A3372,"",100000000)</f>
        <v>36.277013614799998</v>
      </c>
      <c r="P3372" s="17">
        <f ca="1">[1]!s_dq_amount_btin(A3372,TODAY()-1,100000000)</f>
        <v>0.71774881000000001</v>
      </c>
      <c r="Q3372" s="17">
        <f ca="1">[1]!s_dq_turn(A3372,TODAY()-1)</f>
        <v>1.3693573556724472</v>
      </c>
      <c r="R3372" s="2">
        <f>[1]!s_pq_amount(A3372,"20260101","",100000000)</f>
        <v>156.72247401000001</v>
      </c>
      <c r="S3372" s="2">
        <f>[1]!s_pq_avgamount(A3372,"20260101","",100000000)</f>
        <v>1.4378208624770641</v>
      </c>
      <c r="T3372" s="17">
        <f>[1]!s_ipo_dilutedpe(A3372)</f>
        <v>55.48</v>
      </c>
      <c r="U3372" s="12">
        <f>[1]!s_ipo_collection_total(A3372,100000000)</f>
        <v>11.61</v>
      </c>
      <c r="V3372" s="18">
        <f>[1]!s_val_pe_ttm(A3372,"")</f>
        <v>9.101262092590332</v>
      </c>
    </row>
    <row r="3373" spans="1:22" x14ac:dyDescent="0.3">
      <c r="A3373" s="12" t="s">
        <v>7198</v>
      </c>
      <c r="B3373" s="12" t="s">
        <v>7199</v>
      </c>
      <c r="C3373" s="16" t="str">
        <f>[1]!s_info_mkt(A3373)</f>
        <v>主板</v>
      </c>
      <c r="D3373" s="16" t="str">
        <f>[1]!s_ipo_listeddate(A3373)</f>
        <v>2004-05-18</v>
      </c>
      <c r="E3373" s="16" t="str">
        <f>[1]!s_info_industry_csrc2023(A3373,"",3)</f>
        <v>铁路、船舶、航空航天和其他运输设备制造业</v>
      </c>
      <c r="F3373" s="16">
        <f>[1]!s_is(A3373,83,"FY","YTD","20251231",1,"",100000000)</f>
        <v>100.24719574389999</v>
      </c>
      <c r="G3373" s="16">
        <f>[1]!s_is(A3373,83,"FY","YTD","20241231",1,"",100000000)</f>
        <v>97.916897023899992</v>
      </c>
      <c r="H3373" s="16">
        <f>[1]!s_is(A3373,61,"FY","YTD","20251231",1,"",100000000)</f>
        <v>3.3482100854000003</v>
      </c>
      <c r="I3373" s="16">
        <f>[1]!s_is(A3373,61,"FY","YTD","20241231",1,"",100000000)</f>
        <v>4.9950775408999997</v>
      </c>
      <c r="J3373" s="16">
        <f>[1]!s_fa_roe(A3373,"20251231")</f>
        <v>2.8633999999999999</v>
      </c>
      <c r="K3373" s="16">
        <f>[1]!s_stmnote_rdexp(A3373,"20251231",1,10000)</f>
        <v>55720.341944000007</v>
      </c>
      <c r="L3373" s="16">
        <f>[1]!s_margin_tradingbalance(A3373,"",10000)</f>
        <v>57078.285199999998</v>
      </c>
      <c r="M3373" s="16">
        <f>[1]!s_margin_seclendingbalance(A3373,"",10000)</f>
        <v>335.12610000000001</v>
      </c>
      <c r="N3373" s="17">
        <f>[1]!s_val_ev(A3373,"",100000000)</f>
        <v>199.62051443909999</v>
      </c>
      <c r="O3373" s="17">
        <f>[1]!share_freesharesmv(A3373,"",100000000)</f>
        <v>89.338353267000002</v>
      </c>
      <c r="P3373" s="17">
        <f ca="1">[1]!s_dq_amount_btin(A3373,TODAY()-1,100000000)</f>
        <v>1.5240442700000001</v>
      </c>
      <c r="Q3373" s="17">
        <f ca="1">[1]!s_dq_turn(A3373,TODAY()-1)</f>
        <v>0.75644748744532297</v>
      </c>
      <c r="R3373" s="2">
        <f>[1]!s_pq_amount(A3373,"20260101","",100000000)</f>
        <v>563.13306751000005</v>
      </c>
      <c r="S3373" s="2">
        <f>[1]!s_pq_avgamount(A3373,"20260101","",100000000)</f>
        <v>5.166358417522936</v>
      </c>
      <c r="T3373" s="17">
        <f>[1]!s_ipo_dilutedpe(A3373)</f>
        <v>16.739999999999998</v>
      </c>
      <c r="U3373" s="12">
        <f>[1]!s_ipo_collection_total(A3373,100000000)</f>
        <v>3.6</v>
      </c>
      <c r="V3373" s="18">
        <f>[1]!s_val_pe_ttm(A3373,"")</f>
        <v>69.591484069824219</v>
      </c>
    </row>
    <row r="3374" spans="1:22" x14ac:dyDescent="0.3">
      <c r="A3374" s="12" t="s">
        <v>7200</v>
      </c>
      <c r="B3374" s="12" t="s">
        <v>7201</v>
      </c>
      <c r="C3374" s="16" t="str">
        <f>[1]!s_info_mkt(A3374)</f>
        <v>主板</v>
      </c>
      <c r="D3374" s="16" t="str">
        <f>[1]!s_ipo_listeddate(A3374)</f>
        <v>1999-05-14</v>
      </c>
      <c r="E3374" s="16" t="str">
        <f>[1]!s_info_industry_csrc2023(A3374,"",3)</f>
        <v>计算机、通信和其他电子设备制造业</v>
      </c>
      <c r="F3374" s="16">
        <f>[1]!s_is(A3374,83,"FY","YTD","20251231",1,"",100000000)</f>
        <v>138.88252248410001</v>
      </c>
      <c r="G3374" s="16">
        <f>[1]!s_is(A3374,83,"FY","YTD","20241231",1,"",100000000)</f>
        <v>106.4033517343</v>
      </c>
      <c r="H3374" s="16">
        <f>[1]!s_is(A3374,61,"FY","YTD","20251231",1,"",100000000)</f>
        <v>-0.48505653189999998</v>
      </c>
      <c r="I3374" s="16">
        <f>[1]!s_is(A3374,61,"FY","YTD","20241231",1,"",100000000)</f>
        <v>-3.8424514248000001</v>
      </c>
      <c r="J3374" s="16">
        <f>[1]!s_fa_roe(A3374,"20251231")</f>
        <v>-2.9780000000000002</v>
      </c>
      <c r="K3374" s="16">
        <f>[1]!s_stmnote_rdexp(A3374,"20251231",1,10000)</f>
        <v>27963.594688000001</v>
      </c>
      <c r="L3374" s="16">
        <f>[1]!s_margin_tradingbalance(A3374,"",10000)</f>
        <v>15208.710300000001</v>
      </c>
      <c r="M3374" s="16">
        <f>[1]!s_margin_seclendingbalance(A3374,"",10000)</f>
        <v>0</v>
      </c>
      <c r="N3374" s="17">
        <f>[1]!s_val_ev(A3374,"",100000000)</f>
        <v>73.886315017200005</v>
      </c>
      <c r="O3374" s="17">
        <f>[1]!share_freesharesmv(A3374,"",100000000)</f>
        <v>53.434545528000001</v>
      </c>
      <c r="P3374" s="17">
        <f ca="1">[1]!s_dq_amount_btin(A3374,TODAY()-1,100000000)</f>
        <v>2.9930074100000001</v>
      </c>
      <c r="Q3374" s="17">
        <f ca="1">[1]!s_dq_turn(A3374,TODAY()-1)</f>
        <v>4.0415353575352295</v>
      </c>
      <c r="R3374" s="2">
        <f>[1]!s_pq_amount(A3374,"20260101","",100000000)</f>
        <v>334.54587043999999</v>
      </c>
      <c r="S3374" s="2">
        <f>[1]!s_pq_avgamount(A3374,"20260101","",100000000)</f>
        <v>3.0692281691743117</v>
      </c>
      <c r="T3374" s="17">
        <f>[1]!s_ipo_dilutedpe(A3374)</f>
        <v>0</v>
      </c>
      <c r="U3374" s="12">
        <f>[1]!s_ipo_collection_total(A3374,100000000)</f>
        <v>2.6669999999999998</v>
      </c>
      <c r="V3374" s="18">
        <f>[1]!s_val_pe_ttm(A3374,"")</f>
        <v>193.42300415039063</v>
      </c>
    </row>
    <row r="3375" spans="1:22" x14ac:dyDescent="0.3">
      <c r="A3375" s="12" t="s">
        <v>7202</v>
      </c>
      <c r="B3375" s="12" t="s">
        <v>7203</v>
      </c>
      <c r="C3375" s="16" t="str">
        <f>[1]!s_info_mkt(A3375)</f>
        <v>创业板</v>
      </c>
      <c r="D3375" s="16" t="str">
        <f>[1]!s_ipo_listeddate(A3375)</f>
        <v>2017-11-06</v>
      </c>
      <c r="E3375" s="16" t="str">
        <f>[1]!s_info_industry_csrc2023(A3375,"",3)</f>
        <v>橡胶和塑料制品业</v>
      </c>
      <c r="F3375" s="16">
        <f>[1]!s_is(A3375,83,"FY","YTD","20251231",1,"",100000000)</f>
        <v>3.5974584258999998</v>
      </c>
      <c r="G3375" s="16">
        <f>[1]!s_is(A3375,83,"FY","YTD","20241231",1,"",100000000)</f>
        <v>3.1873414626000001</v>
      </c>
      <c r="H3375" s="16">
        <f>[1]!s_is(A3375,61,"FY","YTD","20251231",1,"",100000000)</f>
        <v>0.55040473450000005</v>
      </c>
      <c r="I3375" s="16">
        <f>[1]!s_is(A3375,61,"FY","YTD","20241231",1,"",100000000)</f>
        <v>0.50597407049999998</v>
      </c>
      <c r="J3375" s="16">
        <f>[1]!s_fa_roe(A3375,"20251231")</f>
        <v>7.6818</v>
      </c>
      <c r="K3375" s="16">
        <f>[1]!s_stmnote_rdexp(A3375,"20251231",1,10000)</f>
        <v>1593.6207340000001</v>
      </c>
      <c r="L3375" s="16">
        <f>[1]!s_margin_tradingbalance(A3375,"",10000)</f>
        <v>0</v>
      </c>
      <c r="M3375" s="16">
        <f>[1]!s_margin_seclendingbalance(A3375,"",10000)</f>
        <v>0</v>
      </c>
      <c r="N3375" s="17">
        <f>[1]!s_val_ev(A3375,"",100000000)</f>
        <v>17.266200000000001</v>
      </c>
      <c r="O3375" s="17">
        <f>[1]!share_freesharesmv(A3375,"",100000000)</f>
        <v>8.065615824</v>
      </c>
      <c r="P3375" s="17">
        <f ca="1">[1]!s_dq_amount_btin(A3375,TODAY()-1,100000000)</f>
        <v>0.28844980999999997</v>
      </c>
      <c r="Q3375" s="17">
        <f ca="1">[1]!s_dq_turn(A3375,TODAY()-1)</f>
        <v>1.6815805854296468</v>
      </c>
      <c r="R3375" s="2">
        <f>[1]!s_pq_amount(A3375,"20260101","",100000000)</f>
        <v>46.146338440000001</v>
      </c>
      <c r="S3375" s="2">
        <f>[1]!s_pq_avgamount(A3375,"20260101","",100000000)</f>
        <v>0.42336090311926605</v>
      </c>
      <c r="T3375" s="17">
        <f>[1]!s_ipo_dilutedpe(A3375)</f>
        <v>22.99</v>
      </c>
      <c r="U3375" s="12">
        <f>[1]!s_ipo_collection_total(A3375,100000000)</f>
        <v>2.2784</v>
      </c>
      <c r="V3375" s="18">
        <f>[1]!s_val_pe_ttm(A3375,"")</f>
        <v>33.491596221923828</v>
      </c>
    </row>
    <row r="3376" spans="1:22" x14ac:dyDescent="0.3">
      <c r="A3376" s="12" t="s">
        <v>7204</v>
      </c>
      <c r="B3376" s="12" t="s">
        <v>7205</v>
      </c>
      <c r="C3376" s="16" t="str">
        <f>[1]!s_info_mkt(A3376)</f>
        <v>主板</v>
      </c>
      <c r="D3376" s="16" t="str">
        <f>[1]!s_ipo_listeddate(A3376)</f>
        <v>2020-06-08</v>
      </c>
      <c r="E3376" s="16" t="str">
        <f>[1]!s_info_industry_csrc2023(A3376,"",3)</f>
        <v>专用设备制造业</v>
      </c>
      <c r="F3376" s="16">
        <f>[1]!s_is(A3376,83,"FY","YTD","20251231",1,"",100000000)</f>
        <v>138.7546695101</v>
      </c>
      <c r="G3376" s="16">
        <f>[1]!s_is(A3376,83,"FY","YTD","20241231",1,"",100000000)</f>
        <v>126.7426265533</v>
      </c>
      <c r="H3376" s="16">
        <f>[1]!s_is(A3376,61,"FY","YTD","20251231",1,"",100000000)</f>
        <v>4.6351395904999997</v>
      </c>
      <c r="I3376" s="16">
        <f>[1]!s_is(A3376,61,"FY","YTD","20241231",1,"",100000000)</f>
        <v>4.3184143855999997</v>
      </c>
      <c r="J3376" s="16">
        <f>[1]!s_fa_roe(A3376,"20251231")</f>
        <v>3.1720000000000002</v>
      </c>
      <c r="K3376" s="16">
        <f>[1]!s_stmnote_rdexp(A3376,"20251231",1,10000)</f>
        <v>39166.871864000001</v>
      </c>
      <c r="L3376" s="16">
        <f>[1]!s_margin_tradingbalance(A3376,"",10000)</f>
        <v>58414.722999999998</v>
      </c>
      <c r="M3376" s="16">
        <f>[1]!s_margin_seclendingbalance(A3376,"",10000)</f>
        <v>286.57760000000002</v>
      </c>
      <c r="N3376" s="17">
        <f>[1]!s_val_ev(A3376,"",100000000)</f>
        <v>264.01614557400001</v>
      </c>
      <c r="O3376" s="17">
        <f>[1]!share_freesharesmv(A3376,"",100000000)</f>
        <v>98.764919525400003</v>
      </c>
      <c r="P3376" s="17">
        <f ca="1">[1]!s_dq_amount_btin(A3376,TODAY()-1,100000000)</f>
        <v>2.2455869700000002</v>
      </c>
      <c r="Q3376" s="17">
        <f ca="1">[1]!s_dq_turn(A3376,TODAY()-1)</f>
        <v>0.84614247024292477</v>
      </c>
      <c r="R3376" s="2">
        <f>[1]!s_pq_amount(A3376,"20260101","",100000000)</f>
        <v>728.22053487999995</v>
      </c>
      <c r="S3376" s="2">
        <f>[1]!s_pq_avgamount(A3376,"20260101","",100000000)</f>
        <v>6.6809223383486236</v>
      </c>
      <c r="T3376" s="17">
        <f>[1]!s_ipo_dilutedpe(A3376)</f>
        <v>0</v>
      </c>
      <c r="U3376" s="12">
        <f>[1]!s_ipo_collection_total(A3376,100000000)</f>
        <v>0</v>
      </c>
      <c r="V3376" s="18">
        <f>[1]!s_val_pe_ttm(A3376,"")</f>
        <v>55.061557769775391</v>
      </c>
    </row>
    <row r="3377" spans="1:22" x14ac:dyDescent="0.3">
      <c r="A3377" s="12" t="s">
        <v>7206</v>
      </c>
      <c r="B3377" s="12" t="s">
        <v>7207</v>
      </c>
      <c r="C3377" s="16" t="str">
        <f>[1]!s_info_mkt(A3377)</f>
        <v>主板</v>
      </c>
      <c r="D3377" s="16" t="str">
        <f>[1]!s_ipo_listeddate(A3377)</f>
        <v>2007-04-27</v>
      </c>
      <c r="E3377" s="16" t="str">
        <f>[1]!s_info_industry_csrc2023(A3377,"",3)</f>
        <v>金属制品业</v>
      </c>
      <c r="F3377" s="16">
        <f>[1]!s_is(A3377,83,"FY","YTD","20251231",1,"",100000000)</f>
        <v>51.3743404871</v>
      </c>
      <c r="G3377" s="16">
        <f>[1]!s_is(A3377,83,"FY","YTD","20241231",1,"",100000000)</f>
        <v>50.854318950900002</v>
      </c>
      <c r="H3377" s="16">
        <f>[1]!s_is(A3377,61,"FY","YTD","20251231",1,"",100000000)</f>
        <v>0.1877424989</v>
      </c>
      <c r="I3377" s="16">
        <f>[1]!s_is(A3377,61,"FY","YTD","20241231",1,"",100000000)</f>
        <v>0.13607471669999999</v>
      </c>
      <c r="J3377" s="16">
        <f>[1]!s_fa_roe(A3377,"20251231")</f>
        <v>0.53680000000000005</v>
      </c>
      <c r="K3377" s="16">
        <f>[1]!s_stmnote_rdexp(A3377,"20251231",1,10000)</f>
        <v>16368.381817</v>
      </c>
      <c r="L3377" s="16">
        <f>[1]!s_margin_tradingbalance(A3377,"",10000)</f>
        <v>39684.495000000003</v>
      </c>
      <c r="M3377" s="16">
        <f>[1]!s_margin_seclendingbalance(A3377,"",10000)</f>
        <v>11.0852</v>
      </c>
      <c r="N3377" s="17">
        <f>[1]!s_val_ev(A3377,"",100000000)</f>
        <v>71.618934067800012</v>
      </c>
      <c r="O3377" s="17">
        <f>[1]!share_freesharesmv(A3377,"",100000000)</f>
        <v>54.782882879200002</v>
      </c>
      <c r="P3377" s="17">
        <f ca="1">[1]!s_dq_amount_btin(A3377,TODAY()-1,100000000)</f>
        <v>2.6830144300000005</v>
      </c>
      <c r="Q3377" s="17">
        <f ca="1">[1]!s_dq_turn(A3377,TODAY()-1)</f>
        <v>3.7445769618755969</v>
      </c>
      <c r="R3377" s="2">
        <f>[1]!s_pq_amount(A3377,"20260101","",100000000)</f>
        <v>368.78981246000001</v>
      </c>
      <c r="S3377" s="2">
        <f>[1]!s_pq_avgamount(A3377,"20260101","",100000000)</f>
        <v>3.3833927748623855</v>
      </c>
      <c r="T3377" s="17">
        <f>[1]!s_ipo_dilutedpe(A3377)</f>
        <v>25</v>
      </c>
      <c r="U3377" s="12">
        <f>[1]!s_ipo_collection_total(A3377,100000000)</f>
        <v>3.28</v>
      </c>
      <c r="V3377" s="18">
        <f>[1]!s_val_pe_ttm(A3377,"")</f>
        <v>102.67420959472656</v>
      </c>
    </row>
    <row r="3378" spans="1:22" x14ac:dyDescent="0.3">
      <c r="A3378" s="12" t="s">
        <v>7208</v>
      </c>
      <c r="B3378" s="12" t="s">
        <v>7209</v>
      </c>
      <c r="C3378" s="16" t="str">
        <f>[1]!s_info_mkt(A3378)</f>
        <v>主板</v>
      </c>
      <c r="D3378" s="16" t="str">
        <f>[1]!s_ipo_listeddate(A3378)</f>
        <v>1997-06-27</v>
      </c>
      <c r="E3378" s="16" t="str">
        <f>[1]!s_info_industry_csrc2023(A3378,"",3)</f>
        <v>零售业</v>
      </c>
      <c r="F3378" s="16">
        <f>[1]!s_is(A3378,83,"FY","YTD","20251231",1,"",100000000)</f>
        <v>27.928520274899999</v>
      </c>
      <c r="G3378" s="16">
        <f>[1]!s_is(A3378,83,"FY","YTD","20241231",1,"",100000000)</f>
        <v>35.947186809400002</v>
      </c>
      <c r="H3378" s="16">
        <f>[1]!s_is(A3378,61,"FY","YTD","20251231",1,"",100000000)</f>
        <v>0.47746664680000001</v>
      </c>
      <c r="I3378" s="16">
        <f>[1]!s_is(A3378,61,"FY","YTD","20241231",1,"",100000000)</f>
        <v>-0.2000570941</v>
      </c>
      <c r="J3378" s="16">
        <f>[1]!s_fa_roe(A3378,"20251231")</f>
        <v>3.0329000000000002</v>
      </c>
      <c r="K3378" s="16">
        <f>[1]!s_stmnote_rdexp(A3378,"20251231",1,10000)</f>
        <v>3481.6453030000002</v>
      </c>
      <c r="L3378" s="16">
        <f>[1]!s_margin_tradingbalance(A3378,"",10000)</f>
        <v>0</v>
      </c>
      <c r="M3378" s="16">
        <f>[1]!s_margin_seclendingbalance(A3378,"",10000)</f>
        <v>0</v>
      </c>
      <c r="N3378" s="17">
        <f>[1]!s_val_ev(A3378,"",100000000)</f>
        <v>19.497409077</v>
      </c>
      <c r="O3378" s="17">
        <f>[1]!share_freesharesmv(A3378,"",100000000)</f>
        <v>13.5235959462</v>
      </c>
      <c r="P3378" s="17">
        <f ca="1">[1]!s_dq_amount_btin(A3378,TODAY()-1,100000000)</f>
        <v>0.47088296000000002</v>
      </c>
      <c r="Q3378" s="17">
        <f ca="1">[1]!s_dq_turn(A3378,TODAY()-1)</f>
        <v>2.4241120403917962</v>
      </c>
      <c r="R3378" s="2">
        <f>[1]!s_pq_amount(A3378,"20260101","",100000000)</f>
        <v>63.950805369999998</v>
      </c>
      <c r="S3378" s="2">
        <f>[1]!s_pq_avgamount(A3378,"20260101","",100000000)</f>
        <v>0.58670463642201831</v>
      </c>
      <c r="T3378" s="17">
        <f>[1]!s_ipo_dilutedpe(A3378)</f>
        <v>0</v>
      </c>
      <c r="U3378" s="12">
        <f>[1]!s_ipo_collection_total(A3378,100000000)</f>
        <v>1.857</v>
      </c>
      <c r="V3378" s="18">
        <f>[1]!s_val_pe_ttm(A3378,"")</f>
        <v>40.753803253173828</v>
      </c>
    </row>
    <row r="3379" spans="1:22" x14ac:dyDescent="0.3">
      <c r="A3379" s="12" t="s">
        <v>7210</v>
      </c>
      <c r="B3379" s="12" t="s">
        <v>7211</v>
      </c>
      <c r="C3379" s="16" t="str">
        <f>[1]!s_info_mkt(A3379)</f>
        <v>主板</v>
      </c>
      <c r="D3379" s="16" t="str">
        <f>[1]!s_ipo_listeddate(A3379)</f>
        <v>2003-07-04</v>
      </c>
      <c r="E3379" s="16" t="str">
        <f>[1]!s_info_industry_csrc2023(A3379,"",3)</f>
        <v>计算机、通信和其他电子设备制造业</v>
      </c>
      <c r="F3379" s="16">
        <f>[1]!s_is(A3379,83,"FY","YTD","20251231",1,"",100000000)</f>
        <v>41.918750747800004</v>
      </c>
      <c r="G3379" s="16">
        <f>[1]!s_is(A3379,83,"FY","YTD","20241231",1,"",100000000)</f>
        <v>27.477428775</v>
      </c>
      <c r="H3379" s="16">
        <f>[1]!s_is(A3379,61,"FY","YTD","20251231",1,"",100000000)</f>
        <v>1.2061095398999999</v>
      </c>
      <c r="I3379" s="16">
        <f>[1]!s_is(A3379,61,"FY","YTD","20241231",1,"",100000000)</f>
        <v>0.59037374909999996</v>
      </c>
      <c r="J3379" s="16">
        <f>[1]!s_fa_roe(A3379,"20251231")</f>
        <v>4.2416</v>
      </c>
      <c r="K3379" s="16">
        <f>[1]!s_stmnote_rdexp(A3379,"20251231",1,10000)</f>
        <v>30853.728955000002</v>
      </c>
      <c r="L3379" s="16">
        <f>[1]!s_margin_tradingbalance(A3379,"",10000)</f>
        <v>73377.222699999998</v>
      </c>
      <c r="M3379" s="16">
        <f>[1]!s_margin_seclendingbalance(A3379,"",10000)</f>
        <v>975.80719999999997</v>
      </c>
      <c r="N3379" s="17">
        <f>[1]!s_val_ev(A3379,"",100000000)</f>
        <v>177.24832818280004</v>
      </c>
      <c r="O3379" s="17">
        <f>[1]!share_freesharesmv(A3379,"",100000000)</f>
        <v>109.25597057880002</v>
      </c>
      <c r="P3379" s="17">
        <f ca="1">[1]!s_dq_amount_btin(A3379,TODAY()-1,100000000)</f>
        <v>2.0824478200000001</v>
      </c>
      <c r="Q3379" s="17">
        <f ca="1">[1]!s_dq_turn(A3379,TODAY()-1)</f>
        <v>1.1697629090536039</v>
      </c>
      <c r="R3379" s="2">
        <f>[1]!s_pq_amount(A3379,"20260101","",100000000)</f>
        <v>896.83968023</v>
      </c>
      <c r="S3379" s="2">
        <f>[1]!s_pq_avgamount(A3379,"20260101","",100000000)</f>
        <v>8.2278869745871557</v>
      </c>
      <c r="T3379" s="17">
        <f>[1]!s_ipo_dilutedpe(A3379)</f>
        <v>19.2</v>
      </c>
      <c r="U3379" s="12">
        <f>[1]!s_ipo_collection_total(A3379,100000000)</f>
        <v>3.84</v>
      </c>
      <c r="V3379" s="18">
        <f>[1]!s_val_pe_ttm(A3379,"")</f>
        <v>145.70887756347656</v>
      </c>
    </row>
    <row r="3380" spans="1:22" x14ac:dyDescent="0.3">
      <c r="A3380" s="12" t="s">
        <v>7212</v>
      </c>
      <c r="B3380" s="12" t="s">
        <v>7213</v>
      </c>
      <c r="C3380" s="16" t="str">
        <f>[1]!s_info_mkt(A3380)</f>
        <v>主板</v>
      </c>
      <c r="D3380" s="16" t="str">
        <f>[1]!s_ipo_listeddate(A3380)</f>
        <v>1995-03-20</v>
      </c>
      <c r="E3380" s="16" t="str">
        <f>[1]!s_info_industry_csrc2023(A3380,"",3)</f>
        <v>电气机械和器材制造业</v>
      </c>
      <c r="F3380" s="16">
        <f>[1]!s_is(A3380,83,"FY","YTD","20251231",1,"",100000000)</f>
        <v>223.99427302939998</v>
      </c>
      <c r="G3380" s="16">
        <f>[1]!s_is(A3380,83,"FY","YTD","20241231",1,"",100000000)</f>
        <v>208.5925159068</v>
      </c>
      <c r="H3380" s="16">
        <f>[1]!s_is(A3380,61,"FY","YTD","20251231",1,"",100000000)</f>
        <v>2.9227010414999999</v>
      </c>
      <c r="I3380" s="16">
        <f>[1]!s_is(A3380,61,"FY","YTD","20241231",1,"",100000000)</f>
        <v>4.1301199241999997</v>
      </c>
      <c r="J3380" s="16">
        <f>[1]!s_fa_roe(A3380,"20251231")</f>
        <v>4.3933999999999997</v>
      </c>
      <c r="K3380" s="16">
        <f>[1]!s_stmnote_rdexp(A3380,"20251231",1,10000)</f>
        <v>103074.15182100001</v>
      </c>
      <c r="L3380" s="16">
        <f>[1]!s_margin_tradingbalance(A3380,"",10000)</f>
        <v>28309.721799999999</v>
      </c>
      <c r="M3380" s="16">
        <f>[1]!s_margin_seclendingbalance(A3380,"",10000)</f>
        <v>264.52300000000002</v>
      </c>
      <c r="N3380" s="17">
        <f>[1]!s_val_ev(A3380,"",100000000)</f>
        <v>92.505567427000003</v>
      </c>
      <c r="O3380" s="17">
        <f>[1]!share_freesharesmv(A3380,"",100000000)</f>
        <v>50.398192266500004</v>
      </c>
      <c r="P3380" s="17">
        <f ca="1">[1]!s_dq_amount_btin(A3380,TODAY()-1,100000000)</f>
        <v>1.4388732099999999</v>
      </c>
      <c r="Q3380" s="17">
        <f ca="1">[1]!s_dq_turn(A3380,TODAY()-1)</f>
        <v>1.5435203895765373</v>
      </c>
      <c r="R3380" s="2">
        <f>[1]!s_pq_amount(A3380,"20260101","",100000000)</f>
        <v>315.79642453000002</v>
      </c>
      <c r="S3380" s="2">
        <f>[1]!s_pq_avgamount(A3380,"20260101","",100000000)</f>
        <v>2.8972149039449544</v>
      </c>
      <c r="T3380" s="17">
        <f>[1]!s_ipo_dilutedpe(A3380)</f>
        <v>0</v>
      </c>
      <c r="U3380" s="12">
        <f>[1]!s_ipo_collection_total(A3380,100000000)</f>
        <v>0.69299999999999995</v>
      </c>
      <c r="V3380" s="18">
        <f>[1]!s_val_pe_ttm(A3380,"")</f>
        <v>28.593036651611328</v>
      </c>
    </row>
    <row r="3381" spans="1:22" x14ac:dyDescent="0.3">
      <c r="A3381" s="12" t="s">
        <v>7214</v>
      </c>
      <c r="B3381" s="12" t="s">
        <v>7215</v>
      </c>
      <c r="C3381" s="16" t="str">
        <f>[1]!s_info_mkt(A3381)</f>
        <v>科创板</v>
      </c>
      <c r="D3381" s="16" t="str">
        <f>[1]!s_ipo_listeddate(A3381)</f>
        <v>2022-07-08</v>
      </c>
      <c r="E3381" s="16" t="str">
        <f>[1]!s_info_industry_csrc2023(A3381,"",3)</f>
        <v>专业技术服务业</v>
      </c>
      <c r="F3381" s="16">
        <f>[1]!s_is(A3381,83,"FY","YTD","20251231",1,"",100000000)</f>
        <v>1.9182359431</v>
      </c>
      <c r="G3381" s="16">
        <f>[1]!s_is(A3381,83,"FY","YTD","20241231",1,"",100000000)</f>
        <v>1.4380825768000001</v>
      </c>
      <c r="H3381" s="16">
        <f>[1]!s_is(A3381,61,"FY","YTD","20251231",1,"",100000000)</f>
        <v>-0.20781465559999998</v>
      </c>
      <c r="I3381" s="16">
        <f>[1]!s_is(A3381,61,"FY","YTD","20241231",1,"",100000000)</f>
        <v>-0.21003195559999999</v>
      </c>
      <c r="J3381" s="16">
        <f>[1]!s_fa_roe(A3381,"20251231")</f>
        <v>-1.3008</v>
      </c>
      <c r="K3381" s="16">
        <f>[1]!s_stmnote_rdexp(A3381,"20251231",1,10000)</f>
        <v>2175.3741199999999</v>
      </c>
      <c r="L3381" s="16">
        <f>[1]!s_margin_tradingbalance(A3381,"",10000)</f>
        <v>5960.0918000000001</v>
      </c>
      <c r="M3381" s="16">
        <f>[1]!s_margin_seclendingbalance(A3381,"",10000)</f>
        <v>0</v>
      </c>
      <c r="N3381" s="17">
        <f>[1]!s_val_ev(A3381,"",100000000)</f>
        <v>36.6</v>
      </c>
      <c r="O3381" s="17">
        <f>[1]!share_freesharesmv(A3381,"",100000000)</f>
        <v>15.838210800000001</v>
      </c>
      <c r="P3381" s="17">
        <f ca="1">[1]!s_dq_amount_btin(A3381,TODAY()-1,100000000)</f>
        <v>0.35580738000000001</v>
      </c>
      <c r="Q3381" s="17">
        <f ca="1">[1]!s_dq_turn(A3381,TODAY()-1)</f>
        <v>0.95892900000000014</v>
      </c>
      <c r="R3381" s="2">
        <f>[1]!s_pq_amount(A3381,"20260101","",100000000)</f>
        <v>76.428905569999998</v>
      </c>
      <c r="S3381" s="2">
        <f>[1]!s_pq_avgamount(A3381,"20260101","",100000000)</f>
        <v>0.70118261990825681</v>
      </c>
      <c r="T3381" s="17">
        <f>[1]!s_ipo_dilutedpe(A3381)</f>
        <v>60.64</v>
      </c>
      <c r="U3381" s="12">
        <f>[1]!s_ipo_collection_total(A3381,100000000)</f>
        <v>13.8825</v>
      </c>
      <c r="V3381" s="18">
        <f>[1]!s_val_pe_ttm(A3381,"")</f>
        <v>-193.12860107421875</v>
      </c>
    </row>
    <row r="3382" spans="1:22" x14ac:dyDescent="0.3">
      <c r="A3382" s="12" t="s">
        <v>7216</v>
      </c>
      <c r="B3382" s="12" t="s">
        <v>7217</v>
      </c>
      <c r="C3382" s="16" t="str">
        <f>[1]!s_info_mkt(A3382)</f>
        <v>主板</v>
      </c>
      <c r="D3382" s="16" t="str">
        <f>[1]!s_ipo_listeddate(A3382)</f>
        <v>2022-02-16</v>
      </c>
      <c r="E3382" s="16" t="str">
        <f>[1]!s_info_industry_csrc2023(A3382,"",3)</f>
        <v>批发业</v>
      </c>
      <c r="F3382" s="16">
        <f>[1]!s_is(A3382,83,"FY","YTD","20251231",1,"",100000000)</f>
        <v>6.7778921169000004</v>
      </c>
      <c r="G3382" s="16">
        <f>[1]!s_is(A3382,83,"FY","YTD","20241231",1,"",100000000)</f>
        <v>9.3914006058000012</v>
      </c>
      <c r="H3382" s="16">
        <f>[1]!s_is(A3382,61,"FY","YTD","20251231",1,"",100000000)</f>
        <v>-0.33642991459999999</v>
      </c>
      <c r="I3382" s="16">
        <f>[1]!s_is(A3382,61,"FY","YTD","20241231",1,"",100000000)</f>
        <v>0.27566297579999999</v>
      </c>
      <c r="J3382" s="16">
        <f>[1]!s_fa_roe(A3382,"20251231")</f>
        <v>-3.0182000000000002</v>
      </c>
      <c r="K3382" s="16">
        <f>[1]!s_stmnote_rdexp(A3382,"20251231",1,10000)</f>
        <v>380.79583199999996</v>
      </c>
      <c r="L3382" s="16">
        <f>[1]!s_margin_tradingbalance(A3382,"",10000)</f>
        <v>0</v>
      </c>
      <c r="M3382" s="16">
        <f>[1]!s_margin_seclendingbalance(A3382,"",10000)</f>
        <v>0</v>
      </c>
      <c r="N3382" s="17">
        <f>[1]!s_val_ev(A3382,"",100000000)</f>
        <v>46.412937007799997</v>
      </c>
      <c r="O3382" s="17">
        <f>[1]!share_freesharesmv(A3382,"",100000000)</f>
        <v>21.348847616800001</v>
      </c>
      <c r="P3382" s="17">
        <f ca="1">[1]!s_dq_amount_btin(A3382,TODAY()-1,100000000)</f>
        <v>0.86715083999999998</v>
      </c>
      <c r="Q3382" s="17">
        <f ca="1">[1]!s_dq_turn(A3382,TODAY()-1)</f>
        <v>1.86404997351192</v>
      </c>
      <c r="R3382" s="2">
        <f>[1]!s_pq_amount(A3382,"20260101","",100000000)</f>
        <v>542.83812415</v>
      </c>
      <c r="S3382" s="2">
        <f>[1]!s_pq_avgamount(A3382,"20260101","",100000000)</f>
        <v>4.9801662766055044</v>
      </c>
      <c r="T3382" s="17">
        <f>[1]!s_ipo_dilutedpe(A3382)</f>
        <v>22.99</v>
      </c>
      <c r="U3382" s="12">
        <f>[1]!s_ipo_collection_total(A3382,100000000)</f>
        <v>4.1696030799999999</v>
      </c>
      <c r="V3382" s="18">
        <f>[1]!s_val_pe_ttm(A3382,"")</f>
        <v>-129.18714904785156</v>
      </c>
    </row>
    <row r="3383" spans="1:22" x14ac:dyDescent="0.3">
      <c r="A3383" s="12" t="s">
        <v>7218</v>
      </c>
      <c r="B3383" s="12" t="s">
        <v>7219</v>
      </c>
      <c r="C3383" s="16" t="str">
        <f>[1]!s_info_mkt(A3383)</f>
        <v>主板</v>
      </c>
      <c r="D3383" s="16" t="str">
        <f>[1]!s_ipo_listeddate(A3383)</f>
        <v>2010-03-19</v>
      </c>
      <c r="E3383" s="16" t="str">
        <f>[1]!s_info_industry_csrc2023(A3383,"",3)</f>
        <v>道路运输业</v>
      </c>
      <c r="F3383" s="16">
        <f>[1]!s_is(A3383,83,"FY","YTD","20251231",1,"",100000000)</f>
        <v>7.7031452101999998</v>
      </c>
      <c r="G3383" s="16">
        <f>[1]!s_is(A3383,83,"FY","YTD","20241231",1,"",100000000)</f>
        <v>8.4737379398999995</v>
      </c>
      <c r="H3383" s="16">
        <f>[1]!s_is(A3383,61,"FY","YTD","20251231",1,"",100000000)</f>
        <v>1.6809475919999999</v>
      </c>
      <c r="I3383" s="16">
        <f>[1]!s_is(A3383,61,"FY","YTD","20241231",1,"",100000000)</f>
        <v>1.5239772149000002</v>
      </c>
      <c r="J3383" s="16">
        <f>[1]!s_fa_roe(A3383,"20251231")</f>
        <v>3.7084000000000001</v>
      </c>
      <c r="K3383" s="16">
        <f>[1]!s_stmnote_rdexp(A3383,"20251231",1,10000)</f>
        <v>798.822767</v>
      </c>
      <c r="L3383" s="16">
        <f>[1]!s_margin_tradingbalance(A3383,"",10000)</f>
        <v>0</v>
      </c>
      <c r="M3383" s="16">
        <f>[1]!s_margin_seclendingbalance(A3383,"",10000)</f>
        <v>0</v>
      </c>
      <c r="N3383" s="17">
        <f>[1]!s_val_ev(A3383,"",100000000)</f>
        <v>37.989174526500001</v>
      </c>
      <c r="O3383" s="17">
        <f>[1]!share_freesharesmv(A3383,"",100000000)</f>
        <v>18.844908110400002</v>
      </c>
      <c r="P3383" s="17">
        <f ca="1">[1]!s_dq_amount_btin(A3383,TODAY()-1,100000000)</f>
        <v>0.23446671999999999</v>
      </c>
      <c r="Q3383" s="17">
        <f ca="1">[1]!s_dq_turn(A3383,TODAY()-1)</f>
        <v>0.61494247456480067</v>
      </c>
      <c r="R3383" s="2">
        <f>[1]!s_pq_amount(A3383,"20260101","",100000000)</f>
        <v>72.063599370000006</v>
      </c>
      <c r="S3383" s="2">
        <f>[1]!s_pq_avgamount(A3383,"20260101","",100000000)</f>
        <v>0.66113393917431196</v>
      </c>
      <c r="T3383" s="17">
        <f>[1]!s_ipo_dilutedpe(A3383)</f>
        <v>0</v>
      </c>
      <c r="U3383" s="12">
        <f>[1]!s_ipo_collection_total(A3383,100000000)</f>
        <v>0</v>
      </c>
      <c r="V3383" s="18">
        <f>[1]!s_val_pe_ttm(A3383,"")</f>
        <v>23.926328659057617</v>
      </c>
    </row>
    <row r="3384" spans="1:22" x14ac:dyDescent="0.3">
      <c r="A3384" s="12" t="s">
        <v>7220</v>
      </c>
      <c r="B3384" s="12" t="s">
        <v>7221</v>
      </c>
      <c r="C3384" s="16" t="str">
        <f>[1]!s_info_mkt(A3384)</f>
        <v>主板</v>
      </c>
      <c r="D3384" s="16" t="str">
        <f>[1]!s_ipo_listeddate(A3384)</f>
        <v>2006-10-18</v>
      </c>
      <c r="E3384" s="16" t="str">
        <f>[1]!s_info_industry_csrc2023(A3384,"",3)</f>
        <v>电气机械和器材制造业</v>
      </c>
      <c r="F3384" s="16">
        <f>[1]!s_is(A3384,83,"FY","YTD","20251231",1,"",100000000)</f>
        <v>450.70461822870004</v>
      </c>
      <c r="G3384" s="16">
        <f>[1]!s_is(A3384,83,"FY","YTD","20241231",1,"",100000000)</f>
        <v>353.91817095440001</v>
      </c>
      <c r="H3384" s="16">
        <f>[1]!s_is(A3384,61,"FY","YTD","20251231",1,"",100000000)</f>
        <v>23.832719382099999</v>
      </c>
      <c r="I3384" s="16">
        <f>[1]!s_is(A3384,61,"FY","YTD","20241231",1,"",100000000)</f>
        <v>12.067901295899999</v>
      </c>
      <c r="J3384" s="16">
        <f>[1]!s_fa_roe(A3384,"20251231")</f>
        <v>8.6532</v>
      </c>
      <c r="K3384" s="16">
        <f>[1]!s_stmnote_rdexp(A3384,"20251231",1,10000)</f>
        <v>336452.10041300004</v>
      </c>
      <c r="L3384" s="16">
        <f>[1]!s_margin_tradingbalance(A3384,"",10000)</f>
        <v>272622.64159999997</v>
      </c>
      <c r="M3384" s="16">
        <f>[1]!s_margin_seclendingbalance(A3384,"",10000)</f>
        <v>374.69279999999998</v>
      </c>
      <c r="N3384" s="17">
        <f>[1]!s_val_ev(A3384,"",100000000)</f>
        <v>540.73643258368008</v>
      </c>
      <c r="O3384" s="17">
        <f>[1]!share_freesharesmv(A3384,"",100000000)</f>
        <v>311.71295203580001</v>
      </c>
      <c r="P3384" s="17">
        <f ca="1">[1]!s_dq_amount_btin(A3384,TODAY()-1,100000000)</f>
        <v>9.1334043499999993</v>
      </c>
      <c r="Q3384" s="17">
        <f ca="1">[1]!s_dq_turn(A3384,TODAY()-1)</f>
        <v>1.7722554425499553</v>
      </c>
      <c r="R3384" s="2">
        <f>[1]!s_pq_amount(A3384,"20260101","",100000000)</f>
        <v>1860.4597350199999</v>
      </c>
      <c r="S3384" s="2">
        <f>[1]!s_pq_avgamount(A3384,"20260101","",100000000)</f>
        <v>17.068437935963303</v>
      </c>
      <c r="T3384" s="17">
        <f>[1]!s_ipo_dilutedpe(A3384)</f>
        <v>40.81</v>
      </c>
      <c r="U3384" s="12">
        <f>[1]!s_ipo_collection_total(A3384,100000000)</f>
        <v>1.8912</v>
      </c>
      <c r="V3384" s="18">
        <f>[1]!s_val_pe_ttm(A3384,"")</f>
        <v>23.39703369140625</v>
      </c>
    </row>
    <row r="3385" spans="1:22" x14ac:dyDescent="0.3">
      <c r="A3385" s="12" t="s">
        <v>7222</v>
      </c>
      <c r="B3385" s="12" t="s">
        <v>7223</v>
      </c>
      <c r="C3385" s="16" t="str">
        <f>[1]!s_info_mkt(A3385)</f>
        <v>主板</v>
      </c>
      <c r="D3385" s="16" t="str">
        <f>[1]!s_ipo_listeddate(A3385)</f>
        <v>2019-12-17</v>
      </c>
      <c r="E3385" s="16" t="str">
        <f>[1]!s_info_industry_csrc2023(A3385,"",3)</f>
        <v>燃气生产和供应业</v>
      </c>
      <c r="F3385" s="16">
        <f>[1]!s_is(A3385,83,"FY","YTD","20251231",1,"",100000000)</f>
        <v>53.506219103999996</v>
      </c>
      <c r="G3385" s="16">
        <f>[1]!s_is(A3385,83,"FY","YTD","20241231",1,"",100000000)</f>
        <v>52.737301681700004</v>
      </c>
      <c r="H3385" s="16">
        <f>[1]!s_is(A3385,61,"FY","YTD","20251231",1,"",100000000)</f>
        <v>4.8121409166000007</v>
      </c>
      <c r="I3385" s="16">
        <f>[1]!s_is(A3385,61,"FY","YTD","20241231",1,"",100000000)</f>
        <v>4.8875228812999998</v>
      </c>
      <c r="J3385" s="16">
        <f>[1]!s_fa_roe(A3385,"20251231")</f>
        <v>10.0694</v>
      </c>
      <c r="K3385" s="16">
        <f>[1]!s_stmnote_rdexp(A3385,"20251231",1,10000)</f>
        <v>895.88050399999986</v>
      </c>
      <c r="L3385" s="16">
        <f>[1]!s_margin_tradingbalance(A3385,"",10000)</f>
        <v>0</v>
      </c>
      <c r="M3385" s="16">
        <f>[1]!s_margin_seclendingbalance(A3385,"",10000)</f>
        <v>0</v>
      </c>
      <c r="N3385" s="17">
        <f>[1]!s_val_ev(A3385,"",100000000)</f>
        <v>77.333429999999993</v>
      </c>
      <c r="O3385" s="17">
        <f>[1]!share_freesharesmv(A3385,"",100000000)</f>
        <v>14.693429999999998</v>
      </c>
      <c r="P3385" s="17">
        <f ca="1">[1]!s_dq_amount_btin(A3385,TODAY()-1,100000000)</f>
        <v>0.19714171999999999</v>
      </c>
      <c r="Q3385" s="17">
        <f ca="1">[1]!s_dq_turn(A3385,TODAY()-1)</f>
        <v>0.25468843163946048</v>
      </c>
      <c r="R3385" s="2">
        <f>[1]!s_pq_amount(A3385,"20260101","",100000000)</f>
        <v>55.743260810000002</v>
      </c>
      <c r="S3385" s="2">
        <f>[1]!s_pq_avgamount(A3385,"20260101","",100000000)</f>
        <v>0.51140606247706422</v>
      </c>
      <c r="T3385" s="17">
        <f>[1]!s_ipo_dilutedpe(A3385)</f>
        <v>22.99</v>
      </c>
      <c r="U3385" s="12">
        <f>[1]!s_ipo_collection_total(A3385,100000000)</f>
        <v>9.2890049999999995</v>
      </c>
      <c r="V3385" s="18">
        <f>[1]!s_val_pe_ttm(A3385,"")</f>
        <v>16.494890213012695</v>
      </c>
    </row>
    <row r="3386" spans="1:22" x14ac:dyDescent="0.3">
      <c r="A3386" s="12" t="s">
        <v>7224</v>
      </c>
      <c r="B3386" s="12" t="s">
        <v>7225</v>
      </c>
      <c r="C3386" s="16" t="str">
        <f>[1]!s_info_mkt(A3386)</f>
        <v>主板</v>
      </c>
      <c r="D3386" s="16" t="str">
        <f>[1]!s_ipo_listeddate(A3386)</f>
        <v>2014-11-04</v>
      </c>
      <c r="E3386" s="16" t="str">
        <f>[1]!s_info_industry_csrc2023(A3386,"",3)</f>
        <v>电气机械和器材制造业</v>
      </c>
      <c r="F3386" s="16">
        <f>[1]!s_is(A3386,83,"FY","YTD","20251231",1,"",100000000)</f>
        <v>6.5850273563000004</v>
      </c>
      <c r="G3386" s="16">
        <f>[1]!s_is(A3386,83,"FY","YTD","20241231",1,"",100000000)</f>
        <v>6.6628932721000007</v>
      </c>
      <c r="H3386" s="16">
        <f>[1]!s_is(A3386,61,"FY","YTD","20251231",1,"",100000000)</f>
        <v>0.3064528762</v>
      </c>
      <c r="I3386" s="16">
        <f>[1]!s_is(A3386,61,"FY","YTD","20241231",1,"",100000000)</f>
        <v>-0.103269439</v>
      </c>
      <c r="J3386" s="16">
        <f>[1]!s_fa_roe(A3386,"20251231")</f>
        <v>4.7023999999999999</v>
      </c>
      <c r="K3386" s="16">
        <f>[1]!s_stmnote_rdexp(A3386,"20251231",1,10000)</f>
        <v>2311.044175</v>
      </c>
      <c r="L3386" s="16">
        <f>[1]!s_margin_tradingbalance(A3386,"",10000)</f>
        <v>0</v>
      </c>
      <c r="M3386" s="16">
        <f>[1]!s_margin_seclendingbalance(A3386,"",10000)</f>
        <v>0</v>
      </c>
      <c r="N3386" s="17">
        <f>[1]!s_val_ev(A3386,"",100000000)</f>
        <v>44.405760000000001</v>
      </c>
      <c r="O3386" s="17">
        <f>[1]!share_freesharesmv(A3386,"",100000000)</f>
        <v>22.304194611199993</v>
      </c>
      <c r="P3386" s="17">
        <f ca="1">[1]!s_dq_amount_btin(A3386,TODAY()-1,100000000)</f>
        <v>0.5049844</v>
      </c>
      <c r="Q3386" s="17">
        <f ca="1">[1]!s_dq_turn(A3386,TODAY()-1)</f>
        <v>1.1300042517006803</v>
      </c>
      <c r="R3386" s="2">
        <f>[1]!s_pq_amount(A3386,"20260101","",100000000)</f>
        <v>237.11242433999999</v>
      </c>
      <c r="S3386" s="2">
        <f>[1]!s_pq_avgamount(A3386,"20260101","",100000000)</f>
        <v>2.1753433425688073</v>
      </c>
      <c r="T3386" s="17">
        <f>[1]!s_ipo_dilutedpe(A3386)</f>
        <v>21.97</v>
      </c>
      <c r="U3386" s="12">
        <f>[1]!s_ipo_collection_total(A3386,100000000)</f>
        <v>2.976</v>
      </c>
      <c r="V3386" s="18">
        <f>[1]!s_val_pe_ttm(A3386,"")</f>
        <v>143.48481750488281</v>
      </c>
    </row>
    <row r="3387" spans="1:22" x14ac:dyDescent="0.3">
      <c r="A3387" s="12" t="s">
        <v>7226</v>
      </c>
      <c r="B3387" s="12" t="s">
        <v>7227</v>
      </c>
      <c r="C3387" s="16" t="str">
        <f>[1]!s_info_mkt(A3387)</f>
        <v>主板</v>
      </c>
      <c r="D3387" s="16" t="str">
        <f>[1]!s_ipo_listeddate(A3387)</f>
        <v>2010-04-16</v>
      </c>
      <c r="E3387" s="16" t="str">
        <f>[1]!s_info_industry_csrc2023(A3387,"",3)</f>
        <v>化学原料和化学制品制造业</v>
      </c>
      <c r="F3387" s="16">
        <f>[1]!s_is(A3387,83,"FY","YTD","20251231",1,"",100000000)</f>
        <v>36.856372249899998</v>
      </c>
      <c r="G3387" s="16">
        <f>[1]!s_is(A3387,83,"FY","YTD","20241231",1,"",100000000)</f>
        <v>35.243601225900001</v>
      </c>
      <c r="H3387" s="16">
        <f>[1]!s_is(A3387,61,"FY","YTD","20251231",1,"",100000000)</f>
        <v>0.40538811299999999</v>
      </c>
      <c r="I3387" s="16">
        <f>[1]!s_is(A3387,61,"FY","YTD","20241231",1,"",100000000)</f>
        <v>-1.1995364352</v>
      </c>
      <c r="J3387" s="16">
        <f>[1]!s_fa_roe(A3387,"20251231")</f>
        <v>0.95630000000000004</v>
      </c>
      <c r="K3387" s="16">
        <f>[1]!s_stmnote_rdexp(A3387,"20251231",1,10000)</f>
        <v>21774.127383999999</v>
      </c>
      <c r="L3387" s="16">
        <f>[1]!s_margin_tradingbalance(A3387,"",10000)</f>
        <v>0</v>
      </c>
      <c r="M3387" s="16">
        <f>[1]!s_margin_seclendingbalance(A3387,"",10000)</f>
        <v>0</v>
      </c>
      <c r="N3387" s="17">
        <f>[1]!s_val_ev(A3387,"",100000000)</f>
        <v>32.999301539999998</v>
      </c>
      <c r="O3387" s="17">
        <f>[1]!share_freesharesmv(A3387,"",100000000)</f>
        <v>21.0104516036</v>
      </c>
      <c r="P3387" s="17">
        <f ca="1">[1]!s_dq_amount_btin(A3387,TODAY()-1,100000000)</f>
        <v>0.29782046000000001</v>
      </c>
      <c r="Q3387" s="17">
        <f ca="1">[1]!s_dq_turn(A3387,TODAY()-1)</f>
        <v>1.2651522017713182</v>
      </c>
      <c r="R3387" s="2">
        <f>[1]!s_pq_amount(A3387,"20260101","",100000000)</f>
        <v>65.817647449999996</v>
      </c>
      <c r="S3387" s="2">
        <f>[1]!s_pq_avgamount(A3387,"20260101","",100000000)</f>
        <v>0.60383162798165135</v>
      </c>
      <c r="T3387" s="17">
        <f>[1]!s_ipo_dilutedpe(A3387)</f>
        <v>50</v>
      </c>
      <c r="U3387" s="12">
        <f>[1]!s_ipo_collection_total(A3387,100000000)</f>
        <v>12.75</v>
      </c>
      <c r="V3387" s="18">
        <f>[1]!s_val_pe_ttm(A3387,"")</f>
        <v>60.465641021728516</v>
      </c>
    </row>
    <row r="3388" spans="1:22" x14ac:dyDescent="0.3">
      <c r="A3388" s="12" t="s">
        <v>7228</v>
      </c>
      <c r="B3388" s="12" t="s">
        <v>7229</v>
      </c>
      <c r="C3388" s="16" t="str">
        <f>[1]!s_info_mkt(A3388)</f>
        <v>主板</v>
      </c>
      <c r="D3388" s="16" t="str">
        <f>[1]!s_ipo_listeddate(A3388)</f>
        <v>2023-05-22</v>
      </c>
      <c r="E3388" s="16" t="str">
        <f>[1]!s_info_industry_csrc2023(A3388,"",3)</f>
        <v>铁路、船舶、航空航天和其他运输设备制造业</v>
      </c>
      <c r="F3388" s="16">
        <f>[1]!s_is(A3388,83,"FY","YTD","20251231",1,"",100000000)</f>
        <v>4.8316554311999997</v>
      </c>
      <c r="G3388" s="16">
        <f>[1]!s_is(A3388,83,"FY","YTD","20241231",1,"",100000000)</f>
        <v>4.6042713392000003</v>
      </c>
      <c r="H3388" s="16">
        <f>[1]!s_is(A3388,61,"FY","YTD","20251231",1,"",100000000)</f>
        <v>0.42269914740000003</v>
      </c>
      <c r="I3388" s="16">
        <f>[1]!s_is(A3388,61,"FY","YTD","20241231",1,"",100000000)</f>
        <v>0.60180029660000001</v>
      </c>
      <c r="J3388" s="16">
        <f>[1]!s_fa_roe(A3388,"20251231")</f>
        <v>3.7574999999999998</v>
      </c>
      <c r="K3388" s="16">
        <f>[1]!s_stmnote_rdexp(A3388,"20251231",1,10000)</f>
        <v>3013.2112590000002</v>
      </c>
      <c r="L3388" s="16">
        <f>[1]!s_margin_tradingbalance(A3388,"",10000)</f>
        <v>13301.812099999999</v>
      </c>
      <c r="M3388" s="16">
        <f>[1]!s_margin_seclendingbalance(A3388,"",10000)</f>
        <v>28.594799999999999</v>
      </c>
      <c r="N3388" s="17">
        <f>[1]!s_val_ev(A3388,"",100000000)</f>
        <v>24.950399999999998</v>
      </c>
      <c r="O3388" s="17">
        <f>[1]!share_freesharesmv(A3388,"",100000000)</f>
        <v>12.3746752</v>
      </c>
      <c r="P3388" s="17">
        <f ca="1">[1]!s_dq_amount_btin(A3388,TODAY()-1,100000000)</f>
        <v>0.40365636999999999</v>
      </c>
      <c r="Q3388" s="17">
        <f ca="1">[1]!s_dq_turn(A3388,TODAY()-1)</f>
        <v>1.6208659420289855</v>
      </c>
      <c r="R3388" s="2">
        <f>[1]!s_pq_amount(A3388,"20260101","",100000000)</f>
        <v>73.091787819999993</v>
      </c>
      <c r="S3388" s="2">
        <f>[1]!s_pq_avgamount(A3388,"20260101","",100000000)</f>
        <v>0.67056686073394489</v>
      </c>
      <c r="T3388" s="17">
        <f>[1]!s_ipo_dilutedpe(A3388)</f>
        <v>44.64</v>
      </c>
      <c r="U3388" s="12">
        <f>[1]!s_ipo_collection_total(A3388,100000000)</f>
        <v>6.5136000000000003</v>
      </c>
      <c r="V3388" s="18">
        <f>[1]!s_val_pe_ttm(A3388,"")</f>
        <v>59.444934844970703</v>
      </c>
    </row>
    <row r="3389" spans="1:22" x14ac:dyDescent="0.3">
      <c r="A3389" s="12" t="s">
        <v>7230</v>
      </c>
      <c r="B3389" s="12" t="s">
        <v>7231</v>
      </c>
      <c r="C3389" s="16" t="str">
        <f>[1]!s_info_mkt(A3389)</f>
        <v>创业板</v>
      </c>
      <c r="D3389" s="16" t="str">
        <f>[1]!s_ipo_listeddate(A3389)</f>
        <v>2010-03-26</v>
      </c>
      <c r="E3389" s="16" t="str">
        <f>[1]!s_info_industry_csrc2023(A3389,"",3)</f>
        <v>计算机、通信和其他电子设备制造业</v>
      </c>
      <c r="F3389" s="16">
        <f>[1]!s_is(A3389,83,"FY","YTD","20251231",1,"",100000000)</f>
        <v>7.1632479377999996</v>
      </c>
      <c r="G3389" s="16">
        <f>[1]!s_is(A3389,83,"FY","YTD","20241231",1,"",100000000)</f>
        <v>3.8393932032999998</v>
      </c>
      <c r="H3389" s="16">
        <f>[1]!s_is(A3389,61,"FY","YTD","20251231",1,"",100000000)</f>
        <v>0.40287278310000002</v>
      </c>
      <c r="I3389" s="16">
        <f>[1]!s_is(A3389,61,"FY","YTD","20241231",1,"",100000000)</f>
        <v>8.2056576399999998E-2</v>
      </c>
      <c r="J3389" s="16">
        <f>[1]!s_fa_roe(A3389,"20251231")</f>
        <v>2.3235000000000001</v>
      </c>
      <c r="K3389" s="16">
        <f>[1]!s_stmnote_rdexp(A3389,"20251231",1,10000)</f>
        <v>8159.444418000001</v>
      </c>
      <c r="L3389" s="16">
        <f>[1]!s_margin_tradingbalance(A3389,"",10000)</f>
        <v>94960.671700000006</v>
      </c>
      <c r="M3389" s="16">
        <f>[1]!s_margin_seclendingbalance(A3389,"",10000)</f>
        <v>304.05079999999998</v>
      </c>
      <c r="N3389" s="17">
        <f>[1]!s_val_ev(A3389,"",100000000)</f>
        <v>135.64936208</v>
      </c>
      <c r="O3389" s="17">
        <f>[1]!share_freesharesmv(A3389,"",100000000)</f>
        <v>119.40053712</v>
      </c>
      <c r="P3389" s="17">
        <f ca="1">[1]!s_dq_amount_btin(A3389,TODAY()-1,100000000)</f>
        <v>6.1439322399999998</v>
      </c>
      <c r="Q3389" s="17">
        <f ca="1">[1]!s_dq_turn(A3389,TODAY()-1)</f>
        <v>4.9586228364004254</v>
      </c>
      <c r="R3389" s="2">
        <f>[1]!s_pq_amount(A3389,"20260101","",100000000)</f>
        <v>2519.2303709900002</v>
      </c>
      <c r="S3389" s="2">
        <f>[1]!s_pq_avgamount(A3389,"20260101","",100000000)</f>
        <v>23.112205238440367</v>
      </c>
      <c r="T3389" s="17">
        <f>[1]!s_ipo_dilutedpe(A3389)</f>
        <v>74.55</v>
      </c>
      <c r="U3389" s="12">
        <f>[1]!s_ipo_collection_total(A3389,100000000)</f>
        <v>4.5427999999999997</v>
      </c>
      <c r="V3389" s="18">
        <f>[1]!s_val_pe_ttm(A3389,"")</f>
        <v>1893.64697265625</v>
      </c>
    </row>
    <row r="3390" spans="1:22" x14ac:dyDescent="0.3">
      <c r="A3390" s="12" t="s">
        <v>7232</v>
      </c>
      <c r="B3390" s="12" t="s">
        <v>7233</v>
      </c>
      <c r="C3390" s="16" t="str">
        <f>[1]!s_info_mkt(A3390)</f>
        <v>创业板</v>
      </c>
      <c r="D3390" s="16" t="str">
        <f>[1]!s_ipo_listeddate(A3390)</f>
        <v>2021-04-26</v>
      </c>
      <c r="E3390" s="16" t="str">
        <f>[1]!s_info_industry_csrc2023(A3390,"",3)</f>
        <v>汽车制造业</v>
      </c>
      <c r="F3390" s="16">
        <f>[1]!s_is(A3390,83,"FY","YTD","20251231",1,"",100000000)</f>
        <v>20.344737904700001</v>
      </c>
      <c r="G3390" s="16">
        <f>[1]!s_is(A3390,83,"FY","YTD","20241231",1,"",100000000)</f>
        <v>21.896902001999997</v>
      </c>
      <c r="H3390" s="16">
        <f>[1]!s_is(A3390,61,"FY","YTD","20251231",1,"",100000000)</f>
        <v>1.4244389761000003</v>
      </c>
      <c r="I3390" s="16">
        <f>[1]!s_is(A3390,61,"FY","YTD","20241231",1,"",100000000)</f>
        <v>1.5043006699999999</v>
      </c>
      <c r="J3390" s="16">
        <f>[1]!s_fa_roe(A3390,"20251231")</f>
        <v>8.5806000000000004</v>
      </c>
      <c r="K3390" s="16">
        <f>[1]!s_stmnote_rdexp(A3390,"20251231",1,10000)</f>
        <v>8716.7318030000006</v>
      </c>
      <c r="L3390" s="16">
        <f>[1]!s_margin_tradingbalance(A3390,"",10000)</f>
        <v>16672.957200000001</v>
      </c>
      <c r="M3390" s="16">
        <f>[1]!s_margin_seclendingbalance(A3390,"",10000)</f>
        <v>2.1240000000000001</v>
      </c>
      <c r="N3390" s="17">
        <f>[1]!s_val_ev(A3390,"",100000000)</f>
        <v>36.901949114700002</v>
      </c>
      <c r="O3390" s="17">
        <f>[1]!share_freesharesmv(A3390,"",100000000)</f>
        <v>14.131505828700002</v>
      </c>
      <c r="P3390" s="17">
        <f ca="1">[1]!s_dq_amount_btin(A3390,TODAY()-1,100000000)</f>
        <v>0.21322968</v>
      </c>
      <c r="Q3390" s="17">
        <f ca="1">[1]!s_dq_turn(A3390,TODAY()-1)</f>
        <v>0.84653614248050191</v>
      </c>
      <c r="R3390" s="2">
        <f>[1]!s_pq_amount(A3390,"20260101","",100000000)</f>
        <v>76.165302629999999</v>
      </c>
      <c r="S3390" s="2">
        <f>[1]!s_pq_avgamount(A3390,"20260101","",100000000)</f>
        <v>0.69876424431192663</v>
      </c>
      <c r="T3390" s="17">
        <f>[1]!s_ipo_dilutedpe(A3390)</f>
        <v>18.239999999999998</v>
      </c>
      <c r="U3390" s="12">
        <f>[1]!s_ipo_collection_total(A3390,100000000)</f>
        <v>3.5785</v>
      </c>
      <c r="V3390" s="18">
        <f>[1]!s_val_pe_ttm(A3390,"")</f>
        <v>29.585018157958984</v>
      </c>
    </row>
    <row r="3391" spans="1:22" x14ac:dyDescent="0.3">
      <c r="A3391" s="12" t="s">
        <v>7234</v>
      </c>
      <c r="B3391" s="12" t="s">
        <v>7235</v>
      </c>
      <c r="C3391" s="16" t="str">
        <f>[1]!s_info_mkt(A3391)</f>
        <v>创业板</v>
      </c>
      <c r="D3391" s="16" t="str">
        <f>[1]!s_ipo_listeddate(A3391)</f>
        <v>2024-12-20</v>
      </c>
      <c r="E3391" s="16" t="str">
        <f>[1]!s_info_industry_csrc2023(A3391,"",3)</f>
        <v>专用设备制造业</v>
      </c>
      <c r="F3391" s="16">
        <f>[1]!s_is(A3391,83,"FY","YTD","20251231",1,"",100000000)</f>
        <v>5.6263068763000001</v>
      </c>
      <c r="G3391" s="16">
        <f>[1]!s_is(A3391,83,"FY","YTD","20241231",1,"",100000000)</f>
        <v>5.1544568211000001</v>
      </c>
      <c r="H3391" s="16">
        <f>[1]!s_is(A3391,61,"FY","YTD","20251231",1,"",100000000)</f>
        <v>1.2062014876</v>
      </c>
      <c r="I3391" s="16">
        <f>[1]!s_is(A3391,61,"FY","YTD","20241231",1,"",100000000)</f>
        <v>1.019637041</v>
      </c>
      <c r="J3391" s="16">
        <f>[1]!s_fa_roe(A3391,"20251231")</f>
        <v>12.2265</v>
      </c>
      <c r="K3391" s="16">
        <f>[1]!s_stmnote_rdexp(A3391,"20251231",1,10000)</f>
        <v>4364.0773730000001</v>
      </c>
      <c r="L3391" s="16">
        <f>[1]!s_margin_tradingbalance(A3391,"",10000)</f>
        <v>5409.5627000000004</v>
      </c>
      <c r="M3391" s="16">
        <f>[1]!s_margin_seclendingbalance(A3391,"",10000)</f>
        <v>26.179200000000002</v>
      </c>
      <c r="N3391" s="17">
        <f>[1]!s_val_ev(A3391,"",100000000)</f>
        <v>31.686705973999995</v>
      </c>
      <c r="O3391" s="17">
        <f>[1]!share_freesharesmv(A3391,"",100000000)</f>
        <v>9.4406749740000002</v>
      </c>
      <c r="P3391" s="17">
        <f ca="1">[1]!s_dq_amount_btin(A3391,TODAY()-1,100000000)</f>
        <v>0.42730485000000001</v>
      </c>
      <c r="Q3391" s="17">
        <f ca="1">[1]!s_dq_turn(A3391,TODAY()-1)</f>
        <v>4.5395177482571389</v>
      </c>
      <c r="R3391" s="2">
        <f>[1]!s_pq_amount(A3391,"20260101","",100000000)</f>
        <v>44.067266910000001</v>
      </c>
      <c r="S3391" s="2">
        <f>[1]!s_pq_avgamount(A3391,"20260101","",100000000)</f>
        <v>0.40428685238532114</v>
      </c>
      <c r="T3391" s="17">
        <f>[1]!s_ipo_dilutedpe(A3391)</f>
        <v>24</v>
      </c>
      <c r="U3391" s="12">
        <f>[1]!s_ipo_collection_total(A3391,100000000)</f>
        <v>5.6629680875999995</v>
      </c>
      <c r="V3391" s="18">
        <f>[1]!s_val_pe_ttm(A3391,"")</f>
        <v>25.512044906616211</v>
      </c>
    </row>
    <row r="3392" spans="1:22" x14ac:dyDescent="0.3">
      <c r="A3392" s="12" t="s">
        <v>7236</v>
      </c>
      <c r="B3392" s="12" t="s">
        <v>7237</v>
      </c>
      <c r="C3392" s="16" t="str">
        <f>[1]!s_info_mkt(A3392)</f>
        <v>主板</v>
      </c>
      <c r="D3392" s="16" t="str">
        <f>[1]!s_ipo_listeddate(A3392)</f>
        <v>2010-05-18</v>
      </c>
      <c r="E3392" s="16" t="str">
        <f>[1]!s_info_industry_csrc2023(A3392,"",3)</f>
        <v>汽车制造业</v>
      </c>
      <c r="F3392" s="16">
        <f>[1]!s_is(A3392,83,"FY","YTD","20251231",1,"",100000000)</f>
        <v>15.688958229300001</v>
      </c>
      <c r="G3392" s="16">
        <f>[1]!s_is(A3392,83,"FY","YTD","20241231",1,"",100000000)</f>
        <v>12.765397607600001</v>
      </c>
      <c r="H3392" s="16">
        <f>[1]!s_is(A3392,61,"FY","YTD","20251231",1,"",100000000)</f>
        <v>1.5621704747</v>
      </c>
      <c r="I3392" s="16">
        <f>[1]!s_is(A3392,61,"FY","YTD","20241231",1,"",100000000)</f>
        <v>1.1834116457999999</v>
      </c>
      <c r="J3392" s="16">
        <f>[1]!s_fa_roe(A3392,"20251231")</f>
        <v>3.8576000000000001</v>
      </c>
      <c r="K3392" s="16">
        <f>[1]!s_stmnote_rdexp(A3392,"20251231",1,10000)</f>
        <v>8809.4439620000012</v>
      </c>
      <c r="L3392" s="16">
        <f>[1]!s_margin_tradingbalance(A3392,"",10000)</f>
        <v>0</v>
      </c>
      <c r="M3392" s="16">
        <f>[1]!s_margin_seclendingbalance(A3392,"",10000)</f>
        <v>0</v>
      </c>
      <c r="N3392" s="17">
        <f>[1]!s_val_ev(A3392,"",100000000)</f>
        <v>52.649228412200003</v>
      </c>
      <c r="O3392" s="17">
        <f>[1]!share_freesharesmv(A3392,"",100000000)</f>
        <v>39.2175982121</v>
      </c>
      <c r="P3392" s="17">
        <f ca="1">[1]!s_dq_amount_btin(A3392,TODAY()-1,100000000)</f>
        <v>1.5240999900000001</v>
      </c>
      <c r="Q3392" s="17">
        <f ca="1">[1]!s_dq_turn(A3392,TODAY()-1)</f>
        <v>3.4992608212121024</v>
      </c>
      <c r="R3392" s="2">
        <f>[1]!s_pq_amount(A3392,"20260101","",100000000)</f>
        <v>274.12213938999997</v>
      </c>
      <c r="S3392" s="2">
        <f>[1]!s_pq_avgamount(A3392,"20260101","",100000000)</f>
        <v>2.5148820127522935</v>
      </c>
      <c r="T3392" s="17">
        <f>[1]!s_ipo_dilutedpe(A3392)</f>
        <v>42.22</v>
      </c>
      <c r="U3392" s="12">
        <f>[1]!s_ipo_collection_total(A3392,100000000)</f>
        <v>12.502000000000001</v>
      </c>
      <c r="V3392" s="18">
        <f>[1]!s_val_pe_ttm(A3392,"")</f>
        <v>30.46087646484375</v>
      </c>
    </row>
    <row r="3393" spans="1:22" x14ac:dyDescent="0.3">
      <c r="A3393" s="12" t="s">
        <v>7238</v>
      </c>
      <c r="B3393" s="12" t="s">
        <v>7239</v>
      </c>
      <c r="C3393" s="16" t="str">
        <f>[1]!s_info_mkt(A3393)</f>
        <v>创业板</v>
      </c>
      <c r="D3393" s="16" t="str">
        <f>[1]!s_ipo_listeddate(A3393)</f>
        <v>2019-12-19</v>
      </c>
      <c r="E3393" s="16" t="str">
        <f>[1]!s_info_industry_csrc2023(A3393,"",3)</f>
        <v>计算机、通信和其他电子设备制造业</v>
      </c>
      <c r="F3393" s="16">
        <f>[1]!s_is(A3393,83,"FY","YTD","20251231",1,"",100000000)</f>
        <v>1.601775942</v>
      </c>
      <c r="G3393" s="16">
        <f>[1]!s_is(A3393,83,"FY","YTD","20241231",1,"",100000000)</f>
        <v>1.6365030104</v>
      </c>
      <c r="H3393" s="16">
        <f>[1]!s_is(A3393,61,"FY","YTD","20251231",1,"",100000000)</f>
        <v>-0.27930125550000001</v>
      </c>
      <c r="I3393" s="16">
        <f>[1]!s_is(A3393,61,"FY","YTD","20241231",1,"",100000000)</f>
        <v>-0.59306174749999996</v>
      </c>
      <c r="J3393" s="16">
        <f>[1]!s_fa_roe(A3393,"20251231")</f>
        <v>-5.9263000000000003</v>
      </c>
      <c r="K3393" s="16">
        <f>[1]!s_stmnote_rdexp(A3393,"20251231",1,10000)</f>
        <v>4044.9563119999998</v>
      </c>
      <c r="L3393" s="16">
        <f>[1]!s_margin_tradingbalance(A3393,"",10000)</f>
        <v>0</v>
      </c>
      <c r="M3393" s="16">
        <f>[1]!s_margin_seclendingbalance(A3393,"",10000)</f>
        <v>0</v>
      </c>
      <c r="N3393" s="17">
        <f>[1]!s_val_ev(A3393,"",100000000)</f>
        <v>26.521831012599996</v>
      </c>
      <c r="O3393" s="17">
        <f>[1]!share_freesharesmv(A3393,"",100000000)</f>
        <v>13.324638256199998</v>
      </c>
      <c r="P3393" s="17">
        <f ca="1">[1]!s_dq_amount_btin(A3393,TODAY()-1,100000000)</f>
        <v>0.70745855999999996</v>
      </c>
      <c r="Q3393" s="17">
        <f ca="1">[1]!s_dq_turn(A3393,TODAY()-1)</f>
        <v>3.4948024344017483</v>
      </c>
      <c r="R3393" s="2">
        <f>[1]!s_pq_amount(A3393,"20260101","",100000000)</f>
        <v>119.97572771999999</v>
      </c>
      <c r="S3393" s="2">
        <f>[1]!s_pq_avgamount(A3393,"20260101","",100000000)</f>
        <v>1.2118760375757576</v>
      </c>
      <c r="T3393" s="17">
        <f>[1]!s_ipo_dilutedpe(A3393)</f>
        <v>22.99</v>
      </c>
      <c r="U3393" s="12">
        <f>[1]!s_ipo_collection_total(A3393,100000000)</f>
        <v>3.0055999999999998</v>
      </c>
      <c r="V3393" s="18">
        <f>[1]!s_val_pe_ttm(A3393,"")</f>
        <v>-74.155960083007813</v>
      </c>
    </row>
    <row r="3394" spans="1:22" x14ac:dyDescent="0.3">
      <c r="A3394" s="12" t="s">
        <v>7240</v>
      </c>
      <c r="B3394" s="12" t="s">
        <v>7241</v>
      </c>
      <c r="C3394" s="16" t="str">
        <f>[1]!s_info_mkt(A3394)</f>
        <v>创业板</v>
      </c>
      <c r="D3394" s="16" t="str">
        <f>[1]!s_ipo_listeddate(A3394)</f>
        <v>2012-06-28</v>
      </c>
      <c r="E3394" s="16" t="str">
        <f>[1]!s_info_industry_csrc2023(A3394,"",3)</f>
        <v>燃气生产和供应业</v>
      </c>
      <c r="F3394" s="16">
        <f>[1]!s_is(A3394,83,"FY","YTD","20251231",1,"",100000000)</f>
        <v>25.701631498499999</v>
      </c>
      <c r="G3394" s="16">
        <f>[1]!s_is(A3394,83,"FY","YTD","20241231",1,"",100000000)</f>
        <v>38.438668249099997</v>
      </c>
      <c r="H3394" s="16">
        <f>[1]!s_is(A3394,61,"FY","YTD","20251231",1,"",100000000)</f>
        <v>-2.8029044656999997</v>
      </c>
      <c r="I3394" s="16">
        <f>[1]!s_is(A3394,61,"FY","YTD","20241231",1,"",100000000)</f>
        <v>1.2481101733</v>
      </c>
      <c r="J3394" s="16">
        <f>[1]!s_fa_roe(A3394,"20251231")</f>
        <v>-6.8771000000000004</v>
      </c>
      <c r="K3394" s="16">
        <f>[1]!s_stmnote_rdexp(A3394,"20251231",1,10000)</f>
        <v>3119.0637269999997</v>
      </c>
      <c r="L3394" s="16">
        <f>[1]!s_margin_tradingbalance(A3394,"",10000)</f>
        <v>22102.263500000001</v>
      </c>
      <c r="M3394" s="16">
        <f>[1]!s_margin_seclendingbalance(A3394,"",10000)</f>
        <v>16.9556</v>
      </c>
      <c r="N3394" s="17">
        <f>[1]!s_val_ev(A3394,"",100000000)</f>
        <v>36.535311036099998</v>
      </c>
      <c r="O3394" s="17">
        <f>[1]!share_freesharesmv(A3394,"",100000000)</f>
        <v>28.895210439599996</v>
      </c>
      <c r="P3394" s="17">
        <f ca="1">[1]!s_dq_amount_btin(A3394,TODAY()-1,100000000)</f>
        <v>0.67716067000000002</v>
      </c>
      <c r="Q3394" s="17">
        <f ca="1">[1]!s_dq_turn(A3394,TODAY()-1)</f>
        <v>1.9303993303067057</v>
      </c>
      <c r="R3394" s="2">
        <f>[1]!s_pq_amount(A3394,"20260101","",100000000)</f>
        <v>335.06932955000002</v>
      </c>
      <c r="S3394" s="2">
        <f>[1]!s_pq_avgamount(A3394,"20260101","",100000000)</f>
        <v>3.0740305463302748</v>
      </c>
      <c r="T3394" s="17">
        <f>[1]!s_ipo_dilutedpe(A3394)</f>
        <v>51.13</v>
      </c>
      <c r="U3394" s="12">
        <f>[1]!s_ipo_collection_total(A3394,100000000)</f>
        <v>6.5439999999999996</v>
      </c>
      <c r="V3394" s="18">
        <f>[1]!s_val_pe_ttm(A3394,"")</f>
        <v>-11.584155082702637</v>
      </c>
    </row>
    <row r="3395" spans="1:22" x14ac:dyDescent="0.3">
      <c r="A3395" s="12" t="s">
        <v>7242</v>
      </c>
      <c r="B3395" s="12" t="s">
        <v>7243</v>
      </c>
      <c r="C3395" s="16" t="str">
        <f>[1]!s_info_mkt(A3395)</f>
        <v>主板</v>
      </c>
      <c r="D3395" s="16" t="str">
        <f>[1]!s_ipo_listeddate(A3395)</f>
        <v>2000-06-22</v>
      </c>
      <c r="E3395" s="16" t="str">
        <f>[1]!s_info_industry_csrc2023(A3395,"",3)</f>
        <v>土木工程建筑业</v>
      </c>
      <c r="F3395" s="16">
        <f>[1]!s_is(A3395,83,"FY","YTD","20251231",1,"",100000000)</f>
        <v>1279.0364023207001</v>
      </c>
      <c r="G3395" s="16">
        <f>[1]!s_is(A3395,83,"FY","YTD","20241231",1,"",100000000)</f>
        <v>1511.3862926520001</v>
      </c>
      <c r="H3395" s="16">
        <f>[1]!s_is(A3395,61,"FY","YTD","20251231",1,"",100000000)</f>
        <v>2.2480972346999999</v>
      </c>
      <c r="I3395" s="16">
        <f>[1]!s_is(A3395,61,"FY","YTD","20241231",1,"",100000000)</f>
        <v>29.5976583761</v>
      </c>
      <c r="J3395" s="16">
        <f>[1]!s_fa_roe(A3395,"20251231")</f>
        <v>0.70040000000000002</v>
      </c>
      <c r="K3395" s="16">
        <f>[1]!s_stmnote_rdexp(A3395,"20251231",1,10000)</f>
        <v>79607.548112999997</v>
      </c>
      <c r="L3395" s="16">
        <f>[1]!s_margin_tradingbalance(A3395,"",10000)</f>
        <v>23064.647799999999</v>
      </c>
      <c r="M3395" s="16">
        <f>[1]!s_margin_seclendingbalance(A3395,"",10000)</f>
        <v>134.02950000000001</v>
      </c>
      <c r="N3395" s="17">
        <f>[1]!s_val_ev(A3395,"",100000000)</f>
        <v>108.07834976540001</v>
      </c>
      <c r="O3395" s="17">
        <f>[1]!share_freesharesmv(A3395,"",100000000)</f>
        <v>34.236791651899999</v>
      </c>
      <c r="P3395" s="17">
        <f ca="1">[1]!s_dq_amount_btin(A3395,TODAY()-1,100000000)</f>
        <v>0.29651608000000002</v>
      </c>
      <c r="Q3395" s="17">
        <f ca="1">[1]!s_dq_turn(A3395,TODAY()-1)</f>
        <v>0.27678768548964783</v>
      </c>
      <c r="R3395" s="2">
        <f>[1]!s_pq_amount(A3395,"20260101","",100000000)</f>
        <v>86.452029580000001</v>
      </c>
      <c r="S3395" s="2">
        <f>[1]!s_pq_avgamount(A3395,"20260101","",100000000)</f>
        <v>0.79313788605504587</v>
      </c>
      <c r="T3395" s="17">
        <f>[1]!s_ipo_dilutedpe(A3395)</f>
        <v>31.87</v>
      </c>
      <c r="U3395" s="12">
        <f>[1]!s_ipo_collection_total(A3395,100000000)</f>
        <v>3.6863999999999999</v>
      </c>
      <c r="V3395" s="18">
        <f>[1]!s_val_pe_ttm(A3395,"")</f>
        <v>-790.3624267578125</v>
      </c>
    </row>
    <row r="3396" spans="1:22" x14ac:dyDescent="0.3">
      <c r="A3396" s="12" t="s">
        <v>7244</v>
      </c>
      <c r="B3396" s="12" t="s">
        <v>7245</v>
      </c>
      <c r="C3396" s="16" t="str">
        <f>[1]!s_info_mkt(A3396)</f>
        <v>主板</v>
      </c>
      <c r="D3396" s="16" t="str">
        <f>[1]!s_ipo_listeddate(A3396)</f>
        <v>2011-06-28</v>
      </c>
      <c r="E3396" s="16" t="str">
        <f>[1]!s_info_industry_csrc2023(A3396,"",3)</f>
        <v>汽车制造业</v>
      </c>
      <c r="F3396" s="16">
        <f>[1]!s_is(A3396,83,"FY","YTD","20251231",1,"",100000000)</f>
        <v>36.628940172199997</v>
      </c>
      <c r="G3396" s="16">
        <f>[1]!s_is(A3396,83,"FY","YTD","20241231",1,"",100000000)</f>
        <v>30.693911104899996</v>
      </c>
      <c r="H3396" s="16">
        <f>[1]!s_is(A3396,61,"FY","YTD","20251231",1,"",100000000)</f>
        <v>1.1004631998000001</v>
      </c>
      <c r="I3396" s="16">
        <f>[1]!s_is(A3396,61,"FY","YTD","20241231",1,"",100000000)</f>
        <v>0.5197765231</v>
      </c>
      <c r="J3396" s="16">
        <f>[1]!s_fa_roe(A3396,"20251231")</f>
        <v>4.5364000000000004</v>
      </c>
      <c r="K3396" s="16">
        <f>[1]!s_stmnote_rdexp(A3396,"20251231",1,10000)</f>
        <v>4857.204127</v>
      </c>
      <c r="L3396" s="16">
        <f>[1]!s_margin_tradingbalance(A3396,"",10000)</f>
        <v>0</v>
      </c>
      <c r="M3396" s="16">
        <f>[1]!s_margin_seclendingbalance(A3396,"",10000)</f>
        <v>0</v>
      </c>
      <c r="N3396" s="17">
        <f>[1]!s_val_ev(A3396,"",100000000)</f>
        <v>34.807052655700005</v>
      </c>
      <c r="O3396" s="17">
        <f>[1]!share_freesharesmv(A3396,"",100000000)</f>
        <v>17.192284658199998</v>
      </c>
      <c r="P3396" s="17">
        <f ca="1">[1]!s_dq_amount_btin(A3396,TODAY()-1,100000000)</f>
        <v>0.49748231999999998</v>
      </c>
      <c r="Q3396" s="17">
        <f ca="1">[1]!s_dq_turn(A3396,TODAY()-1)</f>
        <v>2.0522232219904941</v>
      </c>
      <c r="R3396" s="2">
        <f>[1]!s_pq_amount(A3396,"20260101","",100000000)</f>
        <v>110.40070036</v>
      </c>
      <c r="S3396" s="2">
        <f>[1]!s_pq_avgamount(A3396,"20260101","",100000000)</f>
        <v>1.0128504620183485</v>
      </c>
      <c r="T3396" s="17">
        <f>[1]!s_ipo_dilutedpe(A3396)</f>
        <v>34.81</v>
      </c>
      <c r="U3396" s="12">
        <f>[1]!s_ipo_collection_total(A3396,100000000)</f>
        <v>6.8263999999999996</v>
      </c>
      <c r="V3396" s="18">
        <f>[1]!s_val_pe_ttm(A3396,"")</f>
        <v>27.185832977294922</v>
      </c>
    </row>
    <row r="3397" spans="1:22" x14ac:dyDescent="0.3">
      <c r="A3397" s="12" t="s">
        <v>7246</v>
      </c>
      <c r="B3397" s="12" t="s">
        <v>7247</v>
      </c>
      <c r="C3397" s="16" t="str">
        <f>[1]!s_info_mkt(A3397)</f>
        <v>主板</v>
      </c>
      <c r="D3397" s="16" t="str">
        <f>[1]!s_ipo_listeddate(A3397)</f>
        <v>2006-12-29</v>
      </c>
      <c r="E3397" s="16" t="str">
        <f>[1]!s_info_industry_csrc2023(A3397,"",3)</f>
        <v>医药制造业</v>
      </c>
      <c r="F3397" s="16">
        <f>[1]!s_is(A3397,83,"FY","YTD","20251231",1,"",100000000)</f>
        <v>72.718726902100002</v>
      </c>
      <c r="G3397" s="16">
        <f>[1]!s_is(A3397,83,"FY","YTD","20241231",1,"",100000000)</f>
        <v>102.6171620775</v>
      </c>
      <c r="H3397" s="16">
        <f>[1]!s_is(A3397,61,"FY","YTD","20251231",1,"",100000000)</f>
        <v>2.4845225856999997</v>
      </c>
      <c r="I3397" s="16">
        <f>[1]!s_is(A3397,61,"FY","YTD","20241231",1,"",100000000)</f>
        <v>-6.0016997244000008</v>
      </c>
      <c r="J3397" s="16">
        <f>[1]!s_fa_roe(A3397,"20251231")</f>
        <v>7.5885999999999996</v>
      </c>
      <c r="K3397" s="16">
        <f>[1]!s_stmnote_rdexp(A3397,"20251231",1,10000)</f>
        <v>6202.6866719999998</v>
      </c>
      <c r="L3397" s="16">
        <f>[1]!s_margin_tradingbalance(A3397,"",10000)</f>
        <v>0</v>
      </c>
      <c r="M3397" s="16">
        <f>[1]!s_margin_seclendingbalance(A3397,"",10000)</f>
        <v>0</v>
      </c>
      <c r="N3397" s="17">
        <f>[1]!s_val_ev(A3397,"",100000000)</f>
        <v>53.473538664000003</v>
      </c>
      <c r="O3397" s="17">
        <f>[1]!share_freesharesmv(A3397,"",100000000)</f>
        <v>37.2886202376</v>
      </c>
      <c r="P3397" s="17">
        <f ca="1">[1]!s_dq_amount_btin(A3397,TODAY()-1,100000000)</f>
        <v>0.19943674</v>
      </c>
      <c r="Q3397" s="17">
        <f ca="1">[1]!s_dq_turn(A3397,TODAY()-1)</f>
        <v>0.42451126293003777</v>
      </c>
      <c r="R3397" s="2">
        <f>[1]!s_pq_amount(A3397,"20260101","",100000000)</f>
        <v>174.32433784</v>
      </c>
      <c r="S3397" s="2">
        <f>[1]!s_pq_avgamount(A3397,"20260101","",100000000)</f>
        <v>1.6141142392592593</v>
      </c>
      <c r="T3397" s="17">
        <f>[1]!s_ipo_dilutedpe(A3397)</f>
        <v>24.52</v>
      </c>
      <c r="U3397" s="12">
        <f>[1]!s_ipo_collection_total(A3397,100000000)</f>
        <v>1.788</v>
      </c>
      <c r="V3397" s="18">
        <f>[1]!s_val_pe_ttm(A3397,"")</f>
        <v>111.20925903320313</v>
      </c>
    </row>
    <row r="3398" spans="1:22" x14ac:dyDescent="0.3">
      <c r="A3398" s="12" t="s">
        <v>7248</v>
      </c>
      <c r="B3398" s="12" t="s">
        <v>7249</v>
      </c>
      <c r="C3398" s="16" t="str">
        <f>[1]!s_info_mkt(A3398)</f>
        <v>主板</v>
      </c>
      <c r="D3398" s="16" t="str">
        <f>[1]!s_ipo_listeddate(A3398)</f>
        <v>2007-09-13</v>
      </c>
      <c r="E3398" s="16" t="str">
        <f>[1]!s_info_industry_csrc2023(A3398,"",3)</f>
        <v>医药制造业</v>
      </c>
      <c r="F3398" s="16">
        <f>[1]!s_is(A3398,83,"FY","YTD","20251231",1,"",100000000)</f>
        <v>20.438363176999999</v>
      </c>
      <c r="G3398" s="16">
        <f>[1]!s_is(A3398,83,"FY","YTD","20241231",1,"",100000000)</f>
        <v>17.7175991459</v>
      </c>
      <c r="H3398" s="16">
        <f>[1]!s_is(A3398,61,"FY","YTD","20251231",1,"",100000000)</f>
        <v>1.4312461653999999</v>
      </c>
      <c r="I3398" s="16">
        <f>[1]!s_is(A3398,61,"FY","YTD","20241231",1,"",100000000)</f>
        <v>1.6300877356999999</v>
      </c>
      <c r="J3398" s="16">
        <f>[1]!s_fa_roe(A3398,"20251231")</f>
        <v>4.5579000000000001</v>
      </c>
      <c r="K3398" s="16">
        <f>[1]!s_stmnote_rdexp(A3398,"20251231",1,10000)</f>
        <v>7821.4165640000001</v>
      </c>
      <c r="L3398" s="16">
        <f>[1]!s_margin_tradingbalance(A3398,"",10000)</f>
        <v>53302.1446</v>
      </c>
      <c r="M3398" s="16">
        <f>[1]!s_margin_seclendingbalance(A3398,"",10000)</f>
        <v>14.089</v>
      </c>
      <c r="N3398" s="17">
        <f>[1]!s_val_ev(A3398,"",100000000)</f>
        <v>53.395878600000003</v>
      </c>
      <c r="O3398" s="17">
        <f>[1]!share_freesharesmv(A3398,"",100000000)</f>
        <v>31.750067375999993</v>
      </c>
      <c r="P3398" s="17">
        <f ca="1">[1]!s_dq_amount_btin(A3398,TODAY()-1,100000000)</f>
        <v>0.51953660000000002</v>
      </c>
      <c r="Q3398" s="17">
        <f ca="1">[1]!s_dq_turn(A3398,TODAY()-1)</f>
        <v>0.97076367300370159</v>
      </c>
      <c r="R3398" s="2">
        <f>[1]!s_pq_amount(A3398,"20260101","",100000000)</f>
        <v>127.70027604000001</v>
      </c>
      <c r="S3398" s="2">
        <f>[1]!s_pq_avgamount(A3398,"20260101","",100000000)</f>
        <v>1.1715621655045871</v>
      </c>
      <c r="T3398" s="17">
        <f>[1]!s_ipo_dilutedpe(A3398)</f>
        <v>29.97</v>
      </c>
      <c r="U3398" s="12">
        <f>[1]!s_ipo_collection_total(A3398,100000000)</f>
        <v>1.63185</v>
      </c>
      <c r="V3398" s="18">
        <f>[1]!s_val_pe_ttm(A3398,"")</f>
        <v>34.483158111572266</v>
      </c>
    </row>
    <row r="3399" spans="1:22" x14ac:dyDescent="0.3">
      <c r="A3399" s="12" t="s">
        <v>7250</v>
      </c>
      <c r="B3399" s="12" t="s">
        <v>7251</v>
      </c>
      <c r="C3399" s="16" t="str">
        <f>[1]!s_info_mkt(A3399)</f>
        <v>主板</v>
      </c>
      <c r="D3399" s="16" t="str">
        <f>[1]!s_ipo_listeddate(A3399)</f>
        <v>1997-07-11</v>
      </c>
      <c r="E3399" s="16" t="str">
        <f>[1]!s_info_industry_csrc2023(A3399,"",3)</f>
        <v>商务服务业</v>
      </c>
      <c r="F3399" s="16">
        <f>[1]!s_is(A3399,83,"FY","YTD","20251231",1,"",100000000)</f>
        <v>111.4394336485</v>
      </c>
      <c r="G3399" s="16">
        <f>[1]!s_is(A3399,83,"FY","YTD","20241231",1,"",100000000)</f>
        <v>129.65913209229998</v>
      </c>
      <c r="H3399" s="16">
        <f>[1]!s_is(A3399,61,"FY","YTD","20251231",1,"",100000000)</f>
        <v>-9.9897533652000003</v>
      </c>
      <c r="I3399" s="16">
        <f>[1]!s_is(A3399,61,"FY","YTD","20241231",1,"",100000000)</f>
        <v>7.6937244498000004</v>
      </c>
      <c r="J3399" s="16">
        <f>[1]!s_fa_roe(A3399,"20251231")</f>
        <v>-5.0880000000000001</v>
      </c>
      <c r="K3399" s="16">
        <f>[1]!s_stmnote_rdexp(A3399,"20251231",1,10000)</f>
        <v>5999.4528179999998</v>
      </c>
      <c r="L3399" s="16">
        <f>[1]!s_margin_tradingbalance(A3399,"",10000)</f>
        <v>20710.942500000001</v>
      </c>
      <c r="M3399" s="16">
        <f>[1]!s_margin_seclendingbalance(A3399,"",10000)</f>
        <v>354.34199999999998</v>
      </c>
      <c r="N3399" s="17">
        <f>[1]!s_val_ev(A3399,"",100000000)</f>
        <v>134.50425438240001</v>
      </c>
      <c r="O3399" s="17">
        <f>[1]!share_freesharesmv(A3399,"",100000000)</f>
        <v>39.431872094399999</v>
      </c>
      <c r="P3399" s="17">
        <f ca="1">[1]!s_dq_amount_btin(A3399,TODAY()-1,100000000)</f>
        <v>0.94949444000000005</v>
      </c>
      <c r="Q3399" s="17">
        <f ca="1">[1]!s_dq_turn(A3399,TODAY()-1)</f>
        <v>0.7590552248363448</v>
      </c>
      <c r="R3399" s="2">
        <f>[1]!s_pq_amount(A3399,"20260101","",100000000)</f>
        <v>242.87225144000001</v>
      </c>
      <c r="S3399" s="2">
        <f>[1]!s_pq_avgamount(A3399,"20260101","",100000000)</f>
        <v>2.2281857930275231</v>
      </c>
      <c r="T3399" s="17">
        <f>[1]!s_ipo_dilutedpe(A3399)</f>
        <v>0</v>
      </c>
      <c r="U3399" s="12">
        <f>[1]!s_ipo_collection_total(A3399,100000000)</f>
        <v>0</v>
      </c>
      <c r="V3399" s="18">
        <f>[1]!s_val_pe_ttm(A3399,"")</f>
        <v>-11.711489677429199</v>
      </c>
    </row>
    <row r="3400" spans="1:22" x14ac:dyDescent="0.3">
      <c r="A3400" s="12" t="s">
        <v>7252</v>
      </c>
      <c r="B3400" s="12" t="s">
        <v>7253</v>
      </c>
      <c r="C3400" s="16" t="str">
        <f>[1]!s_info_mkt(A3400)</f>
        <v>主板</v>
      </c>
      <c r="D3400" s="16" t="str">
        <f>[1]!s_ipo_listeddate(A3400)</f>
        <v>2015-03-20</v>
      </c>
      <c r="E3400" s="16" t="str">
        <f>[1]!s_info_industry_csrc2023(A3400,"",3)</f>
        <v>汽车制造业</v>
      </c>
      <c r="F3400" s="16">
        <f>[1]!s_is(A3400,83,"FY","YTD","20251231",1,"",100000000)</f>
        <v>41.728163061399997</v>
      </c>
      <c r="G3400" s="16">
        <f>[1]!s_is(A3400,83,"FY","YTD","20241231",1,"",100000000)</f>
        <v>38.130835507900002</v>
      </c>
      <c r="H3400" s="16">
        <f>[1]!s_is(A3400,61,"FY","YTD","20251231",1,"",100000000)</f>
        <v>0.51896773039999999</v>
      </c>
      <c r="I3400" s="16">
        <f>[1]!s_is(A3400,61,"FY","YTD","20241231",1,"",100000000)</f>
        <v>2.4982707199000003</v>
      </c>
      <c r="J3400" s="16">
        <f>[1]!s_fa_roe(A3400,"20251231")</f>
        <v>2.3252000000000002</v>
      </c>
      <c r="K3400" s="16">
        <f>[1]!s_stmnote_rdexp(A3400,"20251231",1,10000)</f>
        <v>20489.946609999999</v>
      </c>
      <c r="L3400" s="16">
        <f>[1]!s_margin_tradingbalance(A3400,"",10000)</f>
        <v>0</v>
      </c>
      <c r="M3400" s="16">
        <f>[1]!s_margin_seclendingbalance(A3400,"",10000)</f>
        <v>0</v>
      </c>
      <c r="N3400" s="17">
        <f>[1]!s_val_ev(A3400,"",100000000)</f>
        <v>66.450278039199986</v>
      </c>
      <c r="O3400" s="17">
        <f>[1]!share_freesharesmv(A3400,"",100000000)</f>
        <v>42.798190767399994</v>
      </c>
      <c r="P3400" s="17">
        <f ca="1">[1]!s_dq_amount_btin(A3400,TODAY()-1,100000000)</f>
        <v>2.7226710199999999</v>
      </c>
      <c r="Q3400" s="17">
        <f ca="1">[1]!s_dq_turn(A3400,TODAY()-1)</f>
        <v>4.0542400716679285</v>
      </c>
      <c r="R3400" s="2">
        <f>[1]!s_pq_amount(A3400,"20260101","",100000000)</f>
        <v>457.24388776000001</v>
      </c>
      <c r="S3400" s="2">
        <f>[1]!s_pq_avgamount(A3400,"20260101","",100000000)</f>
        <v>4.1948980528440369</v>
      </c>
      <c r="T3400" s="17">
        <f>[1]!s_ipo_dilutedpe(A3400)</f>
        <v>17.510000000000002</v>
      </c>
      <c r="U3400" s="12">
        <f>[1]!s_ipo_collection_total(A3400,100000000)</f>
        <v>3.8751509999999998</v>
      </c>
      <c r="V3400" s="18">
        <f>[1]!s_val_pe_ttm(A3400,"")</f>
        <v>111.27846527099609</v>
      </c>
    </row>
    <row r="3401" spans="1:22" x14ac:dyDescent="0.3">
      <c r="A3401" s="12" t="s">
        <v>7254</v>
      </c>
      <c r="B3401" s="12" t="s">
        <v>7255</v>
      </c>
      <c r="C3401" s="16" t="str">
        <f>[1]!s_info_mkt(A3401)</f>
        <v>主板</v>
      </c>
      <c r="D3401" s="16" t="str">
        <f>[1]!s_ipo_listeddate(A3401)</f>
        <v>2025-08-08</v>
      </c>
      <c r="E3401" s="16" t="str">
        <f>[1]!s_info_industry_csrc2023(A3401,"",3)</f>
        <v>化学纤维制造业</v>
      </c>
      <c r="F3401" s="16">
        <f>[1]!s_is(A3401,83,"FY","YTD","20251231",1,"",100000000)</f>
        <v>35.026572055599999</v>
      </c>
      <c r="G3401" s="16">
        <f>[1]!s_is(A3401,83,"FY","YTD","20241231",1,"",100000000)</f>
        <v>38.414014292899999</v>
      </c>
      <c r="H3401" s="16">
        <f>[1]!s_is(A3401,61,"FY","YTD","20251231",1,"",100000000)</f>
        <v>4.4188544825999996</v>
      </c>
      <c r="I3401" s="16">
        <f>[1]!s_is(A3401,61,"FY","YTD","20241231",1,"",100000000)</f>
        <v>4.5361315739999997</v>
      </c>
      <c r="J3401" s="16">
        <f>[1]!s_fa_roe(A3401,"20251231")</f>
        <v>10.9885</v>
      </c>
      <c r="K3401" s="16">
        <f>[1]!s_stmnote_rdexp(A3401,"20251231",1,10000)</f>
        <v>13074.022193000001</v>
      </c>
      <c r="L3401" s="16">
        <f>[1]!s_margin_tradingbalance(A3401,"",10000)</f>
        <v>6460.5468000000001</v>
      </c>
      <c r="M3401" s="16">
        <f>[1]!s_margin_seclendingbalance(A3401,"",10000)</f>
        <v>3.9129999999999998</v>
      </c>
      <c r="N3401" s="17">
        <f>[1]!s_val_ev(A3401,"",100000000)</f>
        <v>111.802795</v>
      </c>
      <c r="O3401" s="17">
        <f>[1]!share_freesharesmv(A3401,"",100000000)</f>
        <v>10.2471807685</v>
      </c>
      <c r="P3401" s="17">
        <f ca="1">[1]!s_dq_amount_btin(A3401,TODAY()-1,100000000)</f>
        <v>0.18778797</v>
      </c>
      <c r="Q3401" s="17">
        <f ca="1">[1]!s_dq_turn(A3401,TODAY()-1)</f>
        <v>1.8299630770293267</v>
      </c>
      <c r="R3401" s="2">
        <f>[1]!s_pq_amount(A3401,"20260101","",100000000)</f>
        <v>59.186410670000001</v>
      </c>
      <c r="S3401" s="2">
        <f>[1]!s_pq_avgamount(A3401,"20260101","",100000000)</f>
        <v>0.54299459330275235</v>
      </c>
      <c r="T3401" s="17">
        <f>[1]!s_ipo_dilutedpe(A3401)</f>
        <v>20.93</v>
      </c>
      <c r="U3401" s="12">
        <f>[1]!s_ipo_collection_total(A3401,100000000)</f>
        <v>9.4423600000000008</v>
      </c>
      <c r="V3401" s="18">
        <f>[1]!s_val_pe_ttm(A3401,"")</f>
        <v>25.943206787109375</v>
      </c>
    </row>
    <row r="3402" spans="1:22" x14ac:dyDescent="0.3">
      <c r="A3402" s="12" t="s">
        <v>7256</v>
      </c>
      <c r="B3402" s="12" t="s">
        <v>7257</v>
      </c>
      <c r="C3402" s="16" t="str">
        <f>[1]!s_info_mkt(A3402)</f>
        <v>主板</v>
      </c>
      <c r="D3402" s="16" t="str">
        <f>[1]!s_ipo_listeddate(A3402)</f>
        <v>2018-04-27</v>
      </c>
      <c r="E3402" s="16" t="str">
        <f>[1]!s_info_industry_csrc2023(A3402,"",3)</f>
        <v>汽车制造业</v>
      </c>
      <c r="F3402" s="16">
        <f>[1]!s_is(A3402,83,"FY","YTD","20251231",1,"",100000000)</f>
        <v>120.14080628709999</v>
      </c>
      <c r="G3402" s="16">
        <f>[1]!s_is(A3402,83,"FY","YTD","20241231",1,"",100000000)</f>
        <v>99.365994269400005</v>
      </c>
      <c r="H3402" s="16">
        <f>[1]!s_is(A3402,61,"FY","YTD","20251231",1,"",100000000)</f>
        <v>13.0943811297</v>
      </c>
      <c r="I3402" s="16">
        <f>[1]!s_is(A3402,61,"FY","YTD","20241231",1,"",100000000)</f>
        <v>12.088513027899999</v>
      </c>
      <c r="J3402" s="16">
        <f>[1]!s_fa_roe(A3402,"20251231")</f>
        <v>17.994399999999999</v>
      </c>
      <c r="K3402" s="16">
        <f>[1]!s_stmnote_rdexp(A3402,"20251231",1,10000)</f>
        <v>60549.685875999996</v>
      </c>
      <c r="L3402" s="16">
        <f>[1]!s_margin_tradingbalance(A3402,"",10000)</f>
        <v>92264.758600000001</v>
      </c>
      <c r="M3402" s="16">
        <f>[1]!s_margin_seclendingbalance(A3402,"",10000)</f>
        <v>328.16149999999999</v>
      </c>
      <c r="N3402" s="17">
        <f>[1]!s_val_ev(A3402,"",100000000)</f>
        <v>255.91700605460002</v>
      </c>
      <c r="O3402" s="17">
        <f>[1]!share_freesharesmv(A3402,"",100000000)</f>
        <v>171.99293672139999</v>
      </c>
      <c r="P3402" s="17">
        <f ca="1">[1]!s_dq_amount_btin(A3402,TODAY()-1,100000000)</f>
        <v>4.2503562800000001</v>
      </c>
      <c r="Q3402" s="17">
        <f ca="1">[1]!s_dq_turn(A3402,TODAY()-1)</f>
        <v>1.6496338330479299</v>
      </c>
      <c r="R3402" s="2">
        <f>[1]!s_pq_amount(A3402,"20260101","",100000000)</f>
        <v>822.89726151000002</v>
      </c>
      <c r="S3402" s="2">
        <f>[1]!s_pq_avgamount(A3402,"20260101","",100000000)</f>
        <v>7.5495161606422023</v>
      </c>
      <c r="T3402" s="17">
        <f>[1]!s_ipo_dilutedpe(A3402)</f>
        <v>22.88</v>
      </c>
      <c r="U3402" s="12">
        <f>[1]!s_ipo_collection_total(A3402,100000000)</f>
        <v>6.1698599999999999</v>
      </c>
      <c r="V3402" s="18">
        <f>[1]!s_val_pe_ttm(A3402,"")</f>
        <v>19.569730758666992</v>
      </c>
    </row>
    <row r="3403" spans="1:22" x14ac:dyDescent="0.3">
      <c r="A3403" s="12" t="s">
        <v>7258</v>
      </c>
      <c r="B3403" s="12" t="s">
        <v>7259</v>
      </c>
      <c r="C3403" s="16" t="str">
        <f>[1]!s_info_mkt(A3403)</f>
        <v>科创板</v>
      </c>
      <c r="D3403" s="16" t="str">
        <f>[1]!s_ipo_listeddate(A3403)</f>
        <v>2019-07-22</v>
      </c>
      <c r="E3403" s="16" t="str">
        <f>[1]!s_info_industry_csrc2023(A3403,"",3)</f>
        <v>专用设备制造业</v>
      </c>
      <c r="F3403" s="16">
        <f>[1]!s_is(A3403,83,"FY","YTD","20251231",1,"",100000000)</f>
        <v>7.5810527330999991</v>
      </c>
      <c r="G3403" s="16">
        <f>[1]!s_is(A3403,83,"FY","YTD","20241231",1,"",100000000)</f>
        <v>4.7396769923999997</v>
      </c>
      <c r="H3403" s="16">
        <f>[1]!s_is(A3403,61,"FY","YTD","20251231",1,"",100000000)</f>
        <v>0.32312853329999996</v>
      </c>
      <c r="I3403" s="16">
        <f>[1]!s_is(A3403,61,"FY","YTD","20241231",1,"",100000000)</f>
        <v>-11.029882580299999</v>
      </c>
      <c r="J3403" s="16">
        <f>[1]!s_fa_roe(A3403,"20251231")</f>
        <v>4.9302999999999999</v>
      </c>
      <c r="K3403" s="16">
        <f>[1]!s_stmnote_rdexp(A3403,"20251231",1,10000)</f>
        <v>1952.915759</v>
      </c>
      <c r="L3403" s="16">
        <f>[1]!s_margin_tradingbalance(A3403,"",10000)</f>
        <v>10151.8333</v>
      </c>
      <c r="M3403" s="16">
        <f>[1]!s_margin_seclendingbalance(A3403,"",10000)</f>
        <v>0</v>
      </c>
      <c r="N3403" s="17">
        <f>[1]!s_val_ev(A3403,"",100000000)</f>
        <v>13.859211931199999</v>
      </c>
      <c r="O3403" s="17">
        <f>[1]!share_freesharesmv(A3403,"",100000000)</f>
        <v>10.223440055599999</v>
      </c>
      <c r="P3403" s="17">
        <f ca="1">[1]!s_dq_amount_btin(A3403,TODAY()-1,100000000)</f>
        <v>0.26932107999999999</v>
      </c>
      <c r="Q3403" s="17">
        <f ca="1">[1]!s_dq_turn(A3403,TODAY()-1)</f>
        <v>1.925182662077221</v>
      </c>
      <c r="R3403" s="2">
        <f>[1]!s_pq_amount(A3403,"20260101","",100000000)</f>
        <v>78.056409450000004</v>
      </c>
      <c r="S3403" s="2">
        <f>[1]!s_pq_avgamount(A3403,"20260101","",100000000)</f>
        <v>0.72274453194444443</v>
      </c>
      <c r="T3403" s="17">
        <f>[1]!s_ipo_dilutedpe(A3403)</f>
        <v>44.36</v>
      </c>
      <c r="U3403" s="12">
        <f>[1]!s_ipo_collection_total(A3403,100000000)</f>
        <v>6.9633000000000003</v>
      </c>
      <c r="V3403" s="18">
        <f>[1]!s_val_pe_ttm(A3403,"")</f>
        <v>68.73004150390625</v>
      </c>
    </row>
    <row r="3404" spans="1:22" x14ac:dyDescent="0.3">
      <c r="A3404" s="12" t="s">
        <v>7260</v>
      </c>
      <c r="B3404" s="12" t="s">
        <v>7261</v>
      </c>
      <c r="C3404" s="16" t="str">
        <f>[1]!s_info_mkt(A3404)</f>
        <v>创业板</v>
      </c>
      <c r="D3404" s="16" t="str">
        <f>[1]!s_ipo_listeddate(A3404)</f>
        <v>2010-02-11</v>
      </c>
      <c r="E3404" s="16" t="str">
        <f>[1]!s_info_industry_csrc2023(A3404,"",3)</f>
        <v>计算机、通信和其他电子设备制造业</v>
      </c>
      <c r="F3404" s="16">
        <f>[1]!s_is(A3404,83,"FY","YTD","20251231",1,"",100000000)</f>
        <v>2.7712797664999997</v>
      </c>
      <c r="G3404" s="16">
        <f>[1]!s_is(A3404,83,"FY","YTD","20241231",1,"",100000000)</f>
        <v>2.1207862155999999</v>
      </c>
      <c r="H3404" s="16">
        <f>[1]!s_is(A3404,61,"FY","YTD","20251231",1,"",100000000)</f>
        <v>-3.4121047674999998</v>
      </c>
      <c r="I3404" s="16">
        <f>[1]!s_is(A3404,61,"FY","YTD","20241231",1,"",100000000)</f>
        <v>-2.9422089824</v>
      </c>
      <c r="J3404" s="16">
        <f>[1]!s_fa_roe(A3404,"20251231")</f>
        <v>-21.2806</v>
      </c>
      <c r="K3404" s="16">
        <f>[1]!s_stmnote_rdexp(A3404,"20251231",1,10000)</f>
        <v>9543.8797900000009</v>
      </c>
      <c r="L3404" s="16">
        <f>[1]!s_margin_tradingbalance(A3404,"",10000)</f>
        <v>71582.269499999995</v>
      </c>
      <c r="M3404" s="16">
        <f>[1]!s_margin_seclendingbalance(A3404,"",10000)</f>
        <v>28.138500000000001</v>
      </c>
      <c r="N3404" s="17">
        <f>[1]!s_val_ev(A3404,"",100000000)</f>
        <v>114.42676383660002</v>
      </c>
      <c r="O3404" s="17">
        <f>[1]!share_freesharesmv(A3404,"",100000000)</f>
        <v>89.412723024600012</v>
      </c>
      <c r="P3404" s="17">
        <f ca="1">[1]!s_dq_amount_btin(A3404,TODAY()-1,100000000)</f>
        <v>4.6182241399999997</v>
      </c>
      <c r="Q3404" s="17">
        <f ca="1">[1]!s_dq_turn(A3404,TODAY()-1)</f>
        <v>4.3378813653680348</v>
      </c>
      <c r="R3404" s="2">
        <f>[1]!s_pq_amount(A3404,"20260101","",100000000)</f>
        <v>1156.643155</v>
      </c>
      <c r="S3404" s="2">
        <f>[1]!s_pq_avgamount(A3404,"20260101","",100000000)</f>
        <v>10.611405091743119</v>
      </c>
      <c r="T3404" s="17">
        <f>[1]!s_ipo_dilutedpe(A3404)</f>
        <v>73.87</v>
      </c>
      <c r="U3404" s="12">
        <f>[1]!s_ipo_collection_total(A3404,100000000)</f>
        <v>4.25</v>
      </c>
      <c r="V3404" s="18">
        <f>[1]!s_val_pe_ttm(A3404,"")</f>
        <v>-31.683158874511719</v>
      </c>
    </row>
    <row r="3405" spans="1:22" x14ac:dyDescent="0.3">
      <c r="A3405" s="12" t="s">
        <v>7262</v>
      </c>
      <c r="B3405" s="12" t="s">
        <v>7263</v>
      </c>
      <c r="C3405" s="16" t="str">
        <f>[1]!s_info_mkt(A3405)</f>
        <v>创业板</v>
      </c>
      <c r="D3405" s="16" t="str">
        <f>[1]!s_ipo_listeddate(A3405)</f>
        <v>2017-11-09</v>
      </c>
      <c r="E3405" s="16" t="str">
        <f>[1]!s_info_industry_csrc2023(A3405,"",3)</f>
        <v>铁路、船舶、航空航天和其他运输设备制造业</v>
      </c>
      <c r="F3405" s="16">
        <f>[1]!s_is(A3405,83,"FY","YTD","20251231",1,"",100000000)</f>
        <v>6.7962874611000004</v>
      </c>
      <c r="G3405" s="16">
        <f>[1]!s_is(A3405,83,"FY","YTD","20241231",1,"",100000000)</f>
        <v>6.3278535824000004</v>
      </c>
      <c r="H3405" s="16">
        <f>[1]!s_is(A3405,61,"FY","YTD","20251231",1,"",100000000)</f>
        <v>-5.69775592E-2</v>
      </c>
      <c r="I3405" s="16">
        <f>[1]!s_is(A3405,61,"FY","YTD","20241231",1,"",100000000)</f>
        <v>0.13827225460000001</v>
      </c>
      <c r="J3405" s="16">
        <f>[1]!s_fa_roe(A3405,"20251231")</f>
        <v>-0.55110000000000003</v>
      </c>
      <c r="K3405" s="16">
        <f>[1]!s_stmnote_rdexp(A3405,"20251231",1,10000)</f>
        <v>8199.2964150000007</v>
      </c>
      <c r="L3405" s="16">
        <f>[1]!s_margin_tradingbalance(A3405,"",10000)</f>
        <v>0</v>
      </c>
      <c r="M3405" s="16">
        <f>[1]!s_margin_seclendingbalance(A3405,"",10000)</f>
        <v>0</v>
      </c>
      <c r="N3405" s="17">
        <f>[1]!s_val_ev(A3405,"",100000000)</f>
        <v>32.693611490000002</v>
      </c>
      <c r="O3405" s="17">
        <f>[1]!share_freesharesmv(A3405,"",100000000)</f>
        <v>19.549877194800001</v>
      </c>
      <c r="P3405" s="17">
        <f ca="1">[1]!s_dq_amount_btin(A3405,TODAY()-1,100000000)</f>
        <v>0.81982971000000004</v>
      </c>
      <c r="Q3405" s="17">
        <f ca="1">[1]!s_dq_turn(A3405,TODAY()-1)</f>
        <v>3.5240932922391237</v>
      </c>
      <c r="R3405" s="2">
        <f>[1]!s_pq_amount(A3405,"20260101","",100000000)</f>
        <v>218.37467702000001</v>
      </c>
      <c r="S3405" s="2">
        <f>[1]!s_pq_avgamount(A3405,"20260101","",100000000)</f>
        <v>2.0034374038532112</v>
      </c>
      <c r="T3405" s="17">
        <f>[1]!s_ipo_dilutedpe(A3405)</f>
        <v>22.99</v>
      </c>
      <c r="U3405" s="12">
        <f>[1]!s_ipo_collection_total(A3405,100000000)</f>
        <v>5.1197999999999997</v>
      </c>
      <c r="V3405" s="18">
        <f>[1]!s_val_pe_ttm(A3405,"")</f>
        <v>-288.60281372070313</v>
      </c>
    </row>
    <row r="3406" spans="1:22" x14ac:dyDescent="0.3">
      <c r="A3406" s="12" t="s">
        <v>7264</v>
      </c>
      <c r="B3406" s="12" t="s">
        <v>7265</v>
      </c>
      <c r="C3406" s="16" t="str">
        <f>[1]!s_info_mkt(A3406)</f>
        <v>主板</v>
      </c>
      <c r="D3406" s="16" t="str">
        <f>[1]!s_ipo_listeddate(A3406)</f>
        <v>1993-07-09</v>
      </c>
      <c r="E3406" s="16" t="str">
        <f>[1]!s_info_industry_csrc2023(A3406,"",3)</f>
        <v>房地产业</v>
      </c>
      <c r="F3406" s="16">
        <f>[1]!s_is(A3406,83,"FY","YTD","20251231",1,"",100000000)</f>
        <v>60.953426584100001</v>
      </c>
      <c r="G3406" s="16">
        <f>[1]!s_is(A3406,83,"FY","YTD","20241231",1,"",100000000)</f>
        <v>107.4343325257</v>
      </c>
      <c r="H3406" s="16">
        <f>[1]!s_is(A3406,61,"FY","YTD","20251231",1,"",100000000)</f>
        <v>-13.010785013</v>
      </c>
      <c r="I3406" s="16">
        <f>[1]!s_is(A3406,61,"FY","YTD","20241231",1,"",100000000)</f>
        <v>-10.1994383599</v>
      </c>
      <c r="J3406" s="16">
        <f>[1]!s_fa_roe(A3406,"20251231")</f>
        <v>-58.476700000000001</v>
      </c>
      <c r="K3406" s="16">
        <f>[1]!s_stmnote_rdexp(A3406,"20251231",1,10000)</f>
        <v>0</v>
      </c>
      <c r="L3406" s="16">
        <f>[1]!s_margin_tradingbalance(A3406,"",10000)</f>
        <v>0</v>
      </c>
      <c r="M3406" s="16">
        <f>[1]!s_margin_seclendingbalance(A3406,"",10000)</f>
        <v>0</v>
      </c>
      <c r="N3406" s="17">
        <f>[1]!s_val_ev(A3406,"",100000000)</f>
        <v>30.8491739997</v>
      </c>
      <c r="O3406" s="17">
        <f>[1]!share_freesharesmv(A3406,"",100000000)</f>
        <v>13.106240513099999</v>
      </c>
      <c r="P3406" s="17">
        <f ca="1">[1]!s_dq_amount_btin(A3406,TODAY()-1,100000000)</f>
        <v>0.94627625999999998</v>
      </c>
      <c r="Q3406" s="17">
        <f ca="1">[1]!s_dq_turn(A3406,TODAY()-1)</f>
        <v>3.0943777473889034</v>
      </c>
      <c r="R3406" s="2">
        <f>[1]!s_pq_amount(A3406,"20260101","",100000000)</f>
        <v>58.089705860000002</v>
      </c>
      <c r="S3406" s="2">
        <f>[1]!s_pq_avgamount(A3406,"20260101","",100000000)</f>
        <v>0.53293308128440364</v>
      </c>
      <c r="T3406" s="17">
        <f>[1]!s_ipo_dilutedpe(A3406)</f>
        <v>0</v>
      </c>
      <c r="U3406" s="12">
        <f>[1]!s_ipo_collection_total(A3406,100000000)</f>
        <v>0.98</v>
      </c>
      <c r="V3406" s="18">
        <f>[1]!s_val_pe_ttm(A3406,"")</f>
        <v>-2.2092633247375488</v>
      </c>
    </row>
    <row r="3407" spans="1:22" x14ac:dyDescent="0.3">
      <c r="A3407" s="12" t="s">
        <v>7266</v>
      </c>
      <c r="B3407" s="12" t="s">
        <v>7267</v>
      </c>
      <c r="C3407" s="16" t="str">
        <f>[1]!s_info_mkt(A3407)</f>
        <v>创业板</v>
      </c>
      <c r="D3407" s="16" t="str">
        <f>[1]!s_ipo_listeddate(A3407)</f>
        <v>2020-09-10</v>
      </c>
      <c r="E3407" s="16" t="str">
        <f>[1]!s_info_industry_csrc2023(A3407,"",3)</f>
        <v>仪器仪表制造业</v>
      </c>
      <c r="F3407" s="16">
        <f>[1]!s_is(A3407,83,"FY","YTD","20251231",1,"",100000000)</f>
        <v>14.019200042000001</v>
      </c>
      <c r="G3407" s="16">
        <f>[1]!s_is(A3407,83,"FY","YTD","20241231",1,"",100000000)</f>
        <v>9.3738686228999999</v>
      </c>
      <c r="H3407" s="16">
        <f>[1]!s_is(A3407,61,"FY","YTD","20251231",1,"",100000000)</f>
        <v>1.2237115883</v>
      </c>
      <c r="I3407" s="16">
        <f>[1]!s_is(A3407,61,"FY","YTD","20241231",1,"",100000000)</f>
        <v>1.1891707120000001</v>
      </c>
      <c r="J3407" s="16">
        <f>[1]!s_fa_roe(A3407,"20251231")</f>
        <v>10.073700000000001</v>
      </c>
      <c r="K3407" s="16">
        <f>[1]!s_stmnote_rdexp(A3407,"20251231",1,10000)</f>
        <v>8611.5686389999992</v>
      </c>
      <c r="L3407" s="16">
        <f>[1]!s_margin_tradingbalance(A3407,"",10000)</f>
        <v>9749.9500000000007</v>
      </c>
      <c r="M3407" s="16">
        <f>[1]!s_margin_seclendingbalance(A3407,"",10000)</f>
        <v>12.0396</v>
      </c>
      <c r="N3407" s="17">
        <f>[1]!s_val_ev(A3407,"",100000000)</f>
        <v>43.016038556399991</v>
      </c>
      <c r="O3407" s="17">
        <f>[1]!share_freesharesmv(A3407,"",100000000)</f>
        <v>12.981567762900003</v>
      </c>
      <c r="P3407" s="17">
        <f ca="1">[1]!s_dq_amount_btin(A3407,TODAY()-1,100000000)</f>
        <v>0.36401367000000001</v>
      </c>
      <c r="Q3407" s="17">
        <f ca="1">[1]!s_dq_turn(A3407,TODAY()-1)</f>
        <v>0.90438135400676378</v>
      </c>
      <c r="R3407" s="2">
        <f>[1]!s_pq_amount(A3407,"20260101","",100000000)</f>
        <v>186.11599587000001</v>
      </c>
      <c r="S3407" s="2">
        <f>[1]!s_pq_avgamount(A3407,"20260101","",100000000)</f>
        <v>1.7074862006422018</v>
      </c>
      <c r="T3407" s="17">
        <f>[1]!s_ipo_dilutedpe(A3407)</f>
        <v>23.15</v>
      </c>
      <c r="U3407" s="12">
        <f>[1]!s_ipo_collection_total(A3407,100000000)</f>
        <v>4.0610742200000001</v>
      </c>
      <c r="V3407" s="18">
        <f>[1]!s_val_pe_ttm(A3407,"")</f>
        <v>39.842269897460938</v>
      </c>
    </row>
    <row r="3408" spans="1:22" x14ac:dyDescent="0.3">
      <c r="A3408" s="12" t="s">
        <v>7268</v>
      </c>
      <c r="B3408" s="12" t="s">
        <v>7269</v>
      </c>
      <c r="C3408" s="16" t="str">
        <f>[1]!s_info_mkt(A3408)</f>
        <v>创业板</v>
      </c>
      <c r="D3408" s="16" t="str">
        <f>[1]!s_ipo_listeddate(A3408)</f>
        <v>2022-04-26</v>
      </c>
      <c r="E3408" s="16" t="str">
        <f>[1]!s_info_industry_csrc2023(A3408,"",3)</f>
        <v>生态保护和环境治理业</v>
      </c>
      <c r="F3408" s="16">
        <f>[1]!s_is(A3408,83,"FY","YTD","20251231",1,"",100000000)</f>
        <v>2.7008044226999997</v>
      </c>
      <c r="G3408" s="16">
        <f>[1]!s_is(A3408,83,"FY","YTD","20241231",1,"",100000000)</f>
        <v>1.8462714828</v>
      </c>
      <c r="H3408" s="16">
        <f>[1]!s_is(A3408,61,"FY","YTD","20251231",1,"",100000000)</f>
        <v>0.3010122751</v>
      </c>
      <c r="I3408" s="16">
        <f>[1]!s_is(A3408,61,"FY","YTD","20241231",1,"",100000000)</f>
        <v>-0.3084211415</v>
      </c>
      <c r="J3408" s="16">
        <f>[1]!s_fa_roe(A3408,"20251231")</f>
        <v>3.5264000000000002</v>
      </c>
      <c r="K3408" s="16">
        <f>[1]!s_stmnote_rdexp(A3408,"20251231",1,10000)</f>
        <v>1047.5771070000001</v>
      </c>
      <c r="L3408" s="16">
        <f>[1]!s_margin_tradingbalance(A3408,"",10000)</f>
        <v>34232.618499999997</v>
      </c>
      <c r="M3408" s="16">
        <f>[1]!s_margin_seclendingbalance(A3408,"",10000)</f>
        <v>0</v>
      </c>
      <c r="N3408" s="17">
        <f>[1]!s_val_ev(A3408,"",100000000)</f>
        <v>56.595239999999997</v>
      </c>
      <c r="O3408" s="17">
        <f>[1]!share_freesharesmv(A3408,"",100000000)</f>
        <v>28.710973668600001</v>
      </c>
      <c r="P3408" s="17">
        <f ca="1">[1]!s_dq_amount_btin(A3408,TODAY()-1,100000000)</f>
        <v>0.85486099999999998</v>
      </c>
      <c r="Q3408" s="17">
        <f ca="1">[1]!s_dq_turn(A3408,TODAY()-1)</f>
        <v>2.350484762807092</v>
      </c>
      <c r="R3408" s="2">
        <f>[1]!s_pq_amount(A3408,"20260101","",100000000)</f>
        <v>152.72013000000001</v>
      </c>
      <c r="S3408" s="2">
        <f>[1]!s_pq_avgamount(A3408,"20260101","",100000000)</f>
        <v>1.4011021100917431</v>
      </c>
      <c r="T3408" s="17">
        <f>[1]!s_ipo_dilutedpe(A3408)</f>
        <v>34.44</v>
      </c>
      <c r="U3408" s="12">
        <f>[1]!s_ipo_collection_total(A3408,100000000)</f>
        <v>5.5170000000000003</v>
      </c>
      <c r="V3408" s="18">
        <f>[1]!s_val_pe_ttm(A3408,"")</f>
        <v>181.15977478027344</v>
      </c>
    </row>
    <row r="3409" spans="1:22" x14ac:dyDescent="0.3">
      <c r="A3409" s="12" t="s">
        <v>7270</v>
      </c>
      <c r="B3409" s="12" t="s">
        <v>7271</v>
      </c>
      <c r="C3409" s="16" t="str">
        <f>[1]!s_info_mkt(A3409)</f>
        <v>创业板</v>
      </c>
      <c r="D3409" s="16" t="str">
        <f>[1]!s_ipo_listeddate(A3409)</f>
        <v>2017-04-17</v>
      </c>
      <c r="E3409" s="16" t="str">
        <f>[1]!s_info_industry_csrc2023(A3409,"",3)</f>
        <v>文教、工美、体育和娱乐用品制造业</v>
      </c>
      <c r="F3409" s="16">
        <f>[1]!s_is(A3409,83,"FY","YTD","20251231",1,"",100000000)</f>
        <v>10.540468773099999</v>
      </c>
      <c r="G3409" s="16">
        <f>[1]!s_is(A3409,83,"FY","YTD","20241231",1,"",100000000)</f>
        <v>9.0671206113</v>
      </c>
      <c r="H3409" s="16">
        <f>[1]!s_is(A3409,61,"FY","YTD","20251231",1,"",100000000)</f>
        <v>0.1291762628</v>
      </c>
      <c r="I3409" s="16">
        <f>[1]!s_is(A3409,61,"FY","YTD","20241231",1,"",100000000)</f>
        <v>9.1068807299999999E-2</v>
      </c>
      <c r="J3409" s="16">
        <f>[1]!s_fa_roe(A3409,"20251231")</f>
        <v>1.5991</v>
      </c>
      <c r="K3409" s="16">
        <f>[1]!s_stmnote_rdexp(A3409,"20251231",1,10000)</f>
        <v>2884.8644239999999</v>
      </c>
      <c r="L3409" s="16">
        <f>[1]!s_margin_tradingbalance(A3409,"",10000)</f>
        <v>0</v>
      </c>
      <c r="M3409" s="16">
        <f>[1]!s_margin_seclendingbalance(A3409,"",10000)</f>
        <v>0</v>
      </c>
      <c r="N3409" s="17">
        <f>[1]!s_val_ev(A3409,"",100000000)</f>
        <v>17.757724681700001</v>
      </c>
      <c r="O3409" s="17">
        <f>[1]!share_freesharesmv(A3409,"",100000000)</f>
        <v>10.7961860973</v>
      </c>
      <c r="P3409" s="17">
        <f ca="1">[1]!s_dq_amount_btin(A3409,TODAY()-1,100000000)</f>
        <v>0.42093493999999998</v>
      </c>
      <c r="Q3409" s="17">
        <f ca="1">[1]!s_dq_turn(A3409,TODAY()-1)</f>
        <v>3.3280312361819955</v>
      </c>
      <c r="R3409" s="2">
        <f>[1]!s_pq_amount(A3409,"20260101","",100000000)</f>
        <v>116.26398012999999</v>
      </c>
      <c r="S3409" s="2">
        <f>[1]!s_pq_avgamount(A3409,"20260101","",100000000)</f>
        <v>1.0666420195412845</v>
      </c>
      <c r="T3409" s="17">
        <f>[1]!s_ipo_dilutedpe(A3409)</f>
        <v>22.98</v>
      </c>
      <c r="U3409" s="12">
        <f>[1]!s_ipo_collection_total(A3409,100000000)</f>
        <v>1.8819999999999999</v>
      </c>
      <c r="V3409" s="18">
        <f>[1]!s_val_pe_ttm(A3409,"")</f>
        <v>172.66287231445313</v>
      </c>
    </row>
    <row r="3410" spans="1:22" x14ac:dyDescent="0.3">
      <c r="A3410" s="12" t="s">
        <v>7272</v>
      </c>
      <c r="B3410" s="12" t="s">
        <v>7273</v>
      </c>
      <c r="C3410" s="16" t="str">
        <f>[1]!s_info_mkt(A3410)</f>
        <v>主板</v>
      </c>
      <c r="D3410" s="16" t="str">
        <f>[1]!s_ipo_listeddate(A3410)</f>
        <v>1996-08-16</v>
      </c>
      <c r="E3410" s="16" t="str">
        <f>[1]!s_info_industry_csrc2023(A3410,"",3)</f>
        <v>汽车制造业</v>
      </c>
      <c r="F3410" s="16">
        <f>[1]!s_is(A3410,83,"FY","YTD","20251231",1,"",100000000)</f>
        <v>279.40186280680001</v>
      </c>
      <c r="G3410" s="16">
        <f>[1]!s_is(A3410,83,"FY","YTD","20241231",1,"",100000000)</f>
        <v>145.11908803669999</v>
      </c>
      <c r="H3410" s="16">
        <f>[1]!s_is(A3410,61,"FY","YTD","20251231",1,"",100000000)</f>
        <v>-45.633333459399999</v>
      </c>
      <c r="I3410" s="16">
        <f>[1]!s_is(A3410,61,"FY","YTD","20241231",1,"",100000000)</f>
        <v>-69.480105787599996</v>
      </c>
      <c r="J3410" s="16">
        <f>[1]!s_fa_roe(A3410,"20251231")</f>
        <v>-141.2784</v>
      </c>
      <c r="K3410" s="16">
        <f>[1]!s_stmnote_rdexp(A3410,"20251231",1,10000)</f>
        <v>265110.35927700001</v>
      </c>
      <c r="L3410" s="16">
        <f>[1]!s_margin_tradingbalance(A3410,"",10000)</f>
        <v>229736.92230000001</v>
      </c>
      <c r="M3410" s="16">
        <f>[1]!s_margin_seclendingbalance(A3410,"",10000)</f>
        <v>38.874000000000002</v>
      </c>
      <c r="N3410" s="17">
        <f>[1]!s_val_ev(A3410,"",100000000)</f>
        <v>362.92777583399999</v>
      </c>
      <c r="O3410" s="17">
        <f>[1]!share_freesharesmv(A3410,"",100000000)</f>
        <v>182.660039415</v>
      </c>
      <c r="P3410" s="17">
        <f ca="1">[1]!s_dq_amount_btin(A3410,TODAY()-1,100000000)</f>
        <v>4.5132891199999996</v>
      </c>
      <c r="Q3410" s="17">
        <f ca="1">[1]!s_dq_turn(A3410,TODAY()-1)</f>
        <v>1.4234256034840478</v>
      </c>
      <c r="R3410" s="2">
        <f>[1]!s_pq_amount(A3410,"20260101","",100000000)</f>
        <v>747.47296487000006</v>
      </c>
      <c r="S3410" s="2">
        <f>[1]!s_pq_avgamount(A3410,"20260101","",100000000)</f>
        <v>6.8575501364220175</v>
      </c>
      <c r="T3410" s="17">
        <f>[1]!s_ipo_dilutedpe(A3410)</f>
        <v>15</v>
      </c>
      <c r="U3410" s="12">
        <f>[1]!s_ipo_collection_total(A3410,100000000)</f>
        <v>0.63</v>
      </c>
      <c r="V3410" s="18">
        <f>[1]!s_val_pe_ttm(A3410,"")</f>
        <v>-8.100438117980957</v>
      </c>
    </row>
    <row r="3411" spans="1:22" x14ac:dyDescent="0.3">
      <c r="A3411" s="12" t="s">
        <v>7274</v>
      </c>
      <c r="B3411" s="12" t="s">
        <v>7275</v>
      </c>
      <c r="C3411" s="16" t="str">
        <f>[1]!s_info_mkt(A3411)</f>
        <v>主板</v>
      </c>
      <c r="D3411" s="16" t="str">
        <f>[1]!s_ipo_listeddate(A3411)</f>
        <v>1995-04-11</v>
      </c>
      <c r="E3411" s="16" t="str">
        <f>[1]!s_info_industry_csrc2023(A3411,"",3)</f>
        <v>开采专业及辅助性活动</v>
      </c>
      <c r="F3411" s="16">
        <f>[1]!s_is(A3411,83,"FY","YTD","20251231",1,"",100000000)</f>
        <v>807.12177999999994</v>
      </c>
      <c r="G3411" s="16">
        <f>[1]!s_is(A3411,83,"FY","YTD","20241231",1,"",100000000)</f>
        <v>810.96177999999998</v>
      </c>
      <c r="H3411" s="16">
        <f>[1]!s_is(A3411,61,"FY","YTD","20251231",1,"",100000000)</f>
        <v>6.5884099999999997</v>
      </c>
      <c r="I3411" s="16">
        <f>[1]!s_is(A3411,61,"FY","YTD","20241231",1,"",100000000)</f>
        <v>6.3160600000000002</v>
      </c>
      <c r="J3411" s="16">
        <f>[1]!s_fa_roe(A3411,"20251231")</f>
        <v>7.36</v>
      </c>
      <c r="K3411" s="16">
        <f>[1]!s_stmnote_rdexp(A3411,"20251231",1,10000)</f>
        <v>228281.2</v>
      </c>
      <c r="L3411" s="16">
        <f>[1]!s_margin_tradingbalance(A3411,"",10000)</f>
        <v>44557.1348</v>
      </c>
      <c r="M3411" s="16">
        <f>[1]!s_margin_seclendingbalance(A3411,"",10000)</f>
        <v>165.0154</v>
      </c>
      <c r="N3411" s="17">
        <f>[1]!s_val_ev(A3411,"",100000000)</f>
        <v>319.54073455655498</v>
      </c>
      <c r="O3411" s="17">
        <f>[1]!share_freesharesmv(A3411,"",100000000)</f>
        <v>60.329082121799992</v>
      </c>
      <c r="P3411" s="17">
        <f ca="1">[1]!s_dq_amount_btin(A3411,TODAY()-1,100000000)</f>
        <v>2.7468236699999999</v>
      </c>
      <c r="Q3411" s="17">
        <f ca="1">[1]!s_dq_turn(A3411,TODAY()-1)</f>
        <v>0.93525360217633124</v>
      </c>
      <c r="R3411" s="2">
        <f>[1]!s_pq_amount(A3411,"20260101","",100000000)</f>
        <v>887.49228061999997</v>
      </c>
      <c r="S3411" s="2">
        <f>[1]!s_pq_avgamount(A3411,"20260101","",100000000)</f>
        <v>8.1421310148623842</v>
      </c>
      <c r="T3411" s="17">
        <f>[1]!s_ipo_dilutedpe(A3411)</f>
        <v>9.93</v>
      </c>
      <c r="U3411" s="12">
        <f>[1]!s_ipo_collection_total(A3411,100000000)</f>
        <v>5.36</v>
      </c>
      <c r="V3411" s="18">
        <f>[1]!s_val_pe_ttm(A3411,"")</f>
        <v>62.872852325439453</v>
      </c>
    </row>
    <row r="3412" spans="1:22" x14ac:dyDescent="0.3">
      <c r="A3412" s="12" t="s">
        <v>7276</v>
      </c>
      <c r="B3412" s="12" t="s">
        <v>7277</v>
      </c>
      <c r="C3412" s="16" t="str">
        <f>[1]!s_info_mkt(A3412)</f>
        <v>主板</v>
      </c>
      <c r="D3412" s="16" t="str">
        <f>[1]!s_ipo_listeddate(A3412)</f>
        <v>1990-12-19</v>
      </c>
      <c r="E3412" s="16" t="str">
        <f>[1]!s_info_industry_csrc2023(A3412,"",3)</f>
        <v>商务服务业</v>
      </c>
      <c r="F3412" s="16">
        <f>[1]!s_is(A3412,83,"FY","YTD","20251231",1,"",100000000)</f>
        <v>30.697887318499998</v>
      </c>
      <c r="G3412" s="16">
        <f>[1]!s_is(A3412,83,"FY","YTD","20241231",1,"",100000000)</f>
        <v>30.506077560700003</v>
      </c>
      <c r="H3412" s="16">
        <f>[1]!s_is(A3412,61,"FY","YTD","20251231",1,"",100000000)</f>
        <v>0.52960064390000006</v>
      </c>
      <c r="I3412" s="16">
        <f>[1]!s_is(A3412,61,"FY","YTD","20241231",1,"",100000000)</f>
        <v>0.20029335269999998</v>
      </c>
      <c r="J3412" s="16">
        <f>[1]!s_fa_roe(A3412,"20251231")</f>
        <v>3.2944</v>
      </c>
      <c r="K3412" s="16">
        <f>[1]!s_stmnote_rdexp(A3412,"20251231",1,10000)</f>
        <v>6621.5192960000004</v>
      </c>
      <c r="L3412" s="16">
        <f>[1]!s_margin_tradingbalance(A3412,"",10000)</f>
        <v>133920.11540000001</v>
      </c>
      <c r="M3412" s="16">
        <f>[1]!s_margin_seclendingbalance(A3412,"",10000)</f>
        <v>0</v>
      </c>
      <c r="N3412" s="17">
        <f>[1]!s_val_ev(A3412,"",100000000)</f>
        <v>82.299185168199998</v>
      </c>
      <c r="O3412" s="17">
        <f>[1]!share_freesharesmv(A3412,"",100000000)</f>
        <v>42.826691335999996</v>
      </c>
      <c r="P3412" s="17">
        <f ca="1">[1]!s_dq_amount_btin(A3412,TODAY()-1,100000000)</f>
        <v>1.3237241099999999</v>
      </c>
      <c r="Q3412" s="17">
        <f ca="1">[1]!s_dq_turn(A3412,TODAY()-1)</f>
        <v>1.9875115005702586</v>
      </c>
      <c r="R3412" s="2">
        <f>[1]!s_pq_amount(A3412,"20260101","",100000000)</f>
        <v>485.01113456000002</v>
      </c>
      <c r="S3412" s="2">
        <f>[1]!s_pq_avgamount(A3412,"20260101","",100000000)</f>
        <v>4.449643436330275</v>
      </c>
      <c r="T3412" s="17">
        <f>[1]!s_ipo_dilutedpe(A3412)</f>
        <v>0</v>
      </c>
      <c r="U3412" s="12">
        <f>[1]!s_ipo_collection_total(A3412,100000000)</f>
        <v>0</v>
      </c>
      <c r="V3412" s="18">
        <f>[1]!s_val_pe_ttm(A3412,"")</f>
        <v>113.12750244140625</v>
      </c>
    </row>
    <row r="3413" spans="1:22" x14ac:dyDescent="0.3">
      <c r="A3413" s="12" t="s">
        <v>7278</v>
      </c>
      <c r="B3413" s="12" t="s">
        <v>7279</v>
      </c>
      <c r="C3413" s="16" t="str">
        <f>[1]!s_info_mkt(A3413)</f>
        <v>创业板</v>
      </c>
      <c r="D3413" s="16" t="str">
        <f>[1]!s_ipo_listeddate(A3413)</f>
        <v>2019-07-12</v>
      </c>
      <c r="E3413" s="16" t="str">
        <f>[1]!s_info_industry_csrc2023(A3413,"",3)</f>
        <v>零售业</v>
      </c>
      <c r="F3413" s="16">
        <f>[1]!s_is(A3413,83,"FY","YTD","20251231",1,"",100000000)</f>
        <v>101.89003026450001</v>
      </c>
      <c r="G3413" s="16">
        <f>[1]!s_is(A3413,83,"FY","YTD","20241231",1,"",100000000)</f>
        <v>106.2205346943</v>
      </c>
      <c r="H3413" s="16">
        <f>[1]!s_is(A3413,61,"FY","YTD","20251231",1,"",100000000)</f>
        <v>1.5535672356000001</v>
      </c>
      <c r="I3413" s="16">
        <f>[1]!s_is(A3413,61,"FY","YTD","20241231",1,"",100000000)</f>
        <v>4.077360154</v>
      </c>
      <c r="J3413" s="16">
        <f>[1]!s_fa_roe(A3413,"20251231")</f>
        <v>5.3616999999999999</v>
      </c>
      <c r="K3413" s="16">
        <f>[1]!s_stmnote_rdexp(A3413,"20251231",1,10000)</f>
        <v>3307.6804729999999</v>
      </c>
      <c r="L3413" s="16">
        <f>[1]!s_margin_tradingbalance(A3413,"",10000)</f>
        <v>0</v>
      </c>
      <c r="M3413" s="16">
        <f>[1]!s_margin_seclendingbalance(A3413,"",10000)</f>
        <v>0</v>
      </c>
      <c r="N3413" s="17">
        <f>[1]!s_val_ev(A3413,"",100000000)</f>
        <v>65.715895040000007</v>
      </c>
      <c r="O3413" s="17">
        <f>[1]!share_freesharesmv(A3413,"",100000000)</f>
        <v>38.138170240000001</v>
      </c>
      <c r="P3413" s="17">
        <f ca="1">[1]!s_dq_amount_btin(A3413,TODAY()-1,100000000)</f>
        <v>0.66088784</v>
      </c>
      <c r="Q3413" s="17">
        <f ca="1">[1]!s_dq_turn(A3413,TODAY()-1)</f>
        <v>1.4363727440609899</v>
      </c>
      <c r="R3413" s="2">
        <f>[1]!s_pq_amount(A3413,"20260101","",100000000)</f>
        <v>197.59563255</v>
      </c>
      <c r="S3413" s="2">
        <f>[1]!s_pq_avgamount(A3413,"20260101","",100000000)</f>
        <v>1.8128039683486239</v>
      </c>
      <c r="T3413" s="17">
        <f>[1]!s_ipo_dilutedpe(A3413)</f>
        <v>22.99</v>
      </c>
      <c r="U3413" s="12">
        <f>[1]!s_ipo_collection_total(A3413,100000000)</f>
        <v>6.0187999999999997</v>
      </c>
      <c r="V3413" s="18">
        <f>[1]!s_val_pe_ttm(A3413,"")</f>
        <v>34.648971557617188</v>
      </c>
    </row>
    <row r="3414" spans="1:22" x14ac:dyDescent="0.3">
      <c r="A3414" s="12" t="s">
        <v>7280</v>
      </c>
      <c r="B3414" s="12" t="s">
        <v>7281</v>
      </c>
      <c r="C3414" s="16" t="str">
        <f>[1]!s_info_mkt(A3414)</f>
        <v>创业板</v>
      </c>
      <c r="D3414" s="16" t="str">
        <f>[1]!s_ipo_listeddate(A3414)</f>
        <v>2021-08-24</v>
      </c>
      <c r="E3414" s="16" t="str">
        <f>[1]!s_info_industry_csrc2023(A3414,"",3)</f>
        <v>生态保护和环境治理业</v>
      </c>
      <c r="F3414" s="16">
        <f>[1]!s_is(A3414,83,"FY","YTD","20251231",1,"",100000000)</f>
        <v>1.9523046299000002</v>
      </c>
      <c r="G3414" s="16">
        <f>[1]!s_is(A3414,83,"FY","YTD","20241231",1,"",100000000)</f>
        <v>2.9054639291000002</v>
      </c>
      <c r="H3414" s="16">
        <f>[1]!s_is(A3414,61,"FY","YTD","20251231",1,"",100000000)</f>
        <v>-1.4118098403999999</v>
      </c>
      <c r="I3414" s="16">
        <f>[1]!s_is(A3414,61,"FY","YTD","20241231",1,"",100000000)</f>
        <v>-0.69340829579999996</v>
      </c>
      <c r="J3414" s="16">
        <f>[1]!s_fa_roe(A3414,"20251231")</f>
        <v>-22.9818</v>
      </c>
      <c r="K3414" s="16">
        <f>[1]!s_stmnote_rdexp(A3414,"20251231",1,10000)</f>
        <v>1374.648316</v>
      </c>
      <c r="L3414" s="16">
        <f>[1]!s_margin_tradingbalance(A3414,"",10000)</f>
        <v>2945.7874999999999</v>
      </c>
      <c r="M3414" s="16">
        <f>[1]!s_margin_seclendingbalance(A3414,"",10000)</f>
        <v>0</v>
      </c>
      <c r="N3414" s="17">
        <f>[1]!s_val_ev(A3414,"",100000000)</f>
        <v>18.002386794</v>
      </c>
      <c r="O3414" s="17">
        <f>[1]!share_freesharesmv(A3414,"",100000000)</f>
        <v>4.9056504940000005</v>
      </c>
      <c r="P3414" s="17">
        <f ca="1">[1]!s_dq_amount_btin(A3414,TODAY()-1,100000000)</f>
        <v>0.24038470000000001</v>
      </c>
      <c r="Q3414" s="17">
        <f ca="1">[1]!s_dq_turn(A3414,TODAY()-1)</f>
        <v>2.9150271681979785</v>
      </c>
      <c r="R3414" s="2">
        <f>[1]!s_pq_amount(A3414,"20260101","",100000000)</f>
        <v>55.274794630000002</v>
      </c>
      <c r="S3414" s="2">
        <f>[1]!s_pq_avgamount(A3414,"20260101","",100000000)</f>
        <v>0.5071082076146789</v>
      </c>
      <c r="T3414" s="17">
        <f>[1]!s_ipo_dilutedpe(A3414)</f>
        <v>13.8</v>
      </c>
      <c r="U3414" s="12">
        <f>[1]!s_ipo_collection_total(A3414,100000000)</f>
        <v>4.5571487955999999</v>
      </c>
      <c r="V3414" s="18">
        <f>[1]!s_val_pe_ttm(A3414,"")</f>
        <v>-13.852840423583984</v>
      </c>
    </row>
    <row r="3415" spans="1:22" x14ac:dyDescent="0.3">
      <c r="A3415" s="12" t="s">
        <v>7282</v>
      </c>
      <c r="B3415" s="12" t="s">
        <v>7283</v>
      </c>
      <c r="C3415" s="16" t="str">
        <f>[1]!s_info_mkt(A3415)</f>
        <v>创业板</v>
      </c>
      <c r="D3415" s="16" t="str">
        <f>[1]!s_ipo_listeddate(A3415)</f>
        <v>2010-10-19</v>
      </c>
      <c r="E3415" s="16" t="str">
        <f>[1]!s_info_industry_csrc2023(A3415,"",3)</f>
        <v>电气机械和器材制造业</v>
      </c>
      <c r="F3415" s="16">
        <f>[1]!s_is(A3415,83,"FY","YTD","20251231",1,"",100000000)</f>
        <v>51.937258634799996</v>
      </c>
      <c r="G3415" s="16">
        <f>[1]!s_is(A3415,83,"FY","YTD","20241231",1,"",100000000)</f>
        <v>48.378405055200005</v>
      </c>
      <c r="H3415" s="16">
        <f>[1]!s_is(A3415,61,"FY","YTD","20251231",1,"",100000000)</f>
        <v>2.1458516263999998</v>
      </c>
      <c r="I3415" s="16">
        <f>[1]!s_is(A3415,61,"FY","YTD","20241231",1,"",100000000)</f>
        <v>1.8196152794999998</v>
      </c>
      <c r="J3415" s="16">
        <f>[1]!s_fa_roe(A3415,"20251231")</f>
        <v>4.7598000000000003</v>
      </c>
      <c r="K3415" s="16">
        <f>[1]!s_stmnote_rdexp(A3415,"20251231",1,10000)</f>
        <v>11737.830802</v>
      </c>
      <c r="L3415" s="16">
        <f>[1]!s_margin_tradingbalance(A3415,"",10000)</f>
        <v>71206.070399999997</v>
      </c>
      <c r="M3415" s="16">
        <f>[1]!s_margin_seclendingbalance(A3415,"",10000)</f>
        <v>49.4086</v>
      </c>
      <c r="N3415" s="17">
        <f>[1]!s_val_ev(A3415,"",100000000)</f>
        <v>102.12538386450001</v>
      </c>
      <c r="O3415" s="17">
        <f>[1]!share_freesharesmv(A3415,"",100000000)</f>
        <v>62.874483453900005</v>
      </c>
      <c r="P3415" s="17">
        <f ca="1">[1]!s_dq_amount_btin(A3415,TODAY()-1,100000000)</f>
        <v>1.3343660100000001</v>
      </c>
      <c r="Q3415" s="17">
        <f ca="1">[1]!s_dq_turn(A3415,TODAY()-1)</f>
        <v>1.9962415003256959</v>
      </c>
      <c r="R3415" s="2">
        <f>[1]!s_pq_amount(A3415,"20260101","",100000000)</f>
        <v>923.87432148000005</v>
      </c>
      <c r="S3415" s="2">
        <f>[1]!s_pq_avgamount(A3415,"20260101","",100000000)</f>
        <v>8.475911206238532</v>
      </c>
      <c r="T3415" s="17">
        <f>[1]!s_ipo_dilutedpe(A3415)</f>
        <v>47.99</v>
      </c>
      <c r="U3415" s="12">
        <f>[1]!s_ipo_collection_total(A3415,100000000)</f>
        <v>9.3000000000000007</v>
      </c>
      <c r="V3415" s="18">
        <f>[1]!s_val_pe_ttm(A3415,"")</f>
        <v>55.777545928955078</v>
      </c>
    </row>
    <row r="3416" spans="1:22" x14ac:dyDescent="0.3">
      <c r="A3416" s="12" t="s">
        <v>7284</v>
      </c>
      <c r="B3416" s="12" t="s">
        <v>7285</v>
      </c>
      <c r="C3416" s="16" t="str">
        <f>[1]!s_info_mkt(A3416)</f>
        <v>创业板</v>
      </c>
      <c r="D3416" s="16" t="str">
        <f>[1]!s_ipo_listeddate(A3416)</f>
        <v>2017-03-23</v>
      </c>
      <c r="E3416" s="16" t="str">
        <f>[1]!s_info_industry_csrc2023(A3416,"",3)</f>
        <v>专用设备制造业</v>
      </c>
      <c r="F3416" s="16">
        <f>[1]!s_is(A3416,83,"FY","YTD","20251231",1,"",100000000)</f>
        <v>6.3339959913000001</v>
      </c>
      <c r="G3416" s="16">
        <f>[1]!s_is(A3416,83,"FY","YTD","20241231",1,"",100000000)</f>
        <v>5.3328687820000003</v>
      </c>
      <c r="H3416" s="16">
        <f>[1]!s_is(A3416,61,"FY","YTD","20251231",1,"",100000000)</f>
        <v>0.73674762549999995</v>
      </c>
      <c r="I3416" s="16">
        <f>[1]!s_is(A3416,61,"FY","YTD","20241231",1,"",100000000)</f>
        <v>0.53015388070000002</v>
      </c>
      <c r="J3416" s="16">
        <f>[1]!s_fa_roe(A3416,"20251231")</f>
        <v>5.7038000000000002</v>
      </c>
      <c r="K3416" s="16">
        <f>[1]!s_stmnote_rdexp(A3416,"20251231",1,10000)</f>
        <v>5369.7641880000001</v>
      </c>
      <c r="L3416" s="16">
        <f>[1]!s_margin_tradingbalance(A3416,"",10000)</f>
        <v>0</v>
      </c>
      <c r="M3416" s="16">
        <f>[1]!s_margin_seclendingbalance(A3416,"",10000)</f>
        <v>0</v>
      </c>
      <c r="N3416" s="17">
        <f>[1]!s_val_ev(A3416,"",100000000)</f>
        <v>31.920522547200001</v>
      </c>
      <c r="O3416" s="17">
        <f>[1]!share_freesharesmv(A3416,"",100000000)</f>
        <v>22.876177179299997</v>
      </c>
      <c r="P3416" s="17">
        <f ca="1">[1]!s_dq_amount_btin(A3416,TODAY()-1,100000000)</f>
        <v>0.74518963999999999</v>
      </c>
      <c r="Q3416" s="17">
        <f ca="1">[1]!s_dq_turn(A3416,TODAY()-1)</f>
        <v>2.3806571042866214</v>
      </c>
      <c r="R3416" s="2">
        <f>[1]!s_pq_amount(A3416,"20260101","",100000000)</f>
        <v>125.97876854</v>
      </c>
      <c r="S3416" s="2">
        <f>[1]!s_pq_avgamount(A3416,"20260101","",100000000)</f>
        <v>1.1557685187155964</v>
      </c>
      <c r="T3416" s="17">
        <f>[1]!s_ipo_dilutedpe(A3416)</f>
        <v>22.98</v>
      </c>
      <c r="U3416" s="12">
        <f>[1]!s_ipo_collection_total(A3416,100000000)</f>
        <v>1.92717</v>
      </c>
      <c r="V3416" s="18">
        <f>[1]!s_val_pe_ttm(A3416,"")</f>
        <v>44.433372497558594</v>
      </c>
    </row>
    <row r="3417" spans="1:22" x14ac:dyDescent="0.3">
      <c r="A3417" s="12" t="s">
        <v>7286</v>
      </c>
      <c r="B3417" s="12" t="s">
        <v>7287</v>
      </c>
      <c r="C3417" s="16" t="str">
        <f>[1]!s_info_mkt(A3417)</f>
        <v>主板</v>
      </c>
      <c r="D3417" s="16" t="str">
        <f>[1]!s_ipo_listeddate(A3417)</f>
        <v>2019-05-23</v>
      </c>
      <c r="E3417" s="16" t="str">
        <f>[1]!s_info_industry_csrc2023(A3417,"",3)</f>
        <v>计算机、通信和其他电子设备制造业</v>
      </c>
      <c r="F3417" s="16">
        <f>[1]!s_is(A3417,83,"FY","YTD","20251231",1,"",100000000)</f>
        <v>26.5241819208</v>
      </c>
      <c r="G3417" s="16">
        <f>[1]!s_is(A3417,83,"FY","YTD","20241231",1,"",100000000)</f>
        <v>23.958038087800002</v>
      </c>
      <c r="H3417" s="16">
        <f>[1]!s_is(A3417,61,"FY","YTD","20251231",1,"",100000000)</f>
        <v>1.1835664713</v>
      </c>
      <c r="I3417" s="16">
        <f>[1]!s_is(A3417,61,"FY","YTD","20241231",1,"",100000000)</f>
        <v>1.5967910162000001</v>
      </c>
      <c r="J3417" s="16">
        <f>[1]!s_fa_roe(A3417,"20251231")</f>
        <v>5.593</v>
      </c>
      <c r="K3417" s="16">
        <f>[1]!s_stmnote_rdexp(A3417,"20251231",1,10000)</f>
        <v>3343.1604989999996</v>
      </c>
      <c r="L3417" s="16">
        <f>[1]!s_margin_tradingbalance(A3417,"",10000)</f>
        <v>0</v>
      </c>
      <c r="M3417" s="16">
        <f>[1]!s_margin_seclendingbalance(A3417,"",10000)</f>
        <v>0</v>
      </c>
      <c r="N3417" s="17">
        <f>[1]!s_val_ev(A3417,"",100000000)</f>
        <v>111.34142184</v>
      </c>
      <c r="O3417" s="17">
        <f>[1]!share_freesharesmv(A3417,"",100000000)</f>
        <v>32.784083292000005</v>
      </c>
      <c r="P3417" s="17">
        <f ca="1">[1]!s_dq_amount_btin(A3417,TODAY()-1,100000000)</f>
        <v>2.9572524200000001</v>
      </c>
      <c r="Q3417" s="17">
        <f ca="1">[1]!s_dq_turn(A3417,TODAY()-1)</f>
        <v>2.6519353176961369</v>
      </c>
      <c r="R3417" s="2">
        <f>[1]!s_pq_amount(A3417,"20260101","",100000000)</f>
        <v>303.57262151999998</v>
      </c>
      <c r="S3417" s="2">
        <f>[1]!s_pq_avgamount(A3417,"20260101","",100000000)</f>
        <v>2.7850699222018349</v>
      </c>
      <c r="T3417" s="17">
        <f>[1]!s_ipo_dilutedpe(A3417)</f>
        <v>22.55</v>
      </c>
      <c r="U3417" s="12">
        <f>[1]!s_ipo_collection_total(A3417,100000000)</f>
        <v>4.3094999999999999</v>
      </c>
      <c r="V3417" s="18">
        <f>[1]!s_val_pe_ttm(A3417,"")</f>
        <v>76.259262084960938</v>
      </c>
    </row>
    <row r="3418" spans="1:22" x14ac:dyDescent="0.3">
      <c r="A3418" s="12" t="s">
        <v>7288</v>
      </c>
      <c r="B3418" s="12" t="s">
        <v>7289</v>
      </c>
      <c r="C3418" s="16" t="str">
        <f>[1]!s_info_mkt(A3418)</f>
        <v>主板</v>
      </c>
      <c r="D3418" s="16" t="str">
        <f>[1]!s_ipo_listeddate(A3418)</f>
        <v>2015-06-10</v>
      </c>
      <c r="E3418" s="16" t="str">
        <f>[1]!s_info_industry_csrc2023(A3418,"",3)</f>
        <v>土木工程建筑业</v>
      </c>
      <c r="F3418" s="16">
        <f>[1]!s_is(A3418,83,"FY","YTD","20251231",1,"",100000000)</f>
        <v>811.08255468089999</v>
      </c>
      <c r="G3418" s="16">
        <f>[1]!s_is(A3418,83,"FY","YTD","20241231",1,"",100000000)</f>
        <v>806.43358834880007</v>
      </c>
      <c r="H3418" s="16">
        <f>[1]!s_is(A3418,61,"FY","YTD","20251231",1,"",100000000)</f>
        <v>2.1453565702000001</v>
      </c>
      <c r="I3418" s="16">
        <f>[1]!s_is(A3418,61,"FY","YTD","20241231",1,"",100000000)</f>
        <v>1.9360491035</v>
      </c>
      <c r="J3418" s="16">
        <f>[1]!s_fa_roe(A3418,"20251231")</f>
        <v>2.3494000000000002</v>
      </c>
      <c r="K3418" s="16">
        <f>[1]!s_stmnote_rdexp(A3418,"20251231",1,10000)</f>
        <v>84772.702802</v>
      </c>
      <c r="L3418" s="16">
        <f>[1]!s_margin_tradingbalance(A3418,"",10000)</f>
        <v>30337.009900000001</v>
      </c>
      <c r="M3418" s="16">
        <f>[1]!s_margin_seclendingbalance(A3418,"",10000)</f>
        <v>187.398</v>
      </c>
      <c r="N3418" s="17">
        <f>[1]!s_val_ev(A3418,"",100000000)</f>
        <v>93.800916643199997</v>
      </c>
      <c r="O3418" s="17">
        <f>[1]!share_freesharesmv(A3418,"",100000000)</f>
        <v>43.558040660399996</v>
      </c>
      <c r="P3418" s="17">
        <f ca="1">[1]!s_dq_amount_btin(A3418,TODAY()-1,100000000)</f>
        <v>0.52448185999999997</v>
      </c>
      <c r="Q3418" s="17">
        <f ca="1">[1]!s_dq_turn(A3418,TODAY()-1)</f>
        <v>0.68277525287823826</v>
      </c>
      <c r="R3418" s="2">
        <f>[1]!s_pq_amount(A3418,"20260101","",100000000)</f>
        <v>118.19042095</v>
      </c>
      <c r="S3418" s="2">
        <f>[1]!s_pq_avgamount(A3418,"20260101","",100000000)</f>
        <v>1.0843157885321102</v>
      </c>
      <c r="T3418" s="17">
        <f>[1]!s_ipo_dilutedpe(A3418)</f>
        <v>22.75</v>
      </c>
      <c r="U3418" s="12">
        <f>[1]!s_ipo_collection_total(A3418,100000000)</f>
        <v>2.1840000000000002</v>
      </c>
      <c r="V3418" s="18">
        <f>[1]!s_val_pe_ttm(A3418,"")</f>
        <v>33.5076904296875</v>
      </c>
    </row>
    <row r="3419" spans="1:22" x14ac:dyDescent="0.3">
      <c r="A3419" s="12" t="s">
        <v>7290</v>
      </c>
      <c r="B3419" s="12" t="s">
        <v>7291</v>
      </c>
      <c r="C3419" s="16" t="str">
        <f>[1]!s_info_mkt(A3419)</f>
        <v>主板</v>
      </c>
      <c r="D3419" s="16" t="str">
        <f>[1]!s_ipo_listeddate(A3419)</f>
        <v>2015-05-29</v>
      </c>
      <c r="E3419" s="16" t="str">
        <f>[1]!s_info_industry_csrc2023(A3419,"",3)</f>
        <v>租赁业</v>
      </c>
      <c r="F3419" s="16">
        <f>[1]!s_is(A3419,83,"FY","YTD","20251231",1,"",100000000)</f>
        <v>59.852619828199998</v>
      </c>
      <c r="G3419" s="16">
        <f>[1]!s_is(A3419,83,"FY","YTD","20241231",1,"",100000000)</f>
        <v>51.713194173699996</v>
      </c>
      <c r="H3419" s="16">
        <f>[1]!s_is(A3419,61,"FY","YTD","20251231",1,"",100000000)</f>
        <v>5.2715329664999997</v>
      </c>
      <c r="I3419" s="16">
        <f>[1]!s_is(A3419,61,"FY","YTD","20241231",1,"",100000000)</f>
        <v>6.0472389857000008</v>
      </c>
      <c r="J3419" s="16">
        <f>[1]!s_fa_roe(A3419,"20251231")</f>
        <v>8.3188999999999993</v>
      </c>
      <c r="K3419" s="16">
        <f>[1]!s_stmnote_rdexp(A3419,"20251231",1,10000)</f>
        <v>6328.4727890000004</v>
      </c>
      <c r="L3419" s="16">
        <f>[1]!s_margin_tradingbalance(A3419,"",10000)</f>
        <v>52090.605100000001</v>
      </c>
      <c r="M3419" s="16">
        <f>[1]!s_margin_seclendingbalance(A3419,"",10000)</f>
        <v>62.125</v>
      </c>
      <c r="N3419" s="17">
        <f>[1]!s_val_ev(A3419,"",100000000)</f>
        <v>99.130339777699987</v>
      </c>
      <c r="O3419" s="17">
        <f>[1]!share_freesharesmv(A3419,"",100000000)</f>
        <v>75.430712676900001</v>
      </c>
      <c r="P3419" s="17">
        <f ca="1">[1]!s_dq_amount_btin(A3419,TODAY()-1,100000000)</f>
        <v>1.3358539</v>
      </c>
      <c r="Q3419" s="17">
        <f ca="1">[1]!s_dq_turn(A3419,TODAY()-1)</f>
        <v>1.3444905909621641</v>
      </c>
      <c r="R3419" s="2">
        <f>[1]!s_pq_amount(A3419,"20260101","",100000000)</f>
        <v>517.28622471000006</v>
      </c>
      <c r="S3419" s="2">
        <f>[1]!s_pq_avgamount(A3419,"20260101","",100000000)</f>
        <v>4.7457451808256881</v>
      </c>
      <c r="T3419" s="17">
        <f>[1]!s_ipo_dilutedpe(A3419)</f>
        <v>22.98</v>
      </c>
      <c r="U3419" s="12">
        <f>[1]!s_ipo_collection_total(A3419,100000000)</f>
        <v>4.1650739999999997</v>
      </c>
      <c r="V3419" s="18">
        <f>[1]!s_val_pe_ttm(A3419,"")</f>
        <v>22.253419876098633</v>
      </c>
    </row>
    <row r="3420" spans="1:22" x14ac:dyDescent="0.3">
      <c r="A3420" s="12" t="s">
        <v>7292</v>
      </c>
      <c r="B3420" s="12" t="s">
        <v>7293</v>
      </c>
      <c r="C3420" s="16" t="str">
        <f>[1]!s_info_mkt(A3420)</f>
        <v>主板</v>
      </c>
      <c r="D3420" s="16" t="str">
        <f>[1]!s_ipo_listeddate(A3420)</f>
        <v>2005-05-10</v>
      </c>
      <c r="E3420" s="16" t="str">
        <f>[1]!s_info_industry_csrc2023(A3420,"",3)</f>
        <v>木材加工和木、竹、藤、棕、草制品业</v>
      </c>
      <c r="F3420" s="16">
        <f>[1]!s_is(A3420,83,"FY","YTD","20251231",1,"",100000000)</f>
        <v>88.825229047400001</v>
      </c>
      <c r="G3420" s="16">
        <f>[1]!s_is(A3420,83,"FY","YTD","20241231",1,"",100000000)</f>
        <v>91.888394299300003</v>
      </c>
      <c r="H3420" s="16">
        <f>[1]!s_is(A3420,61,"FY","YTD","20251231",1,"",100000000)</f>
        <v>7.0228535049000005</v>
      </c>
      <c r="I3420" s="16">
        <f>[1]!s_is(A3420,61,"FY","YTD","20241231",1,"",100000000)</f>
        <v>5.8525368002999993</v>
      </c>
      <c r="J3420" s="16">
        <f>[1]!s_fa_roe(A3420,"20251231")</f>
        <v>22.113399999999999</v>
      </c>
      <c r="K3420" s="16">
        <f>[1]!s_stmnote_rdexp(A3420,"20251231",1,10000)</f>
        <v>5824.1639509999995</v>
      </c>
      <c r="L3420" s="16">
        <f>[1]!s_margin_tradingbalance(A3420,"",10000)</f>
        <v>2228.1857</v>
      </c>
      <c r="M3420" s="16">
        <f>[1]!s_margin_seclendingbalance(A3420,"",10000)</f>
        <v>115.3008</v>
      </c>
      <c r="N3420" s="17">
        <f>[1]!s_val_ev(A3420,"",100000000)</f>
        <v>100.151365736</v>
      </c>
      <c r="O3420" s="17">
        <f>[1]!share_freesharesmv(A3420,"",100000000)</f>
        <v>54.418266212700004</v>
      </c>
      <c r="P3420" s="17">
        <f ca="1">[1]!s_dq_amount_btin(A3420,TODAY()-1,100000000)</f>
        <v>0.89371875000000001</v>
      </c>
      <c r="Q3420" s="17">
        <f ca="1">[1]!s_dq_turn(A3420,TODAY()-1)</f>
        <v>0.91566333280136103</v>
      </c>
      <c r="R3420" s="2">
        <f>[1]!s_pq_amount(A3420,"20260101","",100000000)</f>
        <v>181.75171558</v>
      </c>
      <c r="S3420" s="2">
        <f>[1]!s_pq_avgamount(A3420,"20260101","",100000000)</f>
        <v>1.6674469319266054</v>
      </c>
      <c r="T3420" s="17">
        <f>[1]!s_ipo_dilutedpe(A3420)</f>
        <v>22.64</v>
      </c>
      <c r="U3420" s="12">
        <f>[1]!s_ipo_collection_total(A3420,100000000)</f>
        <v>2.0916000000000001</v>
      </c>
      <c r="V3420" s="18">
        <f>[1]!s_val_pe_ttm(A3420,"")</f>
        <v>13.368224143981934</v>
      </c>
    </row>
    <row r="3421" spans="1:22" x14ac:dyDescent="0.3">
      <c r="A3421" s="12" t="s">
        <v>7294</v>
      </c>
      <c r="B3421" s="12" t="s">
        <v>7295</v>
      </c>
      <c r="C3421" s="16" t="str">
        <f>[1]!s_info_mkt(A3421)</f>
        <v>主板</v>
      </c>
      <c r="D3421" s="16" t="str">
        <f>[1]!s_ipo_listeddate(A3421)</f>
        <v>2022-08-18</v>
      </c>
      <c r="E3421" s="16" t="str">
        <f>[1]!s_info_industry_csrc2023(A3421,"",3)</f>
        <v>其他制造业</v>
      </c>
      <c r="F3421" s="16">
        <f>[1]!s_is(A3421,83,"FY","YTD","20251231",1,"",100000000)</f>
        <v>17.3373881252</v>
      </c>
      <c r="G3421" s="16">
        <f>[1]!s_is(A3421,83,"FY","YTD","20241231",1,"",100000000)</f>
        <v>13.100061219500001</v>
      </c>
      <c r="H3421" s="16">
        <f>[1]!s_is(A3421,61,"FY","YTD","20251231",1,"",100000000)</f>
        <v>1.1587416749999999</v>
      </c>
      <c r="I3421" s="16">
        <f>[1]!s_is(A3421,61,"FY","YTD","20241231",1,"",100000000)</f>
        <v>1.6428070159999999</v>
      </c>
      <c r="J3421" s="16">
        <f>[1]!s_fa_roe(A3421,"20251231")</f>
        <v>8.4636999999999993</v>
      </c>
      <c r="K3421" s="16">
        <f>[1]!s_stmnote_rdexp(A3421,"20251231",1,10000)</f>
        <v>2471.7874670000001</v>
      </c>
      <c r="L3421" s="16">
        <f>[1]!s_margin_tradingbalance(A3421,"",10000)</f>
        <v>0</v>
      </c>
      <c r="M3421" s="16">
        <f>[1]!s_margin_seclendingbalance(A3421,"",10000)</f>
        <v>0</v>
      </c>
      <c r="N3421" s="17">
        <f>[1]!s_val_ev(A3421,"",100000000)</f>
        <v>26.858222999999999</v>
      </c>
      <c r="O3421" s="17">
        <f>[1]!share_freesharesmv(A3421,"",100000000)</f>
        <v>10.764219732000001</v>
      </c>
      <c r="P3421" s="17">
        <f ca="1">[1]!s_dq_amount_btin(A3421,TODAY()-1,100000000)</f>
        <v>0.25143051</v>
      </c>
      <c r="Q3421" s="17">
        <f ca="1">[1]!s_dq_turn(A3421,TODAY()-1)</f>
        <v>1.5773634887875023</v>
      </c>
      <c r="R3421" s="2">
        <f>[1]!s_pq_amount(A3421,"20260101","",100000000)</f>
        <v>36.734062969999997</v>
      </c>
      <c r="S3421" s="2">
        <f>[1]!s_pq_avgamount(A3421,"20260101","",100000000)</f>
        <v>0.33700975201834865</v>
      </c>
      <c r="T3421" s="17">
        <f>[1]!s_ipo_dilutedpe(A3421)</f>
        <v>14.73</v>
      </c>
      <c r="U3421" s="12">
        <f>[1]!s_ipo_collection_total(A3421,100000000)</f>
        <v>4.6751100000000001</v>
      </c>
      <c r="V3421" s="18">
        <f>[1]!s_val_pe_ttm(A3421,"")</f>
        <v>23.724636077880859</v>
      </c>
    </row>
    <row r="3422" spans="1:22" x14ac:dyDescent="0.3">
      <c r="A3422" s="12" t="s">
        <v>7296</v>
      </c>
      <c r="B3422" s="12" t="s">
        <v>7297</v>
      </c>
      <c r="C3422" s="16" t="str">
        <f>[1]!s_info_mkt(A3422)</f>
        <v>主板</v>
      </c>
      <c r="D3422" s="16" t="str">
        <f>[1]!s_ipo_listeddate(A3422)</f>
        <v>2017-05-17</v>
      </c>
      <c r="E3422" s="16" t="str">
        <f>[1]!s_info_industry_csrc2023(A3422,"",3)</f>
        <v>汽车制造业</v>
      </c>
      <c r="F3422" s="16">
        <f>[1]!s_is(A3422,83,"FY","YTD","20251231",1,"",100000000)</f>
        <v>13.522495467400001</v>
      </c>
      <c r="G3422" s="16">
        <f>[1]!s_is(A3422,83,"FY","YTD","20241231",1,"",100000000)</f>
        <v>15.999232148699999</v>
      </c>
      <c r="H3422" s="16">
        <f>[1]!s_is(A3422,61,"FY","YTD","20251231",1,"",100000000)</f>
        <v>1.494164665</v>
      </c>
      <c r="I3422" s="16">
        <f>[1]!s_is(A3422,61,"FY","YTD","20241231",1,"",100000000)</f>
        <v>1.7286227940000001</v>
      </c>
      <c r="J3422" s="16">
        <f>[1]!s_fa_roe(A3422,"20251231")</f>
        <v>6.0308999999999999</v>
      </c>
      <c r="K3422" s="16">
        <f>[1]!s_stmnote_rdexp(A3422,"20251231",1,10000)</f>
        <v>5805.3278540000001</v>
      </c>
      <c r="L3422" s="16">
        <f>[1]!s_margin_tradingbalance(A3422,"",10000)</f>
        <v>12175.272000000001</v>
      </c>
      <c r="M3422" s="16">
        <f>[1]!s_margin_seclendingbalance(A3422,"",10000)</f>
        <v>15.9732</v>
      </c>
      <c r="N3422" s="17">
        <f>[1]!s_val_ev(A3422,"",100000000)</f>
        <v>43.265389031399991</v>
      </c>
      <c r="O3422" s="17">
        <f>[1]!share_freesharesmv(A3422,"",100000000)</f>
        <v>15.247896427999999</v>
      </c>
      <c r="P3422" s="17">
        <f ca="1">[1]!s_dq_amount_btin(A3422,TODAY()-1,100000000)</f>
        <v>0.45085296000000002</v>
      </c>
      <c r="Q3422" s="17">
        <f ca="1">[1]!s_dq_turn(A3422,TODAY()-1)</f>
        <v>1.0337353020803932</v>
      </c>
      <c r="R3422" s="2">
        <f>[1]!s_pq_amount(A3422,"20260101","",100000000)</f>
        <v>76.292556329999996</v>
      </c>
      <c r="S3422" s="2">
        <f>[1]!s_pq_avgamount(A3422,"20260101","",100000000)</f>
        <v>0.69993170944954131</v>
      </c>
      <c r="T3422" s="17">
        <f>[1]!s_ipo_dilutedpe(A3422)</f>
        <v>21.96</v>
      </c>
      <c r="U3422" s="12">
        <f>[1]!s_ipo_collection_total(A3422,100000000)</f>
        <v>6.48</v>
      </c>
      <c r="V3422" s="18">
        <f>[1]!s_val_pe_ttm(A3422,"")</f>
        <v>30.889896392822266</v>
      </c>
    </row>
    <row r="3423" spans="1:22" x14ac:dyDescent="0.3">
      <c r="A3423" s="12" t="s">
        <v>7298</v>
      </c>
      <c r="B3423" s="12" t="s">
        <v>7299</v>
      </c>
      <c r="C3423" s="16" t="str">
        <f>[1]!s_info_mkt(A3423)</f>
        <v>创业板</v>
      </c>
      <c r="D3423" s="16" t="str">
        <f>[1]!s_ipo_listeddate(A3423)</f>
        <v>2021-07-22</v>
      </c>
      <c r="E3423" s="16" t="str">
        <f>[1]!s_info_industry_csrc2023(A3423,"",3)</f>
        <v>专用设备制造业</v>
      </c>
      <c r="F3423" s="16">
        <f>[1]!s_is(A3423,83,"FY","YTD","20251231",1,"",100000000)</f>
        <v>6.1622409189999994</v>
      </c>
      <c r="G3423" s="16">
        <f>[1]!s_is(A3423,83,"FY","YTD","20241231",1,"",100000000)</f>
        <v>20.539249574500001</v>
      </c>
      <c r="H3423" s="16">
        <f>[1]!s_is(A3423,61,"FY","YTD","20251231",1,"",100000000)</f>
        <v>-13.4552780431</v>
      </c>
      <c r="I3423" s="16">
        <f>[1]!s_is(A3423,61,"FY","YTD","20241231",1,"",100000000)</f>
        <v>-7.7149340442999996</v>
      </c>
      <c r="J3423" s="16">
        <f>[1]!s_fa_roe(A3423,"20251231")</f>
        <v>-461.29320000000001</v>
      </c>
      <c r="K3423" s="16">
        <f>[1]!s_stmnote_rdexp(A3423,"20251231",1,10000)</f>
        <v>7728.5002049999994</v>
      </c>
      <c r="L3423" s="16">
        <f>[1]!s_margin_tradingbalance(A3423,"",10000)</f>
        <v>6917.3872000000001</v>
      </c>
      <c r="M3423" s="16">
        <f>[1]!s_margin_seclendingbalance(A3423,"",10000)</f>
        <v>0</v>
      </c>
      <c r="N3423" s="17">
        <f>[1]!s_val_ev(A3423,"",100000000)</f>
        <v>21.351441315000002</v>
      </c>
      <c r="O3423" s="17">
        <f>[1]!share_freesharesmv(A3423,"",100000000)</f>
        <v>15.004004275</v>
      </c>
      <c r="P3423" s="17">
        <f ca="1">[1]!s_dq_amount_btin(A3423,TODAY()-1,100000000)</f>
        <v>0.96574417999999995</v>
      </c>
      <c r="Q3423" s="17">
        <f ca="1">[1]!s_dq_turn(A3423,TODAY()-1)</f>
        <v>4.4682978031644929</v>
      </c>
      <c r="R3423" s="2">
        <f>[1]!s_pq_amount(A3423,"20260101","",100000000)</f>
        <v>167.80381693000001</v>
      </c>
      <c r="S3423" s="2">
        <f>[1]!s_pq_avgamount(A3423,"20260101","",100000000)</f>
        <v>1.5537390456481481</v>
      </c>
      <c r="T3423" s="17">
        <f>[1]!s_ipo_dilutedpe(A3423)</f>
        <v>13.82</v>
      </c>
      <c r="U3423" s="12">
        <f>[1]!s_ipo_collection_total(A3423,100000000)</f>
        <v>2.0333333740000001</v>
      </c>
      <c r="V3423" s="18">
        <f>[1]!s_val_pe_ttm(A3423,"")</f>
        <v>-1.4085123538970947</v>
      </c>
    </row>
    <row r="3424" spans="1:22" x14ac:dyDescent="0.3">
      <c r="A3424" s="12" t="s">
        <v>7300</v>
      </c>
      <c r="B3424" s="12" t="s">
        <v>7301</v>
      </c>
      <c r="C3424" s="16" t="str">
        <f>[1]!s_info_mkt(A3424)</f>
        <v>主板</v>
      </c>
      <c r="D3424" s="16" t="str">
        <f>[1]!s_ipo_listeddate(A3424)</f>
        <v>2019-03-26</v>
      </c>
      <c r="E3424" s="16" t="str">
        <f>[1]!s_info_industry_csrc2023(A3424,"",3)</f>
        <v>货币金融服务</v>
      </c>
      <c r="F3424" s="16">
        <f>[1]!s_is(A3424,83,"FY","YTD","20251231",1,"",100000000)</f>
        <v>100.271</v>
      </c>
      <c r="G3424" s="16">
        <f>[1]!s_is(A3424,83,"FY","YTD","20241231",1,"",100000000)</f>
        <v>110.33073</v>
      </c>
      <c r="H3424" s="16">
        <f>[1]!s_is(A3424,61,"FY","YTD","20251231",1,"",100000000)</f>
        <v>31.282119999999999</v>
      </c>
      <c r="I3424" s="16">
        <f>[1]!s_is(A3424,61,"FY","YTD","20241231",1,"",100000000)</f>
        <v>28.564830000000001</v>
      </c>
      <c r="J3424" s="16">
        <f>[1]!s_fa_roe(A3424,"20251231")</f>
        <v>7.2887000000000004</v>
      </c>
      <c r="K3424" s="16">
        <f>[1]!s_stmnote_rdexp(A3424,"20251231",1,10000)</f>
        <v>0</v>
      </c>
      <c r="L3424" s="16">
        <f>[1]!s_margin_tradingbalance(A3424,"",10000)</f>
        <v>92778.804999999993</v>
      </c>
      <c r="M3424" s="16">
        <f>[1]!s_margin_seclendingbalance(A3424,"",10000)</f>
        <v>322.92259999999999</v>
      </c>
      <c r="N3424" s="17">
        <f>[1]!s_val_ev(A3424,"",100000000)</f>
        <v>156.66857680619998</v>
      </c>
      <c r="O3424" s="17">
        <f>[1]!share_freesharesmv(A3424,"",100000000)</f>
        <v>116.48216725739999</v>
      </c>
      <c r="P3424" s="17">
        <f ca="1">[1]!s_dq_amount_btin(A3424,TODAY()-1,100000000)</f>
        <v>1.27107127</v>
      </c>
      <c r="Q3424" s="17">
        <f ca="1">[1]!s_dq_turn(A3424,TODAY()-1)</f>
        <v>0.82738150677786393</v>
      </c>
      <c r="R3424" s="2">
        <f>[1]!s_pq_amount(A3424,"20260101","",100000000)</f>
        <v>181.26777974000001</v>
      </c>
      <c r="S3424" s="2">
        <f>[1]!s_pq_avgamount(A3424,"20260101","",100000000)</f>
        <v>1.6630071535779816</v>
      </c>
      <c r="T3424" s="17">
        <f>[1]!s_ipo_dilutedpe(A3424)</f>
        <v>10.74</v>
      </c>
      <c r="U3424" s="12">
        <f>[1]!s_ipo_collection_total(A3424,100000000)</f>
        <v>22.000000017600001</v>
      </c>
      <c r="V3424" s="18">
        <f>[1]!s_val_pe_ttm(A3424,"")</f>
        <v>4.9044451713562012</v>
      </c>
    </row>
    <row r="3425" spans="1:22" x14ac:dyDescent="0.3">
      <c r="A3425" s="12" t="s">
        <v>7302</v>
      </c>
      <c r="B3425" s="12" t="s">
        <v>7303</v>
      </c>
      <c r="C3425" s="16" t="str">
        <f>[1]!s_info_mkt(A3425)</f>
        <v>主板</v>
      </c>
      <c r="D3425" s="16" t="str">
        <f>[1]!s_ipo_listeddate(A3425)</f>
        <v>2001-06-28</v>
      </c>
      <c r="E3425" s="16" t="str">
        <f>[1]!s_info_industry_csrc2023(A3425,"",3)</f>
        <v>食品制造业</v>
      </c>
      <c r="F3425" s="16">
        <f>[1]!s_is(A3425,83,"FY","YTD","20251231",1,"",100000000)</f>
        <v>27.519702566199999</v>
      </c>
      <c r="G3425" s="16">
        <f>[1]!s_is(A3425,83,"FY","YTD","20241231",1,"",100000000)</f>
        <v>28.043388171799997</v>
      </c>
      <c r="H3425" s="16">
        <f>[1]!s_is(A3425,61,"FY","YTD","20251231",1,"",100000000)</f>
        <v>0.41482810700000006</v>
      </c>
      <c r="I3425" s="16">
        <f>[1]!s_is(A3425,61,"FY","YTD","20241231",1,"",100000000)</f>
        <v>0.43659443549999999</v>
      </c>
      <c r="J3425" s="16">
        <f>[1]!s_fa_roe(A3425,"20251231")</f>
        <v>1.7064999999999999</v>
      </c>
      <c r="K3425" s="16">
        <f>[1]!s_stmnote_rdexp(A3425,"20251231",1,10000)</f>
        <v>2140.5051619999999</v>
      </c>
      <c r="L3425" s="16">
        <f>[1]!s_margin_tradingbalance(A3425,"",10000)</f>
        <v>0</v>
      </c>
      <c r="M3425" s="16">
        <f>[1]!s_margin_seclendingbalance(A3425,"",10000)</f>
        <v>0</v>
      </c>
      <c r="N3425" s="17">
        <f>[1]!s_val_ev(A3425,"",100000000)</f>
        <v>24.483750134400001</v>
      </c>
      <c r="O3425" s="17">
        <f>[1]!share_freesharesmv(A3425,"",100000000)</f>
        <v>15.720470986399999</v>
      </c>
      <c r="P3425" s="17">
        <f ca="1">[1]!s_dq_amount_btin(A3425,TODAY()-1,100000000)</f>
        <v>0.30568008000000002</v>
      </c>
      <c r="Q3425" s="17">
        <f ca="1">[1]!s_dq_turn(A3425,TODAY()-1)</f>
        <v>1.2497093456696406</v>
      </c>
      <c r="R3425" s="2">
        <f>[1]!s_pq_amount(A3425,"20260101","",100000000)</f>
        <v>50.688529250000002</v>
      </c>
      <c r="S3425" s="2">
        <f>[1]!s_pq_avgamount(A3425,"20260101","",100000000)</f>
        <v>0.46503237844036699</v>
      </c>
      <c r="T3425" s="17">
        <f>[1]!s_ipo_dilutedpe(A3425)</f>
        <v>34.520000000000003</v>
      </c>
      <c r="U3425" s="12">
        <f>[1]!s_ipo_collection_total(A3425,100000000)</f>
        <v>1.74</v>
      </c>
      <c r="V3425" s="18">
        <f>[1]!s_val_pe_ttm(A3425,"")</f>
        <v>16.939752578735352</v>
      </c>
    </row>
    <row r="3426" spans="1:22" x14ac:dyDescent="0.3">
      <c r="A3426" s="12" t="s">
        <v>7304</v>
      </c>
      <c r="B3426" s="12" t="s">
        <v>7305</v>
      </c>
      <c r="C3426" s="16" t="str">
        <f>[1]!s_info_mkt(A3426)</f>
        <v>创业板</v>
      </c>
      <c r="D3426" s="16" t="str">
        <f>[1]!s_ipo_listeddate(A3426)</f>
        <v>2016-08-09</v>
      </c>
      <c r="E3426" s="16" t="str">
        <f>[1]!s_info_industry_csrc2023(A3426,"",3)</f>
        <v>计算机、通信和其他电子设备制造业</v>
      </c>
      <c r="F3426" s="16">
        <f>[1]!s_is(A3426,83,"FY","YTD","20251231",1,"",100000000)</f>
        <v>15.392762357000001</v>
      </c>
      <c r="G3426" s="16">
        <f>[1]!s_is(A3426,83,"FY","YTD","20241231",1,"",100000000)</f>
        <v>12.211899540599999</v>
      </c>
      <c r="H3426" s="16">
        <f>[1]!s_is(A3426,61,"FY","YTD","20251231",1,"",100000000)</f>
        <v>0.83418382400000002</v>
      </c>
      <c r="I3426" s="16">
        <f>[1]!s_is(A3426,61,"FY","YTD","20241231",1,"",100000000)</f>
        <v>-1.5046568937</v>
      </c>
      <c r="J3426" s="16">
        <f>[1]!s_fa_roe(A3426,"20251231")</f>
        <v>6.3817000000000004</v>
      </c>
      <c r="K3426" s="16">
        <f>[1]!s_stmnote_rdexp(A3426,"20251231",1,10000)</f>
        <v>13632.230013</v>
      </c>
      <c r="L3426" s="16">
        <f>[1]!s_margin_tradingbalance(A3426,"",10000)</f>
        <v>0</v>
      </c>
      <c r="M3426" s="16">
        <f>[1]!s_margin_seclendingbalance(A3426,"",10000)</f>
        <v>0</v>
      </c>
      <c r="N3426" s="17">
        <f>[1]!s_val_ev(A3426,"",100000000)</f>
        <v>49.767239574999998</v>
      </c>
      <c r="O3426" s="17">
        <f>[1]!share_freesharesmv(A3426,"",100000000)</f>
        <v>33.17079639</v>
      </c>
      <c r="P3426" s="17">
        <f ca="1">[1]!s_dq_amount_btin(A3426,TODAY()-1,100000000)</f>
        <v>1.3257367099999999</v>
      </c>
      <c r="Q3426" s="17">
        <f ca="1">[1]!s_dq_turn(A3426,TODAY()-1)</f>
        <v>2.7390871678151307</v>
      </c>
      <c r="R3426" s="2">
        <f>[1]!s_pq_amount(A3426,"20260101","",100000000)</f>
        <v>319.89457047000002</v>
      </c>
      <c r="S3426" s="2">
        <f>[1]!s_pq_avgamount(A3426,"20260101","",100000000)</f>
        <v>2.9348125731192662</v>
      </c>
      <c r="T3426" s="17">
        <f>[1]!s_ipo_dilutedpe(A3426)</f>
        <v>22.98</v>
      </c>
      <c r="U3426" s="12">
        <f>[1]!s_ipo_collection_total(A3426,100000000)</f>
        <v>2.6720000000000002</v>
      </c>
      <c r="V3426" s="18">
        <f>[1]!s_val_pe_ttm(A3426,"")</f>
        <v>47.208732604980469</v>
      </c>
    </row>
    <row r="3427" spans="1:22" x14ac:dyDescent="0.3">
      <c r="A3427" s="12" t="s">
        <v>7306</v>
      </c>
      <c r="B3427" s="12" t="s">
        <v>7307</v>
      </c>
      <c r="C3427" s="16" t="str">
        <f>[1]!s_info_mkt(A3427)</f>
        <v>主板</v>
      </c>
      <c r="D3427" s="16" t="str">
        <f>[1]!s_ipo_listeddate(A3427)</f>
        <v>2008-03-19</v>
      </c>
      <c r="E3427" s="16" t="str">
        <f>[1]!s_info_industry_csrc2023(A3427,"",3)</f>
        <v>计算机、通信和其他电子设备制造业</v>
      </c>
      <c r="F3427" s="16">
        <f>[1]!s_is(A3427,83,"FY","YTD","20251231",1,"",100000000)</f>
        <v>11.5777831662</v>
      </c>
      <c r="G3427" s="16">
        <f>[1]!s_is(A3427,83,"FY","YTD","20241231",1,"",100000000)</f>
        <v>8.7571549295000004</v>
      </c>
      <c r="H3427" s="16">
        <f>[1]!s_is(A3427,61,"FY","YTD","20251231",1,"",100000000)</f>
        <v>2.7857446451999999</v>
      </c>
      <c r="I3427" s="16">
        <f>[1]!s_is(A3427,61,"FY","YTD","20241231",1,"",100000000)</f>
        <v>2.1879022651</v>
      </c>
      <c r="J3427" s="16">
        <f>[1]!s_fa_roe(A3427,"20251231")</f>
        <v>16.683299999999999</v>
      </c>
      <c r="K3427" s="16">
        <f>[1]!s_stmnote_rdexp(A3427,"20251231",1,10000)</f>
        <v>10623.975983</v>
      </c>
      <c r="L3427" s="16">
        <f>[1]!s_margin_tradingbalance(A3427,"",10000)</f>
        <v>211396.8811</v>
      </c>
      <c r="M3427" s="16">
        <f>[1]!s_margin_seclendingbalance(A3427,"",10000)</f>
        <v>1793.7499</v>
      </c>
      <c r="N3427" s="17">
        <f>[1]!s_val_ev(A3427,"",100000000)</f>
        <v>484.35750000000002</v>
      </c>
      <c r="O3427" s="17">
        <f>[1]!share_freesharesmv(A3427,"",100000000)</f>
        <v>392.17941542</v>
      </c>
      <c r="P3427" s="17">
        <f ca="1">[1]!s_dq_amount_btin(A3427,TODAY()-1,100000000)</f>
        <v>37.359035130000002</v>
      </c>
      <c r="Q3427" s="17">
        <f ca="1">[1]!s_dq_turn(A3427,TODAY()-1)</f>
        <v>7.7935201151479712</v>
      </c>
      <c r="R3427" s="2">
        <f>[1]!s_pq_amount(A3427,"20260101","",100000000)</f>
        <v>2858.1269467799998</v>
      </c>
      <c r="S3427" s="2">
        <f>[1]!s_pq_avgamount(A3427,"20260101","",100000000)</f>
        <v>26.221348135596333</v>
      </c>
      <c r="T3427" s="17">
        <f>[1]!s_ipo_dilutedpe(A3427)</f>
        <v>29.96</v>
      </c>
      <c r="U3427" s="12">
        <f>[1]!s_ipo_collection_total(A3427,100000000)</f>
        <v>3.70025</v>
      </c>
      <c r="V3427" s="18">
        <f>[1]!s_val_pe_ttm(A3427,"")</f>
        <v>164.8033447265625</v>
      </c>
    </row>
    <row r="3428" spans="1:22" x14ac:dyDescent="0.3">
      <c r="A3428" s="12" t="s">
        <v>7308</v>
      </c>
      <c r="B3428" s="12" t="s">
        <v>7309</v>
      </c>
      <c r="C3428" s="16" t="str">
        <f>[1]!s_info_mkt(A3428)</f>
        <v>主板</v>
      </c>
      <c r="D3428" s="16" t="str">
        <f>[1]!s_ipo_listeddate(A3428)</f>
        <v>2017-03-30</v>
      </c>
      <c r="E3428" s="16" t="str">
        <f>[1]!s_info_industry_csrc2023(A3428,"",3)</f>
        <v>化学原料和化学制品制造业</v>
      </c>
      <c r="F3428" s="16">
        <f>[1]!s_is(A3428,83,"FY","YTD","20251231",1,"",100000000)</f>
        <v>6.1806161840999998</v>
      </c>
      <c r="G3428" s="16">
        <f>[1]!s_is(A3428,83,"FY","YTD","20241231",1,"",100000000)</f>
        <v>6.0117090859000006</v>
      </c>
      <c r="H3428" s="16">
        <f>[1]!s_is(A3428,61,"FY","YTD","20251231",1,"",100000000)</f>
        <v>0.56672705040000004</v>
      </c>
      <c r="I3428" s="16">
        <f>[1]!s_is(A3428,61,"FY","YTD","20241231",1,"",100000000)</f>
        <v>0.64142274779999997</v>
      </c>
      <c r="J3428" s="16">
        <f>[1]!s_fa_roe(A3428,"20251231")</f>
        <v>3.7765</v>
      </c>
      <c r="K3428" s="16">
        <f>[1]!s_stmnote_rdexp(A3428,"20251231",1,10000)</f>
        <v>3363.8652320000001</v>
      </c>
      <c r="L3428" s="16">
        <f>[1]!s_margin_tradingbalance(A3428,"",10000)</f>
        <v>0</v>
      </c>
      <c r="M3428" s="16">
        <f>[1]!s_margin_seclendingbalance(A3428,"",10000)</f>
        <v>0</v>
      </c>
      <c r="N3428" s="17">
        <f>[1]!s_val_ev(A3428,"",100000000)</f>
        <v>20.549171042400001</v>
      </c>
      <c r="O3428" s="17">
        <f>[1]!share_freesharesmv(A3428,"",100000000)</f>
        <v>12.149318042400001</v>
      </c>
      <c r="P3428" s="17">
        <f ca="1">[1]!s_dq_amount_btin(A3428,TODAY()-1,100000000)</f>
        <v>0.35449794000000001</v>
      </c>
      <c r="Q3428" s="17">
        <f ca="1">[1]!s_dq_turn(A3428,TODAY()-1)</f>
        <v>1.7280043037615784</v>
      </c>
      <c r="R3428" s="2">
        <f>[1]!s_pq_amount(A3428,"20260101","",100000000)</f>
        <v>46.255165419999997</v>
      </c>
      <c r="S3428" s="2">
        <f>[1]!s_pq_avgamount(A3428,"20260101","",100000000)</f>
        <v>0.4243593157798165</v>
      </c>
      <c r="T3428" s="17">
        <f>[1]!s_ipo_dilutedpe(A3428)</f>
        <v>20.010000000000002</v>
      </c>
      <c r="U3428" s="12">
        <f>[1]!s_ipo_collection_total(A3428,100000000)</f>
        <v>3.23</v>
      </c>
      <c r="V3428" s="18">
        <f>[1]!s_val_pe_ttm(A3428,"")</f>
        <v>34.936744689941406</v>
      </c>
    </row>
    <row r="3429" spans="1:22" x14ac:dyDescent="0.3">
      <c r="A3429" s="12" t="s">
        <v>7310</v>
      </c>
      <c r="B3429" s="12" t="s">
        <v>7311</v>
      </c>
      <c r="C3429" s="16" t="str">
        <f>[1]!s_info_mkt(A3429)</f>
        <v>主板</v>
      </c>
      <c r="D3429" s="16" t="str">
        <f>[1]!s_ipo_listeddate(A3429)</f>
        <v>2022-12-05</v>
      </c>
      <c r="E3429" s="16" t="str">
        <f>[1]!s_info_industry_csrc2023(A3429,"",3)</f>
        <v>专用设备制造业</v>
      </c>
      <c r="F3429" s="16">
        <f>[1]!s_is(A3429,83,"FY","YTD","20251231",1,"",100000000)</f>
        <v>5.3540680737999997</v>
      </c>
      <c r="G3429" s="16">
        <f>[1]!s_is(A3429,83,"FY","YTD","20241231",1,"",100000000)</f>
        <v>4.8923934444999997</v>
      </c>
      <c r="H3429" s="16">
        <f>[1]!s_is(A3429,61,"FY","YTD","20251231",1,"",100000000)</f>
        <v>1.3301360904999999</v>
      </c>
      <c r="I3429" s="16">
        <f>[1]!s_is(A3429,61,"FY","YTD","20241231",1,"",100000000)</f>
        <v>0.90183970579999995</v>
      </c>
      <c r="J3429" s="16">
        <f>[1]!s_fa_roe(A3429,"20251231")</f>
        <v>10.9978</v>
      </c>
      <c r="K3429" s="16">
        <f>[1]!s_stmnote_rdexp(A3429,"20251231",1,10000)</f>
        <v>3267.0516670000002</v>
      </c>
      <c r="L3429" s="16">
        <f>[1]!s_margin_tradingbalance(A3429,"",10000)</f>
        <v>0</v>
      </c>
      <c r="M3429" s="16">
        <f>[1]!s_margin_seclendingbalance(A3429,"",10000)</f>
        <v>0</v>
      </c>
      <c r="N3429" s="17">
        <f>[1]!s_val_ev(A3429,"",100000000)</f>
        <v>36.009670894999999</v>
      </c>
      <c r="O3429" s="17">
        <f>[1]!share_freesharesmv(A3429,"",100000000)</f>
        <v>12.422666700000002</v>
      </c>
      <c r="P3429" s="17">
        <f ca="1">[1]!s_dq_amount_btin(A3429,TODAY()-1,100000000)</f>
        <v>0.79747252999999996</v>
      </c>
      <c r="Q3429" s="17">
        <f ca="1">[1]!s_dq_turn(A3429,TODAY()-1)</f>
        <v>2.9456820217508963</v>
      </c>
      <c r="R3429" s="2">
        <f>[1]!s_pq_amount(A3429,"20260101","",100000000)</f>
        <v>85.506833240000006</v>
      </c>
      <c r="S3429" s="2">
        <f>[1]!s_pq_avgamount(A3429,"20260101","",100000000)</f>
        <v>0.78446636000000003</v>
      </c>
      <c r="T3429" s="17">
        <f>[1]!s_ipo_dilutedpe(A3429)</f>
        <v>22.99</v>
      </c>
      <c r="U3429" s="12">
        <f>[1]!s_ipo_collection_total(A3429,100000000)</f>
        <v>4.8631374000000003</v>
      </c>
      <c r="V3429" s="18">
        <f>[1]!s_val_pe_ttm(A3429,"")</f>
        <v>24.927043914794922</v>
      </c>
    </row>
    <row r="3430" spans="1:22" x14ac:dyDescent="0.3">
      <c r="A3430" s="12" t="s">
        <v>7312</v>
      </c>
      <c r="B3430" s="12" t="s">
        <v>7313</v>
      </c>
      <c r="C3430" s="16" t="str">
        <f>[1]!s_info_mkt(A3430)</f>
        <v>创业板</v>
      </c>
      <c r="D3430" s="16" t="str">
        <f>[1]!s_ipo_listeddate(A3430)</f>
        <v>2017-03-21</v>
      </c>
      <c r="E3430" s="16" t="str">
        <f>[1]!s_info_industry_csrc2023(A3430,"",3)</f>
        <v>计算机、通信和其他电子设备制造业</v>
      </c>
      <c r="F3430" s="16">
        <f>[1]!s_is(A3430,83,"FY","YTD","20251231",1,"",100000000)</f>
        <v>36.991521084699997</v>
      </c>
      <c r="G3430" s="16">
        <f>[1]!s_is(A3430,83,"FY","YTD","20241231",1,"",100000000)</f>
        <v>32.510134051800001</v>
      </c>
      <c r="H3430" s="16">
        <f>[1]!s_is(A3430,61,"FY","YTD","20251231",1,"",100000000)</f>
        <v>6.8542058351000001</v>
      </c>
      <c r="I3430" s="16">
        <f>[1]!s_is(A3430,61,"FY","YTD","20241231",1,"",100000000)</f>
        <v>5.8340324724999997</v>
      </c>
      <c r="J3430" s="16">
        <f>[1]!s_fa_roe(A3430,"20251231")</f>
        <v>17.7636</v>
      </c>
      <c r="K3430" s="16">
        <f>[1]!s_stmnote_rdexp(A3430,"20251231",1,10000)</f>
        <v>55799.682209000006</v>
      </c>
      <c r="L3430" s="16">
        <f>[1]!s_margin_tradingbalance(A3430,"",10000)</f>
        <v>72083.788100000005</v>
      </c>
      <c r="M3430" s="16">
        <f>[1]!s_margin_seclendingbalance(A3430,"",10000)</f>
        <v>1278.9176</v>
      </c>
      <c r="N3430" s="17">
        <f>[1]!s_val_ev(A3430,"",100000000)</f>
        <v>232.04993271360001</v>
      </c>
      <c r="O3430" s="17">
        <f>[1]!share_freesharesmv(A3430,"",100000000)</f>
        <v>142.8561344352</v>
      </c>
      <c r="P3430" s="17">
        <f ca="1">[1]!s_dq_amount_btin(A3430,TODAY()-1,100000000)</f>
        <v>2.9827449599999998</v>
      </c>
      <c r="Q3430" s="17">
        <f ca="1">[1]!s_dq_turn(A3430,TODAY()-1)</f>
        <v>1.5569888218518493</v>
      </c>
      <c r="R3430" s="2">
        <f>[1]!s_pq_amount(A3430,"20260101","",100000000)</f>
        <v>644.54747457999997</v>
      </c>
      <c r="S3430" s="2">
        <f>[1]!s_pq_avgamount(A3430,"20260101","",100000000)</f>
        <v>5.9132795833027521</v>
      </c>
      <c r="T3430" s="17">
        <f>[1]!s_ipo_dilutedpe(A3430)</f>
        <v>22.17</v>
      </c>
      <c r="U3430" s="12">
        <f>[1]!s_ipo_collection_total(A3430,100000000)</f>
        <v>3.8054600000000001</v>
      </c>
      <c r="V3430" s="18">
        <f>[1]!s_val_pe_ttm(A3430,"")</f>
        <v>34.734279632568359</v>
      </c>
    </row>
    <row r="3431" spans="1:22" x14ac:dyDescent="0.3">
      <c r="A3431" s="12" t="s">
        <v>7314</v>
      </c>
      <c r="B3431" s="12" t="s">
        <v>7315</v>
      </c>
      <c r="C3431" s="16" t="str">
        <f>[1]!s_info_mkt(A3431)</f>
        <v>主板</v>
      </c>
      <c r="D3431" s="16" t="str">
        <f>[1]!s_ipo_listeddate(A3431)</f>
        <v>2010-12-31</v>
      </c>
      <c r="E3431" s="16" t="str">
        <f>[1]!s_info_industry_csrc2023(A3431,"",3)</f>
        <v>电气机械和器材制造业</v>
      </c>
      <c r="F3431" s="16">
        <f>[1]!s_is(A3431,83,"FY","YTD","20251231",1,"",100000000)</f>
        <v>53.877200420299999</v>
      </c>
      <c r="G3431" s="16">
        <f>[1]!s_is(A3431,83,"FY","YTD","20241231",1,"",100000000)</f>
        <v>48.603745904100002</v>
      </c>
      <c r="H3431" s="16">
        <f>[1]!s_is(A3431,61,"FY","YTD","20251231",1,"",100000000)</f>
        <v>-2.3552795208999999</v>
      </c>
      <c r="I3431" s="16">
        <f>[1]!s_is(A3431,61,"FY","YTD","20241231",1,"",100000000)</f>
        <v>2.044351147</v>
      </c>
      <c r="J3431" s="16">
        <f>[1]!s_fa_roe(A3431,"20251231")</f>
        <v>-2.6795</v>
      </c>
      <c r="K3431" s="16">
        <f>[1]!s_stmnote_rdexp(A3431,"20251231",1,10000)</f>
        <v>29488.040993999999</v>
      </c>
      <c r="L3431" s="16">
        <f>[1]!s_margin_tradingbalance(A3431,"",10000)</f>
        <v>72442.919200000004</v>
      </c>
      <c r="M3431" s="16">
        <f>[1]!s_margin_seclendingbalance(A3431,"",10000)</f>
        <v>128.98400000000001</v>
      </c>
      <c r="N3431" s="17">
        <f>[1]!s_val_ev(A3431,"",100000000)</f>
        <v>162.97689428060002</v>
      </c>
      <c r="O3431" s="17">
        <f>[1]!share_freesharesmv(A3431,"",100000000)</f>
        <v>79.802269108399997</v>
      </c>
      <c r="P3431" s="17">
        <f ca="1">[1]!s_dq_amount_btin(A3431,TODAY()-1,100000000)</f>
        <v>2.9449351199999998</v>
      </c>
      <c r="Q3431" s="17">
        <f ca="1">[1]!s_dq_turn(A3431,TODAY()-1)</f>
        <v>1.800712151482728</v>
      </c>
      <c r="R3431" s="2">
        <f>[1]!s_pq_amount(A3431,"20260101","",100000000)</f>
        <v>660.30896236000001</v>
      </c>
      <c r="S3431" s="2">
        <f>[1]!s_pq_avgamount(A3431,"20260101","",100000000)</f>
        <v>6.057880388623853</v>
      </c>
      <c r="T3431" s="17">
        <f>[1]!s_ipo_dilutedpe(A3431)</f>
        <v>52.62</v>
      </c>
      <c r="U3431" s="12">
        <f>[1]!s_ipo_collection_total(A3431,100000000)</f>
        <v>12.948</v>
      </c>
      <c r="V3431" s="18">
        <f>[1]!s_val_pe_ttm(A3431,"")</f>
        <v>-70.930740356445313</v>
      </c>
    </row>
    <row r="3432" spans="1:22" x14ac:dyDescent="0.3">
      <c r="A3432" s="12" t="s">
        <v>7316</v>
      </c>
      <c r="B3432" s="12" t="s">
        <v>7317</v>
      </c>
      <c r="C3432" s="16" t="str">
        <f>[1]!s_info_mkt(A3432)</f>
        <v>主板</v>
      </c>
      <c r="D3432" s="16" t="str">
        <f>[1]!s_ipo_listeddate(A3432)</f>
        <v>1992-11-16</v>
      </c>
      <c r="E3432" s="16" t="str">
        <f>[1]!s_info_industry_csrc2023(A3432,"",3)</f>
        <v>通用设备制造业</v>
      </c>
      <c r="F3432" s="16">
        <f>[1]!s_is(A3432,83,"FY","YTD","20251231",1,"",100000000)</f>
        <v>204.98194996639998</v>
      </c>
      <c r="G3432" s="16">
        <f>[1]!s_is(A3432,83,"FY","YTD","20241231",1,"",100000000)</f>
        <v>187.47075574939998</v>
      </c>
      <c r="H3432" s="16">
        <f>[1]!s_is(A3432,61,"FY","YTD","20251231",1,"",100000000)</f>
        <v>0.71820885049999994</v>
      </c>
      <c r="I3432" s="16">
        <f>[1]!s_is(A3432,61,"FY","YTD","20241231",1,"",100000000)</f>
        <v>0.3384854692</v>
      </c>
      <c r="J3432" s="16">
        <f>[1]!s_fa_roe(A3432,"20251231")</f>
        <v>1.1740999999999999</v>
      </c>
      <c r="K3432" s="16">
        <f>[1]!s_stmnote_rdexp(A3432,"20251231",1,10000)</f>
        <v>105368.26866799999</v>
      </c>
      <c r="L3432" s="16">
        <f>[1]!s_margin_tradingbalance(A3432,"",10000)</f>
        <v>59776.414100000002</v>
      </c>
      <c r="M3432" s="16">
        <f>[1]!s_margin_seclendingbalance(A3432,"",10000)</f>
        <v>170.4348</v>
      </c>
      <c r="N3432" s="17">
        <f>[1]!s_val_ev(A3432,"",100000000)</f>
        <v>127.50586653301006</v>
      </c>
      <c r="O3432" s="17">
        <f>[1]!share_freesharesmv(A3432,"",100000000)</f>
        <v>77.316481897599999</v>
      </c>
      <c r="P3432" s="17">
        <f ca="1">[1]!s_dq_amount_btin(A3432,TODAY()-1,100000000)</f>
        <v>2.58065122</v>
      </c>
      <c r="Q3432" s="17">
        <f ca="1">[1]!s_dq_turn(A3432,TODAY()-1)</f>
        <v>2.2287755570217791</v>
      </c>
      <c r="R3432" s="2">
        <f>[1]!s_pq_amount(A3432,"20260101","",100000000)</f>
        <v>509.87854707999998</v>
      </c>
      <c r="S3432" s="2">
        <f>[1]!s_pq_avgamount(A3432,"20260101","",100000000)</f>
        <v>4.6777848355963298</v>
      </c>
      <c r="T3432" s="17">
        <f>[1]!s_ipo_dilutedpe(A3432)</f>
        <v>0</v>
      </c>
      <c r="U3432" s="12">
        <f>[1]!s_ipo_collection_total(A3432,100000000)</f>
        <v>0.38400000000000001</v>
      </c>
      <c r="V3432" s="18">
        <f>[1]!s_val_pe_ttm(A3432,"")</f>
        <v>122.15082550048828</v>
      </c>
    </row>
    <row r="3433" spans="1:22" x14ac:dyDescent="0.3">
      <c r="A3433" s="12" t="s">
        <v>203</v>
      </c>
      <c r="B3433" s="12" t="s">
        <v>204</v>
      </c>
      <c r="C3433" s="16" t="str">
        <f>[1]!s_info_mkt(A3433)</f>
        <v>北证</v>
      </c>
      <c r="D3433" s="16" t="str">
        <f>[1]!s_ipo_listeddate(A3433)</f>
        <v>2020-07-27</v>
      </c>
      <c r="E3433" s="16" t="str">
        <f>[1]!s_info_industry_csrc2023(A3433,"",3)</f>
        <v>燃气生产和供应业</v>
      </c>
      <c r="F3433" s="16">
        <f>[1]!s_is(A3433,83,"FY","YTD","20251231",1,"",100000000)</f>
        <v>4.6830835180000001</v>
      </c>
      <c r="G3433" s="16">
        <f>[1]!s_is(A3433,83,"FY","YTD","20241231",1,"",100000000)</f>
        <v>5.4498654996000004</v>
      </c>
      <c r="H3433" s="16">
        <f>[1]!s_is(A3433,61,"FY","YTD","20251231",1,"",100000000)</f>
        <v>0.27395940120000001</v>
      </c>
      <c r="I3433" s="16">
        <f>[1]!s_is(A3433,61,"FY","YTD","20241231",1,"",100000000)</f>
        <v>0.45179871229999996</v>
      </c>
      <c r="J3433" s="16">
        <f>[1]!s_fa_roe(A3433,"20251231")</f>
        <v>4.0350999999999999</v>
      </c>
      <c r="K3433" s="16">
        <f>[1]!s_stmnote_rdexp(A3433,"20251231",1,10000)</f>
        <v>332.05117999999999</v>
      </c>
      <c r="L3433" s="16">
        <f>[1]!s_margin_tradingbalance(A3433,"",10000)</f>
        <v>3580.3328000000001</v>
      </c>
      <c r="M3433" s="16">
        <f>[1]!s_margin_seclendingbalance(A3433,"",10000)</f>
        <v>0</v>
      </c>
      <c r="N3433" s="17">
        <f>[1]!s_val_ev(A3433,"",100000000)</f>
        <v>21.26915</v>
      </c>
      <c r="O3433" s="17">
        <f>[1]!share_freesharesmv(A3433,"",100000000)</f>
        <v>8.5304015738000007</v>
      </c>
      <c r="P3433" s="17">
        <f ca="1">[1]!s_dq_amount_btin(A3433,TODAY()-1,100000000)</f>
        <v>0.51631117000000004</v>
      </c>
      <c r="Q3433" s="17">
        <f ca="1">[1]!s_dq_turn(A3433,TODAY()-1)</f>
        <v>3.2875853512723294</v>
      </c>
      <c r="R3433" s="2">
        <f>[1]!s_pq_amount(A3433,"20260101","",100000000)</f>
        <v>183.13621959</v>
      </c>
      <c r="S3433" s="2">
        <f>[1]!s_pq_avgamount(A3433,"20260101","",100000000)</f>
        <v>1.6801488035779817</v>
      </c>
      <c r="T3433" s="17">
        <f>[1]!s_ipo_dilutedpe(A3433)</f>
        <v>18.38</v>
      </c>
      <c r="U3433" s="12">
        <f>[1]!s_ipo_collection_total(A3433,100000000)</f>
        <v>2.4908000000000001</v>
      </c>
      <c r="V3433" s="18">
        <f>[1]!s_val_pe_ttm(A3433,"")</f>
        <v>76.167251586914063</v>
      </c>
    </row>
    <row r="3434" spans="1:22" x14ac:dyDescent="0.3">
      <c r="A3434" s="12" t="s">
        <v>7318</v>
      </c>
      <c r="B3434" s="12" t="s">
        <v>7319</v>
      </c>
      <c r="C3434" s="16" t="str">
        <f>[1]!s_info_mkt(A3434)</f>
        <v>主板</v>
      </c>
      <c r="D3434" s="16" t="str">
        <f>[1]!s_ipo_listeddate(A3434)</f>
        <v>1994-11-01</v>
      </c>
      <c r="E3434" s="16" t="str">
        <f>[1]!s_info_industry_csrc2023(A3434,"",3)</f>
        <v>畜牧业</v>
      </c>
      <c r="F3434" s="16">
        <f>[1]!s_is(A3434,83,"FY","YTD","20251231",1,"",100000000)</f>
        <v>48.718191424499999</v>
      </c>
      <c r="G3434" s="16">
        <f>[1]!s_is(A3434,83,"FY","YTD","20241231",1,"",100000000)</f>
        <v>59.604796888700001</v>
      </c>
      <c r="H3434" s="16">
        <f>[1]!s_is(A3434,61,"FY","YTD","20251231",1,"",100000000)</f>
        <v>1.5280866181999999</v>
      </c>
      <c r="I3434" s="16">
        <f>[1]!s_is(A3434,61,"FY","YTD","20241231",1,"",100000000)</f>
        <v>7.1379529564999995</v>
      </c>
      <c r="J3434" s="16">
        <f>[1]!s_fa_roe(A3434,"20251231")</f>
        <v>3.6503999999999999</v>
      </c>
      <c r="K3434" s="16">
        <f>[1]!s_stmnote_rdexp(A3434,"20251231",1,10000)</f>
        <v>5001.9143899999999</v>
      </c>
      <c r="L3434" s="16">
        <f>[1]!s_margin_tradingbalance(A3434,"",10000)</f>
        <v>27925.822100000001</v>
      </c>
      <c r="M3434" s="16">
        <f>[1]!s_margin_seclendingbalance(A3434,"",10000)</f>
        <v>131.42310000000001</v>
      </c>
      <c r="N3434" s="17">
        <f>[1]!s_val_ev(A3434,"",100000000)</f>
        <v>99.996238649999995</v>
      </c>
      <c r="O3434" s="17">
        <f>[1]!share_freesharesmv(A3434,"",100000000)</f>
        <v>45.568914335000002</v>
      </c>
      <c r="P3434" s="17">
        <f ca="1">[1]!s_dq_amount_btin(A3434,TODAY()-1,100000000)</f>
        <v>5.8575001799999997</v>
      </c>
      <c r="Q3434" s="17">
        <f ca="1">[1]!s_dq_turn(A3434,TODAY()-1)</f>
        <v>5.9647029984257589</v>
      </c>
      <c r="R3434" s="2">
        <f>[1]!s_pq_amount(A3434,"20260101","",100000000)</f>
        <v>335.44797967</v>
      </c>
      <c r="S3434" s="2">
        <f>[1]!s_pq_avgamount(A3434,"20260101","",100000000)</f>
        <v>3.0775044006422019</v>
      </c>
      <c r="T3434" s="17">
        <f>[1]!s_ipo_dilutedpe(A3434)</f>
        <v>0</v>
      </c>
      <c r="U3434" s="12">
        <f>[1]!s_ipo_collection_total(A3434,100000000)</f>
        <v>1.0464</v>
      </c>
      <c r="V3434" s="18">
        <f>[1]!s_val_pe_ttm(A3434,"")</f>
        <v>-52.543495178222656</v>
      </c>
    </row>
    <row r="3435" spans="1:22" x14ac:dyDescent="0.3">
      <c r="A3435" s="12" t="s">
        <v>7320</v>
      </c>
      <c r="B3435" s="12" t="s">
        <v>7321</v>
      </c>
      <c r="C3435" s="16" t="str">
        <f>[1]!s_info_mkt(A3435)</f>
        <v>主板</v>
      </c>
      <c r="D3435" s="16" t="str">
        <f>[1]!s_ipo_listeddate(A3435)</f>
        <v>1997-07-03</v>
      </c>
      <c r="E3435" s="16" t="str">
        <f>[1]!s_info_industry_csrc2023(A3435,"",3)</f>
        <v>商务服务业</v>
      </c>
      <c r="F3435" s="16">
        <f>[1]!s_is(A3435,83,"FY","YTD","20251231",1,"",100000000)</f>
        <v>7.9936115999000004</v>
      </c>
      <c r="G3435" s="16">
        <f>[1]!s_is(A3435,83,"FY","YTD","20241231",1,"",100000000)</f>
        <v>6.5334973065000002</v>
      </c>
      <c r="H3435" s="16">
        <f>[1]!s_is(A3435,61,"FY","YTD","20251231",1,"",100000000)</f>
        <v>0.2800131602</v>
      </c>
      <c r="I3435" s="16">
        <f>[1]!s_is(A3435,61,"FY","YTD","20241231",1,"",100000000)</f>
        <v>-1.0304041272</v>
      </c>
      <c r="J3435" s="16">
        <f>[1]!s_fa_roe(A3435,"20251231")</f>
        <v>3.4034</v>
      </c>
      <c r="K3435" s="16">
        <f>[1]!s_stmnote_rdexp(A3435,"20251231",1,10000)</f>
        <v>0</v>
      </c>
      <c r="L3435" s="16">
        <f>[1]!s_margin_tradingbalance(A3435,"",10000)</f>
        <v>0</v>
      </c>
      <c r="M3435" s="16">
        <f>[1]!s_margin_seclendingbalance(A3435,"",10000)</f>
        <v>0</v>
      </c>
      <c r="N3435" s="17">
        <f>[1]!s_val_ev(A3435,"",100000000)</f>
        <v>67.198755580400004</v>
      </c>
      <c r="O3435" s="17">
        <f>[1]!share_freesharesmv(A3435,"",100000000)</f>
        <v>46.932619391200006</v>
      </c>
      <c r="P3435" s="17">
        <f ca="1">[1]!s_dq_amount_btin(A3435,TODAY()-1,100000000)</f>
        <v>1.49232013</v>
      </c>
      <c r="Q3435" s="17">
        <f ca="1">[1]!s_dq_turn(A3435,TODAY()-1)</f>
        <v>2.6864364737033148</v>
      </c>
      <c r="R3435" s="2">
        <f>[1]!s_pq_amount(A3435,"20260101","",100000000)</f>
        <v>358.30209910000002</v>
      </c>
      <c r="S3435" s="2">
        <f>[1]!s_pq_avgamount(A3435,"20260101","",100000000)</f>
        <v>3.2871752211009175</v>
      </c>
      <c r="T3435" s="17">
        <f>[1]!s_ipo_dilutedpe(A3435)</f>
        <v>0</v>
      </c>
      <c r="U3435" s="12">
        <f>[1]!s_ipo_collection_total(A3435,100000000)</f>
        <v>2.3220000000000001</v>
      </c>
      <c r="V3435" s="18">
        <f>[1]!s_val_pe_ttm(A3435,"")</f>
        <v>190.11941528320313</v>
      </c>
    </row>
    <row r="3436" spans="1:22" x14ac:dyDescent="0.3">
      <c r="A3436" s="12" t="s">
        <v>7322</v>
      </c>
      <c r="B3436" s="12" t="s">
        <v>7323</v>
      </c>
      <c r="C3436" s="16" t="str">
        <f>[1]!s_info_mkt(A3436)</f>
        <v>创业板</v>
      </c>
      <c r="D3436" s="16" t="str">
        <f>[1]!s_ipo_listeddate(A3436)</f>
        <v>2020-08-24</v>
      </c>
      <c r="E3436" s="16" t="str">
        <f>[1]!s_info_industry_csrc2023(A3436,"",3)</f>
        <v>专用设备制造业</v>
      </c>
      <c r="F3436" s="16">
        <f>[1]!s_is(A3436,83,"FY","YTD","20251231",1,"",100000000)</f>
        <v>3.2944569681</v>
      </c>
      <c r="G3436" s="16">
        <f>[1]!s_is(A3436,83,"FY","YTD","20241231",1,"",100000000)</f>
        <v>3.7182590544999998</v>
      </c>
      <c r="H3436" s="16">
        <f>[1]!s_is(A3436,61,"FY","YTD","20251231",1,"",100000000)</f>
        <v>2.6541262799999996E-2</v>
      </c>
      <c r="I3436" s="16">
        <f>[1]!s_is(A3436,61,"FY","YTD","20241231",1,"",100000000)</f>
        <v>-1.1373486499999998E-2</v>
      </c>
      <c r="J3436" s="16">
        <f>[1]!s_fa_roe(A3436,"20251231")</f>
        <v>0.30830000000000002</v>
      </c>
      <c r="K3436" s="16">
        <f>[1]!s_stmnote_rdexp(A3436,"20251231",1,10000)</f>
        <v>899.05810299999996</v>
      </c>
      <c r="L3436" s="16">
        <f>[1]!s_margin_tradingbalance(A3436,"",10000)</f>
        <v>5238.8101999999999</v>
      </c>
      <c r="M3436" s="16">
        <f>[1]!s_margin_seclendingbalance(A3436,"",10000)</f>
        <v>0</v>
      </c>
      <c r="N3436" s="17">
        <f>[1]!s_val_ev(A3436,"",100000000)</f>
        <v>23.250240000000002</v>
      </c>
      <c r="O3436" s="17">
        <f>[1]!share_freesharesmv(A3436,"",100000000)</f>
        <v>7.4131798589999995</v>
      </c>
      <c r="P3436" s="17">
        <f ca="1">[1]!s_dq_amount_btin(A3436,TODAY()-1,100000000)</f>
        <v>0.39383386999999997</v>
      </c>
      <c r="Q3436" s="17">
        <f ca="1">[1]!s_dq_turn(A3436,TODAY()-1)</f>
        <v>2.8102627872539414</v>
      </c>
      <c r="R3436" s="2">
        <f>[1]!s_pq_amount(A3436,"20260101","",100000000)</f>
        <v>63.139124959999997</v>
      </c>
      <c r="S3436" s="2">
        <f>[1]!s_pq_avgamount(A3436,"20260101","",100000000)</f>
        <v>0.57925802715596331</v>
      </c>
      <c r="T3436" s="17">
        <f>[1]!s_ipo_dilutedpe(A3436)</f>
        <v>26.32</v>
      </c>
      <c r="U3436" s="12">
        <f>[1]!s_ipo_collection_total(A3436,100000000)</f>
        <v>4.8318399999999997</v>
      </c>
      <c r="V3436" s="18">
        <f>[1]!s_val_pe_ttm(A3436,"")</f>
        <v>189.82601928710938</v>
      </c>
    </row>
    <row r="3437" spans="1:22" x14ac:dyDescent="0.3">
      <c r="A3437" s="12" t="s">
        <v>7324</v>
      </c>
      <c r="B3437" s="12" t="s">
        <v>7325</v>
      </c>
      <c r="C3437" s="16" t="str">
        <f>[1]!s_info_mkt(A3437)</f>
        <v>主板</v>
      </c>
      <c r="D3437" s="16" t="str">
        <f>[1]!s_ipo_listeddate(A3437)</f>
        <v>2020-10-30</v>
      </c>
      <c r="E3437" s="16" t="str">
        <f>[1]!s_info_industry_csrc2023(A3437,"",3)</f>
        <v>燃气生产和供应业</v>
      </c>
      <c r="F3437" s="16">
        <f>[1]!s_is(A3437,83,"FY","YTD","20251231",1,"",100000000)</f>
        <v>31.273299855999998</v>
      </c>
      <c r="G3437" s="16">
        <f>[1]!s_is(A3437,83,"FY","YTD","20241231",1,"",100000000)</f>
        <v>27.525796394299999</v>
      </c>
      <c r="H3437" s="16">
        <f>[1]!s_is(A3437,61,"FY","YTD","20251231",1,"",100000000)</f>
        <v>1.2159138606</v>
      </c>
      <c r="I3437" s="16">
        <f>[1]!s_is(A3437,61,"FY","YTD","20241231",1,"",100000000)</f>
        <v>1.7312191861000001</v>
      </c>
      <c r="J3437" s="16">
        <f>[1]!s_fa_roe(A3437,"20251231")</f>
        <v>6.1620999999999997</v>
      </c>
      <c r="K3437" s="16">
        <f>[1]!s_stmnote_rdexp(A3437,"20251231",1,10000)</f>
        <v>0</v>
      </c>
      <c r="L3437" s="16">
        <f>[1]!s_margin_tradingbalance(A3437,"",10000)</f>
        <v>0</v>
      </c>
      <c r="M3437" s="16">
        <f>[1]!s_margin_seclendingbalance(A3437,"",10000)</f>
        <v>0</v>
      </c>
      <c r="N3437" s="17">
        <f>[1]!s_val_ev(A3437,"",100000000)</f>
        <v>27.411072000000001</v>
      </c>
      <c r="O3437" s="17">
        <f>[1]!share_freesharesmv(A3437,"",100000000)</f>
        <v>7.5633883166999993</v>
      </c>
      <c r="P3437" s="17">
        <f ca="1">[1]!s_dq_amount_btin(A3437,TODAY()-1,100000000)</f>
        <v>0.23491029999999999</v>
      </c>
      <c r="Q3437" s="17">
        <f ca="1">[1]!s_dq_turn(A3437,TODAY()-1)</f>
        <v>0.85318580316742076</v>
      </c>
      <c r="R3437" s="2">
        <f>[1]!s_pq_amount(A3437,"20260101","",100000000)</f>
        <v>75.898922499999998</v>
      </c>
      <c r="S3437" s="2">
        <f>[1]!s_pq_avgamount(A3437,"20260101","",100000000)</f>
        <v>0.69632038990825684</v>
      </c>
      <c r="T3437" s="17">
        <f>[1]!s_ipo_dilutedpe(A3437)</f>
        <v>22.228899999999999</v>
      </c>
      <c r="U3437" s="12">
        <f>[1]!s_ipo_collection_total(A3437,100000000)</f>
        <v>8.8879999999999999</v>
      </c>
      <c r="V3437" s="18">
        <f>[1]!s_val_pe_ttm(A3437,"")</f>
        <v>26.498598098754883</v>
      </c>
    </row>
    <row r="3438" spans="1:22" x14ac:dyDescent="0.3">
      <c r="A3438" s="12" t="s">
        <v>7326</v>
      </c>
      <c r="B3438" s="12" t="s">
        <v>7327</v>
      </c>
      <c r="C3438" s="16" t="str">
        <f>[1]!s_info_mkt(A3438)</f>
        <v>创业板</v>
      </c>
      <c r="D3438" s="16" t="str">
        <f>[1]!s_ipo_listeddate(A3438)</f>
        <v>2020-09-16</v>
      </c>
      <c r="E3438" s="16" t="str">
        <f>[1]!s_info_industry_csrc2023(A3438,"",3)</f>
        <v>化学原料和化学制品制造业</v>
      </c>
      <c r="F3438" s="16">
        <f>[1]!s_is(A3438,83,"FY","YTD","20251231",1,"",100000000)</f>
        <v>3.7219090932999999</v>
      </c>
      <c r="G3438" s="16">
        <f>[1]!s_is(A3438,83,"FY","YTD","20241231",1,"",100000000)</f>
        <v>3.4518052141000002</v>
      </c>
      <c r="H3438" s="16">
        <f>[1]!s_is(A3438,61,"FY","YTD","20251231",1,"",100000000)</f>
        <v>0.30217289199999997</v>
      </c>
      <c r="I3438" s="16">
        <f>[1]!s_is(A3438,61,"FY","YTD","20241231",1,"",100000000)</f>
        <v>0.22089850229999999</v>
      </c>
      <c r="J3438" s="16">
        <f>[1]!s_fa_roe(A3438,"20251231")</f>
        <v>5.2294</v>
      </c>
      <c r="K3438" s="16">
        <f>[1]!s_stmnote_rdexp(A3438,"20251231",1,10000)</f>
        <v>1849.9720320000001</v>
      </c>
      <c r="L3438" s="16">
        <f>[1]!s_margin_tradingbalance(A3438,"",10000)</f>
        <v>4768.0807000000004</v>
      </c>
      <c r="M3438" s="16">
        <f>[1]!s_margin_seclendingbalance(A3438,"",10000)</f>
        <v>3.7077</v>
      </c>
      <c r="N3438" s="17">
        <f>[1]!s_val_ev(A3438,"",100000000)</f>
        <v>16.150369999999999</v>
      </c>
      <c r="O3438" s="17">
        <f>[1]!share_freesharesmv(A3438,"",100000000)</f>
        <v>7.4315932499999997</v>
      </c>
      <c r="P3438" s="17">
        <f ca="1">[1]!s_dq_amount_btin(A3438,TODAY()-1,100000000)</f>
        <v>0.29621521000000001</v>
      </c>
      <c r="Q3438" s="17">
        <f ca="1">[1]!s_dq_turn(A3438,TODAY()-1)</f>
        <v>2.9047383720622606</v>
      </c>
      <c r="R3438" s="2">
        <f>[1]!s_pq_amount(A3438,"20260101","",100000000)</f>
        <v>48.187873089999997</v>
      </c>
      <c r="S3438" s="2">
        <f>[1]!s_pq_avgamount(A3438,"20260101","",100000000)</f>
        <v>0.44209057880733943</v>
      </c>
      <c r="T3438" s="17">
        <f>[1]!s_ipo_dilutedpe(A3438)</f>
        <v>26.18</v>
      </c>
      <c r="U3438" s="12">
        <f>[1]!s_ipo_collection_total(A3438,100000000)</f>
        <v>2.667665</v>
      </c>
      <c r="V3438" s="18">
        <f>[1]!s_val_pe_ttm(A3438,"")</f>
        <v>69.778053283691406</v>
      </c>
    </row>
    <row r="3439" spans="1:22" x14ac:dyDescent="0.3">
      <c r="A3439" s="12" t="s">
        <v>7328</v>
      </c>
      <c r="B3439" s="12" t="s">
        <v>7329</v>
      </c>
      <c r="C3439" s="16" t="str">
        <f>[1]!s_info_mkt(A3439)</f>
        <v>创业板</v>
      </c>
      <c r="D3439" s="16" t="str">
        <f>[1]!s_ipo_listeddate(A3439)</f>
        <v>2023-04-18</v>
      </c>
      <c r="E3439" s="16" t="str">
        <f>[1]!s_info_industry_csrc2023(A3439,"",3)</f>
        <v>计算机、通信和其他电子设备制造业</v>
      </c>
      <c r="F3439" s="16">
        <f>[1]!s_is(A3439,83,"FY","YTD","20251231",1,"",100000000)</f>
        <v>15.9297991981</v>
      </c>
      <c r="G3439" s="16">
        <f>[1]!s_is(A3439,83,"FY","YTD","20241231",1,"",100000000)</f>
        <v>12.226653456099999</v>
      </c>
      <c r="H3439" s="16">
        <f>[1]!s_is(A3439,61,"FY","YTD","20251231",1,"",100000000)</f>
        <v>0.18116992510000002</v>
      </c>
      <c r="I3439" s="16">
        <f>[1]!s_is(A3439,61,"FY","YTD","20241231",1,"",100000000)</f>
        <v>0.20460270219999999</v>
      </c>
      <c r="J3439" s="16">
        <f>[1]!s_fa_roe(A3439,"20251231")</f>
        <v>1.1127</v>
      </c>
      <c r="K3439" s="16">
        <f>[1]!s_stmnote_rdexp(A3439,"20251231",1,10000)</f>
        <v>7236.2618040000007</v>
      </c>
      <c r="L3439" s="16">
        <f>[1]!s_margin_tradingbalance(A3439,"",10000)</f>
        <v>19163.117300000002</v>
      </c>
      <c r="M3439" s="16">
        <f>[1]!s_margin_seclendingbalance(A3439,"",10000)</f>
        <v>44.489100000000001</v>
      </c>
      <c r="N3439" s="17">
        <f>[1]!s_val_ev(A3439,"",100000000)</f>
        <v>114.18748411879999</v>
      </c>
      <c r="O3439" s="17">
        <f>[1]!share_freesharesmv(A3439,"",100000000)</f>
        <v>34.969808731000001</v>
      </c>
      <c r="P3439" s="17">
        <f ca="1">[1]!s_dq_amount_btin(A3439,TODAY()-1,100000000)</f>
        <v>4.8477882299999999</v>
      </c>
      <c r="Q3439" s="17">
        <f ca="1">[1]!s_dq_turn(A3439,TODAY()-1)</f>
        <v>10.651608304725642</v>
      </c>
      <c r="R3439" s="2">
        <f>[1]!s_pq_amount(A3439,"20260101","",100000000)</f>
        <v>329.95341708000001</v>
      </c>
      <c r="S3439" s="2">
        <f>[1]!s_pq_avgamount(A3439,"20260101","",100000000)</f>
        <v>3.0270955695412844</v>
      </c>
      <c r="T3439" s="17">
        <f>[1]!s_ipo_dilutedpe(A3439)</f>
        <v>35.83</v>
      </c>
      <c r="U3439" s="12">
        <f>[1]!s_ipo_collection_total(A3439,100000000)</f>
        <v>11.0808</v>
      </c>
      <c r="V3439" s="18">
        <f>[1]!s_val_pe_ttm(A3439,"")</f>
        <v>-9341.26953125</v>
      </c>
    </row>
    <row r="3440" spans="1:22" x14ac:dyDescent="0.3">
      <c r="A3440" s="12" t="s">
        <v>7330</v>
      </c>
      <c r="B3440" s="12" t="s">
        <v>7331</v>
      </c>
      <c r="C3440" s="16" t="str">
        <f>[1]!s_info_mkt(A3440)</f>
        <v>主板</v>
      </c>
      <c r="D3440" s="16" t="str">
        <f>[1]!s_ipo_listeddate(A3440)</f>
        <v>2011-11-11</v>
      </c>
      <c r="E3440" s="16" t="str">
        <f>[1]!s_info_industry_csrc2023(A3440,"",3)</f>
        <v>汽车制造业</v>
      </c>
      <c r="F3440" s="16">
        <f>[1]!s_is(A3440,83,"FY","YTD","20251231",1,"",100000000)</f>
        <v>7.1162610204999996</v>
      </c>
      <c r="G3440" s="16">
        <f>[1]!s_is(A3440,83,"FY","YTD","20241231",1,"",100000000)</f>
        <v>6.5886084532000009</v>
      </c>
      <c r="H3440" s="16">
        <f>[1]!s_is(A3440,61,"FY","YTD","20251231",1,"",100000000)</f>
        <v>1.1691087901000001</v>
      </c>
      <c r="I3440" s="16">
        <f>[1]!s_is(A3440,61,"FY","YTD","20241231",1,"",100000000)</f>
        <v>0.69981622170000002</v>
      </c>
      <c r="J3440" s="16">
        <f>[1]!s_fa_roe(A3440,"20251231")</f>
        <v>12.8592</v>
      </c>
      <c r="K3440" s="16">
        <f>[1]!s_stmnote_rdexp(A3440,"20251231",1,10000)</f>
        <v>2923.22271</v>
      </c>
      <c r="L3440" s="16">
        <f>[1]!s_margin_tradingbalance(A3440,"",10000)</f>
        <v>0</v>
      </c>
      <c r="M3440" s="16">
        <f>[1]!s_margin_seclendingbalance(A3440,"",10000)</f>
        <v>0</v>
      </c>
      <c r="N3440" s="17">
        <f>[1]!s_val_ev(A3440,"",100000000)</f>
        <v>17.736530428199998</v>
      </c>
      <c r="O3440" s="17">
        <f>[1]!share_freesharesmv(A3440,"",100000000)</f>
        <v>10.379193556400001</v>
      </c>
      <c r="P3440" s="17">
        <f ca="1">[1]!s_dq_amount_btin(A3440,TODAY()-1,100000000)</f>
        <v>0.17970854999999999</v>
      </c>
      <c r="Q3440" s="17">
        <f ca="1">[1]!s_dq_turn(A3440,TODAY()-1)</f>
        <v>1.0886264909948322</v>
      </c>
      <c r="R3440" s="2">
        <f>[1]!s_pq_amount(A3440,"20260101","",100000000)</f>
        <v>56.504522710000003</v>
      </c>
      <c r="S3440" s="2">
        <f>[1]!s_pq_avgamount(A3440,"20260101","",100000000)</f>
        <v>0.5183901166055046</v>
      </c>
      <c r="T3440" s="17">
        <f>[1]!s_ipo_dilutedpe(A3440)</f>
        <v>18.399999999999999</v>
      </c>
      <c r="U3440" s="12">
        <f>[1]!s_ipo_collection_total(A3440,100000000)</f>
        <v>3.2337899999999999</v>
      </c>
      <c r="V3440" s="18">
        <f>[1]!s_val_pe_ttm(A3440,"")</f>
        <v>18.832239151000977</v>
      </c>
    </row>
    <row r="3441" spans="1:22" x14ac:dyDescent="0.3">
      <c r="A3441" s="12" t="s">
        <v>7332</v>
      </c>
      <c r="B3441" s="12" t="s">
        <v>7333</v>
      </c>
      <c r="C3441" s="16" t="str">
        <f>[1]!s_info_mkt(A3441)</f>
        <v>主板</v>
      </c>
      <c r="D3441" s="16" t="str">
        <f>[1]!s_ipo_listeddate(A3441)</f>
        <v>2011-09-20</v>
      </c>
      <c r="E3441" s="16" t="str">
        <f>[1]!s_info_industry_csrc2023(A3441,"",3)</f>
        <v>电气机械和器材制造业</v>
      </c>
      <c r="F3441" s="16">
        <f>[1]!s_is(A3441,83,"FY","YTD","20251231",1,"",100000000)</f>
        <v>36.7211467232</v>
      </c>
      <c r="G3441" s="16">
        <f>[1]!s_is(A3441,83,"FY","YTD","20241231",1,"",100000000)</f>
        <v>37.167341936199996</v>
      </c>
      <c r="H3441" s="16">
        <f>[1]!s_is(A3441,61,"FY","YTD","20251231",1,"",100000000)</f>
        <v>2.1203220424000002</v>
      </c>
      <c r="I3441" s="16">
        <f>[1]!s_is(A3441,61,"FY","YTD","20241231",1,"",100000000)</f>
        <v>2.5801707086999999</v>
      </c>
      <c r="J3441" s="16">
        <f>[1]!s_fa_roe(A3441,"20251231")</f>
        <v>3.3954</v>
      </c>
      <c r="K3441" s="16">
        <f>[1]!s_stmnote_rdexp(A3441,"20251231",1,10000)</f>
        <v>10079.674306999999</v>
      </c>
      <c r="L3441" s="16">
        <f>[1]!s_margin_tradingbalance(A3441,"",10000)</f>
        <v>115196.8321</v>
      </c>
      <c r="M3441" s="16">
        <f>[1]!s_margin_seclendingbalance(A3441,"",10000)</f>
        <v>749.67070000000001</v>
      </c>
      <c r="N3441" s="17">
        <f>[1]!s_val_ev(A3441,"",100000000)</f>
        <v>171.82565577</v>
      </c>
      <c r="O3441" s="17">
        <f>[1]!share_freesharesmv(A3441,"",100000000)</f>
        <v>154.55683988999999</v>
      </c>
      <c r="P3441" s="17">
        <f ca="1">[1]!s_dq_amount_btin(A3441,TODAY()-1,100000000)</f>
        <v>16.879597889999999</v>
      </c>
      <c r="Q3441" s="17">
        <f ca="1">[1]!s_dq_turn(A3441,TODAY()-1)</f>
        <v>9.9652887394130882</v>
      </c>
      <c r="R3441" s="2">
        <f>[1]!s_pq_amount(A3441,"20260101","",100000000)</f>
        <v>1311.79957203</v>
      </c>
      <c r="S3441" s="2">
        <f>[1]!s_pq_avgamount(A3441,"20260101","",100000000)</f>
        <v>12.034858458990827</v>
      </c>
      <c r="T3441" s="17">
        <f>[1]!s_ipo_dilutedpe(A3441)</f>
        <v>34.79</v>
      </c>
      <c r="U3441" s="12">
        <f>[1]!s_ipo_collection_total(A3441,100000000)</f>
        <v>5.4</v>
      </c>
      <c r="V3441" s="18">
        <f>[1]!s_val_pe_ttm(A3441,"")</f>
        <v>92.937393188476563</v>
      </c>
    </row>
    <row r="3442" spans="1:22" x14ac:dyDescent="0.3">
      <c r="A3442" s="12" t="s">
        <v>7334</v>
      </c>
      <c r="B3442" s="12" t="s">
        <v>7335</v>
      </c>
      <c r="C3442" s="16" t="str">
        <f>[1]!s_info_mkt(A3442)</f>
        <v>主板</v>
      </c>
      <c r="D3442" s="16" t="str">
        <f>[1]!s_ipo_listeddate(A3442)</f>
        <v>2010-04-16</v>
      </c>
      <c r="E3442" s="16" t="str">
        <f>[1]!s_info_industry_csrc2023(A3442,"",3)</f>
        <v>批发业</v>
      </c>
      <c r="F3442" s="16">
        <f>[1]!s_is(A3442,83,"FY","YTD","20251231",1,"",100000000)</f>
        <v>56.195648368800001</v>
      </c>
      <c r="G3442" s="16">
        <f>[1]!s_is(A3442,83,"FY","YTD","20241231",1,"",100000000)</f>
        <v>60.322620525699996</v>
      </c>
      <c r="H3442" s="16">
        <f>[1]!s_is(A3442,61,"FY","YTD","20251231",1,"",100000000)</f>
        <v>1.2028577005000001</v>
      </c>
      <c r="I3442" s="16">
        <f>[1]!s_is(A3442,61,"FY","YTD","20241231",1,"",100000000)</f>
        <v>1.0138162275</v>
      </c>
      <c r="J3442" s="16">
        <f>[1]!s_fa_roe(A3442,"20251231")</f>
        <v>1.782</v>
      </c>
      <c r="K3442" s="16">
        <f>[1]!s_stmnote_rdexp(A3442,"20251231",1,10000)</f>
        <v>579.62522200000001</v>
      </c>
      <c r="L3442" s="16">
        <f>[1]!s_margin_tradingbalance(A3442,"",10000)</f>
        <v>20228.304700000001</v>
      </c>
      <c r="M3442" s="16">
        <f>[1]!s_margin_seclendingbalance(A3442,"",10000)</f>
        <v>78.147999999999996</v>
      </c>
      <c r="N3442" s="17">
        <f>[1]!s_val_ev(A3442,"",100000000)</f>
        <v>53.650311556799991</v>
      </c>
      <c r="O3442" s="17">
        <f>[1]!share_freesharesmv(A3442,"",100000000)</f>
        <v>30.5238924708</v>
      </c>
      <c r="P3442" s="17">
        <f ca="1">[1]!s_dq_amount_btin(A3442,TODAY()-1,100000000)</f>
        <v>0.48746697999999999</v>
      </c>
      <c r="Q3442" s="17">
        <f ca="1">[1]!s_dq_turn(A3442,TODAY()-1)</f>
        <v>0.90894054902669819</v>
      </c>
      <c r="R3442" s="2">
        <f>[1]!s_pq_amount(A3442,"20260101","",100000000)</f>
        <v>107.55735719</v>
      </c>
      <c r="S3442" s="2">
        <f>[1]!s_pq_avgamount(A3442,"20260101","",100000000)</f>
        <v>0.98676474486238541</v>
      </c>
      <c r="T3442" s="17">
        <f>[1]!s_ipo_dilutedpe(A3442)</f>
        <v>63.46</v>
      </c>
      <c r="U3442" s="12">
        <f>[1]!s_ipo_collection_total(A3442,100000000)</f>
        <v>7.1609999999999996</v>
      </c>
      <c r="V3442" s="18">
        <f>[1]!s_val_pe_ttm(A3442,"")</f>
        <v>42.013412475585938</v>
      </c>
    </row>
    <row r="3443" spans="1:22" x14ac:dyDescent="0.3">
      <c r="A3443" s="12" t="s">
        <v>7336</v>
      </c>
      <c r="B3443" s="12" t="s">
        <v>7337</v>
      </c>
      <c r="C3443" s="16" t="str">
        <f>[1]!s_info_mkt(A3443)</f>
        <v>主板</v>
      </c>
      <c r="D3443" s="16" t="str">
        <f>[1]!s_ipo_listeddate(A3443)</f>
        <v>1994-01-28</v>
      </c>
      <c r="E3443" s="16" t="str">
        <f>[1]!s_info_industry_csrc2023(A3443,"",3)</f>
        <v>专用设备制造业</v>
      </c>
      <c r="F3443" s="16">
        <f>[1]!s_is(A3443,83,"FY","YTD","20251231",1,"",100000000)</f>
        <v>34.871583057199999</v>
      </c>
      <c r="G3443" s="16">
        <f>[1]!s_is(A3443,83,"FY","YTD","20241231",1,"",100000000)</f>
        <v>37.985832805299999</v>
      </c>
      <c r="H3443" s="16">
        <f>[1]!s_is(A3443,61,"FY","YTD","20251231",1,"",100000000)</f>
        <v>3.0939755143999998</v>
      </c>
      <c r="I3443" s="16">
        <f>[1]!s_is(A3443,61,"FY","YTD","20241231",1,"",100000000)</f>
        <v>2.2707786173</v>
      </c>
      <c r="J3443" s="16">
        <f>[1]!s_fa_roe(A3443,"20251231")</f>
        <v>12.3895</v>
      </c>
      <c r="K3443" s="16">
        <f>[1]!s_stmnote_rdexp(A3443,"20251231",1,10000)</f>
        <v>13408.672547</v>
      </c>
      <c r="L3443" s="16">
        <f>[1]!s_margin_tradingbalance(A3443,"",10000)</f>
        <v>0</v>
      </c>
      <c r="M3443" s="16">
        <f>[1]!s_margin_seclendingbalance(A3443,"",10000)</f>
        <v>0</v>
      </c>
      <c r="N3443" s="17">
        <f>[1]!s_val_ev(A3443,"",100000000)</f>
        <v>48.048344705399998</v>
      </c>
      <c r="O3443" s="17">
        <f>[1]!share_freesharesmv(A3443,"",100000000)</f>
        <v>13.9135921368</v>
      </c>
      <c r="P3443" s="17">
        <f ca="1">[1]!s_dq_amount_btin(A3443,TODAY()-1,100000000)</f>
        <v>0.19518327999999999</v>
      </c>
      <c r="Q3443" s="17">
        <f ca="1">[1]!s_dq_turn(A3443,TODAY()-1)</f>
        <v>0.40814436967079099</v>
      </c>
      <c r="R3443" s="2">
        <f>[1]!s_pq_amount(A3443,"20260101","",100000000)</f>
        <v>62.095326210000003</v>
      </c>
      <c r="S3443" s="2">
        <f>[1]!s_pq_avgamount(A3443,"20260101","",100000000)</f>
        <v>0.5696818918348624</v>
      </c>
      <c r="T3443" s="17">
        <f>[1]!s_ipo_dilutedpe(A3443)</f>
        <v>0</v>
      </c>
      <c r="U3443" s="12">
        <f>[1]!s_ipo_collection_total(A3443,100000000)</f>
        <v>0.14308000000000001</v>
      </c>
      <c r="V3443" s="18">
        <f>[1]!s_val_pe_ttm(A3443,"")</f>
        <v>15.885679244995117</v>
      </c>
    </row>
    <row r="3444" spans="1:22" x14ac:dyDescent="0.3">
      <c r="A3444" s="12" t="s">
        <v>7338</v>
      </c>
      <c r="B3444" s="12" t="s">
        <v>7339</v>
      </c>
      <c r="C3444" s="16" t="str">
        <f>[1]!s_info_mkt(A3444)</f>
        <v>创业板</v>
      </c>
      <c r="D3444" s="16" t="str">
        <f>[1]!s_ipo_listeddate(A3444)</f>
        <v>2025-03-19</v>
      </c>
      <c r="E3444" s="16" t="str">
        <f>[1]!s_info_industry_csrc2023(A3444,"",3)</f>
        <v>造纸和纸制品业</v>
      </c>
      <c r="F3444" s="16">
        <f>[1]!s_is(A3444,83,"FY","YTD","20251231",1,"",100000000)</f>
        <v>18.448692029899998</v>
      </c>
      <c r="G3444" s="16">
        <f>[1]!s_is(A3444,83,"FY","YTD","20241231",1,"",100000000)</f>
        <v>15.9412342215</v>
      </c>
      <c r="H3444" s="16">
        <f>[1]!s_is(A3444,61,"FY","YTD","20251231",1,"",100000000)</f>
        <v>2.2384164859999998</v>
      </c>
      <c r="I3444" s="16">
        <f>[1]!s_is(A3444,61,"FY","YTD","20241231",1,"",100000000)</f>
        <v>2.1988887698999999</v>
      </c>
      <c r="J3444" s="16">
        <f>[1]!s_fa_roe(A3444,"20251231")</f>
        <v>14.204700000000001</v>
      </c>
      <c r="K3444" s="16">
        <f>[1]!s_stmnote_rdexp(A3444,"20251231",1,10000)</f>
        <v>5284.1077399999995</v>
      </c>
      <c r="L3444" s="16">
        <f>[1]!s_margin_tradingbalance(A3444,"",10000)</f>
        <v>8763.7716</v>
      </c>
      <c r="M3444" s="16">
        <f>[1]!s_margin_seclendingbalance(A3444,"",10000)</f>
        <v>18.564</v>
      </c>
      <c r="N3444" s="17">
        <f>[1]!s_val_ev(A3444,"",100000000)</f>
        <v>38.661059999999999</v>
      </c>
      <c r="O3444" s="17">
        <f>[1]!share_freesharesmv(A3444,"",100000000)</f>
        <v>11.370900000000001</v>
      </c>
      <c r="P3444" s="17">
        <f ca="1">[1]!s_dq_amount_btin(A3444,TODAY()-1,100000000)</f>
        <v>0.1576562</v>
      </c>
      <c r="Q3444" s="17">
        <f ca="1">[1]!s_dq_turn(A3444,TODAY()-1)</f>
        <v>1.3780390804597702</v>
      </c>
      <c r="R3444" s="2">
        <f>[1]!s_pq_amount(A3444,"20260101","",100000000)</f>
        <v>48.399916009999998</v>
      </c>
      <c r="S3444" s="2">
        <f>[1]!s_pq_avgamount(A3444,"20260101","",100000000)</f>
        <v>0.44403592669724767</v>
      </c>
      <c r="T3444" s="17">
        <f>[1]!s_ipo_dilutedpe(A3444)</f>
        <v>19.239999999999998</v>
      </c>
      <c r="U3444" s="12">
        <f>[1]!s_ipo_collection_total(A3444,100000000)</f>
        <v>10.179600000000001</v>
      </c>
      <c r="V3444" s="18">
        <f>[1]!s_val_pe_ttm(A3444,"")</f>
        <v>22.184083938598633</v>
      </c>
    </row>
    <row r="3445" spans="1:22" x14ac:dyDescent="0.3">
      <c r="A3445" s="12" t="s">
        <v>7340</v>
      </c>
      <c r="B3445" s="12" t="s">
        <v>7341</v>
      </c>
      <c r="C3445" s="16" t="str">
        <f>[1]!s_info_mkt(A3445)</f>
        <v>主板</v>
      </c>
      <c r="D3445" s="16" t="str">
        <f>[1]!s_ipo_listeddate(A3445)</f>
        <v>2000-09-26</v>
      </c>
      <c r="E3445" s="16" t="str">
        <f>[1]!s_info_industry_csrc2023(A3445,"",3)</f>
        <v>农副食品加工业</v>
      </c>
      <c r="F3445" s="16">
        <f>[1]!s_is(A3445,83,"FY","YTD","20251231",1,"",100000000)</f>
        <v>4.9211560752999999</v>
      </c>
      <c r="G3445" s="16">
        <f>[1]!s_is(A3445,83,"FY","YTD","20241231",1,"",100000000)</f>
        <v>3.0815387801999998</v>
      </c>
      <c r="H3445" s="16">
        <f>[1]!s_is(A3445,61,"FY","YTD","20251231",1,"",100000000)</f>
        <v>-0.46231823920000004</v>
      </c>
      <c r="I3445" s="16">
        <f>[1]!s_is(A3445,61,"FY","YTD","20241231",1,"",100000000)</f>
        <v>-2.3077635234999998</v>
      </c>
      <c r="J3445" s="16">
        <f>[1]!s_fa_roe(A3445,"20251231")</f>
        <v>0</v>
      </c>
      <c r="K3445" s="16">
        <f>[1]!s_stmnote_rdexp(A3445,"20251231",1,10000)</f>
        <v>205.18388200000001</v>
      </c>
      <c r="L3445" s="16">
        <f>[1]!s_margin_tradingbalance(A3445,"",10000)</f>
        <v>0</v>
      </c>
      <c r="M3445" s="16">
        <f>[1]!s_margin_seclendingbalance(A3445,"",10000)</f>
        <v>0</v>
      </c>
      <c r="N3445" s="17">
        <f>[1]!s_val_ev(A3445,"",100000000)</f>
        <v>26.532155117599999</v>
      </c>
      <c r="O3445" s="17">
        <f>[1]!share_freesharesmv(A3445,"",100000000)</f>
        <v>17.076530143999999</v>
      </c>
      <c r="P3445" s="17">
        <f ca="1">[1]!s_dq_amount_btin(A3445,TODAY()-1,100000000)</f>
        <v>0.16792856</v>
      </c>
      <c r="Q3445" s="17">
        <f ca="1">[1]!s_dq_turn(A3445,TODAY()-1)</f>
        <v>0.63127235332985099</v>
      </c>
      <c r="R3445" s="2">
        <f>[1]!s_pq_amount(A3445,"20260101","",100000000)</f>
        <v>41.096076029999999</v>
      </c>
      <c r="S3445" s="2">
        <f>[1]!s_pq_avgamount(A3445,"20260101","",100000000)</f>
        <v>0.37702822045871565</v>
      </c>
      <c r="T3445" s="17">
        <f>[1]!s_ipo_dilutedpe(A3445)</f>
        <v>21.85</v>
      </c>
      <c r="U3445" s="12">
        <f>[1]!s_ipo_collection_total(A3445,100000000)</f>
        <v>2.25</v>
      </c>
      <c r="V3445" s="18">
        <f>[1]!s_val_pe_ttm(A3445,"")</f>
        <v>-45.272373199462891</v>
      </c>
    </row>
    <row r="3446" spans="1:22" x14ac:dyDescent="0.3">
      <c r="A3446" s="12" t="s">
        <v>7342</v>
      </c>
      <c r="B3446" s="12" t="s">
        <v>7343</v>
      </c>
      <c r="C3446" s="16" t="str">
        <f>[1]!s_info_mkt(A3446)</f>
        <v>主板</v>
      </c>
      <c r="D3446" s="16" t="str">
        <f>[1]!s_ipo_listeddate(A3446)</f>
        <v>2014-12-11</v>
      </c>
      <c r="E3446" s="16" t="str">
        <f>[1]!s_info_industry_csrc2023(A3446,"",3)</f>
        <v>专业技术服务业</v>
      </c>
      <c r="F3446" s="16">
        <f>[1]!s_is(A3446,83,"FY","YTD","20251231",1,"",100000000)</f>
        <v>104.26238268530001</v>
      </c>
      <c r="G3446" s="16">
        <f>[1]!s_is(A3446,83,"FY","YTD","20241231",1,"",100000000)</f>
        <v>75.412125570100002</v>
      </c>
      <c r="H3446" s="16">
        <f>[1]!s_is(A3446,61,"FY","YTD","20251231",1,"",100000000)</f>
        <v>1.5671394431000001</v>
      </c>
      <c r="I3446" s="16">
        <f>[1]!s_is(A3446,61,"FY","YTD","20241231",1,"",100000000)</f>
        <v>1.1517794612000001</v>
      </c>
      <c r="J3446" s="16">
        <f>[1]!s_fa_roe(A3446,"20251231")</f>
        <v>3.6110000000000002</v>
      </c>
      <c r="K3446" s="16">
        <f>[1]!s_stmnote_rdexp(A3446,"20251231",1,10000)</f>
        <v>45655.039154999999</v>
      </c>
      <c r="L3446" s="16">
        <f>[1]!s_margin_tradingbalance(A3446,"",10000)</f>
        <v>19011.034100000001</v>
      </c>
      <c r="M3446" s="16">
        <f>[1]!s_margin_seclendingbalance(A3446,"",10000)</f>
        <v>0</v>
      </c>
      <c r="N3446" s="17">
        <f>[1]!s_val_ev(A3446,"",100000000)</f>
        <v>79.960990559999999</v>
      </c>
      <c r="O3446" s="17">
        <f>[1]!share_freesharesmv(A3446,"",100000000)</f>
        <v>29.530063827199992</v>
      </c>
      <c r="P3446" s="17">
        <f ca="1">[1]!s_dq_amount_btin(A3446,TODAY()-1,100000000)</f>
        <v>0.65435847000000003</v>
      </c>
      <c r="Q3446" s="17">
        <f ca="1">[1]!s_dq_turn(A3446,TODAY()-1)</f>
        <v>0.81555719436800334</v>
      </c>
      <c r="R3446" s="2">
        <f>[1]!s_pq_amount(A3446,"20260101","",100000000)</f>
        <v>428.88821123999998</v>
      </c>
      <c r="S3446" s="2">
        <f>[1]!s_pq_avgamount(A3446,"20260101","",100000000)</f>
        <v>3.9347542315596331</v>
      </c>
      <c r="T3446" s="17">
        <f>[1]!s_ipo_dilutedpe(A3446)</f>
        <v>22.22</v>
      </c>
      <c r="U3446" s="12">
        <f>[1]!s_ipo_collection_total(A3446,100000000)</f>
        <v>15</v>
      </c>
      <c r="V3446" s="18">
        <f>[1]!s_val_pe_ttm(A3446,"")</f>
        <v>42.785602569580078</v>
      </c>
    </row>
    <row r="3447" spans="1:22" x14ac:dyDescent="0.3">
      <c r="A3447" s="12" t="s">
        <v>7344</v>
      </c>
      <c r="B3447" s="12" t="s">
        <v>7345</v>
      </c>
      <c r="C3447" s="16" t="str">
        <f>[1]!s_info_mkt(A3447)</f>
        <v>主板</v>
      </c>
      <c r="D3447" s="16" t="str">
        <f>[1]!s_ipo_listeddate(A3447)</f>
        <v>2007-10-09</v>
      </c>
      <c r="E3447" s="16" t="str">
        <f>[1]!s_info_industry_csrc2023(A3447,"",3)</f>
        <v>煤炭开采和洗选业</v>
      </c>
      <c r="F3447" s="16">
        <f>[1]!s_is(A3447,83,"FY","YTD","20251231",1,"",100000000)</f>
        <v>2949.16</v>
      </c>
      <c r="G3447" s="16">
        <f>[1]!s_is(A3447,83,"FY","YTD","20241231",1,"",100000000)</f>
        <v>3383.75</v>
      </c>
      <c r="H3447" s="16">
        <f>[1]!s_is(A3447,61,"FY","YTD","20251231",1,"",100000000)</f>
        <v>528.49</v>
      </c>
      <c r="I3447" s="16">
        <f>[1]!s_is(A3447,61,"FY","YTD","20241231",1,"",100000000)</f>
        <v>586.71</v>
      </c>
      <c r="J3447" s="16">
        <f>[1]!s_fa_roe(A3447,"20251231")</f>
        <v>12.643700000000001</v>
      </c>
      <c r="K3447" s="16">
        <f>[1]!s_stmnote_rdexp(A3447,"20251231",1,10000)</f>
        <v>489000</v>
      </c>
      <c r="L3447" s="16">
        <f>[1]!s_margin_tradingbalance(A3447,"",10000)</f>
        <v>74901.625499999995</v>
      </c>
      <c r="M3447" s="16">
        <f>[1]!s_margin_seclendingbalance(A3447,"",10000)</f>
        <v>2332.2916</v>
      </c>
      <c r="N3447" s="17">
        <f>[1]!s_val_ev(A3447,"",100000000)</f>
        <v>8798.8904217294221</v>
      </c>
      <c r="O3447" s="17">
        <f>[1]!share_freesharesmv(A3447,"",100000000)</f>
        <v>1105.0784269838</v>
      </c>
      <c r="P3447" s="17">
        <f ca="1">[1]!s_dq_amount_btin(A3447,TODAY()-1,100000000)</f>
        <v>22.68592516</v>
      </c>
      <c r="Q3447" s="17">
        <f ca="1">[1]!s_dq_turn(A3447,TODAY()-1)</f>
        <v>0.32994622987634736</v>
      </c>
      <c r="R3447" s="2">
        <f>[1]!s_pq_amount(A3447,"20260101","",100000000)</f>
        <v>1926.5177791399999</v>
      </c>
      <c r="S3447" s="2">
        <f>[1]!s_pq_avgamount(A3447,"20260101","",100000000)</f>
        <v>17.674475037981651</v>
      </c>
      <c r="T3447" s="17">
        <f>[1]!s_ipo_dilutedpe(A3447)</f>
        <v>44.76</v>
      </c>
      <c r="U3447" s="12">
        <f>[1]!s_ipo_collection_total(A3447,100000000)</f>
        <v>665.82</v>
      </c>
      <c r="V3447" s="18">
        <f>[1]!s_val_pe_ttm(A3447,"")</f>
        <v>17.354238510131836</v>
      </c>
    </row>
    <row r="3448" spans="1:22" x14ac:dyDescent="0.3">
      <c r="A3448" s="12" t="s">
        <v>7346</v>
      </c>
      <c r="B3448" s="12" t="s">
        <v>7347</v>
      </c>
      <c r="C3448" s="16" t="str">
        <f>[1]!s_info_mkt(A3448)</f>
        <v>主板</v>
      </c>
      <c r="D3448" s="16" t="str">
        <f>[1]!s_ipo_listeddate(A3448)</f>
        <v>2022-01-05</v>
      </c>
      <c r="E3448" s="16" t="str">
        <f>[1]!s_info_industry_csrc2023(A3448,"",3)</f>
        <v>电信、广播电视和卫星传输服务</v>
      </c>
      <c r="F3448" s="16">
        <f>[1]!s_is(A3448,83,"FY","YTD","20251231",1,"",100000000)</f>
        <v>10501.87</v>
      </c>
      <c r="G3448" s="16">
        <f>[1]!s_is(A3448,83,"FY","YTD","20241231",1,"",100000000)</f>
        <v>10407.59</v>
      </c>
      <c r="H3448" s="16">
        <f>[1]!s_is(A3448,61,"FY","YTD","20251231",1,"",100000000)</f>
        <v>1370.95</v>
      </c>
      <c r="I3448" s="16">
        <f>[1]!s_is(A3448,61,"FY","YTD","20241231",1,"",100000000)</f>
        <v>1383.73</v>
      </c>
      <c r="J3448" s="16">
        <f>[1]!s_fa_roe(A3448,"20251231")</f>
        <v>9.9709000000000003</v>
      </c>
      <c r="K3448" s="16">
        <f>[1]!s_stmnote_rdexp(A3448,"20251231",1,10000)</f>
        <v>3744800</v>
      </c>
      <c r="L3448" s="16">
        <f>[1]!s_margin_tradingbalance(A3448,"",10000)</f>
        <v>187711.9664</v>
      </c>
      <c r="M3448" s="16">
        <f>[1]!s_margin_seclendingbalance(A3448,"",10000)</f>
        <v>1928.4259999999999</v>
      </c>
      <c r="N3448" s="17">
        <f>[1]!s_val_ev(A3448,"",100000000)</f>
        <v>15297.354839272175</v>
      </c>
      <c r="O3448" s="17">
        <f>[1]!share_freesharesmv(A3448,"",100000000)</f>
        <v>788.55739460550001</v>
      </c>
      <c r="P3448" s="17">
        <f ca="1">[1]!s_dq_amount_btin(A3448,TODAY()-1,100000000)</f>
        <v>8.2992714000000003</v>
      </c>
      <c r="Q3448" s="17">
        <f ca="1">[1]!s_dq_turn(A3448,TODAY()-1)</f>
        <v>1.0001254287000447</v>
      </c>
      <c r="R3448" s="2">
        <f>[1]!s_pq_amount(A3448,"20260101","",100000000)</f>
        <v>1215.96287166</v>
      </c>
      <c r="S3448" s="2">
        <f>[1]!s_pq_avgamount(A3448,"20260101","",100000000)</f>
        <v>11.155622675779817</v>
      </c>
      <c r="T3448" s="17">
        <f>[1]!s_ipo_dilutedpe(A3448)</f>
        <v>12.09</v>
      </c>
      <c r="U3448" s="12">
        <f>[1]!s_ipo_collection_total(A3448,100000000)</f>
        <v>519.81373781859998</v>
      </c>
      <c r="V3448" s="18">
        <f>[1]!s_val_pe_ttm(A3448,"")</f>
        <v>14.630563735961914</v>
      </c>
    </row>
    <row r="3449" spans="1:22" x14ac:dyDescent="0.3">
      <c r="A3449" s="12" t="s">
        <v>7348</v>
      </c>
      <c r="B3449" s="12" t="s">
        <v>7349</v>
      </c>
      <c r="C3449" s="16" t="str">
        <f>[1]!s_info_mkt(A3449)</f>
        <v>主板</v>
      </c>
      <c r="D3449" s="16" t="str">
        <f>[1]!s_ipo_listeddate(A3449)</f>
        <v>2019-01-18</v>
      </c>
      <c r="E3449" s="16" t="str">
        <f>[1]!s_info_industry_csrc2023(A3449,"",3)</f>
        <v>多式联运和运输代理业</v>
      </c>
      <c r="F3449" s="16">
        <f>[1]!s_is(A3449,83,"FY","YTD","20251231",1,"",100000000)</f>
        <v>968.08663837199992</v>
      </c>
      <c r="G3449" s="16">
        <f>[1]!s_is(A3449,83,"FY","YTD","20241231",1,"",100000000)</f>
        <v>1056.2077335542999</v>
      </c>
      <c r="H3449" s="16">
        <f>[1]!s_is(A3449,61,"FY","YTD","20251231",1,"",100000000)</f>
        <v>40.217974957899997</v>
      </c>
      <c r="I3449" s="16">
        <f>[1]!s_is(A3449,61,"FY","YTD","20241231",1,"",100000000)</f>
        <v>39.176513613800005</v>
      </c>
      <c r="J3449" s="16">
        <f>[1]!s_fa_roe(A3449,"20251231")</f>
        <v>9.9479000000000006</v>
      </c>
      <c r="K3449" s="16">
        <f>[1]!s_stmnote_rdexp(A3449,"20251231",1,10000)</f>
        <v>36181.336179999998</v>
      </c>
      <c r="L3449" s="16">
        <f>[1]!s_margin_tradingbalance(A3449,"",10000)</f>
        <v>13203.327499999999</v>
      </c>
      <c r="M3449" s="16">
        <f>[1]!s_margin_seclendingbalance(A3449,"",10000)</f>
        <v>511.59739999999999</v>
      </c>
      <c r="N3449" s="17">
        <f>[1]!s_val_ev(A3449,"",100000000)</f>
        <v>356.73523651140403</v>
      </c>
      <c r="O3449" s="17">
        <f>[1]!share_freesharesmv(A3449,"",100000000)</f>
        <v>57.043772522099999</v>
      </c>
      <c r="P3449" s="17">
        <f ca="1">[1]!s_dq_amount_btin(A3449,TODAY()-1,100000000)</f>
        <v>0.72100151999999995</v>
      </c>
      <c r="Q3449" s="17">
        <f ca="1">[1]!s_dq_turn(A3449,TODAY()-1)</f>
        <v>0.25256331935389376</v>
      </c>
      <c r="R3449" s="2">
        <f>[1]!s_pq_amount(A3449,"20260101","",100000000)</f>
        <v>140.28882886</v>
      </c>
      <c r="S3449" s="2">
        <f>[1]!s_pq_avgamount(A3449,"20260101","",100000000)</f>
        <v>1.2870534757798164</v>
      </c>
      <c r="T3449" s="17">
        <f>[1]!s_ipo_dilutedpe(A3449)</f>
        <v>0</v>
      </c>
      <c r="U3449" s="12">
        <f>[1]!s_ipo_collection_total(A3449,100000000)</f>
        <v>0</v>
      </c>
      <c r="V3449" s="18">
        <f>[1]!s_val_pe_ttm(A3449,"")</f>
        <v>9.7753629684448242</v>
      </c>
    </row>
    <row r="3450" spans="1:22" x14ac:dyDescent="0.3">
      <c r="A3450" s="12" t="s">
        <v>7350</v>
      </c>
      <c r="B3450" s="12" t="s">
        <v>7351</v>
      </c>
      <c r="C3450" s="16" t="str">
        <f>[1]!s_info_mkt(A3450)</f>
        <v>创业板</v>
      </c>
      <c r="D3450" s="16" t="str">
        <f>[1]!s_ipo_listeddate(A3450)</f>
        <v>2017-07-25</v>
      </c>
      <c r="E3450" s="16" t="str">
        <f>[1]!s_info_industry_csrc2023(A3450,"",3)</f>
        <v>汽车制造业</v>
      </c>
      <c r="F3450" s="16">
        <f>[1]!s_is(A3450,83,"FY","YTD","20251231",1,"",100000000)</f>
        <v>38.743625928699998</v>
      </c>
      <c r="G3450" s="16">
        <f>[1]!s_is(A3450,83,"FY","YTD","20241231",1,"",100000000)</f>
        <v>24.2975534186</v>
      </c>
      <c r="H3450" s="16">
        <f>[1]!s_is(A3450,61,"FY","YTD","20251231",1,"",100000000)</f>
        <v>1.8575837340000001</v>
      </c>
      <c r="I3450" s="16">
        <f>[1]!s_is(A3450,61,"FY","YTD","20241231",1,"",100000000)</f>
        <v>0.71002115799999999</v>
      </c>
      <c r="J3450" s="16">
        <f>[1]!s_fa_roe(A3450,"20251231")</f>
        <v>7.2954999999999997</v>
      </c>
      <c r="K3450" s="16">
        <f>[1]!s_stmnote_rdexp(A3450,"20251231",1,10000)</f>
        <v>27764.825756999999</v>
      </c>
      <c r="L3450" s="16">
        <f>[1]!s_margin_tradingbalance(A3450,"",10000)</f>
        <v>42407.4</v>
      </c>
      <c r="M3450" s="16">
        <f>[1]!s_margin_seclendingbalance(A3450,"",10000)</f>
        <v>0</v>
      </c>
      <c r="N3450" s="17">
        <f>[1]!s_val_ev(A3450,"",100000000)</f>
        <v>97.325598119999995</v>
      </c>
      <c r="O3450" s="17">
        <f>[1]!share_freesharesmv(A3450,"",100000000)</f>
        <v>69.584149757999995</v>
      </c>
      <c r="P3450" s="17">
        <f ca="1">[1]!s_dq_amount_btin(A3450,TODAY()-1,100000000)</f>
        <v>3.3304891699999999</v>
      </c>
      <c r="Q3450" s="17">
        <f ca="1">[1]!s_dq_turn(A3450,TODAY()-1)</f>
        <v>4.489136542882199</v>
      </c>
      <c r="R3450" s="2">
        <f>[1]!s_pq_amount(A3450,"20260101","",100000000)</f>
        <v>368.39002412999997</v>
      </c>
      <c r="S3450" s="2">
        <f>[1]!s_pq_avgamount(A3450,"20260101","",100000000)</f>
        <v>3.3797249920183488</v>
      </c>
      <c r="T3450" s="17">
        <f>[1]!s_ipo_dilutedpe(A3450)</f>
        <v>22.99</v>
      </c>
      <c r="U3450" s="12">
        <f>[1]!s_ipo_collection_total(A3450,100000000)</f>
        <v>3.2999399999999999</v>
      </c>
      <c r="V3450" s="18">
        <f>[1]!s_val_pe_ttm(A3450,"")</f>
        <v>41.984722137451172</v>
      </c>
    </row>
    <row r="3451" spans="1:22" x14ac:dyDescent="0.3">
      <c r="A3451" s="12" t="s">
        <v>205</v>
      </c>
      <c r="B3451" s="12" t="s">
        <v>206</v>
      </c>
      <c r="C3451" s="16" t="str">
        <f>[1]!s_info_mkt(A3451)</f>
        <v>北证</v>
      </c>
      <c r="D3451" s="16" t="str">
        <f>[1]!s_ipo_listeddate(A3451)</f>
        <v>2021-06-28</v>
      </c>
      <c r="E3451" s="16" t="str">
        <f>[1]!s_info_industry_csrc2023(A3451,"",3)</f>
        <v>电气机械和器材制造业</v>
      </c>
      <c r="F3451" s="16">
        <f>[1]!s_is(A3451,83,"FY","YTD","20251231",1,"",100000000)</f>
        <v>18.257200599100003</v>
      </c>
      <c r="G3451" s="16">
        <f>[1]!s_is(A3451,83,"FY","YTD","20241231",1,"",100000000)</f>
        <v>16.270426179499999</v>
      </c>
      <c r="H3451" s="16">
        <f>[1]!s_is(A3451,61,"FY","YTD","20251231",1,"",100000000)</f>
        <v>0.54014281330000002</v>
      </c>
      <c r="I3451" s="16">
        <f>[1]!s_is(A3451,61,"FY","YTD","20241231",1,"",100000000)</f>
        <v>-3.6750457799999997E-2</v>
      </c>
      <c r="J3451" s="16">
        <f>[1]!s_fa_roe(A3451,"20251231")</f>
        <v>7.9428000000000001</v>
      </c>
      <c r="K3451" s="16">
        <f>[1]!s_stmnote_rdexp(A3451,"20251231",1,10000)</f>
        <v>6799.4549470000002</v>
      </c>
      <c r="L3451" s="16">
        <f>[1]!s_margin_tradingbalance(A3451,"",10000)</f>
        <v>1393.6007999999999</v>
      </c>
      <c r="M3451" s="16">
        <f>[1]!s_margin_seclendingbalance(A3451,"",10000)</f>
        <v>0</v>
      </c>
      <c r="N3451" s="17">
        <f>[1]!s_val_ev(A3451,"",100000000)</f>
        <v>11.6673858</v>
      </c>
      <c r="O3451" s="17">
        <f>[1]!share_freesharesmv(A3451,"",100000000)</f>
        <v>6.0627978415000001</v>
      </c>
      <c r="P3451" s="17">
        <f ca="1">[1]!s_dq_amount_btin(A3451,TODAY()-1,100000000)</f>
        <v>8.2754460000000002E-2</v>
      </c>
      <c r="Q3451" s="17">
        <f ca="1">[1]!s_dq_turn(A3451,TODAY()-1)</f>
        <v>1.0377147505270883</v>
      </c>
      <c r="R3451" s="2">
        <f>[1]!s_pq_amount(A3451,"20260101","",100000000)</f>
        <v>25.102544940000001</v>
      </c>
      <c r="S3451" s="2">
        <f>[1]!s_pq_avgamount(A3451,"20260101","",100000000)</f>
        <v>0.23029857743119267</v>
      </c>
      <c r="T3451" s="17">
        <f>[1]!s_ipo_dilutedpe(A3451)</f>
        <v>16.440000000000001</v>
      </c>
      <c r="U3451" s="12">
        <f>[1]!s_ipo_collection_total(A3451,100000000)</f>
        <v>2.8</v>
      </c>
      <c r="V3451" s="18">
        <f>[1]!s_val_pe_ttm(A3451,"")</f>
        <v>19.864643096923828</v>
      </c>
    </row>
    <row r="3452" spans="1:22" x14ac:dyDescent="0.3">
      <c r="A3452" s="12" t="s">
        <v>7352</v>
      </c>
      <c r="B3452" s="12" t="s">
        <v>7353</v>
      </c>
      <c r="C3452" s="16" t="str">
        <f>[1]!s_info_mkt(A3452)</f>
        <v>主板</v>
      </c>
      <c r="D3452" s="16" t="str">
        <f>[1]!s_ipo_listeddate(A3452)</f>
        <v>1993-12-06</v>
      </c>
      <c r="E3452" s="16" t="str">
        <f>[1]!s_info_industry_csrc2023(A3452,"",3)</f>
        <v>零售业</v>
      </c>
      <c r="F3452" s="16">
        <f>[1]!s_is(A3452,83,"FY","YTD","20251231",1,"",100000000)</f>
        <v>67.535573259799989</v>
      </c>
      <c r="G3452" s="16">
        <f>[1]!s_is(A3452,83,"FY","YTD","20241231",1,"",100000000)</f>
        <v>70.106443211300004</v>
      </c>
      <c r="H3452" s="16">
        <f>[1]!s_is(A3452,61,"FY","YTD","20251231",1,"",100000000)</f>
        <v>-0.51799880129999998</v>
      </c>
      <c r="I3452" s="16">
        <f>[1]!s_is(A3452,61,"FY","YTD","20241231",1,"",100000000)</f>
        <v>-0.27816817170000002</v>
      </c>
      <c r="J3452" s="16">
        <f>[1]!s_fa_roe(A3452,"20251231")</f>
        <v>-2.2924000000000002</v>
      </c>
      <c r="K3452" s="16">
        <f>[1]!s_stmnote_rdexp(A3452,"20251231",1,10000)</f>
        <v>0</v>
      </c>
      <c r="L3452" s="16">
        <f>[1]!s_margin_tradingbalance(A3452,"",10000)</f>
        <v>0</v>
      </c>
      <c r="M3452" s="16">
        <f>[1]!s_margin_seclendingbalance(A3452,"",10000)</f>
        <v>0</v>
      </c>
      <c r="N3452" s="17">
        <f>[1]!s_val_ev(A3452,"",100000000)</f>
        <v>16.306527687500001</v>
      </c>
      <c r="O3452" s="17">
        <f>[1]!share_freesharesmv(A3452,"",100000000)</f>
        <v>11.9238269475</v>
      </c>
      <c r="P3452" s="17">
        <f ca="1">[1]!s_dq_amount_btin(A3452,TODAY()-1,100000000)</f>
        <v>0.34100459</v>
      </c>
      <c r="Q3452" s="17">
        <f ca="1">[1]!s_dq_turn(A3452,TODAY()-1)</f>
        <v>2.1352716505182605</v>
      </c>
      <c r="R3452" s="2">
        <f>[1]!s_pq_amount(A3452,"20260101","",100000000)</f>
        <v>73.071140330000006</v>
      </c>
      <c r="S3452" s="2">
        <f>[1]!s_pq_avgamount(A3452,"20260101","",100000000)</f>
        <v>0.67037743422018348</v>
      </c>
      <c r="T3452" s="17">
        <f>[1]!s_ipo_dilutedpe(A3452)</f>
        <v>0</v>
      </c>
      <c r="U3452" s="12">
        <f>[1]!s_ipo_collection_total(A3452,100000000)</f>
        <v>0.84</v>
      </c>
      <c r="V3452" s="18">
        <f>[1]!s_val_pe_ttm(A3452,"")</f>
        <v>-31.593992233276367</v>
      </c>
    </row>
    <row r="3453" spans="1:22" x14ac:dyDescent="0.3">
      <c r="A3453" s="12" t="s">
        <v>7354</v>
      </c>
      <c r="B3453" s="12" t="s">
        <v>7355</v>
      </c>
      <c r="C3453" s="16" t="str">
        <f>[1]!s_info_mkt(A3453)</f>
        <v>创业板</v>
      </c>
      <c r="D3453" s="16" t="str">
        <f>[1]!s_ipo_listeddate(A3453)</f>
        <v>2021-09-14</v>
      </c>
      <c r="E3453" s="16" t="str">
        <f>[1]!s_info_industry_csrc2023(A3453,"",3)</f>
        <v>化学原料和化学制品制造业</v>
      </c>
      <c r="F3453" s="16">
        <f>[1]!s_is(A3453,83,"FY","YTD","20251231",1,"",100000000)</f>
        <v>6.3853369515999994</v>
      </c>
      <c r="G3453" s="16">
        <f>[1]!s_is(A3453,83,"FY","YTD","20241231",1,"",100000000)</f>
        <v>7.0883412546000004</v>
      </c>
      <c r="H3453" s="16">
        <f>[1]!s_is(A3453,61,"FY","YTD","20251231",1,"",100000000)</f>
        <v>0.78832065569999998</v>
      </c>
      <c r="I3453" s="16">
        <f>[1]!s_is(A3453,61,"FY","YTD","20241231",1,"",100000000)</f>
        <v>0.6457198596</v>
      </c>
      <c r="J3453" s="16">
        <f>[1]!s_fa_roe(A3453,"20251231")</f>
        <v>5.9001000000000001</v>
      </c>
      <c r="K3453" s="16">
        <f>[1]!s_stmnote_rdexp(A3453,"20251231",1,10000)</f>
        <v>2800.0558179999998</v>
      </c>
      <c r="L3453" s="16">
        <f>[1]!s_margin_tradingbalance(A3453,"",10000)</f>
        <v>13273.8033</v>
      </c>
      <c r="M3453" s="16">
        <f>[1]!s_margin_seclendingbalance(A3453,"",10000)</f>
        <v>18.917300000000001</v>
      </c>
      <c r="N3453" s="17">
        <f>[1]!s_val_ev(A3453,"",100000000)</f>
        <v>19.571292</v>
      </c>
      <c r="O3453" s="17">
        <f>[1]!share_freesharesmv(A3453,"",100000000)</f>
        <v>9.1439302500000004</v>
      </c>
      <c r="P3453" s="17">
        <f ca="1">[1]!s_dq_amount_btin(A3453,TODAY()-1,100000000)</f>
        <v>0.26694370000000001</v>
      </c>
      <c r="Q3453" s="17">
        <f ca="1">[1]!s_dq_turn(A3453,TODAY()-1)</f>
        <v>1.6716488483268144</v>
      </c>
      <c r="R3453" s="2">
        <f>[1]!s_pq_amount(A3453,"20260101","",100000000)</f>
        <v>43.925567059999999</v>
      </c>
      <c r="S3453" s="2">
        <f>[1]!s_pq_avgamount(A3453,"20260101","",100000000)</f>
        <v>0.40298685376146787</v>
      </c>
      <c r="T3453" s="17">
        <f>[1]!s_ipo_dilutedpe(A3453)</f>
        <v>33.54</v>
      </c>
      <c r="U3453" s="12">
        <f>[1]!s_ipo_collection_total(A3453,100000000)</f>
        <v>7.5140000000000002</v>
      </c>
      <c r="V3453" s="18">
        <f>[1]!s_val_pe_ttm(A3453,"")</f>
        <v>26.384849548339844</v>
      </c>
    </row>
    <row r="3454" spans="1:22" x14ac:dyDescent="0.3">
      <c r="A3454" s="12" t="s">
        <v>7356</v>
      </c>
      <c r="B3454" s="12" t="s">
        <v>7357</v>
      </c>
      <c r="C3454" s="16" t="str">
        <f>[1]!s_info_mkt(A3454)</f>
        <v>主板</v>
      </c>
      <c r="D3454" s="16" t="str">
        <f>[1]!s_ipo_listeddate(A3454)</f>
        <v>1999-11-18</v>
      </c>
      <c r="E3454" s="16" t="str">
        <f>[1]!s_info_industry_csrc2023(A3454,"",3)</f>
        <v>电气机械和器材制造业</v>
      </c>
      <c r="F3454" s="16">
        <f>[1]!s_is(A3454,83,"FY","YTD","20251231",1,"",100000000)</f>
        <v>96.443792437499994</v>
      </c>
      <c r="G3454" s="16">
        <f>[1]!s_is(A3454,83,"FY","YTD","20241231",1,"",100000000)</f>
        <v>90.302556541100003</v>
      </c>
      <c r="H3454" s="16">
        <f>[1]!s_is(A3454,61,"FY","YTD","20251231",1,"",100000000)</f>
        <v>4.8010373610000006</v>
      </c>
      <c r="I3454" s="16">
        <f>[1]!s_is(A3454,61,"FY","YTD","20241231",1,"",100000000)</f>
        <v>3.4061732568999998</v>
      </c>
      <c r="J3454" s="16">
        <f>[1]!s_fa_roe(A3454,"20251231")</f>
        <v>13.564399999999999</v>
      </c>
      <c r="K3454" s="16">
        <f>[1]!s_stmnote_rdexp(A3454,"20251231",1,10000)</f>
        <v>69853.271823999996</v>
      </c>
      <c r="L3454" s="16">
        <f>[1]!s_margin_tradingbalance(A3454,"",10000)</f>
        <v>34670.669699999999</v>
      </c>
      <c r="M3454" s="16">
        <f>[1]!s_margin_seclendingbalance(A3454,"",10000)</f>
        <v>38.779000000000003</v>
      </c>
      <c r="N3454" s="17">
        <f>[1]!s_val_ev(A3454,"",100000000)</f>
        <v>125.46004108299999</v>
      </c>
      <c r="O3454" s="17">
        <f>[1]!share_freesharesmv(A3454,"",100000000)</f>
        <v>57.959781418499993</v>
      </c>
      <c r="P3454" s="17">
        <f ca="1">[1]!s_dq_amount_btin(A3454,TODAY()-1,100000000)</f>
        <v>1.56333502</v>
      </c>
      <c r="Q3454" s="17">
        <f ca="1">[1]!s_dq_turn(A3454,TODAY()-1)</f>
        <v>1.2395492269315436</v>
      </c>
      <c r="R3454" s="2">
        <f>[1]!s_pq_amount(A3454,"20260101","",100000000)</f>
        <v>685.60592136000002</v>
      </c>
      <c r="S3454" s="2">
        <f>[1]!s_pq_avgamount(A3454,"20260101","",100000000)</f>
        <v>6.2899625812844038</v>
      </c>
      <c r="T3454" s="17">
        <f>[1]!s_ipo_dilutedpe(A3454)</f>
        <v>0</v>
      </c>
      <c r="U3454" s="12">
        <f>[1]!s_ipo_collection_total(A3454,100000000)</f>
        <v>3.1680000000000001</v>
      </c>
      <c r="V3454" s="18">
        <f>[1]!s_val_pe_ttm(A3454,"")</f>
        <v>25.481662750244141</v>
      </c>
    </row>
    <row r="3455" spans="1:22" x14ac:dyDescent="0.3">
      <c r="A3455" s="12" t="s">
        <v>7358</v>
      </c>
      <c r="B3455" s="12" t="s">
        <v>7359</v>
      </c>
      <c r="C3455" s="16" t="str">
        <f>[1]!s_info_mkt(A3455)</f>
        <v>主板</v>
      </c>
      <c r="D3455" s="16" t="str">
        <f>[1]!s_ipo_listeddate(A3455)</f>
        <v>1992-03-27</v>
      </c>
      <c r="E3455" s="16" t="str">
        <f>[1]!s_info_industry_csrc2023(A3455,"",3)</f>
        <v>房地产业</v>
      </c>
      <c r="F3455" s="16">
        <f>[1]!s_is(A3455,83,"FY","YTD","20251231",1,"",100000000)</f>
        <v>10.9964004824</v>
      </c>
      <c r="G3455" s="16">
        <f>[1]!s_is(A3455,83,"FY","YTD","20241231",1,"",100000000)</f>
        <v>25.815232067899998</v>
      </c>
      <c r="H3455" s="16">
        <f>[1]!s_is(A3455,61,"FY","YTD","20251231",1,"",100000000)</f>
        <v>-3.1525891629</v>
      </c>
      <c r="I3455" s="16">
        <f>[1]!s_is(A3455,61,"FY","YTD","20241231",1,"",100000000)</f>
        <v>0.3053092939</v>
      </c>
      <c r="J3455" s="16">
        <f>[1]!s_fa_roe(A3455,"20251231")</f>
        <v>-5.0389999999999997</v>
      </c>
      <c r="K3455" s="16">
        <f>[1]!s_stmnote_rdexp(A3455,"20251231",1,10000)</f>
        <v>0</v>
      </c>
      <c r="L3455" s="16">
        <f>[1]!s_margin_tradingbalance(A3455,"",10000)</f>
        <v>23617.4234</v>
      </c>
      <c r="M3455" s="16">
        <f>[1]!s_margin_seclendingbalance(A3455,"",10000)</f>
        <v>104.345</v>
      </c>
      <c r="N3455" s="17">
        <f>[1]!s_val_ev(A3455,"",100000000)</f>
        <v>62.783784643999994</v>
      </c>
      <c r="O3455" s="17">
        <f>[1]!share_freesharesmv(A3455,"",100000000)</f>
        <v>23.082560972</v>
      </c>
      <c r="P3455" s="17">
        <f ca="1">[1]!s_dq_amount_btin(A3455,TODAY()-1,100000000)</f>
        <v>0.31569129000000001</v>
      </c>
      <c r="Q3455" s="17">
        <f ca="1">[1]!s_dq_turn(A3455,TODAY()-1)</f>
        <v>0.54371195282800711</v>
      </c>
      <c r="R3455" s="2">
        <f>[1]!s_pq_amount(A3455,"20260101","",100000000)</f>
        <v>111.56383259</v>
      </c>
      <c r="S3455" s="2">
        <f>[1]!s_pq_avgamount(A3455,"20260101","",100000000)</f>
        <v>1.0235213999082569</v>
      </c>
      <c r="T3455" s="17">
        <f>[1]!s_ipo_dilutedpe(A3455)</f>
        <v>0</v>
      </c>
      <c r="U3455" s="12">
        <f>[1]!s_ipo_collection_total(A3455,100000000)</f>
        <v>1.4516</v>
      </c>
      <c r="V3455" s="18">
        <f>[1]!s_val_pe_ttm(A3455,"")</f>
        <v>-21.793308258056641</v>
      </c>
    </row>
    <row r="3456" spans="1:22" x14ac:dyDescent="0.3">
      <c r="A3456" s="12" t="s">
        <v>207</v>
      </c>
      <c r="B3456" s="12" t="s">
        <v>208</v>
      </c>
      <c r="C3456" s="16" t="str">
        <f>[1]!s_info_mkt(A3456)</f>
        <v>北证</v>
      </c>
      <c r="D3456" s="16" t="str">
        <f>[1]!s_ipo_listeddate(A3456)</f>
        <v>2020-07-27</v>
      </c>
      <c r="E3456" s="16" t="str">
        <f>[1]!s_info_industry_csrc2023(A3456,"",3)</f>
        <v>商务服务业</v>
      </c>
      <c r="F3456" s="16">
        <f>[1]!s_is(A3456,83,"FY","YTD","20251231",1,"",100000000)</f>
        <v>7.8012484374</v>
      </c>
      <c r="G3456" s="16">
        <f>[1]!s_is(A3456,83,"FY","YTD","20241231",1,"",100000000)</f>
        <v>7.5223516976999996</v>
      </c>
      <c r="H3456" s="16">
        <f>[1]!s_is(A3456,61,"FY","YTD","20251231",1,"",100000000)</f>
        <v>0.85594581049999996</v>
      </c>
      <c r="I3456" s="16">
        <f>[1]!s_is(A3456,61,"FY","YTD","20241231",1,"",100000000)</f>
        <v>1.0650245084999999</v>
      </c>
      <c r="J3456" s="16">
        <f>[1]!s_fa_roe(A3456,"20251231")</f>
        <v>13.4377</v>
      </c>
      <c r="K3456" s="16">
        <f>[1]!s_stmnote_rdexp(A3456,"20251231",1,10000)</f>
        <v>2066.4802809999996</v>
      </c>
      <c r="L3456" s="16">
        <f>[1]!s_margin_tradingbalance(A3456,"",10000)</f>
        <v>1445.1648</v>
      </c>
      <c r="M3456" s="16">
        <f>[1]!s_margin_seclendingbalance(A3456,"",10000)</f>
        <v>0</v>
      </c>
      <c r="N3456" s="17">
        <f>[1]!s_val_ev(A3456,"",100000000)</f>
        <v>15.5183423</v>
      </c>
      <c r="O3456" s="17">
        <f>[1]!share_freesharesmv(A3456,"",100000000)</f>
        <v>6.5062881436</v>
      </c>
      <c r="P3456" s="17">
        <f ca="1">[1]!s_dq_amount_btin(A3456,TODAY()-1,100000000)</f>
        <v>6.5563679999999999E-2</v>
      </c>
      <c r="Q3456" s="17">
        <f ca="1">[1]!s_dq_turn(A3456,TODAY()-1)</f>
        <v>0.75000116151033513</v>
      </c>
      <c r="R3456" s="2">
        <f>[1]!s_pq_amount(A3456,"20260101","",100000000)</f>
        <v>14.599655719999999</v>
      </c>
      <c r="S3456" s="2">
        <f>[1]!s_pq_avgamount(A3456,"20260101","",100000000)</f>
        <v>0.13394179559633027</v>
      </c>
      <c r="T3456" s="17">
        <f>[1]!s_ipo_dilutedpe(A3456)</f>
        <v>17.7</v>
      </c>
      <c r="U3456" s="12">
        <f>[1]!s_ipo_collection_total(A3456,100000000)</f>
        <v>1.9657777999999999</v>
      </c>
      <c r="V3456" s="18">
        <f>[1]!s_val_pe_ttm(A3456,"")</f>
        <v>18.33842658996582</v>
      </c>
    </row>
    <row r="3457" spans="1:22" x14ac:dyDescent="0.3">
      <c r="A3457" s="12" t="s">
        <v>7360</v>
      </c>
      <c r="B3457" s="12" t="s">
        <v>7361</v>
      </c>
      <c r="C3457" s="16" t="str">
        <f>[1]!s_info_mkt(A3457)</f>
        <v>主板</v>
      </c>
      <c r="D3457" s="16" t="str">
        <f>[1]!s_ipo_listeddate(A3457)</f>
        <v>2021-06-10</v>
      </c>
      <c r="E3457" s="16" t="str">
        <f>[1]!s_info_industry_csrc2023(A3457,"",3)</f>
        <v>电力、热力生产和供应业</v>
      </c>
      <c r="F3457" s="16">
        <f>[1]!s_is(A3457,83,"FY","YTD","20251231",1,"",100000000)</f>
        <v>283.99420251560002</v>
      </c>
      <c r="G3457" s="16">
        <f>[1]!s_is(A3457,83,"FY","YTD","20241231",1,"",100000000)</f>
        <v>297.17044357669999</v>
      </c>
      <c r="H3457" s="16">
        <f>[1]!s_is(A3457,61,"FY","YTD","20251231",1,"",100000000)</f>
        <v>37.143966192000001</v>
      </c>
      <c r="I3457" s="16">
        <f>[1]!s_is(A3457,61,"FY","YTD","20241231",1,"",100000000)</f>
        <v>61.114267498000004</v>
      </c>
      <c r="J3457" s="16">
        <f>[1]!s_fa_roe(A3457,"20251231")</f>
        <v>4.2359</v>
      </c>
      <c r="K3457" s="16">
        <f>[1]!s_stmnote_rdexp(A3457,"20251231",1,10000)</f>
        <v>55479.526526000001</v>
      </c>
      <c r="L3457" s="16">
        <f>[1]!s_margin_tradingbalance(A3457,"",10000)</f>
        <v>112041.7156</v>
      </c>
      <c r="M3457" s="16">
        <f>[1]!s_margin_seclendingbalance(A3457,"",10000)</f>
        <v>768.13109999999995</v>
      </c>
      <c r="N3457" s="17">
        <f>[1]!s_val_ev(A3457,"",100000000)</f>
        <v>1163.5173607794</v>
      </c>
      <c r="O3457" s="17">
        <f>[1]!share_freesharesmv(A3457,"",100000000)</f>
        <v>536.19800051289997</v>
      </c>
      <c r="P3457" s="17">
        <f ca="1">[1]!s_dq_amount_btin(A3457,TODAY()-1,100000000)</f>
        <v>9.5674240299999997</v>
      </c>
      <c r="Q3457" s="17">
        <f ca="1">[1]!s_dq_turn(A3457,TODAY()-1)</f>
        <v>0.81924093738617154</v>
      </c>
      <c r="R3457" s="2">
        <f>[1]!s_pq_amount(A3457,"20260101","",100000000)</f>
        <v>934.46598213000004</v>
      </c>
      <c r="S3457" s="2">
        <f>[1]!s_pq_avgamount(A3457,"20260101","",100000000)</f>
        <v>8.5730824048623848</v>
      </c>
      <c r="T3457" s="17">
        <f>[1]!s_ipo_dilutedpe(A3457)</f>
        <v>28.87</v>
      </c>
      <c r="U3457" s="12">
        <f>[1]!s_ipo_collection_total(A3457,100000000)</f>
        <v>227.13149999999999</v>
      </c>
      <c r="V3457" s="18">
        <f>[1]!s_val_pe_ttm(A3457,"")</f>
        <v>50.426624298095703</v>
      </c>
    </row>
    <row r="3458" spans="1:22" x14ac:dyDescent="0.3">
      <c r="A3458" s="12" t="s">
        <v>7362</v>
      </c>
      <c r="B3458" s="12" t="s">
        <v>7363</v>
      </c>
      <c r="C3458" s="16" t="str">
        <f>[1]!s_info_mkt(A3458)</f>
        <v>创业板</v>
      </c>
      <c r="D3458" s="16" t="str">
        <f>[1]!s_ipo_listeddate(A3458)</f>
        <v>2017-03-24</v>
      </c>
      <c r="E3458" s="16" t="str">
        <f>[1]!s_info_industry_csrc2023(A3458,"",3)</f>
        <v>计算机、通信和其他电子设备制造业</v>
      </c>
      <c r="F3458" s="16">
        <f>[1]!s_is(A3458,83,"FY","YTD","20251231",1,"",100000000)</f>
        <v>3.9199063776999998</v>
      </c>
      <c r="G3458" s="16">
        <f>[1]!s_is(A3458,83,"FY","YTD","20241231",1,"",100000000)</f>
        <v>4.8065050170000001</v>
      </c>
      <c r="H3458" s="16">
        <f>[1]!s_is(A3458,61,"FY","YTD","20251231",1,"",100000000)</f>
        <v>0.81485940790000011</v>
      </c>
      <c r="I3458" s="16">
        <f>[1]!s_is(A3458,61,"FY","YTD","20241231",1,"",100000000)</f>
        <v>1.2029427451999999</v>
      </c>
      <c r="J3458" s="16">
        <f>[1]!s_fa_roe(A3458,"20251231")</f>
        <v>4.6887999999999996</v>
      </c>
      <c r="K3458" s="16">
        <f>[1]!s_stmnote_rdexp(A3458,"20251231",1,10000)</f>
        <v>4117.6544460000005</v>
      </c>
      <c r="L3458" s="16">
        <f>[1]!s_margin_tradingbalance(A3458,"",10000)</f>
        <v>57327.8272</v>
      </c>
      <c r="M3458" s="16">
        <f>[1]!s_margin_seclendingbalance(A3458,"",10000)</f>
        <v>30.388000000000002</v>
      </c>
      <c r="N3458" s="17">
        <f>[1]!s_val_ev(A3458,"",100000000)</f>
        <v>53.025200121600001</v>
      </c>
      <c r="O3458" s="17">
        <f>[1]!share_freesharesmv(A3458,"",100000000)</f>
        <v>40.759965167399997</v>
      </c>
      <c r="P3458" s="17">
        <f ca="1">[1]!s_dq_amount_btin(A3458,TODAY()-1,100000000)</f>
        <v>1.53350545</v>
      </c>
      <c r="Q3458" s="17">
        <f ca="1">[1]!s_dq_turn(A3458,TODAY()-1)</f>
        <v>3.3381401816116556</v>
      </c>
      <c r="R3458" s="2">
        <f>[1]!s_pq_amount(A3458,"20260101","",100000000)</f>
        <v>488.66843180000001</v>
      </c>
      <c r="S3458" s="2">
        <f>[1]!s_pq_avgamount(A3458,"20260101","",100000000)</f>
        <v>4.4831966220183483</v>
      </c>
      <c r="T3458" s="17">
        <f>[1]!s_ipo_dilutedpe(A3458)</f>
        <v>22.97</v>
      </c>
      <c r="U3458" s="12">
        <f>[1]!s_ipo_collection_total(A3458,100000000)</f>
        <v>1.38000276</v>
      </c>
      <c r="V3458" s="18">
        <f>[1]!s_val_pe_ttm(A3458,"")</f>
        <v>47.841846466064453</v>
      </c>
    </row>
    <row r="3459" spans="1:22" x14ac:dyDescent="0.3">
      <c r="A3459" s="12" t="s">
        <v>7364</v>
      </c>
      <c r="B3459" s="12" t="s">
        <v>7365</v>
      </c>
      <c r="C3459" s="16" t="str">
        <f>[1]!s_info_mkt(A3459)</f>
        <v>创业板</v>
      </c>
      <c r="D3459" s="16" t="str">
        <f>[1]!s_ipo_listeddate(A3459)</f>
        <v>2011-11-02</v>
      </c>
      <c r="E3459" s="16" t="str">
        <f>[1]!s_info_industry_csrc2023(A3459,"",3)</f>
        <v>电气机械和器材制造业</v>
      </c>
      <c r="F3459" s="16">
        <f>[1]!s_is(A3459,83,"FY","YTD","20251231",1,"",100000000)</f>
        <v>891.84357325770009</v>
      </c>
      <c r="G3459" s="16">
        <f>[1]!s_is(A3459,83,"FY","YTD","20241231",1,"",100000000)</f>
        <v>778.5696696463001</v>
      </c>
      <c r="H3459" s="16">
        <f>[1]!s_is(A3459,61,"FY","YTD","20251231",1,"",100000000)</f>
        <v>134.6127995537</v>
      </c>
      <c r="I3459" s="16">
        <f>[1]!s_is(A3459,61,"FY","YTD","20241231",1,"",100000000)</f>
        <v>110.36278921360001</v>
      </c>
      <c r="J3459" s="16">
        <f>[1]!s_fa_roe(A3459,"20251231")</f>
        <v>32.236400000000003</v>
      </c>
      <c r="K3459" s="16">
        <f>[1]!s_stmnote_rdexp(A3459,"20251231",1,10000)</f>
        <v>417497.04138100002</v>
      </c>
      <c r="L3459" s="16">
        <f>[1]!s_margin_tradingbalance(A3459,"",10000)</f>
        <v>1022934.1368</v>
      </c>
      <c r="M3459" s="16">
        <f>[1]!s_margin_seclendingbalance(A3459,"",10000)</f>
        <v>2568.4227000000001</v>
      </c>
      <c r="N3459" s="17">
        <f>[1]!s_val_ev(A3459,"",100000000)</f>
        <v>3047.2061509951996</v>
      </c>
      <c r="O3459" s="17">
        <f>[1]!share_freesharesmv(A3459,"",100000000)</f>
        <v>2101.3368647051998</v>
      </c>
      <c r="P3459" s="17">
        <f ca="1">[1]!s_dq_amount_btin(A3459,TODAY()-1,100000000)</f>
        <v>90.442508219999993</v>
      </c>
      <c r="Q3459" s="17">
        <f ca="1">[1]!s_dq_turn(A3459,TODAY()-1)</f>
        <v>3.8547758082181915</v>
      </c>
      <c r="R3459" s="2">
        <f>[1]!s_pq_amount(A3459,"20260101","",100000000)</f>
        <v>12380.923750669999</v>
      </c>
      <c r="S3459" s="2">
        <f>[1]!s_pq_avgamount(A3459,"20260101","",100000000)</f>
        <v>113.58645642816514</v>
      </c>
      <c r="T3459" s="17">
        <f>[1]!s_ipo_dilutedpe(A3459)</f>
        <v>41.48</v>
      </c>
      <c r="U3459" s="12">
        <f>[1]!s_ipo_collection_total(A3459,100000000)</f>
        <v>13.664</v>
      </c>
      <c r="V3459" s="18">
        <f>[1]!s_val_pe_ttm(A3459,"")</f>
        <v>25.550115585327148</v>
      </c>
    </row>
    <row r="3460" spans="1:22" x14ac:dyDescent="0.3">
      <c r="A3460" s="12" t="s">
        <v>7366</v>
      </c>
      <c r="B3460" s="12" t="s">
        <v>7367</v>
      </c>
      <c r="C3460" s="16" t="str">
        <f>[1]!s_info_mkt(A3460)</f>
        <v>主板</v>
      </c>
      <c r="D3460" s="16" t="str">
        <f>[1]!s_ipo_listeddate(A3460)</f>
        <v>1999-06-11</v>
      </c>
      <c r="E3460" s="16" t="str">
        <f>[1]!s_info_industry_csrc2023(A3460,"",3)</f>
        <v>铁路、船舶、航空航天和其他运输设备制造业</v>
      </c>
      <c r="F3460" s="16">
        <f>[1]!s_is(A3460,83,"FY","YTD","20251231",1,"",100000000)</f>
        <v>22.844951470500003</v>
      </c>
      <c r="G3460" s="16">
        <f>[1]!s_is(A3460,83,"FY","YTD","20241231",1,"",100000000)</f>
        <v>20.2379364198</v>
      </c>
      <c r="H3460" s="16">
        <f>[1]!s_is(A3460,61,"FY","YTD","20251231",1,"",100000000)</f>
        <v>-0.62262398500000005</v>
      </c>
      <c r="I3460" s="16">
        <f>[1]!s_is(A3460,61,"FY","YTD","20241231",1,"",100000000)</f>
        <v>0.2436028486</v>
      </c>
      <c r="J3460" s="16">
        <f>[1]!s_fa_roe(A3460,"20251231")</f>
        <v>-1.8653</v>
      </c>
      <c r="K3460" s="16">
        <f>[1]!s_stmnote_rdexp(A3460,"20251231",1,10000)</f>
        <v>20701.600616</v>
      </c>
      <c r="L3460" s="16">
        <f>[1]!s_margin_tradingbalance(A3460,"",10000)</f>
        <v>0</v>
      </c>
      <c r="M3460" s="16">
        <f>[1]!s_margin_seclendingbalance(A3460,"",10000)</f>
        <v>0</v>
      </c>
      <c r="N3460" s="17">
        <f>[1]!s_val_ev(A3460,"",100000000)</f>
        <v>55.1917804128</v>
      </c>
      <c r="O3460" s="17">
        <f>[1]!share_freesharesmv(A3460,"",100000000)</f>
        <v>54.766038940800001</v>
      </c>
      <c r="P3460" s="17">
        <f ca="1">[1]!s_dq_amount_btin(A3460,TODAY()-1,100000000)</f>
        <v>2.5510077899999999</v>
      </c>
      <c r="Q3460" s="17">
        <f ca="1">[1]!s_dq_turn(A3460,TODAY()-1)</f>
        <v>4.6254977621045299</v>
      </c>
      <c r="R3460" s="2">
        <f>[1]!s_pq_amount(A3460,"20260101","",100000000)</f>
        <v>475.91599810000002</v>
      </c>
      <c r="S3460" s="2">
        <f>[1]!s_pq_avgamount(A3460,"20260101","",100000000)</f>
        <v>4.3662018174311923</v>
      </c>
      <c r="T3460" s="17">
        <f>[1]!s_ipo_dilutedpe(A3460)</f>
        <v>0</v>
      </c>
      <c r="U3460" s="12">
        <f>[1]!s_ipo_collection_total(A3460,100000000)</f>
        <v>2.46</v>
      </c>
      <c r="V3460" s="18">
        <f>[1]!s_val_pe_ttm(A3460,"")</f>
        <v>-121.33648681640625</v>
      </c>
    </row>
    <row r="3461" spans="1:22" x14ac:dyDescent="0.3">
      <c r="A3461" s="12" t="s">
        <v>7368</v>
      </c>
      <c r="B3461" s="12" t="s">
        <v>7369</v>
      </c>
      <c r="C3461" s="16" t="str">
        <f>[1]!s_info_mkt(A3461)</f>
        <v>主板</v>
      </c>
      <c r="D3461" s="16" t="str">
        <f>[1]!s_ipo_listeddate(A3461)</f>
        <v>2017-11-22</v>
      </c>
      <c r="E3461" s="16" t="str">
        <f>[1]!s_info_industry_csrc2023(A3461,"",3)</f>
        <v>燃气生产和供应业</v>
      </c>
      <c r="F3461" s="16">
        <f>[1]!s_is(A3461,83,"FY","YTD","20251231",1,"",100000000)</f>
        <v>335.95093070069998</v>
      </c>
      <c r="G3461" s="16">
        <f>[1]!s_is(A3461,83,"FY","YTD","20241231",1,"",100000000)</f>
        <v>315.89455634789999</v>
      </c>
      <c r="H3461" s="16">
        <f>[1]!s_is(A3461,61,"FY","YTD","20251231",1,"",100000000)</f>
        <v>10.302668714899999</v>
      </c>
      <c r="I3461" s="16">
        <f>[1]!s_is(A3461,61,"FY","YTD","20241231",1,"",100000000)</f>
        <v>8.5311573353999997</v>
      </c>
      <c r="J3461" s="16">
        <f>[1]!s_fa_roe(A3461,"20251231")</f>
        <v>11.778499999999999</v>
      </c>
      <c r="K3461" s="16">
        <f>[1]!s_stmnote_rdexp(A3461,"20251231",1,10000)</f>
        <v>34170.978238999996</v>
      </c>
      <c r="L3461" s="16">
        <f>[1]!s_margin_tradingbalance(A3461,"",10000)</f>
        <v>5909.1067000000003</v>
      </c>
      <c r="M3461" s="16">
        <f>[1]!s_margin_seclendingbalance(A3461,"",10000)</f>
        <v>79.772000000000006</v>
      </c>
      <c r="N3461" s="17">
        <f>[1]!s_val_ev(A3461,"",100000000)</f>
        <v>132.543752243</v>
      </c>
      <c r="O3461" s="17">
        <f>[1]!share_freesharesmv(A3461,"",100000000)</f>
        <v>19.374336315600001</v>
      </c>
      <c r="P3461" s="17">
        <f ca="1">[1]!s_dq_amount_btin(A3461,TODAY()-1,100000000)</f>
        <v>0.53083444000000002</v>
      </c>
      <c r="Q3461" s="17">
        <f ca="1">[1]!s_dq_turn(A3461,TODAY()-1)</f>
        <v>0.4082938314333952</v>
      </c>
      <c r="R3461" s="2">
        <f>[1]!s_pq_amount(A3461,"20260101","",100000000)</f>
        <v>148.22109080000001</v>
      </c>
      <c r="S3461" s="2">
        <f>[1]!s_pq_avgamount(A3461,"20260101","",100000000)</f>
        <v>1.3598265211009175</v>
      </c>
      <c r="T3461" s="17">
        <f>[1]!s_ipo_dilutedpe(A3461)</f>
        <v>22.85</v>
      </c>
      <c r="U3461" s="12">
        <f>[1]!s_ipo_collection_total(A3461,100000000)</f>
        <v>7.8064</v>
      </c>
      <c r="V3461" s="18">
        <f>[1]!s_val_pe_ttm(A3461,"")</f>
        <v>12.843313217163086</v>
      </c>
    </row>
    <row r="3462" spans="1:22" x14ac:dyDescent="0.3">
      <c r="A3462" s="12" t="s">
        <v>7370</v>
      </c>
      <c r="B3462" s="12" t="s">
        <v>7371</v>
      </c>
      <c r="C3462" s="16" t="str">
        <f>[1]!s_info_mkt(A3462)</f>
        <v>创业板</v>
      </c>
      <c r="D3462" s="16" t="str">
        <f>[1]!s_ipo_listeddate(A3462)</f>
        <v>2010-08-27</v>
      </c>
      <c r="E3462" s="16" t="str">
        <f>[1]!s_info_industry_csrc2023(A3462,"",3)</f>
        <v>计算机、通信和其他电子设备制造业</v>
      </c>
      <c r="F3462" s="16">
        <f>[1]!s_is(A3462,83,"FY","YTD","20251231",1,"",100000000)</f>
        <v>753.58958001860003</v>
      </c>
      <c r="G3462" s="16">
        <f>[1]!s_is(A3462,83,"FY","YTD","20241231",1,"",100000000)</f>
        <v>17.797617103</v>
      </c>
      <c r="H3462" s="16">
        <f>[1]!s_is(A3462,61,"FY","YTD","20251231",1,"",100000000)</f>
        <v>34.322898519600002</v>
      </c>
      <c r="I3462" s="16">
        <f>[1]!s_is(A3462,61,"FY","YTD","20241231",1,"",100000000)</f>
        <v>1.1230879239</v>
      </c>
      <c r="J3462" s="16">
        <f>[1]!s_fa_roe(A3462,"20251231")</f>
        <v>28.9526</v>
      </c>
      <c r="K3462" s="16">
        <f>[1]!s_stmnote_rdexp(A3462,"20251231",1,10000)</f>
        <v>648860.31339300005</v>
      </c>
      <c r="L3462" s="16">
        <f>[1]!s_margin_tradingbalance(A3462,"",10000)</f>
        <v>125380.0531</v>
      </c>
      <c r="M3462" s="16">
        <f>[1]!s_margin_seclendingbalance(A3462,"",10000)</f>
        <v>321.46800000000002</v>
      </c>
      <c r="N3462" s="17">
        <f>[1]!s_val_ev(A3462,"",100000000)</f>
        <v>1585.3518133808</v>
      </c>
      <c r="O3462" s="17">
        <f>[1]!share_freesharesmv(A3462,"",100000000)</f>
        <v>159.16369927010001</v>
      </c>
      <c r="P3462" s="17">
        <f ca="1">[1]!s_dq_amount_btin(A3462,TODAY()-1,100000000)</f>
        <v>4.1855029300000002</v>
      </c>
      <c r="Q3462" s="17">
        <f ca="1">[1]!s_dq_turn(A3462,TODAY()-1)</f>
        <v>1.1969070241616517</v>
      </c>
      <c r="R3462" s="2">
        <f>[1]!s_pq_amount(A3462,"20260101","",100000000)</f>
        <v>780.69750357999999</v>
      </c>
      <c r="S3462" s="2">
        <f>[1]!s_pq_avgamount(A3462,"20260101","",100000000)</f>
        <v>7.162362418165138</v>
      </c>
      <c r="T3462" s="17">
        <f>[1]!s_ipo_dilutedpe(A3462)</f>
        <v>58.14</v>
      </c>
      <c r="U3462" s="12">
        <f>[1]!s_ipo_collection_total(A3462,100000000)</f>
        <v>5</v>
      </c>
      <c r="V3462" s="18">
        <f>[1]!s_val_pe_ttm(A3462,"")</f>
        <v>45.706695556640625</v>
      </c>
    </row>
    <row r="3463" spans="1:22" x14ac:dyDescent="0.3">
      <c r="A3463" s="12" t="s">
        <v>7372</v>
      </c>
      <c r="B3463" s="12" t="s">
        <v>7373</v>
      </c>
      <c r="C3463" s="16" t="str">
        <f>[1]!s_info_mkt(A3463)</f>
        <v>创业板</v>
      </c>
      <c r="D3463" s="16" t="str">
        <f>[1]!s_ipo_listeddate(A3463)</f>
        <v>2021-07-20</v>
      </c>
      <c r="E3463" s="16" t="str">
        <f>[1]!s_info_industry_csrc2023(A3463,"",3)</f>
        <v>通用设备制造业</v>
      </c>
      <c r="F3463" s="16">
        <f>[1]!s_is(A3463,83,"FY","YTD","20251231",1,"",100000000)</f>
        <v>12.0772967884</v>
      </c>
      <c r="G3463" s="16">
        <f>[1]!s_is(A3463,83,"FY","YTD","20241231",1,"",100000000)</f>
        <v>11.398908996400001</v>
      </c>
      <c r="H3463" s="16">
        <f>[1]!s_is(A3463,61,"FY","YTD","20251231",1,"",100000000)</f>
        <v>2.3228935507999999</v>
      </c>
      <c r="I3463" s="16">
        <f>[1]!s_is(A3463,61,"FY","YTD","20241231",1,"",100000000)</f>
        <v>2.1722970128000001</v>
      </c>
      <c r="J3463" s="16">
        <f>[1]!s_fa_roe(A3463,"20251231")</f>
        <v>14.8383</v>
      </c>
      <c r="K3463" s="16">
        <f>[1]!s_stmnote_rdexp(A3463,"20251231",1,10000)</f>
        <v>5104.1621420000001</v>
      </c>
      <c r="L3463" s="16">
        <f>[1]!s_margin_tradingbalance(A3463,"",10000)</f>
        <v>11331.6877</v>
      </c>
      <c r="M3463" s="16">
        <f>[1]!s_margin_seclendingbalance(A3463,"",10000)</f>
        <v>10.191599999999999</v>
      </c>
      <c r="N3463" s="17">
        <f>[1]!s_val_ev(A3463,"",100000000)</f>
        <v>67.669555025600005</v>
      </c>
      <c r="O3463" s="17">
        <f>[1]!share_freesharesmv(A3463,"",100000000)</f>
        <v>19.8957334774</v>
      </c>
      <c r="P3463" s="17">
        <f ca="1">[1]!s_dq_amount_btin(A3463,TODAY()-1,100000000)</f>
        <v>1.1910873200000001</v>
      </c>
      <c r="Q3463" s="17">
        <f ca="1">[1]!s_dq_turn(A3463,TODAY()-1)</f>
        <v>2.7177776263539415</v>
      </c>
      <c r="R3463" s="2">
        <f>[1]!s_pq_amount(A3463,"20260101","",100000000)</f>
        <v>155.07953879999999</v>
      </c>
      <c r="S3463" s="2">
        <f>[1]!s_pq_avgamount(A3463,"20260101","",100000000)</f>
        <v>1.422748062385321</v>
      </c>
      <c r="T3463" s="17">
        <f>[1]!s_ipo_dilutedpe(A3463)</f>
        <v>15.77</v>
      </c>
      <c r="U3463" s="12">
        <f>[1]!s_ipo_collection_total(A3463,100000000)</f>
        <v>5.0445000000000002</v>
      </c>
      <c r="V3463" s="18">
        <f>[1]!s_val_pe_ttm(A3463,"")</f>
        <v>28.86375617980957</v>
      </c>
    </row>
    <row r="3464" spans="1:22" x14ac:dyDescent="0.3">
      <c r="A3464" s="12" t="s">
        <v>7374</v>
      </c>
      <c r="B3464" s="12" t="s">
        <v>7375</v>
      </c>
      <c r="C3464" s="16" t="str">
        <f>[1]!s_info_mkt(A3464)</f>
        <v>主板</v>
      </c>
      <c r="D3464" s="16" t="str">
        <f>[1]!s_ipo_listeddate(A3464)</f>
        <v>2008-01-23</v>
      </c>
      <c r="E3464" s="16" t="str">
        <f>[1]!s_info_industry_csrc2023(A3464,"",3)</f>
        <v>化学纤维制造业</v>
      </c>
      <c r="F3464" s="16">
        <f>[1]!s_is(A3464,83,"FY","YTD","20251231",1,"",100000000)</f>
        <v>58.342670846400004</v>
      </c>
      <c r="G3464" s="16">
        <f>[1]!s_is(A3464,83,"FY","YTD","20241231",1,"",100000000)</f>
        <v>59.012377934399993</v>
      </c>
      <c r="H3464" s="16">
        <f>[1]!s_is(A3464,61,"FY","YTD","20251231",1,"",100000000)</f>
        <v>5.1435744345999996</v>
      </c>
      <c r="I3464" s="16">
        <f>[1]!s_is(A3464,61,"FY","YTD","20241231",1,"",100000000)</f>
        <v>4.1056029057999996</v>
      </c>
      <c r="J3464" s="16">
        <f>[1]!s_fa_roe(A3464,"20251231")</f>
        <v>12.9917</v>
      </c>
      <c r="K3464" s="16">
        <f>[1]!s_stmnote_rdexp(A3464,"20251231",1,10000)</f>
        <v>20910.147376000001</v>
      </c>
      <c r="L3464" s="16">
        <f>[1]!s_margin_tradingbalance(A3464,"",10000)</f>
        <v>23893.960899999998</v>
      </c>
      <c r="M3464" s="16">
        <f>[1]!s_margin_seclendingbalance(A3464,"",10000)</f>
        <v>1.4796</v>
      </c>
      <c r="N3464" s="17">
        <f>[1]!s_val_ev(A3464,"",100000000)</f>
        <v>62.759189880000001</v>
      </c>
      <c r="O3464" s="17">
        <f>[1]!share_freesharesmv(A3464,"",100000000)</f>
        <v>40.661626050000002</v>
      </c>
      <c r="P3464" s="17">
        <f ca="1">[1]!s_dq_amount_btin(A3464,TODAY()-1,100000000)</f>
        <v>0.64278592999999995</v>
      </c>
      <c r="Q3464" s="17">
        <f ca="1">[1]!s_dq_turn(A3464,TODAY()-1)</f>
        <v>1.131015246240638</v>
      </c>
      <c r="R3464" s="2">
        <f>[1]!s_pq_amount(A3464,"20260101","",100000000)</f>
        <v>156.00563706</v>
      </c>
      <c r="S3464" s="2">
        <f>[1]!s_pq_avgamount(A3464,"20260101","",100000000)</f>
        <v>1.4312443766972476</v>
      </c>
      <c r="T3464" s="17">
        <f>[1]!s_ipo_dilutedpe(A3464)</f>
        <v>29.98</v>
      </c>
      <c r="U3464" s="12">
        <f>[1]!s_ipo_collection_total(A3464,100000000)</f>
        <v>4.7008000000000001</v>
      </c>
      <c r="V3464" s="18">
        <f>[1]!s_val_pe_ttm(A3464,"")</f>
        <v>12.607069969177246</v>
      </c>
    </row>
    <row r="3465" spans="1:22" x14ac:dyDescent="0.3">
      <c r="A3465" s="12" t="s">
        <v>7376</v>
      </c>
      <c r="B3465" s="12" t="s">
        <v>7377</v>
      </c>
      <c r="C3465" s="16" t="str">
        <f>[1]!s_info_mkt(A3465)</f>
        <v>主板</v>
      </c>
      <c r="D3465" s="16" t="str">
        <f>[1]!s_ipo_listeddate(A3465)</f>
        <v>1993-06-10</v>
      </c>
      <c r="E3465" s="16" t="str">
        <f>[1]!s_info_industry_csrc2023(A3465,"",3)</f>
        <v>非金属矿物制品业</v>
      </c>
      <c r="F3465" s="16">
        <f>[1]!s_is(A3465,83,"FY","YTD","20251231",1,"",100000000)</f>
        <v>457.87435563000003</v>
      </c>
      <c r="G3465" s="16">
        <f>[1]!s_is(A3465,83,"FY","YTD","20241231",1,"",100000000)</f>
        <v>392.51657267000002</v>
      </c>
      <c r="H3465" s="16">
        <f>[1]!s_is(A3465,61,"FY","YTD","20251231",1,"",100000000)</f>
        <v>93.123041499999999</v>
      </c>
      <c r="I3465" s="16">
        <f>[1]!s_is(A3465,61,"FY","YTD","20241231",1,"",100000000)</f>
        <v>74.979761229999994</v>
      </c>
      <c r="J3465" s="16">
        <f>[1]!s_fa_roe(A3465,"20251231")</f>
        <v>25.425799999999999</v>
      </c>
      <c r="K3465" s="16">
        <f>[1]!s_stmnote_rdexp(A3465,"20251231",1,10000)</f>
        <v>191308.2175</v>
      </c>
      <c r="L3465" s="16">
        <f>[1]!s_margin_tradingbalance(A3465,"",10000)</f>
        <v>214114.48689999999</v>
      </c>
      <c r="M3465" s="16">
        <f>[1]!s_margin_seclendingbalance(A3465,"",10000)</f>
        <v>1429.569</v>
      </c>
      <c r="N3465" s="17">
        <f>[1]!s_val_ev(A3465,"",100000000)</f>
        <v>1269.2851488394322</v>
      </c>
      <c r="O3465" s="17">
        <f>[1]!share_freesharesmv(A3465,"",100000000)</f>
        <v>708.69900558600011</v>
      </c>
      <c r="P3465" s="17">
        <f ca="1">[1]!s_dq_amount_btin(A3465,TODAY()-1,100000000)</f>
        <v>4.9092115999999999</v>
      </c>
      <c r="Q3465" s="17">
        <f ca="1">[1]!s_dq_turn(A3465,TODAY()-1)</f>
        <v>0.48802829274623327</v>
      </c>
      <c r="R3465" s="2">
        <f>[1]!s_pq_amount(A3465,"20260101","",100000000)</f>
        <v>956.62145740999995</v>
      </c>
      <c r="S3465" s="2">
        <f>[1]!s_pq_avgamount(A3465,"20260101","",100000000)</f>
        <v>8.7763436459633031</v>
      </c>
      <c r="T3465" s="17">
        <f>[1]!s_ipo_dilutedpe(A3465)</f>
        <v>0</v>
      </c>
      <c r="U3465" s="12">
        <f>[1]!s_ipo_collection_total(A3465,100000000)</f>
        <v>0.17394599999999999</v>
      </c>
      <c r="V3465" s="18">
        <f>[1]!s_val_pe_ttm(A3465,"")</f>
        <v>14.493572235107422</v>
      </c>
    </row>
    <row r="3466" spans="1:22" x14ac:dyDescent="0.3">
      <c r="A3466" s="12" t="s">
        <v>7378</v>
      </c>
      <c r="B3466" s="12" t="s">
        <v>7379</v>
      </c>
      <c r="C3466" s="16" t="str">
        <f>[1]!s_info_mkt(A3466)</f>
        <v>主板</v>
      </c>
      <c r="D3466" s="16" t="str">
        <f>[1]!s_ipo_listeddate(A3466)</f>
        <v>2006-09-15</v>
      </c>
      <c r="E3466" s="16" t="str">
        <f>[1]!s_info_industry_csrc2023(A3466,"",3)</f>
        <v>造纸和纸制品业</v>
      </c>
      <c r="F3466" s="16">
        <f>[1]!s_is(A3466,83,"FY","YTD","20251231",1,"",100000000)</f>
        <v>60.117157776800006</v>
      </c>
      <c r="G3466" s="16">
        <f>[1]!s_is(A3466,83,"FY","YTD","20241231",1,"",100000000)</f>
        <v>54.793275147700001</v>
      </c>
      <c r="H3466" s="16">
        <f>[1]!s_is(A3466,61,"FY","YTD","20251231",1,"",100000000)</f>
        <v>0.55458068840000008</v>
      </c>
      <c r="I3466" s="16">
        <f>[1]!s_is(A3466,61,"FY","YTD","20241231",1,"",100000000)</f>
        <v>0.71264419069999996</v>
      </c>
      <c r="J3466" s="16">
        <f>[1]!s_fa_roe(A3466,"20251231")</f>
        <v>0.88800000000000001</v>
      </c>
      <c r="K3466" s="16">
        <f>[1]!s_stmnote_rdexp(A3466,"20251231",1,10000)</f>
        <v>17276.584548999999</v>
      </c>
      <c r="L3466" s="16">
        <f>[1]!s_margin_tradingbalance(A3466,"",10000)</f>
        <v>43930.499600000003</v>
      </c>
      <c r="M3466" s="16">
        <f>[1]!s_margin_seclendingbalance(A3466,"",10000)</f>
        <v>22.919</v>
      </c>
      <c r="N3466" s="17">
        <f>[1]!s_val_ev(A3466,"",100000000)</f>
        <v>59.584095661199996</v>
      </c>
      <c r="O3466" s="17">
        <f>[1]!share_freesharesmv(A3466,"",100000000)</f>
        <v>52.2393756612</v>
      </c>
      <c r="P3466" s="17">
        <f ca="1">[1]!s_dq_amount_btin(A3466,TODAY()-1,100000000)</f>
        <v>1.1912648100000001</v>
      </c>
      <c r="Q3466" s="17">
        <f ca="1">[1]!s_dq_turn(A3466,TODAY()-1)</f>
        <v>2.1933616544389549</v>
      </c>
      <c r="R3466" s="2">
        <f>[1]!s_pq_amount(A3466,"20260101","",100000000)</f>
        <v>383.02820630000002</v>
      </c>
      <c r="S3466" s="2">
        <f>[1]!s_pq_avgamount(A3466,"20260101","",100000000)</f>
        <v>3.5140202412844039</v>
      </c>
      <c r="T3466" s="17">
        <f>[1]!s_ipo_dilutedpe(A3466)</f>
        <v>17.329999999999998</v>
      </c>
      <c r="U3466" s="12">
        <f>[1]!s_ipo_collection_total(A3466,100000000)</f>
        <v>3.3279999999999998</v>
      </c>
      <c r="V3466" s="18">
        <f>[1]!s_val_pe_ttm(A3466,"")</f>
        <v>59.529945373535156</v>
      </c>
    </row>
    <row r="3467" spans="1:22" x14ac:dyDescent="0.3">
      <c r="A3467" s="12" t="s">
        <v>7380</v>
      </c>
      <c r="B3467" s="12" t="s">
        <v>7381</v>
      </c>
      <c r="C3467" s="16" t="str">
        <f>[1]!s_info_mkt(A3467)</f>
        <v>创业板</v>
      </c>
      <c r="D3467" s="16" t="str">
        <f>[1]!s_ipo_listeddate(A3467)</f>
        <v>2021-10-29</v>
      </c>
      <c r="E3467" s="16" t="str">
        <f>[1]!s_info_industry_csrc2023(A3467,"",3)</f>
        <v>专业技术服务业</v>
      </c>
      <c r="F3467" s="16">
        <f>[1]!s_is(A3467,83,"FY","YTD","20251231",1,"",100000000)</f>
        <v>12.0514231058</v>
      </c>
      <c r="G3467" s="16">
        <f>[1]!s_is(A3467,83,"FY","YTD","20241231",1,"",100000000)</f>
        <v>13.1613504264</v>
      </c>
      <c r="H3467" s="16">
        <f>[1]!s_is(A3467,61,"FY","YTD","20251231",1,"",100000000)</f>
        <v>0.61166481029999997</v>
      </c>
      <c r="I3467" s="16">
        <f>[1]!s_is(A3467,61,"FY","YTD","20241231",1,"",100000000)</f>
        <v>1.0571919721</v>
      </c>
      <c r="J3467" s="16">
        <f>[1]!s_fa_roe(A3467,"20251231")</f>
        <v>2.5897000000000001</v>
      </c>
      <c r="K3467" s="16">
        <f>[1]!s_stmnote_rdexp(A3467,"20251231",1,10000)</f>
        <v>14901.977434</v>
      </c>
      <c r="L3467" s="16">
        <f>[1]!s_margin_tradingbalance(A3467,"",10000)</f>
        <v>39626.29</v>
      </c>
      <c r="M3467" s="16">
        <f>[1]!s_margin_seclendingbalance(A3467,"",10000)</f>
        <v>123.52200000000001</v>
      </c>
      <c r="N3467" s="17">
        <f>[1]!s_val_ev(A3467,"",100000000)</f>
        <v>92.748552000000004</v>
      </c>
      <c r="O3467" s="17">
        <f>[1]!share_freesharesmv(A3467,"",100000000)</f>
        <v>34.690684898000001</v>
      </c>
      <c r="P3467" s="17">
        <f ca="1">[1]!s_dq_amount_btin(A3467,TODAY()-1,100000000)</f>
        <v>0.83211731</v>
      </c>
      <c r="Q3467" s="17">
        <f ca="1">[1]!s_dq_turn(A3467,TODAY()-1)</f>
        <v>0.89485681231983005</v>
      </c>
      <c r="R3467" s="2">
        <f>[1]!s_pq_amount(A3467,"20260101","",100000000)</f>
        <v>172.0611476</v>
      </c>
      <c r="S3467" s="2">
        <f>[1]!s_pq_avgamount(A3467,"20260101","",100000000)</f>
        <v>1.5785426385321102</v>
      </c>
      <c r="T3467" s="17">
        <f>[1]!s_ipo_dilutedpe(A3467)</f>
        <v>40.69</v>
      </c>
      <c r="U3467" s="12">
        <f>[1]!s_ipo_collection_total(A3467,100000000)</f>
        <v>14.6</v>
      </c>
      <c r="V3467" s="18">
        <f>[1]!s_val_pe_ttm(A3467,"")</f>
        <v>257.95809936523438</v>
      </c>
    </row>
    <row r="3468" spans="1:22" x14ac:dyDescent="0.3">
      <c r="A3468" s="12" t="s">
        <v>7382</v>
      </c>
      <c r="B3468" s="12" t="s">
        <v>7383</v>
      </c>
      <c r="C3468" s="16" t="str">
        <f>[1]!s_info_mkt(A3468)</f>
        <v>主板</v>
      </c>
      <c r="D3468" s="16" t="str">
        <f>[1]!s_ipo_listeddate(A3468)</f>
        <v>1994-03-24</v>
      </c>
      <c r="E3468" s="16" t="str">
        <f>[1]!s_info_industry_csrc2023(A3468,"",3)</f>
        <v>软件和信息技术服务业</v>
      </c>
      <c r="F3468" s="16">
        <f>[1]!s_is(A3468,83,"FY","YTD","20251231",1,"",100000000)</f>
        <v>107.40082675149999</v>
      </c>
      <c r="G3468" s="16">
        <f>[1]!s_is(A3468,83,"FY","YTD","20241231",1,"",100000000)</f>
        <v>107.0561816299</v>
      </c>
      <c r="H3468" s="16">
        <f>[1]!s_is(A3468,61,"FY","YTD","20251231",1,"",100000000)</f>
        <v>3.2880947895999997</v>
      </c>
      <c r="I3468" s="16">
        <f>[1]!s_is(A3468,61,"FY","YTD","20241231",1,"",100000000)</f>
        <v>5.5056096227999998</v>
      </c>
      <c r="J3468" s="16">
        <f>[1]!s_fa_roe(A3468,"20251231")</f>
        <v>6.7591999999999999</v>
      </c>
      <c r="K3468" s="16">
        <f>[1]!s_stmnote_rdexp(A3468,"20251231",1,10000)</f>
        <v>58082.472817999995</v>
      </c>
      <c r="L3468" s="16">
        <f>[1]!s_margin_tradingbalance(A3468,"",10000)</f>
        <v>88563.205000000002</v>
      </c>
      <c r="M3468" s="16">
        <f>[1]!s_margin_seclendingbalance(A3468,"",10000)</f>
        <v>324.99810000000002</v>
      </c>
      <c r="N3468" s="17">
        <f>[1]!s_val_ev(A3468,"",100000000)</f>
        <v>133.2509333619</v>
      </c>
      <c r="O3468" s="17">
        <f>[1]!share_freesharesmv(A3468,"",100000000)</f>
        <v>77.741269440000011</v>
      </c>
      <c r="P3468" s="17">
        <f ca="1">[1]!s_dq_amount_btin(A3468,TODAY()-1,100000000)</f>
        <v>2.24461478</v>
      </c>
      <c r="Q3468" s="17">
        <f ca="1">[1]!s_dq_turn(A3468,TODAY()-1)</f>
        <v>1.6845235530949034</v>
      </c>
      <c r="R3468" s="2">
        <f>[1]!s_pq_amount(A3468,"20260101","",100000000)</f>
        <v>492.08538513000002</v>
      </c>
      <c r="S3468" s="2">
        <f>[1]!s_pq_avgamount(A3468,"20260101","",100000000)</f>
        <v>4.5145448177064225</v>
      </c>
      <c r="T3468" s="17">
        <f>[1]!s_ipo_dilutedpe(A3468)</f>
        <v>15.79</v>
      </c>
      <c r="U3468" s="12">
        <f>[1]!s_ipo_collection_total(A3468,100000000)</f>
        <v>0.6</v>
      </c>
      <c r="V3468" s="18">
        <f>[1]!s_val_pe_ttm(A3468,"")</f>
        <v>43.887382507324219</v>
      </c>
    </row>
    <row r="3469" spans="1:22" x14ac:dyDescent="0.3">
      <c r="A3469" s="12" t="s">
        <v>7384</v>
      </c>
      <c r="B3469" s="12" t="s">
        <v>7385</v>
      </c>
      <c r="C3469" s="16" t="str">
        <f>[1]!s_info_mkt(A3469)</f>
        <v>主板</v>
      </c>
      <c r="D3469" s="16" t="str">
        <f>[1]!s_ipo_listeddate(A3469)</f>
        <v>1996-08-19</v>
      </c>
      <c r="E3469" s="16" t="str">
        <f>[1]!s_info_industry_csrc2023(A3469,"",3)</f>
        <v>批发业</v>
      </c>
      <c r="F3469" s="16">
        <f>[1]!s_is(A3469,83,"FY","YTD","20251231",1,"",100000000)</f>
        <v>99.018617587400001</v>
      </c>
      <c r="G3469" s="16">
        <f>[1]!s_is(A3469,83,"FY","YTD","20241231",1,"",100000000)</f>
        <v>107.6999949594</v>
      </c>
      <c r="H3469" s="16">
        <f>[1]!s_is(A3469,61,"FY","YTD","20251231",1,"",100000000)</f>
        <v>7.3655440815999995</v>
      </c>
      <c r="I3469" s="16">
        <f>[1]!s_is(A3469,61,"FY","YTD","20241231",1,"",100000000)</f>
        <v>2.0955686524999999</v>
      </c>
      <c r="J3469" s="16">
        <f>[1]!s_fa_roe(A3469,"20251231")</f>
        <v>2.5362</v>
      </c>
      <c r="K3469" s="16">
        <f>[1]!s_stmnote_rdexp(A3469,"20251231",1,10000)</f>
        <v>42238.796274</v>
      </c>
      <c r="L3469" s="16">
        <f>[1]!s_margin_tradingbalance(A3469,"",10000)</f>
        <v>124662.16680000001</v>
      </c>
      <c r="M3469" s="16">
        <f>[1]!s_margin_seclendingbalance(A3469,"",10000)</f>
        <v>543.851</v>
      </c>
      <c r="N3469" s="17">
        <f>[1]!s_val_ev(A3469,"",100000000)</f>
        <v>153.60167713519999</v>
      </c>
      <c r="O3469" s="17">
        <f>[1]!share_freesharesmv(A3469,"",100000000)</f>
        <v>86.269121221399999</v>
      </c>
      <c r="P3469" s="17">
        <f ca="1">[1]!s_dq_amount_btin(A3469,TODAY()-1,100000000)</f>
        <v>0.93313460000000004</v>
      </c>
      <c r="Q3469" s="17">
        <f ca="1">[1]!s_dq_turn(A3469,TODAY()-1)</f>
        <v>0.60631153036191565</v>
      </c>
      <c r="R3469" s="2">
        <f>[1]!s_pq_amount(A3469,"20260101","",100000000)</f>
        <v>182.49087184999999</v>
      </c>
      <c r="S3469" s="2">
        <f>[1]!s_pq_avgamount(A3469,"20260101","",100000000)</f>
        <v>1.6742281821100917</v>
      </c>
      <c r="T3469" s="17">
        <f>[1]!s_ipo_dilutedpe(A3469)</f>
        <v>13.83</v>
      </c>
      <c r="U3469" s="12">
        <f>[1]!s_ipo_collection_total(A3469,100000000)</f>
        <v>0.99360000000000004</v>
      </c>
      <c r="V3469" s="18">
        <f>[1]!s_val_pe_ttm(A3469,"")</f>
        <v>16.338384628295898</v>
      </c>
    </row>
    <row r="3470" spans="1:22" x14ac:dyDescent="0.3">
      <c r="A3470" s="12" t="s">
        <v>7386</v>
      </c>
      <c r="B3470" s="12" t="s">
        <v>7387</v>
      </c>
      <c r="C3470" s="16" t="str">
        <f>[1]!s_info_mkt(A3470)</f>
        <v>科创板</v>
      </c>
      <c r="D3470" s="16" t="str">
        <f>[1]!s_ipo_listeddate(A3470)</f>
        <v>2020-03-20</v>
      </c>
      <c r="E3470" s="16" t="str">
        <f>[1]!s_info_industry_csrc2023(A3470,"",3)</f>
        <v>软件和信息技术服务业</v>
      </c>
      <c r="F3470" s="16">
        <f>[1]!s_is(A3470,83,"FY","YTD","20251231",1,"",100000000)</f>
        <v>2.0650712205000001</v>
      </c>
      <c r="G3470" s="16">
        <f>[1]!s_is(A3470,83,"FY","YTD","20241231",1,"",100000000)</f>
        <v>3.0042934289000001</v>
      </c>
      <c r="H3470" s="16">
        <f>[1]!s_is(A3470,61,"FY","YTD","20251231",1,"",100000000)</f>
        <v>-1.2076470915000002</v>
      </c>
      <c r="I3470" s="16">
        <f>[1]!s_is(A3470,61,"FY","YTD","20241231",1,"",100000000)</f>
        <v>-1.0316284088000001</v>
      </c>
      <c r="J3470" s="16">
        <f>[1]!s_fa_roe(A3470,"20251231")</f>
        <v>-18.312100000000001</v>
      </c>
      <c r="K3470" s="16">
        <f>[1]!s_stmnote_rdexp(A3470,"20251231",1,10000)</f>
        <v>4911.4489309999999</v>
      </c>
      <c r="L3470" s="16">
        <f>[1]!s_margin_tradingbalance(A3470,"",10000)</f>
        <v>6886.1644999999999</v>
      </c>
      <c r="M3470" s="16">
        <f>[1]!s_margin_seclendingbalance(A3470,"",10000)</f>
        <v>0</v>
      </c>
      <c r="N3470" s="17">
        <f>[1]!s_val_ev(A3470,"",100000000)</f>
        <v>20.400709200000001</v>
      </c>
      <c r="O3470" s="17">
        <f>[1]!share_freesharesmv(A3470,"",100000000)</f>
        <v>8.643534151599999</v>
      </c>
      <c r="P3470" s="17">
        <f ca="1">[1]!s_dq_amount_btin(A3470,TODAY()-1,100000000)</f>
        <v>0.37509186999999999</v>
      </c>
      <c r="Q3470" s="17">
        <f ca="1">[1]!s_dq_turn(A3470,TODAY()-1)</f>
        <v>1.8285954431427316</v>
      </c>
      <c r="R3470" s="2">
        <f>[1]!s_pq_amount(A3470,"20260101","",100000000)</f>
        <v>69.34297737</v>
      </c>
      <c r="S3470" s="2">
        <f>[1]!s_pq_avgamount(A3470,"20260101","",100000000)</f>
        <v>0.63617410431192656</v>
      </c>
      <c r="T3470" s="17">
        <f>[1]!s_ipo_dilutedpe(A3470)</f>
        <v>65.17</v>
      </c>
      <c r="U3470" s="12">
        <f>[1]!s_ipo_collection_total(A3470,100000000)</f>
        <v>9.8236053999999999</v>
      </c>
      <c r="V3470" s="18">
        <f>[1]!s_val_pe_ttm(A3470,"")</f>
        <v>-15.966675758361816</v>
      </c>
    </row>
    <row r="3471" spans="1:22" x14ac:dyDescent="0.3">
      <c r="A3471" s="12" t="s">
        <v>7388</v>
      </c>
      <c r="B3471" s="12" t="s">
        <v>7389</v>
      </c>
      <c r="C3471" s="16" t="str">
        <f>[1]!s_info_mkt(A3471)</f>
        <v>科创板</v>
      </c>
      <c r="D3471" s="16" t="str">
        <f>[1]!s_ipo_listeddate(A3471)</f>
        <v>2022-10-18</v>
      </c>
      <c r="E3471" s="16" t="str">
        <f>[1]!s_info_industry_csrc2023(A3471,"",3)</f>
        <v>软件和信息技术服务业</v>
      </c>
      <c r="F3471" s="16">
        <f>[1]!s_is(A3471,83,"FY","YTD","20251231",1,"",100000000)</f>
        <v>6.2351867546999999</v>
      </c>
      <c r="G3471" s="16">
        <f>[1]!s_is(A3471,83,"FY","YTD","20241231",1,"",100000000)</f>
        <v>5.6529582147999999</v>
      </c>
      <c r="H3471" s="16">
        <f>[1]!s_is(A3471,61,"FY","YTD","20251231",1,"",100000000)</f>
        <v>-0.58715644770000008</v>
      </c>
      <c r="I3471" s="16">
        <f>[1]!s_is(A3471,61,"FY","YTD","20241231",1,"",100000000)</f>
        <v>-0.52317037300000002</v>
      </c>
      <c r="J3471" s="16">
        <f>[1]!s_fa_roe(A3471,"20251231")</f>
        <v>-2.4542999999999999</v>
      </c>
      <c r="K3471" s="16">
        <f>[1]!s_stmnote_rdexp(A3471,"20251231",1,10000)</f>
        <v>14538.311784</v>
      </c>
      <c r="L3471" s="16">
        <f>[1]!s_margin_tradingbalance(A3471,"",10000)</f>
        <v>9591.4649000000009</v>
      </c>
      <c r="M3471" s="16">
        <f>[1]!s_margin_seclendingbalance(A3471,"",10000)</f>
        <v>0</v>
      </c>
      <c r="N3471" s="17">
        <f>[1]!s_val_ev(A3471,"",100000000)</f>
        <v>54.917128897999994</v>
      </c>
      <c r="O3471" s="17">
        <f>[1]!share_freesharesmv(A3471,"",100000000)</f>
        <v>21.520089624000001</v>
      </c>
      <c r="P3471" s="17">
        <f ca="1">[1]!s_dq_amount_btin(A3471,TODAY()-1,100000000)</f>
        <v>1.1784629099999999</v>
      </c>
      <c r="Q3471" s="17">
        <f ca="1">[1]!s_dq_turn(A3471,TODAY()-1)</f>
        <v>2.1232047439436772</v>
      </c>
      <c r="R3471" s="2">
        <f>[1]!s_pq_amount(A3471,"20260101","",100000000)</f>
        <v>71.902403079999999</v>
      </c>
      <c r="S3471" s="2">
        <f>[1]!s_pq_avgamount(A3471,"20260101","",100000000)</f>
        <v>0.65965507412844038</v>
      </c>
      <c r="T3471" s="17">
        <f>[1]!s_ipo_dilutedpe(A3471)</f>
        <v>77.97</v>
      </c>
      <c r="U3471" s="12">
        <f>[1]!s_ipo_collection_total(A3471,100000000)</f>
        <v>21.723025920000001</v>
      </c>
      <c r="V3471" s="18">
        <f>[1]!s_val_pe_ttm(A3471,"")</f>
        <v>-82.918121337890625</v>
      </c>
    </row>
    <row r="3472" spans="1:22" x14ac:dyDescent="0.3">
      <c r="A3472" s="12" t="s">
        <v>7390</v>
      </c>
      <c r="B3472" s="12" t="s">
        <v>7391</v>
      </c>
      <c r="C3472" s="16" t="str">
        <f>[1]!s_info_mkt(A3472)</f>
        <v>主板</v>
      </c>
      <c r="D3472" s="16" t="str">
        <f>[1]!s_ipo_listeddate(A3472)</f>
        <v>2018-01-24</v>
      </c>
      <c r="E3472" s="16" t="str">
        <f>[1]!s_info_industry_csrc2023(A3472,"",3)</f>
        <v>通用设备制造业</v>
      </c>
      <c r="F3472" s="16">
        <f>[1]!s_is(A3472,83,"FY","YTD","20251231",1,"",100000000)</f>
        <v>9.5655872369000008</v>
      </c>
      <c r="G3472" s="16">
        <f>[1]!s_is(A3472,83,"FY","YTD","20241231",1,"",100000000)</f>
        <v>11.2107679985</v>
      </c>
      <c r="H3472" s="16">
        <f>[1]!s_is(A3472,61,"FY","YTD","20251231",1,"",100000000)</f>
        <v>-1.3872565666000001</v>
      </c>
      <c r="I3472" s="16">
        <f>[1]!s_is(A3472,61,"FY","YTD","20241231",1,"",100000000)</f>
        <v>-1.5763417638999999</v>
      </c>
      <c r="J3472" s="16">
        <f>[1]!s_fa_roe(A3472,"20251231")</f>
        <v>-36.164200000000001</v>
      </c>
      <c r="K3472" s="16">
        <f>[1]!s_stmnote_rdexp(A3472,"20251231",1,10000)</f>
        <v>1702.6215379999999</v>
      </c>
      <c r="L3472" s="16">
        <f>[1]!s_margin_tradingbalance(A3472,"",10000)</f>
        <v>0</v>
      </c>
      <c r="M3472" s="16">
        <f>[1]!s_margin_seclendingbalance(A3472,"",10000)</f>
        <v>0</v>
      </c>
      <c r="N3472" s="17">
        <f>[1]!s_val_ev(A3472,"",100000000)</f>
        <v>24.33455</v>
      </c>
      <c r="O3472" s="17">
        <f>[1]!share_freesharesmv(A3472,"",100000000)</f>
        <v>17.699704647499999</v>
      </c>
      <c r="P3472" s="17">
        <f ca="1">[1]!s_dq_amount_btin(A3472,TODAY()-1,100000000)</f>
        <v>0.70151295999999996</v>
      </c>
      <c r="Q3472" s="17">
        <f ca="1">[1]!s_dq_turn(A3472,TODAY()-1)</f>
        <v>2.8843557822108896</v>
      </c>
      <c r="R3472" s="2">
        <f>[1]!s_pq_amount(A3472,"20260101","",100000000)</f>
        <v>121.10039234</v>
      </c>
      <c r="S3472" s="2">
        <f>[1]!s_pq_avgamount(A3472,"20260101","",100000000)</f>
        <v>1.1110127737614679</v>
      </c>
      <c r="T3472" s="17">
        <f>[1]!s_ipo_dilutedpe(A3472)</f>
        <v>22.98</v>
      </c>
      <c r="U3472" s="12">
        <f>[1]!s_ipo_collection_total(A3472,100000000)</f>
        <v>3.4040140000000001</v>
      </c>
      <c r="V3472" s="18">
        <f>[1]!s_val_pe_ttm(A3472,"")</f>
        <v>-17.636301040649414</v>
      </c>
    </row>
    <row r="3473" spans="1:22" x14ac:dyDescent="0.3">
      <c r="A3473" s="12" t="s">
        <v>7392</v>
      </c>
      <c r="B3473" s="12" t="s">
        <v>7393</v>
      </c>
      <c r="C3473" s="16" t="str">
        <f>[1]!s_info_mkt(A3473)</f>
        <v>主板</v>
      </c>
      <c r="D3473" s="16" t="str">
        <f>[1]!s_ipo_listeddate(A3473)</f>
        <v>1997-05-06</v>
      </c>
      <c r="E3473" s="16" t="str">
        <f>[1]!s_info_industry_csrc2023(A3473,"",3)</f>
        <v>房地产业</v>
      </c>
      <c r="F3473" s="16">
        <f>[1]!s_is(A3473,83,"FY","YTD","20251231",1,"",100000000)</f>
        <v>34.182174042299998</v>
      </c>
      <c r="G3473" s="16">
        <f>[1]!s_is(A3473,83,"FY","YTD","20241231",1,"",100000000)</f>
        <v>19.802569359500001</v>
      </c>
      <c r="H3473" s="16">
        <f>[1]!s_is(A3473,61,"FY","YTD","20251231",1,"",100000000)</f>
        <v>18.302255416600001</v>
      </c>
      <c r="I3473" s="16">
        <f>[1]!s_is(A3473,61,"FY","YTD","20241231",1,"",100000000)</f>
        <v>17.2522989701</v>
      </c>
      <c r="J3473" s="16">
        <f>[1]!s_fa_roe(A3473,"20251231")</f>
        <v>9.6564999999999994</v>
      </c>
      <c r="K3473" s="16">
        <f>[1]!s_stmnote_rdexp(A3473,"20251231",1,10000)</f>
        <v>4594.3900000000003</v>
      </c>
      <c r="L3473" s="16">
        <f>[1]!s_margin_tradingbalance(A3473,"",10000)</f>
        <v>44013.698799999998</v>
      </c>
      <c r="M3473" s="16">
        <f>[1]!s_margin_seclendingbalance(A3473,"",10000)</f>
        <v>317.22210000000001</v>
      </c>
      <c r="N3473" s="17">
        <f>[1]!s_val_ev(A3473,"",100000000)</f>
        <v>128.21816762040001</v>
      </c>
      <c r="O3473" s="17">
        <f>[1]!share_freesharesmv(A3473,"",100000000)</f>
        <v>83.677901018400007</v>
      </c>
      <c r="P3473" s="17">
        <f ca="1">[1]!s_dq_amount_btin(A3473,TODAY()-1,100000000)</f>
        <v>0.75722531000000004</v>
      </c>
      <c r="Q3473" s="17">
        <f ca="1">[1]!s_dq_turn(A3473,TODAY()-1)</f>
        <v>0.58704081798174412</v>
      </c>
      <c r="R3473" s="2">
        <f>[1]!s_pq_amount(A3473,"20260101","",100000000)</f>
        <v>174.2775657</v>
      </c>
      <c r="S3473" s="2">
        <f>[1]!s_pq_avgamount(A3473,"20260101","",100000000)</f>
        <v>1.5988767495412843</v>
      </c>
      <c r="T3473" s="17">
        <f>[1]!s_ipo_dilutedpe(A3473)</f>
        <v>0</v>
      </c>
      <c r="U3473" s="12">
        <f>[1]!s_ipo_collection_total(A3473,100000000)</f>
        <v>3.92</v>
      </c>
      <c r="V3473" s="18">
        <f>[1]!s_val_pe_ttm(A3473,"")</f>
        <v>7.264249324798584</v>
      </c>
    </row>
    <row r="3474" spans="1:22" x14ac:dyDescent="0.3">
      <c r="A3474" s="12" t="s">
        <v>7394</v>
      </c>
      <c r="B3474" s="12" t="s">
        <v>7395</v>
      </c>
      <c r="C3474" s="16" t="str">
        <f>[1]!s_info_mkt(A3474)</f>
        <v>创业板</v>
      </c>
      <c r="D3474" s="16" t="str">
        <f>[1]!s_ipo_listeddate(A3474)</f>
        <v>2011-06-29</v>
      </c>
      <c r="E3474" s="16" t="str">
        <f>[1]!s_info_industry_csrc2023(A3474,"",3)</f>
        <v>汽车制造业</v>
      </c>
      <c r="F3474" s="16">
        <f>[1]!s_is(A3474,83,"FY","YTD","20251231",1,"",100000000)</f>
        <v>17.925065567200001</v>
      </c>
      <c r="G3474" s="16">
        <f>[1]!s_is(A3474,83,"FY","YTD","20241231",1,"",100000000)</f>
        <v>16.984739182999999</v>
      </c>
      <c r="H3474" s="16">
        <f>[1]!s_is(A3474,61,"FY","YTD","20251231",1,"",100000000)</f>
        <v>-4.0181673274000005</v>
      </c>
      <c r="I3474" s="16">
        <f>[1]!s_is(A3474,61,"FY","YTD","20241231",1,"",100000000)</f>
        <v>-4.9399885512999999</v>
      </c>
      <c r="J3474" s="16">
        <f>[1]!s_fa_roe(A3474,"20251231")</f>
        <v>-1207.1463000000001</v>
      </c>
      <c r="K3474" s="16">
        <f>[1]!s_stmnote_rdexp(A3474,"20251231",1,10000)</f>
        <v>7426.3321500000002</v>
      </c>
      <c r="L3474" s="16">
        <f>[1]!s_margin_tradingbalance(A3474,"",10000)</f>
        <v>5278.6</v>
      </c>
      <c r="M3474" s="16">
        <f>[1]!s_margin_seclendingbalance(A3474,"",10000)</f>
        <v>0</v>
      </c>
      <c r="N3474" s="17">
        <f>[1]!s_val_ev(A3474,"",100000000)</f>
        <v>29.126681586</v>
      </c>
      <c r="O3474" s="17">
        <f>[1]!share_freesharesmv(A3474,"",100000000)</f>
        <v>21.2436885702</v>
      </c>
      <c r="P3474" s="17">
        <f ca="1">[1]!s_dq_amount_btin(A3474,TODAY()-1,100000000)</f>
        <v>0.29728575000000002</v>
      </c>
      <c r="Q3474" s="17">
        <f ca="1">[1]!s_dq_turn(A3474,TODAY()-1)</f>
        <v>1.018095945712461</v>
      </c>
      <c r="R3474" s="2">
        <f>[1]!s_pq_amount(A3474,"20260101","",100000000)</f>
        <v>74.476928119999997</v>
      </c>
      <c r="S3474" s="2">
        <f>[1]!s_pq_avgamount(A3474,"20260101","",100000000)</f>
        <v>0.68327456990825686</v>
      </c>
      <c r="T3474" s="17">
        <f>[1]!s_ipo_dilutedpe(A3474)</f>
        <v>18.12</v>
      </c>
      <c r="U3474" s="12">
        <f>[1]!s_ipo_collection_total(A3474,100000000)</f>
        <v>3.6793900000000002</v>
      </c>
      <c r="V3474" s="18">
        <f>[1]!s_val_pe_ttm(A3474,"")</f>
        <v>-8.0144901275634766</v>
      </c>
    </row>
    <row r="3475" spans="1:22" x14ac:dyDescent="0.3">
      <c r="A3475" s="12" t="s">
        <v>7396</v>
      </c>
      <c r="B3475" s="12" t="s">
        <v>7397</v>
      </c>
      <c r="C3475" s="16" t="str">
        <f>[1]!s_info_mkt(A3475)</f>
        <v>主板</v>
      </c>
      <c r="D3475" s="16" t="str">
        <f>[1]!s_ipo_listeddate(A3475)</f>
        <v>2016-08-23</v>
      </c>
      <c r="E3475" s="16" t="str">
        <f>[1]!s_info_industry_csrc2023(A3475,"",3)</f>
        <v>化学原料和化学制品制造业</v>
      </c>
      <c r="F3475" s="16">
        <f>[1]!s_is(A3475,83,"FY","YTD","20251231",1,"",100000000)</f>
        <v>7.6885362060000002</v>
      </c>
      <c r="G3475" s="16">
        <f>[1]!s_is(A3475,83,"FY","YTD","20241231",1,"",100000000)</f>
        <v>6.7536247234000006</v>
      </c>
      <c r="H3475" s="16">
        <f>[1]!s_is(A3475,61,"FY","YTD","20251231",1,"",100000000)</f>
        <v>-0.38574577579999997</v>
      </c>
      <c r="I3475" s="16">
        <f>[1]!s_is(A3475,61,"FY","YTD","20241231",1,"",100000000)</f>
        <v>0.4876044551</v>
      </c>
      <c r="J3475" s="16">
        <f>[1]!s_fa_roe(A3475,"20251231")</f>
        <v>-2.3733</v>
      </c>
      <c r="K3475" s="16">
        <f>[1]!s_stmnote_rdexp(A3475,"20251231",1,10000)</f>
        <v>3823.5233710000002</v>
      </c>
      <c r="L3475" s="16">
        <f>[1]!s_margin_tradingbalance(A3475,"",10000)</f>
        <v>0</v>
      </c>
      <c r="M3475" s="16">
        <f>[1]!s_margin_seclendingbalance(A3475,"",10000)</f>
        <v>0</v>
      </c>
      <c r="N3475" s="17">
        <f>[1]!s_val_ev(A3475,"",100000000)</f>
        <v>19.413025210400001</v>
      </c>
      <c r="O3475" s="17">
        <f>[1]!share_freesharesmv(A3475,"",100000000)</f>
        <v>12.029769832000001</v>
      </c>
      <c r="P3475" s="17">
        <f ca="1">[1]!s_dq_amount_btin(A3475,TODAY()-1,100000000)</f>
        <v>0.78584659999999995</v>
      </c>
      <c r="Q3475" s="17">
        <f ca="1">[1]!s_dq_turn(A3475,TODAY()-1)</f>
        <v>5.7205358320163775</v>
      </c>
      <c r="R3475" s="2">
        <f>[1]!s_pq_amount(A3475,"20260101","",100000000)</f>
        <v>240.91284816000001</v>
      </c>
      <c r="S3475" s="2">
        <f>[1]!s_pq_avgamount(A3475,"20260101","",100000000)</f>
        <v>2.210209616146789</v>
      </c>
      <c r="T3475" s="17">
        <f>[1]!s_ipo_dilutedpe(A3475)</f>
        <v>22.69</v>
      </c>
      <c r="U3475" s="12">
        <f>[1]!s_ipo_collection_total(A3475,100000000)</f>
        <v>4.492</v>
      </c>
      <c r="V3475" s="18">
        <f>[1]!s_val_pe_ttm(A3475,"")</f>
        <v>-37.11846923828125</v>
      </c>
    </row>
    <row r="3476" spans="1:22" x14ac:dyDescent="0.3">
      <c r="A3476" s="12" t="s">
        <v>7398</v>
      </c>
      <c r="B3476" s="12" t="s">
        <v>7399</v>
      </c>
      <c r="C3476" s="16" t="str">
        <f>[1]!s_info_mkt(A3476)</f>
        <v>创业板</v>
      </c>
      <c r="D3476" s="16" t="str">
        <f>[1]!s_ipo_listeddate(A3476)</f>
        <v>2014-01-28</v>
      </c>
      <c r="E3476" s="16" t="str">
        <f>[1]!s_info_industry_csrc2023(A3476,"",3)</f>
        <v>软件和信息技术服务业</v>
      </c>
      <c r="F3476" s="16">
        <f>[1]!s_is(A3476,83,"FY","YTD","20251231",1,"",100000000)</f>
        <v>10.2425941023</v>
      </c>
      <c r="G3476" s="16">
        <f>[1]!s_is(A3476,83,"FY","YTD","20241231",1,"",100000000)</f>
        <v>9.904307403899999</v>
      </c>
      <c r="H3476" s="16">
        <f>[1]!s_is(A3476,61,"FY","YTD","20251231",1,"",100000000)</f>
        <v>0.29795887589999998</v>
      </c>
      <c r="I3476" s="16">
        <f>[1]!s_is(A3476,61,"FY","YTD","20241231",1,"",100000000)</f>
        <v>0.150880611</v>
      </c>
      <c r="J3476" s="16">
        <f>[1]!s_fa_roe(A3476,"20251231")</f>
        <v>7.5986000000000002</v>
      </c>
      <c r="K3476" s="16">
        <f>[1]!s_stmnote_rdexp(A3476,"20251231",1,10000)</f>
        <v>11210.360123999999</v>
      </c>
      <c r="L3476" s="16">
        <f>[1]!s_margin_tradingbalance(A3476,"",10000)</f>
        <v>0</v>
      </c>
      <c r="M3476" s="16">
        <f>[1]!s_margin_seclendingbalance(A3476,"",10000)</f>
        <v>0</v>
      </c>
      <c r="N3476" s="17">
        <f>[1]!s_val_ev(A3476,"",100000000)</f>
        <v>42.127002914999998</v>
      </c>
      <c r="O3476" s="17">
        <f>[1]!share_freesharesmv(A3476,"",100000000)</f>
        <v>23.678402175599999</v>
      </c>
      <c r="P3476" s="17">
        <f ca="1">[1]!s_dq_amount_btin(A3476,TODAY()-1,100000000)</f>
        <v>0.68525356999999998</v>
      </c>
      <c r="Q3476" s="17">
        <f ca="1">[1]!s_dq_turn(A3476,TODAY()-1)</f>
        <v>1.7638993616978496</v>
      </c>
      <c r="R3476" s="2">
        <f>[1]!s_pq_amount(A3476,"20260101","",100000000)</f>
        <v>143.69152713</v>
      </c>
      <c r="S3476" s="2">
        <f>[1]!s_pq_avgamount(A3476,"20260101","",100000000)</f>
        <v>1.3182708911009176</v>
      </c>
      <c r="T3476" s="17">
        <f>[1]!s_ipo_dilutedpe(A3476)</f>
        <v>40.06</v>
      </c>
      <c r="U3476" s="12">
        <f>[1]!s_ipo_collection_total(A3476,100000000)</f>
        <v>4.0201200000000004</v>
      </c>
      <c r="V3476" s="18">
        <f>[1]!s_val_pe_ttm(A3476,"")</f>
        <v>113.58760833740234</v>
      </c>
    </row>
    <row r="3477" spans="1:22" x14ac:dyDescent="0.3">
      <c r="A3477" s="12" t="s">
        <v>7400</v>
      </c>
      <c r="B3477" s="12" t="s">
        <v>7401</v>
      </c>
      <c r="C3477" s="16" t="str">
        <f>[1]!s_info_mkt(A3477)</f>
        <v>科创板</v>
      </c>
      <c r="D3477" s="16" t="str">
        <f>[1]!s_ipo_listeddate(A3477)</f>
        <v>2023-07-12</v>
      </c>
      <c r="E3477" s="16" t="str">
        <f>[1]!s_info_industry_csrc2023(A3477,"",3)</f>
        <v>专用设备制造业</v>
      </c>
      <c r="F3477" s="16">
        <f>[1]!s_is(A3477,83,"FY","YTD","20251231",1,"",100000000)</f>
        <v>7.2150196150000001</v>
      </c>
      <c r="G3477" s="16">
        <f>[1]!s_is(A3477,83,"FY","YTD","20241231",1,"",100000000)</f>
        <v>5.0640696091000006</v>
      </c>
      <c r="H3477" s="16">
        <f>[1]!s_is(A3477,61,"FY","YTD","20251231",1,"",100000000)</f>
        <v>-1.5099189766999999</v>
      </c>
      <c r="I3477" s="16">
        <f>[1]!s_is(A3477,61,"FY","YTD","20241231",1,"",100000000)</f>
        <v>-1.2798754556</v>
      </c>
      <c r="J3477" s="16">
        <f>[1]!s_fa_roe(A3477,"20251231")</f>
        <v>-16.964200000000002</v>
      </c>
      <c r="K3477" s="16">
        <f>[1]!s_stmnote_rdexp(A3477,"20251231",1,10000)</f>
        <v>8042.9262330000001</v>
      </c>
      <c r="L3477" s="16">
        <f>[1]!s_margin_tradingbalance(A3477,"",10000)</f>
        <v>2481.5160000000001</v>
      </c>
      <c r="M3477" s="16">
        <f>[1]!s_margin_seclendingbalance(A3477,"",10000)</f>
        <v>0</v>
      </c>
      <c r="N3477" s="17">
        <f>[1]!s_val_ev(A3477,"",100000000)</f>
        <v>18.933600000000002</v>
      </c>
      <c r="O3477" s="17">
        <f>[1]!share_freesharesmv(A3477,"",100000000)</f>
        <v>8.9464715381999991</v>
      </c>
      <c r="P3477" s="17">
        <f ca="1">[1]!s_dq_amount_btin(A3477,TODAY()-1,100000000)</f>
        <v>0.29399507000000002</v>
      </c>
      <c r="Q3477" s="17">
        <f ca="1">[1]!s_dq_turn(A3477,TODAY()-1)</f>
        <v>3.2920157052135028</v>
      </c>
      <c r="R3477" s="2">
        <f>[1]!s_pq_amount(A3477,"20260101","",100000000)</f>
        <v>43.507018119999998</v>
      </c>
      <c r="S3477" s="2">
        <f>[1]!s_pq_avgamount(A3477,"20260101","",100000000)</f>
        <v>0.39914695522935778</v>
      </c>
      <c r="T3477" s="17">
        <f>[1]!s_ipo_dilutedpe(A3477)</f>
        <v>51.11</v>
      </c>
      <c r="U3477" s="12">
        <f>[1]!s_ipo_collection_total(A3477,100000000)</f>
        <v>8.39</v>
      </c>
      <c r="V3477" s="18">
        <f>[1]!s_val_pe_ttm(A3477,"")</f>
        <v>-12.551059722900391</v>
      </c>
    </row>
    <row r="3478" spans="1:22" x14ac:dyDescent="0.3">
      <c r="A3478" s="12" t="s">
        <v>7402</v>
      </c>
      <c r="B3478" s="12" t="s">
        <v>7403</v>
      </c>
      <c r="C3478" s="16" t="str">
        <f>[1]!s_info_mkt(A3478)</f>
        <v>创业板</v>
      </c>
      <c r="D3478" s="16" t="str">
        <f>[1]!s_ipo_listeddate(A3478)</f>
        <v>2010-04-21</v>
      </c>
      <c r="E3478" s="16" t="str">
        <f>[1]!s_info_industry_csrc2023(A3478,"",3)</f>
        <v>生态保护和环境治理业</v>
      </c>
      <c r="F3478" s="16">
        <f>[1]!s_is(A3478,83,"FY","YTD","20251231",1,"",100000000)</f>
        <v>77.8427110282</v>
      </c>
      <c r="G3478" s="16">
        <f>[1]!s_is(A3478,83,"FY","YTD","20241231",1,"",100000000)</f>
        <v>85.493654321400001</v>
      </c>
      <c r="H3478" s="16">
        <f>[1]!s_is(A3478,61,"FY","YTD","20251231",1,"",100000000)</f>
        <v>0.60983085700000006</v>
      </c>
      <c r="I3478" s="16">
        <f>[1]!s_is(A3478,61,"FY","YTD","20241231",1,"",100000000)</f>
        <v>0.58584976850000003</v>
      </c>
      <c r="J3478" s="16">
        <f>[1]!s_fa_roe(A3478,"20251231")</f>
        <v>0.2235</v>
      </c>
      <c r="K3478" s="16">
        <f>[1]!s_stmnote_rdexp(A3478,"20251231",1,10000)</f>
        <v>27827.226767</v>
      </c>
      <c r="L3478" s="16">
        <f>[1]!s_margin_tradingbalance(A3478,"",10000)</f>
        <v>79590.3606</v>
      </c>
      <c r="M3478" s="16">
        <f>[1]!s_margin_seclendingbalance(A3478,"",10000)</f>
        <v>486.20569999999998</v>
      </c>
      <c r="N3478" s="17">
        <f>[1]!s_val_ev(A3478,"",100000000)</f>
        <v>122.1358555331</v>
      </c>
      <c r="O3478" s="17">
        <f>[1]!share_freesharesmv(A3478,"",100000000)</f>
        <v>71.640069161200003</v>
      </c>
      <c r="P3478" s="17">
        <f ca="1">[1]!s_dq_amount_btin(A3478,TODAY()-1,100000000)</f>
        <v>1.04603789</v>
      </c>
      <c r="Q3478" s="17">
        <f ca="1">[1]!s_dq_turn(A3478,TODAY()-1)</f>
        <v>0.89817568926479574</v>
      </c>
      <c r="R3478" s="2">
        <f>[1]!s_pq_amount(A3478,"20260101","",100000000)</f>
        <v>174.76110069999999</v>
      </c>
      <c r="S3478" s="2">
        <f>[1]!s_pq_avgamount(A3478,"20260101","",100000000)</f>
        <v>1.6033128504587155</v>
      </c>
      <c r="T3478" s="17">
        <f>[1]!s_ipo_dilutedpe(A3478)</f>
        <v>94.52</v>
      </c>
      <c r="U3478" s="12">
        <f>[1]!s_ipo_collection_total(A3478,100000000)</f>
        <v>25.53</v>
      </c>
      <c r="V3478" s="18">
        <f>[1]!s_val_pe_ttm(A3478,"")</f>
        <v>198.80699157714844</v>
      </c>
    </row>
    <row r="3479" spans="1:22" x14ac:dyDescent="0.3">
      <c r="A3479" s="12" t="s">
        <v>7404</v>
      </c>
      <c r="B3479" s="12" t="s">
        <v>7405</v>
      </c>
      <c r="C3479" s="16" t="str">
        <f>[1]!s_info_mkt(A3479)</f>
        <v>科创板</v>
      </c>
      <c r="D3479" s="16" t="str">
        <f>[1]!s_ipo_listeddate(A3479)</f>
        <v>2021-01-22</v>
      </c>
      <c r="E3479" s="16" t="str">
        <f>[1]!s_info_industry_csrc2023(A3479,"",3)</f>
        <v>橡胶和塑料制品业</v>
      </c>
      <c r="F3479" s="16">
        <f>[1]!s_is(A3479,83,"FY","YTD","20251231",1,"",100000000)</f>
        <v>11.6129357009</v>
      </c>
      <c r="G3479" s="16">
        <f>[1]!s_is(A3479,83,"FY","YTD","20241231",1,"",100000000)</f>
        <v>25.9139441164</v>
      </c>
      <c r="H3479" s="16">
        <f>[1]!s_is(A3479,61,"FY","YTD","20251231",1,"",100000000)</f>
        <v>-4.9299669646000002</v>
      </c>
      <c r="I3479" s="16">
        <f>[1]!s_is(A3479,61,"FY","YTD","20241231",1,"",100000000)</f>
        <v>-5.5843593400999998</v>
      </c>
      <c r="J3479" s="16">
        <f>[1]!s_fa_roe(A3479,"20251231")</f>
        <v>-36.176699999999997</v>
      </c>
      <c r="K3479" s="16">
        <f>[1]!s_stmnote_rdexp(A3479,"20251231",1,10000)</f>
        <v>6980.688564</v>
      </c>
      <c r="L3479" s="16">
        <f>[1]!s_margin_tradingbalance(A3479,"",10000)</f>
        <v>35524.754699999998</v>
      </c>
      <c r="M3479" s="16">
        <f>[1]!s_margin_seclendingbalance(A3479,"",10000)</f>
        <v>61.909300000000002</v>
      </c>
      <c r="N3479" s="17">
        <f>[1]!s_val_ev(A3479,"",100000000)</f>
        <v>43.516647268</v>
      </c>
      <c r="O3479" s="17">
        <f>[1]!share_freesharesmv(A3479,"",100000000)</f>
        <v>29.269712468000002</v>
      </c>
      <c r="P3479" s="17">
        <f ca="1">[1]!s_dq_amount_btin(A3479,TODAY()-1,100000000)</f>
        <v>0.94250875000000001</v>
      </c>
      <c r="Q3479" s="17">
        <f ca="1">[1]!s_dq_turn(A3479,TODAY()-1)</f>
        <v>2.1374300742235208</v>
      </c>
      <c r="R3479" s="2">
        <f>[1]!s_pq_amount(A3479,"20260101","",100000000)</f>
        <v>224.14949184</v>
      </c>
      <c r="S3479" s="2">
        <f>[1]!s_pq_avgamount(A3479,"20260101","",100000000)</f>
        <v>2.0564173563302752</v>
      </c>
      <c r="T3479" s="17">
        <f>[1]!s_ipo_dilutedpe(A3479)</f>
        <v>96.75</v>
      </c>
      <c r="U3479" s="12">
        <f>[1]!s_ipo_collection_total(A3479,100000000)</f>
        <v>14.694394000000001</v>
      </c>
      <c r="V3479" s="18">
        <f>[1]!s_val_pe_ttm(A3479,"")</f>
        <v>-9.1878290176391602</v>
      </c>
    </row>
    <row r="3480" spans="1:22" x14ac:dyDescent="0.3">
      <c r="A3480" s="12" t="s">
        <v>7406</v>
      </c>
      <c r="B3480" s="12" t="s">
        <v>7407</v>
      </c>
      <c r="C3480" s="16" t="str">
        <f>[1]!s_info_mkt(A3480)</f>
        <v>主板</v>
      </c>
      <c r="D3480" s="16" t="str">
        <f>[1]!s_ipo_listeddate(A3480)</f>
        <v>2022-01-25</v>
      </c>
      <c r="E3480" s="16" t="str">
        <f>[1]!s_info_industry_csrc2023(A3480,"",3)</f>
        <v>食品制造业</v>
      </c>
      <c r="F3480" s="16">
        <f>[1]!s_is(A3480,83,"FY","YTD","20251231",1,"",100000000)</f>
        <v>9.1092673819000005</v>
      </c>
      <c r="G3480" s="16">
        <f>[1]!s_is(A3480,83,"FY","YTD","20241231",1,"",100000000)</f>
        <v>8.0139919255999992</v>
      </c>
      <c r="H3480" s="16">
        <f>[1]!s_is(A3480,61,"FY","YTD","20251231",1,"",100000000)</f>
        <v>1.2843492434999999</v>
      </c>
      <c r="I3480" s="16">
        <f>[1]!s_is(A3480,61,"FY","YTD","20241231",1,"",100000000)</f>
        <v>1.3930911497999998</v>
      </c>
      <c r="J3480" s="16">
        <f>[1]!s_fa_roe(A3480,"20251231")</f>
        <v>7.8761000000000001</v>
      </c>
      <c r="K3480" s="16">
        <f>[1]!s_stmnote_rdexp(A3480,"20251231",1,10000)</f>
        <v>3589.0722070000002</v>
      </c>
      <c r="L3480" s="16">
        <f>[1]!s_margin_tradingbalance(A3480,"",10000)</f>
        <v>0</v>
      </c>
      <c r="M3480" s="16">
        <f>[1]!s_margin_seclendingbalance(A3480,"",10000)</f>
        <v>0</v>
      </c>
      <c r="N3480" s="17">
        <f>[1]!s_val_ev(A3480,"",100000000)</f>
        <v>21.171199999999999</v>
      </c>
      <c r="O3480" s="17">
        <f>[1]!share_freesharesmv(A3480,"",100000000)</f>
        <v>11.863961713999998</v>
      </c>
      <c r="P3480" s="17">
        <f ca="1">[1]!s_dq_amount_btin(A3480,TODAY()-1,100000000)</f>
        <v>0.15502487000000001</v>
      </c>
      <c r="Q3480" s="17">
        <f ca="1">[1]!s_dq_turn(A3480,TODAY()-1)</f>
        <v>0.72843749999999996</v>
      </c>
      <c r="R3480" s="2">
        <f>[1]!s_pq_amount(A3480,"20260101","",100000000)</f>
        <v>30.244938579999999</v>
      </c>
      <c r="S3480" s="2">
        <f>[1]!s_pq_avgamount(A3480,"20260101","",100000000)</f>
        <v>0.27747650073394498</v>
      </c>
      <c r="T3480" s="17">
        <f>[1]!s_ipo_dilutedpe(A3480)</f>
        <v>22.99</v>
      </c>
      <c r="U3480" s="12">
        <f>[1]!s_ipo_collection_total(A3480,100000000)</f>
        <v>6.7423999999999999</v>
      </c>
      <c r="V3480" s="18">
        <f>[1]!s_val_pe_ttm(A3480,"")</f>
        <v>17.335056304931641</v>
      </c>
    </row>
    <row r="3481" spans="1:22" x14ac:dyDescent="0.3">
      <c r="A3481" s="12" t="s">
        <v>7408</v>
      </c>
      <c r="B3481" s="12" t="s">
        <v>7409</v>
      </c>
      <c r="C3481" s="16" t="str">
        <f>[1]!s_info_mkt(A3481)</f>
        <v>创业板</v>
      </c>
      <c r="D3481" s="16" t="str">
        <f>[1]!s_ipo_listeddate(A3481)</f>
        <v>2022-04-19</v>
      </c>
      <c r="E3481" s="16" t="str">
        <f>[1]!s_info_industry_csrc2023(A3481,"",3)</f>
        <v>电气机械和器材制造业</v>
      </c>
      <c r="F3481" s="16">
        <f>[1]!s_is(A3481,83,"FY","YTD","20251231",1,"",100000000)</f>
        <v>4.2113607344000004</v>
      </c>
      <c r="G3481" s="16">
        <f>[1]!s_is(A3481,83,"FY","YTD","20241231",1,"",100000000)</f>
        <v>3.7701969708999998</v>
      </c>
      <c r="H3481" s="16">
        <f>[1]!s_is(A3481,61,"FY","YTD","20251231",1,"",100000000)</f>
        <v>0.43020789040000001</v>
      </c>
      <c r="I3481" s="16">
        <f>[1]!s_is(A3481,61,"FY","YTD","20241231",1,"",100000000)</f>
        <v>-0.4851161296</v>
      </c>
      <c r="J3481" s="16">
        <f>[1]!s_fa_roe(A3481,"20251231")</f>
        <v>2.8052999999999999</v>
      </c>
      <c r="K3481" s="16">
        <f>[1]!s_stmnote_rdexp(A3481,"20251231",1,10000)</f>
        <v>3807.4035200000003</v>
      </c>
      <c r="L3481" s="16">
        <f>[1]!s_margin_tradingbalance(A3481,"",10000)</f>
        <v>28199.859899999999</v>
      </c>
      <c r="M3481" s="16">
        <f>[1]!s_margin_seclendingbalance(A3481,"",10000)</f>
        <v>33.314399999999999</v>
      </c>
      <c r="N3481" s="17">
        <f>[1]!s_val_ev(A3481,"",100000000)</f>
        <v>72.908792066999993</v>
      </c>
      <c r="O3481" s="17">
        <f>[1]!share_freesharesmv(A3481,"",100000000)</f>
        <v>32.408279204400003</v>
      </c>
      <c r="P3481" s="17">
        <f ca="1">[1]!s_dq_amount_btin(A3481,TODAY()-1,100000000)</f>
        <v>2.6873725799999999</v>
      </c>
      <c r="Q3481" s="17">
        <f ca="1">[1]!s_dq_turn(A3481,TODAY()-1)</f>
        <v>5.646038422288294</v>
      </c>
      <c r="R3481" s="2">
        <f>[1]!s_pq_amount(A3481,"20260101","",100000000)</f>
        <v>675.16956424</v>
      </c>
      <c r="S3481" s="2">
        <f>[1]!s_pq_avgamount(A3481,"20260101","",100000000)</f>
        <v>6.1942161856880738</v>
      </c>
      <c r="T3481" s="17">
        <f>[1]!s_ipo_dilutedpe(A3481)</f>
        <v>43.68</v>
      </c>
      <c r="U3481" s="12">
        <f>[1]!s_ipo_collection_total(A3481,100000000)</f>
        <v>8.5016160000000003</v>
      </c>
      <c r="V3481" s="18">
        <f>[1]!s_val_pe_ttm(A3481,"")</f>
        <v>227.80082702636719</v>
      </c>
    </row>
    <row r="3482" spans="1:22" x14ac:dyDescent="0.3">
      <c r="A3482" s="12" t="s">
        <v>7410</v>
      </c>
      <c r="B3482" s="12" t="s">
        <v>7411</v>
      </c>
      <c r="C3482" s="16" t="str">
        <f>[1]!s_info_mkt(A3482)</f>
        <v>主板</v>
      </c>
      <c r="D3482" s="16" t="str">
        <f>[1]!s_ipo_listeddate(A3482)</f>
        <v>1993-11-08</v>
      </c>
      <c r="E3482" s="16" t="str">
        <f>[1]!s_info_industry_csrc2023(A3482,"",3)</f>
        <v>批发业</v>
      </c>
      <c r="F3482" s="16">
        <f>[1]!s_is(A3482,83,"FY","YTD","20251231",1,"",100000000)</f>
        <v>15.355393122300001</v>
      </c>
      <c r="G3482" s="16">
        <f>[1]!s_is(A3482,83,"FY","YTD","20241231",1,"",100000000)</f>
        <v>12.028735473699999</v>
      </c>
      <c r="H3482" s="16">
        <f>[1]!s_is(A3482,61,"FY","YTD","20251231",1,"",100000000)</f>
        <v>0.11413692140000001</v>
      </c>
      <c r="I3482" s="16">
        <f>[1]!s_is(A3482,61,"FY","YTD","20241231",1,"",100000000)</f>
        <v>0.18450302690000001</v>
      </c>
      <c r="J3482" s="16">
        <f>[1]!s_fa_roe(A3482,"20251231")</f>
        <v>2.4502000000000002</v>
      </c>
      <c r="K3482" s="16">
        <f>[1]!s_stmnote_rdexp(A3482,"20251231",1,10000)</f>
        <v>0</v>
      </c>
      <c r="L3482" s="16">
        <f>[1]!s_margin_tradingbalance(A3482,"",10000)</f>
        <v>0</v>
      </c>
      <c r="M3482" s="16">
        <f>[1]!s_margin_seclendingbalance(A3482,"",10000)</f>
        <v>0</v>
      </c>
      <c r="N3482" s="17">
        <f>[1]!s_val_ev(A3482,"",100000000)</f>
        <v>18.321977852388002</v>
      </c>
      <c r="O3482" s="17">
        <f>[1]!share_freesharesmv(A3482,"",100000000)</f>
        <v>10.71484092</v>
      </c>
      <c r="P3482" s="17">
        <f ca="1">[1]!s_dq_amount_btin(A3482,TODAY()-1,100000000)</f>
        <v>0.26973649999999999</v>
      </c>
      <c r="Q3482" s="17">
        <f ca="1">[1]!s_dq_turn(A3482,TODAY()-1)</f>
        <v>1.6529412080458283</v>
      </c>
      <c r="R3482" s="2">
        <f>[1]!s_pq_amount(A3482,"20260101","",100000000)</f>
        <v>51.169342260000001</v>
      </c>
      <c r="S3482" s="2">
        <f>[1]!s_pq_avgamount(A3482,"20260101","",100000000)</f>
        <v>0.46944350697247705</v>
      </c>
      <c r="T3482" s="17">
        <f>[1]!s_ipo_dilutedpe(A3482)</f>
        <v>12.66</v>
      </c>
      <c r="U3482" s="12">
        <f>[1]!s_ipo_collection_total(A3482,100000000)</f>
        <v>0.4</v>
      </c>
      <c r="V3482" s="18">
        <f>[1]!s_val_pe_ttm(A3482,"")</f>
        <v>185.15621948242188</v>
      </c>
    </row>
    <row r="3483" spans="1:22" x14ac:dyDescent="0.3">
      <c r="A3483" s="12" t="s">
        <v>7412</v>
      </c>
      <c r="B3483" s="12" t="s">
        <v>7413</v>
      </c>
      <c r="C3483" s="16" t="str">
        <f>[1]!s_info_mkt(A3483)</f>
        <v>创业板</v>
      </c>
      <c r="D3483" s="16" t="str">
        <f>[1]!s_ipo_listeddate(A3483)</f>
        <v>2016-05-04</v>
      </c>
      <c r="E3483" s="16" t="str">
        <f>[1]!s_info_industry_csrc2023(A3483,"",3)</f>
        <v>农业</v>
      </c>
      <c r="F3483" s="16">
        <f>[1]!s_is(A3483,83,"FY","YTD","20251231",1,"",100000000)</f>
        <v>19.876147080500001</v>
      </c>
      <c r="G3483" s="16">
        <f>[1]!s_is(A3483,83,"FY","YTD","20241231",1,"",100000000)</f>
        <v>21.6244936704</v>
      </c>
      <c r="H3483" s="16">
        <f>[1]!s_is(A3483,61,"FY","YTD","20251231",1,"",100000000)</f>
        <v>0.29793998170000002</v>
      </c>
      <c r="I3483" s="16">
        <f>[1]!s_is(A3483,61,"FY","YTD","20241231",1,"",100000000)</f>
        <v>-6.1707081321000006</v>
      </c>
      <c r="J3483" s="16">
        <f>[1]!s_fa_roe(A3483,"20251231")</f>
        <v>2.3361999999999998</v>
      </c>
      <c r="K3483" s="16">
        <f>[1]!s_stmnote_rdexp(A3483,"20251231",1,10000)</f>
        <v>334.14158399999997</v>
      </c>
      <c r="L3483" s="16">
        <f>[1]!s_margin_tradingbalance(A3483,"",10000)</f>
        <v>0</v>
      </c>
      <c r="M3483" s="16">
        <f>[1]!s_margin_seclendingbalance(A3483,"",10000)</f>
        <v>0</v>
      </c>
      <c r="N3483" s="17">
        <f>[1]!s_val_ev(A3483,"",100000000)</f>
        <v>34.285315355999998</v>
      </c>
      <c r="O3483" s="17">
        <f>[1]!share_freesharesmv(A3483,"",100000000)</f>
        <v>27.521347163999994</v>
      </c>
      <c r="P3483" s="17">
        <f ca="1">[1]!s_dq_amount_btin(A3483,TODAY()-1,100000000)</f>
        <v>0.86786772999999995</v>
      </c>
      <c r="Q3483" s="17">
        <f ca="1">[1]!s_dq_turn(A3483,TODAY()-1)</f>
        <v>2.9806125667433521</v>
      </c>
      <c r="R3483" s="2">
        <f>[1]!s_pq_amount(A3483,"20260101","",100000000)</f>
        <v>202.17385163</v>
      </c>
      <c r="S3483" s="2">
        <f>[1]!s_pq_avgamount(A3483,"20260101","",100000000)</f>
        <v>1.8548059782568806</v>
      </c>
      <c r="T3483" s="17">
        <f>[1]!s_ipo_dilutedpe(A3483)</f>
        <v>22.98</v>
      </c>
      <c r="U3483" s="12">
        <f>[1]!s_ipo_collection_total(A3483,100000000)</f>
        <v>6.3075000000000001</v>
      </c>
      <c r="V3483" s="18">
        <f>[1]!s_val_pe_ttm(A3483,"")</f>
        <v>17.517356872558594</v>
      </c>
    </row>
    <row r="3484" spans="1:22" x14ac:dyDescent="0.3">
      <c r="A3484" s="12" t="s">
        <v>7414</v>
      </c>
      <c r="B3484" s="12" t="s">
        <v>7415</v>
      </c>
      <c r="C3484" s="16" t="str">
        <f>[1]!s_info_mkt(A3484)</f>
        <v>主板</v>
      </c>
      <c r="D3484" s="16" t="str">
        <f>[1]!s_ipo_listeddate(A3484)</f>
        <v>2000-05-18</v>
      </c>
      <c r="E3484" s="16" t="str">
        <f>[1]!s_info_industry_csrc2023(A3484,"",3)</f>
        <v>道路运输业</v>
      </c>
      <c r="F3484" s="16">
        <f>[1]!s_is(A3484,83,"FY","YTD","20251231",1,"",100000000)</f>
        <v>62.830760087799995</v>
      </c>
      <c r="G3484" s="16">
        <f>[1]!s_is(A3484,83,"FY","YTD","20241231",1,"",100000000)</f>
        <v>59.850468775699994</v>
      </c>
      <c r="H3484" s="16">
        <f>[1]!s_is(A3484,61,"FY","YTD","20251231",1,"",100000000)</f>
        <v>12.795474159100001</v>
      </c>
      <c r="I3484" s="16">
        <f>[1]!s_is(A3484,61,"FY","YTD","20241231",1,"",100000000)</f>
        <v>12.791930436900001</v>
      </c>
      <c r="J3484" s="16">
        <f>[1]!s_fa_roe(A3484,"20251231")</f>
        <v>6.7060000000000004</v>
      </c>
      <c r="K3484" s="16">
        <f>[1]!s_stmnote_rdexp(A3484,"20251231",1,10000)</f>
        <v>5542.1652709999998</v>
      </c>
      <c r="L3484" s="16">
        <f>[1]!s_margin_tradingbalance(A3484,"",10000)</f>
        <v>26406.143700000001</v>
      </c>
      <c r="M3484" s="16">
        <f>[1]!s_margin_seclendingbalance(A3484,"",10000)</f>
        <v>136.37520000000001</v>
      </c>
      <c r="N3484" s="17">
        <f>[1]!s_val_ev(A3484,"",100000000)</f>
        <v>94.116902664199998</v>
      </c>
      <c r="O3484" s="17">
        <f>[1]!share_freesharesmv(A3484,"",100000000)</f>
        <v>42.945578412099998</v>
      </c>
      <c r="P3484" s="17">
        <f ca="1">[1]!s_dq_amount_btin(A3484,TODAY()-1,100000000)</f>
        <v>0.41396101000000002</v>
      </c>
      <c r="Q3484" s="17">
        <f ca="1">[1]!s_dq_turn(A3484,TODAY()-1)</f>
        <v>0.43871153672916047</v>
      </c>
      <c r="R3484" s="2">
        <f>[1]!s_pq_amount(A3484,"20260101","",100000000)</f>
        <v>87.545228780000002</v>
      </c>
      <c r="S3484" s="2">
        <f>[1]!s_pq_avgamount(A3484,"20260101","",100000000)</f>
        <v>0.80316723651376143</v>
      </c>
      <c r="T3484" s="17">
        <f>[1]!s_ipo_dilutedpe(A3484)</f>
        <v>22.27</v>
      </c>
      <c r="U3484" s="12">
        <f>[1]!s_ipo_collection_total(A3484,100000000)</f>
        <v>13.2</v>
      </c>
      <c r="V3484" s="18">
        <f>[1]!s_val_pe_ttm(A3484,"")</f>
        <v>8.3548860549926758</v>
      </c>
    </row>
    <row r="3485" spans="1:22" x14ac:dyDescent="0.3">
      <c r="A3485" s="12" t="s">
        <v>7416</v>
      </c>
      <c r="B3485" s="12" t="s">
        <v>7417</v>
      </c>
      <c r="C3485" s="16" t="str">
        <f>[1]!s_info_mkt(A3485)</f>
        <v>主板</v>
      </c>
      <c r="D3485" s="16" t="str">
        <f>[1]!s_ipo_listeddate(A3485)</f>
        <v>2021-06-24</v>
      </c>
      <c r="E3485" s="16" t="str">
        <f>[1]!s_info_industry_csrc2023(A3485,"",3)</f>
        <v>电气机械和器材制造业</v>
      </c>
      <c r="F3485" s="16">
        <f>[1]!s_is(A3485,83,"FY","YTD","20251231",1,"",100000000)</f>
        <v>45.069684132299997</v>
      </c>
      <c r="G3485" s="16">
        <f>[1]!s_is(A3485,83,"FY","YTD","20241231",1,"",100000000)</f>
        <v>41.579462765700001</v>
      </c>
      <c r="H3485" s="16">
        <f>[1]!s_is(A3485,61,"FY","YTD","20251231",1,"",100000000)</f>
        <v>1.1019501289</v>
      </c>
      <c r="I3485" s="16">
        <f>[1]!s_is(A3485,61,"FY","YTD","20241231",1,"",100000000)</f>
        <v>1.0905513754</v>
      </c>
      <c r="J3485" s="16">
        <f>[1]!s_fa_roe(A3485,"20251231")</f>
        <v>4.859</v>
      </c>
      <c r="K3485" s="16">
        <f>[1]!s_stmnote_rdexp(A3485,"20251231",1,10000)</f>
        <v>14391.802522</v>
      </c>
      <c r="L3485" s="16">
        <f>[1]!s_margin_tradingbalance(A3485,"",10000)</f>
        <v>0</v>
      </c>
      <c r="M3485" s="16">
        <f>[1]!s_margin_seclendingbalance(A3485,"",10000)</f>
        <v>0</v>
      </c>
      <c r="N3485" s="17">
        <f>[1]!s_val_ev(A3485,"",100000000)</f>
        <v>98.305966528000013</v>
      </c>
      <c r="O3485" s="17">
        <f>[1]!share_freesharesmv(A3485,"",100000000)</f>
        <v>48.435411178000003</v>
      </c>
      <c r="P3485" s="17">
        <f ca="1">[1]!s_dq_amount_btin(A3485,TODAY()-1,100000000)</f>
        <v>1.7014635199999999</v>
      </c>
      <c r="Q3485" s="17">
        <f ca="1">[1]!s_dq_turn(A3485,TODAY()-1)</f>
        <v>3.4414940998841552</v>
      </c>
      <c r="R3485" s="2">
        <f>[1]!s_pq_amount(A3485,"20260101","",100000000)</f>
        <v>845.85919214</v>
      </c>
      <c r="S3485" s="2">
        <f>[1]!s_pq_avgamount(A3485,"20260101","",100000000)</f>
        <v>7.760176074678899</v>
      </c>
      <c r="T3485" s="17">
        <f>[1]!s_ipo_dilutedpe(A3485)</f>
        <v>22.98</v>
      </c>
      <c r="U3485" s="12">
        <f>[1]!s_ipo_collection_total(A3485,100000000)</f>
        <v>4.9033401999999997</v>
      </c>
      <c r="V3485" s="18">
        <f>[1]!s_val_pe_ttm(A3485,"")</f>
        <v>90.623069763183594</v>
      </c>
    </row>
    <row r="3486" spans="1:22" x14ac:dyDescent="0.3">
      <c r="A3486" s="12" t="s">
        <v>7418</v>
      </c>
      <c r="B3486" s="12" t="s">
        <v>7419</v>
      </c>
      <c r="C3486" s="16" t="str">
        <f>[1]!s_info_mkt(A3486)</f>
        <v>科创板</v>
      </c>
      <c r="D3486" s="16" t="str">
        <f>[1]!s_ipo_listeddate(A3486)</f>
        <v>2025-11-18</v>
      </c>
      <c r="E3486" s="16" t="str">
        <f>[1]!s_info_industry_csrc2023(A3486,"",3)</f>
        <v>计算机、通信和其他电子设备制造业</v>
      </c>
      <c r="F3486" s="16">
        <f>[1]!s_is(A3486,83,"FY","YTD","20251231",1,"",100000000)</f>
        <v>6.5888147542999995</v>
      </c>
      <c r="G3486" s="16">
        <f>[1]!s_is(A3486,83,"FY","YTD","20241231",1,"",100000000)</f>
        <v>5.4793878554999997</v>
      </c>
      <c r="H3486" s="16">
        <f>[1]!s_is(A3486,61,"FY","YTD","20251231",1,"",100000000)</f>
        <v>0.97792251400000008</v>
      </c>
      <c r="I3486" s="16">
        <f>[1]!s_is(A3486,61,"FY","YTD","20241231",1,"",100000000)</f>
        <v>0.96919230489999997</v>
      </c>
      <c r="J3486" s="16">
        <f>[1]!s_fa_roe(A3486,"20251231")</f>
        <v>4.8833000000000002</v>
      </c>
      <c r="K3486" s="16">
        <f>[1]!s_stmnote_rdexp(A3486,"20251231",1,10000)</f>
        <v>9869.4186570000002</v>
      </c>
      <c r="L3486" s="16">
        <f>[1]!s_margin_tradingbalance(A3486,"",10000)</f>
        <v>30644.440500000001</v>
      </c>
      <c r="M3486" s="16">
        <f>[1]!s_margin_seclendingbalance(A3486,"",10000)</f>
        <v>0</v>
      </c>
      <c r="N3486" s="17">
        <f>[1]!s_val_ev(A3486,"",100000000)</f>
        <v>261.99825876</v>
      </c>
      <c r="O3486" s="17">
        <f>[1]!share_freesharesmv(A3486,"",100000000)</f>
        <v>31.503869659500001</v>
      </c>
      <c r="P3486" s="17">
        <f ca="1">[1]!s_dq_amount_btin(A3486,TODAY()-1,100000000)</f>
        <v>4.7497440500000003</v>
      </c>
      <c r="Q3486" s="17">
        <f ca="1">[1]!s_dq_turn(A3486,TODAY()-1)</f>
        <v>14.944914460945382</v>
      </c>
      <c r="R3486" s="2">
        <f>[1]!s_pq_amount(A3486,"20260101","",100000000)</f>
        <v>383.64547417</v>
      </c>
      <c r="S3486" s="2">
        <f>[1]!s_pq_avgamount(A3486,"20260101","",100000000)</f>
        <v>3.519683249266055</v>
      </c>
      <c r="T3486" s="17">
        <f>[1]!s_ipo_dilutedpe(A3486)</f>
        <v>71.42</v>
      </c>
      <c r="U3486" s="12">
        <f>[1]!s_ipo_collection_total(A3486,100000000)</f>
        <v>10.102951206</v>
      </c>
      <c r="V3486" s="18">
        <f>[1]!s_val_pe_ttm(A3486,"")</f>
        <v>275.39553833007813</v>
      </c>
    </row>
    <row r="3487" spans="1:22" x14ac:dyDescent="0.3">
      <c r="A3487" s="12" t="s">
        <v>7420</v>
      </c>
      <c r="B3487" s="12" t="s">
        <v>7421</v>
      </c>
      <c r="C3487" s="16" t="str">
        <f>[1]!s_info_mkt(A3487)</f>
        <v>主板</v>
      </c>
      <c r="D3487" s="16" t="str">
        <f>[1]!s_ipo_listeddate(A3487)</f>
        <v>2000-10-26</v>
      </c>
      <c r="E3487" s="16" t="str">
        <f>[1]!s_info_industry_csrc2023(A3487,"",3)</f>
        <v>酒、饮料和精制茶制造业</v>
      </c>
      <c r="F3487" s="16">
        <f>[1]!s_is(A3487,83,"FY","YTD","20251231",1,"",100000000)</f>
        <v>29.886675220000001</v>
      </c>
      <c r="G3487" s="16">
        <f>[1]!s_is(A3487,83,"FY","YTD","20241231",1,"",100000000)</f>
        <v>32.77278347</v>
      </c>
      <c r="H3487" s="16">
        <f>[1]!s_is(A3487,61,"FY","YTD","20251231",1,"",100000000)</f>
        <v>0.71291302999999995</v>
      </c>
      <c r="I3487" s="16">
        <f>[1]!s_is(A3487,61,"FY","YTD","20241231",1,"",100000000)</f>
        <v>3.0521099899999999</v>
      </c>
      <c r="J3487" s="16">
        <f>[1]!s_fa_roe(A3487,"20251231")</f>
        <v>0.68010000000000004</v>
      </c>
      <c r="K3487" s="16">
        <f>[1]!s_stmnote_rdexp(A3487,"20251231",1,10000)</f>
        <v>2144.2819</v>
      </c>
      <c r="L3487" s="16">
        <f>[1]!s_margin_tradingbalance(A3487,"",10000)</f>
        <v>20160.978999999999</v>
      </c>
      <c r="M3487" s="16">
        <f>[1]!s_margin_seclendingbalance(A3487,"",10000)</f>
        <v>64.787199999999999</v>
      </c>
      <c r="N3487" s="17">
        <f>[1]!s_val_ev(A3487,"",100000000)</f>
        <v>90.670480302529043</v>
      </c>
      <c r="O3487" s="17">
        <f>[1]!share_freesharesmv(A3487,"",100000000)</f>
        <v>18.3205831569</v>
      </c>
      <c r="P3487" s="17">
        <f ca="1">[1]!s_dq_amount_btin(A3487,TODAY()-1,100000000)</f>
        <v>0.18627611999999999</v>
      </c>
      <c r="Q3487" s="17">
        <f ca="1">[1]!s_dq_turn(A3487,TODAY()-1)</f>
        <v>0.24422719671855933</v>
      </c>
      <c r="R3487" s="2">
        <f>[1]!s_pq_amount(A3487,"20260101","",100000000)</f>
        <v>29.397511089999998</v>
      </c>
      <c r="S3487" s="2">
        <f>[1]!s_pq_avgamount(A3487,"20260101","",100000000)</f>
        <v>0.26970193660550462</v>
      </c>
      <c r="T3487" s="17">
        <f>[1]!s_ipo_dilutedpe(A3487)</f>
        <v>23.26</v>
      </c>
      <c r="U3487" s="12">
        <f>[1]!s_ipo_collection_total(A3487,100000000)</f>
        <v>6.4</v>
      </c>
      <c r="V3487" s="18">
        <f>[1]!s_val_pe_ttm(A3487,"")</f>
        <v>181.46461486816406</v>
      </c>
    </row>
    <row r="3488" spans="1:22" x14ac:dyDescent="0.3">
      <c r="A3488" s="12" t="s">
        <v>7422</v>
      </c>
      <c r="B3488" s="12" t="s">
        <v>7423</v>
      </c>
      <c r="C3488" s="16" t="str">
        <f>[1]!s_info_mkt(A3488)</f>
        <v>主板</v>
      </c>
      <c r="D3488" s="16" t="str">
        <f>[1]!s_ipo_listeddate(A3488)</f>
        <v>1998-05-29</v>
      </c>
      <c r="E3488" s="16" t="str">
        <f>[1]!s_info_industry_csrc2023(A3488,"",3)</f>
        <v>化学原料和化学制品制造业</v>
      </c>
      <c r="F3488" s="16">
        <f>[1]!s_is(A3488,83,"FY","YTD","20251231",1,"",100000000)</f>
        <v>4.4448136966000007</v>
      </c>
      <c r="G3488" s="16">
        <f>[1]!s_is(A3488,83,"FY","YTD","20241231",1,"",100000000)</f>
        <v>3.4531762492000002</v>
      </c>
      <c r="H3488" s="16">
        <f>[1]!s_is(A3488,61,"FY","YTD","20251231",1,"",100000000)</f>
        <v>-0.90376880010000005</v>
      </c>
      <c r="I3488" s="16">
        <f>[1]!s_is(A3488,61,"FY","YTD","20241231",1,"",100000000)</f>
        <v>-5.3890689374000003</v>
      </c>
      <c r="J3488" s="16">
        <f>[1]!s_fa_roe(A3488,"20251231")</f>
        <v>-14.1243</v>
      </c>
      <c r="K3488" s="16">
        <f>[1]!s_stmnote_rdexp(A3488,"20251231",1,10000)</f>
        <v>3853.69884</v>
      </c>
      <c r="L3488" s="16">
        <f>[1]!s_margin_tradingbalance(A3488,"",10000)</f>
        <v>4627.1449000000002</v>
      </c>
      <c r="M3488" s="16">
        <f>[1]!s_margin_seclendingbalance(A3488,"",10000)</f>
        <v>14.848000000000001</v>
      </c>
      <c r="N3488" s="17">
        <f>[1]!s_val_ev(A3488,"",100000000)</f>
        <v>43.4672735475</v>
      </c>
      <c r="O3488" s="17">
        <f>[1]!share_freesharesmv(A3488,"",100000000)</f>
        <v>19.715377077399999</v>
      </c>
      <c r="P3488" s="17">
        <f ca="1">[1]!s_dq_amount_btin(A3488,TODAY()-1,100000000)</f>
        <v>0.10671619</v>
      </c>
      <c r="Q3488" s="17">
        <f ca="1">[1]!s_dq_turn(A3488,TODAY()-1)</f>
        <v>0.53882241401192299</v>
      </c>
      <c r="R3488" s="2">
        <f>[1]!s_pq_amount(A3488,"20260101","",100000000)</f>
        <v>28.58595184</v>
      </c>
      <c r="S3488" s="2">
        <f>[1]!s_pq_avgamount(A3488,"20260101","",100000000)</f>
        <v>0.26468473925925923</v>
      </c>
      <c r="T3488" s="17">
        <f>[1]!s_ipo_dilutedpe(A3488)</f>
        <v>0</v>
      </c>
      <c r="U3488" s="12">
        <f>[1]!s_ipo_collection_total(A3488,100000000)</f>
        <v>2.25</v>
      </c>
      <c r="V3488" s="18">
        <f>[1]!s_val_pe_ttm(A3488,"")</f>
        <v>-47.968734741210938</v>
      </c>
    </row>
    <row r="3489" spans="1:22" x14ac:dyDescent="0.3">
      <c r="A3489" s="12" t="s">
        <v>7424</v>
      </c>
      <c r="B3489" s="12" t="s">
        <v>7425</v>
      </c>
      <c r="C3489" s="16" t="str">
        <f>[1]!s_info_mkt(A3489)</f>
        <v>主板</v>
      </c>
      <c r="D3489" s="16" t="str">
        <f>[1]!s_ipo_listeddate(A3489)</f>
        <v>2008-06-25</v>
      </c>
      <c r="E3489" s="16" t="str">
        <f>[1]!s_info_industry_csrc2023(A3489,"",3)</f>
        <v>通用设备制造业</v>
      </c>
      <c r="F3489" s="16">
        <f>[1]!s_is(A3489,83,"FY","YTD","20251231",1,"",100000000)</f>
        <v>23.2222726396</v>
      </c>
      <c r="G3489" s="16">
        <f>[1]!s_is(A3489,83,"FY","YTD","20241231",1,"",100000000)</f>
        <v>27.886860902600002</v>
      </c>
      <c r="H3489" s="16">
        <f>[1]!s_is(A3489,61,"FY","YTD","20251231",1,"",100000000)</f>
        <v>4.1685743012999996</v>
      </c>
      <c r="I3489" s="16">
        <f>[1]!s_is(A3489,61,"FY","YTD","20241231",1,"",100000000)</f>
        <v>3.7724977145999996</v>
      </c>
      <c r="J3489" s="16">
        <f>[1]!s_fa_roe(A3489,"20251231")</f>
        <v>9.9474</v>
      </c>
      <c r="K3489" s="16">
        <f>[1]!s_stmnote_rdexp(A3489,"20251231",1,10000)</f>
        <v>9160.029751</v>
      </c>
      <c r="L3489" s="16">
        <f>[1]!s_margin_tradingbalance(A3489,"",10000)</f>
        <v>35171.645799999998</v>
      </c>
      <c r="M3489" s="16">
        <f>[1]!s_margin_seclendingbalance(A3489,"",10000)</f>
        <v>0.38</v>
      </c>
      <c r="N3489" s="17">
        <f>[1]!s_val_ev(A3489,"",100000000)</f>
        <v>77.77046674799999</v>
      </c>
      <c r="O3489" s="17">
        <f>[1]!share_freesharesmv(A3489,"",100000000)</f>
        <v>56.773192787999996</v>
      </c>
      <c r="P3489" s="17">
        <f ca="1">[1]!s_dq_amount_btin(A3489,TODAY()-1,100000000)</f>
        <v>1.7290302</v>
      </c>
      <c r="Q3489" s="17">
        <f ca="1">[1]!s_dq_turn(A3489,TODAY()-1)</f>
        <v>2.8749526646725916</v>
      </c>
      <c r="R3489" s="2">
        <f>[1]!s_pq_amount(A3489,"20260101","",100000000)</f>
        <v>483.35069334000002</v>
      </c>
      <c r="S3489" s="2">
        <f>[1]!s_pq_avgamount(A3489,"20260101","",100000000)</f>
        <v>4.4344100306422023</v>
      </c>
      <c r="T3489" s="17">
        <f>[1]!s_ipo_dilutedpe(A3489)</f>
        <v>22.49</v>
      </c>
      <c r="U3489" s="12">
        <f>[1]!s_ipo_collection_total(A3489,100000000)</f>
        <v>2.8974199999999999</v>
      </c>
      <c r="V3489" s="18">
        <f>[1]!s_val_pe_ttm(A3489,"")</f>
        <v>17.413936614990234</v>
      </c>
    </row>
    <row r="3490" spans="1:22" x14ac:dyDescent="0.3">
      <c r="A3490" s="12" t="s">
        <v>7426</v>
      </c>
      <c r="B3490" s="12" t="s">
        <v>7427</v>
      </c>
      <c r="C3490" s="16" t="str">
        <f>[1]!s_info_mkt(A3490)</f>
        <v>主板</v>
      </c>
      <c r="D3490" s="16" t="str">
        <f>[1]!s_ipo_listeddate(A3490)</f>
        <v>2017-03-28</v>
      </c>
      <c r="E3490" s="16" t="str">
        <f>[1]!s_info_industry_csrc2023(A3490,"",3)</f>
        <v>家具制造业</v>
      </c>
      <c r="F3490" s="16">
        <f>[1]!s_is(A3490,83,"FY","YTD","20251231",1,"",100000000)</f>
        <v>172.32089820259998</v>
      </c>
      <c r="G3490" s="16">
        <f>[1]!s_is(A3490,83,"FY","YTD","20241231",1,"",100000000)</f>
        <v>189.24725414700001</v>
      </c>
      <c r="H3490" s="16">
        <f>[1]!s_is(A3490,61,"FY","YTD","20251231",1,"",100000000)</f>
        <v>19.967621493599999</v>
      </c>
      <c r="I3490" s="16">
        <f>[1]!s_is(A3490,61,"FY","YTD","20241231",1,"",100000000)</f>
        <v>25.991290181300002</v>
      </c>
      <c r="J3490" s="16">
        <f>[1]!s_fa_roe(A3490,"20251231")</f>
        <v>10.558199999999999</v>
      </c>
      <c r="K3490" s="16">
        <f>[1]!s_stmnote_rdexp(A3490,"20251231",1,10000)</f>
        <v>90862.675923000003</v>
      </c>
      <c r="L3490" s="16">
        <f>[1]!s_margin_tradingbalance(A3490,"",10000)</f>
        <v>12848.312</v>
      </c>
      <c r="M3490" s="16">
        <f>[1]!s_margin_seclendingbalance(A3490,"",10000)</f>
        <v>332.57960000000003</v>
      </c>
      <c r="N3490" s="17">
        <f>[1]!s_val_ev(A3490,"",100000000)</f>
        <v>204.43170216519999</v>
      </c>
      <c r="O3490" s="17">
        <f>[1]!share_freesharesmv(A3490,"",100000000)</f>
        <v>52.479286562800006</v>
      </c>
      <c r="P3490" s="17">
        <f ca="1">[1]!s_dq_amount_btin(A3490,TODAY()-1,100000000)</f>
        <v>1.04116293</v>
      </c>
      <c r="Q3490" s="17">
        <f ca="1">[1]!s_dq_turn(A3490,TODAY()-1)</f>
        <v>0.50707206143708428</v>
      </c>
      <c r="R3490" s="2">
        <f>[1]!s_pq_amount(A3490,"20260101","",100000000)</f>
        <v>171.21690024</v>
      </c>
      <c r="S3490" s="2">
        <f>[1]!s_pq_avgamount(A3490,"20260101","",100000000)</f>
        <v>1.5707972499082568</v>
      </c>
      <c r="T3490" s="17">
        <f>[1]!s_ipo_dilutedpe(A3490)</f>
        <v>22.99</v>
      </c>
      <c r="U3490" s="12">
        <f>[1]!s_ipo_collection_total(A3490,100000000)</f>
        <v>20.788208000000001</v>
      </c>
      <c r="V3490" s="18">
        <f>[1]!s_val_pe_ttm(A3490,"")</f>
        <v>11.08863639831543</v>
      </c>
    </row>
    <row r="3491" spans="1:22" x14ac:dyDescent="0.3">
      <c r="A3491" s="12" t="s">
        <v>7428</v>
      </c>
      <c r="B3491" s="12" t="s">
        <v>7429</v>
      </c>
      <c r="C3491" s="16" t="str">
        <f>[1]!s_info_mkt(A3491)</f>
        <v>主板</v>
      </c>
      <c r="D3491" s="16" t="str">
        <f>[1]!s_ipo_listeddate(A3491)</f>
        <v>2000-09-19</v>
      </c>
      <c r="E3491" s="16" t="str">
        <f>[1]!s_info_industry_csrc2023(A3491,"",3)</f>
        <v>黑色金属冶炼和压延加工业</v>
      </c>
      <c r="F3491" s="16">
        <f>[1]!s_is(A3491,83,"FY","YTD","20251231",1,"",100000000)</f>
        <v>579.94436345680003</v>
      </c>
      <c r="G3491" s="16">
        <f>[1]!s_is(A3491,83,"FY","YTD","20241231",1,"",100000000)</f>
        <v>618.10635136129997</v>
      </c>
      <c r="H3491" s="16">
        <f>[1]!s_is(A3491,61,"FY","YTD","20251231",1,"",100000000)</f>
        <v>28.674350087199997</v>
      </c>
      <c r="I3491" s="16">
        <f>[1]!s_is(A3491,61,"FY","YTD","20241231",1,"",100000000)</f>
        <v>22.607633340100001</v>
      </c>
      <c r="J3491" s="16">
        <f>[1]!s_fa_roe(A3491,"20251231")</f>
        <v>10.670999999999999</v>
      </c>
      <c r="K3491" s="16">
        <f>[1]!s_stmnote_rdexp(A3491,"20251231",1,10000)</f>
        <v>233560.524179</v>
      </c>
      <c r="L3491" s="16">
        <f>[1]!s_margin_tradingbalance(A3491,"",10000)</f>
        <v>21699.317299999999</v>
      </c>
      <c r="M3491" s="16">
        <f>[1]!s_margin_seclendingbalance(A3491,"",10000)</f>
        <v>247.173</v>
      </c>
      <c r="N3491" s="17">
        <f>[1]!s_val_ev(A3491,"",100000000)</f>
        <v>289.75927751699999</v>
      </c>
      <c r="O3491" s="17">
        <f>[1]!share_freesharesmv(A3491,"",100000000)</f>
        <v>107.91263685</v>
      </c>
      <c r="P3491" s="17">
        <f ca="1">[1]!s_dq_amount_btin(A3491,TODAY()-1,100000000)</f>
        <v>1.9169844899999999</v>
      </c>
      <c r="Q3491" s="17">
        <f ca="1">[1]!s_dq_turn(A3491,TODAY()-1)</f>
        <v>0.6605498593182082</v>
      </c>
      <c r="R3491" s="2">
        <f>[1]!s_pq_amount(A3491,"20260101","",100000000)</f>
        <v>288.40629392</v>
      </c>
      <c r="S3491" s="2">
        <f>[1]!s_pq_avgamount(A3491,"20260101","",100000000)</f>
        <v>2.6459293020183487</v>
      </c>
      <c r="T3491" s="17">
        <f>[1]!s_ipo_dilutedpe(A3491)</f>
        <v>20.84</v>
      </c>
      <c r="U3491" s="12">
        <f>[1]!s_ipo_collection_total(A3491,100000000)</f>
        <v>7.7519999999999998</v>
      </c>
      <c r="V3491" s="18">
        <f>[1]!s_val_pe_ttm(A3491,"")</f>
        <v>10.039802551269531</v>
      </c>
    </row>
    <row r="3492" spans="1:22" x14ac:dyDescent="0.3">
      <c r="A3492" s="12" t="s">
        <v>7430</v>
      </c>
      <c r="B3492" s="12" t="s">
        <v>7431</v>
      </c>
      <c r="C3492" s="16" t="str">
        <f>[1]!s_info_mkt(A3492)</f>
        <v>主板</v>
      </c>
      <c r="D3492" s="16" t="str">
        <f>[1]!s_ipo_listeddate(A3492)</f>
        <v>2016-12-22</v>
      </c>
      <c r="E3492" s="16" t="str">
        <f>[1]!s_info_industry_csrc2023(A3492,"",3)</f>
        <v>金属制品业</v>
      </c>
      <c r="F3492" s="16">
        <f>[1]!s_is(A3492,83,"FY","YTD","20251231",1,"",100000000)</f>
        <v>41.823693990100004</v>
      </c>
      <c r="G3492" s="16">
        <f>[1]!s_is(A3492,83,"FY","YTD","20241231",1,"",100000000)</f>
        <v>46.185747583199998</v>
      </c>
      <c r="H3492" s="16">
        <f>[1]!s_is(A3492,61,"FY","YTD","20251231",1,"",100000000)</f>
        <v>1.0304098478000001</v>
      </c>
      <c r="I3492" s="16">
        <f>[1]!s_is(A3492,61,"FY","YTD","20241231",1,"",100000000)</f>
        <v>1.5470015752000001</v>
      </c>
      <c r="J3492" s="16">
        <f>[1]!s_fa_roe(A3492,"20251231")</f>
        <v>5.3547000000000002</v>
      </c>
      <c r="K3492" s="16">
        <f>[1]!s_stmnote_rdexp(A3492,"20251231",1,10000)</f>
        <v>17091.784138999999</v>
      </c>
      <c r="L3492" s="16">
        <f>[1]!s_margin_tradingbalance(A3492,"",10000)</f>
        <v>0</v>
      </c>
      <c r="M3492" s="16">
        <f>[1]!s_margin_seclendingbalance(A3492,"",10000)</f>
        <v>0</v>
      </c>
      <c r="N3492" s="17">
        <f>[1]!s_val_ev(A3492,"",100000000)</f>
        <v>31.845161489999999</v>
      </c>
      <c r="O3492" s="17">
        <f>[1]!share_freesharesmv(A3492,"",100000000)</f>
        <v>12.673642341300001</v>
      </c>
      <c r="P3492" s="17">
        <f ca="1">[1]!s_dq_amount_btin(A3492,TODAY()-1,100000000)</f>
        <v>0.33562682999999999</v>
      </c>
      <c r="Q3492" s="17">
        <f ca="1">[1]!s_dq_turn(A3492,TODAY()-1)</f>
        <v>1.0588221765051566</v>
      </c>
      <c r="R3492" s="2">
        <f>[1]!s_pq_amount(A3492,"20260101","",100000000)</f>
        <v>120.00907219</v>
      </c>
      <c r="S3492" s="2">
        <f>[1]!s_pq_avgamount(A3492,"20260101","",100000000)</f>
        <v>1.101000662293578</v>
      </c>
      <c r="T3492" s="17">
        <f>[1]!s_ipo_dilutedpe(A3492)</f>
        <v>22.98</v>
      </c>
      <c r="U3492" s="12">
        <f>[1]!s_ipo_collection_total(A3492,100000000)</f>
        <v>3.2389800000000002</v>
      </c>
      <c r="V3492" s="18">
        <f>[1]!s_val_pe_ttm(A3492,"")</f>
        <v>31.316135406494141</v>
      </c>
    </row>
    <row r="3493" spans="1:22" x14ac:dyDescent="0.3">
      <c r="A3493" s="12" t="s">
        <v>7432</v>
      </c>
      <c r="B3493" s="12" t="s">
        <v>7433</v>
      </c>
      <c r="C3493" s="16" t="str">
        <f>[1]!s_info_mkt(A3493)</f>
        <v>主板</v>
      </c>
      <c r="D3493" s="16" t="str">
        <f>[1]!s_ipo_listeddate(A3493)</f>
        <v>2009-07-10</v>
      </c>
      <c r="E3493" s="16" t="str">
        <f>[1]!s_info_industry_csrc2023(A3493,"",3)</f>
        <v>电气机械和器材制造业</v>
      </c>
      <c r="F3493" s="16">
        <f>[1]!s_is(A3493,83,"FY","YTD","20251231",1,"",100000000)</f>
        <v>192.39902016330001</v>
      </c>
      <c r="G3493" s="16">
        <f>[1]!s_is(A3493,83,"FY","YTD","20241231",1,"",100000000)</f>
        <v>177.60670819020001</v>
      </c>
      <c r="H3493" s="16">
        <f>[1]!s_is(A3493,61,"FY","YTD","20251231",1,"",100000000)</f>
        <v>3.4711353657999999</v>
      </c>
      <c r="I3493" s="16">
        <f>[1]!s_is(A3493,61,"FY","YTD","20241231",1,"",100000000)</f>
        <v>3.4116519437999999</v>
      </c>
      <c r="J3493" s="16">
        <f>[1]!s_fa_roe(A3493,"20251231")</f>
        <v>5.8891</v>
      </c>
      <c r="K3493" s="16">
        <f>[1]!s_stmnote_rdexp(A3493,"20251231",1,10000)</f>
        <v>65292.976649000004</v>
      </c>
      <c r="L3493" s="16">
        <f>[1]!s_margin_tradingbalance(A3493,"",10000)</f>
        <v>74159.606700000004</v>
      </c>
      <c r="M3493" s="16">
        <f>[1]!s_margin_seclendingbalance(A3493,"",10000)</f>
        <v>242.42400000000001</v>
      </c>
      <c r="N3493" s="17">
        <f>[1]!s_val_ev(A3493,"",100000000)</f>
        <v>108.79171798959999</v>
      </c>
      <c r="O3493" s="17">
        <f>[1]!share_freesharesmv(A3493,"",100000000)</f>
        <v>80.497154954799996</v>
      </c>
      <c r="P3493" s="17">
        <f ca="1">[1]!s_dq_amount_btin(A3493,TODAY()-1,100000000)</f>
        <v>1.4300118900000001</v>
      </c>
      <c r="Q3493" s="17">
        <f ca="1">[1]!s_dq_turn(A3493,TODAY()-1)</f>
        <v>1.3132184329711269</v>
      </c>
      <c r="R3493" s="2">
        <f>[1]!s_pq_amount(A3493,"20260101","",100000000)</f>
        <v>533.25678154000002</v>
      </c>
      <c r="S3493" s="2">
        <f>[1]!s_pq_avgamount(A3493,"20260101","",100000000)</f>
        <v>4.8922640508256885</v>
      </c>
      <c r="T3493" s="17">
        <f>[1]!s_ipo_dilutedpe(A3493)</f>
        <v>30.88</v>
      </c>
      <c r="U3493" s="12">
        <f>[1]!s_ipo_collection_total(A3493,100000000)</f>
        <v>5.75</v>
      </c>
      <c r="V3493" s="18">
        <f>[1]!s_val_pe_ttm(A3493,"")</f>
        <v>33.115776062011719</v>
      </c>
    </row>
    <row r="3494" spans="1:22" x14ac:dyDescent="0.3">
      <c r="A3494" s="12" t="s">
        <v>209</v>
      </c>
      <c r="B3494" s="12" t="s">
        <v>210</v>
      </c>
      <c r="C3494" s="16" t="str">
        <f>[1]!s_info_mkt(A3494)</f>
        <v>北证</v>
      </c>
      <c r="D3494" s="16" t="str">
        <f>[1]!s_ipo_listeddate(A3494)</f>
        <v>2021-11-15</v>
      </c>
      <c r="E3494" s="16" t="str">
        <f>[1]!s_info_industry_csrc2023(A3494,"",3)</f>
        <v>计算机、通信和其他电子设备制造业</v>
      </c>
      <c r="F3494" s="16">
        <f>[1]!s_is(A3494,83,"FY","YTD","20251231",1,"",100000000)</f>
        <v>5.7687092975000001</v>
      </c>
      <c r="G3494" s="16">
        <f>[1]!s_is(A3494,83,"FY","YTD","20241231",1,"",100000000)</f>
        <v>5.2521930101000001</v>
      </c>
      <c r="H3494" s="16">
        <f>[1]!s_is(A3494,61,"FY","YTD","20251231",1,"",100000000)</f>
        <v>9.6837320899999996E-2</v>
      </c>
      <c r="I3494" s="16">
        <f>[1]!s_is(A3494,61,"FY","YTD","20241231",1,"",100000000)</f>
        <v>5.9237434200000001E-2</v>
      </c>
      <c r="J3494" s="16">
        <f>[1]!s_fa_roe(A3494,"20251231")</f>
        <v>1.9008</v>
      </c>
      <c r="K3494" s="16">
        <f>[1]!s_stmnote_rdexp(A3494,"20251231",1,10000)</f>
        <v>2558.4050120000002</v>
      </c>
      <c r="L3494" s="16">
        <f>[1]!s_margin_tradingbalance(A3494,"",10000)</f>
        <v>3834.3859000000002</v>
      </c>
      <c r="M3494" s="16">
        <f>[1]!s_margin_seclendingbalance(A3494,"",10000)</f>
        <v>0</v>
      </c>
      <c r="N3494" s="17">
        <f>[1]!s_val_ev(A3494,"",100000000)</f>
        <v>31.550696800000001</v>
      </c>
      <c r="O3494" s="17">
        <f>[1]!share_freesharesmv(A3494,"",100000000)</f>
        <v>10.460926304999999</v>
      </c>
      <c r="P3494" s="17">
        <f ca="1">[1]!s_dq_amount_btin(A3494,TODAY()-1,100000000)</f>
        <v>2.1586308600000002</v>
      </c>
      <c r="Q3494" s="17">
        <f ca="1">[1]!s_dq_turn(A3494,TODAY()-1)</f>
        <v>13.336966463896175</v>
      </c>
      <c r="R3494" s="2">
        <f>[1]!s_pq_amount(A3494,"20260101","",100000000)</f>
        <v>127.25143725</v>
      </c>
      <c r="S3494" s="2">
        <f>[1]!s_pq_avgamount(A3494,"20260101","",100000000)</f>
        <v>1.167444378440367</v>
      </c>
      <c r="T3494" s="17">
        <f>[1]!s_ipo_dilutedpe(A3494)</f>
        <v>29.37</v>
      </c>
      <c r="U3494" s="12">
        <f>[1]!s_ipo_collection_total(A3494,100000000)</f>
        <v>2.5025119999999998</v>
      </c>
      <c r="V3494" s="18">
        <f>[1]!s_val_pe_ttm(A3494,"")</f>
        <v>249.65850830078125</v>
      </c>
    </row>
    <row r="3495" spans="1:22" x14ac:dyDescent="0.3">
      <c r="A3495" s="12" t="s">
        <v>7434</v>
      </c>
      <c r="B3495" s="12" t="s">
        <v>7435</v>
      </c>
      <c r="C3495" s="16" t="str">
        <f>[1]!s_info_mkt(A3495)</f>
        <v>主板</v>
      </c>
      <c r="D3495" s="16" t="str">
        <f>[1]!s_ipo_listeddate(A3495)</f>
        <v>1993-11-19</v>
      </c>
      <c r="E3495" s="16" t="str">
        <f>[1]!s_info_industry_csrc2023(A3495,"",3)</f>
        <v>房地产业</v>
      </c>
      <c r="F3495" s="16">
        <f>[1]!s_is(A3495,83,"FY","YTD","20251231",1,"",100000000)</f>
        <v>13.8540822797</v>
      </c>
      <c r="G3495" s="16">
        <f>[1]!s_is(A3495,83,"FY","YTD","20241231",1,"",100000000)</f>
        <v>6.6028106270000002</v>
      </c>
      <c r="H3495" s="16">
        <f>[1]!s_is(A3495,61,"FY","YTD","20251231",1,"",100000000)</f>
        <v>0.1439301274</v>
      </c>
      <c r="I3495" s="16">
        <f>[1]!s_is(A3495,61,"FY","YTD","20241231",1,"",100000000)</f>
        <v>6.35637691E-2</v>
      </c>
      <c r="J3495" s="16">
        <f>[1]!s_fa_roe(A3495,"20251231")</f>
        <v>1.5107999999999999</v>
      </c>
      <c r="K3495" s="16">
        <f>[1]!s_stmnote_rdexp(A3495,"20251231",1,10000)</f>
        <v>0</v>
      </c>
      <c r="L3495" s="16">
        <f>[1]!s_margin_tradingbalance(A3495,"",10000)</f>
        <v>16999.853899999998</v>
      </c>
      <c r="M3495" s="16">
        <f>[1]!s_margin_seclendingbalance(A3495,"",10000)</f>
        <v>0.83860000000000001</v>
      </c>
      <c r="N3495" s="17">
        <f>[1]!s_val_ev(A3495,"",100000000)</f>
        <v>21.070667433600001</v>
      </c>
      <c r="O3495" s="17">
        <f>[1]!share_freesharesmv(A3495,"",100000000)</f>
        <v>14.221596548700001</v>
      </c>
      <c r="P3495" s="17">
        <f ca="1">[1]!s_dq_amount_btin(A3495,TODAY()-1,100000000)</f>
        <v>0.37192943000000001</v>
      </c>
      <c r="Q3495" s="17">
        <f ca="1">[1]!s_dq_turn(A3495,TODAY()-1)</f>
        <v>2.4261269977347641</v>
      </c>
      <c r="R3495" s="2">
        <f>[1]!s_pq_amount(A3495,"20260101","",100000000)</f>
        <v>72.746640769999999</v>
      </c>
      <c r="S3495" s="2">
        <f>[1]!s_pq_avgamount(A3495,"20260101","",100000000)</f>
        <v>0.66740037403669727</v>
      </c>
      <c r="T3495" s="17">
        <f>[1]!s_ipo_dilutedpe(A3495)</f>
        <v>0</v>
      </c>
      <c r="U3495" s="12">
        <f>[1]!s_ipo_collection_total(A3495,100000000)</f>
        <v>0.25328800000000001</v>
      </c>
      <c r="V3495" s="18">
        <f>[1]!s_val_pe_ttm(A3495,"")</f>
        <v>78.62579345703125</v>
      </c>
    </row>
    <row r="3496" spans="1:22" x14ac:dyDescent="0.3">
      <c r="A3496" s="12" t="s">
        <v>7436</v>
      </c>
      <c r="B3496" s="12" t="s">
        <v>7437</v>
      </c>
      <c r="C3496" s="16" t="str">
        <f>[1]!s_info_mkt(A3496)</f>
        <v>主板</v>
      </c>
      <c r="D3496" s="16" t="str">
        <f>[1]!s_ipo_listeddate(A3496)</f>
        <v>2001-12-18</v>
      </c>
      <c r="E3496" s="16" t="str">
        <f>[1]!s_info_industry_csrc2023(A3496,"",3)</f>
        <v>造纸和纸制品业</v>
      </c>
      <c r="F3496" s="16">
        <f>[1]!s_is(A3496,83,"FY","YTD","20251231",1,"",100000000)</f>
        <v>287.7816873813</v>
      </c>
      <c r="G3496" s="16">
        <f>[1]!s_is(A3496,83,"FY","YTD","20241231",1,"",100000000)</f>
        <v>292.29256803760001</v>
      </c>
      <c r="H3496" s="16">
        <f>[1]!s_is(A3496,61,"FY","YTD","20251231",1,"",100000000)</f>
        <v>-11.356027493399999</v>
      </c>
      <c r="I3496" s="16">
        <f>[1]!s_is(A3496,61,"FY","YTD","20241231",1,"",100000000)</f>
        <v>-4.5064551619</v>
      </c>
      <c r="J3496" s="16">
        <f>[1]!s_fa_roe(A3496,"20251231")</f>
        <v>-7.4713000000000003</v>
      </c>
      <c r="K3496" s="16">
        <f>[1]!s_stmnote_rdexp(A3496,"20251231",1,10000)</f>
        <v>86327.942836999995</v>
      </c>
      <c r="L3496" s="16">
        <f>[1]!s_margin_tradingbalance(A3496,"",10000)</f>
        <v>35623.8534</v>
      </c>
      <c r="M3496" s="16">
        <f>[1]!s_margin_seclendingbalance(A3496,"",10000)</f>
        <v>44.395400000000002</v>
      </c>
      <c r="N3496" s="17">
        <f>[1]!s_val_ev(A3496,"",100000000)</f>
        <v>83.889128969799998</v>
      </c>
      <c r="O3496" s="17">
        <f>[1]!share_freesharesmv(A3496,"",100000000)</f>
        <v>62.815469625300004</v>
      </c>
      <c r="P3496" s="17">
        <f ca="1">[1]!s_dq_amount_btin(A3496,TODAY()-1,100000000)</f>
        <v>1.5935134</v>
      </c>
      <c r="Q3496" s="17">
        <f ca="1">[1]!s_dq_turn(A3496,TODAY()-1)</f>
        <v>1.8923331526919116</v>
      </c>
      <c r="R3496" s="2">
        <f>[1]!s_pq_amount(A3496,"20260101","",100000000)</f>
        <v>173.38708649</v>
      </c>
      <c r="S3496" s="2">
        <f>[1]!s_pq_avgamount(A3496,"20260101","",100000000)</f>
        <v>1.5907072155045874</v>
      </c>
      <c r="T3496" s="17">
        <f>[1]!s_ipo_dilutedpe(A3496)</f>
        <v>20</v>
      </c>
      <c r="U3496" s="12">
        <f>[1]!s_ipo_collection_total(A3496,100000000)</f>
        <v>1.8360000000000001</v>
      </c>
      <c r="V3496" s="18">
        <f>[1]!s_val_pe_ttm(A3496,"")</f>
        <v>-5.0358982086181641</v>
      </c>
    </row>
    <row r="3497" spans="1:22" x14ac:dyDescent="0.3">
      <c r="A3497" s="12" t="s">
        <v>7438</v>
      </c>
      <c r="B3497" s="12" t="s">
        <v>7439</v>
      </c>
      <c r="C3497" s="16" t="str">
        <f>[1]!s_info_mkt(A3497)</f>
        <v>主板</v>
      </c>
      <c r="D3497" s="16" t="str">
        <f>[1]!s_ipo_listeddate(A3497)</f>
        <v>2012-06-12</v>
      </c>
      <c r="E3497" s="16" t="str">
        <f>[1]!s_info_industry_csrc2023(A3497,"",3)</f>
        <v>道路运输业</v>
      </c>
      <c r="F3497" s="16">
        <f>[1]!s_is(A3497,83,"FY","YTD","20251231",1,"",100000000)</f>
        <v>23.910420244600001</v>
      </c>
      <c r="G3497" s="16">
        <f>[1]!s_is(A3497,83,"FY","YTD","20241231",1,"",100000000)</f>
        <v>30.006427136100001</v>
      </c>
      <c r="H3497" s="16">
        <f>[1]!s_is(A3497,61,"FY","YTD","20251231",1,"",100000000)</f>
        <v>-5.7834789394000001</v>
      </c>
      <c r="I3497" s="16">
        <f>[1]!s_is(A3497,61,"FY","YTD","20241231",1,"",100000000)</f>
        <v>-3.4846215716000004</v>
      </c>
      <c r="J3497" s="16">
        <f>[1]!s_fa_roe(A3497,"20251231")</f>
        <v>-66.5167</v>
      </c>
      <c r="K3497" s="16">
        <f>[1]!s_stmnote_rdexp(A3497,"20251231",1,10000)</f>
        <v>2195.8218499999998</v>
      </c>
      <c r="L3497" s="16">
        <f>[1]!s_margin_tradingbalance(A3497,"",10000)</f>
        <v>0</v>
      </c>
      <c r="M3497" s="16">
        <f>[1]!s_margin_seclendingbalance(A3497,"",10000)</f>
        <v>0</v>
      </c>
      <c r="N3497" s="17">
        <f>[1]!s_val_ev(A3497,"",100000000)</f>
        <v>26.206376480399999</v>
      </c>
      <c r="O3497" s="17">
        <f>[1]!share_freesharesmv(A3497,"",100000000)</f>
        <v>18.579223301399999</v>
      </c>
      <c r="P3497" s="17">
        <f ca="1">[1]!s_dq_amount_btin(A3497,TODAY()-1,100000000)</f>
        <v>0.71638391999999995</v>
      </c>
      <c r="Q3497" s="17">
        <f ca="1">[1]!s_dq_turn(A3497,TODAY()-1)</f>
        <v>2.7375897523893382</v>
      </c>
      <c r="R3497" s="2">
        <f>[1]!s_pq_amount(A3497,"20260101","",100000000)</f>
        <v>272.61043246999998</v>
      </c>
      <c r="S3497" s="2">
        <f>[1]!s_pq_avgamount(A3497,"20260101","",100000000)</f>
        <v>2.5010131419266055</v>
      </c>
      <c r="T3497" s="17">
        <f>[1]!s_ipo_dilutedpe(A3497)</f>
        <v>22.08</v>
      </c>
      <c r="U3497" s="12">
        <f>[1]!s_ipo_collection_total(A3497,100000000)</f>
        <v>4.24</v>
      </c>
      <c r="V3497" s="18">
        <f>[1]!s_val_pe_ttm(A3497,"")</f>
        <v>-4.4487662315368652</v>
      </c>
    </row>
    <row r="3498" spans="1:22" x14ac:dyDescent="0.3">
      <c r="A3498" s="12" t="s">
        <v>7440</v>
      </c>
      <c r="B3498" s="12" t="s">
        <v>7441</v>
      </c>
      <c r="C3498" s="16" t="str">
        <f>[1]!s_info_mkt(A3498)</f>
        <v>主板</v>
      </c>
      <c r="D3498" s="16" t="str">
        <f>[1]!s_ipo_listeddate(A3498)</f>
        <v>2008-12-05</v>
      </c>
      <c r="E3498" s="16" t="str">
        <f>[1]!s_info_industry_csrc2023(A3498,"",3)</f>
        <v>通用设备制造业</v>
      </c>
      <c r="F3498" s="16">
        <f>[1]!s_is(A3498,83,"FY","YTD","20251231",1,"",100000000)</f>
        <v>1266.78586</v>
      </c>
      <c r="G3498" s="16">
        <f>[1]!s_is(A3498,83,"FY","YTD","20241231",1,"",100000000)</f>
        <v>1161.8611599999999</v>
      </c>
      <c r="H3498" s="16">
        <f>[1]!s_is(A3498,61,"FY","YTD","20251231",1,"",100000000)</f>
        <v>12.062189999999999</v>
      </c>
      <c r="I3498" s="16">
        <f>[1]!s_is(A3498,61,"FY","YTD","20241231",1,"",100000000)</f>
        <v>7.5247999999999999</v>
      </c>
      <c r="J3498" s="16">
        <f>[1]!s_fa_roe(A3498,"20251231")</f>
        <v>2.2361</v>
      </c>
      <c r="K3498" s="16">
        <f>[1]!s_stmnote_rdexp(A3498,"20251231",1,10000)</f>
        <v>625100</v>
      </c>
      <c r="L3498" s="16">
        <f>[1]!s_margin_tradingbalance(A3498,"",10000)</f>
        <v>227372.32089999999</v>
      </c>
      <c r="M3498" s="16">
        <f>[1]!s_margin_seclendingbalance(A3498,"",10000)</f>
        <v>241.4742</v>
      </c>
      <c r="N3498" s="17">
        <f>[1]!s_val_ev(A3498,"",100000000)</f>
        <v>1019.3374002691519</v>
      </c>
      <c r="O3498" s="17">
        <f>[1]!share_freesharesmv(A3498,"",100000000)</f>
        <v>454.33143074809999</v>
      </c>
      <c r="P3498" s="17">
        <f ca="1">[1]!s_dq_amount_btin(A3498,TODAY()-1,100000000)</f>
        <v>8.2439996099999995</v>
      </c>
      <c r="Q3498" s="17">
        <f ca="1">[1]!s_dq_turn(A3498,TODAY()-1)</f>
        <v>0.88926243327263044</v>
      </c>
      <c r="R3498" s="2">
        <f>[1]!s_pq_amount(A3498,"20260101","",100000000)</f>
        <v>1949.0027634600001</v>
      </c>
      <c r="S3498" s="2">
        <f>[1]!s_pq_avgamount(A3498,"20260101","",100000000)</f>
        <v>17.880759297798168</v>
      </c>
      <c r="T3498" s="17">
        <f>[1]!s_ipo_dilutedpe(A3498)</f>
        <v>19.920000000000002</v>
      </c>
      <c r="U3498" s="12">
        <f>[1]!s_ipo_collection_total(A3498,100000000)</f>
        <v>0</v>
      </c>
      <c r="V3498" s="18">
        <f>[1]!s_val_pe_ttm(A3498,"")</f>
        <v>87.764266967773438</v>
      </c>
    </row>
    <row r="3499" spans="1:22" x14ac:dyDescent="0.3">
      <c r="A3499" s="12" t="s">
        <v>7442</v>
      </c>
      <c r="B3499" s="12" t="s">
        <v>7443</v>
      </c>
      <c r="C3499" s="16" t="str">
        <f>[1]!s_info_mkt(A3499)</f>
        <v>主板</v>
      </c>
      <c r="D3499" s="16" t="str">
        <f>[1]!s_ipo_listeddate(A3499)</f>
        <v>2017-12-15</v>
      </c>
      <c r="E3499" s="16" t="str">
        <f>[1]!s_info_industry_csrc2023(A3499,"",3)</f>
        <v>电力、热力生产和供应业</v>
      </c>
      <c r="F3499" s="16">
        <f>[1]!s_is(A3499,83,"FY","YTD","20251231",1,"",100000000)</f>
        <v>265.95330703950003</v>
      </c>
      <c r="G3499" s="16">
        <f>[1]!s_is(A3499,83,"FY","YTD","20241231",1,"",100000000)</f>
        <v>248.81606852659999</v>
      </c>
      <c r="H3499" s="16">
        <f>[1]!s_is(A3499,61,"FY","YTD","20251231",1,"",100000000)</f>
        <v>85.041382218199999</v>
      </c>
      <c r="I3499" s="16">
        <f>[1]!s_is(A3499,61,"FY","YTD","20241231",1,"",100000000)</f>
        <v>82.97028967060001</v>
      </c>
      <c r="J3499" s="16">
        <f>[1]!s_fa_roe(A3499,"20251231")</f>
        <v>10.9335</v>
      </c>
      <c r="K3499" s="16">
        <f>[1]!s_stmnote_rdexp(A3499,"20251231",1,10000)</f>
        <v>13013.401421999999</v>
      </c>
      <c r="L3499" s="16">
        <f>[1]!s_margin_tradingbalance(A3499,"",10000)</f>
        <v>206093.8259</v>
      </c>
      <c r="M3499" s="16">
        <f>[1]!s_margin_seclendingbalance(A3499,"",10000)</f>
        <v>73.47</v>
      </c>
      <c r="N3499" s="17">
        <f>[1]!s_val_ev(A3499,"",100000000)</f>
        <v>1732.6917659010001</v>
      </c>
      <c r="O3499" s="17">
        <f>[1]!share_freesharesmv(A3499,"",100000000)</f>
        <v>226.09176590100003</v>
      </c>
      <c r="P3499" s="17">
        <f ca="1">[1]!s_dq_amount_btin(A3499,TODAY()-1,100000000)</f>
        <v>4.0186161199999999</v>
      </c>
      <c r="Q3499" s="17">
        <f ca="1">[1]!s_dq_turn(A3499,TODAY()-1)</f>
        <v>0.18715411729989617</v>
      </c>
      <c r="R3499" s="2">
        <f>[1]!s_pq_amount(A3499,"20260101","",100000000)</f>
        <v>335.70613048000001</v>
      </c>
      <c r="S3499" s="2">
        <f>[1]!s_pq_avgamount(A3499,"20260101","",100000000)</f>
        <v>3.0798727566972475</v>
      </c>
      <c r="T3499" s="17">
        <f>[1]!s_ipo_dilutedpe(A3499)</f>
        <v>76.86</v>
      </c>
      <c r="U3499" s="12">
        <f>[1]!s_ipo_collection_total(A3499,100000000)</f>
        <v>39.06</v>
      </c>
      <c r="V3499" s="18">
        <f>[1]!s_val_pe_ttm(A3499,"")</f>
        <v>20.291097640991211</v>
      </c>
    </row>
    <row r="3500" spans="1:22" x14ac:dyDescent="0.3">
      <c r="A3500" s="12" t="s">
        <v>7444</v>
      </c>
      <c r="B3500" s="12" t="s">
        <v>7445</v>
      </c>
      <c r="C3500" s="16" t="str">
        <f>[1]!s_info_mkt(A3500)</f>
        <v>主板</v>
      </c>
      <c r="D3500" s="16" t="str">
        <f>[1]!s_ipo_listeddate(A3500)</f>
        <v>2010-05-06</v>
      </c>
      <c r="E3500" s="16" t="str">
        <f>[1]!s_info_industry_csrc2023(A3500,"",3)</f>
        <v>化学原料和化学制品制造业</v>
      </c>
      <c r="F3500" s="16">
        <f>[1]!s_is(A3500,83,"FY","YTD","20251231",1,"",100000000)</f>
        <v>23.728681266199999</v>
      </c>
      <c r="G3500" s="16">
        <f>[1]!s_is(A3500,83,"FY","YTD","20241231",1,"",100000000)</f>
        <v>26.170492285199998</v>
      </c>
      <c r="H3500" s="16">
        <f>[1]!s_is(A3500,61,"FY","YTD","20251231",1,"",100000000)</f>
        <v>0.54129212289999995</v>
      </c>
      <c r="I3500" s="16">
        <f>[1]!s_is(A3500,61,"FY","YTD","20241231",1,"",100000000)</f>
        <v>0.49262122460000002</v>
      </c>
      <c r="J3500" s="16">
        <f>[1]!s_fa_roe(A3500,"20251231")</f>
        <v>1.4957</v>
      </c>
      <c r="K3500" s="16">
        <f>[1]!s_stmnote_rdexp(A3500,"20251231",1,10000)</f>
        <v>12958.253773</v>
      </c>
      <c r="L3500" s="16">
        <f>[1]!s_margin_tradingbalance(A3500,"",10000)</f>
        <v>0</v>
      </c>
      <c r="M3500" s="16">
        <f>[1]!s_margin_seclendingbalance(A3500,"",10000)</f>
        <v>0</v>
      </c>
      <c r="N3500" s="17">
        <f>[1]!s_val_ev(A3500,"",100000000)</f>
        <v>27.851727132600001</v>
      </c>
      <c r="O3500" s="17">
        <f>[1]!share_freesharesmv(A3500,"",100000000)</f>
        <v>23.158078143900003</v>
      </c>
      <c r="P3500" s="17">
        <f ca="1">[1]!s_dq_amount_btin(A3500,TODAY()-1,100000000)</f>
        <v>0.44654348999999999</v>
      </c>
      <c r="Q3500" s="17">
        <f ca="1">[1]!s_dq_turn(A3500,TODAY()-1)</f>
        <v>1.8326833715898727</v>
      </c>
      <c r="R3500" s="2">
        <f>[1]!s_pq_amount(A3500,"20260101","",100000000)</f>
        <v>111.42791874</v>
      </c>
      <c r="S3500" s="2">
        <f>[1]!s_pq_avgamount(A3500,"20260101","",100000000)</f>
        <v>1.022274483853211</v>
      </c>
      <c r="T3500" s="17">
        <f>[1]!s_ipo_dilutedpe(A3500)</f>
        <v>52.3</v>
      </c>
      <c r="U3500" s="12">
        <f>[1]!s_ipo_collection_total(A3500,100000000)</f>
        <v>8.4</v>
      </c>
      <c r="V3500" s="18">
        <f>[1]!s_val_pe_ttm(A3500,"")</f>
        <v>61.527477264404297</v>
      </c>
    </row>
    <row r="3501" spans="1:22" x14ac:dyDescent="0.3">
      <c r="A3501" s="12" t="s">
        <v>7446</v>
      </c>
      <c r="B3501" s="12" t="s">
        <v>7447</v>
      </c>
      <c r="C3501" s="16" t="str">
        <f>[1]!s_info_mkt(A3501)</f>
        <v>主板</v>
      </c>
      <c r="D3501" s="16" t="str">
        <f>[1]!s_ipo_listeddate(A3501)</f>
        <v>1992-03-30</v>
      </c>
      <c r="E3501" s="16" t="str">
        <f>[1]!s_info_industry_csrc2023(A3501,"",3)</f>
        <v>房地产业</v>
      </c>
      <c r="F3501" s="16">
        <f>[1]!s_is(A3501,83,"FY","YTD","20251231",1,"",100000000)</f>
        <v>23.8328825002</v>
      </c>
      <c r="G3501" s="16">
        <f>[1]!s_is(A3501,83,"FY","YTD","20241231",1,"",100000000)</f>
        <v>27.341588840500002</v>
      </c>
      <c r="H3501" s="16">
        <f>[1]!s_is(A3501,61,"FY","YTD","20251231",1,"",100000000)</f>
        <v>0.3388511058</v>
      </c>
      <c r="I3501" s="16">
        <f>[1]!s_is(A3501,61,"FY","YTD","20241231",1,"",100000000)</f>
        <v>-11.1476492217</v>
      </c>
      <c r="J3501" s="16">
        <f>[1]!s_fa_roe(A3501,"20251231")</f>
        <v>1.0029999999999999</v>
      </c>
      <c r="K3501" s="16">
        <f>[1]!s_stmnote_rdexp(A3501,"20251231",1,10000)</f>
        <v>484.24222800000001</v>
      </c>
      <c r="L3501" s="16">
        <f>[1]!s_margin_tradingbalance(A3501,"",10000)</f>
        <v>0</v>
      </c>
      <c r="M3501" s="16">
        <f>[1]!s_margin_seclendingbalance(A3501,"",10000)</f>
        <v>0</v>
      </c>
      <c r="N3501" s="17">
        <f>[1]!s_val_ev(A3501,"",100000000)</f>
        <v>40.263997846142999</v>
      </c>
      <c r="O3501" s="17">
        <f>[1]!share_freesharesmv(A3501,"",100000000)</f>
        <v>13.709030868599999</v>
      </c>
      <c r="P3501" s="17">
        <f ca="1">[1]!s_dq_amount_btin(A3501,TODAY()-1,100000000)</f>
        <v>0.70526838999999997</v>
      </c>
      <c r="Q3501" s="17">
        <f ca="1">[1]!s_dq_turn(A3501,TODAY()-1)</f>
        <v>1.7625943167506262</v>
      </c>
      <c r="R3501" s="2">
        <f>[1]!s_pq_amount(A3501,"20260101","",100000000)</f>
        <v>56.908049230000003</v>
      </c>
      <c r="S3501" s="2">
        <f>[1]!s_pq_avgamount(A3501,"20260101","",100000000)</f>
        <v>0.52209219477064217</v>
      </c>
      <c r="T3501" s="17">
        <f>[1]!s_ipo_dilutedpe(A3501)</f>
        <v>14.99</v>
      </c>
      <c r="U3501" s="12">
        <f>[1]!s_ipo_collection_total(A3501,100000000)</f>
        <v>1.494</v>
      </c>
      <c r="V3501" s="18">
        <f>[1]!s_val_pe_ttm(A3501,"")</f>
        <v>2657.01318359375</v>
      </c>
    </row>
    <row r="3502" spans="1:22" x14ac:dyDescent="0.3">
      <c r="A3502" s="12" t="s">
        <v>7448</v>
      </c>
      <c r="B3502" s="12" t="s">
        <v>7449</v>
      </c>
      <c r="C3502" s="16" t="str">
        <f>[1]!s_info_mkt(A3502)</f>
        <v>主板</v>
      </c>
      <c r="D3502" s="16" t="str">
        <f>[1]!s_ipo_listeddate(A3502)</f>
        <v>1996-04-30</v>
      </c>
      <c r="E3502" s="16" t="str">
        <f>[1]!s_info_industry_csrc2023(A3502,"",3)</f>
        <v>橡胶和塑料制品业</v>
      </c>
      <c r="F3502" s="16">
        <f>[1]!s_is(A3502,83,"FY","YTD","20251231",1,"",100000000)</f>
        <v>46.309955089500001</v>
      </c>
      <c r="G3502" s="16">
        <f>[1]!s_is(A3502,83,"FY","YTD","20241231",1,"",100000000)</f>
        <v>43.345780171800001</v>
      </c>
      <c r="H3502" s="16">
        <f>[1]!s_is(A3502,61,"FY","YTD","20251231",1,"",100000000)</f>
        <v>-3.5973284241000001</v>
      </c>
      <c r="I3502" s="16">
        <f>[1]!s_is(A3502,61,"FY","YTD","20241231",1,"",100000000)</f>
        <v>-3.5582845842999999</v>
      </c>
      <c r="J3502" s="16">
        <f>[1]!s_fa_roe(A3502,"20251231")</f>
        <v>-25.7486</v>
      </c>
      <c r="K3502" s="16">
        <f>[1]!s_stmnote_rdexp(A3502,"20251231",1,10000)</f>
        <v>17800.646816</v>
      </c>
      <c r="L3502" s="16">
        <f>[1]!s_margin_tradingbalance(A3502,"",10000)</f>
        <v>0</v>
      </c>
      <c r="M3502" s="16">
        <f>[1]!s_margin_seclendingbalance(A3502,"",10000)</f>
        <v>0</v>
      </c>
      <c r="N3502" s="17">
        <f>[1]!s_val_ev(A3502,"",100000000)</f>
        <v>114.0933826573</v>
      </c>
      <c r="O3502" s="17">
        <f>[1]!share_freesharesmv(A3502,"",100000000)</f>
        <v>22.3687868604</v>
      </c>
      <c r="P3502" s="17">
        <f ca="1">[1]!s_dq_amount_btin(A3502,TODAY()-1,100000000)</f>
        <v>0.72268436000000003</v>
      </c>
      <c r="Q3502" s="17">
        <f ca="1">[1]!s_dq_turn(A3502,TODAY()-1)</f>
        <v>1.8801773257897103</v>
      </c>
      <c r="R3502" s="2">
        <f>[1]!s_pq_amount(A3502,"20260101","",100000000)</f>
        <v>160.80431670999999</v>
      </c>
      <c r="S3502" s="2">
        <f>[1]!s_pq_avgamount(A3502,"20260101","",100000000)</f>
        <v>1.4752689606422018</v>
      </c>
      <c r="T3502" s="17">
        <f>[1]!s_ipo_dilutedpe(A3502)</f>
        <v>12.25</v>
      </c>
      <c r="U3502" s="12">
        <f>[1]!s_ipo_collection_total(A3502,100000000)</f>
        <v>1.5680000000000001</v>
      </c>
      <c r="V3502" s="18">
        <f>[1]!s_val_pe_ttm(A3502,"")</f>
        <v>-53.530170440673828</v>
      </c>
    </row>
    <row r="3503" spans="1:22" x14ac:dyDescent="0.3">
      <c r="A3503" s="12" t="s">
        <v>7450</v>
      </c>
      <c r="B3503" s="12" t="s">
        <v>7451</v>
      </c>
      <c r="C3503" s="16" t="str">
        <f>[1]!s_info_mkt(A3503)</f>
        <v>主板</v>
      </c>
      <c r="D3503" s="16" t="str">
        <f>[1]!s_ipo_listeddate(A3503)</f>
        <v>1996-06-26</v>
      </c>
      <c r="E3503" s="16" t="str">
        <f>[1]!s_info_industry_csrc2023(A3503,"",3)</f>
        <v>房地产业</v>
      </c>
      <c r="F3503" s="16">
        <f>[1]!s_is(A3503,83,"FY","YTD","20251231",1,"",100000000)</f>
        <v>79.983652461700004</v>
      </c>
      <c r="G3503" s="16">
        <f>[1]!s_is(A3503,83,"FY","YTD","20241231",1,"",100000000)</f>
        <v>190.7488216966</v>
      </c>
      <c r="H3503" s="16">
        <f>[1]!s_is(A3503,61,"FY","YTD","20251231",1,"",100000000)</f>
        <v>-53.842261845299994</v>
      </c>
      <c r="I3503" s="16">
        <f>[1]!s_is(A3503,61,"FY","YTD","20241231",1,"",100000000)</f>
        <v>-110.83720499520001</v>
      </c>
      <c r="J3503" s="16">
        <f>[1]!s_fa_roe(A3503,"20251231")</f>
        <v>-24.257000000000001</v>
      </c>
      <c r="K3503" s="16">
        <f>[1]!s_stmnote_rdexp(A3503,"20251231",1,10000)</f>
        <v>0</v>
      </c>
      <c r="L3503" s="16">
        <f>[1]!s_margin_tradingbalance(A3503,"",10000)</f>
        <v>35929.090400000001</v>
      </c>
      <c r="M3503" s="16">
        <f>[1]!s_margin_seclendingbalance(A3503,"",10000)</f>
        <v>79.755300000000005</v>
      </c>
      <c r="N3503" s="17">
        <f>[1]!s_val_ev(A3503,"",100000000)</f>
        <v>79.804428516899989</v>
      </c>
      <c r="O3503" s="17">
        <f>[1]!share_freesharesmv(A3503,"",100000000)</f>
        <v>39.120621326999995</v>
      </c>
      <c r="P3503" s="17">
        <f ca="1">[1]!s_dq_amount_btin(A3503,TODAY()-1,100000000)</f>
        <v>0.91537323000000004</v>
      </c>
      <c r="Q3503" s="17">
        <f ca="1">[1]!s_dq_turn(A3503,TODAY()-1)</f>
        <v>1.1478907430696927</v>
      </c>
      <c r="R3503" s="2">
        <f>[1]!s_pq_amount(A3503,"20260101","",100000000)</f>
        <v>170.53761473</v>
      </c>
      <c r="S3503" s="2">
        <f>[1]!s_pq_avgamount(A3503,"20260101","",100000000)</f>
        <v>1.5645652727522936</v>
      </c>
      <c r="T3503" s="17">
        <f>[1]!s_ipo_dilutedpe(A3503)</f>
        <v>0</v>
      </c>
      <c r="U3503" s="12">
        <f>[1]!s_ipo_collection_total(A3503,100000000)</f>
        <v>1.1040000000000001</v>
      </c>
      <c r="V3503" s="18">
        <f>[1]!s_val_pe_ttm(A3503,"")</f>
        <v>-1.7134426832199097</v>
      </c>
    </row>
    <row r="3504" spans="1:22" x14ac:dyDescent="0.3">
      <c r="A3504" s="12" t="s">
        <v>7452</v>
      </c>
      <c r="B3504" s="12" t="s">
        <v>7453</v>
      </c>
      <c r="C3504" s="16" t="str">
        <f>[1]!s_info_mkt(A3504)</f>
        <v>主板</v>
      </c>
      <c r="D3504" s="16" t="str">
        <f>[1]!s_ipo_listeddate(A3504)</f>
        <v>1996-08-16</v>
      </c>
      <c r="E3504" s="16" t="str">
        <f>[1]!s_info_industry_csrc2023(A3504,"",3)</f>
        <v>零售业</v>
      </c>
      <c r="F3504" s="16">
        <f>[1]!s_is(A3504,83,"FY","YTD","20251231",1,"",100000000)</f>
        <v>19.578442505000002</v>
      </c>
      <c r="G3504" s="16">
        <f>[1]!s_is(A3504,83,"FY","YTD","20241231",1,"",100000000)</f>
        <v>20.825203150499998</v>
      </c>
      <c r="H3504" s="16">
        <f>[1]!s_is(A3504,61,"FY","YTD","20251231",1,"",100000000)</f>
        <v>1.229575394</v>
      </c>
      <c r="I3504" s="16">
        <f>[1]!s_is(A3504,61,"FY","YTD","20241231",1,"",100000000)</f>
        <v>1.5025758693</v>
      </c>
      <c r="J3504" s="16">
        <f>[1]!s_fa_roe(A3504,"20251231")</f>
        <v>3.5893000000000002</v>
      </c>
      <c r="K3504" s="16">
        <f>[1]!s_stmnote_rdexp(A3504,"20251231",1,10000)</f>
        <v>0</v>
      </c>
      <c r="L3504" s="16">
        <f>[1]!s_margin_tradingbalance(A3504,"",10000)</f>
        <v>0</v>
      </c>
      <c r="M3504" s="16">
        <f>[1]!s_margin_seclendingbalance(A3504,"",10000)</f>
        <v>0</v>
      </c>
      <c r="N3504" s="17">
        <f>[1]!s_val_ev(A3504,"",100000000)</f>
        <v>25.385309988499998</v>
      </c>
      <c r="O3504" s="17">
        <f>[1]!share_freesharesmv(A3504,"",100000000)</f>
        <v>14.131894985699999</v>
      </c>
      <c r="P3504" s="17">
        <f ca="1">[1]!s_dq_amount_btin(A3504,TODAY()-1,100000000)</f>
        <v>0.20049212</v>
      </c>
      <c r="Q3504" s="17">
        <f ca="1">[1]!s_dq_turn(A3504,TODAY()-1)</f>
        <v>0.78466447756689361</v>
      </c>
      <c r="R3504" s="2">
        <f>[1]!s_pq_amount(A3504,"20260101","",100000000)</f>
        <v>61.383073709999998</v>
      </c>
      <c r="S3504" s="2">
        <f>[1]!s_pq_avgamount(A3504,"20260101","",100000000)</f>
        <v>0.56314746522935777</v>
      </c>
      <c r="T3504" s="17">
        <f>[1]!s_ipo_dilutedpe(A3504)</f>
        <v>0</v>
      </c>
      <c r="U3504" s="12">
        <f>[1]!s_ipo_collection_total(A3504,100000000)</f>
        <v>0.91200000000000003</v>
      </c>
      <c r="V3504" s="18">
        <f>[1]!s_val_pe_ttm(A3504,"")</f>
        <v>17.807838439941406</v>
      </c>
    </row>
    <row r="3505" spans="1:22" x14ac:dyDescent="0.3">
      <c r="A3505" s="12" t="s">
        <v>7454</v>
      </c>
      <c r="B3505" s="12" t="s">
        <v>7455</v>
      </c>
      <c r="C3505" s="16" t="str">
        <f>[1]!s_info_mkt(A3505)</f>
        <v>主板</v>
      </c>
      <c r="D3505" s="16" t="str">
        <f>[1]!s_ipo_listeddate(A3505)</f>
        <v>2019-06-19</v>
      </c>
      <c r="E3505" s="16" t="str">
        <f>[1]!s_info_industry_csrc2023(A3505,"",3)</f>
        <v>食品制造业</v>
      </c>
      <c r="F3505" s="16">
        <f>[1]!s_is(A3505,83,"FY","YTD","20251231",1,"",100000000)</f>
        <v>22.395510919899998</v>
      </c>
      <c r="G3505" s="16">
        <f>[1]!s_is(A3505,83,"FY","YTD","20241231",1,"",100000000)</f>
        <v>18.961275729699999</v>
      </c>
      <c r="H3505" s="16">
        <f>[1]!s_is(A3505,61,"FY","YTD","20251231",1,"",100000000)</f>
        <v>1.7171373658000002</v>
      </c>
      <c r="I3505" s="16">
        <f>[1]!s_is(A3505,61,"FY","YTD","20241231",1,"",100000000)</f>
        <v>1.3318613562999999</v>
      </c>
      <c r="J3505" s="16">
        <f>[1]!s_fa_roe(A3505,"20251231")</f>
        <v>10.9924</v>
      </c>
      <c r="K3505" s="16">
        <f>[1]!s_stmnote_rdexp(A3505,"20251231",1,10000)</f>
        <v>1210.8918900000001</v>
      </c>
      <c r="L3505" s="16">
        <f>[1]!s_margin_tradingbalance(A3505,"",10000)</f>
        <v>0</v>
      </c>
      <c r="M3505" s="16">
        <f>[1]!s_margin_seclendingbalance(A3505,"",10000)</f>
        <v>0</v>
      </c>
      <c r="N3505" s="17">
        <f>[1]!s_val_ev(A3505,"",100000000)</f>
        <v>64.540674453499989</v>
      </c>
      <c r="O3505" s="17">
        <f>[1]!share_freesharesmv(A3505,"",100000000)</f>
        <v>29.985894735999999</v>
      </c>
      <c r="P3505" s="17">
        <f ca="1">[1]!s_dq_amount_btin(A3505,TODAY()-1,100000000)</f>
        <v>0.93076917000000003</v>
      </c>
      <c r="Q3505" s="17">
        <f ca="1">[1]!s_dq_turn(A3505,TODAY()-1)</f>
        <v>1.4302688055233272</v>
      </c>
      <c r="R3505" s="2">
        <f>[1]!s_pq_amount(A3505,"20260101","",100000000)</f>
        <v>86.630309330000003</v>
      </c>
      <c r="S3505" s="2">
        <f>[1]!s_pq_avgamount(A3505,"20260101","",100000000)</f>
        <v>0.7947734800917432</v>
      </c>
      <c r="T3505" s="17">
        <f>[1]!s_ipo_dilutedpe(A3505)</f>
        <v>22.99</v>
      </c>
      <c r="U3505" s="12">
        <f>[1]!s_ipo_collection_total(A3505,100000000)</f>
        <v>7.3319999999999999</v>
      </c>
      <c r="V3505" s="18">
        <f>[1]!s_val_pe_ttm(A3505,"")</f>
        <v>29.53376579284668</v>
      </c>
    </row>
    <row r="3506" spans="1:22" x14ac:dyDescent="0.3">
      <c r="A3506" s="12" t="s">
        <v>7456</v>
      </c>
      <c r="B3506" s="12" t="s">
        <v>7457</v>
      </c>
      <c r="C3506" s="16" t="str">
        <f>[1]!s_info_mkt(A3506)</f>
        <v>主板</v>
      </c>
      <c r="D3506" s="16" t="str">
        <f>[1]!s_ipo_listeddate(A3506)</f>
        <v>2020-10-19</v>
      </c>
      <c r="E3506" s="16" t="str">
        <f>[1]!s_info_industry_csrc2023(A3506,"",3)</f>
        <v>非金属矿物制品业</v>
      </c>
      <c r="F3506" s="16">
        <f>[1]!s_is(A3506,83,"FY","YTD","20251231",1,"",100000000)</f>
        <v>60.619320677399998</v>
      </c>
      <c r="G3506" s="16">
        <f>[1]!s_is(A3506,83,"FY","YTD","20241231",1,"",100000000)</f>
        <v>64.694910451699997</v>
      </c>
      <c r="H3506" s="16">
        <f>[1]!s_is(A3506,61,"FY","YTD","20251231",1,"",100000000)</f>
        <v>3.5194267329000004</v>
      </c>
      <c r="I3506" s="16">
        <f>[1]!s_is(A3506,61,"FY","YTD","20241231",1,"",100000000)</f>
        <v>3.2846197967999999</v>
      </c>
      <c r="J3506" s="16">
        <f>[1]!s_fa_roe(A3506,"20251231")</f>
        <v>4.6120000000000001</v>
      </c>
      <c r="K3506" s="16">
        <f>[1]!s_stmnote_rdexp(A3506,"20251231",1,10000)</f>
        <v>21717.940881999999</v>
      </c>
      <c r="L3506" s="16">
        <f>[1]!s_margin_tradingbalance(A3506,"",10000)</f>
        <v>0</v>
      </c>
      <c r="M3506" s="16">
        <f>[1]!s_margin_seclendingbalance(A3506,"",10000)</f>
        <v>0</v>
      </c>
      <c r="N3506" s="17">
        <f>[1]!s_val_ev(A3506,"",100000000)</f>
        <v>53.9153219628</v>
      </c>
      <c r="O3506" s="17">
        <f>[1]!share_freesharesmv(A3506,"",100000000)</f>
        <v>21.842604805000004</v>
      </c>
      <c r="P3506" s="17">
        <f ca="1">[1]!s_dq_amount_btin(A3506,TODAY()-1,100000000)</f>
        <v>0.46278638</v>
      </c>
      <c r="Q3506" s="17">
        <f ca="1">[1]!s_dq_turn(A3506,TODAY()-1)</f>
        <v>0.87829697843886412</v>
      </c>
      <c r="R3506" s="2">
        <f>[1]!s_pq_amount(A3506,"20260101","",100000000)</f>
        <v>66.264548020000007</v>
      </c>
      <c r="S3506" s="2">
        <f>[1]!s_pq_avgamount(A3506,"20260101","",100000000)</f>
        <v>0.60793163321100918</v>
      </c>
      <c r="T3506" s="17">
        <f>[1]!s_ipo_dilutedpe(A3506)</f>
        <v>18.52</v>
      </c>
      <c r="U3506" s="12">
        <f>[1]!s_ipo_collection_total(A3506,100000000)</f>
        <v>16.230499999999999</v>
      </c>
      <c r="V3506" s="18">
        <f>[1]!s_val_pe_ttm(A3506,"")</f>
        <v>16.21955680847168</v>
      </c>
    </row>
    <row r="3507" spans="1:22" x14ac:dyDescent="0.3">
      <c r="A3507" s="12" t="s">
        <v>7458</v>
      </c>
      <c r="B3507" s="12" t="s">
        <v>7459</v>
      </c>
      <c r="C3507" s="16" t="str">
        <f>[1]!s_info_mkt(A3507)</f>
        <v>主板</v>
      </c>
      <c r="D3507" s="16" t="str">
        <f>[1]!s_ipo_listeddate(A3507)</f>
        <v>1995-12-20</v>
      </c>
      <c r="E3507" s="16" t="str">
        <f>[1]!s_info_industry_csrc2023(A3507,"",3)</f>
        <v>电气机械和器材制造业</v>
      </c>
      <c r="F3507" s="16">
        <f>[1]!s_is(A3507,83,"FY","YTD","20251231",1,"",100000000)</f>
        <v>5.1255193401999994</v>
      </c>
      <c r="G3507" s="16">
        <f>[1]!s_is(A3507,83,"FY","YTD","20241231",1,"",100000000)</f>
        <v>4.2219765473999997</v>
      </c>
      <c r="H3507" s="16">
        <f>[1]!s_is(A3507,61,"FY","YTD","20251231",1,"",100000000)</f>
        <v>-1.85900596E-2</v>
      </c>
      <c r="I3507" s="16">
        <f>[1]!s_is(A3507,61,"FY","YTD","20241231",1,"",100000000)</f>
        <v>-9.3426099499999998E-2</v>
      </c>
      <c r="J3507" s="16">
        <f>[1]!s_fa_roe(A3507,"20251231")</f>
        <v>-0.57389999999999997</v>
      </c>
      <c r="K3507" s="16">
        <f>[1]!s_stmnote_rdexp(A3507,"20251231",1,10000)</f>
        <v>2263.2835869999999</v>
      </c>
      <c r="L3507" s="16">
        <f>[1]!s_margin_tradingbalance(A3507,"",10000)</f>
        <v>0</v>
      </c>
      <c r="M3507" s="16">
        <f>[1]!s_margin_seclendingbalance(A3507,"",10000)</f>
        <v>0</v>
      </c>
      <c r="N3507" s="17">
        <f>[1]!s_val_ev(A3507,"",100000000)</f>
        <v>29.518944000000001</v>
      </c>
      <c r="O3507" s="17">
        <f>[1]!share_freesharesmv(A3507,"",100000000)</f>
        <v>20.954523842</v>
      </c>
      <c r="P3507" s="17">
        <f ca="1">[1]!s_dq_amount_btin(A3507,TODAY()-1,100000000)</f>
        <v>1.1390695500000001</v>
      </c>
      <c r="Q3507" s="17">
        <f ca="1">[1]!s_dq_turn(A3507,TODAY()-1)</f>
        <v>3.8858857680841048</v>
      </c>
      <c r="R3507" s="2">
        <f>[1]!s_pq_amount(A3507,"20260101","",100000000)</f>
        <v>311.04419110999999</v>
      </c>
      <c r="S3507" s="2">
        <f>[1]!s_pq_avgamount(A3507,"20260101","",100000000)</f>
        <v>2.8536164322018349</v>
      </c>
      <c r="T3507" s="17">
        <f>[1]!s_ipo_dilutedpe(A3507)</f>
        <v>0</v>
      </c>
      <c r="U3507" s="12">
        <f>[1]!s_ipo_collection_total(A3507,100000000)</f>
        <v>0</v>
      </c>
      <c r="V3507" s="18">
        <f>[1]!s_val_pe_ttm(A3507,"")</f>
        <v>-295.93634033203125</v>
      </c>
    </row>
    <row r="3508" spans="1:22" x14ac:dyDescent="0.3">
      <c r="A3508" s="12" t="s">
        <v>7460</v>
      </c>
      <c r="B3508" s="12" t="s">
        <v>7461</v>
      </c>
      <c r="C3508" s="16" t="str">
        <f>[1]!s_info_mkt(A3508)</f>
        <v>主板</v>
      </c>
      <c r="D3508" s="16" t="str">
        <f>[1]!s_ipo_listeddate(A3508)</f>
        <v>2009-12-30</v>
      </c>
      <c r="E3508" s="16" t="str">
        <f>[1]!s_info_industry_csrc2023(A3508,"",3)</f>
        <v>汽车制造业</v>
      </c>
      <c r="F3508" s="16">
        <f>[1]!s_is(A3508,83,"FY","YTD","20251231",1,"",100000000)</f>
        <v>38.416899244200003</v>
      </c>
      <c r="G3508" s="16">
        <f>[1]!s_is(A3508,83,"FY","YTD","20241231",1,"",100000000)</f>
        <v>50.174704148999993</v>
      </c>
      <c r="H3508" s="16">
        <f>[1]!s_is(A3508,61,"FY","YTD","20251231",1,"",100000000)</f>
        <v>1.4068475283000001</v>
      </c>
      <c r="I3508" s="16">
        <f>[1]!s_is(A3508,61,"FY","YTD","20241231",1,"",100000000)</f>
        <v>1.5392463204</v>
      </c>
      <c r="J3508" s="16">
        <f>[1]!s_fa_roe(A3508,"20251231")</f>
        <v>4.2561999999999998</v>
      </c>
      <c r="K3508" s="16">
        <f>[1]!s_stmnote_rdexp(A3508,"20251231",1,10000)</f>
        <v>6001.6752229999993</v>
      </c>
      <c r="L3508" s="16">
        <f>[1]!s_margin_tradingbalance(A3508,"",10000)</f>
        <v>31791.3495</v>
      </c>
      <c r="M3508" s="16">
        <f>[1]!s_margin_seclendingbalance(A3508,"",10000)</f>
        <v>4.1055000000000001</v>
      </c>
      <c r="N3508" s="17">
        <f>[1]!s_val_ev(A3508,"",100000000)</f>
        <v>61.201360999999999</v>
      </c>
      <c r="O3508" s="17">
        <f>[1]!share_freesharesmv(A3508,"",100000000)</f>
        <v>40.008927263499999</v>
      </c>
      <c r="P3508" s="17">
        <f ca="1">[1]!s_dq_amount_btin(A3508,TODAY()-1,100000000)</f>
        <v>1.5582130199999999</v>
      </c>
      <c r="Q3508" s="17">
        <f ca="1">[1]!s_dq_turn(A3508,TODAY()-1)</f>
        <v>3.4269824361954289</v>
      </c>
      <c r="R3508" s="2">
        <f>[1]!s_pq_amount(A3508,"20260101","",100000000)</f>
        <v>570.02236645999994</v>
      </c>
      <c r="S3508" s="2">
        <f>[1]!s_pq_avgamount(A3508,"20260101","",100000000)</f>
        <v>5.229562995045872</v>
      </c>
      <c r="T3508" s="17">
        <f>[1]!s_ipo_dilutedpe(A3508)</f>
        <v>51</v>
      </c>
      <c r="U3508" s="12">
        <f>[1]!s_ipo_collection_total(A3508,100000000)</f>
        <v>14.535</v>
      </c>
      <c r="V3508" s="18">
        <f>[1]!s_val_pe_ttm(A3508,"")</f>
        <v>29.831497192382813</v>
      </c>
    </row>
    <row r="3509" spans="1:22" x14ac:dyDescent="0.3">
      <c r="A3509" s="12" t="s">
        <v>7462</v>
      </c>
      <c r="B3509" s="12" t="s">
        <v>7463</v>
      </c>
      <c r="C3509" s="16" t="str">
        <f>[1]!s_info_mkt(A3509)</f>
        <v>主板</v>
      </c>
      <c r="D3509" s="16" t="str">
        <f>[1]!s_ipo_listeddate(A3509)</f>
        <v>1999-04-29</v>
      </c>
      <c r="E3509" s="16" t="str">
        <f>[1]!s_info_industry_csrc2023(A3509,"",3)</f>
        <v>农业</v>
      </c>
      <c r="F3509" s="16">
        <f>[1]!s_is(A3509,83,"FY","YTD","20251231",1,"",100000000)</f>
        <v>4.8376182507999994</v>
      </c>
      <c r="G3509" s="16">
        <f>[1]!s_is(A3509,83,"FY","YTD","20241231",1,"",100000000)</f>
        <v>5.7182033164999995</v>
      </c>
      <c r="H3509" s="16">
        <f>[1]!s_is(A3509,61,"FY","YTD","20251231",1,"",100000000)</f>
        <v>-8.1329702400000009E-2</v>
      </c>
      <c r="I3509" s="16">
        <f>[1]!s_is(A3509,61,"FY","YTD","20241231",1,"",100000000)</f>
        <v>0.31831526290000001</v>
      </c>
      <c r="J3509" s="16">
        <f>[1]!s_fa_roe(A3509,"20251231")</f>
        <v>-1.2254</v>
      </c>
      <c r="K3509" s="16">
        <f>[1]!s_stmnote_rdexp(A3509,"20251231",1,10000)</f>
        <v>1973.190096</v>
      </c>
      <c r="L3509" s="16">
        <f>[1]!s_margin_tradingbalance(A3509,"",10000)</f>
        <v>9454.7196999999996</v>
      </c>
      <c r="M3509" s="16">
        <f>[1]!s_margin_seclendingbalance(A3509,"",10000)</f>
        <v>24.454499999999999</v>
      </c>
      <c r="N3509" s="17">
        <f>[1]!s_val_ev(A3509,"",100000000)</f>
        <v>22.700012789999999</v>
      </c>
      <c r="O3509" s="17">
        <f>[1]!share_freesharesmv(A3509,"",100000000)</f>
        <v>13.547986077499999</v>
      </c>
      <c r="P3509" s="17">
        <f ca="1">[1]!s_dq_amount_btin(A3509,TODAY()-1,100000000)</f>
        <v>0.34771521999999999</v>
      </c>
      <c r="Q3509" s="17">
        <f ca="1">[1]!s_dq_turn(A3509,TODAY()-1)</f>
        <v>1.5243327865102934</v>
      </c>
      <c r="R3509" s="2">
        <f>[1]!s_pq_amount(A3509,"20260101","",100000000)</f>
        <v>104.57025285</v>
      </c>
      <c r="S3509" s="2">
        <f>[1]!s_pq_avgamount(A3509,"20260101","",100000000)</f>
        <v>0.95936011788990827</v>
      </c>
      <c r="T3509" s="17">
        <f>[1]!s_ipo_dilutedpe(A3509)</f>
        <v>17.09</v>
      </c>
      <c r="U3509" s="12">
        <f>[1]!s_ipo_collection_total(A3509,100000000)</f>
        <v>3.4740000000000002</v>
      </c>
      <c r="V3509" s="18">
        <f>[1]!s_val_pe_ttm(A3509,"")</f>
        <v>-141.82579040527344</v>
      </c>
    </row>
    <row r="3510" spans="1:22" x14ac:dyDescent="0.3">
      <c r="A3510" s="12" t="s">
        <v>7464</v>
      </c>
      <c r="B3510" s="12" t="s">
        <v>7465</v>
      </c>
      <c r="C3510" s="16" t="str">
        <f>[1]!s_info_mkt(A3510)</f>
        <v>主板</v>
      </c>
      <c r="D3510" s="16" t="str">
        <f>[1]!s_ipo_listeddate(A3510)</f>
        <v>2015-05-28</v>
      </c>
      <c r="E3510" s="16" t="str">
        <f>[1]!s_info_industry_csrc2023(A3510,"",3)</f>
        <v>化学原料和化学制品制造业</v>
      </c>
      <c r="F3510" s="16">
        <f>[1]!s_is(A3510,83,"FY","YTD","20251231",1,"",100000000)</f>
        <v>29.6334355314</v>
      </c>
      <c r="G3510" s="16">
        <f>[1]!s_is(A3510,83,"FY","YTD","20241231",1,"",100000000)</f>
        <v>20.6818308828</v>
      </c>
      <c r="H3510" s="16">
        <f>[1]!s_is(A3510,61,"FY","YTD","20251231",1,"",100000000)</f>
        <v>0.8218134787000001</v>
      </c>
      <c r="I3510" s="16">
        <f>[1]!s_is(A3510,61,"FY","YTD","20241231",1,"",100000000)</f>
        <v>-13.506843179300001</v>
      </c>
      <c r="J3510" s="16">
        <f>[1]!s_fa_roe(A3510,"20251231")</f>
        <v>2.5373000000000001</v>
      </c>
      <c r="K3510" s="16">
        <f>[1]!s_stmnote_rdexp(A3510,"20251231",1,10000)</f>
        <v>15777.018121000001</v>
      </c>
      <c r="L3510" s="16">
        <f>[1]!s_margin_tradingbalance(A3510,"",10000)</f>
        <v>61789.534299999999</v>
      </c>
      <c r="M3510" s="16">
        <f>[1]!s_margin_seclendingbalance(A3510,"",10000)</f>
        <v>20.096900000000002</v>
      </c>
      <c r="N3510" s="17">
        <f>[1]!s_val_ev(A3510,"",100000000)</f>
        <v>135.974962476</v>
      </c>
      <c r="O3510" s="17">
        <f>[1]!share_freesharesmv(A3510,"",100000000)</f>
        <v>112.06861684559999</v>
      </c>
      <c r="P3510" s="17">
        <f ca="1">[1]!s_dq_amount_btin(A3510,TODAY()-1,100000000)</f>
        <v>9.3213516100000007</v>
      </c>
      <c r="Q3510" s="17">
        <f ca="1">[1]!s_dq_turn(A3510,TODAY()-1)</f>
        <v>6.8238476960136554</v>
      </c>
      <c r="R3510" s="2">
        <f>[1]!s_pq_amount(A3510,"20260101","",100000000)</f>
        <v>2435.5431253199999</v>
      </c>
      <c r="S3510" s="2">
        <f>[1]!s_pq_avgamount(A3510,"20260101","",100000000)</f>
        <v>22.344432342385321</v>
      </c>
      <c r="T3510" s="17">
        <f>[1]!s_ipo_dilutedpe(A3510)</f>
        <v>20.16</v>
      </c>
      <c r="U3510" s="12">
        <f>[1]!s_ipo_collection_total(A3510,100000000)</f>
        <v>2.8847999999999998</v>
      </c>
      <c r="V3510" s="18">
        <f>[1]!s_val_pe_ttm(A3510,"")</f>
        <v>45.128829956054688</v>
      </c>
    </row>
    <row r="3511" spans="1:22" x14ac:dyDescent="0.3">
      <c r="A3511" s="12" t="s">
        <v>7466</v>
      </c>
      <c r="B3511" s="12" t="s">
        <v>7467</v>
      </c>
      <c r="C3511" s="16" t="str">
        <f>[1]!s_info_mkt(A3511)</f>
        <v>主板</v>
      </c>
      <c r="D3511" s="16" t="str">
        <f>[1]!s_ipo_listeddate(A3511)</f>
        <v>2000-12-25</v>
      </c>
      <c r="E3511" s="16" t="str">
        <f>[1]!s_info_industry_csrc2023(A3511,"",3)</f>
        <v>开采专业及辅助性活动</v>
      </c>
      <c r="F3511" s="16">
        <f>[1]!s_is(A3511,83,"FY","YTD","20251231",1,"",100000000)</f>
        <v>996.50697576699997</v>
      </c>
      <c r="G3511" s="16">
        <f>[1]!s_is(A3511,83,"FY","YTD","20241231",1,"",100000000)</f>
        <v>859.17347544270001</v>
      </c>
      <c r="H3511" s="16">
        <f>[1]!s_is(A3511,61,"FY","YTD","20251231",1,"",100000000)</f>
        <v>3.5623775388999999</v>
      </c>
      <c r="I3511" s="16">
        <f>[1]!s_is(A3511,61,"FY","YTD","20241231",1,"",100000000)</f>
        <v>6.3545519453999999</v>
      </c>
      <c r="J3511" s="16">
        <f>[1]!s_fa_roe(A3511,"20251231")</f>
        <v>1.3395999999999999</v>
      </c>
      <c r="K3511" s="16">
        <f>[1]!s_stmnote_rdexp(A3511,"20251231",1,10000)</f>
        <v>251605.08536799997</v>
      </c>
      <c r="L3511" s="16">
        <f>[1]!s_margin_tradingbalance(A3511,"",10000)</f>
        <v>45995.4686</v>
      </c>
      <c r="M3511" s="16">
        <f>[1]!s_margin_seclendingbalance(A3511,"",10000)</f>
        <v>313.92039999999997</v>
      </c>
      <c r="N3511" s="17">
        <f>[1]!s_val_ev(A3511,"",100000000)</f>
        <v>184.80218129010001</v>
      </c>
      <c r="O3511" s="17">
        <f>[1]!share_freesharesmv(A3511,"",100000000)</f>
        <v>51.377179912200006</v>
      </c>
      <c r="P3511" s="17">
        <f ca="1">[1]!s_dq_amount_btin(A3511,TODAY()-1,100000000)</f>
        <v>1.6486167899999999</v>
      </c>
      <c r="Q3511" s="17">
        <f ca="1">[1]!s_dq_turn(A3511,TODAY()-1)</f>
        <v>0.88605934657748542</v>
      </c>
      <c r="R3511" s="2">
        <f>[1]!s_pq_amount(A3511,"20260101","",100000000)</f>
        <v>582.18592688000001</v>
      </c>
      <c r="S3511" s="2">
        <f>[1]!s_pq_avgamount(A3511,"20260101","",100000000)</f>
        <v>5.3411552924770644</v>
      </c>
      <c r="T3511" s="17">
        <f>[1]!s_ipo_dilutedpe(A3511)</f>
        <v>35.33</v>
      </c>
      <c r="U3511" s="12">
        <f>[1]!s_ipo_collection_total(A3511,100000000)</f>
        <v>4.3680000000000003</v>
      </c>
      <c r="V3511" s="18">
        <f>[1]!s_val_pe_ttm(A3511,"")</f>
        <v>49.596153259277344</v>
      </c>
    </row>
    <row r="3512" spans="1:22" x14ac:dyDescent="0.3">
      <c r="A3512" s="12" t="s">
        <v>7468</v>
      </c>
      <c r="B3512" s="12" t="s">
        <v>7469</v>
      </c>
      <c r="C3512" s="16" t="str">
        <f>[1]!s_info_mkt(A3512)</f>
        <v>主板</v>
      </c>
      <c r="D3512" s="16" t="str">
        <f>[1]!s_ipo_listeddate(A3512)</f>
        <v>2003-06-16</v>
      </c>
      <c r="E3512" s="16" t="str">
        <f>[1]!s_info_industry_csrc2023(A3512,"",3)</f>
        <v>医药制造业</v>
      </c>
      <c r="F3512" s="16">
        <f>[1]!s_is(A3512,83,"FY","YTD","20251231",1,"",100000000)</f>
        <v>90.014118060599998</v>
      </c>
      <c r="G3512" s="16">
        <f>[1]!s_is(A3512,83,"FY","YTD","20241231",1,"",100000000)</f>
        <v>107.87863091370001</v>
      </c>
      <c r="H3512" s="16">
        <f>[1]!s_is(A3512,61,"FY","YTD","20251231",1,"",100000000)</f>
        <v>21.586330484200001</v>
      </c>
      <c r="I3512" s="16">
        <f>[1]!s_is(A3512,61,"FY","YTD","20241231",1,"",100000000)</f>
        <v>29.7700248634</v>
      </c>
      <c r="J3512" s="16">
        <f>[1]!s_fa_roe(A3512,"20251231")</f>
        <v>14.9847</v>
      </c>
      <c r="K3512" s="16">
        <f>[1]!s_stmnote_rdexp(A3512,"20251231",1,10000)</f>
        <v>25223.121887000001</v>
      </c>
      <c r="L3512" s="16">
        <f>[1]!s_margin_tradingbalance(A3512,"",10000)</f>
        <v>167922.98809999999</v>
      </c>
      <c r="M3512" s="16">
        <f>[1]!s_margin_seclendingbalance(A3512,"",10000)</f>
        <v>943.42169999999999</v>
      </c>
      <c r="N3512" s="17">
        <f>[1]!s_val_ev(A3512,"",100000000)</f>
        <v>681.08479836900005</v>
      </c>
      <c r="O3512" s="17">
        <f>[1]!share_freesharesmv(A3512,"",100000000)</f>
        <v>330.34239369839997</v>
      </c>
      <c r="P3512" s="17">
        <f ca="1">[1]!s_dq_amount_btin(A3512,TODAY()-1,100000000)</f>
        <v>3.9282541700000002</v>
      </c>
      <c r="Q3512" s="17">
        <f ca="1">[1]!s_dq_turn(A3512,TODAY()-1)</f>
        <v>0.57351322698054641</v>
      </c>
      <c r="R3512" s="2">
        <f>[1]!s_pq_amount(A3512,"20260101","",100000000)</f>
        <v>495.66866066</v>
      </c>
      <c r="S3512" s="2">
        <f>[1]!s_pq_avgamount(A3512,"20260101","",100000000)</f>
        <v>4.547418905137615</v>
      </c>
      <c r="T3512" s="17">
        <f>[1]!s_ipo_dilutedpe(A3512)</f>
        <v>14.54</v>
      </c>
      <c r="U3512" s="12">
        <f>[1]!s_ipo_collection_total(A3512,100000000)</f>
        <v>3.42</v>
      </c>
      <c r="V3512" s="18">
        <f>[1]!s_val_pe_ttm(A3512,"")</f>
        <v>35.802604675292969</v>
      </c>
    </row>
    <row r="3513" spans="1:22" x14ac:dyDescent="0.3">
      <c r="A3513" s="12" t="s">
        <v>7470</v>
      </c>
      <c r="B3513" s="12" t="s">
        <v>7471</v>
      </c>
      <c r="C3513" s="16" t="str">
        <f>[1]!s_info_mkt(A3513)</f>
        <v>创业板</v>
      </c>
      <c r="D3513" s="16" t="str">
        <f>[1]!s_ipo_listeddate(A3513)</f>
        <v>2022-11-09</v>
      </c>
      <c r="E3513" s="16" t="str">
        <f>[1]!s_info_industry_csrc2023(A3513,"",3)</f>
        <v>电气机械和器材制造业</v>
      </c>
      <c r="F3513" s="16">
        <f>[1]!s_is(A3513,83,"FY","YTD","20251231",1,"",100000000)</f>
        <v>4.7658216111999998</v>
      </c>
      <c r="G3513" s="16">
        <f>[1]!s_is(A3513,83,"FY","YTD","20241231",1,"",100000000)</f>
        <v>4.6849548006999999</v>
      </c>
      <c r="H3513" s="16">
        <f>[1]!s_is(A3513,61,"FY","YTD","20251231",1,"",100000000)</f>
        <v>0.21156594690000002</v>
      </c>
      <c r="I3513" s="16">
        <f>[1]!s_is(A3513,61,"FY","YTD","20241231",1,"",100000000)</f>
        <v>0.1531488131</v>
      </c>
      <c r="J3513" s="16">
        <f>[1]!s_fa_roe(A3513,"20251231")</f>
        <v>2.1709999999999998</v>
      </c>
      <c r="K3513" s="16">
        <f>[1]!s_stmnote_rdexp(A3513,"20251231",1,10000)</f>
        <v>2627.5602100000001</v>
      </c>
      <c r="L3513" s="16">
        <f>[1]!s_margin_tradingbalance(A3513,"",10000)</f>
        <v>5351.5762000000004</v>
      </c>
      <c r="M3513" s="16">
        <f>[1]!s_margin_seclendingbalance(A3513,"",10000)</f>
        <v>23.390999999999998</v>
      </c>
      <c r="N3513" s="17">
        <f>[1]!s_val_ev(A3513,"",100000000)</f>
        <v>26.2265856</v>
      </c>
      <c r="O3513" s="17">
        <f>[1]!share_freesharesmv(A3513,"",100000000)</f>
        <v>7.6278208000000003</v>
      </c>
      <c r="P3513" s="17">
        <f ca="1">[1]!s_dq_amount_btin(A3513,TODAY()-1,100000000)</f>
        <v>0.24084749999999999</v>
      </c>
      <c r="Q3513" s="17">
        <f ca="1">[1]!s_dq_turn(A3513,TODAY()-1)</f>
        <v>1.291635643838543</v>
      </c>
      <c r="R3513" s="2">
        <f>[1]!s_pq_amount(A3513,"20260101","",100000000)</f>
        <v>130.48883111000001</v>
      </c>
      <c r="S3513" s="2">
        <f>[1]!s_pq_avgamount(A3513,"20260101","",100000000)</f>
        <v>1.1971452395412845</v>
      </c>
      <c r="T3513" s="17">
        <f>[1]!s_ipo_dilutedpe(A3513)</f>
        <v>37.86</v>
      </c>
      <c r="U3513" s="12">
        <f>[1]!s_ipo_collection_total(A3513,100000000)</f>
        <v>6.6283597199999997</v>
      </c>
      <c r="V3513" s="18">
        <f>[1]!s_val_pe_ttm(A3513,"")</f>
        <v>117.15802001953125</v>
      </c>
    </row>
    <row r="3514" spans="1:22" x14ac:dyDescent="0.3">
      <c r="A3514" s="12" t="s">
        <v>7472</v>
      </c>
      <c r="B3514" s="12" t="s">
        <v>7473</v>
      </c>
      <c r="C3514" s="16" t="str">
        <f>[1]!s_info_mkt(A3514)</f>
        <v>主板</v>
      </c>
      <c r="D3514" s="16" t="str">
        <f>[1]!s_ipo_listeddate(A3514)</f>
        <v>1993-07-12</v>
      </c>
      <c r="E3514" s="16" t="str">
        <f>[1]!s_info_industry_csrc2023(A3514,"",3)</f>
        <v>房地产业</v>
      </c>
      <c r="F3514" s="16">
        <f>[1]!s_is(A3514,83,"FY","YTD","20251231",1,"",100000000)</f>
        <v>7.2770271928999994</v>
      </c>
      <c r="G3514" s="16">
        <f>[1]!s_is(A3514,83,"FY","YTD","20241231",1,"",100000000)</f>
        <v>3.8843270898000002</v>
      </c>
      <c r="H3514" s="16">
        <f>[1]!s_is(A3514,61,"FY","YTD","20251231",1,"",100000000)</f>
        <v>6.756758639999999E-2</v>
      </c>
      <c r="I3514" s="16">
        <f>[1]!s_is(A3514,61,"FY","YTD","20241231",1,"",100000000)</f>
        <v>-1.1388350019</v>
      </c>
      <c r="J3514" s="16">
        <f>[1]!s_fa_roe(A3514,"20251231")</f>
        <v>0.18590000000000001</v>
      </c>
      <c r="K3514" s="16">
        <f>[1]!s_stmnote_rdexp(A3514,"20251231",1,10000)</f>
        <v>0</v>
      </c>
      <c r="L3514" s="16">
        <f>[1]!s_margin_tradingbalance(A3514,"",10000)</f>
        <v>0</v>
      </c>
      <c r="M3514" s="16">
        <f>[1]!s_margin_seclendingbalance(A3514,"",10000)</f>
        <v>0</v>
      </c>
      <c r="N3514" s="17">
        <f>[1]!s_val_ev(A3514,"",100000000)</f>
        <v>33.160198924500001</v>
      </c>
      <c r="O3514" s="17">
        <f>[1]!share_freesharesmv(A3514,"",100000000)</f>
        <v>12.207439333800002</v>
      </c>
      <c r="P3514" s="17">
        <f ca="1">[1]!s_dq_amount_btin(A3514,TODAY()-1,100000000)</f>
        <v>0.28085081000000001</v>
      </c>
      <c r="Q3514" s="17">
        <f ca="1">[1]!s_dq_turn(A3514,TODAY()-1)</f>
        <v>0.8438095520388047</v>
      </c>
      <c r="R3514" s="2">
        <f>[1]!s_pq_amount(A3514,"20260101","",100000000)</f>
        <v>75.795026620000002</v>
      </c>
      <c r="S3514" s="2">
        <f>[1]!s_pq_avgamount(A3514,"20260101","",100000000)</f>
        <v>0.69536721669724777</v>
      </c>
      <c r="T3514" s="17">
        <f>[1]!s_ipo_dilutedpe(A3514)</f>
        <v>0</v>
      </c>
      <c r="U3514" s="12">
        <f>[1]!s_ipo_collection_total(A3514,100000000)</f>
        <v>0.18</v>
      </c>
      <c r="V3514" s="18">
        <f>[1]!s_val_pe_ttm(A3514,"")</f>
        <v>-23.575244903564453</v>
      </c>
    </row>
    <row r="3515" spans="1:22" x14ac:dyDescent="0.3">
      <c r="A3515" s="12" t="s">
        <v>7474</v>
      </c>
      <c r="B3515" s="12" t="s">
        <v>7475</v>
      </c>
      <c r="C3515" s="16" t="str">
        <f>[1]!s_info_mkt(A3515)</f>
        <v>主板</v>
      </c>
      <c r="D3515" s="16" t="str">
        <f>[1]!s_ipo_listeddate(A3515)</f>
        <v>1996-08-15</v>
      </c>
      <c r="E3515" s="16" t="str">
        <f>[1]!s_info_industry_csrc2023(A3515,"",3)</f>
        <v>化学原料和化学制品制造业</v>
      </c>
      <c r="F3515" s="16">
        <f>[1]!s_is(A3515,83,"FY","YTD","20251231",1,"",100000000)</f>
        <v>256.52882508520003</v>
      </c>
      <c r="G3515" s="16">
        <f>[1]!s_is(A3515,83,"FY","YTD","20241231",1,"",100000000)</f>
        <v>169.63593887389999</v>
      </c>
      <c r="H3515" s="16">
        <f>[1]!s_is(A3515,61,"FY","YTD","20251231",1,"",100000000)</f>
        <v>8.0858787382999999</v>
      </c>
      <c r="I3515" s="16">
        <f>[1]!s_is(A3515,61,"FY","YTD","20241231",1,"",100000000)</f>
        <v>6.5254455441999992</v>
      </c>
      <c r="J3515" s="16">
        <f>[1]!s_fa_roe(A3515,"20251231")</f>
        <v>11.418100000000001</v>
      </c>
      <c r="K3515" s="16">
        <f>[1]!s_stmnote_rdexp(A3515,"20251231",1,10000)</f>
        <v>88525.671048000004</v>
      </c>
      <c r="L3515" s="16">
        <f>[1]!s_margin_tradingbalance(A3515,"",10000)</f>
        <v>106653.5316</v>
      </c>
      <c r="M3515" s="16">
        <f>[1]!s_margin_seclendingbalance(A3515,"",10000)</f>
        <v>496.8091</v>
      </c>
      <c r="N3515" s="17">
        <f>[1]!s_val_ev(A3515,"",100000000)</f>
        <v>142.79987268560001</v>
      </c>
      <c r="O3515" s="17">
        <f>[1]!share_freesharesmv(A3515,"",100000000)</f>
        <v>92.177016406800007</v>
      </c>
      <c r="P3515" s="17">
        <f ca="1">[1]!s_dq_amount_btin(A3515,TODAY()-1,100000000)</f>
        <v>2.9510729000000002</v>
      </c>
      <c r="Q3515" s="17">
        <f ca="1">[1]!s_dq_turn(A3515,TODAY()-1)</f>
        <v>2.1332867432805966</v>
      </c>
      <c r="R3515" s="2">
        <f>[1]!s_pq_amount(A3515,"20260101","",100000000)</f>
        <v>987.14480204999995</v>
      </c>
      <c r="S3515" s="2">
        <f>[1]!s_pq_avgamount(A3515,"20260101","",100000000)</f>
        <v>9.056374330733945</v>
      </c>
      <c r="T3515" s="17">
        <f>[1]!s_ipo_dilutedpe(A3515)</f>
        <v>0</v>
      </c>
      <c r="U3515" s="12">
        <f>[1]!s_ipo_collection_total(A3515,100000000)</f>
        <v>0.96465000000000001</v>
      </c>
      <c r="V3515" s="18">
        <f>[1]!s_val_pe_ttm(A3515,"")</f>
        <v>14.941776275634766</v>
      </c>
    </row>
    <row r="3516" spans="1:22" x14ac:dyDescent="0.3">
      <c r="A3516" s="12" t="s">
        <v>7476</v>
      </c>
      <c r="B3516" s="12" t="s">
        <v>7477</v>
      </c>
      <c r="C3516" s="16" t="str">
        <f>[1]!s_info_mkt(A3516)</f>
        <v>主板</v>
      </c>
      <c r="D3516" s="16" t="str">
        <f>[1]!s_ipo_listeddate(A3516)</f>
        <v>1997-03-28</v>
      </c>
      <c r="E3516" s="16" t="str">
        <f>[1]!s_info_industry_csrc2023(A3516,"",3)</f>
        <v>化学纤维制造业</v>
      </c>
      <c r="F3516" s="16">
        <f>[1]!s_is(A3516,83,"FY","YTD","20251231",1,"",100000000)</f>
        <v>1135.2749361963001</v>
      </c>
      <c r="G3516" s="16">
        <f>[1]!s_is(A3516,83,"FY","YTD","20241231",1,"",100000000)</f>
        <v>1254.6323709817</v>
      </c>
      <c r="H3516" s="16">
        <f>[1]!s_is(A3516,61,"FY","YTD","20251231",1,"",100000000)</f>
        <v>2.5833158627000001</v>
      </c>
      <c r="I3516" s="16">
        <f>[1]!s_is(A3516,61,"FY","YTD","20241231",1,"",100000000)</f>
        <v>2.3393934284000002</v>
      </c>
      <c r="J3516" s="16">
        <f>[1]!s_fa_roe(A3516,"20251231")</f>
        <v>1.0516000000000001</v>
      </c>
      <c r="K3516" s="16">
        <f>[1]!s_stmnote_rdexp(A3516,"20251231",1,10000)</f>
        <v>88935.406075000006</v>
      </c>
      <c r="L3516" s="16">
        <f>[1]!s_margin_tradingbalance(A3516,"",10000)</f>
        <v>80573.307199999996</v>
      </c>
      <c r="M3516" s="16">
        <f>[1]!s_margin_seclendingbalance(A3516,"",10000)</f>
        <v>182.5395</v>
      </c>
      <c r="N3516" s="17">
        <f>[1]!s_val_ev(A3516,"",100000000)</f>
        <v>476.10742425120003</v>
      </c>
      <c r="O3516" s="17">
        <f>[1]!share_freesharesmv(A3516,"",100000000)</f>
        <v>213.26317214860001</v>
      </c>
      <c r="P3516" s="17">
        <f ca="1">[1]!s_dq_amount_btin(A3516,TODAY()-1,100000000)</f>
        <v>5.1421576299999998</v>
      </c>
      <c r="Q3516" s="17">
        <f ca="1">[1]!s_dq_turn(A3516,TODAY()-1)</f>
        <v>1.0843320037079991</v>
      </c>
      <c r="R3516" s="2">
        <f>[1]!s_pq_amount(A3516,"20260101","",100000000)</f>
        <v>786.27942531999997</v>
      </c>
      <c r="S3516" s="2">
        <f>[1]!s_pq_avgamount(A3516,"20260101","",100000000)</f>
        <v>7.2135727093577984</v>
      </c>
      <c r="T3516" s="17">
        <f>[1]!s_ipo_dilutedpe(A3516)</f>
        <v>0</v>
      </c>
      <c r="U3516" s="12">
        <f>[1]!s_ipo_collection_total(A3516,100000000)</f>
        <v>0.48</v>
      </c>
      <c r="V3516" s="18">
        <f>[1]!s_val_pe_ttm(A3516,"")</f>
        <v>21.625234603881836</v>
      </c>
    </row>
    <row r="3517" spans="1:22" x14ac:dyDescent="0.3">
      <c r="A3517" s="12" t="s">
        <v>7478</v>
      </c>
      <c r="B3517" s="12" t="s">
        <v>7479</v>
      </c>
      <c r="C3517" s="16" t="str">
        <f>[1]!s_info_mkt(A3517)</f>
        <v>科创板</v>
      </c>
      <c r="D3517" s="16" t="str">
        <f>[1]!s_ipo_listeddate(A3517)</f>
        <v>2020-08-20</v>
      </c>
      <c r="E3517" s="16" t="str">
        <f>[1]!s_info_industry_csrc2023(A3517,"",3)</f>
        <v>专用设备制造业</v>
      </c>
      <c r="F3517" s="16">
        <f>[1]!s_is(A3517,83,"FY","YTD","20251231",1,"",100000000)</f>
        <v>49.164335947600001</v>
      </c>
      <c r="G3517" s="16">
        <f>[1]!s_is(A3517,83,"FY","YTD","20241231",1,"",100000000)</f>
        <v>54.693376694899996</v>
      </c>
      <c r="H3517" s="16">
        <f>[1]!s_is(A3517,61,"FY","YTD","20251231",1,"",100000000)</f>
        <v>1.3630043722</v>
      </c>
      <c r="I3517" s="16">
        <f>[1]!s_is(A3517,61,"FY","YTD","20241231",1,"",100000000)</f>
        <v>5.2774857631999996</v>
      </c>
      <c r="J3517" s="16">
        <f>[1]!s_fa_roe(A3517,"20251231")</f>
        <v>3.7778999999999998</v>
      </c>
      <c r="K3517" s="16">
        <f>[1]!s_stmnote_rdexp(A3517,"20251231",1,10000)</f>
        <v>32839.393513999996</v>
      </c>
      <c r="L3517" s="16">
        <f>[1]!s_margin_tradingbalance(A3517,"",10000)</f>
        <v>58494.7762</v>
      </c>
      <c r="M3517" s="16">
        <f>[1]!s_margin_seclendingbalance(A3517,"",10000)</f>
        <v>255.80889999999999</v>
      </c>
      <c r="N3517" s="17">
        <f>[1]!s_val_ev(A3517,"",100000000)</f>
        <v>135.59481465900001</v>
      </c>
      <c r="O3517" s="17">
        <f>[1]!share_freesharesmv(A3517,"",100000000)</f>
        <v>112.18096579899999</v>
      </c>
      <c r="P3517" s="17">
        <f ca="1">[1]!s_dq_amount_btin(A3517,TODAY()-1,100000000)</f>
        <v>8.6610382500000007</v>
      </c>
      <c r="Q3517" s="17">
        <f ca="1">[1]!s_dq_turn(A3517,TODAY()-1)</f>
        <v>6.3848412181338263</v>
      </c>
      <c r="R3517" s="2">
        <f>[1]!s_pq_amount(A3517,"20260101","",100000000)</f>
        <v>533.66411684000002</v>
      </c>
      <c r="S3517" s="2">
        <f>[1]!s_pq_avgamount(A3517,"20260101","",100000000)</f>
        <v>4.8960010719266061</v>
      </c>
      <c r="T3517" s="17">
        <f>[1]!s_ipo_dilutedpe(A3517)</f>
        <v>52.97</v>
      </c>
      <c r="U3517" s="12">
        <f>[1]!s_ipo_collection_total(A3517,100000000)</f>
        <v>10.065694544899999</v>
      </c>
      <c r="V3517" s="18">
        <f>[1]!s_val_pe_ttm(A3517,"")</f>
        <v>177.75738525390625</v>
      </c>
    </row>
    <row r="3518" spans="1:22" x14ac:dyDescent="0.3">
      <c r="A3518" s="12" t="s">
        <v>7480</v>
      </c>
      <c r="B3518" s="12" t="s">
        <v>7481</v>
      </c>
      <c r="C3518" s="16" t="str">
        <f>[1]!s_info_mkt(A3518)</f>
        <v>主板</v>
      </c>
      <c r="D3518" s="16" t="str">
        <f>[1]!s_ipo_listeddate(A3518)</f>
        <v>2001-01-12</v>
      </c>
      <c r="E3518" s="16" t="str">
        <f>[1]!s_info_industry_csrc2023(A3518,"",3)</f>
        <v>计算机、通信和其他电子设备制造业</v>
      </c>
      <c r="F3518" s="16">
        <f>[1]!s_is(A3518,83,"FY","YTD","20251231",1,"",100000000)</f>
        <v>2045.9022288799999</v>
      </c>
      <c r="G3518" s="16">
        <f>[1]!s_is(A3518,83,"FY","YTD","20241231",1,"",100000000)</f>
        <v>1983.80605661</v>
      </c>
      <c r="H3518" s="16">
        <f>[1]!s_is(A3518,61,"FY","YTD","20251231",1,"",100000000)</f>
        <v>58.569667539999998</v>
      </c>
      <c r="I3518" s="16">
        <f>[1]!s_is(A3518,61,"FY","YTD","20241231",1,"",100000000)</f>
        <v>53.232489739999998</v>
      </c>
      <c r="J3518" s="16">
        <f>[1]!s_fa_roe(A3518,"20251231")</f>
        <v>4.3803999999999998</v>
      </c>
      <c r="K3518" s="16">
        <f>[1]!s_stmnote_rdexp(A3518,"20251231",1,10000)</f>
        <v>1398306.1575</v>
      </c>
      <c r="L3518" s="16">
        <f>[1]!s_margin_tradingbalance(A3518,"",10000)</f>
        <v>1257042.3199</v>
      </c>
      <c r="M3518" s="16">
        <f>[1]!s_margin_seclendingbalance(A3518,"",10000)</f>
        <v>3488.1136999999999</v>
      </c>
      <c r="N3518" s="17">
        <f>[1]!s_val_ev(A3518,"",100000000)</f>
        <v>2409.8166348510613</v>
      </c>
      <c r="O3518" s="17">
        <f>[1]!share_freesharesmv(A3518,"",100000000)</f>
        <v>2003.361249415</v>
      </c>
      <c r="P3518" s="17">
        <f ca="1">[1]!s_dq_amount_btin(A3518,TODAY()-1,100000000)</f>
        <v>266.54280033999999</v>
      </c>
      <c r="Q3518" s="17">
        <f ca="1">[1]!s_dq_turn(A3518,TODAY()-1)</f>
        <v>11.319103953282299</v>
      </c>
      <c r="R3518" s="2">
        <f>[1]!s_pq_amount(A3518,"20260101","",100000000)</f>
        <v>7118.5970424500001</v>
      </c>
      <c r="S3518" s="2">
        <f>[1]!s_pq_avgamount(A3518,"20260101","",100000000)</f>
        <v>65.308229747247708</v>
      </c>
      <c r="T3518" s="17">
        <f>[1]!s_ipo_dilutedpe(A3518)</f>
        <v>0</v>
      </c>
      <c r="U3518" s="12">
        <f>[1]!s_ipo_collection_total(A3518,100000000)</f>
        <v>10.08</v>
      </c>
      <c r="V3518" s="18">
        <f>[1]!s_val_pe_ttm(A3518,"")</f>
        <v>40.778606414794922</v>
      </c>
    </row>
    <row r="3519" spans="1:22" x14ac:dyDescent="0.3">
      <c r="A3519" s="12" t="s">
        <v>7482</v>
      </c>
      <c r="B3519" s="12" t="s">
        <v>7483</v>
      </c>
      <c r="C3519" s="16" t="str">
        <f>[1]!s_info_mkt(A3519)</f>
        <v>创业板</v>
      </c>
      <c r="D3519" s="16" t="str">
        <f>[1]!s_ipo_listeddate(A3519)</f>
        <v>2025-05-16</v>
      </c>
      <c r="E3519" s="16" t="str">
        <f>[1]!s_info_industry_csrc2023(A3519,"",3)</f>
        <v>电气机械和器材制造业</v>
      </c>
      <c r="F3519" s="16">
        <f>[1]!s_is(A3519,83,"FY","YTD","20251231",1,"",100000000)</f>
        <v>8.3000150010000002</v>
      </c>
      <c r="G3519" s="16">
        <f>[1]!s_is(A3519,83,"FY","YTD","20241231",1,"",100000000)</f>
        <v>8.7594794416999999</v>
      </c>
      <c r="H3519" s="16">
        <f>[1]!s_is(A3519,61,"FY","YTD","20251231",1,"",100000000)</f>
        <v>0.33209669320000001</v>
      </c>
      <c r="I3519" s="16">
        <f>[1]!s_is(A3519,61,"FY","YTD","20241231",1,"",100000000)</f>
        <v>1.3131819008000001</v>
      </c>
      <c r="J3519" s="16">
        <f>[1]!s_fa_roe(A3519,"20251231")</f>
        <v>4.0252999999999997</v>
      </c>
      <c r="K3519" s="16">
        <f>[1]!s_stmnote_rdexp(A3519,"20251231",1,10000)</f>
        <v>2974.7762780000003</v>
      </c>
      <c r="L3519" s="16">
        <f>[1]!s_margin_tradingbalance(A3519,"",10000)</f>
        <v>6530.1174000000001</v>
      </c>
      <c r="M3519" s="16">
        <f>[1]!s_margin_seclendingbalance(A3519,"",10000)</f>
        <v>21.279599999999999</v>
      </c>
      <c r="N3519" s="17">
        <f>[1]!s_val_ev(A3519,"",100000000)</f>
        <v>29.4746424388</v>
      </c>
      <c r="O3519" s="17">
        <f>[1]!share_freesharesmv(A3519,"",100000000)</f>
        <v>12.740078113199999</v>
      </c>
      <c r="P3519" s="17">
        <f ca="1">[1]!s_dq_amount_btin(A3519,TODAY()-1,100000000)</f>
        <v>0.54976340000000001</v>
      </c>
      <c r="Q3519" s="17">
        <f ca="1">[1]!s_dq_turn(A3519,TODAY()-1)</f>
        <v>3.187227185623092</v>
      </c>
      <c r="R3519" s="2">
        <f>[1]!s_pq_amount(A3519,"20260101","",100000000)</f>
        <v>234.17037242000001</v>
      </c>
      <c r="S3519" s="2">
        <f>[1]!s_pq_avgamount(A3519,"20260101","",100000000)</f>
        <v>2.1483520405504586</v>
      </c>
      <c r="T3519" s="17">
        <f>[1]!s_ipo_dilutedpe(A3519)</f>
        <v>17.57</v>
      </c>
      <c r="U3519" s="12">
        <f>[1]!s_ipo_collection_total(A3519,100000000)</f>
        <v>5.2786756536000006</v>
      </c>
      <c r="V3519" s="18">
        <f>[1]!s_val_pe_ttm(A3519,"")</f>
        <v>5065.97265625</v>
      </c>
    </row>
    <row r="3520" spans="1:22" x14ac:dyDescent="0.3">
      <c r="A3520" s="12" t="s">
        <v>7484</v>
      </c>
      <c r="B3520" s="12" t="s">
        <v>7485</v>
      </c>
      <c r="C3520" s="16" t="str">
        <f>[1]!s_info_mkt(A3520)</f>
        <v>主板</v>
      </c>
      <c r="D3520" s="16" t="str">
        <f>[1]!s_ipo_listeddate(A3520)</f>
        <v>2020-07-30</v>
      </c>
      <c r="E3520" s="16" t="str">
        <f>[1]!s_info_industry_csrc2023(A3520,"",3)</f>
        <v>计算机、通信和其他电子设备制造业</v>
      </c>
      <c r="F3520" s="16">
        <f>[1]!s_is(A3520,83,"FY","YTD","20251231",1,"",100000000)</f>
        <v>8.3052279823999999</v>
      </c>
      <c r="G3520" s="16">
        <f>[1]!s_is(A3520,83,"FY","YTD","20241231",1,"",100000000)</f>
        <v>6.2047668036000001</v>
      </c>
      <c r="H3520" s="16">
        <f>[1]!s_is(A3520,61,"FY","YTD","20251231",1,"",100000000)</f>
        <v>2.6003722478000002</v>
      </c>
      <c r="I3520" s="16">
        <f>[1]!s_is(A3520,61,"FY","YTD","20241231",1,"",100000000)</f>
        <v>1.7532977963999998</v>
      </c>
      <c r="J3520" s="16">
        <f>[1]!s_fa_roe(A3520,"20251231")</f>
        <v>17.114899999999999</v>
      </c>
      <c r="K3520" s="16">
        <f>[1]!s_stmnote_rdexp(A3520,"20251231",1,10000)</f>
        <v>6508.3166460000002</v>
      </c>
      <c r="L3520" s="16">
        <f>[1]!s_margin_tradingbalance(A3520,"",10000)</f>
        <v>0</v>
      </c>
      <c r="M3520" s="16">
        <f>[1]!s_margin_seclendingbalance(A3520,"",10000)</f>
        <v>0</v>
      </c>
      <c r="N3520" s="17">
        <f>[1]!s_val_ev(A3520,"",100000000)</f>
        <v>134.48365500000003</v>
      </c>
      <c r="O3520" s="17">
        <f>[1]!share_freesharesmv(A3520,"",100000000)</f>
        <v>21.909850200000001</v>
      </c>
      <c r="P3520" s="17">
        <f ca="1">[1]!s_dq_amount_btin(A3520,TODAY()-1,100000000)</f>
        <v>0.88652750000000002</v>
      </c>
      <c r="Q3520" s="17">
        <f ca="1">[1]!s_dq_turn(A3520,TODAY()-1)</f>
        <v>0.66027781548346232</v>
      </c>
      <c r="R3520" s="2">
        <f>[1]!s_pq_amount(A3520,"20260101","",100000000)</f>
        <v>193.42938814999999</v>
      </c>
      <c r="S3520" s="2">
        <f>[1]!s_pq_avgamount(A3520,"20260101","",100000000)</f>
        <v>1.7745815426605505</v>
      </c>
      <c r="T3520" s="17">
        <f>[1]!s_ipo_dilutedpe(A3520)</f>
        <v>22.99</v>
      </c>
      <c r="U3520" s="12">
        <f>[1]!s_ipo_collection_total(A3520,100000000)</f>
        <v>3.8048000000000002</v>
      </c>
      <c r="V3520" s="18">
        <f>[1]!s_val_pe_ttm(A3520,"")</f>
        <v>49.151985168457031</v>
      </c>
    </row>
    <row r="3521" spans="1:22" x14ac:dyDescent="0.3">
      <c r="A3521" s="12" t="s">
        <v>7486</v>
      </c>
      <c r="B3521" s="12" t="s">
        <v>7487</v>
      </c>
      <c r="C3521" s="16" t="str">
        <f>[1]!s_info_mkt(A3521)</f>
        <v>创业板</v>
      </c>
      <c r="D3521" s="16" t="str">
        <f>[1]!s_ipo_listeddate(A3521)</f>
        <v>2021-01-22</v>
      </c>
      <c r="E3521" s="16" t="str">
        <f>[1]!s_info_industry_csrc2023(A3521,"",3)</f>
        <v>电气机械和器材制造业</v>
      </c>
      <c r="F3521" s="16">
        <f>[1]!s_is(A3521,83,"FY","YTD","20251231",1,"",100000000)</f>
        <v>28.468243193299998</v>
      </c>
      <c r="G3521" s="16">
        <f>[1]!s_is(A3521,83,"FY","YTD","20241231",1,"",100000000)</f>
        <v>30.898737377</v>
      </c>
      <c r="H3521" s="16">
        <f>[1]!s_is(A3521,61,"FY","YTD","20251231",1,"",100000000)</f>
        <v>-0.13476970690000001</v>
      </c>
      <c r="I3521" s="16">
        <f>[1]!s_is(A3521,61,"FY","YTD","20241231",1,"",100000000)</f>
        <v>0.38121440919999999</v>
      </c>
      <c r="J3521" s="16">
        <f>[1]!s_fa_roe(A3521,"20251231")</f>
        <v>-0.71499999999999997</v>
      </c>
      <c r="K3521" s="16">
        <f>[1]!s_stmnote_rdexp(A3521,"20251231",1,10000)</f>
        <v>10022.481581</v>
      </c>
      <c r="L3521" s="16">
        <f>[1]!s_margin_tradingbalance(A3521,"",10000)</f>
        <v>19928.652600000001</v>
      </c>
      <c r="M3521" s="16">
        <f>[1]!s_margin_seclendingbalance(A3521,"",10000)</f>
        <v>22.011600000000001</v>
      </c>
      <c r="N3521" s="17">
        <f>[1]!s_val_ev(A3521,"",100000000)</f>
        <v>35.725006646200001</v>
      </c>
      <c r="O3521" s="17">
        <f>[1]!share_freesharesmv(A3521,"",100000000)</f>
        <v>22.0750733862</v>
      </c>
      <c r="P3521" s="17">
        <f ca="1">[1]!s_dq_amount_btin(A3521,TODAY()-1,100000000)</f>
        <v>0.59571801000000002</v>
      </c>
      <c r="Q3521" s="17">
        <f ca="1">[1]!s_dq_turn(A3521,TODAY()-1)</f>
        <v>1.6638387552636771</v>
      </c>
      <c r="R3521" s="2">
        <f>[1]!s_pq_amount(A3521,"20260101","",100000000)</f>
        <v>174.56120971999999</v>
      </c>
      <c r="S3521" s="2">
        <f>[1]!s_pq_avgamount(A3521,"20260101","",100000000)</f>
        <v>1.6014789882568807</v>
      </c>
      <c r="T3521" s="17">
        <f>[1]!s_ipo_dilutedpe(A3521)</f>
        <v>18.23</v>
      </c>
      <c r="U3521" s="12">
        <f>[1]!s_ipo_collection_total(A3521,100000000)</f>
        <v>3.09029</v>
      </c>
      <c r="V3521" s="18">
        <f>[1]!s_val_pe_ttm(A3521,"")</f>
        <v>-301.2711181640625</v>
      </c>
    </row>
    <row r="3522" spans="1:22" x14ac:dyDescent="0.3">
      <c r="A3522" s="12" t="s">
        <v>7488</v>
      </c>
      <c r="B3522" s="12" t="s">
        <v>7489</v>
      </c>
      <c r="C3522" s="16" t="str">
        <f>[1]!s_info_mkt(A3522)</f>
        <v>创业板</v>
      </c>
      <c r="D3522" s="16" t="str">
        <f>[1]!s_ipo_listeddate(A3522)</f>
        <v>2021-04-27</v>
      </c>
      <c r="E3522" s="16" t="str">
        <f>[1]!s_info_industry_csrc2023(A3522,"",3)</f>
        <v>橡胶和塑料制品业</v>
      </c>
      <c r="F3522" s="16">
        <f>[1]!s_is(A3522,83,"FY","YTD","20251231",1,"",100000000)</f>
        <v>23.732068034000001</v>
      </c>
      <c r="G3522" s="16">
        <f>[1]!s_is(A3522,83,"FY","YTD","20241231",1,"",100000000)</f>
        <v>24.566507148600003</v>
      </c>
      <c r="H3522" s="16">
        <f>[1]!s_is(A3522,61,"FY","YTD","20251231",1,"",100000000)</f>
        <v>-1.1238317337999999</v>
      </c>
      <c r="I3522" s="16">
        <f>[1]!s_is(A3522,61,"FY","YTD","20241231",1,"",100000000)</f>
        <v>-0.87128895939999995</v>
      </c>
      <c r="J3522" s="16">
        <f>[1]!s_fa_roe(A3522,"20251231")</f>
        <v>-2.0937999999999999</v>
      </c>
      <c r="K3522" s="16">
        <f>[1]!s_stmnote_rdexp(A3522,"20251231",1,10000)</f>
        <v>11318.649664</v>
      </c>
      <c r="L3522" s="16">
        <f>[1]!s_margin_tradingbalance(A3522,"",10000)</f>
        <v>11634.993</v>
      </c>
      <c r="M3522" s="16">
        <f>[1]!s_margin_seclendingbalance(A3522,"",10000)</f>
        <v>27.7639</v>
      </c>
      <c r="N3522" s="17">
        <f>[1]!s_val_ev(A3522,"",100000000)</f>
        <v>44.859274711400005</v>
      </c>
      <c r="O3522" s="17">
        <f>[1]!share_freesharesmv(A3522,"",100000000)</f>
        <v>12.513480004000003</v>
      </c>
      <c r="P3522" s="17">
        <f ca="1">[1]!s_dq_amount_btin(A3522,TODAY()-1,100000000)</f>
        <v>0.39138447999999998</v>
      </c>
      <c r="Q3522" s="17">
        <f ca="1">[1]!s_dq_turn(A3522,TODAY()-1)</f>
        <v>0.94478340019667151</v>
      </c>
      <c r="R3522" s="2">
        <f>[1]!s_pq_amount(A3522,"20260101","",100000000)</f>
        <v>151.67125852000001</v>
      </c>
      <c r="S3522" s="2">
        <f>[1]!s_pq_avgamount(A3522,"20260101","",100000000)</f>
        <v>1.3914794359633029</v>
      </c>
      <c r="T3522" s="17">
        <f>[1]!s_ipo_dilutedpe(A3522)</f>
        <v>94.99</v>
      </c>
      <c r="U3522" s="12">
        <f>[1]!s_ipo_collection_total(A3522,100000000)</f>
        <v>20.247453</v>
      </c>
      <c r="V3522" s="18">
        <f>[1]!s_val_pe_ttm(A3522,"")</f>
        <v>-35.497226715087891</v>
      </c>
    </row>
    <row r="3523" spans="1:22" x14ac:dyDescent="0.3">
      <c r="A3523" s="12" t="s">
        <v>7490</v>
      </c>
      <c r="B3523" s="12" t="s">
        <v>7491</v>
      </c>
      <c r="C3523" s="16" t="str">
        <f>[1]!s_info_mkt(A3523)</f>
        <v>创业板</v>
      </c>
      <c r="D3523" s="16" t="str">
        <f>[1]!s_ipo_listeddate(A3523)</f>
        <v>2016-08-30</v>
      </c>
      <c r="E3523" s="16" t="str">
        <f>[1]!s_info_industry_csrc2023(A3523,"",3)</f>
        <v>橡胶和塑料制品业</v>
      </c>
      <c r="F3523" s="16">
        <f>[1]!s_is(A3523,83,"FY","YTD","20251231",1,"",100000000)</f>
        <v>9.6419070579999993</v>
      </c>
      <c r="G3523" s="16">
        <f>[1]!s_is(A3523,83,"FY","YTD","20241231",1,"",100000000)</f>
        <v>7.5100114579999993</v>
      </c>
      <c r="H3523" s="16">
        <f>[1]!s_is(A3523,61,"FY","YTD","20251231",1,"",100000000)</f>
        <v>0.52755195840000002</v>
      </c>
      <c r="I3523" s="16">
        <f>[1]!s_is(A3523,61,"FY","YTD","20241231",1,"",100000000)</f>
        <v>0.3800084507</v>
      </c>
      <c r="J3523" s="16">
        <f>[1]!s_fa_roe(A3523,"20251231")</f>
        <v>6.0326000000000004</v>
      </c>
      <c r="K3523" s="16">
        <f>[1]!s_stmnote_rdexp(A3523,"20251231",1,10000)</f>
        <v>4904.8667439999999</v>
      </c>
      <c r="L3523" s="16">
        <f>[1]!s_margin_tradingbalance(A3523,"",10000)</f>
        <v>0</v>
      </c>
      <c r="M3523" s="16">
        <f>[1]!s_margin_seclendingbalance(A3523,"",10000)</f>
        <v>0</v>
      </c>
      <c r="N3523" s="17">
        <f>[1]!s_val_ev(A3523,"",100000000)</f>
        <v>59.464726831599997</v>
      </c>
      <c r="O3523" s="17">
        <f>[1]!share_freesharesmv(A3523,"",100000000)</f>
        <v>29.994104050800001</v>
      </c>
      <c r="P3523" s="17">
        <f ca="1">[1]!s_dq_amount_btin(A3523,TODAY()-1,100000000)</f>
        <v>1.24554001</v>
      </c>
      <c r="Q3523" s="17">
        <f ca="1">[1]!s_dq_turn(A3523,TODAY()-1)</f>
        <v>2.560169413826594</v>
      </c>
      <c r="R3523" s="2">
        <f>[1]!s_pq_amount(A3523,"20260101","",100000000)</f>
        <v>299.66769964000002</v>
      </c>
      <c r="S3523" s="2">
        <f>[1]!s_pq_avgamount(A3523,"20260101","",100000000)</f>
        <v>2.7492449508256884</v>
      </c>
      <c r="T3523" s="17">
        <f>[1]!s_ipo_dilutedpe(A3523)</f>
        <v>22.96</v>
      </c>
      <c r="U3523" s="12">
        <f>[1]!s_ipo_collection_total(A3523,100000000)</f>
        <v>1.4535</v>
      </c>
      <c r="V3523" s="18">
        <f>[1]!s_val_pe_ttm(A3523,"")</f>
        <v>115.30219268798828</v>
      </c>
    </row>
    <row r="3524" spans="1:22" x14ac:dyDescent="0.3">
      <c r="A3524" s="12" t="s">
        <v>7492</v>
      </c>
      <c r="B3524" s="12" t="s">
        <v>7493</v>
      </c>
      <c r="C3524" s="16" t="str">
        <f>[1]!s_info_mkt(A3524)</f>
        <v>主板</v>
      </c>
      <c r="D3524" s="16" t="str">
        <f>[1]!s_ipo_listeddate(A3524)</f>
        <v>2011-01-28</v>
      </c>
      <c r="E3524" s="16" t="str">
        <f>[1]!s_info_industry_csrc2023(A3524,"",3)</f>
        <v>电气机械和器材制造业</v>
      </c>
      <c r="F3524" s="16">
        <f>[1]!s_is(A3524,83,"FY","YTD","20251231",1,"",100000000)</f>
        <v>72.288696205400001</v>
      </c>
      <c r="G3524" s="16">
        <f>[1]!s_is(A3524,83,"FY","YTD","20241231",1,"",100000000)</f>
        <v>73.4198961277</v>
      </c>
      <c r="H3524" s="16">
        <f>[1]!s_is(A3524,61,"FY","YTD","20251231",1,"",100000000)</f>
        <v>2.156636604</v>
      </c>
      <c r="I3524" s="16">
        <f>[1]!s_is(A3524,61,"FY","YTD","20241231",1,"",100000000)</f>
        <v>6.5762548084999999</v>
      </c>
      <c r="J3524" s="16">
        <f>[1]!s_fa_roe(A3524,"20251231")</f>
        <v>4.5125000000000002</v>
      </c>
      <c r="K3524" s="16">
        <f>[1]!s_stmnote_rdexp(A3524,"20251231",1,10000)</f>
        <v>30657.294213000001</v>
      </c>
      <c r="L3524" s="16">
        <f>[1]!s_margin_tradingbalance(A3524,"",10000)</f>
        <v>8052.1448</v>
      </c>
      <c r="M3524" s="16">
        <f>[1]!s_margin_seclendingbalance(A3524,"",10000)</f>
        <v>84.013099999999994</v>
      </c>
      <c r="N3524" s="17">
        <f>[1]!s_val_ev(A3524,"",100000000)</f>
        <v>48.408360000000002</v>
      </c>
      <c r="O3524" s="17">
        <f>[1]!share_freesharesmv(A3524,"",100000000)</f>
        <v>15.058347662399999</v>
      </c>
      <c r="P3524" s="17">
        <f ca="1">[1]!s_dq_amount_btin(A3524,TODAY()-1,100000000)</f>
        <v>0.20748174</v>
      </c>
      <c r="Q3524" s="17">
        <f ca="1">[1]!s_dq_turn(A3524,TODAY()-1)</f>
        <v>0.47979521648546913</v>
      </c>
      <c r="R3524" s="2">
        <f>[1]!s_pq_amount(A3524,"20260101","",100000000)</f>
        <v>70.503713660000003</v>
      </c>
      <c r="S3524" s="2">
        <f>[1]!s_pq_avgamount(A3524,"20260101","",100000000)</f>
        <v>0.64682306110091747</v>
      </c>
      <c r="T3524" s="17">
        <f>[1]!s_ipo_dilutedpe(A3524)</f>
        <v>49.18</v>
      </c>
      <c r="U3524" s="12">
        <f>[1]!s_ipo_collection_total(A3524,100000000)</f>
        <v>15</v>
      </c>
      <c r="V3524" s="18">
        <f>[1]!s_val_pe_ttm(A3524,"")</f>
        <v>41.738578796386719</v>
      </c>
    </row>
    <row r="3525" spans="1:22" x14ac:dyDescent="0.3">
      <c r="A3525" s="12" t="s">
        <v>7494</v>
      </c>
      <c r="B3525" s="12" t="s">
        <v>7495</v>
      </c>
      <c r="C3525" s="16" t="str">
        <f>[1]!s_info_mkt(A3525)</f>
        <v>创业板</v>
      </c>
      <c r="D3525" s="16" t="str">
        <f>[1]!s_ipo_listeddate(A3525)</f>
        <v>2021-02-25</v>
      </c>
      <c r="E3525" s="16" t="str">
        <f>[1]!s_info_industry_csrc2023(A3525,"",3)</f>
        <v>生态保护和环境治理业</v>
      </c>
      <c r="F3525" s="16">
        <f>[1]!s_is(A3525,83,"FY","YTD","20251231",1,"",100000000)</f>
        <v>1.5429251481999999</v>
      </c>
      <c r="G3525" s="16">
        <f>[1]!s_is(A3525,83,"FY","YTD","20241231",1,"",100000000)</f>
        <v>1.4528814505000001</v>
      </c>
      <c r="H3525" s="16">
        <f>[1]!s_is(A3525,61,"FY","YTD","20251231",1,"",100000000)</f>
        <v>-0.51149879310000002</v>
      </c>
      <c r="I3525" s="16">
        <f>[1]!s_is(A3525,61,"FY","YTD","20241231",1,"",100000000)</f>
        <v>-0.70900209069999998</v>
      </c>
      <c r="J3525" s="16">
        <f>[1]!s_fa_roe(A3525,"20251231")</f>
        <v>-5.8059000000000003</v>
      </c>
      <c r="K3525" s="16">
        <f>[1]!s_stmnote_rdexp(A3525,"20251231",1,10000)</f>
        <v>968.58066400000007</v>
      </c>
      <c r="L3525" s="16">
        <f>[1]!s_margin_tradingbalance(A3525,"",10000)</f>
        <v>25125.2713</v>
      </c>
      <c r="M3525" s="16">
        <f>[1]!s_margin_seclendingbalance(A3525,"",10000)</f>
        <v>0</v>
      </c>
      <c r="N3525" s="17">
        <f>[1]!s_val_ev(A3525,"",100000000)</f>
        <v>41.717989795800001</v>
      </c>
      <c r="O3525" s="17">
        <f>[1]!share_freesharesmv(A3525,"",100000000)</f>
        <v>25.927087735800001</v>
      </c>
      <c r="P3525" s="17">
        <f ca="1">[1]!s_dq_amount_btin(A3525,TODAY()-1,100000000)</f>
        <v>2.1261367099999999</v>
      </c>
      <c r="Q3525" s="17">
        <f ca="1">[1]!s_dq_turn(A3525,TODAY()-1)</f>
        <v>5.4335748698820678</v>
      </c>
      <c r="R3525" s="2">
        <f>[1]!s_pq_amount(A3525,"20260101","",100000000)</f>
        <v>201.70089680000001</v>
      </c>
      <c r="S3525" s="2">
        <f>[1]!s_pq_avgamount(A3525,"20260101","",100000000)</f>
        <v>1.850466943119266</v>
      </c>
      <c r="T3525" s="17">
        <f>[1]!s_ipo_dilutedpe(A3525)</f>
        <v>20.38</v>
      </c>
      <c r="U3525" s="12">
        <f>[1]!s_ipo_collection_total(A3525,100000000)</f>
        <v>3.0341999999999998</v>
      </c>
      <c r="V3525" s="18">
        <f>[1]!s_val_pe_ttm(A3525,"")</f>
        <v>-88.190238952636719</v>
      </c>
    </row>
    <row r="3526" spans="1:22" x14ac:dyDescent="0.3">
      <c r="A3526" s="12" t="s">
        <v>7496</v>
      </c>
      <c r="B3526" s="12" t="s">
        <v>7497</v>
      </c>
      <c r="C3526" s="16" t="str">
        <f>[1]!s_info_mkt(A3526)</f>
        <v>主板</v>
      </c>
      <c r="D3526" s="16" t="str">
        <f>[1]!s_ipo_listeddate(A3526)</f>
        <v>2007-03-06</v>
      </c>
      <c r="E3526" s="16" t="str">
        <f>[1]!s_info_industry_csrc2023(A3526,"",3)</f>
        <v>仪器仪表制造业</v>
      </c>
      <c r="F3526" s="16">
        <f>[1]!s_is(A3526,83,"FY","YTD","20251231",1,"",100000000)</f>
        <v>63.103922483399998</v>
      </c>
      <c r="G3526" s="16">
        <f>[1]!s_is(A3526,83,"FY","YTD","20241231",1,"",100000000)</f>
        <v>44.310002556599997</v>
      </c>
      <c r="H3526" s="16">
        <f>[1]!s_is(A3526,61,"FY","YTD","20251231",1,"",100000000)</f>
        <v>-1.5621305131999998</v>
      </c>
      <c r="I3526" s="16">
        <f>[1]!s_is(A3526,61,"FY","YTD","20241231",1,"",100000000)</f>
        <v>-4.6390265930999997</v>
      </c>
      <c r="J3526" s="16">
        <f>[1]!s_fa_roe(A3526,"20251231")</f>
        <v>-36.513199999999998</v>
      </c>
      <c r="K3526" s="16">
        <f>[1]!s_stmnote_rdexp(A3526,"20251231",1,10000)</f>
        <v>40040.108761000003</v>
      </c>
      <c r="L3526" s="16">
        <f>[1]!s_margin_tradingbalance(A3526,"",10000)</f>
        <v>54842.3387</v>
      </c>
      <c r="M3526" s="16">
        <f>[1]!s_margin_seclendingbalance(A3526,"",10000)</f>
        <v>23.581499999999998</v>
      </c>
      <c r="N3526" s="17">
        <f>[1]!s_val_ev(A3526,"",100000000)</f>
        <v>97.939249094400012</v>
      </c>
      <c r="O3526" s="17">
        <f>[1]!share_freesharesmv(A3526,"",100000000)</f>
        <v>62.507496584399995</v>
      </c>
      <c r="P3526" s="17">
        <f ca="1">[1]!s_dq_amount_btin(A3526,TODAY()-1,100000000)</f>
        <v>1.4255225</v>
      </c>
      <c r="Q3526" s="17">
        <f ca="1">[1]!s_dq_turn(A3526,TODAY()-1)</f>
        <v>1.7242287026580903</v>
      </c>
      <c r="R3526" s="2">
        <f>[1]!s_pq_amount(A3526,"20260101","",100000000)</f>
        <v>545.90396299999998</v>
      </c>
      <c r="S3526" s="2">
        <f>[1]!s_pq_avgamount(A3526,"20260101","",100000000)</f>
        <v>5.0082932385321097</v>
      </c>
      <c r="T3526" s="17">
        <f>[1]!s_ipo_dilutedpe(A3526)</f>
        <v>20.75</v>
      </c>
      <c r="U3526" s="12">
        <f>[1]!s_ipo_collection_total(A3526,100000000)</f>
        <v>1.65</v>
      </c>
      <c r="V3526" s="18">
        <f>[1]!s_val_pe_ttm(A3526,"")</f>
        <v>-37.091907501220703</v>
      </c>
    </row>
    <row r="3527" spans="1:22" x14ac:dyDescent="0.3">
      <c r="A3527" s="12" t="s">
        <v>7498</v>
      </c>
      <c r="B3527" s="12" t="s">
        <v>7499</v>
      </c>
      <c r="C3527" s="16" t="str">
        <f>[1]!s_info_mkt(A3527)</f>
        <v>创业板</v>
      </c>
      <c r="D3527" s="16" t="str">
        <f>[1]!s_ipo_listeddate(A3527)</f>
        <v>2022-01-18</v>
      </c>
      <c r="E3527" s="16" t="str">
        <f>[1]!s_info_industry_csrc2023(A3527,"",3)</f>
        <v>农副食品加工业</v>
      </c>
      <c r="F3527" s="16">
        <f>[1]!s_is(A3527,83,"FY","YTD","20251231",1,"",100000000)</f>
        <v>189.6185883803</v>
      </c>
      <c r="G3527" s="16">
        <f>[1]!s_is(A3527,83,"FY","YTD","20241231",1,"",100000000)</f>
        <v>208.37269956740002</v>
      </c>
      <c r="H3527" s="16">
        <f>[1]!s_is(A3527,61,"FY","YTD","20251231",1,"",100000000)</f>
        <v>-2.7978978155000003</v>
      </c>
      <c r="I3527" s="16">
        <f>[1]!s_is(A3527,61,"FY","YTD","20241231",1,"",100000000)</f>
        <v>1.0016943745</v>
      </c>
      <c r="J3527" s="16">
        <f>[1]!s_fa_roe(A3527,"20251231")</f>
        <v>-17.011299999999999</v>
      </c>
      <c r="K3527" s="16">
        <f>[1]!s_stmnote_rdexp(A3527,"20251231",1,10000)</f>
        <v>3300.1349960000002</v>
      </c>
      <c r="L3527" s="16">
        <f>[1]!s_margin_tradingbalance(A3527,"",10000)</f>
        <v>7202.9258</v>
      </c>
      <c r="M3527" s="16">
        <f>[1]!s_margin_seclendingbalance(A3527,"",10000)</f>
        <v>20.442499999999999</v>
      </c>
      <c r="N3527" s="17">
        <f>[1]!s_val_ev(A3527,"",100000000)</f>
        <v>40.902040922299996</v>
      </c>
      <c r="O3527" s="17">
        <f>[1]!share_freesharesmv(A3527,"",100000000)</f>
        <v>10.451649741999999</v>
      </c>
      <c r="P3527" s="17">
        <f ca="1">[1]!s_dq_amount_btin(A3527,TODAY()-1,100000000)</f>
        <v>0.35882356999999998</v>
      </c>
      <c r="Q3527" s="17">
        <f ca="1">[1]!s_dq_turn(A3527,TODAY()-1)</f>
        <v>0.87700941683612443</v>
      </c>
      <c r="R3527" s="2">
        <f>[1]!s_pq_amount(A3527,"20260101","",100000000)</f>
        <v>54.987826060000003</v>
      </c>
      <c r="S3527" s="2">
        <f>[1]!s_pq_avgamount(A3527,"20260101","",100000000)</f>
        <v>0.50447546844036695</v>
      </c>
      <c r="T3527" s="17">
        <f>[1]!s_ipo_dilutedpe(A3527)</f>
        <v>41.01</v>
      </c>
      <c r="U3527" s="12">
        <f>[1]!s_ipo_collection_total(A3527,100000000)</f>
        <v>5.1183674400000001</v>
      </c>
      <c r="V3527" s="18">
        <f>[1]!s_val_pe_ttm(A3527,"")</f>
        <v>-23.081756591796875</v>
      </c>
    </row>
    <row r="3528" spans="1:22" x14ac:dyDescent="0.3">
      <c r="A3528" s="12" t="s">
        <v>7500</v>
      </c>
      <c r="B3528" s="12" t="s">
        <v>7501</v>
      </c>
      <c r="C3528" s="16" t="str">
        <f>[1]!s_info_mkt(A3528)</f>
        <v>主板</v>
      </c>
      <c r="D3528" s="16" t="str">
        <f>[1]!s_ipo_listeddate(A3528)</f>
        <v>1996-10-11</v>
      </c>
      <c r="E3528" s="16" t="str">
        <f>[1]!s_info_industry_csrc2023(A3528,"",3)</f>
        <v>住宿业</v>
      </c>
      <c r="F3528" s="16">
        <f>[1]!s_is(A3528,83,"FY","YTD","20251231",1,"",100000000)</f>
        <v>138.10831633879999</v>
      </c>
      <c r="G3528" s="16">
        <f>[1]!s_is(A3528,83,"FY","YTD","20241231",1,"",100000000)</f>
        <v>140.62981041899999</v>
      </c>
      <c r="H3528" s="16">
        <f>[1]!s_is(A3528,61,"FY","YTD","20251231",1,"",100000000)</f>
        <v>9.2546084007000005</v>
      </c>
      <c r="I3528" s="16">
        <f>[1]!s_is(A3528,61,"FY","YTD","20241231",1,"",100000000)</f>
        <v>9.1103075015999995</v>
      </c>
      <c r="J3528" s="16">
        <f>[1]!s_fa_roe(A3528,"20251231")</f>
        <v>5.8921999999999999</v>
      </c>
      <c r="K3528" s="16">
        <f>[1]!s_stmnote_rdexp(A3528,"20251231",1,10000)</f>
        <v>2689.389334</v>
      </c>
      <c r="L3528" s="16">
        <f>[1]!s_margin_tradingbalance(A3528,"",10000)</f>
        <v>24113.339899999999</v>
      </c>
      <c r="M3528" s="16">
        <f>[1]!s_margin_seclendingbalance(A3528,"",10000)</f>
        <v>562.38</v>
      </c>
      <c r="N3528" s="17">
        <f>[1]!s_val_ev(A3528,"",100000000)</f>
        <v>192.79166322</v>
      </c>
      <c r="O3528" s="17">
        <f>[1]!share_freesharesmv(A3528,"",100000000)</f>
        <v>82.687183410000003</v>
      </c>
      <c r="P3528" s="17">
        <f ca="1">[1]!s_dq_amount_btin(A3528,TODAY()-1,100000000)</f>
        <v>1.60647422</v>
      </c>
      <c r="Q3528" s="17">
        <f ca="1">[1]!s_dq_turn(A3528,TODAY()-1)</f>
        <v>0.90506072881799804</v>
      </c>
      <c r="R3528" s="2">
        <f>[1]!s_pq_amount(A3528,"20260101","",100000000)</f>
        <v>352.48729057999998</v>
      </c>
      <c r="S3528" s="2">
        <f>[1]!s_pq_avgamount(A3528,"20260101","",100000000)</f>
        <v>3.2338283539449542</v>
      </c>
      <c r="T3528" s="17">
        <f>[1]!s_ipo_dilutedpe(A3528)</f>
        <v>0</v>
      </c>
      <c r="U3528" s="12">
        <f>[1]!s_ipo_collection_total(A3528,100000000)</f>
        <v>0.93100000000000005</v>
      </c>
      <c r="V3528" s="18">
        <f>[1]!s_val_pe_ttm(A3528,"")</f>
        <v>20.259454727172852</v>
      </c>
    </row>
    <row r="3529" spans="1:22" x14ac:dyDescent="0.3">
      <c r="A3529" s="12" t="s">
        <v>7502</v>
      </c>
      <c r="B3529" s="12" t="s">
        <v>7503</v>
      </c>
      <c r="C3529" s="16" t="str">
        <f>[1]!s_info_mkt(A3529)</f>
        <v>主板</v>
      </c>
      <c r="D3529" s="16" t="str">
        <f>[1]!s_ipo_listeddate(A3529)</f>
        <v>2016-12-13</v>
      </c>
      <c r="E3529" s="16" t="str">
        <f>[1]!s_info_industry_csrc2023(A3529,"",3)</f>
        <v>零售业</v>
      </c>
      <c r="F3529" s="16">
        <f>[1]!s_is(A3529,83,"FY","YTD","20251231",1,"",100000000)</f>
        <v>179.56713414540002</v>
      </c>
      <c r="G3529" s="16">
        <f>[1]!s_is(A3529,83,"FY","YTD","20241231",1,"",100000000)</f>
        <v>182.5551248976</v>
      </c>
      <c r="H3529" s="16">
        <f>[1]!s_is(A3529,61,"FY","YTD","20251231",1,"",100000000)</f>
        <v>2.0068775449</v>
      </c>
      <c r="I3529" s="16">
        <f>[1]!s_is(A3529,61,"FY","YTD","20241231",1,"",100000000)</f>
        <v>1.3195049659</v>
      </c>
      <c r="J3529" s="16">
        <f>[1]!s_fa_roe(A3529,"20251231")</f>
        <v>8.4626999999999999</v>
      </c>
      <c r="K3529" s="16">
        <f>[1]!s_stmnote_rdexp(A3529,"20251231",1,10000)</f>
        <v>136.070717</v>
      </c>
      <c r="L3529" s="16">
        <f>[1]!s_margin_tradingbalance(A3529,"",10000)</f>
        <v>8914.7108000000007</v>
      </c>
      <c r="M3529" s="16">
        <f>[1]!s_margin_seclendingbalance(A3529,"",10000)</f>
        <v>23.400600000000001</v>
      </c>
      <c r="N3529" s="17">
        <f>[1]!s_val_ev(A3529,"",100000000)</f>
        <v>57.8973178225</v>
      </c>
      <c r="O3529" s="17">
        <f>[1]!share_freesharesmv(A3529,"",100000000)</f>
        <v>17.140720550200001</v>
      </c>
      <c r="P3529" s="17">
        <f ca="1">[1]!s_dq_amount_btin(A3529,TODAY()-1,100000000)</f>
        <v>0.27347558999999999</v>
      </c>
      <c r="Q3529" s="17">
        <f ca="1">[1]!s_dq_turn(A3529,TODAY()-1)</f>
        <v>0.46885612876268229</v>
      </c>
      <c r="R3529" s="2">
        <f>[1]!s_pq_amount(A3529,"20260101","",100000000)</f>
        <v>107.35670628</v>
      </c>
      <c r="S3529" s="2">
        <f>[1]!s_pq_avgamount(A3529,"20260101","",100000000)</f>
        <v>0.98492391082568809</v>
      </c>
      <c r="T3529" s="17">
        <f>[1]!s_ipo_dilutedpe(A3529)</f>
        <v>21.65</v>
      </c>
      <c r="U3529" s="12">
        <f>[1]!s_ipo_collection_total(A3529,100000000)</f>
        <v>12.276</v>
      </c>
      <c r="V3529" s="18">
        <f>[1]!s_val_pe_ttm(A3529,"")</f>
        <v>27.495969772338867</v>
      </c>
    </row>
    <row r="3530" spans="1:22" x14ac:dyDescent="0.3">
      <c r="A3530" s="12" t="s">
        <v>7504</v>
      </c>
      <c r="B3530" s="12" t="s">
        <v>7505</v>
      </c>
      <c r="C3530" s="16" t="str">
        <f>[1]!s_info_mkt(A3530)</f>
        <v>主板</v>
      </c>
      <c r="D3530" s="16" t="str">
        <f>[1]!s_ipo_listeddate(A3530)</f>
        <v>1997-05-16</v>
      </c>
      <c r="E3530" s="16" t="str">
        <f>[1]!s_info_industry_csrc2023(A3530,"",3)</f>
        <v>酒、饮料和精制茶制造业</v>
      </c>
      <c r="F3530" s="16">
        <f>[1]!s_is(A3530,83,"FY","YTD","20251231",1,"",100000000)</f>
        <v>18.308406854899999</v>
      </c>
      <c r="G3530" s="16">
        <f>[1]!s_is(A3530,83,"FY","YTD","20241231",1,"",100000000)</f>
        <v>19.362768841199998</v>
      </c>
      <c r="H3530" s="16">
        <f>[1]!s_is(A3530,61,"FY","YTD","20251231",1,"",100000000)</f>
        <v>2.223002385</v>
      </c>
      <c r="I3530" s="16">
        <f>[1]!s_is(A3530,61,"FY","YTD","20241231",1,"",100000000)</f>
        <v>2.0556719765999998</v>
      </c>
      <c r="J3530" s="16">
        <f>[1]!s_fa_roe(A3530,"20251231")</f>
        <v>3.7829000000000002</v>
      </c>
      <c r="K3530" s="16">
        <f>[1]!s_stmnote_rdexp(A3530,"20251231",1,10000)</f>
        <v>3398.3562280000001</v>
      </c>
      <c r="L3530" s="16">
        <f>[1]!s_margin_tradingbalance(A3530,"",10000)</f>
        <v>44660.578099999999</v>
      </c>
      <c r="M3530" s="16">
        <f>[1]!s_margin_seclendingbalance(A3530,"",10000)</f>
        <v>165.85</v>
      </c>
      <c r="N3530" s="17">
        <f>[1]!s_val_ev(A3530,"",100000000)</f>
        <v>70.644537007500006</v>
      </c>
      <c r="O3530" s="17">
        <f>[1]!share_freesharesmv(A3530,"",100000000)</f>
        <v>43.435514762499999</v>
      </c>
      <c r="P3530" s="17">
        <f ca="1">[1]!s_dq_amount_btin(A3530,TODAY()-1,100000000)</f>
        <v>0.49880518000000001</v>
      </c>
      <c r="Q3530" s="17">
        <f ca="1">[1]!s_dq_turn(A3530,TODAY()-1)</f>
        <v>0.70450479411757227</v>
      </c>
      <c r="R3530" s="2">
        <f>[1]!s_pq_amount(A3530,"20260101","",100000000)</f>
        <v>129.98078387000001</v>
      </c>
      <c r="S3530" s="2">
        <f>[1]!s_pq_avgamount(A3530,"20260101","",100000000)</f>
        <v>1.1924842556880733</v>
      </c>
      <c r="T3530" s="17">
        <f>[1]!s_ipo_dilutedpe(A3530)</f>
        <v>0</v>
      </c>
      <c r="U3530" s="12">
        <f>[1]!s_ipo_collection_total(A3530,100000000)</f>
        <v>3.0939999999999999</v>
      </c>
      <c r="V3530" s="18">
        <f>[1]!s_val_pe_ttm(A3530,"")</f>
        <v>31.354162216186523</v>
      </c>
    </row>
    <row r="3531" spans="1:22" x14ac:dyDescent="0.3">
      <c r="A3531" s="12" t="s">
        <v>7506</v>
      </c>
      <c r="B3531" s="12" t="s">
        <v>7507</v>
      </c>
      <c r="C3531" s="16" t="str">
        <f>[1]!s_info_mkt(A3531)</f>
        <v>主板</v>
      </c>
      <c r="D3531" s="16" t="str">
        <f>[1]!s_ipo_listeddate(A3531)</f>
        <v>2017-07-11</v>
      </c>
      <c r="E3531" s="16" t="str">
        <f>[1]!s_info_industry_csrc2023(A3531,"",3)</f>
        <v>通用设备制造业</v>
      </c>
      <c r="F3531" s="16">
        <f>[1]!s_is(A3531,83,"FY","YTD","20251231",1,"",100000000)</f>
        <v>17.221828449700002</v>
      </c>
      <c r="G3531" s="16">
        <f>[1]!s_is(A3531,83,"FY","YTD","20241231",1,"",100000000)</f>
        <v>15.920826955599999</v>
      </c>
      <c r="H3531" s="16">
        <f>[1]!s_is(A3531,61,"FY","YTD","20251231",1,"",100000000)</f>
        <v>4.5491238155999998</v>
      </c>
      <c r="I3531" s="16">
        <f>[1]!s_is(A3531,61,"FY","YTD","20241231",1,"",100000000)</f>
        <v>4.4241051425000002</v>
      </c>
      <c r="J3531" s="16">
        <f>[1]!s_fa_roe(A3531,"20251231")</f>
        <v>19.2165</v>
      </c>
      <c r="K3531" s="16">
        <f>[1]!s_stmnote_rdexp(A3531,"20251231",1,10000)</f>
        <v>5414.3118990000003</v>
      </c>
      <c r="L3531" s="16">
        <f>[1]!s_margin_tradingbalance(A3531,"",10000)</f>
        <v>0</v>
      </c>
      <c r="M3531" s="16">
        <f>[1]!s_margin_seclendingbalance(A3531,"",10000)</f>
        <v>0</v>
      </c>
      <c r="N3531" s="17">
        <f>[1]!s_val_ev(A3531,"",100000000)</f>
        <v>55.655398400400003</v>
      </c>
      <c r="O3531" s="17">
        <f>[1]!share_freesharesmv(A3531,"",100000000)</f>
        <v>28.928704805599999</v>
      </c>
      <c r="P3531" s="17">
        <f ca="1">[1]!s_dq_amount_btin(A3531,TODAY()-1,100000000)</f>
        <v>0.42599246000000002</v>
      </c>
      <c r="Q3531" s="17">
        <f ca="1">[1]!s_dq_turn(A3531,TODAY()-1)</f>
        <v>0.99895892844393752</v>
      </c>
      <c r="R3531" s="2">
        <f>[1]!s_pq_amount(A3531,"20260101","",100000000)</f>
        <v>68.276444319999996</v>
      </c>
      <c r="S3531" s="2">
        <f>[1]!s_pq_avgamount(A3531,"20260101","",100000000)</f>
        <v>0.62638939743119271</v>
      </c>
      <c r="T3531" s="17">
        <f>[1]!s_ipo_dilutedpe(A3531)</f>
        <v>16.440000000000001</v>
      </c>
      <c r="U3531" s="12">
        <f>[1]!s_ipo_collection_total(A3531,100000000)</f>
        <v>5.6386070000000004</v>
      </c>
      <c r="V3531" s="18">
        <f>[1]!s_val_pe_ttm(A3531,"")</f>
        <v>12.408673286437988</v>
      </c>
    </row>
    <row r="3532" spans="1:22" x14ac:dyDescent="0.3">
      <c r="A3532" s="12" t="s">
        <v>7508</v>
      </c>
      <c r="B3532" s="12" t="s">
        <v>7509</v>
      </c>
      <c r="C3532" s="16" t="str">
        <f>[1]!s_info_mkt(A3532)</f>
        <v>创业板</v>
      </c>
      <c r="D3532" s="16" t="str">
        <f>[1]!s_ipo_listeddate(A3532)</f>
        <v>2017-01-17</v>
      </c>
      <c r="E3532" s="16" t="str">
        <f>[1]!s_info_industry_csrc2023(A3532,"",3)</f>
        <v>专用设备制造业</v>
      </c>
      <c r="F3532" s="16">
        <f>[1]!s_is(A3532,83,"FY","YTD","20251231",1,"",100000000)</f>
        <v>18.611471532100001</v>
      </c>
      <c r="G3532" s="16">
        <f>[1]!s_is(A3532,83,"FY","YTD","20241231",1,"",100000000)</f>
        <v>18.136113249800001</v>
      </c>
      <c r="H3532" s="16">
        <f>[1]!s_is(A3532,61,"FY","YTD","20251231",1,"",100000000)</f>
        <v>4.7952459337000004</v>
      </c>
      <c r="I3532" s="16">
        <f>[1]!s_is(A3532,61,"FY","YTD","20241231",1,"",100000000)</f>
        <v>5.7223042736999998</v>
      </c>
      <c r="J3532" s="16">
        <f>[1]!s_fa_roe(A3532,"20251231")</f>
        <v>9.9808000000000003</v>
      </c>
      <c r="K3532" s="16">
        <f>[1]!s_stmnote_rdexp(A3532,"20251231",1,10000)</f>
        <v>5026.0073619999994</v>
      </c>
      <c r="L3532" s="16">
        <f>[1]!s_margin_tradingbalance(A3532,"",10000)</f>
        <v>52971.218200000003</v>
      </c>
      <c r="M3532" s="16">
        <f>[1]!s_margin_seclendingbalance(A3532,"",10000)</f>
        <v>78.327799999999996</v>
      </c>
      <c r="N3532" s="17">
        <f>[1]!s_val_ev(A3532,"",100000000)</f>
        <v>98.660861354599987</v>
      </c>
      <c r="O3532" s="17">
        <f>[1]!share_freesharesmv(A3532,"",100000000)</f>
        <v>54.362501046399991</v>
      </c>
      <c r="P3532" s="17">
        <f ca="1">[1]!s_dq_amount_btin(A3532,TODAY()-1,100000000)</f>
        <v>0.76821386000000003</v>
      </c>
      <c r="Q3532" s="17">
        <f ca="1">[1]!s_dq_turn(A3532,TODAY()-1)</f>
        <v>1.0331053305488886</v>
      </c>
      <c r="R3532" s="2">
        <f>[1]!s_pq_amount(A3532,"20260101","",100000000)</f>
        <v>173.69463725</v>
      </c>
      <c r="S3532" s="2">
        <f>[1]!s_pq_avgamount(A3532,"20260101","",100000000)</f>
        <v>1.5935287821100916</v>
      </c>
      <c r="T3532" s="17">
        <f>[1]!s_ipo_dilutedpe(A3532)</f>
        <v>20.36</v>
      </c>
      <c r="U3532" s="12">
        <f>[1]!s_ipo_collection_total(A3532,100000000)</f>
        <v>4.0476999999999999</v>
      </c>
      <c r="V3532" s="18">
        <f>[1]!s_val_pe_ttm(A3532,"")</f>
        <v>21.197559356689453</v>
      </c>
    </row>
    <row r="3533" spans="1:22" x14ac:dyDescent="0.3">
      <c r="A3533" s="12" t="s">
        <v>7510</v>
      </c>
      <c r="B3533" s="12" t="s">
        <v>7511</v>
      </c>
      <c r="C3533" s="16" t="str">
        <f>[1]!s_info_mkt(A3533)</f>
        <v>主板</v>
      </c>
      <c r="D3533" s="16" t="str">
        <f>[1]!s_ipo_listeddate(A3533)</f>
        <v>2021-12-31</v>
      </c>
      <c r="E3533" s="16" t="str">
        <f>[1]!s_info_industry_csrc2023(A3533,"",3)</f>
        <v>土木工程建筑业</v>
      </c>
      <c r="F3533" s="16">
        <f>[1]!s_is(A3533,83,"FY","YTD","20251231",1,"",100000000)</f>
        <v>23.1607622408</v>
      </c>
      <c r="G3533" s="16">
        <f>[1]!s_is(A3533,83,"FY","YTD","20241231",1,"",100000000)</f>
        <v>34.5769261732</v>
      </c>
      <c r="H3533" s="16">
        <f>[1]!s_is(A3533,61,"FY","YTD","20251231",1,"",100000000)</f>
        <v>0.39481832459999999</v>
      </c>
      <c r="I3533" s="16">
        <f>[1]!s_is(A3533,61,"FY","YTD","20241231",1,"",100000000)</f>
        <v>0.69445779599999991</v>
      </c>
      <c r="J3533" s="16">
        <f>[1]!s_fa_roe(A3533,"20251231")</f>
        <v>3.3519000000000001</v>
      </c>
      <c r="K3533" s="16">
        <f>[1]!s_stmnote_rdexp(A3533,"20251231",1,10000)</f>
        <v>1021.2230070000001</v>
      </c>
      <c r="L3533" s="16">
        <f>[1]!s_margin_tradingbalance(A3533,"",10000)</f>
        <v>0</v>
      </c>
      <c r="M3533" s="16">
        <f>[1]!s_margin_seclendingbalance(A3533,"",10000)</f>
        <v>0</v>
      </c>
      <c r="N3533" s="17">
        <f>[1]!s_val_ev(A3533,"",100000000)</f>
        <v>21.528260018400001</v>
      </c>
      <c r="O3533" s="17">
        <f>[1]!share_freesharesmv(A3533,"",100000000)</f>
        <v>6.5752887486000002</v>
      </c>
      <c r="P3533" s="17">
        <f ca="1">[1]!s_dq_amount_btin(A3533,TODAY()-1,100000000)</f>
        <v>0.18810916</v>
      </c>
      <c r="Q3533" s="17">
        <f ca="1">[1]!s_dq_turn(A3533,TODAY()-1)</f>
        <v>0.8947914917414993</v>
      </c>
      <c r="R3533" s="2">
        <f>[1]!s_pq_amount(A3533,"20260101","",100000000)</f>
        <v>31.813717690000001</v>
      </c>
      <c r="S3533" s="2">
        <f>[1]!s_pq_avgamount(A3533,"20260101","",100000000)</f>
        <v>0.29186896963302755</v>
      </c>
      <c r="T3533" s="17">
        <f>[1]!s_ipo_dilutedpe(A3533)</f>
        <v>8.24</v>
      </c>
      <c r="U3533" s="12">
        <f>[1]!s_ipo_collection_total(A3533,100000000)</f>
        <v>1.98322</v>
      </c>
      <c r="V3533" s="18">
        <f>[1]!s_val_pe_ttm(A3533,"")</f>
        <v>102.67313385009766</v>
      </c>
    </row>
    <row r="3534" spans="1:22" x14ac:dyDescent="0.3">
      <c r="A3534" s="12" t="s">
        <v>7512</v>
      </c>
      <c r="B3534" s="12" t="s">
        <v>7513</v>
      </c>
      <c r="C3534" s="16" t="str">
        <f>[1]!s_info_mkt(A3534)</f>
        <v>主板</v>
      </c>
      <c r="D3534" s="16" t="str">
        <f>[1]!s_ipo_listeddate(A3534)</f>
        <v>2010-07-20</v>
      </c>
      <c r="E3534" s="16" t="str">
        <f>[1]!s_info_industry_csrc2023(A3534,"",3)</f>
        <v>电气机械和器材制造业</v>
      </c>
      <c r="F3534" s="16">
        <f>[1]!s_is(A3534,83,"FY","YTD","20251231",1,"",100000000)</f>
        <v>16.6502132203</v>
      </c>
      <c r="G3534" s="16">
        <f>[1]!s_is(A3534,83,"FY","YTD","20241231",1,"",100000000)</f>
        <v>17.6015932422</v>
      </c>
      <c r="H3534" s="16">
        <f>[1]!s_is(A3534,61,"FY","YTD","20251231",1,"",100000000)</f>
        <v>3.4263142139999996</v>
      </c>
      <c r="I3534" s="16">
        <f>[1]!s_is(A3534,61,"FY","YTD","20241231",1,"",100000000)</f>
        <v>2.5210393686999999</v>
      </c>
      <c r="J3534" s="16">
        <f>[1]!s_fa_roe(A3534,"20251231")</f>
        <v>13.380599999999999</v>
      </c>
      <c r="K3534" s="16">
        <f>[1]!s_stmnote_rdexp(A3534,"20251231",1,10000)</f>
        <v>12395.662032</v>
      </c>
      <c r="L3534" s="16">
        <f>[1]!s_margin_tradingbalance(A3534,"",10000)</f>
        <v>29079.345499999999</v>
      </c>
      <c r="M3534" s="16">
        <f>[1]!s_margin_seclendingbalance(A3534,"",10000)</f>
        <v>35.791800000000002</v>
      </c>
      <c r="N3534" s="17">
        <f>[1]!s_val_ev(A3534,"",100000000)</f>
        <v>68.546695392499998</v>
      </c>
      <c r="O3534" s="17">
        <f>[1]!share_freesharesmv(A3534,"",100000000)</f>
        <v>54.500046334500006</v>
      </c>
      <c r="P3534" s="17">
        <f ca="1">[1]!s_dq_amount_btin(A3534,TODAY()-1,100000000)</f>
        <v>1.7597610400000001</v>
      </c>
      <c r="Q3534" s="17">
        <f ca="1">[1]!s_dq_turn(A3534,TODAY()-1)</f>
        <v>3.0636892529656263</v>
      </c>
      <c r="R3534" s="2">
        <f>[1]!s_pq_amount(A3534,"20260101","",100000000)</f>
        <v>386.27195302000001</v>
      </c>
      <c r="S3534" s="2">
        <f>[1]!s_pq_avgamount(A3534,"20260101","",100000000)</f>
        <v>3.5437793855045872</v>
      </c>
      <c r="T3534" s="17">
        <f>[1]!s_ipo_dilutedpe(A3534)</f>
        <v>35.450000000000003</v>
      </c>
      <c r="U3534" s="12">
        <f>[1]!s_ipo_collection_total(A3534,100000000)</f>
        <v>6.47</v>
      </c>
      <c r="V3534" s="18">
        <f>[1]!s_val_pe_ttm(A3534,"")</f>
        <v>18.73870849609375</v>
      </c>
    </row>
    <row r="3535" spans="1:22" x14ac:dyDescent="0.3">
      <c r="A3535" s="12" t="s">
        <v>7514</v>
      </c>
      <c r="B3535" s="12" t="s">
        <v>7515</v>
      </c>
      <c r="C3535" s="16" t="str">
        <f>[1]!s_info_mkt(A3535)</f>
        <v>主板</v>
      </c>
      <c r="D3535" s="16" t="str">
        <f>[1]!s_ipo_listeddate(A3535)</f>
        <v>2008-02-01</v>
      </c>
      <c r="E3535" s="16" t="str">
        <f>[1]!s_info_industry_csrc2023(A3535,"",3)</f>
        <v>计算机、通信和其他电子设备制造业</v>
      </c>
      <c r="F3535" s="16">
        <f>[1]!s_is(A3535,83,"FY","YTD","20251231",1,"",100000000)</f>
        <v>12.223561569100001</v>
      </c>
      <c r="G3535" s="16">
        <f>[1]!s_is(A3535,83,"FY","YTD","20241231",1,"",100000000)</f>
        <v>10.470499476300001</v>
      </c>
      <c r="H3535" s="16">
        <f>[1]!s_is(A3535,61,"FY","YTD","20251231",1,"",100000000)</f>
        <v>-0.15621781979999999</v>
      </c>
      <c r="I3535" s="16">
        <f>[1]!s_is(A3535,61,"FY","YTD","20241231",1,"",100000000)</f>
        <v>-0.48407047079999999</v>
      </c>
      <c r="J3535" s="16">
        <f>[1]!s_fa_roe(A3535,"20251231")</f>
        <v>-2.8155000000000001</v>
      </c>
      <c r="K3535" s="16">
        <f>[1]!s_stmnote_rdexp(A3535,"20251231",1,10000)</f>
        <v>1056.7686900000001</v>
      </c>
      <c r="L3535" s="16">
        <f>[1]!s_margin_tradingbalance(A3535,"",10000)</f>
        <v>0</v>
      </c>
      <c r="M3535" s="16">
        <f>[1]!s_margin_seclendingbalance(A3535,"",10000)</f>
        <v>0</v>
      </c>
      <c r="N3535" s="17">
        <f>[1]!s_val_ev(A3535,"",100000000)</f>
        <v>95.160207443999994</v>
      </c>
      <c r="O3535" s="17">
        <f>[1]!share_freesharesmv(A3535,"",100000000)</f>
        <v>66.734793871000008</v>
      </c>
      <c r="P3535" s="17">
        <f ca="1">[1]!s_dq_amount_btin(A3535,TODAY()-1,100000000)</f>
        <v>10.72901674</v>
      </c>
      <c r="Q3535" s="17">
        <f ca="1">[1]!s_dq_turn(A3535,TODAY()-1)</f>
        <v>12.934290170112606</v>
      </c>
      <c r="R3535" s="2">
        <f>[1]!s_pq_amount(A3535,"20260101","",100000000)</f>
        <v>1053.3968159599999</v>
      </c>
      <c r="S3535" s="2">
        <f>[1]!s_pq_avgamount(A3535,"20260101","",100000000)</f>
        <v>9.6641909721100916</v>
      </c>
      <c r="T3535" s="17">
        <f>[1]!s_ipo_dilutedpe(A3535)</f>
        <v>29.94</v>
      </c>
      <c r="U3535" s="12">
        <f>[1]!s_ipo_collection_total(A3535,100000000)</f>
        <v>1.222</v>
      </c>
      <c r="V3535" s="18">
        <f>[1]!s_val_pe_ttm(A3535,"")</f>
        <v>5024.24365234375</v>
      </c>
    </row>
    <row r="3536" spans="1:22" x14ac:dyDescent="0.3">
      <c r="A3536" s="12" t="s">
        <v>7516</v>
      </c>
      <c r="B3536" s="12" t="s">
        <v>7517</v>
      </c>
      <c r="C3536" s="16" t="str">
        <f>[1]!s_info_mkt(A3536)</f>
        <v>主板</v>
      </c>
      <c r="D3536" s="16" t="str">
        <f>[1]!s_ipo_listeddate(A3536)</f>
        <v>1997-04-18</v>
      </c>
      <c r="E3536" s="16" t="str">
        <f>[1]!s_info_industry_csrc2023(A3536,"",3)</f>
        <v>软件和信息技术服务业</v>
      </c>
      <c r="F3536" s="16">
        <f>[1]!s_is(A3536,83,"FY","YTD","20251231",1,"",100000000)</f>
        <v>32.777802640399997</v>
      </c>
      <c r="G3536" s="16">
        <f>[1]!s_is(A3536,83,"FY","YTD","20241231",1,"",100000000)</f>
        <v>33.153942213600004</v>
      </c>
      <c r="H3536" s="16">
        <f>[1]!s_is(A3536,61,"FY","YTD","20251231",1,"",100000000)</f>
        <v>-0.55245989880000002</v>
      </c>
      <c r="I3536" s="16">
        <f>[1]!s_is(A3536,61,"FY","YTD","20241231",1,"",100000000)</f>
        <v>-0.63538157799999995</v>
      </c>
      <c r="J3536" s="16">
        <f>[1]!s_fa_roe(A3536,"20251231")</f>
        <v>-1.6568000000000001</v>
      </c>
      <c r="K3536" s="16">
        <f>[1]!s_stmnote_rdexp(A3536,"20251231",1,10000)</f>
        <v>17545.591976</v>
      </c>
      <c r="L3536" s="16">
        <f>[1]!s_margin_tradingbalance(A3536,"",10000)</f>
        <v>43477.186300000001</v>
      </c>
      <c r="M3536" s="16">
        <f>[1]!s_margin_seclendingbalance(A3536,"",10000)</f>
        <v>80.584999999999994</v>
      </c>
      <c r="N3536" s="17">
        <f>[1]!s_val_ev(A3536,"",100000000)</f>
        <v>72.954372269999993</v>
      </c>
      <c r="O3536" s="17">
        <f>[1]!share_freesharesmv(A3536,"",100000000)</f>
        <v>68.357122270000005</v>
      </c>
      <c r="P3536" s="17">
        <f ca="1">[1]!s_dq_amount_btin(A3536,TODAY()-1,100000000)</f>
        <v>1.2374685999999999</v>
      </c>
      <c r="Q3536" s="17">
        <f ca="1">[1]!s_dq_turn(A3536,TODAY()-1)</f>
        <v>1.6903772503668202</v>
      </c>
      <c r="R3536" s="2">
        <f>[1]!s_pq_amount(A3536,"20260101","",100000000)</f>
        <v>529.14816903999997</v>
      </c>
      <c r="S3536" s="2">
        <f>[1]!s_pq_avgamount(A3536,"20260101","",100000000)</f>
        <v>4.8545703581651374</v>
      </c>
      <c r="T3536" s="17">
        <f>[1]!s_ipo_dilutedpe(A3536)</f>
        <v>0</v>
      </c>
      <c r="U3536" s="12">
        <f>[1]!s_ipo_collection_total(A3536,100000000)</f>
        <v>1.8360000000000001</v>
      </c>
      <c r="V3536" s="18">
        <f>[1]!s_val_pe_ttm(A3536,"")</f>
        <v>-100.83843231201172</v>
      </c>
    </row>
    <row r="3537" spans="1:22" x14ac:dyDescent="0.3">
      <c r="A3537" s="12" t="s">
        <v>7518</v>
      </c>
      <c r="B3537" s="12" t="s">
        <v>7519</v>
      </c>
      <c r="C3537" s="16" t="str">
        <f>[1]!s_info_mkt(A3537)</f>
        <v>主板</v>
      </c>
      <c r="D3537" s="16" t="str">
        <f>[1]!s_ipo_listeddate(A3537)</f>
        <v>2010-05-18</v>
      </c>
      <c r="E3537" s="16" t="str">
        <f>[1]!s_info_industry_csrc2023(A3537,"",3)</f>
        <v>软件和信息技术服务业</v>
      </c>
      <c r="F3537" s="16">
        <f>[1]!s_is(A3537,83,"FY","YTD","20251231",1,"",100000000)</f>
        <v>41.245646617600002</v>
      </c>
      <c r="G3537" s="16">
        <f>[1]!s_is(A3537,83,"FY","YTD","20241231",1,"",100000000)</f>
        <v>35.177077992299999</v>
      </c>
      <c r="H3537" s="16">
        <f>[1]!s_is(A3537,61,"FY","YTD","20251231",1,"",100000000)</f>
        <v>1.0353541711000001</v>
      </c>
      <c r="I3537" s="16">
        <f>[1]!s_is(A3537,61,"FY","YTD","20241231",1,"",100000000)</f>
        <v>-10.945053682599999</v>
      </c>
      <c r="J3537" s="16">
        <f>[1]!s_fa_roe(A3537,"20251231")</f>
        <v>1.1691</v>
      </c>
      <c r="K3537" s="16">
        <f>[1]!s_stmnote_rdexp(A3537,"20251231",1,10000)</f>
        <v>154249.10002099999</v>
      </c>
      <c r="L3537" s="16">
        <f>[1]!s_margin_tradingbalance(A3537,"",10000)</f>
        <v>126023.31660000001</v>
      </c>
      <c r="M3537" s="16">
        <f>[1]!s_margin_seclendingbalance(A3537,"",10000)</f>
        <v>201.08690000000001</v>
      </c>
      <c r="N3537" s="17">
        <f>[1]!s_val_ev(A3537,"",100000000)</f>
        <v>168.27964279399998</v>
      </c>
      <c r="O3537" s="17">
        <f>[1]!share_freesharesmv(A3537,"",100000000)</f>
        <v>151.081938659</v>
      </c>
      <c r="P3537" s="17">
        <f ca="1">[1]!s_dq_amount_btin(A3537,TODAY()-1,100000000)</f>
        <v>3.9318593000000002</v>
      </c>
      <c r="Q3537" s="17">
        <f ca="1">[1]!s_dq_turn(A3537,TODAY()-1)</f>
        <v>2.3415835349718348</v>
      </c>
      <c r="R3537" s="2">
        <f>[1]!s_pq_amount(A3537,"20260101","",100000000)</f>
        <v>999.03325157999996</v>
      </c>
      <c r="S3537" s="2">
        <f>[1]!s_pq_avgamount(A3537,"20260101","",100000000)</f>
        <v>9.1654426750458722</v>
      </c>
      <c r="T3537" s="17">
        <f>[1]!s_ipo_dilutedpe(A3537)</f>
        <v>80</v>
      </c>
      <c r="U3537" s="12">
        <f>[1]!s_ipo_collection_total(A3537,100000000)</f>
        <v>14.336</v>
      </c>
      <c r="V3537" s="18">
        <f>[1]!s_val_pe_ttm(A3537,"")</f>
        <v>150.85231018066406</v>
      </c>
    </row>
    <row r="3538" spans="1:22" x14ac:dyDescent="0.3">
      <c r="A3538" s="12" t="s">
        <v>7520</v>
      </c>
      <c r="B3538" s="12" t="s">
        <v>7521</v>
      </c>
      <c r="C3538" s="16" t="str">
        <f>[1]!s_info_mkt(A3538)</f>
        <v>创业板</v>
      </c>
      <c r="D3538" s="16" t="str">
        <f>[1]!s_ipo_listeddate(A3538)</f>
        <v>2022-09-19</v>
      </c>
      <c r="E3538" s="16" t="str">
        <f>[1]!s_info_industry_csrc2023(A3538,"",3)</f>
        <v>电气机械和器材制造业</v>
      </c>
      <c r="F3538" s="16">
        <f>[1]!s_is(A3538,83,"FY","YTD","20251231",1,"",100000000)</f>
        <v>41.415100764599998</v>
      </c>
      <c r="G3538" s="16">
        <f>[1]!s_is(A3538,83,"FY","YTD","20241231",1,"",100000000)</f>
        <v>36.055260087299999</v>
      </c>
      <c r="H3538" s="16">
        <f>[1]!s_is(A3538,61,"FY","YTD","20251231",1,"",100000000)</f>
        <v>0.17153881210000002</v>
      </c>
      <c r="I3538" s="16">
        <f>[1]!s_is(A3538,61,"FY","YTD","20241231",1,"",100000000)</f>
        <v>2.3953723612999998</v>
      </c>
      <c r="J3538" s="16">
        <f>[1]!s_fa_roe(A3538,"20251231")</f>
        <v>0.27939999999999998</v>
      </c>
      <c r="K3538" s="16">
        <f>[1]!s_stmnote_rdexp(A3538,"20251231",1,10000)</f>
        <v>17776.643005000002</v>
      </c>
      <c r="L3538" s="16">
        <f>[1]!s_margin_tradingbalance(A3538,"",10000)</f>
        <v>16525.060300000001</v>
      </c>
      <c r="M3538" s="16">
        <f>[1]!s_margin_seclendingbalance(A3538,"",10000)</f>
        <v>112.5774</v>
      </c>
      <c r="N3538" s="17">
        <f>[1]!s_val_ev(A3538,"",100000000)</f>
        <v>87.469688169599991</v>
      </c>
      <c r="O3538" s="17">
        <f>[1]!share_freesharesmv(A3538,"",100000000)</f>
        <v>40.824135527999999</v>
      </c>
      <c r="P3538" s="17">
        <f ca="1">[1]!s_dq_amount_btin(A3538,TODAY()-1,100000000)</f>
        <v>0.70408563999999996</v>
      </c>
      <c r="Q3538" s="17">
        <f ca="1">[1]!s_dq_turn(A3538,TODAY()-1)</f>
        <v>0.80276643794420321</v>
      </c>
      <c r="R3538" s="2">
        <f>[1]!s_pq_amount(A3538,"20260101","",100000000)</f>
        <v>255.37413655</v>
      </c>
      <c r="S3538" s="2">
        <f>[1]!s_pq_avgamount(A3538,"20260101","",100000000)</f>
        <v>2.3428819866972477</v>
      </c>
      <c r="T3538" s="17">
        <f>[1]!s_ipo_dilutedpe(A3538)</f>
        <v>84.6</v>
      </c>
      <c r="U3538" s="12">
        <f>[1]!s_ipo_collection_total(A3538,100000000)</f>
        <v>58.286456749999999</v>
      </c>
      <c r="V3538" s="18">
        <f>[1]!s_val_pe_ttm(A3538,"")</f>
        <v>-162.72373962402344</v>
      </c>
    </row>
    <row r="3539" spans="1:22" x14ac:dyDescent="0.3">
      <c r="A3539" s="12" t="s">
        <v>7522</v>
      </c>
      <c r="B3539" s="12" t="s">
        <v>7523</v>
      </c>
      <c r="C3539" s="16" t="str">
        <f>[1]!s_info_mkt(A3539)</f>
        <v>主板</v>
      </c>
      <c r="D3539" s="16" t="str">
        <f>[1]!s_ipo_listeddate(A3539)</f>
        <v>2014-01-28</v>
      </c>
      <c r="E3539" s="16" t="str">
        <f>[1]!s_info_industry_csrc2023(A3539,"",3)</f>
        <v>其他制造业</v>
      </c>
      <c r="F3539" s="16">
        <f>[1]!s_is(A3539,83,"FY","YTD","20251231",1,"",100000000)</f>
        <v>4.9801791768000001</v>
      </c>
      <c r="G3539" s="16">
        <f>[1]!s_is(A3539,83,"FY","YTD","20241231",1,"",100000000)</f>
        <v>6.2437079957000003</v>
      </c>
      <c r="H3539" s="16">
        <f>[1]!s_is(A3539,61,"FY","YTD","20251231",1,"",100000000)</f>
        <v>0.12370464029999999</v>
      </c>
      <c r="I3539" s="16">
        <f>[1]!s_is(A3539,61,"FY","YTD","20241231",1,"",100000000)</f>
        <v>-1.1225706736000001</v>
      </c>
      <c r="J3539" s="16">
        <f>[1]!s_fa_roe(A3539,"20251231")</f>
        <v>1.3545</v>
      </c>
      <c r="K3539" s="16">
        <f>[1]!s_stmnote_rdexp(A3539,"20251231",1,10000)</f>
        <v>2010.7736190000001</v>
      </c>
      <c r="L3539" s="16">
        <f>[1]!s_margin_tradingbalance(A3539,"",10000)</f>
        <v>0</v>
      </c>
      <c r="M3539" s="16">
        <f>[1]!s_margin_seclendingbalance(A3539,"",10000)</f>
        <v>0</v>
      </c>
      <c r="N3539" s="17">
        <f>[1]!s_val_ev(A3539,"",100000000)</f>
        <v>142.00426841300001</v>
      </c>
      <c r="O3539" s="17">
        <f>[1]!share_freesharesmv(A3539,"",100000000)</f>
        <v>37.671438545999997</v>
      </c>
      <c r="P3539" s="17">
        <f ca="1">[1]!s_dq_amount_btin(A3539,TODAY()-1,100000000)</f>
        <v>2.39863187</v>
      </c>
      <c r="Q3539" s="17">
        <f ca="1">[1]!s_dq_turn(A3539,TODAY()-1)</f>
        <v>2.2854130327693234</v>
      </c>
      <c r="R3539" s="2">
        <f>[1]!s_pq_amount(A3539,"20260101","",100000000)</f>
        <v>203.41532475</v>
      </c>
      <c r="S3539" s="2">
        <f>[1]!s_pq_avgamount(A3539,"20260101","",100000000)</f>
        <v>1.9559165841346153</v>
      </c>
      <c r="T3539" s="17">
        <f>[1]!s_ipo_dilutedpe(A3539)</f>
        <v>24.58</v>
      </c>
      <c r="U3539" s="12">
        <f>[1]!s_ipo_collection_total(A3539,100000000)</f>
        <v>3.67062</v>
      </c>
      <c r="V3539" s="18">
        <f>[1]!s_val_pe_ttm(A3539,"")</f>
        <v>1277.58251953125</v>
      </c>
    </row>
    <row r="3540" spans="1:22" x14ac:dyDescent="0.3">
      <c r="A3540" s="12" t="s">
        <v>7524</v>
      </c>
      <c r="B3540" s="12" t="s">
        <v>7525</v>
      </c>
      <c r="C3540" s="16" t="str">
        <f>[1]!s_info_mkt(A3540)</f>
        <v>创业板</v>
      </c>
      <c r="D3540" s="16" t="str">
        <f>[1]!s_ipo_listeddate(A3540)</f>
        <v>2021-09-16</v>
      </c>
      <c r="E3540" s="16" t="str">
        <f>[1]!s_info_industry_csrc2023(A3540,"",3)</f>
        <v>生态保护和环境治理业</v>
      </c>
      <c r="F3540" s="16">
        <f>[1]!s_is(A3540,83,"FY","YTD","20251231",1,"",100000000)</f>
        <v>5.1041789671000002</v>
      </c>
      <c r="G3540" s="16">
        <f>[1]!s_is(A3540,83,"FY","YTD","20241231",1,"",100000000)</f>
        <v>6.4575351849000002</v>
      </c>
      <c r="H3540" s="16">
        <f>[1]!s_is(A3540,61,"FY","YTD","20251231",1,"",100000000)</f>
        <v>-0.8674878533</v>
      </c>
      <c r="I3540" s="16">
        <f>[1]!s_is(A3540,61,"FY","YTD","20241231",1,"",100000000)</f>
        <v>0.13095022509999998</v>
      </c>
      <c r="J3540" s="16">
        <f>[1]!s_fa_roe(A3540,"20251231")</f>
        <v>-9.2187999999999999</v>
      </c>
      <c r="K3540" s="16">
        <f>[1]!s_stmnote_rdexp(A3540,"20251231",1,10000)</f>
        <v>3741.957222</v>
      </c>
      <c r="L3540" s="16">
        <f>[1]!s_margin_tradingbalance(A3540,"",10000)</f>
        <v>14398.3071</v>
      </c>
      <c r="M3540" s="16">
        <f>[1]!s_margin_seclendingbalance(A3540,"",10000)</f>
        <v>0.26200000000000001</v>
      </c>
      <c r="N3540" s="17">
        <f>[1]!s_val_ev(A3540,"",100000000)</f>
        <v>36.1448325</v>
      </c>
      <c r="O3540" s="17">
        <f>[1]!share_freesharesmv(A3540,"",100000000)</f>
        <v>18.733871232000002</v>
      </c>
      <c r="P3540" s="17">
        <f ca="1">[1]!s_dq_amount_btin(A3540,TODAY()-1,100000000)</f>
        <v>3.0411800900000001</v>
      </c>
      <c r="Q3540" s="17">
        <f ca="1">[1]!s_dq_turn(A3540,TODAY()-1)</f>
        <v>10.549280977875529</v>
      </c>
      <c r="R3540" s="2">
        <f>[1]!s_pq_amount(A3540,"20260101","",100000000)</f>
        <v>191.64135234</v>
      </c>
      <c r="S3540" s="2">
        <f>[1]!s_pq_avgamount(A3540,"20260101","",100000000)</f>
        <v>1.7581775444036698</v>
      </c>
      <c r="T3540" s="17">
        <f>[1]!s_ipo_dilutedpe(A3540)</f>
        <v>11.32</v>
      </c>
      <c r="U3540" s="12">
        <f>[1]!s_ipo_collection_total(A3540,100000000)</f>
        <v>2.4700799999999998</v>
      </c>
      <c r="V3540" s="18">
        <f>[1]!s_val_pe_ttm(A3540,"")</f>
        <v>-49.662151336669922</v>
      </c>
    </row>
    <row r="3541" spans="1:22" x14ac:dyDescent="0.3">
      <c r="A3541" s="12" t="s">
        <v>7526</v>
      </c>
      <c r="B3541" s="12" t="s">
        <v>7527</v>
      </c>
      <c r="C3541" s="16" t="str">
        <f>[1]!s_info_mkt(A3541)</f>
        <v>主板</v>
      </c>
      <c r="D3541" s="16" t="str">
        <f>[1]!s_ipo_listeddate(A3541)</f>
        <v>2017-09-20</v>
      </c>
      <c r="E3541" s="16" t="str">
        <f>[1]!s_info_industry_csrc2023(A3541,"",3)</f>
        <v>计算机、通信和其他电子设备制造业</v>
      </c>
      <c r="F3541" s="16">
        <f>[1]!s_is(A3541,83,"FY","YTD","20251231",1,"",100000000)</f>
        <v>3.6325930932999997</v>
      </c>
      <c r="G3541" s="16">
        <f>[1]!s_is(A3541,83,"FY","YTD","20241231",1,"",100000000)</f>
        <v>4.3746235714999999</v>
      </c>
      <c r="H3541" s="16">
        <f>[1]!s_is(A3541,61,"FY","YTD","20251231",1,"",100000000)</f>
        <v>0.31164278039999999</v>
      </c>
      <c r="I3541" s="16">
        <f>[1]!s_is(A3541,61,"FY","YTD","20241231",1,"",100000000)</f>
        <v>0.40123574319999999</v>
      </c>
      <c r="J3541" s="16">
        <f>[1]!s_fa_roe(A3541,"20251231")</f>
        <v>2.3725000000000001</v>
      </c>
      <c r="K3541" s="16">
        <f>[1]!s_stmnote_rdexp(A3541,"20251231",1,10000)</f>
        <v>3117.984633</v>
      </c>
      <c r="L3541" s="16">
        <f>[1]!s_margin_tradingbalance(A3541,"",10000)</f>
        <v>0</v>
      </c>
      <c r="M3541" s="16">
        <f>[1]!s_margin_seclendingbalance(A3541,"",10000)</f>
        <v>0</v>
      </c>
      <c r="N3541" s="17">
        <f>[1]!s_val_ev(A3541,"",100000000)</f>
        <v>36.956919999999997</v>
      </c>
      <c r="O3541" s="17">
        <f>[1]!share_freesharesmv(A3541,"",100000000)</f>
        <v>16.397785191000001</v>
      </c>
      <c r="P3541" s="17">
        <f ca="1">[1]!s_dq_amount_btin(A3541,TODAY()-1,100000000)</f>
        <v>0.46989898000000002</v>
      </c>
      <c r="Q3541" s="17">
        <f ca="1">[1]!s_dq_turn(A3541,TODAY()-1)</f>
        <v>1.2609732575117187</v>
      </c>
      <c r="R3541" s="2">
        <f>[1]!s_pq_amount(A3541,"20260101","",100000000)</f>
        <v>97.473319419999996</v>
      </c>
      <c r="S3541" s="2">
        <f>[1]!s_pq_avgamount(A3541,"20260101","",100000000)</f>
        <v>0.89425063688073392</v>
      </c>
      <c r="T3541" s="17">
        <f>[1]!s_ipo_dilutedpe(A3541)</f>
        <v>22.99</v>
      </c>
      <c r="U3541" s="12">
        <f>[1]!s_ipo_collection_total(A3541,100000000)</f>
        <v>7.5250000000000004</v>
      </c>
      <c r="V3541" s="18">
        <f>[1]!s_val_pe_ttm(A3541,"")</f>
        <v>128.93646240234375</v>
      </c>
    </row>
    <row r="3542" spans="1:22" x14ac:dyDescent="0.3">
      <c r="A3542" s="12" t="s">
        <v>7528</v>
      </c>
      <c r="B3542" s="12" t="s">
        <v>7529</v>
      </c>
      <c r="C3542" s="16" t="str">
        <f>[1]!s_info_mkt(A3542)</f>
        <v>创业板</v>
      </c>
      <c r="D3542" s="16" t="str">
        <f>[1]!s_ipo_listeddate(A3542)</f>
        <v>2011-07-19</v>
      </c>
      <c r="E3542" s="16" t="str">
        <f>[1]!s_info_industry_csrc2023(A3542,"",3)</f>
        <v>软件和信息技术服务业</v>
      </c>
      <c r="F3542" s="16">
        <f>[1]!s_is(A3542,83,"FY","YTD","20251231",1,"",100000000)</f>
        <v>4.6737746245</v>
      </c>
      <c r="G3542" s="16">
        <f>[1]!s_is(A3542,83,"FY","YTD","20241231",1,"",100000000)</f>
        <v>4.2837206622000004</v>
      </c>
      <c r="H3542" s="16">
        <f>[1]!s_is(A3542,61,"FY","YTD","20251231",1,"",100000000)</f>
        <v>-0.30914905040000001</v>
      </c>
      <c r="I3542" s="16">
        <f>[1]!s_is(A3542,61,"FY","YTD","20241231",1,"",100000000)</f>
        <v>-0.57764670509999994</v>
      </c>
      <c r="J3542" s="16">
        <f>[1]!s_fa_roe(A3542,"20251231")</f>
        <v>-2.4689999999999999</v>
      </c>
      <c r="K3542" s="16">
        <f>[1]!s_stmnote_rdexp(A3542,"20251231",1,10000)</f>
        <v>4092.9741670000003</v>
      </c>
      <c r="L3542" s="16">
        <f>[1]!s_margin_tradingbalance(A3542,"",10000)</f>
        <v>15802.3912</v>
      </c>
      <c r="M3542" s="16">
        <f>[1]!s_margin_seclendingbalance(A3542,"",10000)</f>
        <v>28.795500000000001</v>
      </c>
      <c r="N3542" s="17">
        <f>[1]!s_val_ev(A3542,"",100000000)</f>
        <v>17.723403198899998</v>
      </c>
      <c r="O3542" s="17">
        <f>[1]!share_freesharesmv(A3542,"",100000000)</f>
        <v>15.327282390699997</v>
      </c>
      <c r="P3542" s="17">
        <f ca="1">[1]!s_dq_amount_btin(A3542,TODAY()-1,100000000)</f>
        <v>0.58505039999999997</v>
      </c>
      <c r="Q3542" s="17">
        <f ca="1">[1]!s_dq_turn(A3542,TODAY()-1)</f>
        <v>3.2390113898727946</v>
      </c>
      <c r="R3542" s="2">
        <f>[1]!s_pq_amount(A3542,"20260101","",100000000)</f>
        <v>195.08921383000001</v>
      </c>
      <c r="S3542" s="2">
        <f>[1]!s_pq_avgamount(A3542,"20260101","",100000000)</f>
        <v>1.8063816095370371</v>
      </c>
      <c r="T3542" s="17">
        <f>[1]!s_ipo_dilutedpe(A3542)</f>
        <v>34.130000000000003</v>
      </c>
      <c r="U3542" s="12">
        <f>[1]!s_ipo_collection_total(A3542,100000000)</f>
        <v>3.4</v>
      </c>
      <c r="V3542" s="18">
        <f>[1]!s_val_pe_ttm(A3542,"")</f>
        <v>-41.139095306396484</v>
      </c>
    </row>
    <row r="3543" spans="1:22" x14ac:dyDescent="0.3">
      <c r="A3543" s="12" t="s">
        <v>211</v>
      </c>
      <c r="B3543" s="12" t="s">
        <v>212</v>
      </c>
      <c r="C3543" s="16" t="str">
        <f>[1]!s_info_mkt(A3543)</f>
        <v>北证</v>
      </c>
      <c r="D3543" s="16" t="str">
        <f>[1]!s_ipo_listeddate(A3543)</f>
        <v>2020-07-27</v>
      </c>
      <c r="E3543" s="16" t="str">
        <f>[1]!s_info_industry_csrc2023(A3543,"",3)</f>
        <v>通用设备制造业</v>
      </c>
      <c r="F3543" s="16">
        <f>[1]!s_is(A3543,83,"FY","YTD","20251231",1,"",100000000)</f>
        <v>7.2563829513</v>
      </c>
      <c r="G3543" s="16">
        <f>[1]!s_is(A3543,83,"FY","YTD","20241231",1,"",100000000)</f>
        <v>7.1544133141999993</v>
      </c>
      <c r="H3543" s="16">
        <f>[1]!s_is(A3543,61,"FY","YTD","20251231",1,"",100000000)</f>
        <v>1.5072504408</v>
      </c>
      <c r="I3543" s="16">
        <f>[1]!s_is(A3543,61,"FY","YTD","20241231",1,"",100000000)</f>
        <v>1.5064915207</v>
      </c>
      <c r="J3543" s="16">
        <f>[1]!s_fa_roe(A3543,"20251231")</f>
        <v>17.333200000000001</v>
      </c>
      <c r="K3543" s="16">
        <f>[1]!s_stmnote_rdexp(A3543,"20251231",1,10000)</f>
        <v>4556.5934420000003</v>
      </c>
      <c r="L3543" s="16">
        <f>[1]!s_margin_tradingbalance(A3543,"",10000)</f>
        <v>5724.5101999999997</v>
      </c>
      <c r="M3543" s="16">
        <f>[1]!s_margin_seclendingbalance(A3543,"",10000)</f>
        <v>0</v>
      </c>
      <c r="N3543" s="17">
        <f>[1]!s_val_ev(A3543,"",100000000)</f>
        <v>35.455230720000003</v>
      </c>
      <c r="O3543" s="17">
        <f>[1]!share_freesharesmv(A3543,"",100000000)</f>
        <v>18.852283620000001</v>
      </c>
      <c r="P3543" s="17">
        <f ca="1">[1]!s_dq_amount_btin(A3543,TODAY()-1,100000000)</f>
        <v>0.43223967000000002</v>
      </c>
      <c r="Q3543" s="17">
        <f ca="1">[1]!s_dq_turn(A3543,TODAY()-1)</f>
        <v>1.2552454600779135</v>
      </c>
      <c r="R3543" s="2">
        <f>[1]!s_pq_amount(A3543,"20260101","",100000000)</f>
        <v>79.783320779999997</v>
      </c>
      <c r="S3543" s="2">
        <f>[1]!s_pq_avgamount(A3543,"20260101","",100000000)</f>
        <v>0.73195707137614685</v>
      </c>
      <c r="T3543" s="17">
        <f>[1]!s_ipo_dilutedpe(A3543)</f>
        <v>19.12</v>
      </c>
      <c r="U3543" s="12">
        <f>[1]!s_ipo_collection_total(A3543,100000000)</f>
        <v>1.1559999999999999</v>
      </c>
      <c r="V3543" s="18">
        <f>[1]!s_val_pe_ttm(A3543,"")</f>
        <v>24.316986083984375</v>
      </c>
    </row>
    <row r="3544" spans="1:22" x14ac:dyDescent="0.3">
      <c r="A3544" s="12" t="s">
        <v>7530</v>
      </c>
      <c r="B3544" s="12" t="s">
        <v>7531</v>
      </c>
      <c r="C3544" s="16" t="str">
        <f>[1]!s_info_mkt(A3544)</f>
        <v>主板</v>
      </c>
      <c r="D3544" s="16" t="str">
        <f>[1]!s_ipo_listeddate(A3544)</f>
        <v>2015-12-24</v>
      </c>
      <c r="E3544" s="16" t="str">
        <f>[1]!s_info_industry_csrc2023(A3544,"",3)</f>
        <v>铁路、船舶、航空航天和其他运输设备制造业</v>
      </c>
      <c r="F3544" s="16">
        <f>[1]!s_is(A3544,83,"FY","YTD","20251231",1,"",100000000)</f>
        <v>15.196115645799999</v>
      </c>
      <c r="G3544" s="16">
        <f>[1]!s_is(A3544,83,"FY","YTD","20241231",1,"",100000000)</f>
        <v>15.1514332897</v>
      </c>
      <c r="H3544" s="16">
        <f>[1]!s_is(A3544,61,"FY","YTD","20251231",1,"",100000000)</f>
        <v>5.5614686980999997</v>
      </c>
      <c r="I3544" s="16">
        <f>[1]!s_is(A3544,61,"FY","YTD","20241231",1,"",100000000)</f>
        <v>5.4838207012</v>
      </c>
      <c r="J3544" s="16">
        <f>[1]!s_fa_roe(A3544,"20251231")</f>
        <v>12.7765</v>
      </c>
      <c r="K3544" s="16">
        <f>[1]!s_stmnote_rdexp(A3544,"20251231",1,10000)</f>
        <v>15356.236902000001</v>
      </c>
      <c r="L3544" s="16">
        <f>[1]!s_margin_tradingbalance(A3544,"",10000)</f>
        <v>19038.317800000001</v>
      </c>
      <c r="M3544" s="16">
        <f>[1]!s_margin_seclendingbalance(A3544,"",10000)</f>
        <v>177.30840000000001</v>
      </c>
      <c r="N3544" s="17">
        <f>[1]!s_val_ev(A3544,"",100000000)</f>
        <v>81.058932550199998</v>
      </c>
      <c r="O3544" s="17">
        <f>[1]!share_freesharesmv(A3544,"",100000000)</f>
        <v>34.749277809600002</v>
      </c>
      <c r="P3544" s="17">
        <f ca="1">[1]!s_dq_amount_btin(A3544,TODAY()-1,100000000)</f>
        <v>0.70249521999999998</v>
      </c>
      <c r="Q3544" s="17">
        <f ca="1">[1]!s_dq_turn(A3544,TODAY()-1)</f>
        <v>0.86570149978895661</v>
      </c>
      <c r="R3544" s="2">
        <f>[1]!s_pq_amount(A3544,"20260101","",100000000)</f>
        <v>132.81190906</v>
      </c>
      <c r="S3544" s="2">
        <f>[1]!s_pq_avgamount(A3544,"20260101","",100000000)</f>
        <v>1.2412327949532711</v>
      </c>
      <c r="T3544" s="17">
        <f>[1]!s_ipo_dilutedpe(A3544)</f>
        <v>22.99</v>
      </c>
      <c r="U3544" s="12">
        <f>[1]!s_ipo_collection_total(A3544,100000000)</f>
        <v>13.423999999999999</v>
      </c>
      <c r="V3544" s="18">
        <f>[1]!s_val_pe_ttm(A3544,"")</f>
        <v>13.73972225189209</v>
      </c>
    </row>
    <row r="3545" spans="1:22" x14ac:dyDescent="0.3">
      <c r="A3545" s="12" t="s">
        <v>7532</v>
      </c>
      <c r="B3545" s="12" t="s">
        <v>7533</v>
      </c>
      <c r="C3545" s="16" t="str">
        <f>[1]!s_info_mkt(A3545)</f>
        <v>主板</v>
      </c>
      <c r="D3545" s="16" t="str">
        <f>[1]!s_ipo_listeddate(A3545)</f>
        <v>1994-05-09</v>
      </c>
      <c r="E3545" s="16" t="str">
        <f>[1]!s_info_industry_csrc2023(A3545,"",3)</f>
        <v>计算机、通信和其他电子设备制造业</v>
      </c>
      <c r="F3545" s="16">
        <f>[1]!s_is(A3545,83,"FY","YTD","20251231",1,"",100000000)</f>
        <v>16.732715190099999</v>
      </c>
      <c r="G3545" s="16">
        <f>[1]!s_is(A3545,83,"FY","YTD","20241231",1,"",100000000)</f>
        <v>12.014784792</v>
      </c>
      <c r="H3545" s="16">
        <f>[1]!s_is(A3545,61,"FY","YTD","20251231",1,"",100000000)</f>
        <v>-2.9555803935000005</v>
      </c>
      <c r="I3545" s="16">
        <f>[1]!s_is(A3545,61,"FY","YTD","20241231",1,"",100000000)</f>
        <v>-1.5200942718999999</v>
      </c>
      <c r="J3545" s="16">
        <f>[1]!s_fa_roe(A3545,"20251231")</f>
        <v>-12.5108</v>
      </c>
      <c r="K3545" s="16">
        <f>[1]!s_stmnote_rdexp(A3545,"20251231",1,10000)</f>
        <v>38397.823257999997</v>
      </c>
      <c r="L3545" s="16">
        <f>[1]!s_margin_tradingbalance(A3545,"",10000)</f>
        <v>0</v>
      </c>
      <c r="M3545" s="16">
        <f>[1]!s_margin_seclendingbalance(A3545,"",10000)</f>
        <v>0</v>
      </c>
      <c r="N3545" s="17">
        <f>[1]!s_val_ev(A3545,"",100000000)</f>
        <v>66.529404326000005</v>
      </c>
      <c r="O3545" s="17">
        <f>[1]!share_freesharesmv(A3545,"",100000000)</f>
        <v>33.635163408000004</v>
      </c>
      <c r="P3545" s="17">
        <f ca="1">[1]!s_dq_amount_btin(A3545,TODAY()-1,100000000)</f>
        <v>0.67914803000000001</v>
      </c>
      <c r="Q3545" s="17">
        <f ca="1">[1]!s_dq_turn(A3545,TODAY()-1)</f>
        <v>1.1299981748086074</v>
      </c>
      <c r="R3545" s="2">
        <f>[1]!s_pq_amount(A3545,"20260101","",100000000)</f>
        <v>309.13921822999998</v>
      </c>
      <c r="S3545" s="2">
        <f>[1]!s_pq_avgamount(A3545,"20260101","",100000000)</f>
        <v>2.8361396167889912</v>
      </c>
      <c r="T3545" s="17">
        <f>[1]!s_ipo_dilutedpe(A3545)</f>
        <v>0</v>
      </c>
      <c r="U3545" s="12">
        <f>[1]!s_ipo_collection_total(A3545,100000000)</f>
        <v>2.2749999999999999</v>
      </c>
      <c r="V3545" s="18">
        <f>[1]!s_val_pe_ttm(A3545,"")</f>
        <v>-22.611631393432617</v>
      </c>
    </row>
    <row r="3546" spans="1:22" x14ac:dyDescent="0.3">
      <c r="A3546" s="12" t="s">
        <v>7534</v>
      </c>
      <c r="B3546" s="12" t="s">
        <v>7535</v>
      </c>
      <c r="C3546" s="16" t="str">
        <f>[1]!s_info_mkt(A3546)</f>
        <v>创业板</v>
      </c>
      <c r="D3546" s="16" t="str">
        <f>[1]!s_ipo_listeddate(A3546)</f>
        <v>2017-04-12</v>
      </c>
      <c r="E3546" s="16" t="str">
        <f>[1]!s_info_industry_csrc2023(A3546,"",3)</f>
        <v>化学原料和化学制品制造业</v>
      </c>
      <c r="F3546" s="16">
        <f>[1]!s_is(A3546,83,"FY","YTD","20251231",1,"",100000000)</f>
        <v>9.1981018685000002</v>
      </c>
      <c r="G3546" s="16">
        <f>[1]!s_is(A3546,83,"FY","YTD","20241231",1,"",100000000)</f>
        <v>7.3139640880999996</v>
      </c>
      <c r="H3546" s="16">
        <f>[1]!s_is(A3546,61,"FY","YTD","20251231",1,"",100000000)</f>
        <v>0.15192859109999998</v>
      </c>
      <c r="I3546" s="16">
        <f>[1]!s_is(A3546,61,"FY","YTD","20241231",1,"",100000000)</f>
        <v>-0.4604270956</v>
      </c>
      <c r="J3546" s="16">
        <f>[1]!s_fa_roe(A3546,"20251231")</f>
        <v>2.1800999999999999</v>
      </c>
      <c r="K3546" s="16">
        <f>[1]!s_stmnote_rdexp(A3546,"20251231",1,10000)</f>
        <v>4552.8169509999998</v>
      </c>
      <c r="L3546" s="16">
        <f>[1]!s_margin_tradingbalance(A3546,"",10000)</f>
        <v>0</v>
      </c>
      <c r="M3546" s="16">
        <f>[1]!s_margin_seclendingbalance(A3546,"",10000)</f>
        <v>0</v>
      </c>
      <c r="N3546" s="17">
        <f>[1]!s_val_ev(A3546,"",100000000)</f>
        <v>24.155788376999997</v>
      </c>
      <c r="O3546" s="17">
        <f>[1]!share_freesharesmv(A3546,"",100000000)</f>
        <v>14.9805158076</v>
      </c>
      <c r="P3546" s="17">
        <f ca="1">[1]!s_dq_amount_btin(A3546,TODAY()-1,100000000)</f>
        <v>0.84604471000000003</v>
      </c>
      <c r="Q3546" s="17">
        <f ca="1">[1]!s_dq_turn(A3546,TODAY()-1)</f>
        <v>3.5026037426485956</v>
      </c>
      <c r="R3546" s="2">
        <f>[1]!s_pq_amount(A3546,"20260101","",100000000)</f>
        <v>108.59733455999999</v>
      </c>
      <c r="S3546" s="2">
        <f>[1]!s_pq_avgamount(A3546,"20260101","",100000000)</f>
        <v>0.99630582165137616</v>
      </c>
      <c r="T3546" s="17">
        <f>[1]!s_ipo_dilutedpe(A3546)</f>
        <v>19.95</v>
      </c>
      <c r="U3546" s="12">
        <f>[1]!s_ipo_collection_total(A3546,100000000)</f>
        <v>3.0059999999999998</v>
      </c>
      <c r="V3546" s="18">
        <f>[1]!s_val_pe_ttm(A3546,"")</f>
        <v>1222.66552734375</v>
      </c>
    </row>
    <row r="3547" spans="1:22" x14ac:dyDescent="0.3">
      <c r="A3547" s="12" t="s">
        <v>7536</v>
      </c>
      <c r="B3547" s="12" t="s">
        <v>7537</v>
      </c>
      <c r="C3547" s="16" t="str">
        <f>[1]!s_info_mkt(A3547)</f>
        <v>创业板</v>
      </c>
      <c r="D3547" s="16" t="str">
        <f>[1]!s_ipo_listeddate(A3547)</f>
        <v>2020-09-24</v>
      </c>
      <c r="E3547" s="16" t="str">
        <f>[1]!s_info_industry_csrc2023(A3547,"",3)</f>
        <v>零售业</v>
      </c>
      <c r="F3547" s="16">
        <f>[1]!s_is(A3547,83,"FY","YTD","20251231",1,"",100000000)</f>
        <v>7.9129760592999991</v>
      </c>
      <c r="G3547" s="16">
        <f>[1]!s_is(A3547,83,"FY","YTD","20241231",1,"",100000000)</f>
        <v>8.7644551308</v>
      </c>
      <c r="H3547" s="16">
        <f>[1]!s_is(A3547,61,"FY","YTD","20251231",1,"",100000000)</f>
        <v>5.0215280399999999E-2</v>
      </c>
      <c r="I3547" s="16">
        <f>[1]!s_is(A3547,61,"FY","YTD","20241231",1,"",100000000)</f>
        <v>6.9884142199999999E-2</v>
      </c>
      <c r="J3547" s="16">
        <f>[1]!s_fa_roe(A3547,"20251231")</f>
        <v>0.48070000000000002</v>
      </c>
      <c r="K3547" s="16">
        <f>[1]!s_stmnote_rdexp(A3547,"20251231",1,10000)</f>
        <v>68.435449000000006</v>
      </c>
      <c r="L3547" s="16">
        <f>[1]!s_margin_tradingbalance(A3547,"",10000)</f>
        <v>5501.7673999999997</v>
      </c>
      <c r="M3547" s="16">
        <f>[1]!s_margin_seclendingbalance(A3547,"",10000)</f>
        <v>5.2424999999999997</v>
      </c>
      <c r="N3547" s="17">
        <f>[1]!s_val_ev(A3547,"",100000000)</f>
        <v>20.65</v>
      </c>
      <c r="O3547" s="17">
        <f>[1]!share_freesharesmv(A3547,"",100000000)</f>
        <v>8.5064364805000015</v>
      </c>
      <c r="P3547" s="17">
        <f ca="1">[1]!s_dq_amount_btin(A3547,TODAY()-1,100000000)</f>
        <v>0.24071703999999999</v>
      </c>
      <c r="Q3547" s="17">
        <f ca="1">[1]!s_dq_turn(A3547,TODAY()-1)</f>
        <v>1.7984944820909972</v>
      </c>
      <c r="R3547" s="2">
        <f>[1]!s_pq_amount(A3547,"20260101","",100000000)</f>
        <v>72.557205460000006</v>
      </c>
      <c r="S3547" s="2">
        <f>[1]!s_pq_avgamount(A3547,"20260101","",100000000)</f>
        <v>0.66566243541284409</v>
      </c>
      <c r="T3547" s="17">
        <f>[1]!s_ipo_dilutedpe(A3547)</f>
        <v>28.66</v>
      </c>
      <c r="U3547" s="12">
        <f>[1]!s_ipo_collection_total(A3547,100000000)</f>
        <v>6.665</v>
      </c>
      <c r="V3547" s="18">
        <f>[1]!s_val_pe_ttm(A3547,"")</f>
        <v>-783.67578125</v>
      </c>
    </row>
    <row r="3548" spans="1:22" x14ac:dyDescent="0.3">
      <c r="A3548" s="12" t="s">
        <v>213</v>
      </c>
      <c r="B3548" s="12" t="s">
        <v>214</v>
      </c>
      <c r="C3548" s="16" t="str">
        <f>[1]!s_info_mkt(A3548)</f>
        <v>北证</v>
      </c>
      <c r="D3548" s="16" t="str">
        <f>[1]!s_ipo_listeddate(A3548)</f>
        <v>2025-02-06</v>
      </c>
      <c r="E3548" s="16" t="str">
        <f>[1]!s_info_industry_csrc2023(A3548,"",3)</f>
        <v>电气机械和器材制造业</v>
      </c>
      <c r="F3548" s="16">
        <f>[1]!s_is(A3548,83,"FY","YTD","20251231",1,"",100000000)</f>
        <v>5.1284445768999998</v>
      </c>
      <c r="G3548" s="16">
        <f>[1]!s_is(A3548,83,"FY","YTD","20241231",1,"",100000000)</f>
        <v>4.6290317920000001</v>
      </c>
      <c r="H3548" s="16">
        <f>[1]!s_is(A3548,61,"FY","YTD","20251231",1,"",100000000)</f>
        <v>0.1840313979</v>
      </c>
      <c r="I3548" s="16">
        <f>[1]!s_is(A3548,61,"FY","YTD","20241231",1,"",100000000)</f>
        <v>0.65442415249999997</v>
      </c>
      <c r="J3548" s="16">
        <f>[1]!s_fa_roe(A3548,"20251231")</f>
        <v>4.3014999999999999</v>
      </c>
      <c r="K3548" s="16">
        <f>[1]!s_stmnote_rdexp(A3548,"20251231",1,10000)</f>
        <v>2230.6295760000003</v>
      </c>
      <c r="L3548" s="16">
        <f>[1]!s_margin_tradingbalance(A3548,"",10000)</f>
        <v>698.27170000000001</v>
      </c>
      <c r="M3548" s="16">
        <f>[1]!s_margin_seclendingbalance(A3548,"",10000)</f>
        <v>0</v>
      </c>
      <c r="N3548" s="17">
        <f>[1]!s_val_ev(A3548,"",100000000)</f>
        <v>16.51398</v>
      </c>
      <c r="O3548" s="17">
        <f>[1]!share_freesharesmv(A3548,"",100000000)</f>
        <v>4.3919466849999997</v>
      </c>
      <c r="P3548" s="17">
        <f ca="1">[1]!s_dq_amount_btin(A3548,TODAY()-1,100000000)</f>
        <v>4.38985E-2</v>
      </c>
      <c r="Q3548" s="17">
        <f ca="1">[1]!s_dq_turn(A3548,TODAY()-1)</f>
        <v>0.62431365132356598</v>
      </c>
      <c r="R3548" s="2">
        <f>[1]!s_pq_amount(A3548,"20260101","",100000000)</f>
        <v>14.795063089999999</v>
      </c>
      <c r="S3548" s="2">
        <f>[1]!s_pq_avgamount(A3548,"20260101","",100000000)</f>
        <v>0.13573452376146788</v>
      </c>
      <c r="T3548" s="17">
        <f>[1]!s_ipo_dilutedpe(A3548)</f>
        <v>15.37</v>
      </c>
      <c r="U3548" s="12">
        <f>[1]!s_ipo_collection_total(A3548,100000000)</f>
        <v>1.2810999999999999</v>
      </c>
      <c r="V3548" s="18">
        <f>[1]!s_val_pe_ttm(A3548,"")</f>
        <v>68.617645263671875</v>
      </c>
    </row>
    <row r="3549" spans="1:22" x14ac:dyDescent="0.3">
      <c r="A3549" s="12" t="s">
        <v>7538</v>
      </c>
      <c r="B3549" s="12" t="s">
        <v>7539</v>
      </c>
      <c r="C3549" s="16" t="str">
        <f>[1]!s_info_mkt(A3549)</f>
        <v>主板</v>
      </c>
      <c r="D3549" s="16" t="str">
        <f>[1]!s_ipo_listeddate(A3549)</f>
        <v>2013-09-18</v>
      </c>
      <c r="E3549" s="16" t="str">
        <f>[1]!s_info_industry_csrc2023(A3549,"",3)</f>
        <v>电气机械和器材制造业</v>
      </c>
      <c r="F3549" s="16">
        <f>[1]!s_is(A3549,83,"FY","YTD","20251231",1,"",100000000)</f>
        <v>4585.0240700000004</v>
      </c>
      <c r="G3549" s="16">
        <f>[1]!s_is(A3549,83,"FY","YTD","20241231",1,"",100000000)</f>
        <v>4090.8426599999998</v>
      </c>
      <c r="H3549" s="16">
        <f>[1]!s_is(A3549,61,"FY","YTD","20251231",1,"",100000000)</f>
        <v>439.45411000000001</v>
      </c>
      <c r="I3549" s="16">
        <f>[1]!s_is(A3549,61,"FY","YTD","20241231",1,"",100000000)</f>
        <v>385.37236999999999</v>
      </c>
      <c r="J3549" s="16">
        <f>[1]!s_fa_roe(A3549,"20251231")</f>
        <v>19.976500000000001</v>
      </c>
      <c r="K3549" s="16">
        <f>[1]!s_stmnote_rdexp(A3549,"20251231",1,10000)</f>
        <v>1778762.4</v>
      </c>
      <c r="L3549" s="16">
        <f>[1]!s_margin_tradingbalance(A3549,"",10000)</f>
        <v>408814.80619999999</v>
      </c>
      <c r="M3549" s="16">
        <f>[1]!s_margin_seclendingbalance(A3549,"",10000)</f>
        <v>15519.498900000001</v>
      </c>
      <c r="N3549" s="17">
        <f>[1]!s_val_ev(A3549,"",100000000)</f>
        <v>5907.3081101427597</v>
      </c>
      <c r="O3549" s="17">
        <f>[1]!share_freesharesmv(A3549,"",100000000)</f>
        <v>3660.5905011</v>
      </c>
      <c r="P3549" s="17">
        <f ca="1">[1]!s_dq_amount_btin(A3549,TODAY()-1,100000000)</f>
        <v>28.508575960000002</v>
      </c>
      <c r="Q3549" s="17">
        <f ca="1">[1]!s_dq_turn(A3549,TODAY()-1)</f>
        <v>0.52995466020086512</v>
      </c>
      <c r="R3549" s="2">
        <f>[1]!s_pq_amount(A3549,"20260101","",100000000)</f>
        <v>2790.7734066500002</v>
      </c>
      <c r="S3549" s="2">
        <f>[1]!s_pq_avgamount(A3549,"20260101","",100000000)</f>
        <v>25.603425749082572</v>
      </c>
      <c r="T3549" s="17">
        <f>[1]!s_ipo_dilutedpe(A3549)</f>
        <v>14.16</v>
      </c>
      <c r="U3549" s="12">
        <f>[1]!s_ipo_collection_total(A3549,100000000)</f>
        <v>0</v>
      </c>
      <c r="V3549" s="18">
        <f>[1]!s_val_pe_ttm(A3549,"")</f>
        <v>13.436169624328613</v>
      </c>
    </row>
    <row r="3550" spans="1:22" x14ac:dyDescent="0.3">
      <c r="A3550" s="12" t="s">
        <v>7540</v>
      </c>
      <c r="B3550" s="12" t="s">
        <v>7541</v>
      </c>
      <c r="C3550" s="16" t="str">
        <f>[1]!s_info_mkt(A3550)</f>
        <v>主板</v>
      </c>
      <c r="D3550" s="16" t="str">
        <f>[1]!s_ipo_listeddate(A3550)</f>
        <v>1999-04-15</v>
      </c>
      <c r="E3550" s="16" t="str">
        <f>[1]!s_info_industry_csrc2023(A3550,"",3)</f>
        <v>房地产业</v>
      </c>
      <c r="F3550" s="16">
        <f>[1]!s_is(A3550,83,"FY","YTD","20251231",1,"",100000000)</f>
        <v>30.295797239299997</v>
      </c>
      <c r="G3550" s="16">
        <f>[1]!s_is(A3550,83,"FY","YTD","20241231",1,"",100000000)</f>
        <v>36.106131187399995</v>
      </c>
      <c r="H3550" s="16">
        <f>[1]!s_is(A3550,61,"FY","YTD","20251231",1,"",100000000)</f>
        <v>-1.8697212891999999</v>
      </c>
      <c r="I3550" s="16">
        <f>[1]!s_is(A3550,61,"FY","YTD","20241231",1,"",100000000)</f>
        <v>0.40862860779999999</v>
      </c>
      <c r="J3550" s="16">
        <f>[1]!s_fa_roe(A3550,"20251231")</f>
        <v>-5.1063999999999998</v>
      </c>
      <c r="K3550" s="16">
        <f>[1]!s_stmnote_rdexp(A3550,"20251231",1,10000)</f>
        <v>2182.1916230000002</v>
      </c>
      <c r="L3550" s="16">
        <f>[1]!s_margin_tradingbalance(A3550,"",10000)</f>
        <v>10474.361000000001</v>
      </c>
      <c r="M3550" s="16">
        <f>[1]!s_margin_seclendingbalance(A3550,"",10000)</f>
        <v>14.7095</v>
      </c>
      <c r="N3550" s="17">
        <f>[1]!s_val_ev(A3550,"",100000000)</f>
        <v>44.7623489916</v>
      </c>
      <c r="O3550" s="17">
        <f>[1]!share_freesharesmv(A3550,"",100000000)</f>
        <v>17.925994736099998</v>
      </c>
      <c r="P3550" s="17">
        <f ca="1">[1]!s_dq_amount_btin(A3550,TODAY()-1,100000000)</f>
        <v>0.48332898000000002</v>
      </c>
      <c r="Q3550" s="17">
        <f ca="1">[1]!s_dq_turn(A3550,TODAY()-1)</f>
        <v>1.0767168900782946</v>
      </c>
      <c r="R3550" s="2">
        <f>[1]!s_pq_amount(A3550,"20260101","",100000000)</f>
        <v>181.01561124</v>
      </c>
      <c r="S3550" s="2">
        <f>[1]!s_pq_avgamount(A3550,"20260101","",100000000)</f>
        <v>1.6606936811009174</v>
      </c>
      <c r="T3550" s="17">
        <f>[1]!s_ipo_dilutedpe(A3550)</f>
        <v>18.420000000000002</v>
      </c>
      <c r="U3550" s="12">
        <f>[1]!s_ipo_collection_total(A3550,100000000)</f>
        <v>3.536</v>
      </c>
      <c r="V3550" s="18">
        <f>[1]!s_val_pe_ttm(A3550,"")</f>
        <v>-21.306755065917969</v>
      </c>
    </row>
    <row r="3551" spans="1:22" x14ac:dyDescent="0.3">
      <c r="A3551" s="12" t="s">
        <v>7542</v>
      </c>
      <c r="B3551" s="12" t="s">
        <v>7543</v>
      </c>
      <c r="C3551" s="16" t="str">
        <f>[1]!s_info_mkt(A3551)</f>
        <v>主板</v>
      </c>
      <c r="D3551" s="16" t="str">
        <f>[1]!s_ipo_listeddate(A3551)</f>
        <v>2021-10-21</v>
      </c>
      <c r="E3551" s="16" t="str">
        <f>[1]!s_info_industry_csrc2023(A3551,"",3)</f>
        <v>电气机械和器材制造业</v>
      </c>
      <c r="F3551" s="16">
        <f>[1]!s_is(A3551,83,"FY","YTD","20251231",1,"",100000000)</f>
        <v>44.966874661000006</v>
      </c>
      <c r="G3551" s="16">
        <f>[1]!s_is(A3551,83,"FY","YTD","20241231",1,"",100000000)</f>
        <v>40.949344559800004</v>
      </c>
      <c r="H3551" s="16">
        <f>[1]!s_is(A3551,61,"FY","YTD","20251231",1,"",100000000)</f>
        <v>1.6268401853999999</v>
      </c>
      <c r="I3551" s="16">
        <f>[1]!s_is(A3551,61,"FY","YTD","20241231",1,"",100000000)</f>
        <v>4.1082597536000005</v>
      </c>
      <c r="J3551" s="16">
        <f>[1]!s_fa_roe(A3551,"20251231")</f>
        <v>5.4084000000000003</v>
      </c>
      <c r="K3551" s="16">
        <f>[1]!s_stmnote_rdexp(A3551,"20251231",1,10000)</f>
        <v>16200.294343000001</v>
      </c>
      <c r="L3551" s="16">
        <f>[1]!s_margin_tradingbalance(A3551,"",10000)</f>
        <v>0</v>
      </c>
      <c r="M3551" s="16">
        <f>[1]!s_margin_seclendingbalance(A3551,"",10000)</f>
        <v>0</v>
      </c>
      <c r="N3551" s="17">
        <f>[1]!s_val_ev(A3551,"",100000000)</f>
        <v>71.254962688000006</v>
      </c>
      <c r="O3551" s="17">
        <f>[1]!share_freesharesmv(A3551,"",100000000)</f>
        <v>26.448180902400001</v>
      </c>
      <c r="P3551" s="17">
        <f ca="1">[1]!s_dq_amount_btin(A3551,TODAY()-1,100000000)</f>
        <v>1.1326018600000001</v>
      </c>
      <c r="Q3551" s="17">
        <f ca="1">[1]!s_dq_turn(A3551,TODAY()-1)</f>
        <v>1.5937895966244815</v>
      </c>
      <c r="R3551" s="2">
        <f>[1]!s_pq_amount(A3551,"20260101","",100000000)</f>
        <v>150.53076734999999</v>
      </c>
      <c r="S3551" s="2">
        <f>[1]!s_pq_avgamount(A3551,"20260101","",100000000)</f>
        <v>1.4336263557142856</v>
      </c>
      <c r="T3551" s="17">
        <f>[1]!s_ipo_dilutedpe(A3551)</f>
        <v>22.99</v>
      </c>
      <c r="U3551" s="12">
        <f>[1]!s_ipo_collection_total(A3551,100000000)</f>
        <v>16.175000000000001</v>
      </c>
      <c r="V3551" s="18">
        <f>[1]!s_val_pe_ttm(A3551,"")</f>
        <v>75.565330505371094</v>
      </c>
    </row>
    <row r="3552" spans="1:22" x14ac:dyDescent="0.3">
      <c r="A3552" s="12" t="s">
        <v>7544</v>
      </c>
      <c r="B3552" s="12" t="s">
        <v>7545</v>
      </c>
      <c r="C3552" s="16" t="str">
        <f>[1]!s_info_mkt(A3552)</f>
        <v>创业板</v>
      </c>
      <c r="D3552" s="16" t="str">
        <f>[1]!s_ipo_listeddate(A3552)</f>
        <v>2011-01-25</v>
      </c>
      <c r="E3552" s="16" t="str">
        <f>[1]!s_info_industry_csrc2023(A3552,"",3)</f>
        <v>橡胶和塑料制品业</v>
      </c>
      <c r="F3552" s="16">
        <f>[1]!s_is(A3552,83,"FY","YTD","20251231",1,"",100000000)</f>
        <v>4.4818850216000001</v>
      </c>
      <c r="G3552" s="16">
        <f>[1]!s_is(A3552,83,"FY","YTD","20241231",1,"",100000000)</f>
        <v>5.3119886781999996</v>
      </c>
      <c r="H3552" s="16">
        <f>[1]!s_is(A3552,61,"FY","YTD","20251231",1,"",100000000)</f>
        <v>0.13057078350000001</v>
      </c>
      <c r="I3552" s="16">
        <f>[1]!s_is(A3552,61,"FY","YTD","20241231",1,"",100000000)</f>
        <v>-0.58651825170000005</v>
      </c>
      <c r="J3552" s="16">
        <f>[1]!s_fa_roe(A3552,"20251231")</f>
        <v>22.198</v>
      </c>
      <c r="K3552" s="16">
        <f>[1]!s_stmnote_rdexp(A3552,"20251231",1,10000)</f>
        <v>1007.004783</v>
      </c>
      <c r="L3552" s="16">
        <f>[1]!s_margin_tradingbalance(A3552,"",10000)</f>
        <v>0</v>
      </c>
      <c r="M3552" s="16">
        <f>[1]!s_margin_seclendingbalance(A3552,"",10000)</f>
        <v>0</v>
      </c>
      <c r="N3552" s="17">
        <f>[1]!s_val_ev(A3552,"",100000000)</f>
        <v>17.382110208</v>
      </c>
      <c r="O3552" s="17">
        <f>[1]!share_freesharesmv(A3552,"",100000000)</f>
        <v>15.123456767999999</v>
      </c>
      <c r="P3552" s="17">
        <f ca="1">[1]!s_dq_amount_btin(A3552,TODAY()-1,100000000)</f>
        <v>0.6705586</v>
      </c>
      <c r="Q3552" s="17">
        <f ca="1">[1]!s_dq_turn(A3552,TODAY()-1)</f>
        <v>4.317942642944482</v>
      </c>
      <c r="R3552" s="2">
        <f>[1]!s_pq_amount(A3552,"20260101","",100000000)</f>
        <v>87.876772099999997</v>
      </c>
      <c r="S3552" s="2">
        <f>[1]!s_pq_avgamount(A3552,"20260101","",100000000)</f>
        <v>0.84496896249999998</v>
      </c>
      <c r="T3552" s="17">
        <f>[1]!s_ipo_dilutedpe(A3552)</f>
        <v>88.89</v>
      </c>
      <c r="U3552" s="12">
        <f>[1]!s_ipo_collection_total(A3552,100000000)</f>
        <v>7.52</v>
      </c>
      <c r="V3552" s="18">
        <f>[1]!s_val_pe_ttm(A3552,"")</f>
        <v>53.595779418945313</v>
      </c>
    </row>
    <row r="3553" spans="1:22" x14ac:dyDescent="0.3">
      <c r="A3553" s="12" t="s">
        <v>7546</v>
      </c>
      <c r="B3553" s="12" t="s">
        <v>7547</v>
      </c>
      <c r="C3553" s="16" t="str">
        <f>[1]!s_info_mkt(A3553)</f>
        <v>科创板</v>
      </c>
      <c r="D3553" s="16" t="str">
        <f>[1]!s_ipo_listeddate(A3553)</f>
        <v>2021-12-28</v>
      </c>
      <c r="E3553" s="16" t="str">
        <f>[1]!s_info_industry_csrc2023(A3553,"",3)</f>
        <v>软件和信息技术服务业</v>
      </c>
      <c r="F3553" s="16">
        <f>[1]!s_is(A3553,83,"FY","YTD","20251231",1,"",100000000)</f>
        <v>4.8367055341</v>
      </c>
      <c r="G3553" s="16">
        <f>[1]!s_is(A3553,83,"FY","YTD","20241231",1,"",100000000)</f>
        <v>4.1908017854999997</v>
      </c>
      <c r="H3553" s="16">
        <f>[1]!s_is(A3553,61,"FY","YTD","20251231",1,"",100000000)</f>
        <v>0.34243200130000001</v>
      </c>
      <c r="I3553" s="16">
        <f>[1]!s_is(A3553,61,"FY","YTD","20241231",1,"",100000000)</f>
        <v>-0.95970755939999997</v>
      </c>
      <c r="J3553" s="16">
        <f>[1]!s_fa_roe(A3553,"20251231")</f>
        <v>1.7314000000000001</v>
      </c>
      <c r="K3553" s="16">
        <f>[1]!s_stmnote_rdexp(A3553,"20251231",1,10000)</f>
        <v>32639.079111000003</v>
      </c>
      <c r="L3553" s="16">
        <f>[1]!s_margin_tradingbalance(A3553,"",10000)</f>
        <v>35497.215300000003</v>
      </c>
      <c r="M3553" s="16">
        <f>[1]!s_margin_seclendingbalance(A3553,"",10000)</f>
        <v>249.23519999999999</v>
      </c>
      <c r="N3553" s="17">
        <f>[1]!s_val_ev(A3553,"",100000000)</f>
        <v>167.64627264000001</v>
      </c>
      <c r="O3553" s="17">
        <f>[1]!share_freesharesmv(A3553,"",100000000)</f>
        <v>107.16952051199999</v>
      </c>
      <c r="P3553" s="17">
        <f ca="1">[1]!s_dq_amount_btin(A3553,TODAY()-1,100000000)</f>
        <v>3.2875556600000002</v>
      </c>
      <c r="Q3553" s="17">
        <f ca="1">[1]!s_dq_turn(A3553,TODAY()-1)</f>
        <v>1.9494245523835343</v>
      </c>
      <c r="R3553" s="2">
        <f>[1]!s_pq_amount(A3553,"20260101","",100000000)</f>
        <v>318.24974050999998</v>
      </c>
      <c r="S3553" s="2">
        <f>[1]!s_pq_avgamount(A3553,"20260101","",100000000)</f>
        <v>2.91972239</v>
      </c>
      <c r="T3553" s="17">
        <f>[1]!s_ipo_dilutedpe(A3553)</f>
        <v>575.28</v>
      </c>
      <c r="U3553" s="12">
        <f>[1]!s_ipo_collection_total(A3553,100000000)</f>
        <v>12.267989845999999</v>
      </c>
      <c r="V3553" s="18">
        <f>[1]!s_val_pe_ttm(A3553,"")</f>
        <v>819.8797607421875</v>
      </c>
    </row>
    <row r="3554" spans="1:22" x14ac:dyDescent="0.3">
      <c r="A3554" s="12" t="s">
        <v>7548</v>
      </c>
      <c r="B3554" s="12" t="s">
        <v>7549</v>
      </c>
      <c r="C3554" s="16" t="str">
        <f>[1]!s_info_mkt(A3554)</f>
        <v>创业板</v>
      </c>
      <c r="D3554" s="16" t="str">
        <f>[1]!s_ipo_listeddate(A3554)</f>
        <v>2011-07-29</v>
      </c>
      <c r="E3554" s="16" t="str">
        <f>[1]!s_info_industry_csrc2023(A3554,"",3)</f>
        <v>软件和信息技术服务业</v>
      </c>
      <c r="F3554" s="16">
        <f>[1]!s_is(A3554,83,"FY","YTD","20251231",1,"",100000000)</f>
        <v>9.7845026479000001</v>
      </c>
      <c r="G3554" s="16">
        <f>[1]!s_is(A3554,83,"FY","YTD","20241231",1,"",100000000)</f>
        <v>9.8419954470000004</v>
      </c>
      <c r="H3554" s="16">
        <f>[1]!s_is(A3554,61,"FY","YTD","20251231",1,"",100000000)</f>
        <v>0.78130948290000002</v>
      </c>
      <c r="I3554" s="16">
        <f>[1]!s_is(A3554,61,"FY","YTD","20241231",1,"",100000000)</f>
        <v>1.1020960176999999</v>
      </c>
      <c r="J3554" s="16">
        <f>[1]!s_fa_roe(A3554,"20251231")</f>
        <v>3.5762</v>
      </c>
      <c r="K3554" s="16">
        <f>[1]!s_stmnote_rdexp(A3554,"20251231",1,10000)</f>
        <v>17274.363627999999</v>
      </c>
      <c r="L3554" s="16">
        <f>[1]!s_margin_tradingbalance(A3554,"",10000)</f>
        <v>0</v>
      </c>
      <c r="M3554" s="16">
        <f>[1]!s_margin_seclendingbalance(A3554,"",10000)</f>
        <v>0</v>
      </c>
      <c r="N3554" s="17">
        <f>[1]!s_val_ev(A3554,"",100000000)</f>
        <v>39.489281779700001</v>
      </c>
      <c r="O3554" s="17">
        <f>[1]!share_freesharesmv(A3554,"",100000000)</f>
        <v>32.383877599199998</v>
      </c>
      <c r="P3554" s="17">
        <f ca="1">[1]!s_dq_amount_btin(A3554,TODAY()-1,100000000)</f>
        <v>0.63564262000000005</v>
      </c>
      <c r="Q3554" s="17">
        <f ca="1">[1]!s_dq_turn(A3554,TODAY()-1)</f>
        <v>1.8579601546458306</v>
      </c>
      <c r="R3554" s="2">
        <f>[1]!s_pq_amount(A3554,"20260101","",100000000)</f>
        <v>173.38273597</v>
      </c>
      <c r="S3554" s="2">
        <f>[1]!s_pq_avgamount(A3554,"20260101","",100000000)</f>
        <v>1.5906673024770641</v>
      </c>
      <c r="T3554" s="17">
        <f>[1]!s_ipo_dilutedpe(A3554)</f>
        <v>40.6</v>
      </c>
      <c r="U3554" s="12">
        <f>[1]!s_ipo_collection_total(A3554,100000000)</f>
        <v>3.36</v>
      </c>
      <c r="V3554" s="18">
        <f>[1]!s_val_pe_ttm(A3554,"")</f>
        <v>66.746498107910156</v>
      </c>
    </row>
    <row r="3555" spans="1:22" x14ac:dyDescent="0.3">
      <c r="A3555" s="12" t="s">
        <v>7550</v>
      </c>
      <c r="B3555" s="12" t="s">
        <v>7551</v>
      </c>
      <c r="C3555" s="16" t="str">
        <f>[1]!s_info_mkt(A3555)</f>
        <v>主板</v>
      </c>
      <c r="D3555" s="16" t="str">
        <f>[1]!s_ipo_listeddate(A3555)</f>
        <v>1997-09-29</v>
      </c>
      <c r="E3555" s="16" t="str">
        <f>[1]!s_info_industry_csrc2023(A3555,"",3)</f>
        <v>电气机械和器材制造业</v>
      </c>
      <c r="F3555" s="16">
        <f>[1]!s_is(A3555,83,"FY","YTD","20251231",1,"",100000000)</f>
        <v>52.868228920200004</v>
      </c>
      <c r="G3555" s="16">
        <f>[1]!s_is(A3555,83,"FY","YTD","20241231",1,"",100000000)</f>
        <v>41.111608359499996</v>
      </c>
      <c r="H3555" s="16">
        <f>[1]!s_is(A3555,61,"FY","YTD","20251231",1,"",100000000)</f>
        <v>2.3364065802999998</v>
      </c>
      <c r="I3555" s="16">
        <f>[1]!s_is(A3555,61,"FY","YTD","20241231",1,"",100000000)</f>
        <v>0.61414492330000003</v>
      </c>
      <c r="J3555" s="16">
        <f>[1]!s_fa_roe(A3555,"20251231")</f>
        <v>7.4466000000000001</v>
      </c>
      <c r="K3555" s="16">
        <f>[1]!s_stmnote_rdexp(A3555,"20251231",1,10000)</f>
        <v>30971.084045</v>
      </c>
      <c r="L3555" s="16">
        <f>[1]!s_margin_tradingbalance(A3555,"",10000)</f>
        <v>258217.48800000001</v>
      </c>
      <c r="M3555" s="16">
        <f>[1]!s_margin_seclendingbalance(A3555,"",10000)</f>
        <v>3203.0998</v>
      </c>
      <c r="N3555" s="17">
        <f>[1]!s_val_ev(A3555,"",100000000)</f>
        <v>908.19117100239987</v>
      </c>
      <c r="O3555" s="17">
        <f>[1]!share_freesharesmv(A3555,"",100000000)</f>
        <v>691.37065198679988</v>
      </c>
      <c r="P3555" s="17">
        <f ca="1">[1]!s_dq_amount_btin(A3555,TODAY()-1,100000000)</f>
        <v>79.31318125</v>
      </c>
      <c r="Q3555" s="17">
        <f ca="1">[1]!s_dq_turn(A3555,TODAY()-1)</f>
        <v>8.645261243548525</v>
      </c>
      <c r="R3555" s="2">
        <f>[1]!s_pq_amount(A3555,"20260101","",100000000)</f>
        <v>6386.7090861200004</v>
      </c>
      <c r="S3555" s="2">
        <f>[1]!s_pq_avgamount(A3555,"20260101","",100000000)</f>
        <v>58.593661340550462</v>
      </c>
      <c r="T3555" s="17">
        <f>[1]!s_ipo_dilutedpe(A3555)</f>
        <v>0</v>
      </c>
      <c r="U3555" s="12">
        <f>[1]!s_ipo_collection_total(A3555,100000000)</f>
        <v>2.4849999999999999</v>
      </c>
      <c r="V3555" s="18">
        <f>[1]!s_val_pe_ttm(A3555,"")</f>
        <v>884.3828125</v>
      </c>
    </row>
    <row r="3556" spans="1:22" x14ac:dyDescent="0.3">
      <c r="A3556" s="12" t="s">
        <v>7552</v>
      </c>
      <c r="B3556" s="12" t="s">
        <v>7553</v>
      </c>
      <c r="C3556" s="16" t="str">
        <f>[1]!s_info_mkt(A3556)</f>
        <v>科创板</v>
      </c>
      <c r="D3556" s="16" t="str">
        <f>[1]!s_ipo_listeddate(A3556)</f>
        <v>2022-01-26</v>
      </c>
      <c r="E3556" s="16" t="str">
        <f>[1]!s_info_industry_csrc2023(A3556,"",3)</f>
        <v>电气机械和器材制造业</v>
      </c>
      <c r="F3556" s="16">
        <f>[1]!s_is(A3556,83,"FY","YTD","20251231",1,"",100000000)</f>
        <v>654.91869060269994</v>
      </c>
      <c r="G3556" s="16">
        <f>[1]!s_is(A3556,83,"FY","YTD","20241231",1,"",100000000)</f>
        <v>924.71327231089992</v>
      </c>
      <c r="H3556" s="16">
        <f>[1]!s_is(A3556,61,"FY","YTD","20251231",1,"",100000000)</f>
        <v>-68.815123011200001</v>
      </c>
      <c r="I3556" s="16">
        <f>[1]!s_is(A3556,61,"FY","YTD","20241231",1,"",100000000)</f>
        <v>0.98927562180000006</v>
      </c>
      <c r="J3556" s="16">
        <f>[1]!s_fa_roe(A3556,"20251231")</f>
        <v>-23.8581</v>
      </c>
      <c r="K3556" s="16">
        <f>[1]!s_stmnote_rdexp(A3556,"20251231",1,10000)</f>
        <v>253461.705663</v>
      </c>
      <c r="L3556" s="16">
        <f>[1]!s_margin_tradingbalance(A3556,"",10000)</f>
        <v>171403.78630000001</v>
      </c>
      <c r="M3556" s="16">
        <f>[1]!s_margin_seclendingbalance(A3556,"",10000)</f>
        <v>308.05599999999998</v>
      </c>
      <c r="N3556" s="17">
        <f>[1]!s_val_ev(A3556,"",100000000)</f>
        <v>522.71302809489998</v>
      </c>
      <c r="O3556" s="17">
        <f>[1]!share_freesharesmv(A3556,"",100000000)</f>
        <v>195.00580273399999</v>
      </c>
      <c r="P3556" s="17">
        <f ca="1">[1]!s_dq_amount_btin(A3556,TODAY()-1,100000000)</f>
        <v>6.1496462599999999</v>
      </c>
      <c r="Q3556" s="17">
        <f ca="1">[1]!s_dq_turn(A3556,TODAY()-1)</f>
        <v>1.1689144014008965</v>
      </c>
      <c r="R3556" s="2">
        <f>[1]!s_pq_amount(A3556,"20260101","",100000000)</f>
        <v>1730.03228115</v>
      </c>
      <c r="S3556" s="2">
        <f>[1]!s_pq_avgamount(A3556,"20260101","",100000000)</f>
        <v>15.871855790366972</v>
      </c>
      <c r="T3556" s="17">
        <f>[1]!s_ipo_dilutedpe(A3556)</f>
        <v>54.9</v>
      </c>
      <c r="U3556" s="12">
        <f>[1]!s_ipo_collection_total(A3556,100000000)</f>
        <v>100</v>
      </c>
      <c r="V3556" s="18">
        <f>[1]!s_val_pe_ttm(A3556,"")</f>
        <v>-7.6398525238037109</v>
      </c>
    </row>
    <row r="3557" spans="1:22" x14ac:dyDescent="0.3">
      <c r="A3557" s="12" t="s">
        <v>7554</v>
      </c>
      <c r="B3557" s="12" t="s">
        <v>7555</v>
      </c>
      <c r="C3557" s="16" t="str">
        <f>[1]!s_info_mkt(A3557)</f>
        <v>创业板</v>
      </c>
      <c r="D3557" s="16" t="str">
        <f>[1]!s_ipo_listeddate(A3557)</f>
        <v>2021-03-30</v>
      </c>
      <c r="E3557" s="16" t="str">
        <f>[1]!s_info_industry_csrc2023(A3557,"",3)</f>
        <v>生态保护和环境治理业</v>
      </c>
      <c r="F3557" s="16">
        <f>[1]!s_is(A3557,83,"FY","YTD","20251231",1,"",100000000)</f>
        <v>3.737049388</v>
      </c>
      <c r="G3557" s="16">
        <f>[1]!s_is(A3557,83,"FY","YTD","20241231",1,"",100000000)</f>
        <v>3.7182717911999998</v>
      </c>
      <c r="H3557" s="16">
        <f>[1]!s_is(A3557,61,"FY","YTD","20251231",1,"",100000000)</f>
        <v>-1.7804845616999998</v>
      </c>
      <c r="I3557" s="16">
        <f>[1]!s_is(A3557,61,"FY","YTD","20241231",1,"",100000000)</f>
        <v>-2.4716122736000004</v>
      </c>
      <c r="J3557" s="16">
        <f>[1]!s_fa_roe(A3557,"20251231")</f>
        <v>-26.6343</v>
      </c>
      <c r="K3557" s="16">
        <f>[1]!s_stmnote_rdexp(A3557,"20251231",1,10000)</f>
        <v>1385.636193</v>
      </c>
      <c r="L3557" s="16">
        <f>[1]!s_margin_tradingbalance(A3557,"",10000)</f>
        <v>6656.6998000000003</v>
      </c>
      <c r="M3557" s="16">
        <f>[1]!s_margin_seclendingbalance(A3557,"",10000)</f>
        <v>0.11</v>
      </c>
      <c r="N3557" s="17">
        <f>[1]!s_val_ev(A3557,"",100000000)</f>
        <v>19.199424</v>
      </c>
      <c r="O3557" s="17">
        <f>[1]!share_freesharesmv(A3557,"",100000000)</f>
        <v>13.2237214353</v>
      </c>
      <c r="P3557" s="17">
        <f ca="1">[1]!s_dq_amount_btin(A3557,TODAY()-1,100000000)</f>
        <v>0.50057474000000002</v>
      </c>
      <c r="Q3557" s="17">
        <f ca="1">[1]!s_dq_turn(A3557,TODAY()-1)</f>
        <v>3.0359988303851528</v>
      </c>
      <c r="R3557" s="2">
        <f>[1]!s_pq_amount(A3557,"20260101","",100000000)</f>
        <v>121.28433452</v>
      </c>
      <c r="S3557" s="2">
        <f>[1]!s_pq_avgamount(A3557,"20260101","",100000000)</f>
        <v>1.1127003166972478</v>
      </c>
      <c r="T3557" s="17">
        <f>[1]!s_ipo_dilutedpe(A3557)</f>
        <v>15.86</v>
      </c>
      <c r="U3557" s="12">
        <f>[1]!s_ipo_collection_total(A3557,100000000)</f>
        <v>3.7587159039999998</v>
      </c>
      <c r="V3557" s="18">
        <f>[1]!s_val_pe_ttm(A3557,"")</f>
        <v>-8.9432191848754883</v>
      </c>
    </row>
    <row r="3558" spans="1:22" x14ac:dyDescent="0.3">
      <c r="A3558" s="12" t="s">
        <v>7556</v>
      </c>
      <c r="B3558" s="12" t="s">
        <v>7557</v>
      </c>
      <c r="C3558" s="16" t="str">
        <f>[1]!s_info_mkt(A3558)</f>
        <v>创业板</v>
      </c>
      <c r="D3558" s="16" t="str">
        <f>[1]!s_ipo_listeddate(A3558)</f>
        <v>2021-10-11</v>
      </c>
      <c r="E3558" s="16" t="str">
        <f>[1]!s_info_industry_csrc2023(A3558,"",3)</f>
        <v>化学原料和化学制品制造业</v>
      </c>
      <c r="F3558" s="16">
        <f>[1]!s_is(A3558,83,"FY","YTD","20251231",1,"",100000000)</f>
        <v>4.4380156197000007</v>
      </c>
      <c r="G3558" s="16">
        <f>[1]!s_is(A3558,83,"FY","YTD","20241231",1,"",100000000)</f>
        <v>4.1946294408</v>
      </c>
      <c r="H3558" s="16">
        <f>[1]!s_is(A3558,61,"FY","YTD","20251231",1,"",100000000)</f>
        <v>0.66611410930000003</v>
      </c>
      <c r="I3558" s="16">
        <f>[1]!s_is(A3558,61,"FY","YTD","20241231",1,"",100000000)</f>
        <v>0.5596607549</v>
      </c>
      <c r="J3558" s="16">
        <f>[1]!s_fa_roe(A3558,"20251231")</f>
        <v>5.7069999999999999</v>
      </c>
      <c r="K3558" s="16">
        <f>[1]!s_stmnote_rdexp(A3558,"20251231",1,10000)</f>
        <v>1511.4131279999999</v>
      </c>
      <c r="L3558" s="16">
        <f>[1]!s_margin_tradingbalance(A3558,"",10000)</f>
        <v>26312.14</v>
      </c>
      <c r="M3558" s="16">
        <f>[1]!s_margin_seclendingbalance(A3558,"",10000)</f>
        <v>0</v>
      </c>
      <c r="N3558" s="17">
        <f>[1]!s_val_ev(A3558,"",100000000)</f>
        <v>65.028288974999995</v>
      </c>
      <c r="O3558" s="17">
        <f>[1]!share_freesharesmv(A3558,"",100000000)</f>
        <v>36.990801224999998</v>
      </c>
      <c r="P3558" s="17">
        <f ca="1">[1]!s_dq_amount_btin(A3558,TODAY()-1,100000000)</f>
        <v>1.6580591</v>
      </c>
      <c r="Q3558" s="17">
        <f ca="1">[1]!s_dq_turn(A3558,TODAY()-1)</f>
        <v>3.8036448616884213</v>
      </c>
      <c r="R3558" s="2">
        <f>[1]!s_pq_amount(A3558,"20260101","",100000000)</f>
        <v>243.59768659</v>
      </c>
      <c r="S3558" s="2">
        <f>[1]!s_pq_avgamount(A3558,"20260101","",100000000)</f>
        <v>2.2348411613761465</v>
      </c>
      <c r="T3558" s="17">
        <f>[1]!s_ipo_dilutedpe(A3558)</f>
        <v>36.47</v>
      </c>
      <c r="U3558" s="12">
        <f>[1]!s_ipo_collection_total(A3558,100000000)</f>
        <v>6.2</v>
      </c>
      <c r="V3558" s="18">
        <f>[1]!s_val_pe_ttm(A3558,"")</f>
        <v>98.2821044921875</v>
      </c>
    </row>
    <row r="3559" spans="1:22" x14ac:dyDescent="0.3">
      <c r="A3559" s="12" t="s">
        <v>7558</v>
      </c>
      <c r="B3559" s="12" t="s">
        <v>7559</v>
      </c>
      <c r="C3559" s="16" t="str">
        <f>[1]!s_info_mkt(A3559)</f>
        <v>主板</v>
      </c>
      <c r="D3559" s="16" t="str">
        <f>[1]!s_ipo_listeddate(A3559)</f>
        <v>2000-11-28</v>
      </c>
      <c r="E3559" s="16" t="str">
        <f>[1]!s_info_industry_csrc2023(A3559,"",3)</f>
        <v>电气机械和器材制造业</v>
      </c>
      <c r="F3559" s="16">
        <f>[1]!s_is(A3559,83,"FY","YTD","20251231",1,"",100000000)</f>
        <v>3.8326587726999999</v>
      </c>
      <c r="G3559" s="16">
        <f>[1]!s_is(A3559,83,"FY","YTD","20241231",1,"",100000000)</f>
        <v>4.0088228218999999</v>
      </c>
      <c r="H3559" s="16">
        <f>[1]!s_is(A3559,61,"FY","YTD","20251231",1,"",100000000)</f>
        <v>-1.3181705647999999</v>
      </c>
      <c r="I3559" s="16">
        <f>[1]!s_is(A3559,61,"FY","YTD","20241231",1,"",100000000)</f>
        <v>0.19382916890000002</v>
      </c>
      <c r="J3559" s="16">
        <f>[1]!s_fa_roe(A3559,"20251231")</f>
        <v>-11.9742</v>
      </c>
      <c r="K3559" s="16">
        <f>[1]!s_stmnote_rdexp(A3559,"20251231",1,10000)</f>
        <v>1537.2787619999999</v>
      </c>
      <c r="L3559" s="16">
        <f>[1]!s_margin_tradingbalance(A3559,"",10000)</f>
        <v>0</v>
      </c>
      <c r="M3559" s="16">
        <f>[1]!s_margin_seclendingbalance(A3559,"",10000)</f>
        <v>0</v>
      </c>
      <c r="N3559" s="17">
        <f>[1]!s_val_ev(A3559,"",100000000)</f>
        <v>20.542287627</v>
      </c>
      <c r="O3559" s="17">
        <f>[1]!share_freesharesmv(A3559,"",100000000)</f>
        <v>10.551571211600001</v>
      </c>
      <c r="P3559" s="17">
        <f ca="1">[1]!s_dq_amount_btin(A3559,TODAY()-1,100000000)</f>
        <v>0.35290533000000002</v>
      </c>
      <c r="Q3559" s="17">
        <f ca="1">[1]!s_dq_turn(A3559,TODAY()-1)</f>
        <v>1.7100587265572318</v>
      </c>
      <c r="R3559" s="2">
        <f>[1]!s_pq_amount(A3559,"20260101","",100000000)</f>
        <v>78.341180010000002</v>
      </c>
      <c r="S3559" s="2">
        <f>[1]!s_pq_avgamount(A3559,"20260101","",100000000)</f>
        <v>0.71872642211009174</v>
      </c>
      <c r="T3559" s="17">
        <f>[1]!s_ipo_dilutedpe(A3559)</f>
        <v>22.54</v>
      </c>
      <c r="U3559" s="12">
        <f>[1]!s_ipo_collection_total(A3559,100000000)</f>
        <v>2.1059999999999999</v>
      </c>
      <c r="V3559" s="18">
        <f>[1]!s_val_pe_ttm(A3559,"")</f>
        <v>-13.929612159729004</v>
      </c>
    </row>
    <row r="3560" spans="1:22" x14ac:dyDescent="0.3">
      <c r="A3560" s="12" t="s">
        <v>7560</v>
      </c>
      <c r="B3560" s="12" t="s">
        <v>7561</v>
      </c>
      <c r="C3560" s="16" t="str">
        <f>[1]!s_info_mkt(A3560)</f>
        <v>主板</v>
      </c>
      <c r="D3560" s="16" t="str">
        <f>[1]!s_ipo_listeddate(A3560)</f>
        <v>1997-09-01</v>
      </c>
      <c r="E3560" s="16" t="str">
        <f>[1]!s_info_industry_csrc2023(A3560,"",3)</f>
        <v>批发业</v>
      </c>
      <c r="F3560" s="16">
        <f>[1]!s_is(A3560,83,"FY","YTD","20251231",1,"",100000000)</f>
        <v>77.347747287299995</v>
      </c>
      <c r="G3560" s="16">
        <f>[1]!s_is(A3560,83,"FY","YTD","20241231",1,"",100000000)</f>
        <v>71.603124900500006</v>
      </c>
      <c r="H3560" s="16">
        <f>[1]!s_is(A3560,61,"FY","YTD","20251231",1,"",100000000)</f>
        <v>0.48272991500000001</v>
      </c>
      <c r="I3560" s="16">
        <f>[1]!s_is(A3560,61,"FY","YTD","20241231",1,"",100000000)</f>
        <v>0.3341285799</v>
      </c>
      <c r="J3560" s="16">
        <f>[1]!s_fa_roe(A3560,"20251231")</f>
        <v>2.2618</v>
      </c>
      <c r="K3560" s="16">
        <f>[1]!s_stmnote_rdexp(A3560,"20251231",1,10000)</f>
        <v>840.82974399999989</v>
      </c>
      <c r="L3560" s="16">
        <f>[1]!s_margin_tradingbalance(A3560,"",10000)</f>
        <v>0</v>
      </c>
      <c r="M3560" s="16">
        <f>[1]!s_margin_seclendingbalance(A3560,"",10000)</f>
        <v>0</v>
      </c>
      <c r="N3560" s="17">
        <f>[1]!s_val_ev(A3560,"",100000000)</f>
        <v>20.73997288</v>
      </c>
      <c r="O3560" s="17">
        <f>[1]!share_freesharesmv(A3560,"",100000000)</f>
        <v>14.9489279896</v>
      </c>
      <c r="P3560" s="17">
        <f ca="1">[1]!s_dq_amount_btin(A3560,TODAY()-1,100000000)</f>
        <v>0.42166596000000001</v>
      </c>
      <c r="Q3560" s="17">
        <f ca="1">[1]!s_dq_turn(A3560,TODAY()-1)</f>
        <v>2.070045690781809</v>
      </c>
      <c r="R3560" s="2">
        <f>[1]!s_pq_amount(A3560,"20260101","",100000000)</f>
        <v>70.078287810000006</v>
      </c>
      <c r="S3560" s="2">
        <f>[1]!s_pq_avgamount(A3560,"20260101","",100000000)</f>
        <v>0.6429200716513761</v>
      </c>
      <c r="T3560" s="17">
        <f>[1]!s_ipo_dilutedpe(A3560)</f>
        <v>0</v>
      </c>
      <c r="U3560" s="12">
        <f>[1]!s_ipo_collection_total(A3560,100000000)</f>
        <v>2.3694999999999999</v>
      </c>
      <c r="V3560" s="18">
        <f>[1]!s_val_pe_ttm(A3560,"")</f>
        <v>35.744087219238281</v>
      </c>
    </row>
    <row r="3561" spans="1:22" x14ac:dyDescent="0.3">
      <c r="A3561" s="12" t="s">
        <v>7562</v>
      </c>
      <c r="B3561" s="12" t="s">
        <v>7563</v>
      </c>
      <c r="C3561" s="16" t="str">
        <f>[1]!s_info_mkt(A3561)</f>
        <v>主板</v>
      </c>
      <c r="D3561" s="16" t="str">
        <f>[1]!s_ipo_listeddate(A3561)</f>
        <v>2009-12-30</v>
      </c>
      <c r="E3561" s="16" t="str">
        <f>[1]!s_info_industry_csrc2023(A3561,"",3)</f>
        <v>纺织业</v>
      </c>
      <c r="F3561" s="16">
        <f>[1]!s_is(A3561,83,"FY","YTD","20251231",1,"",100000000)</f>
        <v>25.8497008973</v>
      </c>
      <c r="G3561" s="16">
        <f>[1]!s_is(A3561,83,"FY","YTD","20241231",1,"",100000000)</f>
        <v>30.112532241</v>
      </c>
      <c r="H3561" s="16">
        <f>[1]!s_is(A3561,61,"FY","YTD","20251231",1,"",100000000)</f>
        <v>3.3646116633999998</v>
      </c>
      <c r="I3561" s="16">
        <f>[1]!s_is(A3561,61,"FY","YTD","20241231",1,"",100000000)</f>
        <v>5.4225320729999993</v>
      </c>
      <c r="J3561" s="16">
        <f>[1]!s_fa_roe(A3561,"20251231")</f>
        <v>8.8741000000000003</v>
      </c>
      <c r="K3561" s="16">
        <f>[1]!s_stmnote_rdexp(A3561,"20251231",1,10000)</f>
        <v>6767.143215000001</v>
      </c>
      <c r="L3561" s="16">
        <f>[1]!s_margin_tradingbalance(A3561,"",10000)</f>
        <v>0</v>
      </c>
      <c r="M3561" s="16">
        <f>[1]!s_margin_seclendingbalance(A3561,"",10000)</f>
        <v>0</v>
      </c>
      <c r="N3561" s="17">
        <f>[1]!s_val_ev(A3561,"",100000000)</f>
        <v>52.950607776499993</v>
      </c>
      <c r="O3561" s="17">
        <f>[1]!share_freesharesmv(A3561,"",100000000)</f>
        <v>23.952529755499999</v>
      </c>
      <c r="P3561" s="17">
        <f ca="1">[1]!s_dq_amount_btin(A3561,TODAY()-1,100000000)</f>
        <v>0.36798122999999999</v>
      </c>
      <c r="Q3561" s="17">
        <f ca="1">[1]!s_dq_turn(A3561,TODAY()-1)</f>
        <v>1.1758451231776854</v>
      </c>
      <c r="R3561" s="2">
        <f>[1]!s_pq_amount(A3561,"20260101","",100000000)</f>
        <v>50.894059839999997</v>
      </c>
      <c r="S3561" s="2">
        <f>[1]!s_pq_avgamount(A3561,"20260101","",100000000)</f>
        <v>0.46691798018348629</v>
      </c>
      <c r="T3561" s="17">
        <f>[1]!s_ipo_dilutedpe(A3561)</f>
        <v>46.88</v>
      </c>
      <c r="U3561" s="12">
        <f>[1]!s_ipo_collection_total(A3561,100000000)</f>
        <v>7.8</v>
      </c>
      <c r="V3561" s="18">
        <f>[1]!s_val_pe_ttm(A3561,"")</f>
        <v>15.350829124450684</v>
      </c>
    </row>
    <row r="3562" spans="1:22" x14ac:dyDescent="0.3">
      <c r="A3562" s="12" t="s">
        <v>7564</v>
      </c>
      <c r="B3562" s="12" t="s">
        <v>7565</v>
      </c>
      <c r="C3562" s="16" t="str">
        <f>[1]!s_info_mkt(A3562)</f>
        <v>主板</v>
      </c>
      <c r="D3562" s="16" t="str">
        <f>[1]!s_ipo_listeddate(A3562)</f>
        <v>2012-07-06</v>
      </c>
      <c r="E3562" s="16" t="str">
        <f>[1]!s_info_industry_csrc2023(A3562,"",3)</f>
        <v>专用设备制造业</v>
      </c>
      <c r="F3562" s="16">
        <f>[1]!s_is(A3562,83,"FY","YTD","20251231",1,"",100000000)</f>
        <v>81.069964975299996</v>
      </c>
      <c r="G3562" s="16">
        <f>[1]!s_is(A3562,83,"FY","YTD","20241231",1,"",100000000)</f>
        <v>80.3406821385</v>
      </c>
      <c r="H3562" s="16">
        <f>[1]!s_is(A3562,61,"FY","YTD","20251231",1,"",100000000)</f>
        <v>3.7546185144999997</v>
      </c>
      <c r="I3562" s="16">
        <f>[1]!s_is(A3562,61,"FY","YTD","20241231",1,"",100000000)</f>
        <v>3.745497947</v>
      </c>
      <c r="J3562" s="16">
        <f>[1]!s_fa_roe(A3562,"20251231")</f>
        <v>4.0838999999999999</v>
      </c>
      <c r="K3562" s="16">
        <f>[1]!s_stmnote_rdexp(A3562,"20251231",1,10000)</f>
        <v>55278.377864999995</v>
      </c>
      <c r="L3562" s="16">
        <f>[1]!s_margin_tradingbalance(A3562,"",10000)</f>
        <v>67303.166200000007</v>
      </c>
      <c r="M3562" s="16">
        <f>[1]!s_margin_seclendingbalance(A3562,"",10000)</f>
        <v>92.994299999999996</v>
      </c>
      <c r="N3562" s="17">
        <f>[1]!s_val_ev(A3562,"",100000000)</f>
        <v>233.09926994329999</v>
      </c>
      <c r="O3562" s="17">
        <f>[1]!share_freesharesmv(A3562,"",100000000)</f>
        <v>83.030418142399995</v>
      </c>
      <c r="P3562" s="17">
        <f ca="1">[1]!s_dq_amount_btin(A3562,TODAY()-1,100000000)</f>
        <v>1.70850934</v>
      </c>
      <c r="Q3562" s="17">
        <f ca="1">[1]!s_dq_turn(A3562,TODAY()-1)</f>
        <v>0.72974685107927029</v>
      </c>
      <c r="R3562" s="2">
        <f>[1]!s_pq_amount(A3562,"20260101","",100000000)</f>
        <v>464.25914233999998</v>
      </c>
      <c r="S3562" s="2">
        <f>[1]!s_pq_avgamount(A3562,"20260101","",100000000)</f>
        <v>4.2592581866055044</v>
      </c>
      <c r="T3562" s="17">
        <f>[1]!s_ipo_dilutedpe(A3562)</f>
        <v>16.190000000000001</v>
      </c>
      <c r="U3562" s="12">
        <f>[1]!s_ipo_collection_total(A3562,100000000)</f>
        <v>31.9895</v>
      </c>
      <c r="V3562" s="18">
        <f>[1]!s_val_pe_ttm(A3562,"")</f>
        <v>61.403247833251953</v>
      </c>
    </row>
    <row r="3563" spans="1:22" x14ac:dyDescent="0.3">
      <c r="A3563" s="12" t="s">
        <v>7566</v>
      </c>
      <c r="B3563" s="12" t="s">
        <v>7567</v>
      </c>
      <c r="C3563" s="16" t="str">
        <f>[1]!s_info_mkt(A3563)</f>
        <v>科创板</v>
      </c>
      <c r="D3563" s="16" t="str">
        <f>[1]!s_ipo_listeddate(A3563)</f>
        <v>2020-11-11</v>
      </c>
      <c r="E3563" s="16" t="str">
        <f>[1]!s_info_industry_csrc2023(A3563,"",3)</f>
        <v>生态保护和环境治理业</v>
      </c>
      <c r="F3563" s="16">
        <f>[1]!s_is(A3563,83,"FY","YTD","20251231",1,"",100000000)</f>
        <v>3.2010887295999999</v>
      </c>
      <c r="G3563" s="16">
        <f>[1]!s_is(A3563,83,"FY","YTD","20241231",1,"",100000000)</f>
        <v>4.0901584491000005</v>
      </c>
      <c r="H3563" s="16">
        <f>[1]!s_is(A3563,61,"FY","YTD","20251231",1,"",100000000)</f>
        <v>0.94149759860000004</v>
      </c>
      <c r="I3563" s="16">
        <f>[1]!s_is(A3563,61,"FY","YTD","20241231",1,"",100000000)</f>
        <v>1.3683984784000001</v>
      </c>
      <c r="J3563" s="16">
        <f>[1]!s_fa_roe(A3563,"20251231")</f>
        <v>2.9788999999999999</v>
      </c>
      <c r="K3563" s="16">
        <f>[1]!s_stmnote_rdexp(A3563,"20251231",1,10000)</f>
        <v>3356.4373939999996</v>
      </c>
      <c r="L3563" s="16">
        <f>[1]!s_margin_tradingbalance(A3563,"",10000)</f>
        <v>15686.044099999999</v>
      </c>
      <c r="M3563" s="16">
        <f>[1]!s_margin_seclendingbalance(A3563,"",10000)</f>
        <v>0</v>
      </c>
      <c r="N3563" s="17">
        <f>[1]!s_val_ev(A3563,"",100000000)</f>
        <v>36.763199999999998</v>
      </c>
      <c r="O3563" s="17">
        <f>[1]!share_freesharesmv(A3563,"",100000000)</f>
        <v>18.6490656</v>
      </c>
      <c r="P3563" s="17">
        <f ca="1">[1]!s_dq_amount_btin(A3563,TODAY()-1,100000000)</f>
        <v>0.39706817</v>
      </c>
      <c r="Q3563" s="17">
        <f ca="1">[1]!s_dq_turn(A3563,TODAY()-1)</f>
        <v>1.0859373188405796</v>
      </c>
      <c r="R3563" s="2">
        <f>[1]!s_pq_amount(A3563,"20260101","",100000000)</f>
        <v>41.473405399999997</v>
      </c>
      <c r="S3563" s="2">
        <f>[1]!s_pq_avgamount(A3563,"20260101","",100000000)</f>
        <v>0.38048995779816513</v>
      </c>
      <c r="T3563" s="17">
        <f>[1]!s_ipo_dilutedpe(A3563)</f>
        <v>29.11</v>
      </c>
      <c r="U3563" s="12">
        <f>[1]!s_ipo_collection_total(A3563,100000000)</f>
        <v>17.829599999999999</v>
      </c>
      <c r="V3563" s="18">
        <f>[1]!s_val_pe_ttm(A3563,"")</f>
        <v>62.834278106689453</v>
      </c>
    </row>
    <row r="3564" spans="1:22" x14ac:dyDescent="0.3">
      <c r="A3564" s="12" t="s">
        <v>215</v>
      </c>
      <c r="B3564" s="12" t="s">
        <v>216</v>
      </c>
      <c r="C3564" s="16" t="str">
        <f>[1]!s_info_mkt(A3564)</f>
        <v>北证</v>
      </c>
      <c r="D3564" s="16" t="str">
        <f>[1]!s_ipo_listeddate(A3564)</f>
        <v>2020-07-27</v>
      </c>
      <c r="E3564" s="16" t="str">
        <f>[1]!s_info_industry_csrc2023(A3564,"",3)</f>
        <v>电气机械和器材制造业</v>
      </c>
      <c r="F3564" s="16">
        <f>[1]!s_is(A3564,83,"FY","YTD","20251231",1,"",100000000)</f>
        <v>32.332530550100003</v>
      </c>
      <c r="G3564" s="16">
        <f>[1]!s_is(A3564,83,"FY","YTD","20241231",1,"",100000000)</f>
        <v>26.7296030543</v>
      </c>
      <c r="H3564" s="16">
        <f>[1]!s_is(A3564,61,"FY","YTD","20251231",1,"",100000000)</f>
        <v>0.21698751899999999</v>
      </c>
      <c r="I3564" s="16">
        <f>[1]!s_is(A3564,61,"FY","YTD","20241231",1,"",100000000)</f>
        <v>0.4228934761</v>
      </c>
      <c r="J3564" s="16">
        <f>[1]!s_fa_roe(A3564,"20251231")</f>
        <v>3.4914000000000001</v>
      </c>
      <c r="K3564" s="16">
        <f>[1]!s_stmnote_rdexp(A3564,"20251231",1,10000)</f>
        <v>7975.380056</v>
      </c>
      <c r="L3564" s="16">
        <f>[1]!s_margin_tradingbalance(A3564,"",10000)</f>
        <v>2117.8778000000002</v>
      </c>
      <c r="M3564" s="16">
        <f>[1]!s_margin_seclendingbalance(A3564,"",10000)</f>
        <v>0</v>
      </c>
      <c r="N3564" s="17">
        <f>[1]!s_val_ev(A3564,"",100000000)</f>
        <v>20.12384685</v>
      </c>
      <c r="O3564" s="17">
        <f>[1]!share_freesharesmv(A3564,"",100000000)</f>
        <v>6.5515624998000002</v>
      </c>
      <c r="P3564" s="17">
        <f ca="1">[1]!s_dq_amount_btin(A3564,TODAY()-1,100000000)</f>
        <v>0.49502384999999999</v>
      </c>
      <c r="Q3564" s="17">
        <f ca="1">[1]!s_dq_turn(A3564,TODAY()-1)</f>
        <v>4.1177754443085419</v>
      </c>
      <c r="R3564" s="2">
        <f>[1]!s_pq_amount(A3564,"20260101","",100000000)</f>
        <v>70.40656516</v>
      </c>
      <c r="S3564" s="2">
        <f>[1]!s_pq_avgamount(A3564,"20260101","",100000000)</f>
        <v>0.64593179045871563</v>
      </c>
      <c r="T3564" s="17">
        <f>[1]!s_ipo_dilutedpe(A3564)</f>
        <v>19.82</v>
      </c>
      <c r="U3564" s="12">
        <f>[1]!s_ipo_collection_total(A3564,100000000)</f>
        <v>1.2216</v>
      </c>
      <c r="V3564" s="18">
        <f>[1]!s_val_pe_ttm(A3564,"")</f>
        <v>32.729259490966797</v>
      </c>
    </row>
    <row r="3565" spans="1:22" x14ac:dyDescent="0.3">
      <c r="A3565" s="12" t="s">
        <v>7568</v>
      </c>
      <c r="B3565" s="12" t="s">
        <v>7569</v>
      </c>
      <c r="C3565" s="16" t="str">
        <f>[1]!s_info_mkt(A3565)</f>
        <v>主板</v>
      </c>
      <c r="D3565" s="16" t="str">
        <f>[1]!s_ipo_listeddate(A3565)</f>
        <v>2001-02-06</v>
      </c>
      <c r="E3565" s="16" t="str">
        <f>[1]!s_info_industry_csrc2023(A3565,"",3)</f>
        <v>医药制造业</v>
      </c>
      <c r="F3565" s="16">
        <f>[1]!s_is(A3565,83,"FY","YTD","20251231",1,"",100000000)</f>
        <v>776.56109939229998</v>
      </c>
      <c r="G3565" s="16">
        <f>[1]!s_is(A3565,83,"FY","YTD","20241231",1,"",100000000)</f>
        <v>749.92820473559993</v>
      </c>
      <c r="H3565" s="16">
        <f>[1]!s_is(A3565,61,"FY","YTD","20251231",1,"",100000000)</f>
        <v>29.831135948000004</v>
      </c>
      <c r="I3565" s="16">
        <f>[1]!s_is(A3565,61,"FY","YTD","20241231",1,"",100000000)</f>
        <v>28.354961635100004</v>
      </c>
      <c r="J3565" s="16">
        <f>[1]!s_fa_roe(A3565,"20251231")</f>
        <v>8.0960999999999999</v>
      </c>
      <c r="K3565" s="16">
        <f>[1]!s_stmnote_rdexp(A3565,"20251231",1,10000)</f>
        <v>69477.42878300001</v>
      </c>
      <c r="L3565" s="16">
        <f>[1]!s_margin_tradingbalance(A3565,"",10000)</f>
        <v>104650.5913</v>
      </c>
      <c r="M3565" s="16">
        <f>[1]!s_margin_seclendingbalance(A3565,"",10000)</f>
        <v>289.0498</v>
      </c>
      <c r="N3565" s="17">
        <f>[1]!s_val_ev(A3565,"",100000000)</f>
        <v>320.63273835019999</v>
      </c>
      <c r="O3565" s="17">
        <f>[1]!share_freesharesmv(A3565,"",100000000)</f>
        <v>139.97113879880001</v>
      </c>
      <c r="P3565" s="17">
        <f ca="1">[1]!s_dq_amount_btin(A3565,TODAY()-1,100000000)</f>
        <v>1.1679697600000001</v>
      </c>
      <c r="Q3565" s="17">
        <f ca="1">[1]!s_dq_turn(A3565,TODAY()-1)</f>
        <v>0.3983879406851491</v>
      </c>
      <c r="R3565" s="2">
        <f>[1]!s_pq_amount(A3565,"20260101","",100000000)</f>
        <v>297.99556146999998</v>
      </c>
      <c r="S3565" s="2">
        <f>[1]!s_pq_avgamount(A3565,"20260101","",100000000)</f>
        <v>2.7339042336697252</v>
      </c>
      <c r="T3565" s="17">
        <f>[1]!s_ipo_dilutedpe(A3565)</f>
        <v>50.84</v>
      </c>
      <c r="U3565" s="12">
        <f>[1]!s_ipo_collection_total(A3565,100000000)</f>
        <v>7.6440000000000001</v>
      </c>
      <c r="V3565" s="18">
        <f>[1]!s_val_pe_ttm(A3565,"")</f>
        <v>11.469462394714355</v>
      </c>
    </row>
    <row r="3566" spans="1:22" x14ac:dyDescent="0.3">
      <c r="A3566" s="12" t="s">
        <v>7570</v>
      </c>
      <c r="B3566" s="12" t="s">
        <v>7571</v>
      </c>
      <c r="C3566" s="16" t="str">
        <f>[1]!s_info_mkt(A3566)</f>
        <v>创业板</v>
      </c>
      <c r="D3566" s="16" t="str">
        <f>[1]!s_ipo_listeddate(A3566)</f>
        <v>2014-10-30</v>
      </c>
      <c r="E3566" s="16" t="str">
        <f>[1]!s_info_industry_csrc2023(A3566,"",3)</f>
        <v>化学原料和化学制品制造业</v>
      </c>
      <c r="F3566" s="16">
        <f>[1]!s_is(A3566,83,"FY","YTD","20251231",1,"",100000000)</f>
        <v>5.4425743833000002</v>
      </c>
      <c r="G3566" s="16">
        <f>[1]!s_is(A3566,83,"FY","YTD","20241231",1,"",100000000)</f>
        <v>6.3219637748000004</v>
      </c>
      <c r="H3566" s="16">
        <f>[1]!s_is(A3566,61,"FY","YTD","20251231",1,"",100000000)</f>
        <v>-0.61211653770000007</v>
      </c>
      <c r="I3566" s="16">
        <f>[1]!s_is(A3566,61,"FY","YTD","20241231",1,"",100000000)</f>
        <v>-0.49832853829999996</v>
      </c>
      <c r="J3566" s="16">
        <f>[1]!s_fa_roe(A3566,"20251231")</f>
        <v>-14.647399999999999</v>
      </c>
      <c r="K3566" s="16">
        <f>[1]!s_stmnote_rdexp(A3566,"20251231",1,10000)</f>
        <v>1780.239159</v>
      </c>
      <c r="L3566" s="16">
        <f>[1]!s_margin_tradingbalance(A3566,"",10000)</f>
        <v>0</v>
      </c>
      <c r="M3566" s="16">
        <f>[1]!s_margin_seclendingbalance(A3566,"",10000)</f>
        <v>0</v>
      </c>
      <c r="N3566" s="17">
        <f>[1]!s_val_ev(A3566,"",100000000)</f>
        <v>16.123930445700001</v>
      </c>
      <c r="O3566" s="17">
        <f>[1]!share_freesharesmv(A3566,"",100000000)</f>
        <v>10.382055201</v>
      </c>
      <c r="P3566" s="17">
        <f ca="1">[1]!s_dq_amount_btin(A3566,TODAY()-1,100000000)</f>
        <v>0.59540221999999998</v>
      </c>
      <c r="Q3566" s="17">
        <f ca="1">[1]!s_dq_turn(A3566,TODAY()-1)</f>
        <v>4.7900005044708234</v>
      </c>
      <c r="R3566" s="2">
        <f>[1]!s_pq_amount(A3566,"20260101","",100000000)</f>
        <v>82.347425959999995</v>
      </c>
      <c r="S3566" s="2">
        <f>[1]!s_pq_avgamount(A3566,"20260101","",100000000)</f>
        <v>0.7554809721100918</v>
      </c>
      <c r="T3566" s="17">
        <f>[1]!s_ipo_dilutedpe(A3566)</f>
        <v>22.84</v>
      </c>
      <c r="U3566" s="12">
        <f>[1]!s_ipo_collection_total(A3566,100000000)</f>
        <v>2.7965</v>
      </c>
      <c r="V3566" s="18">
        <f>[1]!s_val_pe_ttm(A3566,"")</f>
        <v>-36.224052429199219</v>
      </c>
    </row>
    <row r="3567" spans="1:22" x14ac:dyDescent="0.3">
      <c r="A3567" s="12" t="s">
        <v>7572</v>
      </c>
      <c r="B3567" s="12" t="s">
        <v>7573</v>
      </c>
      <c r="C3567" s="16" t="str">
        <f>[1]!s_info_mkt(A3567)</f>
        <v>创业板</v>
      </c>
      <c r="D3567" s="16" t="str">
        <f>[1]!s_ipo_listeddate(A3567)</f>
        <v>2022-09-28</v>
      </c>
      <c r="E3567" s="16" t="str">
        <f>[1]!s_info_industry_csrc2023(A3567,"",3)</f>
        <v>计算机、通信和其他电子设备制造业</v>
      </c>
      <c r="F3567" s="16">
        <f>[1]!s_is(A3567,83,"FY","YTD","20251231",1,"",100000000)</f>
        <v>17.199852090299999</v>
      </c>
      <c r="G3567" s="16">
        <f>[1]!s_is(A3567,83,"FY","YTD","20241231",1,"",100000000)</f>
        <v>14.3700990431</v>
      </c>
      <c r="H3567" s="16">
        <f>[1]!s_is(A3567,61,"FY","YTD","20251231",1,"",100000000)</f>
        <v>-0.58621940500000003</v>
      </c>
      <c r="I3567" s="16">
        <f>[1]!s_is(A3567,61,"FY","YTD","20241231",1,"",100000000)</f>
        <v>-0.38861184209999999</v>
      </c>
      <c r="J3567" s="16">
        <f>[1]!s_fa_roe(A3567,"20251231")</f>
        <v>-3.8835999999999999</v>
      </c>
      <c r="K3567" s="16">
        <f>[1]!s_stmnote_rdexp(A3567,"20251231",1,10000)</f>
        <v>4900.5777289999996</v>
      </c>
      <c r="L3567" s="16">
        <f>[1]!s_margin_tradingbalance(A3567,"",10000)</f>
        <v>20211.337500000001</v>
      </c>
      <c r="M3567" s="16">
        <f>[1]!s_margin_seclendingbalance(A3567,"",10000)</f>
        <v>67.906499999999994</v>
      </c>
      <c r="N3567" s="17">
        <f>[1]!s_val_ev(A3567,"",100000000)</f>
        <v>132.9540269288</v>
      </c>
      <c r="O3567" s="17">
        <f>[1]!share_freesharesmv(A3567,"",100000000)</f>
        <v>44.318008452000008</v>
      </c>
      <c r="P3567" s="17">
        <f ca="1">[1]!s_dq_amount_btin(A3567,TODAY()-1,100000000)</f>
        <v>10.943246970000001</v>
      </c>
      <c r="Q3567" s="17">
        <f ca="1">[1]!s_dq_turn(A3567,TODAY()-1)</f>
        <v>8.5404631881061714</v>
      </c>
      <c r="R3567" s="2">
        <f>[1]!s_pq_amount(A3567,"20260101","",100000000)</f>
        <v>341.51784821000001</v>
      </c>
      <c r="S3567" s="2">
        <f>[1]!s_pq_avgamount(A3567,"20260101","",100000000)</f>
        <v>3.1331912679816516</v>
      </c>
      <c r="T3567" s="17">
        <f>[1]!s_ipo_dilutedpe(A3567)</f>
        <v>26.26</v>
      </c>
      <c r="U3567" s="12">
        <f>[1]!s_ipo_collection_total(A3567,100000000)</f>
        <v>10.0932800796</v>
      </c>
      <c r="V3567" s="18">
        <f>[1]!s_val_pe_ttm(A3567,"")</f>
        <v>-278.78253173828125</v>
      </c>
    </row>
    <row r="3568" spans="1:22" x14ac:dyDescent="0.3">
      <c r="A3568" s="12" t="s">
        <v>7574</v>
      </c>
      <c r="B3568" s="12" t="s">
        <v>7575</v>
      </c>
      <c r="C3568" s="16" t="str">
        <f>[1]!s_info_mkt(A3568)</f>
        <v>主板</v>
      </c>
      <c r="D3568" s="16" t="str">
        <f>[1]!s_ipo_listeddate(A3568)</f>
        <v>2004-06-09</v>
      </c>
      <c r="E3568" s="16" t="str">
        <f>[1]!s_info_industry_csrc2023(A3568,"",3)</f>
        <v>畜牧业</v>
      </c>
      <c r="F3568" s="16">
        <f>[1]!s_is(A3568,83,"FY","YTD","20251231",1,"",100000000)</f>
        <v>72.577386058599998</v>
      </c>
      <c r="G3568" s="16">
        <f>[1]!s_is(A3568,83,"FY","YTD","20241231",1,"",100000000)</f>
        <v>70.450466816000002</v>
      </c>
      <c r="H3568" s="16">
        <f>[1]!s_is(A3568,61,"FY","YTD","20251231",1,"",100000000)</f>
        <v>-8.7644482922000009</v>
      </c>
      <c r="I3568" s="16">
        <f>[1]!s_is(A3568,61,"FY","YTD","20241231",1,"",100000000)</f>
        <v>0.39320391640000002</v>
      </c>
      <c r="J3568" s="16">
        <f>[1]!s_fa_roe(A3568,"20251231")</f>
        <v>-33.802300000000002</v>
      </c>
      <c r="K3568" s="16">
        <f>[1]!s_stmnote_rdexp(A3568,"20251231",1,10000)</f>
        <v>16195.797591</v>
      </c>
      <c r="L3568" s="16">
        <f>[1]!s_margin_tradingbalance(A3568,"",10000)</f>
        <v>14997.934300000001</v>
      </c>
      <c r="M3568" s="16">
        <f>[1]!s_margin_seclendingbalance(A3568,"",10000)</f>
        <v>91.022400000000005</v>
      </c>
      <c r="N3568" s="17">
        <f>[1]!s_val_ev(A3568,"",100000000)</f>
        <v>55.110082734000002</v>
      </c>
      <c r="O3568" s="17">
        <f>[1]!share_freesharesmv(A3568,"",100000000)</f>
        <v>33.065881751699997</v>
      </c>
      <c r="P3568" s="17">
        <f ca="1">[1]!s_dq_amount_btin(A3568,TODAY()-1,100000000)</f>
        <v>0.45233419000000002</v>
      </c>
      <c r="Q3568" s="17">
        <f ca="1">[1]!s_dq_turn(A3568,TODAY()-1)</f>
        <v>0.81871675130263655</v>
      </c>
      <c r="R3568" s="2">
        <f>[1]!s_pq_amount(A3568,"20260101","",100000000)</f>
        <v>95.134212169999998</v>
      </c>
      <c r="S3568" s="2">
        <f>[1]!s_pq_avgamount(A3568,"20260101","",100000000)</f>
        <v>0.87279093733944957</v>
      </c>
      <c r="T3568" s="17">
        <f>[1]!s_ipo_dilutedpe(A3568)</f>
        <v>16.73</v>
      </c>
      <c r="U3568" s="12">
        <f>[1]!s_ipo_collection_total(A3568,100000000)</f>
        <v>3.22</v>
      </c>
      <c r="V3568" s="18">
        <f>[1]!s_val_pe_ttm(A3568,"")</f>
        <v>-4.3291120529174805</v>
      </c>
    </row>
    <row r="3569" spans="1:22" x14ac:dyDescent="0.3">
      <c r="A3569" s="12" t="s">
        <v>7576</v>
      </c>
      <c r="B3569" s="12" t="s">
        <v>7577</v>
      </c>
      <c r="C3569" s="16" t="str">
        <f>[1]!s_info_mkt(A3569)</f>
        <v>创业板</v>
      </c>
      <c r="D3569" s="16" t="str">
        <f>[1]!s_ipo_listeddate(A3569)</f>
        <v>2022-04-19</v>
      </c>
      <c r="E3569" s="16" t="str">
        <f>[1]!s_info_industry_csrc2023(A3569,"",3)</f>
        <v>金属制品业</v>
      </c>
      <c r="F3569" s="16">
        <f>[1]!s_is(A3569,83,"FY","YTD","20251231",1,"",100000000)</f>
        <v>8.5695785894000007</v>
      </c>
      <c r="G3569" s="16">
        <f>[1]!s_is(A3569,83,"FY","YTD","20241231",1,"",100000000)</f>
        <v>6.5171254464999997</v>
      </c>
      <c r="H3569" s="16">
        <f>[1]!s_is(A3569,61,"FY","YTD","20251231",1,"",100000000)</f>
        <v>0.40770741290000001</v>
      </c>
      <c r="I3569" s="16">
        <f>[1]!s_is(A3569,61,"FY","YTD","20241231",1,"",100000000)</f>
        <v>0.21345725069999999</v>
      </c>
      <c r="J3569" s="16">
        <f>[1]!s_fa_roe(A3569,"20251231")</f>
        <v>3.6160999999999999</v>
      </c>
      <c r="K3569" s="16">
        <f>[1]!s_stmnote_rdexp(A3569,"20251231",1,10000)</f>
        <v>4336.148072</v>
      </c>
      <c r="L3569" s="16">
        <f>[1]!s_margin_tradingbalance(A3569,"",10000)</f>
        <v>6165.8873000000003</v>
      </c>
      <c r="M3569" s="16">
        <f>[1]!s_margin_seclendingbalance(A3569,"",10000)</f>
        <v>14.737399999999999</v>
      </c>
      <c r="N3569" s="17">
        <f>[1]!s_val_ev(A3569,"",100000000)</f>
        <v>19.0944</v>
      </c>
      <c r="O3569" s="17">
        <f>[1]!share_freesharesmv(A3569,"",100000000)</f>
        <v>8.7589485359999983</v>
      </c>
      <c r="P3569" s="17">
        <f ca="1">[1]!s_dq_amount_btin(A3569,TODAY()-1,100000000)</f>
        <v>0.25788694000000001</v>
      </c>
      <c r="Q3569" s="17">
        <f ca="1">[1]!s_dq_turn(A3569,TODAY()-1)</f>
        <v>2.0067376463160165</v>
      </c>
      <c r="R3569" s="2">
        <f>[1]!s_pq_amount(A3569,"20260101","",100000000)</f>
        <v>68.659513059999995</v>
      </c>
      <c r="S3569" s="2">
        <f>[1]!s_pq_avgamount(A3569,"20260101","",100000000)</f>
        <v>0.62990378954128434</v>
      </c>
      <c r="T3569" s="17">
        <f>[1]!s_ipo_dilutedpe(A3569)</f>
        <v>28.78</v>
      </c>
      <c r="U3569" s="12">
        <f>[1]!s_ipo_collection_total(A3569,100000000)</f>
        <v>5.3590799999999996</v>
      </c>
      <c r="V3569" s="18">
        <f>[1]!s_val_pe_ttm(A3569,"")</f>
        <v>46.290134429931641</v>
      </c>
    </row>
    <row r="3570" spans="1:22" x14ac:dyDescent="0.3">
      <c r="A3570" s="12" t="s">
        <v>7578</v>
      </c>
      <c r="B3570" s="12" t="s">
        <v>7579</v>
      </c>
      <c r="C3570" s="16" t="str">
        <f>[1]!s_info_mkt(A3570)</f>
        <v>主板</v>
      </c>
      <c r="D3570" s="16" t="str">
        <f>[1]!s_ipo_listeddate(A3570)</f>
        <v>1993-11-23</v>
      </c>
      <c r="E3570" s="16" t="str">
        <f>[1]!s_info_industry_csrc2023(A3570,"",3)</f>
        <v>电气机械和器材制造业</v>
      </c>
      <c r="F3570" s="16">
        <f>[1]!s_is(A3570,83,"FY","YTD","20251231",1,"",100000000)</f>
        <v>87.968089705799997</v>
      </c>
      <c r="G3570" s="16">
        <f>[1]!s_is(A3570,83,"FY","YTD","20241231",1,"",100000000)</f>
        <v>90.482376471399988</v>
      </c>
      <c r="H3570" s="16">
        <f>[1]!s_is(A3570,61,"FY","YTD","20251231",1,"",100000000)</f>
        <v>2.1484587124000001</v>
      </c>
      <c r="I3570" s="16">
        <f>[1]!s_is(A3570,61,"FY","YTD","20241231",1,"",100000000)</f>
        <v>4.4618402197</v>
      </c>
      <c r="J3570" s="16">
        <f>[1]!s_fa_roe(A3570,"20251231")</f>
        <v>3.2044999999999999</v>
      </c>
      <c r="K3570" s="16">
        <f>[1]!s_stmnote_rdexp(A3570,"20251231",1,10000)</f>
        <v>56043.727457000008</v>
      </c>
      <c r="L3570" s="16">
        <f>[1]!s_margin_tradingbalance(A3570,"",10000)</f>
        <v>25818.998500000002</v>
      </c>
      <c r="M3570" s="16">
        <f>[1]!s_margin_seclendingbalance(A3570,"",10000)</f>
        <v>25.1904</v>
      </c>
      <c r="N3570" s="17">
        <f>[1]!s_val_ev(A3570,"",100000000)</f>
        <v>67.326040174929545</v>
      </c>
      <c r="O3570" s="17">
        <f>[1]!share_freesharesmv(A3570,"",100000000)</f>
        <v>31.3292899584</v>
      </c>
      <c r="P3570" s="17">
        <f ca="1">[1]!s_dq_amount_btin(A3570,TODAY()-1,100000000)</f>
        <v>0.93134903000000002</v>
      </c>
      <c r="Q3570" s="17">
        <f ca="1">[1]!s_dq_turn(A3570,TODAY()-1)</f>
        <v>1.5032109578434292</v>
      </c>
      <c r="R3570" s="2">
        <f>[1]!s_pq_amount(A3570,"20260101","",100000000)</f>
        <v>70.219254710000001</v>
      </c>
      <c r="S3570" s="2">
        <f>[1]!s_pq_avgamount(A3570,"20260101","",100000000)</f>
        <v>0.64421334596330282</v>
      </c>
      <c r="T3570" s="17">
        <f>[1]!s_ipo_dilutedpe(A3570)</f>
        <v>0</v>
      </c>
      <c r="U3570" s="12">
        <f>[1]!s_ipo_collection_total(A3570,100000000)</f>
        <v>1.9743900000000001</v>
      </c>
      <c r="V3570" s="18">
        <f>[1]!s_val_pe_ttm(A3570,"")</f>
        <v>43.921295166015625</v>
      </c>
    </row>
    <row r="3571" spans="1:22" x14ac:dyDescent="0.3">
      <c r="A3571" s="12" t="s">
        <v>7580</v>
      </c>
      <c r="B3571" s="12" t="s">
        <v>7581</v>
      </c>
      <c r="C3571" s="16" t="str">
        <f>[1]!s_info_mkt(A3571)</f>
        <v>主板</v>
      </c>
      <c r="D3571" s="16" t="str">
        <f>[1]!s_ipo_listeddate(A3571)</f>
        <v>2000-12-12</v>
      </c>
      <c r="E3571" s="16" t="str">
        <f>[1]!s_info_industry_csrc2023(A3571,"",3)</f>
        <v>黑色金属冶炼和压延加工业</v>
      </c>
      <c r="F3571" s="16">
        <f>[1]!s_is(A3571,83,"FY","YTD","20251231",1,"",100000000)</f>
        <v>3175.0779396665998</v>
      </c>
      <c r="G3571" s="16">
        <f>[1]!s_is(A3571,83,"FY","YTD","20241231",1,"",100000000)</f>
        <v>3221.1584591976002</v>
      </c>
      <c r="H3571" s="16">
        <f>[1]!s_is(A3571,61,"FY","YTD","20251231",1,"",100000000)</f>
        <v>103.45621735270001</v>
      </c>
      <c r="I3571" s="16">
        <f>[1]!s_is(A3571,61,"FY","YTD","20241231",1,"",100000000)</f>
        <v>73.619255886000005</v>
      </c>
      <c r="J3571" s="16">
        <f>[1]!s_fa_roe(A3571,"20251231")</f>
        <v>5.0873999999999997</v>
      </c>
      <c r="K3571" s="16">
        <f>[1]!s_stmnote_rdexp(A3571,"20251231",1,10000)</f>
        <v>1996000</v>
      </c>
      <c r="L3571" s="16">
        <f>[1]!s_margin_tradingbalance(A3571,"",10000)</f>
        <v>182082.85519999999</v>
      </c>
      <c r="M3571" s="16">
        <f>[1]!s_margin_seclendingbalance(A3571,"",10000)</f>
        <v>708.36869999999999</v>
      </c>
      <c r="N3571" s="17">
        <f>[1]!s_val_ev(A3571,"",100000000)</f>
        <v>1237.2224137431999</v>
      </c>
      <c r="O3571" s="17">
        <f>[1]!share_freesharesmv(A3571,"",100000000)</f>
        <v>432.73238596959999</v>
      </c>
      <c r="P3571" s="17">
        <f ca="1">[1]!s_dq_amount_btin(A3571,TODAY()-1,100000000)</f>
        <v>4.97035129</v>
      </c>
      <c r="Q3571" s="17">
        <f ca="1">[1]!s_dq_turn(A3571,TODAY()-1)</f>
        <v>0.40595593210635361</v>
      </c>
      <c r="R3571" s="2">
        <f>[1]!s_pq_amount(A3571,"20260101","",100000000)</f>
        <v>923.69470927999998</v>
      </c>
      <c r="S3571" s="2">
        <f>[1]!s_pq_avgamount(A3571,"20260101","",100000000)</f>
        <v>8.4742633878899092</v>
      </c>
      <c r="T3571" s="17">
        <f>[1]!s_ipo_dilutedpe(A3571)</f>
        <v>18.66</v>
      </c>
      <c r="U3571" s="12">
        <f>[1]!s_ipo_collection_total(A3571,100000000)</f>
        <v>78.458600000000004</v>
      </c>
      <c r="V3571" s="18">
        <f>[1]!s_val_pe_ttm(A3571,"")</f>
        <v>12.206125259399414</v>
      </c>
    </row>
    <row r="3572" spans="1:22" x14ac:dyDescent="0.3">
      <c r="A3572" s="12" t="s">
        <v>7582</v>
      </c>
      <c r="B3572" s="12" t="s">
        <v>7583</v>
      </c>
      <c r="C3572" s="16" t="str">
        <f>[1]!s_info_mkt(A3572)</f>
        <v>主板</v>
      </c>
      <c r="D3572" s="16" t="str">
        <f>[1]!s_ipo_listeddate(A3572)</f>
        <v>2007-03-28</v>
      </c>
      <c r="E3572" s="16" t="str">
        <f>[1]!s_info_industry_csrc2023(A3572,"",3)</f>
        <v>通用设备制造业</v>
      </c>
      <c r="F3572" s="16">
        <f>[1]!s_is(A3572,83,"FY","YTD","20251231",1,"",100000000)</f>
        <v>10.732555627</v>
      </c>
      <c r="G3572" s="16">
        <f>[1]!s_is(A3572,83,"FY","YTD","20241231",1,"",100000000)</f>
        <v>9.3669334029999991</v>
      </c>
      <c r="H3572" s="16">
        <f>[1]!s_is(A3572,61,"FY","YTD","20251231",1,"",100000000)</f>
        <v>0.45913416260000001</v>
      </c>
      <c r="I3572" s="16">
        <f>[1]!s_is(A3572,61,"FY","YTD","20241231",1,"",100000000)</f>
        <v>-3.7130790326000001</v>
      </c>
      <c r="J3572" s="16">
        <f>[1]!s_fa_roe(A3572,"20251231")</f>
        <v>2.2555000000000001</v>
      </c>
      <c r="K3572" s="16">
        <f>[1]!s_stmnote_rdexp(A3572,"20251231",1,10000)</f>
        <v>8976.1223599999994</v>
      </c>
      <c r="L3572" s="16">
        <f>[1]!s_margin_tradingbalance(A3572,"",10000)</f>
        <v>10296.6049</v>
      </c>
      <c r="M3572" s="16">
        <f>[1]!s_margin_seclendingbalance(A3572,"",10000)</f>
        <v>71.880399999999995</v>
      </c>
      <c r="N3572" s="17">
        <f>[1]!s_val_ev(A3572,"",100000000)</f>
        <v>50.637964547499998</v>
      </c>
      <c r="O3572" s="17">
        <f>[1]!share_freesharesmv(A3572,"",100000000)</f>
        <v>33.213429760499999</v>
      </c>
      <c r="P3572" s="17">
        <f ca="1">[1]!s_dq_amount_btin(A3572,TODAY()-1,100000000)</f>
        <v>0.36649040999999999</v>
      </c>
      <c r="Q3572" s="17">
        <f ca="1">[1]!s_dq_turn(A3572,TODAY()-1)</f>
        <v>0.7247600400539923</v>
      </c>
      <c r="R3572" s="2">
        <f>[1]!s_pq_amount(A3572,"20260101","",100000000)</f>
        <v>75.484432569999996</v>
      </c>
      <c r="S3572" s="2">
        <f>[1]!s_pq_avgamount(A3572,"20260101","",100000000)</f>
        <v>0.69251773000000005</v>
      </c>
      <c r="T3572" s="17">
        <f>[1]!s_ipo_dilutedpe(A3572)</f>
        <v>21.01</v>
      </c>
      <c r="U3572" s="12">
        <f>[1]!s_ipo_collection_total(A3572,100000000)</f>
        <v>9.86</v>
      </c>
      <c r="V3572" s="18">
        <f>[1]!s_val_pe_ttm(A3572,"")</f>
        <v>133.98487854003906</v>
      </c>
    </row>
    <row r="3573" spans="1:22" x14ac:dyDescent="0.3">
      <c r="A3573" s="12" t="s">
        <v>7584</v>
      </c>
      <c r="B3573" s="12" t="s">
        <v>7585</v>
      </c>
      <c r="C3573" s="16" t="str">
        <f>[1]!s_info_mkt(A3573)</f>
        <v>创业板</v>
      </c>
      <c r="D3573" s="16" t="str">
        <f>[1]!s_ipo_listeddate(A3573)</f>
        <v>2019-04-22</v>
      </c>
      <c r="E3573" s="16" t="str">
        <f>[1]!s_info_industry_csrc2023(A3573,"",3)</f>
        <v>专用设备制造业</v>
      </c>
      <c r="F3573" s="16">
        <f>[1]!s_is(A3573,83,"FY","YTD","20251231",1,"",100000000)</f>
        <v>5.9982456725999995</v>
      </c>
      <c r="G3573" s="16">
        <f>[1]!s_is(A3573,83,"FY","YTD","20241231",1,"",100000000)</f>
        <v>4.5098493826999997</v>
      </c>
      <c r="H3573" s="16">
        <f>[1]!s_is(A3573,61,"FY","YTD","20251231",1,"",100000000)</f>
        <v>0.82745127870000001</v>
      </c>
      <c r="I3573" s="16">
        <f>[1]!s_is(A3573,61,"FY","YTD","20241231",1,"",100000000)</f>
        <v>0.39478969140000003</v>
      </c>
      <c r="J3573" s="16">
        <f>[1]!s_fa_roe(A3573,"20251231")</f>
        <v>4.2168000000000001</v>
      </c>
      <c r="K3573" s="16">
        <f>[1]!s_stmnote_rdexp(A3573,"20251231",1,10000)</f>
        <v>5449.57755</v>
      </c>
      <c r="L3573" s="16">
        <f>[1]!s_margin_tradingbalance(A3573,"",10000)</f>
        <v>0</v>
      </c>
      <c r="M3573" s="16">
        <f>[1]!s_margin_seclendingbalance(A3573,"",10000)</f>
        <v>0</v>
      </c>
      <c r="N3573" s="17">
        <f>[1]!s_val_ev(A3573,"",100000000)</f>
        <v>27.263999999999999</v>
      </c>
      <c r="O3573" s="17">
        <f>[1]!share_freesharesmv(A3573,"",100000000)</f>
        <v>17.306963748799998</v>
      </c>
      <c r="P3573" s="17">
        <f ca="1">[1]!s_dq_amount_btin(A3573,TODAY()-1,100000000)</f>
        <v>0.36142229999999997</v>
      </c>
      <c r="Q3573" s="17">
        <f ca="1">[1]!s_dq_turn(A3573,TODAY()-1)</f>
        <v>1.7763818427001206</v>
      </c>
      <c r="R3573" s="2">
        <f>[1]!s_pq_amount(A3573,"20260101","",100000000)</f>
        <v>116.25044059</v>
      </c>
      <c r="S3573" s="2">
        <f>[1]!s_pq_avgamount(A3573,"20260101","",100000000)</f>
        <v>1.0665178035779816</v>
      </c>
      <c r="T3573" s="17">
        <f>[1]!s_ipo_dilutedpe(A3573)</f>
        <v>14.57</v>
      </c>
      <c r="U3573" s="12">
        <f>[1]!s_ipo_collection_total(A3573,100000000)</f>
        <v>7.56</v>
      </c>
      <c r="V3573" s="18">
        <f>[1]!s_val_pe_ttm(A3573,"")</f>
        <v>29.728065490722656</v>
      </c>
    </row>
    <row r="3574" spans="1:22" x14ac:dyDescent="0.3">
      <c r="A3574" s="12" t="s">
        <v>7586</v>
      </c>
      <c r="B3574" s="12" t="s">
        <v>7587</v>
      </c>
      <c r="C3574" s="16" t="str">
        <f>[1]!s_info_mkt(A3574)</f>
        <v>主板</v>
      </c>
      <c r="D3574" s="16" t="str">
        <f>[1]!s_ipo_listeddate(A3574)</f>
        <v>2004-08-17</v>
      </c>
      <c r="E3574" s="16" t="str">
        <f>[1]!s_info_industry_csrc2023(A3574,"",3)</f>
        <v>电气机械和器材制造业</v>
      </c>
      <c r="F3574" s="16">
        <f>[1]!s_is(A3574,83,"FY","YTD","20251231",1,"",100000000)</f>
        <v>227.7175346004</v>
      </c>
      <c r="G3574" s="16">
        <f>[1]!s_is(A3574,83,"FY","YTD","20241231",1,"",100000000)</f>
        <v>224.27337986380002</v>
      </c>
      <c r="H3574" s="16">
        <f>[1]!s_is(A3574,61,"FY","YTD","20251231",1,"",100000000)</f>
        <v>20.967202315200002</v>
      </c>
      <c r="I3574" s="16">
        <f>[1]!s_is(A3574,61,"FY","YTD","20241231",1,"",100000000)</f>
        <v>22.444445293499999</v>
      </c>
      <c r="J3574" s="16">
        <f>[1]!s_fa_roe(A3574,"20251231")</f>
        <v>32.995100000000001</v>
      </c>
      <c r="K3574" s="16">
        <f>[1]!s_stmnote_rdexp(A3574,"20251231",1,10000)</f>
        <v>47592.345509999999</v>
      </c>
      <c r="L3574" s="16">
        <f>[1]!s_margin_tradingbalance(A3574,"",10000)</f>
        <v>6588.0442000000003</v>
      </c>
      <c r="M3574" s="16">
        <f>[1]!s_margin_seclendingbalance(A3574,"",10000)</f>
        <v>337.608</v>
      </c>
      <c r="N3574" s="17">
        <f>[1]!s_val_ev(A3574,"",100000000)</f>
        <v>328.1776984068</v>
      </c>
      <c r="O3574" s="17">
        <f>[1]!share_freesharesmv(A3574,"",100000000)</f>
        <v>54.488743480600007</v>
      </c>
      <c r="P3574" s="17">
        <f ca="1">[1]!s_dq_amount_btin(A3574,TODAY()-1,100000000)</f>
        <v>0.52793794000000005</v>
      </c>
      <c r="Q3574" s="17">
        <f ca="1">[1]!s_dq_turn(A3574,TODAY()-1)</f>
        <v>0.1597393857383326</v>
      </c>
      <c r="R3574" s="2">
        <f>[1]!s_pq_amount(A3574,"20260101","",100000000)</f>
        <v>100.89084382</v>
      </c>
      <c r="S3574" s="2">
        <f>[1]!s_pq_avgamount(A3574,"20260101","",100000000)</f>
        <v>0.92560407174311921</v>
      </c>
      <c r="T3574" s="17">
        <f>[1]!s_ipo_dilutedpe(A3574)</f>
        <v>16.190000000000001</v>
      </c>
      <c r="U3574" s="12">
        <f>[1]!s_ipo_collection_total(A3574,100000000)</f>
        <v>4.1513999999999998</v>
      </c>
      <c r="V3574" s="18">
        <f>[1]!s_val_pe_ttm(A3574,"")</f>
        <v>15.589903831481934</v>
      </c>
    </row>
    <row r="3575" spans="1:22" x14ac:dyDescent="0.3">
      <c r="A3575" s="12" t="s">
        <v>7588</v>
      </c>
      <c r="B3575" s="12" t="s">
        <v>7589</v>
      </c>
      <c r="C3575" s="16" t="str">
        <f>[1]!s_info_mkt(A3575)</f>
        <v>主板</v>
      </c>
      <c r="D3575" s="16" t="str">
        <f>[1]!s_ipo_listeddate(A3575)</f>
        <v>1994-07-01</v>
      </c>
      <c r="E3575" s="16" t="str">
        <f>[1]!s_info_industry_csrc2023(A3575,"",3)</f>
        <v>通用设备制造业</v>
      </c>
      <c r="F3575" s="16">
        <f>[1]!s_is(A3575,83,"FY","YTD","20251231",1,"",100000000)</f>
        <v>24.763258226799998</v>
      </c>
      <c r="G3575" s="16">
        <f>[1]!s_is(A3575,83,"FY","YTD","20241231",1,"",100000000)</f>
        <v>24.158690283200002</v>
      </c>
      <c r="H3575" s="16">
        <f>[1]!s_is(A3575,61,"FY","YTD","20251231",1,"",100000000)</f>
        <v>0.50820986840000004</v>
      </c>
      <c r="I3575" s="16">
        <f>[1]!s_is(A3575,61,"FY","YTD","20241231",1,"",100000000)</f>
        <v>0.18489896</v>
      </c>
      <c r="J3575" s="16">
        <f>[1]!s_fa_roe(A3575,"20251231")</f>
        <v>1.4934000000000001</v>
      </c>
      <c r="K3575" s="16">
        <f>[1]!s_stmnote_rdexp(A3575,"20251231",1,10000)</f>
        <v>8367.6763370000008</v>
      </c>
      <c r="L3575" s="16">
        <f>[1]!s_margin_tradingbalance(A3575,"",10000)</f>
        <v>0</v>
      </c>
      <c r="M3575" s="16">
        <f>[1]!s_margin_seclendingbalance(A3575,"",10000)</f>
        <v>0</v>
      </c>
      <c r="N3575" s="17">
        <f>[1]!s_val_ev(A3575,"",100000000)</f>
        <v>30.589257952800001</v>
      </c>
      <c r="O3575" s="17">
        <f>[1]!share_freesharesmv(A3575,"",100000000)</f>
        <v>16.532666136</v>
      </c>
      <c r="P3575" s="17">
        <f ca="1">[1]!s_dq_amount_btin(A3575,TODAY()-1,100000000)</f>
        <v>0.52921512999999998</v>
      </c>
      <c r="Q3575" s="17">
        <f ca="1">[1]!s_dq_turn(A3575,TODAY()-1)</f>
        <v>1.882204612847155</v>
      </c>
      <c r="R3575" s="2">
        <f>[1]!s_pq_amount(A3575,"20260101","",100000000)</f>
        <v>127.61568329000001</v>
      </c>
      <c r="S3575" s="2">
        <f>[1]!s_pq_avgamount(A3575,"20260101","",100000000)</f>
        <v>1.1707860852293577</v>
      </c>
      <c r="T3575" s="17">
        <f>[1]!s_ipo_dilutedpe(A3575)</f>
        <v>0</v>
      </c>
      <c r="U3575" s="12">
        <f>[1]!s_ipo_collection_total(A3575,100000000)</f>
        <v>1.56</v>
      </c>
      <c r="V3575" s="18">
        <f>[1]!s_val_pe_ttm(A3575,"")</f>
        <v>43.642910003662109</v>
      </c>
    </row>
    <row r="3576" spans="1:22" x14ac:dyDescent="0.3">
      <c r="A3576" s="12" t="s">
        <v>7590</v>
      </c>
      <c r="B3576" s="12" t="s">
        <v>7591</v>
      </c>
      <c r="C3576" s="16" t="str">
        <f>[1]!s_info_mkt(A3576)</f>
        <v>科创板</v>
      </c>
      <c r="D3576" s="16" t="str">
        <f>[1]!s_ipo_listeddate(A3576)</f>
        <v>2022-12-26</v>
      </c>
      <c r="E3576" s="16" t="str">
        <f>[1]!s_info_industry_csrc2023(A3576,"",3)</f>
        <v>专用设备制造业</v>
      </c>
      <c r="F3576" s="16">
        <f>[1]!s_is(A3576,83,"FY","YTD","20251231",1,"",100000000)</f>
        <v>8.0690783666999994</v>
      </c>
      <c r="G3576" s="16">
        <f>[1]!s_is(A3576,83,"FY","YTD","20241231",1,"",100000000)</f>
        <v>5.6727451016999995</v>
      </c>
      <c r="H3576" s="16">
        <f>[1]!s_is(A3576,61,"FY","YTD","20251231",1,"",100000000)</f>
        <v>1.4588550504</v>
      </c>
      <c r="I3576" s="16">
        <f>[1]!s_is(A3576,61,"FY","YTD","20241231",1,"",100000000)</f>
        <v>0.70886298120000002</v>
      </c>
      <c r="J3576" s="16">
        <f>[1]!s_fa_roe(A3576,"20251231")</f>
        <v>8.4181000000000008</v>
      </c>
      <c r="K3576" s="16">
        <f>[1]!s_stmnote_rdexp(A3576,"20251231",1,10000)</f>
        <v>7018.9538920000005</v>
      </c>
      <c r="L3576" s="16">
        <f>[1]!s_margin_tradingbalance(A3576,"",10000)</f>
        <v>14698.673199999999</v>
      </c>
      <c r="M3576" s="16">
        <f>[1]!s_margin_seclendingbalance(A3576,"",10000)</f>
        <v>29.890599999999999</v>
      </c>
      <c r="N3576" s="17">
        <f>[1]!s_val_ev(A3576,"",100000000)</f>
        <v>46.3740502522</v>
      </c>
      <c r="O3576" s="17">
        <f>[1]!share_freesharesmv(A3576,"",100000000)</f>
        <v>25.745696325800001</v>
      </c>
      <c r="P3576" s="17">
        <f ca="1">[1]!s_dq_amount_btin(A3576,TODAY()-1,100000000)</f>
        <v>0.81796352999999999</v>
      </c>
      <c r="Q3576" s="17">
        <f ca="1">[1]!s_dq_turn(A3576,TODAY()-1)</f>
        <v>1.7583895690916396</v>
      </c>
      <c r="R3576" s="2">
        <f>[1]!s_pq_amount(A3576,"20260101","",100000000)</f>
        <v>102.17927489</v>
      </c>
      <c r="S3576" s="2">
        <f>[1]!s_pq_avgamount(A3576,"20260101","",100000000)</f>
        <v>0.93742454027522937</v>
      </c>
      <c r="T3576" s="17">
        <f>[1]!s_ipo_dilutedpe(A3576)</f>
        <v>297.74</v>
      </c>
      <c r="U3576" s="12">
        <f>[1]!s_ipo_collection_total(A3576,100000000)</f>
        <v>11.68937</v>
      </c>
      <c r="V3576" s="18">
        <f>[1]!s_val_pe_ttm(A3576,"")</f>
        <v>28.388374328613281</v>
      </c>
    </row>
    <row r="3577" spans="1:22" x14ac:dyDescent="0.3">
      <c r="A3577" s="12" t="s">
        <v>7592</v>
      </c>
      <c r="B3577" s="12" t="s">
        <v>7593</v>
      </c>
      <c r="C3577" s="16" t="str">
        <f>[1]!s_info_mkt(A3577)</f>
        <v>科创板</v>
      </c>
      <c r="D3577" s="16" t="str">
        <f>[1]!s_ipo_listeddate(A3577)</f>
        <v>2021-12-24</v>
      </c>
      <c r="E3577" s="16" t="str">
        <f>[1]!s_info_industry_csrc2023(A3577,"",3)</f>
        <v>计算机、通信和其他电子设备制造业</v>
      </c>
      <c r="F3577" s="16">
        <f>[1]!s_is(A3577,83,"FY","YTD","20251231",1,"",100000000)</f>
        <v>8.7999932915999999</v>
      </c>
      <c r="G3577" s="16">
        <f>[1]!s_is(A3577,83,"FY","YTD","20241231",1,"",100000000)</f>
        <v>6.2001940053999993</v>
      </c>
      <c r="H3577" s="16">
        <f>[1]!s_is(A3577,61,"FY","YTD","20251231",1,"",100000000)</f>
        <v>-0.38409574270000002</v>
      </c>
      <c r="I3577" s="16">
        <f>[1]!s_is(A3577,61,"FY","YTD","20241231",1,"",100000000)</f>
        <v>-1.7490948516999998</v>
      </c>
      <c r="J3577" s="16">
        <f>[1]!s_fa_roe(A3577,"20251231")</f>
        <v>-1.7730999999999999</v>
      </c>
      <c r="K3577" s="16">
        <f>[1]!s_stmnote_rdexp(A3577,"20251231",1,10000)</f>
        <v>17122.609469999999</v>
      </c>
      <c r="L3577" s="16">
        <f>[1]!s_margin_tradingbalance(A3577,"",10000)</f>
        <v>312100.17790000001</v>
      </c>
      <c r="M3577" s="16">
        <f>[1]!s_margin_seclendingbalance(A3577,"",10000)</f>
        <v>276.279</v>
      </c>
      <c r="N3577" s="17">
        <f>[1]!s_val_ev(A3577,"",100000000)</f>
        <v>511.44615603</v>
      </c>
      <c r="O3577" s="17">
        <f>[1]!share_freesharesmv(A3577,"",100000000)</f>
        <v>446.46401867999998</v>
      </c>
      <c r="P3577" s="17">
        <f ca="1">[1]!s_dq_amount_btin(A3577,TODAY()-1,100000000)</f>
        <v>30.218560279999998</v>
      </c>
      <c r="Q3577" s="17">
        <f ca="1">[1]!s_dq_turn(A3577,TODAY()-1)</f>
        <v>5.8856228392953867</v>
      </c>
      <c r="R3577" s="2">
        <f>[1]!s_pq_amount(A3577,"20260101","",100000000)</f>
        <v>2477.98630774</v>
      </c>
      <c r="S3577" s="2">
        <f>[1]!s_pq_avgamount(A3577,"20260101","",100000000)</f>
        <v>22.733819337064219</v>
      </c>
      <c r="T3577" s="17">
        <f>[1]!s_ipo_dilutedpe(A3577)</f>
        <v>362.33</v>
      </c>
      <c r="U3577" s="12">
        <f>[1]!s_ipo_collection_total(A3577,100000000)</f>
        <v>17.697381</v>
      </c>
      <c r="V3577" s="18">
        <f>[1]!s_val_pe_ttm(A3577,"")</f>
        <v>-2601.77880859375</v>
      </c>
    </row>
    <row r="3578" spans="1:22" x14ac:dyDescent="0.3">
      <c r="A3578" s="12" t="s">
        <v>7594</v>
      </c>
      <c r="B3578" s="12" t="s">
        <v>7595</v>
      </c>
      <c r="C3578" s="16" t="str">
        <f>[1]!s_info_mkt(A3578)</f>
        <v>主板</v>
      </c>
      <c r="D3578" s="16" t="str">
        <f>[1]!s_ipo_listeddate(A3578)</f>
        <v>2012-07-03</v>
      </c>
      <c r="E3578" s="16" t="str">
        <f>[1]!s_info_industry_csrc2023(A3578,"",3)</f>
        <v>通用设备制造业</v>
      </c>
      <c r="F3578" s="16">
        <f>[1]!s_is(A3578,83,"FY","YTD","20251231",1,"",100000000)</f>
        <v>16.319126583800003</v>
      </c>
      <c r="G3578" s="16">
        <f>[1]!s_is(A3578,83,"FY","YTD","20241231",1,"",100000000)</f>
        <v>16.1851284693</v>
      </c>
      <c r="H3578" s="16">
        <f>[1]!s_is(A3578,61,"FY","YTD","20251231",1,"",100000000)</f>
        <v>0.30495527950000001</v>
      </c>
      <c r="I3578" s="16">
        <f>[1]!s_is(A3578,61,"FY","YTD","20241231",1,"",100000000)</f>
        <v>0.2269694468</v>
      </c>
      <c r="J3578" s="16">
        <f>[1]!s_fa_roe(A3578,"20251231")</f>
        <v>1.8855</v>
      </c>
      <c r="K3578" s="16">
        <f>[1]!s_stmnote_rdexp(A3578,"20251231",1,10000)</f>
        <v>10669.112089</v>
      </c>
      <c r="L3578" s="16">
        <f>[1]!s_margin_tradingbalance(A3578,"",10000)</f>
        <v>0</v>
      </c>
      <c r="M3578" s="16">
        <f>[1]!s_margin_seclendingbalance(A3578,"",10000)</f>
        <v>0</v>
      </c>
      <c r="N3578" s="17">
        <f>[1]!s_val_ev(A3578,"",100000000)</f>
        <v>32.049134927800004</v>
      </c>
      <c r="O3578" s="17">
        <f>[1]!share_freesharesmv(A3578,"",100000000)</f>
        <v>16.8913234782</v>
      </c>
      <c r="P3578" s="17">
        <f ca="1">[1]!s_dq_amount_btin(A3578,TODAY()-1,100000000)</f>
        <v>0.48014377000000003</v>
      </c>
      <c r="Q3578" s="17">
        <f ca="1">[1]!s_dq_turn(A3578,TODAY()-1)</f>
        <v>1.6224281231475459</v>
      </c>
      <c r="R3578" s="2">
        <f>[1]!s_pq_amount(A3578,"20260101","",100000000)</f>
        <v>146.98744331</v>
      </c>
      <c r="S3578" s="2">
        <f>[1]!s_pq_avgamount(A3578,"20260101","",100000000)</f>
        <v>1.3998804124761903</v>
      </c>
      <c r="T3578" s="17">
        <f>[1]!s_ipo_dilutedpe(A3578)</f>
        <v>23.85</v>
      </c>
      <c r="U3578" s="12">
        <f>[1]!s_ipo_collection_total(A3578,100000000)</f>
        <v>3.6272000000000002</v>
      </c>
      <c r="V3578" s="18">
        <f>[1]!s_val_pe_ttm(A3578,"")</f>
        <v>170.54472351074219</v>
      </c>
    </row>
    <row r="3579" spans="1:22" x14ac:dyDescent="0.3">
      <c r="A3579" s="12" t="s">
        <v>7596</v>
      </c>
      <c r="B3579" s="12" t="s">
        <v>7597</v>
      </c>
      <c r="C3579" s="16" t="str">
        <f>[1]!s_info_mkt(A3579)</f>
        <v>创业板</v>
      </c>
      <c r="D3579" s="16" t="str">
        <f>[1]!s_ipo_listeddate(A3579)</f>
        <v>2020-12-03</v>
      </c>
      <c r="E3579" s="16" t="str">
        <f>[1]!s_info_industry_csrc2023(A3579,"",3)</f>
        <v>电气机械和器材制造业</v>
      </c>
      <c r="F3579" s="16">
        <f>[1]!s_is(A3579,83,"FY","YTD","20251231",1,"",100000000)</f>
        <v>3.377340652</v>
      </c>
      <c r="G3579" s="16">
        <f>[1]!s_is(A3579,83,"FY","YTD","20241231",1,"",100000000)</f>
        <v>7.0279545714999996</v>
      </c>
      <c r="H3579" s="16">
        <f>[1]!s_is(A3579,61,"FY","YTD","20251231",1,"",100000000)</f>
        <v>-1.7188218206000001</v>
      </c>
      <c r="I3579" s="16">
        <f>[1]!s_is(A3579,61,"FY","YTD","20241231",1,"",100000000)</f>
        <v>0.26541434600000002</v>
      </c>
      <c r="J3579" s="16">
        <f>[1]!s_fa_roe(A3579,"20251231")</f>
        <v>-13.3064</v>
      </c>
      <c r="K3579" s="16">
        <f>[1]!s_stmnote_rdexp(A3579,"20251231",1,10000)</f>
        <v>1775.4313199999999</v>
      </c>
      <c r="L3579" s="16">
        <f>[1]!s_margin_tradingbalance(A3579,"",10000)</f>
        <v>18981.888800000001</v>
      </c>
      <c r="M3579" s="16">
        <f>[1]!s_margin_seclendingbalance(A3579,"",10000)</f>
        <v>14.694800000000001</v>
      </c>
      <c r="N3579" s="17">
        <f>[1]!s_val_ev(A3579,"",100000000)</f>
        <v>38.9966611161</v>
      </c>
      <c r="O3579" s="17">
        <f>[1]!share_freesharesmv(A3579,"",100000000)</f>
        <v>19.148574228899999</v>
      </c>
      <c r="P3579" s="17">
        <f ca="1">[1]!s_dq_amount_btin(A3579,TODAY()-1,100000000)</f>
        <v>1.38547585</v>
      </c>
      <c r="Q3579" s="17">
        <f ca="1">[1]!s_dq_turn(A3579,TODAY()-1)</f>
        <v>3.735937597347295</v>
      </c>
      <c r="R3579" s="2">
        <f>[1]!s_pq_amount(A3579,"20260101","",100000000)</f>
        <v>279.91771748999997</v>
      </c>
      <c r="S3579" s="2">
        <f>[1]!s_pq_avgamount(A3579,"20260101","",100000000)</f>
        <v>2.5680524540366974</v>
      </c>
      <c r="T3579" s="17">
        <f>[1]!s_ipo_dilutedpe(A3579)</f>
        <v>26.73</v>
      </c>
      <c r="U3579" s="12">
        <f>[1]!s_ipo_collection_total(A3579,100000000)</f>
        <v>6.49334145</v>
      </c>
      <c r="V3579" s="18">
        <f>[1]!s_val_pe_ttm(A3579,"")</f>
        <v>-23.685436248779297</v>
      </c>
    </row>
    <row r="3580" spans="1:22" x14ac:dyDescent="0.3">
      <c r="A3580" s="12" t="s">
        <v>7598</v>
      </c>
      <c r="B3580" s="12" t="s">
        <v>7599</v>
      </c>
      <c r="C3580" s="16" t="str">
        <f>[1]!s_info_mkt(A3580)</f>
        <v>主板</v>
      </c>
      <c r="D3580" s="16" t="str">
        <f>[1]!s_ipo_listeddate(A3580)</f>
        <v>1997-06-09</v>
      </c>
      <c r="E3580" s="16" t="str">
        <f>[1]!s_info_industry_csrc2023(A3580,"",3)</f>
        <v>土木工程建筑业</v>
      </c>
      <c r="F3580" s="16">
        <f>[1]!s_is(A3580,83,"FY","YTD","20251231",1,"",100000000)</f>
        <v>685.67696803550007</v>
      </c>
      <c r="G3580" s="16">
        <f>[1]!s_is(A3580,83,"FY","YTD","20241231",1,"",100000000)</f>
        <v>713.48284153460008</v>
      </c>
      <c r="H3580" s="16">
        <f>[1]!s_is(A3580,61,"FY","YTD","20251231",1,"",100000000)</f>
        <v>22.271942562399996</v>
      </c>
      <c r="I3580" s="16">
        <f>[1]!s_is(A3580,61,"FY","YTD","20241231",1,"",100000000)</f>
        <v>23.223385122600003</v>
      </c>
      <c r="J3580" s="16">
        <f>[1]!s_fa_roe(A3580,"20251231")</f>
        <v>8.8033000000000001</v>
      </c>
      <c r="K3580" s="16">
        <f>[1]!s_stmnote_rdexp(A3580,"20251231",1,10000)</f>
        <v>212958.27467899999</v>
      </c>
      <c r="L3580" s="16">
        <f>[1]!s_margin_tradingbalance(A3580,"",10000)</f>
        <v>24118.483400000001</v>
      </c>
      <c r="M3580" s="16">
        <f>[1]!s_margin_seclendingbalance(A3580,"",10000)</f>
        <v>110.4443</v>
      </c>
      <c r="N3580" s="17">
        <f>[1]!s_val_ev(A3580,"",100000000)</f>
        <v>77.622073049999997</v>
      </c>
      <c r="O3580" s="17">
        <f>[1]!share_freesharesmv(A3580,"",100000000)</f>
        <v>28.8016091</v>
      </c>
      <c r="P3580" s="17">
        <f ca="1">[1]!s_dq_amount_btin(A3580,TODAY()-1,100000000)</f>
        <v>0.33697136</v>
      </c>
      <c r="Q3580" s="17">
        <f ca="1">[1]!s_dq_turn(A3580,TODAY()-1)</f>
        <v>0.46383654142955899</v>
      </c>
      <c r="R3580" s="2">
        <f>[1]!s_pq_amount(A3580,"20260101","",100000000)</f>
        <v>88.809207749999999</v>
      </c>
      <c r="S3580" s="2">
        <f>[1]!s_pq_avgamount(A3580,"20260101","",100000000)</f>
        <v>0.81476337385321096</v>
      </c>
      <c r="T3580" s="17">
        <f>[1]!s_ipo_dilutedpe(A3580)</f>
        <v>0</v>
      </c>
      <c r="U3580" s="12">
        <f>[1]!s_ipo_collection_total(A3580,100000000)</f>
        <v>3.528</v>
      </c>
      <c r="V3580" s="18">
        <f>[1]!s_val_pe_ttm(A3580,"")</f>
        <v>3.617882251739502</v>
      </c>
    </row>
    <row r="3581" spans="1:22" x14ac:dyDescent="0.3">
      <c r="A3581" s="12" t="s">
        <v>7600</v>
      </c>
      <c r="B3581" s="12" t="s">
        <v>7601</v>
      </c>
      <c r="C3581" s="16" t="str">
        <f>[1]!s_info_mkt(A3581)</f>
        <v>创业板</v>
      </c>
      <c r="D3581" s="16" t="str">
        <f>[1]!s_ipo_listeddate(A3581)</f>
        <v>2018-08-10</v>
      </c>
      <c r="E3581" s="16" t="str">
        <f>[1]!s_info_industry_csrc2023(A3581,"",3)</f>
        <v>专用设备制造业</v>
      </c>
      <c r="F3581" s="16">
        <f>[1]!s_is(A3581,83,"FY","YTD","20251231",1,"",100000000)</f>
        <v>154.71668898799999</v>
      </c>
      <c r="G3581" s="16">
        <f>[1]!s_is(A3581,83,"FY","YTD","20241231",1,"",100000000)</f>
        <v>188.87205249049998</v>
      </c>
      <c r="H3581" s="16">
        <f>[1]!s_is(A3581,61,"FY","YTD","20251231",1,"",100000000)</f>
        <v>26.170436512800002</v>
      </c>
      <c r="I3581" s="16">
        <f>[1]!s_is(A3581,61,"FY","YTD","20241231",1,"",100000000)</f>
        <v>27.635922120500002</v>
      </c>
      <c r="J3581" s="16">
        <f>[1]!s_fa_roe(A3581,"20251231")</f>
        <v>21.434799999999999</v>
      </c>
      <c r="K3581" s="16">
        <f>[1]!s_stmnote_rdexp(A3581,"20251231",1,10000)</f>
        <v>60742.054362000003</v>
      </c>
      <c r="L3581" s="16">
        <f>[1]!s_margin_tradingbalance(A3581,"",10000)</f>
        <v>231955.22320000001</v>
      </c>
      <c r="M3581" s="16">
        <f>[1]!s_margin_seclendingbalance(A3581,"",10000)</f>
        <v>1012.1268</v>
      </c>
      <c r="N3581" s="17">
        <f>[1]!s_val_ev(A3581,"",100000000)</f>
        <v>253.83521397279998</v>
      </c>
      <c r="O3581" s="17">
        <f>[1]!share_freesharesmv(A3581,"",100000000)</f>
        <v>197.79016091119999</v>
      </c>
      <c r="P3581" s="17">
        <f ca="1">[1]!s_dq_amount_btin(A3581,TODAY()-1,100000000)</f>
        <v>7.8667538199999996</v>
      </c>
      <c r="Q3581" s="17">
        <f ca="1">[1]!s_dq_turn(A3581,TODAY()-1)</f>
        <v>3.7354411769566709</v>
      </c>
      <c r="R3581" s="2">
        <f>[1]!s_pq_amount(A3581,"20260101","",100000000)</f>
        <v>2707.0272170600001</v>
      </c>
      <c r="S3581" s="2">
        <f>[1]!s_pq_avgamount(A3581,"20260101","",100000000)</f>
        <v>24.835112083119267</v>
      </c>
      <c r="T3581" s="17">
        <f>[1]!s_ipo_dilutedpe(A3581)</f>
        <v>18.47</v>
      </c>
      <c r="U3581" s="12">
        <f>[1]!s_ipo_collection_total(A3581,100000000)</f>
        <v>11.327999999999999</v>
      </c>
      <c r="V3581" s="18">
        <f>[1]!s_val_pe_ttm(A3581,"")</f>
        <v>11.647748947143555</v>
      </c>
    </row>
    <row r="3582" spans="1:22" x14ac:dyDescent="0.3">
      <c r="A3582" s="12" t="s">
        <v>217</v>
      </c>
      <c r="B3582" s="12" t="s">
        <v>218</v>
      </c>
      <c r="C3582" s="16" t="str">
        <f>[1]!s_info_mkt(A3582)</f>
        <v>北证</v>
      </c>
      <c r="D3582" s="16" t="str">
        <f>[1]!s_ipo_listeddate(A3582)</f>
        <v>2026-02-12</v>
      </c>
      <c r="E3582" s="16" t="str">
        <f>[1]!s_info_industry_csrc2023(A3582,"",3)</f>
        <v>专用设备制造业</v>
      </c>
      <c r="F3582" s="16">
        <f>[1]!s_is(A3582,83,"FY","YTD","20251231",1,"",100000000)</f>
        <v>3.4528610212999999</v>
      </c>
      <c r="G3582" s="16">
        <f>[1]!s_is(A3582,83,"FY","YTD","20241231",1,"",100000000)</f>
        <v>3.0373354226</v>
      </c>
      <c r="H3582" s="16">
        <f>[1]!s_is(A3582,61,"FY","YTD","20251231",1,"",100000000)</f>
        <v>0.85815891129999999</v>
      </c>
      <c r="I3582" s="16">
        <f>[1]!s_is(A3582,61,"FY","YTD","20241231",1,"",100000000)</f>
        <v>0.70917527599999997</v>
      </c>
      <c r="J3582" s="16">
        <f>[1]!s_fa_roe(A3582,"20251231")</f>
        <v>18.886600000000001</v>
      </c>
      <c r="K3582" s="16">
        <f>[1]!s_stmnote_rdexp(A3582,"20251231",1,10000)</f>
        <v>1949.8105929999999</v>
      </c>
      <c r="L3582" s="16">
        <f>[1]!s_margin_tradingbalance(A3582,"",10000)</f>
        <v>551.16880000000003</v>
      </c>
      <c r="M3582" s="16">
        <f>[1]!s_margin_seclendingbalance(A3582,"",10000)</f>
        <v>0</v>
      </c>
      <c r="N3582" s="17">
        <f>[1]!s_val_ev(A3582,"",100000000)</f>
        <v>17.0014118444</v>
      </c>
      <c r="O3582" s="17">
        <f>[1]!share_freesharesmv(A3582,"",100000000)</f>
        <v>4.8890683405999997</v>
      </c>
      <c r="P3582" s="17">
        <f ca="1">[1]!s_dq_amount_btin(A3582,TODAY()-1,100000000)</f>
        <v>8.3043950000000005E-2</v>
      </c>
      <c r="Q3582" s="17">
        <f ca="1">[1]!s_dq_turn(A3582,TODAY()-1)</f>
        <v>1.5390132939572956</v>
      </c>
      <c r="R3582" s="2">
        <f>[1]!s_pq_amount(A3582,"20260101","",100000000)</f>
        <v>33.56504056</v>
      </c>
      <c r="S3582" s="2">
        <f>[1]!s_pq_avgamount(A3582,"20260101","",100000000)</f>
        <v>0.41438321679012341</v>
      </c>
      <c r="T3582" s="17">
        <f>[1]!s_ipo_dilutedpe(A3582)</f>
        <v>13.99</v>
      </c>
      <c r="U3582" s="12">
        <f>[1]!s_ipo_collection_total(A3582,100000000)</f>
        <v>1.4275765152000002</v>
      </c>
      <c r="V3582" s="18">
        <f>[1]!s_val_pe_ttm(A3582,"")</f>
        <v>19.75013542175293</v>
      </c>
    </row>
    <row r="3583" spans="1:22" x14ac:dyDescent="0.3">
      <c r="A3583" s="12" t="s">
        <v>7602</v>
      </c>
      <c r="B3583" s="12" t="s">
        <v>7603</v>
      </c>
      <c r="C3583" s="16" t="str">
        <f>[1]!s_info_mkt(A3583)</f>
        <v>主板</v>
      </c>
      <c r="D3583" s="16" t="str">
        <f>[1]!s_ipo_listeddate(A3583)</f>
        <v>2022-12-12</v>
      </c>
      <c r="E3583" s="16" t="str">
        <f>[1]!s_info_industry_csrc2023(A3583,"",3)</f>
        <v>专用设备制造业</v>
      </c>
      <c r="F3583" s="16">
        <f>[1]!s_is(A3583,83,"FY","YTD","20251231",1,"",100000000)</f>
        <v>9.5586994179999998</v>
      </c>
      <c r="G3583" s="16">
        <f>[1]!s_is(A3583,83,"FY","YTD","20241231",1,"",100000000)</f>
        <v>4.3447417842</v>
      </c>
      <c r="H3583" s="16">
        <f>[1]!s_is(A3583,61,"FY","YTD","20251231",1,"",100000000)</f>
        <v>0.40856038899999997</v>
      </c>
      <c r="I3583" s="16">
        <f>[1]!s_is(A3583,61,"FY","YTD","20241231",1,"",100000000)</f>
        <v>0.3428789921</v>
      </c>
      <c r="J3583" s="16">
        <f>[1]!s_fa_roe(A3583,"20251231")</f>
        <v>2.1709000000000001</v>
      </c>
      <c r="K3583" s="16">
        <f>[1]!s_stmnote_rdexp(A3583,"20251231",1,10000)</f>
        <v>3008.0408299999999</v>
      </c>
      <c r="L3583" s="16">
        <f>[1]!s_margin_tradingbalance(A3583,"",10000)</f>
        <v>0</v>
      </c>
      <c r="M3583" s="16">
        <f>[1]!s_margin_seclendingbalance(A3583,"",10000)</f>
        <v>0</v>
      </c>
      <c r="N3583" s="17">
        <f>[1]!s_val_ev(A3583,"",100000000)</f>
        <v>64.104818399999999</v>
      </c>
      <c r="O3583" s="17">
        <f>[1]!share_freesharesmv(A3583,"",100000000)</f>
        <v>16.0358184</v>
      </c>
      <c r="P3583" s="17">
        <f ca="1">[1]!s_dq_amount_btin(A3583,TODAY()-1,100000000)</f>
        <v>2.6947132900000001</v>
      </c>
      <c r="Q3583" s="17">
        <f ca="1">[1]!s_dq_turn(A3583,TODAY()-1)</f>
        <v>7.83688075286247</v>
      </c>
      <c r="R3583" s="2">
        <f>[1]!s_pq_amount(A3583,"20260101","",100000000)</f>
        <v>115.68239057</v>
      </c>
      <c r="S3583" s="2">
        <f>[1]!s_pq_avgamount(A3583,"20260101","",100000000)</f>
        <v>1.0613063355045871</v>
      </c>
      <c r="T3583" s="17">
        <f>[1]!s_ipo_dilutedpe(A3583)</f>
        <v>22.99</v>
      </c>
      <c r="U3583" s="12">
        <f>[1]!s_ipo_collection_total(A3583,100000000)</f>
        <v>10.938744</v>
      </c>
      <c r="V3583" s="18">
        <f>[1]!s_val_pe_ttm(A3583,"")</f>
        <v>206.15995788574219</v>
      </c>
    </row>
    <row r="3584" spans="1:22" x14ac:dyDescent="0.3">
      <c r="A3584" s="12" t="s">
        <v>7604</v>
      </c>
      <c r="B3584" s="12" t="s">
        <v>7605</v>
      </c>
      <c r="C3584" s="16" t="str">
        <f>[1]!s_info_mkt(A3584)</f>
        <v>创业板</v>
      </c>
      <c r="D3584" s="16" t="str">
        <f>[1]!s_ipo_listeddate(A3584)</f>
        <v>2017-11-10</v>
      </c>
      <c r="E3584" s="16" t="str">
        <f>[1]!s_info_industry_csrc2023(A3584,"",3)</f>
        <v>其他制造业</v>
      </c>
      <c r="F3584" s="16">
        <f>[1]!s_is(A3584,83,"FY","YTD","20251231",1,"",100000000)</f>
        <v>4.4714843838</v>
      </c>
      <c r="G3584" s="16">
        <f>[1]!s_is(A3584,83,"FY","YTD","20241231",1,"",100000000)</f>
        <v>4.4508133097</v>
      </c>
      <c r="H3584" s="16">
        <f>[1]!s_is(A3584,61,"FY","YTD","20251231",1,"",100000000)</f>
        <v>0.82482957620000008</v>
      </c>
      <c r="I3584" s="16">
        <f>[1]!s_is(A3584,61,"FY","YTD","20241231",1,"",100000000)</f>
        <v>0.79182688719999994</v>
      </c>
      <c r="J3584" s="16">
        <f>[1]!s_fa_roe(A3584,"20251231")</f>
        <v>12.629799999999999</v>
      </c>
      <c r="K3584" s="16">
        <f>[1]!s_stmnote_rdexp(A3584,"20251231",1,10000)</f>
        <v>4280.6359090000005</v>
      </c>
      <c r="L3584" s="16">
        <f>[1]!s_margin_tradingbalance(A3584,"",10000)</f>
        <v>16528.444899999999</v>
      </c>
      <c r="M3584" s="16">
        <f>[1]!s_margin_seclendingbalance(A3584,"",10000)</f>
        <v>21.004000000000001</v>
      </c>
      <c r="N3584" s="17">
        <f>[1]!s_val_ev(A3584,"",100000000)</f>
        <v>64.290530304000001</v>
      </c>
      <c r="O3584" s="17">
        <f>[1]!share_freesharesmv(A3584,"",100000000)</f>
        <v>21.953234830700001</v>
      </c>
      <c r="P3584" s="17">
        <f ca="1">[1]!s_dq_amount_btin(A3584,TODAY()-1,100000000)</f>
        <v>0.88085829000000004</v>
      </c>
      <c r="Q3584" s="17">
        <f ca="1">[1]!s_dq_turn(A3584,TODAY()-1)</f>
        <v>1.3632876816470569</v>
      </c>
      <c r="R3584" s="2">
        <f>[1]!s_pq_amount(A3584,"20260101","",100000000)</f>
        <v>186.67633456999999</v>
      </c>
      <c r="S3584" s="2">
        <f>[1]!s_pq_avgamount(A3584,"20260101","",100000000)</f>
        <v>1.7126269226605504</v>
      </c>
      <c r="T3584" s="17">
        <f>[1]!s_ipo_dilutedpe(A3584)</f>
        <v>22.99</v>
      </c>
      <c r="U3584" s="12">
        <f>[1]!s_ipo_collection_total(A3584,100000000)</f>
        <v>1.798</v>
      </c>
      <c r="V3584" s="18">
        <f>[1]!s_val_pe_ttm(A3584,"")</f>
        <v>78.460693359375</v>
      </c>
    </row>
    <row r="3585" spans="1:22" x14ac:dyDescent="0.3">
      <c r="A3585" s="12" t="s">
        <v>7606</v>
      </c>
      <c r="B3585" s="12" t="s">
        <v>7607</v>
      </c>
      <c r="C3585" s="16" t="str">
        <f>[1]!s_info_mkt(A3585)</f>
        <v>主板</v>
      </c>
      <c r="D3585" s="16" t="str">
        <f>[1]!s_ipo_listeddate(A3585)</f>
        <v>2011-05-27</v>
      </c>
      <c r="E3585" s="16" t="str">
        <f>[1]!s_info_industry_csrc2023(A3585,"",3)</f>
        <v>计算机、通信和其他电子设备制造业</v>
      </c>
      <c r="F3585" s="16">
        <f>[1]!s_is(A3585,83,"FY","YTD","20251231",1,"",100000000)</f>
        <v>60.090022160600007</v>
      </c>
      <c r="G3585" s="16">
        <f>[1]!s_is(A3585,83,"FY","YTD","20241231",1,"",100000000)</f>
        <v>61.421288596300002</v>
      </c>
      <c r="H3585" s="16">
        <f>[1]!s_is(A3585,61,"FY","YTD","20251231",1,"",100000000)</f>
        <v>-2.5780408346999999</v>
      </c>
      <c r="I3585" s="16">
        <f>[1]!s_is(A3585,61,"FY","YTD","20241231",1,"",100000000)</f>
        <v>-34.846157338600001</v>
      </c>
      <c r="J3585" s="16">
        <f>[1]!s_fa_roe(A3585,"20251231")</f>
        <v>-11.5321</v>
      </c>
      <c r="K3585" s="16">
        <f>[1]!s_stmnote_rdexp(A3585,"20251231",1,10000)</f>
        <v>99895.627235000007</v>
      </c>
      <c r="L3585" s="16">
        <f>[1]!s_margin_tradingbalance(A3585,"",10000)</f>
        <v>55441.9522</v>
      </c>
      <c r="M3585" s="16">
        <f>[1]!s_margin_seclendingbalance(A3585,"",10000)</f>
        <v>513.51559999999995</v>
      </c>
      <c r="N3585" s="17">
        <f>[1]!s_val_ev(A3585,"",100000000)</f>
        <v>158.21988614699998</v>
      </c>
      <c r="O3585" s="17">
        <f>[1]!share_freesharesmv(A3585,"",100000000)</f>
        <v>94.559924507999995</v>
      </c>
      <c r="P3585" s="17">
        <f ca="1">[1]!s_dq_amount_btin(A3585,TODAY()-1,100000000)</f>
        <v>2.2986242899999998</v>
      </c>
      <c r="Q3585" s="17">
        <f ca="1">[1]!s_dq_turn(A3585,TODAY()-1)</f>
        <v>2.059261207721566</v>
      </c>
      <c r="R3585" s="2">
        <f>[1]!s_pq_amount(A3585,"20260101","",100000000)</f>
        <v>388.37134391000001</v>
      </c>
      <c r="S3585" s="2">
        <f>[1]!s_pq_avgamount(A3585,"20260101","",100000000)</f>
        <v>3.5630398523853213</v>
      </c>
      <c r="T3585" s="17">
        <f>[1]!s_ipo_dilutedpe(A3585)</f>
        <v>52.37</v>
      </c>
      <c r="U3585" s="12">
        <f>[1]!s_ipo_collection_total(A3585,100000000)</f>
        <v>13.93</v>
      </c>
      <c r="V3585" s="18">
        <f>[1]!s_val_pe_ttm(A3585,"")</f>
        <v>-50.068359375</v>
      </c>
    </row>
    <row r="3586" spans="1:22" x14ac:dyDescent="0.3">
      <c r="A3586" s="12" t="s">
        <v>7608</v>
      </c>
      <c r="B3586" s="12" t="s">
        <v>7609</v>
      </c>
      <c r="C3586" s="16" t="str">
        <f>[1]!s_info_mkt(A3586)</f>
        <v>主板</v>
      </c>
      <c r="D3586" s="16" t="str">
        <f>[1]!s_ipo_listeddate(A3586)</f>
        <v>1997-06-11</v>
      </c>
      <c r="E3586" s="16" t="str">
        <f>[1]!s_info_industry_csrc2023(A3586,"",3)</f>
        <v>畜牧业</v>
      </c>
      <c r="F3586" s="16">
        <f>[1]!s_is(A3586,83,"FY","YTD","20251231",1,"",100000000)</f>
        <v>33.768625892700001</v>
      </c>
      <c r="G3586" s="16">
        <f>[1]!s_is(A3586,83,"FY","YTD","20241231",1,"",100000000)</f>
        <v>33.3236052026</v>
      </c>
      <c r="H3586" s="16">
        <f>[1]!s_is(A3586,61,"FY","YTD","20251231",1,"",100000000)</f>
        <v>1.5377215706</v>
      </c>
      <c r="I3586" s="16">
        <f>[1]!s_is(A3586,61,"FY","YTD","20241231",1,"",100000000)</f>
        <v>2.4175521125000001</v>
      </c>
      <c r="J3586" s="16">
        <f>[1]!s_fa_roe(A3586,"20251231")</f>
        <v>3.5794999999999999</v>
      </c>
      <c r="K3586" s="16">
        <f>[1]!s_stmnote_rdexp(A3586,"20251231",1,10000)</f>
        <v>750.96319699999992</v>
      </c>
      <c r="L3586" s="16">
        <f>[1]!s_margin_tradingbalance(A3586,"",10000)</f>
        <v>57545.245999999999</v>
      </c>
      <c r="M3586" s="16">
        <f>[1]!s_margin_seclendingbalance(A3586,"",10000)</f>
        <v>82.843800000000002</v>
      </c>
      <c r="N3586" s="17">
        <f>[1]!s_val_ev(A3586,"",100000000)</f>
        <v>57.460527542200005</v>
      </c>
      <c r="O3586" s="17">
        <f>[1]!share_freesharesmv(A3586,"",100000000)</f>
        <v>45.117833250499999</v>
      </c>
      <c r="P3586" s="17">
        <f ca="1">[1]!s_dq_amount_btin(A3586,TODAY()-1,100000000)</f>
        <v>0.89711744000000004</v>
      </c>
      <c r="Q3586" s="17">
        <f ca="1">[1]!s_dq_turn(A3586,TODAY()-1)</f>
        <v>1.5614337275523029</v>
      </c>
      <c r="R3586" s="2">
        <f>[1]!s_pq_amount(A3586,"20260101","",100000000)</f>
        <v>266.46819613999998</v>
      </c>
      <c r="S3586" s="2">
        <f>[1]!s_pq_avgamount(A3586,"20260101","",100000000)</f>
        <v>2.4446623499082567</v>
      </c>
      <c r="T3586" s="17">
        <f>[1]!s_ipo_dilutedpe(A3586)</f>
        <v>0</v>
      </c>
      <c r="U3586" s="12">
        <f>[1]!s_ipo_collection_total(A3586,100000000)</f>
        <v>1.9575</v>
      </c>
      <c r="V3586" s="18">
        <f>[1]!s_val_pe_ttm(A3586,"")</f>
        <v>-283.26239013671875</v>
      </c>
    </row>
    <row r="3587" spans="1:22" x14ac:dyDescent="0.3">
      <c r="A3587" s="12" t="s">
        <v>7610</v>
      </c>
      <c r="B3587" s="12" t="s">
        <v>7611</v>
      </c>
      <c r="C3587" s="16" t="str">
        <f>[1]!s_info_mkt(A3587)</f>
        <v>科创板</v>
      </c>
      <c r="D3587" s="16" t="str">
        <f>[1]!s_ipo_listeddate(A3587)</f>
        <v>2023-06-09</v>
      </c>
      <c r="E3587" s="16" t="str">
        <f>[1]!s_info_industry_csrc2023(A3587,"",3)</f>
        <v>电气机械和器材制造业</v>
      </c>
      <c r="F3587" s="16">
        <f>[1]!s_is(A3587,83,"FY","YTD","20251231",1,"",100000000)</f>
        <v>402.55735859239996</v>
      </c>
      <c r="G3587" s="16">
        <f>[1]!s_is(A3587,83,"FY","YTD","20241231",1,"",100000000)</f>
        <v>461.65009326629996</v>
      </c>
      <c r="H3587" s="16">
        <f>[1]!s_is(A3587,61,"FY","YTD","20251231",1,"",100000000)</f>
        <v>10.157714174700001</v>
      </c>
      <c r="I3587" s="16">
        <f>[1]!s_is(A3587,61,"FY","YTD","20241231",1,"",100000000)</f>
        <v>22.473501764899996</v>
      </c>
      <c r="J3587" s="16">
        <f>[1]!s_fa_roe(A3587,"20251231")</f>
        <v>4.3882000000000003</v>
      </c>
      <c r="K3587" s="16">
        <f>[1]!s_stmnote_rdexp(A3587,"20251231",1,10000)</f>
        <v>65064.968825999997</v>
      </c>
      <c r="L3587" s="16">
        <f>[1]!s_margin_tradingbalance(A3587,"",10000)</f>
        <v>103871.6336</v>
      </c>
      <c r="M3587" s="16">
        <f>[1]!s_margin_seclendingbalance(A3587,"",10000)</f>
        <v>233.82130000000001</v>
      </c>
      <c r="N3587" s="17">
        <f>[1]!s_val_ev(A3587,"",100000000)</f>
        <v>408.03169254399995</v>
      </c>
      <c r="O3587" s="17">
        <f>[1]!share_freesharesmv(A3587,"",100000000)</f>
        <v>150.937291792</v>
      </c>
      <c r="P3587" s="17">
        <f ca="1">[1]!s_dq_amount_btin(A3587,TODAY()-1,100000000)</f>
        <v>5.1988521700000003</v>
      </c>
      <c r="Q3587" s="17">
        <f ca="1">[1]!s_dq_turn(A3587,TODAY()-1)</f>
        <v>1.2683189660425556</v>
      </c>
      <c r="R3587" s="2">
        <f>[1]!s_pq_amount(A3587,"20260101","",100000000)</f>
        <v>1150.3115886099999</v>
      </c>
      <c r="S3587" s="2">
        <f>[1]!s_pq_avgamount(A3587,"20260101","",100000000)</f>
        <v>10.553317326697249</v>
      </c>
      <c r="T3587" s="17">
        <f>[1]!s_ipo_dilutedpe(A3587)</f>
        <v>19.86</v>
      </c>
      <c r="U3587" s="12">
        <f>[1]!s_ipo_collection_total(A3587,100000000)</f>
        <v>69.066122964000002</v>
      </c>
      <c r="V3587" s="18">
        <f>[1]!s_val_pe_ttm(A3587,"")</f>
        <v>27.422807693481445</v>
      </c>
    </row>
    <row r="3588" spans="1:22" x14ac:dyDescent="0.3">
      <c r="A3588" s="12" t="s">
        <v>7612</v>
      </c>
      <c r="B3588" s="12" t="s">
        <v>7613</v>
      </c>
      <c r="C3588" s="16" t="str">
        <f>[1]!s_info_mkt(A3588)</f>
        <v>创业板</v>
      </c>
      <c r="D3588" s="16" t="str">
        <f>[1]!s_ipo_listeddate(A3588)</f>
        <v>2012-06-13</v>
      </c>
      <c r="E3588" s="16" t="str">
        <f>[1]!s_info_industry_csrc2023(A3588,"",3)</f>
        <v>专用设备制造业</v>
      </c>
      <c r="F3588" s="16">
        <f>[1]!s_is(A3588,83,"FY","YTD","20251231",1,"",100000000)</f>
        <v>9.6306351911999997</v>
      </c>
      <c r="G3588" s="16">
        <f>[1]!s_is(A3588,83,"FY","YTD","20241231",1,"",100000000)</f>
        <v>9.8451876253999995</v>
      </c>
      <c r="H3588" s="16">
        <f>[1]!s_is(A3588,61,"FY","YTD","20251231",1,"",100000000)</f>
        <v>1.3488603778000001</v>
      </c>
      <c r="I3588" s="16">
        <f>[1]!s_is(A3588,61,"FY","YTD","20241231",1,"",100000000)</f>
        <v>-1.0556536723000001</v>
      </c>
      <c r="J3588" s="16">
        <f>[1]!s_fa_roe(A3588,"20251231")</f>
        <v>4.8311000000000002</v>
      </c>
      <c r="K3588" s="16">
        <f>[1]!s_stmnote_rdexp(A3588,"20251231",1,10000)</f>
        <v>5313.3529680000001</v>
      </c>
      <c r="L3588" s="16">
        <f>[1]!s_margin_tradingbalance(A3588,"",10000)</f>
        <v>37542.619700000003</v>
      </c>
      <c r="M3588" s="16">
        <f>[1]!s_margin_seclendingbalance(A3588,"",10000)</f>
        <v>22.267800000000001</v>
      </c>
      <c r="N3588" s="17">
        <f>[1]!s_val_ev(A3588,"",100000000)</f>
        <v>44.454786284000008</v>
      </c>
      <c r="O3588" s="17">
        <f>[1]!share_freesharesmv(A3588,"",100000000)</f>
        <v>35.540426345999997</v>
      </c>
      <c r="P3588" s="17">
        <f ca="1">[1]!s_dq_amount_btin(A3588,TODAY()-1,100000000)</f>
        <v>0.31589128</v>
      </c>
      <c r="Q3588" s="17">
        <f ca="1">[1]!s_dq_turn(A3588,TODAY()-1)</f>
        <v>0.70653934119022288</v>
      </c>
      <c r="R3588" s="2">
        <f>[1]!s_pq_amount(A3588,"20260101","",100000000)</f>
        <v>59.197392450000002</v>
      </c>
      <c r="S3588" s="2">
        <f>[1]!s_pq_avgamount(A3588,"20260101","",100000000)</f>
        <v>0.54309534357798162</v>
      </c>
      <c r="T3588" s="17">
        <f>[1]!s_ipo_dilutedpe(A3588)</f>
        <v>45.96</v>
      </c>
      <c r="U3588" s="12">
        <f>[1]!s_ipo_collection_total(A3588,100000000)</f>
        <v>3.7816999999999998</v>
      </c>
      <c r="V3588" s="18">
        <f>[1]!s_val_pe_ttm(A3588,"")</f>
        <v>24.805051803588867</v>
      </c>
    </row>
    <row r="3589" spans="1:22" x14ac:dyDescent="0.3">
      <c r="A3589" s="12" t="s">
        <v>7614</v>
      </c>
      <c r="B3589" s="12" t="s">
        <v>7615</v>
      </c>
      <c r="C3589" s="16" t="str">
        <f>[1]!s_info_mkt(A3589)</f>
        <v>主板</v>
      </c>
      <c r="D3589" s="16" t="str">
        <f>[1]!s_ipo_listeddate(A3589)</f>
        <v>2001-01-18</v>
      </c>
      <c r="E3589" s="16" t="str">
        <f>[1]!s_info_industry_csrc2023(A3589,"",3)</f>
        <v>计算机、通信和其他电子设备制造业</v>
      </c>
      <c r="F3589" s="16">
        <f>[1]!s_is(A3589,83,"FY","YTD","20251231",1,"",100000000)</f>
        <v>32.0063487444</v>
      </c>
      <c r="G3589" s="16">
        <f>[1]!s_is(A3589,83,"FY","YTD","20241231",1,"",100000000)</f>
        <v>30.710942749099999</v>
      </c>
      <c r="H3589" s="16">
        <f>[1]!s_is(A3589,61,"FY","YTD","20251231",1,"",100000000)</f>
        <v>-1.6517598076</v>
      </c>
      <c r="I3589" s="16">
        <f>[1]!s_is(A3589,61,"FY","YTD","20241231",1,"",100000000)</f>
        <v>0.88723010269999991</v>
      </c>
      <c r="J3589" s="16">
        <f>[1]!s_fa_roe(A3589,"20251231")</f>
        <v>-2.0945999999999998</v>
      </c>
      <c r="K3589" s="16">
        <f>[1]!s_stmnote_rdexp(A3589,"20251231",1,10000)</f>
        <v>22733.763984000001</v>
      </c>
      <c r="L3589" s="16">
        <f>[1]!s_margin_tradingbalance(A3589,"",10000)</f>
        <v>230382.61900000001</v>
      </c>
      <c r="M3589" s="16">
        <f>[1]!s_margin_seclendingbalance(A3589,"",10000)</f>
        <v>1265.8800000000001</v>
      </c>
      <c r="N3589" s="17">
        <f>[1]!s_val_ev(A3589,"",100000000)</f>
        <v>405.55323598080003</v>
      </c>
      <c r="O3589" s="17">
        <f>[1]!share_freesharesmv(A3589,"",100000000)</f>
        <v>328.91716557840004</v>
      </c>
      <c r="P3589" s="17">
        <f ca="1">[1]!s_dq_amount_btin(A3589,TODAY()-1,100000000)</f>
        <v>41.090537589999997</v>
      </c>
      <c r="Q3589" s="17">
        <f ca="1">[1]!s_dq_turn(A3589,TODAY()-1)</f>
        <v>9.9142687615747533</v>
      </c>
      <c r="R3589" s="2">
        <f>[1]!s_pq_amount(A3589,"20260101","",100000000)</f>
        <v>3840.5252980599998</v>
      </c>
      <c r="S3589" s="2">
        <f>[1]!s_pq_avgamount(A3589,"20260101","",100000000)</f>
        <v>35.234177046422019</v>
      </c>
      <c r="T3589" s="17">
        <f>[1]!s_ipo_dilutedpe(A3589)</f>
        <v>45</v>
      </c>
      <c r="U3589" s="12">
        <f>[1]!s_ipo_collection_total(A3589,100000000)</f>
        <v>3.5960000000000001</v>
      </c>
      <c r="V3589" s="18">
        <f>[1]!s_val_pe_ttm(A3589,"")</f>
        <v>-159.05148315429688</v>
      </c>
    </row>
    <row r="3590" spans="1:22" x14ac:dyDescent="0.3">
      <c r="A3590" s="12" t="s">
        <v>7616</v>
      </c>
      <c r="B3590" s="12" t="s">
        <v>7617</v>
      </c>
      <c r="C3590" s="16" t="str">
        <f>[1]!s_info_mkt(A3590)</f>
        <v>主板</v>
      </c>
      <c r="D3590" s="16" t="str">
        <f>[1]!s_ipo_listeddate(A3590)</f>
        <v>2006-09-22</v>
      </c>
      <c r="E3590" s="16" t="str">
        <f>[1]!s_info_industry_csrc2023(A3590,"",3)</f>
        <v>煤炭开采和洗选业</v>
      </c>
      <c r="F3590" s="16">
        <f>[1]!s_is(A3590,83,"FY","YTD","20251231",1,"",100000000)</f>
        <v>278.20028155609998</v>
      </c>
      <c r="G3590" s="16">
        <f>[1]!s_is(A3590,83,"FY","YTD","20241231",1,"",100000000)</f>
        <v>358.5027978663</v>
      </c>
      <c r="H3590" s="16">
        <f>[1]!s_is(A3590,61,"FY","YTD","20251231",1,"",100000000)</f>
        <v>11.151546653499999</v>
      </c>
      <c r="I3590" s="16">
        <f>[1]!s_is(A3590,61,"FY","YTD","20241231",1,"",100000000)</f>
        <v>24.495183111300001</v>
      </c>
      <c r="J3590" s="16">
        <f>[1]!s_fa_roe(A3590,"20251231")</f>
        <v>2.4369000000000001</v>
      </c>
      <c r="K3590" s="16">
        <f>[1]!s_stmnote_rdexp(A3590,"20251231",1,10000)</f>
        <v>114085.462019</v>
      </c>
      <c r="L3590" s="16">
        <f>[1]!s_margin_tradingbalance(A3590,"",10000)</f>
        <v>53740.222900000001</v>
      </c>
      <c r="M3590" s="16">
        <f>[1]!s_margin_seclendingbalance(A3590,"",10000)</f>
        <v>1028.7816</v>
      </c>
      <c r="N3590" s="17">
        <f>[1]!s_val_ev(A3590,"",100000000)</f>
        <v>500.16361824000001</v>
      </c>
      <c r="O3590" s="17">
        <f>[1]!share_freesharesmv(A3590,"",100000000)</f>
        <v>187.77608143360001</v>
      </c>
      <c r="P3590" s="17">
        <f ca="1">[1]!s_dq_amount_btin(A3590,TODAY()-1,100000000)</f>
        <v>6.6045023900000004</v>
      </c>
      <c r="Q3590" s="17">
        <f ca="1">[1]!s_dq_turn(A3590,TODAY()-1)</f>
        <v>1.3191700419989347</v>
      </c>
      <c r="R3590" s="2">
        <f>[1]!s_pq_amount(A3590,"20260101","",100000000)</f>
        <v>705.29928371999995</v>
      </c>
      <c r="S3590" s="2">
        <f>[1]!s_pq_avgamount(A3590,"20260101","",100000000)</f>
        <v>6.470635630458716</v>
      </c>
      <c r="T3590" s="17">
        <f>[1]!s_ipo_dilutedpe(A3590)</f>
        <v>10</v>
      </c>
      <c r="U3590" s="12">
        <f>[1]!s_ipo_collection_total(A3590,100000000)</f>
        <v>19.8</v>
      </c>
      <c r="V3590" s="18">
        <f>[1]!s_val_pe_ttm(A3590,"")</f>
        <v>42.495777130126953</v>
      </c>
    </row>
    <row r="3591" spans="1:22" x14ac:dyDescent="0.3">
      <c r="A3591" s="12" t="s">
        <v>7618</v>
      </c>
      <c r="B3591" s="12" t="s">
        <v>7619</v>
      </c>
      <c r="C3591" s="16" t="str">
        <f>[1]!s_info_mkt(A3591)</f>
        <v>创业板</v>
      </c>
      <c r="D3591" s="16" t="str">
        <f>[1]!s_ipo_listeddate(A3591)</f>
        <v>2021-06-17</v>
      </c>
      <c r="E3591" s="16" t="str">
        <f>[1]!s_info_industry_csrc2023(A3591,"",3)</f>
        <v>文教、工美、体育和娱乐用品制造业</v>
      </c>
      <c r="F3591" s="16">
        <f>[1]!s_is(A3591,83,"FY","YTD","20251231",1,"",100000000)</f>
        <v>9.9726375920999999</v>
      </c>
      <c r="G3591" s="16">
        <f>[1]!s_is(A3591,83,"FY","YTD","20241231",1,"",100000000)</f>
        <v>10.174739773300001</v>
      </c>
      <c r="H3591" s="16">
        <f>[1]!s_is(A3591,61,"FY","YTD","20251231",1,"",100000000)</f>
        <v>0.69045913370000001</v>
      </c>
      <c r="I3591" s="16">
        <f>[1]!s_is(A3591,61,"FY","YTD","20241231",1,"",100000000)</f>
        <v>0.84651709829999999</v>
      </c>
      <c r="J3591" s="16">
        <f>[1]!s_fa_roe(A3591,"20251231")</f>
        <v>8.0871999999999993</v>
      </c>
      <c r="K3591" s="16">
        <f>[1]!s_stmnote_rdexp(A3591,"20251231",1,10000)</f>
        <v>4163.1557320000002</v>
      </c>
      <c r="L3591" s="16">
        <f>[1]!s_margin_tradingbalance(A3591,"",10000)</f>
        <v>7622.4893000000002</v>
      </c>
      <c r="M3591" s="16">
        <f>[1]!s_margin_seclendingbalance(A3591,"",10000)</f>
        <v>13.0144</v>
      </c>
      <c r="N3591" s="17">
        <f>[1]!s_val_ev(A3591,"",100000000)</f>
        <v>23.832734541799997</v>
      </c>
      <c r="O3591" s="17">
        <f>[1]!share_freesharesmv(A3591,"",100000000)</f>
        <v>12.271282421800001</v>
      </c>
      <c r="P3591" s="17">
        <f ca="1">[1]!s_dq_amount_btin(A3591,TODAY()-1,100000000)</f>
        <v>0.26134312999999998</v>
      </c>
      <c r="Q3591" s="17">
        <f ca="1">[1]!s_dq_turn(A3591,TODAY()-1)</f>
        <v>1.1507243744092495</v>
      </c>
      <c r="R3591" s="2">
        <f>[1]!s_pq_amount(A3591,"20260101","",100000000)</f>
        <v>64.418958040000007</v>
      </c>
      <c r="S3591" s="2">
        <f>[1]!s_pq_avgamount(A3591,"20260101","",100000000)</f>
        <v>0.59099961504587162</v>
      </c>
      <c r="T3591" s="17">
        <f>[1]!s_ipo_dilutedpe(A3591)</f>
        <v>26.76</v>
      </c>
      <c r="U3591" s="12">
        <f>[1]!s_ipo_collection_total(A3591,100000000)</f>
        <v>3.0813999999999999</v>
      </c>
      <c r="V3591" s="18">
        <f>[1]!s_val_pe_ttm(A3591,"")</f>
        <v>50.56390380859375</v>
      </c>
    </row>
    <row r="3592" spans="1:22" x14ac:dyDescent="0.3">
      <c r="A3592" s="12" t="s">
        <v>7620</v>
      </c>
      <c r="B3592" s="12" t="s">
        <v>7621</v>
      </c>
      <c r="C3592" s="16" t="str">
        <f>[1]!s_info_mkt(A3592)</f>
        <v>主板</v>
      </c>
      <c r="D3592" s="16" t="str">
        <f>[1]!s_ipo_listeddate(A3592)</f>
        <v>2018-03-26</v>
      </c>
      <c r="E3592" s="16" t="str">
        <f>[1]!s_info_industry_csrc2023(A3592,"",3)</f>
        <v>食品制造业</v>
      </c>
      <c r="F3592" s="16">
        <f>[1]!s_is(A3592,83,"FY","YTD","20251231",1,"",100000000)</f>
        <v>54.211589206899994</v>
      </c>
      <c r="G3592" s="16">
        <f>[1]!s_is(A3592,83,"FY","YTD","20241231",1,"",100000000)</f>
        <v>53.916872318900005</v>
      </c>
      <c r="H3592" s="16">
        <f>[1]!s_is(A3592,61,"FY","YTD","20251231",1,"",100000000)</f>
        <v>0.77017241110000001</v>
      </c>
      <c r="I3592" s="16">
        <f>[1]!s_is(A3592,61,"FY","YTD","20241231",1,"",100000000)</f>
        <v>3.0383147743999999</v>
      </c>
      <c r="J3592" s="16">
        <f>[1]!s_fa_roe(A3592,"20251231")</f>
        <v>1.0152000000000001</v>
      </c>
      <c r="K3592" s="16">
        <f>[1]!s_stmnote_rdexp(A3592,"20251231",1,10000)</f>
        <v>22606.419830999999</v>
      </c>
      <c r="L3592" s="16">
        <f>[1]!s_margin_tradingbalance(A3592,"",10000)</f>
        <v>30197.782899999998</v>
      </c>
      <c r="M3592" s="16">
        <f>[1]!s_margin_seclendingbalance(A3592,"",10000)</f>
        <v>34.620800000000003</v>
      </c>
      <c r="N3592" s="17">
        <f>[1]!s_val_ev(A3592,"",100000000)</f>
        <v>81.349617497600008</v>
      </c>
      <c r="O3592" s="17">
        <f>[1]!share_freesharesmv(A3592,"",100000000)</f>
        <v>30.033139115200001</v>
      </c>
      <c r="P3592" s="17">
        <f ca="1">[1]!s_dq_amount_btin(A3592,TODAY()-1,100000000)</f>
        <v>0.66373619000000006</v>
      </c>
      <c r="Q3592" s="17">
        <f ca="1">[1]!s_dq_turn(A3592,TODAY()-1)</f>
        <v>0.81232804815523052</v>
      </c>
      <c r="R3592" s="2">
        <f>[1]!s_pq_amount(A3592,"20260101","",100000000)</f>
        <v>173.70071364</v>
      </c>
      <c r="S3592" s="2">
        <f>[1]!s_pq_avgamount(A3592,"20260101","",100000000)</f>
        <v>1.5935845288073394</v>
      </c>
      <c r="T3592" s="17">
        <f>[1]!s_ipo_dilutedpe(A3592)</f>
        <v>22.99</v>
      </c>
      <c r="U3592" s="12">
        <f>[1]!s_ipo_collection_total(A3592,100000000)</f>
        <v>5.5650000000000004</v>
      </c>
      <c r="V3592" s="18">
        <f>[1]!s_val_pe_ttm(A3592,"")</f>
        <v>124.95243835449219</v>
      </c>
    </row>
    <row r="3593" spans="1:22" x14ac:dyDescent="0.3">
      <c r="A3593" s="12" t="s">
        <v>223</v>
      </c>
      <c r="B3593" s="12" t="s">
        <v>224</v>
      </c>
      <c r="C3593" s="16" t="str">
        <f>[1]!s_info_mkt(A3593)</f>
        <v>北证</v>
      </c>
      <c r="D3593" s="16" t="str">
        <f>[1]!s_ipo_listeddate(A3593)</f>
        <v>2022-12-06</v>
      </c>
      <c r="E3593" s="16" t="str">
        <f>[1]!s_info_industry_csrc2023(A3593,"",3)</f>
        <v>计算机、通信和其他电子设备制造业</v>
      </c>
      <c r="F3593" s="16">
        <f>[1]!s_is(A3593,83,"FY","YTD","20251231",1,"",100000000)</f>
        <v>2.0130477361000003</v>
      </c>
      <c r="G3593" s="16">
        <f>[1]!s_is(A3593,83,"FY","YTD","20241231",1,"",100000000)</f>
        <v>2.0008802177000002</v>
      </c>
      <c r="H3593" s="16">
        <f>[1]!s_is(A3593,61,"FY","YTD","20251231",1,"",100000000)</f>
        <v>0.45220727850000003</v>
      </c>
      <c r="I3593" s="16">
        <f>[1]!s_is(A3593,61,"FY","YTD","20241231",1,"",100000000)</f>
        <v>0.4478095211</v>
      </c>
      <c r="J3593" s="16">
        <f>[1]!s_fa_roe(A3593,"20251231")</f>
        <v>12.3368</v>
      </c>
      <c r="K3593" s="16">
        <f>[1]!s_stmnote_rdexp(A3593,"20251231",1,10000)</f>
        <v>2092.6893319999999</v>
      </c>
      <c r="L3593" s="16">
        <f>[1]!s_margin_tradingbalance(A3593,"",10000)</f>
        <v>266.79730000000001</v>
      </c>
      <c r="M3593" s="16">
        <f>[1]!s_margin_seclendingbalance(A3593,"",10000)</f>
        <v>0</v>
      </c>
      <c r="N3593" s="17">
        <f>[1]!s_val_ev(A3593,"",100000000)</f>
        <v>10.3584</v>
      </c>
      <c r="O3593" s="17">
        <f>[1]!share_freesharesmv(A3593,"",100000000)</f>
        <v>2.8583872000000001</v>
      </c>
      <c r="P3593" s="17">
        <f ca="1">[1]!s_dq_amount_btin(A3593,TODAY()-1,100000000)</f>
        <v>3.0020620000000001E-2</v>
      </c>
      <c r="Q3593" s="17">
        <f ca="1">[1]!s_dq_turn(A3593,TODAY()-1)</f>
        <v>0.69736436972719995</v>
      </c>
      <c r="R3593" s="2">
        <f>[1]!s_pq_amount(A3593,"20260101","",100000000)</f>
        <v>8.4624421600000002</v>
      </c>
      <c r="S3593" s="2">
        <f>[1]!s_pq_avgamount(A3593,"20260101","",100000000)</f>
        <v>7.7637084036697251E-2</v>
      </c>
      <c r="T3593" s="17">
        <f>[1]!s_ipo_dilutedpe(A3593)</f>
        <v>20.13</v>
      </c>
      <c r="U3593" s="12">
        <f>[1]!s_ipo_collection_total(A3593,100000000)</f>
        <v>1.2</v>
      </c>
      <c r="V3593" s="18">
        <f>[1]!s_val_pe_ttm(A3593,"")</f>
        <v>25.767684936523438</v>
      </c>
    </row>
    <row r="3594" spans="1:22" x14ac:dyDescent="0.3">
      <c r="A3594" s="12" t="s">
        <v>7622</v>
      </c>
      <c r="B3594" s="12" t="s">
        <v>7623</v>
      </c>
      <c r="C3594" s="16" t="str">
        <f>[1]!s_info_mkt(A3594)</f>
        <v>主板</v>
      </c>
      <c r="D3594" s="16" t="str">
        <f>[1]!s_ipo_listeddate(A3594)</f>
        <v>2012-05-25</v>
      </c>
      <c r="E3594" s="16" t="str">
        <f>[1]!s_info_industry_csrc2023(A3594,"",3)</f>
        <v>电气机械和器材制造业</v>
      </c>
      <c r="F3594" s="16">
        <f>[1]!s_is(A3594,83,"FY","YTD","20251231",1,"",100000000)</f>
        <v>4.5413750416000003</v>
      </c>
      <c r="G3594" s="16">
        <f>[1]!s_is(A3594,83,"FY","YTD","20241231",1,"",100000000)</f>
        <v>8.7741776564999991</v>
      </c>
      <c r="H3594" s="16">
        <f>[1]!s_is(A3594,61,"FY","YTD","20251231",1,"",100000000)</f>
        <v>0.11542324</v>
      </c>
      <c r="I3594" s="16">
        <f>[1]!s_is(A3594,61,"FY","YTD","20241231",1,"",100000000)</f>
        <v>1.1044809843000001</v>
      </c>
      <c r="J3594" s="16">
        <f>[1]!s_fa_roe(A3594,"20251231")</f>
        <v>0.73929999999999996</v>
      </c>
      <c r="K3594" s="16">
        <f>[1]!s_stmnote_rdexp(A3594,"20251231",1,10000)</f>
        <v>2142.2687030000002</v>
      </c>
      <c r="L3594" s="16">
        <f>[1]!s_margin_tradingbalance(A3594,"",10000)</f>
        <v>0</v>
      </c>
      <c r="M3594" s="16">
        <f>[1]!s_margin_seclendingbalance(A3594,"",10000)</f>
        <v>0</v>
      </c>
      <c r="N3594" s="17">
        <f>[1]!s_val_ev(A3594,"",100000000)</f>
        <v>39.925991784600001</v>
      </c>
      <c r="O3594" s="17">
        <f>[1]!share_freesharesmv(A3594,"",100000000)</f>
        <v>16.217145030000001</v>
      </c>
      <c r="P3594" s="17">
        <f ca="1">[1]!s_dq_amount_btin(A3594,TODAY()-1,100000000)</f>
        <v>0.35761205000000001</v>
      </c>
      <c r="Q3594" s="17">
        <f ca="1">[1]!s_dq_turn(A3594,TODAY()-1)</f>
        <v>1.0460213901891326</v>
      </c>
      <c r="R3594" s="2">
        <f>[1]!s_pq_amount(A3594,"20260101","",100000000)</f>
        <v>116.20174401</v>
      </c>
      <c r="S3594" s="2">
        <f>[1]!s_pq_avgamount(A3594,"20260101","",100000000)</f>
        <v>1.0660710459633027</v>
      </c>
      <c r="T3594" s="17">
        <f>[1]!s_ipo_dilutedpe(A3594)</f>
        <v>25.95</v>
      </c>
      <c r="U3594" s="12">
        <f>[1]!s_ipo_collection_total(A3594,100000000)</f>
        <v>4.8</v>
      </c>
      <c r="V3594" s="18">
        <f>[1]!s_val_pe_ttm(A3594,"")</f>
        <v>599.63787841796875</v>
      </c>
    </row>
    <row r="3595" spans="1:22" x14ac:dyDescent="0.3">
      <c r="A3595" s="12" t="s">
        <v>7624</v>
      </c>
      <c r="B3595" s="12" t="s">
        <v>7625</v>
      </c>
      <c r="C3595" s="16" t="str">
        <f>[1]!s_info_mkt(A3595)</f>
        <v>创业板</v>
      </c>
      <c r="D3595" s="16" t="str">
        <f>[1]!s_ipo_listeddate(A3595)</f>
        <v>2021-06-11</v>
      </c>
      <c r="E3595" s="16" t="str">
        <f>[1]!s_info_industry_csrc2023(A3595,"",3)</f>
        <v>电气机械和器材制造业</v>
      </c>
      <c r="F3595" s="16">
        <f>[1]!s_is(A3595,83,"FY","YTD","20251231",1,"",100000000)</f>
        <v>11.467559590799999</v>
      </c>
      <c r="G3595" s="16">
        <f>[1]!s_is(A3595,83,"FY","YTD","20241231",1,"",100000000)</f>
        <v>10.268669471499999</v>
      </c>
      <c r="H3595" s="16">
        <f>[1]!s_is(A3595,61,"FY","YTD","20251231",1,"",100000000)</f>
        <v>0.32836401170000001</v>
      </c>
      <c r="I3595" s="16">
        <f>[1]!s_is(A3595,61,"FY","YTD","20241231",1,"",100000000)</f>
        <v>0.52465734870000003</v>
      </c>
      <c r="J3595" s="16">
        <f>[1]!s_fa_roe(A3595,"20251231")</f>
        <v>2.4975000000000001</v>
      </c>
      <c r="K3595" s="16">
        <f>[1]!s_stmnote_rdexp(A3595,"20251231",1,10000)</f>
        <v>4708.2815439999995</v>
      </c>
      <c r="L3595" s="16">
        <f>[1]!s_margin_tradingbalance(A3595,"",10000)</f>
        <v>14796.6098</v>
      </c>
      <c r="M3595" s="16">
        <f>[1]!s_margin_seclendingbalance(A3595,"",10000)</f>
        <v>21.663399999999999</v>
      </c>
      <c r="N3595" s="17">
        <f>[1]!s_val_ev(A3595,"",100000000)</f>
        <v>32.465785708599995</v>
      </c>
      <c r="O3595" s="17">
        <f>[1]!share_freesharesmv(A3595,"",100000000)</f>
        <v>14.585155348599999</v>
      </c>
      <c r="P3595" s="17">
        <f ca="1">[1]!s_dq_amount_btin(A3595,TODAY()-1,100000000)</f>
        <v>0.67025770000000007</v>
      </c>
      <c r="Q3595" s="17">
        <f ca="1">[1]!s_dq_turn(A3595,TODAY()-1)</f>
        <v>2.3235039307170084</v>
      </c>
      <c r="R3595" s="2">
        <f>[1]!s_pq_amount(A3595,"20260101","",100000000)</f>
        <v>229.64525363999999</v>
      </c>
      <c r="S3595" s="2">
        <f>[1]!s_pq_avgamount(A3595,"20260101","",100000000)</f>
        <v>2.106837189357798</v>
      </c>
      <c r="T3595" s="17">
        <f>[1]!s_ipo_dilutedpe(A3595)</f>
        <v>35.200000000000003</v>
      </c>
      <c r="U3595" s="12">
        <f>[1]!s_ipo_collection_total(A3595,100000000)</f>
        <v>6.2666667920000005</v>
      </c>
      <c r="V3595" s="18">
        <f>[1]!s_val_pe_ttm(A3595,"")</f>
        <v>145.28958129882813</v>
      </c>
    </row>
    <row r="3596" spans="1:22" x14ac:dyDescent="0.3">
      <c r="A3596" s="12" t="s">
        <v>7626</v>
      </c>
      <c r="B3596" s="12" t="s">
        <v>7627</v>
      </c>
      <c r="C3596" s="16" t="str">
        <f>[1]!s_info_mkt(A3596)</f>
        <v>主板</v>
      </c>
      <c r="D3596" s="16" t="str">
        <f>[1]!s_ipo_listeddate(A3596)</f>
        <v>2017-01-10</v>
      </c>
      <c r="E3596" s="16" t="str">
        <f>[1]!s_info_industry_csrc2023(A3596,"",3)</f>
        <v>燃气生产和供应业</v>
      </c>
      <c r="F3596" s="16">
        <f>[1]!s_is(A3596,83,"FY","YTD","20251231",1,"",100000000)</f>
        <v>51.088182036800006</v>
      </c>
      <c r="G3596" s="16">
        <f>[1]!s_is(A3596,83,"FY","YTD","20241231",1,"",100000000)</f>
        <v>57.986954705900004</v>
      </c>
      <c r="H3596" s="16">
        <f>[1]!s_is(A3596,61,"FY","YTD","20251231",1,"",100000000)</f>
        <v>3.2447612893</v>
      </c>
      <c r="I3596" s="16">
        <f>[1]!s_is(A3596,61,"FY","YTD","20241231",1,"",100000000)</f>
        <v>3.3263255049000002</v>
      </c>
      <c r="J3596" s="16">
        <f>[1]!s_fa_roe(A3596,"20251231")</f>
        <v>9.2571999999999992</v>
      </c>
      <c r="K3596" s="16">
        <f>[1]!s_stmnote_rdexp(A3596,"20251231",1,10000)</f>
        <v>685.59563000000003</v>
      </c>
      <c r="L3596" s="16">
        <f>[1]!s_margin_tradingbalance(A3596,"",10000)</f>
        <v>0</v>
      </c>
      <c r="M3596" s="16">
        <f>[1]!s_margin_seclendingbalance(A3596,"",10000)</f>
        <v>0</v>
      </c>
      <c r="N3596" s="17">
        <f>[1]!s_val_ev(A3596,"",100000000)</f>
        <v>39.067931533500001</v>
      </c>
      <c r="O3596" s="17">
        <f>[1]!share_freesharesmv(A3596,"",100000000)</f>
        <v>14.296817665100001</v>
      </c>
      <c r="P3596" s="17">
        <f ca="1">[1]!s_dq_amount_btin(A3596,TODAY()-1,100000000)</f>
        <v>0.27283864000000002</v>
      </c>
      <c r="Q3596" s="17">
        <f ca="1">[1]!s_dq_turn(A3596,TODAY()-1)</f>
        <v>0.69979066591652528</v>
      </c>
      <c r="R3596" s="2">
        <f>[1]!s_pq_amount(A3596,"20260101","",100000000)</f>
        <v>62.777185410000001</v>
      </c>
      <c r="S3596" s="2">
        <f>[1]!s_pq_avgamount(A3596,"20260101","",100000000)</f>
        <v>0.57593748082568808</v>
      </c>
      <c r="T3596" s="17">
        <f>[1]!s_ipo_dilutedpe(A3596)</f>
        <v>22.98</v>
      </c>
      <c r="U3596" s="12">
        <f>[1]!s_ipo_collection_total(A3596,100000000)</f>
        <v>6.6108000000000002</v>
      </c>
      <c r="V3596" s="18">
        <f>[1]!s_val_pe_ttm(A3596,"")</f>
        <v>11.550725936889648</v>
      </c>
    </row>
    <row r="3597" spans="1:22" x14ac:dyDescent="0.3">
      <c r="A3597" s="12" t="s">
        <v>7628</v>
      </c>
      <c r="B3597" s="12" t="s">
        <v>7629</v>
      </c>
      <c r="C3597" s="16" t="str">
        <f>[1]!s_info_mkt(A3597)</f>
        <v>主板</v>
      </c>
      <c r="D3597" s="16" t="str">
        <f>[1]!s_ipo_listeddate(A3597)</f>
        <v>2018-04-03</v>
      </c>
      <c r="E3597" s="16" t="str">
        <f>[1]!s_info_industry_csrc2023(A3597,"",3)</f>
        <v>专用设备制造业</v>
      </c>
      <c r="F3597" s="16">
        <f>[1]!s_is(A3597,83,"FY","YTD","20251231",1,"",100000000)</f>
        <v>4.9810978924000002</v>
      </c>
      <c r="G3597" s="16">
        <f>[1]!s_is(A3597,83,"FY","YTD","20241231",1,"",100000000)</f>
        <v>4.7868972197000002</v>
      </c>
      <c r="H3597" s="16">
        <f>[1]!s_is(A3597,61,"FY","YTD","20251231",1,"",100000000)</f>
        <v>0.22688534100000002</v>
      </c>
      <c r="I3597" s="16">
        <f>[1]!s_is(A3597,61,"FY","YTD","20241231",1,"",100000000)</f>
        <v>4.5929190500000001E-2</v>
      </c>
      <c r="J3597" s="16">
        <f>[1]!s_fa_roe(A3597,"20251231")</f>
        <v>2.6442000000000001</v>
      </c>
      <c r="K3597" s="16">
        <f>[1]!s_stmnote_rdexp(A3597,"20251231",1,10000)</f>
        <v>2542.4974160000002</v>
      </c>
      <c r="L3597" s="16">
        <f>[1]!s_margin_tradingbalance(A3597,"",10000)</f>
        <v>0</v>
      </c>
      <c r="M3597" s="16">
        <f>[1]!s_margin_seclendingbalance(A3597,"",10000)</f>
        <v>0</v>
      </c>
      <c r="N3597" s="17">
        <f>[1]!s_val_ev(A3597,"",100000000)</f>
        <v>163.4642308736</v>
      </c>
      <c r="O3597" s="17">
        <f>[1]!share_freesharesmv(A3597,"",100000000)</f>
        <v>77.442293087799982</v>
      </c>
      <c r="P3597" s="17">
        <f ca="1">[1]!s_dq_amount_btin(A3597,TODAY()-1,100000000)</f>
        <v>20.857474889999999</v>
      </c>
      <c r="Q3597" s="17">
        <f ca="1">[1]!s_dq_turn(A3597,TODAY()-1)</f>
        <v>13.287717371096223</v>
      </c>
      <c r="R3597" s="2">
        <f>[1]!s_pq_amount(A3597,"20260101","",100000000)</f>
        <v>1072.6019921499999</v>
      </c>
      <c r="S3597" s="2">
        <f>[1]!s_pq_avgamount(A3597,"20260101","",100000000)</f>
        <v>11.057752496391752</v>
      </c>
      <c r="T3597" s="17">
        <f>[1]!s_ipo_dilutedpe(A3597)</f>
        <v>22.98</v>
      </c>
      <c r="U3597" s="12">
        <f>[1]!s_ipo_collection_total(A3597,100000000)</f>
        <v>2.7463920000000002</v>
      </c>
      <c r="V3597" s="18">
        <f>[1]!s_val_pe_ttm(A3597,"")</f>
        <v>911.72906494140625</v>
      </c>
    </row>
    <row r="3598" spans="1:22" x14ac:dyDescent="0.3">
      <c r="A3598" s="12" t="s">
        <v>7630</v>
      </c>
      <c r="B3598" s="12" t="s">
        <v>7631</v>
      </c>
      <c r="C3598" s="16" t="str">
        <f>[1]!s_info_mkt(A3598)</f>
        <v>创业板</v>
      </c>
      <c r="D3598" s="16" t="str">
        <f>[1]!s_ipo_listeddate(A3598)</f>
        <v>2021-09-22</v>
      </c>
      <c r="E3598" s="16" t="str">
        <f>[1]!s_info_industry_csrc2023(A3598,"",3)</f>
        <v>纺织服装、服饰业</v>
      </c>
      <c r="F3598" s="16">
        <f>[1]!s_is(A3598,83,"FY","YTD","20251231",1,"",100000000)</f>
        <v>7.1562916907000007</v>
      </c>
      <c r="G3598" s="16">
        <f>[1]!s_is(A3598,83,"FY","YTD","20241231",1,"",100000000)</f>
        <v>6.6797841351000002</v>
      </c>
      <c r="H3598" s="16">
        <f>[1]!s_is(A3598,61,"FY","YTD","20251231",1,"",100000000)</f>
        <v>0.3335800834</v>
      </c>
      <c r="I3598" s="16">
        <f>[1]!s_is(A3598,61,"FY","YTD","20241231",1,"",100000000)</f>
        <v>0.35106239060000005</v>
      </c>
      <c r="J3598" s="16">
        <f>[1]!s_fa_roe(A3598,"20251231")</f>
        <v>3.4213</v>
      </c>
      <c r="K3598" s="16">
        <f>[1]!s_stmnote_rdexp(A3598,"20251231",1,10000)</f>
        <v>3913.9744140000003</v>
      </c>
      <c r="L3598" s="16">
        <f>[1]!s_margin_tradingbalance(A3598,"",10000)</f>
        <v>11486.1255</v>
      </c>
      <c r="M3598" s="16">
        <f>[1]!s_margin_seclendingbalance(A3598,"",10000)</f>
        <v>22.8187</v>
      </c>
      <c r="N3598" s="17">
        <f>[1]!s_val_ev(A3598,"",100000000)</f>
        <v>30.493019807800003</v>
      </c>
      <c r="O3598" s="17">
        <f>[1]!share_freesharesmv(A3598,"",100000000)</f>
        <v>15.162334928400002</v>
      </c>
      <c r="P3598" s="17">
        <f ca="1">[1]!s_dq_amount_btin(A3598,TODAY()-1,100000000)</f>
        <v>0.79350469000000001</v>
      </c>
      <c r="Q3598" s="17">
        <f ca="1">[1]!s_dq_turn(A3598,TODAY()-1)</f>
        <v>2.6275341012721225</v>
      </c>
      <c r="R3598" s="2">
        <f>[1]!s_pq_amount(A3598,"20260101","",100000000)</f>
        <v>170.19145882999999</v>
      </c>
      <c r="S3598" s="2">
        <f>[1]!s_pq_avgamount(A3598,"20260101","",100000000)</f>
        <v>1.5613895305504588</v>
      </c>
      <c r="T3598" s="17">
        <f>[1]!s_ipo_dilutedpe(A3598)</f>
        <v>11.16</v>
      </c>
      <c r="U3598" s="12">
        <f>[1]!s_ipo_collection_total(A3598,100000000)</f>
        <v>1.7624383680000002</v>
      </c>
      <c r="V3598" s="18">
        <f>[1]!s_val_pe_ttm(A3598,"")</f>
        <v>82.7464599609375</v>
      </c>
    </row>
    <row r="3599" spans="1:22" x14ac:dyDescent="0.3">
      <c r="A3599" s="12" t="s">
        <v>219</v>
      </c>
      <c r="B3599" s="12" t="s">
        <v>220</v>
      </c>
      <c r="C3599" s="16" t="str">
        <f>[1]!s_info_mkt(A3599)</f>
        <v>北证</v>
      </c>
      <c r="D3599" s="16" t="str">
        <f>[1]!s_ipo_listeddate(A3599)</f>
        <v>2025-08-20</v>
      </c>
      <c r="E3599" s="16" t="str">
        <f>[1]!s_info_industry_csrc2023(A3599,"",3)</f>
        <v>电气机械和器材制造业</v>
      </c>
      <c r="F3599" s="16">
        <f>[1]!s_is(A3599,83,"FY","YTD","20251231",1,"",100000000)</f>
        <v>27.0273027814</v>
      </c>
      <c r="G3599" s="16">
        <f>[1]!s_is(A3599,83,"FY","YTD","20241231",1,"",100000000)</f>
        <v>20.724401846700001</v>
      </c>
      <c r="H3599" s="16">
        <f>[1]!s_is(A3599,61,"FY","YTD","20251231",1,"",100000000)</f>
        <v>1.0636727456999999</v>
      </c>
      <c r="I3599" s="16">
        <f>[1]!s_is(A3599,61,"FY","YTD","20241231",1,"",100000000)</f>
        <v>1.0130174805000001</v>
      </c>
      <c r="J3599" s="16">
        <f>[1]!s_fa_roe(A3599,"20251231")</f>
        <v>14.179600000000001</v>
      </c>
      <c r="K3599" s="16">
        <f>[1]!s_stmnote_rdexp(A3599,"20251231",1,10000)</f>
        <v>723.31513499999994</v>
      </c>
      <c r="L3599" s="16">
        <f>[1]!s_margin_tradingbalance(A3599,"",10000)</f>
        <v>2540.9452000000001</v>
      </c>
      <c r="M3599" s="16">
        <f>[1]!s_margin_seclendingbalance(A3599,"",10000)</f>
        <v>0</v>
      </c>
      <c r="N3599" s="17">
        <f>[1]!s_val_ev(A3599,"",100000000)</f>
        <v>27.610142624400002</v>
      </c>
      <c r="O3599" s="17">
        <f>[1]!share_freesharesmv(A3599,"",100000000)</f>
        <v>9.5894887919999992</v>
      </c>
      <c r="P3599" s="17">
        <f ca="1">[1]!s_dq_amount_btin(A3599,TODAY()-1,100000000)</f>
        <v>0.1879662</v>
      </c>
      <c r="Q3599" s="17">
        <f ca="1">[1]!s_dq_turn(A3599,TODAY()-1)</f>
        <v>1.9415476595094809</v>
      </c>
      <c r="R3599" s="2">
        <f>[1]!s_pq_amount(A3599,"20260101","",100000000)</f>
        <v>84.527338029999996</v>
      </c>
      <c r="S3599" s="2">
        <f>[1]!s_pq_avgamount(A3599,"20260101","",100000000)</f>
        <v>0.77548016541284392</v>
      </c>
      <c r="T3599" s="17">
        <f>[1]!s_ipo_dilutedpe(A3599)</f>
        <v>12.8</v>
      </c>
      <c r="U3599" s="12">
        <f>[1]!s_ipo_collection_total(A3599,100000000)</f>
        <v>3.2355516031999998</v>
      </c>
      <c r="V3599" s="18">
        <f>[1]!s_val_pe_ttm(A3599,"")</f>
        <v>25.455862045288086</v>
      </c>
    </row>
    <row r="3600" spans="1:22" x14ac:dyDescent="0.3">
      <c r="A3600" s="12" t="s">
        <v>221</v>
      </c>
      <c r="B3600" s="12" t="s">
        <v>222</v>
      </c>
      <c r="C3600" s="16" t="str">
        <f>[1]!s_info_mkt(A3600)</f>
        <v>北证</v>
      </c>
      <c r="D3600" s="16" t="str">
        <f>[1]!s_ipo_listeddate(A3600)</f>
        <v>2023-05-26</v>
      </c>
      <c r="E3600" s="16" t="str">
        <f>[1]!s_info_industry_csrc2023(A3600,"",3)</f>
        <v>非金属矿物制品业</v>
      </c>
      <c r="F3600" s="16">
        <f>[1]!s_is(A3600,83,"FY","YTD","20251231",1,"",100000000)</f>
        <v>2.0376112470000001</v>
      </c>
      <c r="G3600" s="16">
        <f>[1]!s_is(A3600,83,"FY","YTD","20241231",1,"",100000000)</f>
        <v>3.7153566195000001</v>
      </c>
      <c r="H3600" s="16">
        <f>[1]!s_is(A3600,61,"FY","YTD","20251231",1,"",100000000)</f>
        <v>-5.0037663046</v>
      </c>
      <c r="I3600" s="16">
        <f>[1]!s_is(A3600,61,"FY","YTD","20241231",1,"",100000000)</f>
        <v>-2.5942539286000001</v>
      </c>
      <c r="J3600" s="16">
        <f>[1]!s_fa_roe(A3600,"20251231")</f>
        <v>-120.8156</v>
      </c>
      <c r="K3600" s="16">
        <f>[1]!s_stmnote_rdexp(A3600,"20251231",1,10000)</f>
        <v>1459.5279230000001</v>
      </c>
      <c r="L3600" s="16">
        <f>[1]!s_margin_tradingbalance(A3600,"",10000)</f>
        <v>1003.682</v>
      </c>
      <c r="M3600" s="16">
        <f>[1]!s_margin_seclendingbalance(A3600,"",10000)</f>
        <v>0</v>
      </c>
      <c r="N3600" s="17">
        <f>[1]!s_val_ev(A3600,"",100000000)</f>
        <v>9.2162465999999998</v>
      </c>
      <c r="O3600" s="17">
        <f>[1]!share_freesharesmv(A3600,"",100000000)</f>
        <v>6.6101958449999998</v>
      </c>
      <c r="P3600" s="17">
        <f ca="1">[1]!s_dq_amount_btin(A3600,TODAY()-1,100000000)</f>
        <v>0.20403583</v>
      </c>
      <c r="Q3600" s="17">
        <f ca="1">[1]!s_dq_turn(A3600,TODAY()-1)</f>
        <v>2.7811752334512239</v>
      </c>
      <c r="R3600" s="2">
        <f>[1]!s_pq_amount(A3600,"20260101","",100000000)</f>
        <v>40.917321020000003</v>
      </c>
      <c r="S3600" s="2">
        <f>[1]!s_pq_avgamount(A3600,"20260101","",100000000)</f>
        <v>0.37538826623853216</v>
      </c>
      <c r="T3600" s="17">
        <f>[1]!s_ipo_dilutedpe(A3600)</f>
        <v>15.64</v>
      </c>
      <c r="U3600" s="12">
        <f>[1]!s_ipo_collection_total(A3600,100000000)</f>
        <v>3.4165351199999998</v>
      </c>
      <c r="V3600" s="18">
        <f>[1]!s_val_pe_ttm(A3600,"")</f>
        <v>-1.7476902008056641</v>
      </c>
    </row>
    <row r="3601" spans="1:22" x14ac:dyDescent="0.3">
      <c r="A3601" s="12" t="s">
        <v>7632</v>
      </c>
      <c r="B3601" s="12" t="s">
        <v>7633</v>
      </c>
      <c r="C3601" s="16" t="str">
        <f>[1]!s_info_mkt(A3601)</f>
        <v>主板</v>
      </c>
      <c r="D3601" s="16" t="str">
        <f>[1]!s_ipo_listeddate(A3601)</f>
        <v>2004-06-02</v>
      </c>
      <c r="E3601" s="16" t="str">
        <f>[1]!s_info_industry_csrc2023(A3601,"",3)</f>
        <v>石油、煤炭及其他燃料加工业</v>
      </c>
      <c r="F3601" s="16">
        <f>[1]!s_is(A3601,83,"FY","YTD","20251231",1,"",100000000)</f>
        <v>173.91470613419997</v>
      </c>
      <c r="G3601" s="16">
        <f>[1]!s_is(A3601,83,"FY","YTD","20241231",1,"",100000000)</f>
        <v>211.7484814302</v>
      </c>
      <c r="H3601" s="16">
        <f>[1]!s_is(A3601,61,"FY","YTD","20251231",1,"",100000000)</f>
        <v>-0.3237426249</v>
      </c>
      <c r="I3601" s="16">
        <f>[1]!s_is(A3601,61,"FY","YTD","20241231",1,"",100000000)</f>
        <v>8.1572991577999989</v>
      </c>
      <c r="J3601" s="16">
        <f>[1]!s_fa_roe(A3601,"20251231")</f>
        <v>-0.23180000000000001</v>
      </c>
      <c r="K3601" s="16">
        <f>[1]!s_stmnote_rdexp(A3601,"20251231",1,10000)</f>
        <v>50640.657592000003</v>
      </c>
      <c r="L3601" s="16">
        <f>[1]!s_margin_tradingbalance(A3601,"",10000)</f>
        <v>22156.293099999999</v>
      </c>
      <c r="M3601" s="16">
        <f>[1]!s_margin_seclendingbalance(A3601,"",10000)</f>
        <v>185.256</v>
      </c>
      <c r="N3601" s="17">
        <f>[1]!s_val_ev(A3601,"",100000000)</f>
        <v>78.7548726096</v>
      </c>
      <c r="O3601" s="17">
        <f>[1]!share_freesharesmv(A3601,"",100000000)</f>
        <v>24.193950644800005</v>
      </c>
      <c r="P3601" s="17">
        <f ca="1">[1]!s_dq_amount_btin(A3601,TODAY()-1,100000000)</f>
        <v>0.45506099999999999</v>
      </c>
      <c r="Q3601" s="17">
        <f ca="1">[1]!s_dq_turn(A3601,TODAY()-1)</f>
        <v>0.57823289215058626</v>
      </c>
      <c r="R3601" s="2">
        <f>[1]!s_pq_amount(A3601,"20260101","",100000000)</f>
        <v>134.34908019</v>
      </c>
      <c r="S3601" s="2">
        <f>[1]!s_pq_avgamount(A3601,"20260101","",100000000)</f>
        <v>1.2325603687155964</v>
      </c>
      <c r="T3601" s="17">
        <f>[1]!s_ipo_dilutedpe(A3601)</f>
        <v>17.07</v>
      </c>
      <c r="U3601" s="12">
        <f>[1]!s_ipo_collection_total(A3601,100000000)</f>
        <v>10.5</v>
      </c>
      <c r="V3601" s="18">
        <f>[1]!s_val_pe_ttm(A3601,"")</f>
        <v>-37.694927215576172</v>
      </c>
    </row>
    <row r="3602" spans="1:22" x14ac:dyDescent="0.3">
      <c r="A3602" s="12" t="s">
        <v>7634</v>
      </c>
      <c r="B3602" s="12" t="s">
        <v>7635</v>
      </c>
      <c r="C3602" s="16" t="str">
        <f>[1]!s_info_mkt(A3602)</f>
        <v>创业板</v>
      </c>
      <c r="D3602" s="16" t="str">
        <f>[1]!s_ipo_listeddate(A3602)</f>
        <v>2016-07-26</v>
      </c>
      <c r="E3602" s="16" t="str">
        <f>[1]!s_info_industry_csrc2023(A3602,"",3)</f>
        <v>软件和信息技术服务业</v>
      </c>
      <c r="F3602" s="16">
        <f>[1]!s_is(A3602,83,"FY","YTD","20251231",1,"",100000000)</f>
        <v>14.6815084631</v>
      </c>
      <c r="G3602" s="16">
        <f>[1]!s_is(A3602,83,"FY","YTD","20241231",1,"",100000000)</f>
        <v>14.010593789300001</v>
      </c>
      <c r="H3602" s="16">
        <f>[1]!s_is(A3602,61,"FY","YTD","20251231",1,"",100000000)</f>
        <v>-2.2106493461999999</v>
      </c>
      <c r="I3602" s="16">
        <f>[1]!s_is(A3602,61,"FY","YTD","20241231",1,"",100000000)</f>
        <v>-3.2212724663999999</v>
      </c>
      <c r="J3602" s="16">
        <f>[1]!s_fa_roe(A3602,"20251231")</f>
        <v>-20.228300000000001</v>
      </c>
      <c r="K3602" s="16">
        <f>[1]!s_stmnote_rdexp(A3602,"20251231",1,10000)</f>
        <v>13259.925954</v>
      </c>
      <c r="L3602" s="16">
        <f>[1]!s_margin_tradingbalance(A3602,"",10000)</f>
        <v>0</v>
      </c>
      <c r="M3602" s="16">
        <f>[1]!s_margin_seclendingbalance(A3602,"",10000)</f>
        <v>0</v>
      </c>
      <c r="N3602" s="17">
        <f>[1]!s_val_ev(A3602,"",100000000)</f>
        <v>46.201834906800002</v>
      </c>
      <c r="O3602" s="17">
        <f>[1]!share_freesharesmv(A3602,"",100000000)</f>
        <v>22.038015615599999</v>
      </c>
      <c r="P3602" s="17">
        <f ca="1">[1]!s_dq_amount_btin(A3602,TODAY()-1,100000000)</f>
        <v>0.61026258</v>
      </c>
      <c r="Q3602" s="17">
        <f ca="1">[1]!s_dq_turn(A3602,TODAY()-1)</f>
        <v>1.3050527807543397</v>
      </c>
      <c r="R3602" s="2">
        <f>[1]!s_pq_amount(A3602,"20260101","",100000000)</f>
        <v>100.01743208000001</v>
      </c>
      <c r="S3602" s="2">
        <f>[1]!s_pq_avgamount(A3602,"20260101","",100000000)</f>
        <v>0.91759111999999998</v>
      </c>
      <c r="T3602" s="17">
        <f>[1]!s_ipo_dilutedpe(A3602)</f>
        <v>22.99</v>
      </c>
      <c r="U3602" s="12">
        <f>[1]!s_ipo_collection_total(A3602,100000000)</f>
        <v>4.3840000000000003</v>
      </c>
      <c r="V3602" s="18">
        <f>[1]!s_val_pe_ttm(A3602,"")</f>
        <v>-21.302257537841797</v>
      </c>
    </row>
    <row r="3603" spans="1:22" x14ac:dyDescent="0.3">
      <c r="A3603" s="12" t="s">
        <v>7636</v>
      </c>
      <c r="B3603" s="12" t="s">
        <v>7637</v>
      </c>
      <c r="C3603" s="16" t="str">
        <f>[1]!s_info_mkt(A3603)</f>
        <v>创业板</v>
      </c>
      <c r="D3603" s="16" t="str">
        <f>[1]!s_ipo_listeddate(A3603)</f>
        <v>2018-06-25</v>
      </c>
      <c r="E3603" s="16" t="str">
        <f>[1]!s_info_industry_csrc2023(A3603,"",3)</f>
        <v>计算机、通信和其他电子设备制造业</v>
      </c>
      <c r="F3603" s="16">
        <f>[1]!s_is(A3603,83,"FY","YTD","20251231",1,"",100000000)</f>
        <v>34.6679634694</v>
      </c>
      <c r="G3603" s="16">
        <f>[1]!s_is(A3603,83,"FY","YTD","20241231",1,"",100000000)</f>
        <v>31.973081691500003</v>
      </c>
      <c r="H3603" s="16">
        <f>[1]!s_is(A3603,61,"FY","YTD","20251231",1,"",100000000)</f>
        <v>1.6183133284</v>
      </c>
      <c r="I3603" s="16">
        <f>[1]!s_is(A3603,61,"FY","YTD","20241231",1,"",100000000)</f>
        <v>1.3427289692</v>
      </c>
      <c r="J3603" s="16">
        <f>[1]!s_fa_roe(A3603,"20251231")</f>
        <v>4.8413000000000004</v>
      </c>
      <c r="K3603" s="16">
        <f>[1]!s_stmnote_rdexp(A3603,"20251231",1,10000)</f>
        <v>38695.643962000002</v>
      </c>
      <c r="L3603" s="16">
        <f>[1]!s_margin_tradingbalance(A3603,"",10000)</f>
        <v>102077.8639</v>
      </c>
      <c r="M3603" s="16">
        <f>[1]!s_margin_seclendingbalance(A3603,"",10000)</f>
        <v>502.06020000000001</v>
      </c>
      <c r="N3603" s="17">
        <f>[1]!s_val_ev(A3603,"",100000000)</f>
        <v>303.54480000000001</v>
      </c>
      <c r="O3603" s="17">
        <f>[1]!share_freesharesmv(A3603,"",100000000)</f>
        <v>168.41168547349997</v>
      </c>
      <c r="P3603" s="17">
        <f ca="1">[1]!s_dq_amount_btin(A3603,TODAY()-1,100000000)</f>
        <v>21.32551329</v>
      </c>
      <c r="Q3603" s="17">
        <f ca="1">[1]!s_dq_turn(A3603,TODAY()-1)</f>
        <v>7.4257070107486536</v>
      </c>
      <c r="R3603" s="2">
        <f>[1]!s_pq_amount(A3603,"20260101","",100000000)</f>
        <v>1283.4531734300001</v>
      </c>
      <c r="S3603" s="2">
        <f>[1]!s_pq_avgamount(A3603,"20260101","",100000000)</f>
        <v>11.774799756238533</v>
      </c>
      <c r="T3603" s="17">
        <f>[1]!s_ipo_dilutedpe(A3603)</f>
        <v>17.96</v>
      </c>
      <c r="U3603" s="12">
        <f>[1]!s_ipo_collection_total(A3603,100000000)</f>
        <v>12.1952</v>
      </c>
      <c r="V3603" s="18">
        <f>[1]!s_val_pe_ttm(A3603,"")</f>
        <v>162.55632019042969</v>
      </c>
    </row>
    <row r="3604" spans="1:22" x14ac:dyDescent="0.3">
      <c r="A3604" s="12" t="s">
        <v>7638</v>
      </c>
      <c r="B3604" s="12" t="s">
        <v>7639</v>
      </c>
      <c r="C3604" s="16" t="str">
        <f>[1]!s_info_mkt(A3604)</f>
        <v>主板</v>
      </c>
      <c r="D3604" s="16" t="str">
        <f>[1]!s_ipo_listeddate(A3604)</f>
        <v>1998-10-07</v>
      </c>
      <c r="E3604" s="16" t="str">
        <f>[1]!s_info_industry_csrc2023(A3604,"",3)</f>
        <v>纺织业</v>
      </c>
      <c r="F3604" s="16">
        <f>[1]!s_is(A3604,83,"FY","YTD","20251231",1,"",100000000)</f>
        <v>34.087188914800002</v>
      </c>
      <c r="G3604" s="16">
        <f>[1]!s_is(A3604,83,"FY","YTD","20241231",1,"",100000000)</f>
        <v>33.4397087842</v>
      </c>
      <c r="H3604" s="16">
        <f>[1]!s_is(A3604,61,"FY","YTD","20251231",1,"",100000000)</f>
        <v>2.0588639252999998</v>
      </c>
      <c r="I3604" s="16">
        <f>[1]!s_is(A3604,61,"FY","YTD","20241231",1,"",100000000)</f>
        <v>2.8705917352999997</v>
      </c>
      <c r="J3604" s="16">
        <f>[1]!s_fa_roe(A3604,"20251231")</f>
        <v>4.5560999999999998</v>
      </c>
      <c r="K3604" s="16">
        <f>[1]!s_stmnote_rdexp(A3604,"20251231",1,10000)</f>
        <v>13796.498962</v>
      </c>
      <c r="L3604" s="16">
        <f>[1]!s_margin_tradingbalance(A3604,"",10000)</f>
        <v>27205.4565</v>
      </c>
      <c r="M3604" s="16">
        <f>[1]!s_margin_seclendingbalance(A3604,"",10000)</f>
        <v>36.614600000000003</v>
      </c>
      <c r="N3604" s="17">
        <f>[1]!s_val_ev(A3604,"",100000000)</f>
        <v>34.726872331200006</v>
      </c>
      <c r="O3604" s="17">
        <f>[1]!share_freesharesmv(A3604,"",100000000)</f>
        <v>18.602944456000003</v>
      </c>
      <c r="P3604" s="17">
        <f ca="1">[1]!s_dq_amount_btin(A3604,TODAY()-1,100000000)</f>
        <v>0.29287486000000001</v>
      </c>
      <c r="Q3604" s="17">
        <f ca="1">[1]!s_dq_turn(A3604,TODAY()-1)</f>
        <v>0.84194110971286806</v>
      </c>
      <c r="R3604" s="2">
        <f>[1]!s_pq_amount(A3604,"20260101","",100000000)</f>
        <v>92.513846869999995</v>
      </c>
      <c r="S3604" s="2">
        <f>[1]!s_pq_avgamount(A3604,"20260101","",100000000)</f>
        <v>0.84875088871559634</v>
      </c>
      <c r="T3604" s="17">
        <f>[1]!s_ipo_dilutedpe(A3604)</f>
        <v>0</v>
      </c>
      <c r="U3604" s="12">
        <f>[1]!s_ipo_collection_total(A3604,100000000)</f>
        <v>2.165</v>
      </c>
      <c r="V3604" s="18">
        <f>[1]!s_val_pe_ttm(A3604,"")</f>
        <v>70.306564331054688</v>
      </c>
    </row>
    <row r="3605" spans="1:22" x14ac:dyDescent="0.3">
      <c r="A3605" s="12" t="s">
        <v>7640</v>
      </c>
      <c r="B3605" s="12" t="s">
        <v>7641</v>
      </c>
      <c r="C3605" s="16" t="str">
        <f>[1]!s_info_mkt(A3605)</f>
        <v>主板</v>
      </c>
      <c r="D3605" s="16" t="str">
        <f>[1]!s_ipo_listeddate(A3605)</f>
        <v>1993-12-15</v>
      </c>
      <c r="E3605" s="16" t="str">
        <f>[1]!s_info_industry_csrc2023(A3605,"",3)</f>
        <v>批发业</v>
      </c>
      <c r="F3605" s="16">
        <f>[1]!s_is(A3605,83,"FY","YTD","20251231",1,"",100000000)</f>
        <v>31.662725152199997</v>
      </c>
      <c r="G3605" s="16">
        <f>[1]!s_is(A3605,83,"FY","YTD","20241231",1,"",100000000)</f>
        <v>33.056154452000001</v>
      </c>
      <c r="H3605" s="16">
        <f>[1]!s_is(A3605,61,"FY","YTD","20251231",1,"",100000000)</f>
        <v>1.5465288062</v>
      </c>
      <c r="I3605" s="16">
        <f>[1]!s_is(A3605,61,"FY","YTD","20241231",1,"",100000000)</f>
        <v>0.99329469150000005</v>
      </c>
      <c r="J3605" s="16">
        <f>[1]!s_fa_roe(A3605,"20251231")</f>
        <v>14.3954</v>
      </c>
      <c r="K3605" s="16">
        <f>[1]!s_stmnote_rdexp(A3605,"20251231",1,10000)</f>
        <v>0</v>
      </c>
      <c r="L3605" s="16">
        <f>[1]!s_margin_tradingbalance(A3605,"",10000)</f>
        <v>27046.197</v>
      </c>
      <c r="M3605" s="16">
        <f>[1]!s_margin_seclendingbalance(A3605,"",10000)</f>
        <v>28.391999999999999</v>
      </c>
      <c r="N3605" s="17">
        <f>[1]!s_val_ev(A3605,"",100000000)</f>
        <v>29.315117965199999</v>
      </c>
      <c r="O3605" s="17">
        <f>[1]!share_freesharesmv(A3605,"",100000000)</f>
        <v>22.061314535800005</v>
      </c>
      <c r="P3605" s="17">
        <f ca="1">[1]!s_dq_amount_btin(A3605,TODAY()-1,100000000)</f>
        <v>0.58312008999999998</v>
      </c>
      <c r="Q3605" s="17">
        <f ca="1">[1]!s_dq_turn(A3605,TODAY()-1)</f>
        <v>2.6378439918240217</v>
      </c>
      <c r="R3605" s="2">
        <f>[1]!s_pq_amount(A3605,"20260101","",100000000)</f>
        <v>348.31286693999999</v>
      </c>
      <c r="S3605" s="2">
        <f>[1]!s_pq_avgamount(A3605,"20260101","",100000000)</f>
        <v>3.1955308893577983</v>
      </c>
      <c r="T3605" s="17">
        <f>[1]!s_ipo_dilutedpe(A3605)</f>
        <v>0</v>
      </c>
      <c r="U3605" s="12">
        <f>[1]!s_ipo_collection_total(A3605,100000000)</f>
        <v>2.6</v>
      </c>
      <c r="V3605" s="18">
        <f>[1]!s_val_pe_ttm(A3605,"")</f>
        <v>17.350841522216797</v>
      </c>
    </row>
    <row r="3606" spans="1:22" x14ac:dyDescent="0.3">
      <c r="A3606" s="12" t="s">
        <v>7642</v>
      </c>
      <c r="B3606" s="12" t="s">
        <v>7643</v>
      </c>
      <c r="C3606" s="16" t="str">
        <f>[1]!s_info_mkt(A3606)</f>
        <v>主板</v>
      </c>
      <c r="D3606" s="16" t="str">
        <f>[1]!s_ipo_listeddate(A3606)</f>
        <v>1997-04-08</v>
      </c>
      <c r="E3606" s="16" t="str">
        <f>[1]!s_info_industry_csrc2023(A3606,"",3)</f>
        <v>房地产业</v>
      </c>
      <c r="F3606" s="16">
        <f>[1]!s_is(A3606,83,"FY","YTD","20251231",1,"",100000000)</f>
        <v>13.873726931099998</v>
      </c>
      <c r="G3606" s="16">
        <f>[1]!s_is(A3606,83,"FY","YTD","20241231",1,"",100000000)</f>
        <v>21.210374513199998</v>
      </c>
      <c r="H3606" s="16">
        <f>[1]!s_is(A3606,61,"FY","YTD","20251231",1,"",100000000)</f>
        <v>0.18595226850000002</v>
      </c>
      <c r="I3606" s="16">
        <f>[1]!s_is(A3606,61,"FY","YTD","20241231",1,"",100000000)</f>
        <v>1.6517966865</v>
      </c>
      <c r="J3606" s="16">
        <f>[1]!s_fa_roe(A3606,"20251231")</f>
        <v>0.20039999999999999</v>
      </c>
      <c r="K3606" s="16">
        <f>[1]!s_stmnote_rdexp(A3606,"20251231",1,10000)</f>
        <v>0</v>
      </c>
      <c r="L3606" s="16">
        <f>[1]!s_margin_tradingbalance(A3606,"",10000)</f>
        <v>25780.483400000001</v>
      </c>
      <c r="M3606" s="16">
        <f>[1]!s_margin_seclendingbalance(A3606,"",10000)</f>
        <v>34.027999999999999</v>
      </c>
      <c r="N3606" s="17">
        <f>[1]!s_val_ev(A3606,"",100000000)</f>
        <v>56.140773104000004</v>
      </c>
      <c r="O3606" s="17">
        <f>[1]!share_freesharesmv(A3606,"",100000000)</f>
        <v>27.8661561535</v>
      </c>
      <c r="P3606" s="17">
        <f ca="1">[1]!s_dq_amount_btin(A3606,TODAY()-1,100000000)</f>
        <v>0.47866134999999999</v>
      </c>
      <c r="Q3606" s="17">
        <f ca="1">[1]!s_dq_turn(A3606,TODAY()-1)</f>
        <v>1.1294218489143282</v>
      </c>
      <c r="R3606" s="2">
        <f>[1]!s_pq_amount(A3606,"20260101","",100000000)</f>
        <v>105.28673941</v>
      </c>
      <c r="S3606" s="2">
        <f>[1]!s_pq_avgamount(A3606,"20260101","",100000000)</f>
        <v>0.96593338908256876</v>
      </c>
      <c r="T3606" s="17">
        <f>[1]!s_ipo_dilutedpe(A3606)</f>
        <v>0</v>
      </c>
      <c r="U3606" s="12">
        <f>[1]!s_ipo_collection_total(A3606,100000000)</f>
        <v>3.87</v>
      </c>
      <c r="V3606" s="18">
        <f>[1]!s_val_pe_ttm(A3606,"")</f>
        <v>-240.26979064941406</v>
      </c>
    </row>
    <row r="3607" spans="1:22" x14ac:dyDescent="0.3">
      <c r="A3607" s="12" t="s">
        <v>7644</v>
      </c>
      <c r="B3607" s="12" t="s">
        <v>7645</v>
      </c>
      <c r="C3607" s="16" t="str">
        <f>[1]!s_info_mkt(A3607)</f>
        <v>创业板</v>
      </c>
      <c r="D3607" s="16" t="str">
        <f>[1]!s_ipo_listeddate(A3607)</f>
        <v>2010-10-13</v>
      </c>
      <c r="E3607" s="16" t="str">
        <f>[1]!s_info_industry_csrc2023(A3607,"",3)</f>
        <v>通用设备制造业</v>
      </c>
      <c r="F3607" s="16">
        <f>[1]!s_is(A3607,83,"FY","YTD","20251231",1,"",100000000)</f>
        <v>4.9057164326000002</v>
      </c>
      <c r="G3607" s="16">
        <f>[1]!s_is(A3607,83,"FY","YTD","20241231",1,"",100000000)</f>
        <v>4.3718099130999999</v>
      </c>
      <c r="H3607" s="16">
        <f>[1]!s_is(A3607,61,"FY","YTD","20251231",1,"",100000000)</f>
        <v>-0.45518967479999994</v>
      </c>
      <c r="I3607" s="16">
        <f>[1]!s_is(A3607,61,"FY","YTD","20241231",1,"",100000000)</f>
        <v>-0.19264406980000001</v>
      </c>
      <c r="J3607" s="16">
        <f>[1]!s_fa_roe(A3607,"20251231")</f>
        <v>-4.3848000000000003</v>
      </c>
      <c r="K3607" s="16">
        <f>[1]!s_stmnote_rdexp(A3607,"20251231",1,10000)</f>
        <v>3246.1433260000003</v>
      </c>
      <c r="L3607" s="16">
        <f>[1]!s_margin_tradingbalance(A3607,"",10000)</f>
        <v>0</v>
      </c>
      <c r="M3607" s="16">
        <f>[1]!s_margin_seclendingbalance(A3607,"",10000)</f>
        <v>0</v>
      </c>
      <c r="N3607" s="17">
        <f>[1]!s_val_ev(A3607,"",100000000)</f>
        <v>18.662996639999999</v>
      </c>
      <c r="O3607" s="17">
        <f>[1]!share_freesharesmv(A3607,"",100000000)</f>
        <v>8.8067353607999994</v>
      </c>
      <c r="P3607" s="17">
        <f ca="1">[1]!s_dq_amount_btin(A3607,TODAY()-1,100000000)</f>
        <v>0.44676696999999999</v>
      </c>
      <c r="Q3607" s="17">
        <f ca="1">[1]!s_dq_turn(A3607,TODAY()-1)</f>
        <v>3.4383066631162627</v>
      </c>
      <c r="R3607" s="2">
        <f>[1]!s_pq_amount(A3607,"20260101","",100000000)</f>
        <v>53.189600290000001</v>
      </c>
      <c r="S3607" s="2">
        <f>[1]!s_pq_avgamount(A3607,"20260101","",100000000)</f>
        <v>0.48797798431192657</v>
      </c>
      <c r="T3607" s="17">
        <f>[1]!s_ipo_dilutedpe(A3607)</f>
        <v>68</v>
      </c>
      <c r="U3607" s="12">
        <f>[1]!s_ipo_collection_total(A3607,100000000)</f>
        <v>7.157</v>
      </c>
      <c r="V3607" s="18">
        <f>[1]!s_val_pe_ttm(A3607,"")</f>
        <v>-28.940969467163086</v>
      </c>
    </row>
    <row r="3608" spans="1:22" x14ac:dyDescent="0.3">
      <c r="A3608" s="12" t="s">
        <v>7646</v>
      </c>
      <c r="B3608" s="12" t="s">
        <v>7647</v>
      </c>
      <c r="C3608" s="16" t="str">
        <f>[1]!s_info_mkt(A3608)</f>
        <v>创业板</v>
      </c>
      <c r="D3608" s="16" t="str">
        <f>[1]!s_ipo_listeddate(A3608)</f>
        <v>2020-03-13</v>
      </c>
      <c r="E3608" s="16" t="str">
        <f>[1]!s_info_industry_csrc2023(A3608,"",3)</f>
        <v>计算机、通信和其他电子设备制造业</v>
      </c>
      <c r="F3608" s="16">
        <f>[1]!s_is(A3608,83,"FY","YTD","20251231",1,"",100000000)</f>
        <v>8.3840677967000001</v>
      </c>
      <c r="G3608" s="16">
        <f>[1]!s_is(A3608,83,"FY","YTD","20241231",1,"",100000000)</f>
        <v>8.5138000210999998</v>
      </c>
      <c r="H3608" s="16">
        <f>[1]!s_is(A3608,61,"FY","YTD","20251231",1,"",100000000)</f>
        <v>0.1217395867</v>
      </c>
      <c r="I3608" s="16">
        <f>[1]!s_is(A3608,61,"FY","YTD","20241231",1,"",100000000)</f>
        <v>0.55251648939999998</v>
      </c>
      <c r="J3608" s="16">
        <f>[1]!s_fa_roe(A3608,"20251231")</f>
        <v>0.97330000000000005</v>
      </c>
      <c r="K3608" s="16">
        <f>[1]!s_stmnote_rdexp(A3608,"20251231",1,10000)</f>
        <v>5197.5139020000006</v>
      </c>
      <c r="L3608" s="16">
        <f>[1]!s_margin_tradingbalance(A3608,"",10000)</f>
        <v>0</v>
      </c>
      <c r="M3608" s="16">
        <f>[1]!s_margin_seclendingbalance(A3608,"",10000)</f>
        <v>0</v>
      </c>
      <c r="N3608" s="17">
        <f>[1]!s_val_ev(A3608,"",100000000)</f>
        <v>40.157016179999999</v>
      </c>
      <c r="O3608" s="17">
        <f>[1]!share_freesharesmv(A3608,"",100000000)</f>
        <v>12.220859089300001</v>
      </c>
      <c r="P3608" s="17">
        <f ca="1">[1]!s_dq_amount_btin(A3608,TODAY()-1,100000000)</f>
        <v>0.27447909999999998</v>
      </c>
      <c r="Q3608" s="17">
        <f ca="1">[1]!s_dq_turn(A3608,TODAY()-1)</f>
        <v>0.73135030188744909</v>
      </c>
      <c r="R3608" s="2">
        <f>[1]!s_pq_amount(A3608,"20260101","",100000000)</f>
        <v>49.20193957</v>
      </c>
      <c r="S3608" s="2">
        <f>[1]!s_pq_avgamount(A3608,"20260101","",100000000)</f>
        <v>0.45139394100917429</v>
      </c>
      <c r="T3608" s="17">
        <f>[1]!s_ipo_dilutedpe(A3608)</f>
        <v>17.96</v>
      </c>
      <c r="U3608" s="12">
        <f>[1]!s_ipo_collection_total(A3608,100000000)</f>
        <v>6.2861190000000002</v>
      </c>
      <c r="V3608" s="18">
        <f>[1]!s_val_pe_ttm(A3608,"")</f>
        <v>169.75816345214844</v>
      </c>
    </row>
    <row r="3609" spans="1:22" x14ac:dyDescent="0.3">
      <c r="A3609" s="12" t="s">
        <v>7648</v>
      </c>
      <c r="B3609" s="12" t="s">
        <v>7649</v>
      </c>
      <c r="C3609" s="16" t="str">
        <f>[1]!s_info_mkt(A3609)</f>
        <v>主板</v>
      </c>
      <c r="D3609" s="16" t="str">
        <f>[1]!s_ipo_listeddate(A3609)</f>
        <v>2012-07-13</v>
      </c>
      <c r="E3609" s="16" t="str">
        <f>[1]!s_info_industry_csrc2023(A3609,"",3)</f>
        <v>医药制造业</v>
      </c>
      <c r="F3609" s="16">
        <f>[1]!s_is(A3609,83,"FY","YTD","20251231",1,"",100000000)</f>
        <v>28.780963410100004</v>
      </c>
      <c r="G3609" s="16">
        <f>[1]!s_is(A3609,83,"FY","YTD","20241231",1,"",100000000)</f>
        <v>23.706269651100001</v>
      </c>
      <c r="H3609" s="16">
        <f>[1]!s_is(A3609,61,"FY","YTD","20251231",1,"",100000000)</f>
        <v>0.27556698769999999</v>
      </c>
      <c r="I3609" s="16">
        <f>[1]!s_is(A3609,61,"FY","YTD","20241231",1,"",100000000)</f>
        <v>1.0020068003</v>
      </c>
      <c r="J3609" s="16">
        <f>[1]!s_fa_roe(A3609,"20251231")</f>
        <v>1.2316</v>
      </c>
      <c r="K3609" s="16">
        <f>[1]!s_stmnote_rdexp(A3609,"20251231",1,10000)</f>
        <v>11241.862423999999</v>
      </c>
      <c r="L3609" s="16">
        <f>[1]!s_margin_tradingbalance(A3609,"",10000)</f>
        <v>0</v>
      </c>
      <c r="M3609" s="16">
        <f>[1]!s_margin_seclendingbalance(A3609,"",10000)</f>
        <v>0</v>
      </c>
      <c r="N3609" s="17">
        <f>[1]!s_val_ev(A3609,"",100000000)</f>
        <v>37.782665941800005</v>
      </c>
      <c r="O3609" s="17">
        <f>[1]!share_freesharesmv(A3609,"",100000000)</f>
        <v>24.569823388499998</v>
      </c>
      <c r="P3609" s="17">
        <f ca="1">[1]!s_dq_amount_btin(A3609,TODAY()-1,100000000)</f>
        <v>0.25329348000000002</v>
      </c>
      <c r="Q3609" s="17">
        <f ca="1">[1]!s_dq_turn(A3609,TODAY()-1)</f>
        <v>0.68448187759752877</v>
      </c>
      <c r="R3609" s="2">
        <f>[1]!s_pq_amount(A3609,"20260101","",100000000)</f>
        <v>107.55334895999999</v>
      </c>
      <c r="S3609" s="2">
        <f>[1]!s_pq_avgamount(A3609,"20260101","",100000000)</f>
        <v>0.98672797211009178</v>
      </c>
      <c r="T3609" s="17">
        <f>[1]!s_ipo_dilutedpe(A3609)</f>
        <v>26.87</v>
      </c>
      <c r="U3609" s="12">
        <f>[1]!s_ipo_collection_total(A3609,100000000)</f>
        <v>4.9013999999999998</v>
      </c>
      <c r="V3609" s="18">
        <f>[1]!s_val_pe_ttm(A3609,"")</f>
        <v>97.535728454589844</v>
      </c>
    </row>
    <row r="3610" spans="1:22" x14ac:dyDescent="0.3">
      <c r="A3610" s="12" t="s">
        <v>7650</v>
      </c>
      <c r="B3610" s="12" t="s">
        <v>7651</v>
      </c>
      <c r="C3610" s="16" t="str">
        <f>[1]!s_info_mkt(A3610)</f>
        <v>主板</v>
      </c>
      <c r="D3610" s="16" t="str">
        <f>[1]!s_ipo_listeddate(A3610)</f>
        <v>2025-11-25</v>
      </c>
      <c r="E3610" s="16" t="str">
        <f>[1]!s_info_industry_csrc2023(A3610,"",3)</f>
        <v>橡胶和塑料制品业</v>
      </c>
      <c r="F3610" s="16">
        <f>[1]!s_is(A3610,83,"FY","YTD","20251231",1,"",100000000)</f>
        <v>22.321806572800003</v>
      </c>
      <c r="G3610" s="16">
        <f>[1]!s_is(A3610,83,"FY","YTD","20241231",1,"",100000000)</f>
        <v>22.998929717700001</v>
      </c>
      <c r="H3610" s="16">
        <f>[1]!s_is(A3610,61,"FY","YTD","20251231",1,"",100000000)</f>
        <v>5.5962841937999999</v>
      </c>
      <c r="I3610" s="16">
        <f>[1]!s_is(A3610,61,"FY","YTD","20241231",1,"",100000000)</f>
        <v>6.7904841457000007</v>
      </c>
      <c r="J3610" s="16">
        <f>[1]!s_fa_roe(A3610,"20251231")</f>
        <v>15.858000000000001</v>
      </c>
      <c r="K3610" s="16">
        <f>[1]!s_stmnote_rdexp(A3610,"20251231",1,10000)</f>
        <v>7090.3441459999995</v>
      </c>
      <c r="L3610" s="16">
        <f>[1]!s_margin_tradingbalance(A3610,"",10000)</f>
        <v>9814.384</v>
      </c>
      <c r="M3610" s="16">
        <f>[1]!s_margin_seclendingbalance(A3610,"",10000)</f>
        <v>0</v>
      </c>
      <c r="N3610" s="17">
        <f>[1]!s_val_ev(A3610,"",100000000)</f>
        <v>91.219920326999983</v>
      </c>
      <c r="O3610" s="17">
        <f>[1]!share_freesharesmv(A3610,"",100000000)</f>
        <v>18.498288793499999</v>
      </c>
      <c r="P3610" s="17">
        <f ca="1">[1]!s_dq_amount_btin(A3610,TODAY()-1,100000000)</f>
        <v>0.65530838999999996</v>
      </c>
      <c r="Q3610" s="17">
        <f ca="1">[1]!s_dq_turn(A3610,TODAY()-1)</f>
        <v>3.530858101477504</v>
      </c>
      <c r="R3610" s="2">
        <f>[1]!s_pq_amount(A3610,"20260101","",100000000)</f>
        <v>197.26176781000001</v>
      </c>
      <c r="S3610" s="2">
        <f>[1]!s_pq_avgamount(A3610,"20260101","",100000000)</f>
        <v>1.8097409890825689</v>
      </c>
      <c r="T3610" s="17">
        <f>[1]!s_ipo_dilutedpe(A3610)</f>
        <v>13.94</v>
      </c>
      <c r="U3610" s="12">
        <f>[1]!s_ipo_collection_total(A3610,100000000)</f>
        <v>22.316800319999999</v>
      </c>
      <c r="V3610" s="18">
        <f>[1]!s_val_pe_ttm(A3610,"")</f>
        <v>19.400039672851563</v>
      </c>
    </row>
    <row r="3611" spans="1:22" x14ac:dyDescent="0.3">
      <c r="A3611" s="12" t="s">
        <v>7652</v>
      </c>
      <c r="B3611" s="12" t="s">
        <v>7653</v>
      </c>
      <c r="C3611" s="16" t="str">
        <f>[1]!s_info_mkt(A3611)</f>
        <v>科创板</v>
      </c>
      <c r="D3611" s="16" t="str">
        <f>[1]!s_ipo_listeddate(A3611)</f>
        <v>2021-09-14</v>
      </c>
      <c r="E3611" s="16" t="str">
        <f>[1]!s_info_industry_csrc2023(A3611,"",3)</f>
        <v>计算机、通信和其他电子设备制造业</v>
      </c>
      <c r="F3611" s="16">
        <f>[1]!s_is(A3611,83,"FY","YTD","20251231",1,"",100000000)</f>
        <v>14.2846822994</v>
      </c>
      <c r="G3611" s="16">
        <f>[1]!s_is(A3611,83,"FY","YTD","20241231",1,"",100000000)</f>
        <v>19.611417536499999</v>
      </c>
      <c r="H3611" s="16">
        <f>[1]!s_is(A3611,61,"FY","YTD","20251231",1,"",100000000)</f>
        <v>-4.3238512252999994</v>
      </c>
      <c r="I3611" s="16">
        <f>[1]!s_is(A3611,61,"FY","YTD","20241231",1,"",100000000)</f>
        <v>-5.2770631045999998</v>
      </c>
      <c r="J3611" s="16">
        <f>[1]!s_fa_roe(A3611,"20251231")</f>
        <v>-10.2883</v>
      </c>
      <c r="K3611" s="16">
        <f>[1]!s_stmnote_rdexp(A3611,"20251231",1,10000)</f>
        <v>9424.629895</v>
      </c>
      <c r="L3611" s="16">
        <f>[1]!s_margin_tradingbalance(A3611,"",10000)</f>
        <v>42356.564200000001</v>
      </c>
      <c r="M3611" s="16">
        <f>[1]!s_margin_seclendingbalance(A3611,"",10000)</f>
        <v>37.461500000000001</v>
      </c>
      <c r="N3611" s="17">
        <f>[1]!s_val_ev(A3611,"",100000000)</f>
        <v>71.376250761500003</v>
      </c>
      <c r="O3611" s="17">
        <f>[1]!share_freesharesmv(A3611,"",100000000)</f>
        <v>49.746647037899997</v>
      </c>
      <c r="P3611" s="17">
        <f ca="1">[1]!s_dq_amount_btin(A3611,TODAY()-1,100000000)</f>
        <v>1.69754629</v>
      </c>
      <c r="Q3611" s="17">
        <f ca="1">[1]!s_dq_turn(A3611,TODAY()-1)</f>
        <v>2.3645970736674919</v>
      </c>
      <c r="R3611" s="2">
        <f>[1]!s_pq_amount(A3611,"20260101","",100000000)</f>
        <v>267.37970503999998</v>
      </c>
      <c r="S3611" s="2">
        <f>[1]!s_pq_avgamount(A3611,"20260101","",100000000)</f>
        <v>2.4530248168807338</v>
      </c>
      <c r="T3611" s="17">
        <f>[1]!s_ipo_dilutedpe(A3611)</f>
        <v>0</v>
      </c>
      <c r="U3611" s="12">
        <f>[1]!s_ipo_collection_total(A3611,100000000)</f>
        <v>13.0112101025</v>
      </c>
      <c r="V3611" s="18">
        <f>[1]!s_val_pe_ttm(A3611,"")</f>
        <v>-16.587182998657227</v>
      </c>
    </row>
    <row r="3612" spans="1:22" x14ac:dyDescent="0.3">
      <c r="A3612" s="12" t="s">
        <v>7654</v>
      </c>
      <c r="B3612" s="12" t="s">
        <v>7655</v>
      </c>
      <c r="C3612" s="16" t="str">
        <f>[1]!s_info_mkt(A3612)</f>
        <v>主板</v>
      </c>
      <c r="D3612" s="16" t="str">
        <f>[1]!s_ipo_listeddate(A3612)</f>
        <v>2022-06-23</v>
      </c>
      <c r="E3612" s="16" t="str">
        <f>[1]!s_info_industry_csrc2023(A3612,"",3)</f>
        <v>家具制造业</v>
      </c>
      <c r="F3612" s="16">
        <f>[1]!s_is(A3612,83,"FY","YTD","20251231",1,"",100000000)</f>
        <v>52.269701973999993</v>
      </c>
      <c r="G3612" s="16">
        <f>[1]!s_is(A3612,83,"FY","YTD","20241231",1,"",100000000)</f>
        <v>56.027436928199997</v>
      </c>
      <c r="H3612" s="16">
        <f>[1]!s_is(A3612,61,"FY","YTD","20251231",1,"",100000000)</f>
        <v>5.3552943097000005</v>
      </c>
      <c r="I3612" s="16">
        <f>[1]!s_is(A3612,61,"FY","YTD","20241231",1,"",100000000)</f>
        <v>7.6732785253999998</v>
      </c>
      <c r="J3612" s="16">
        <f>[1]!s_fa_roe(A3612,"20251231")</f>
        <v>11.9559</v>
      </c>
      <c r="K3612" s="16">
        <f>[1]!s_stmnote_rdexp(A3612,"20251231",1,10000)</f>
        <v>22427.717874000002</v>
      </c>
      <c r="L3612" s="16">
        <f>[1]!s_margin_tradingbalance(A3612,"",10000)</f>
        <v>0</v>
      </c>
      <c r="M3612" s="16">
        <f>[1]!s_margin_seclendingbalance(A3612,"",10000)</f>
        <v>0</v>
      </c>
      <c r="N3612" s="17">
        <f>[1]!s_val_ev(A3612,"",100000000)</f>
        <v>76.878770998800007</v>
      </c>
      <c r="O3612" s="17">
        <f>[1]!share_freesharesmv(A3612,"",100000000)</f>
        <v>14.665753491300004</v>
      </c>
      <c r="P3612" s="17">
        <f ca="1">[1]!s_dq_amount_btin(A3612,TODAY()-1,100000000)</f>
        <v>0.13436007999999999</v>
      </c>
      <c r="Q3612" s="17">
        <f ca="1">[1]!s_dq_turn(A3612,TODAY()-1)</f>
        <v>0.24350675507388497</v>
      </c>
      <c r="R3612" s="2">
        <f>[1]!s_pq_amount(A3612,"20260101","",100000000)</f>
        <v>36.083296390000001</v>
      </c>
      <c r="S3612" s="2">
        <f>[1]!s_pq_avgamount(A3612,"20260101","",100000000)</f>
        <v>0.33103941642201834</v>
      </c>
      <c r="T3612" s="17">
        <f>[1]!s_ipo_dilutedpe(A3612)</f>
        <v>22.99</v>
      </c>
      <c r="U3612" s="12">
        <f>[1]!s_ipo_collection_total(A3612,100000000)</f>
        <v>15.575893000000001</v>
      </c>
      <c r="V3612" s="18">
        <f>[1]!s_val_pe_ttm(A3612,"")</f>
        <v>15.197563171386719</v>
      </c>
    </row>
    <row r="3613" spans="1:22" x14ac:dyDescent="0.3">
      <c r="A3613" s="12" t="s">
        <v>7656</v>
      </c>
      <c r="B3613" s="12" t="s">
        <v>7657</v>
      </c>
      <c r="C3613" s="16" t="str">
        <f>[1]!s_info_mkt(A3613)</f>
        <v>主板</v>
      </c>
      <c r="D3613" s="16" t="str">
        <f>[1]!s_ipo_listeddate(A3613)</f>
        <v>2006-10-26</v>
      </c>
      <c r="E3613" s="16" t="str">
        <f>[1]!s_info_industry_csrc2023(A3613,"",3)</f>
        <v>水上运输业</v>
      </c>
      <c r="F3613" s="16">
        <f>[1]!s_is(A3613,83,"FY","YTD","20251231",1,"",100000000)</f>
        <v>396.11497351529999</v>
      </c>
      <c r="G3613" s="16">
        <f>[1]!s_is(A3613,83,"FY","YTD","20241231",1,"",100000000)</f>
        <v>381.16972285819998</v>
      </c>
      <c r="H3613" s="16">
        <f>[1]!s_is(A3613,61,"FY","YTD","20251231",1,"",100000000)</f>
        <v>135.6458917503</v>
      </c>
      <c r="I3613" s="16">
        <f>[1]!s_is(A3613,61,"FY","YTD","20241231",1,"",100000000)</f>
        <v>149.54353821250001</v>
      </c>
      <c r="J3613" s="16">
        <f>[1]!s_fa_roe(A3613,"20251231")</f>
        <v>9.8922000000000008</v>
      </c>
      <c r="K3613" s="16">
        <f>[1]!s_stmnote_rdexp(A3613,"20251231",1,10000)</f>
        <v>20755.594137</v>
      </c>
      <c r="L3613" s="16">
        <f>[1]!s_margin_tradingbalance(A3613,"",10000)</f>
        <v>85546.172600000005</v>
      </c>
      <c r="M3613" s="16">
        <f>[1]!s_margin_seclendingbalance(A3613,"",10000)</f>
        <v>67.188599999999994</v>
      </c>
      <c r="N3613" s="17">
        <f>[1]!s_val_ev(A3613,"",100000000)</f>
        <v>1138.3900686456</v>
      </c>
      <c r="O3613" s="17">
        <f>[1]!share_freesharesmv(A3613,"",100000000)</f>
        <v>146.40269372129998</v>
      </c>
      <c r="P3613" s="17">
        <f ca="1">[1]!s_dq_amount_btin(A3613,TODAY()-1,100000000)</f>
        <v>2.5213343500000001</v>
      </c>
      <c r="Q3613" s="17">
        <f ca="1">[1]!s_dq_turn(A3613,TODAY()-1)</f>
        <v>0.22101192618441132</v>
      </c>
      <c r="R3613" s="2">
        <f>[1]!s_pq_amount(A3613,"20260101","",100000000)</f>
        <v>335.23664732999998</v>
      </c>
      <c r="S3613" s="2">
        <f>[1]!s_pq_avgamount(A3613,"20260101","",100000000)</f>
        <v>3.0755655718348622</v>
      </c>
      <c r="T3613" s="17">
        <f>[1]!s_ipo_dilutedpe(A3613)</f>
        <v>0</v>
      </c>
      <c r="U3613" s="12">
        <f>[1]!s_ipo_collection_total(A3613,100000000)</f>
        <v>0</v>
      </c>
      <c r="V3613" s="18">
        <f>[1]!s_val_pe_ttm(A3613,"")</f>
        <v>8.3306570053100586</v>
      </c>
    </row>
    <row r="3614" spans="1:22" x14ac:dyDescent="0.3">
      <c r="A3614" s="12" t="s">
        <v>7658</v>
      </c>
      <c r="B3614" s="12" t="s">
        <v>7659</v>
      </c>
      <c r="C3614" s="16" t="str">
        <f>[1]!s_info_mkt(A3614)</f>
        <v>主板</v>
      </c>
      <c r="D3614" s="16" t="str">
        <f>[1]!s_ipo_listeddate(A3614)</f>
        <v>2020-07-16</v>
      </c>
      <c r="E3614" s="16" t="str">
        <f>[1]!s_info_industry_csrc2023(A3614,"",3)</f>
        <v>餐饮业</v>
      </c>
      <c r="F3614" s="16">
        <f>[1]!s_is(A3614,83,"FY","YTD","20251231",1,"",100000000)</f>
        <v>26.806031345100003</v>
      </c>
      <c r="G3614" s="16">
        <f>[1]!s_is(A3614,83,"FY","YTD","20241231",1,"",100000000)</f>
        <v>25.2485308525</v>
      </c>
      <c r="H3614" s="16">
        <f>[1]!s_is(A3614,61,"FY","YTD","20251231",1,"",100000000)</f>
        <v>1.0212864752999999</v>
      </c>
      <c r="I3614" s="16">
        <f>[1]!s_is(A3614,61,"FY","YTD","20241231",1,"",100000000)</f>
        <v>1.0008431680000001</v>
      </c>
      <c r="J3614" s="16">
        <f>[1]!s_fa_roe(A3614,"20251231")</f>
        <v>4.4985999999999997</v>
      </c>
      <c r="K3614" s="16">
        <f>[1]!s_stmnote_rdexp(A3614,"20251231",1,10000)</f>
        <v>230.89793799999998</v>
      </c>
      <c r="L3614" s="16">
        <f>[1]!s_margin_tradingbalance(A3614,"",10000)</f>
        <v>0</v>
      </c>
      <c r="M3614" s="16">
        <f>[1]!s_margin_seclendingbalance(A3614,"",10000)</f>
        <v>0</v>
      </c>
      <c r="N3614" s="17">
        <f>[1]!s_val_ev(A3614,"",100000000)</f>
        <v>31.72</v>
      </c>
      <c r="O3614" s="17">
        <f>[1]!share_freesharesmv(A3614,"",100000000)</f>
        <v>9.9618919439999996</v>
      </c>
      <c r="P3614" s="17">
        <f ca="1">[1]!s_dq_amount_btin(A3614,TODAY()-1,100000000)</f>
        <v>0.26663323999999999</v>
      </c>
      <c r="Q3614" s="17">
        <f ca="1">[1]!s_dq_turn(A3614,TODAY()-1)</f>
        <v>0.83902307692307687</v>
      </c>
      <c r="R3614" s="2">
        <f>[1]!s_pq_amount(A3614,"20260101","",100000000)</f>
        <v>63.899443419999997</v>
      </c>
      <c r="S3614" s="2">
        <f>[1]!s_pq_avgamount(A3614,"20260101","",100000000)</f>
        <v>0.58623342587155958</v>
      </c>
      <c r="T3614" s="17">
        <f>[1]!s_ipo_dilutedpe(A3614)</f>
        <v>18.670000000000002</v>
      </c>
      <c r="U3614" s="12">
        <f>[1]!s_ipo_collection_total(A3614,100000000)</f>
        <v>8.35</v>
      </c>
      <c r="V3614" s="18">
        <f>[1]!s_val_pe_ttm(A3614,"")</f>
        <v>47.293464660644531</v>
      </c>
    </row>
    <row r="3615" spans="1:22" x14ac:dyDescent="0.3">
      <c r="A3615" s="12" t="s">
        <v>7660</v>
      </c>
      <c r="B3615" s="12" t="s">
        <v>7661</v>
      </c>
      <c r="C3615" s="16" t="str">
        <f>[1]!s_info_mkt(A3615)</f>
        <v>主板</v>
      </c>
      <c r="D3615" s="16" t="str">
        <f>[1]!s_ipo_listeddate(A3615)</f>
        <v>2002-10-09</v>
      </c>
      <c r="E3615" s="16" t="str">
        <f>[1]!s_info_industry_csrc2023(A3615,"",3)</f>
        <v>电信、广播电视和卫星传输服务</v>
      </c>
      <c r="F3615" s="16">
        <f>[1]!s_is(A3615,83,"FY","YTD","20251231",1,"",100000000)</f>
        <v>3922.2288056000002</v>
      </c>
      <c r="G3615" s="16">
        <f>[1]!s_is(A3615,83,"FY","YTD","20241231",1,"",100000000)</f>
        <v>3895.8921964199999</v>
      </c>
      <c r="H3615" s="16">
        <f>[1]!s_is(A3615,61,"FY","YTD","20251231",1,"",100000000)</f>
        <v>91.266625700000006</v>
      </c>
      <c r="I3615" s="16">
        <f>[1]!s_is(A3615,61,"FY","YTD","20241231",1,"",100000000)</f>
        <v>90.298990180000004</v>
      </c>
      <c r="J3615" s="16">
        <f>[1]!s_fa_roe(A3615,"20251231")</f>
        <v>5.4743000000000004</v>
      </c>
      <c r="K3615" s="16">
        <f>[1]!s_stmnote_rdexp(A3615,"20251231",1,10000)</f>
        <v>1278713.5578000001</v>
      </c>
      <c r="L3615" s="16">
        <f>[1]!s_margin_tradingbalance(A3615,"",10000)</f>
        <v>316552.68150000001</v>
      </c>
      <c r="M3615" s="16">
        <f>[1]!s_margin_seclendingbalance(A3615,"",10000)</f>
        <v>596.50360000000001</v>
      </c>
      <c r="N3615" s="17">
        <f>[1]!s_val_ev(A3615,"",100000000)</f>
        <v>1338.1174039956002</v>
      </c>
      <c r="O3615" s="17">
        <f>[1]!share_freesharesmv(A3615,"",100000000)</f>
        <v>566.0942963</v>
      </c>
      <c r="P3615" s="17">
        <f ca="1">[1]!s_dq_amount_btin(A3615,TODAY()-1,100000000)</f>
        <v>7.3735613899999999</v>
      </c>
      <c r="Q3615" s="17">
        <f ca="1">[1]!s_dq_turn(A3615,TODAY()-1)</f>
        <v>0.55417541652210323</v>
      </c>
      <c r="R3615" s="2">
        <f>[1]!s_pq_amount(A3615,"20260101","",100000000)</f>
        <v>1223.8135958600001</v>
      </c>
      <c r="S3615" s="2">
        <f>[1]!s_pq_avgamount(A3615,"20260101","",100000000)</f>
        <v>11.227647668440365</v>
      </c>
      <c r="T3615" s="17">
        <f>[1]!s_ipo_dilutedpe(A3615)</f>
        <v>20.23</v>
      </c>
      <c r="U3615" s="12">
        <f>[1]!s_ipo_collection_total(A3615,100000000)</f>
        <v>115</v>
      </c>
      <c r="V3615" s="18">
        <f>[1]!s_val_pe_ttm(A3615,"")</f>
        <v>15.45539379119873</v>
      </c>
    </row>
    <row r="3616" spans="1:22" x14ac:dyDescent="0.3">
      <c r="A3616" s="12" t="s">
        <v>225</v>
      </c>
      <c r="B3616" s="12" t="s">
        <v>226</v>
      </c>
      <c r="C3616" s="16" t="str">
        <f>[1]!s_info_mkt(A3616)</f>
        <v>北证</v>
      </c>
      <c r="D3616" s="16" t="str">
        <f>[1]!s_ipo_listeddate(A3616)</f>
        <v>2022-03-21</v>
      </c>
      <c r="E3616" s="16" t="str">
        <f>[1]!s_info_industry_csrc2023(A3616,"",3)</f>
        <v>通用设备制造业</v>
      </c>
      <c r="F3616" s="16">
        <f>[1]!s_is(A3616,83,"FY","YTD","20251231",1,"",100000000)</f>
        <v>5.8670759534000005</v>
      </c>
      <c r="G3616" s="16">
        <f>[1]!s_is(A3616,83,"FY","YTD","20241231",1,"",100000000)</f>
        <v>5.2873034209999998</v>
      </c>
      <c r="H3616" s="16">
        <f>[1]!s_is(A3616,61,"FY","YTD","20251231",1,"",100000000)</f>
        <v>0.55093315359999995</v>
      </c>
      <c r="I3616" s="16">
        <f>[1]!s_is(A3616,61,"FY","YTD","20241231",1,"",100000000)</f>
        <v>0.54655421930000003</v>
      </c>
      <c r="J3616" s="16">
        <f>[1]!s_fa_roe(A3616,"20251231")</f>
        <v>11.482799999999999</v>
      </c>
      <c r="K3616" s="16">
        <f>[1]!s_stmnote_rdexp(A3616,"20251231",1,10000)</f>
        <v>3304.7734700000001</v>
      </c>
      <c r="L3616" s="16">
        <f>[1]!s_margin_tradingbalance(A3616,"",10000)</f>
        <v>2048.3132999999998</v>
      </c>
      <c r="M3616" s="16">
        <f>[1]!s_margin_seclendingbalance(A3616,"",10000)</f>
        <v>0</v>
      </c>
      <c r="N3616" s="17">
        <f>[1]!s_val_ev(A3616,"",100000000)</f>
        <v>17.931619999999999</v>
      </c>
      <c r="O3616" s="17">
        <f>[1]!share_freesharesmv(A3616,"",100000000)</f>
        <v>7.3719039660000005</v>
      </c>
      <c r="P3616" s="17">
        <f ca="1">[1]!s_dq_amount_btin(A3616,TODAY()-1,100000000)</f>
        <v>0.32182306999999999</v>
      </c>
      <c r="Q3616" s="17">
        <f ca="1">[1]!s_dq_turn(A3616,TODAY()-1)</f>
        <v>3.4406453235390293</v>
      </c>
      <c r="R3616" s="2">
        <f>[1]!s_pq_amount(A3616,"20260101","",100000000)</f>
        <v>49.239189000000003</v>
      </c>
      <c r="S3616" s="2">
        <f>[1]!s_pq_avgamount(A3616,"20260101","",100000000)</f>
        <v>0.45173567889908256</v>
      </c>
      <c r="T3616" s="17">
        <f>[1]!s_ipo_dilutedpe(A3616)</f>
        <v>31.48</v>
      </c>
      <c r="U3616" s="12">
        <f>[1]!s_ipo_collection_total(A3616,100000000)</f>
        <v>1.08</v>
      </c>
      <c r="V3616" s="18">
        <f>[1]!s_val_pe_ttm(A3616,"")</f>
        <v>31.66615104675293</v>
      </c>
    </row>
    <row r="3617" spans="1:22" x14ac:dyDescent="0.3">
      <c r="A3617" s="12" t="s">
        <v>7662</v>
      </c>
      <c r="B3617" s="12" t="s">
        <v>7663</v>
      </c>
      <c r="C3617" s="16" t="str">
        <f>[1]!s_info_mkt(A3617)</f>
        <v>主板</v>
      </c>
      <c r="D3617" s="16" t="str">
        <f>[1]!s_ipo_listeddate(A3617)</f>
        <v>2002-11-01</v>
      </c>
      <c r="E3617" s="16" t="str">
        <f>[1]!s_info_industry_csrc2023(A3617,"",3)</f>
        <v>软件和信息技术服务业</v>
      </c>
      <c r="F3617" s="16">
        <f>[1]!s_is(A3617,83,"FY","YTD","20251231",1,"",100000000)</f>
        <v>20.561059073499997</v>
      </c>
      <c r="G3617" s="16">
        <f>[1]!s_is(A3617,83,"FY","YTD","20241231",1,"",100000000)</f>
        <v>19.671659943800002</v>
      </c>
      <c r="H3617" s="16">
        <f>[1]!s_is(A3617,61,"FY","YTD","20251231",1,"",100000000)</f>
        <v>0.66792258599999998</v>
      </c>
      <c r="I3617" s="16">
        <f>[1]!s_is(A3617,61,"FY","YTD","20241231",1,"",100000000)</f>
        <v>0.72172715620000005</v>
      </c>
      <c r="J3617" s="16">
        <f>[1]!s_fa_roe(A3617,"20251231")</f>
        <v>5.4824000000000002</v>
      </c>
      <c r="K3617" s="16">
        <f>[1]!s_stmnote_rdexp(A3617,"20251231",1,10000)</f>
        <v>19438.153434</v>
      </c>
      <c r="L3617" s="16">
        <f>[1]!s_margin_tradingbalance(A3617,"",10000)</f>
        <v>43338.9692</v>
      </c>
      <c r="M3617" s="16">
        <f>[1]!s_margin_seclendingbalance(A3617,"",10000)</f>
        <v>31.970400000000001</v>
      </c>
      <c r="N3617" s="17">
        <f>[1]!s_val_ev(A3617,"",100000000)</f>
        <v>48.403840474200003</v>
      </c>
      <c r="O3617" s="17">
        <f>[1]!share_freesharesmv(A3617,"",100000000)</f>
        <v>38.049088370999996</v>
      </c>
      <c r="P3617" s="17">
        <f ca="1">[1]!s_dq_amount_btin(A3617,TODAY()-1,100000000)</f>
        <v>0.57448288999999997</v>
      </c>
      <c r="Q3617" s="17">
        <f ca="1">[1]!s_dq_turn(A3617,TODAY()-1)</f>
        <v>1.2037351175075803</v>
      </c>
      <c r="R3617" s="2">
        <f>[1]!s_pq_amount(A3617,"20260101","",100000000)</f>
        <v>169.46846314000001</v>
      </c>
      <c r="S3617" s="2">
        <f>[1]!s_pq_avgamount(A3617,"20260101","",100000000)</f>
        <v>1.5547565425688072</v>
      </c>
      <c r="T3617" s="17">
        <f>[1]!s_ipo_dilutedpe(A3617)</f>
        <v>20</v>
      </c>
      <c r="U3617" s="12">
        <f>[1]!s_ipo_collection_total(A3617,100000000)</f>
        <v>2.4965999999999999</v>
      </c>
      <c r="V3617" s="18">
        <f>[1]!s_val_pe_ttm(A3617,"")</f>
        <v>137.61746215820313</v>
      </c>
    </row>
    <row r="3618" spans="1:22" x14ac:dyDescent="0.3">
      <c r="A3618" s="12" t="s">
        <v>7664</v>
      </c>
      <c r="B3618" s="12" t="s">
        <v>7665</v>
      </c>
      <c r="C3618" s="16" t="str">
        <f>[1]!s_info_mkt(A3618)</f>
        <v>创业板</v>
      </c>
      <c r="D3618" s="16" t="str">
        <f>[1]!s_ipo_listeddate(A3618)</f>
        <v>2019-09-25</v>
      </c>
      <c r="E3618" s="16" t="str">
        <f>[1]!s_info_industry_csrc2023(A3618,"",3)</f>
        <v>食品制造业</v>
      </c>
      <c r="F3618" s="16">
        <f>[1]!s_is(A3618,83,"FY","YTD","20251231",1,"",100000000)</f>
        <v>42.6290699145</v>
      </c>
      <c r="G3618" s="16">
        <f>[1]!s_is(A3618,83,"FY","YTD","20241231",1,"",100000000)</f>
        <v>42.110638374400004</v>
      </c>
      <c r="H3618" s="16">
        <f>[1]!s_is(A3618,61,"FY","YTD","20251231",1,"",100000000)</f>
        <v>1.3653132472999998</v>
      </c>
      <c r="I3618" s="16">
        <f>[1]!s_is(A3618,61,"FY","YTD","20241231",1,"",100000000)</f>
        <v>3.2506174698000003</v>
      </c>
      <c r="J3618" s="16">
        <f>[1]!s_fa_roe(A3618,"20251231")</f>
        <v>5.0119999999999996</v>
      </c>
      <c r="K3618" s="16">
        <f>[1]!s_stmnote_rdexp(A3618,"20251231",1,10000)</f>
        <v>15321.284615</v>
      </c>
      <c r="L3618" s="16">
        <f>[1]!s_margin_tradingbalance(A3618,"",10000)</f>
        <v>0</v>
      </c>
      <c r="M3618" s="16">
        <f>[1]!s_margin_seclendingbalance(A3618,"",10000)</f>
        <v>0</v>
      </c>
      <c r="N3618" s="17">
        <f>[1]!s_val_ev(A3618,"",100000000)</f>
        <v>50.779778563499995</v>
      </c>
      <c r="O3618" s="17">
        <f>[1]!share_freesharesmv(A3618,"",100000000)</f>
        <v>17.936905136499998</v>
      </c>
      <c r="P3618" s="17">
        <f ca="1">[1]!s_dq_amount_btin(A3618,TODAY()-1,100000000)</f>
        <v>0.19535646000000001</v>
      </c>
      <c r="Q3618" s="17">
        <f ca="1">[1]!s_dq_turn(A3618,TODAY()-1)</f>
        <v>0.45961721049774995</v>
      </c>
      <c r="R3618" s="2">
        <f>[1]!s_pq_amount(A3618,"20260101","",100000000)</f>
        <v>58.691481430000003</v>
      </c>
      <c r="S3618" s="2">
        <f>[1]!s_pq_avgamount(A3618,"20260101","",100000000)</f>
        <v>0.53845395807339447</v>
      </c>
      <c r="T3618" s="17">
        <f>[1]!s_ipo_dilutedpe(A3618)</f>
        <v>22.99</v>
      </c>
      <c r="U3618" s="12">
        <f>[1]!s_ipo_collection_total(A3618,100000000)</f>
        <v>10.946</v>
      </c>
      <c r="V3618" s="18">
        <f>[1]!s_val_pe_ttm(A3618,"")</f>
        <v>43.108150482177734</v>
      </c>
    </row>
    <row r="3619" spans="1:22" x14ac:dyDescent="0.3">
      <c r="A3619" s="12" t="s">
        <v>7666</v>
      </c>
      <c r="B3619" s="12" t="s">
        <v>7667</v>
      </c>
      <c r="C3619" s="16" t="str">
        <f>[1]!s_info_mkt(A3619)</f>
        <v>创业板</v>
      </c>
      <c r="D3619" s="16" t="str">
        <f>[1]!s_ipo_listeddate(A3619)</f>
        <v>2011-02-22</v>
      </c>
      <c r="E3619" s="16" t="str">
        <f>[1]!s_info_industry_csrc2023(A3619,"",3)</f>
        <v>医药制造业</v>
      </c>
      <c r="F3619" s="16">
        <f>[1]!s_is(A3619,83,"FY","YTD","20251231",1,"",100000000)</f>
        <v>30.407634978699999</v>
      </c>
      <c r="G3619" s="16">
        <f>[1]!s_is(A3619,83,"FY","YTD","20241231",1,"",100000000)</f>
        <v>25.778781668699999</v>
      </c>
      <c r="H3619" s="16">
        <f>[1]!s_is(A3619,61,"FY","YTD","20251231",1,"",100000000)</f>
        <v>6.3193370900000003</v>
      </c>
      <c r="I3619" s="16">
        <f>[1]!s_is(A3619,61,"FY","YTD","20241231",1,"",100000000)</f>
        <v>5.0777193485000005</v>
      </c>
      <c r="J3619" s="16">
        <f>[1]!s_fa_roe(A3619,"20251231")</f>
        <v>21.245200000000001</v>
      </c>
      <c r="K3619" s="16">
        <f>[1]!s_stmnote_rdexp(A3619,"20251231",1,10000)</f>
        <v>8320.0486000000001</v>
      </c>
      <c r="L3619" s="16">
        <f>[1]!s_margin_tradingbalance(A3619,"",10000)</f>
        <v>52247.912300000004</v>
      </c>
      <c r="M3619" s="16">
        <f>[1]!s_margin_seclendingbalance(A3619,"",10000)</f>
        <v>299.00720000000001</v>
      </c>
      <c r="N3619" s="17">
        <f>[1]!s_val_ev(A3619,"",100000000)</f>
        <v>89.987995080499999</v>
      </c>
      <c r="O3619" s="17">
        <f>[1]!share_freesharesmv(A3619,"",100000000)</f>
        <v>73.187234274899993</v>
      </c>
      <c r="P3619" s="17">
        <f ca="1">[1]!s_dq_amount_btin(A3619,TODAY()-1,100000000)</f>
        <v>1.5745368099999999</v>
      </c>
      <c r="Q3619" s="17">
        <f ca="1">[1]!s_dq_turn(A3619,TODAY()-1)</f>
        <v>2.0300645774172819</v>
      </c>
      <c r="R3619" s="2">
        <f>[1]!s_pq_amount(A3619,"20260101","",100000000)</f>
        <v>192.82335603000001</v>
      </c>
      <c r="S3619" s="2">
        <f>[1]!s_pq_avgamount(A3619,"20260101","",100000000)</f>
        <v>1.7690216149541285</v>
      </c>
      <c r="T3619" s="17">
        <f>[1]!s_ipo_dilutedpe(A3619)</f>
        <v>60.72</v>
      </c>
      <c r="U3619" s="12">
        <f>[1]!s_ipo_collection_total(A3619,100000000)</f>
        <v>4.7</v>
      </c>
      <c r="V3619" s="18">
        <f>[1]!s_val_pe_ttm(A3619,"")</f>
        <v>13.836325645446777</v>
      </c>
    </row>
    <row r="3620" spans="1:22" x14ac:dyDescent="0.3">
      <c r="A3620" s="12" t="s">
        <v>7668</v>
      </c>
      <c r="B3620" s="12" t="s">
        <v>7669</v>
      </c>
      <c r="C3620" s="16" t="str">
        <f>[1]!s_info_mkt(A3620)</f>
        <v>科创板</v>
      </c>
      <c r="D3620" s="16" t="str">
        <f>[1]!s_ipo_listeddate(A3620)</f>
        <v>2021-06-18</v>
      </c>
      <c r="E3620" s="16" t="str">
        <f>[1]!s_info_industry_csrc2023(A3620,"",3)</f>
        <v>电气机械和器材制造业</v>
      </c>
      <c r="F3620" s="16">
        <f>[1]!s_is(A3620,83,"FY","YTD","20251231",1,"",100000000)</f>
        <v>7.3048414474000003</v>
      </c>
      <c r="G3620" s="16">
        <f>[1]!s_is(A3620,83,"FY","YTD","20241231",1,"",100000000)</f>
        <v>6.5786678858000007</v>
      </c>
      <c r="H3620" s="16">
        <f>[1]!s_is(A3620,61,"FY","YTD","20251231",1,"",100000000)</f>
        <v>0.80845008780000005</v>
      </c>
      <c r="I3620" s="16">
        <f>[1]!s_is(A3620,61,"FY","YTD","20241231",1,"",100000000)</f>
        <v>0.91120320830000001</v>
      </c>
      <c r="J3620" s="16">
        <f>[1]!s_fa_roe(A3620,"20251231")</f>
        <v>9.8940000000000001</v>
      </c>
      <c r="K3620" s="16">
        <f>[1]!s_stmnote_rdexp(A3620,"20251231",1,10000)</f>
        <v>2656.7430199999999</v>
      </c>
      <c r="L3620" s="16">
        <f>[1]!s_margin_tradingbalance(A3620,"",10000)</f>
        <v>10955.188700000001</v>
      </c>
      <c r="M3620" s="16">
        <f>[1]!s_margin_seclendingbalance(A3620,"",10000)</f>
        <v>0</v>
      </c>
      <c r="N3620" s="17">
        <f>[1]!s_val_ev(A3620,"",100000000)</f>
        <v>25.819891775999999</v>
      </c>
      <c r="O3620" s="17">
        <f>[1]!share_freesharesmv(A3620,"",100000000)</f>
        <v>15.421057155</v>
      </c>
      <c r="P3620" s="17">
        <f ca="1">[1]!s_dq_amount_btin(A3620,TODAY()-1,100000000)</f>
        <v>0.77967876999999997</v>
      </c>
      <c r="Q3620" s="17">
        <f ca="1">[1]!s_dq_turn(A3620,TODAY()-1)</f>
        <v>3.0116822399805869</v>
      </c>
      <c r="R3620" s="2">
        <f>[1]!s_pq_amount(A3620,"20260101","",100000000)</f>
        <v>105.33983831</v>
      </c>
      <c r="S3620" s="2">
        <f>[1]!s_pq_avgamount(A3620,"20260101","",100000000)</f>
        <v>0.96642053495412839</v>
      </c>
      <c r="T3620" s="17">
        <f>[1]!s_ipo_dilutedpe(A3620)</f>
        <v>15.28</v>
      </c>
      <c r="U3620" s="12">
        <f>[1]!s_ipo_collection_total(A3620,100000000)</f>
        <v>2.6235045216000001</v>
      </c>
      <c r="V3620" s="18">
        <f>[1]!s_val_pe_ttm(A3620,"")</f>
        <v>33.956329345703125</v>
      </c>
    </row>
    <row r="3621" spans="1:22" x14ac:dyDescent="0.3">
      <c r="A3621" s="12" t="s">
        <v>7670</v>
      </c>
      <c r="B3621" s="12" t="s">
        <v>7671</v>
      </c>
      <c r="C3621" s="16" t="str">
        <f>[1]!s_info_mkt(A3621)</f>
        <v>主板</v>
      </c>
      <c r="D3621" s="16" t="str">
        <f>[1]!s_ipo_listeddate(A3621)</f>
        <v>1998-04-27</v>
      </c>
      <c r="E3621" s="16" t="str">
        <f>[1]!s_info_industry_csrc2023(A3621,"",3)</f>
        <v>水的生产和供应业</v>
      </c>
      <c r="F3621" s="16">
        <f>[1]!s_is(A3621,83,"FY","YTD","20251231",1,"",100000000)</f>
        <v>40.614638547299997</v>
      </c>
      <c r="G3621" s="16">
        <f>[1]!s_is(A3621,83,"FY","YTD","20241231",1,"",100000000)</f>
        <v>37.745528055299999</v>
      </c>
      <c r="H3621" s="16">
        <f>[1]!s_is(A3621,61,"FY","YTD","20251231",1,"",100000000)</f>
        <v>0.92903626569999997</v>
      </c>
      <c r="I3621" s="16">
        <f>[1]!s_is(A3621,61,"FY","YTD","20241231",1,"",100000000)</f>
        <v>0.88223347239999994</v>
      </c>
      <c r="J3621" s="16">
        <f>[1]!s_fa_roe(A3621,"20251231")</f>
        <v>1.4646999999999999</v>
      </c>
      <c r="K3621" s="16">
        <f>[1]!s_stmnote_rdexp(A3621,"20251231",1,10000)</f>
        <v>11142.001528000001</v>
      </c>
      <c r="L3621" s="16">
        <f>[1]!s_margin_tradingbalance(A3621,"",10000)</f>
        <v>14106.6638</v>
      </c>
      <c r="M3621" s="16">
        <f>[1]!s_margin_seclendingbalance(A3621,"",10000)</f>
        <v>0</v>
      </c>
      <c r="N3621" s="17">
        <f>[1]!s_val_ev(A3621,"",100000000)</f>
        <v>42.5174159532</v>
      </c>
      <c r="O3621" s="17">
        <f>[1]!share_freesharesmv(A3621,"",100000000)</f>
        <v>16.973255363600003</v>
      </c>
      <c r="P3621" s="17">
        <f ca="1">[1]!s_dq_amount_btin(A3621,TODAY()-1,100000000)</f>
        <v>0.15768978</v>
      </c>
      <c r="Q3621" s="17">
        <f ca="1">[1]!s_dq_turn(A3621,TODAY()-1)</f>
        <v>0.36903291435374957</v>
      </c>
      <c r="R3621" s="2">
        <f>[1]!s_pq_amount(A3621,"20260101","",100000000)</f>
        <v>52.216172049999997</v>
      </c>
      <c r="S3621" s="2">
        <f>[1]!s_pq_avgamount(A3621,"20260101","",100000000)</f>
        <v>0.47904744999999999</v>
      </c>
      <c r="T3621" s="17">
        <f>[1]!s_ipo_dilutedpe(A3621)</f>
        <v>0</v>
      </c>
      <c r="U3621" s="12">
        <f>[1]!s_ipo_collection_total(A3621,100000000)</f>
        <v>5.8734999999999999</v>
      </c>
      <c r="V3621" s="18">
        <f>[1]!s_val_pe_ttm(A3621,"")</f>
        <v>41.299537658691406</v>
      </c>
    </row>
    <row r="3622" spans="1:22" x14ac:dyDescent="0.3">
      <c r="A3622" s="12" t="s">
        <v>7672</v>
      </c>
      <c r="B3622" s="12" t="s">
        <v>7673</v>
      </c>
      <c r="C3622" s="16" t="str">
        <f>[1]!s_info_mkt(A3622)</f>
        <v>主板</v>
      </c>
      <c r="D3622" s="16" t="str">
        <f>[1]!s_ipo_listeddate(A3622)</f>
        <v>2000-10-18</v>
      </c>
      <c r="E3622" s="16" t="str">
        <f>[1]!s_info_industry_csrc2023(A3622,"",3)</f>
        <v>医药制造业</v>
      </c>
      <c r="F3622" s="16">
        <f>[1]!s_is(A3622,83,"FY","YTD","20251231",1,"",100000000)</f>
        <v>38.533911296999996</v>
      </c>
      <c r="G3622" s="16">
        <f>[1]!s_is(A3622,83,"FY","YTD","20241231",1,"",100000000)</f>
        <v>35.008312869199997</v>
      </c>
      <c r="H3622" s="16">
        <f>[1]!s_is(A3622,61,"FY","YTD","20251231",1,"",100000000)</f>
        <v>7.5950303252999998</v>
      </c>
      <c r="I3622" s="16">
        <f>[1]!s_is(A3622,61,"FY","YTD","20241231",1,"",100000000)</f>
        <v>7.2255072015000001</v>
      </c>
      <c r="J3622" s="16">
        <f>[1]!s_fa_roe(A3622,"20251231")</f>
        <v>23.4664</v>
      </c>
      <c r="K3622" s="16">
        <f>[1]!s_stmnote_rdexp(A3622,"20251231",1,10000)</f>
        <v>17753.213442</v>
      </c>
      <c r="L3622" s="16">
        <f>[1]!s_margin_tradingbalance(A3622,"",10000)</f>
        <v>37323.864600000001</v>
      </c>
      <c r="M3622" s="16">
        <f>[1]!s_margin_seclendingbalance(A3622,"",10000)</f>
        <v>264.3768</v>
      </c>
      <c r="N3622" s="17">
        <f>[1]!s_val_ev(A3622,"",100000000)</f>
        <v>114.10363578319999</v>
      </c>
      <c r="O3622" s="17">
        <f>[1]!share_freesharesmv(A3622,"",100000000)</f>
        <v>88.756075692400003</v>
      </c>
      <c r="P3622" s="17">
        <f ca="1">[1]!s_dq_amount_btin(A3622,TODAY()-1,100000000)</f>
        <v>1.1040765299999999</v>
      </c>
      <c r="Q3622" s="17">
        <f ca="1">[1]!s_dq_turn(A3622,TODAY()-1)</f>
        <v>0.9644223751358818</v>
      </c>
      <c r="R3622" s="2">
        <f>[1]!s_pq_amount(A3622,"20260101","",100000000)</f>
        <v>178.31339337</v>
      </c>
      <c r="S3622" s="2">
        <f>[1]!s_pq_avgamount(A3622,"20260101","",100000000)</f>
        <v>1.6359026914678898</v>
      </c>
      <c r="T3622" s="17">
        <f>[1]!s_ipo_dilutedpe(A3622)</f>
        <v>43.68</v>
      </c>
      <c r="U3622" s="12">
        <f>[1]!s_ipo_collection_total(A3622,100000000)</f>
        <v>3.32</v>
      </c>
      <c r="V3622" s="18">
        <f>[1]!s_val_pe_ttm(A3622,"")</f>
        <v>14.461454391479492</v>
      </c>
    </row>
    <row r="3623" spans="1:22" x14ac:dyDescent="0.3">
      <c r="A3623" s="12" t="s">
        <v>7674</v>
      </c>
      <c r="B3623" s="12" t="s">
        <v>7675</v>
      </c>
      <c r="C3623" s="16" t="str">
        <f>[1]!s_info_mkt(A3623)</f>
        <v>创业板</v>
      </c>
      <c r="D3623" s="16" t="str">
        <f>[1]!s_ipo_listeddate(A3623)</f>
        <v>2016-12-21</v>
      </c>
      <c r="E3623" s="16" t="str">
        <f>[1]!s_info_industry_csrc2023(A3623,"",3)</f>
        <v>皮革、毛皮、羽毛及其制品和制鞋业</v>
      </c>
      <c r="F3623" s="16">
        <f>[1]!s_is(A3623,83,"FY","YTD","20251231",1,"",100000000)</f>
        <v>48.916395682799994</v>
      </c>
      <c r="G3623" s="16">
        <f>[1]!s_is(A3623,83,"FY","YTD","20241231",1,"",100000000)</f>
        <v>42.4019061913</v>
      </c>
      <c r="H3623" s="16">
        <f>[1]!s_is(A3623,61,"FY","YTD","20251231",1,"",100000000)</f>
        <v>3.3108172674</v>
      </c>
      <c r="I3623" s="16">
        <f>[1]!s_is(A3623,61,"FY","YTD","20241231",1,"",100000000)</f>
        <v>3.8099857162999999</v>
      </c>
      <c r="J3623" s="16">
        <f>[1]!s_fa_roe(A3623,"20251231")</f>
        <v>15.437200000000001</v>
      </c>
      <c r="K3623" s="16">
        <f>[1]!s_stmnote_rdexp(A3623,"20251231",1,10000)</f>
        <v>10143.874643000001</v>
      </c>
      <c r="L3623" s="16">
        <f>[1]!s_margin_tradingbalance(A3623,"",10000)</f>
        <v>0</v>
      </c>
      <c r="M3623" s="16">
        <f>[1]!s_margin_seclendingbalance(A3623,"",10000)</f>
        <v>0</v>
      </c>
      <c r="N3623" s="17">
        <f>[1]!s_val_ev(A3623,"",100000000)</f>
        <v>36.455109543999995</v>
      </c>
      <c r="O3623" s="17">
        <f>[1]!share_freesharesmv(A3623,"",100000000)</f>
        <v>15.393250063999998</v>
      </c>
      <c r="P3623" s="17">
        <f ca="1">[1]!s_dq_amount_btin(A3623,TODAY()-1,100000000)</f>
        <v>0.24226674000000001</v>
      </c>
      <c r="Q3623" s="17">
        <f ca="1">[1]!s_dq_turn(A3623,TODAY()-1)</f>
        <v>1.1175966910119117</v>
      </c>
      <c r="R3623" s="2">
        <f>[1]!s_pq_amount(A3623,"20260101","",100000000)</f>
        <v>48.353782879999997</v>
      </c>
      <c r="S3623" s="2">
        <f>[1]!s_pq_avgamount(A3623,"20260101","",100000000)</f>
        <v>0.44361268697247708</v>
      </c>
      <c r="T3623" s="17">
        <f>[1]!s_ipo_dilutedpe(A3623)</f>
        <v>22.99</v>
      </c>
      <c r="U3623" s="12">
        <f>[1]!s_ipo_collection_total(A3623,100000000)</f>
        <v>3.2639860000000001</v>
      </c>
      <c r="V3623" s="18">
        <f>[1]!s_val_pe_ttm(A3623,"")</f>
        <v>10.581924438476563</v>
      </c>
    </row>
    <row r="3624" spans="1:22" x14ac:dyDescent="0.3">
      <c r="A3624" s="12" t="s">
        <v>7676</v>
      </c>
      <c r="B3624" s="12" t="s">
        <v>7677</v>
      </c>
      <c r="C3624" s="16" t="str">
        <f>[1]!s_info_mkt(A3624)</f>
        <v>主板</v>
      </c>
      <c r="D3624" s="16" t="str">
        <f>[1]!s_ipo_listeddate(A3624)</f>
        <v>2003-05-16</v>
      </c>
      <c r="E3624" s="16" t="str">
        <f>[1]!s_info_industry_csrc2023(A3624,"",3)</f>
        <v>有色金属冶炼和压延加工业</v>
      </c>
      <c r="F3624" s="16">
        <f>[1]!s_is(A3624,83,"FY","YTD","20251231",1,"",100000000)</f>
        <v>556.75210889740003</v>
      </c>
      <c r="G3624" s="16">
        <f>[1]!s_is(A3624,83,"FY","YTD","20241231",1,"",100000000)</f>
        <v>475.03613644760003</v>
      </c>
      <c r="H3624" s="16">
        <f>[1]!s_is(A3624,61,"FY","YTD","20251231",1,"",100000000)</f>
        <v>6.4054145288999997</v>
      </c>
      <c r="I3624" s="16">
        <f>[1]!s_is(A3624,61,"FY","YTD","20241231",1,"",100000000)</f>
        <v>5.7948744696000007</v>
      </c>
      <c r="J3624" s="16">
        <f>[1]!s_fa_roe(A3624,"20251231")</f>
        <v>8.7073</v>
      </c>
      <c r="K3624" s="16">
        <f>[1]!s_stmnote_rdexp(A3624,"20251231",1,10000)</f>
        <v>29543.199539999998</v>
      </c>
      <c r="L3624" s="16">
        <f>[1]!s_margin_tradingbalance(A3624,"",10000)</f>
        <v>141768.78940000001</v>
      </c>
      <c r="M3624" s="16">
        <f>[1]!s_margin_seclendingbalance(A3624,"",10000)</f>
        <v>679.58450000000005</v>
      </c>
      <c r="N3624" s="17">
        <f>[1]!s_val_ev(A3624,"",100000000)</f>
        <v>214.79326124709999</v>
      </c>
      <c r="O3624" s="17">
        <f>[1]!share_freesharesmv(A3624,"",100000000)</f>
        <v>121.69678908510001</v>
      </c>
      <c r="P3624" s="17">
        <f ca="1">[1]!s_dq_amount_btin(A3624,TODAY()-1,100000000)</f>
        <v>16.193666539999999</v>
      </c>
      <c r="Q3624" s="17">
        <f ca="1">[1]!s_dq_turn(A3624,TODAY()-1)</f>
        <v>8.1396328316147688</v>
      </c>
      <c r="R3624" s="2">
        <f>[1]!s_pq_amount(A3624,"20260101","",100000000)</f>
        <v>991.60719508</v>
      </c>
      <c r="S3624" s="2">
        <f>[1]!s_pq_avgamount(A3624,"20260101","",100000000)</f>
        <v>9.0973137163302749</v>
      </c>
      <c r="T3624" s="17">
        <f>[1]!s_ipo_dilutedpe(A3624)</f>
        <v>19.3</v>
      </c>
      <c r="U3624" s="12">
        <f>[1]!s_ipo_collection_total(A3624,100000000)</f>
        <v>2.72</v>
      </c>
      <c r="V3624" s="18">
        <f>[1]!s_val_pe_ttm(A3624,"")</f>
        <v>32.588039398193359</v>
      </c>
    </row>
    <row r="3625" spans="1:22" x14ac:dyDescent="0.3">
      <c r="A3625" s="12" t="s">
        <v>7678</v>
      </c>
      <c r="B3625" s="12" t="s">
        <v>7679</v>
      </c>
      <c r="C3625" s="16" t="str">
        <f>[1]!s_info_mkt(A3625)</f>
        <v>主板</v>
      </c>
      <c r="D3625" s="16" t="str">
        <f>[1]!s_ipo_listeddate(A3625)</f>
        <v>2000-09-22</v>
      </c>
      <c r="E3625" s="16" t="str">
        <f>[1]!s_info_industry_csrc2023(A3625,"",3)</f>
        <v>商务服务业</v>
      </c>
      <c r="F3625" s="16">
        <f>[1]!s_is(A3625,83,"FY","YTD","20251231",1,"",100000000)</f>
        <v>4.2716758595000002</v>
      </c>
      <c r="G3625" s="16">
        <f>[1]!s_is(A3625,83,"FY","YTD","20241231",1,"",100000000)</f>
        <v>3.6473026461</v>
      </c>
      <c r="H3625" s="16">
        <f>[1]!s_is(A3625,61,"FY","YTD","20251231",1,"",100000000)</f>
        <v>-0.37507805920000004</v>
      </c>
      <c r="I3625" s="16">
        <f>[1]!s_is(A3625,61,"FY","YTD","20241231",1,"",100000000)</f>
        <v>-0.63703147790000003</v>
      </c>
      <c r="J3625" s="16">
        <f>[1]!s_fa_roe(A3625,"20251231")</f>
        <v>-54.026499999999999</v>
      </c>
      <c r="K3625" s="16">
        <f>[1]!s_stmnote_rdexp(A3625,"20251231",1,10000)</f>
        <v>0</v>
      </c>
      <c r="L3625" s="16">
        <f>[1]!s_margin_tradingbalance(A3625,"",10000)</f>
        <v>0</v>
      </c>
      <c r="M3625" s="16">
        <f>[1]!s_margin_seclendingbalance(A3625,"",10000)</f>
        <v>0</v>
      </c>
      <c r="N3625" s="17">
        <f>[1]!s_val_ev(A3625,"",100000000)</f>
        <v>27.670528968000003</v>
      </c>
      <c r="O3625" s="17">
        <f>[1]!share_freesharesmv(A3625,"",100000000)</f>
        <v>19.563983600000004</v>
      </c>
      <c r="P3625" s="17">
        <f ca="1">[1]!s_dq_amount_btin(A3625,TODAY()-1,100000000)</f>
        <v>0.28565084000000002</v>
      </c>
      <c r="Q3625" s="17">
        <f ca="1">[1]!s_dq_turn(A3625,TODAY()-1)</f>
        <v>1.025891049384293</v>
      </c>
      <c r="R3625" s="2">
        <f>[1]!s_pq_amount(A3625,"20260101","",100000000)</f>
        <v>69.132443039999998</v>
      </c>
      <c r="S3625" s="2">
        <f>[1]!s_pq_avgamount(A3625,"20260101","",100000000)</f>
        <v>0.64011521333333332</v>
      </c>
      <c r="T3625" s="17">
        <f>[1]!s_ipo_dilutedpe(A3625)</f>
        <v>40.409999999999997</v>
      </c>
      <c r="U3625" s="12">
        <f>[1]!s_ipo_collection_total(A3625,100000000)</f>
        <v>2.93</v>
      </c>
      <c r="V3625" s="18">
        <f>[1]!s_val_pe_ttm(A3625,"")</f>
        <v>-78.381492614746094</v>
      </c>
    </row>
    <row r="3626" spans="1:22" x14ac:dyDescent="0.3">
      <c r="A3626" s="12" t="s">
        <v>7680</v>
      </c>
      <c r="B3626" s="12" t="s">
        <v>7681</v>
      </c>
      <c r="C3626" s="16" t="str">
        <f>[1]!s_info_mkt(A3626)</f>
        <v>主板</v>
      </c>
      <c r="D3626" s="16" t="str">
        <f>[1]!s_ipo_listeddate(A3626)</f>
        <v>2011-02-11</v>
      </c>
      <c r="E3626" s="16" t="str">
        <f>[1]!s_info_industry_csrc2023(A3626,"",3)</f>
        <v>仪器仪表制造业</v>
      </c>
      <c r="F3626" s="16">
        <f>[1]!s_is(A3626,83,"FY","YTD","20251231",1,"",100000000)</f>
        <v>6.8812684188999995</v>
      </c>
      <c r="G3626" s="16">
        <f>[1]!s_is(A3626,83,"FY","YTD","20241231",1,"",100000000)</f>
        <v>7.6655678951999997</v>
      </c>
      <c r="H3626" s="16">
        <f>[1]!s_is(A3626,61,"FY","YTD","20251231",1,"",100000000)</f>
        <v>5.7830415434000004</v>
      </c>
      <c r="I3626" s="16">
        <f>[1]!s_is(A3626,61,"FY","YTD","20241231",1,"",100000000)</f>
        <v>2.6667688438999999</v>
      </c>
      <c r="J3626" s="16">
        <f>[1]!s_fa_roe(A3626,"20251231")</f>
        <v>16.270099999999999</v>
      </c>
      <c r="K3626" s="16">
        <f>[1]!s_stmnote_rdexp(A3626,"20251231",1,10000)</f>
        <v>4576.4011479999999</v>
      </c>
      <c r="L3626" s="16">
        <f>[1]!s_margin_tradingbalance(A3626,"",10000)</f>
        <v>0</v>
      </c>
      <c r="M3626" s="16">
        <f>[1]!s_margin_seclendingbalance(A3626,"",10000)</f>
        <v>0</v>
      </c>
      <c r="N3626" s="17">
        <f>[1]!s_val_ev(A3626,"",100000000)</f>
        <v>55.881289431999996</v>
      </c>
      <c r="O3626" s="17">
        <f>[1]!share_freesharesmv(A3626,"",100000000)</f>
        <v>33.147323925999999</v>
      </c>
      <c r="P3626" s="17">
        <f ca="1">[1]!s_dq_amount_btin(A3626,TODAY()-1,100000000)</f>
        <v>0.80150348000000005</v>
      </c>
      <c r="Q3626" s="17">
        <f ca="1">[1]!s_dq_turn(A3626,TODAY()-1)</f>
        <v>1.4857492678376178</v>
      </c>
      <c r="R3626" s="2">
        <f>[1]!s_pq_amount(A3626,"20260101","",100000000)</f>
        <v>513.67377925999995</v>
      </c>
      <c r="S3626" s="2">
        <f>[1]!s_pq_avgamount(A3626,"20260101","",100000000)</f>
        <v>4.7126034794495419</v>
      </c>
      <c r="T3626" s="17">
        <f>[1]!s_ipo_dilutedpe(A3626)</f>
        <v>57.29</v>
      </c>
      <c r="U3626" s="12">
        <f>[1]!s_ipo_collection_total(A3626,100000000)</f>
        <v>7.0979999999999999</v>
      </c>
      <c r="V3626" s="18">
        <f>[1]!s_val_pe_ttm(A3626,"")</f>
        <v>9.9404106140136719</v>
      </c>
    </row>
    <row r="3627" spans="1:22" x14ac:dyDescent="0.3">
      <c r="A3627" s="12" t="s">
        <v>7682</v>
      </c>
      <c r="B3627" s="12" t="s">
        <v>7683</v>
      </c>
      <c r="C3627" s="16" t="str">
        <f>[1]!s_info_mkt(A3627)</f>
        <v>主板</v>
      </c>
      <c r="D3627" s="16" t="str">
        <f>[1]!s_ipo_listeddate(A3627)</f>
        <v>1999-11-10</v>
      </c>
      <c r="E3627" s="16" t="str">
        <f>[1]!s_info_industry_csrc2023(A3627,"",3)</f>
        <v>货币金融服务</v>
      </c>
      <c r="F3627" s="16">
        <f>[1]!s_is(A3627,83,"FY","YTD","20251231",1,"",100000000)</f>
        <v>1739.64</v>
      </c>
      <c r="G3627" s="16">
        <f>[1]!s_is(A3627,83,"FY","YTD","20241231",1,"",100000000)</f>
        <v>1707.48</v>
      </c>
      <c r="H3627" s="16">
        <f>[1]!s_is(A3627,61,"FY","YTD","20251231",1,"",100000000)</f>
        <v>500.17</v>
      </c>
      <c r="I3627" s="16">
        <f>[1]!s_is(A3627,61,"FY","YTD","20241231",1,"",100000000)</f>
        <v>452.57</v>
      </c>
      <c r="J3627" s="16">
        <f>[1]!s_fa_roe(A3627,"20251231")</f>
        <v>6.4402999999999997</v>
      </c>
      <c r="K3627" s="16">
        <f>[1]!s_stmnote_rdexp(A3627,"20251231",1,10000)</f>
        <v>0</v>
      </c>
      <c r="L3627" s="16">
        <f>[1]!s_margin_tradingbalance(A3627,"",10000)</f>
        <v>376884.33840000001</v>
      </c>
      <c r="M3627" s="16">
        <f>[1]!s_margin_seclendingbalance(A3627,"",10000)</f>
        <v>1906.0939000000001</v>
      </c>
      <c r="N3627" s="17">
        <f>[1]!s_val_ev(A3627,"",100000000)</f>
        <v>3027.50070147</v>
      </c>
      <c r="O3627" s="17">
        <f>[1]!share_freesharesmv(A3627,"",100000000)</f>
        <v>1091.8244381822999</v>
      </c>
      <c r="P3627" s="17">
        <f ca="1">[1]!s_dq_amount_btin(A3627,TODAY()-1,100000000)</f>
        <v>7.6328062699999997</v>
      </c>
      <c r="Q3627" s="17">
        <f ca="1">[1]!s_dq_turn(A3627,TODAY()-1)</f>
        <v>0.25117633805361989</v>
      </c>
      <c r="R3627" s="2">
        <f>[1]!s_pq_amount(A3627,"20260101","",100000000)</f>
        <v>903.81009200000005</v>
      </c>
      <c r="S3627" s="2">
        <f>[1]!s_pq_avgamount(A3627,"20260101","",100000000)</f>
        <v>8.2918357064220185</v>
      </c>
      <c r="T3627" s="17">
        <f>[1]!s_ipo_dilutedpe(A3627)</f>
        <v>26.3</v>
      </c>
      <c r="U3627" s="12">
        <f>[1]!s_ipo_collection_total(A3627,100000000)</f>
        <v>40</v>
      </c>
      <c r="V3627" s="18">
        <f>[1]!s_val_pe_ttm(A3627,"")</f>
        <v>6.0212821960449219</v>
      </c>
    </row>
    <row r="3628" spans="1:22" x14ac:dyDescent="0.3">
      <c r="A3628" s="12" t="s">
        <v>7684</v>
      </c>
      <c r="B3628" s="12" t="s">
        <v>7685</v>
      </c>
      <c r="C3628" s="16" t="str">
        <f>[1]!s_info_mkt(A3628)</f>
        <v>主板</v>
      </c>
      <c r="D3628" s="16" t="str">
        <f>[1]!s_ipo_listeddate(A3628)</f>
        <v>1997-04-18</v>
      </c>
      <c r="E3628" s="16" t="str">
        <f>[1]!s_info_industry_csrc2023(A3628,"",3)</f>
        <v>资本市场服务</v>
      </c>
      <c r="F3628" s="16">
        <f>[1]!s_is(A3628,83,"FY","YTD","20251231",1,"",100000000)</f>
        <v>2.8142251652999999</v>
      </c>
      <c r="G3628" s="16">
        <f>[1]!s_is(A3628,83,"FY","YTD","20241231",1,"",100000000)</f>
        <v>3.3763513700000001</v>
      </c>
      <c r="H3628" s="16">
        <f>[1]!s_is(A3628,61,"FY","YTD","20251231",1,"",100000000)</f>
        <v>-3.5766702185000003</v>
      </c>
      <c r="I3628" s="16">
        <f>[1]!s_is(A3628,61,"FY","YTD","20241231",1,"",100000000)</f>
        <v>-1.3540854091999999</v>
      </c>
      <c r="J3628" s="16">
        <f>[1]!s_fa_roe(A3628,"20251231")</f>
        <v>-14.6289</v>
      </c>
      <c r="K3628" s="16">
        <f>[1]!s_stmnote_rdexp(A3628,"20251231",1,10000)</f>
        <v>0</v>
      </c>
      <c r="L3628" s="16">
        <f>[1]!s_margin_tradingbalance(A3628,"",10000)</f>
        <v>8393.5463999999993</v>
      </c>
      <c r="M3628" s="16">
        <f>[1]!s_margin_seclendingbalance(A3628,"",10000)</f>
        <v>0</v>
      </c>
      <c r="N3628" s="17">
        <f>[1]!s_val_ev(A3628,"",100000000)</f>
        <v>34.249723199999998</v>
      </c>
      <c r="O3628" s="17">
        <f>[1]!share_freesharesmv(A3628,"",100000000)</f>
        <v>9.066431050000002</v>
      </c>
      <c r="P3628" s="17">
        <f ca="1">[1]!s_dq_amount_btin(A3628,TODAY()-1,100000000)</f>
        <v>0.19995782000000001</v>
      </c>
      <c r="Q3628" s="17">
        <f ca="1">[1]!s_dq_turn(A3628,TODAY()-1)</f>
        <v>0.57959204762273819</v>
      </c>
      <c r="R3628" s="2">
        <f>[1]!s_pq_amount(A3628,"20260101","",100000000)</f>
        <v>158.42451700000001</v>
      </c>
      <c r="S3628" s="2">
        <f>[1]!s_pq_avgamount(A3628,"20260101","",100000000)</f>
        <v>1.4668936759259259</v>
      </c>
      <c r="T3628" s="17">
        <f>[1]!s_ipo_dilutedpe(A3628)</f>
        <v>0</v>
      </c>
      <c r="U3628" s="12">
        <f>[1]!s_ipo_collection_total(A3628,100000000)</f>
        <v>2.52</v>
      </c>
      <c r="V3628" s="18">
        <f>[1]!s_val_pe_ttm(A3628,"")</f>
        <v>-9.5508098602294922</v>
      </c>
    </row>
    <row r="3629" spans="1:22" x14ac:dyDescent="0.3">
      <c r="A3629" s="12" t="s">
        <v>7686</v>
      </c>
      <c r="B3629" s="12" t="s">
        <v>7687</v>
      </c>
      <c r="C3629" s="16" t="str">
        <f>[1]!s_info_mkt(A3629)</f>
        <v>主板</v>
      </c>
      <c r="D3629" s="16" t="str">
        <f>[1]!s_ipo_listeddate(A3629)</f>
        <v>1993-11-19</v>
      </c>
      <c r="E3629" s="16" t="str">
        <f>[1]!s_info_industry_csrc2023(A3629,"",3)</f>
        <v>化学原料和化学制品制造业</v>
      </c>
      <c r="F3629" s="16">
        <f>[1]!s_is(A3629,83,"FY","YTD","20251231",1,"",100000000)</f>
        <v>98.452931018400008</v>
      </c>
      <c r="G3629" s="16">
        <f>[1]!s_is(A3629,83,"FY","YTD","20241231",1,"",100000000)</f>
        <v>108.9490998153</v>
      </c>
      <c r="H3629" s="16">
        <f>[1]!s_is(A3629,61,"FY","YTD","20251231",1,"",100000000)</f>
        <v>-8.2530100927000003</v>
      </c>
      <c r="I3629" s="16">
        <f>[1]!s_is(A3629,61,"FY","YTD","20241231",1,"",100000000)</f>
        <v>-6.8072313176999995</v>
      </c>
      <c r="J3629" s="16">
        <f>[1]!s_fa_roe(A3629,"20251231")</f>
        <v>-23.152699999999999</v>
      </c>
      <c r="K3629" s="16">
        <f>[1]!s_stmnote_rdexp(A3629,"20251231",1,10000)</f>
        <v>14778.614129</v>
      </c>
      <c r="L3629" s="16">
        <f>[1]!s_margin_tradingbalance(A3629,"",10000)</f>
        <v>11967.586300000001</v>
      </c>
      <c r="M3629" s="16">
        <f>[1]!s_margin_seclendingbalance(A3629,"",10000)</f>
        <v>0</v>
      </c>
      <c r="N3629" s="17">
        <f>[1]!s_val_ev(A3629,"",100000000)</f>
        <v>57.736361433600003</v>
      </c>
      <c r="O3629" s="17">
        <f>[1]!share_freesharesmv(A3629,"",100000000)</f>
        <v>28.505797975800004</v>
      </c>
      <c r="P3629" s="17">
        <f ca="1">[1]!s_dq_amount_btin(A3629,TODAY()-1,100000000)</f>
        <v>0.66673044999999997</v>
      </c>
      <c r="Q3629" s="17">
        <f ca="1">[1]!s_dq_turn(A3629,TODAY()-1)</f>
        <v>1.1511229882874807</v>
      </c>
      <c r="R3629" s="2">
        <f>[1]!s_pq_amount(A3629,"20260101","",100000000)</f>
        <v>283.83465462999999</v>
      </c>
      <c r="S3629" s="2">
        <f>[1]!s_pq_avgamount(A3629,"20260101","",100000000)</f>
        <v>2.603987657155963</v>
      </c>
      <c r="T3629" s="17">
        <f>[1]!s_ipo_dilutedpe(A3629)</f>
        <v>0</v>
      </c>
      <c r="U3629" s="12">
        <f>[1]!s_ipo_collection_total(A3629,100000000)</f>
        <v>0</v>
      </c>
      <c r="V3629" s="18">
        <f>[1]!s_val_pe_ttm(A3629,"")</f>
        <v>-7.8641829490661621</v>
      </c>
    </row>
    <row r="3630" spans="1:22" x14ac:dyDescent="0.3">
      <c r="A3630" s="12" t="s">
        <v>7688</v>
      </c>
      <c r="B3630" s="12" t="s">
        <v>7689</v>
      </c>
      <c r="C3630" s="16" t="str">
        <f>[1]!s_info_mkt(A3630)</f>
        <v>创业板</v>
      </c>
      <c r="D3630" s="16" t="str">
        <f>[1]!s_ipo_listeddate(A3630)</f>
        <v>2020-08-24</v>
      </c>
      <c r="E3630" s="16" t="str">
        <f>[1]!s_info_industry_csrc2023(A3630,"",3)</f>
        <v>化学纤维制造业</v>
      </c>
      <c r="F3630" s="16">
        <f>[1]!s_is(A3630,83,"FY","YTD","20251231",1,"",100000000)</f>
        <v>5.1750833046000002</v>
      </c>
      <c r="G3630" s="16">
        <f>[1]!s_is(A3630,83,"FY","YTD","20241231",1,"",100000000)</f>
        <v>4.9250027846000002</v>
      </c>
      <c r="H3630" s="16">
        <f>[1]!s_is(A3630,61,"FY","YTD","20251231",1,"",100000000)</f>
        <v>-0.6194474619</v>
      </c>
      <c r="I3630" s="16">
        <f>[1]!s_is(A3630,61,"FY","YTD","20241231",1,"",100000000)</f>
        <v>-0.64545962290000003</v>
      </c>
      <c r="J3630" s="16">
        <f>[1]!s_fa_roe(A3630,"20251231")</f>
        <v>-6.8044000000000002</v>
      </c>
      <c r="K3630" s="16">
        <f>[1]!s_stmnote_rdexp(A3630,"20251231",1,10000)</f>
        <v>1948.2618640000001</v>
      </c>
      <c r="L3630" s="16">
        <f>[1]!s_margin_tradingbalance(A3630,"",10000)</f>
        <v>9470.0314999999991</v>
      </c>
      <c r="M3630" s="16">
        <f>[1]!s_margin_seclendingbalance(A3630,"",10000)</f>
        <v>0</v>
      </c>
      <c r="N3630" s="17">
        <f>[1]!s_val_ev(A3630,"",100000000)</f>
        <v>24.934158856</v>
      </c>
      <c r="O3630" s="17">
        <f>[1]!share_freesharesmv(A3630,"",100000000)</f>
        <v>12.128643616</v>
      </c>
      <c r="P3630" s="17">
        <f ca="1">[1]!s_dq_amount_btin(A3630,TODAY()-1,100000000)</f>
        <v>0.4890292</v>
      </c>
      <c r="Q3630" s="17">
        <f ca="1">[1]!s_dq_turn(A3630,TODAY()-1)</f>
        <v>2.5950328353432952</v>
      </c>
      <c r="R3630" s="2">
        <f>[1]!s_pq_amount(A3630,"20260101","",100000000)</f>
        <v>78.833747259999996</v>
      </c>
      <c r="S3630" s="2">
        <f>[1]!s_pq_avgamount(A3630,"20260101","",100000000)</f>
        <v>0.7232453877064221</v>
      </c>
      <c r="T3630" s="17">
        <f>[1]!s_ipo_dilutedpe(A3630)</f>
        <v>30.48</v>
      </c>
      <c r="U3630" s="12">
        <f>[1]!s_ipo_collection_total(A3630,100000000)</f>
        <v>4.8216000000000001</v>
      </c>
      <c r="V3630" s="18">
        <f>[1]!s_val_pe_ttm(A3630,"")</f>
        <v>-41.970115661621094</v>
      </c>
    </row>
    <row r="3631" spans="1:22" x14ac:dyDescent="0.3">
      <c r="A3631" s="12" t="s">
        <v>7690</v>
      </c>
      <c r="B3631" s="12" t="s">
        <v>7691</v>
      </c>
      <c r="C3631" s="16" t="str">
        <f>[1]!s_info_mkt(A3631)</f>
        <v>主板</v>
      </c>
      <c r="D3631" s="16" t="str">
        <f>[1]!s_ipo_listeddate(A3631)</f>
        <v>2015-06-12</v>
      </c>
      <c r="E3631" s="16" t="str">
        <f>[1]!s_info_industry_csrc2023(A3631,"",3)</f>
        <v>水的生产和供应业</v>
      </c>
      <c r="F3631" s="16">
        <f>[1]!s_is(A3631,83,"FY","YTD","20251231",1,"",100000000)</f>
        <v>25.028864650599999</v>
      </c>
      <c r="G3631" s="16">
        <f>[1]!s_is(A3631,83,"FY","YTD","20241231",1,"",100000000)</f>
        <v>24.776724991399998</v>
      </c>
      <c r="H3631" s="16">
        <f>[1]!s_is(A3631,61,"FY","YTD","20251231",1,"",100000000)</f>
        <v>0.95224685450000002</v>
      </c>
      <c r="I3631" s="16">
        <f>[1]!s_is(A3631,61,"FY","YTD","20241231",1,"",100000000)</f>
        <v>0.87934594379999997</v>
      </c>
      <c r="J3631" s="16">
        <f>[1]!s_fa_roe(A3631,"20251231")</f>
        <v>1.9939</v>
      </c>
      <c r="K3631" s="16">
        <f>[1]!s_stmnote_rdexp(A3631,"20251231",1,10000)</f>
        <v>669.23712699999999</v>
      </c>
      <c r="L3631" s="16">
        <f>[1]!s_margin_tradingbalance(A3631,"",10000)</f>
        <v>0</v>
      </c>
      <c r="M3631" s="16">
        <f>[1]!s_margin_seclendingbalance(A3631,"",10000)</f>
        <v>0</v>
      </c>
      <c r="N3631" s="17">
        <f>[1]!s_val_ev(A3631,"",100000000)</f>
        <v>37.6146530802</v>
      </c>
      <c r="O3631" s="17">
        <f>[1]!share_freesharesmv(A3631,"",100000000)</f>
        <v>16.214688601799999</v>
      </c>
      <c r="P3631" s="17">
        <f ca="1">[1]!s_dq_amount_btin(A3631,TODAY()-1,100000000)</f>
        <v>0.19929559999999999</v>
      </c>
      <c r="Q3631" s="17">
        <f ca="1">[1]!s_dq_turn(A3631,TODAY()-1)</f>
        <v>0.52939145278152122</v>
      </c>
      <c r="R3631" s="2">
        <f>[1]!s_pq_amount(A3631,"20260101","",100000000)</f>
        <v>45.598328000000002</v>
      </c>
      <c r="S3631" s="2">
        <f>[1]!s_pq_avgamount(A3631,"20260101","",100000000)</f>
        <v>0.41833328440366974</v>
      </c>
      <c r="T3631" s="17">
        <f>[1]!s_ipo_dilutedpe(A3631)</f>
        <v>22.96</v>
      </c>
      <c r="U3631" s="12">
        <f>[1]!s_ipo_collection_total(A3631,100000000)</f>
        <v>9.4520999999999997</v>
      </c>
      <c r="V3631" s="18">
        <f>[1]!s_val_pe_ttm(A3631,"")</f>
        <v>31.786674499511719</v>
      </c>
    </row>
    <row r="3632" spans="1:22" x14ac:dyDescent="0.3">
      <c r="A3632" s="12" t="s">
        <v>7692</v>
      </c>
      <c r="B3632" s="12" t="s">
        <v>7693</v>
      </c>
      <c r="C3632" s="16" t="str">
        <f>[1]!s_info_mkt(A3632)</f>
        <v>主板</v>
      </c>
      <c r="D3632" s="16" t="str">
        <f>[1]!s_ipo_listeddate(A3632)</f>
        <v>1997-05-22</v>
      </c>
      <c r="E3632" s="16" t="str">
        <f>[1]!s_info_industry_csrc2023(A3632,"",3)</f>
        <v>医药制造业</v>
      </c>
      <c r="F3632" s="16">
        <f>[1]!s_is(A3632,83,"FY","YTD","20251231",1,"",100000000)</f>
        <v>110.0079532494</v>
      </c>
      <c r="G3632" s="16">
        <f>[1]!s_is(A3632,83,"FY","YTD","20241231",1,"",100000000)</f>
        <v>112.1162366619</v>
      </c>
      <c r="H3632" s="16">
        <f>[1]!s_is(A3632,61,"FY","YTD","20251231",1,"",100000000)</f>
        <v>16.469495514800002</v>
      </c>
      <c r="I3632" s="16">
        <f>[1]!s_is(A3632,61,"FY","YTD","20241231",1,"",100000000)</f>
        <v>16.277184047399999</v>
      </c>
      <c r="J3632" s="16">
        <f>[1]!s_fa_roe(A3632,"20251231")</f>
        <v>14.9438</v>
      </c>
      <c r="K3632" s="16">
        <f>[1]!s_stmnote_rdexp(A3632,"20251231",1,10000)</f>
        <v>75224.23</v>
      </c>
      <c r="L3632" s="16">
        <f>[1]!s_margin_tradingbalance(A3632,"",10000)</f>
        <v>51853.393100000001</v>
      </c>
      <c r="M3632" s="16">
        <f>[1]!s_margin_seclendingbalance(A3632,"",10000)</f>
        <v>460.67770000000002</v>
      </c>
      <c r="N3632" s="17">
        <f>[1]!s_val_ev(A3632,"",100000000)</f>
        <v>170.11981530179997</v>
      </c>
      <c r="O3632" s="17">
        <f>[1]!share_freesharesmv(A3632,"",100000000)</f>
        <v>67.555995343199996</v>
      </c>
      <c r="P3632" s="17">
        <f ca="1">[1]!s_dq_amount_btin(A3632,TODAY()-1,100000000)</f>
        <v>1.1551831299999999</v>
      </c>
      <c r="Q3632" s="17">
        <f ca="1">[1]!s_dq_turn(A3632,TODAY()-1)</f>
        <v>0.67515147298632616</v>
      </c>
      <c r="R3632" s="2">
        <f>[1]!s_pq_amount(A3632,"20260101","",100000000)</f>
        <v>148.93784690000001</v>
      </c>
      <c r="S3632" s="2">
        <f>[1]!s_pq_avgamount(A3632,"20260101","",100000000)</f>
        <v>1.3664022651376146</v>
      </c>
      <c r="T3632" s="17">
        <f>[1]!s_ipo_dilutedpe(A3632)</f>
        <v>0</v>
      </c>
      <c r="U3632" s="12">
        <f>[1]!s_ipo_collection_total(A3632,100000000)</f>
        <v>3.1442999999999999</v>
      </c>
      <c r="V3632" s="18">
        <f>[1]!s_val_pe_ttm(A3632,"")</f>
        <v>10.468003273010254</v>
      </c>
    </row>
    <row r="3633" spans="1:22" x14ac:dyDescent="0.3">
      <c r="A3633" s="12" t="s">
        <v>7694</v>
      </c>
      <c r="B3633" s="12" t="s">
        <v>7695</v>
      </c>
      <c r="C3633" s="16" t="str">
        <f>[1]!s_info_mkt(A3633)</f>
        <v>创业板</v>
      </c>
      <c r="D3633" s="16" t="str">
        <f>[1]!s_ipo_listeddate(A3633)</f>
        <v>2017-01-13</v>
      </c>
      <c r="E3633" s="16" t="str">
        <f>[1]!s_info_industry_csrc2023(A3633,"",3)</f>
        <v>电气机械和器材制造业</v>
      </c>
      <c r="F3633" s="16">
        <f>[1]!s_is(A3633,83,"FY","YTD","20251231",1,"",100000000)</f>
        <v>11.8819789632</v>
      </c>
      <c r="G3633" s="16">
        <f>[1]!s_is(A3633,83,"FY","YTD","20241231",1,"",100000000)</f>
        <v>9.217322620700001</v>
      </c>
      <c r="H3633" s="16">
        <f>[1]!s_is(A3633,61,"FY","YTD","20251231",1,"",100000000)</f>
        <v>-1.9544645630000002</v>
      </c>
      <c r="I3633" s="16">
        <f>[1]!s_is(A3633,61,"FY","YTD","20241231",1,"",100000000)</f>
        <v>-5.0077826488000001</v>
      </c>
      <c r="J3633" s="16">
        <f>[1]!s_fa_roe(A3633,"20251231")</f>
        <v>-8.2001000000000008</v>
      </c>
      <c r="K3633" s="16">
        <f>[1]!s_stmnote_rdexp(A3633,"20251231",1,10000)</f>
        <v>40818.592389999998</v>
      </c>
      <c r="L3633" s="16">
        <f>[1]!s_margin_tradingbalance(A3633,"",10000)</f>
        <v>52809.710800000001</v>
      </c>
      <c r="M3633" s="16">
        <f>[1]!s_margin_seclendingbalance(A3633,"",10000)</f>
        <v>545.31679999999994</v>
      </c>
      <c r="N3633" s="17">
        <f>[1]!s_val_ev(A3633,"",100000000)</f>
        <v>200.99568276449997</v>
      </c>
      <c r="O3633" s="17">
        <f>[1]!share_freesharesmv(A3633,"",100000000)</f>
        <v>157.10090052149999</v>
      </c>
      <c r="P3633" s="17">
        <f ca="1">[1]!s_dq_amount_btin(A3633,TODAY()-1,100000000)</f>
        <v>11.735941950000001</v>
      </c>
      <c r="Q3633" s="17">
        <f ca="1">[1]!s_dq_turn(A3633,TODAY()-1)</f>
        <v>7.0096447813121747</v>
      </c>
      <c r="R3633" s="2">
        <f>[1]!s_pq_amount(A3633,"20260101","",100000000)</f>
        <v>976.08046108999997</v>
      </c>
      <c r="S3633" s="2">
        <f>[1]!s_pq_avgamount(A3633,"20260101","",100000000)</f>
        <v>8.9548666155045868</v>
      </c>
      <c r="T3633" s="17">
        <f>[1]!s_ipo_dilutedpe(A3633)</f>
        <v>22.99</v>
      </c>
      <c r="U3633" s="12">
        <f>[1]!s_ipo_collection_total(A3633,100000000)</f>
        <v>1.886517</v>
      </c>
      <c r="V3633" s="18">
        <f>[1]!s_val_pe_ttm(A3633,"")</f>
        <v>-103.19279479980469</v>
      </c>
    </row>
    <row r="3634" spans="1:22" x14ac:dyDescent="0.3">
      <c r="A3634" s="12" t="s">
        <v>7696</v>
      </c>
      <c r="B3634" s="12" t="s">
        <v>7697</v>
      </c>
      <c r="C3634" s="16" t="str">
        <f>[1]!s_info_mkt(A3634)</f>
        <v>创业板</v>
      </c>
      <c r="D3634" s="16" t="str">
        <f>[1]!s_ipo_listeddate(A3634)</f>
        <v>2022-08-01</v>
      </c>
      <c r="E3634" s="16" t="str">
        <f>[1]!s_info_industry_csrc2023(A3634,"",3)</f>
        <v>软件和信息技术服务业</v>
      </c>
      <c r="F3634" s="16">
        <f>[1]!s_is(A3634,83,"FY","YTD","20251231",1,"",100000000)</f>
        <v>9.6344010295000011</v>
      </c>
      <c r="G3634" s="16">
        <f>[1]!s_is(A3634,83,"FY","YTD","20241231",1,"",100000000)</f>
        <v>11.292680577700001</v>
      </c>
      <c r="H3634" s="16">
        <f>[1]!s_is(A3634,61,"FY","YTD","20251231",1,"",100000000)</f>
        <v>1.5138944915000001</v>
      </c>
      <c r="I3634" s="16">
        <f>[1]!s_is(A3634,61,"FY","YTD","20241231",1,"",100000000)</f>
        <v>2.0121233799999998</v>
      </c>
      <c r="J3634" s="16">
        <f>[1]!s_fa_roe(A3634,"20251231")</f>
        <v>6.2808000000000002</v>
      </c>
      <c r="K3634" s="16">
        <f>[1]!s_stmnote_rdexp(A3634,"20251231",1,10000)</f>
        <v>13302.649965999999</v>
      </c>
      <c r="L3634" s="16">
        <f>[1]!s_margin_tradingbalance(A3634,"",10000)</f>
        <v>8553.0524000000005</v>
      </c>
      <c r="M3634" s="16">
        <f>[1]!s_margin_seclendingbalance(A3634,"",10000)</f>
        <v>15.547499999999999</v>
      </c>
      <c r="N3634" s="17">
        <f>[1]!s_val_ev(A3634,"",100000000)</f>
        <v>44.890538616000001</v>
      </c>
      <c r="O3634" s="17">
        <f>[1]!share_freesharesmv(A3634,"",100000000)</f>
        <v>14.181370681500001</v>
      </c>
      <c r="P3634" s="17">
        <f ca="1">[1]!s_dq_amount_btin(A3634,TODAY()-1,100000000)</f>
        <v>0.96198742999999998</v>
      </c>
      <c r="Q3634" s="17">
        <f ca="1">[1]!s_dq_turn(A3634,TODAY()-1)</f>
        <v>3.2297349243289655</v>
      </c>
      <c r="R3634" s="2">
        <f>[1]!s_pq_amount(A3634,"20260101","",100000000)</f>
        <v>69.546096250000005</v>
      </c>
      <c r="S3634" s="2">
        <f>[1]!s_pq_avgamount(A3634,"20260101","",100000000)</f>
        <v>0.63803758027522939</v>
      </c>
      <c r="T3634" s="17">
        <f>[1]!s_ipo_dilutedpe(A3634)</f>
        <v>44.72</v>
      </c>
      <c r="U3634" s="12">
        <f>[1]!s_ipo_collection_total(A3634,100000000)</f>
        <v>15.600670393</v>
      </c>
      <c r="V3634" s="18">
        <f>[1]!s_val_pe_ttm(A3634,"")</f>
        <v>33.001926422119141</v>
      </c>
    </row>
    <row r="3635" spans="1:22" x14ac:dyDescent="0.3">
      <c r="A3635" s="12" t="s">
        <v>7698</v>
      </c>
      <c r="B3635" s="12" t="s">
        <v>7699</v>
      </c>
      <c r="C3635" s="16" t="str">
        <f>[1]!s_info_mkt(A3635)</f>
        <v>主板</v>
      </c>
      <c r="D3635" s="16" t="str">
        <f>[1]!s_ipo_listeddate(A3635)</f>
        <v>1996-07-02</v>
      </c>
      <c r="E3635" s="16" t="str">
        <f>[1]!s_info_industry_csrc2023(A3635,"",3)</f>
        <v>化学原料和化学制品制造业</v>
      </c>
      <c r="F3635" s="16">
        <f>[1]!s_is(A3635,83,"FY","YTD","20251231",1,"",100000000)</f>
        <v>50.893321039899995</v>
      </c>
      <c r="G3635" s="16">
        <f>[1]!s_is(A3635,83,"FY","YTD","20241231",1,"",100000000)</f>
        <v>57.463986635600001</v>
      </c>
      <c r="H3635" s="16">
        <f>[1]!s_is(A3635,61,"FY","YTD","20251231",1,"",100000000)</f>
        <v>0.38271153049999995</v>
      </c>
      <c r="I3635" s="16">
        <f>[1]!s_is(A3635,61,"FY","YTD","20241231",1,"",100000000)</f>
        <v>2.6097709585</v>
      </c>
      <c r="J3635" s="16">
        <f>[1]!s_fa_roe(A3635,"20251231")</f>
        <v>1.2001999999999999</v>
      </c>
      <c r="K3635" s="16">
        <f>[1]!s_stmnote_rdexp(A3635,"20251231",1,10000)</f>
        <v>5075.1961609999998</v>
      </c>
      <c r="L3635" s="16">
        <f>[1]!s_margin_tradingbalance(A3635,"",10000)</f>
        <v>0</v>
      </c>
      <c r="M3635" s="16">
        <f>[1]!s_margin_seclendingbalance(A3635,"",10000)</f>
        <v>0</v>
      </c>
      <c r="N3635" s="17">
        <f>[1]!s_val_ev(A3635,"",100000000)</f>
        <v>38.586568855000003</v>
      </c>
      <c r="O3635" s="17">
        <f>[1]!share_freesharesmv(A3635,"",100000000)</f>
        <v>25.374478361999998</v>
      </c>
      <c r="P3635" s="17">
        <f ca="1">[1]!s_dq_amount_btin(A3635,TODAY()-1,100000000)</f>
        <v>2.6745752600000001</v>
      </c>
      <c r="Q3635" s="17">
        <f ca="1">[1]!s_dq_turn(A3635,TODAY()-1)</f>
        <v>6.6993830592041128</v>
      </c>
      <c r="R3635" s="2">
        <f>[1]!s_pq_amount(A3635,"20260101","",100000000)</f>
        <v>226.94260754000001</v>
      </c>
      <c r="S3635" s="2">
        <f>[1]!s_pq_avgamount(A3635,"20260101","",100000000)</f>
        <v>2.0820422710091742</v>
      </c>
      <c r="T3635" s="17">
        <f>[1]!s_ipo_dilutedpe(A3635)</f>
        <v>12.82</v>
      </c>
      <c r="U3635" s="12">
        <f>[1]!s_ipo_collection_total(A3635,100000000)</f>
        <v>1.8839999999999999</v>
      </c>
      <c r="V3635" s="18">
        <f>[1]!s_val_pe_ttm(A3635,"")</f>
        <v>65.600364685058594</v>
      </c>
    </row>
    <row r="3636" spans="1:22" x14ac:dyDescent="0.3">
      <c r="A3636" s="12" t="s">
        <v>7700</v>
      </c>
      <c r="B3636" s="12" t="s">
        <v>7701</v>
      </c>
      <c r="C3636" s="16" t="str">
        <f>[1]!s_info_mkt(A3636)</f>
        <v>主板</v>
      </c>
      <c r="D3636" s="16" t="str">
        <f>[1]!s_ipo_listeddate(A3636)</f>
        <v>2006-11-23</v>
      </c>
      <c r="E3636" s="16" t="str">
        <f>[1]!s_info_industry_csrc2023(A3636,"",3)</f>
        <v>煤炭开采和洗选业</v>
      </c>
      <c r="F3636" s="16">
        <f>[1]!s_is(A3636,83,"FY","YTD","20251231",1,"",100000000)</f>
        <v>205.31863000819999</v>
      </c>
      <c r="G3636" s="16">
        <f>[1]!s_is(A3636,83,"FY","YTD","20241231",1,"",100000000)</f>
        <v>302.81294080679999</v>
      </c>
      <c r="H3636" s="16">
        <f>[1]!s_is(A3636,61,"FY","YTD","20251231",1,"",100000000)</f>
        <v>2.3131216202</v>
      </c>
      <c r="I3636" s="16">
        <f>[1]!s_is(A3636,61,"FY","YTD","20241231",1,"",100000000)</f>
        <v>22.826639053000001</v>
      </c>
      <c r="J3636" s="16">
        <f>[1]!s_fa_roe(A3636,"20251231")</f>
        <v>0.93</v>
      </c>
      <c r="K3636" s="16">
        <f>[1]!s_stmnote_rdexp(A3636,"20251231",1,10000)</f>
        <v>67519.615944999998</v>
      </c>
      <c r="L3636" s="16">
        <f>[1]!s_margin_tradingbalance(A3636,"",10000)</f>
        <v>16522.212500000001</v>
      </c>
      <c r="M3636" s="16">
        <f>[1]!s_margin_seclendingbalance(A3636,"",10000)</f>
        <v>394.60829999999999</v>
      </c>
      <c r="N3636" s="17">
        <f>[1]!s_val_ev(A3636,"",100000000)</f>
        <v>208.16737803450002</v>
      </c>
      <c r="O3636" s="17">
        <f>[1]!share_freesharesmv(A3636,"",100000000)</f>
        <v>100.1548299825</v>
      </c>
      <c r="P3636" s="17">
        <f ca="1">[1]!s_dq_amount_btin(A3636,TODAY()-1,100000000)</f>
        <v>3.3393530199999999</v>
      </c>
      <c r="Q3636" s="17">
        <f ca="1">[1]!s_dq_turn(A3636,TODAY()-1)</f>
        <v>1.6045590833864598</v>
      </c>
      <c r="R3636" s="2">
        <f>[1]!s_pq_amount(A3636,"20260101","",100000000)</f>
        <v>406.70589934999998</v>
      </c>
      <c r="S3636" s="2">
        <f>[1]!s_pq_avgamount(A3636,"20260101","",100000000)</f>
        <v>3.7312467830275233</v>
      </c>
      <c r="T3636" s="17">
        <f>[1]!s_ipo_dilutedpe(A3636)</f>
        <v>9.6999999999999993</v>
      </c>
      <c r="U3636" s="12">
        <f>[1]!s_ipo_collection_total(A3636,100000000)</f>
        <v>30.192</v>
      </c>
      <c r="V3636" s="18">
        <f>[1]!s_val_pe_ttm(A3636,"")</f>
        <v>104.25537872314453</v>
      </c>
    </row>
    <row r="3637" spans="1:22" x14ac:dyDescent="0.3">
      <c r="A3637" s="12" t="s">
        <v>7702</v>
      </c>
      <c r="B3637" s="12" t="s">
        <v>7703</v>
      </c>
      <c r="C3637" s="16" t="str">
        <f>[1]!s_info_mkt(A3637)</f>
        <v>创业板</v>
      </c>
      <c r="D3637" s="16" t="str">
        <f>[1]!s_ipo_listeddate(A3637)</f>
        <v>2015-05-19</v>
      </c>
      <c r="E3637" s="16" t="str">
        <f>[1]!s_info_industry_csrc2023(A3637,"",3)</f>
        <v>专用设备制造业</v>
      </c>
      <c r="F3637" s="16">
        <f>[1]!s_is(A3637,83,"FY","YTD","20251231",1,"",100000000)</f>
        <v>3.1625615132</v>
      </c>
      <c r="G3637" s="16">
        <f>[1]!s_is(A3637,83,"FY","YTD","20241231",1,"",100000000)</f>
        <v>2.2606337627999999</v>
      </c>
      <c r="H3637" s="16">
        <f>[1]!s_is(A3637,61,"FY","YTD","20251231",1,"",100000000)</f>
        <v>0.1570832093</v>
      </c>
      <c r="I3637" s="16">
        <f>[1]!s_is(A3637,61,"FY","YTD","20241231",1,"",100000000)</f>
        <v>-1.5355441596999999</v>
      </c>
      <c r="J3637" s="16">
        <f>[1]!s_fa_roe(A3637,"20251231")</f>
        <v>2.9157000000000002</v>
      </c>
      <c r="K3637" s="16">
        <f>[1]!s_stmnote_rdexp(A3637,"20251231",1,10000)</f>
        <v>1976.1058510000003</v>
      </c>
      <c r="L3637" s="16">
        <f>[1]!s_margin_tradingbalance(A3637,"",10000)</f>
        <v>0</v>
      </c>
      <c r="M3637" s="16">
        <f>[1]!s_margin_seclendingbalance(A3637,"",10000)</f>
        <v>0</v>
      </c>
      <c r="N3637" s="17">
        <f>[1]!s_val_ev(A3637,"",100000000)</f>
        <v>65.335583872000001</v>
      </c>
      <c r="O3637" s="17">
        <f>[1]!share_freesharesmv(A3637,"",100000000)</f>
        <v>33.683308672000003</v>
      </c>
      <c r="P3637" s="17">
        <f ca="1">[1]!s_dq_amount_btin(A3637,TODAY()-1,100000000)</f>
        <v>1.9222850199999999</v>
      </c>
      <c r="Q3637" s="17">
        <f ca="1">[1]!s_dq_turn(A3637,TODAY()-1)</f>
        <v>3.1700756789388564</v>
      </c>
      <c r="R3637" s="2">
        <f>[1]!s_pq_amount(A3637,"20260101","",100000000)</f>
        <v>556.3735044</v>
      </c>
      <c r="S3637" s="2">
        <f>[1]!s_pq_avgamount(A3637,"20260101","",100000000)</f>
        <v>5.1043440770642201</v>
      </c>
      <c r="T3637" s="17">
        <f>[1]!s_ipo_dilutedpe(A3637)</f>
        <v>22.98</v>
      </c>
      <c r="U3637" s="12">
        <f>[1]!s_ipo_collection_total(A3637,100000000)</f>
        <v>1.321056</v>
      </c>
      <c r="V3637" s="18">
        <f>[1]!s_val_pe_ttm(A3637,"")</f>
        <v>1440.6834716796875</v>
      </c>
    </row>
    <row r="3638" spans="1:22" x14ac:dyDescent="0.3">
      <c r="A3638" s="12" t="s">
        <v>7704</v>
      </c>
      <c r="B3638" s="12" t="s">
        <v>7705</v>
      </c>
      <c r="C3638" s="16" t="str">
        <f>[1]!s_info_mkt(A3638)</f>
        <v>创业板</v>
      </c>
      <c r="D3638" s="16" t="str">
        <f>[1]!s_ipo_listeddate(A3638)</f>
        <v>2015-04-23</v>
      </c>
      <c r="E3638" s="16" t="str">
        <f>[1]!s_info_industry_csrc2023(A3638,"",3)</f>
        <v>化学原料和化学制品制造业</v>
      </c>
      <c r="F3638" s="16">
        <f>[1]!s_is(A3638,83,"FY","YTD","20251231",1,"",100000000)</f>
        <v>8.6879381149999997</v>
      </c>
      <c r="G3638" s="16">
        <f>[1]!s_is(A3638,83,"FY","YTD","20241231",1,"",100000000)</f>
        <v>10.9179659372</v>
      </c>
      <c r="H3638" s="16">
        <f>[1]!s_is(A3638,61,"FY","YTD","20251231",1,"",100000000)</f>
        <v>-0.40575459939999997</v>
      </c>
      <c r="I3638" s="16">
        <f>[1]!s_is(A3638,61,"FY","YTD","20241231",1,"",100000000)</f>
        <v>-0.58610133269999998</v>
      </c>
      <c r="J3638" s="16">
        <f>[1]!s_fa_roe(A3638,"20251231")</f>
        <v>-2.8866000000000001</v>
      </c>
      <c r="K3638" s="16">
        <f>[1]!s_stmnote_rdexp(A3638,"20251231",1,10000)</f>
        <v>893.14899300000002</v>
      </c>
      <c r="L3638" s="16">
        <f>[1]!s_margin_tradingbalance(A3638,"",10000)</f>
        <v>8949.6123000000007</v>
      </c>
      <c r="M3638" s="16">
        <f>[1]!s_margin_seclendingbalance(A3638,"",10000)</f>
        <v>0</v>
      </c>
      <c r="N3638" s="17">
        <f>[1]!s_val_ev(A3638,"",100000000)</f>
        <v>28.173835845300001</v>
      </c>
      <c r="O3638" s="17">
        <f>[1]!share_freesharesmv(A3638,"",100000000)</f>
        <v>16.7447328453</v>
      </c>
      <c r="P3638" s="17">
        <f ca="1">[1]!s_dq_amount_btin(A3638,TODAY()-1,100000000)</f>
        <v>1.1703363899999999</v>
      </c>
      <c r="Q3638" s="17">
        <f ca="1">[1]!s_dq_turn(A3638,TODAY()-1)</f>
        <v>5.8612759759323287</v>
      </c>
      <c r="R3638" s="2">
        <f>[1]!s_pq_amount(A3638,"20260101","",100000000)</f>
        <v>383.23026943000002</v>
      </c>
      <c r="S3638" s="2">
        <f>[1]!s_pq_avgamount(A3638,"20260101","",100000000)</f>
        <v>3.5158740314678902</v>
      </c>
      <c r="T3638" s="17">
        <f>[1]!s_ipo_dilutedpe(A3638)</f>
        <v>22.95</v>
      </c>
      <c r="U3638" s="12">
        <f>[1]!s_ipo_collection_total(A3638,100000000)</f>
        <v>1.75851</v>
      </c>
      <c r="V3638" s="18">
        <f>[1]!s_val_pe_ttm(A3638,"")</f>
        <v>-77.325439453125</v>
      </c>
    </row>
    <row r="3639" spans="1:22" x14ac:dyDescent="0.3">
      <c r="A3639" s="12" t="s">
        <v>7706</v>
      </c>
      <c r="B3639" s="12" t="s">
        <v>7707</v>
      </c>
      <c r="C3639" s="16" t="str">
        <f>[1]!s_info_mkt(A3639)</f>
        <v>科创板</v>
      </c>
      <c r="D3639" s="16" t="str">
        <f>[1]!s_ipo_listeddate(A3639)</f>
        <v>2020-01-14</v>
      </c>
      <c r="E3639" s="16" t="str">
        <f>[1]!s_info_industry_csrc2023(A3639,"",3)</f>
        <v>生态保护和环境治理业</v>
      </c>
      <c r="F3639" s="16">
        <f>[1]!s_is(A3639,83,"FY","YTD","20251231",1,"",100000000)</f>
        <v>5.0076412106000001</v>
      </c>
      <c r="G3639" s="16">
        <f>[1]!s_is(A3639,83,"FY","YTD","20241231",1,"",100000000)</f>
        <v>6.2158136757000007</v>
      </c>
      <c r="H3639" s="16">
        <f>[1]!s_is(A3639,61,"FY","YTD","20251231",1,"",100000000)</f>
        <v>-1.1562287861</v>
      </c>
      <c r="I3639" s="16">
        <f>[1]!s_is(A3639,61,"FY","YTD","20241231",1,"",100000000)</f>
        <v>-0.74209085419999998</v>
      </c>
      <c r="J3639" s="16">
        <f>[1]!s_fa_roe(A3639,"20251231")</f>
        <v>-11.8573</v>
      </c>
      <c r="K3639" s="16">
        <f>[1]!s_stmnote_rdexp(A3639,"20251231",1,10000)</f>
        <v>2199.1435239999996</v>
      </c>
      <c r="L3639" s="16">
        <f>[1]!s_margin_tradingbalance(A3639,"",10000)</f>
        <v>8348.4006000000008</v>
      </c>
      <c r="M3639" s="16">
        <f>[1]!s_margin_seclendingbalance(A3639,"",10000)</f>
        <v>0</v>
      </c>
      <c r="N3639" s="17">
        <f>[1]!s_val_ev(A3639,"",100000000)</f>
        <v>32.316180288799998</v>
      </c>
      <c r="O3639" s="17">
        <f>[1]!share_freesharesmv(A3639,"",100000000)</f>
        <v>15.635354685200003</v>
      </c>
      <c r="P3639" s="17">
        <f ca="1">[1]!s_dq_amount_btin(A3639,TODAY()-1,100000000)</f>
        <v>0.71270867000000004</v>
      </c>
      <c r="Q3639" s="17">
        <f ca="1">[1]!s_dq_turn(A3639,TODAY()-1)</f>
        <v>2.2173785960970966</v>
      </c>
      <c r="R3639" s="2">
        <f>[1]!s_pq_amount(A3639,"20260101","",100000000)</f>
        <v>71.026534119999994</v>
      </c>
      <c r="S3639" s="2">
        <f>[1]!s_pq_avgamount(A3639,"20260101","",100000000)</f>
        <v>0.65161957908256884</v>
      </c>
      <c r="T3639" s="17">
        <f>[1]!s_ipo_dilutedpe(A3639)</f>
        <v>29.14</v>
      </c>
      <c r="U3639" s="12">
        <f>[1]!s_ipo_collection_total(A3639,100000000)</f>
        <v>5.3548641720000001</v>
      </c>
      <c r="V3639" s="18">
        <f>[1]!s_val_pe_ttm(A3639,"")</f>
        <v>-32.637767791748047</v>
      </c>
    </row>
    <row r="3640" spans="1:22" x14ac:dyDescent="0.3">
      <c r="A3640" s="12" t="s">
        <v>7708</v>
      </c>
      <c r="B3640" s="12" t="s">
        <v>7709</v>
      </c>
      <c r="C3640" s="16" t="str">
        <f>[1]!s_info_mkt(A3640)</f>
        <v>创业板</v>
      </c>
      <c r="D3640" s="16" t="str">
        <f>[1]!s_ipo_listeddate(A3640)</f>
        <v>2011-05-31</v>
      </c>
      <c r="E3640" s="16" t="str">
        <f>[1]!s_info_industry_csrc2023(A3640,"",3)</f>
        <v>化学原料和化学制品制造业</v>
      </c>
      <c r="F3640" s="16">
        <f>[1]!s_is(A3640,83,"FY","YTD","20251231",1,"",100000000)</f>
        <v>8.0260467553999995</v>
      </c>
      <c r="G3640" s="16">
        <f>[1]!s_is(A3640,83,"FY","YTD","20241231",1,"",100000000)</f>
        <v>7.3154474984000002</v>
      </c>
      <c r="H3640" s="16">
        <f>[1]!s_is(A3640,61,"FY","YTD","20251231",1,"",100000000)</f>
        <v>0.1692015429</v>
      </c>
      <c r="I3640" s="16">
        <f>[1]!s_is(A3640,61,"FY","YTD","20241231",1,"",100000000)</f>
        <v>0.30910620189999999</v>
      </c>
      <c r="J3640" s="16">
        <f>[1]!s_fa_roe(A3640,"20251231")</f>
        <v>1.9702</v>
      </c>
      <c r="K3640" s="16">
        <f>[1]!s_stmnote_rdexp(A3640,"20251231",1,10000)</f>
        <v>4861.6343710000001</v>
      </c>
      <c r="L3640" s="16">
        <f>[1]!s_margin_tradingbalance(A3640,"",10000)</f>
        <v>0</v>
      </c>
      <c r="M3640" s="16">
        <f>[1]!s_margin_seclendingbalance(A3640,"",10000)</f>
        <v>0</v>
      </c>
      <c r="N3640" s="17">
        <f>[1]!s_val_ev(A3640,"",100000000)</f>
        <v>43.073920854000008</v>
      </c>
      <c r="O3640" s="17">
        <f>[1]!share_freesharesmv(A3640,"",100000000)</f>
        <v>36.393399389999999</v>
      </c>
      <c r="P3640" s="17">
        <f ca="1">[1]!s_dq_amount_btin(A3640,TODAY()-1,100000000)</f>
        <v>1.9894699300000001</v>
      </c>
      <c r="Q3640" s="17">
        <f ca="1">[1]!s_dq_turn(A3640,TODAY()-1)</f>
        <v>4.643828166791157</v>
      </c>
      <c r="R3640" s="2">
        <f>[1]!s_pq_amount(A3640,"20260101","",100000000)</f>
        <v>134.48013048999999</v>
      </c>
      <c r="S3640" s="2">
        <f>[1]!s_pq_avgamount(A3640,"20260101","",100000000)</f>
        <v>1.245186393425926</v>
      </c>
      <c r="T3640" s="17">
        <f>[1]!s_ipo_dilutedpe(A3640)</f>
        <v>23.41</v>
      </c>
      <c r="U3640" s="12">
        <f>[1]!s_ipo_collection_total(A3640,100000000)</f>
        <v>4.76</v>
      </c>
      <c r="V3640" s="18">
        <f>[1]!s_val_pe_ttm(A3640,"")</f>
        <v>167.79631042480469</v>
      </c>
    </row>
    <row r="3641" spans="1:22" x14ac:dyDescent="0.3">
      <c r="A3641" s="12" t="s">
        <v>7710</v>
      </c>
      <c r="B3641" s="12" t="s">
        <v>7711</v>
      </c>
      <c r="C3641" s="16" t="str">
        <f>[1]!s_info_mkt(A3641)</f>
        <v>主板</v>
      </c>
      <c r="D3641" s="16" t="str">
        <f>[1]!s_ipo_listeddate(A3641)</f>
        <v>2010-03-23</v>
      </c>
      <c r="E3641" s="16" t="str">
        <f>[1]!s_info_industry_csrc2023(A3641,"",3)</f>
        <v>建筑装饰、装修和其他建筑业</v>
      </c>
      <c r="F3641" s="16">
        <f>[1]!s_is(A3641,83,"FY","YTD","20251231",1,"",100000000)</f>
        <v>91.176708557399991</v>
      </c>
      <c r="G3641" s="16">
        <f>[1]!s_is(A3641,83,"FY","YTD","20241231",1,"",100000000)</f>
        <v>121.3576197103</v>
      </c>
      <c r="H3641" s="16">
        <f>[1]!s_is(A3641,61,"FY","YTD","20251231",1,"",100000000)</f>
        <v>3.2995802739999998</v>
      </c>
      <c r="I3641" s="16">
        <f>[1]!s_is(A3641,61,"FY","YTD","20241231",1,"",100000000)</f>
        <v>3.0272757974000002</v>
      </c>
      <c r="J3641" s="16">
        <f>[1]!s_fa_roe(A3641,"20251231")</f>
        <v>4.0541999999999998</v>
      </c>
      <c r="K3641" s="16">
        <f>[1]!s_stmnote_rdexp(A3641,"20251231",1,10000)</f>
        <v>28218.713279000003</v>
      </c>
      <c r="L3641" s="16">
        <f>[1]!s_margin_tradingbalance(A3641,"",10000)</f>
        <v>17987.586500000001</v>
      </c>
      <c r="M3641" s="16">
        <f>[1]!s_margin_seclendingbalance(A3641,"",10000)</f>
        <v>46.408799999999999</v>
      </c>
      <c r="N3641" s="17">
        <f>[1]!s_val_ev(A3641,"",100000000)</f>
        <v>48.239873928000002</v>
      </c>
      <c r="O3641" s="17">
        <f>[1]!share_freesharesmv(A3641,"",100000000)</f>
        <v>22.403104056</v>
      </c>
      <c r="P3641" s="17">
        <f ca="1">[1]!s_dq_amount_btin(A3641,TODAY()-1,100000000)</f>
        <v>0.54393418999999998</v>
      </c>
      <c r="Q3641" s="17">
        <f ca="1">[1]!s_dq_turn(A3641,TODAY()-1)</f>
        <v>1.1268705394401495</v>
      </c>
      <c r="R3641" s="2">
        <f>[1]!s_pq_amount(A3641,"20260101","",100000000)</f>
        <v>117.81383959999999</v>
      </c>
      <c r="S3641" s="2">
        <f>[1]!s_pq_avgamount(A3641,"20260101","",100000000)</f>
        <v>1.080860913761468</v>
      </c>
      <c r="T3641" s="17">
        <f>[1]!s_ipo_dilutedpe(A3641)</f>
        <v>50.57</v>
      </c>
      <c r="U3641" s="12">
        <f>[1]!s_ipo_collection_total(A3641,100000000)</f>
        <v>16.8858</v>
      </c>
      <c r="V3641" s="18">
        <f>[1]!s_val_pe_ttm(A3641,"")</f>
        <v>14.667391777038574</v>
      </c>
    </row>
    <row r="3642" spans="1:22" x14ac:dyDescent="0.3">
      <c r="A3642" s="12" t="s">
        <v>7712</v>
      </c>
      <c r="B3642" s="12" t="s">
        <v>7713</v>
      </c>
      <c r="C3642" s="16" t="str">
        <f>[1]!s_info_mkt(A3642)</f>
        <v>主板</v>
      </c>
      <c r="D3642" s="16" t="str">
        <f>[1]!s_ipo_listeddate(A3642)</f>
        <v>1997-06-26</v>
      </c>
      <c r="E3642" s="16" t="str">
        <f>[1]!s_info_industry_csrc2023(A3642,"",3)</f>
        <v>零售业</v>
      </c>
      <c r="F3642" s="16">
        <f>[1]!s_is(A3642,83,"FY","YTD","20251231",1,"",100000000)</f>
        <v>27.502437014200002</v>
      </c>
      <c r="G3642" s="16">
        <f>[1]!s_is(A3642,83,"FY","YTD","20241231",1,"",100000000)</f>
        <v>33.022061736700003</v>
      </c>
      <c r="H3642" s="16">
        <f>[1]!s_is(A3642,61,"FY","YTD","20251231",1,"",100000000)</f>
        <v>0.6499760027</v>
      </c>
      <c r="I3642" s="16">
        <f>[1]!s_is(A3642,61,"FY","YTD","20241231",1,"",100000000)</f>
        <v>0.5341305623</v>
      </c>
      <c r="J3642" s="16">
        <f>[1]!s_fa_roe(A3642,"20251231")</f>
        <v>1.7923</v>
      </c>
      <c r="K3642" s="16">
        <f>[1]!s_stmnote_rdexp(A3642,"20251231",1,10000)</f>
        <v>2169.8015409999998</v>
      </c>
      <c r="L3642" s="16">
        <f>[1]!s_margin_tradingbalance(A3642,"",10000)</f>
        <v>0</v>
      </c>
      <c r="M3642" s="16">
        <f>[1]!s_margin_seclendingbalance(A3642,"",10000)</f>
        <v>0</v>
      </c>
      <c r="N3642" s="17">
        <f>[1]!s_val_ev(A3642,"",100000000)</f>
        <v>47.690239515099989</v>
      </c>
      <c r="O3642" s="17">
        <f>[1]!share_freesharesmv(A3642,"",100000000)</f>
        <v>29.680284076299998</v>
      </c>
      <c r="P3642" s="17">
        <f ca="1">[1]!s_dq_amount_btin(A3642,TODAY()-1,100000000)</f>
        <v>0.83762172999999995</v>
      </c>
      <c r="Q3642" s="17">
        <f ca="1">[1]!s_dq_turn(A3642,TODAY()-1)</f>
        <v>1.7453644357069125</v>
      </c>
      <c r="R3642" s="2">
        <f>[1]!s_pq_amount(A3642,"20260101","",100000000)</f>
        <v>217.68341814999999</v>
      </c>
      <c r="S3642" s="2">
        <f>[1]!s_pq_avgamount(A3642,"20260101","",100000000)</f>
        <v>1.997095579357798</v>
      </c>
      <c r="T3642" s="17">
        <f>[1]!s_ipo_dilutedpe(A3642)</f>
        <v>0</v>
      </c>
      <c r="U3642" s="12">
        <f>[1]!s_ipo_collection_total(A3642,100000000)</f>
        <v>2.4569999999999999</v>
      </c>
      <c r="V3642" s="18">
        <f>[1]!s_val_pe_ttm(A3642,"")</f>
        <v>70.645797729492188</v>
      </c>
    </row>
    <row r="3643" spans="1:22" x14ac:dyDescent="0.3">
      <c r="A3643" s="12" t="s">
        <v>7714</v>
      </c>
      <c r="B3643" s="12" t="s">
        <v>7715</v>
      </c>
      <c r="C3643" s="16" t="str">
        <f>[1]!s_info_mkt(A3643)</f>
        <v>主板</v>
      </c>
      <c r="D3643" s="16" t="str">
        <f>[1]!s_ipo_listeddate(A3643)</f>
        <v>2019-11-26</v>
      </c>
      <c r="E3643" s="16" t="str">
        <f>[1]!s_info_industry_csrc2023(A3643,"",3)</f>
        <v>货币金融服务</v>
      </c>
      <c r="F3643" s="16">
        <f>[1]!s_is(A3643,83,"FY","YTD","20251231",1,"",100000000)</f>
        <v>625.14</v>
      </c>
      <c r="G3643" s="16">
        <f>[1]!s_is(A3643,83,"FY","YTD","20241231",1,"",100000000)</f>
        <v>676.5</v>
      </c>
      <c r="H3643" s="16">
        <f>[1]!s_is(A3643,61,"FY","YTD","20251231",1,"",100000000)</f>
        <v>129.31</v>
      </c>
      <c r="I3643" s="16">
        <f>[1]!s_is(A3643,61,"FY","YTD","20241231",1,"",100000000)</f>
        <v>151.86000000000001</v>
      </c>
      <c r="J3643" s="16">
        <f>[1]!s_fa_roe(A3643,"20251231")</f>
        <v>6.4370000000000003</v>
      </c>
      <c r="K3643" s="16">
        <f>[1]!s_stmnote_rdexp(A3643,"20251231",1,10000)</f>
        <v>0</v>
      </c>
      <c r="L3643" s="16">
        <f>[1]!s_margin_tradingbalance(A3643,"",10000)</f>
        <v>121062.94620000001</v>
      </c>
      <c r="M3643" s="16">
        <f>[1]!s_margin_seclendingbalance(A3643,"",10000)</f>
        <v>517.89790000000005</v>
      </c>
      <c r="N3643" s="17">
        <f>[1]!s_val_ev(A3643,"",100000000)</f>
        <v>763.60053080089995</v>
      </c>
      <c r="O3643" s="17">
        <f>[1]!share_freesharesmv(A3643,"",100000000)</f>
        <v>428.22941056350004</v>
      </c>
      <c r="P3643" s="17">
        <f ca="1">[1]!s_dq_amount_btin(A3643,TODAY()-1,100000000)</f>
        <v>4.3501136799999998</v>
      </c>
      <c r="Q3643" s="17">
        <f ca="1">[1]!s_dq_turn(A3643,TODAY()-1)</f>
        <v>0.67079551420234129</v>
      </c>
      <c r="R3643" s="2">
        <f>[1]!s_pq_amount(A3643,"20260101","",100000000)</f>
        <v>394.80488400000002</v>
      </c>
      <c r="S3643" s="2">
        <f>[1]!s_pq_avgamount(A3643,"20260101","",100000000)</f>
        <v>3.622063155963303</v>
      </c>
      <c r="T3643" s="17">
        <f>[1]!s_ipo_dilutedpe(A3643)</f>
        <v>9.39</v>
      </c>
      <c r="U3643" s="12">
        <f>[1]!s_ipo_collection_total(A3643,100000000)</f>
        <v>125.97</v>
      </c>
      <c r="V3643" s="18">
        <f>[1]!s_val_pe_ttm(A3643,"")</f>
        <v>6.3295254707336426</v>
      </c>
    </row>
    <row r="3644" spans="1:22" x14ac:dyDescent="0.3">
      <c r="A3644" s="12" t="s">
        <v>7716</v>
      </c>
      <c r="B3644" s="12" t="s">
        <v>7717</v>
      </c>
      <c r="C3644" s="16" t="str">
        <f>[1]!s_info_mkt(A3644)</f>
        <v>主板</v>
      </c>
      <c r="D3644" s="16" t="str">
        <f>[1]!s_ipo_listeddate(A3644)</f>
        <v>2016-02-15</v>
      </c>
      <c r="E3644" s="16" t="str">
        <f>[1]!s_info_industry_csrc2023(A3644,"",3)</f>
        <v>新闻和出版业</v>
      </c>
      <c r="F3644" s="16">
        <f>[1]!s_is(A3644,83,"FY","YTD","20251231",1,"",100000000)</f>
        <v>86.352686569699998</v>
      </c>
      <c r="G3644" s="16">
        <f>[1]!s_is(A3644,83,"FY","YTD","20241231",1,"",100000000)</f>
        <v>91.717392132900002</v>
      </c>
      <c r="H3644" s="16">
        <f>[1]!s_is(A3644,61,"FY","YTD","20251231",1,"",100000000)</f>
        <v>10.4297213136</v>
      </c>
      <c r="I3644" s="16">
        <f>[1]!s_is(A3644,61,"FY","YTD","20241231",1,"",100000000)</f>
        <v>8.0980553229999988</v>
      </c>
      <c r="J3644" s="16">
        <f>[1]!s_fa_roe(A3644,"20251231")</f>
        <v>12.194599999999999</v>
      </c>
      <c r="K3644" s="16">
        <f>[1]!s_stmnote_rdexp(A3644,"20251231",1,10000)</f>
        <v>3391.484582</v>
      </c>
      <c r="L3644" s="16">
        <f>[1]!s_margin_tradingbalance(A3644,"",10000)</f>
        <v>18860.043699999998</v>
      </c>
      <c r="M3644" s="16">
        <f>[1]!s_margin_seclendingbalance(A3644,"",10000)</f>
        <v>149.37360000000001</v>
      </c>
      <c r="N3644" s="17">
        <f>[1]!s_val_ev(A3644,"",100000000)</f>
        <v>100.7209847348</v>
      </c>
      <c r="O3644" s="17">
        <f>[1]!share_freesharesmv(A3644,"",100000000)</f>
        <v>37.7075155084</v>
      </c>
      <c r="P3644" s="17">
        <f ca="1">[1]!s_dq_amount_btin(A3644,TODAY()-1,100000000)</f>
        <v>0.52260096</v>
      </c>
      <c r="Q3644" s="17">
        <f ca="1">[1]!s_dq_turn(A3644,TODAY()-1)</f>
        <v>0.51584266076033181</v>
      </c>
      <c r="R3644" s="2">
        <f>[1]!s_pq_amount(A3644,"20260101","",100000000)</f>
        <v>206.94400078999999</v>
      </c>
      <c r="S3644" s="2">
        <f>[1]!s_pq_avgamount(A3644,"20260101","",100000000)</f>
        <v>1.898568814587156</v>
      </c>
      <c r="T3644" s="17">
        <f>[1]!s_ipo_dilutedpe(A3644)</f>
        <v>22.97</v>
      </c>
      <c r="U3644" s="12">
        <f>[1]!s_ipo_collection_total(A3644,100000000)</f>
        <v>10.365830000000001</v>
      </c>
      <c r="V3644" s="18">
        <f>[1]!s_val_pe_ttm(A3644,"")</f>
        <v>9.8452997207641602</v>
      </c>
    </row>
    <row r="3645" spans="1:22" x14ac:dyDescent="0.3">
      <c r="A3645" s="12" t="s">
        <v>7718</v>
      </c>
      <c r="B3645" s="12" t="s">
        <v>7719</v>
      </c>
      <c r="C3645" s="16" t="str">
        <f>[1]!s_info_mkt(A3645)</f>
        <v>创业板</v>
      </c>
      <c r="D3645" s="16" t="str">
        <f>[1]!s_ipo_listeddate(A3645)</f>
        <v>2015-06-10</v>
      </c>
      <c r="E3645" s="16" t="str">
        <f>[1]!s_info_industry_csrc2023(A3645,"",3)</f>
        <v>零售业</v>
      </c>
      <c r="F3645" s="16">
        <f>[1]!s_is(A3645,83,"FY","YTD","20251231",1,"",100000000)</f>
        <v>14.952117426199999</v>
      </c>
      <c r="G3645" s="16">
        <f>[1]!s_is(A3645,83,"FY","YTD","20241231",1,"",100000000)</f>
        <v>15.0982381513</v>
      </c>
      <c r="H3645" s="16">
        <f>[1]!s_is(A3645,61,"FY","YTD","20251231",1,"",100000000)</f>
        <v>4.8629051500000006E-2</v>
      </c>
      <c r="I3645" s="16">
        <f>[1]!s_is(A3645,61,"FY","YTD","20241231",1,"",100000000)</f>
        <v>-4.598173461</v>
      </c>
      <c r="J3645" s="16">
        <f>[1]!s_fa_roe(A3645,"20251231")</f>
        <v>3.5901000000000001</v>
      </c>
      <c r="K3645" s="16">
        <f>[1]!s_stmnote_rdexp(A3645,"20251231",1,10000)</f>
        <v>3883.6810639999999</v>
      </c>
      <c r="L3645" s="16">
        <f>[1]!s_margin_tradingbalance(A3645,"",10000)</f>
        <v>0</v>
      </c>
      <c r="M3645" s="16">
        <f>[1]!s_margin_seclendingbalance(A3645,"",10000)</f>
        <v>0</v>
      </c>
      <c r="N3645" s="17">
        <f>[1]!s_val_ev(A3645,"",100000000)</f>
        <v>39.253171692000002</v>
      </c>
      <c r="O3645" s="17">
        <f>[1]!share_freesharesmv(A3645,"",100000000)</f>
        <v>20.451306036000002</v>
      </c>
      <c r="P3645" s="17">
        <f ca="1">[1]!s_dq_amount_btin(A3645,TODAY()-1,100000000)</f>
        <v>0.99969828000000005</v>
      </c>
      <c r="Q3645" s="17">
        <f ca="1">[1]!s_dq_turn(A3645,TODAY()-1)</f>
        <v>3.346697211198288</v>
      </c>
      <c r="R3645" s="2">
        <f>[1]!s_pq_amount(A3645,"20260101","",100000000)</f>
        <v>162.31607133</v>
      </c>
      <c r="S3645" s="2">
        <f>[1]!s_pq_avgamount(A3645,"20260101","",100000000)</f>
        <v>1.489138269082569</v>
      </c>
      <c r="T3645" s="17">
        <f>[1]!s_ipo_dilutedpe(A3645)</f>
        <v>22.67</v>
      </c>
      <c r="U3645" s="12">
        <f>[1]!s_ipo_collection_total(A3645,100000000)</f>
        <v>2.1083400000000001</v>
      </c>
      <c r="V3645" s="18">
        <f>[1]!s_val_pe_ttm(A3645,"")</f>
        <v>359.29110717773438</v>
      </c>
    </row>
    <row r="3646" spans="1:22" x14ac:dyDescent="0.3">
      <c r="A3646" s="12" t="s">
        <v>7720</v>
      </c>
      <c r="B3646" s="12" t="s">
        <v>7721</v>
      </c>
      <c r="C3646" s="16" t="str">
        <f>[1]!s_info_mkt(A3646)</f>
        <v>创业板</v>
      </c>
      <c r="D3646" s="16" t="str">
        <f>[1]!s_ipo_listeddate(A3646)</f>
        <v>2020-05-12</v>
      </c>
      <c r="E3646" s="16" t="str">
        <f>[1]!s_info_industry_csrc2023(A3646,"",3)</f>
        <v>医药制造业</v>
      </c>
      <c r="F3646" s="16">
        <f>[1]!s_is(A3646,83,"FY","YTD","20251231",1,"",100000000)</f>
        <v>45.767594831099998</v>
      </c>
      <c r="G3646" s="16">
        <f>[1]!s_is(A3646,83,"FY","YTD","20241231",1,"",100000000)</f>
        <v>45.354044591300003</v>
      </c>
      <c r="H3646" s="16">
        <f>[1]!s_is(A3646,61,"FY","YTD","20251231",1,"",100000000)</f>
        <v>16.202522030200001</v>
      </c>
      <c r="I3646" s="16">
        <f>[1]!s_is(A3646,61,"FY","YTD","20241231",1,"",100000000)</f>
        <v>18.284566182700001</v>
      </c>
      <c r="J3646" s="16">
        <f>[1]!s_fa_roe(A3646,"20251231")</f>
        <v>18.285799999999998</v>
      </c>
      <c r="K3646" s="16">
        <f>[1]!s_stmnote_rdexp(A3646,"20251231",1,10000)</f>
        <v>47776.927256000003</v>
      </c>
      <c r="L3646" s="16">
        <f>[1]!s_margin_tradingbalance(A3646,"",10000)</f>
        <v>98877.302500000005</v>
      </c>
      <c r="M3646" s="16">
        <f>[1]!s_margin_seclendingbalance(A3646,"",10000)</f>
        <v>180.89859999999999</v>
      </c>
      <c r="N3646" s="17">
        <f>[1]!s_val_ev(A3646,"",100000000)</f>
        <v>330.00188969999999</v>
      </c>
      <c r="O3646" s="17">
        <f>[1]!share_freesharesmv(A3646,"",100000000)</f>
        <v>145.00528349999999</v>
      </c>
      <c r="P3646" s="17">
        <f ca="1">[1]!s_dq_amount_btin(A3646,TODAY()-1,100000000)</f>
        <v>3.08669343</v>
      </c>
      <c r="Q3646" s="17">
        <f ca="1">[1]!s_dq_turn(A3646,TODAY()-1)</f>
        <v>1.0712982721220432</v>
      </c>
      <c r="R3646" s="2">
        <f>[1]!s_pq_amount(A3646,"20260101","",100000000)</f>
        <v>277.98501798000001</v>
      </c>
      <c r="S3646" s="2">
        <f>[1]!s_pq_avgamount(A3646,"20260101","",100000000)</f>
        <v>2.5503212658715597</v>
      </c>
      <c r="T3646" s="17">
        <f>[1]!s_ipo_dilutedpe(A3646)</f>
        <v>18</v>
      </c>
      <c r="U3646" s="12">
        <f>[1]!s_ipo_collection_total(A3646,100000000)</f>
        <v>12.93268</v>
      </c>
      <c r="V3646" s="18">
        <f>[1]!s_val_pe_ttm(A3646,"")</f>
        <v>20.311164855957031</v>
      </c>
    </row>
    <row r="3647" spans="1:22" x14ac:dyDescent="0.3">
      <c r="A3647" s="12" t="s">
        <v>7722</v>
      </c>
      <c r="B3647" s="12" t="s">
        <v>7723</v>
      </c>
      <c r="C3647" s="16" t="str">
        <f>[1]!s_info_mkt(A3647)</f>
        <v>主板</v>
      </c>
      <c r="D3647" s="16" t="str">
        <f>[1]!s_ipo_listeddate(A3647)</f>
        <v>2010-04-29</v>
      </c>
      <c r="E3647" s="16" t="str">
        <f>[1]!s_info_industry_csrc2023(A3647,"",3)</f>
        <v>纺织业</v>
      </c>
      <c r="F3647" s="16">
        <f>[1]!s_is(A3647,83,"FY","YTD","20251231",1,"",100000000)</f>
        <v>16.793931686899999</v>
      </c>
      <c r="G3647" s="16">
        <f>[1]!s_is(A3647,83,"FY","YTD","20241231",1,"",100000000)</f>
        <v>17.125390299399999</v>
      </c>
      <c r="H3647" s="16">
        <f>[1]!s_is(A3647,61,"FY","YTD","20251231",1,"",100000000)</f>
        <v>0.47670358880000002</v>
      </c>
      <c r="I3647" s="16">
        <f>[1]!s_is(A3647,61,"FY","YTD","20241231",1,"",100000000)</f>
        <v>0.26545907760000004</v>
      </c>
      <c r="J3647" s="16">
        <f>[1]!s_fa_roe(A3647,"20251231")</f>
        <v>4.0105000000000004</v>
      </c>
      <c r="K3647" s="16">
        <f>[1]!s_stmnote_rdexp(A3647,"20251231",1,10000)</f>
        <v>5723.5891879999999</v>
      </c>
      <c r="L3647" s="16">
        <f>[1]!s_margin_tradingbalance(A3647,"",10000)</f>
        <v>0</v>
      </c>
      <c r="M3647" s="16">
        <f>[1]!s_margin_seclendingbalance(A3647,"",10000)</f>
        <v>0</v>
      </c>
      <c r="N3647" s="17">
        <f>[1]!s_val_ev(A3647,"",100000000)</f>
        <v>31.481598750300002</v>
      </c>
      <c r="O3647" s="17">
        <f>[1]!share_freesharesmv(A3647,"",100000000)</f>
        <v>19.616210530299998</v>
      </c>
      <c r="P3647" s="17">
        <f ca="1">[1]!s_dq_amount_btin(A3647,TODAY()-1,100000000)</f>
        <v>0.63175356999999999</v>
      </c>
      <c r="Q3647" s="17">
        <f ca="1">[1]!s_dq_turn(A3647,TODAY()-1)</f>
        <v>2.304228421150663</v>
      </c>
      <c r="R3647" s="2">
        <f>[1]!s_pq_amount(A3647,"20260101","",100000000)</f>
        <v>124.43885939</v>
      </c>
      <c r="S3647" s="2">
        <f>[1]!s_pq_avgamount(A3647,"20260101","",100000000)</f>
        <v>1.1416409118348623</v>
      </c>
      <c r="T3647" s="17">
        <f>[1]!s_ipo_dilutedpe(A3647)</f>
        <v>53.13</v>
      </c>
      <c r="U3647" s="12">
        <f>[1]!s_ipo_collection_total(A3647,100000000)</f>
        <v>8.16</v>
      </c>
      <c r="V3647" s="18">
        <f>[1]!s_val_pe_ttm(A3647,"")</f>
        <v>58.879482269287109</v>
      </c>
    </row>
    <row r="3648" spans="1:22" x14ac:dyDescent="0.3">
      <c r="A3648" s="12" t="s">
        <v>7724</v>
      </c>
      <c r="B3648" s="12" t="s">
        <v>7725</v>
      </c>
      <c r="C3648" s="16" t="str">
        <f>[1]!s_info_mkt(A3648)</f>
        <v>主板</v>
      </c>
      <c r="D3648" s="16" t="str">
        <f>[1]!s_ipo_listeddate(A3648)</f>
        <v>2000-05-11</v>
      </c>
      <c r="E3648" s="16" t="str">
        <f>[1]!s_info_industry_csrc2023(A3648,"",3)</f>
        <v>黑色金属冶炼和压延加工业</v>
      </c>
      <c r="F3648" s="16">
        <f>[1]!s_is(A3648,83,"FY","YTD","20251231",1,"",100000000)</f>
        <v>156.60884264629999</v>
      </c>
      <c r="G3648" s="16">
        <f>[1]!s_is(A3648,83,"FY","YTD","20241231",1,"",100000000)</f>
        <v>180.97403207970001</v>
      </c>
      <c r="H3648" s="16">
        <f>[1]!s_is(A3648,61,"FY","YTD","20251231",1,"",100000000)</f>
        <v>-15.572564608699999</v>
      </c>
      <c r="I3648" s="16">
        <f>[1]!s_is(A3648,61,"FY","YTD","20241231",1,"",100000000)</f>
        <v>-16.784568545500001</v>
      </c>
      <c r="J3648" s="16">
        <f>[1]!s_fa_roe(A3648,"20251231")</f>
        <v>-32.287500000000001</v>
      </c>
      <c r="K3648" s="16">
        <f>[1]!s_stmnote_rdexp(A3648,"20251231",1,10000)</f>
        <v>37841.170938999996</v>
      </c>
      <c r="L3648" s="16">
        <f>[1]!s_margin_tradingbalance(A3648,"",10000)</f>
        <v>8806.6381000000001</v>
      </c>
      <c r="M3648" s="16">
        <f>[1]!s_margin_seclendingbalance(A3648,"",10000)</f>
        <v>24.893999999999998</v>
      </c>
      <c r="N3648" s="17">
        <f>[1]!s_val_ev(A3648,"",100000000)</f>
        <v>51.697140858000004</v>
      </c>
      <c r="O3648" s="17">
        <f>[1]!share_freesharesmv(A3648,"",100000000)</f>
        <v>15.385131144000002</v>
      </c>
      <c r="P3648" s="17">
        <f ca="1">[1]!s_dq_amount_btin(A3648,TODAY()-1,100000000)</f>
        <v>0.14486437999999999</v>
      </c>
      <c r="Q3648" s="17">
        <f ca="1">[1]!s_dq_turn(A3648,TODAY()-1)</f>
        <v>0.28048549618828839</v>
      </c>
      <c r="R3648" s="2">
        <f>[1]!s_pq_amount(A3648,"20260101","",100000000)</f>
        <v>73.785069039999996</v>
      </c>
      <c r="S3648" s="2">
        <f>[1]!s_pq_avgamount(A3648,"20260101","",100000000)</f>
        <v>0.67692723889908257</v>
      </c>
      <c r="T3648" s="17">
        <f>[1]!s_ipo_dilutedpe(A3648)</f>
        <v>19.12</v>
      </c>
      <c r="U3648" s="12">
        <f>[1]!s_ipo_collection_total(A3648,100000000)</f>
        <v>5.58</v>
      </c>
      <c r="V3648" s="18">
        <f>[1]!s_val_pe_ttm(A3648,"")</f>
        <v>-2.8963611125946045</v>
      </c>
    </row>
    <row r="3649" spans="1:22" x14ac:dyDescent="0.3">
      <c r="A3649" s="12" t="s">
        <v>7726</v>
      </c>
      <c r="B3649" s="12" t="s">
        <v>7727</v>
      </c>
      <c r="C3649" s="16" t="str">
        <f>[1]!s_info_mkt(A3649)</f>
        <v>主板</v>
      </c>
      <c r="D3649" s="16" t="str">
        <f>[1]!s_ipo_listeddate(A3649)</f>
        <v>2016-12-28</v>
      </c>
      <c r="E3649" s="16" t="str">
        <f>[1]!s_info_industry_csrc2023(A3649,"",3)</f>
        <v>通用设备制造业</v>
      </c>
      <c r="F3649" s="16">
        <f>[1]!s_is(A3649,83,"FY","YTD","20251231",1,"",100000000)</f>
        <v>62.556394140000002</v>
      </c>
      <c r="G3649" s="16">
        <f>[1]!s_is(A3649,83,"FY","YTD","20241231",1,"",100000000)</f>
        <v>46.959475393000005</v>
      </c>
      <c r="H3649" s="16">
        <f>[1]!s_is(A3649,61,"FY","YTD","20251231",1,"",100000000)</f>
        <v>5.5334537054999995</v>
      </c>
      <c r="I3649" s="16">
        <f>[1]!s_is(A3649,61,"FY","YTD","20241231",1,"",100000000)</f>
        <v>6.2380907027000001</v>
      </c>
      <c r="J3649" s="16">
        <f>[1]!s_fa_roe(A3649,"20251231")</f>
        <v>5.4066999999999998</v>
      </c>
      <c r="K3649" s="16">
        <f>[1]!s_stmnote_rdexp(A3649,"20251231",1,10000)</f>
        <v>26542.328547000001</v>
      </c>
      <c r="L3649" s="16">
        <f>[1]!s_margin_tradingbalance(A3649,"",10000)</f>
        <v>30970.608</v>
      </c>
      <c r="M3649" s="16">
        <f>[1]!s_margin_seclendingbalance(A3649,"",10000)</f>
        <v>200.09309999999999</v>
      </c>
      <c r="N3649" s="17">
        <f>[1]!s_val_ev(A3649,"",100000000)</f>
        <v>111.37988912500001</v>
      </c>
      <c r="O3649" s="17">
        <f>[1]!share_freesharesmv(A3649,"",100000000)</f>
        <v>45.311932377200002</v>
      </c>
      <c r="P3649" s="17">
        <f ca="1">[1]!s_dq_amount_btin(A3649,TODAY()-1,100000000)</f>
        <v>0.65920719999999999</v>
      </c>
      <c r="Q3649" s="17">
        <f ca="1">[1]!s_dq_turn(A3649,TODAY()-1)</f>
        <v>0.59090546403981203</v>
      </c>
      <c r="R3649" s="2">
        <f>[1]!s_pq_amount(A3649,"20260101","",100000000)</f>
        <v>228.79757183999999</v>
      </c>
      <c r="S3649" s="2">
        <f>[1]!s_pq_avgamount(A3649,"20260101","",100000000)</f>
        <v>2.0990602921100918</v>
      </c>
      <c r="T3649" s="17">
        <f>[1]!s_ipo_dilutedpe(A3649)</f>
        <v>22.99</v>
      </c>
      <c r="U3649" s="12">
        <f>[1]!s_ipo_collection_total(A3649,100000000)</f>
        <v>9.7989999999999995</v>
      </c>
      <c r="V3649" s="18">
        <f>[1]!s_val_pe_ttm(A3649,"")</f>
        <v>21.524541854858398</v>
      </c>
    </row>
    <row r="3650" spans="1:22" x14ac:dyDescent="0.3">
      <c r="A3650" s="12" t="s">
        <v>227</v>
      </c>
      <c r="B3650" s="12" t="s">
        <v>228</v>
      </c>
      <c r="C3650" s="16" t="str">
        <f>[1]!s_info_mkt(A3650)</f>
        <v>北证</v>
      </c>
      <c r="D3650" s="16" t="str">
        <f>[1]!s_ipo_listeddate(A3650)</f>
        <v>2022-12-23</v>
      </c>
      <c r="E3650" s="16" t="str">
        <f>[1]!s_info_industry_csrc2023(A3650,"",3)</f>
        <v>计算机、通信和其他电子设备制造业</v>
      </c>
      <c r="F3650" s="16">
        <f>[1]!s_is(A3650,83,"FY","YTD","20251231",1,"",100000000)</f>
        <v>30.129165285500001</v>
      </c>
      <c r="G3650" s="16">
        <f>[1]!s_is(A3650,83,"FY","YTD","20241231",1,"",100000000)</f>
        <v>29.554244386399997</v>
      </c>
      <c r="H3650" s="16">
        <f>[1]!s_is(A3650,61,"FY","YTD","20251231",1,"",100000000)</f>
        <v>0.2289434169</v>
      </c>
      <c r="I3650" s="16">
        <f>[1]!s_is(A3650,61,"FY","YTD","20241231",1,"",100000000)</f>
        <v>0.21498596249999999</v>
      </c>
      <c r="J3650" s="16">
        <f>[1]!s_fa_roe(A3650,"20251231")</f>
        <v>2.6756000000000002</v>
      </c>
      <c r="K3650" s="16">
        <f>[1]!s_stmnote_rdexp(A3650,"20251231",1,10000)</f>
        <v>5814.4688049999995</v>
      </c>
      <c r="L3650" s="16">
        <f>[1]!s_margin_tradingbalance(A3650,"",10000)</f>
        <v>5454.9705999999996</v>
      </c>
      <c r="M3650" s="16">
        <f>[1]!s_margin_seclendingbalance(A3650,"",10000)</f>
        <v>0</v>
      </c>
      <c r="N3650" s="17">
        <f>[1]!s_val_ev(A3650,"",100000000)</f>
        <v>24.6100002461</v>
      </c>
      <c r="O3650" s="17">
        <f>[1]!share_freesharesmv(A3650,"",100000000)</f>
        <v>13.300777941299998</v>
      </c>
      <c r="P3650" s="17">
        <f ca="1">[1]!s_dq_amount_btin(A3650,TODAY()-1,100000000)</f>
        <v>1.6255223599999999</v>
      </c>
      <c r="Q3650" s="17">
        <f ca="1">[1]!s_dq_turn(A3650,TODAY()-1)</f>
        <v>6.5289458988944338</v>
      </c>
      <c r="R3650" s="2">
        <f>[1]!s_pq_amount(A3650,"20260101","",100000000)</f>
        <v>120.86092859999999</v>
      </c>
      <c r="S3650" s="2">
        <f>[1]!s_pq_avgamount(A3650,"20260101","",100000000)</f>
        <v>1.1088158587155963</v>
      </c>
      <c r="T3650" s="17">
        <f>[1]!s_ipo_dilutedpe(A3650)</f>
        <v>22.19</v>
      </c>
      <c r="U3650" s="12">
        <f>[1]!s_ipo_collection_total(A3650,100000000)</f>
        <v>3.125</v>
      </c>
      <c r="V3650" s="18">
        <f>[1]!s_val_pe_ttm(A3650,"")</f>
        <v>87.701591491699219</v>
      </c>
    </row>
    <row r="3651" spans="1:22" x14ac:dyDescent="0.3">
      <c r="A3651" s="12" t="s">
        <v>7728</v>
      </c>
      <c r="B3651" s="12" t="s">
        <v>7729</v>
      </c>
      <c r="C3651" s="16" t="str">
        <f>[1]!s_info_mkt(A3651)</f>
        <v>主板</v>
      </c>
      <c r="D3651" s="16" t="str">
        <f>[1]!s_ipo_listeddate(A3651)</f>
        <v>2010-08-10</v>
      </c>
      <c r="E3651" s="16" t="str">
        <f>[1]!s_info_industry_csrc2023(A3651,"",3)</f>
        <v>电气机械和器材制造业</v>
      </c>
      <c r="F3651" s="16">
        <f>[1]!s_is(A3651,83,"FY","YTD","20251231",1,"",100000000)</f>
        <v>491.28712950940002</v>
      </c>
      <c r="G3651" s="16">
        <f>[1]!s_is(A3651,83,"FY","YTD","20241231",1,"",100000000)</f>
        <v>701.2069702972999</v>
      </c>
      <c r="H3651" s="16">
        <f>[1]!s_is(A3651,61,"FY","YTD","20251231",1,"",100000000)</f>
        <v>-46.082601322600006</v>
      </c>
      <c r="I3651" s="16">
        <f>[1]!s_is(A3651,61,"FY","YTD","20241231",1,"",100000000)</f>
        <v>-46.559438141699999</v>
      </c>
      <c r="J3651" s="16">
        <f>[1]!s_fa_roe(A3651,"20251231")</f>
        <v>-18.344000000000001</v>
      </c>
      <c r="K3651" s="16">
        <f>[1]!s_stmnote_rdexp(A3651,"20251231",1,10000)</f>
        <v>295849.25117499998</v>
      </c>
      <c r="L3651" s="16">
        <f>[1]!s_margin_tradingbalance(A3651,"",10000)</f>
        <v>78015.645900000003</v>
      </c>
      <c r="M3651" s="16">
        <f>[1]!s_margin_seclendingbalance(A3651,"",10000)</f>
        <v>165.75790000000001</v>
      </c>
      <c r="N3651" s="17">
        <f>[1]!s_val_ev(A3651,"",100000000)</f>
        <v>275.6990909008</v>
      </c>
      <c r="O3651" s="17">
        <f>[1]!share_freesharesmv(A3651,"",100000000)</f>
        <v>144.56474854430002</v>
      </c>
      <c r="P3651" s="17">
        <f ca="1">[1]!s_dq_amount_btin(A3651,TODAY()-1,100000000)</f>
        <v>4.1473067300000004</v>
      </c>
      <c r="Q3651" s="17">
        <f ca="1">[1]!s_dq_turn(A3651,TODAY()-1)</f>
        <v>1.5017228574392825</v>
      </c>
      <c r="R3651" s="2">
        <f>[1]!s_pq_amount(A3651,"20260101","",100000000)</f>
        <v>962.62419700999999</v>
      </c>
      <c r="S3651" s="2">
        <f>[1]!s_pq_avgamount(A3651,"20260101","",100000000)</f>
        <v>8.83141465146789</v>
      </c>
      <c r="T3651" s="17">
        <f>[1]!s_ipo_dilutedpe(A3651)</f>
        <v>49.91</v>
      </c>
      <c r="U3651" s="12">
        <f>[1]!s_ipo_collection_total(A3651,100000000)</f>
        <v>9.6577999999999999</v>
      </c>
      <c r="V3651" s="18">
        <f>[1]!s_val_pe_ttm(A3651,"")</f>
        <v>-6.8299689292907715</v>
      </c>
    </row>
    <row r="3652" spans="1:22" x14ac:dyDescent="0.3">
      <c r="A3652" s="12" t="s">
        <v>7730</v>
      </c>
      <c r="B3652" s="12" t="s">
        <v>7731</v>
      </c>
      <c r="C3652" s="16" t="str">
        <f>[1]!s_info_mkt(A3652)</f>
        <v>主板</v>
      </c>
      <c r="D3652" s="16" t="str">
        <f>[1]!s_ipo_listeddate(A3652)</f>
        <v>2016-12-23</v>
      </c>
      <c r="E3652" s="16" t="str">
        <f>[1]!s_info_industry_csrc2023(A3652,"",3)</f>
        <v>纺织服装、服饰业</v>
      </c>
      <c r="F3652" s="16">
        <f>[1]!s_is(A3652,83,"FY","YTD","20251231",1,"",100000000)</f>
        <v>43.139109540100002</v>
      </c>
      <c r="G3652" s="16">
        <f>[1]!s_is(A3652,83,"FY","YTD","20241231",1,"",100000000)</f>
        <v>40.044633198200003</v>
      </c>
      <c r="H3652" s="16">
        <f>[1]!s_is(A3652,61,"FY","YTD","20251231",1,"",100000000)</f>
        <v>5.5069250736999997</v>
      </c>
      <c r="I3652" s="16">
        <f>[1]!s_is(A3652,61,"FY","YTD","20241231",1,"",100000000)</f>
        <v>7.8069005174999999</v>
      </c>
      <c r="J3652" s="16">
        <f>[1]!s_fa_roe(A3652,"20251231")</f>
        <v>10.535</v>
      </c>
      <c r="K3652" s="16">
        <f>[1]!s_stmnote_rdexp(A3652,"20251231",1,10000)</f>
        <v>13773.190199000001</v>
      </c>
      <c r="L3652" s="16">
        <f>[1]!s_margin_tradingbalance(A3652,"",10000)</f>
        <v>31344.534599999999</v>
      </c>
      <c r="M3652" s="16">
        <f>[1]!s_margin_seclendingbalance(A3652,"",10000)</f>
        <v>326.76749999999998</v>
      </c>
      <c r="N3652" s="17">
        <f>[1]!s_val_ev(A3652,"",100000000)</f>
        <v>118.707073472</v>
      </c>
      <c r="O3652" s="17">
        <f>[1]!share_freesharesmv(A3652,"",100000000)</f>
        <v>64.301907071999992</v>
      </c>
      <c r="P3652" s="17">
        <f ca="1">[1]!s_dq_amount_btin(A3652,TODAY()-1,100000000)</f>
        <v>2.08258666</v>
      </c>
      <c r="Q3652" s="17">
        <f ca="1">[1]!s_dq_turn(A3652,TODAY()-1)</f>
        <v>2.5694625576440577</v>
      </c>
      <c r="R3652" s="2">
        <f>[1]!s_pq_amount(A3652,"20260101","",100000000)</f>
        <v>217.54802885000001</v>
      </c>
      <c r="S3652" s="2">
        <f>[1]!s_pq_avgamount(A3652,"20260101","",100000000)</f>
        <v>1.9958534756880733</v>
      </c>
      <c r="T3652" s="17">
        <f>[1]!s_ipo_dilutedpe(A3652)</f>
        <v>22.99</v>
      </c>
      <c r="U3652" s="12">
        <f>[1]!s_ipo_collection_total(A3652,100000000)</f>
        <v>6.9795389999999999</v>
      </c>
      <c r="V3652" s="18">
        <f>[1]!s_val_pe_ttm(A3652,"")</f>
        <v>19.604642868041992</v>
      </c>
    </row>
    <row r="3653" spans="1:22" x14ac:dyDescent="0.3">
      <c r="A3653" s="12" t="s">
        <v>7732</v>
      </c>
      <c r="B3653" s="12" t="s">
        <v>7733</v>
      </c>
      <c r="C3653" s="16" t="str">
        <f>[1]!s_info_mkt(A3653)</f>
        <v>创业板</v>
      </c>
      <c r="D3653" s="16" t="str">
        <f>[1]!s_ipo_listeddate(A3653)</f>
        <v>2022-05-24</v>
      </c>
      <c r="E3653" s="16" t="str">
        <f>[1]!s_info_industry_csrc2023(A3653,"",3)</f>
        <v>通用设备制造业</v>
      </c>
      <c r="F3653" s="16">
        <f>[1]!s_is(A3653,83,"FY","YTD","20251231",1,"",100000000)</f>
        <v>7.0705073486999996</v>
      </c>
      <c r="G3653" s="16">
        <f>[1]!s_is(A3653,83,"FY","YTD","20241231",1,"",100000000)</f>
        <v>5.4881960159000007</v>
      </c>
      <c r="H3653" s="16">
        <f>[1]!s_is(A3653,61,"FY","YTD","20251231",1,"",100000000)</f>
        <v>0.75207233579999999</v>
      </c>
      <c r="I3653" s="16">
        <f>[1]!s_is(A3653,61,"FY","YTD","20241231",1,"",100000000)</f>
        <v>0.52922670429999996</v>
      </c>
      <c r="J3653" s="16">
        <f>[1]!s_fa_roe(A3653,"20251231")</f>
        <v>7.9981999999999998</v>
      </c>
      <c r="K3653" s="16">
        <f>[1]!s_stmnote_rdexp(A3653,"20251231",1,10000)</f>
        <v>4822.3791630000005</v>
      </c>
      <c r="L3653" s="16">
        <f>[1]!s_margin_tradingbalance(A3653,"",10000)</f>
        <v>7716.5987999999998</v>
      </c>
      <c r="M3653" s="16">
        <f>[1]!s_margin_seclendingbalance(A3653,"",10000)</f>
        <v>33.628500000000003</v>
      </c>
      <c r="N3653" s="17">
        <f>[1]!s_val_ev(A3653,"",100000000)</f>
        <v>34.836253059999997</v>
      </c>
      <c r="O3653" s="17">
        <f>[1]!share_freesharesmv(A3653,"",100000000)</f>
        <v>10.025447529999999</v>
      </c>
      <c r="P3653" s="17">
        <f ca="1">[1]!s_dq_amount_btin(A3653,TODAY()-1,100000000)</f>
        <v>1.22336154</v>
      </c>
      <c r="Q3653" s="17">
        <f ca="1">[1]!s_dq_turn(A3653,TODAY()-1)</f>
        <v>6.1263657432551684</v>
      </c>
      <c r="R3653" s="2">
        <f>[1]!s_pq_amount(A3653,"20260101","",100000000)</f>
        <v>83.622451319999996</v>
      </c>
      <c r="S3653" s="2">
        <f>[1]!s_pq_avgamount(A3653,"20260101","",100000000)</f>
        <v>0.76717845247706429</v>
      </c>
      <c r="T3653" s="17">
        <f>[1]!s_ipo_dilutedpe(A3653)</f>
        <v>25</v>
      </c>
      <c r="U3653" s="12">
        <f>[1]!s_ipo_collection_total(A3653,100000000)</f>
        <v>4.7100679999999997</v>
      </c>
      <c r="V3653" s="18">
        <f>[1]!s_val_pe_ttm(A3653,"")</f>
        <v>56.250385284423828</v>
      </c>
    </row>
    <row r="3654" spans="1:22" x14ac:dyDescent="0.3">
      <c r="A3654" s="12" t="s">
        <v>7734</v>
      </c>
      <c r="B3654" s="12" t="s">
        <v>7735</v>
      </c>
      <c r="C3654" s="16" t="str">
        <f>[1]!s_info_mkt(A3654)</f>
        <v>主板</v>
      </c>
      <c r="D3654" s="16" t="str">
        <f>[1]!s_ipo_listeddate(A3654)</f>
        <v>1996-05-31</v>
      </c>
      <c r="E3654" s="16" t="str">
        <f>[1]!s_info_industry_csrc2023(A3654,"",3)</f>
        <v>航空运输业</v>
      </c>
      <c r="F3654" s="16">
        <f>[1]!s_is(A3654,83,"FY","YTD","20251231",1,"",100000000)</f>
        <v>20.706327139900001</v>
      </c>
      <c r="G3654" s="16">
        <f>[1]!s_is(A3654,83,"FY","YTD","20241231",1,"",100000000)</f>
        <v>18.815836877399999</v>
      </c>
      <c r="H3654" s="16">
        <f>[1]!s_is(A3654,61,"FY","YTD","20251231",1,"",100000000)</f>
        <v>5.1833816814999993</v>
      </c>
      <c r="I3654" s="16">
        <f>[1]!s_is(A3654,61,"FY","YTD","20241231",1,"",100000000)</f>
        <v>4.3111455102999994</v>
      </c>
      <c r="J3654" s="16">
        <f>[1]!s_fa_roe(A3654,"20251231")</f>
        <v>11.125400000000001</v>
      </c>
      <c r="K3654" s="16">
        <f>[1]!s_stmnote_rdexp(A3654,"20251231",1,10000)</f>
        <v>0</v>
      </c>
      <c r="L3654" s="16">
        <f>[1]!s_margin_tradingbalance(A3654,"",10000)</f>
        <v>12456.8781</v>
      </c>
      <c r="M3654" s="16">
        <f>[1]!s_margin_seclendingbalance(A3654,"",10000)</f>
        <v>28.996500000000001</v>
      </c>
      <c r="N3654" s="17">
        <f>[1]!s_val_ev(A3654,"",100000000)</f>
        <v>61.998085799999998</v>
      </c>
      <c r="O3654" s="17">
        <f>[1]!share_freesharesmv(A3654,"",100000000)</f>
        <v>19.841635799999999</v>
      </c>
      <c r="P3654" s="17">
        <f ca="1">[1]!s_dq_amount_btin(A3654,TODAY()-1,100000000)</f>
        <v>0.29645651000000001</v>
      </c>
      <c r="Q3654" s="17">
        <f ca="1">[1]!s_dq_turn(A3654,TODAY()-1)</f>
        <v>0.47831599245923817</v>
      </c>
      <c r="R3654" s="2">
        <f>[1]!s_pq_amount(A3654,"20260101","",100000000)</f>
        <v>87.356744329999998</v>
      </c>
      <c r="S3654" s="2">
        <f>[1]!s_pq_avgamount(A3654,"20260101","",100000000)</f>
        <v>0.80143802137614684</v>
      </c>
      <c r="T3654" s="17">
        <f>[1]!s_ipo_dilutedpe(A3654)</f>
        <v>16</v>
      </c>
      <c r="U3654" s="12">
        <f>[1]!s_ipo_collection_total(A3654,100000000)</f>
        <v>2.3759999999999999</v>
      </c>
      <c r="V3654" s="18">
        <f>[1]!s_val_pe_ttm(A3654,"")</f>
        <v>12.168472290039063</v>
      </c>
    </row>
    <row r="3655" spans="1:22" x14ac:dyDescent="0.3">
      <c r="A3655" s="12" t="s">
        <v>7736</v>
      </c>
      <c r="B3655" s="12" t="s">
        <v>7737</v>
      </c>
      <c r="C3655" s="16" t="str">
        <f>[1]!s_info_mkt(A3655)</f>
        <v>主板</v>
      </c>
      <c r="D3655" s="16" t="str">
        <f>[1]!s_ipo_listeddate(A3655)</f>
        <v>1996-07-02</v>
      </c>
      <c r="E3655" s="16" t="str">
        <f>[1]!s_info_industry_csrc2023(A3655,"",3)</f>
        <v>零售业</v>
      </c>
      <c r="F3655" s="16">
        <f>[1]!s_is(A3655,83,"FY","YTD","20251231",1,"",100000000)</f>
        <v>146.98153983290001</v>
      </c>
      <c r="G3655" s="16">
        <f>[1]!s_is(A3655,83,"FY","YTD","20241231",1,"",100000000)</f>
        <v>171.38851234180001</v>
      </c>
      <c r="H3655" s="16">
        <f>[1]!s_is(A3655,61,"FY","YTD","20251231",1,"",100000000)</f>
        <v>10.454494352100001</v>
      </c>
      <c r="I3655" s="16">
        <f>[1]!s_is(A3655,61,"FY","YTD","20241231",1,"",100000000)</f>
        <v>13.1464020621</v>
      </c>
      <c r="J3655" s="16">
        <f>[1]!s_fa_roe(A3655,"20251231")</f>
        <v>13.6478</v>
      </c>
      <c r="K3655" s="16">
        <f>[1]!s_stmnote_rdexp(A3655,"20251231",1,10000)</f>
        <v>1208.7023859999999</v>
      </c>
      <c r="L3655" s="16">
        <f>[1]!s_margin_tradingbalance(A3655,"",10000)</f>
        <v>19045.491099999999</v>
      </c>
      <c r="M3655" s="16">
        <f>[1]!s_margin_seclendingbalance(A3655,"",10000)</f>
        <v>299.90280000000001</v>
      </c>
      <c r="N3655" s="17">
        <f>[1]!s_val_ev(A3655,"",100000000)</f>
        <v>86.504984322800013</v>
      </c>
      <c r="O3655" s="17">
        <f>[1]!share_freesharesmv(A3655,"",100000000)</f>
        <v>36.027478716399997</v>
      </c>
      <c r="P3655" s="17">
        <f ca="1">[1]!s_dq_amount_btin(A3655,TODAY()-1,100000000)</f>
        <v>0.65441075000000004</v>
      </c>
      <c r="Q3655" s="17">
        <f ca="1">[1]!s_dq_turn(A3655,TODAY()-1)</f>
        <v>1.7225987163822247</v>
      </c>
      <c r="R3655" s="2">
        <f>[1]!s_pq_amount(A3655,"20260101","",100000000)</f>
        <v>134.57740623000001</v>
      </c>
      <c r="S3655" s="2">
        <f>[1]!s_pq_avgamount(A3655,"20260101","",100000000)</f>
        <v>1.2346551030275228</v>
      </c>
      <c r="T3655" s="17">
        <f>[1]!s_ipo_dilutedpe(A3655)</f>
        <v>0</v>
      </c>
      <c r="U3655" s="12">
        <f>[1]!s_ipo_collection_total(A3655,100000000)</f>
        <v>1.17</v>
      </c>
      <c r="V3655" s="18">
        <f>[1]!s_val_pe_ttm(A3655,"")</f>
        <v>10.185090065002441</v>
      </c>
    </row>
    <row r="3656" spans="1:22" x14ac:dyDescent="0.3">
      <c r="A3656" s="12" t="s">
        <v>7738</v>
      </c>
      <c r="B3656" s="12" t="s">
        <v>7739</v>
      </c>
      <c r="C3656" s="16" t="str">
        <f>[1]!s_info_mkt(A3656)</f>
        <v>主板</v>
      </c>
      <c r="D3656" s="16" t="str">
        <f>[1]!s_ipo_listeddate(A3656)</f>
        <v>1993-07-28</v>
      </c>
      <c r="E3656" s="16" t="str">
        <f>[1]!s_info_industry_csrc2023(A3656,"",3)</f>
        <v>非金属矿物制品业</v>
      </c>
      <c r="F3656" s="16">
        <f>[1]!s_is(A3656,83,"FY","YTD","20251231",1,"",100000000)</f>
        <v>25.676040996599998</v>
      </c>
      <c r="G3656" s="16">
        <f>[1]!s_is(A3656,83,"FY","YTD","20241231",1,"",100000000)</f>
        <v>28.764766029499999</v>
      </c>
      <c r="H3656" s="16">
        <f>[1]!s_is(A3656,61,"FY","YTD","20251231",1,"",100000000)</f>
        <v>4.1189632617000003</v>
      </c>
      <c r="I3656" s="16">
        <f>[1]!s_is(A3656,61,"FY","YTD","20241231",1,"",100000000)</f>
        <v>1.0798813970999999</v>
      </c>
      <c r="J3656" s="16">
        <f>[1]!s_fa_roe(A3656,"20251231")</f>
        <v>7.7046000000000001</v>
      </c>
      <c r="K3656" s="16">
        <f>[1]!s_stmnote_rdexp(A3656,"20251231",1,10000)</f>
        <v>9672.3799999999992</v>
      </c>
      <c r="L3656" s="16">
        <f>[1]!s_margin_tradingbalance(A3656,"",10000)</f>
        <v>24286.193500000001</v>
      </c>
      <c r="M3656" s="16">
        <f>[1]!s_margin_seclendingbalance(A3656,"",10000)</f>
        <v>14.626799999999999</v>
      </c>
      <c r="N3656" s="17">
        <f>[1]!s_val_ev(A3656,"",100000000)</f>
        <v>29.604972589799999</v>
      </c>
      <c r="O3656" s="17">
        <f>[1]!share_freesharesmv(A3656,"",100000000)</f>
        <v>24.824237139000001</v>
      </c>
      <c r="P3656" s="17">
        <f ca="1">[1]!s_dq_amount_btin(A3656,TODAY()-1,100000000)</f>
        <v>0.35909488000000001</v>
      </c>
      <c r="Q3656" s="17">
        <f ca="1">[1]!s_dq_turn(A3656,TODAY()-1)</f>
        <v>1.2153433714847115</v>
      </c>
      <c r="R3656" s="2">
        <f>[1]!s_pq_amount(A3656,"20260101","",100000000)</f>
        <v>85.781316630000006</v>
      </c>
      <c r="S3656" s="2">
        <f>[1]!s_pq_avgamount(A3656,"20260101","",100000000)</f>
        <v>0.78698455623853203</v>
      </c>
      <c r="T3656" s="17">
        <f>[1]!s_ipo_dilutedpe(A3656)</f>
        <v>0</v>
      </c>
      <c r="U3656" s="12">
        <f>[1]!s_ipo_collection_total(A3656,100000000)</f>
        <v>0.14499999999999999</v>
      </c>
      <c r="V3656" s="18">
        <f>[1]!s_val_pe_ttm(A3656,"")</f>
        <v>-15.68903636932373</v>
      </c>
    </row>
    <row r="3657" spans="1:22" x14ac:dyDescent="0.3">
      <c r="A3657" s="12" t="s">
        <v>7740</v>
      </c>
      <c r="B3657" s="12" t="s">
        <v>7741</v>
      </c>
      <c r="C3657" s="16" t="str">
        <f>[1]!s_info_mkt(A3657)</f>
        <v>主板</v>
      </c>
      <c r="D3657" s="16" t="str">
        <f>[1]!s_ipo_listeddate(A3657)</f>
        <v>2021-05-18</v>
      </c>
      <c r="E3657" s="16" t="str">
        <f>[1]!s_info_industry_csrc2023(A3657,"",3)</f>
        <v>食品制造业</v>
      </c>
      <c r="F3657" s="16">
        <f>[1]!s_is(A3657,83,"FY","YTD","20251231",1,"",100000000)</f>
        <v>30.647549249299999</v>
      </c>
      <c r="G3657" s="16">
        <f>[1]!s_is(A3657,83,"FY","YTD","20241231",1,"",100000000)</f>
        <v>31.593444866999999</v>
      </c>
      <c r="H3657" s="16">
        <f>[1]!s_is(A3657,61,"FY","YTD","20251231",1,"",100000000)</f>
        <v>0.40668290189999995</v>
      </c>
      <c r="I3657" s="16">
        <f>[1]!s_is(A3657,61,"FY","YTD","20241231",1,"",100000000)</f>
        <v>2.0139427413000002</v>
      </c>
      <c r="J3657" s="16">
        <f>[1]!s_fa_roe(A3657,"20251231")</f>
        <v>1.1838</v>
      </c>
      <c r="K3657" s="16">
        <f>[1]!s_stmnote_rdexp(A3657,"20251231",1,10000)</f>
        <v>11038.105019000001</v>
      </c>
      <c r="L3657" s="16">
        <f>[1]!s_margin_tradingbalance(A3657,"",10000)</f>
        <v>0</v>
      </c>
      <c r="M3657" s="16">
        <f>[1]!s_margin_seclendingbalance(A3657,"",10000)</f>
        <v>0</v>
      </c>
      <c r="N3657" s="17">
        <f>[1]!s_val_ev(A3657,"",100000000)</f>
        <v>53.206043246399993</v>
      </c>
      <c r="O3657" s="17">
        <f>[1]!share_freesharesmv(A3657,"",100000000)</f>
        <v>8.518332213599999</v>
      </c>
      <c r="P3657" s="17">
        <f ca="1">[1]!s_dq_amount_btin(A3657,TODAY()-1,100000000)</f>
        <v>0.16292498</v>
      </c>
      <c r="Q3657" s="17">
        <f ca="1">[1]!s_dq_turn(A3657,TODAY()-1)</f>
        <v>0.3048617978390547</v>
      </c>
      <c r="R3657" s="2">
        <f>[1]!s_pq_amount(A3657,"20260101","",100000000)</f>
        <v>34.520126269999999</v>
      </c>
      <c r="S3657" s="2">
        <f>[1]!s_pq_avgamount(A3657,"20260101","",100000000)</f>
        <v>0.31669840614678901</v>
      </c>
      <c r="T3657" s="17">
        <f>[1]!s_ipo_dilutedpe(A3657)</f>
        <v>22.99</v>
      </c>
      <c r="U3657" s="12">
        <f>[1]!s_ipo_collection_total(A3657,100000000)</f>
        <v>10.7872941576</v>
      </c>
      <c r="V3657" s="18">
        <f>[1]!s_val_pe_ttm(A3657,"")</f>
        <v>361.334228515625</v>
      </c>
    </row>
    <row r="3658" spans="1:22" x14ac:dyDescent="0.3">
      <c r="A3658" s="12" t="s">
        <v>7742</v>
      </c>
      <c r="B3658" s="12" t="s">
        <v>7743</v>
      </c>
      <c r="C3658" s="16" t="str">
        <f>[1]!s_info_mkt(A3658)</f>
        <v>主板</v>
      </c>
      <c r="D3658" s="16" t="str">
        <f>[1]!s_ipo_listeddate(A3658)</f>
        <v>1993-11-30</v>
      </c>
      <c r="E3658" s="16" t="str">
        <f>[1]!s_info_industry_csrc2023(A3658,"",3)</f>
        <v>计算机、通信和其他电子设备制造业</v>
      </c>
      <c r="F3658" s="16">
        <f>[1]!s_is(A3658,83,"FY","YTD","20251231",1,"",100000000)</f>
        <v>25.009169615400001</v>
      </c>
      <c r="G3658" s="16">
        <f>[1]!s_is(A3658,83,"FY","YTD","20241231",1,"",100000000)</f>
        <v>18.688644730499998</v>
      </c>
      <c r="H3658" s="16">
        <f>[1]!s_is(A3658,61,"FY","YTD","20251231",1,"",100000000)</f>
        <v>-13.086326608</v>
      </c>
      <c r="I3658" s="16">
        <f>[1]!s_is(A3658,61,"FY","YTD","20241231",1,"",100000000)</f>
        <v>-16.727294621400002</v>
      </c>
      <c r="J3658" s="16">
        <f>[1]!s_fa_roe(A3658,"20251231")</f>
        <v>-28.854299999999999</v>
      </c>
      <c r="K3658" s="16">
        <f>[1]!s_stmnote_rdexp(A3658,"20251231",1,10000)</f>
        <v>35417.610488999999</v>
      </c>
      <c r="L3658" s="16">
        <f>[1]!s_margin_tradingbalance(A3658,"",10000)</f>
        <v>124495.36199999999</v>
      </c>
      <c r="M3658" s="16">
        <f>[1]!s_margin_seclendingbalance(A3658,"",10000)</f>
        <v>295.13600000000002</v>
      </c>
      <c r="N3658" s="17">
        <f>[1]!s_val_ev(A3658,"",100000000)</f>
        <v>315.21794264679994</v>
      </c>
      <c r="O3658" s="17">
        <f>[1]!share_freesharesmv(A3658,"",100000000)</f>
        <v>249.43155114160001</v>
      </c>
      <c r="P3658" s="17">
        <f ca="1">[1]!s_dq_amount_btin(A3658,TODAY()-1,100000000)</f>
        <v>18.832860230000001</v>
      </c>
      <c r="Q3658" s="17">
        <f ca="1">[1]!s_dq_turn(A3658,TODAY()-1)</f>
        <v>5.9876307900826253</v>
      </c>
      <c r="R3658" s="2">
        <f>[1]!s_pq_amount(A3658,"20260101","",100000000)</f>
        <v>6924.1142108100003</v>
      </c>
      <c r="S3658" s="2">
        <f>[1]!s_pq_avgamount(A3658,"20260101","",100000000)</f>
        <v>63.523983585412843</v>
      </c>
      <c r="T3658" s="17">
        <f>[1]!s_ipo_dilutedpe(A3658)</f>
        <v>0</v>
      </c>
      <c r="U3658" s="12">
        <f>[1]!s_ipo_collection_total(A3658,100000000)</f>
        <v>0.52359999999999995</v>
      </c>
      <c r="V3658" s="18">
        <f>[1]!s_val_pe_ttm(A3658,"")</f>
        <v>-25.467445373535156</v>
      </c>
    </row>
    <row r="3659" spans="1:22" x14ac:dyDescent="0.3">
      <c r="A3659" s="12" t="s">
        <v>7744</v>
      </c>
      <c r="B3659" s="12" t="s">
        <v>7745</v>
      </c>
      <c r="C3659" s="16" t="str">
        <f>[1]!s_info_mkt(A3659)</f>
        <v>创业板</v>
      </c>
      <c r="D3659" s="16" t="str">
        <f>[1]!s_ipo_listeddate(A3659)</f>
        <v>2016-09-28</v>
      </c>
      <c r="E3659" s="16" t="str">
        <f>[1]!s_info_industry_csrc2023(A3659,"",3)</f>
        <v>专用设备制造业</v>
      </c>
      <c r="F3659" s="16">
        <f>[1]!s_is(A3659,83,"FY","YTD","20251231",1,"",100000000)</f>
        <v>11.7097182532</v>
      </c>
      <c r="G3659" s="16">
        <f>[1]!s_is(A3659,83,"FY","YTD","20241231",1,"",100000000)</f>
        <v>13.957741903800001</v>
      </c>
      <c r="H3659" s="16">
        <f>[1]!s_is(A3659,61,"FY","YTD","20251231",1,"",100000000)</f>
        <v>1.1114764222</v>
      </c>
      <c r="I3659" s="16">
        <f>[1]!s_is(A3659,61,"FY","YTD","20241231",1,"",100000000)</f>
        <v>2.4300498497</v>
      </c>
      <c r="J3659" s="16">
        <f>[1]!s_fa_roe(A3659,"20251231")</f>
        <v>5.4359000000000002</v>
      </c>
      <c r="K3659" s="16">
        <f>[1]!s_stmnote_rdexp(A3659,"20251231",1,10000)</f>
        <v>11256.271279000001</v>
      </c>
      <c r="L3659" s="16">
        <f>[1]!s_margin_tradingbalance(A3659,"",10000)</f>
        <v>0</v>
      </c>
      <c r="M3659" s="16">
        <f>[1]!s_margin_seclendingbalance(A3659,"",10000)</f>
        <v>0</v>
      </c>
      <c r="N3659" s="17">
        <f>[1]!s_val_ev(A3659,"",100000000)</f>
        <v>69.659292825600005</v>
      </c>
      <c r="O3659" s="17">
        <f>[1]!share_freesharesmv(A3659,"",100000000)</f>
        <v>37.157022140400002</v>
      </c>
      <c r="P3659" s="17">
        <f ca="1">[1]!s_dq_amount_btin(A3659,TODAY()-1,100000000)</f>
        <v>4.1117315400000001</v>
      </c>
      <c r="Q3659" s="17">
        <f ca="1">[1]!s_dq_turn(A3659,TODAY()-1)</f>
        <v>9.1416915013503584</v>
      </c>
      <c r="R3659" s="2">
        <f>[1]!s_pq_amount(A3659,"20260101","",100000000)</f>
        <v>386.04672718</v>
      </c>
      <c r="S3659" s="2">
        <f>[1]!s_pq_avgamount(A3659,"20260101","",100000000)</f>
        <v>3.5417130933944954</v>
      </c>
      <c r="T3659" s="17">
        <f>[1]!s_ipo_dilutedpe(A3659)</f>
        <v>22.98</v>
      </c>
      <c r="U3659" s="12">
        <f>[1]!s_ipo_collection_total(A3659,100000000)</f>
        <v>2.4070499999999999</v>
      </c>
      <c r="V3659" s="18">
        <f>[1]!s_val_pe_ttm(A3659,"")</f>
        <v>72.919784545898438</v>
      </c>
    </row>
    <row r="3660" spans="1:22" x14ac:dyDescent="0.3">
      <c r="A3660" s="12" t="s">
        <v>7746</v>
      </c>
      <c r="B3660" s="12" t="s">
        <v>7747</v>
      </c>
      <c r="C3660" s="16" t="str">
        <f>[1]!s_info_mkt(A3660)</f>
        <v>主板</v>
      </c>
      <c r="D3660" s="16" t="str">
        <f>[1]!s_ipo_listeddate(A3660)</f>
        <v>1999-08-24</v>
      </c>
      <c r="E3660" s="16" t="str">
        <f>[1]!s_info_industry_csrc2023(A3660,"",3)</f>
        <v>橡胶和塑料制品业</v>
      </c>
      <c r="F3660" s="16">
        <f>[1]!s_is(A3660,83,"FY","YTD","20251231",1,"",100000000)</f>
        <v>96.040688142099995</v>
      </c>
      <c r="G3660" s="16">
        <f>[1]!s_is(A3660,83,"FY","YTD","20241231",1,"",100000000)</f>
        <v>106.3694906453</v>
      </c>
      <c r="H3660" s="16">
        <f>[1]!s_is(A3660,61,"FY","YTD","20251231",1,"",100000000)</f>
        <v>10.3728225054</v>
      </c>
      <c r="I3660" s="16">
        <f>[1]!s_is(A3660,61,"FY","YTD","20241231",1,"",100000000)</f>
        <v>8.0881350106000003</v>
      </c>
      <c r="J3660" s="16">
        <f>[1]!s_fa_roe(A3660,"20251231")</f>
        <v>16.151299999999999</v>
      </c>
      <c r="K3660" s="16">
        <f>[1]!s_stmnote_rdexp(A3660,"20251231",1,10000)</f>
        <v>34390.980938000001</v>
      </c>
      <c r="L3660" s="16">
        <f>[1]!s_margin_tradingbalance(A3660,"",10000)</f>
        <v>46791.305500000002</v>
      </c>
      <c r="M3660" s="16">
        <f>[1]!s_margin_seclendingbalance(A3660,"",10000)</f>
        <v>293.10079999999999</v>
      </c>
      <c r="N3660" s="17">
        <f>[1]!s_val_ev(A3660,"",100000000)</f>
        <v>99.49789196479999</v>
      </c>
      <c r="O3660" s="17">
        <f>[1]!share_freesharesmv(A3660,"",100000000)</f>
        <v>72.916261859199992</v>
      </c>
      <c r="P3660" s="17">
        <f ca="1">[1]!s_dq_amount_btin(A3660,TODAY()-1,100000000)</f>
        <v>0.83743111999999997</v>
      </c>
      <c r="Q3660" s="17">
        <f ca="1">[1]!s_dq_turn(A3660,TODAY()-1)</f>
        <v>0.83818137603863996</v>
      </c>
      <c r="R3660" s="2">
        <f>[1]!s_pq_amount(A3660,"20260101","",100000000)</f>
        <v>174.23448798000001</v>
      </c>
      <c r="S3660" s="2">
        <f>[1]!s_pq_avgamount(A3660,"20260101","",100000000)</f>
        <v>1.5984815411009174</v>
      </c>
      <c r="T3660" s="17">
        <f>[1]!s_ipo_dilutedpe(A3660)</f>
        <v>0</v>
      </c>
      <c r="U3660" s="12">
        <f>[1]!s_ipo_collection_total(A3660,100000000)</f>
        <v>6.6639999999999997</v>
      </c>
      <c r="V3660" s="18">
        <f>[1]!s_val_pe_ttm(A3660,"")</f>
        <v>9.1584997177124023</v>
      </c>
    </row>
    <row r="3661" spans="1:22" x14ac:dyDescent="0.3">
      <c r="A3661" s="12" t="s">
        <v>7748</v>
      </c>
      <c r="B3661" s="12" t="s">
        <v>7749</v>
      </c>
      <c r="C3661" s="16" t="str">
        <f>[1]!s_info_mkt(A3661)</f>
        <v>主板</v>
      </c>
      <c r="D3661" s="16" t="str">
        <f>[1]!s_ipo_listeddate(A3661)</f>
        <v>1998-06-23</v>
      </c>
      <c r="E3661" s="16" t="str">
        <f>[1]!s_info_industry_csrc2023(A3661,"",3)</f>
        <v>土木工程建筑业</v>
      </c>
      <c r="F3661" s="16">
        <f>[1]!s_is(A3661,83,"FY","YTD","20251231",1,"",100000000)</f>
        <v>2059.9661143685003</v>
      </c>
      <c r="G3661" s="16">
        <f>[1]!s_is(A3661,83,"FY","YTD","20241231",1,"",100000000)</f>
        <v>3002.1678775446003</v>
      </c>
      <c r="H3661" s="16">
        <f>[1]!s_is(A3661,61,"FY","YTD","20251231",1,"",100000000)</f>
        <v>12.371394560299999</v>
      </c>
      <c r="I3661" s="16">
        <f>[1]!s_is(A3661,61,"FY","YTD","20241231",1,"",100000000)</f>
        <v>21.6769191046</v>
      </c>
      <c r="J3661" s="16">
        <f>[1]!s_fa_roe(A3661,"20251231")</f>
        <v>2.5632000000000001</v>
      </c>
      <c r="K3661" s="16">
        <f>[1]!s_stmnote_rdexp(A3661,"20251231",1,10000)</f>
        <v>784065.51076400001</v>
      </c>
      <c r="L3661" s="16">
        <f>[1]!s_margin_tradingbalance(A3661,"",10000)</f>
        <v>81478.111799999999</v>
      </c>
      <c r="M3661" s="16">
        <f>[1]!s_margin_seclendingbalance(A3661,"",10000)</f>
        <v>485.49619999999999</v>
      </c>
      <c r="N3661" s="17">
        <f>[1]!s_val_ev(A3661,"",100000000)</f>
        <v>211.48536590719996</v>
      </c>
      <c r="O3661" s="17">
        <f>[1]!share_freesharesmv(A3661,"",100000000)</f>
        <v>116.99649693619999</v>
      </c>
      <c r="P3661" s="17">
        <f ca="1">[1]!s_dq_amount_btin(A3661,TODAY()-1,100000000)</f>
        <v>2.2714518400000001</v>
      </c>
      <c r="Q3661" s="17">
        <f ca="1">[1]!s_dq_turn(A3661,TODAY()-1)</f>
        <v>1.0726752796670775</v>
      </c>
      <c r="R3661" s="2">
        <f>[1]!s_pq_amount(A3661,"20260101","",100000000)</f>
        <v>704.06931545999998</v>
      </c>
      <c r="S3661" s="2">
        <f>[1]!s_pq_avgamount(A3661,"20260101","",100000000)</f>
        <v>6.4593515179816512</v>
      </c>
      <c r="T3661" s="17">
        <f>[1]!s_ipo_dilutedpe(A3661)</f>
        <v>0</v>
      </c>
      <c r="U3661" s="12">
        <f>[1]!s_ipo_collection_total(A3661,100000000)</f>
        <v>10.005000000000001</v>
      </c>
      <c r="V3661" s="18">
        <f>[1]!s_val_pe_ttm(A3661,"")</f>
        <v>14.919281959533691</v>
      </c>
    </row>
    <row r="3662" spans="1:22" x14ac:dyDescent="0.3">
      <c r="A3662" s="12" t="s">
        <v>7750</v>
      </c>
      <c r="B3662" s="12" t="s">
        <v>7751</v>
      </c>
      <c r="C3662" s="16" t="str">
        <f>[1]!s_info_mkt(A3662)</f>
        <v>创业板</v>
      </c>
      <c r="D3662" s="16" t="str">
        <f>[1]!s_ipo_listeddate(A3662)</f>
        <v>2012-08-21</v>
      </c>
      <c r="E3662" s="16" t="str">
        <f>[1]!s_info_industry_csrc2023(A3662,"",3)</f>
        <v>多式联运和运输代理业</v>
      </c>
      <c r="F3662" s="16">
        <f>[1]!s_is(A3662,83,"FY","YTD","20251231",1,"",100000000)</f>
        <v>4.5976557200999997</v>
      </c>
      <c r="G3662" s="16">
        <f>[1]!s_is(A3662,83,"FY","YTD","20241231",1,"",100000000)</f>
        <v>3.3429945588000001</v>
      </c>
      <c r="H3662" s="16">
        <f>[1]!s_is(A3662,61,"FY","YTD","20251231",1,"",100000000)</f>
        <v>-0.36021841799999998</v>
      </c>
      <c r="I3662" s="16">
        <f>[1]!s_is(A3662,61,"FY","YTD","20241231",1,"",100000000)</f>
        <v>0.1714147962</v>
      </c>
      <c r="J3662" s="16">
        <f>[1]!s_fa_roe(A3662,"20251231")</f>
        <v>-3.9944999999999999</v>
      </c>
      <c r="K3662" s="16">
        <f>[1]!s_stmnote_rdexp(A3662,"20251231",1,10000)</f>
        <v>485.31518299999999</v>
      </c>
      <c r="L3662" s="16">
        <f>[1]!s_margin_tradingbalance(A3662,"",10000)</f>
        <v>0</v>
      </c>
      <c r="M3662" s="16">
        <f>[1]!s_margin_seclendingbalance(A3662,"",10000)</f>
        <v>0</v>
      </c>
      <c r="N3662" s="17">
        <f>[1]!s_val_ev(A3662,"",100000000)</f>
        <v>23.435912034299999</v>
      </c>
      <c r="O3662" s="17">
        <f>[1]!share_freesharesmv(A3662,"",100000000)</f>
        <v>18.844752042300001</v>
      </c>
      <c r="P3662" s="17">
        <f ca="1">[1]!s_dq_amount_btin(A3662,TODAY()-1,100000000)</f>
        <v>0.50547659</v>
      </c>
      <c r="Q3662" s="17">
        <f ca="1">[1]!s_dq_turn(A3662,TODAY()-1)</f>
        <v>2.5720121880778208</v>
      </c>
      <c r="R3662" s="2">
        <f>[1]!s_pq_amount(A3662,"20260101","",100000000)</f>
        <v>115.39164855999999</v>
      </c>
      <c r="S3662" s="2">
        <f>[1]!s_pq_avgamount(A3662,"20260101","",100000000)</f>
        <v>1.058638977614679</v>
      </c>
      <c r="T3662" s="17">
        <f>[1]!s_ipo_dilutedpe(A3662)</f>
        <v>23.75</v>
      </c>
      <c r="U3662" s="12">
        <f>[1]!s_ipo_collection_total(A3662,100000000)</f>
        <v>2.0586500000000001</v>
      </c>
      <c r="V3662" s="18">
        <f>[1]!s_val_pe_ttm(A3662,"")</f>
        <v>-61.779869079589844</v>
      </c>
    </row>
    <row r="3663" spans="1:22" x14ac:dyDescent="0.3">
      <c r="A3663" s="12" t="s">
        <v>7752</v>
      </c>
      <c r="B3663" s="12" t="s">
        <v>7753</v>
      </c>
      <c r="C3663" s="16" t="str">
        <f>[1]!s_info_mkt(A3663)</f>
        <v>主板</v>
      </c>
      <c r="D3663" s="16" t="str">
        <f>[1]!s_ipo_listeddate(A3663)</f>
        <v>1993-03-26</v>
      </c>
      <c r="E3663" s="16" t="str">
        <f>[1]!s_info_industry_csrc2023(A3663,"",3)</f>
        <v>房地产业</v>
      </c>
      <c r="F3663" s="16">
        <f>[1]!s_is(A3663,83,"FY","YTD","20251231",1,"",100000000)</f>
        <v>59.649112296700004</v>
      </c>
      <c r="G3663" s="16">
        <f>[1]!s_is(A3663,83,"FY","YTD","20241231",1,"",100000000)</f>
        <v>27.247862828300001</v>
      </c>
      <c r="H3663" s="16">
        <f>[1]!s_is(A3663,61,"FY","YTD","20251231",1,"",100000000)</f>
        <v>10.735134884600001</v>
      </c>
      <c r="I3663" s="16">
        <f>[1]!s_is(A3663,61,"FY","YTD","20241231",1,"",100000000)</f>
        <v>10.0195013886</v>
      </c>
      <c r="J3663" s="16">
        <f>[1]!s_fa_roe(A3663,"20251231")</f>
        <v>7.2285000000000004</v>
      </c>
      <c r="K3663" s="16">
        <f>[1]!s_stmnote_rdexp(A3663,"20251231",1,10000)</f>
        <v>0</v>
      </c>
      <c r="L3663" s="16">
        <f>[1]!s_margin_tradingbalance(A3663,"",10000)</f>
        <v>18424.707299999998</v>
      </c>
      <c r="M3663" s="16">
        <f>[1]!s_margin_seclendingbalance(A3663,"",10000)</f>
        <v>217.95840000000001</v>
      </c>
      <c r="N3663" s="17">
        <f>[1]!s_val_ev(A3663,"",100000000)</f>
        <v>94.451175155273205</v>
      </c>
      <c r="O3663" s="17">
        <f>[1]!share_freesharesmv(A3663,"",100000000)</f>
        <v>28.016286271600002</v>
      </c>
      <c r="P3663" s="17">
        <f ca="1">[1]!s_dq_amount_btin(A3663,TODAY()-1,100000000)</f>
        <v>0.26612091999999998</v>
      </c>
      <c r="Q3663" s="17">
        <f ca="1">[1]!s_dq_turn(A3663,TODAY()-1)</f>
        <v>0.32929088924546229</v>
      </c>
      <c r="R3663" s="2">
        <f>[1]!s_pq_amount(A3663,"20260101","",100000000)</f>
        <v>89.143021950000005</v>
      </c>
      <c r="S3663" s="2">
        <f>[1]!s_pq_avgamount(A3663,"20260101","",100000000)</f>
        <v>0.81782588944954127</v>
      </c>
      <c r="T3663" s="17">
        <f>[1]!s_ipo_dilutedpe(A3663)</f>
        <v>0</v>
      </c>
      <c r="U3663" s="12">
        <f>[1]!s_ipo_collection_total(A3663,100000000)</f>
        <v>7.5</v>
      </c>
      <c r="V3663" s="18">
        <f>[1]!s_val_pe_ttm(A3663,"")</f>
        <v>10.181849479675293</v>
      </c>
    </row>
    <row r="3664" spans="1:22" x14ac:dyDescent="0.3">
      <c r="A3664" s="12" t="s">
        <v>7754</v>
      </c>
      <c r="B3664" s="12" t="s">
        <v>7755</v>
      </c>
      <c r="C3664" s="16" t="str">
        <f>[1]!s_info_mkt(A3664)</f>
        <v>主板</v>
      </c>
      <c r="D3664" s="16" t="str">
        <f>[1]!s_ipo_listeddate(A3664)</f>
        <v>2021-12-16</v>
      </c>
      <c r="E3664" s="16" t="str">
        <f>[1]!s_info_industry_csrc2023(A3664,"",3)</f>
        <v>批发业</v>
      </c>
      <c r="F3664" s="16">
        <f>[1]!s_is(A3664,83,"FY","YTD","20251231",1,"",100000000)</f>
        <v>373.03629670079999</v>
      </c>
      <c r="G3664" s="16">
        <f>[1]!s_is(A3664,83,"FY","YTD","20241231",1,"",100000000)</f>
        <v>447.09303304699995</v>
      </c>
      <c r="H3664" s="16">
        <f>[1]!s_is(A3664,61,"FY","YTD","20251231",1,"",100000000)</f>
        <v>6.3829039723000003</v>
      </c>
      <c r="I3664" s="16">
        <f>[1]!s_is(A3664,61,"FY","YTD","20241231",1,"",100000000)</f>
        <v>7.3861791021000007</v>
      </c>
      <c r="J3664" s="16">
        <f>[1]!s_fa_roe(A3664,"20251231")</f>
        <v>11.2591</v>
      </c>
      <c r="K3664" s="16">
        <f>[1]!s_stmnote_rdexp(A3664,"20251231",1,10000)</f>
        <v>14330.332959000001</v>
      </c>
      <c r="L3664" s="16">
        <f>[1]!s_margin_tradingbalance(A3664,"",10000)</f>
        <v>0</v>
      </c>
      <c r="M3664" s="16">
        <f>[1]!s_margin_seclendingbalance(A3664,"",10000)</f>
        <v>0</v>
      </c>
      <c r="N3664" s="17">
        <f>[1]!s_val_ev(A3664,"",100000000)</f>
        <v>66.229192265400002</v>
      </c>
      <c r="O3664" s="17">
        <f>[1]!share_freesharesmv(A3664,"",100000000)</f>
        <v>19.170107094699997</v>
      </c>
      <c r="P3664" s="17">
        <f ca="1">[1]!s_dq_amount_btin(A3664,TODAY()-1,100000000)</f>
        <v>0.30428283</v>
      </c>
      <c r="Q3664" s="17">
        <f ca="1">[1]!s_dq_turn(A3664,TODAY()-1)</f>
        <v>0.45716635767907371</v>
      </c>
      <c r="R3664" s="2">
        <f>[1]!s_pq_amount(A3664,"20260101","",100000000)</f>
        <v>60.60701487</v>
      </c>
      <c r="S3664" s="2">
        <f>[1]!s_pq_avgamount(A3664,"20260101","",100000000)</f>
        <v>0.55602765935779819</v>
      </c>
      <c r="T3664" s="17">
        <f>[1]!s_ipo_dilutedpe(A3664)</f>
        <v>17.7</v>
      </c>
      <c r="U3664" s="12">
        <f>[1]!s_ipo_collection_total(A3664,100000000)</f>
        <v>15.48658356</v>
      </c>
      <c r="V3664" s="18">
        <f>[1]!s_val_pe_ttm(A3664,"")</f>
        <v>10.089394569396973</v>
      </c>
    </row>
    <row r="3665" spans="1:22" x14ac:dyDescent="0.3">
      <c r="A3665" s="12" t="s">
        <v>7756</v>
      </c>
      <c r="B3665" s="12" t="s">
        <v>7757</v>
      </c>
      <c r="C3665" s="16" t="str">
        <f>[1]!s_info_mkt(A3665)</f>
        <v>主板</v>
      </c>
      <c r="D3665" s="16" t="str">
        <f>[1]!s_ipo_listeddate(A3665)</f>
        <v>2004-07-07</v>
      </c>
      <c r="E3665" s="16" t="str">
        <f>[1]!s_info_industry_csrc2023(A3665,"",3)</f>
        <v>租赁业</v>
      </c>
      <c r="F3665" s="16">
        <f>[1]!s_is(A3665,83,"FY","YTD","20251231",1,"",100000000)</f>
        <v>25.428621278400001</v>
      </c>
      <c r="G3665" s="16">
        <f>[1]!s_is(A3665,83,"FY","YTD","20241231",1,"",100000000)</f>
        <v>27.265662445</v>
      </c>
      <c r="H3665" s="16">
        <f>[1]!s_is(A3665,61,"FY","YTD","20251231",1,"",100000000)</f>
        <v>-21.969218282800004</v>
      </c>
      <c r="I3665" s="16">
        <f>[1]!s_is(A3665,61,"FY","YTD","20241231",1,"",100000000)</f>
        <v>-9.8844019832000001</v>
      </c>
      <c r="J3665" s="16">
        <f>[1]!s_fa_roe(A3665,"20251231")</f>
        <v>-59.784799999999997</v>
      </c>
      <c r="K3665" s="16">
        <f>[1]!s_stmnote_rdexp(A3665,"20251231",1,10000)</f>
        <v>6614.6457810000002</v>
      </c>
      <c r="L3665" s="16">
        <f>[1]!s_margin_tradingbalance(A3665,"",10000)</f>
        <v>0</v>
      </c>
      <c r="M3665" s="16">
        <f>[1]!s_margin_seclendingbalance(A3665,"",10000)</f>
        <v>0</v>
      </c>
      <c r="N3665" s="17">
        <f>[1]!s_val_ev(A3665,"",100000000)</f>
        <v>52.041618495000002</v>
      </c>
      <c r="O3665" s="17">
        <f>[1]!share_freesharesmv(A3665,"",100000000)</f>
        <v>31.685414734799995</v>
      </c>
      <c r="P3665" s="17">
        <f ca="1">[1]!s_dq_amount_btin(A3665,TODAY()-1,100000000)</f>
        <v>1.4927917799999999</v>
      </c>
      <c r="Q3665" s="17">
        <f ca="1">[1]!s_dq_turn(A3665,TODAY()-1)</f>
        <v>2.8735026900511849</v>
      </c>
      <c r="R3665" s="2">
        <f>[1]!s_pq_amount(A3665,"20260101","",100000000)</f>
        <v>220.22266922</v>
      </c>
      <c r="S3665" s="2">
        <f>[1]!s_pq_avgamount(A3665,"20260101","",100000000)</f>
        <v>2.0203914607339453</v>
      </c>
      <c r="T3665" s="17">
        <f>[1]!s_ipo_dilutedpe(A3665)</f>
        <v>18.82</v>
      </c>
      <c r="U3665" s="12">
        <f>[1]!s_ipo_collection_total(A3665,100000000)</f>
        <v>2.56</v>
      </c>
      <c r="V3665" s="18">
        <f>[1]!s_val_pe_ttm(A3665,"")</f>
        <v>-2.3294575214385986</v>
      </c>
    </row>
    <row r="3666" spans="1:22" x14ac:dyDescent="0.3">
      <c r="A3666" s="12" t="s">
        <v>7758</v>
      </c>
      <c r="B3666" s="12" t="s">
        <v>7759</v>
      </c>
      <c r="C3666" s="16" t="str">
        <f>[1]!s_info_mkt(A3666)</f>
        <v>主板</v>
      </c>
      <c r="D3666" s="16" t="str">
        <f>[1]!s_ipo_listeddate(A3666)</f>
        <v>1996-10-29</v>
      </c>
      <c r="E3666" s="16" t="str">
        <f>[1]!s_info_industry_csrc2023(A3666,"",3)</f>
        <v>房地产业</v>
      </c>
      <c r="F3666" s="16">
        <f>[1]!s_is(A3666,83,"FY","YTD","20251231",1,"",100000000)</f>
        <v>17.109022970399998</v>
      </c>
      <c r="G3666" s="16">
        <f>[1]!s_is(A3666,83,"FY","YTD","20241231",1,"",100000000)</f>
        <v>30.432060140800001</v>
      </c>
      <c r="H3666" s="16">
        <f>[1]!s_is(A3666,61,"FY","YTD","20251231",1,"",100000000)</f>
        <v>-11.730939196400001</v>
      </c>
      <c r="I3666" s="16">
        <f>[1]!s_is(A3666,61,"FY","YTD","20241231",1,"",100000000)</f>
        <v>-5.3314225895999998</v>
      </c>
      <c r="J3666" s="16">
        <f>[1]!s_fa_roe(A3666,"20251231")</f>
        <v>-27.0472</v>
      </c>
      <c r="K3666" s="16">
        <f>[1]!s_stmnote_rdexp(A3666,"20251231",1,10000)</f>
        <v>28.759271000000002</v>
      </c>
      <c r="L3666" s="16">
        <f>[1]!s_margin_tradingbalance(A3666,"",10000)</f>
        <v>0</v>
      </c>
      <c r="M3666" s="16">
        <f>[1]!s_margin_seclendingbalance(A3666,"",10000)</f>
        <v>0</v>
      </c>
      <c r="N3666" s="17">
        <f>[1]!s_val_ev(A3666,"",100000000)</f>
        <v>173.80572518400001</v>
      </c>
      <c r="O3666" s="17">
        <f>[1]!share_freesharesmv(A3666,"",100000000)</f>
        <v>99.515646131199986</v>
      </c>
      <c r="P3666" s="17">
        <f ca="1">[1]!s_dq_amount_btin(A3666,TODAY()-1,100000000)</f>
        <v>7.0042965199999996</v>
      </c>
      <c r="Q3666" s="17">
        <f ca="1">[1]!s_dq_turn(A3666,TODAY()-1)</f>
        <v>5.1180118509860426</v>
      </c>
      <c r="R3666" s="2">
        <f>[1]!s_pq_amount(A3666,"20260101","",100000000)</f>
        <v>966.46560443999999</v>
      </c>
      <c r="S3666" s="2">
        <f>[1]!s_pq_avgamount(A3666,"20260101","",100000000)</f>
        <v>8.8666569214678894</v>
      </c>
      <c r="T3666" s="17">
        <f>[1]!s_ipo_dilutedpe(A3666)</f>
        <v>0</v>
      </c>
      <c r="U3666" s="12">
        <f>[1]!s_ipo_collection_total(A3666,100000000)</f>
        <v>1.3468</v>
      </c>
      <c r="V3666" s="18">
        <f>[1]!s_val_pe_ttm(A3666,"")</f>
        <v>-14.604671478271484</v>
      </c>
    </row>
    <row r="3667" spans="1:22" x14ac:dyDescent="0.3">
      <c r="A3667" s="12" t="s">
        <v>7760</v>
      </c>
      <c r="B3667" s="12" t="s">
        <v>7761</v>
      </c>
      <c r="C3667" s="16" t="str">
        <f>[1]!s_info_mkt(A3667)</f>
        <v>主板</v>
      </c>
      <c r="D3667" s="16" t="str">
        <f>[1]!s_ipo_listeddate(A3667)</f>
        <v>2015-06-29</v>
      </c>
      <c r="E3667" s="16" t="str">
        <f>[1]!s_info_industry_csrc2023(A3667,"",3)</f>
        <v>酒、饮料和精制茶制造业</v>
      </c>
      <c r="F3667" s="16">
        <f>[1]!s_is(A3667,83,"FY","YTD","20251231",1,"",100000000)</f>
        <v>39.9059592188</v>
      </c>
      <c r="G3667" s="16">
        <f>[1]!s_is(A3667,83,"FY","YTD","20241231",1,"",100000000)</f>
        <v>60.1470536271</v>
      </c>
      <c r="H3667" s="16">
        <f>[1]!s_is(A3667,61,"FY","YTD","20251231",1,"",100000000)</f>
        <v>6.7332711162000001</v>
      </c>
      <c r="I3667" s="16">
        <f>[1]!s_is(A3667,61,"FY","YTD","20241231",1,"",100000000)</f>
        <v>16.552747549500001</v>
      </c>
      <c r="J3667" s="16">
        <f>[1]!s_fa_roe(A3667,"20251231")</f>
        <v>6.4382999999999999</v>
      </c>
      <c r="K3667" s="16">
        <f>[1]!s_stmnote_rdexp(A3667,"20251231",1,10000)</f>
        <v>3096.6648879999998</v>
      </c>
      <c r="L3667" s="16">
        <f>[1]!s_margin_tradingbalance(A3667,"",10000)</f>
        <v>29399.746999999999</v>
      </c>
      <c r="M3667" s="16">
        <f>[1]!s_margin_seclendingbalance(A3667,"",10000)</f>
        <v>484.85250000000002</v>
      </c>
      <c r="N3667" s="17">
        <f>[1]!s_val_ev(A3667,"",100000000)</f>
        <v>117.17160456479999</v>
      </c>
      <c r="O3667" s="17">
        <f>[1]!share_freesharesmv(A3667,"",100000000)</f>
        <v>71.533135360199992</v>
      </c>
      <c r="P3667" s="17">
        <f ca="1">[1]!s_dq_amount_btin(A3667,TODAY()-1,100000000)</f>
        <v>0.88066703999999996</v>
      </c>
      <c r="Q3667" s="17">
        <f ca="1">[1]!s_dq_turn(A3667,TODAY()-1)</f>
        <v>0.75232461249815319</v>
      </c>
      <c r="R3667" s="2">
        <f>[1]!s_pq_amount(A3667,"20260101","",100000000)</f>
        <v>151.99921096</v>
      </c>
      <c r="S3667" s="2">
        <f>[1]!s_pq_avgamount(A3667,"20260101","",100000000)</f>
        <v>1.3944881739449542</v>
      </c>
      <c r="T3667" s="17">
        <f>[1]!s_ipo_dilutedpe(A3667)</f>
        <v>22.98</v>
      </c>
      <c r="U3667" s="12">
        <f>[1]!s_ipo_collection_total(A3667,100000000)</f>
        <v>9.6</v>
      </c>
      <c r="V3667" s="18">
        <f>[1]!s_val_pe_ttm(A3667,"")</f>
        <v>29.925210952758789</v>
      </c>
    </row>
    <row r="3668" spans="1:22" x14ac:dyDescent="0.3">
      <c r="A3668" s="12" t="s">
        <v>7762</v>
      </c>
      <c r="B3668" s="12" t="s">
        <v>7763</v>
      </c>
      <c r="C3668" s="16" t="str">
        <f>[1]!s_info_mkt(A3668)</f>
        <v>主板</v>
      </c>
      <c r="D3668" s="16" t="str">
        <f>[1]!s_ipo_listeddate(A3668)</f>
        <v>1996-03-12</v>
      </c>
      <c r="E3668" s="16" t="str">
        <f>[1]!s_info_industry_csrc2023(A3668,"",3)</f>
        <v>食品制造业</v>
      </c>
      <c r="F3668" s="16">
        <f>[1]!s_is(A3668,83,"FY","YTD","20251231",1,"",100000000)</f>
        <v>1159.3110577499001</v>
      </c>
      <c r="G3668" s="16">
        <f>[1]!s_is(A3668,83,"FY","YTD","20241231",1,"",100000000)</f>
        <v>1157.7955464930001</v>
      </c>
      <c r="H3668" s="16">
        <f>[1]!s_is(A3668,61,"FY","YTD","20251231",1,"",100000000)</f>
        <v>115.6516649781</v>
      </c>
      <c r="I3668" s="16">
        <f>[1]!s_is(A3668,61,"FY","YTD","20241231",1,"",100000000)</f>
        <v>84.528599931800002</v>
      </c>
      <c r="J3668" s="16">
        <f>[1]!s_fa_roe(A3668,"20251231")</f>
        <v>21.4496</v>
      </c>
      <c r="K3668" s="16">
        <f>[1]!s_stmnote_rdexp(A3668,"20251231",1,10000)</f>
        <v>91500.720881000001</v>
      </c>
      <c r="L3668" s="16">
        <f>[1]!s_margin_tradingbalance(A3668,"",10000)</f>
        <v>278627.97489999997</v>
      </c>
      <c r="M3668" s="16">
        <f>[1]!s_margin_seclendingbalance(A3668,"",10000)</f>
        <v>4359.0367999999999</v>
      </c>
      <c r="N3668" s="17">
        <f>[1]!s_val_ev(A3668,"",100000000)</f>
        <v>1534.5324978142</v>
      </c>
      <c r="O3668" s="17">
        <f>[1]!share_freesharesmv(A3668,"",100000000)</f>
        <v>1396.2585589270004</v>
      </c>
      <c r="P3668" s="17">
        <f ca="1">[1]!s_dq_amount_btin(A3668,TODAY()-1,100000000)</f>
        <v>12.32827198</v>
      </c>
      <c r="Q3668" s="17">
        <f ca="1">[1]!s_dq_turn(A3668,TODAY()-1)</f>
        <v>0.80315977840261621</v>
      </c>
      <c r="R3668" s="2">
        <f>[1]!s_pq_amount(A3668,"20260101","",100000000)</f>
        <v>1589.6949427</v>
      </c>
      <c r="S3668" s="2">
        <f>[1]!s_pq_avgamount(A3668,"20260101","",100000000)</f>
        <v>14.584357272477064</v>
      </c>
      <c r="T3668" s="17">
        <f>[1]!s_ipo_dilutedpe(A3668)</f>
        <v>0</v>
      </c>
      <c r="U3668" s="12">
        <f>[1]!s_ipo_collection_total(A3668,100000000)</f>
        <v>1.0204249999999999</v>
      </c>
      <c r="V3668" s="18">
        <f>[1]!s_val_pe_ttm(A3668,"")</f>
        <v>12.697077751159668</v>
      </c>
    </row>
    <row r="3669" spans="1:22" x14ac:dyDescent="0.3">
      <c r="A3669" s="12" t="s">
        <v>7764</v>
      </c>
      <c r="B3669" s="12" t="s">
        <v>7765</v>
      </c>
      <c r="C3669" s="16" t="str">
        <f>[1]!s_info_mkt(A3669)</f>
        <v>主板</v>
      </c>
      <c r="D3669" s="16" t="str">
        <f>[1]!s_ipo_listeddate(A3669)</f>
        <v>2007-02-27</v>
      </c>
      <c r="E3669" s="16" t="str">
        <f>[1]!s_info_industry_csrc2023(A3669,"",3)</f>
        <v>黑色金属冶炼和压延加工业</v>
      </c>
      <c r="F3669" s="16">
        <f>[1]!s_is(A3669,83,"FY","YTD","20251231",1,"",100000000)</f>
        <v>688.91055214720006</v>
      </c>
      <c r="G3669" s="16">
        <f>[1]!s_is(A3669,83,"FY","YTD","20241231",1,"",100000000)</f>
        <v>701.32260562729994</v>
      </c>
      <c r="H3669" s="16">
        <f>[1]!s_is(A3669,61,"FY","YTD","20251231",1,"",100000000)</f>
        <v>6.7101670155999997</v>
      </c>
      <c r="I3669" s="16">
        <f>[1]!s_is(A3669,61,"FY","YTD","20241231",1,"",100000000)</f>
        <v>-4.3284353376000002</v>
      </c>
      <c r="J3669" s="16">
        <f>[1]!s_fa_roe(A3669,"20251231")</f>
        <v>7.7088000000000001</v>
      </c>
      <c r="K3669" s="16">
        <f>[1]!s_stmnote_rdexp(A3669,"20251231",1,10000)</f>
        <v>292799.60586900002</v>
      </c>
      <c r="L3669" s="16">
        <f>[1]!s_margin_tradingbalance(A3669,"",10000)</f>
        <v>8178.6031000000003</v>
      </c>
      <c r="M3669" s="16">
        <f>[1]!s_margin_seclendingbalance(A3669,"",10000)</f>
        <v>112.67700000000001</v>
      </c>
      <c r="N3669" s="17">
        <f>[1]!s_val_ev(A3669,"",100000000)</f>
        <v>93.514872870499985</v>
      </c>
      <c r="O3669" s="17">
        <f>[1]!share_freesharesmv(A3669,"",100000000)</f>
        <v>15.456058053500001</v>
      </c>
      <c r="P3669" s="17">
        <f ca="1">[1]!s_dq_amount_btin(A3669,TODAY()-1,100000000)</f>
        <v>0.42635268999999998</v>
      </c>
      <c r="Q3669" s="17">
        <f ca="1">[1]!s_dq_turn(A3669,TODAY()-1)</f>
        <v>0.46850132113664106</v>
      </c>
      <c r="R3669" s="2">
        <f>[1]!s_pq_amount(A3669,"20260101","",100000000)</f>
        <v>106.05559372</v>
      </c>
      <c r="S3669" s="2">
        <f>[1]!s_pq_avgamount(A3669,"20260101","",100000000)</f>
        <v>1.0500553833663366</v>
      </c>
      <c r="T3669" s="17">
        <f>[1]!s_ipo_dilutedpe(A3669)</f>
        <v>13.97</v>
      </c>
      <c r="U3669" s="12">
        <f>[1]!s_ipo_collection_total(A3669,100000000)</f>
        <v>10.764200000000001</v>
      </c>
      <c r="V3669" s="18">
        <f>[1]!s_val_pe_ttm(A3669,"")</f>
        <v>21.540676116943359</v>
      </c>
    </row>
    <row r="3670" spans="1:22" x14ac:dyDescent="0.3">
      <c r="A3670" s="12" t="s">
        <v>7766</v>
      </c>
      <c r="B3670" s="12" t="s">
        <v>7767</v>
      </c>
      <c r="C3670" s="16" t="str">
        <f>[1]!s_info_mkt(A3670)</f>
        <v>创业板</v>
      </c>
      <c r="D3670" s="16" t="str">
        <f>[1]!s_ipo_listeddate(A3670)</f>
        <v>2020-09-17</v>
      </c>
      <c r="E3670" s="16" t="str">
        <f>[1]!s_info_industry_csrc2023(A3670,"",3)</f>
        <v>非金属矿物制品业</v>
      </c>
      <c r="F3670" s="16">
        <f>[1]!s_is(A3670,83,"FY","YTD","20251231",1,"",100000000)</f>
        <v>16.751176490900001</v>
      </c>
      <c r="G3670" s="16">
        <f>[1]!s_is(A3670,83,"FY","YTD","20241231",1,"",100000000)</f>
        <v>13.8833844801</v>
      </c>
      <c r="H3670" s="16">
        <f>[1]!s_is(A3670,61,"FY","YTD","20251231",1,"",100000000)</f>
        <v>0.54168363559999999</v>
      </c>
      <c r="I3670" s="16">
        <f>[1]!s_is(A3670,61,"FY","YTD","20241231",1,"",100000000)</f>
        <v>0.49554630329999999</v>
      </c>
      <c r="J3670" s="16">
        <f>[1]!s_fa_roe(A3670,"20251231")</f>
        <v>2.4502000000000002</v>
      </c>
      <c r="K3670" s="16">
        <f>[1]!s_stmnote_rdexp(A3670,"20251231",1,10000)</f>
        <v>5691.5616369999998</v>
      </c>
      <c r="L3670" s="16">
        <f>[1]!s_margin_tradingbalance(A3670,"",10000)</f>
        <v>37898.6417</v>
      </c>
      <c r="M3670" s="16">
        <f>[1]!s_margin_seclendingbalance(A3670,"",10000)</f>
        <v>0</v>
      </c>
      <c r="N3670" s="17">
        <f>[1]!s_val_ev(A3670,"",100000000)</f>
        <v>40.956132189999998</v>
      </c>
      <c r="O3670" s="17">
        <f>[1]!share_freesharesmv(A3670,"",100000000)</f>
        <v>36.284513020000006</v>
      </c>
      <c r="P3670" s="17">
        <f ca="1">[1]!s_dq_amount_btin(A3670,TODAY()-1,100000000)</f>
        <v>2.17851325</v>
      </c>
      <c r="Q3670" s="17">
        <f ca="1">[1]!s_dq_turn(A3670,TODAY()-1)</f>
        <v>5.7923588620282223</v>
      </c>
      <c r="R3670" s="2">
        <f>[1]!s_pq_amount(A3670,"20260101","",100000000)</f>
        <v>351.33422547999999</v>
      </c>
      <c r="S3670" s="2">
        <f>[1]!s_pq_avgamount(A3670,"20260101","",100000000)</f>
        <v>3.223249775045872</v>
      </c>
      <c r="T3670" s="17">
        <f>[1]!s_ipo_dilutedpe(A3670)</f>
        <v>29.15</v>
      </c>
      <c r="U3670" s="12">
        <f>[1]!s_ipo_collection_total(A3670,100000000)</f>
        <v>3.6724999999999999</v>
      </c>
      <c r="V3670" s="18">
        <f>[1]!s_val_pe_ttm(A3670,"")</f>
        <v>47.758857727050781</v>
      </c>
    </row>
    <row r="3671" spans="1:22" x14ac:dyDescent="0.3">
      <c r="A3671" s="12" t="s">
        <v>229</v>
      </c>
      <c r="B3671" s="12" t="s">
        <v>230</v>
      </c>
      <c r="C3671" s="16" t="str">
        <f>[1]!s_info_mkt(A3671)</f>
        <v>北证</v>
      </c>
      <c r="D3671" s="16" t="str">
        <f>[1]!s_ipo_listeddate(A3671)</f>
        <v>2023-03-30</v>
      </c>
      <c r="E3671" s="16" t="str">
        <f>[1]!s_info_industry_csrc2023(A3671,"",3)</f>
        <v>非金属矿物制品业</v>
      </c>
      <c r="F3671" s="16">
        <f>[1]!s_is(A3671,83,"FY","YTD","20251231",1,"",100000000)</f>
        <v>8.1718924626000007</v>
      </c>
      <c r="G3671" s="16">
        <f>[1]!s_is(A3671,83,"FY","YTD","20241231",1,"",100000000)</f>
        <v>6.8247045245000004</v>
      </c>
      <c r="H3671" s="16">
        <f>[1]!s_is(A3671,61,"FY","YTD","20251231",1,"",100000000)</f>
        <v>0.75729520659999994</v>
      </c>
      <c r="I3671" s="16">
        <f>[1]!s_is(A3671,61,"FY","YTD","20241231",1,"",100000000)</f>
        <v>0.5211981349</v>
      </c>
      <c r="J3671" s="16">
        <f>[1]!s_fa_roe(A3671,"20251231")</f>
        <v>7.4706000000000001</v>
      </c>
      <c r="K3671" s="16">
        <f>[1]!s_stmnote_rdexp(A3671,"20251231",1,10000)</f>
        <v>2147.7515480000002</v>
      </c>
      <c r="L3671" s="16">
        <f>[1]!s_margin_tradingbalance(A3671,"",10000)</f>
        <v>931.74260000000004</v>
      </c>
      <c r="M3671" s="16">
        <f>[1]!s_margin_seclendingbalance(A3671,"",10000)</f>
        <v>0</v>
      </c>
      <c r="N3671" s="17">
        <f>[1]!s_val_ev(A3671,"",100000000)</f>
        <v>16.587108000000001</v>
      </c>
      <c r="O3671" s="17">
        <f>[1]!share_freesharesmv(A3671,"",100000000)</f>
        <v>6.6083145486000001</v>
      </c>
      <c r="P3671" s="17">
        <f ca="1">[1]!s_dq_amount_btin(A3671,TODAY()-1,100000000)</f>
        <v>6.2529899999999999E-2</v>
      </c>
      <c r="Q3671" s="17">
        <f ca="1">[1]!s_dq_turn(A3671,TODAY()-1)</f>
        <v>0.61115160914289757</v>
      </c>
      <c r="R3671" s="2">
        <f>[1]!s_pq_amount(A3671,"20260101","",100000000)</f>
        <v>19.9269657</v>
      </c>
      <c r="S3671" s="2">
        <f>[1]!s_pq_avgamount(A3671,"20260101","",100000000)</f>
        <v>0.1828161990825688</v>
      </c>
      <c r="T3671" s="17">
        <f>[1]!s_ipo_dilutedpe(A3671)</f>
        <v>16.88</v>
      </c>
      <c r="U3671" s="12">
        <f>[1]!s_ipo_collection_total(A3671,100000000)</f>
        <v>1.736</v>
      </c>
      <c r="V3671" s="18">
        <f>[1]!s_val_pe_ttm(A3671,"")</f>
        <v>20.594114303588867</v>
      </c>
    </row>
    <row r="3672" spans="1:22" x14ac:dyDescent="0.3">
      <c r="A3672" s="12" t="s">
        <v>231</v>
      </c>
      <c r="B3672" s="12" t="s">
        <v>232</v>
      </c>
      <c r="C3672" s="16" t="str">
        <f>[1]!s_info_mkt(A3672)</f>
        <v>北证</v>
      </c>
      <c r="D3672" s="16" t="str">
        <f>[1]!s_ipo_listeddate(A3672)</f>
        <v>2024-10-29</v>
      </c>
      <c r="E3672" s="16" t="str">
        <f>[1]!s_info_industry_csrc2023(A3672,"",3)</f>
        <v>开采专业及辅助性活动</v>
      </c>
      <c r="F3672" s="16">
        <f>[1]!s_is(A3672,83,"FY","YTD","20251231",1,"",100000000)</f>
        <v>4.4644953876999995</v>
      </c>
      <c r="G3672" s="16">
        <f>[1]!s_is(A3672,83,"FY","YTD","20241231",1,"",100000000)</f>
        <v>3.7961242568999998</v>
      </c>
      <c r="H3672" s="16">
        <f>[1]!s_is(A3672,61,"FY","YTD","20251231",1,"",100000000)</f>
        <v>0.56570938390000003</v>
      </c>
      <c r="I3672" s="16">
        <f>[1]!s_is(A3672,61,"FY","YTD","20241231",1,"",100000000)</f>
        <v>0.53763424520000003</v>
      </c>
      <c r="J3672" s="16">
        <f>[1]!s_fa_roe(A3672,"20251231")</f>
        <v>8.4284999999999997</v>
      </c>
      <c r="K3672" s="16">
        <f>[1]!s_stmnote_rdexp(A3672,"20251231",1,10000)</f>
        <v>2140.4593789999999</v>
      </c>
      <c r="L3672" s="16">
        <f>[1]!s_margin_tradingbalance(A3672,"",10000)</f>
        <v>5174.9004000000004</v>
      </c>
      <c r="M3672" s="16">
        <f>[1]!s_margin_seclendingbalance(A3672,"",10000)</f>
        <v>0</v>
      </c>
      <c r="N3672" s="17">
        <f>[1]!s_val_ev(A3672,"",100000000)</f>
        <v>33.167726899999998</v>
      </c>
      <c r="O3672" s="17">
        <f>[1]!share_freesharesmv(A3672,"",100000000)</f>
        <v>11.504559074399998</v>
      </c>
      <c r="P3672" s="17">
        <f ca="1">[1]!s_dq_amount_btin(A3672,TODAY()-1,100000000)</f>
        <v>1.3941472800000001</v>
      </c>
      <c r="Q3672" s="17">
        <f ca="1">[1]!s_dq_turn(A3672,TODAY()-1)</f>
        <v>11.459840454360236</v>
      </c>
      <c r="R3672" s="2">
        <f>[1]!s_pq_amount(A3672,"20260101","",100000000)</f>
        <v>452.71227870000001</v>
      </c>
      <c r="S3672" s="2">
        <f>[1]!s_pq_avgamount(A3672,"20260101","",100000000)</f>
        <v>4.1533236577981647</v>
      </c>
      <c r="T3672" s="17">
        <f>[1]!s_ipo_dilutedpe(A3672)</f>
        <v>14.79</v>
      </c>
      <c r="U3672" s="12">
        <f>[1]!s_ipo_collection_total(A3672,100000000)</f>
        <v>1.7677799999999999</v>
      </c>
      <c r="V3672" s="18">
        <f>[1]!s_val_pe_ttm(A3672,"")</f>
        <v>71.357765197753906</v>
      </c>
    </row>
    <row r="3673" spans="1:22" x14ac:dyDescent="0.3">
      <c r="A3673" s="12" t="s">
        <v>7768</v>
      </c>
      <c r="B3673" s="12" t="s">
        <v>7769</v>
      </c>
      <c r="C3673" s="16" t="str">
        <f>[1]!s_info_mkt(A3673)</f>
        <v>主板</v>
      </c>
      <c r="D3673" s="16" t="str">
        <f>[1]!s_ipo_listeddate(A3673)</f>
        <v>1994-02-24</v>
      </c>
      <c r="E3673" s="16" t="str">
        <f>[1]!s_info_industry_csrc2023(A3673,"",3)</f>
        <v>零售业</v>
      </c>
      <c r="F3673" s="16">
        <f>[1]!s_is(A3673,83,"FY","YTD","20251231",1,"",100000000)</f>
        <v>0.95645629139999999</v>
      </c>
      <c r="G3673" s="16">
        <f>[1]!s_is(A3673,83,"FY","YTD","20241231",1,"",100000000)</f>
        <v>0.9270482498999999</v>
      </c>
      <c r="H3673" s="16">
        <f>[1]!s_is(A3673,61,"FY","YTD","20251231",1,"",100000000)</f>
        <v>0.45330714529999999</v>
      </c>
      <c r="I3673" s="16">
        <f>[1]!s_is(A3673,61,"FY","YTD","20241231",1,"",100000000)</f>
        <v>0.42031556460000002</v>
      </c>
      <c r="J3673" s="16">
        <f>[1]!s_fa_roe(A3673,"20251231")</f>
        <v>2.9068000000000001</v>
      </c>
      <c r="K3673" s="16">
        <f>[1]!s_stmnote_rdexp(A3673,"20251231",1,10000)</f>
        <v>35.368790999999995</v>
      </c>
      <c r="L3673" s="16">
        <f>[1]!s_margin_tradingbalance(A3673,"",10000)</f>
        <v>16627.409</v>
      </c>
      <c r="M3673" s="16">
        <f>[1]!s_margin_seclendingbalance(A3673,"",10000)</f>
        <v>22.707599999999999</v>
      </c>
      <c r="N3673" s="17">
        <f>[1]!s_val_ev(A3673,"",100000000)</f>
        <v>30.547206952200003</v>
      </c>
      <c r="O3673" s="17">
        <f>[1]!share_freesharesmv(A3673,"",100000000)</f>
        <v>20.590251936000001</v>
      </c>
      <c r="P3673" s="17">
        <f ca="1">[1]!s_dq_amount_btin(A3673,TODAY()-1,100000000)</f>
        <v>0.62918660000000004</v>
      </c>
      <c r="Q3673" s="17">
        <f ca="1">[1]!s_dq_turn(A3673,TODAY()-1)</f>
        <v>2.0501562528448991</v>
      </c>
      <c r="R3673" s="2">
        <f>[1]!s_pq_amount(A3673,"20260101","",100000000)</f>
        <v>270.80674735999997</v>
      </c>
      <c r="S3673" s="2">
        <f>[1]!s_pq_avgamount(A3673,"20260101","",100000000)</f>
        <v>2.4844655721100919</v>
      </c>
      <c r="T3673" s="17">
        <f>[1]!s_ipo_dilutedpe(A3673)</f>
        <v>15.68</v>
      </c>
      <c r="U3673" s="12">
        <f>[1]!s_ipo_collection_total(A3673,100000000)</f>
        <v>0.5625</v>
      </c>
      <c r="V3673" s="18">
        <f>[1]!s_val_pe_ttm(A3673,"")</f>
        <v>71.275100708007813</v>
      </c>
    </row>
    <row r="3674" spans="1:22" x14ac:dyDescent="0.3">
      <c r="A3674" s="12" t="s">
        <v>7770</v>
      </c>
      <c r="B3674" s="12" t="s">
        <v>7771</v>
      </c>
      <c r="C3674" s="16" t="str">
        <f>[1]!s_info_mkt(A3674)</f>
        <v>主板</v>
      </c>
      <c r="D3674" s="16" t="str">
        <f>[1]!s_ipo_listeddate(A3674)</f>
        <v>1996-12-18</v>
      </c>
      <c r="E3674" s="16" t="str">
        <f>[1]!s_info_industry_csrc2023(A3674,"",3)</f>
        <v>非金属矿物制品业</v>
      </c>
      <c r="F3674" s="16">
        <f>[1]!s_is(A3674,83,"FY","YTD","20251231",1,"",100000000)</f>
        <v>46.923832392399994</v>
      </c>
      <c r="G3674" s="16">
        <f>[1]!s_is(A3674,83,"FY","YTD","20241231",1,"",100000000)</f>
        <v>54.4829754915</v>
      </c>
      <c r="H3674" s="16">
        <f>[1]!s_is(A3674,61,"FY","YTD","20251231",1,"",100000000)</f>
        <v>6.3764436789000003</v>
      </c>
      <c r="I3674" s="16">
        <f>[1]!s_is(A3674,61,"FY","YTD","20241231",1,"",100000000)</f>
        <v>6.2745345442999998</v>
      </c>
      <c r="J3674" s="16">
        <f>[1]!s_fa_roe(A3674,"20251231")</f>
        <v>7.0789999999999997</v>
      </c>
      <c r="K3674" s="16">
        <f>[1]!s_stmnote_rdexp(A3674,"20251231",1,10000)</f>
        <v>11159.537501000001</v>
      </c>
      <c r="L3674" s="16">
        <f>[1]!s_margin_tradingbalance(A3674,"",10000)</f>
        <v>33610.457699999999</v>
      </c>
      <c r="M3674" s="16">
        <f>[1]!s_margin_seclendingbalance(A3674,"",10000)</f>
        <v>382.50299999999999</v>
      </c>
      <c r="N3674" s="17">
        <f>[1]!s_val_ev(A3674,"",100000000)</f>
        <v>181.37388869500001</v>
      </c>
      <c r="O3674" s="17">
        <f>[1]!share_freesharesmv(A3674,"",100000000)</f>
        <v>79.733135930700001</v>
      </c>
      <c r="P3674" s="17">
        <f ca="1">[1]!s_dq_amount_btin(A3674,TODAY()-1,100000000)</f>
        <v>7.2057303599999996</v>
      </c>
      <c r="Q3674" s="17">
        <f ca="1">[1]!s_dq_turn(A3674,TODAY()-1)</f>
        <v>3.9527277541894796</v>
      </c>
      <c r="R3674" s="2">
        <f>[1]!s_pq_amount(A3674,"20260101","",100000000)</f>
        <v>413.21400661000001</v>
      </c>
      <c r="S3674" s="2">
        <f>[1]!s_pq_avgamount(A3674,"20260101","",100000000)</f>
        <v>3.7909541890825689</v>
      </c>
      <c r="T3674" s="17">
        <f>[1]!s_ipo_dilutedpe(A3674)</f>
        <v>0</v>
      </c>
      <c r="U3674" s="12">
        <f>[1]!s_ipo_collection_total(A3674,100000000)</f>
        <v>0</v>
      </c>
      <c r="V3674" s="18">
        <f>[1]!s_val_pe_ttm(A3674,"")</f>
        <v>30.761337280273438</v>
      </c>
    </row>
    <row r="3675" spans="1:22" x14ac:dyDescent="0.3">
      <c r="A3675" s="12" t="s">
        <v>7772</v>
      </c>
      <c r="B3675" s="12" t="s">
        <v>7773</v>
      </c>
      <c r="C3675" s="16" t="str">
        <f>[1]!s_info_mkt(A3675)</f>
        <v>创业板</v>
      </c>
      <c r="D3675" s="16" t="str">
        <f>[1]!s_ipo_listeddate(A3675)</f>
        <v>2025-03-03</v>
      </c>
      <c r="E3675" s="16" t="str">
        <f>[1]!s_info_industry_csrc2023(A3675,"",3)</f>
        <v>汽车制造业</v>
      </c>
      <c r="F3675" s="16">
        <f>[1]!s_is(A3675,83,"FY","YTD","20251231",1,"",100000000)</f>
        <v>22.803263150799999</v>
      </c>
      <c r="G3675" s="16">
        <f>[1]!s_is(A3675,83,"FY","YTD","20241231",1,"",100000000)</f>
        <v>24.074412968800001</v>
      </c>
      <c r="H3675" s="16">
        <f>[1]!s_is(A3675,61,"FY","YTD","20251231",1,"",100000000)</f>
        <v>1.7303963918</v>
      </c>
      <c r="I3675" s="16">
        <f>[1]!s_is(A3675,61,"FY","YTD","20241231",1,"",100000000)</f>
        <v>1.7079917451</v>
      </c>
      <c r="J3675" s="16">
        <f>[1]!s_fa_roe(A3675,"20251231")</f>
        <v>14.748100000000001</v>
      </c>
      <c r="K3675" s="16">
        <f>[1]!s_stmnote_rdexp(A3675,"20251231",1,10000)</f>
        <v>5818.2559350000001</v>
      </c>
      <c r="L3675" s="16">
        <f>[1]!s_margin_tradingbalance(A3675,"",10000)</f>
        <v>5370.7620999999999</v>
      </c>
      <c r="M3675" s="16">
        <f>[1]!s_margin_seclendingbalance(A3675,"",10000)</f>
        <v>19.643999999999998</v>
      </c>
      <c r="N3675" s="17">
        <f>[1]!s_val_ev(A3675,"",100000000)</f>
        <v>28.274013106799998</v>
      </c>
      <c r="O3675" s="17">
        <f>[1]!share_freesharesmv(A3675,"",100000000)</f>
        <v>9.9237453320999975</v>
      </c>
      <c r="P3675" s="17">
        <f ca="1">[1]!s_dq_amount_btin(A3675,TODAY()-1,100000000)</f>
        <v>0.17654369</v>
      </c>
      <c r="Q3675" s="17">
        <f ca="1">[1]!s_dq_turn(A3675,TODAY()-1)</f>
        <v>1.7706446459445415</v>
      </c>
      <c r="R3675" s="2">
        <f>[1]!s_pq_amount(A3675,"20260101","",100000000)</f>
        <v>33.917530450000001</v>
      </c>
      <c r="S3675" s="2">
        <f>[1]!s_pq_avgamount(A3675,"20260101","",100000000)</f>
        <v>0.31117000412844037</v>
      </c>
      <c r="T3675" s="17">
        <f>[1]!s_ipo_dilutedpe(A3675)</f>
        <v>16.07</v>
      </c>
      <c r="U3675" s="12">
        <f>[1]!s_ipo_collection_total(A3675,100000000)</f>
        <v>6.2208997100000003</v>
      </c>
      <c r="V3675" s="18">
        <f>[1]!s_val_pe_ttm(A3675,"")</f>
        <v>16.549375534057617</v>
      </c>
    </row>
    <row r="3676" spans="1:22" x14ac:dyDescent="0.3">
      <c r="A3676" s="12" t="s">
        <v>7774</v>
      </c>
      <c r="B3676" s="12" t="s">
        <v>7775</v>
      </c>
      <c r="C3676" s="16" t="str">
        <f>[1]!s_info_mkt(A3676)</f>
        <v>主板</v>
      </c>
      <c r="D3676" s="16" t="str">
        <f>[1]!s_ipo_listeddate(A3676)</f>
        <v>2001-02-21</v>
      </c>
      <c r="E3676" s="16" t="str">
        <f>[1]!s_info_industry_csrc2023(A3676,"",3)</f>
        <v>电气机械和器材制造业</v>
      </c>
      <c r="F3676" s="16">
        <f>[1]!s_is(A3676,83,"FY","YTD","20251231",1,"",100000000)</f>
        <v>125.16931784559999</v>
      </c>
      <c r="G3676" s="16">
        <f>[1]!s_is(A3676,83,"FY","YTD","20241231",1,"",100000000)</f>
        <v>124.016113234</v>
      </c>
      <c r="H3676" s="16">
        <f>[1]!s_is(A3676,61,"FY","YTD","20251231",1,"",100000000)</f>
        <v>11.198330309600001</v>
      </c>
      <c r="I3676" s="16">
        <f>[1]!s_is(A3676,61,"FY","YTD","20241231",1,"",100000000)</f>
        <v>10.2317114673</v>
      </c>
      <c r="J3676" s="16">
        <f>[1]!s_fa_roe(A3676,"20251231")</f>
        <v>10.312099999999999</v>
      </c>
      <c r="K3676" s="16">
        <f>[1]!s_stmnote_rdexp(A3676,"20251231",1,10000)</f>
        <v>60544.157939999997</v>
      </c>
      <c r="L3676" s="16">
        <f>[1]!s_margin_tradingbalance(A3676,"",10000)</f>
        <v>117897.36040000001</v>
      </c>
      <c r="M3676" s="16">
        <f>[1]!s_margin_seclendingbalance(A3676,"",10000)</f>
        <v>1107.0087000000001</v>
      </c>
      <c r="N3676" s="17">
        <f>[1]!s_val_ev(A3676,"",100000000)</f>
        <v>253.60859265210004</v>
      </c>
      <c r="O3676" s="17">
        <f>[1]!share_freesharesmv(A3676,"",100000000)</f>
        <v>148.5578548734</v>
      </c>
      <c r="P3676" s="17">
        <f ca="1">[1]!s_dq_amount_btin(A3676,TODAY()-1,100000000)</f>
        <v>3.6188377799999998</v>
      </c>
      <c r="Q3676" s="17">
        <f ca="1">[1]!s_dq_turn(A3676,TODAY()-1)</f>
        <v>1.4210715000275671</v>
      </c>
      <c r="R3676" s="2">
        <f>[1]!s_pq_amount(A3676,"20260101","",100000000)</f>
        <v>836.53107417000001</v>
      </c>
      <c r="S3676" s="2">
        <f>[1]!s_pq_avgamount(A3676,"20260101","",100000000)</f>
        <v>7.6745970107339456</v>
      </c>
      <c r="T3676" s="17">
        <f>[1]!s_ipo_dilutedpe(A3676)</f>
        <v>40.159999999999997</v>
      </c>
      <c r="U3676" s="12">
        <f>[1]!s_ipo_collection_total(A3676,100000000)</f>
        <v>7.47</v>
      </c>
      <c r="V3676" s="18">
        <f>[1]!s_val_pe_ttm(A3676,"")</f>
        <v>21.56016731262207</v>
      </c>
    </row>
    <row r="3677" spans="1:22" x14ac:dyDescent="0.3">
      <c r="A3677" s="12" t="s">
        <v>7776</v>
      </c>
      <c r="B3677" s="12" t="s">
        <v>7777</v>
      </c>
      <c r="C3677" s="16" t="str">
        <f>[1]!s_info_mkt(A3677)</f>
        <v>主板</v>
      </c>
      <c r="D3677" s="16" t="str">
        <f>[1]!s_ipo_listeddate(A3677)</f>
        <v>2010-05-06</v>
      </c>
      <c r="E3677" s="16" t="str">
        <f>[1]!s_info_industry_csrc2023(A3677,"",3)</f>
        <v>医药制造业</v>
      </c>
      <c r="F3677" s="16">
        <f>[1]!s_is(A3677,83,"FY","YTD","20251231",1,"",100000000)</f>
        <v>54.789820882400001</v>
      </c>
      <c r="G3677" s="16">
        <f>[1]!s_is(A3677,83,"FY","YTD","20241231",1,"",100000000)</f>
        <v>52.807134108</v>
      </c>
      <c r="H3677" s="16">
        <f>[1]!s_is(A3677,61,"FY","YTD","20251231",1,"",100000000)</f>
        <v>3.4948581177999998</v>
      </c>
      <c r="I3677" s="16">
        <f>[1]!s_is(A3677,61,"FY","YTD","20241231",1,"",100000000)</f>
        <v>6.4674166649</v>
      </c>
      <c r="J3677" s="16">
        <f>[1]!s_fa_roe(A3677,"20251231")</f>
        <v>2.8906999999999998</v>
      </c>
      <c r="K3677" s="16">
        <f>[1]!s_stmnote_rdexp(A3677,"20251231",1,10000)</f>
        <v>22650.468599</v>
      </c>
      <c r="L3677" s="16">
        <f>[1]!s_margin_tradingbalance(A3677,"",10000)</f>
        <v>24919.180100000001</v>
      </c>
      <c r="M3677" s="16">
        <f>[1]!s_margin_seclendingbalance(A3677,"",10000)</f>
        <v>152.29859999999999</v>
      </c>
      <c r="N3677" s="17">
        <f>[1]!s_val_ev(A3677,"",100000000)</f>
        <v>116.72811164982399</v>
      </c>
      <c r="O3677" s="17">
        <f>[1]!share_freesharesmv(A3677,"",100000000)</f>
        <v>23.088506252999998</v>
      </c>
      <c r="P3677" s="17">
        <f ca="1">[1]!s_dq_amount_btin(A3677,TODAY()-1,100000000)</f>
        <v>0.60030554999999997</v>
      </c>
      <c r="Q3677" s="17">
        <f ca="1">[1]!s_dq_turn(A3677,TODAY()-1)</f>
        <v>0.54245299523740864</v>
      </c>
      <c r="R3677" s="2">
        <f>[1]!s_pq_amount(A3677,"20260101","",100000000)</f>
        <v>53.211637029999999</v>
      </c>
      <c r="S3677" s="2">
        <f>[1]!s_pq_avgamount(A3677,"20260101","",100000000)</f>
        <v>0.48818015623853211</v>
      </c>
      <c r="T3677" s="17">
        <f>[1]!s_ipo_dilutedpe(A3677)</f>
        <v>73.27</v>
      </c>
      <c r="U3677" s="12">
        <f>[1]!s_ipo_collection_total(A3677,100000000)</f>
        <v>59.347999999999999</v>
      </c>
      <c r="V3677" s="18">
        <f>[1]!s_val_pe_ttm(A3677,"")</f>
        <v>33.822063446044922</v>
      </c>
    </row>
    <row r="3678" spans="1:22" x14ac:dyDescent="0.3">
      <c r="A3678" s="12" t="s">
        <v>233</v>
      </c>
      <c r="B3678" s="12" t="s">
        <v>234</v>
      </c>
      <c r="C3678" s="16" t="str">
        <f>[1]!s_info_mkt(A3678)</f>
        <v>北证</v>
      </c>
      <c r="D3678" s="16" t="str">
        <f>[1]!s_ipo_listeddate(A3678)</f>
        <v>2023-01-18</v>
      </c>
      <c r="E3678" s="16" t="str">
        <f>[1]!s_info_industry_csrc2023(A3678,"",3)</f>
        <v>农副食品加工业</v>
      </c>
      <c r="F3678" s="16">
        <f>[1]!s_is(A3678,83,"FY","YTD","20251231",1,"",100000000)</f>
        <v>9.0521983430999988</v>
      </c>
      <c r="G3678" s="16">
        <f>[1]!s_is(A3678,83,"FY","YTD","20241231",1,"",100000000)</f>
        <v>9.0639595070999999</v>
      </c>
      <c r="H3678" s="16">
        <f>[1]!s_is(A3678,61,"FY","YTD","20251231",1,"",100000000)</f>
        <v>0.86544086120000008</v>
      </c>
      <c r="I3678" s="16">
        <f>[1]!s_is(A3678,61,"FY","YTD","20241231",1,"",100000000)</f>
        <v>0.45599946130000002</v>
      </c>
      <c r="J3678" s="16">
        <f>[1]!s_fa_roe(A3678,"20251231")</f>
        <v>14.8047</v>
      </c>
      <c r="K3678" s="16">
        <f>[1]!s_stmnote_rdexp(A3678,"20251231",1,10000)</f>
        <v>1688.3821350000001</v>
      </c>
      <c r="L3678" s="16">
        <f>[1]!s_margin_tradingbalance(A3678,"",10000)</f>
        <v>1040.3121000000001</v>
      </c>
      <c r="M3678" s="16">
        <f>[1]!s_margin_seclendingbalance(A3678,"",10000)</f>
        <v>0</v>
      </c>
      <c r="N3678" s="17">
        <f>[1]!s_val_ev(A3678,"",100000000)</f>
        <v>15.593316182400001</v>
      </c>
      <c r="O3678" s="17">
        <f>[1]!share_freesharesmv(A3678,"",100000000)</f>
        <v>4.2687212733000006</v>
      </c>
      <c r="P3678" s="17">
        <f ca="1">[1]!s_dq_amount_btin(A3678,TODAY()-1,100000000)</f>
        <v>0.13735638</v>
      </c>
      <c r="Q3678" s="17">
        <f ca="1">[1]!s_dq_turn(A3678,TODAY()-1)</f>
        <v>0.92363772784015297</v>
      </c>
      <c r="R3678" s="2">
        <f>[1]!s_pq_amount(A3678,"20260101","",100000000)</f>
        <v>33.116393960000003</v>
      </c>
      <c r="S3678" s="2">
        <f>[1]!s_pq_avgamount(A3678,"20260101","",100000000)</f>
        <v>0.30382012807339448</v>
      </c>
      <c r="T3678" s="17">
        <f>[1]!s_ipo_dilutedpe(A3678)</f>
        <v>24.09</v>
      </c>
      <c r="U3678" s="12">
        <f>[1]!s_ipo_collection_total(A3678,100000000)</f>
        <v>1.29375</v>
      </c>
      <c r="V3678" s="18">
        <f>[1]!s_val_pe_ttm(A3678,"")</f>
        <v>18.039400100708008</v>
      </c>
    </row>
    <row r="3679" spans="1:22" x14ac:dyDescent="0.3">
      <c r="A3679" s="12" t="s">
        <v>7778</v>
      </c>
      <c r="B3679" s="12" t="s">
        <v>7779</v>
      </c>
      <c r="C3679" s="16" t="str">
        <f>[1]!s_info_mkt(A3679)</f>
        <v>创业板</v>
      </c>
      <c r="D3679" s="16" t="str">
        <f>[1]!s_ipo_listeddate(A3679)</f>
        <v>2009-10-30</v>
      </c>
      <c r="E3679" s="16" t="str">
        <f>[1]!s_info_industry_csrc2023(A3679,"",3)</f>
        <v>广播、电视、电影和录音制作业</v>
      </c>
      <c r="F3679" s="16">
        <f>[1]!s_is(A3679,83,"FY","YTD","20251231",1,"",100000000)</f>
        <v>3.0967127852999998</v>
      </c>
      <c r="G3679" s="16">
        <f>[1]!s_is(A3679,83,"FY","YTD","20241231",1,"",100000000)</f>
        <v>4.6515405636000002</v>
      </c>
      <c r="H3679" s="16">
        <f>[1]!s_is(A3679,61,"FY","YTD","20251231",1,"",100000000)</f>
        <v>-3.3374539987</v>
      </c>
      <c r="I3679" s="16">
        <f>[1]!s_is(A3679,61,"FY","YTD","20241231",1,"",100000000)</f>
        <v>-2.8461499323999999</v>
      </c>
      <c r="J3679" s="16">
        <f>[1]!s_fa_roe(A3679,"20251231")</f>
        <v>-171.77</v>
      </c>
      <c r="K3679" s="16">
        <f>[1]!s_stmnote_rdexp(A3679,"20251231",1,10000)</f>
        <v>0</v>
      </c>
      <c r="L3679" s="16">
        <f>[1]!s_margin_tradingbalance(A3679,"",10000)</f>
        <v>33625.625200000002</v>
      </c>
      <c r="M3679" s="16">
        <f>[1]!s_margin_seclendingbalance(A3679,"",10000)</f>
        <v>121.6782</v>
      </c>
      <c r="N3679" s="17">
        <f>[1]!s_val_ev(A3679,"",100000000)</f>
        <v>48.553853582499997</v>
      </c>
      <c r="O3679" s="17">
        <f>[1]!share_freesharesmv(A3679,"",100000000)</f>
        <v>44.5055948575</v>
      </c>
      <c r="P3679" s="17">
        <f ca="1">[1]!s_dq_amount_btin(A3679,TODAY()-1,100000000)</f>
        <v>0.74194780999999999</v>
      </c>
      <c r="Q3679" s="17">
        <f ca="1">[1]!s_dq_turn(A3679,TODAY()-1)</f>
        <v>1.645467577303402</v>
      </c>
      <c r="R3679" s="2">
        <f>[1]!s_pq_amount(A3679,"20260101","",100000000)</f>
        <v>245.95419562000001</v>
      </c>
      <c r="S3679" s="2">
        <f>[1]!s_pq_avgamount(A3679,"20260101","",100000000)</f>
        <v>2.2773536631481481</v>
      </c>
      <c r="T3679" s="17">
        <f>[1]!s_ipo_dilutedpe(A3679)</f>
        <v>69.709999999999994</v>
      </c>
      <c r="U3679" s="12">
        <f>[1]!s_ipo_collection_total(A3679,100000000)</f>
        <v>12.0036</v>
      </c>
      <c r="V3679" s="18">
        <f>[1]!s_val_pe_ttm(A3679,"")</f>
        <v>-12.702569007873535</v>
      </c>
    </row>
    <row r="3680" spans="1:22" x14ac:dyDescent="0.3">
      <c r="A3680" s="12" t="s">
        <v>7780</v>
      </c>
      <c r="B3680" s="12" t="s">
        <v>7781</v>
      </c>
      <c r="C3680" s="16" t="str">
        <f>[1]!s_info_mkt(A3680)</f>
        <v>创业板</v>
      </c>
      <c r="D3680" s="16" t="str">
        <f>[1]!s_ipo_listeddate(A3680)</f>
        <v>2021-12-16</v>
      </c>
      <c r="E3680" s="16" t="str">
        <f>[1]!s_info_industry_csrc2023(A3680,"",3)</f>
        <v>专用设备制造业</v>
      </c>
      <c r="F3680" s="16">
        <f>[1]!s_is(A3680,83,"FY","YTD","20251231",1,"",100000000)</f>
        <v>8.2750071028000001</v>
      </c>
      <c r="G3680" s="16">
        <f>[1]!s_is(A3680,83,"FY","YTD","20241231",1,"",100000000)</f>
        <v>7.7029778661000003</v>
      </c>
      <c r="H3680" s="16">
        <f>[1]!s_is(A3680,61,"FY","YTD","20251231",1,"",100000000)</f>
        <v>1.9292262265</v>
      </c>
      <c r="I3680" s="16">
        <f>[1]!s_is(A3680,61,"FY","YTD","20241231",1,"",100000000)</f>
        <v>1.7678592827999999</v>
      </c>
      <c r="J3680" s="16">
        <f>[1]!s_fa_roe(A3680,"20251231")</f>
        <v>11.242599999999999</v>
      </c>
      <c r="K3680" s="16">
        <f>[1]!s_stmnote_rdexp(A3680,"20251231",1,10000)</f>
        <v>4566.2469860000001</v>
      </c>
      <c r="L3680" s="16">
        <f>[1]!s_margin_tradingbalance(A3680,"",10000)</f>
        <v>17821.510900000001</v>
      </c>
      <c r="M3680" s="16">
        <f>[1]!s_margin_seclendingbalance(A3680,"",10000)</f>
        <v>62.908999999999999</v>
      </c>
      <c r="N3680" s="17">
        <f>[1]!s_val_ev(A3680,"",100000000)</f>
        <v>59.627430390000001</v>
      </c>
      <c r="O3680" s="17">
        <f>[1]!share_freesharesmv(A3680,"",100000000)</f>
        <v>23.358131472499998</v>
      </c>
      <c r="P3680" s="17">
        <f ca="1">[1]!s_dq_amount_btin(A3680,TODAY()-1,100000000)</f>
        <v>0.67666157999999998</v>
      </c>
      <c r="Q3680" s="17">
        <f ca="1">[1]!s_dq_turn(A3680,TODAY()-1)</f>
        <v>1.1661121662333931</v>
      </c>
      <c r="R3680" s="2">
        <f>[1]!s_pq_amount(A3680,"20260101","",100000000)</f>
        <v>127.33660862000001</v>
      </c>
      <c r="S3680" s="2">
        <f>[1]!s_pq_avgamount(A3680,"20260101","",100000000)</f>
        <v>1.1682257671559633</v>
      </c>
      <c r="T3680" s="17">
        <f>[1]!s_ipo_dilutedpe(A3680)</f>
        <v>56.97</v>
      </c>
      <c r="U3680" s="12">
        <f>[1]!s_ipo_collection_total(A3680,100000000)</f>
        <v>9.0378311399999998</v>
      </c>
      <c r="V3680" s="18">
        <f>[1]!s_val_pe_ttm(A3680,"")</f>
        <v>29.530370712280273</v>
      </c>
    </row>
    <row r="3681" spans="1:22" x14ac:dyDescent="0.3">
      <c r="A3681" s="12" t="s">
        <v>237</v>
      </c>
      <c r="B3681" s="12" t="s">
        <v>238</v>
      </c>
      <c r="C3681" s="16" t="str">
        <f>[1]!s_info_mkt(A3681)</f>
        <v>北证</v>
      </c>
      <c r="D3681" s="16" t="str">
        <f>[1]!s_ipo_listeddate(A3681)</f>
        <v>2021-11-15</v>
      </c>
      <c r="E3681" s="16" t="str">
        <f>[1]!s_info_industry_csrc2023(A3681,"",3)</f>
        <v>软件和信息技术服务业</v>
      </c>
      <c r="F3681" s="16">
        <f>[1]!s_is(A3681,83,"FY","YTD","20251231",1,"",100000000)</f>
        <v>2.8877297431</v>
      </c>
      <c r="G3681" s="16">
        <f>[1]!s_is(A3681,83,"FY","YTD","20241231",1,"",100000000)</f>
        <v>4.3364888129999999</v>
      </c>
      <c r="H3681" s="16">
        <f>[1]!s_is(A3681,61,"FY","YTD","20251231",1,"",100000000)</f>
        <v>-0.90115875629999997</v>
      </c>
      <c r="I3681" s="16">
        <f>[1]!s_is(A3681,61,"FY","YTD","20241231",1,"",100000000)</f>
        <v>0.3451162518</v>
      </c>
      <c r="J3681" s="16">
        <f>[1]!s_fa_roe(A3681,"20251231")</f>
        <v>-13.828200000000001</v>
      </c>
      <c r="K3681" s="16">
        <f>[1]!s_stmnote_rdexp(A3681,"20251231",1,10000)</f>
        <v>5904.9716659999995</v>
      </c>
      <c r="L3681" s="16">
        <f>[1]!s_margin_tradingbalance(A3681,"",10000)</f>
        <v>1914.1469</v>
      </c>
      <c r="M3681" s="16">
        <f>[1]!s_margin_seclendingbalance(A3681,"",10000)</f>
        <v>0</v>
      </c>
      <c r="N3681" s="17">
        <f>[1]!s_val_ev(A3681,"",100000000)</f>
        <v>15.349545995</v>
      </c>
      <c r="O3681" s="17">
        <f>[1]!share_freesharesmv(A3681,"",100000000)</f>
        <v>9.4031922823000009</v>
      </c>
      <c r="P3681" s="17">
        <f ca="1">[1]!s_dq_amount_btin(A3681,TODAY()-1,100000000)</f>
        <v>0.25566409000000001</v>
      </c>
      <c r="Q3681" s="17">
        <f ca="1">[1]!s_dq_turn(A3681,TODAY()-1)</f>
        <v>2.016466492298298</v>
      </c>
      <c r="R3681" s="2">
        <f>[1]!s_pq_amount(A3681,"20260101","",100000000)</f>
        <v>57.961900790000001</v>
      </c>
      <c r="S3681" s="2">
        <f>[1]!s_pq_avgamount(A3681,"20260101","",100000000)</f>
        <v>0.53176055770642194</v>
      </c>
      <c r="T3681" s="17">
        <f>[1]!s_ipo_dilutedpe(A3681)</f>
        <v>47.08</v>
      </c>
      <c r="U3681" s="12">
        <f>[1]!s_ipo_collection_total(A3681,100000000)</f>
        <v>2.6909999999999998</v>
      </c>
      <c r="V3681" s="18">
        <f>[1]!s_val_pe_ttm(A3681,"")</f>
        <v>-17.162952423095703</v>
      </c>
    </row>
    <row r="3682" spans="1:22" x14ac:dyDescent="0.3">
      <c r="A3682" s="12" t="s">
        <v>7782</v>
      </c>
      <c r="B3682" s="12" t="s">
        <v>7783</v>
      </c>
      <c r="C3682" s="16" t="str">
        <f>[1]!s_info_mkt(A3682)</f>
        <v>创业板</v>
      </c>
      <c r="D3682" s="16" t="str">
        <f>[1]!s_ipo_listeddate(A3682)</f>
        <v>2016-10-18</v>
      </c>
      <c r="E3682" s="16" t="str">
        <f>[1]!s_info_industry_csrc2023(A3682,"",3)</f>
        <v>通用设备制造业</v>
      </c>
      <c r="F3682" s="16">
        <f>[1]!s_is(A3682,83,"FY","YTD","20251231",1,"",100000000)</f>
        <v>1.5381461428999998</v>
      </c>
      <c r="G3682" s="16">
        <f>[1]!s_is(A3682,83,"FY","YTD","20241231",1,"",100000000)</f>
        <v>2.9779884908000001</v>
      </c>
      <c r="H3682" s="16">
        <f>[1]!s_is(A3682,61,"FY","YTD","20251231",1,"",100000000)</f>
        <v>-2.6194888903</v>
      </c>
      <c r="I3682" s="16">
        <f>[1]!s_is(A3682,61,"FY","YTD","20241231",1,"",100000000)</f>
        <v>-3.5120539797000001</v>
      </c>
      <c r="J3682" s="16">
        <f>[1]!s_fa_roe(A3682,"20251231")</f>
        <v>-56.289099999999998</v>
      </c>
      <c r="K3682" s="16">
        <f>[1]!s_stmnote_rdexp(A3682,"20251231",1,10000)</f>
        <v>3048.8127890000001</v>
      </c>
      <c r="L3682" s="16">
        <f>[1]!s_margin_tradingbalance(A3682,"",10000)</f>
        <v>0</v>
      </c>
      <c r="M3682" s="16">
        <f>[1]!s_margin_seclendingbalance(A3682,"",10000)</f>
        <v>0</v>
      </c>
      <c r="N3682" s="17">
        <f>[1]!s_val_ev(A3682,"",100000000)</f>
        <v>37.610949993399998</v>
      </c>
      <c r="O3682" s="17">
        <f>[1]!share_freesharesmv(A3682,"",100000000)</f>
        <v>30.000757654000001</v>
      </c>
      <c r="P3682" s="17">
        <f ca="1">[1]!s_dq_amount_btin(A3682,TODAY()-1,100000000)</f>
        <v>0.76053481999999994</v>
      </c>
      <c r="Q3682" s="17">
        <f ca="1">[1]!s_dq_turn(A3682,TODAY()-1)</f>
        <v>2.0021862086053495</v>
      </c>
      <c r="R3682" s="2">
        <f>[1]!s_pq_amount(A3682,"20260101","",100000000)</f>
        <v>243.56656343</v>
      </c>
      <c r="S3682" s="2">
        <f>[1]!s_pq_avgamount(A3682,"20260101","",100000000)</f>
        <v>2.2345556277981653</v>
      </c>
      <c r="T3682" s="17">
        <f>[1]!s_ipo_dilutedpe(A3682)</f>
        <v>22.88</v>
      </c>
      <c r="U3682" s="12">
        <f>[1]!s_ipo_collection_total(A3682,100000000)</f>
        <v>2.291328</v>
      </c>
      <c r="V3682" s="18">
        <f>[1]!s_val_pe_ttm(A3682,"")</f>
        <v>-15.292681694030762</v>
      </c>
    </row>
    <row r="3683" spans="1:22" x14ac:dyDescent="0.3">
      <c r="A3683" s="12" t="s">
        <v>7784</v>
      </c>
      <c r="B3683" s="12" t="s">
        <v>7785</v>
      </c>
      <c r="C3683" s="16" t="str">
        <f>[1]!s_info_mkt(A3683)</f>
        <v>主板</v>
      </c>
      <c r="D3683" s="16" t="str">
        <f>[1]!s_ipo_listeddate(A3683)</f>
        <v>1993-10-08</v>
      </c>
      <c r="E3683" s="16" t="str">
        <f>[1]!s_info_industry_csrc2023(A3683,"",3)</f>
        <v>房地产业</v>
      </c>
      <c r="F3683" s="16">
        <f>[1]!s_is(A3683,83,"FY","YTD","20251231",1,"",100000000)</f>
        <v>308.92372928840001</v>
      </c>
      <c r="G3683" s="16">
        <f>[1]!s_is(A3683,83,"FY","YTD","20241231",1,"",100000000)</f>
        <v>357.90676999470003</v>
      </c>
      <c r="H3683" s="16">
        <f>[1]!s_is(A3683,61,"FY","YTD","20251231",1,"",100000000)</f>
        <v>-23.5027067756</v>
      </c>
      <c r="I3683" s="16">
        <f>[1]!s_is(A3683,61,"FY","YTD","20241231",1,"",100000000)</f>
        <v>-29.767843277399997</v>
      </c>
      <c r="J3683" s="16">
        <f>[1]!s_fa_roe(A3683,"20251231")</f>
        <v>-22.515499999999999</v>
      </c>
      <c r="K3683" s="16">
        <f>[1]!s_stmnote_rdexp(A3683,"20251231",1,10000)</f>
        <v>1391.2683140000001</v>
      </c>
      <c r="L3683" s="16">
        <f>[1]!s_margin_tradingbalance(A3683,"",10000)</f>
        <v>29646.9725</v>
      </c>
      <c r="M3683" s="16">
        <f>[1]!s_margin_seclendingbalance(A3683,"",10000)</f>
        <v>47.779200000000003</v>
      </c>
      <c r="N3683" s="17">
        <f>[1]!s_val_ev(A3683,"",100000000)</f>
        <v>99.871100798700013</v>
      </c>
      <c r="O3683" s="17">
        <f>[1]!share_freesharesmv(A3683,"",100000000)</f>
        <v>30.681715382699998</v>
      </c>
      <c r="P3683" s="17">
        <f ca="1">[1]!s_dq_amount_btin(A3683,TODAY()-1,100000000)</f>
        <v>0.91963908999999999</v>
      </c>
      <c r="Q3683" s="17">
        <f ca="1">[1]!s_dq_turn(A3683,TODAY()-1)</f>
        <v>0.91717030734721905</v>
      </c>
      <c r="R3683" s="2">
        <f>[1]!s_pq_amount(A3683,"20260101","",100000000)</f>
        <v>135.15930322</v>
      </c>
      <c r="S3683" s="2">
        <f>[1]!s_pq_avgamount(A3683,"20260101","",100000000)</f>
        <v>1.2399936075229356</v>
      </c>
      <c r="T3683" s="17">
        <f>[1]!s_ipo_dilutedpe(A3683)</f>
        <v>0</v>
      </c>
      <c r="U3683" s="12">
        <f>[1]!s_ipo_collection_total(A3683,100000000)</f>
        <v>2.9346000000000001</v>
      </c>
      <c r="V3683" s="18">
        <f>[1]!s_val_pe_ttm(A3683,"")</f>
        <v>-4.3164272308349609</v>
      </c>
    </row>
    <row r="3684" spans="1:22" x14ac:dyDescent="0.3">
      <c r="A3684" s="12" t="s">
        <v>7786</v>
      </c>
      <c r="B3684" s="12" t="s">
        <v>7787</v>
      </c>
      <c r="C3684" s="16" t="str">
        <f>[1]!s_info_mkt(A3684)</f>
        <v>主板</v>
      </c>
      <c r="D3684" s="16" t="str">
        <f>[1]!s_ipo_listeddate(A3684)</f>
        <v>2016-03-16</v>
      </c>
      <c r="E3684" s="16" t="str">
        <f>[1]!s_info_industry_csrc2023(A3684,"",3)</f>
        <v>有色金属矿采选业</v>
      </c>
      <c r="F3684" s="16">
        <f>[1]!s_is(A3684,83,"FY","YTD","20251231",1,"",100000000)</f>
        <v>20.706225050699999</v>
      </c>
      <c r="G3684" s="16">
        <f>[1]!s_is(A3684,83,"FY","YTD","20241231",1,"",100000000)</f>
        <v>16.138237081099998</v>
      </c>
      <c r="H3684" s="16">
        <f>[1]!s_is(A3684,61,"FY","YTD","20251231",1,"",100000000)</f>
        <v>8.7073306899000009</v>
      </c>
      <c r="I3684" s="16">
        <f>[1]!s_is(A3684,61,"FY","YTD","20241231",1,"",100000000)</f>
        <v>2.5332223833</v>
      </c>
      <c r="J3684" s="16">
        <f>[1]!s_fa_roe(A3684,"20251231")</f>
        <v>22.624300000000002</v>
      </c>
      <c r="K3684" s="16">
        <f>[1]!s_stmnote_rdexp(A3684,"20251231",1,10000)</f>
        <v>637.53939300000002</v>
      </c>
      <c r="L3684" s="16">
        <f>[1]!s_margin_tradingbalance(A3684,"",10000)</f>
        <v>209784.26250000001</v>
      </c>
      <c r="M3684" s="16">
        <f>[1]!s_margin_seclendingbalance(A3684,"",10000)</f>
        <v>503.7466</v>
      </c>
      <c r="N3684" s="17">
        <f>[1]!s_val_ev(A3684,"",100000000)</f>
        <v>200.3173757214</v>
      </c>
      <c r="O3684" s="17">
        <f>[1]!share_freesharesmv(A3684,"",100000000)</f>
        <v>152.1567870774</v>
      </c>
      <c r="P3684" s="17">
        <f ca="1">[1]!s_dq_amount_btin(A3684,TODAY()-1,100000000)</f>
        <v>9.6294869500000004</v>
      </c>
      <c r="Q3684" s="17">
        <f ca="1">[1]!s_dq_turn(A3684,TODAY()-1)</f>
        <v>4.7852938176126205</v>
      </c>
      <c r="R3684" s="2">
        <f>[1]!s_pq_amount(A3684,"20260101","",100000000)</f>
        <v>1275.51328661</v>
      </c>
      <c r="S3684" s="2">
        <f>[1]!s_pq_avgamount(A3684,"20260101","",100000000)</f>
        <v>12.264550832788462</v>
      </c>
      <c r="T3684" s="17">
        <f>[1]!s_ipo_dilutedpe(A3684)</f>
        <v>22.97</v>
      </c>
      <c r="U3684" s="12">
        <f>[1]!s_ipo_collection_total(A3684,100000000)</f>
        <v>3.7336</v>
      </c>
      <c r="V3684" s="18">
        <f>[1]!s_val_pe_ttm(A3684,"")</f>
        <v>23.411624908447266</v>
      </c>
    </row>
    <row r="3685" spans="1:22" x14ac:dyDescent="0.3">
      <c r="A3685" s="12" t="s">
        <v>235</v>
      </c>
      <c r="B3685" s="12" t="s">
        <v>236</v>
      </c>
      <c r="C3685" s="16" t="str">
        <f>[1]!s_info_mkt(A3685)</f>
        <v>北证</v>
      </c>
      <c r="D3685" s="16" t="str">
        <f>[1]!s_ipo_listeddate(A3685)</f>
        <v>2025-10-28</v>
      </c>
      <c r="E3685" s="16" t="str">
        <f>[1]!s_info_industry_csrc2023(A3685,"",3)</f>
        <v>橡胶和塑料制品业</v>
      </c>
      <c r="F3685" s="16">
        <f>[1]!s_is(A3685,83,"FY","YTD","20251231",1,"",100000000)</f>
        <v>25.808434702</v>
      </c>
      <c r="G3685" s="16">
        <f>[1]!s_is(A3685,83,"FY","YTD","20241231",1,"",100000000)</f>
        <v>22.9531321077</v>
      </c>
      <c r="H3685" s="16">
        <f>[1]!s_is(A3685,61,"FY","YTD","20251231",1,"",100000000)</f>
        <v>1.7395049747</v>
      </c>
      <c r="I3685" s="16">
        <f>[1]!s_is(A3685,61,"FY","YTD","20241231",1,"",100000000)</f>
        <v>1.5665481958</v>
      </c>
      <c r="J3685" s="16">
        <f>[1]!s_fa_roe(A3685,"20251231")</f>
        <v>18.819800000000001</v>
      </c>
      <c r="K3685" s="16">
        <f>[1]!s_stmnote_rdexp(A3685,"20251231",1,10000)</f>
        <v>5752.2642139999998</v>
      </c>
      <c r="L3685" s="16">
        <f>[1]!s_margin_tradingbalance(A3685,"",10000)</f>
        <v>1143.6090999999999</v>
      </c>
      <c r="M3685" s="16">
        <f>[1]!s_margin_seclendingbalance(A3685,"",10000)</f>
        <v>0</v>
      </c>
      <c r="N3685" s="17">
        <f>[1]!s_val_ev(A3685,"",100000000)</f>
        <v>32.729497500000001</v>
      </c>
      <c r="O3685" s="17">
        <f>[1]!share_freesharesmv(A3685,"",100000000)</f>
        <v>8.0899310955000008</v>
      </c>
      <c r="P3685" s="17">
        <f ca="1">[1]!s_dq_amount_btin(A3685,TODAY()-1,100000000)</f>
        <v>8.3461010000000016E-2</v>
      </c>
      <c r="Q3685" s="17">
        <f ca="1">[1]!s_dq_turn(A3685,TODAY()-1)</f>
        <v>1.0309850914106591</v>
      </c>
      <c r="R3685" s="2">
        <f>[1]!s_pq_amount(A3685,"20260101","",100000000)</f>
        <v>23.203329310000001</v>
      </c>
      <c r="S3685" s="2">
        <f>[1]!s_pq_avgamount(A3685,"20260101","",100000000)</f>
        <v>0.21287458082568805</v>
      </c>
      <c r="T3685" s="17">
        <f>[1]!s_ipo_dilutedpe(A3685)</f>
        <v>11.02</v>
      </c>
      <c r="U3685" s="12">
        <f>[1]!s_ipo_collection_total(A3685,100000000)</f>
        <v>3.3187500000000001</v>
      </c>
      <c r="V3685" s="18">
        <f>[1]!s_val_pe_ttm(A3685,"")</f>
        <v>18.042478561401367</v>
      </c>
    </row>
    <row r="3686" spans="1:22" x14ac:dyDescent="0.3">
      <c r="A3686" s="12" t="s">
        <v>7788</v>
      </c>
      <c r="B3686" s="12" t="s">
        <v>7789</v>
      </c>
      <c r="C3686" s="16" t="str">
        <f>[1]!s_info_mkt(A3686)</f>
        <v>创业板</v>
      </c>
      <c r="D3686" s="16" t="str">
        <f>[1]!s_ipo_listeddate(A3686)</f>
        <v>2023-05-23</v>
      </c>
      <c r="E3686" s="16" t="str">
        <f>[1]!s_info_industry_csrc2023(A3686,"",3)</f>
        <v>生态保护和环境治理业</v>
      </c>
      <c r="F3686" s="16">
        <f>[1]!s_is(A3686,83,"FY","YTD","20251231",1,"",100000000)</f>
        <v>17.973211983199999</v>
      </c>
      <c r="G3686" s="16">
        <f>[1]!s_is(A3686,83,"FY","YTD","20241231",1,"",100000000)</f>
        <v>17.910383818699998</v>
      </c>
      <c r="H3686" s="16">
        <f>[1]!s_is(A3686,61,"FY","YTD","20251231",1,"",100000000)</f>
        <v>2.6535154270999999</v>
      </c>
      <c r="I3686" s="16">
        <f>[1]!s_is(A3686,61,"FY","YTD","20241231",1,"",100000000)</f>
        <v>2.1554327763999996</v>
      </c>
      <c r="J3686" s="16">
        <f>[1]!s_fa_roe(A3686,"20251231")</f>
        <v>7.21</v>
      </c>
      <c r="K3686" s="16">
        <f>[1]!s_stmnote_rdexp(A3686,"20251231",1,10000)</f>
        <v>4344.3555249999999</v>
      </c>
      <c r="L3686" s="16">
        <f>[1]!s_margin_tradingbalance(A3686,"",10000)</f>
        <v>17357.207699999999</v>
      </c>
      <c r="M3686" s="16">
        <f>[1]!s_margin_seclendingbalance(A3686,"",10000)</f>
        <v>0</v>
      </c>
      <c r="N3686" s="17">
        <f>[1]!s_val_ev(A3686,"",100000000)</f>
        <v>73.096358888400005</v>
      </c>
      <c r="O3686" s="17">
        <f>[1]!share_freesharesmv(A3686,"",100000000)</f>
        <v>37.477711538400001</v>
      </c>
      <c r="P3686" s="17">
        <f ca="1">[1]!s_dq_amount_btin(A3686,TODAY()-1,100000000)</f>
        <v>1.7973696699999999</v>
      </c>
      <c r="Q3686" s="17">
        <f ca="1">[1]!s_dq_turn(A3686,TODAY()-1)</f>
        <v>4.7257103132391869</v>
      </c>
      <c r="R3686" s="2">
        <f>[1]!s_pq_amount(A3686,"20260101","",100000000)</f>
        <v>234.66906406000001</v>
      </c>
      <c r="S3686" s="2">
        <f>[1]!s_pq_avgamount(A3686,"20260101","",100000000)</f>
        <v>2.152927193211009</v>
      </c>
      <c r="T3686" s="17">
        <f>[1]!s_ipo_dilutedpe(A3686)</f>
        <v>26.45</v>
      </c>
      <c r="U3686" s="12">
        <f>[1]!s_ipo_collection_total(A3686,100000000)</f>
        <v>15.37540675</v>
      </c>
      <c r="V3686" s="18">
        <f>[1]!s_val_pe_ttm(A3686,"")</f>
        <v>25.936508178710938</v>
      </c>
    </row>
    <row r="3687" spans="1:22" x14ac:dyDescent="0.3">
      <c r="A3687" s="12" t="s">
        <v>7790</v>
      </c>
      <c r="B3687" s="12" t="s">
        <v>7791</v>
      </c>
      <c r="C3687" s="16" t="str">
        <f>[1]!s_info_mkt(A3687)</f>
        <v>主板</v>
      </c>
      <c r="D3687" s="16" t="str">
        <f>[1]!s_ipo_listeddate(A3687)</f>
        <v>2001-07-02</v>
      </c>
      <c r="E3687" s="16" t="str">
        <f>[1]!s_info_industry_csrc2023(A3687,"",3)</f>
        <v>食品制造业</v>
      </c>
      <c r="F3687" s="16">
        <f>[1]!s_is(A3687,83,"FY","YTD","20251231",1,"",100000000)</f>
        <v>3.1411534679000002</v>
      </c>
      <c r="G3687" s="16">
        <f>[1]!s_is(A3687,83,"FY","YTD","20241231",1,"",100000000)</f>
        <v>3.2518189032999998</v>
      </c>
      <c r="H3687" s="16">
        <f>[1]!s_is(A3687,61,"FY","YTD","20251231",1,"",100000000)</f>
        <v>3.4924755299999999E-2</v>
      </c>
      <c r="I3687" s="16">
        <f>[1]!s_is(A3687,61,"FY","YTD","20241231",1,"",100000000)</f>
        <v>0.3048136441</v>
      </c>
      <c r="J3687" s="16">
        <f>[1]!s_fa_roe(A3687,"20251231")</f>
        <v>1.0807</v>
      </c>
      <c r="K3687" s="16">
        <f>[1]!s_stmnote_rdexp(A3687,"20251231",1,10000)</f>
        <v>642.81554299999993</v>
      </c>
      <c r="L3687" s="16">
        <f>[1]!s_margin_tradingbalance(A3687,"",10000)</f>
        <v>3967.4980999999998</v>
      </c>
      <c r="M3687" s="16">
        <f>[1]!s_margin_seclendingbalance(A3687,"",10000)</f>
        <v>0</v>
      </c>
      <c r="N3687" s="17">
        <f>[1]!s_val_ev(A3687,"",100000000)</f>
        <v>45.100344</v>
      </c>
      <c r="O3687" s="17">
        <f>[1]!share_freesharesmv(A3687,"",100000000)</f>
        <v>19.848436684199999</v>
      </c>
      <c r="P3687" s="17">
        <f ca="1">[1]!s_dq_amount_btin(A3687,TODAY()-1,100000000)</f>
        <v>0.64677019000000002</v>
      </c>
      <c r="Q3687" s="17">
        <f ca="1">[1]!s_dq_turn(A3687,TODAY()-1)</f>
        <v>1.4165720332421412</v>
      </c>
      <c r="R3687" s="2">
        <f>[1]!s_pq_amount(A3687,"20260101","",100000000)</f>
        <v>100.91355009999999</v>
      </c>
      <c r="S3687" s="2">
        <f>[1]!s_pq_avgamount(A3687,"20260101","",100000000)</f>
        <v>0.92581238623853201</v>
      </c>
      <c r="T3687" s="17">
        <f>[1]!s_ipo_dilutedpe(A3687)</f>
        <v>41.98</v>
      </c>
      <c r="U3687" s="12">
        <f>[1]!s_ipo_collection_total(A3687,100000000)</f>
        <v>6.8849999999999998</v>
      </c>
      <c r="V3687" s="18">
        <f>[1]!s_val_pe_ttm(A3687,"")</f>
        <v>1108.050048828125</v>
      </c>
    </row>
    <row r="3688" spans="1:22" x14ac:dyDescent="0.3">
      <c r="A3688" s="12" t="s">
        <v>7792</v>
      </c>
      <c r="B3688" s="12" t="s">
        <v>7793</v>
      </c>
      <c r="C3688" s="16" t="str">
        <f>[1]!s_info_mkt(A3688)</f>
        <v>主板</v>
      </c>
      <c r="D3688" s="16" t="str">
        <f>[1]!s_ipo_listeddate(A3688)</f>
        <v>2021-09-08</v>
      </c>
      <c r="E3688" s="16" t="str">
        <f>[1]!s_info_industry_csrc2023(A3688,"",3)</f>
        <v>铁路运输业</v>
      </c>
      <c r="F3688" s="16">
        <f>[1]!s_is(A3688,83,"FY","YTD","20251231",1,"",100000000)</f>
        <v>119.63812291559999</v>
      </c>
      <c r="G3688" s="16">
        <f>[1]!s_is(A3688,83,"FY","YTD","20241231",1,"",100000000)</f>
        <v>112.6705495042</v>
      </c>
      <c r="H3688" s="16">
        <f>[1]!s_is(A3688,61,"FY","YTD","20251231",1,"",100000000)</f>
        <v>4.2442291729999999</v>
      </c>
      <c r="I3688" s="16">
        <f>[1]!s_is(A3688,61,"FY","YTD","20241231",1,"",100000000)</f>
        <v>6.6686385587999997</v>
      </c>
      <c r="J3688" s="16">
        <f>[1]!s_fa_roe(A3688,"20251231")</f>
        <v>2.2248999999999999</v>
      </c>
      <c r="K3688" s="16">
        <f>[1]!s_stmnote_rdexp(A3688,"20251231",1,10000)</f>
        <v>1417.745494</v>
      </c>
      <c r="L3688" s="16">
        <f>[1]!s_margin_tradingbalance(A3688,"",10000)</f>
        <v>0</v>
      </c>
      <c r="M3688" s="16">
        <f>[1]!s_margin_seclendingbalance(A3688,"",10000)</f>
        <v>0</v>
      </c>
      <c r="N3688" s="17">
        <f>[1]!s_val_ev(A3688,"",100000000)</f>
        <v>155.55555554</v>
      </c>
      <c r="O3688" s="17">
        <f>[1]!share_freesharesmv(A3688,"",100000000)</f>
        <v>26.755555539999996</v>
      </c>
      <c r="P3688" s="17">
        <f ca="1">[1]!s_dq_amount_btin(A3688,TODAY()-1,100000000)</f>
        <v>0.23267589</v>
      </c>
      <c r="Q3688" s="17">
        <f ca="1">[1]!s_dq_turn(A3688,TODAY()-1)</f>
        <v>0.14883750001488374</v>
      </c>
      <c r="R3688" s="2">
        <f>[1]!s_pq_amount(A3688,"20260101","",100000000)</f>
        <v>73.82431837</v>
      </c>
      <c r="S3688" s="2">
        <f>[1]!s_pq_avgamount(A3688,"20260101","",100000000)</f>
        <v>0.67728732449541285</v>
      </c>
      <c r="T3688" s="17">
        <f>[1]!s_ipo_dilutedpe(A3688)</f>
        <v>50.69</v>
      </c>
      <c r="U3688" s="12">
        <f>[1]!s_ipo_collection_total(A3688,100000000)</f>
        <v>17.5999999824</v>
      </c>
      <c r="V3688" s="18">
        <f>[1]!s_val_pe_ttm(A3688,"")</f>
        <v>41.521701812744141</v>
      </c>
    </row>
    <row r="3689" spans="1:22" x14ac:dyDescent="0.3">
      <c r="A3689" s="12" t="s">
        <v>7794</v>
      </c>
      <c r="B3689" s="12" t="s">
        <v>7795</v>
      </c>
      <c r="C3689" s="16" t="str">
        <f>[1]!s_info_mkt(A3689)</f>
        <v>主板</v>
      </c>
      <c r="D3689" s="16" t="str">
        <f>[1]!s_ipo_listeddate(A3689)</f>
        <v>2009-08-11</v>
      </c>
      <c r="E3689" s="16" t="str">
        <f>[1]!s_info_industry_csrc2023(A3689,"",3)</f>
        <v>软件和信息技术服务业</v>
      </c>
      <c r="F3689" s="16">
        <f>[1]!s_is(A3689,83,"FY","YTD","20251231",1,"",100000000)</f>
        <v>25.866885631999999</v>
      </c>
      <c r="G3689" s="16">
        <f>[1]!s_is(A3689,83,"FY","YTD","20241231",1,"",100000000)</f>
        <v>40.371769300100006</v>
      </c>
      <c r="H3689" s="16">
        <f>[1]!s_is(A3689,61,"FY","YTD","20251231",1,"",100000000)</f>
        <v>0.44744261609999997</v>
      </c>
      <c r="I3689" s="16">
        <f>[1]!s_is(A3689,61,"FY","YTD","20241231",1,"",100000000)</f>
        <v>-1.5556103799000001</v>
      </c>
      <c r="J3689" s="16">
        <f>[1]!s_fa_roe(A3689,"20251231")</f>
        <v>3.0990000000000002</v>
      </c>
      <c r="K3689" s="16">
        <f>[1]!s_stmnote_rdexp(A3689,"20251231",1,10000)</f>
        <v>26151.496734</v>
      </c>
      <c r="L3689" s="16">
        <f>[1]!s_margin_tradingbalance(A3689,"",10000)</f>
        <v>0</v>
      </c>
      <c r="M3689" s="16">
        <f>[1]!s_margin_seclendingbalance(A3689,"",10000)</f>
        <v>0</v>
      </c>
      <c r="N3689" s="17">
        <f>[1]!s_val_ev(A3689,"",100000000)</f>
        <v>54.922577682700002</v>
      </c>
      <c r="O3689" s="17">
        <f>[1]!share_freesharesmv(A3689,"",100000000)</f>
        <v>39.423512127999999</v>
      </c>
      <c r="P3689" s="17">
        <f ca="1">[1]!s_dq_amount_btin(A3689,TODAY()-1,100000000)</f>
        <v>1.3466540600000001</v>
      </c>
      <c r="Q3689" s="17">
        <f ca="1">[1]!s_dq_turn(A3689,TODAY()-1)</f>
        <v>2.6535288463521374</v>
      </c>
      <c r="R3689" s="2">
        <f>[1]!s_pq_amount(A3689,"20260101","",100000000)</f>
        <v>551.51146340000003</v>
      </c>
      <c r="S3689" s="2">
        <f>[1]!s_pq_avgamount(A3689,"20260101","",100000000)</f>
        <v>5.059738196330275</v>
      </c>
      <c r="T3689" s="17">
        <f>[1]!s_ipo_dilutedpe(A3689)</f>
        <v>36.14</v>
      </c>
      <c r="U3689" s="12">
        <f>[1]!s_ipo_collection_total(A3689,100000000)</f>
        <v>4.1310000000000002</v>
      </c>
      <c r="V3689" s="18">
        <f>[1]!s_val_pe_ttm(A3689,"")</f>
        <v>73.240631103515625</v>
      </c>
    </row>
    <row r="3690" spans="1:22" x14ac:dyDescent="0.3">
      <c r="A3690" s="12" t="s">
        <v>7796</v>
      </c>
      <c r="B3690" s="12" t="s">
        <v>7797</v>
      </c>
      <c r="C3690" s="16" t="str">
        <f>[1]!s_info_mkt(A3690)</f>
        <v>创业板</v>
      </c>
      <c r="D3690" s="16" t="str">
        <f>[1]!s_ipo_listeddate(A3690)</f>
        <v>2021-10-28</v>
      </c>
      <c r="E3690" s="16" t="str">
        <f>[1]!s_info_industry_csrc2023(A3690,"",3)</f>
        <v>零售业</v>
      </c>
      <c r="F3690" s="16">
        <f>[1]!s_is(A3690,83,"FY","YTD","20251231",1,"",100000000)</f>
        <v>5.930090249</v>
      </c>
      <c r="G3690" s="16">
        <f>[1]!s_is(A3690,83,"FY","YTD","20241231",1,"",100000000)</f>
        <v>6.8904619235000002</v>
      </c>
      <c r="H3690" s="16">
        <f>[1]!s_is(A3690,61,"FY","YTD","20251231",1,"",100000000)</f>
        <v>0.77937463260000006</v>
      </c>
      <c r="I3690" s="16">
        <f>[1]!s_is(A3690,61,"FY","YTD","20241231",1,"",100000000)</f>
        <v>1.0670368845</v>
      </c>
      <c r="J3690" s="16">
        <f>[1]!s_fa_roe(A3690,"20251231")</f>
        <v>3.0680999999999998</v>
      </c>
      <c r="K3690" s="16">
        <f>[1]!s_stmnote_rdexp(A3690,"20251231",1,10000)</f>
        <v>1831.664509</v>
      </c>
      <c r="L3690" s="16">
        <f>[1]!s_margin_tradingbalance(A3690,"",10000)</f>
        <v>4093.1343000000002</v>
      </c>
      <c r="M3690" s="16">
        <f>[1]!s_margin_seclendingbalance(A3690,"",10000)</f>
        <v>25.660799999999998</v>
      </c>
      <c r="N3690" s="17">
        <f>[1]!s_val_ev(A3690,"",100000000)</f>
        <v>29.034459999999999</v>
      </c>
      <c r="O3690" s="17">
        <f>[1]!share_freesharesmv(A3690,"",100000000)</f>
        <v>7.3637199999999998</v>
      </c>
      <c r="P3690" s="17">
        <f ca="1">[1]!s_dq_amount_btin(A3690,TODAY()-1,100000000)</f>
        <v>0.15032599999999999</v>
      </c>
      <c r="Q3690" s="17">
        <f ca="1">[1]!s_dq_turn(A3690,TODAY()-1)</f>
        <v>0.62510638297872345</v>
      </c>
      <c r="R3690" s="2">
        <f>[1]!s_pq_amount(A3690,"20260101","",100000000)</f>
        <v>45.445842349999999</v>
      </c>
      <c r="S3690" s="2">
        <f>[1]!s_pq_avgamount(A3690,"20260101","",100000000)</f>
        <v>0.4169343334862386</v>
      </c>
      <c r="T3690" s="17">
        <f>[1]!s_ipo_dilutedpe(A3690)</f>
        <v>49.01</v>
      </c>
      <c r="U3690" s="12">
        <f>[1]!s_ipo_collection_total(A3690,100000000)</f>
        <v>18.901199999999999</v>
      </c>
      <c r="V3690" s="18">
        <f>[1]!s_val_pe_ttm(A3690,"")</f>
        <v>40.640052795410156</v>
      </c>
    </row>
    <row r="3691" spans="1:22" x14ac:dyDescent="0.3">
      <c r="A3691" s="12" t="s">
        <v>7798</v>
      </c>
      <c r="B3691" s="12" t="s">
        <v>7799</v>
      </c>
      <c r="C3691" s="16" t="str">
        <f>[1]!s_info_mkt(A3691)</f>
        <v>科创板</v>
      </c>
      <c r="D3691" s="16" t="str">
        <f>[1]!s_ipo_listeddate(A3691)</f>
        <v>2021-04-12</v>
      </c>
      <c r="E3691" s="16" t="str">
        <f>[1]!s_info_industry_csrc2023(A3691,"",3)</f>
        <v>计算机、通信和其他电子设备制造业</v>
      </c>
      <c r="F3691" s="16">
        <f>[1]!s_is(A3691,83,"FY","YTD","20251231",1,"",100000000)</f>
        <v>9.7753039267999995</v>
      </c>
      <c r="G3691" s="16">
        <f>[1]!s_is(A3691,83,"FY","YTD","20241231",1,"",100000000)</f>
        <v>5.2564740173000004</v>
      </c>
      <c r="H3691" s="16">
        <f>[1]!s_is(A3691,61,"FY","YTD","20251231",1,"",100000000)</f>
        <v>0.4160079606</v>
      </c>
      <c r="I3691" s="16">
        <f>[1]!s_is(A3691,61,"FY","YTD","20241231",1,"",100000000)</f>
        <v>0.37356317299999997</v>
      </c>
      <c r="J3691" s="16">
        <f>[1]!s_fa_roe(A3691,"20251231")</f>
        <v>3.7898000000000001</v>
      </c>
      <c r="K3691" s="16">
        <f>[1]!s_stmnote_rdexp(A3691,"20251231",1,10000)</f>
        <v>5190.5501420000001</v>
      </c>
      <c r="L3691" s="16">
        <f>[1]!s_margin_tradingbalance(A3691,"",10000)</f>
        <v>30529.044600000001</v>
      </c>
      <c r="M3691" s="16">
        <f>[1]!s_margin_seclendingbalance(A3691,"",10000)</f>
        <v>0</v>
      </c>
      <c r="N3691" s="17">
        <f>[1]!s_val_ev(A3691,"",100000000)</f>
        <v>66.082317560000007</v>
      </c>
      <c r="O3691" s="17">
        <f>[1]!share_freesharesmv(A3691,"",100000000)</f>
        <v>29.7730826638</v>
      </c>
      <c r="P3691" s="17">
        <f ca="1">[1]!s_dq_amount_btin(A3691,TODAY()-1,100000000)</f>
        <v>0.87392797</v>
      </c>
      <c r="Q3691" s="17">
        <f ca="1">[1]!s_dq_turn(A3691,TODAY()-1)</f>
        <v>1.3543440188585065</v>
      </c>
      <c r="R3691" s="2">
        <f>[1]!s_pq_amount(A3691,"20260101","",100000000)</f>
        <v>73.995773450000002</v>
      </c>
      <c r="S3691" s="2">
        <f>[1]!s_pq_avgamount(A3691,"20260101","",100000000)</f>
        <v>0.67886030688073395</v>
      </c>
      <c r="T3691" s="17">
        <f>[1]!s_ipo_dilutedpe(A3691)</f>
        <v>26.28</v>
      </c>
      <c r="U3691" s="12">
        <f>[1]!s_ipo_collection_total(A3691,100000000)</f>
        <v>3.5320140000000002</v>
      </c>
      <c r="V3691" s="18">
        <f>[1]!s_val_pe_ttm(A3691,"")</f>
        <v>147.06475830078125</v>
      </c>
    </row>
    <row r="3692" spans="1:22" x14ac:dyDescent="0.3">
      <c r="A3692" s="12" t="s">
        <v>7800</v>
      </c>
      <c r="B3692" s="12" t="s">
        <v>7801</v>
      </c>
      <c r="C3692" s="16" t="str">
        <f>[1]!s_info_mkt(A3692)</f>
        <v>主板</v>
      </c>
      <c r="D3692" s="16" t="str">
        <f>[1]!s_ipo_listeddate(A3692)</f>
        <v>2011-06-21</v>
      </c>
      <c r="E3692" s="16" t="str">
        <f>[1]!s_info_industry_csrc2023(A3692,"",3)</f>
        <v>化学原料和化学制品制造业</v>
      </c>
      <c r="F3692" s="16">
        <f>[1]!s_is(A3692,83,"FY","YTD","20251231",1,"",100000000)</f>
        <v>3.7762163582999997</v>
      </c>
      <c r="G3692" s="16">
        <f>[1]!s_is(A3692,83,"FY","YTD","20241231",1,"",100000000)</f>
        <v>4.4015387007999998</v>
      </c>
      <c r="H3692" s="16">
        <f>[1]!s_is(A3692,61,"FY","YTD","20251231",1,"",100000000)</f>
        <v>-0.2585914956</v>
      </c>
      <c r="I3692" s="16">
        <f>[1]!s_is(A3692,61,"FY","YTD","20241231",1,"",100000000)</f>
        <v>-0.1061546733</v>
      </c>
      <c r="J3692" s="16">
        <f>[1]!s_fa_roe(A3692,"20251231")</f>
        <v>-3.9958</v>
      </c>
      <c r="K3692" s="16">
        <f>[1]!s_stmnote_rdexp(A3692,"20251231",1,10000)</f>
        <v>823.09155099999998</v>
      </c>
      <c r="L3692" s="16">
        <f>[1]!s_margin_tradingbalance(A3692,"",10000)</f>
        <v>0</v>
      </c>
      <c r="M3692" s="16">
        <f>[1]!s_margin_seclendingbalance(A3692,"",10000)</f>
        <v>0</v>
      </c>
      <c r="N3692" s="17">
        <f>[1]!s_val_ev(A3692,"",100000000)</f>
        <v>20.773804292800001</v>
      </c>
      <c r="O3692" s="17">
        <f>[1]!share_freesharesmv(A3692,"",100000000)</f>
        <v>13.283121442400001</v>
      </c>
      <c r="P3692" s="17">
        <f ca="1">[1]!s_dq_amount_btin(A3692,TODAY()-1,100000000)</f>
        <v>0.64607519999999996</v>
      </c>
      <c r="Q3692" s="17">
        <f ca="1">[1]!s_dq_turn(A3692,TODAY()-1)</f>
        <v>4.1704609741178551</v>
      </c>
      <c r="R3692" s="2">
        <f>[1]!s_pq_amount(A3692,"20260101","",100000000)</f>
        <v>153.89167520000001</v>
      </c>
      <c r="S3692" s="2">
        <f>[1]!s_pq_avgamount(A3692,"20260101","",100000000)</f>
        <v>1.4118502311926606</v>
      </c>
      <c r="T3692" s="17">
        <f>[1]!s_ipo_dilutedpe(A3692)</f>
        <v>30.3</v>
      </c>
      <c r="U3692" s="12">
        <f>[1]!s_ipo_collection_total(A3692,100000000)</f>
        <v>4</v>
      </c>
      <c r="V3692" s="18">
        <f>[1]!s_val_pe_ttm(A3692,"")</f>
        <v>-95.466423034667969</v>
      </c>
    </row>
    <row r="3693" spans="1:22" x14ac:dyDescent="0.3">
      <c r="A3693" s="12" t="s">
        <v>7802</v>
      </c>
      <c r="B3693" s="12" t="s">
        <v>7803</v>
      </c>
      <c r="C3693" s="16" t="str">
        <f>[1]!s_info_mkt(A3693)</f>
        <v>主板</v>
      </c>
      <c r="D3693" s="16" t="str">
        <f>[1]!s_ipo_listeddate(A3693)</f>
        <v>2019-07-30</v>
      </c>
      <c r="E3693" s="16" t="str">
        <f>[1]!s_info_industry_csrc2023(A3693,"",3)</f>
        <v>互联网和相关服务</v>
      </c>
      <c r="F3693" s="16">
        <f>[1]!s_is(A3693,83,"FY","YTD","20251231",1,"",100000000)</f>
        <v>509.81355843720002</v>
      </c>
      <c r="G3693" s="16">
        <f>[1]!s_is(A3693,83,"FY","YTD","20241231",1,"",100000000)</f>
        <v>535.84819269730008</v>
      </c>
      <c r="H3693" s="16">
        <f>[1]!s_is(A3693,61,"FY","YTD","20251231",1,"",100000000)</f>
        <v>13.2216082005</v>
      </c>
      <c r="I3693" s="16">
        <f>[1]!s_is(A3693,61,"FY","YTD","20241231",1,"",100000000)</f>
        <v>14.5486808271</v>
      </c>
      <c r="J3693" s="16">
        <f>[1]!s_fa_roe(A3693,"20251231")</f>
        <v>15.625400000000001</v>
      </c>
      <c r="K3693" s="16">
        <f>[1]!s_stmnote_rdexp(A3693,"20251231",1,10000)</f>
        <v>23748.300824999998</v>
      </c>
      <c r="L3693" s="16">
        <f>[1]!s_margin_tradingbalance(A3693,"",10000)</f>
        <v>120588.1701</v>
      </c>
      <c r="M3693" s="16">
        <f>[1]!s_margin_seclendingbalance(A3693,"",10000)</f>
        <v>74.790300000000002</v>
      </c>
      <c r="N3693" s="17">
        <f>[1]!s_val_ev(A3693,"",100000000)</f>
        <v>141.44157269189998</v>
      </c>
      <c r="O3693" s="17">
        <f>[1]!share_freesharesmv(A3693,"",100000000)</f>
        <v>92.518682224799988</v>
      </c>
      <c r="P3693" s="17">
        <f ca="1">[1]!s_dq_amount_btin(A3693,TODAY()-1,100000000)</f>
        <v>1.7403766700000001</v>
      </c>
      <c r="Q3693" s="17">
        <f ca="1">[1]!s_dq_turn(A3693,TODAY()-1)</f>
        <v>1.2174812815826503</v>
      </c>
      <c r="R3693" s="2">
        <f>[1]!s_pq_amount(A3693,"20260101","",100000000)</f>
        <v>348.85971946000001</v>
      </c>
      <c r="S3693" s="2">
        <f>[1]!s_pq_avgamount(A3693,"20260101","",100000000)</f>
        <v>3.2005478849541285</v>
      </c>
      <c r="T3693" s="17">
        <f>[1]!s_ipo_dilutedpe(A3693)</f>
        <v>22.98</v>
      </c>
      <c r="U3693" s="12">
        <f>[1]!s_ipo_collection_total(A3693,100000000)</f>
        <v>5.3272729999999999</v>
      </c>
      <c r="V3693" s="18">
        <f>[1]!s_val_pe_ttm(A3693,"")</f>
        <v>10.663140296936035</v>
      </c>
    </row>
    <row r="3694" spans="1:22" x14ac:dyDescent="0.3">
      <c r="A3694" s="12" t="s">
        <v>7804</v>
      </c>
      <c r="B3694" s="12" t="s">
        <v>7805</v>
      </c>
      <c r="C3694" s="16" t="str">
        <f>[1]!s_info_mkt(A3694)</f>
        <v>科创板</v>
      </c>
      <c r="D3694" s="16" t="str">
        <f>[1]!s_ipo_listeddate(A3694)</f>
        <v>2021-07-07</v>
      </c>
      <c r="E3694" s="16" t="str">
        <f>[1]!s_info_industry_csrc2023(A3694,"",3)</f>
        <v>电气机械和器材制造业</v>
      </c>
      <c r="F3694" s="16">
        <f>[1]!s_is(A3694,83,"FY","YTD","20251231",1,"",100000000)</f>
        <v>38.514576534600003</v>
      </c>
      <c r="G3694" s="16">
        <f>[1]!s_is(A3694,83,"FY","YTD","20241231",1,"",100000000)</f>
        <v>34.807513834399998</v>
      </c>
      <c r="H3694" s="16">
        <f>[1]!s_is(A3694,61,"FY","YTD","20251231",1,"",100000000)</f>
        <v>0.30422273370000003</v>
      </c>
      <c r="I3694" s="16">
        <f>[1]!s_is(A3694,61,"FY","YTD","20241231",1,"",100000000)</f>
        <v>0.94870204530000002</v>
      </c>
      <c r="J3694" s="16">
        <f>[1]!s_fa_roe(A3694,"20251231")</f>
        <v>1.8011999999999999</v>
      </c>
      <c r="K3694" s="16">
        <f>[1]!s_stmnote_rdexp(A3694,"20251231",1,10000)</f>
        <v>9768.1910019999996</v>
      </c>
      <c r="L3694" s="16">
        <f>[1]!s_margin_tradingbalance(A3694,"",10000)</f>
        <v>76783.085099999997</v>
      </c>
      <c r="M3694" s="16">
        <f>[1]!s_margin_seclendingbalance(A3694,"",10000)</f>
        <v>36.415100000000002</v>
      </c>
      <c r="N3694" s="17">
        <f>[1]!s_val_ev(A3694,"",100000000)</f>
        <v>91.650475810800003</v>
      </c>
      <c r="O3694" s="17">
        <f>[1]!share_freesharesmv(A3694,"",100000000)</f>
        <v>51.0811111764</v>
      </c>
      <c r="P3694" s="17">
        <f ca="1">[1]!s_dq_amount_btin(A3694,TODAY()-1,100000000)</f>
        <v>2.720936</v>
      </c>
      <c r="Q3694" s="17">
        <f ca="1">[1]!s_dq_turn(A3694,TODAY()-1)</f>
        <v>3.0353771505966454</v>
      </c>
      <c r="R3694" s="2">
        <f>[1]!s_pq_amount(A3694,"20260101","",100000000)</f>
        <v>466.10011788999998</v>
      </c>
      <c r="S3694" s="2">
        <f>[1]!s_pq_avgamount(A3694,"20260101","",100000000)</f>
        <v>4.2761478705504583</v>
      </c>
      <c r="T3694" s="17">
        <f>[1]!s_ipo_dilutedpe(A3694)</f>
        <v>23.33</v>
      </c>
      <c r="U3694" s="12">
        <f>[1]!s_ipo_collection_total(A3694,100000000)</f>
        <v>2.5038</v>
      </c>
      <c r="V3694" s="18">
        <f>[1]!s_val_pe_ttm(A3694,"")</f>
        <v>380.28744506835938</v>
      </c>
    </row>
    <row r="3695" spans="1:22" x14ac:dyDescent="0.3">
      <c r="A3695" s="12" t="s">
        <v>7806</v>
      </c>
      <c r="B3695" s="12" t="s">
        <v>7807</v>
      </c>
      <c r="C3695" s="16" t="str">
        <f>[1]!s_info_mkt(A3695)</f>
        <v>主板</v>
      </c>
      <c r="D3695" s="16" t="str">
        <f>[1]!s_ipo_listeddate(A3695)</f>
        <v>1993-12-03</v>
      </c>
      <c r="E3695" s="16" t="str">
        <f>[1]!s_info_industry_csrc2023(A3695,"",3)</f>
        <v>化学原料和化学制品制造业</v>
      </c>
      <c r="F3695" s="16">
        <f>[1]!s_is(A3695,83,"FY","YTD","20251231",1,"",100000000)</f>
        <v>289.44585999999998</v>
      </c>
      <c r="G3695" s="16">
        <f>[1]!s_is(A3695,83,"FY","YTD","20241231",1,"",100000000)</f>
        <v>294.88046000000003</v>
      </c>
      <c r="H3695" s="16">
        <f>[1]!s_is(A3695,61,"FY","YTD","20251231",1,"",100000000)</f>
        <v>-10.457190000000001</v>
      </c>
      <c r="I3695" s="16">
        <f>[1]!s_is(A3695,61,"FY","YTD","20241231",1,"",100000000)</f>
        <v>-29.032039999999999</v>
      </c>
      <c r="J3695" s="16">
        <f>[1]!s_fa_roe(A3695,"20251231")</f>
        <v>-5.7195</v>
      </c>
      <c r="K3695" s="16">
        <f>[1]!s_stmnote_rdexp(A3695,"20251231",1,10000)</f>
        <v>91359.7</v>
      </c>
      <c r="L3695" s="16">
        <f>[1]!s_margin_tradingbalance(A3695,"",10000)</f>
        <v>12972.9692</v>
      </c>
      <c r="M3695" s="16">
        <f>[1]!s_margin_seclendingbalance(A3695,"",10000)</f>
        <v>5.8799999999999998E-2</v>
      </c>
      <c r="N3695" s="17">
        <f>[1]!s_val_ev(A3695,"",100000000)</f>
        <v>129.65952046856032</v>
      </c>
      <c r="O3695" s="17">
        <f>[1]!share_freesharesmv(A3695,"",100000000)</f>
        <v>20.168385199999999</v>
      </c>
      <c r="P3695" s="17">
        <f ca="1">[1]!s_dq_amount_btin(A3695,TODAY()-1,100000000)</f>
        <v>0.40308279000000002</v>
      </c>
      <c r="Q3695" s="17">
        <f ca="1">[1]!s_dq_turn(A3695,TODAY()-1)</f>
        <v>0.32022294737550938</v>
      </c>
      <c r="R3695" s="2">
        <f>[1]!s_pq_amount(A3695,"20260101","",100000000)</f>
        <v>97.703946160000001</v>
      </c>
      <c r="S3695" s="2">
        <f>[1]!s_pq_avgamount(A3695,"20260101","",100000000)</f>
        <v>0.89636647853211016</v>
      </c>
      <c r="T3695" s="17">
        <f>[1]!s_ipo_dilutedpe(A3695)</f>
        <v>0</v>
      </c>
      <c r="U3695" s="12">
        <f>[1]!s_ipo_collection_total(A3695,100000000)</f>
        <v>0.93</v>
      </c>
      <c r="V3695" s="18">
        <f>[1]!s_val_pe_ttm(A3695,"")</f>
        <v>-21.456087112426758</v>
      </c>
    </row>
    <row r="3696" spans="1:22" x14ac:dyDescent="0.3">
      <c r="A3696" s="12" t="s">
        <v>7808</v>
      </c>
      <c r="B3696" s="12" t="s">
        <v>7809</v>
      </c>
      <c r="C3696" s="16" t="str">
        <f>[1]!s_info_mkt(A3696)</f>
        <v>主板</v>
      </c>
      <c r="D3696" s="16" t="str">
        <f>[1]!s_ipo_listeddate(A3696)</f>
        <v>2010-01-07</v>
      </c>
      <c r="E3696" s="16" t="str">
        <f>[1]!s_info_industry_csrc2023(A3696,"",3)</f>
        <v>土木工程建筑业</v>
      </c>
      <c r="F3696" s="16">
        <f>[1]!s_is(A3696,83,"FY","YTD","20251231",1,"",100000000)</f>
        <v>1901.2456186170002</v>
      </c>
      <c r="G3696" s="16">
        <f>[1]!s_is(A3696,83,"FY","YTD","20241231",1,"",100000000)</f>
        <v>1866.1295452037</v>
      </c>
      <c r="H3696" s="16">
        <f>[1]!s_is(A3696,61,"FY","YTD","20251231",1,"",100000000)</f>
        <v>64.361459193500011</v>
      </c>
      <c r="I3696" s="16">
        <f>[1]!s_is(A3696,61,"FY","YTD","20241231",1,"",100000000)</f>
        <v>56.879339057299994</v>
      </c>
      <c r="J3696" s="16">
        <f>[1]!s_fa_roe(A3696,"20251231")</f>
        <v>9.9426000000000005</v>
      </c>
      <c r="K3696" s="16">
        <f>[1]!s_stmnote_rdexp(A3696,"20251231",1,10000)</f>
        <v>671743.36355600005</v>
      </c>
      <c r="L3696" s="16">
        <f>[1]!s_margin_tradingbalance(A3696,"",10000)</f>
        <v>228769.9216</v>
      </c>
      <c r="M3696" s="16">
        <f>[1]!s_margin_seclendingbalance(A3696,"",10000)</f>
        <v>219.12960000000001</v>
      </c>
      <c r="N3696" s="17">
        <f>[1]!s_val_ev(A3696,"",100000000)</f>
        <v>493.41862588959998</v>
      </c>
      <c r="O3696" s="17">
        <f>[1]!share_freesharesmv(A3696,"",100000000)</f>
        <v>278.24493126959993</v>
      </c>
      <c r="P3696" s="17">
        <f ca="1">[1]!s_dq_amount_btin(A3696,TODAY()-1,100000000)</f>
        <v>23.048767770000001</v>
      </c>
      <c r="Q3696" s="17">
        <f ca="1">[1]!s_dq_turn(A3696,TODAY()-1)</f>
        <v>4.6485833544888431</v>
      </c>
      <c r="R3696" s="2">
        <f>[1]!s_pq_amount(A3696,"20260101","",100000000)</f>
        <v>1286.8914676500001</v>
      </c>
      <c r="S3696" s="2">
        <f>[1]!s_pq_avgamount(A3696,"20260101","",100000000)</f>
        <v>11.806343739908257</v>
      </c>
      <c r="T3696" s="17">
        <f>[1]!s_ipo_dilutedpe(A3696)</f>
        <v>45.25</v>
      </c>
      <c r="U3696" s="12">
        <f>[1]!s_ipo_collection_total(A3696,100000000)</f>
        <v>66.951899999999995</v>
      </c>
      <c r="V3696" s="18">
        <f>[1]!s_val_pe_ttm(A3696,"")</f>
        <v>7.5235199928283691</v>
      </c>
    </row>
    <row r="3697" spans="1:22" x14ac:dyDescent="0.3">
      <c r="A3697" s="12" t="s">
        <v>7810</v>
      </c>
      <c r="B3697" s="12" t="s">
        <v>7811</v>
      </c>
      <c r="C3697" s="16" t="str">
        <f>[1]!s_info_mkt(A3697)</f>
        <v>主板</v>
      </c>
      <c r="D3697" s="16" t="str">
        <f>[1]!s_ipo_listeddate(A3697)</f>
        <v>2010-09-21</v>
      </c>
      <c r="E3697" s="16" t="str">
        <f>[1]!s_info_industry_csrc2023(A3697,"",3)</f>
        <v>金属制品业</v>
      </c>
      <c r="F3697" s="16">
        <f>[1]!s_is(A3697,83,"FY","YTD","20251231",1,"",100000000)</f>
        <v>58.926471851000002</v>
      </c>
      <c r="G3697" s="16">
        <f>[1]!s_is(A3697,83,"FY","YTD","20241231",1,"",100000000)</f>
        <v>56.963929151400002</v>
      </c>
      <c r="H3697" s="16">
        <f>[1]!s_is(A3697,61,"FY","YTD","20251231",1,"",100000000)</f>
        <v>4.8227375163000001</v>
      </c>
      <c r="I3697" s="16">
        <f>[1]!s_is(A3697,61,"FY","YTD","20241231",1,"",100000000)</f>
        <v>6.3421524623000005</v>
      </c>
      <c r="J3697" s="16">
        <f>[1]!s_fa_roe(A3697,"20251231")</f>
        <v>8.2860999999999994</v>
      </c>
      <c r="K3697" s="16">
        <f>[1]!s_stmnote_rdexp(A3697,"20251231",1,10000)</f>
        <v>23458.857330999999</v>
      </c>
      <c r="L3697" s="16">
        <f>[1]!s_margin_tradingbalance(A3697,"",10000)</f>
        <v>24524.803</v>
      </c>
      <c r="M3697" s="16">
        <f>[1]!s_margin_seclendingbalance(A3697,"",10000)</f>
        <v>0.63360000000000005</v>
      </c>
      <c r="N3697" s="17">
        <f>[1]!s_val_ev(A3697,"",100000000)</f>
        <v>62.335652577600001</v>
      </c>
      <c r="O3697" s="17">
        <f>[1]!share_freesharesmv(A3697,"",100000000)</f>
        <v>40.8902036032</v>
      </c>
      <c r="P3697" s="17">
        <f ca="1">[1]!s_dq_amount_btin(A3697,TODAY()-1,100000000)</f>
        <v>1.2477189200000001</v>
      </c>
      <c r="Q3697" s="17">
        <f ca="1">[1]!s_dq_turn(A3697,TODAY()-1)</f>
        <v>2.4658736293303738</v>
      </c>
      <c r="R3697" s="2">
        <f>[1]!s_pq_amount(A3697,"20260101","",100000000)</f>
        <v>459.22578177000003</v>
      </c>
      <c r="S3697" s="2">
        <f>[1]!s_pq_avgamount(A3697,"20260101","",100000000)</f>
        <v>4.213080566697248</v>
      </c>
      <c r="T3697" s="17">
        <f>[1]!s_ipo_dilutedpe(A3697)</f>
        <v>38.14</v>
      </c>
      <c r="U3697" s="12">
        <f>[1]!s_ipo_collection_total(A3697,100000000)</f>
        <v>11.662100000000001</v>
      </c>
      <c r="V3697" s="18">
        <f>[1]!s_val_pe_ttm(A3697,"")</f>
        <v>14.233098030090332</v>
      </c>
    </row>
    <row r="3698" spans="1:22" x14ac:dyDescent="0.3">
      <c r="A3698" s="12" t="s">
        <v>7812</v>
      </c>
      <c r="B3698" s="12" t="s">
        <v>7813</v>
      </c>
      <c r="C3698" s="16" t="str">
        <f>[1]!s_info_mkt(A3698)</f>
        <v>科创板</v>
      </c>
      <c r="D3698" s="16" t="str">
        <f>[1]!s_ipo_listeddate(A3698)</f>
        <v>2021-03-17</v>
      </c>
      <c r="E3698" s="16" t="str">
        <f>[1]!s_info_industry_csrc2023(A3698,"",3)</f>
        <v>金属制品业</v>
      </c>
      <c r="F3698" s="16">
        <f>[1]!s_is(A3698,83,"FY","YTD","20251231",1,"",100000000)</f>
        <v>39.0352658228</v>
      </c>
      <c r="G3698" s="16">
        <f>[1]!s_is(A3698,83,"FY","YTD","20241231",1,"",100000000)</f>
        <v>32.288991678899997</v>
      </c>
      <c r="H3698" s="16">
        <f>[1]!s_is(A3698,61,"FY","YTD","20251231",1,"",100000000)</f>
        <v>0.6993035662999999</v>
      </c>
      <c r="I3698" s="16">
        <f>[1]!s_is(A3698,61,"FY","YTD","20241231",1,"",100000000)</f>
        <v>0.59382495869999996</v>
      </c>
      <c r="J3698" s="16">
        <f>[1]!s_fa_roe(A3698,"20251231")</f>
        <v>5.6585000000000001</v>
      </c>
      <c r="K3698" s="16">
        <f>[1]!s_stmnote_rdexp(A3698,"20251231",1,10000)</f>
        <v>13489.273277</v>
      </c>
      <c r="L3698" s="16">
        <f>[1]!s_margin_tradingbalance(A3698,"",10000)</f>
        <v>63788.419699999999</v>
      </c>
      <c r="M3698" s="16">
        <f>[1]!s_margin_seclendingbalance(A3698,"",10000)</f>
        <v>85.060900000000004</v>
      </c>
      <c r="N3698" s="17">
        <f>[1]!s_val_ev(A3698,"",100000000)</f>
        <v>162.652906</v>
      </c>
      <c r="O3698" s="17">
        <f>[1]!share_freesharesmv(A3698,"",100000000)</f>
        <v>102.679942625</v>
      </c>
      <c r="P3698" s="17">
        <f ca="1">[1]!s_dq_amount_btin(A3698,TODAY()-1,100000000)</f>
        <v>17.598325630000001</v>
      </c>
      <c r="Q3698" s="17">
        <f ca="1">[1]!s_dq_turn(A3698,TODAY()-1)</f>
        <v>10.90698823075439</v>
      </c>
      <c r="R3698" s="2">
        <f>[1]!s_pq_amount(A3698,"20260101","",100000000)</f>
        <v>522.76815951000003</v>
      </c>
      <c r="S3698" s="2">
        <f>[1]!s_pq_avgamount(A3698,"20260101","",100000000)</f>
        <v>4.796038160642202</v>
      </c>
      <c r="T3698" s="17">
        <f>[1]!s_ipo_dilutedpe(A3698)</f>
        <v>24.67</v>
      </c>
      <c r="U3698" s="12">
        <f>[1]!s_ipo_collection_total(A3698,100000000)</f>
        <v>3.1859999999999999</v>
      </c>
      <c r="V3698" s="18">
        <f>[1]!s_val_pe_ttm(A3698,"")</f>
        <v>180.95639038085938</v>
      </c>
    </row>
    <row r="3699" spans="1:22" x14ac:dyDescent="0.3">
      <c r="A3699" s="12" t="s">
        <v>7814</v>
      </c>
      <c r="B3699" s="12" t="s">
        <v>7815</v>
      </c>
      <c r="C3699" s="16" t="str">
        <f>[1]!s_info_mkt(A3699)</f>
        <v>主板</v>
      </c>
      <c r="D3699" s="16" t="str">
        <f>[1]!s_ipo_listeddate(A3699)</f>
        <v>2010-03-31</v>
      </c>
      <c r="E3699" s="16" t="str">
        <f>[1]!s_info_industry_csrc2023(A3699,"",3)</f>
        <v>有色金属冶炼和压延加工业</v>
      </c>
      <c r="F3699" s="16">
        <f>[1]!s_is(A3699,83,"FY","YTD","20251231",1,"",100000000)</f>
        <v>1567.2085422970999</v>
      </c>
      <c r="G3699" s="16">
        <f>[1]!s_is(A3699,83,"FY","YTD","20241231",1,"",100000000)</f>
        <v>34.8622272964</v>
      </c>
      <c r="H3699" s="16">
        <f>[1]!s_is(A3699,61,"FY","YTD","20251231",1,"",100000000)</f>
        <v>178.63539928790001</v>
      </c>
      <c r="I3699" s="16">
        <f>[1]!s_is(A3699,61,"FY","YTD","20241231",1,"",100000000)</f>
        <v>-0.68981784480000008</v>
      </c>
      <c r="J3699" s="16">
        <f>[1]!s_fa_roe(A3699,"20251231")</f>
        <v>75.165899999999993</v>
      </c>
      <c r="K3699" s="16">
        <f>[1]!s_stmnote_rdexp(A3699,"20251231",1,10000)</f>
        <v>25433.667547999998</v>
      </c>
      <c r="L3699" s="16">
        <f>[1]!s_margin_tradingbalance(A3699,"",10000)</f>
        <v>85537.171499999997</v>
      </c>
      <c r="M3699" s="16">
        <f>[1]!s_margin_seclendingbalance(A3699,"",10000)</f>
        <v>191.5326</v>
      </c>
      <c r="N3699" s="17">
        <f>[1]!s_val_ev(A3699,"",100000000)</f>
        <v>2178.8029633743995</v>
      </c>
      <c r="O3699" s="17">
        <f>[1]!share_freesharesmv(A3699,"",100000000)</f>
        <v>146.34633914559998</v>
      </c>
      <c r="P3699" s="17">
        <f ca="1">[1]!s_dq_amount_btin(A3699,TODAY()-1,100000000)</f>
        <v>5.9146605799999996</v>
      </c>
      <c r="Q3699" s="17">
        <f ca="1">[1]!s_dq_turn(A3699,TODAY()-1)</f>
        <v>3.0902684884521441</v>
      </c>
      <c r="R3699" s="2">
        <f>[1]!s_pq_amount(A3699,"20260101","",100000000)</f>
        <v>764.20655857999998</v>
      </c>
      <c r="S3699" s="2">
        <f>[1]!s_pq_avgamount(A3699,"20260101","",100000000)</f>
        <v>7.0110693447706423</v>
      </c>
      <c r="T3699" s="17">
        <f>[1]!s_ipo_dilutedpe(A3699)</f>
        <v>80.489999999999995</v>
      </c>
      <c r="U3699" s="12">
        <f>[1]!s_ipo_collection_total(A3699,100000000)</f>
        <v>6.4349999999999996</v>
      </c>
      <c r="V3699" s="18">
        <f>[1]!s_val_pe_ttm(A3699,"")</f>
        <v>8.8292112350463867</v>
      </c>
    </row>
    <row r="3700" spans="1:22" x14ac:dyDescent="0.3">
      <c r="A3700" s="12" t="s">
        <v>7816</v>
      </c>
      <c r="B3700" s="12" t="s">
        <v>7817</v>
      </c>
      <c r="C3700" s="16" t="str">
        <f>[1]!s_info_mkt(A3700)</f>
        <v>创业板</v>
      </c>
      <c r="D3700" s="16" t="str">
        <f>[1]!s_ipo_listeddate(A3700)</f>
        <v>2021-12-22</v>
      </c>
      <c r="E3700" s="16" t="str">
        <f>[1]!s_info_industry_csrc2023(A3700,"",3)</f>
        <v>软件和信息技术服务业</v>
      </c>
      <c r="F3700" s="16">
        <f>[1]!s_is(A3700,83,"FY","YTD","20251231",1,"",100000000)</f>
        <v>6.9437827362000002</v>
      </c>
      <c r="G3700" s="16">
        <f>[1]!s_is(A3700,83,"FY","YTD","20241231",1,"",100000000)</f>
        <v>6.0737490277999999</v>
      </c>
      <c r="H3700" s="16">
        <f>[1]!s_is(A3700,61,"FY","YTD","20251231",1,"",100000000)</f>
        <v>0.74824683280000004</v>
      </c>
      <c r="I3700" s="16">
        <f>[1]!s_is(A3700,61,"FY","YTD","20241231",1,"",100000000)</f>
        <v>0.2982882858</v>
      </c>
      <c r="J3700" s="16">
        <f>[1]!s_fa_roe(A3700,"20251231")</f>
        <v>3.7418999999999998</v>
      </c>
      <c r="K3700" s="16">
        <f>[1]!s_stmnote_rdexp(A3700,"20251231",1,10000)</f>
        <v>7683.4955549999995</v>
      </c>
      <c r="L3700" s="16">
        <f>[1]!s_margin_tradingbalance(A3700,"",10000)</f>
        <v>20229.409100000001</v>
      </c>
      <c r="M3700" s="16">
        <f>[1]!s_margin_seclendingbalance(A3700,"",10000)</f>
        <v>22.0824</v>
      </c>
      <c r="N3700" s="17">
        <f>[1]!s_val_ev(A3700,"",100000000)</f>
        <v>39.617184420000001</v>
      </c>
      <c r="O3700" s="17">
        <f>[1]!share_freesharesmv(A3700,"",100000000)</f>
        <v>18.885007259999998</v>
      </c>
      <c r="P3700" s="17">
        <f ca="1">[1]!s_dq_amount_btin(A3700,TODAY()-1,100000000)</f>
        <v>0.55966612000000004</v>
      </c>
      <c r="Q3700" s="17">
        <f ca="1">[1]!s_dq_turn(A3700,TODAY()-1)</f>
        <v>2.0667601842275953</v>
      </c>
      <c r="R3700" s="2">
        <f>[1]!s_pq_amount(A3700,"20260101","",100000000)</f>
        <v>153.31029344999999</v>
      </c>
      <c r="S3700" s="2">
        <f>[1]!s_pq_avgamount(A3700,"20260101","",100000000)</f>
        <v>1.4065164536697248</v>
      </c>
      <c r="T3700" s="17">
        <f>[1]!s_ipo_dilutedpe(A3700)</f>
        <v>99.42</v>
      </c>
      <c r="U3700" s="12">
        <f>[1]!s_ipo_collection_total(A3700,100000000)</f>
        <v>16.183448840000001</v>
      </c>
      <c r="V3700" s="18">
        <f>[1]!s_val_pe_ttm(A3700,"")</f>
        <v>83.790016174316406</v>
      </c>
    </row>
    <row r="3701" spans="1:22" x14ac:dyDescent="0.3">
      <c r="A3701" s="12" t="s">
        <v>7818</v>
      </c>
      <c r="B3701" s="12" t="s">
        <v>7819</v>
      </c>
      <c r="C3701" s="16" t="str">
        <f>[1]!s_info_mkt(A3701)</f>
        <v>主板</v>
      </c>
      <c r="D3701" s="16" t="str">
        <f>[1]!s_ipo_listeddate(A3701)</f>
        <v>1999-06-23</v>
      </c>
      <c r="E3701" s="16" t="str">
        <f>[1]!s_info_industry_csrc2023(A3701,"",3)</f>
        <v>酒、饮料和精制茶制造业</v>
      </c>
      <c r="F3701" s="16">
        <f>[1]!s_is(A3701,83,"FY","YTD","20251231",1,"",100000000)</f>
        <v>3.6900794567999999</v>
      </c>
      <c r="G3701" s="16">
        <f>[1]!s_is(A3701,83,"FY","YTD","20241231",1,"",100000000)</f>
        <v>2.1052997666</v>
      </c>
      <c r="H3701" s="16">
        <f>[1]!s_is(A3701,61,"FY","YTD","20251231",1,"",100000000)</f>
        <v>-0.90939464749999999</v>
      </c>
      <c r="I3701" s="16">
        <f>[1]!s_is(A3701,61,"FY","YTD","20241231",1,"",100000000)</f>
        <v>-0.99869954230000002</v>
      </c>
      <c r="J3701" s="16">
        <f>[1]!s_fa_roe(A3701,"20251231")</f>
        <v>-21.350899999999999</v>
      </c>
      <c r="K3701" s="16">
        <f>[1]!s_stmnote_rdexp(A3701,"20251231",1,10000)</f>
        <v>0</v>
      </c>
      <c r="L3701" s="16">
        <f>[1]!s_margin_tradingbalance(A3701,"",10000)</f>
        <v>0</v>
      </c>
      <c r="M3701" s="16">
        <f>[1]!s_margin_seclendingbalance(A3701,"",10000)</f>
        <v>0</v>
      </c>
      <c r="N3701" s="17">
        <f>[1]!s_val_ev(A3701,"",100000000)</f>
        <v>18.1307616</v>
      </c>
      <c r="O3701" s="17">
        <f>[1]!share_freesharesmv(A3701,"",100000000)</f>
        <v>13.325786134400001</v>
      </c>
      <c r="P3701" s="17">
        <f ca="1">[1]!s_dq_amount_btin(A3701,TODAY()-1,100000000)</f>
        <v>0.66195804999999996</v>
      </c>
      <c r="Q3701" s="17">
        <f ca="1">[1]!s_dq_turn(A3701,TODAY()-1)</f>
        <v>3.6183850312786703</v>
      </c>
      <c r="R3701" s="2">
        <f>[1]!s_pq_amount(A3701,"20260101","",100000000)</f>
        <v>43.348610610000001</v>
      </c>
      <c r="S3701" s="2">
        <f>[1]!s_pq_avgamount(A3701,"20260101","",100000000)</f>
        <v>0.40137602416666662</v>
      </c>
      <c r="T3701" s="17">
        <f>[1]!s_ipo_dilutedpe(A3701)</f>
        <v>0</v>
      </c>
      <c r="U3701" s="12">
        <f>[1]!s_ipo_collection_total(A3701,100000000)</f>
        <v>3.4740000000000002</v>
      </c>
      <c r="V3701" s="18">
        <f>[1]!s_val_pe_ttm(A3701,"")</f>
        <v>-15.786860466003418</v>
      </c>
    </row>
    <row r="3702" spans="1:22" x14ac:dyDescent="0.3">
      <c r="A3702" s="12" t="s">
        <v>239</v>
      </c>
      <c r="B3702" s="12" t="s">
        <v>240</v>
      </c>
      <c r="C3702" s="16" t="str">
        <f>[1]!s_info_mkt(A3702)</f>
        <v>北证</v>
      </c>
      <c r="D3702" s="16" t="str">
        <f>[1]!s_ipo_listeddate(A3702)</f>
        <v>2021-02-09</v>
      </c>
      <c r="E3702" s="16" t="str">
        <f>[1]!s_info_industry_csrc2023(A3702,"",3)</f>
        <v>电气机械和器材制造业</v>
      </c>
      <c r="F3702" s="16">
        <f>[1]!s_is(A3702,83,"FY","YTD","20251231",1,"",100000000)</f>
        <v>44.849374818999998</v>
      </c>
      <c r="G3702" s="16">
        <f>[1]!s_is(A3702,83,"FY","YTD","20241231",1,"",100000000)</f>
        <v>36.710547393100001</v>
      </c>
      <c r="H3702" s="16">
        <f>[1]!s_is(A3702,61,"FY","YTD","20251231",1,"",100000000)</f>
        <v>2.4950989040000002</v>
      </c>
      <c r="I3702" s="16">
        <f>[1]!s_is(A3702,61,"FY","YTD","20241231",1,"",100000000)</f>
        <v>1.9718493825999999</v>
      </c>
      <c r="J3702" s="16">
        <f>[1]!s_fa_roe(A3702,"20251231")</f>
        <v>24.978100000000001</v>
      </c>
      <c r="K3702" s="16">
        <f>[1]!s_stmnote_rdexp(A3702,"20251231",1,10000)</f>
        <v>17863.843356000001</v>
      </c>
      <c r="L3702" s="16">
        <f>[1]!s_margin_tradingbalance(A3702,"",10000)</f>
        <v>16279.156800000001</v>
      </c>
      <c r="M3702" s="16">
        <f>[1]!s_margin_seclendingbalance(A3702,"",10000)</f>
        <v>17.0625</v>
      </c>
      <c r="N3702" s="17">
        <f>[1]!s_val_ev(A3702,"",100000000)</f>
        <v>46.975144631999996</v>
      </c>
      <c r="O3702" s="17">
        <f>[1]!share_freesharesmv(A3702,"",100000000)</f>
        <v>17.731224407999999</v>
      </c>
      <c r="P3702" s="17">
        <f ca="1">[1]!s_dq_amount_btin(A3702,TODAY()-1,100000000)</f>
        <v>0.34028765999999999</v>
      </c>
      <c r="Q3702" s="17">
        <f ca="1">[1]!s_dq_turn(A3702,TODAY()-1)</f>
        <v>0.73073779527882976</v>
      </c>
      <c r="R3702" s="2">
        <f>[1]!s_pq_amount(A3702,"20260101","",100000000)</f>
        <v>66.311479640000002</v>
      </c>
      <c r="S3702" s="2">
        <f>[1]!s_pq_avgamount(A3702,"20260101","",100000000)</f>
        <v>0.60836219853211004</v>
      </c>
      <c r="T3702" s="17">
        <f>[1]!s_ipo_dilutedpe(A3702)</f>
        <v>18.940000000000001</v>
      </c>
      <c r="U3702" s="12">
        <f>[1]!s_ipo_collection_total(A3702,100000000)</f>
        <v>2.7005680000000001</v>
      </c>
      <c r="V3702" s="18">
        <f>[1]!s_val_pe_ttm(A3702,"")</f>
        <v>18.228565216064453</v>
      </c>
    </row>
    <row r="3703" spans="1:22" x14ac:dyDescent="0.3">
      <c r="A3703" s="12" t="s">
        <v>7820</v>
      </c>
      <c r="B3703" s="12" t="s">
        <v>7821</v>
      </c>
      <c r="C3703" s="16" t="str">
        <f>[1]!s_info_mkt(A3703)</f>
        <v>主板</v>
      </c>
      <c r="D3703" s="16" t="str">
        <f>[1]!s_ipo_listeddate(A3703)</f>
        <v>2007-06-26</v>
      </c>
      <c r="E3703" s="16" t="str">
        <f>[1]!s_info_industry_csrc2023(A3703,"",3)</f>
        <v>水上运输业</v>
      </c>
      <c r="F3703" s="16">
        <f>[1]!s_is(A3703,83,"FY","YTD","20251231",1,"",100000000)</f>
        <v>2195.0380522270002</v>
      </c>
      <c r="G3703" s="16">
        <f>[1]!s_is(A3703,83,"FY","YTD","20241231",1,"",100000000)</f>
        <v>2338.5907896699</v>
      </c>
      <c r="H3703" s="16">
        <f>[1]!s_is(A3703,61,"FY","YTD","20251231",1,"",100000000)</f>
        <v>308.68147821380001</v>
      </c>
      <c r="I3703" s="16">
        <f>[1]!s_is(A3703,61,"FY","YTD","20241231",1,"",100000000)</f>
        <v>491.00495233550004</v>
      </c>
      <c r="J3703" s="16">
        <f>[1]!s_fa_roe(A3703,"20251231")</f>
        <v>13.2216</v>
      </c>
      <c r="K3703" s="16">
        <f>[1]!s_stmnote_rdexp(A3703,"20251231",1,10000)</f>
        <v>116758.04911099999</v>
      </c>
      <c r="L3703" s="16">
        <f>[1]!s_margin_tradingbalance(A3703,"",10000)</f>
        <v>500297.40049999999</v>
      </c>
      <c r="M3703" s="16">
        <f>[1]!s_margin_seclendingbalance(A3703,"",10000)</f>
        <v>5333.6862000000001</v>
      </c>
      <c r="N3703" s="17">
        <f>[1]!s_val_ev(A3703,"",100000000)</f>
        <v>2053.4765677453079</v>
      </c>
      <c r="O3703" s="17">
        <f>[1]!share_freesharesmv(A3703,"",100000000)</f>
        <v>706.86145409999995</v>
      </c>
      <c r="P3703" s="17">
        <f ca="1">[1]!s_dq_amount_btin(A3703,TODAY()-1,100000000)</f>
        <v>17.492474420000001</v>
      </c>
      <c r="Q3703" s="17">
        <f ca="1">[1]!s_dq_turn(A3703,TODAY()-1)</f>
        <v>1.0012359134812632</v>
      </c>
      <c r="R3703" s="2">
        <f>[1]!s_pq_amount(A3703,"20260101","",100000000)</f>
        <v>1725.9413758799999</v>
      </c>
      <c r="S3703" s="2">
        <f>[1]!s_pq_avgamount(A3703,"20260101","",100000000)</f>
        <v>15.834324549357799</v>
      </c>
      <c r="T3703" s="17">
        <f>[1]!s_ipo_dilutedpe(A3703)</f>
        <v>98.67</v>
      </c>
      <c r="U3703" s="12">
        <f>[1]!s_ipo_collection_total(A3703,100000000)</f>
        <v>151.27195942079999</v>
      </c>
      <c r="V3703" s="18">
        <f>[1]!s_val_pe_ttm(A3703,"")</f>
        <v>8.4357109069824219</v>
      </c>
    </row>
    <row r="3704" spans="1:22" x14ac:dyDescent="0.3">
      <c r="A3704" s="12" t="s">
        <v>7822</v>
      </c>
      <c r="B3704" s="12" t="s">
        <v>7823</v>
      </c>
      <c r="C3704" s="16" t="str">
        <f>[1]!s_info_mkt(A3704)</f>
        <v>主板</v>
      </c>
      <c r="D3704" s="16" t="str">
        <f>[1]!s_ipo_listeddate(A3704)</f>
        <v>2016-08-08</v>
      </c>
      <c r="E3704" s="16" t="str">
        <f>[1]!s_info_industry_csrc2023(A3704,"",3)</f>
        <v>新闻和出版业</v>
      </c>
      <c r="F3704" s="16">
        <f>[1]!s_is(A3704,83,"FY","YTD","20251231",1,"",100000000)</f>
        <v>117.3167746692</v>
      </c>
      <c r="G3704" s="16">
        <f>[1]!s_is(A3704,83,"FY","YTD","20241231",1,"",100000000)</f>
        <v>123.2851389229</v>
      </c>
      <c r="H3704" s="16">
        <f>[1]!s_is(A3704,61,"FY","YTD","20251231",1,"",100000000)</f>
        <v>15.684504976600001</v>
      </c>
      <c r="I3704" s="16">
        <f>[1]!s_is(A3704,61,"FY","YTD","20241231",1,"",100000000)</f>
        <v>15.4485619633</v>
      </c>
      <c r="J3704" s="16">
        <f>[1]!s_fa_roe(A3704,"20251231")</f>
        <v>10.502800000000001</v>
      </c>
      <c r="K3704" s="16">
        <f>[1]!s_stmnote_rdexp(A3704,"20251231",1,10000)</f>
        <v>4012.7680969999997</v>
      </c>
      <c r="L3704" s="16">
        <f>[1]!s_margin_tradingbalance(A3704,"",10000)</f>
        <v>0</v>
      </c>
      <c r="M3704" s="16">
        <f>[1]!s_margin_seclendingbalance(A3704,"",10000)</f>
        <v>0</v>
      </c>
      <c r="N3704" s="17">
        <f>[1]!s_val_ev(A3704,"",100000000)</f>
        <v>125.9640237416032</v>
      </c>
      <c r="O3704" s="17">
        <f>[1]!share_freesharesmv(A3704,"",100000000)</f>
        <v>13.269361536</v>
      </c>
      <c r="P3704" s="17">
        <f ca="1">[1]!s_dq_amount_btin(A3704,TODAY()-1,100000000)</f>
        <v>0.26453401999999998</v>
      </c>
      <c r="Q3704" s="17">
        <f ca="1">[1]!s_dq_turn(A3704,TODAY()-1)</f>
        <v>0.28868275557173034</v>
      </c>
      <c r="R3704" s="2">
        <f>[1]!s_pq_amount(A3704,"20260101","",100000000)</f>
        <v>82.908435330000003</v>
      </c>
      <c r="S3704" s="2">
        <f>[1]!s_pq_avgamount(A3704,"20260101","",100000000)</f>
        <v>0.76062784706422015</v>
      </c>
      <c r="T3704" s="17">
        <f>[1]!s_ipo_dilutedpe(A3704)</f>
        <v>14.67</v>
      </c>
      <c r="U3704" s="12">
        <f>[1]!s_ipo_collection_total(A3704,100000000)</f>
        <v>7.0281520000000004</v>
      </c>
      <c r="V3704" s="18">
        <f>[1]!s_val_pe_ttm(A3704,"")</f>
        <v>9.0778732299804688</v>
      </c>
    </row>
    <row r="3705" spans="1:22" x14ac:dyDescent="0.3">
      <c r="A3705" s="12" t="s">
        <v>7824</v>
      </c>
      <c r="B3705" s="12" t="s">
        <v>7825</v>
      </c>
      <c r="C3705" s="16" t="str">
        <f>[1]!s_info_mkt(A3705)</f>
        <v>主板</v>
      </c>
      <c r="D3705" s="16" t="str">
        <f>[1]!s_ipo_listeddate(A3705)</f>
        <v>2002-01-16</v>
      </c>
      <c r="E3705" s="16" t="str">
        <f>[1]!s_info_industry_csrc2023(A3705,"",3)</f>
        <v>电气机械和器材制造业</v>
      </c>
      <c r="F3705" s="16">
        <f>[1]!s_is(A3705,83,"FY","YTD","20251231",1,"",100000000)</f>
        <v>12.610315625</v>
      </c>
      <c r="G3705" s="16">
        <f>[1]!s_is(A3705,83,"FY","YTD","20241231",1,"",100000000)</f>
        <v>14.641986812799999</v>
      </c>
      <c r="H3705" s="16">
        <f>[1]!s_is(A3705,61,"FY","YTD","20251231",1,"",100000000)</f>
        <v>0.51298999159999992</v>
      </c>
      <c r="I3705" s="16">
        <f>[1]!s_is(A3705,61,"FY","YTD","20241231",1,"",100000000)</f>
        <v>0.90359213409999994</v>
      </c>
      <c r="J3705" s="16">
        <f>[1]!s_fa_roe(A3705,"20251231")</f>
        <v>6.7057000000000002</v>
      </c>
      <c r="K3705" s="16">
        <f>[1]!s_stmnote_rdexp(A3705,"20251231",1,10000)</f>
        <v>4980.8522069999999</v>
      </c>
      <c r="L3705" s="16">
        <f>[1]!s_margin_tradingbalance(A3705,"",10000)</f>
        <v>20149.505300000001</v>
      </c>
      <c r="M3705" s="16">
        <f>[1]!s_margin_seclendingbalance(A3705,"",10000)</f>
        <v>18.603200000000001</v>
      </c>
      <c r="N3705" s="17">
        <f>[1]!s_val_ev(A3705,"",100000000)</f>
        <v>39.888348931199999</v>
      </c>
      <c r="O3705" s="17">
        <f>[1]!share_freesharesmv(A3705,"",100000000)</f>
        <v>22.261565184000002</v>
      </c>
      <c r="P3705" s="17">
        <f ca="1">[1]!s_dq_amount_btin(A3705,TODAY()-1,100000000)</f>
        <v>1.3195432300000001</v>
      </c>
      <c r="Q3705" s="17">
        <f ca="1">[1]!s_dq_turn(A3705,TODAY()-1)</f>
        <v>3.2973798997511712</v>
      </c>
      <c r="R3705" s="2">
        <f>[1]!s_pq_amount(A3705,"20260101","",100000000)</f>
        <v>296.52054982999999</v>
      </c>
      <c r="S3705" s="2">
        <f>[1]!s_pq_avgamount(A3705,"20260101","",100000000)</f>
        <v>2.7203720167889909</v>
      </c>
      <c r="T3705" s="17">
        <f>[1]!s_ipo_dilutedpe(A3705)</f>
        <v>20</v>
      </c>
      <c r="U3705" s="12">
        <f>[1]!s_ipo_collection_total(A3705,100000000)</f>
        <v>1.38</v>
      </c>
      <c r="V3705" s="18">
        <f>[1]!s_val_pe_ttm(A3705,"")</f>
        <v>95.48358154296875</v>
      </c>
    </row>
    <row r="3706" spans="1:22" x14ac:dyDescent="0.3">
      <c r="A3706" s="12" t="s">
        <v>7826</v>
      </c>
      <c r="B3706" s="12" t="s">
        <v>7827</v>
      </c>
      <c r="C3706" s="16" t="str">
        <f>[1]!s_info_mkt(A3706)</f>
        <v>主板</v>
      </c>
      <c r="D3706" s="16" t="str">
        <f>[1]!s_ipo_listeddate(A3706)</f>
        <v>2010-07-06</v>
      </c>
      <c r="E3706" s="16" t="str">
        <f>[1]!s_info_industry_csrc2023(A3706,"",3)</f>
        <v>金属制品业</v>
      </c>
      <c r="F3706" s="16">
        <f>[1]!s_is(A3706,83,"FY","YTD","20251231",1,"",100000000)</f>
        <v>42.575092231100001</v>
      </c>
      <c r="G3706" s="16">
        <f>[1]!s_is(A3706,83,"FY","YTD","20241231",1,"",100000000)</f>
        <v>46.170187419799994</v>
      </c>
      <c r="H3706" s="16">
        <f>[1]!s_is(A3706,61,"FY","YTD","20251231",1,"",100000000)</f>
        <v>1.3773924128999999</v>
      </c>
      <c r="I3706" s="16">
        <f>[1]!s_is(A3706,61,"FY","YTD","20241231",1,"",100000000)</f>
        <v>2.0138742954</v>
      </c>
      <c r="J3706" s="16">
        <f>[1]!s_fa_roe(A3706,"20251231")</f>
        <v>3.964</v>
      </c>
      <c r="K3706" s="16">
        <f>[1]!s_stmnote_rdexp(A3706,"20251231",1,10000)</f>
        <v>14417.753040000001</v>
      </c>
      <c r="L3706" s="16">
        <f>[1]!s_margin_tradingbalance(A3706,"",10000)</f>
        <v>0</v>
      </c>
      <c r="M3706" s="16">
        <f>[1]!s_margin_seclendingbalance(A3706,"",10000)</f>
        <v>0</v>
      </c>
      <c r="N3706" s="17">
        <f>[1]!s_val_ev(A3706,"",100000000)</f>
        <v>59.705424144000006</v>
      </c>
      <c r="O3706" s="17">
        <f>[1]!share_freesharesmv(A3706,"",100000000)</f>
        <v>46.854805248600009</v>
      </c>
      <c r="P3706" s="17">
        <f ca="1">[1]!s_dq_amount_btin(A3706,TODAY()-1,100000000)</f>
        <v>3.1460333299999999</v>
      </c>
      <c r="Q3706" s="17">
        <f ca="1">[1]!s_dq_turn(A3706,TODAY()-1)</f>
        <v>5.3567229653250878</v>
      </c>
      <c r="R3706" s="2">
        <f>[1]!s_pq_amount(A3706,"20260101","",100000000)</f>
        <v>292.53372942999999</v>
      </c>
      <c r="S3706" s="2">
        <f>[1]!s_pq_avgamount(A3706,"20260101","",100000000)</f>
        <v>2.6837956828440368</v>
      </c>
      <c r="T3706" s="17">
        <f>[1]!s_ipo_dilutedpe(A3706)</f>
        <v>30.25</v>
      </c>
      <c r="U3706" s="12">
        <f>[1]!s_ipo_collection_total(A3706,100000000)</f>
        <v>7.37</v>
      </c>
      <c r="V3706" s="18">
        <f>[1]!s_val_pe_ttm(A3706,"")</f>
        <v>39.436203002929688</v>
      </c>
    </row>
    <row r="3707" spans="1:22" x14ac:dyDescent="0.3">
      <c r="A3707" s="12" t="s">
        <v>7828</v>
      </c>
      <c r="B3707" s="12" t="s">
        <v>7829</v>
      </c>
      <c r="C3707" s="16" t="str">
        <f>[1]!s_info_mkt(A3707)</f>
        <v>主板</v>
      </c>
      <c r="D3707" s="16" t="str">
        <f>[1]!s_ipo_listeddate(A3707)</f>
        <v>2021-07-20</v>
      </c>
      <c r="E3707" s="16" t="str">
        <f>[1]!s_info_industry_csrc2023(A3707,"",3)</f>
        <v>电气机械和器材制造业</v>
      </c>
      <c r="F3707" s="16">
        <f>[1]!s_is(A3707,83,"FY","YTD","20251231",1,"",100000000)</f>
        <v>68.6807810639</v>
      </c>
      <c r="G3707" s="16">
        <f>[1]!s_is(A3707,83,"FY","YTD","20241231",1,"",100000000)</f>
        <v>68.067359522100006</v>
      </c>
      <c r="H3707" s="16">
        <f>[1]!s_is(A3707,61,"FY","YTD","20251231",1,"",100000000)</f>
        <v>2.0855050758</v>
      </c>
      <c r="I3707" s="16">
        <f>[1]!s_is(A3707,61,"FY","YTD","20241231",1,"",100000000)</f>
        <v>4.1787894798999998</v>
      </c>
      <c r="J3707" s="16">
        <f>[1]!s_fa_roe(A3707,"20251231")</f>
        <v>5.4850000000000003</v>
      </c>
      <c r="K3707" s="16">
        <f>[1]!s_stmnote_rdexp(A3707,"20251231",1,10000)</f>
        <v>32739.549998000002</v>
      </c>
      <c r="L3707" s="16">
        <f>[1]!s_margin_tradingbalance(A3707,"",10000)</f>
        <v>0</v>
      </c>
      <c r="M3707" s="16">
        <f>[1]!s_margin_seclendingbalance(A3707,"",10000)</f>
        <v>0</v>
      </c>
      <c r="N3707" s="17">
        <f>[1]!s_val_ev(A3707,"",100000000)</f>
        <v>75.201528824800008</v>
      </c>
      <c r="O3707" s="17">
        <f>[1]!share_freesharesmv(A3707,"",100000000)</f>
        <v>12.612579674800001</v>
      </c>
      <c r="P3707" s="17">
        <f ca="1">[1]!s_dq_amount_btin(A3707,TODAY()-1,100000000)</f>
        <v>0.55934985999999998</v>
      </c>
      <c r="Q3707" s="17">
        <f ca="1">[1]!s_dq_turn(A3707,TODAY()-1)</f>
        <v>0.7415945243603671</v>
      </c>
      <c r="R3707" s="2">
        <f>[1]!s_pq_amount(A3707,"20260101","",100000000)</f>
        <v>207.21017506000001</v>
      </c>
      <c r="S3707" s="2">
        <f>[1]!s_pq_avgamount(A3707,"20260101","",100000000)</f>
        <v>1.9010107803669725</v>
      </c>
      <c r="T3707" s="17">
        <f>[1]!s_ipo_dilutedpe(A3707)</f>
        <v>22.99</v>
      </c>
      <c r="U3707" s="12">
        <f>[1]!s_ipo_collection_total(A3707,100000000)</f>
        <v>8.4849999999999994</v>
      </c>
      <c r="V3707" s="18">
        <f>[1]!s_val_pe_ttm(A3707,"")</f>
        <v>47.103363037109375</v>
      </c>
    </row>
    <row r="3708" spans="1:22" x14ac:dyDescent="0.3">
      <c r="A3708" s="12" t="s">
        <v>7830</v>
      </c>
      <c r="B3708" s="12" t="s">
        <v>7831</v>
      </c>
      <c r="C3708" s="16" t="str">
        <f>[1]!s_info_mkt(A3708)</f>
        <v>创业板</v>
      </c>
      <c r="D3708" s="16" t="str">
        <f>[1]!s_ipo_listeddate(A3708)</f>
        <v>2012-07-26</v>
      </c>
      <c r="E3708" s="16" t="str">
        <f>[1]!s_info_industry_csrc2023(A3708,"",3)</f>
        <v>计算机、通信和其他电子设备制造业</v>
      </c>
      <c r="F3708" s="16">
        <f>[1]!s_is(A3708,83,"FY","YTD","20251231",1,"",100000000)</f>
        <v>20.717539796899999</v>
      </c>
      <c r="G3708" s="16">
        <f>[1]!s_is(A3708,83,"FY","YTD","20241231",1,"",100000000)</f>
        <v>21.225051217000001</v>
      </c>
      <c r="H3708" s="16">
        <f>[1]!s_is(A3708,61,"FY","YTD","20251231",1,"",100000000)</f>
        <v>-2.1858841786000003</v>
      </c>
      <c r="I3708" s="16">
        <f>[1]!s_is(A3708,61,"FY","YTD","20241231",1,"",100000000)</f>
        <v>-1.9162315097</v>
      </c>
      <c r="J3708" s="16">
        <f>[1]!s_fa_roe(A3708,"20251231")</f>
        <v>-313.96879999999999</v>
      </c>
      <c r="K3708" s="16">
        <f>[1]!s_stmnote_rdexp(A3708,"20251231",1,10000)</f>
        <v>8839.7690489999986</v>
      </c>
      <c r="L3708" s="16">
        <f>[1]!s_margin_tradingbalance(A3708,"",10000)</f>
        <v>0</v>
      </c>
      <c r="M3708" s="16">
        <f>[1]!s_margin_seclendingbalance(A3708,"",10000)</f>
        <v>0</v>
      </c>
      <c r="N3708" s="17">
        <f>[1]!s_val_ev(A3708,"",100000000)</f>
        <v>25.209596422499999</v>
      </c>
      <c r="O3708" s="17">
        <f>[1]!share_freesharesmv(A3708,"",100000000)</f>
        <v>18.104937097499999</v>
      </c>
      <c r="P3708" s="17">
        <f ca="1">[1]!s_dq_amount_btin(A3708,TODAY()-1,100000000)</f>
        <v>0.50519908000000002</v>
      </c>
      <c r="Q3708" s="17">
        <f ca="1">[1]!s_dq_turn(A3708,TODAY()-1)</f>
        <v>2.010210797683528</v>
      </c>
      <c r="R3708" s="2">
        <f>[1]!s_pq_amount(A3708,"20260101","",100000000)</f>
        <v>111.31907464</v>
      </c>
      <c r="S3708" s="2">
        <f>[1]!s_pq_avgamount(A3708,"20260101","",100000000)</f>
        <v>1.0212759141284402</v>
      </c>
      <c r="T3708" s="17">
        <f>[1]!s_ipo_dilutedpe(A3708)</f>
        <v>12.94</v>
      </c>
      <c r="U3708" s="12">
        <f>[1]!s_ipo_collection_total(A3708,100000000)</f>
        <v>6</v>
      </c>
      <c r="V3708" s="18">
        <f>[1]!s_val_pe_ttm(A3708,"")</f>
        <v>-10.402636528015137</v>
      </c>
    </row>
    <row r="3709" spans="1:22" x14ac:dyDescent="0.3">
      <c r="A3709" s="12" t="s">
        <v>7832</v>
      </c>
      <c r="B3709" s="12" t="s">
        <v>7833</v>
      </c>
      <c r="C3709" s="16" t="str">
        <f>[1]!s_info_mkt(A3709)</f>
        <v>创业板</v>
      </c>
      <c r="D3709" s="16" t="str">
        <f>[1]!s_ipo_listeddate(A3709)</f>
        <v>2017-03-17</v>
      </c>
      <c r="E3709" s="16" t="str">
        <f>[1]!s_info_industry_csrc2023(A3709,"",3)</f>
        <v>计算机、通信和其他电子设备制造业</v>
      </c>
      <c r="F3709" s="16">
        <f>[1]!s_is(A3709,83,"FY","YTD","20251231",1,"",100000000)</f>
        <v>60.331757691099995</v>
      </c>
      <c r="G3709" s="16">
        <f>[1]!s_is(A3709,83,"FY","YTD","20241231",1,"",100000000)</f>
        <v>56.213361101499999</v>
      </c>
      <c r="H3709" s="16">
        <f>[1]!s_is(A3709,61,"FY","YTD","20251231",1,"",100000000)</f>
        <v>26.0060838966</v>
      </c>
      <c r="I3709" s="16">
        <f>[1]!s_is(A3709,61,"FY","YTD","20241231",1,"",100000000)</f>
        <v>26.478573380700002</v>
      </c>
      <c r="J3709" s="16">
        <f>[1]!s_fa_roe(A3709,"20251231")</f>
        <v>28.4602</v>
      </c>
      <c r="K3709" s="16">
        <f>[1]!s_stmnote_rdexp(A3709,"20251231",1,10000)</f>
        <v>52994.706938999996</v>
      </c>
      <c r="L3709" s="16">
        <f>[1]!s_margin_tradingbalance(A3709,"",10000)</f>
        <v>33959.751900000003</v>
      </c>
      <c r="M3709" s="16">
        <f>[1]!s_margin_seclendingbalance(A3709,"",10000)</f>
        <v>310.77600000000001</v>
      </c>
      <c r="N3709" s="17">
        <f>[1]!s_val_ev(A3709,"",100000000)</f>
        <v>420.60669017200007</v>
      </c>
      <c r="O3709" s="17">
        <f>[1]!share_freesharesmv(A3709,"",100000000)</f>
        <v>152.19908170799999</v>
      </c>
      <c r="P3709" s="17">
        <f ca="1">[1]!s_dq_amount_btin(A3709,TODAY()-1,100000000)</f>
        <v>2.7223691900000002</v>
      </c>
      <c r="Q3709" s="17">
        <f ca="1">[1]!s_dq_turn(A3709,TODAY()-1)</f>
        <v>1.1226568064599216</v>
      </c>
      <c r="R3709" s="2">
        <f>[1]!s_pq_amount(A3709,"20260101","",100000000)</f>
        <v>417.42075641999998</v>
      </c>
      <c r="S3709" s="2">
        <f>[1]!s_pq_avgamount(A3709,"20260101","",100000000)</f>
        <v>3.8295482240366971</v>
      </c>
      <c r="T3709" s="17">
        <f>[1]!s_ipo_dilutedpe(A3709)</f>
        <v>15.76</v>
      </c>
      <c r="U3709" s="12">
        <f>[1]!s_ipo_collection_total(A3709,100000000)</f>
        <v>16.554689</v>
      </c>
      <c r="V3709" s="18">
        <f>[1]!s_val_pe_ttm(A3709,"")</f>
        <v>15.610746383666992</v>
      </c>
    </row>
    <row r="3710" spans="1:22" x14ac:dyDescent="0.3">
      <c r="A3710" s="12" t="s">
        <v>7834</v>
      </c>
      <c r="B3710" s="12" t="s">
        <v>7835</v>
      </c>
      <c r="C3710" s="16" t="str">
        <f>[1]!s_info_mkt(A3710)</f>
        <v>创业板</v>
      </c>
      <c r="D3710" s="16" t="str">
        <f>[1]!s_ipo_listeddate(A3710)</f>
        <v>2017-05-09</v>
      </c>
      <c r="E3710" s="16" t="str">
        <f>[1]!s_info_industry_csrc2023(A3710,"",3)</f>
        <v>文教、工美、体育和娱乐用品制造业</v>
      </c>
      <c r="F3710" s="16">
        <f>[1]!s_is(A3710,83,"FY","YTD","20251231",1,"",100000000)</f>
        <v>4.1834699287000001</v>
      </c>
      <c r="G3710" s="16">
        <f>[1]!s_is(A3710,83,"FY","YTD","20241231",1,"",100000000)</f>
        <v>3.7358627888</v>
      </c>
      <c r="H3710" s="16">
        <f>[1]!s_is(A3710,61,"FY","YTD","20251231",1,"",100000000)</f>
        <v>0.60850966200000001</v>
      </c>
      <c r="I3710" s="16">
        <f>[1]!s_is(A3710,61,"FY","YTD","20241231",1,"",100000000)</f>
        <v>0.26761144419999999</v>
      </c>
      <c r="J3710" s="16">
        <f>[1]!s_fa_roe(A3710,"20251231")</f>
        <v>6.3047000000000004</v>
      </c>
      <c r="K3710" s="16">
        <f>[1]!s_stmnote_rdexp(A3710,"20251231",1,10000)</f>
        <v>1347.7712509999999</v>
      </c>
      <c r="L3710" s="16">
        <f>[1]!s_margin_tradingbalance(A3710,"",10000)</f>
        <v>0</v>
      </c>
      <c r="M3710" s="16">
        <f>[1]!s_margin_seclendingbalance(A3710,"",10000)</f>
        <v>0</v>
      </c>
      <c r="N3710" s="17">
        <f>[1]!s_val_ev(A3710,"",100000000)</f>
        <v>28.298421475200001</v>
      </c>
      <c r="O3710" s="17">
        <f>[1]!share_freesharesmv(A3710,"",100000000)</f>
        <v>13.677596792399999</v>
      </c>
      <c r="P3710" s="17">
        <f ca="1">[1]!s_dq_amount_btin(A3710,TODAY()-1,100000000)</f>
        <v>1.4367757699999999</v>
      </c>
      <c r="Q3710" s="17">
        <f ca="1">[1]!s_dq_turn(A3710,TODAY()-1)</f>
        <v>6.9014149290949032</v>
      </c>
      <c r="R3710" s="2">
        <f>[1]!s_pq_amount(A3710,"20260101","",100000000)</f>
        <v>442.80436122999998</v>
      </c>
      <c r="S3710" s="2">
        <f>[1]!s_pq_avgamount(A3710,"20260101","",100000000)</f>
        <v>4.0624253323853212</v>
      </c>
      <c r="T3710" s="17">
        <f>[1]!s_ipo_dilutedpe(A3710)</f>
        <v>22.98</v>
      </c>
      <c r="U3710" s="12">
        <f>[1]!s_ipo_collection_total(A3710,100000000)</f>
        <v>2.5957691399999998</v>
      </c>
      <c r="V3710" s="18">
        <f>[1]!s_val_pe_ttm(A3710,"")</f>
        <v>44.852081298828125</v>
      </c>
    </row>
    <row r="3711" spans="1:22" x14ac:dyDescent="0.3">
      <c r="A3711" s="12" t="s">
        <v>7836</v>
      </c>
      <c r="B3711" s="12" t="s">
        <v>7837</v>
      </c>
      <c r="C3711" s="16" t="str">
        <f>[1]!s_info_mkt(A3711)</f>
        <v>创业板</v>
      </c>
      <c r="D3711" s="16" t="str">
        <f>[1]!s_ipo_listeddate(A3711)</f>
        <v>2010-04-27</v>
      </c>
      <c r="E3711" s="16" t="str">
        <f>[1]!s_info_industry_csrc2023(A3711,"",3)</f>
        <v>化学原料和化学制品制造业</v>
      </c>
      <c r="F3711" s="16">
        <f>[1]!s_is(A3711,83,"FY","YTD","20251231",1,"",100000000)</f>
        <v>28.608286096599997</v>
      </c>
      <c r="G3711" s="16">
        <f>[1]!s_is(A3711,83,"FY","YTD","20241231",1,"",100000000)</f>
        <v>24.263986294799999</v>
      </c>
      <c r="H3711" s="16">
        <f>[1]!s_is(A3711,61,"FY","YTD","20251231",1,"",100000000)</f>
        <v>-5.7151926524999999</v>
      </c>
      <c r="I3711" s="16">
        <f>[1]!s_is(A3711,61,"FY","YTD","20241231",1,"",100000000)</f>
        <v>-9.5437157699000004</v>
      </c>
      <c r="J3711" s="16">
        <f>[1]!s_fa_roe(A3711,"20251231")</f>
        <v>-10.0496</v>
      </c>
      <c r="K3711" s="16">
        <f>[1]!s_stmnote_rdexp(A3711,"20251231",1,10000)</f>
        <v>12925.815468000001</v>
      </c>
      <c r="L3711" s="16">
        <f>[1]!s_margin_tradingbalance(A3711,"",10000)</f>
        <v>43850.968500000003</v>
      </c>
      <c r="M3711" s="16">
        <f>[1]!s_margin_seclendingbalance(A3711,"",10000)</f>
        <v>31.9422</v>
      </c>
      <c r="N3711" s="17">
        <f>[1]!s_val_ev(A3711,"",100000000)</f>
        <v>80.360434328400004</v>
      </c>
      <c r="O3711" s="17">
        <f>[1]!share_freesharesmv(A3711,"",100000000)</f>
        <v>49.823465855400002</v>
      </c>
      <c r="P3711" s="17">
        <f ca="1">[1]!s_dq_amount_btin(A3711,TODAY()-1,100000000)</f>
        <v>1.0270867299999999</v>
      </c>
      <c r="Q3711" s="17">
        <f ca="1">[1]!s_dq_turn(A3711,TODAY()-1)</f>
        <v>1.2899612079426883</v>
      </c>
      <c r="R3711" s="2">
        <f>[1]!s_pq_amount(A3711,"20260101","",100000000)</f>
        <v>435.98914715000001</v>
      </c>
      <c r="S3711" s="2">
        <f>[1]!s_pq_avgamount(A3711,"20260101","",100000000)</f>
        <v>3.9999004325688077</v>
      </c>
      <c r="T3711" s="17">
        <f>[1]!s_ipo_dilutedpe(A3711)</f>
        <v>66.67</v>
      </c>
      <c r="U3711" s="12">
        <f>[1]!s_ipo_collection_total(A3711,100000000)</f>
        <v>8</v>
      </c>
      <c r="V3711" s="18">
        <f>[1]!s_val_pe_ttm(A3711,"")</f>
        <v>-14.113572120666504</v>
      </c>
    </row>
    <row r="3712" spans="1:22" x14ac:dyDescent="0.3">
      <c r="A3712" s="12" t="s">
        <v>7838</v>
      </c>
      <c r="B3712" s="12" t="s">
        <v>7839</v>
      </c>
      <c r="C3712" s="16" t="str">
        <f>[1]!s_info_mkt(A3712)</f>
        <v>主板</v>
      </c>
      <c r="D3712" s="16" t="str">
        <f>[1]!s_ipo_listeddate(A3712)</f>
        <v>1999-06-03</v>
      </c>
      <c r="E3712" s="16" t="str">
        <f>[1]!s_info_industry_csrc2023(A3712,"",3)</f>
        <v>化学原料和化学制品制造业</v>
      </c>
      <c r="F3712" s="16">
        <f>[1]!s_is(A3712,83,"FY","YTD","20251231",1,"",100000000)</f>
        <v>44.950149826999997</v>
      </c>
      <c r="G3712" s="16">
        <f>[1]!s_is(A3712,83,"FY","YTD","20241231",1,"",100000000)</f>
        <v>50.689880919399997</v>
      </c>
      <c r="H3712" s="16">
        <f>[1]!s_is(A3712,61,"FY","YTD","20251231",1,"",100000000)</f>
        <v>0.3178719458</v>
      </c>
      <c r="I3712" s="16">
        <f>[1]!s_is(A3712,61,"FY","YTD","20241231",1,"",100000000)</f>
        <v>0.76257351680000007</v>
      </c>
      <c r="J3712" s="16">
        <f>[1]!s_fa_roe(A3712,"20251231")</f>
        <v>0.49980000000000002</v>
      </c>
      <c r="K3712" s="16">
        <f>[1]!s_stmnote_rdexp(A3712,"20251231",1,10000)</f>
        <v>11398.229556</v>
      </c>
      <c r="L3712" s="16">
        <f>[1]!s_margin_tradingbalance(A3712,"",10000)</f>
        <v>17330.8102</v>
      </c>
      <c r="M3712" s="16">
        <f>[1]!s_margin_seclendingbalance(A3712,"",10000)</f>
        <v>7.7034000000000002</v>
      </c>
      <c r="N3712" s="17">
        <f>[1]!s_val_ev(A3712,"",100000000)</f>
        <v>53.468800000000002</v>
      </c>
      <c r="O3712" s="17">
        <f>[1]!share_freesharesmv(A3712,"",100000000)</f>
        <v>29.942655295300007</v>
      </c>
      <c r="P3712" s="17">
        <f ca="1">[1]!s_dq_amount_btin(A3712,TODAY()-1,100000000)</f>
        <v>0.57245849000000004</v>
      </c>
      <c r="Q3712" s="17">
        <f ca="1">[1]!s_dq_turn(A3712,TODAY()-1)</f>
        <v>1.0663798469387753</v>
      </c>
      <c r="R3712" s="2">
        <f>[1]!s_pq_amount(A3712,"20260101","",100000000)</f>
        <v>325.86162008000002</v>
      </c>
      <c r="S3712" s="2">
        <f>[1]!s_pq_avgamount(A3712,"20260101","",100000000)</f>
        <v>2.989556147522936</v>
      </c>
      <c r="T3712" s="17">
        <f>[1]!s_ipo_dilutedpe(A3712)</f>
        <v>0</v>
      </c>
      <c r="U3712" s="12">
        <f>[1]!s_ipo_collection_total(A3712,100000000)</f>
        <v>8.9700000000000006</v>
      </c>
      <c r="V3712" s="18">
        <f>[1]!s_val_pe_ttm(A3712,"")</f>
        <v>-787.3819580078125</v>
      </c>
    </row>
    <row r="3713" spans="1:22" x14ac:dyDescent="0.3">
      <c r="A3713" s="12" t="s">
        <v>7840</v>
      </c>
      <c r="B3713" s="12" t="s">
        <v>7841</v>
      </c>
      <c r="C3713" s="16" t="str">
        <f>[1]!s_info_mkt(A3713)</f>
        <v>科创板</v>
      </c>
      <c r="D3713" s="16" t="str">
        <f>[1]!s_ipo_listeddate(A3713)</f>
        <v>2020-02-11</v>
      </c>
      <c r="E3713" s="16" t="str">
        <f>[1]!s_info_industry_csrc2023(A3713,"",3)</f>
        <v>通用设备制造业</v>
      </c>
      <c r="F3713" s="16">
        <f>[1]!s_is(A3713,83,"FY","YTD","20251231",1,"",100000000)</f>
        <v>49.085498322299998</v>
      </c>
      <c r="G3713" s="16">
        <f>[1]!s_is(A3713,83,"FY","YTD","20241231",1,"",100000000)</f>
        <v>40.0314503496</v>
      </c>
      <c r="H3713" s="16">
        <f>[1]!s_is(A3713,61,"FY","YTD","20251231",1,"",100000000)</f>
        <v>2.0589039331999999</v>
      </c>
      <c r="I3713" s="16">
        <f>[1]!s_is(A3713,61,"FY","YTD","20241231",1,"",100000000)</f>
        <v>1.1463955776000001</v>
      </c>
      <c r="J3713" s="16">
        <f>[1]!s_fa_roe(A3713,"20251231")</f>
        <v>4.9333</v>
      </c>
      <c r="K3713" s="16">
        <f>[1]!s_stmnote_rdexp(A3713,"20251231",1,10000)</f>
        <v>19544.667483000001</v>
      </c>
      <c r="L3713" s="16">
        <f>[1]!s_margin_tradingbalance(A3713,"",10000)</f>
        <v>43302.038</v>
      </c>
      <c r="M3713" s="16">
        <f>[1]!s_margin_seclendingbalance(A3713,"",10000)</f>
        <v>8.2550000000000008</v>
      </c>
      <c r="N3713" s="17">
        <f>[1]!s_val_ev(A3713,"",100000000)</f>
        <v>46.308792675600003</v>
      </c>
      <c r="O3713" s="17">
        <f>[1]!share_freesharesmv(A3713,"",100000000)</f>
        <v>36.765020589700001</v>
      </c>
      <c r="P3713" s="17">
        <f ca="1">[1]!s_dq_amount_btin(A3713,TODAY()-1,100000000)</f>
        <v>0.93109549999999996</v>
      </c>
      <c r="Q3713" s="17">
        <f ca="1">[1]!s_dq_turn(A3713,TODAY()-1)</f>
        <v>1.984880310395807</v>
      </c>
      <c r="R3713" s="2">
        <f>[1]!s_pq_amount(A3713,"20260101","",100000000)</f>
        <v>280.47016607</v>
      </c>
      <c r="S3713" s="2">
        <f>[1]!s_pq_avgamount(A3713,"20260101","",100000000)</f>
        <v>2.5731207896330277</v>
      </c>
      <c r="T3713" s="17">
        <f>[1]!s_ipo_dilutedpe(A3713)</f>
        <v>23.4</v>
      </c>
      <c r="U3713" s="12">
        <f>[1]!s_ipo_collection_total(A3713,100000000)</f>
        <v>7.1728800000000001</v>
      </c>
      <c r="V3713" s="18">
        <f>[1]!s_val_pe_ttm(A3713,"")</f>
        <v>33.825084686279297</v>
      </c>
    </row>
    <row r="3714" spans="1:22" x14ac:dyDescent="0.3">
      <c r="A3714" s="12" t="s">
        <v>241</v>
      </c>
      <c r="B3714" s="12" t="s">
        <v>242</v>
      </c>
      <c r="C3714" s="16" t="str">
        <f>[1]!s_info_mkt(A3714)</f>
        <v>北证</v>
      </c>
      <c r="D3714" s="16" t="str">
        <f>[1]!s_ipo_listeddate(A3714)</f>
        <v>2022-09-01</v>
      </c>
      <c r="E3714" s="16" t="str">
        <f>[1]!s_info_industry_csrc2023(A3714,"",3)</f>
        <v>计算机、通信和其他电子设备制造业</v>
      </c>
      <c r="F3714" s="16">
        <f>[1]!s_is(A3714,83,"FY","YTD","20251231",1,"",100000000)</f>
        <v>1.6928957565</v>
      </c>
      <c r="G3714" s="16">
        <f>[1]!s_is(A3714,83,"FY","YTD","20241231",1,"",100000000)</f>
        <v>1.5922923781</v>
      </c>
      <c r="H3714" s="16">
        <f>[1]!s_is(A3714,61,"FY","YTD","20251231",1,"",100000000)</f>
        <v>0.41033267899999998</v>
      </c>
      <c r="I3714" s="16">
        <f>[1]!s_is(A3714,61,"FY","YTD","20241231",1,"",100000000)</f>
        <v>0.57947690520000006</v>
      </c>
      <c r="J3714" s="16">
        <f>[1]!s_fa_roe(A3714,"20251231")</f>
        <v>18.325299999999999</v>
      </c>
      <c r="K3714" s="16">
        <f>[1]!s_stmnote_rdexp(A3714,"20251231",1,10000)</f>
        <v>2453.901014</v>
      </c>
      <c r="L3714" s="16">
        <f>[1]!s_margin_tradingbalance(A3714,"",10000)</f>
        <v>1879.3</v>
      </c>
      <c r="M3714" s="16">
        <f>[1]!s_margin_seclendingbalance(A3714,"",10000)</f>
        <v>0</v>
      </c>
      <c r="N3714" s="17">
        <f>[1]!s_val_ev(A3714,"",100000000)</f>
        <v>12.145822038399999</v>
      </c>
      <c r="O3714" s="17">
        <f>[1]!share_freesharesmv(A3714,"",100000000)</f>
        <v>5.0134296063999999</v>
      </c>
      <c r="P3714" s="17">
        <f ca="1">[1]!s_dq_amount_btin(A3714,TODAY()-1,100000000)</f>
        <v>5.1305469999999999E-2</v>
      </c>
      <c r="Q3714" s="17">
        <f ca="1">[1]!s_dq_turn(A3714,TODAY()-1)</f>
        <v>0.61844754490118359</v>
      </c>
      <c r="R3714" s="2">
        <f>[1]!s_pq_amount(A3714,"20260101","",100000000)</f>
        <v>11.51909406</v>
      </c>
      <c r="S3714" s="2">
        <f>[1]!s_pq_avgamount(A3714,"20260101","",100000000)</f>
        <v>0.10567976201834862</v>
      </c>
      <c r="T3714" s="17">
        <f>[1]!s_ipo_dilutedpe(A3714)</f>
        <v>16.690000000000001</v>
      </c>
      <c r="U3714" s="12">
        <f>[1]!s_ipo_collection_total(A3714,100000000)</f>
        <v>1.2070000000000001</v>
      </c>
      <c r="V3714" s="18">
        <f>[1]!s_val_pe_ttm(A3714,"")</f>
        <v>33.668113708496094</v>
      </c>
    </row>
    <row r="3715" spans="1:22" x14ac:dyDescent="0.3">
      <c r="A3715" s="12" t="s">
        <v>7842</v>
      </c>
      <c r="B3715" s="12" t="s">
        <v>7843</v>
      </c>
      <c r="C3715" s="16" t="str">
        <f>[1]!s_info_mkt(A3715)</f>
        <v>主板</v>
      </c>
      <c r="D3715" s="16" t="str">
        <f>[1]!s_ipo_listeddate(A3715)</f>
        <v>2025-01-23</v>
      </c>
      <c r="E3715" s="16" t="str">
        <f>[1]!s_info_industry_csrc2023(A3715,"",3)</f>
        <v>橡胶和塑料制品业</v>
      </c>
      <c r="F3715" s="16">
        <f>[1]!s_is(A3715,83,"FY","YTD","20251231",1,"",100000000)</f>
        <v>20.461211177599999</v>
      </c>
      <c r="G3715" s="16">
        <f>[1]!s_is(A3715,83,"FY","YTD","20241231",1,"",100000000)</f>
        <v>22.688646758699999</v>
      </c>
      <c r="H3715" s="16">
        <f>[1]!s_is(A3715,61,"FY","YTD","20251231",1,"",100000000)</f>
        <v>0.91522581069999998</v>
      </c>
      <c r="I3715" s="16">
        <f>[1]!s_is(A3715,61,"FY","YTD","20241231",1,"",100000000)</f>
        <v>2.2010095916999997</v>
      </c>
      <c r="J3715" s="16">
        <f>[1]!s_fa_roe(A3715,"20251231")</f>
        <v>5.4381000000000004</v>
      </c>
      <c r="K3715" s="16">
        <f>[1]!s_stmnote_rdexp(A3715,"20251231",1,10000)</f>
        <v>5177.43109</v>
      </c>
      <c r="L3715" s="16">
        <f>[1]!s_margin_tradingbalance(A3715,"",10000)</f>
        <v>7871.7928000000002</v>
      </c>
      <c r="M3715" s="16">
        <f>[1]!s_margin_seclendingbalance(A3715,"",10000)</f>
        <v>52.7956</v>
      </c>
      <c r="N3715" s="17">
        <f>[1]!s_val_ev(A3715,"",100000000)</f>
        <v>53.451324</v>
      </c>
      <c r="O3715" s="17">
        <f>[1]!share_freesharesmv(A3715,"",100000000)</f>
        <v>12.360618675</v>
      </c>
      <c r="P3715" s="17">
        <f ca="1">[1]!s_dq_amount_btin(A3715,TODAY()-1,100000000)</f>
        <v>0.14443650999999999</v>
      </c>
      <c r="Q3715" s="17">
        <f ca="1">[1]!s_dq_turn(A3715,TODAY()-1)</f>
        <v>0.7899255781616199</v>
      </c>
      <c r="R3715" s="2">
        <f>[1]!s_pq_amount(A3715,"20260101","",100000000)</f>
        <v>42.81111593</v>
      </c>
      <c r="S3715" s="2">
        <f>[1]!s_pq_avgamount(A3715,"20260101","",100000000)</f>
        <v>0.39276253146788992</v>
      </c>
      <c r="T3715" s="17">
        <f>[1]!s_ipo_dilutedpe(A3715)</f>
        <v>14.48</v>
      </c>
      <c r="U3715" s="12">
        <f>[1]!s_ipo_collection_total(A3715,100000000)</f>
        <v>7.8084899999999999</v>
      </c>
      <c r="V3715" s="18">
        <f>[1]!s_val_pe_ttm(A3715,"")</f>
        <v>74.964454650878906</v>
      </c>
    </row>
    <row r="3716" spans="1:22" x14ac:dyDescent="0.3">
      <c r="A3716" s="12" t="s">
        <v>7844</v>
      </c>
      <c r="B3716" s="12" t="s">
        <v>7845</v>
      </c>
      <c r="C3716" s="16" t="str">
        <f>[1]!s_info_mkt(A3716)</f>
        <v>创业板</v>
      </c>
      <c r="D3716" s="16" t="str">
        <f>[1]!s_ipo_listeddate(A3716)</f>
        <v>2011-03-29</v>
      </c>
      <c r="E3716" s="16" t="str">
        <f>[1]!s_info_industry_csrc2023(A3716,"",3)</f>
        <v>生态保护和环境治理业</v>
      </c>
      <c r="F3716" s="16">
        <f>[1]!s_is(A3716,83,"FY","YTD","20251231",1,"",100000000)</f>
        <v>9.0038547018999999</v>
      </c>
      <c r="G3716" s="16">
        <f>[1]!s_is(A3716,83,"FY","YTD","20241231",1,"",100000000)</f>
        <v>10.459392132</v>
      </c>
      <c r="H3716" s="16">
        <f>[1]!s_is(A3716,61,"FY","YTD","20251231",1,"",100000000)</f>
        <v>-20.7494762205</v>
      </c>
      <c r="I3716" s="16">
        <f>[1]!s_is(A3716,61,"FY","YTD","20241231",1,"",100000000)</f>
        <v>-25.9625097833</v>
      </c>
      <c r="J3716" s="16">
        <f>[1]!s_fa_roe(A3716,"20251231")</f>
        <v>-122.7101</v>
      </c>
      <c r="K3716" s="16">
        <f>[1]!s_stmnote_rdexp(A3716,"20251231",1,10000)</f>
        <v>835.70966099999998</v>
      </c>
      <c r="L3716" s="16">
        <f>[1]!s_margin_tradingbalance(A3716,"",10000)</f>
        <v>19206.584599999998</v>
      </c>
      <c r="M3716" s="16">
        <f>[1]!s_margin_seclendingbalance(A3716,"",10000)</f>
        <v>0.92400000000000004</v>
      </c>
      <c r="N3716" s="17">
        <f>[1]!s_val_ev(A3716,"",100000000)</f>
        <v>67.312266416</v>
      </c>
      <c r="O3716" s="17">
        <f>[1]!share_freesharesmv(A3716,"",100000000)</f>
        <v>43.688392691899999</v>
      </c>
      <c r="P3716" s="17">
        <f ca="1">[1]!s_dq_amount_btin(A3716,TODAY()-1,100000000)</f>
        <v>3.9555568499999998</v>
      </c>
      <c r="Q3716" s="17">
        <f ca="1">[1]!s_dq_turn(A3716,TODAY()-1)</f>
        <v>5.8991170404622641</v>
      </c>
      <c r="R3716" s="2">
        <f>[1]!s_pq_amount(A3716,"20260101","",100000000)</f>
        <v>235.04824194</v>
      </c>
      <c r="S3716" s="2">
        <f>[1]!s_pq_avgamount(A3716,"20260101","",100000000)</f>
        <v>2.156405889357798</v>
      </c>
      <c r="T3716" s="17">
        <f>[1]!s_ipo_dilutedpe(A3716)</f>
        <v>110.07</v>
      </c>
      <c r="U3716" s="12">
        <f>[1]!s_ipo_collection_total(A3716,100000000)</f>
        <v>10.4749</v>
      </c>
      <c r="V3716" s="18">
        <f>[1]!s_val_pe_ttm(A3716,"")</f>
        <v>-3.296825647354126</v>
      </c>
    </row>
    <row r="3717" spans="1:22" x14ac:dyDescent="0.3">
      <c r="A3717" s="12" t="s">
        <v>7846</v>
      </c>
      <c r="B3717" s="12" t="s">
        <v>7847</v>
      </c>
      <c r="C3717" s="16" t="str">
        <f>[1]!s_info_mkt(A3717)</f>
        <v>科创板</v>
      </c>
      <c r="D3717" s="16" t="str">
        <f>[1]!s_ipo_listeddate(A3717)</f>
        <v>2021-03-25</v>
      </c>
      <c r="E3717" s="16" t="str">
        <f>[1]!s_info_industry_csrc2023(A3717,"",3)</f>
        <v>医药制造业</v>
      </c>
      <c r="F3717" s="16">
        <f>[1]!s_is(A3717,83,"FY","YTD","20251231",1,"",100000000)</f>
        <v>9.0534439380999991</v>
      </c>
      <c r="G3717" s="16">
        <f>[1]!s_is(A3717,83,"FY","YTD","20241231",1,"",100000000)</f>
        <v>8.6658295257999995</v>
      </c>
      <c r="H3717" s="16">
        <f>[1]!s_is(A3717,61,"FY","YTD","20251231",1,"",100000000)</f>
        <v>2.2019190165000002</v>
      </c>
      <c r="I3717" s="16">
        <f>[1]!s_is(A3717,61,"FY","YTD","20241231",1,"",100000000)</f>
        <v>3.0247198138</v>
      </c>
      <c r="J3717" s="16">
        <f>[1]!s_fa_roe(A3717,"20251231")</f>
        <v>5.6241000000000003</v>
      </c>
      <c r="K3717" s="16">
        <f>[1]!s_stmnote_rdexp(A3717,"20251231",1,10000)</f>
        <v>10931.643907</v>
      </c>
      <c r="L3717" s="16">
        <f>[1]!s_margin_tradingbalance(A3717,"",10000)</f>
        <v>10522.3297</v>
      </c>
      <c r="M3717" s="16">
        <f>[1]!s_margin_seclendingbalance(A3717,"",10000)</f>
        <v>21.601400000000002</v>
      </c>
      <c r="N3717" s="17">
        <f>[1]!s_val_ev(A3717,"",100000000)</f>
        <v>35.216555790999998</v>
      </c>
      <c r="O3717" s="17">
        <f>[1]!share_freesharesmv(A3717,"",100000000)</f>
        <v>16.638541544000002</v>
      </c>
      <c r="P3717" s="17">
        <f ca="1">[1]!s_dq_amount_btin(A3717,TODAY()-1,100000000)</f>
        <v>0.20468549</v>
      </c>
      <c r="Q3717" s="17">
        <f ca="1">[1]!s_dq_turn(A3717,TODAY()-1)</f>
        <v>0.57678742238589631</v>
      </c>
      <c r="R3717" s="2">
        <f>[1]!s_pq_amount(A3717,"20260101","",100000000)</f>
        <v>31.153911650000001</v>
      </c>
      <c r="S3717" s="2">
        <f>[1]!s_pq_avgamount(A3717,"20260101","",100000000)</f>
        <v>0.28581570321100919</v>
      </c>
      <c r="T3717" s="17">
        <f>[1]!s_ipo_dilutedpe(A3717)</f>
        <v>101.92</v>
      </c>
      <c r="U3717" s="12">
        <f>[1]!s_ipo_collection_total(A3717,100000000)</f>
        <v>18.045449999999999</v>
      </c>
      <c r="V3717" s="18">
        <f>[1]!s_val_pe_ttm(A3717,"")</f>
        <v>19.743547439575195</v>
      </c>
    </row>
    <row r="3718" spans="1:22" x14ac:dyDescent="0.3">
      <c r="A3718" s="12" t="s">
        <v>7848</v>
      </c>
      <c r="B3718" s="12" t="s">
        <v>7849</v>
      </c>
      <c r="C3718" s="16" t="str">
        <f>[1]!s_info_mkt(A3718)</f>
        <v>主板</v>
      </c>
      <c r="D3718" s="16" t="str">
        <f>[1]!s_ipo_listeddate(A3718)</f>
        <v>2002-08-09</v>
      </c>
      <c r="E3718" s="16" t="str">
        <f>[1]!s_info_industry_csrc2023(A3718,"",3)</f>
        <v>专用设备制造业</v>
      </c>
      <c r="F3718" s="16">
        <f>[1]!s_is(A3718,83,"FY","YTD","20251231",1,"",100000000)</f>
        <v>15.836239884000001</v>
      </c>
      <c r="G3718" s="16">
        <f>[1]!s_is(A3718,83,"FY","YTD","20241231",1,"",100000000)</f>
        <v>96.118194902499994</v>
      </c>
      <c r="H3718" s="16">
        <f>[1]!s_is(A3718,61,"FY","YTD","20251231",1,"",100000000)</f>
        <v>-1.1824099964000001</v>
      </c>
      <c r="I3718" s="16">
        <f>[1]!s_is(A3718,61,"FY","YTD","20241231",1,"",100000000)</f>
        <v>-22.0151058163</v>
      </c>
      <c r="J3718" s="16">
        <f>[1]!s_fa_roe(A3718,"20251231")</f>
        <v>-7.3265000000000002</v>
      </c>
      <c r="K3718" s="16">
        <f>[1]!s_stmnote_rdexp(A3718,"20251231",1,10000)</f>
        <v>9179.6324450000011</v>
      </c>
      <c r="L3718" s="16">
        <f>[1]!s_margin_tradingbalance(A3718,"",10000)</f>
        <v>0</v>
      </c>
      <c r="M3718" s="16">
        <f>[1]!s_margin_seclendingbalance(A3718,"",10000)</f>
        <v>0</v>
      </c>
      <c r="N3718" s="17">
        <f>[1]!s_val_ev(A3718,"",100000000)</f>
        <v>36.378375938299996</v>
      </c>
      <c r="O3718" s="17">
        <f>[1]!share_freesharesmv(A3718,"",100000000)</f>
        <v>13.366281305300003</v>
      </c>
      <c r="P3718" s="17">
        <f ca="1">[1]!s_dq_amount_btin(A3718,TODAY()-1,100000000)</f>
        <v>2.7747157699999998</v>
      </c>
      <c r="Q3718" s="17">
        <f ca="1">[1]!s_dq_turn(A3718,TODAY()-1)</f>
        <v>7.4136346698769957</v>
      </c>
      <c r="R3718" s="2">
        <f>[1]!s_pq_amount(A3718,"20260101","",100000000)</f>
        <v>78.537268389999994</v>
      </c>
      <c r="S3718" s="2">
        <f>[1]!s_pq_avgamount(A3718,"20260101","",100000000)</f>
        <v>0.72052539807339444</v>
      </c>
      <c r="T3718" s="17">
        <f>[1]!s_ipo_dilutedpe(A3718)</f>
        <v>20</v>
      </c>
      <c r="U3718" s="12">
        <f>[1]!s_ipo_collection_total(A3718,100000000)</f>
        <v>3</v>
      </c>
      <c r="V3718" s="18">
        <f>[1]!s_val_pe_ttm(A3718,"")</f>
        <v>-28.168952941894531</v>
      </c>
    </row>
    <row r="3719" spans="1:22" x14ac:dyDescent="0.3">
      <c r="A3719" s="12" t="s">
        <v>243</v>
      </c>
      <c r="B3719" s="12" t="s">
        <v>244</v>
      </c>
      <c r="C3719" s="16" t="str">
        <f>[1]!s_info_mkt(A3719)</f>
        <v>北证</v>
      </c>
      <c r="D3719" s="16" t="str">
        <f>[1]!s_ipo_listeddate(A3719)</f>
        <v>2021-11-15</v>
      </c>
      <c r="E3719" s="16" t="str">
        <f>[1]!s_info_industry_csrc2023(A3719,"",3)</f>
        <v>软件和信息技术服务业</v>
      </c>
      <c r="F3719" s="16">
        <f>[1]!s_is(A3719,83,"FY","YTD","20251231",1,"",100000000)</f>
        <v>1.0546455603</v>
      </c>
      <c r="G3719" s="16">
        <f>[1]!s_is(A3719,83,"FY","YTD","20241231",1,"",100000000)</f>
        <v>2.7186463911000001</v>
      </c>
      <c r="H3719" s="16">
        <f>[1]!s_is(A3719,61,"FY","YTD","20251231",1,"",100000000)</f>
        <v>-0.38586703929999999</v>
      </c>
      <c r="I3719" s="16">
        <f>[1]!s_is(A3719,61,"FY","YTD","20241231",1,"",100000000)</f>
        <v>0.1520311194</v>
      </c>
      <c r="J3719" s="16">
        <f>[1]!s_fa_roe(A3719,"20251231")</f>
        <v>-10.305999999999999</v>
      </c>
      <c r="K3719" s="16">
        <f>[1]!s_stmnote_rdexp(A3719,"20251231",1,10000)</f>
        <v>1459.589418</v>
      </c>
      <c r="L3719" s="16">
        <f>[1]!s_margin_tradingbalance(A3719,"",10000)</f>
        <v>1126.9640999999999</v>
      </c>
      <c r="M3719" s="16">
        <f>[1]!s_margin_seclendingbalance(A3719,"",10000)</f>
        <v>0</v>
      </c>
      <c r="N3719" s="17">
        <f>[1]!s_val_ev(A3719,"",100000000)</f>
        <v>18.363175259999998</v>
      </c>
      <c r="O3719" s="17">
        <f>[1]!share_freesharesmv(A3719,"",100000000)</f>
        <v>5.3040625667999999</v>
      </c>
      <c r="P3719" s="17">
        <f ca="1">[1]!s_dq_amount_btin(A3719,TODAY()-1,100000000)</f>
        <v>0.36872613999999998</v>
      </c>
      <c r="Q3719" s="17">
        <f ca="1">[1]!s_dq_turn(A3719,TODAY()-1)</f>
        <v>3.8548957247450062</v>
      </c>
      <c r="R3719" s="2">
        <f>[1]!s_pq_amount(A3719,"20260101","",100000000)</f>
        <v>89.255872179999997</v>
      </c>
      <c r="S3719" s="2">
        <f>[1]!s_pq_avgamount(A3719,"20260101","",100000000)</f>
        <v>0.81886121266055045</v>
      </c>
      <c r="T3719" s="17">
        <f>[1]!s_ipo_dilutedpe(A3719)</f>
        <v>21.42</v>
      </c>
      <c r="U3719" s="12">
        <f>[1]!s_ipo_collection_total(A3719,100000000)</f>
        <v>1.6192</v>
      </c>
      <c r="V3719" s="18">
        <f>[1]!s_val_pe_ttm(A3719,"")</f>
        <v>-55.003822326660156</v>
      </c>
    </row>
    <row r="3720" spans="1:22" x14ac:dyDescent="0.3">
      <c r="A3720" s="12" t="s">
        <v>7850</v>
      </c>
      <c r="B3720" s="12" t="s">
        <v>7851</v>
      </c>
      <c r="C3720" s="16" t="str">
        <f>[1]!s_info_mkt(A3720)</f>
        <v>科创板</v>
      </c>
      <c r="D3720" s="16" t="str">
        <f>[1]!s_ipo_listeddate(A3720)</f>
        <v>2020-02-05</v>
      </c>
      <c r="E3720" s="16" t="str">
        <f>[1]!s_info_industry_csrc2023(A3720,"",3)</f>
        <v>医药制造业</v>
      </c>
      <c r="F3720" s="16">
        <f>[1]!s_is(A3720,83,"FY","YTD","20251231",1,"",100000000)</f>
        <v>9.4737990350000008</v>
      </c>
      <c r="G3720" s="16">
        <f>[1]!s_is(A3720,83,"FY","YTD","20241231",1,"",100000000)</f>
        <v>8.2791621163000002</v>
      </c>
      <c r="H3720" s="16">
        <f>[1]!s_is(A3720,61,"FY","YTD","20251231",1,"",100000000)</f>
        <v>-5.7359819008000006</v>
      </c>
      <c r="I3720" s="16">
        <f>[1]!s_is(A3720,61,"FY","YTD","20241231",1,"",100000000)</f>
        <v>-5.2902276087999995</v>
      </c>
      <c r="J3720" s="16">
        <f>[1]!s_fa_roe(A3720,"20251231")</f>
        <v>-9.0775000000000006</v>
      </c>
      <c r="K3720" s="16">
        <f>[1]!s_stmnote_rdexp(A3720,"20251231",1,10000)</f>
        <v>23081.164492</v>
      </c>
      <c r="L3720" s="16">
        <f>[1]!s_margin_tradingbalance(A3720,"",10000)</f>
        <v>17274.288400000001</v>
      </c>
      <c r="M3720" s="16">
        <f>[1]!s_margin_seclendingbalance(A3720,"",10000)</f>
        <v>25.477599999999999</v>
      </c>
      <c r="N3720" s="17">
        <f>[1]!s_val_ev(A3720,"",100000000)</f>
        <v>38.787839999999996</v>
      </c>
      <c r="O3720" s="17">
        <f>[1]!share_freesharesmv(A3720,"",100000000)</f>
        <v>19.952309629199998</v>
      </c>
      <c r="P3720" s="17">
        <f ca="1">[1]!s_dq_amount_btin(A3720,TODAY()-1,100000000)</f>
        <v>0.22496704000000001</v>
      </c>
      <c r="Q3720" s="17">
        <f ca="1">[1]!s_dq_turn(A3720,TODAY()-1)</f>
        <v>0.57784871031746032</v>
      </c>
      <c r="R3720" s="2">
        <f>[1]!s_pq_amount(A3720,"20260101","",100000000)</f>
        <v>58.970087999999997</v>
      </c>
      <c r="S3720" s="2">
        <f>[1]!s_pq_avgamount(A3720,"20260101","",100000000)</f>
        <v>0.54100998165137615</v>
      </c>
      <c r="T3720" s="17">
        <f>[1]!s_ipo_dilutedpe(A3720)</f>
        <v>40.729999999999997</v>
      </c>
      <c r="U3720" s="12">
        <f>[1]!s_ipo_collection_total(A3720,100000000)</f>
        <v>6.375</v>
      </c>
      <c r="V3720" s="18">
        <f>[1]!s_val_pe_ttm(A3720,"")</f>
        <v>-7.0269246101379395</v>
      </c>
    </row>
    <row r="3721" spans="1:22" x14ac:dyDescent="0.3">
      <c r="A3721" s="12" t="s">
        <v>7852</v>
      </c>
      <c r="B3721" s="12" t="s">
        <v>7853</v>
      </c>
      <c r="C3721" s="16" t="str">
        <f>[1]!s_info_mkt(A3721)</f>
        <v>主板</v>
      </c>
      <c r="D3721" s="16" t="str">
        <f>[1]!s_ipo_listeddate(A3721)</f>
        <v>1998-05-27</v>
      </c>
      <c r="E3721" s="16" t="str">
        <f>[1]!s_info_industry_csrc2023(A3721,"",3)</f>
        <v>纺织业</v>
      </c>
      <c r="F3721" s="16">
        <f>[1]!s_is(A3721,83,"FY","YTD","20251231",1,"",100000000)</f>
        <v>7.9693318242999993</v>
      </c>
      <c r="G3721" s="16">
        <f>[1]!s_is(A3721,83,"FY","YTD","20241231",1,"",100000000)</f>
        <v>7.7750567709</v>
      </c>
      <c r="H3721" s="16">
        <f>[1]!s_is(A3721,61,"FY","YTD","20251231",1,"",100000000)</f>
        <v>-0.35216182909999999</v>
      </c>
      <c r="I3721" s="16">
        <f>[1]!s_is(A3721,61,"FY","YTD","20241231",1,"",100000000)</f>
        <v>-0.49336026329999999</v>
      </c>
      <c r="J3721" s="16">
        <f>[1]!s_fa_roe(A3721,"20251231")</f>
        <v>-8.9200999999999997</v>
      </c>
      <c r="K3721" s="16">
        <f>[1]!s_stmnote_rdexp(A3721,"20251231",1,10000)</f>
        <v>1581.39609</v>
      </c>
      <c r="L3721" s="16">
        <f>[1]!s_margin_tradingbalance(A3721,"",10000)</f>
        <v>0</v>
      </c>
      <c r="M3721" s="16">
        <f>[1]!s_margin_seclendingbalance(A3721,"",10000)</f>
        <v>0</v>
      </c>
      <c r="N3721" s="17">
        <f>[1]!s_val_ev(A3721,"",100000000)</f>
        <v>36.230174250200001</v>
      </c>
      <c r="O3721" s="17">
        <f>[1]!share_freesharesmv(A3721,"",100000000)</f>
        <v>21.624575739000001</v>
      </c>
      <c r="P3721" s="17">
        <f ca="1">[1]!s_dq_amount_btin(A3721,TODAY()-1,100000000)</f>
        <v>1.10605402</v>
      </c>
      <c r="Q3721" s="17">
        <f ca="1">[1]!s_dq_turn(A3721,TODAY()-1)</f>
        <v>3.0506599150400131</v>
      </c>
      <c r="R3721" s="2">
        <f>[1]!s_pq_amount(A3721,"20260101","",100000000)</f>
        <v>290.94219027000003</v>
      </c>
      <c r="S3721" s="2">
        <f>[1]!s_pq_avgamount(A3721,"20260101","",100000000)</f>
        <v>2.6691944061467887</v>
      </c>
      <c r="T3721" s="17">
        <f>[1]!s_ipo_dilutedpe(A3721)</f>
        <v>0</v>
      </c>
      <c r="U3721" s="12">
        <f>[1]!s_ipo_collection_total(A3721,100000000)</f>
        <v>4.4794999999999998</v>
      </c>
      <c r="V3721" s="18">
        <f>[1]!s_val_pe_ttm(A3721,"")</f>
        <v>-127.1044921875</v>
      </c>
    </row>
    <row r="3722" spans="1:22" x14ac:dyDescent="0.3">
      <c r="A3722" s="12" t="s">
        <v>7854</v>
      </c>
      <c r="B3722" s="12" t="s">
        <v>7855</v>
      </c>
      <c r="C3722" s="16" t="str">
        <f>[1]!s_info_mkt(A3722)</f>
        <v>创业板</v>
      </c>
      <c r="D3722" s="16" t="str">
        <f>[1]!s_ipo_listeddate(A3722)</f>
        <v>2023-12-28</v>
      </c>
      <c r="E3722" s="16" t="str">
        <f>[1]!s_info_industry_csrc2023(A3722,"",3)</f>
        <v>计算机、通信和其他电子设备制造业</v>
      </c>
      <c r="F3722" s="16">
        <f>[1]!s_is(A3722,83,"FY","YTD","20251231",1,"",100000000)</f>
        <v>8.1488294397000001</v>
      </c>
      <c r="G3722" s="16">
        <f>[1]!s_is(A3722,83,"FY","YTD","20241231",1,"",100000000)</f>
        <v>8.7345528929</v>
      </c>
      <c r="H3722" s="16">
        <f>[1]!s_is(A3722,61,"FY","YTD","20251231",1,"",100000000)</f>
        <v>0.25482420100000003</v>
      </c>
      <c r="I3722" s="16">
        <f>[1]!s_is(A3722,61,"FY","YTD","20241231",1,"",100000000)</f>
        <v>0.47213660039999999</v>
      </c>
      <c r="J3722" s="16">
        <f>[1]!s_fa_roe(A3722,"20251231")</f>
        <v>2.7269999999999999</v>
      </c>
      <c r="K3722" s="16">
        <f>[1]!s_stmnote_rdexp(A3722,"20251231",1,10000)</f>
        <v>4469.2290469999998</v>
      </c>
      <c r="L3722" s="16">
        <f>[1]!s_margin_tradingbalance(A3722,"",10000)</f>
        <v>4681.1193000000003</v>
      </c>
      <c r="M3722" s="16">
        <f>[1]!s_margin_seclendingbalance(A3722,"",10000)</f>
        <v>24.3186</v>
      </c>
      <c r="N3722" s="17">
        <f>[1]!s_val_ev(A3722,"",100000000)</f>
        <v>22.722201215999998</v>
      </c>
      <c r="O3722" s="17">
        <f>[1]!share_freesharesmv(A3722,"",100000000)</f>
        <v>6.460926615</v>
      </c>
      <c r="P3722" s="17">
        <f ca="1">[1]!s_dq_amount_btin(A3722,TODAY()-1,100000000)</f>
        <v>0.30121210999999998</v>
      </c>
      <c r="Q3722" s="17">
        <f ca="1">[1]!s_dq_turn(A3722,TODAY()-1)</f>
        <v>4.6329637888945436</v>
      </c>
      <c r="R3722" s="2">
        <f>[1]!s_pq_amount(A3722,"20260101","",100000000)</f>
        <v>36.834785599999996</v>
      </c>
      <c r="S3722" s="2">
        <f>[1]!s_pq_avgamount(A3722,"20260101","",100000000)</f>
        <v>0.33793381284403667</v>
      </c>
      <c r="T3722" s="17">
        <f>[1]!s_ipo_dilutedpe(A3722)</f>
        <v>26.5</v>
      </c>
      <c r="U3722" s="12">
        <f>[1]!s_ipo_collection_total(A3722,100000000)</f>
        <v>5.8727999999999998</v>
      </c>
      <c r="V3722" s="18">
        <f>[1]!s_val_pe_ttm(A3722,"")</f>
        <v>174.85104370117188</v>
      </c>
    </row>
    <row r="3723" spans="1:22" x14ac:dyDescent="0.3">
      <c r="A3723" s="12" t="s">
        <v>7856</v>
      </c>
      <c r="B3723" s="12" t="s">
        <v>7857</v>
      </c>
      <c r="C3723" s="16" t="str">
        <f>[1]!s_info_mkt(A3723)</f>
        <v>主板</v>
      </c>
      <c r="D3723" s="16" t="str">
        <f>[1]!s_ipo_listeddate(A3723)</f>
        <v>1996-05-29</v>
      </c>
      <c r="E3723" s="16" t="str">
        <f>[1]!s_info_industry_csrc2023(A3723,"",3)</f>
        <v>水的生产和供应业</v>
      </c>
      <c r="F3723" s="16">
        <f>[1]!s_is(A3723,83,"FY","YTD","20251231",1,"",100000000)</f>
        <v>90.676340733499998</v>
      </c>
      <c r="G3723" s="16">
        <f>[1]!s_is(A3723,83,"FY","YTD","20241231",1,"",100000000)</f>
        <v>90.486698049899999</v>
      </c>
      <c r="H3723" s="16">
        <f>[1]!s_is(A3723,61,"FY","YTD","20251231",1,"",100000000)</f>
        <v>20.0501177027</v>
      </c>
      <c r="I3723" s="16">
        <f>[1]!s_is(A3723,61,"FY","YTD","20241231",1,"",100000000)</f>
        <v>19.961168610799998</v>
      </c>
      <c r="J3723" s="16">
        <f>[1]!s_fa_roe(A3723,"20251231")</f>
        <v>10.5853</v>
      </c>
      <c r="K3723" s="16">
        <f>[1]!s_stmnote_rdexp(A3723,"20251231",1,10000)</f>
        <v>4227.0517680000003</v>
      </c>
      <c r="L3723" s="16">
        <f>[1]!s_margin_tradingbalance(A3723,"",10000)</f>
        <v>49720.078200000004</v>
      </c>
      <c r="M3723" s="16">
        <f>[1]!s_margin_seclendingbalance(A3723,"",10000)</f>
        <v>336.10239999999999</v>
      </c>
      <c r="N3723" s="17">
        <f>[1]!s_val_ev(A3723,"",100000000)</f>
        <v>202.61419215590001</v>
      </c>
      <c r="O3723" s="17">
        <f>[1]!share_freesharesmv(A3723,"",100000000)</f>
        <v>91.958770843799996</v>
      </c>
      <c r="P3723" s="17">
        <f ca="1">[1]!s_dq_amount_btin(A3723,TODAY()-1,100000000)</f>
        <v>1.86946116</v>
      </c>
      <c r="Q3723" s="17">
        <f ca="1">[1]!s_dq_turn(A3723,TODAY()-1)</f>
        <v>0.92532369397887992</v>
      </c>
      <c r="R3723" s="2">
        <f>[1]!s_pq_amount(A3723,"20260101","",100000000)</f>
        <v>206.01961052999999</v>
      </c>
      <c r="S3723" s="2">
        <f>[1]!s_pq_avgamount(A3723,"20260101","",100000000)</f>
        <v>1.8900881700000001</v>
      </c>
      <c r="T3723" s="17">
        <f>[1]!s_ipo_dilutedpe(A3723)</f>
        <v>11.35</v>
      </c>
      <c r="U3723" s="12">
        <f>[1]!s_ipo_collection_total(A3723,100000000)</f>
        <v>1.4750000000000001</v>
      </c>
      <c r="V3723" s="18">
        <f>[1]!s_val_pe_ttm(A3723,"")</f>
        <v>10.007527351379395</v>
      </c>
    </row>
    <row r="3724" spans="1:22" x14ac:dyDescent="0.3">
      <c r="A3724" s="12" t="s">
        <v>7858</v>
      </c>
      <c r="B3724" s="12" t="s">
        <v>7859</v>
      </c>
      <c r="C3724" s="16" t="str">
        <f>[1]!s_info_mkt(A3724)</f>
        <v>主板</v>
      </c>
      <c r="D3724" s="16" t="str">
        <f>[1]!s_ipo_listeddate(A3724)</f>
        <v>2017-09-26</v>
      </c>
      <c r="E3724" s="16" t="str">
        <f>[1]!s_info_industry_csrc2023(A3724,"",3)</f>
        <v>农副食品加工业</v>
      </c>
      <c r="F3724" s="16">
        <f>[1]!s_is(A3724,83,"FY","YTD","20251231",1,"",100000000)</f>
        <v>84.747467575499996</v>
      </c>
      <c r="G3724" s="16">
        <f>[1]!s_is(A3724,83,"FY","YTD","20241231",1,"",100000000)</f>
        <v>87.626727703500009</v>
      </c>
      <c r="H3724" s="16">
        <f>[1]!s_is(A3724,61,"FY","YTD","20251231",1,"",100000000)</f>
        <v>0.7762159540000001</v>
      </c>
      <c r="I3724" s="16">
        <f>[1]!s_is(A3724,61,"FY","YTD","20241231",1,"",100000000)</f>
        <v>5.7934501886999996</v>
      </c>
      <c r="J3724" s="16">
        <f>[1]!s_fa_roe(A3724,"20251231")</f>
        <v>2.7252000000000001</v>
      </c>
      <c r="K3724" s="16">
        <f>[1]!s_stmnote_rdexp(A3724,"20251231",1,10000)</f>
        <v>4975.2332310000002</v>
      </c>
      <c r="L3724" s="16">
        <f>[1]!s_margin_tradingbalance(A3724,"",10000)</f>
        <v>0</v>
      </c>
      <c r="M3724" s="16">
        <f>[1]!s_margin_seclendingbalance(A3724,"",10000)</f>
        <v>0</v>
      </c>
      <c r="N3724" s="17">
        <f>[1]!s_val_ev(A3724,"",100000000)</f>
        <v>77.289049675800001</v>
      </c>
      <c r="O3724" s="17">
        <f>[1]!share_freesharesmv(A3724,"",100000000)</f>
        <v>46.902491496500005</v>
      </c>
      <c r="P3724" s="17">
        <f ca="1">[1]!s_dq_amount_btin(A3724,TODAY()-1,100000000)</f>
        <v>0.94953690999999996</v>
      </c>
      <c r="Q3724" s="17">
        <f ca="1">[1]!s_dq_turn(A3724,TODAY()-1)</f>
        <v>1.5352496520947627</v>
      </c>
      <c r="R3724" s="2">
        <f>[1]!s_pq_amount(A3724,"20260101","",100000000)</f>
        <v>248.14115279000001</v>
      </c>
      <c r="S3724" s="2">
        <f>[1]!s_pq_avgamount(A3724,"20260101","",100000000)</f>
        <v>2.276524337522936</v>
      </c>
      <c r="T3724" s="17">
        <f>[1]!s_ipo_dilutedpe(A3724)</f>
        <v>22.95</v>
      </c>
      <c r="U3724" s="12">
        <f>[1]!s_ipo_collection_total(A3724,100000000)</f>
        <v>2.8740000000000001</v>
      </c>
      <c r="V3724" s="18">
        <f>[1]!s_val_pe_ttm(A3724,"")</f>
        <v>-50.183292388916016</v>
      </c>
    </row>
    <row r="3725" spans="1:22" x14ac:dyDescent="0.3">
      <c r="A3725" s="12" t="s">
        <v>7860</v>
      </c>
      <c r="B3725" s="12" t="s">
        <v>7861</v>
      </c>
      <c r="C3725" s="16" t="str">
        <f>[1]!s_info_mkt(A3725)</f>
        <v>主板</v>
      </c>
      <c r="D3725" s="16" t="str">
        <f>[1]!s_ipo_listeddate(A3725)</f>
        <v>2025-10-24</v>
      </c>
      <c r="E3725" s="16" t="str">
        <f>[1]!s_info_industry_csrc2023(A3725,"",3)</f>
        <v>计算机、通信和其他电子设备制造业</v>
      </c>
      <c r="F3725" s="16">
        <f>[1]!s_is(A3725,83,"FY","YTD","20251231",1,"",100000000)</f>
        <v>47.5233996232</v>
      </c>
      <c r="G3725" s="16">
        <f>[1]!s_is(A3725,83,"FY","YTD","20241231",1,"",100000000)</f>
        <v>41.236169573200002</v>
      </c>
      <c r="H3725" s="16">
        <f>[1]!s_is(A3725,61,"FY","YTD","20251231",1,"",100000000)</f>
        <v>2.3134967077000002</v>
      </c>
      <c r="I3725" s="16">
        <f>[1]!s_is(A3725,61,"FY","YTD","20241231",1,"",100000000)</f>
        <v>2.7621732424999998</v>
      </c>
      <c r="J3725" s="16">
        <f>[1]!s_fa_roe(A3725,"20251231")</f>
        <v>9.7429000000000006</v>
      </c>
      <c r="K3725" s="16">
        <f>[1]!s_stmnote_rdexp(A3725,"20251231",1,10000)</f>
        <v>16253.060465999999</v>
      </c>
      <c r="L3725" s="16">
        <f>[1]!s_margin_tradingbalance(A3725,"",10000)</f>
        <v>48613.995699999999</v>
      </c>
      <c r="M3725" s="16">
        <f>[1]!s_margin_seclendingbalance(A3725,"",10000)</f>
        <v>92.073800000000006</v>
      </c>
      <c r="N3725" s="17">
        <f>[1]!s_val_ev(A3725,"",100000000)</f>
        <v>442.18626698780008</v>
      </c>
      <c r="O3725" s="17">
        <f>[1]!share_freesharesmv(A3725,"",100000000)</f>
        <v>46.010836032000007</v>
      </c>
      <c r="P3725" s="17">
        <f ca="1">[1]!s_dq_amount_btin(A3725,TODAY()-1,100000000)</f>
        <v>5.7967396100000004</v>
      </c>
      <c r="Q3725" s="17">
        <f ca="1">[1]!s_dq_turn(A3725,TODAY()-1)</f>
        <v>12.576693970036663</v>
      </c>
      <c r="R3725" s="2">
        <f>[1]!s_pq_amount(A3725,"20260101","",100000000)</f>
        <v>474.47914519</v>
      </c>
      <c r="S3725" s="2">
        <f>[1]!s_pq_avgamount(A3725,"20260101","",100000000)</f>
        <v>4.3530196806422019</v>
      </c>
      <c r="T3725" s="17">
        <f>[1]!s_ipo_dilutedpe(A3725)</f>
        <v>28.64</v>
      </c>
      <c r="U3725" s="12">
        <f>[1]!s_ipo_collection_total(A3725,100000000)</f>
        <v>8.9670000000000005</v>
      </c>
      <c r="V3725" s="18">
        <f>[1]!s_val_pe_ttm(A3725,"")</f>
        <v>689.2275390625</v>
      </c>
    </row>
    <row r="3726" spans="1:22" x14ac:dyDescent="0.3">
      <c r="A3726" s="12" t="s">
        <v>7862</v>
      </c>
      <c r="B3726" s="12" t="s">
        <v>7863</v>
      </c>
      <c r="C3726" s="16" t="str">
        <f>[1]!s_info_mkt(A3726)</f>
        <v>主板</v>
      </c>
      <c r="D3726" s="16" t="str">
        <f>[1]!s_ipo_listeddate(A3726)</f>
        <v>2007-11-13</v>
      </c>
      <c r="E3726" s="16" t="str">
        <f>[1]!s_info_industry_csrc2023(A3726,"",3)</f>
        <v>计算机、通信和其他电子设备制造业</v>
      </c>
      <c r="F3726" s="16">
        <f>[1]!s_is(A3726,83,"FY","YTD","20251231",1,"",100000000)</f>
        <v>165.1496093481</v>
      </c>
      <c r="G3726" s="16">
        <f>[1]!s_is(A3726,83,"FY","YTD","20241231",1,"",100000000)</f>
        <v>264.1480057128</v>
      </c>
      <c r="H3726" s="16">
        <f>[1]!s_is(A3726,61,"FY","YTD","20251231",1,"",100000000)</f>
        <v>-7.1821455546000008</v>
      </c>
      <c r="I3726" s="16">
        <f>[1]!s_is(A3726,61,"FY","YTD","20241231",1,"",100000000)</f>
        <v>7.4919622477000001</v>
      </c>
      <c r="J3726" s="16">
        <f>[1]!s_fa_roe(A3726,"20251231")</f>
        <v>-7.5270000000000001</v>
      </c>
      <c r="K3726" s="16">
        <f>[1]!s_stmnote_rdexp(A3726,"20251231",1,10000)</f>
        <v>146291.45222899999</v>
      </c>
      <c r="L3726" s="16">
        <f>[1]!s_margin_tradingbalance(A3726,"",10000)</f>
        <v>74766.767500000002</v>
      </c>
      <c r="M3726" s="16">
        <f>[1]!s_margin_seclendingbalance(A3726,"",10000)</f>
        <v>78.172799999999995</v>
      </c>
      <c r="N3726" s="17">
        <f>[1]!s_val_ev(A3726,"",100000000)</f>
        <v>200.76930392759999</v>
      </c>
      <c r="O3726" s="17">
        <f>[1]!share_freesharesmv(A3726,"",100000000)</f>
        <v>131.18448420199999</v>
      </c>
      <c r="P3726" s="17">
        <f ca="1">[1]!s_dq_amount_btin(A3726,TODAY()-1,100000000)</f>
        <v>2.80957071</v>
      </c>
      <c r="Q3726" s="17">
        <f ca="1">[1]!s_dq_turn(A3726,TODAY()-1)</f>
        <v>1.4318048962911221</v>
      </c>
      <c r="R3726" s="2">
        <f>[1]!s_pq_amount(A3726,"20260101","",100000000)</f>
        <v>364.06718009000002</v>
      </c>
      <c r="S3726" s="2">
        <f>[1]!s_pq_avgamount(A3726,"20260101","",100000000)</f>
        <v>3.3400658723853214</v>
      </c>
      <c r="T3726" s="17">
        <f>[1]!s_ipo_dilutedpe(A3726)</f>
        <v>21.35</v>
      </c>
      <c r="U3726" s="12">
        <f>[1]!s_ipo_collection_total(A3726,100000000)</f>
        <v>1.9432</v>
      </c>
      <c r="V3726" s="18">
        <f>[1]!s_val_pe_ttm(A3726,"")</f>
        <v>-27.2027587890625</v>
      </c>
    </row>
    <row r="3727" spans="1:22" x14ac:dyDescent="0.3">
      <c r="A3727" s="12" t="s">
        <v>7864</v>
      </c>
      <c r="B3727" s="12" t="s">
        <v>7865</v>
      </c>
      <c r="C3727" s="16" t="str">
        <f>[1]!s_info_mkt(A3727)</f>
        <v>主板</v>
      </c>
      <c r="D3727" s="16" t="str">
        <f>[1]!s_ipo_listeddate(A3727)</f>
        <v>1997-11-06</v>
      </c>
      <c r="E3727" s="16" t="str">
        <f>[1]!s_info_industry_csrc2023(A3727,"",3)</f>
        <v>纺织服装、服饰业</v>
      </c>
      <c r="F3727" s="16">
        <f>[1]!s_is(A3727,83,"FY","YTD","20251231",1,"",100000000)</f>
        <v>2.3619500011000003</v>
      </c>
      <c r="G3727" s="16">
        <f>[1]!s_is(A3727,83,"FY","YTD","20241231",1,"",100000000)</f>
        <v>3.2950196316000002</v>
      </c>
      <c r="H3727" s="16">
        <f>[1]!s_is(A3727,61,"FY","YTD","20251231",1,"",100000000)</f>
        <v>-0.89092646599999992</v>
      </c>
      <c r="I3727" s="16">
        <f>[1]!s_is(A3727,61,"FY","YTD","20241231",1,"",100000000)</f>
        <v>-0.68103594709999993</v>
      </c>
      <c r="J3727" s="16">
        <f>[1]!s_fa_roe(A3727,"20251231")</f>
        <v>-19.934000000000001</v>
      </c>
      <c r="K3727" s="16">
        <f>[1]!s_stmnote_rdexp(A3727,"20251231",1,10000)</f>
        <v>0</v>
      </c>
      <c r="L3727" s="16">
        <f>[1]!s_margin_tradingbalance(A3727,"",10000)</f>
        <v>12663.3899</v>
      </c>
      <c r="M3727" s="16">
        <f>[1]!s_margin_seclendingbalance(A3727,"",10000)</f>
        <v>0.35699999999999998</v>
      </c>
      <c r="N3727" s="17">
        <f>[1]!s_val_ev(A3727,"",100000000)</f>
        <v>22.32</v>
      </c>
      <c r="O3727" s="17">
        <f>[1]!share_freesharesmv(A3727,"",100000000)</f>
        <v>17.487680444000002</v>
      </c>
      <c r="P3727" s="17">
        <f ca="1">[1]!s_dq_amount_btin(A3727,TODAY()-1,100000000)</f>
        <v>0.19445336999999999</v>
      </c>
      <c r="Q3727" s="17">
        <f ca="1">[1]!s_dq_turn(A3727,TODAY()-1)</f>
        <v>0.87684944444444446</v>
      </c>
      <c r="R3727" s="2">
        <f>[1]!s_pq_amount(A3727,"20260101","",100000000)</f>
        <v>38.052422139999997</v>
      </c>
      <c r="S3727" s="2">
        <f>[1]!s_pq_avgamount(A3727,"20260101","",100000000)</f>
        <v>0.35233724203703704</v>
      </c>
      <c r="T3727" s="17">
        <f>[1]!s_ipo_dilutedpe(A3727)</f>
        <v>12.8</v>
      </c>
      <c r="U3727" s="12">
        <f>[1]!s_ipo_collection_total(A3727,100000000)</f>
        <v>4.05</v>
      </c>
      <c r="V3727" s="18">
        <f>[1]!s_val_pe_ttm(A3727,"")</f>
        <v>-28.95347785949707</v>
      </c>
    </row>
    <row r="3728" spans="1:22" x14ac:dyDescent="0.3">
      <c r="A3728" s="12" t="s">
        <v>7866</v>
      </c>
      <c r="B3728" s="12" t="s">
        <v>7867</v>
      </c>
      <c r="C3728" s="16" t="str">
        <f>[1]!s_info_mkt(A3728)</f>
        <v>主板</v>
      </c>
      <c r="D3728" s="16" t="str">
        <f>[1]!s_ipo_listeddate(A3728)</f>
        <v>1997-06-06</v>
      </c>
      <c r="E3728" s="16" t="str">
        <f>[1]!s_info_industry_csrc2023(A3728,"",3)</f>
        <v>医药制造业</v>
      </c>
      <c r="F3728" s="16">
        <f>[1]!s_is(A3728,83,"FY","YTD","20251231",1,"",100000000)</f>
        <v>239.6201016464</v>
      </c>
      <c r="G3728" s="16">
        <f>[1]!s_is(A3728,83,"FY","YTD","20241231",1,"",100000000)</f>
        <v>254.35484349430001</v>
      </c>
      <c r="H3728" s="16">
        <f>[1]!s_is(A3728,61,"FY","YTD","20251231",1,"",100000000)</f>
        <v>18.553344339599999</v>
      </c>
      <c r="I3728" s="16">
        <f>[1]!s_is(A3728,61,"FY","YTD","20241231",1,"",100000000)</f>
        <v>13.297449843299999</v>
      </c>
      <c r="J3728" s="16">
        <f>[1]!s_fa_roe(A3728,"20251231")</f>
        <v>10.155900000000001</v>
      </c>
      <c r="K3728" s="16">
        <f>[1]!s_stmnote_rdexp(A3728,"20251231",1,10000)</f>
        <v>167597.00739700001</v>
      </c>
      <c r="L3728" s="16">
        <f>[1]!s_margin_tradingbalance(A3728,"",10000)</f>
        <v>99101.888300000006</v>
      </c>
      <c r="M3728" s="16">
        <f>[1]!s_margin_seclendingbalance(A3728,"",10000)</f>
        <v>387.8655</v>
      </c>
      <c r="N3728" s="17">
        <f>[1]!s_val_ev(A3728,"",100000000)</f>
        <v>267.84828085650003</v>
      </c>
      <c r="O3728" s="17">
        <f>[1]!share_freesharesmv(A3728,"",100000000)</f>
        <v>160.93741967250003</v>
      </c>
      <c r="P3728" s="17">
        <f ca="1">[1]!s_dq_amount_btin(A3728,TODAY()-1,100000000)</f>
        <v>2.5939588900000001</v>
      </c>
      <c r="Q3728" s="17">
        <f ca="1">[1]!s_dq_turn(A3728,TODAY()-1)</f>
        <v>1.0158276088777451</v>
      </c>
      <c r="R3728" s="2">
        <f>[1]!s_pq_amount(A3728,"20260101","",100000000)</f>
        <v>305.73576022999998</v>
      </c>
      <c r="S3728" s="2">
        <f>[1]!s_pq_avgamount(A3728,"20260101","",100000000)</f>
        <v>2.80491523146789</v>
      </c>
      <c r="T3728" s="17">
        <f>[1]!s_ipo_dilutedpe(A3728)</f>
        <v>0</v>
      </c>
      <c r="U3728" s="12">
        <f>[1]!s_ipo_collection_total(A3728,100000000)</f>
        <v>1.044</v>
      </c>
      <c r="V3728" s="18">
        <f>[1]!s_val_pe_ttm(A3728,"")</f>
        <v>14.073893547058105</v>
      </c>
    </row>
    <row r="3729" spans="1:22" x14ac:dyDescent="0.3">
      <c r="A3729" s="12" t="s">
        <v>7868</v>
      </c>
      <c r="B3729" s="12" t="s">
        <v>7869</v>
      </c>
      <c r="C3729" s="16" t="str">
        <f>[1]!s_info_mkt(A3729)</f>
        <v>主板</v>
      </c>
      <c r="D3729" s="16" t="str">
        <f>[1]!s_ipo_listeddate(A3729)</f>
        <v>2010-06-18</v>
      </c>
      <c r="E3729" s="16" t="str">
        <f>[1]!s_info_industry_csrc2023(A3729,"",3)</f>
        <v>汽车制造业</v>
      </c>
      <c r="F3729" s="16">
        <f>[1]!s_is(A3729,83,"FY","YTD","20251231",1,"",100000000)</f>
        <v>54.516938698999994</v>
      </c>
      <c r="G3729" s="16">
        <f>[1]!s_is(A3729,83,"FY","YTD","20241231",1,"",100000000)</f>
        <v>60.128110874700006</v>
      </c>
      <c r="H3729" s="16">
        <f>[1]!s_is(A3729,61,"FY","YTD","20251231",1,"",100000000)</f>
        <v>2.4009387103999997</v>
      </c>
      <c r="I3729" s="16">
        <f>[1]!s_is(A3729,61,"FY","YTD","20241231",1,"",100000000)</f>
        <v>2.3998699075999999</v>
      </c>
      <c r="J3729" s="16">
        <f>[1]!s_fa_roe(A3729,"20251231")</f>
        <v>4.1429</v>
      </c>
      <c r="K3729" s="16">
        <f>[1]!s_stmnote_rdexp(A3729,"20251231",1,10000)</f>
        <v>32034.333329000001</v>
      </c>
      <c r="L3729" s="16">
        <f>[1]!s_margin_tradingbalance(A3729,"",10000)</f>
        <v>49648.850100000003</v>
      </c>
      <c r="M3729" s="16">
        <f>[1]!s_margin_seclendingbalance(A3729,"",10000)</f>
        <v>323.92669999999998</v>
      </c>
      <c r="N3729" s="17">
        <f>[1]!s_val_ev(A3729,"",100000000)</f>
        <v>88.994280000000003</v>
      </c>
      <c r="O3729" s="17">
        <f>[1]!share_freesharesmv(A3729,"",100000000)</f>
        <v>43.862037059999999</v>
      </c>
      <c r="P3729" s="17">
        <f ca="1">[1]!s_dq_amount_btin(A3729,TODAY()-1,100000000)</f>
        <v>1.24498043</v>
      </c>
      <c r="Q3729" s="17">
        <f ca="1">[1]!s_dq_turn(A3729,TODAY()-1)</f>
        <v>1.3957502221234583</v>
      </c>
      <c r="R3729" s="2">
        <f>[1]!s_pq_amount(A3729,"20260101","",100000000)</f>
        <v>230.65419736000001</v>
      </c>
      <c r="S3729" s="2">
        <f>[1]!s_pq_avgamount(A3729,"20260101","",100000000)</f>
        <v>2.116093553761468</v>
      </c>
      <c r="T3729" s="17">
        <f>[1]!s_ipo_dilutedpe(A3729)</f>
        <v>38.96</v>
      </c>
      <c r="U3729" s="12">
        <f>[1]!s_ipo_collection_total(A3729,100000000)</f>
        <v>12.75</v>
      </c>
      <c r="V3729" s="18">
        <f>[1]!s_val_pe_ttm(A3729,"")</f>
        <v>43.576137542724609</v>
      </c>
    </row>
    <row r="3730" spans="1:22" x14ac:dyDescent="0.3">
      <c r="A3730" s="12" t="s">
        <v>7870</v>
      </c>
      <c r="B3730" s="12" t="s">
        <v>7871</v>
      </c>
      <c r="C3730" s="16" t="str">
        <f>[1]!s_info_mkt(A3730)</f>
        <v>主板</v>
      </c>
      <c r="D3730" s="16" t="str">
        <f>[1]!s_ipo_listeddate(A3730)</f>
        <v>2010-06-10</v>
      </c>
      <c r="E3730" s="16" t="str">
        <f>[1]!s_info_industry_csrc2023(A3730,"",3)</f>
        <v>专用设备制造业</v>
      </c>
      <c r="F3730" s="16">
        <f>[1]!s_is(A3730,83,"FY","YTD","20251231",1,"",100000000)</f>
        <v>150.8253381909</v>
      </c>
      <c r="G3730" s="16">
        <f>[1]!s_is(A3730,83,"FY","YTD","20241231",1,"",100000000)</f>
        <v>137.1648541667</v>
      </c>
      <c r="H3730" s="16">
        <f>[1]!s_is(A3730,61,"FY","YTD","20251231",1,"",100000000)</f>
        <v>9.4885367051999996</v>
      </c>
      <c r="I3730" s="16">
        <f>[1]!s_is(A3730,61,"FY","YTD","20241231",1,"",100000000)</f>
        <v>9.2236431272000008</v>
      </c>
      <c r="J3730" s="16">
        <f>[1]!s_fa_roe(A3730,"20251231")</f>
        <v>9.9469999999999992</v>
      </c>
      <c r="K3730" s="16">
        <f>[1]!s_stmnote_rdexp(A3730,"20251231",1,10000)</f>
        <v>47378.715972000005</v>
      </c>
      <c r="L3730" s="16">
        <f>[1]!s_margin_tradingbalance(A3730,"",10000)</f>
        <v>58162.119599999998</v>
      </c>
      <c r="M3730" s="16">
        <f>[1]!s_margin_seclendingbalance(A3730,"",10000)</f>
        <v>882.97019999999998</v>
      </c>
      <c r="N3730" s="17">
        <f>[1]!s_val_ev(A3730,"",100000000)</f>
        <v>254.37327994</v>
      </c>
      <c r="O3730" s="17">
        <f>[1]!share_freesharesmv(A3730,"",100000000)</f>
        <v>102.59436642000001</v>
      </c>
      <c r="P3730" s="17">
        <f ca="1">[1]!s_dq_amount_btin(A3730,TODAY()-1,100000000)</f>
        <v>5.27015894</v>
      </c>
      <c r="Q3730" s="17">
        <f ca="1">[1]!s_dq_turn(A3730,TODAY()-1)</f>
        <v>2.0778350933770091</v>
      </c>
      <c r="R3730" s="2">
        <f>[1]!s_pq_amount(A3730,"20260101","",100000000)</f>
        <v>612.79165069999999</v>
      </c>
      <c r="S3730" s="2">
        <f>[1]!s_pq_avgamount(A3730,"20260101","",100000000)</f>
        <v>5.6219417495412838</v>
      </c>
      <c r="T3730" s="17">
        <f>[1]!s_ipo_dilutedpe(A3730)</f>
        <v>31.03</v>
      </c>
      <c r="U3730" s="12">
        <f>[1]!s_ipo_collection_total(A3730,100000000)</f>
        <v>12.78</v>
      </c>
      <c r="V3730" s="18">
        <f>[1]!s_val_pe_ttm(A3730,"")</f>
        <v>25.749303817749023</v>
      </c>
    </row>
    <row r="3731" spans="1:22" x14ac:dyDescent="0.3">
      <c r="A3731" s="12" t="s">
        <v>7872</v>
      </c>
      <c r="B3731" s="12" t="s">
        <v>7873</v>
      </c>
      <c r="C3731" s="16" t="str">
        <f>[1]!s_info_mkt(A3731)</f>
        <v>创业板</v>
      </c>
      <c r="D3731" s="16" t="str">
        <f>[1]!s_ipo_listeddate(A3731)</f>
        <v>2019-11-15</v>
      </c>
      <c r="E3731" s="16" t="str">
        <f>[1]!s_info_industry_csrc2023(A3731,"",3)</f>
        <v>化学原料和化学制品制造业</v>
      </c>
      <c r="F3731" s="16">
        <f>[1]!s_is(A3731,83,"FY","YTD","20251231",1,"",100000000)</f>
        <v>15.234320351300001</v>
      </c>
      <c r="G3731" s="16">
        <f>[1]!s_is(A3731,83,"FY","YTD","20241231",1,"",100000000)</f>
        <v>13.2826090708</v>
      </c>
      <c r="H3731" s="16">
        <f>[1]!s_is(A3731,61,"FY","YTD","20251231",1,"",100000000)</f>
        <v>0.24068748469999998</v>
      </c>
      <c r="I3731" s="16">
        <f>[1]!s_is(A3731,61,"FY","YTD","20241231",1,"",100000000)</f>
        <v>-0.3286462671</v>
      </c>
      <c r="J3731" s="16">
        <f>[1]!s_fa_roe(A3731,"20251231")</f>
        <v>1.4064000000000001</v>
      </c>
      <c r="K3731" s="16">
        <f>[1]!s_stmnote_rdexp(A3731,"20251231",1,10000)</f>
        <v>4179.3044330000002</v>
      </c>
      <c r="L3731" s="16">
        <f>[1]!s_margin_tradingbalance(A3731,"",10000)</f>
        <v>0</v>
      </c>
      <c r="M3731" s="16">
        <f>[1]!s_margin_seclendingbalance(A3731,"",10000)</f>
        <v>0</v>
      </c>
      <c r="N3731" s="17">
        <f>[1]!s_val_ev(A3731,"",100000000)</f>
        <v>24.485486721600005</v>
      </c>
      <c r="O3731" s="17">
        <f>[1]!share_freesharesmv(A3731,"",100000000)</f>
        <v>17.539792471200002</v>
      </c>
      <c r="P3731" s="17">
        <f ca="1">[1]!s_dq_amount_btin(A3731,TODAY()-1,100000000)</f>
        <v>0.31458369000000003</v>
      </c>
      <c r="Q3731" s="17">
        <f ca="1">[1]!s_dq_turn(A3731,TODAY()-1)</f>
        <v>1.2713616565579064</v>
      </c>
      <c r="R3731" s="2">
        <f>[1]!s_pq_amount(A3731,"20260101","",100000000)</f>
        <v>77.257883890000002</v>
      </c>
      <c r="S3731" s="2">
        <f>[1]!s_pq_avgamount(A3731,"20260101","",100000000)</f>
        <v>0.7087879255963303</v>
      </c>
      <c r="T3731" s="17">
        <f>[1]!s_ipo_dilutedpe(A3731)</f>
        <v>22.99</v>
      </c>
      <c r="U3731" s="12">
        <f>[1]!s_ipo_collection_total(A3731,100000000)</f>
        <v>4.3177500000000002</v>
      </c>
      <c r="V3731" s="18">
        <f>[1]!s_val_pe_ttm(A3731,"")</f>
        <v>2328.986328125</v>
      </c>
    </row>
    <row r="3732" spans="1:22" x14ac:dyDescent="0.3">
      <c r="A3732" s="12" t="s">
        <v>7874</v>
      </c>
      <c r="B3732" s="12" t="s">
        <v>7875</v>
      </c>
      <c r="C3732" s="16" t="str">
        <f>[1]!s_info_mkt(A3732)</f>
        <v>主板</v>
      </c>
      <c r="D3732" s="16" t="str">
        <f>[1]!s_ipo_listeddate(A3732)</f>
        <v>2016-09-01</v>
      </c>
      <c r="E3732" s="16" t="str">
        <f>[1]!s_info_industry_csrc2023(A3732,"",3)</f>
        <v>医药制造业</v>
      </c>
      <c r="F3732" s="16">
        <f>[1]!s_is(A3732,83,"FY","YTD","20251231",1,"",100000000)</f>
        <v>42.264132772399996</v>
      </c>
      <c r="G3732" s="16">
        <f>[1]!s_is(A3732,83,"FY","YTD","20241231",1,"",100000000)</f>
        <v>44.712025092200001</v>
      </c>
      <c r="H3732" s="16">
        <f>[1]!s_is(A3732,61,"FY","YTD","20251231",1,"",100000000)</f>
        <v>10.680164682300001</v>
      </c>
      <c r="I3732" s="16">
        <f>[1]!s_is(A3732,61,"FY","YTD","20241231",1,"",100000000)</f>
        <v>11.944519097200001</v>
      </c>
      <c r="J3732" s="16">
        <f>[1]!s_fa_roe(A3732,"20251231")</f>
        <v>12.1762</v>
      </c>
      <c r="K3732" s="16">
        <f>[1]!s_stmnote_rdexp(A3732,"20251231",1,10000)</f>
        <v>76758.462063999992</v>
      </c>
      <c r="L3732" s="16">
        <f>[1]!s_margin_tradingbalance(A3732,"",10000)</f>
        <v>40942.205399999999</v>
      </c>
      <c r="M3732" s="16">
        <f>[1]!s_margin_seclendingbalance(A3732,"",10000)</f>
        <v>296.05790000000002</v>
      </c>
      <c r="N3732" s="17">
        <f>[1]!s_val_ev(A3732,"",100000000)</f>
        <v>174.2274117632</v>
      </c>
      <c r="O3732" s="17">
        <f>[1]!share_freesharesmv(A3732,"",100000000)</f>
        <v>50.414171937099994</v>
      </c>
      <c r="P3732" s="17">
        <f ca="1">[1]!s_dq_amount_btin(A3732,TODAY()-1,100000000)</f>
        <v>0.55820102000000005</v>
      </c>
      <c r="Q3732" s="17">
        <f ca="1">[1]!s_dq_turn(A3732,TODAY()-1)</f>
        <v>0.31835214395187017</v>
      </c>
      <c r="R3732" s="2">
        <f>[1]!s_pq_amount(A3732,"20260101","",100000000)</f>
        <v>99.420557090000003</v>
      </c>
      <c r="S3732" s="2">
        <f>[1]!s_pq_avgamount(A3732,"20260101","",100000000)</f>
        <v>0.91211520266055046</v>
      </c>
      <c r="T3732" s="17">
        <f>[1]!s_ipo_dilutedpe(A3732)</f>
        <v>22.99</v>
      </c>
      <c r="U3732" s="12">
        <f>[1]!s_ipo_collection_total(A3732,100000000)</f>
        <v>6.1235999999999997</v>
      </c>
      <c r="V3732" s="18">
        <f>[1]!s_val_pe_ttm(A3732,"")</f>
        <v>16.840341567993164</v>
      </c>
    </row>
    <row r="3733" spans="1:22" x14ac:dyDescent="0.3">
      <c r="A3733" s="12" t="s">
        <v>7876</v>
      </c>
      <c r="B3733" s="12" t="s">
        <v>7877</v>
      </c>
      <c r="C3733" s="16" t="str">
        <f>[1]!s_info_mkt(A3733)</f>
        <v>主板</v>
      </c>
      <c r="D3733" s="16" t="str">
        <f>[1]!s_ipo_listeddate(A3733)</f>
        <v>1999-07-21</v>
      </c>
      <c r="E3733" s="16" t="str">
        <f>[1]!s_info_industry_csrc2023(A3733,"",3)</f>
        <v>土木工程建筑业</v>
      </c>
      <c r="F3733" s="16">
        <f>[1]!s_is(A3733,83,"FY","YTD","20251231",1,"",100000000)</f>
        <v>225.0105666943</v>
      </c>
      <c r="G3733" s="16">
        <f>[1]!s_is(A3733,83,"FY","YTD","20241231",1,"",100000000)</f>
        <v>213.57354258659998</v>
      </c>
      <c r="H3733" s="16">
        <f>[1]!s_is(A3733,61,"FY","YTD","20251231",1,"",100000000)</f>
        <v>2.2343893579</v>
      </c>
      <c r="I3733" s="16">
        <f>[1]!s_is(A3733,61,"FY","YTD","20241231",1,"",100000000)</f>
        <v>6.2057196801999996</v>
      </c>
      <c r="J3733" s="16">
        <f>[1]!s_fa_roe(A3733,"20251231")</f>
        <v>1.5347999999999999</v>
      </c>
      <c r="K3733" s="16">
        <f>[1]!s_stmnote_rdexp(A3733,"20251231",1,10000)</f>
        <v>38203.724782999998</v>
      </c>
      <c r="L3733" s="16">
        <f>[1]!s_margin_tradingbalance(A3733,"",10000)</f>
        <v>33539.194100000001</v>
      </c>
      <c r="M3733" s="16">
        <f>[1]!s_margin_seclendingbalance(A3733,"",10000)</f>
        <v>113.367</v>
      </c>
      <c r="N3733" s="17">
        <f>[1]!s_val_ev(A3733,"",100000000)</f>
        <v>63.343690212600002</v>
      </c>
      <c r="O3733" s="17">
        <f>[1]!share_freesharesmv(A3733,"",100000000)</f>
        <v>38.271988283399999</v>
      </c>
      <c r="P3733" s="17">
        <f ca="1">[1]!s_dq_amount_btin(A3733,TODAY()-1,100000000)</f>
        <v>0.66952339000000005</v>
      </c>
      <c r="Q3733" s="17">
        <f ca="1">[1]!s_dq_turn(A3733,TODAY()-1)</f>
        <v>1.0549675327288461</v>
      </c>
      <c r="R3733" s="2">
        <f>[1]!s_pq_amount(A3733,"20260101","",100000000)</f>
        <v>116.92831511999999</v>
      </c>
      <c r="S3733" s="2">
        <f>[1]!s_pq_avgamount(A3733,"20260101","",100000000)</f>
        <v>1.0727368359633027</v>
      </c>
      <c r="T3733" s="17">
        <f>[1]!s_ipo_dilutedpe(A3733)</f>
        <v>19.239999999999998</v>
      </c>
      <c r="U3733" s="12">
        <f>[1]!s_ipo_collection_total(A3733,100000000)</f>
        <v>4.6399999999999997</v>
      </c>
      <c r="V3733" s="18">
        <f>[1]!s_val_pe_ttm(A3733,"")</f>
        <v>39.642963409423828</v>
      </c>
    </row>
    <row r="3734" spans="1:22" x14ac:dyDescent="0.3">
      <c r="A3734" s="12" t="s">
        <v>7878</v>
      </c>
      <c r="B3734" s="12" t="s">
        <v>7879</v>
      </c>
      <c r="C3734" s="16" t="str">
        <f>[1]!s_info_mkt(A3734)</f>
        <v>主板</v>
      </c>
      <c r="D3734" s="16" t="str">
        <f>[1]!s_ipo_listeddate(A3734)</f>
        <v>1994-02-04</v>
      </c>
      <c r="E3734" s="16" t="str">
        <f>[1]!s_info_industry_csrc2023(A3734,"",3)</f>
        <v>零售业</v>
      </c>
      <c r="F3734" s="16">
        <f>[1]!s_is(A3734,83,"FY","YTD","20251231",1,"",100000000)</f>
        <v>247.84873211909999</v>
      </c>
      <c r="G3734" s="16">
        <f>[1]!s_is(A3734,83,"FY","YTD","20241231",1,"",100000000)</f>
        <v>276.7474844784</v>
      </c>
      <c r="H3734" s="16">
        <f>[1]!s_is(A3734,61,"FY","YTD","20251231",1,"",100000000)</f>
        <v>6.3107836579999992</v>
      </c>
      <c r="I3734" s="16">
        <f>[1]!s_is(A3734,61,"FY","YTD","20241231",1,"",100000000)</f>
        <v>15.6743800278</v>
      </c>
      <c r="J3734" s="16">
        <f>[1]!s_fa_roe(A3734,"20251231")</f>
        <v>3.1513</v>
      </c>
      <c r="K3734" s="16">
        <f>[1]!s_stmnote_rdexp(A3734,"20251231",1,10000)</f>
        <v>0</v>
      </c>
      <c r="L3734" s="16">
        <f>[1]!s_margin_tradingbalance(A3734,"",10000)</f>
        <v>53774.692199999998</v>
      </c>
      <c r="M3734" s="16">
        <f>[1]!s_margin_seclendingbalance(A3734,"",10000)</f>
        <v>294.86239999999998</v>
      </c>
      <c r="N3734" s="17">
        <f>[1]!s_val_ev(A3734,"",100000000)</f>
        <v>132.79255656364091</v>
      </c>
      <c r="O3734" s="17">
        <f>[1]!share_freesharesmv(A3734,"",100000000)</f>
        <v>55.144956876800002</v>
      </c>
      <c r="P3734" s="17">
        <f ca="1">[1]!s_dq_amount_btin(A3734,TODAY()-1,100000000)</f>
        <v>0.61324531000000004</v>
      </c>
      <c r="Q3734" s="17">
        <f ca="1">[1]!s_dq_turn(A3734,TODAY()-1)</f>
        <v>0.48555800358044215</v>
      </c>
      <c r="R3734" s="2">
        <f>[1]!s_pq_amount(A3734,"20260101","",100000000)</f>
        <v>117.87559129</v>
      </c>
      <c r="S3734" s="2">
        <f>[1]!s_pq_avgamount(A3734,"20260101","",100000000)</f>
        <v>1.0814274430275228</v>
      </c>
      <c r="T3734" s="17">
        <f>[1]!s_ipo_dilutedpe(A3734)</f>
        <v>17.899999999999999</v>
      </c>
      <c r="U3734" s="12">
        <f>[1]!s_ipo_collection_total(A3734,100000000)</f>
        <v>0.41758600000000001</v>
      </c>
      <c r="V3734" s="18">
        <f>[1]!s_val_pe_ttm(A3734,"")</f>
        <v>11.371339797973633</v>
      </c>
    </row>
    <row r="3735" spans="1:22" x14ac:dyDescent="0.3">
      <c r="A3735" s="12" t="s">
        <v>7880</v>
      </c>
      <c r="B3735" s="12" t="s">
        <v>7881</v>
      </c>
      <c r="C3735" s="16" t="str">
        <f>[1]!s_info_mkt(A3735)</f>
        <v>创业板</v>
      </c>
      <c r="D3735" s="16" t="str">
        <f>[1]!s_ipo_listeddate(A3735)</f>
        <v>2023-02-20</v>
      </c>
      <c r="E3735" s="16" t="str">
        <f>[1]!s_info_industry_csrc2023(A3735,"",3)</f>
        <v>仪器仪表制造业</v>
      </c>
      <c r="F3735" s="16">
        <f>[1]!s_is(A3735,83,"FY","YTD","20251231",1,"",100000000)</f>
        <v>17.8265638759</v>
      </c>
      <c r="G3735" s="16">
        <f>[1]!s_is(A3735,83,"FY","YTD","20241231",1,"",100000000)</f>
        <v>15.012194475399999</v>
      </c>
      <c r="H3735" s="16">
        <f>[1]!s_is(A3735,61,"FY","YTD","20251231",1,"",100000000)</f>
        <v>3.4305848058999997</v>
      </c>
      <c r="I3735" s="16">
        <f>[1]!s_is(A3735,61,"FY","YTD","20241231",1,"",100000000)</f>
        <v>3.2067781672000004</v>
      </c>
      <c r="J3735" s="16">
        <f>[1]!s_fa_roe(A3735,"20251231")</f>
        <v>10.2363</v>
      </c>
      <c r="K3735" s="16">
        <f>[1]!s_stmnote_rdexp(A3735,"20251231",1,10000)</f>
        <v>11335.53585</v>
      </c>
      <c r="L3735" s="16">
        <f>[1]!s_margin_tradingbalance(A3735,"",10000)</f>
        <v>14413.982400000001</v>
      </c>
      <c r="M3735" s="16">
        <f>[1]!s_margin_seclendingbalance(A3735,"",10000)</f>
        <v>34.953000000000003</v>
      </c>
      <c r="N3735" s="17">
        <f>[1]!s_val_ev(A3735,"",100000000)</f>
        <v>73.50224</v>
      </c>
      <c r="O3735" s="17">
        <f>[1]!share_freesharesmv(A3735,"",100000000)</f>
        <v>18.245583119399999</v>
      </c>
      <c r="P3735" s="17">
        <f ca="1">[1]!s_dq_amount_btin(A3735,TODAY()-1,100000000)</f>
        <v>3.0572831499999999</v>
      </c>
      <c r="Q3735" s="17">
        <f ca="1">[1]!s_dq_turn(A3735,TODAY()-1)</f>
        <v>16.603673189823876</v>
      </c>
      <c r="R3735" s="2">
        <f>[1]!s_pq_amount(A3735,"20260101","",100000000)</f>
        <v>106.36923676000001</v>
      </c>
      <c r="S3735" s="2">
        <f>[1]!s_pq_avgamount(A3735,"20260101","",100000000)</f>
        <v>0.97586455743119271</v>
      </c>
      <c r="T3735" s="17">
        <f>[1]!s_ipo_dilutedpe(A3735)</f>
        <v>43.06</v>
      </c>
      <c r="U3735" s="12">
        <f>[1]!s_ipo_collection_total(A3735,100000000)</f>
        <v>19.564</v>
      </c>
      <c r="V3735" s="18">
        <f>[1]!s_val_pe_ttm(A3735,"")</f>
        <v>22.533870697021484</v>
      </c>
    </row>
    <row r="3736" spans="1:22" x14ac:dyDescent="0.3">
      <c r="A3736" s="12" t="s">
        <v>7882</v>
      </c>
      <c r="B3736" s="12" t="s">
        <v>7883</v>
      </c>
      <c r="C3736" s="16" t="str">
        <f>[1]!s_info_mkt(A3736)</f>
        <v>主板</v>
      </c>
      <c r="D3736" s="16" t="str">
        <f>[1]!s_ipo_listeddate(A3736)</f>
        <v>2014-11-04</v>
      </c>
      <c r="E3736" s="16" t="str">
        <f>[1]!s_info_industry_csrc2023(A3736,"",3)</f>
        <v>电气机械和器材制造业</v>
      </c>
      <c r="F3736" s="16">
        <f>[1]!s_is(A3736,83,"FY","YTD","20251231",1,"",100000000)</f>
        <v>17.218089972800001</v>
      </c>
      <c r="G3736" s="16">
        <f>[1]!s_is(A3736,83,"FY","YTD","20241231",1,"",100000000)</f>
        <v>17.138962959400001</v>
      </c>
      <c r="H3736" s="16">
        <f>[1]!s_is(A3736,61,"FY","YTD","20251231",1,"",100000000)</f>
        <v>1.1006438971999999</v>
      </c>
      <c r="I3736" s="16">
        <f>[1]!s_is(A3736,61,"FY","YTD","20241231",1,"",100000000)</f>
        <v>-1.4669565319</v>
      </c>
      <c r="J3736" s="16">
        <f>[1]!s_fa_roe(A3736,"20251231")</f>
        <v>4.0732999999999997</v>
      </c>
      <c r="K3736" s="16">
        <f>[1]!s_stmnote_rdexp(A3736,"20251231",1,10000)</f>
        <v>12551.430045999999</v>
      </c>
      <c r="L3736" s="16">
        <f>[1]!s_margin_tradingbalance(A3736,"",10000)</f>
        <v>0</v>
      </c>
      <c r="M3736" s="16">
        <f>[1]!s_margin_seclendingbalance(A3736,"",10000)</f>
        <v>0</v>
      </c>
      <c r="N3736" s="17">
        <f>[1]!s_val_ev(A3736,"",100000000)</f>
        <v>38.960648696999996</v>
      </c>
      <c r="O3736" s="17">
        <f>[1]!share_freesharesmv(A3736,"",100000000)</f>
        <v>11.633389625499998</v>
      </c>
      <c r="P3736" s="17">
        <f ca="1">[1]!s_dq_amount_btin(A3736,TODAY()-1,100000000)</f>
        <v>0.31380562000000001</v>
      </c>
      <c r="Q3736" s="17">
        <f ca="1">[1]!s_dq_turn(A3736,TODAY()-1)</f>
        <v>1.0915941854738112</v>
      </c>
      <c r="R3736" s="2">
        <f>[1]!s_pq_amount(A3736,"20260101","",100000000)</f>
        <v>94.258662349999994</v>
      </c>
      <c r="S3736" s="2">
        <f>[1]!s_pq_avgamount(A3736,"20260101","",100000000)</f>
        <v>0.86475837018348622</v>
      </c>
      <c r="T3736" s="17">
        <f>[1]!s_ipo_dilutedpe(A3736)</f>
        <v>22.77</v>
      </c>
      <c r="U3736" s="12">
        <f>[1]!s_ipo_collection_total(A3736,100000000)</f>
        <v>4.4400000000000004</v>
      </c>
      <c r="V3736" s="18">
        <f>[1]!s_val_pe_ttm(A3736,"")</f>
        <v>51.849819183349609</v>
      </c>
    </row>
    <row r="3737" spans="1:22" x14ac:dyDescent="0.3">
      <c r="A3737" s="12" t="s">
        <v>7884</v>
      </c>
      <c r="B3737" s="12" t="s">
        <v>7885</v>
      </c>
      <c r="C3737" s="16" t="str">
        <f>[1]!s_info_mkt(A3737)</f>
        <v>创业板</v>
      </c>
      <c r="D3737" s="16" t="str">
        <f>[1]!s_ipo_listeddate(A3737)</f>
        <v>2012-03-29</v>
      </c>
      <c r="E3737" s="16" t="str">
        <f>[1]!s_info_industry_csrc2023(A3737,"",3)</f>
        <v>仪器仪表制造业</v>
      </c>
      <c r="F3737" s="16">
        <f>[1]!s_is(A3737,83,"FY","YTD","20251231",1,"",100000000)</f>
        <v>4.0496949364999999</v>
      </c>
      <c r="G3737" s="16">
        <f>[1]!s_is(A3737,83,"FY","YTD","20241231",1,"",100000000)</f>
        <v>4.3606223570999996</v>
      </c>
      <c r="H3737" s="16">
        <f>[1]!s_is(A3737,61,"FY","YTD","20251231",1,"",100000000)</f>
        <v>0.71490913010000001</v>
      </c>
      <c r="I3737" s="16">
        <f>[1]!s_is(A3737,61,"FY","YTD","20241231",1,"",100000000)</f>
        <v>0.92357062450000005</v>
      </c>
      <c r="J3737" s="16">
        <f>[1]!s_fa_roe(A3737,"20251231")</f>
        <v>4.7295999999999996</v>
      </c>
      <c r="K3737" s="16">
        <f>[1]!s_stmnote_rdexp(A3737,"20251231",1,10000)</f>
        <v>9636.8147669999998</v>
      </c>
      <c r="L3737" s="16">
        <f>[1]!s_margin_tradingbalance(A3737,"",10000)</f>
        <v>0</v>
      </c>
      <c r="M3737" s="16">
        <f>[1]!s_margin_seclendingbalance(A3737,"",10000)</f>
        <v>0</v>
      </c>
      <c r="N3737" s="17">
        <f>[1]!s_val_ev(A3737,"",100000000)</f>
        <v>27.164836577999996</v>
      </c>
      <c r="O3737" s="17">
        <f>[1]!share_freesharesmv(A3737,"",100000000)</f>
        <v>12.040130209999999</v>
      </c>
      <c r="P3737" s="17">
        <f ca="1">[1]!s_dq_amount_btin(A3737,TODAY()-1,100000000)</f>
        <v>0.26623434000000001</v>
      </c>
      <c r="Q3737" s="17">
        <f ca="1">[1]!s_dq_turn(A3737,TODAY()-1)</f>
        <v>1.6659635263376866</v>
      </c>
      <c r="R3737" s="2">
        <f>[1]!s_pq_amount(A3737,"20260101","",100000000)</f>
        <v>64.861473959999998</v>
      </c>
      <c r="S3737" s="2">
        <f>[1]!s_pq_avgamount(A3737,"20260101","",100000000)</f>
        <v>0.59505939412844044</v>
      </c>
      <c r="T3737" s="17">
        <f>[1]!s_ipo_dilutedpe(A3737)</f>
        <v>51.72</v>
      </c>
      <c r="U3737" s="12">
        <f>[1]!s_ipo_collection_total(A3737,100000000)</f>
        <v>6.75</v>
      </c>
      <c r="V3737" s="18">
        <f>[1]!s_val_pe_ttm(A3737,"")</f>
        <v>38.506103515625</v>
      </c>
    </row>
    <row r="3738" spans="1:22" x14ac:dyDescent="0.3">
      <c r="A3738" s="12" t="s">
        <v>7886</v>
      </c>
      <c r="B3738" s="12" t="s">
        <v>7887</v>
      </c>
      <c r="C3738" s="16" t="str">
        <f>[1]!s_info_mkt(A3738)</f>
        <v>主板</v>
      </c>
      <c r="D3738" s="16" t="str">
        <f>[1]!s_ipo_listeddate(A3738)</f>
        <v>2022-12-08</v>
      </c>
      <c r="E3738" s="16" t="str">
        <f>[1]!s_info_industry_csrc2023(A3738,"",3)</f>
        <v>化学原料和化学制品制造业</v>
      </c>
      <c r="F3738" s="16">
        <f>[1]!s_is(A3738,83,"FY","YTD","20251231",1,"",100000000)</f>
        <v>16.3547589384</v>
      </c>
      <c r="G3738" s="16">
        <f>[1]!s_is(A3738,83,"FY","YTD","20241231",1,"",100000000)</f>
        <v>17.2394507723</v>
      </c>
      <c r="H3738" s="16">
        <f>[1]!s_is(A3738,61,"FY","YTD","20251231",1,"",100000000)</f>
        <v>1.1582868551000001</v>
      </c>
      <c r="I3738" s="16">
        <f>[1]!s_is(A3738,61,"FY","YTD","20241231",1,"",100000000)</f>
        <v>1.4639632913</v>
      </c>
      <c r="J3738" s="16">
        <f>[1]!s_fa_roe(A3738,"20251231")</f>
        <v>6.7511000000000001</v>
      </c>
      <c r="K3738" s="16">
        <f>[1]!s_stmnote_rdexp(A3738,"20251231",1,10000)</f>
        <v>5183.8596289999996</v>
      </c>
      <c r="L3738" s="16">
        <f>[1]!s_margin_tradingbalance(A3738,"",10000)</f>
        <v>0</v>
      </c>
      <c r="M3738" s="16">
        <f>[1]!s_margin_seclendingbalance(A3738,"",10000)</f>
        <v>0</v>
      </c>
      <c r="N3738" s="17">
        <f>[1]!s_val_ev(A3738,"",100000000)</f>
        <v>25.216000000000001</v>
      </c>
      <c r="O3738" s="17">
        <f>[1]!share_freesharesmv(A3738,"",100000000)</f>
        <v>8.6679999999999993</v>
      </c>
      <c r="P3738" s="17">
        <f ca="1">[1]!s_dq_amount_btin(A3738,TODAY()-1,100000000)</f>
        <v>0.42539497999999998</v>
      </c>
      <c r="Q3738" s="17">
        <f ca="1">[1]!s_dq_turn(A3738,TODAY()-1)</f>
        <v>1.6859359375</v>
      </c>
      <c r="R3738" s="2">
        <f>[1]!s_pq_amount(A3738,"20260101","",100000000)</f>
        <v>88.205477720000005</v>
      </c>
      <c r="S3738" s="2">
        <f>[1]!s_pq_avgamount(A3738,"20260101","",100000000)</f>
        <v>0.80922456623853212</v>
      </c>
      <c r="T3738" s="17">
        <f>[1]!s_ipo_dilutedpe(A3738)</f>
        <v>22.2</v>
      </c>
      <c r="U3738" s="12">
        <f>[1]!s_ipo_collection_total(A3738,100000000)</f>
        <v>8.8832000000000004</v>
      </c>
      <c r="V3738" s="18">
        <f>[1]!s_val_pe_ttm(A3738,"")</f>
        <v>21.951469421386719</v>
      </c>
    </row>
    <row r="3739" spans="1:22" x14ac:dyDescent="0.3">
      <c r="A3739" s="12" t="s">
        <v>7888</v>
      </c>
      <c r="B3739" s="12" t="s">
        <v>7889</v>
      </c>
      <c r="C3739" s="16" t="str">
        <f>[1]!s_info_mkt(A3739)</f>
        <v>创业板</v>
      </c>
      <c r="D3739" s="16" t="str">
        <f>[1]!s_ipo_listeddate(A3739)</f>
        <v>2024-09-26</v>
      </c>
      <c r="E3739" s="16" t="str">
        <f>[1]!s_info_industry_csrc2023(A3739,"",3)</f>
        <v>电信、广播电视和卫星传输服务</v>
      </c>
      <c r="F3739" s="16">
        <f>[1]!s_is(A3739,83,"FY","YTD","20251231",1,"",100000000)</f>
        <v>6.0504679676999995</v>
      </c>
      <c r="G3739" s="16">
        <f>[1]!s_is(A3739,83,"FY","YTD","20241231",1,"",100000000)</f>
        <v>6.1329146745000003</v>
      </c>
      <c r="H3739" s="16">
        <f>[1]!s_is(A3739,61,"FY","YTD","20251231",1,"",100000000)</f>
        <v>2.6156431315000002</v>
      </c>
      <c r="I3739" s="16">
        <f>[1]!s_is(A3739,61,"FY","YTD","20241231",1,"",100000000)</f>
        <v>2.6148252006999999</v>
      </c>
      <c r="J3739" s="16">
        <f>[1]!s_fa_roe(A3739,"20251231")</f>
        <v>10.6463</v>
      </c>
      <c r="K3739" s="16">
        <f>[1]!s_stmnote_rdexp(A3739,"20251231",1,10000)</f>
        <v>2331.3714289999998</v>
      </c>
      <c r="L3739" s="16">
        <f>[1]!s_margin_tradingbalance(A3739,"",10000)</f>
        <v>29627.641100000001</v>
      </c>
      <c r="M3739" s="16">
        <f>[1]!s_margin_seclendingbalance(A3739,"",10000)</f>
        <v>18.939900000000002</v>
      </c>
      <c r="N3739" s="17">
        <f>[1]!s_val_ev(A3739,"",100000000)</f>
        <v>85.562139000000002</v>
      </c>
      <c r="O3739" s="17">
        <f>[1]!share_freesharesmv(A3739,"",100000000)</f>
        <v>28.031234792400003</v>
      </c>
      <c r="P3739" s="17">
        <f ca="1">[1]!s_dq_amount_btin(A3739,TODAY()-1,100000000)</f>
        <v>0.84788596000000005</v>
      </c>
      <c r="Q3739" s="17">
        <f ca="1">[1]!s_dq_turn(A3739,TODAY()-1)</f>
        <v>2.5512941390216937</v>
      </c>
      <c r="R3739" s="2">
        <f>[1]!s_pq_amount(A3739,"20260101","",100000000)</f>
        <v>229.99405938999999</v>
      </c>
      <c r="S3739" s="2">
        <f>[1]!s_pq_avgamount(A3739,"20260101","",100000000)</f>
        <v>2.1100372421100917</v>
      </c>
      <c r="T3739" s="17">
        <f>[1]!s_ipo_dilutedpe(A3739)</f>
        <v>13.95</v>
      </c>
      <c r="U3739" s="12">
        <f>[1]!s_ipo_collection_total(A3739,100000000)</f>
        <v>3.7609400000000002</v>
      </c>
      <c r="V3739" s="18">
        <f>[1]!s_val_pe_ttm(A3739,"")</f>
        <v>33.660175323486328</v>
      </c>
    </row>
    <row r="3740" spans="1:22" x14ac:dyDescent="0.3">
      <c r="A3740" s="12" t="s">
        <v>7890</v>
      </c>
      <c r="B3740" s="12" t="s">
        <v>7891</v>
      </c>
      <c r="C3740" s="16" t="str">
        <f>[1]!s_info_mkt(A3740)</f>
        <v>主板</v>
      </c>
      <c r="D3740" s="16" t="str">
        <f>[1]!s_ipo_listeddate(A3740)</f>
        <v>2000-08-07</v>
      </c>
      <c r="E3740" s="16" t="str">
        <f>[1]!s_info_industry_csrc2023(A3740,"",3)</f>
        <v>酒、饮料和精制茶制造业</v>
      </c>
      <c r="F3740" s="16">
        <f>[1]!s_is(A3740,83,"FY","YTD","20251231",1,"",100000000)</f>
        <v>1.6975446806999999</v>
      </c>
      <c r="G3740" s="16">
        <f>[1]!s_is(A3740,83,"FY","YTD","20241231",1,"",100000000)</f>
        <v>1.7239418024000002</v>
      </c>
      <c r="H3740" s="16">
        <f>[1]!s_is(A3740,61,"FY","YTD","20251231",1,"",100000000)</f>
        <v>0.14121184539999998</v>
      </c>
      <c r="I3740" s="16">
        <f>[1]!s_is(A3740,61,"FY","YTD","20241231",1,"",100000000)</f>
        <v>0.2770033757</v>
      </c>
      <c r="J3740" s="16">
        <f>[1]!s_fa_roe(A3740,"20251231")</f>
        <v>8.7829999999999995</v>
      </c>
      <c r="K3740" s="16">
        <f>[1]!s_stmnote_rdexp(A3740,"20251231",1,10000)</f>
        <v>0</v>
      </c>
      <c r="L3740" s="16">
        <f>[1]!s_margin_tradingbalance(A3740,"",10000)</f>
        <v>0</v>
      </c>
      <c r="M3740" s="16">
        <f>[1]!s_margin_seclendingbalance(A3740,"",10000)</f>
        <v>0</v>
      </c>
      <c r="N3740" s="17">
        <f>[1]!s_val_ev(A3740,"",100000000)</f>
        <v>17.935948799999998</v>
      </c>
      <c r="O3740" s="17">
        <f>[1]!share_freesharesmv(A3740,"",100000000)</f>
        <v>11.5700560722</v>
      </c>
      <c r="P3740" s="17">
        <f ca="1">[1]!s_dq_amount_btin(A3740,TODAY()-1,100000000)</f>
        <v>1.2490420200000001</v>
      </c>
      <c r="Q3740" s="17">
        <f ca="1">[1]!s_dq_turn(A3740,TODAY()-1)</f>
        <v>6.99055284992785</v>
      </c>
      <c r="R3740" s="2">
        <f>[1]!s_pq_amount(A3740,"20260101","",100000000)</f>
        <v>320.00601491999998</v>
      </c>
      <c r="S3740" s="2">
        <f>[1]!s_pq_avgamount(A3740,"20260101","",100000000)</f>
        <v>2.9358349992660551</v>
      </c>
      <c r="T3740" s="17">
        <f>[1]!s_ipo_dilutedpe(A3740)</f>
        <v>41.98</v>
      </c>
      <c r="U3740" s="12">
        <f>[1]!s_ipo_collection_total(A3740,100000000)</f>
        <v>3.12</v>
      </c>
      <c r="V3740" s="18">
        <f>[1]!s_val_pe_ttm(A3740,"")</f>
        <v>305.97833251953125</v>
      </c>
    </row>
    <row r="3741" spans="1:22" x14ac:dyDescent="0.3">
      <c r="A3741" s="12" t="s">
        <v>7892</v>
      </c>
      <c r="B3741" s="12" t="s">
        <v>7893</v>
      </c>
      <c r="C3741" s="16" t="str">
        <f>[1]!s_info_mkt(A3741)</f>
        <v>创业板</v>
      </c>
      <c r="D3741" s="16" t="str">
        <f>[1]!s_ipo_listeddate(A3741)</f>
        <v>2009-12-25</v>
      </c>
      <c r="E3741" s="16" t="str">
        <f>[1]!s_info_industry_csrc2023(A3741,"",3)</f>
        <v>计算机、通信和其他电子设备制造业</v>
      </c>
      <c r="F3741" s="16">
        <f>[1]!s_is(A3741,83,"FY","YTD","20251231",1,"",100000000)</f>
        <v>84.676545906800001</v>
      </c>
      <c r="G3741" s="16">
        <f>[1]!s_is(A3741,83,"FY","YTD","20241231",1,"",100000000)</f>
        <v>55.810499463999996</v>
      </c>
      <c r="H3741" s="16">
        <f>[1]!s_is(A3741,61,"FY","YTD","20251231",1,"",100000000)</f>
        <v>4.6996568530000005</v>
      </c>
      <c r="I3741" s="16">
        <f>[1]!s_is(A3741,61,"FY","YTD","20241231",1,"",100000000)</f>
        <v>3.0302265899999998</v>
      </c>
      <c r="J3741" s="16">
        <f>[1]!s_fa_roe(A3741,"20251231")</f>
        <v>9.7446999999999999</v>
      </c>
      <c r="K3741" s="16">
        <f>[1]!s_stmnote_rdexp(A3741,"20251231",1,10000)</f>
        <v>24946.563553</v>
      </c>
      <c r="L3741" s="16">
        <f>[1]!s_margin_tradingbalance(A3741,"",10000)</f>
        <v>91822.664199999999</v>
      </c>
      <c r="M3741" s="16">
        <f>[1]!s_margin_seclendingbalance(A3741,"",10000)</f>
        <v>550.55700000000002</v>
      </c>
      <c r="N3741" s="17">
        <f>[1]!s_val_ev(A3741,"",100000000)</f>
        <v>119.0586127527</v>
      </c>
      <c r="O3741" s="17">
        <f>[1]!share_freesharesmv(A3741,"",100000000)</f>
        <v>95.373987569099995</v>
      </c>
      <c r="P3741" s="17">
        <f ca="1">[1]!s_dq_amount_btin(A3741,TODAY()-1,100000000)</f>
        <v>3.2071605700000001</v>
      </c>
      <c r="Q3741" s="17">
        <f ca="1">[1]!s_dq_turn(A3741,TODAY()-1)</f>
        <v>3.1343048680980754</v>
      </c>
      <c r="R3741" s="2">
        <f>[1]!s_pq_amount(A3741,"20260101","",100000000)</f>
        <v>875.82162545000006</v>
      </c>
      <c r="S3741" s="2">
        <f>[1]!s_pq_avgamount(A3741,"20260101","",100000000)</f>
        <v>8.035060783944953</v>
      </c>
      <c r="T3741" s="17">
        <f>[1]!s_ipo_dilutedpe(A3741)</f>
        <v>59.02</v>
      </c>
      <c r="U3741" s="12">
        <f>[1]!s_ipo_collection_total(A3741,100000000)</f>
        <v>5.58</v>
      </c>
      <c r="V3741" s="18">
        <f>[1]!s_val_pe_ttm(A3741,"")</f>
        <v>29.75456428527832</v>
      </c>
    </row>
    <row r="3742" spans="1:22" x14ac:dyDescent="0.3">
      <c r="A3742" s="12" t="s">
        <v>7894</v>
      </c>
      <c r="B3742" s="12" t="s">
        <v>7895</v>
      </c>
      <c r="C3742" s="16" t="str">
        <f>[1]!s_info_mkt(A3742)</f>
        <v>主板</v>
      </c>
      <c r="D3742" s="16" t="str">
        <f>[1]!s_ipo_listeddate(A3742)</f>
        <v>2004-06-25</v>
      </c>
      <c r="E3742" s="16" t="str">
        <f>[1]!s_info_industry_csrc2023(A3742,"",3)</f>
        <v>医药制造业</v>
      </c>
      <c r="F3742" s="16">
        <f>[1]!s_is(A3742,83,"FY","YTD","20251231",1,"",100000000)</f>
        <v>222.51361880580001</v>
      </c>
      <c r="G3742" s="16">
        <f>[1]!s_is(A3742,83,"FY","YTD","20241231",1,"",100000000)</f>
        <v>216.09592228450001</v>
      </c>
      <c r="H3742" s="16">
        <f>[1]!s_is(A3742,61,"FY","YTD","20251231",1,"",100000000)</f>
        <v>67.641992252899996</v>
      </c>
      <c r="I3742" s="16">
        <f>[1]!s_is(A3742,61,"FY","YTD","20241231",1,"",100000000)</f>
        <v>58.6854598862</v>
      </c>
      <c r="J3742" s="16">
        <f>[1]!s_fa_roe(A3742,"20251231")</f>
        <v>21.774100000000001</v>
      </c>
      <c r="K3742" s="16">
        <f>[1]!s_stmnote_rdexp(A3742,"20251231",1,10000)</f>
        <v>109943.79004000001</v>
      </c>
      <c r="L3742" s="16">
        <f>[1]!s_margin_tradingbalance(A3742,"",10000)</f>
        <v>105449.8858</v>
      </c>
      <c r="M3742" s="16">
        <f>[1]!s_margin_seclendingbalance(A3742,"",10000)</f>
        <v>188.78399999999999</v>
      </c>
      <c r="N3742" s="17">
        <f>[1]!s_val_ev(A3742,"",100000000)</f>
        <v>860.55807040000002</v>
      </c>
      <c r="O3742" s="17">
        <f>[1]!share_freesharesmv(A3742,"",100000000)</f>
        <v>410.58527859999998</v>
      </c>
      <c r="P3742" s="17">
        <f ca="1">[1]!s_dq_amount_btin(A3742,TODAY()-1,100000000)</f>
        <v>11.29697172</v>
      </c>
      <c r="Q3742" s="17">
        <f ca="1">[1]!s_dq_turn(A3742,TODAY()-1)</f>
        <v>1.3107328533113343</v>
      </c>
      <c r="R3742" s="2">
        <f>[1]!s_pq_amount(A3742,"20260101","",100000000)</f>
        <v>1604.07082313</v>
      </c>
      <c r="S3742" s="2">
        <f>[1]!s_pq_avgamount(A3742,"20260101","",100000000)</f>
        <v>14.716246083761469</v>
      </c>
      <c r="T3742" s="17">
        <f>[1]!s_ipo_dilutedpe(A3742)</f>
        <v>16.350000000000001</v>
      </c>
      <c r="U3742" s="12">
        <f>[1]!s_ipo_collection_total(A3742,100000000)</f>
        <v>4.0229999999999997</v>
      </c>
      <c r="V3742" s="18">
        <f>[1]!s_val_pe_ttm(A3742,"")</f>
        <v>12.822110176086426</v>
      </c>
    </row>
    <row r="3743" spans="1:22" x14ac:dyDescent="0.3">
      <c r="A3743" s="12" t="s">
        <v>7896</v>
      </c>
      <c r="B3743" s="12" t="s">
        <v>7897</v>
      </c>
      <c r="C3743" s="16" t="str">
        <f>[1]!s_info_mkt(A3743)</f>
        <v>主板</v>
      </c>
      <c r="D3743" s="16" t="str">
        <f>[1]!s_ipo_listeddate(A3743)</f>
        <v>2017-11-16</v>
      </c>
      <c r="E3743" s="16" t="str">
        <f>[1]!s_info_industry_csrc2023(A3743,"",3)</f>
        <v>医药制造业</v>
      </c>
      <c r="F3743" s="16">
        <f>[1]!s_is(A3743,83,"FY","YTD","20251231",1,"",100000000)</f>
        <v>11.4086925368</v>
      </c>
      <c r="G3743" s="16">
        <f>[1]!s_is(A3743,83,"FY","YTD","20241231",1,"",100000000)</f>
        <v>9.7386416302000001</v>
      </c>
      <c r="H3743" s="16">
        <f>[1]!s_is(A3743,61,"FY","YTD","20251231",1,"",100000000)</f>
        <v>0.96279404459999995</v>
      </c>
      <c r="I3743" s="16">
        <f>[1]!s_is(A3743,61,"FY","YTD","20241231",1,"",100000000)</f>
        <v>1.2027159280999999</v>
      </c>
      <c r="J3743" s="16">
        <f>[1]!s_fa_roe(A3743,"20251231")</f>
        <v>5.7964000000000002</v>
      </c>
      <c r="K3743" s="16">
        <f>[1]!s_stmnote_rdexp(A3743,"20251231",1,10000)</f>
        <v>5491.1026110000003</v>
      </c>
      <c r="L3743" s="16">
        <f>[1]!s_margin_tradingbalance(A3743,"",10000)</f>
        <v>0</v>
      </c>
      <c r="M3743" s="16">
        <f>[1]!s_margin_seclendingbalance(A3743,"",10000)</f>
        <v>0</v>
      </c>
      <c r="N3743" s="17">
        <f>[1]!s_val_ev(A3743,"",100000000)</f>
        <v>27.994404864</v>
      </c>
      <c r="O3743" s="17">
        <f>[1]!share_freesharesmv(A3743,"",100000000)</f>
        <v>16.911332283</v>
      </c>
      <c r="P3743" s="17">
        <f ca="1">[1]!s_dq_amount_btin(A3743,TODAY()-1,100000000)</f>
        <v>0.4701244</v>
      </c>
      <c r="Q3743" s="17">
        <f ca="1">[1]!s_dq_turn(A3743,TODAY()-1)</f>
        <v>2.4059299918295705</v>
      </c>
      <c r="R3743" s="2">
        <f>[1]!s_pq_amount(A3743,"20260101","",100000000)</f>
        <v>153.58375993000001</v>
      </c>
      <c r="S3743" s="2">
        <f>[1]!s_pq_avgamount(A3743,"20260101","",100000000)</f>
        <v>1.4090253204587155</v>
      </c>
      <c r="T3743" s="17">
        <f>[1]!s_ipo_dilutedpe(A3743)</f>
        <v>22.98</v>
      </c>
      <c r="U3743" s="12">
        <f>[1]!s_ipo_collection_total(A3743,100000000)</f>
        <v>2.1735009999999999</v>
      </c>
      <c r="V3743" s="18">
        <f>[1]!s_val_pe_ttm(A3743,"")</f>
        <v>32.254932403564453</v>
      </c>
    </row>
    <row r="3744" spans="1:22" x14ac:dyDescent="0.3">
      <c r="A3744" s="12" t="s">
        <v>7898</v>
      </c>
      <c r="B3744" s="12" t="s">
        <v>7899</v>
      </c>
      <c r="C3744" s="16" t="str">
        <f>[1]!s_info_mkt(A3744)</f>
        <v>创业板</v>
      </c>
      <c r="D3744" s="16" t="str">
        <f>[1]!s_ipo_listeddate(A3744)</f>
        <v>2011-04-26</v>
      </c>
      <c r="E3744" s="16" t="str">
        <f>[1]!s_info_industry_csrc2023(A3744,"",3)</f>
        <v>专用设备制造业</v>
      </c>
      <c r="F3744" s="16">
        <f>[1]!s_is(A3744,83,"FY","YTD","20251231",1,"",100000000)</f>
        <v>3.2734018726999996</v>
      </c>
      <c r="G3744" s="16">
        <f>[1]!s_is(A3744,83,"FY","YTD","20241231",1,"",100000000)</f>
        <v>2.2680263673000001</v>
      </c>
      <c r="H3744" s="16">
        <f>[1]!s_is(A3744,61,"FY","YTD","20251231",1,"",100000000)</f>
        <v>-0.18231527890000002</v>
      </c>
      <c r="I3744" s="16">
        <f>[1]!s_is(A3744,61,"FY","YTD","20241231",1,"",100000000)</f>
        <v>-0.49878250709999999</v>
      </c>
      <c r="J3744" s="16">
        <f>[1]!s_fa_roe(A3744,"20251231")</f>
        <v>-4.6109999999999998</v>
      </c>
      <c r="K3744" s="16">
        <f>[1]!s_stmnote_rdexp(A3744,"20251231",1,10000)</f>
        <v>1241.063118</v>
      </c>
      <c r="L3744" s="16">
        <f>[1]!s_margin_tradingbalance(A3744,"",10000)</f>
        <v>0</v>
      </c>
      <c r="M3744" s="16">
        <f>[1]!s_margin_seclendingbalance(A3744,"",10000)</f>
        <v>0</v>
      </c>
      <c r="N3744" s="17">
        <f>[1]!s_val_ev(A3744,"",100000000)</f>
        <v>45.904051544400005</v>
      </c>
      <c r="O3744" s="17">
        <f>[1]!share_freesharesmv(A3744,"",100000000)</f>
        <v>35.344777908000005</v>
      </c>
      <c r="P3744" s="17">
        <f ca="1">[1]!s_dq_amount_btin(A3744,TODAY()-1,100000000)</f>
        <v>1.1933464199999999</v>
      </c>
      <c r="Q3744" s="17">
        <f ca="1">[1]!s_dq_turn(A3744,TODAY()-1)</f>
        <v>2.6001415104841827</v>
      </c>
      <c r="R3744" s="2">
        <f>[1]!s_pq_amount(A3744,"20260101","",100000000)</f>
        <v>208.97678753</v>
      </c>
      <c r="S3744" s="2">
        <f>[1]!s_pq_avgamount(A3744,"20260101","",100000000)</f>
        <v>1.9172182342201836</v>
      </c>
      <c r="T3744" s="17">
        <f>[1]!s_ipo_dilutedpe(A3744)</f>
        <v>46.81</v>
      </c>
      <c r="U3744" s="12">
        <f>[1]!s_ipo_collection_total(A3744,100000000)</f>
        <v>4.18</v>
      </c>
      <c r="V3744" s="18">
        <f>[1]!s_val_pe_ttm(A3744,"")</f>
        <v>-120.0626220703125</v>
      </c>
    </row>
    <row r="3745" spans="1:22" x14ac:dyDescent="0.3">
      <c r="A3745" s="12" t="s">
        <v>7900</v>
      </c>
      <c r="B3745" s="12" t="s">
        <v>7901</v>
      </c>
      <c r="C3745" s="16" t="str">
        <f>[1]!s_info_mkt(A3745)</f>
        <v>科创板</v>
      </c>
      <c r="D3745" s="16" t="str">
        <f>[1]!s_ipo_listeddate(A3745)</f>
        <v>2024-12-12</v>
      </c>
      <c r="E3745" s="16" t="str">
        <f>[1]!s_info_industry_csrc2023(A3745,"",3)</f>
        <v>通用设备制造业</v>
      </c>
      <c r="F3745" s="16">
        <f>[1]!s_is(A3745,83,"FY","YTD","20251231",1,"",100000000)</f>
        <v>12.377276477700001</v>
      </c>
      <c r="G3745" s="16">
        <f>[1]!s_is(A3745,83,"FY","YTD","20241231",1,"",100000000)</f>
        <v>11.357741300899999</v>
      </c>
      <c r="H3745" s="16">
        <f>[1]!s_is(A3745,61,"FY","YTD","20251231",1,"",100000000)</f>
        <v>1.8889576890000002</v>
      </c>
      <c r="I3745" s="16">
        <f>[1]!s_is(A3745,61,"FY","YTD","20241231",1,"",100000000)</f>
        <v>2.1394618664</v>
      </c>
      <c r="J3745" s="16">
        <f>[1]!s_fa_roe(A3745,"20251231")</f>
        <v>12.086499999999999</v>
      </c>
      <c r="K3745" s="16">
        <f>[1]!s_stmnote_rdexp(A3745,"20251231",1,10000)</f>
        <v>7137.7055489999993</v>
      </c>
      <c r="L3745" s="16">
        <f>[1]!s_margin_tradingbalance(A3745,"",10000)</f>
        <v>38210.8361</v>
      </c>
      <c r="M3745" s="16">
        <f>[1]!s_margin_seclendingbalance(A3745,"",10000)</f>
        <v>27.817599999999999</v>
      </c>
      <c r="N3745" s="17">
        <f>[1]!s_val_ev(A3745,"",100000000)</f>
        <v>175.92880882080001</v>
      </c>
      <c r="O3745" s="17">
        <f>[1]!share_freesharesmv(A3745,"",100000000)</f>
        <v>76.597277659200017</v>
      </c>
      <c r="P3745" s="17">
        <f ca="1">[1]!s_dq_amount_btin(A3745,TODAY()-1,100000000)</f>
        <v>5.7700794000000002</v>
      </c>
      <c r="Q3745" s="17">
        <f ca="1">[1]!s_dq_turn(A3745,TODAY()-1)</f>
        <v>6.0788563320585665</v>
      </c>
      <c r="R3745" s="2">
        <f>[1]!s_pq_amount(A3745,"20260101","",100000000)</f>
        <v>413.53289725000002</v>
      </c>
      <c r="S3745" s="2">
        <f>[1]!s_pq_avgamount(A3745,"20260101","",100000000)</f>
        <v>3.7938797912844038</v>
      </c>
      <c r="T3745" s="17">
        <f>[1]!s_ipo_dilutedpe(A3745)</f>
        <v>28.64</v>
      </c>
      <c r="U3745" s="12">
        <f>[1]!s_ipo_collection_total(A3745,100000000)</f>
        <v>5.7121754999999999</v>
      </c>
      <c r="V3745" s="18">
        <f>[1]!s_val_pe_ttm(A3745,"")</f>
        <v>102.47255706787109</v>
      </c>
    </row>
    <row r="3746" spans="1:22" x14ac:dyDescent="0.3">
      <c r="A3746" s="12" t="s">
        <v>7902</v>
      </c>
      <c r="B3746" s="12" t="s">
        <v>7903</v>
      </c>
      <c r="C3746" s="16" t="str">
        <f>[1]!s_info_mkt(A3746)</f>
        <v>主板</v>
      </c>
      <c r="D3746" s="16" t="str">
        <f>[1]!s_ipo_listeddate(A3746)</f>
        <v>2010-03-16</v>
      </c>
      <c r="E3746" s="16" t="str">
        <f>[1]!s_info_industry_csrc2023(A3746,"",3)</f>
        <v>医药制造业</v>
      </c>
      <c r="F3746" s="16">
        <f>[1]!s_is(A3746,83,"FY","YTD","20251231",1,"",100000000)</f>
        <v>3.2313695950999999</v>
      </c>
      <c r="G3746" s="16">
        <f>[1]!s_is(A3746,83,"FY","YTD","20241231",1,"",100000000)</f>
        <v>4.0517466129000006</v>
      </c>
      <c r="H3746" s="16">
        <f>[1]!s_is(A3746,61,"FY","YTD","20251231",1,"",100000000)</f>
        <v>0.96307827650000011</v>
      </c>
      <c r="I3746" s="16">
        <f>[1]!s_is(A3746,61,"FY","YTD","20241231",1,"",100000000)</f>
        <v>0.34239781329999996</v>
      </c>
      <c r="J3746" s="16">
        <f>[1]!s_fa_roe(A3746,"20251231")</f>
        <v>9.2051999999999996</v>
      </c>
      <c r="K3746" s="16">
        <f>[1]!s_stmnote_rdexp(A3746,"20251231",1,10000)</f>
        <v>1678.4834659999999</v>
      </c>
      <c r="L3746" s="16">
        <f>[1]!s_margin_tradingbalance(A3746,"",10000)</f>
        <v>25665.872299999999</v>
      </c>
      <c r="M3746" s="16">
        <f>[1]!s_margin_seclendingbalance(A3746,"",10000)</f>
        <v>0</v>
      </c>
      <c r="N3746" s="17">
        <f>[1]!s_val_ev(A3746,"",100000000)</f>
        <v>37.507076759</v>
      </c>
      <c r="O3746" s="17">
        <f>[1]!share_freesharesmv(A3746,"",100000000)</f>
        <v>32.027114789199999</v>
      </c>
      <c r="P3746" s="17">
        <f ca="1">[1]!s_dq_amount_btin(A3746,TODAY()-1,100000000)</f>
        <v>0.81204240999999999</v>
      </c>
      <c r="Q3746" s="17">
        <f ca="1">[1]!s_dq_turn(A3746,TODAY()-1)</f>
        <v>2.1449630507580233</v>
      </c>
      <c r="R3746" s="2">
        <f>[1]!s_pq_amount(A3746,"20260101","",100000000)</f>
        <v>252.04575012999999</v>
      </c>
      <c r="S3746" s="2">
        <f>[1]!s_pq_avgamount(A3746,"20260101","",100000000)</f>
        <v>2.3123463314678898</v>
      </c>
      <c r="T3746" s="17">
        <f>[1]!s_ipo_dilutedpe(A3746)</f>
        <v>39.9</v>
      </c>
      <c r="U3746" s="12">
        <f>[1]!s_ipo_collection_total(A3746,100000000)</f>
        <v>4.8</v>
      </c>
      <c r="V3746" s="18">
        <f>[1]!s_val_pe_ttm(A3746,"")</f>
        <v>36.944229125976563</v>
      </c>
    </row>
    <row r="3747" spans="1:22" x14ac:dyDescent="0.3">
      <c r="A3747" s="12" t="s">
        <v>7904</v>
      </c>
      <c r="B3747" s="12" t="s">
        <v>7905</v>
      </c>
      <c r="C3747" s="16" t="str">
        <f>[1]!s_info_mkt(A3747)</f>
        <v>主板</v>
      </c>
      <c r="D3747" s="16" t="str">
        <f>[1]!s_ipo_listeddate(A3747)</f>
        <v>2012-04-11</v>
      </c>
      <c r="E3747" s="16" t="str">
        <f>[1]!s_info_industry_csrc2023(A3747,"",3)</f>
        <v>电气机械和器材制造业</v>
      </c>
      <c r="F3747" s="16">
        <f>[1]!s_is(A3747,83,"FY","YTD","20251231",1,"",100000000)</f>
        <v>703.47049950420001</v>
      </c>
      <c r="G3747" s="16">
        <f>[1]!s_is(A3747,83,"FY","YTD","20241231",1,"",100000000)</f>
        <v>825.82273118720002</v>
      </c>
      <c r="H3747" s="16">
        <f>[1]!s_is(A3747,61,"FY","YTD","20251231",1,"",100000000)</f>
        <v>-64.195568438500004</v>
      </c>
      <c r="I3747" s="16">
        <f>[1]!s_is(A3747,61,"FY","YTD","20241231",1,"",100000000)</f>
        <v>-86.175285064400001</v>
      </c>
      <c r="J3747" s="16">
        <f>[1]!s_fa_roe(A3747,"20251231")</f>
        <v>-11.1479</v>
      </c>
      <c r="K3747" s="16">
        <f>[1]!s_stmnote_rdexp(A3747,"20251231",1,10000)</f>
        <v>429882.79</v>
      </c>
      <c r="L3747" s="16">
        <f>[1]!s_margin_tradingbalance(A3747,"",10000)</f>
        <v>498081.62300000002</v>
      </c>
      <c r="M3747" s="16">
        <f>[1]!s_margin_seclendingbalance(A3747,"",10000)</f>
        <v>1230.6575</v>
      </c>
      <c r="N3747" s="17">
        <f>[1]!s_val_ev(A3747,"",100000000)</f>
        <v>973.02368261759989</v>
      </c>
      <c r="O3747" s="17">
        <f>[1]!share_freesharesmv(A3747,"",100000000)</f>
        <v>766.56438730679997</v>
      </c>
      <c r="P3747" s="17">
        <f ca="1">[1]!s_dq_amount_btin(A3747,TODAY()-1,100000000)</f>
        <v>17.25873116</v>
      </c>
      <c r="Q3747" s="17">
        <f ca="1">[1]!s_dq_turn(A3747,TODAY()-1)</f>
        <v>1.7653259694714862</v>
      </c>
      <c r="R3747" s="2">
        <f>[1]!s_pq_amount(A3747,"20260101","",100000000)</f>
        <v>3690.5080784800002</v>
      </c>
      <c r="S3747" s="2">
        <f>[1]!s_pq_avgamount(A3747,"20260101","",100000000)</f>
        <v>33.857872279633028</v>
      </c>
      <c r="T3747" s="17">
        <f>[1]!s_ipo_dilutedpe(A3747)</f>
        <v>24.71</v>
      </c>
      <c r="U3747" s="12">
        <f>[1]!s_ipo_collection_total(A3747,100000000)</f>
        <v>15.75</v>
      </c>
      <c r="V3747" s="18">
        <f>[1]!s_val_pe_ttm(A3747,"")</f>
        <v>-14.095075607299805</v>
      </c>
    </row>
    <row r="3748" spans="1:22" x14ac:dyDescent="0.3">
      <c r="A3748" s="12" t="s">
        <v>7906</v>
      </c>
      <c r="B3748" s="12" t="s">
        <v>7907</v>
      </c>
      <c r="C3748" s="16" t="str">
        <f>[1]!s_info_mkt(A3748)</f>
        <v>创业板</v>
      </c>
      <c r="D3748" s="16" t="str">
        <f>[1]!s_ipo_listeddate(A3748)</f>
        <v>2021-12-15</v>
      </c>
      <c r="E3748" s="16" t="str">
        <f>[1]!s_info_industry_csrc2023(A3748,"",3)</f>
        <v>零售业</v>
      </c>
      <c r="F3748" s="16">
        <f>[1]!s_is(A3748,83,"FY","YTD","20251231",1,"",100000000)</f>
        <v>15.201232705599999</v>
      </c>
      <c r="G3748" s="16">
        <f>[1]!s_is(A3748,83,"FY","YTD","20241231",1,"",100000000)</f>
        <v>14.8242315398</v>
      </c>
      <c r="H3748" s="16">
        <f>[1]!s_is(A3748,61,"FY","YTD","20251231",1,"",100000000)</f>
        <v>1.3910491236000002</v>
      </c>
      <c r="I3748" s="16">
        <f>[1]!s_is(A3748,61,"FY","YTD","20241231",1,"",100000000)</f>
        <v>0.53029532690000003</v>
      </c>
      <c r="J3748" s="16">
        <f>[1]!s_fa_roe(A3748,"20251231")</f>
        <v>2.2101000000000002</v>
      </c>
      <c r="K3748" s="16">
        <f>[1]!s_stmnote_rdexp(A3748,"20251231",1,10000)</f>
        <v>1471.7312039999999</v>
      </c>
      <c r="L3748" s="16">
        <f>[1]!s_margin_tradingbalance(A3748,"",10000)</f>
        <v>6867.9326000000001</v>
      </c>
      <c r="M3748" s="16">
        <f>[1]!s_margin_seclendingbalance(A3748,"",10000)</f>
        <v>64.191999999999993</v>
      </c>
      <c r="N3748" s="17">
        <f>[1]!s_val_ev(A3748,"",100000000)</f>
        <v>106.95335976</v>
      </c>
      <c r="O3748" s="17">
        <f>[1]!share_freesharesmv(A3748,"",100000000)</f>
        <v>10.690671999999999</v>
      </c>
      <c r="P3748" s="17">
        <f ca="1">[1]!s_dq_amount_btin(A3748,TODAY()-1,100000000)</f>
        <v>0.31638854</v>
      </c>
      <c r="Q3748" s="17">
        <f ca="1">[1]!s_dq_turn(A3748,TODAY()-1)</f>
        <v>0.29441763955901101</v>
      </c>
      <c r="R3748" s="2">
        <f>[1]!s_pq_amount(A3748,"20260101","",100000000)</f>
        <v>84.429115120000006</v>
      </c>
      <c r="S3748" s="2">
        <f>[1]!s_pq_avgamount(A3748,"20260101","",100000000)</f>
        <v>0.77457903779816506</v>
      </c>
      <c r="T3748" s="17">
        <f>[1]!s_ipo_dilutedpe(A3748)</f>
        <v>86.51</v>
      </c>
      <c r="U3748" s="12">
        <f>[1]!s_ipo_collection_total(A3748,100000000)</f>
        <v>46.763688000000002</v>
      </c>
      <c r="V3748" s="18">
        <f>[1]!s_val_pe_ttm(A3748,"")</f>
        <v>68.573280334472656</v>
      </c>
    </row>
    <row r="3749" spans="1:22" x14ac:dyDescent="0.3">
      <c r="A3749" s="12" t="s">
        <v>7908</v>
      </c>
      <c r="B3749" s="12" t="s">
        <v>7909</v>
      </c>
      <c r="C3749" s="16" t="str">
        <f>[1]!s_info_mkt(A3749)</f>
        <v>主板</v>
      </c>
      <c r="D3749" s="16" t="str">
        <f>[1]!s_ipo_listeddate(A3749)</f>
        <v>1994-09-21</v>
      </c>
      <c r="E3749" s="16" t="str">
        <f>[1]!s_info_industry_csrc2023(A3749,"",3)</f>
        <v>房地产业</v>
      </c>
      <c r="F3749" s="16">
        <f>[1]!s_is(A3749,83,"FY","YTD","20251231",1,"",100000000)</f>
        <v>25.944827764699998</v>
      </c>
      <c r="G3749" s="16">
        <f>[1]!s_is(A3749,83,"FY","YTD","20241231",1,"",100000000)</f>
        <v>43.236487472500002</v>
      </c>
      <c r="H3749" s="16">
        <f>[1]!s_is(A3749,61,"FY","YTD","20251231",1,"",100000000)</f>
        <v>-9.0240702203000005</v>
      </c>
      <c r="I3749" s="16">
        <f>[1]!s_is(A3749,61,"FY","YTD","20241231",1,"",100000000)</f>
        <v>-20.247037743900002</v>
      </c>
      <c r="J3749" s="16">
        <f>[1]!s_fa_roe(A3749,"20251231")</f>
        <v>-32.173699999999997</v>
      </c>
      <c r="K3749" s="16">
        <f>[1]!s_stmnote_rdexp(A3749,"20251231",1,10000)</f>
        <v>445.03154299999994</v>
      </c>
      <c r="L3749" s="16">
        <f>[1]!s_margin_tradingbalance(A3749,"",10000)</f>
        <v>15925.849700000001</v>
      </c>
      <c r="M3749" s="16">
        <f>[1]!s_margin_seclendingbalance(A3749,"",10000)</f>
        <v>0</v>
      </c>
      <c r="N3749" s="17">
        <f>[1]!s_val_ev(A3749,"",100000000)</f>
        <v>59.369420712699998</v>
      </c>
      <c r="O3749" s="17">
        <f>[1]!share_freesharesmv(A3749,"",100000000)</f>
        <v>27.649777185200001</v>
      </c>
      <c r="P3749" s="17">
        <f ca="1">[1]!s_dq_amount_btin(A3749,TODAY()-1,100000000)</f>
        <v>0.39845791000000003</v>
      </c>
      <c r="Q3749" s="17">
        <f ca="1">[1]!s_dq_turn(A3749,TODAY()-1)</f>
        <v>0.66619974374828284</v>
      </c>
      <c r="R3749" s="2">
        <f>[1]!s_pq_amount(A3749,"20260101","",100000000)</f>
        <v>73.167859590000006</v>
      </c>
      <c r="S3749" s="2">
        <f>[1]!s_pq_avgamount(A3749,"20260101","",100000000)</f>
        <v>0.671264766880734</v>
      </c>
      <c r="T3749" s="17">
        <f>[1]!s_ipo_dilutedpe(A3749)</f>
        <v>8.6999999999999993</v>
      </c>
      <c r="U3749" s="12">
        <f>[1]!s_ipo_collection_total(A3749,100000000)</f>
        <v>1.7604</v>
      </c>
      <c r="V3749" s="18">
        <f>[1]!s_val_pe_ttm(A3749,"")</f>
        <v>-5.3612074851989746</v>
      </c>
    </row>
    <row r="3750" spans="1:22" x14ac:dyDescent="0.3">
      <c r="A3750" s="12" t="s">
        <v>7910</v>
      </c>
      <c r="B3750" s="12" t="s">
        <v>7911</v>
      </c>
      <c r="C3750" s="16" t="str">
        <f>[1]!s_info_mkt(A3750)</f>
        <v>科创板</v>
      </c>
      <c r="D3750" s="16" t="str">
        <f>[1]!s_ipo_listeddate(A3750)</f>
        <v>2019-07-22</v>
      </c>
      <c r="E3750" s="16" t="str">
        <f>[1]!s_info_industry_csrc2023(A3750,"",3)</f>
        <v>专用设备制造业</v>
      </c>
      <c r="F3750" s="16">
        <f>[1]!s_is(A3750,83,"FY","YTD","20251231",1,"",100000000)</f>
        <v>29.967771498200001</v>
      </c>
      <c r="G3750" s="16">
        <f>[1]!s_is(A3750,83,"FY","YTD","20241231",1,"",100000000)</f>
        <v>29.811544345399998</v>
      </c>
      <c r="H3750" s="16">
        <f>[1]!s_is(A3750,61,"FY","YTD","20251231",1,"",100000000)</f>
        <v>3.6837207364999998</v>
      </c>
      <c r="I3750" s="16">
        <f>[1]!s_is(A3750,61,"FY","YTD","20241231",1,"",100000000)</f>
        <v>3.2633635433999997</v>
      </c>
      <c r="J3750" s="16">
        <f>[1]!s_fa_roe(A3750,"20251231")</f>
        <v>6.9790000000000001</v>
      </c>
      <c r="K3750" s="16">
        <f>[1]!s_stmnote_rdexp(A3750,"20251231",1,10000)</f>
        <v>27157.417863999999</v>
      </c>
      <c r="L3750" s="16">
        <f>[1]!s_margin_tradingbalance(A3750,"",10000)</f>
        <v>31624.536100000001</v>
      </c>
      <c r="M3750" s="16">
        <f>[1]!s_margin_seclendingbalance(A3750,"",10000)</f>
        <v>89.360900000000001</v>
      </c>
      <c r="N3750" s="17">
        <f>[1]!s_val_ev(A3750,"",100000000)</f>
        <v>224.02273560720002</v>
      </c>
      <c r="O3750" s="17">
        <f>[1]!share_freesharesmv(A3750,"",100000000)</f>
        <v>78.053676011400015</v>
      </c>
      <c r="P3750" s="17">
        <f ca="1">[1]!s_dq_amount_btin(A3750,TODAY()-1,100000000)</f>
        <v>7.2988795499999997</v>
      </c>
      <c r="Q3750" s="17">
        <f ca="1">[1]!s_dq_turn(A3750,TODAY()-1)</f>
        <v>3.2583202546007124</v>
      </c>
      <c r="R3750" s="2">
        <f>[1]!s_pq_amount(A3750,"20260101","",100000000)</f>
        <v>515.48754011999995</v>
      </c>
      <c r="S3750" s="2">
        <f>[1]!s_pq_avgamount(A3750,"20260101","",100000000)</f>
        <v>4.7292434873394491</v>
      </c>
      <c r="T3750" s="17">
        <f>[1]!s_ipo_dilutedpe(A3750)</f>
        <v>39.799999999999997</v>
      </c>
      <c r="U3750" s="12">
        <f>[1]!s_ipo_collection_total(A3750,100000000)</f>
        <v>11.2463</v>
      </c>
      <c r="V3750" s="18">
        <f>[1]!s_val_pe_ttm(A3750,"")</f>
        <v>58.849224090576172</v>
      </c>
    </row>
    <row r="3751" spans="1:22" x14ac:dyDescent="0.3">
      <c r="A3751" s="12" t="s">
        <v>7912</v>
      </c>
      <c r="B3751" s="12" t="s">
        <v>7913</v>
      </c>
      <c r="C3751" s="16" t="str">
        <f>[1]!s_info_mkt(A3751)</f>
        <v>主板</v>
      </c>
      <c r="D3751" s="16" t="str">
        <f>[1]!s_ipo_listeddate(A3751)</f>
        <v>1999-07-27</v>
      </c>
      <c r="E3751" s="16" t="str">
        <f>[1]!s_info_industry_csrc2023(A3751,"",3)</f>
        <v>汽车制造业</v>
      </c>
      <c r="F3751" s="16">
        <f>[1]!s_is(A3751,83,"FY","YTD","20251231",1,"",100000000)</f>
        <v>88.58062241719999</v>
      </c>
      <c r="G3751" s="16">
        <f>[1]!s_is(A3751,83,"FY","YTD","20241231",1,"",100000000)</f>
        <v>109.3726610614</v>
      </c>
      <c r="H3751" s="16">
        <f>[1]!s_is(A3751,61,"FY","YTD","20251231",1,"",100000000)</f>
        <v>-4.7957226709</v>
      </c>
      <c r="I3751" s="16">
        <f>[1]!s_is(A3751,61,"FY","YTD","20241231",1,"",100000000)</f>
        <v>0.29162157649999998</v>
      </c>
      <c r="J3751" s="16">
        <f>[1]!s_fa_roe(A3751,"20251231")</f>
        <v>-5.9709000000000003</v>
      </c>
      <c r="K3751" s="16">
        <f>[1]!s_stmnote_rdexp(A3751,"20251231",1,10000)</f>
        <v>51281.130308</v>
      </c>
      <c r="L3751" s="16">
        <f>[1]!s_margin_tradingbalance(A3751,"",10000)</f>
        <v>34151.570500000002</v>
      </c>
      <c r="M3751" s="16">
        <f>[1]!s_margin_seclendingbalance(A3751,"",10000)</f>
        <v>251.92359999999999</v>
      </c>
      <c r="N3751" s="17">
        <f>[1]!s_val_ev(A3751,"",100000000)</f>
        <v>111.2</v>
      </c>
      <c r="O3751" s="17">
        <f>[1]!share_freesharesmv(A3751,"",100000000)</f>
        <v>44.360716871999998</v>
      </c>
      <c r="P3751" s="17">
        <f ca="1">[1]!s_dq_amount_btin(A3751,TODAY()-1,100000000)</f>
        <v>0.99283160000000004</v>
      </c>
      <c r="Q3751" s="17">
        <f ca="1">[1]!s_dq_turn(A3751,TODAY()-1)</f>
        <v>0.89049500000000004</v>
      </c>
      <c r="R3751" s="2">
        <f>[1]!s_pq_amount(A3751,"20260101","",100000000)</f>
        <v>129.46885929000001</v>
      </c>
      <c r="S3751" s="2">
        <f>[1]!s_pq_avgamount(A3751,"20260101","",100000000)</f>
        <v>1.1877876999082568</v>
      </c>
      <c r="T3751" s="17">
        <f>[1]!s_ipo_dilutedpe(A3751)</f>
        <v>0</v>
      </c>
      <c r="U3751" s="12">
        <f>[1]!s_ipo_collection_total(A3751,100000000)</f>
        <v>15.3</v>
      </c>
      <c r="V3751" s="18">
        <f>[1]!s_val_pe_ttm(A3751,"")</f>
        <v>-26.148395538330078</v>
      </c>
    </row>
    <row r="3752" spans="1:22" x14ac:dyDescent="0.3">
      <c r="A3752" s="12" t="s">
        <v>7914</v>
      </c>
      <c r="B3752" s="12" t="s">
        <v>7915</v>
      </c>
      <c r="C3752" s="16" t="str">
        <f>[1]!s_info_mkt(A3752)</f>
        <v>主板</v>
      </c>
      <c r="D3752" s="16" t="str">
        <f>[1]!s_ipo_listeddate(A3752)</f>
        <v>1993-10-28</v>
      </c>
      <c r="E3752" s="16" t="str">
        <f>[1]!s_info_industry_csrc2023(A3752,"",3)</f>
        <v>铁路、船舶、航空航天和其他运输设备制造业</v>
      </c>
      <c r="F3752" s="16">
        <f>[1]!s_is(A3752,83,"FY","YTD","20251231",1,"",100000000)</f>
        <v>205.4705211616</v>
      </c>
      <c r="G3752" s="16">
        <f>[1]!s_is(A3752,83,"FY","YTD","20241231",1,"",100000000)</f>
        <v>194.0239085963</v>
      </c>
      <c r="H3752" s="16">
        <f>[1]!s_is(A3752,61,"FY","YTD","20251231",1,"",100000000)</f>
        <v>10.082626513500001</v>
      </c>
      <c r="I3752" s="16">
        <f>[1]!s_is(A3752,61,"FY","YTD","20241231",1,"",100000000)</f>
        <v>3.7726268419999998</v>
      </c>
      <c r="J3752" s="16">
        <f>[1]!s_fa_roe(A3752,"20251231")</f>
        <v>5.5922999999999998</v>
      </c>
      <c r="K3752" s="16">
        <f>[1]!s_stmnote_rdexp(A3752,"20251231",1,10000)</f>
        <v>90331.337182000003</v>
      </c>
      <c r="L3752" s="16">
        <f>[1]!s_margin_tradingbalance(A3752,"",10000)</f>
        <v>73623.712599999999</v>
      </c>
      <c r="M3752" s="16">
        <f>[1]!s_margin_seclendingbalance(A3752,"",10000)</f>
        <v>474.99270000000001</v>
      </c>
      <c r="N3752" s="17">
        <f>[1]!s_val_ev(A3752,"",100000000)</f>
        <v>286.15442935979303</v>
      </c>
      <c r="O3752" s="17">
        <f>[1]!share_freesharesmv(A3752,"",100000000)</f>
        <v>90.703998182700005</v>
      </c>
      <c r="P3752" s="17">
        <f ca="1">[1]!s_dq_amount_btin(A3752,TODAY()-1,100000000)</f>
        <v>2.3293909400000001</v>
      </c>
      <c r="Q3752" s="17">
        <f ca="1">[1]!s_dq_turn(A3752,TODAY()-1)</f>
        <v>1.0562564400318764</v>
      </c>
      <c r="R3752" s="2">
        <f>[1]!s_pq_amount(A3752,"20260101","",100000000)</f>
        <v>693.36863383000002</v>
      </c>
      <c r="S3752" s="2">
        <f>[1]!s_pq_avgamount(A3752,"20260101","",100000000)</f>
        <v>6.3611801268807335</v>
      </c>
      <c r="T3752" s="17">
        <f>[1]!s_ipo_dilutedpe(A3752)</f>
        <v>0</v>
      </c>
      <c r="U3752" s="12">
        <f>[1]!s_ipo_collection_total(A3752,100000000)</f>
        <v>6.6148778500000001</v>
      </c>
      <c r="V3752" s="18">
        <f>[1]!s_val_pe_ttm(A3752,"")</f>
        <v>30.901309967041016</v>
      </c>
    </row>
    <row r="3753" spans="1:22" x14ac:dyDescent="0.3">
      <c r="A3753" s="12" t="s">
        <v>7916</v>
      </c>
      <c r="B3753" s="12" t="s">
        <v>7917</v>
      </c>
      <c r="C3753" s="16" t="str">
        <f>[1]!s_info_mkt(A3753)</f>
        <v>创业板</v>
      </c>
      <c r="D3753" s="16" t="str">
        <f>[1]!s_ipo_listeddate(A3753)</f>
        <v>2018-10-15</v>
      </c>
      <c r="E3753" s="16" t="str">
        <f>[1]!s_info_industry_csrc2023(A3753,"",3)</f>
        <v>汽车制造业</v>
      </c>
      <c r="F3753" s="16">
        <f>[1]!s_is(A3753,83,"FY","YTD","20251231",1,"",100000000)</f>
        <v>14.091905090899999</v>
      </c>
      <c r="G3753" s="16">
        <f>[1]!s_is(A3753,83,"FY","YTD","20241231",1,"",100000000)</f>
        <v>15.2185383101</v>
      </c>
      <c r="H3753" s="16">
        <f>[1]!s_is(A3753,61,"FY","YTD","20251231",1,"",100000000)</f>
        <v>1.2270233602</v>
      </c>
      <c r="I3753" s="16">
        <f>[1]!s_is(A3753,61,"FY","YTD","20241231",1,"",100000000)</f>
        <v>0.55521891010000002</v>
      </c>
      <c r="J3753" s="16">
        <f>[1]!s_fa_roe(A3753,"20251231")</f>
        <v>8.5145</v>
      </c>
      <c r="K3753" s="16">
        <f>[1]!s_stmnote_rdexp(A3753,"20251231",1,10000)</f>
        <v>6413.9998850000002</v>
      </c>
      <c r="L3753" s="16">
        <f>[1]!s_margin_tradingbalance(A3753,"",10000)</f>
        <v>0</v>
      </c>
      <c r="M3753" s="16">
        <f>[1]!s_margin_seclendingbalance(A3753,"",10000)</f>
        <v>0</v>
      </c>
      <c r="N3753" s="17">
        <f>[1]!s_val_ev(A3753,"",100000000)</f>
        <v>21.641916487200003</v>
      </c>
      <c r="O3753" s="17">
        <f>[1]!share_freesharesmv(A3753,"",100000000)</f>
        <v>15.387892714100001</v>
      </c>
      <c r="P3753" s="17">
        <f ca="1">[1]!s_dq_amount_btin(A3753,TODAY()-1,100000000)</f>
        <v>0.53587554999999998</v>
      </c>
      <c r="Q3753" s="17">
        <f ca="1">[1]!s_dq_turn(A3753,TODAY()-1)</f>
        <v>2.468925779332408</v>
      </c>
      <c r="R3753" s="2">
        <f>[1]!s_pq_amount(A3753,"20260101","",100000000)</f>
        <v>79.706323639999994</v>
      </c>
      <c r="S3753" s="2">
        <f>[1]!s_pq_avgamount(A3753,"20260101","",100000000)</f>
        <v>0.73125067559633028</v>
      </c>
      <c r="T3753" s="17">
        <f>[1]!s_ipo_dilutedpe(A3753)</f>
        <v>22.98</v>
      </c>
      <c r="U3753" s="12">
        <f>[1]!s_ipo_collection_total(A3753,100000000)</f>
        <v>5.3237870000000003</v>
      </c>
      <c r="V3753" s="18">
        <f>[1]!s_val_pe_ttm(A3753,"")</f>
        <v>16.569660186767578</v>
      </c>
    </row>
    <row r="3754" spans="1:22" x14ac:dyDescent="0.3">
      <c r="A3754" s="12" t="s">
        <v>7918</v>
      </c>
      <c r="B3754" s="12" t="s">
        <v>7919</v>
      </c>
      <c r="C3754" s="16" t="str">
        <f>[1]!s_info_mkt(A3754)</f>
        <v>主板</v>
      </c>
      <c r="D3754" s="16" t="str">
        <f>[1]!s_ipo_listeddate(A3754)</f>
        <v>2010-12-31</v>
      </c>
      <c r="E3754" s="16" t="str">
        <f>[1]!s_info_industry_csrc2023(A3754,"",3)</f>
        <v>金属制品业</v>
      </c>
      <c r="F3754" s="16">
        <f>[1]!s_is(A3754,83,"FY","YTD","20251231",1,"",100000000)</f>
        <v>10.457999690599999</v>
      </c>
      <c r="G3754" s="16">
        <f>[1]!s_is(A3754,83,"FY","YTD","20241231",1,"",100000000)</f>
        <v>12.657310540199999</v>
      </c>
      <c r="H3754" s="16">
        <f>[1]!s_is(A3754,61,"FY","YTD","20251231",1,"",100000000)</f>
        <v>0.64856809680000005</v>
      </c>
      <c r="I3754" s="16">
        <f>[1]!s_is(A3754,61,"FY","YTD","20241231",1,"",100000000)</f>
        <v>-9.1609254600000009E-2</v>
      </c>
      <c r="J3754" s="16">
        <f>[1]!s_fa_roe(A3754,"20251231")</f>
        <v>4.9912000000000001</v>
      </c>
      <c r="K3754" s="16">
        <f>[1]!s_stmnote_rdexp(A3754,"20251231",1,10000)</f>
        <v>6248.461292</v>
      </c>
      <c r="L3754" s="16">
        <f>[1]!s_margin_tradingbalance(A3754,"",10000)</f>
        <v>33211.787900000003</v>
      </c>
      <c r="M3754" s="16">
        <f>[1]!s_margin_seclendingbalance(A3754,"",10000)</f>
        <v>22.858499999999999</v>
      </c>
      <c r="N3754" s="17">
        <f>[1]!s_val_ev(A3754,"",100000000)</f>
        <v>56.258108235000002</v>
      </c>
      <c r="O3754" s="17">
        <f>[1]!share_freesharesmv(A3754,"",100000000)</f>
        <v>39.909599643599996</v>
      </c>
      <c r="P3754" s="17">
        <f ca="1">[1]!s_dq_amount_btin(A3754,TODAY()-1,100000000)</f>
        <v>0.97537112000000004</v>
      </c>
      <c r="Q3754" s="17">
        <f ca="1">[1]!s_dq_turn(A3754,TODAY()-1)</f>
        <v>1.9261918489992742</v>
      </c>
      <c r="R3754" s="2">
        <f>[1]!s_pq_amount(A3754,"20260101","",100000000)</f>
        <v>235.13802247000001</v>
      </c>
      <c r="S3754" s="2">
        <f>[1]!s_pq_avgamount(A3754,"20260101","",100000000)</f>
        <v>2.1572295639449544</v>
      </c>
      <c r="T3754" s="17">
        <f>[1]!s_ipo_dilutedpe(A3754)</f>
        <v>71.010000000000005</v>
      </c>
      <c r="U3754" s="12">
        <f>[1]!s_ipo_collection_total(A3754,100000000)</f>
        <v>4.08</v>
      </c>
      <c r="V3754" s="18">
        <f>[1]!s_val_pe_ttm(A3754,"")</f>
        <v>83.558036804199219</v>
      </c>
    </row>
    <row r="3755" spans="1:22" x14ac:dyDescent="0.3">
      <c r="A3755" s="12" t="s">
        <v>7920</v>
      </c>
      <c r="B3755" s="12" t="s">
        <v>7921</v>
      </c>
      <c r="C3755" s="16" t="str">
        <f>[1]!s_info_mkt(A3755)</f>
        <v>主板</v>
      </c>
      <c r="D3755" s="16" t="str">
        <f>[1]!s_ipo_listeddate(A3755)</f>
        <v>1997-07-03</v>
      </c>
      <c r="E3755" s="16" t="str">
        <f>[1]!s_info_industry_csrc2023(A3755,"",3)</f>
        <v>汽车制造业</v>
      </c>
      <c r="F3755" s="16">
        <f>[1]!s_is(A3755,83,"FY","YTD","20251231",1,"",100000000)</f>
        <v>62.742932777600004</v>
      </c>
      <c r="G3755" s="16">
        <f>[1]!s_is(A3755,83,"FY","YTD","20241231",1,"",100000000)</f>
        <v>68.097470991499989</v>
      </c>
      <c r="H3755" s="16">
        <f>[1]!s_is(A3755,61,"FY","YTD","20251231",1,"",100000000)</f>
        <v>0.18838464929999998</v>
      </c>
      <c r="I3755" s="16">
        <f>[1]!s_is(A3755,61,"FY","YTD","20241231",1,"",100000000)</f>
        <v>0.91276152489999995</v>
      </c>
      <c r="J3755" s="16">
        <f>[1]!s_fa_roe(A3755,"20251231")</f>
        <v>0.41139999999999999</v>
      </c>
      <c r="K3755" s="16">
        <f>[1]!s_stmnote_rdexp(A3755,"20251231",1,10000)</f>
        <v>37857.016685000002</v>
      </c>
      <c r="L3755" s="16">
        <f>[1]!s_margin_tradingbalance(A3755,"",10000)</f>
        <v>10839.082399999999</v>
      </c>
      <c r="M3755" s="16">
        <f>[1]!s_margin_seclendingbalance(A3755,"",10000)</f>
        <v>24.2</v>
      </c>
      <c r="N3755" s="17">
        <f>[1]!s_val_ev(A3755,"",100000000)</f>
        <v>55.302616999999998</v>
      </c>
      <c r="O3755" s="17">
        <f>[1]!share_freesharesmv(A3755,"",100000000)</f>
        <v>13.9554119</v>
      </c>
      <c r="P3755" s="17">
        <f ca="1">[1]!s_dq_amount_btin(A3755,TODAY()-1,100000000)</f>
        <v>0.28184427000000001</v>
      </c>
      <c r="Q3755" s="17">
        <f ca="1">[1]!s_dq_turn(A3755,TODAY()-1)</f>
        <v>0.50752751899607207</v>
      </c>
      <c r="R3755" s="2">
        <f>[1]!s_pq_amount(A3755,"20260101","",100000000)</f>
        <v>55.6139686</v>
      </c>
      <c r="S3755" s="2">
        <f>[1]!s_pq_avgamount(A3755,"20260101","",100000000)</f>
        <v>0.51021989541284407</v>
      </c>
      <c r="T3755" s="17">
        <f>[1]!s_ipo_dilutedpe(A3755)</f>
        <v>0</v>
      </c>
      <c r="U3755" s="12">
        <f>[1]!s_ipo_collection_total(A3755,100000000)</f>
        <v>0.94374999999999998</v>
      </c>
      <c r="V3755" s="18">
        <f>[1]!s_val_pe_ttm(A3755,"")</f>
        <v>241.98442077636719</v>
      </c>
    </row>
    <row r="3756" spans="1:22" x14ac:dyDescent="0.3">
      <c r="A3756" s="12" t="s">
        <v>7922</v>
      </c>
      <c r="B3756" s="12" t="s">
        <v>7923</v>
      </c>
      <c r="C3756" s="16" t="str">
        <f>[1]!s_info_mkt(A3756)</f>
        <v>主板</v>
      </c>
      <c r="D3756" s="16" t="str">
        <f>[1]!s_ipo_listeddate(A3756)</f>
        <v>2017-08-21</v>
      </c>
      <c r="E3756" s="16" t="str">
        <f>[1]!s_info_industry_csrc2023(A3756,"",3)</f>
        <v>新闻和出版业</v>
      </c>
      <c r="F3756" s="16">
        <f>[1]!s_is(A3756,83,"FY","YTD","20251231",1,"",100000000)</f>
        <v>53.340649345500005</v>
      </c>
      <c r="G3756" s="16">
        <f>[1]!s_is(A3756,83,"FY","YTD","20241231",1,"",100000000)</f>
        <v>61.189809305200008</v>
      </c>
      <c r="H3756" s="16">
        <f>[1]!s_is(A3756,61,"FY","YTD","20251231",1,"",100000000)</f>
        <v>6.4719745252999994</v>
      </c>
      <c r="I3756" s="16">
        <f>[1]!s_is(A3756,61,"FY","YTD","20241231",1,"",100000000)</f>
        <v>6.4396928710000001</v>
      </c>
      <c r="J3756" s="16">
        <f>[1]!s_fa_roe(A3756,"20251231")</f>
        <v>6.5885999999999996</v>
      </c>
      <c r="K3756" s="16">
        <f>[1]!s_stmnote_rdexp(A3756,"20251231",1,10000)</f>
        <v>5942.0954469999997</v>
      </c>
      <c r="L3756" s="16">
        <f>[1]!s_margin_tradingbalance(A3756,"",10000)</f>
        <v>18309.743999999999</v>
      </c>
      <c r="M3756" s="16">
        <f>[1]!s_margin_seclendingbalance(A3756,"",10000)</f>
        <v>95.458699999999993</v>
      </c>
      <c r="N3756" s="17">
        <f>[1]!s_val_ev(A3756,"",100000000)</f>
        <v>95.008005894600004</v>
      </c>
      <c r="O3756" s="17">
        <f>[1]!share_freesharesmv(A3756,"",100000000)</f>
        <v>21.783490809800004</v>
      </c>
      <c r="P3756" s="17">
        <f ca="1">[1]!s_dq_amount_btin(A3756,TODAY()-1,100000000)</f>
        <v>0.37777969</v>
      </c>
      <c r="Q3756" s="17">
        <f ca="1">[1]!s_dq_turn(A3756,TODAY()-1)</f>
        <v>0.39575359387831405</v>
      </c>
      <c r="R3756" s="2">
        <f>[1]!s_pq_amount(A3756,"20260101","",100000000)</f>
        <v>126.73121633</v>
      </c>
      <c r="S3756" s="2">
        <f>[1]!s_pq_avgamount(A3756,"20260101","",100000000)</f>
        <v>1.1626717094495413</v>
      </c>
      <c r="T3756" s="17">
        <f>[1]!s_ipo_dilutedpe(A3756)</f>
        <v>22.96</v>
      </c>
      <c r="U3756" s="12">
        <f>[1]!s_ipo_collection_total(A3756,100000000)</f>
        <v>12.174300000000001</v>
      </c>
      <c r="V3756" s="18">
        <f>[1]!s_val_pe_ttm(A3756,"")</f>
        <v>16.510400772094727</v>
      </c>
    </row>
    <row r="3757" spans="1:22" x14ac:dyDescent="0.3">
      <c r="A3757" s="12" t="s">
        <v>7924</v>
      </c>
      <c r="B3757" s="12" t="s">
        <v>7925</v>
      </c>
      <c r="C3757" s="16" t="str">
        <f>[1]!s_info_mkt(A3757)</f>
        <v>创业板</v>
      </c>
      <c r="D3757" s="16" t="str">
        <f>[1]!s_ipo_listeddate(A3757)</f>
        <v>2014-08-01</v>
      </c>
      <c r="E3757" s="16" t="str">
        <f>[1]!s_info_industry_csrc2023(A3757,"",3)</f>
        <v>计算机、通信和其他电子设备制造业</v>
      </c>
      <c r="F3757" s="16">
        <f>[1]!s_is(A3757,83,"FY","YTD","20251231",1,"",100000000)</f>
        <v>41.581859461000001</v>
      </c>
      <c r="G3757" s="16">
        <f>[1]!s_is(A3757,83,"FY","YTD","20241231",1,"",100000000)</f>
        <v>36.626165338200003</v>
      </c>
      <c r="H3757" s="16">
        <f>[1]!s_is(A3757,61,"FY","YTD","20251231",1,"",100000000)</f>
        <v>2.5187197733</v>
      </c>
      <c r="I3757" s="16">
        <f>[1]!s_is(A3757,61,"FY","YTD","20241231",1,"",100000000)</f>
        <v>1.1689335865999999</v>
      </c>
      <c r="J3757" s="16">
        <f>[1]!s_fa_roe(A3757,"20251231")</f>
        <v>15.9826</v>
      </c>
      <c r="K3757" s="16">
        <f>[1]!s_stmnote_rdexp(A3757,"20251231",1,10000)</f>
        <v>18380.334437999998</v>
      </c>
      <c r="L3757" s="16">
        <f>[1]!s_margin_tradingbalance(A3757,"",10000)</f>
        <v>0</v>
      </c>
      <c r="M3757" s="16">
        <f>[1]!s_margin_seclendingbalance(A3757,"",10000)</f>
        <v>0</v>
      </c>
      <c r="N3757" s="17">
        <f>[1]!s_val_ev(A3757,"",100000000)</f>
        <v>49.164162224400002</v>
      </c>
      <c r="O3757" s="17">
        <f>[1]!share_freesharesmv(A3757,"",100000000)</f>
        <v>16.077116523600001</v>
      </c>
      <c r="P3757" s="17">
        <f ca="1">[1]!s_dq_amount_btin(A3757,TODAY()-1,100000000)</f>
        <v>0.58355623000000001</v>
      </c>
      <c r="Q3757" s="17">
        <f ca="1">[1]!s_dq_turn(A3757,TODAY()-1)</f>
        <v>1.9918687153262167</v>
      </c>
      <c r="R3757" s="2">
        <f>[1]!s_pq_amount(A3757,"20260101","",100000000)</f>
        <v>226.01292835000001</v>
      </c>
      <c r="S3757" s="2">
        <f>[1]!s_pq_avgamount(A3757,"20260101","",100000000)</f>
        <v>2.0735131041284403</v>
      </c>
      <c r="T3757" s="17">
        <f>[1]!s_ipo_dilutedpe(A3757)</f>
        <v>13.16</v>
      </c>
      <c r="U3757" s="12">
        <f>[1]!s_ipo_collection_total(A3757,100000000)</f>
        <v>3.6233379999999999</v>
      </c>
      <c r="V3757" s="18">
        <f>[1]!s_val_pe_ttm(A3757,"")</f>
        <v>19.299842834472656</v>
      </c>
    </row>
    <row r="3758" spans="1:22" x14ac:dyDescent="0.3">
      <c r="A3758" s="12" t="s">
        <v>7926</v>
      </c>
      <c r="B3758" s="12" t="s">
        <v>7927</v>
      </c>
      <c r="C3758" s="16" t="str">
        <f>[1]!s_info_mkt(A3758)</f>
        <v>创业板</v>
      </c>
      <c r="D3758" s="16" t="str">
        <f>[1]!s_ipo_listeddate(A3758)</f>
        <v>2016-08-05</v>
      </c>
      <c r="E3758" s="16" t="str">
        <f>[1]!s_info_industry_csrc2023(A3758,"",3)</f>
        <v>专用设备制造业</v>
      </c>
      <c r="F3758" s="16">
        <f>[1]!s_is(A3758,83,"FY","YTD","20251231",1,"",100000000)</f>
        <v>10.0363255796</v>
      </c>
      <c r="G3758" s="16">
        <f>[1]!s_is(A3758,83,"FY","YTD","20241231",1,"",100000000)</f>
        <v>11.6105936939</v>
      </c>
      <c r="H3758" s="16">
        <f>[1]!s_is(A3758,61,"FY","YTD","20251231",1,"",100000000)</f>
        <v>0.17806096660000001</v>
      </c>
      <c r="I3758" s="16">
        <f>[1]!s_is(A3758,61,"FY","YTD","20241231",1,"",100000000)</f>
        <v>8.6413318399999994E-2</v>
      </c>
      <c r="J3758" s="16">
        <f>[1]!s_fa_roe(A3758,"20251231")</f>
        <v>0.63580000000000003</v>
      </c>
      <c r="K3758" s="16">
        <f>[1]!s_stmnote_rdexp(A3758,"20251231",1,10000)</f>
        <v>7108.2068590000008</v>
      </c>
      <c r="L3758" s="16">
        <f>[1]!s_margin_tradingbalance(A3758,"",10000)</f>
        <v>31718.710299999999</v>
      </c>
      <c r="M3758" s="16">
        <f>[1]!s_margin_seclendingbalance(A3758,"",10000)</f>
        <v>60.673499999999997</v>
      </c>
      <c r="N3758" s="17">
        <f>[1]!s_val_ev(A3758,"",100000000)</f>
        <v>73.207466784000005</v>
      </c>
      <c r="O3758" s="17">
        <f>[1]!share_freesharesmv(A3758,"",100000000)</f>
        <v>32.350930488000003</v>
      </c>
      <c r="P3758" s="17">
        <f ca="1">[1]!s_dq_amount_btin(A3758,TODAY()-1,100000000)</f>
        <v>0.38425295999999998</v>
      </c>
      <c r="Q3758" s="17">
        <f ca="1">[1]!s_dq_turn(A3758,TODAY()-1)</f>
        <v>0.52003855989619641</v>
      </c>
      <c r="R3758" s="2">
        <f>[1]!s_pq_amount(A3758,"20260101","",100000000)</f>
        <v>99.569287939999995</v>
      </c>
      <c r="S3758" s="2">
        <f>[1]!s_pq_avgamount(A3758,"20260101","",100000000)</f>
        <v>0.91347970587155969</v>
      </c>
      <c r="T3758" s="17">
        <f>[1]!s_ipo_dilutedpe(A3758)</f>
        <v>22.99</v>
      </c>
      <c r="U3758" s="12">
        <f>[1]!s_ipo_collection_total(A3758,100000000)</f>
        <v>7.68248</v>
      </c>
      <c r="V3758" s="18">
        <f>[1]!s_val_pe_ttm(A3758,"")</f>
        <v>519.17926025390625</v>
      </c>
    </row>
    <row r="3759" spans="1:22" x14ac:dyDescent="0.3">
      <c r="A3759" s="12" t="s">
        <v>7928</v>
      </c>
      <c r="B3759" s="12" t="s">
        <v>7929</v>
      </c>
      <c r="C3759" s="16" t="str">
        <f>[1]!s_info_mkt(A3759)</f>
        <v>创业板</v>
      </c>
      <c r="D3759" s="16" t="str">
        <f>[1]!s_ipo_listeddate(A3759)</f>
        <v>2014-10-09</v>
      </c>
      <c r="E3759" s="16" t="str">
        <f>[1]!s_info_industry_csrc2023(A3759,"",3)</f>
        <v>化学原料和化学制品制造业</v>
      </c>
      <c r="F3759" s="16">
        <f>[1]!s_is(A3759,83,"FY","YTD","20251231",1,"",100000000)</f>
        <v>32.256526567199998</v>
      </c>
      <c r="G3759" s="16">
        <f>[1]!s_is(A3759,83,"FY","YTD","20241231",1,"",100000000)</f>
        <v>29.175392454800001</v>
      </c>
      <c r="H3759" s="16">
        <f>[1]!s_is(A3759,61,"FY","YTD","20251231",1,"",100000000)</f>
        <v>3.9039654286000003</v>
      </c>
      <c r="I3759" s="16">
        <f>[1]!s_is(A3759,61,"FY","YTD","20241231",1,"",100000000)</f>
        <v>2.4652680228000001</v>
      </c>
      <c r="J3759" s="16">
        <f>[1]!s_fa_roe(A3759,"20251231")</f>
        <v>8.7425999999999995</v>
      </c>
      <c r="K3759" s="16">
        <f>[1]!s_stmnote_rdexp(A3759,"20251231",1,10000)</f>
        <v>20859.096508000002</v>
      </c>
      <c r="L3759" s="16">
        <f>[1]!s_margin_tradingbalance(A3759,"",10000)</f>
        <v>162992.97089999999</v>
      </c>
      <c r="M3759" s="16">
        <f>[1]!s_margin_seclendingbalance(A3759,"",10000)</f>
        <v>846.61720000000003</v>
      </c>
      <c r="N3759" s="17">
        <f>[1]!s_val_ev(A3759,"",100000000)</f>
        <v>261.36231344999999</v>
      </c>
      <c r="O3759" s="17">
        <f>[1]!share_freesharesmv(A3759,"",100000000)</f>
        <v>205.42747175700001</v>
      </c>
      <c r="P3759" s="17">
        <f ca="1">[1]!s_dq_amount_btin(A3759,TODAY()-1,100000000)</f>
        <v>30.566680380000001</v>
      </c>
      <c r="Q3759" s="17">
        <f ca="1">[1]!s_dq_turn(A3759,TODAY()-1)</f>
        <v>11.759648427639851</v>
      </c>
      <c r="R3759" s="2">
        <f>[1]!s_pq_amount(A3759,"20260101","",100000000)</f>
        <v>1846.7879443300001</v>
      </c>
      <c r="S3759" s="2">
        <f>[1]!s_pq_avgamount(A3759,"20260101","",100000000)</f>
        <v>16.943008663577981</v>
      </c>
      <c r="T3759" s="17">
        <f>[1]!s_ipo_dilutedpe(A3759)</f>
        <v>22.84</v>
      </c>
      <c r="U3759" s="12">
        <f>[1]!s_ipo_collection_total(A3759,100000000)</f>
        <v>3.63</v>
      </c>
      <c r="V3759" s="18">
        <f>[1]!s_val_pe_ttm(A3759,"")</f>
        <v>65.038337707519531</v>
      </c>
    </row>
    <row r="3760" spans="1:22" x14ac:dyDescent="0.3">
      <c r="A3760" s="12" t="s">
        <v>7930</v>
      </c>
      <c r="B3760" s="12" t="s">
        <v>7931</v>
      </c>
      <c r="C3760" s="16" t="str">
        <f>[1]!s_info_mkt(A3760)</f>
        <v>主板</v>
      </c>
      <c r="D3760" s="16" t="str">
        <f>[1]!s_ipo_listeddate(A3760)</f>
        <v>2000-06-16</v>
      </c>
      <c r="E3760" s="16" t="str">
        <f>[1]!s_info_industry_csrc2023(A3760,"",3)</f>
        <v>汽车制造业</v>
      </c>
      <c r="F3760" s="16">
        <f>[1]!s_is(A3760,83,"FY","YTD","20251231",1,"",100000000)</f>
        <v>5.2094066629000002</v>
      </c>
      <c r="G3760" s="16">
        <f>[1]!s_is(A3760,83,"FY","YTD","20241231",1,"",100000000)</f>
        <v>5.5812287547000006</v>
      </c>
      <c r="H3760" s="16">
        <f>[1]!s_is(A3760,61,"FY","YTD","20251231",1,"",100000000)</f>
        <v>-3.6722802095999998</v>
      </c>
      <c r="I3760" s="16">
        <f>[1]!s_is(A3760,61,"FY","YTD","20241231",1,"",100000000)</f>
        <v>-10.004632582399999</v>
      </c>
      <c r="J3760" s="16">
        <f>[1]!s_fa_roe(A3760,"20251231")</f>
        <v>-210.21889999999999</v>
      </c>
      <c r="K3760" s="16">
        <f>[1]!s_stmnote_rdexp(A3760,"20251231",1,10000)</f>
        <v>468.43636200000003</v>
      </c>
      <c r="L3760" s="16">
        <f>[1]!s_margin_tradingbalance(A3760,"",10000)</f>
        <v>47921.509899999997</v>
      </c>
      <c r="M3760" s="16">
        <f>[1]!s_margin_seclendingbalance(A3760,"",10000)</f>
        <v>0</v>
      </c>
      <c r="N3760" s="17">
        <f>[1]!s_val_ev(A3760,"",100000000)</f>
        <v>111.94455980580001</v>
      </c>
      <c r="O3760" s="17">
        <f>[1]!share_freesharesmv(A3760,"",100000000)</f>
        <v>82.880910458999992</v>
      </c>
      <c r="P3760" s="17">
        <f ca="1">[1]!s_dq_amount_btin(A3760,TODAY()-1,100000000)</f>
        <v>2.1867628300000002</v>
      </c>
      <c r="Q3760" s="17">
        <f ca="1">[1]!s_dq_turn(A3760,TODAY()-1)</f>
        <v>1.9448796164558297</v>
      </c>
      <c r="R3760" s="2">
        <f>[1]!s_pq_amount(A3760,"20260101","",100000000)</f>
        <v>427.61570402000001</v>
      </c>
      <c r="S3760" s="2">
        <f>[1]!s_pq_avgamount(A3760,"20260101","",100000000)</f>
        <v>3.9230798533944951</v>
      </c>
      <c r="T3760" s="17">
        <f>[1]!s_ipo_dilutedpe(A3760)</f>
        <v>25.07</v>
      </c>
      <c r="U3760" s="12">
        <f>[1]!s_ipo_collection_total(A3760,100000000)</f>
        <v>3.1842000000000001</v>
      </c>
      <c r="V3760" s="18">
        <f>[1]!s_val_pe_ttm(A3760,"")</f>
        <v>-32.335803985595703</v>
      </c>
    </row>
    <row r="3761" spans="1:22" x14ac:dyDescent="0.3">
      <c r="A3761" s="12" t="s">
        <v>7932</v>
      </c>
      <c r="B3761" s="12" t="s">
        <v>7933</v>
      </c>
      <c r="C3761" s="16" t="str">
        <f>[1]!s_info_mkt(A3761)</f>
        <v>主板</v>
      </c>
      <c r="D3761" s="16" t="str">
        <f>[1]!s_ipo_listeddate(A3761)</f>
        <v>1993-09-24</v>
      </c>
      <c r="E3761" s="16" t="str">
        <f>[1]!s_info_industry_csrc2023(A3761,"",3)</f>
        <v>房地产业</v>
      </c>
      <c r="F3761" s="16">
        <f>[1]!s_is(A3761,83,"FY","YTD","20251231",1,"",100000000)</f>
        <v>105.5733776946</v>
      </c>
      <c r="G3761" s="16">
        <f>[1]!s_is(A3761,83,"FY","YTD","20241231",1,"",100000000)</f>
        <v>69.58965588609999</v>
      </c>
      <c r="H3761" s="16">
        <f>[1]!s_is(A3761,61,"FY","YTD","20251231",1,"",100000000)</f>
        <v>1.1863714044</v>
      </c>
      <c r="I3761" s="16">
        <f>[1]!s_is(A3761,61,"FY","YTD","20241231",1,"",100000000)</f>
        <v>-3.1676178988000001</v>
      </c>
      <c r="J3761" s="16">
        <f>[1]!s_fa_roe(A3761,"20251231")</f>
        <v>0.82440000000000002</v>
      </c>
      <c r="K3761" s="16">
        <f>[1]!s_stmnote_rdexp(A3761,"20251231",1,10000)</f>
        <v>0</v>
      </c>
      <c r="L3761" s="16">
        <f>[1]!s_margin_tradingbalance(A3761,"",10000)</f>
        <v>30065.5638</v>
      </c>
      <c r="M3761" s="16">
        <f>[1]!s_margin_seclendingbalance(A3761,"",10000)</f>
        <v>257.03160000000003</v>
      </c>
      <c r="N3761" s="17">
        <f>[1]!s_val_ev(A3761,"",100000000)</f>
        <v>134.2242043482</v>
      </c>
      <c r="O3761" s="17">
        <f>[1]!share_freesharesmv(A3761,"",100000000)</f>
        <v>37.546432405800005</v>
      </c>
      <c r="P3761" s="17">
        <f ca="1">[1]!s_dq_amount_btin(A3761,TODAY()-1,100000000)</f>
        <v>0.48203099999999999</v>
      </c>
      <c r="Q3761" s="17">
        <f ca="1">[1]!s_dq_turn(A3761,TODAY()-1)</f>
        <v>0.35951272689102831</v>
      </c>
      <c r="R3761" s="2">
        <f>[1]!s_pq_amount(A3761,"20260101","",100000000)</f>
        <v>120.32372135999999</v>
      </c>
      <c r="S3761" s="2">
        <f>[1]!s_pq_avgamount(A3761,"20260101","",100000000)</f>
        <v>1.1038873519266055</v>
      </c>
      <c r="T3761" s="17">
        <f>[1]!s_ipo_dilutedpe(A3761)</f>
        <v>0</v>
      </c>
      <c r="U3761" s="12">
        <f>[1]!s_ipo_collection_total(A3761,100000000)</f>
        <v>0.85579000000000005</v>
      </c>
      <c r="V3761" s="18">
        <f>[1]!s_val_pe_ttm(A3761,"")</f>
        <v>-30.926984786987305</v>
      </c>
    </row>
    <row r="3762" spans="1:22" x14ac:dyDescent="0.3">
      <c r="A3762" s="12" t="s">
        <v>7934</v>
      </c>
      <c r="B3762" s="12" t="s">
        <v>7935</v>
      </c>
      <c r="C3762" s="16" t="str">
        <f>[1]!s_info_mkt(A3762)</f>
        <v>主板</v>
      </c>
      <c r="D3762" s="16" t="str">
        <f>[1]!s_ipo_listeddate(A3762)</f>
        <v>2011-04-28</v>
      </c>
      <c r="E3762" s="16" t="str">
        <f>[1]!s_info_industry_csrc2023(A3762,"",3)</f>
        <v>电气机械和器材制造业</v>
      </c>
      <c r="F3762" s="16">
        <f>[1]!s_is(A3762,83,"FY","YTD","20251231",1,"",100000000)</f>
        <v>17.6058393012</v>
      </c>
      <c r="G3762" s="16">
        <f>[1]!s_is(A3762,83,"FY","YTD","20241231",1,"",100000000)</f>
        <v>16.7524969123</v>
      </c>
      <c r="H3762" s="16">
        <f>[1]!s_is(A3762,61,"FY","YTD","20251231",1,"",100000000)</f>
        <v>0.82379104780000001</v>
      </c>
      <c r="I3762" s="16">
        <f>[1]!s_is(A3762,61,"FY","YTD","20241231",1,"",100000000)</f>
        <v>0.66497343619999993</v>
      </c>
      <c r="J3762" s="16">
        <f>[1]!s_fa_roe(A3762,"20251231")</f>
        <v>6.3775000000000004</v>
      </c>
      <c r="K3762" s="16">
        <f>[1]!s_stmnote_rdexp(A3762,"20251231",1,10000)</f>
        <v>5540.214559</v>
      </c>
      <c r="L3762" s="16">
        <f>[1]!s_margin_tradingbalance(A3762,"",10000)</f>
        <v>0</v>
      </c>
      <c r="M3762" s="16">
        <f>[1]!s_margin_seclendingbalance(A3762,"",10000)</f>
        <v>0</v>
      </c>
      <c r="N3762" s="17">
        <f>[1]!s_val_ev(A3762,"",100000000)</f>
        <v>25.44191</v>
      </c>
      <c r="O3762" s="17">
        <f>[1]!share_freesharesmv(A3762,"",100000000)</f>
        <v>17.7276758657</v>
      </c>
      <c r="P3762" s="17">
        <f ca="1">[1]!s_dq_amount_btin(A3762,TODAY()-1,100000000)</f>
        <v>0.58948327</v>
      </c>
      <c r="Q3762" s="17">
        <f ca="1">[1]!s_dq_turn(A3762,TODAY()-1)</f>
        <v>2.3496618362562507</v>
      </c>
      <c r="R3762" s="2">
        <f>[1]!s_pq_amount(A3762,"20260101","",100000000)</f>
        <v>131.50417683000001</v>
      </c>
      <c r="S3762" s="2">
        <f>[1]!s_pq_avgamount(A3762,"20260101","",100000000)</f>
        <v>1.2064603378899084</v>
      </c>
      <c r="T3762" s="17">
        <f>[1]!s_ipo_dilutedpe(A3762)</f>
        <v>76</v>
      </c>
      <c r="U3762" s="12">
        <f>[1]!s_ipo_collection_total(A3762,100000000)</f>
        <v>6.08</v>
      </c>
      <c r="V3762" s="18">
        <f>[1]!s_val_pe_ttm(A3762,"")</f>
        <v>29.825952529907227</v>
      </c>
    </row>
    <row r="3763" spans="1:22" x14ac:dyDescent="0.3">
      <c r="A3763" s="12" t="s">
        <v>7936</v>
      </c>
      <c r="B3763" s="12" t="s">
        <v>7937</v>
      </c>
      <c r="C3763" s="16" t="str">
        <f>[1]!s_info_mkt(A3763)</f>
        <v>创业板</v>
      </c>
      <c r="D3763" s="16" t="str">
        <f>[1]!s_ipo_listeddate(A3763)</f>
        <v>2021-11-19</v>
      </c>
      <c r="E3763" s="16" t="str">
        <f>[1]!s_info_industry_csrc2023(A3763,"",3)</f>
        <v>软件和信息技术服务业</v>
      </c>
      <c r="F3763" s="16">
        <f>[1]!s_is(A3763,83,"FY","YTD","20251231",1,"",100000000)</f>
        <v>1.8772433756</v>
      </c>
      <c r="G3763" s="16">
        <f>[1]!s_is(A3763,83,"FY","YTD","20241231",1,"",100000000)</f>
        <v>2.1249154332</v>
      </c>
      <c r="H3763" s="16">
        <f>[1]!s_is(A3763,61,"FY","YTD","20251231",1,"",100000000)</f>
        <v>0.58222959419999998</v>
      </c>
      <c r="I3763" s="16">
        <f>[1]!s_is(A3763,61,"FY","YTD","20241231",1,"",100000000)</f>
        <v>0.70100174199999998</v>
      </c>
      <c r="J3763" s="16">
        <f>[1]!s_fa_roe(A3763,"20251231")</f>
        <v>5.4020000000000001</v>
      </c>
      <c r="K3763" s="16">
        <f>[1]!s_stmnote_rdexp(A3763,"20251231",1,10000)</f>
        <v>3426.9347640000001</v>
      </c>
      <c r="L3763" s="16">
        <f>[1]!s_margin_tradingbalance(A3763,"",10000)</f>
        <v>13623.2174</v>
      </c>
      <c r="M3763" s="16">
        <f>[1]!s_margin_seclendingbalance(A3763,"",10000)</f>
        <v>26.775600000000001</v>
      </c>
      <c r="N3763" s="17">
        <f>[1]!s_val_ev(A3763,"",100000000)</f>
        <v>25.375271040000001</v>
      </c>
      <c r="O3763" s="17">
        <f>[1]!share_freesharesmv(A3763,"",100000000)</f>
        <v>16.383675994199997</v>
      </c>
      <c r="P3763" s="17">
        <f ca="1">[1]!s_dq_amount_btin(A3763,TODAY()-1,100000000)</f>
        <v>0.36639536</v>
      </c>
      <c r="Q3763" s="17">
        <f ca="1">[1]!s_dq_turn(A3763,TODAY()-1)</f>
        <v>1.585737114959263</v>
      </c>
      <c r="R3763" s="2">
        <f>[1]!s_pq_amount(A3763,"20260101","",100000000)</f>
        <v>83.630852050000001</v>
      </c>
      <c r="S3763" s="2">
        <f>[1]!s_pq_avgamount(A3763,"20260101","",100000000)</f>
        <v>0.76725552339449543</v>
      </c>
      <c r="T3763" s="17">
        <f>[1]!s_ipo_dilutedpe(A3763)</f>
        <v>34.04</v>
      </c>
      <c r="U3763" s="12">
        <f>[1]!s_ipo_collection_total(A3763,100000000)</f>
        <v>4.5571679999999999</v>
      </c>
      <c r="V3763" s="18">
        <f>[1]!s_val_pe_ttm(A3763,"")</f>
        <v>48.521202087402344</v>
      </c>
    </row>
    <row r="3764" spans="1:22" x14ac:dyDescent="0.3">
      <c r="A3764" s="12" t="s">
        <v>7938</v>
      </c>
      <c r="B3764" s="12" t="s">
        <v>7939</v>
      </c>
      <c r="C3764" s="16" t="str">
        <f>[1]!s_info_mkt(A3764)</f>
        <v>主板</v>
      </c>
      <c r="D3764" s="16" t="str">
        <f>[1]!s_ipo_listeddate(A3764)</f>
        <v>2020-08-03</v>
      </c>
      <c r="E3764" s="16" t="str">
        <f>[1]!s_info_industry_csrc2023(A3764,"",3)</f>
        <v>计算机、通信和其他电子设备制造业</v>
      </c>
      <c r="F3764" s="16">
        <f>[1]!s_is(A3764,83,"FY","YTD","20251231",1,"",100000000)</f>
        <v>13.079834829500001</v>
      </c>
      <c r="G3764" s="16">
        <f>[1]!s_is(A3764,83,"FY","YTD","20241231",1,"",100000000)</f>
        <v>15.232364671800001</v>
      </c>
      <c r="H3764" s="16">
        <f>[1]!s_is(A3764,61,"FY","YTD","20251231",1,"",100000000)</f>
        <v>0.1194079799</v>
      </c>
      <c r="I3764" s="16">
        <f>[1]!s_is(A3764,61,"FY","YTD","20241231",1,"",100000000)</f>
        <v>-0.76350191150000002</v>
      </c>
      <c r="J3764" s="16">
        <f>[1]!s_fa_roe(A3764,"20251231")</f>
        <v>1.6165</v>
      </c>
      <c r="K3764" s="16">
        <f>[1]!s_stmnote_rdexp(A3764,"20251231",1,10000)</f>
        <v>8128.4059849999994</v>
      </c>
      <c r="L3764" s="16">
        <f>[1]!s_margin_tradingbalance(A3764,"",10000)</f>
        <v>0</v>
      </c>
      <c r="M3764" s="16">
        <f>[1]!s_margin_seclendingbalance(A3764,"",10000)</f>
        <v>0</v>
      </c>
      <c r="N3764" s="17">
        <f>[1]!s_val_ev(A3764,"",100000000)</f>
        <v>83.054877192000006</v>
      </c>
      <c r="O3764" s="17">
        <f>[1]!share_freesharesmv(A3764,"",100000000)</f>
        <v>39.719478881599997</v>
      </c>
      <c r="P3764" s="17">
        <f ca="1">[1]!s_dq_amount_btin(A3764,TODAY()-1,100000000)</f>
        <v>1.81596673</v>
      </c>
      <c r="Q3764" s="17">
        <f ca="1">[1]!s_dq_turn(A3764,TODAY()-1)</f>
        <v>2.511354330603631</v>
      </c>
      <c r="R3764" s="2">
        <f>[1]!s_pq_amount(A3764,"20260101","",100000000)</f>
        <v>137.80308216</v>
      </c>
      <c r="S3764" s="2">
        <f>[1]!s_pq_avgamount(A3764,"20260101","",100000000)</f>
        <v>1.2642484601834862</v>
      </c>
      <c r="T3764" s="17">
        <f>[1]!s_ipo_dilutedpe(A3764)</f>
        <v>22.99</v>
      </c>
      <c r="U3764" s="12">
        <f>[1]!s_ipo_collection_total(A3764,100000000)</f>
        <v>7.71075</v>
      </c>
      <c r="V3764" s="18">
        <f>[1]!s_val_pe_ttm(A3764,"")</f>
        <v>535.322265625</v>
      </c>
    </row>
    <row r="3765" spans="1:22" x14ac:dyDescent="0.3">
      <c r="A3765" s="12" t="s">
        <v>7940</v>
      </c>
      <c r="B3765" s="12" t="s">
        <v>7941</v>
      </c>
      <c r="C3765" s="16" t="str">
        <f>[1]!s_info_mkt(A3765)</f>
        <v>主板</v>
      </c>
      <c r="D3765" s="16" t="str">
        <f>[1]!s_ipo_listeddate(A3765)</f>
        <v>2010-07-20</v>
      </c>
      <c r="E3765" s="16" t="str">
        <f>[1]!s_info_industry_csrc2023(A3765,"",3)</f>
        <v>化学原料和化学制品制造业</v>
      </c>
      <c r="F3765" s="16">
        <f>[1]!s_is(A3765,83,"FY","YTD","20251231",1,"",100000000)</f>
        <v>3.7195282416000004</v>
      </c>
      <c r="G3765" s="16">
        <f>[1]!s_is(A3765,83,"FY","YTD","20241231",1,"",100000000)</f>
        <v>5.1524562514999994</v>
      </c>
      <c r="H3765" s="16">
        <f>[1]!s_is(A3765,61,"FY","YTD","20251231",1,"",100000000)</f>
        <v>-2.5799625298</v>
      </c>
      <c r="I3765" s="16">
        <f>[1]!s_is(A3765,61,"FY","YTD","20241231",1,"",100000000)</f>
        <v>-2.8761902985000001</v>
      </c>
      <c r="J3765" s="16">
        <f>[1]!s_fa_roe(A3765,"20251231")</f>
        <v>-28.248200000000001</v>
      </c>
      <c r="K3765" s="16">
        <f>[1]!s_stmnote_rdexp(A3765,"20251231",1,10000)</f>
        <v>1516.6780000000001</v>
      </c>
      <c r="L3765" s="16">
        <f>[1]!s_margin_tradingbalance(A3765,"",10000)</f>
        <v>32771.646000000001</v>
      </c>
      <c r="M3765" s="16">
        <f>[1]!s_margin_seclendingbalance(A3765,"",10000)</f>
        <v>15.0579</v>
      </c>
      <c r="N3765" s="17">
        <f>[1]!s_val_ev(A3765,"",100000000)</f>
        <v>40.455882874800004</v>
      </c>
      <c r="O3765" s="17">
        <f>[1]!share_freesharesmv(A3765,"",100000000)</f>
        <v>22.779354648000002</v>
      </c>
      <c r="P3765" s="17">
        <f ca="1">[1]!s_dq_amount_btin(A3765,TODAY()-1,100000000)</f>
        <v>0.68228122999999996</v>
      </c>
      <c r="Q3765" s="17">
        <f ca="1">[1]!s_dq_turn(A3765,TODAY()-1)</f>
        <v>2.2682638260455352</v>
      </c>
      <c r="R3765" s="2">
        <f>[1]!s_pq_amount(A3765,"20260101","",100000000)</f>
        <v>135.45739287999999</v>
      </c>
      <c r="S3765" s="2">
        <f>[1]!s_pq_avgamount(A3765,"20260101","",100000000)</f>
        <v>1.2427283750458715</v>
      </c>
      <c r="T3765" s="17">
        <f>[1]!s_ipo_dilutedpe(A3765)</f>
        <v>40.43</v>
      </c>
      <c r="U3765" s="12">
        <f>[1]!s_ipo_collection_total(A3765,100000000)</f>
        <v>4.4880000000000004</v>
      </c>
      <c r="V3765" s="18">
        <f>[1]!s_val_pe_ttm(A3765,"")</f>
        <v>-14.788297653198242</v>
      </c>
    </row>
    <row r="3766" spans="1:22" x14ac:dyDescent="0.3">
      <c r="A3766" s="12" t="s">
        <v>7942</v>
      </c>
      <c r="B3766" s="12" t="s">
        <v>7943</v>
      </c>
      <c r="C3766" s="16" t="str">
        <f>[1]!s_info_mkt(A3766)</f>
        <v>主板</v>
      </c>
      <c r="D3766" s="16" t="str">
        <f>[1]!s_ipo_listeddate(A3766)</f>
        <v>2007-08-13</v>
      </c>
      <c r="E3766" s="16" t="str">
        <f>[1]!s_info_industry_csrc2023(A3766,"",3)</f>
        <v>计算机、通信和其他电子设备制造业</v>
      </c>
      <c r="F3766" s="16">
        <f>[1]!s_is(A3766,83,"FY","YTD","20251231",1,"",100000000)</f>
        <v>120.55138162450001</v>
      </c>
      <c r="G3766" s="16">
        <f>[1]!s_is(A3766,83,"FY","YTD","20241231",1,"",100000000)</f>
        <v>108.66361487450001</v>
      </c>
      <c r="H3766" s="16">
        <f>[1]!s_is(A3766,61,"FY","YTD","20251231",1,"",100000000)</f>
        <v>8.6085469813</v>
      </c>
      <c r="I3766" s="16">
        <f>[1]!s_is(A3766,61,"FY","YTD","20241231",1,"",100000000)</f>
        <v>9.1982674642999989</v>
      </c>
      <c r="J3766" s="16">
        <f>[1]!s_fa_roe(A3766,"20251231")</f>
        <v>6.8696000000000002</v>
      </c>
      <c r="K3766" s="16">
        <f>[1]!s_stmnote_rdexp(A3766,"20251231",1,10000)</f>
        <v>103251.663741</v>
      </c>
      <c r="L3766" s="16">
        <f>[1]!s_margin_tradingbalance(A3766,"",10000)</f>
        <v>117584.2028</v>
      </c>
      <c r="M3766" s="16">
        <f>[1]!s_margin_seclendingbalance(A3766,"",10000)</f>
        <v>441.673</v>
      </c>
      <c r="N3766" s="17">
        <f>[1]!s_val_ev(A3766,"",100000000)</f>
        <v>246.35158348159999</v>
      </c>
      <c r="O3766" s="17">
        <f>[1]!share_freesharesmv(A3766,"",100000000)</f>
        <v>123.0168743328</v>
      </c>
      <c r="P3766" s="17">
        <f ca="1">[1]!s_dq_amount_btin(A3766,TODAY()-1,100000000)</f>
        <v>1.56319575</v>
      </c>
      <c r="Q3766" s="17">
        <f ca="1">[1]!s_dq_turn(A3766,TODAY()-1)</f>
        <v>0.62970511693783204</v>
      </c>
      <c r="R3766" s="2">
        <f>[1]!s_pq_amount(A3766,"20260101","",100000000)</f>
        <v>375.30384475</v>
      </c>
      <c r="S3766" s="2">
        <f>[1]!s_pq_avgamount(A3766,"20260101","",100000000)</f>
        <v>3.4431545389908256</v>
      </c>
      <c r="T3766" s="17">
        <f>[1]!s_ipo_dilutedpe(A3766)</f>
        <v>27.67</v>
      </c>
      <c r="U3766" s="12">
        <f>[1]!s_ipo_collection_total(A3766,100000000)</f>
        <v>6.0768000000000004</v>
      </c>
      <c r="V3766" s="18">
        <f>[1]!s_val_pe_ttm(A3766,"")</f>
        <v>29.102327346801758</v>
      </c>
    </row>
    <row r="3767" spans="1:22" x14ac:dyDescent="0.3">
      <c r="A3767" s="12" t="s">
        <v>7944</v>
      </c>
      <c r="B3767" s="12" t="s">
        <v>7945</v>
      </c>
      <c r="C3767" s="16" t="str">
        <f>[1]!s_info_mkt(A3767)</f>
        <v>主板</v>
      </c>
      <c r="D3767" s="16" t="str">
        <f>[1]!s_ipo_listeddate(A3767)</f>
        <v>2022-04-28</v>
      </c>
      <c r="E3767" s="16" t="str">
        <f>[1]!s_info_industry_csrc2023(A3767,"",3)</f>
        <v>电气机械和器材制造业</v>
      </c>
      <c r="F3767" s="16">
        <f>[1]!s_is(A3767,83,"FY","YTD","20251231",1,"",100000000)</f>
        <v>39.170082791799999</v>
      </c>
      <c r="G3767" s="16">
        <f>[1]!s_is(A3767,83,"FY","YTD","20241231",1,"",100000000)</f>
        <v>33.515700033000002</v>
      </c>
      <c r="H3767" s="16">
        <f>[1]!s_is(A3767,61,"FY","YTD","20251231",1,"",100000000)</f>
        <v>0.69243219730000005</v>
      </c>
      <c r="I3767" s="16">
        <f>[1]!s_is(A3767,61,"FY","YTD","20241231",1,"",100000000)</f>
        <v>0.65166472450000001</v>
      </c>
      <c r="J3767" s="16">
        <f>[1]!s_fa_roe(A3767,"20251231")</f>
        <v>2.8216999999999999</v>
      </c>
      <c r="K3767" s="16">
        <f>[1]!s_stmnote_rdexp(A3767,"20251231",1,10000)</f>
        <v>30636.36</v>
      </c>
      <c r="L3767" s="16">
        <f>[1]!s_margin_tradingbalance(A3767,"",10000)</f>
        <v>31710.032999999999</v>
      </c>
      <c r="M3767" s="16">
        <f>[1]!s_margin_seclendingbalance(A3767,"",10000)</f>
        <v>34.339500000000001</v>
      </c>
      <c r="N3767" s="17">
        <f>[1]!s_val_ev(A3767,"",100000000)</f>
        <v>58.106772927899996</v>
      </c>
      <c r="O3767" s="17">
        <f>[1]!share_freesharesmv(A3767,"",100000000)</f>
        <v>34.906481069400002</v>
      </c>
      <c r="P3767" s="17">
        <f ca="1">[1]!s_dq_amount_btin(A3767,TODAY()-1,100000000)</f>
        <v>2.14507534</v>
      </c>
      <c r="Q3767" s="17">
        <f ca="1">[1]!s_dq_turn(A3767,TODAY()-1)</f>
        <v>3.6573722070867114</v>
      </c>
      <c r="R3767" s="2">
        <f>[1]!s_pq_amount(A3767,"20260101","",100000000)</f>
        <v>468.31844217000003</v>
      </c>
      <c r="S3767" s="2">
        <f>[1]!s_pq_avgamount(A3767,"20260101","",100000000)</f>
        <v>4.2964994694495413</v>
      </c>
      <c r="T3767" s="17">
        <f>[1]!s_ipo_dilutedpe(A3767)</f>
        <v>22.99</v>
      </c>
      <c r="U3767" s="12">
        <f>[1]!s_ipo_collection_total(A3767,100000000)</f>
        <v>9.8784136472000004</v>
      </c>
      <c r="V3767" s="18">
        <f>[1]!s_val_pe_ttm(A3767,"")</f>
        <v>86.6822509765625</v>
      </c>
    </row>
    <row r="3768" spans="1:22" x14ac:dyDescent="0.3">
      <c r="A3768" s="12" t="s">
        <v>7946</v>
      </c>
      <c r="B3768" s="12" t="s">
        <v>7947</v>
      </c>
      <c r="C3768" s="16" t="str">
        <f>[1]!s_info_mkt(A3768)</f>
        <v>创业板</v>
      </c>
      <c r="D3768" s="16" t="str">
        <f>[1]!s_ipo_listeddate(A3768)</f>
        <v>2020-12-30</v>
      </c>
      <c r="E3768" s="16" t="str">
        <f>[1]!s_info_industry_csrc2023(A3768,"",3)</f>
        <v>软件和信息技术服务业</v>
      </c>
      <c r="F3768" s="16">
        <f>[1]!s_is(A3768,83,"FY","YTD","20251231",1,"",100000000)</f>
        <v>51.095179475800002</v>
      </c>
      <c r="G3768" s="16">
        <f>[1]!s_is(A3768,83,"FY","YTD","20241231",1,"",100000000)</f>
        <v>43.2050624576</v>
      </c>
      <c r="H3768" s="16">
        <f>[1]!s_is(A3768,61,"FY","YTD","20251231",1,"",100000000)</f>
        <v>1.0440154052999999</v>
      </c>
      <c r="I3768" s="16">
        <f>[1]!s_is(A3768,61,"FY","YTD","20241231",1,"",100000000)</f>
        <v>1.3098231378</v>
      </c>
      <c r="J3768" s="16">
        <f>[1]!s_fa_roe(A3768,"20251231")</f>
        <v>4.8103999999999996</v>
      </c>
      <c r="K3768" s="16">
        <f>[1]!s_stmnote_rdexp(A3768,"20251231",1,10000)</f>
        <v>18143.500175999998</v>
      </c>
      <c r="L3768" s="16">
        <f>[1]!s_margin_tradingbalance(A3768,"",10000)</f>
        <v>57019.486100000002</v>
      </c>
      <c r="M3768" s="16">
        <f>[1]!s_margin_seclendingbalance(A3768,"",10000)</f>
        <v>215.8792</v>
      </c>
      <c r="N3768" s="17">
        <f>[1]!s_val_ev(A3768,"",100000000)</f>
        <v>75.624257897999996</v>
      </c>
      <c r="O3768" s="17">
        <f>[1]!share_freesharesmv(A3768,"",100000000)</f>
        <v>53.727402204000008</v>
      </c>
      <c r="P3768" s="17">
        <f ca="1">[1]!s_dq_amount_btin(A3768,TODAY()-1,100000000)</f>
        <v>2.2929204300000001</v>
      </c>
      <c r="Q3768" s="17">
        <f ca="1">[1]!s_dq_turn(A3768,TODAY()-1)</f>
        <v>3.7042056251736279</v>
      </c>
      <c r="R3768" s="2">
        <f>[1]!s_pq_amount(A3768,"20260101","",100000000)</f>
        <v>326.17562364000003</v>
      </c>
      <c r="S3768" s="2">
        <f>[1]!s_pq_avgamount(A3768,"20260101","",100000000)</f>
        <v>2.9924369141284406</v>
      </c>
      <c r="T3768" s="17">
        <f>[1]!s_ipo_dilutedpe(A3768)</f>
        <v>28.86</v>
      </c>
      <c r="U3768" s="12">
        <f>[1]!s_ipo_collection_total(A3768,100000000)</f>
        <v>6.4998959999999997</v>
      </c>
      <c r="V3768" s="18">
        <f>[1]!s_val_pe_ttm(A3768,"")</f>
        <v>76.101188659667969</v>
      </c>
    </row>
    <row r="3769" spans="1:22" x14ac:dyDescent="0.3">
      <c r="A3769" s="12" t="s">
        <v>7948</v>
      </c>
      <c r="B3769" s="12" t="s">
        <v>7949</v>
      </c>
      <c r="C3769" s="16" t="str">
        <f>[1]!s_info_mkt(A3769)</f>
        <v>主板</v>
      </c>
      <c r="D3769" s="16" t="str">
        <f>[1]!s_ipo_listeddate(A3769)</f>
        <v>2004-08-26</v>
      </c>
      <c r="E3769" s="16" t="str">
        <f>[1]!s_info_industry_csrc2023(A3769,"",3)</f>
        <v>电力、热力生产和供应业</v>
      </c>
      <c r="F3769" s="16">
        <f>[1]!s_is(A3769,83,"FY","YTD","20251231",1,"",100000000)</f>
        <v>32.4366022277</v>
      </c>
      <c r="G3769" s="16">
        <f>[1]!s_is(A3769,83,"FY","YTD","20241231",1,"",100000000)</f>
        <v>31.730061007899998</v>
      </c>
      <c r="H3769" s="16">
        <f>[1]!s_is(A3769,61,"FY","YTD","20251231",1,"",100000000)</f>
        <v>7.2118810953999999</v>
      </c>
      <c r="I3769" s="16">
        <f>[1]!s_is(A3769,61,"FY","YTD","20241231",1,"",100000000)</f>
        <v>5.6086986225000004</v>
      </c>
      <c r="J3769" s="16">
        <f>[1]!s_fa_roe(A3769,"20251231")</f>
        <v>10.383699999999999</v>
      </c>
      <c r="K3769" s="16">
        <f>[1]!s_stmnote_rdexp(A3769,"20251231",1,10000)</f>
        <v>14105.841263</v>
      </c>
      <c r="L3769" s="16">
        <f>[1]!s_margin_tradingbalance(A3769,"",10000)</f>
        <v>45627.1492</v>
      </c>
      <c r="M3769" s="16">
        <f>[1]!s_margin_seclendingbalance(A3769,"",10000)</f>
        <v>10.121</v>
      </c>
      <c r="N3769" s="17">
        <f>[1]!s_val_ev(A3769,"",100000000)</f>
        <v>88.562586194199994</v>
      </c>
      <c r="O3769" s="17">
        <f>[1]!share_freesharesmv(A3769,"",100000000)</f>
        <v>48.220565842200003</v>
      </c>
      <c r="P3769" s="17">
        <f ca="1">[1]!s_dq_amount_btin(A3769,TODAY()-1,100000000)</f>
        <v>1.4250925800000001</v>
      </c>
      <c r="Q3769" s="17">
        <f ca="1">[1]!s_dq_turn(A3769,TODAY()-1)</f>
        <v>1.6119995472137394</v>
      </c>
      <c r="R3769" s="2">
        <f>[1]!s_pq_amount(A3769,"20260101","",100000000)</f>
        <v>245.90667908</v>
      </c>
      <c r="S3769" s="2">
        <f>[1]!s_pq_avgamount(A3769,"20260101","",100000000)</f>
        <v>2.2560245787155964</v>
      </c>
      <c r="T3769" s="17">
        <f>[1]!s_ipo_dilutedpe(A3769)</f>
        <v>17.91</v>
      </c>
      <c r="U3769" s="12">
        <f>[1]!s_ipo_collection_total(A3769,100000000)</f>
        <v>2.5920000000000001</v>
      </c>
      <c r="V3769" s="18">
        <f>[1]!s_val_pe_ttm(A3769,"")</f>
        <v>12.271495819091797</v>
      </c>
    </row>
    <row r="3770" spans="1:22" x14ac:dyDescent="0.3">
      <c r="A3770" s="12" t="s">
        <v>7950</v>
      </c>
      <c r="B3770" s="12" t="s">
        <v>7951</v>
      </c>
      <c r="C3770" s="16" t="str">
        <f>[1]!s_info_mkt(A3770)</f>
        <v>主板</v>
      </c>
      <c r="D3770" s="16" t="str">
        <f>[1]!s_ipo_listeddate(A3770)</f>
        <v>2011-08-16</v>
      </c>
      <c r="E3770" s="16" t="str">
        <f>[1]!s_info_industry_csrc2023(A3770,"",3)</f>
        <v>土木工程建筑业</v>
      </c>
      <c r="F3770" s="16">
        <f>[1]!s_is(A3770,83,"FY","YTD","20251231",1,"",100000000)</f>
        <v>214.6707575698</v>
      </c>
      <c r="G3770" s="16">
        <f>[1]!s_is(A3770,83,"FY","YTD","20241231",1,"",100000000)</f>
        <v>210.59817744380001</v>
      </c>
      <c r="H3770" s="16">
        <f>[1]!s_is(A3770,61,"FY","YTD","20251231",1,"",100000000)</f>
        <v>2.3593176660999999</v>
      </c>
      <c r="I3770" s="16">
        <f>[1]!s_is(A3770,61,"FY","YTD","20241231",1,"",100000000)</f>
        <v>3.0833698189999996</v>
      </c>
      <c r="J3770" s="16">
        <f>[1]!s_fa_roe(A3770,"20251231")</f>
        <v>4.9269999999999996</v>
      </c>
      <c r="K3770" s="16">
        <f>[1]!s_stmnote_rdexp(A3770,"20251231",1,10000)</f>
        <v>45571.885200999997</v>
      </c>
      <c r="L3770" s="16">
        <f>[1]!s_margin_tradingbalance(A3770,"",10000)</f>
        <v>31771.812399999999</v>
      </c>
      <c r="M3770" s="16">
        <f>[1]!s_margin_seclendingbalance(A3770,"",10000)</f>
        <v>47.495699999999999</v>
      </c>
      <c r="N3770" s="17">
        <f>[1]!s_val_ev(A3770,"",100000000)</f>
        <v>67.225681775700011</v>
      </c>
      <c r="O3770" s="17">
        <f>[1]!share_freesharesmv(A3770,"",100000000)</f>
        <v>35.050617819000003</v>
      </c>
      <c r="P3770" s="17">
        <f ca="1">[1]!s_dq_amount_btin(A3770,TODAY()-1,100000000)</f>
        <v>1.20485211</v>
      </c>
      <c r="Q3770" s="17">
        <f ca="1">[1]!s_dq_turn(A3770,TODAY()-1)</f>
        <v>2.5047696280135954</v>
      </c>
      <c r="R3770" s="2">
        <f>[1]!s_pq_amount(A3770,"20260101","",100000000)</f>
        <v>579.77653000999999</v>
      </c>
      <c r="S3770" s="2">
        <f>[1]!s_pq_avgamount(A3770,"20260101","",100000000)</f>
        <v>5.319050734036697</v>
      </c>
      <c r="T3770" s="17">
        <f>[1]!s_ipo_dilutedpe(A3770)</f>
        <v>31.95</v>
      </c>
      <c r="U3770" s="12">
        <f>[1]!s_ipo_collection_total(A3770,100000000)</f>
        <v>6.39</v>
      </c>
      <c r="V3770" s="18">
        <f>[1]!s_val_pe_ttm(A3770,"")</f>
        <v>19.450567245483398</v>
      </c>
    </row>
    <row r="3771" spans="1:22" x14ac:dyDescent="0.3">
      <c r="A3771" s="12" t="s">
        <v>7952</v>
      </c>
      <c r="B3771" s="12" t="s">
        <v>7953</v>
      </c>
      <c r="C3771" s="16" t="str">
        <f>[1]!s_info_mkt(A3771)</f>
        <v>主板</v>
      </c>
      <c r="D3771" s="16" t="str">
        <f>[1]!s_ipo_listeddate(A3771)</f>
        <v>2015-04-22</v>
      </c>
      <c r="E3771" s="16" t="str">
        <f>[1]!s_info_industry_csrc2023(A3771,"",3)</f>
        <v>金属制品业</v>
      </c>
      <c r="F3771" s="16">
        <f>[1]!s_is(A3771,83,"FY","YTD","20251231",1,"",100000000)</f>
        <v>71.739087874999996</v>
      </c>
      <c r="G3771" s="16">
        <f>[1]!s_is(A3771,83,"FY","YTD","20241231",1,"",100000000)</f>
        <v>71.302534066299998</v>
      </c>
      <c r="H3771" s="16">
        <f>[1]!s_is(A3771,61,"FY","YTD","20251231",1,"",100000000)</f>
        <v>3.0714636614999997</v>
      </c>
      <c r="I3771" s="16">
        <f>[1]!s_is(A3771,61,"FY","YTD","20241231",1,"",100000000)</f>
        <v>4.2330150363000003</v>
      </c>
      <c r="J3771" s="16">
        <f>[1]!s_fa_roe(A3771,"20251231")</f>
        <v>8.8193000000000001</v>
      </c>
      <c r="K3771" s="16">
        <f>[1]!s_stmnote_rdexp(A3771,"20251231",1,10000)</f>
        <v>4327.6778290000002</v>
      </c>
      <c r="L3771" s="16">
        <f>[1]!s_margin_tradingbalance(A3771,"",10000)</f>
        <v>0</v>
      </c>
      <c r="M3771" s="16">
        <f>[1]!s_margin_seclendingbalance(A3771,"",10000)</f>
        <v>0</v>
      </c>
      <c r="N3771" s="17">
        <f>[1]!s_val_ev(A3771,"",100000000)</f>
        <v>59.396642854400007</v>
      </c>
      <c r="O3771" s="17">
        <f>[1]!share_freesharesmv(A3771,"",100000000)</f>
        <v>21.408284716800001</v>
      </c>
      <c r="P3771" s="17">
        <f ca="1">[1]!s_dq_amount_btin(A3771,TODAY()-1,100000000)</f>
        <v>0.75313200999999996</v>
      </c>
      <c r="Q3771" s="17">
        <f ca="1">[1]!s_dq_turn(A3771,TODAY()-1)</f>
        <v>1.2643558085510718</v>
      </c>
      <c r="R3771" s="2">
        <f>[1]!s_pq_amount(A3771,"20260101","",100000000)</f>
        <v>183.87722678</v>
      </c>
      <c r="S3771" s="2">
        <f>[1]!s_pq_avgamount(A3771,"20260101","",100000000)</f>
        <v>1.6869470346788991</v>
      </c>
      <c r="T3771" s="17">
        <f>[1]!s_ipo_dilutedpe(A3771)</f>
        <v>22.96</v>
      </c>
      <c r="U3771" s="12">
        <f>[1]!s_ipo_collection_total(A3771,100000000)</f>
        <v>3.444</v>
      </c>
      <c r="V3771" s="18">
        <f>[1]!s_val_pe_ttm(A3771,"")</f>
        <v>16.238204956054688</v>
      </c>
    </row>
    <row r="3772" spans="1:22" x14ac:dyDescent="0.3">
      <c r="A3772" s="12" t="s">
        <v>7954</v>
      </c>
      <c r="B3772" s="12" t="s">
        <v>7955</v>
      </c>
      <c r="C3772" s="16" t="str">
        <f>[1]!s_info_mkt(A3772)</f>
        <v>主板</v>
      </c>
      <c r="D3772" s="16" t="str">
        <f>[1]!s_ipo_listeddate(A3772)</f>
        <v>1999-11-05</v>
      </c>
      <c r="E3772" s="16" t="str">
        <f>[1]!s_info_industry_csrc2023(A3772,"",3)</f>
        <v>医药制造业</v>
      </c>
      <c r="F3772" s="16">
        <f>[1]!s_is(A3772,83,"FY","YTD","20251231",1,"",100000000)</f>
        <v>17.5778976161</v>
      </c>
      <c r="G3772" s="16">
        <f>[1]!s_is(A3772,83,"FY","YTD","20241231",1,"",100000000)</f>
        <v>19.414201116400001</v>
      </c>
      <c r="H3772" s="16">
        <f>[1]!s_is(A3772,61,"FY","YTD","20251231",1,"",100000000)</f>
        <v>0.59996148469999999</v>
      </c>
      <c r="I3772" s="16">
        <f>[1]!s_is(A3772,61,"FY","YTD","20241231",1,"",100000000)</f>
        <v>0.50525319369999999</v>
      </c>
      <c r="J3772" s="16">
        <f>[1]!s_fa_roe(A3772,"20251231")</f>
        <v>3.7744</v>
      </c>
      <c r="K3772" s="16">
        <f>[1]!s_stmnote_rdexp(A3772,"20251231",1,10000)</f>
        <v>7245.2228169999998</v>
      </c>
      <c r="L3772" s="16">
        <f>[1]!s_margin_tradingbalance(A3772,"",10000)</f>
        <v>39126.433900000004</v>
      </c>
      <c r="M3772" s="16">
        <f>[1]!s_margin_seclendingbalance(A3772,"",10000)</f>
        <v>0</v>
      </c>
      <c r="N3772" s="17">
        <f>[1]!s_val_ev(A3772,"",100000000)</f>
        <v>44.418798304200003</v>
      </c>
      <c r="O3772" s="17">
        <f>[1]!share_freesharesmv(A3772,"",100000000)</f>
        <v>34.167851900999999</v>
      </c>
      <c r="P3772" s="17">
        <f ca="1">[1]!s_dq_amount_btin(A3772,TODAY()-1,100000000)</f>
        <v>1.3788540300000001</v>
      </c>
      <c r="Q3772" s="17">
        <f ca="1">[1]!s_dq_turn(A3772,TODAY()-1)</f>
        <v>3.0724203596272401</v>
      </c>
      <c r="R3772" s="2">
        <f>[1]!s_pq_amount(A3772,"20260101","",100000000)</f>
        <v>196.77665855000001</v>
      </c>
      <c r="S3772" s="2">
        <f>[1]!s_pq_avgamount(A3772,"20260101","",100000000)</f>
        <v>1.8052904454128442</v>
      </c>
      <c r="T3772" s="17">
        <f>[1]!s_ipo_dilutedpe(A3772)</f>
        <v>0</v>
      </c>
      <c r="U3772" s="12">
        <f>[1]!s_ipo_collection_total(A3772,100000000)</f>
        <v>2.282</v>
      </c>
      <c r="V3772" s="18">
        <f>[1]!s_val_pe_ttm(A3772,"")</f>
        <v>72.738113403320313</v>
      </c>
    </row>
    <row r="3773" spans="1:22" x14ac:dyDescent="0.3">
      <c r="A3773" s="12" t="s">
        <v>245</v>
      </c>
      <c r="B3773" s="12" t="s">
        <v>246</v>
      </c>
      <c r="C3773" s="16" t="str">
        <f>[1]!s_info_mkt(A3773)</f>
        <v>北证</v>
      </c>
      <c r="D3773" s="16" t="str">
        <f>[1]!s_ipo_listeddate(A3773)</f>
        <v>2022-12-28</v>
      </c>
      <c r="E3773" s="16" t="str">
        <f>[1]!s_info_industry_csrc2023(A3773,"",3)</f>
        <v>软件和信息技术服务业</v>
      </c>
      <c r="F3773" s="16">
        <f>[1]!s_is(A3773,83,"FY","YTD","20251231",1,"",100000000)</f>
        <v>1.5520033777000002</v>
      </c>
      <c r="G3773" s="16">
        <f>[1]!s_is(A3773,83,"FY","YTD","20241231",1,"",100000000)</f>
        <v>1.475017389</v>
      </c>
      <c r="H3773" s="16">
        <f>[1]!s_is(A3773,61,"FY","YTD","20251231",1,"",100000000)</f>
        <v>0.43322899729999997</v>
      </c>
      <c r="I3773" s="16">
        <f>[1]!s_is(A3773,61,"FY","YTD","20241231",1,"",100000000)</f>
        <v>0.41782014109999999</v>
      </c>
      <c r="J3773" s="16">
        <f>[1]!s_fa_roe(A3773,"20251231")</f>
        <v>10.476800000000001</v>
      </c>
      <c r="K3773" s="16">
        <f>[1]!s_stmnote_rdexp(A3773,"20251231",1,10000)</f>
        <v>2851.5651780000003</v>
      </c>
      <c r="L3773" s="16">
        <f>[1]!s_margin_tradingbalance(A3773,"",10000)</f>
        <v>2353.3081000000002</v>
      </c>
      <c r="M3773" s="16">
        <f>[1]!s_margin_seclendingbalance(A3773,"",10000)</f>
        <v>0</v>
      </c>
      <c r="N3773" s="17">
        <f>[1]!s_val_ev(A3773,"",100000000)</f>
        <v>22.184972550000001</v>
      </c>
      <c r="O3773" s="17">
        <f>[1]!share_freesharesmv(A3773,"",100000000)</f>
        <v>6.1618945698000003</v>
      </c>
      <c r="P3773" s="17">
        <f ca="1">[1]!s_dq_amount_btin(A3773,TODAY()-1,100000000)</f>
        <v>0.29580114000000002</v>
      </c>
      <c r="Q3773" s="17">
        <f ca="1">[1]!s_dq_turn(A3773,TODAY()-1)</f>
        <v>2.931965445507299</v>
      </c>
      <c r="R3773" s="2">
        <f>[1]!s_pq_amount(A3773,"20260101","",100000000)</f>
        <v>102.35255531</v>
      </c>
      <c r="S3773" s="2">
        <f>[1]!s_pq_avgamount(A3773,"20260101","",100000000)</f>
        <v>0.93901426889908257</v>
      </c>
      <c r="T3773" s="17">
        <f>[1]!s_ipo_dilutedpe(A3773)</f>
        <v>22.25</v>
      </c>
      <c r="U3773" s="12">
        <f>[1]!s_ipo_collection_total(A3773,100000000)</f>
        <v>2</v>
      </c>
      <c r="V3773" s="18">
        <f>[1]!s_val_pe_ttm(A3773,"")</f>
        <v>50.580661773681641</v>
      </c>
    </row>
    <row r="3774" spans="1:22" x14ac:dyDescent="0.3">
      <c r="A3774" s="12" t="s">
        <v>7956</v>
      </c>
      <c r="B3774" s="12" t="s">
        <v>7957</v>
      </c>
      <c r="C3774" s="16" t="str">
        <f>[1]!s_info_mkt(A3774)</f>
        <v>创业板</v>
      </c>
      <c r="D3774" s="16" t="str">
        <f>[1]!s_ipo_listeddate(A3774)</f>
        <v>2023-07-07</v>
      </c>
      <c r="E3774" s="16" t="str">
        <f>[1]!s_info_industry_csrc2023(A3774,"",3)</f>
        <v>计算机、通信和其他电子设备制造业</v>
      </c>
      <c r="F3774" s="16">
        <f>[1]!s_is(A3774,83,"FY","YTD","20251231",1,"",100000000)</f>
        <v>9.9831577610000011</v>
      </c>
      <c r="G3774" s="16">
        <f>[1]!s_is(A3774,83,"FY","YTD","20241231",1,"",100000000)</f>
        <v>9.7416575762999997</v>
      </c>
      <c r="H3774" s="16">
        <f>[1]!s_is(A3774,61,"FY","YTD","20251231",1,"",100000000)</f>
        <v>0.94083175930000007</v>
      </c>
      <c r="I3774" s="16">
        <f>[1]!s_is(A3774,61,"FY","YTD","20241231",1,"",100000000)</f>
        <v>0.6727772609999999</v>
      </c>
      <c r="J3774" s="16">
        <f>[1]!s_fa_roe(A3774,"20251231")</f>
        <v>3.7383000000000002</v>
      </c>
      <c r="K3774" s="16">
        <f>[1]!s_stmnote_rdexp(A3774,"20251231",1,10000)</f>
        <v>6006.6312699999999</v>
      </c>
      <c r="L3774" s="16">
        <f>[1]!s_margin_tradingbalance(A3774,"",10000)</f>
        <v>104125.4602</v>
      </c>
      <c r="M3774" s="16">
        <f>[1]!s_margin_seclendingbalance(A3774,"",10000)</f>
        <v>0</v>
      </c>
      <c r="N3774" s="17">
        <f>[1]!s_val_ev(A3774,"",100000000)</f>
        <v>328.74133792650002</v>
      </c>
      <c r="O3774" s="17">
        <f>[1]!share_freesharesmv(A3774,"",100000000)</f>
        <v>142.56261930849999</v>
      </c>
      <c r="P3774" s="17">
        <f ca="1">[1]!s_dq_amount_btin(A3774,TODAY()-1,100000000)</f>
        <v>21.551772589999999</v>
      </c>
      <c r="Q3774" s="17">
        <f ca="1">[1]!s_dq_turn(A3774,TODAY()-1)</f>
        <v>11.718719064319027</v>
      </c>
      <c r="R3774" s="2">
        <f>[1]!s_pq_amount(A3774,"20260101","",100000000)</f>
        <v>1872.2102190000001</v>
      </c>
      <c r="S3774" s="2">
        <f>[1]!s_pq_avgamount(A3774,"20260101","",100000000)</f>
        <v>17.176240541284404</v>
      </c>
      <c r="T3774" s="17">
        <f>[1]!s_ipo_dilutedpe(A3774)</f>
        <v>63.29</v>
      </c>
      <c r="U3774" s="12">
        <f>[1]!s_ipo_collection_total(A3774,100000000)</f>
        <v>18.549394979999999</v>
      </c>
      <c r="V3774" s="18">
        <f>[1]!s_val_pe_ttm(A3774,"")</f>
        <v>510.263671875</v>
      </c>
    </row>
    <row r="3775" spans="1:22" x14ac:dyDescent="0.3">
      <c r="A3775" s="12" t="s">
        <v>7958</v>
      </c>
      <c r="B3775" s="12" t="s">
        <v>7959</v>
      </c>
      <c r="C3775" s="16" t="str">
        <f>[1]!s_info_mkt(A3775)</f>
        <v>主板</v>
      </c>
      <c r="D3775" s="16" t="str">
        <f>[1]!s_ipo_listeddate(A3775)</f>
        <v>2020-03-02</v>
      </c>
      <c r="E3775" s="16" t="str">
        <f>[1]!s_info_industry_csrc2023(A3775,"",3)</f>
        <v>化学原料和化学制品制造业</v>
      </c>
      <c r="F3775" s="16">
        <f>[1]!s_is(A3775,83,"FY","YTD","20251231",1,"",100000000)</f>
        <v>20.574612243800001</v>
      </c>
      <c r="G3775" s="16">
        <f>[1]!s_is(A3775,83,"FY","YTD","20241231",1,"",100000000)</f>
        <v>23.942582770700003</v>
      </c>
      <c r="H3775" s="16">
        <f>[1]!s_is(A3775,61,"FY","YTD","20251231",1,"",100000000)</f>
        <v>2.2995841158000001</v>
      </c>
      <c r="I3775" s="16">
        <f>[1]!s_is(A3775,61,"FY","YTD","20241231",1,"",100000000)</f>
        <v>2.0905722030999998</v>
      </c>
      <c r="J3775" s="16">
        <f>[1]!s_fa_roe(A3775,"20251231")</f>
        <v>10.8375</v>
      </c>
      <c r="K3775" s="16">
        <f>[1]!s_stmnote_rdexp(A3775,"20251231",1,10000)</f>
        <v>3133.3418799999999</v>
      </c>
      <c r="L3775" s="16">
        <f>[1]!s_margin_tradingbalance(A3775,"",10000)</f>
        <v>0</v>
      </c>
      <c r="M3775" s="16">
        <f>[1]!s_margin_seclendingbalance(A3775,"",10000)</f>
        <v>0</v>
      </c>
      <c r="N3775" s="17">
        <f>[1]!s_val_ev(A3775,"",100000000)</f>
        <v>38.363692328699997</v>
      </c>
      <c r="O3775" s="17">
        <f>[1]!share_freesharesmv(A3775,"",100000000)</f>
        <v>10.468484411700002</v>
      </c>
      <c r="P3775" s="17">
        <f ca="1">[1]!s_dq_amount_btin(A3775,TODAY()-1,100000000)</f>
        <v>0.34124925</v>
      </c>
      <c r="Q3775" s="17">
        <f ca="1">[1]!s_dq_turn(A3775,TODAY()-1)</f>
        <v>0.88867462776764683</v>
      </c>
      <c r="R3775" s="2">
        <f>[1]!s_pq_amount(A3775,"20260101","",100000000)</f>
        <v>76.722937639999998</v>
      </c>
      <c r="S3775" s="2">
        <f>[1]!s_pq_avgamount(A3775,"20260101","",100000000)</f>
        <v>0.70388016183486235</v>
      </c>
      <c r="T3775" s="17">
        <f>[1]!s_ipo_dilutedpe(A3775)</f>
        <v>17.940000000000001</v>
      </c>
      <c r="U3775" s="12">
        <f>[1]!s_ipo_collection_total(A3775,100000000)</f>
        <v>5.7</v>
      </c>
      <c r="V3775" s="18">
        <f>[1]!s_val_pe_ttm(A3775,"")</f>
        <v>16.445957183837891</v>
      </c>
    </row>
    <row r="3776" spans="1:22" x14ac:dyDescent="0.3">
      <c r="A3776" s="12" t="s">
        <v>7960</v>
      </c>
      <c r="B3776" s="12" t="s">
        <v>7961</v>
      </c>
      <c r="C3776" s="16" t="str">
        <f>[1]!s_info_mkt(A3776)</f>
        <v>主板</v>
      </c>
      <c r="D3776" s="16" t="str">
        <f>[1]!s_ipo_listeddate(A3776)</f>
        <v>2008-06-19</v>
      </c>
      <c r="E3776" s="16" t="str">
        <f>[1]!s_info_industry_csrc2023(A3776,"",3)</f>
        <v>零售业</v>
      </c>
      <c r="F3776" s="16">
        <f>[1]!s_is(A3776,83,"FY","YTD","20251231",1,"",100000000)</f>
        <v>42.170430028600002</v>
      </c>
      <c r="G3776" s="16">
        <f>[1]!s_is(A3776,83,"FY","YTD","20241231",1,"",100000000)</f>
        <v>34.381944251</v>
      </c>
      <c r="H3776" s="16">
        <f>[1]!s_is(A3776,61,"FY","YTD","20251231",1,"",100000000)</f>
        <v>1.1281499856999999</v>
      </c>
      <c r="I3776" s="16">
        <f>[1]!s_is(A3776,61,"FY","YTD","20241231",1,"",100000000)</f>
        <v>12.116936469900001</v>
      </c>
      <c r="J3776" s="16">
        <f>[1]!s_fa_roe(A3776,"20251231")</f>
        <v>1.39</v>
      </c>
      <c r="K3776" s="16">
        <f>[1]!s_stmnote_rdexp(A3776,"20251231",1,10000)</f>
        <v>2657.6219120000001</v>
      </c>
      <c r="L3776" s="16">
        <f>[1]!s_margin_tradingbalance(A3776,"",10000)</f>
        <v>39890.621700000003</v>
      </c>
      <c r="M3776" s="16">
        <f>[1]!s_margin_seclendingbalance(A3776,"",10000)</f>
        <v>248.85900000000001</v>
      </c>
      <c r="N3776" s="17">
        <f>[1]!s_val_ev(A3776,"",100000000)</f>
        <v>102.97719808870001</v>
      </c>
      <c r="O3776" s="17">
        <f>[1]!share_freesharesmv(A3776,"",100000000)</f>
        <v>63.932625942899996</v>
      </c>
      <c r="P3776" s="17">
        <f ca="1">[1]!s_dq_amount_btin(A3776,TODAY()-1,100000000)</f>
        <v>5.3500323300000003</v>
      </c>
      <c r="Q3776" s="17">
        <f ca="1">[1]!s_dq_turn(A3776,TODAY()-1)</f>
        <v>6.5066574736896747</v>
      </c>
      <c r="R3776" s="2">
        <f>[1]!s_pq_amount(A3776,"20260101","",100000000)</f>
        <v>543.33636916</v>
      </c>
      <c r="S3776" s="2">
        <f>[1]!s_pq_avgamount(A3776,"20260101","",100000000)</f>
        <v>4.9847373317431192</v>
      </c>
      <c r="T3776" s="17">
        <f>[1]!s_ipo_dilutedpe(A3776)</f>
        <v>29.98</v>
      </c>
      <c r="U3776" s="12">
        <f>[1]!s_ipo_collection_total(A3776,100000000)</f>
        <v>9.1280000000000001</v>
      </c>
      <c r="V3776" s="18">
        <f>[1]!s_val_pe_ttm(A3776,"")</f>
        <v>93.428466796875</v>
      </c>
    </row>
    <row r="3777" spans="1:22" x14ac:dyDescent="0.3">
      <c r="A3777" s="12" t="s">
        <v>7962</v>
      </c>
      <c r="B3777" s="12" t="s">
        <v>7963</v>
      </c>
      <c r="C3777" s="16" t="str">
        <f>[1]!s_info_mkt(A3777)</f>
        <v>创业板</v>
      </c>
      <c r="D3777" s="16" t="str">
        <f>[1]!s_ipo_listeddate(A3777)</f>
        <v>2022-07-05</v>
      </c>
      <c r="E3777" s="16" t="str">
        <f>[1]!s_info_industry_csrc2023(A3777,"",3)</f>
        <v>专用设备制造业</v>
      </c>
      <c r="F3777" s="16">
        <f>[1]!s_is(A3777,83,"FY","YTD","20251231",1,"",100000000)</f>
        <v>4.5828211604</v>
      </c>
      <c r="G3777" s="16">
        <f>[1]!s_is(A3777,83,"FY","YTD","20241231",1,"",100000000)</f>
        <v>4.7742873479000005</v>
      </c>
      <c r="H3777" s="16">
        <f>[1]!s_is(A3777,61,"FY","YTD","20251231",1,"",100000000)</f>
        <v>0.1889302158</v>
      </c>
      <c r="I3777" s="16">
        <f>[1]!s_is(A3777,61,"FY","YTD","20241231",1,"",100000000)</f>
        <v>0.39969810310000004</v>
      </c>
      <c r="J3777" s="16">
        <f>[1]!s_fa_roe(A3777,"20251231")</f>
        <v>2.4802</v>
      </c>
      <c r="K3777" s="16">
        <f>[1]!s_stmnote_rdexp(A3777,"20251231",1,10000)</f>
        <v>974.11677899999995</v>
      </c>
      <c r="L3777" s="16">
        <f>[1]!s_margin_tradingbalance(A3777,"",10000)</f>
        <v>4109.8878000000004</v>
      </c>
      <c r="M3777" s="16">
        <f>[1]!s_margin_seclendingbalance(A3777,"",10000)</f>
        <v>0</v>
      </c>
      <c r="N3777" s="17">
        <f>[1]!s_val_ev(A3777,"",100000000)</f>
        <v>26.071200000000001</v>
      </c>
      <c r="O3777" s="17">
        <f>[1]!share_freesharesmv(A3777,"",100000000)</f>
        <v>7.8355477170000007</v>
      </c>
      <c r="P3777" s="17">
        <f ca="1">[1]!s_dq_amount_btin(A3777,TODAY()-1,100000000)</f>
        <v>0.74943707999999998</v>
      </c>
      <c r="Q3777" s="17">
        <f ca="1">[1]!s_dq_turn(A3777,TODAY()-1)</f>
        <v>4.8291520968325772</v>
      </c>
      <c r="R3777" s="2">
        <f>[1]!s_pq_amount(A3777,"20260101","",100000000)</f>
        <v>63.393014839999999</v>
      </c>
      <c r="S3777" s="2">
        <f>[1]!s_pq_avgamount(A3777,"20260101","",100000000)</f>
        <v>0.58158729211009175</v>
      </c>
      <c r="T3777" s="17">
        <f>[1]!s_ipo_dilutedpe(A3777)</f>
        <v>28</v>
      </c>
      <c r="U3777" s="12">
        <f>[1]!s_ipo_collection_total(A3777,100000000)</f>
        <v>4.4591000000000003</v>
      </c>
      <c r="V3777" s="18">
        <f>[1]!s_val_pe_ttm(A3777,"")</f>
        <v>122.34529876708984</v>
      </c>
    </row>
    <row r="3778" spans="1:22" x14ac:dyDescent="0.3">
      <c r="A3778" s="12" t="s">
        <v>7964</v>
      </c>
      <c r="B3778" s="12" t="s">
        <v>7965</v>
      </c>
      <c r="C3778" s="16" t="str">
        <f>[1]!s_info_mkt(A3778)</f>
        <v>主板</v>
      </c>
      <c r="D3778" s="16" t="str">
        <f>[1]!s_ipo_listeddate(A3778)</f>
        <v>2001-08-23</v>
      </c>
      <c r="E3778" s="16" t="str">
        <f>[1]!s_info_industry_csrc2023(A3778,"",3)</f>
        <v>计算机、通信和其他电子设备制造业</v>
      </c>
      <c r="F3778" s="16">
        <f>[1]!s_is(A3778,83,"FY","YTD","20251231",1,"",100000000)</f>
        <v>249.1855453391</v>
      </c>
      <c r="G3778" s="16">
        <f>[1]!s_is(A3778,83,"FY","YTD","20241231",1,"",100000000)</f>
        <v>285.48830852279997</v>
      </c>
      <c r="H3778" s="16">
        <f>[1]!s_is(A3778,61,"FY","YTD","20251231",1,"",100000000)</f>
        <v>4.3583453207999998</v>
      </c>
      <c r="I3778" s="16">
        <f>[1]!s_is(A3778,61,"FY","YTD","20241231",1,"",100000000)</f>
        <v>7.0270597999</v>
      </c>
      <c r="J3778" s="16">
        <f>[1]!s_fa_roe(A3778,"20251231")</f>
        <v>2.7682000000000002</v>
      </c>
      <c r="K3778" s="16">
        <f>[1]!s_stmnote_rdexp(A3778,"20251231",1,10000)</f>
        <v>315792.46614000003</v>
      </c>
      <c r="L3778" s="16">
        <f>[1]!s_margin_tradingbalance(A3778,"",10000)</f>
        <v>369898.50589999999</v>
      </c>
      <c r="M3778" s="16">
        <f>[1]!s_margin_seclendingbalance(A3778,"",10000)</f>
        <v>3260.2076000000002</v>
      </c>
      <c r="N3778" s="17">
        <f>[1]!s_val_ev(A3778,"",100000000)</f>
        <v>1022.8359306942</v>
      </c>
      <c r="O3778" s="17">
        <f>[1]!share_freesharesmv(A3778,"",100000000)</f>
        <v>585.55310976649992</v>
      </c>
      <c r="P3778" s="17">
        <f ca="1">[1]!s_dq_amount_btin(A3778,TODAY()-1,100000000)</f>
        <v>91.130326850000003</v>
      </c>
      <c r="Q3778" s="17">
        <f ca="1">[1]!s_dq_turn(A3778,TODAY()-1)</f>
        <v>9.4327942041267363</v>
      </c>
      <c r="R3778" s="2">
        <f>[1]!s_pq_amount(A3778,"20260101","",100000000)</f>
        <v>6834.8267721599996</v>
      </c>
      <c r="S3778" s="2">
        <f>[1]!s_pq_avgamount(A3778,"20260101","",100000000)</f>
        <v>62.704832772110088</v>
      </c>
      <c r="T3778" s="17">
        <f>[1]!s_ipo_dilutedpe(A3778)</f>
        <v>52.37</v>
      </c>
      <c r="U3778" s="12">
        <f>[1]!s_ipo_collection_total(A3778,100000000)</f>
        <v>16.8</v>
      </c>
      <c r="V3778" s="18">
        <f>[1]!s_val_pe_ttm(A3778,"")</f>
        <v>244.09603881835938</v>
      </c>
    </row>
    <row r="3779" spans="1:22" x14ac:dyDescent="0.3">
      <c r="A3779" s="12" t="s">
        <v>7966</v>
      </c>
      <c r="B3779" s="12" t="s">
        <v>7967</v>
      </c>
      <c r="C3779" s="16" t="str">
        <f>[1]!s_info_mkt(A3779)</f>
        <v>主板</v>
      </c>
      <c r="D3779" s="16" t="str">
        <f>[1]!s_ipo_listeddate(A3779)</f>
        <v>2002-06-25</v>
      </c>
      <c r="E3779" s="16" t="str">
        <f>[1]!s_info_industry_csrc2023(A3779,"",3)</f>
        <v>卫生</v>
      </c>
      <c r="F3779" s="16">
        <f>[1]!s_is(A3779,83,"FY","YTD","20251231",1,"",100000000)</f>
        <v>32.491350084600001</v>
      </c>
      <c r="G3779" s="16">
        <f>[1]!s_is(A3779,83,"FY","YTD","20241231",1,"",100000000)</f>
        <v>36.425037941999996</v>
      </c>
      <c r="H3779" s="16">
        <f>[1]!s_is(A3779,61,"FY","YTD","20251231",1,"",100000000)</f>
        <v>-2.447618431</v>
      </c>
      <c r="I3779" s="16">
        <f>[1]!s_is(A3779,61,"FY","YTD","20241231",1,"",100000000)</f>
        <v>0.43637966799999994</v>
      </c>
      <c r="J3779" s="16">
        <f>[1]!s_fa_roe(A3779,"20251231")</f>
        <v>-7.9499000000000004</v>
      </c>
      <c r="K3779" s="16">
        <f>[1]!s_stmnote_rdexp(A3779,"20251231",1,10000)</f>
        <v>344.072003</v>
      </c>
      <c r="L3779" s="16">
        <f>[1]!s_margin_tradingbalance(A3779,"",10000)</f>
        <v>0</v>
      </c>
      <c r="M3779" s="16">
        <f>[1]!s_margin_seclendingbalance(A3779,"",10000)</f>
        <v>0</v>
      </c>
      <c r="N3779" s="17">
        <f>[1]!s_val_ev(A3779,"",100000000)</f>
        <v>29.109246142200004</v>
      </c>
      <c r="O3779" s="17">
        <f>[1]!share_freesharesmv(A3779,"",100000000)</f>
        <v>16.0955731034</v>
      </c>
      <c r="P3779" s="17">
        <f ca="1">[1]!s_dq_amount_btin(A3779,TODAY()-1,100000000)</f>
        <v>0.32201192000000001</v>
      </c>
      <c r="Q3779" s="17">
        <f ca="1">[1]!s_dq_turn(A3779,TODAY()-1)</f>
        <v>1.0988395190224103</v>
      </c>
      <c r="R3779" s="2">
        <f>[1]!s_pq_amount(A3779,"20260101","",100000000)</f>
        <v>79.041833159999996</v>
      </c>
      <c r="S3779" s="2">
        <f>[1]!s_pq_avgamount(A3779,"20260101","",100000000)</f>
        <v>0.72515443266055046</v>
      </c>
      <c r="T3779" s="17">
        <f>[1]!s_ipo_dilutedpe(A3779)</f>
        <v>19.96</v>
      </c>
      <c r="U3779" s="12">
        <f>[1]!s_ipo_collection_total(A3779,100000000)</f>
        <v>3.76</v>
      </c>
      <c r="V3779" s="18">
        <f>[1]!s_val_pe_ttm(A3779,"")</f>
        <v>-10.920523643493652</v>
      </c>
    </row>
    <row r="3780" spans="1:22" x14ac:dyDescent="0.3">
      <c r="A3780" s="12" t="s">
        <v>247</v>
      </c>
      <c r="B3780" s="12" t="s">
        <v>248</v>
      </c>
      <c r="C3780" s="16" t="str">
        <f>[1]!s_info_mkt(A3780)</f>
        <v>北证</v>
      </c>
      <c r="D3780" s="16" t="str">
        <f>[1]!s_ipo_listeddate(A3780)</f>
        <v>2023-02-28</v>
      </c>
      <c r="E3780" s="16" t="str">
        <f>[1]!s_info_industry_csrc2023(A3780,"",3)</f>
        <v>电气机械和器材制造业</v>
      </c>
      <c r="F3780" s="16">
        <f>[1]!s_is(A3780,83,"FY","YTD","20251231",1,"",100000000)</f>
        <v>1.8252814153000001</v>
      </c>
      <c r="G3780" s="16">
        <f>[1]!s_is(A3780,83,"FY","YTD","20241231",1,"",100000000)</f>
        <v>1.5454486974999999</v>
      </c>
      <c r="H3780" s="16">
        <f>[1]!s_is(A3780,61,"FY","YTD","20251231",1,"",100000000)</f>
        <v>0.45195937880000003</v>
      </c>
      <c r="I3780" s="16">
        <f>[1]!s_is(A3780,61,"FY","YTD","20241231",1,"",100000000)</f>
        <v>0.35230316729999994</v>
      </c>
      <c r="J3780" s="16">
        <f>[1]!s_fa_roe(A3780,"20251231")</f>
        <v>7.5042</v>
      </c>
      <c r="K3780" s="16">
        <f>[1]!s_stmnote_rdexp(A3780,"20251231",1,10000)</f>
        <v>228.02082300000001</v>
      </c>
      <c r="L3780" s="16">
        <f>[1]!s_margin_tradingbalance(A3780,"",10000)</f>
        <v>2586.5387000000001</v>
      </c>
      <c r="M3780" s="16">
        <f>[1]!s_margin_seclendingbalance(A3780,"",10000)</f>
        <v>0</v>
      </c>
      <c r="N3780" s="17">
        <f>[1]!s_val_ev(A3780,"",100000000)</f>
        <v>15.680927087500001</v>
      </c>
      <c r="O3780" s="17">
        <f>[1]!share_freesharesmv(A3780,"",100000000)</f>
        <v>8.4179903405000012</v>
      </c>
      <c r="P3780" s="17">
        <f ca="1">[1]!s_dq_amount_btin(A3780,TODAY()-1,100000000)</f>
        <v>0.30199677000000003</v>
      </c>
      <c r="Q3780" s="17">
        <f ca="1">[1]!s_dq_turn(A3780,TODAY()-1)</f>
        <v>3.0664665701188611</v>
      </c>
      <c r="R3780" s="2">
        <f>[1]!s_pq_amount(A3780,"20260101","",100000000)</f>
        <v>92.987893049999997</v>
      </c>
      <c r="S3780" s="2">
        <f>[1]!s_pq_avgamount(A3780,"20260101","",100000000)</f>
        <v>0.85309993623853209</v>
      </c>
      <c r="T3780" s="17">
        <f>[1]!s_ipo_dilutedpe(A3780)</f>
        <v>16.38</v>
      </c>
      <c r="U3780" s="12">
        <f>[1]!s_ipo_collection_total(A3780,100000000)</f>
        <v>1.3754</v>
      </c>
      <c r="V3780" s="18">
        <f>[1]!s_val_pe_ttm(A3780,"")</f>
        <v>36.228069305419922</v>
      </c>
    </row>
    <row r="3781" spans="1:22" x14ac:dyDescent="0.3">
      <c r="A3781" s="12" t="s">
        <v>7968</v>
      </c>
      <c r="B3781" s="12" t="s">
        <v>7969</v>
      </c>
      <c r="C3781" s="16" t="str">
        <f>[1]!s_info_mkt(A3781)</f>
        <v>主板</v>
      </c>
      <c r="D3781" s="16" t="str">
        <f>[1]!s_ipo_listeddate(A3781)</f>
        <v>2017-09-22</v>
      </c>
      <c r="E3781" s="16" t="str">
        <f>[1]!s_info_industry_csrc2023(A3781,"",3)</f>
        <v>医药制造业</v>
      </c>
      <c r="F3781" s="16">
        <f>[1]!s_is(A3781,83,"FY","YTD","20251231",1,"",100000000)</f>
        <v>7.8942198260000005</v>
      </c>
      <c r="G3781" s="16">
        <f>[1]!s_is(A3781,83,"FY","YTD","20241231",1,"",100000000)</f>
        <v>11.3247652209</v>
      </c>
      <c r="H3781" s="16">
        <f>[1]!s_is(A3781,61,"FY","YTD","20251231",1,"",100000000)</f>
        <v>-3.3962546972000003</v>
      </c>
      <c r="I3781" s="16">
        <f>[1]!s_is(A3781,61,"FY","YTD","20241231",1,"",100000000)</f>
        <v>0.58675175439999994</v>
      </c>
      <c r="J3781" s="16">
        <f>[1]!s_fa_roe(A3781,"20251231")</f>
        <v>-17.270900000000001</v>
      </c>
      <c r="K3781" s="16">
        <f>[1]!s_stmnote_rdexp(A3781,"20251231",1,10000)</f>
        <v>13261.935278000001</v>
      </c>
      <c r="L3781" s="16">
        <f>[1]!s_margin_tradingbalance(A3781,"",10000)</f>
        <v>0</v>
      </c>
      <c r="M3781" s="16">
        <f>[1]!s_margin_seclendingbalance(A3781,"",10000)</f>
        <v>0</v>
      </c>
      <c r="N3781" s="17">
        <f>[1]!s_val_ev(A3781,"",100000000)</f>
        <v>31.224194084999993</v>
      </c>
      <c r="O3781" s="17">
        <f>[1]!share_freesharesmv(A3781,"",100000000)</f>
        <v>10.804309005</v>
      </c>
      <c r="P3781" s="17">
        <f ca="1">[1]!s_dq_amount_btin(A3781,TODAY()-1,100000000)</f>
        <v>0.23785898</v>
      </c>
      <c r="Q3781" s="17">
        <f ca="1">[1]!s_dq_turn(A3781,TODAY()-1)</f>
        <v>1.4852062779601098</v>
      </c>
      <c r="R3781" s="2">
        <f>[1]!s_pq_amount(A3781,"20260101","",100000000)</f>
        <v>62.844231450000002</v>
      </c>
      <c r="S3781" s="2">
        <f>[1]!s_pq_avgamount(A3781,"20260101","",100000000)</f>
        <v>0.57655258211009175</v>
      </c>
      <c r="T3781" s="17">
        <f>[1]!s_ipo_dilutedpe(A3781)</f>
        <v>22.98</v>
      </c>
      <c r="U3781" s="12">
        <f>[1]!s_ipo_collection_total(A3781,100000000)</f>
        <v>9.5349426899999994</v>
      </c>
      <c r="V3781" s="18">
        <f>[1]!s_val_pe_ttm(A3781,"")</f>
        <v>-9.8239612579345703</v>
      </c>
    </row>
    <row r="3782" spans="1:22" x14ac:dyDescent="0.3">
      <c r="A3782" s="12" t="s">
        <v>7970</v>
      </c>
      <c r="B3782" s="12" t="s">
        <v>7971</v>
      </c>
      <c r="C3782" s="16" t="str">
        <f>[1]!s_info_mkt(A3782)</f>
        <v>创业板</v>
      </c>
      <c r="D3782" s="16" t="str">
        <f>[1]!s_ipo_listeddate(A3782)</f>
        <v>2009-10-30</v>
      </c>
      <c r="E3782" s="16" t="str">
        <f>[1]!s_info_industry_csrc2023(A3782,"",3)</f>
        <v>软件和信息技术服务业</v>
      </c>
      <c r="F3782" s="16">
        <f>[1]!s_is(A3782,83,"FY","YTD","20251231",1,"",100000000)</f>
        <v>1.7454203875000001</v>
      </c>
      <c r="G3782" s="16">
        <f>[1]!s_is(A3782,83,"FY","YTD","20241231",1,"",100000000)</f>
        <v>5.4790579789999994</v>
      </c>
      <c r="H3782" s="16">
        <f>[1]!s_is(A3782,61,"FY","YTD","20251231",1,"",100000000)</f>
        <v>-17.8930414877</v>
      </c>
      <c r="I3782" s="16">
        <f>[1]!s_is(A3782,61,"FY","YTD","20241231",1,"",100000000)</f>
        <v>-9.4148850376999995</v>
      </c>
      <c r="J3782" s="16">
        <f>[1]!s_fa_roe(A3782,"20251231")</f>
        <v>-77.354799999999997</v>
      </c>
      <c r="K3782" s="16">
        <f>[1]!s_stmnote_rdexp(A3782,"20251231",1,10000)</f>
        <v>3471.4642119999999</v>
      </c>
      <c r="L3782" s="16">
        <f>[1]!s_margin_tradingbalance(A3782,"",10000)</f>
        <v>53976.999000000003</v>
      </c>
      <c r="M3782" s="16">
        <f>[1]!s_margin_seclendingbalance(A3782,"",10000)</f>
        <v>77.202600000000004</v>
      </c>
      <c r="N3782" s="17">
        <f>[1]!s_val_ev(A3782,"",100000000)</f>
        <v>26.224373141999997</v>
      </c>
      <c r="O3782" s="17">
        <f>[1]!share_freesharesmv(A3782,"",100000000)</f>
        <v>23.552116565999999</v>
      </c>
      <c r="P3782" s="17">
        <f ca="1">[1]!s_dq_amount_btin(A3782,TODAY()-1,100000000)</f>
        <v>0.23873763000000001</v>
      </c>
      <c r="Q3782" s="17">
        <f ca="1">[1]!s_dq_turn(A3782,TODAY()-1)</f>
        <v>0.93851262328681273</v>
      </c>
      <c r="R3782" s="2">
        <f>[1]!s_pq_amount(A3782,"20260101","",100000000)</f>
        <v>72.573144940000006</v>
      </c>
      <c r="S3782" s="2">
        <f>[1]!s_pq_avgamount(A3782,"20260101","",100000000)</f>
        <v>0.66580866917431192</v>
      </c>
      <c r="T3782" s="17">
        <f>[1]!s_ipo_dilutedpe(A3782)</f>
        <v>52.63</v>
      </c>
      <c r="U3782" s="12">
        <f>[1]!s_ipo_collection_total(A3782,100000000)</f>
        <v>4</v>
      </c>
      <c r="V3782" s="18">
        <f>[1]!s_val_pe_ttm(A3782,"")</f>
        <v>-1.4649975299835205</v>
      </c>
    </row>
    <row r="3783" spans="1:22" x14ac:dyDescent="0.3">
      <c r="A3783" s="12" t="s">
        <v>249</v>
      </c>
      <c r="B3783" s="12" t="s">
        <v>250</v>
      </c>
      <c r="C3783" s="16" t="str">
        <f>[1]!s_info_mkt(A3783)</f>
        <v>北证</v>
      </c>
      <c r="D3783" s="16" t="str">
        <f>[1]!s_ipo_listeddate(A3783)</f>
        <v>2023-06-08</v>
      </c>
      <c r="E3783" s="16" t="str">
        <f>[1]!s_info_industry_csrc2023(A3783,"",3)</f>
        <v>汽车制造业</v>
      </c>
      <c r="F3783" s="16">
        <f>[1]!s_is(A3783,83,"FY","YTD","20251231",1,"",100000000)</f>
        <v>3.4947292699000001</v>
      </c>
      <c r="G3783" s="16">
        <f>[1]!s_is(A3783,83,"FY","YTD","20241231",1,"",100000000)</f>
        <v>3.2138476101999998</v>
      </c>
      <c r="H3783" s="16">
        <f>[1]!s_is(A3783,61,"FY","YTD","20251231",1,"",100000000)</f>
        <v>0.58001332790000004</v>
      </c>
      <c r="I3783" s="16">
        <f>[1]!s_is(A3783,61,"FY","YTD","20241231",1,"",100000000)</f>
        <v>0.54100012630000005</v>
      </c>
      <c r="J3783" s="16">
        <f>[1]!s_fa_roe(A3783,"20251231")</f>
        <v>14.1937</v>
      </c>
      <c r="K3783" s="16">
        <f>[1]!s_stmnote_rdexp(A3783,"20251231",1,10000)</f>
        <v>1633.0381480000001</v>
      </c>
      <c r="L3783" s="16">
        <f>[1]!s_margin_tradingbalance(A3783,"",10000)</f>
        <v>955.65530000000001</v>
      </c>
      <c r="M3783" s="16">
        <f>[1]!s_margin_seclendingbalance(A3783,"",10000)</f>
        <v>0</v>
      </c>
      <c r="N3783" s="17">
        <f>[1]!s_val_ev(A3783,"",100000000)</f>
        <v>16.160129999999999</v>
      </c>
      <c r="O3783" s="17">
        <f>[1]!share_freesharesmv(A3783,"",100000000)</f>
        <v>5.0493086861999998</v>
      </c>
      <c r="P3783" s="17">
        <f ca="1">[1]!s_dq_amount_btin(A3783,TODAY()-1,100000000)</f>
        <v>0.14818143</v>
      </c>
      <c r="Q3783" s="17">
        <f ca="1">[1]!s_dq_turn(A3783,TODAY()-1)</f>
        <v>1.7408202081350144</v>
      </c>
      <c r="R3783" s="2">
        <f>[1]!s_pq_amount(A3783,"20260101","",100000000)</f>
        <v>21.438433790000001</v>
      </c>
      <c r="S3783" s="2">
        <f>[1]!s_pq_avgamount(A3783,"20260101","",100000000)</f>
        <v>0.19668287880733945</v>
      </c>
      <c r="T3783" s="17">
        <f>[1]!s_ipo_dilutedpe(A3783)</f>
        <v>16.63</v>
      </c>
      <c r="U3783" s="12">
        <f>[1]!s_ipo_collection_total(A3783,100000000)</f>
        <v>1.23786</v>
      </c>
      <c r="V3783" s="18">
        <f>[1]!s_val_pe_ttm(A3783,"")</f>
        <v>27.745750427246094</v>
      </c>
    </row>
    <row r="3784" spans="1:22" x14ac:dyDescent="0.3">
      <c r="A3784" s="12" t="s">
        <v>7972</v>
      </c>
      <c r="B3784" s="12" t="s">
        <v>7973</v>
      </c>
      <c r="C3784" s="16" t="str">
        <f>[1]!s_info_mkt(A3784)</f>
        <v>主板</v>
      </c>
      <c r="D3784" s="16" t="str">
        <f>[1]!s_ipo_listeddate(A3784)</f>
        <v>1998-05-13</v>
      </c>
      <c r="E3784" s="16" t="str">
        <f>[1]!s_info_industry_csrc2023(A3784,"",3)</f>
        <v>电力、热力生产和供应业</v>
      </c>
      <c r="F3784" s="16">
        <f>[1]!s_is(A3784,83,"FY","YTD","20251231",1,"",100000000)</f>
        <v>238.17274448009999</v>
      </c>
      <c r="G3784" s="16">
        <f>[1]!s_is(A3784,83,"FY","YTD","20241231",1,"",100000000)</f>
        <v>283.56526769200002</v>
      </c>
      <c r="H3784" s="16">
        <f>[1]!s_is(A3784,61,"FY","YTD","20251231",1,"",100000000)</f>
        <v>2.0861968691000001</v>
      </c>
      <c r="I3784" s="16">
        <f>[1]!s_is(A3784,61,"FY","YTD","20241231",1,"",100000000)</f>
        <v>15.605501255899998</v>
      </c>
      <c r="J3784" s="16">
        <f>[1]!s_fa_roe(A3784,"20251231")</f>
        <v>0.44409999999999999</v>
      </c>
      <c r="K3784" s="16">
        <f>[1]!s_stmnote_rdexp(A3784,"20251231",1,10000)</f>
        <v>9487.6568040000002</v>
      </c>
      <c r="L3784" s="16">
        <f>[1]!s_margin_tradingbalance(A3784,"",10000)</f>
        <v>147652.98439999999</v>
      </c>
      <c r="M3784" s="16">
        <f>[1]!s_margin_seclendingbalance(A3784,"",10000)</f>
        <v>1131.6164000000001</v>
      </c>
      <c r="N3784" s="17">
        <f>[1]!s_val_ev(A3784,"",100000000)</f>
        <v>357.81133197799994</v>
      </c>
      <c r="O3784" s="17">
        <f>[1]!share_freesharesmv(A3784,"",100000000)</f>
        <v>291.76373691319998</v>
      </c>
      <c r="P3784" s="17">
        <f ca="1">[1]!s_dq_amount_btin(A3784,TODAY()-1,100000000)</f>
        <v>9.4170325100000003</v>
      </c>
      <c r="Q3784" s="17">
        <f ca="1">[1]!s_dq_turn(A3784,TODAY()-1)</f>
        <v>2.6214893295153456</v>
      </c>
      <c r="R3784" s="2">
        <f>[1]!s_pq_amount(A3784,"20260101","",100000000)</f>
        <v>1993.6642574099999</v>
      </c>
      <c r="S3784" s="2">
        <f>[1]!s_pq_avgamount(A3784,"20260101","",100000000)</f>
        <v>18.290497774403669</v>
      </c>
      <c r="T3784" s="17">
        <f>[1]!s_ipo_dilutedpe(A3784)</f>
        <v>0</v>
      </c>
      <c r="U3784" s="12">
        <f>[1]!s_ipo_collection_total(A3784,100000000)</f>
        <v>0</v>
      </c>
      <c r="V3784" s="18">
        <f>[1]!s_val_pe_ttm(A3784,"")</f>
        <v>163.09228515625</v>
      </c>
    </row>
    <row r="3785" spans="1:22" x14ac:dyDescent="0.3">
      <c r="A3785" s="12" t="s">
        <v>7974</v>
      </c>
      <c r="B3785" s="12" t="s">
        <v>7975</v>
      </c>
      <c r="C3785" s="16" t="str">
        <f>[1]!s_info_mkt(A3785)</f>
        <v>主板</v>
      </c>
      <c r="D3785" s="16" t="str">
        <f>[1]!s_ipo_listeddate(A3785)</f>
        <v>1994-01-28</v>
      </c>
      <c r="E3785" s="16" t="str">
        <f>[1]!s_info_industry_csrc2023(A3785,"",3)</f>
        <v>电力、热力生产和供应业</v>
      </c>
      <c r="F3785" s="16">
        <f>[1]!s_is(A3785,83,"FY","YTD","20251231",1,"",100000000)</f>
        <v>34.5167910698</v>
      </c>
      <c r="G3785" s="16">
        <f>[1]!s_is(A3785,83,"FY","YTD","20241231",1,"",100000000)</f>
        <v>36.121718230799999</v>
      </c>
      <c r="H3785" s="16">
        <f>[1]!s_is(A3785,61,"FY","YTD","20251231",1,"",100000000)</f>
        <v>1.0125861131</v>
      </c>
      <c r="I3785" s="16">
        <f>[1]!s_is(A3785,61,"FY","YTD","20241231",1,"",100000000)</f>
        <v>8.0271942972999994</v>
      </c>
      <c r="J3785" s="16">
        <f>[1]!s_fa_roe(A3785,"20251231")</f>
        <v>1.1049</v>
      </c>
      <c r="K3785" s="16">
        <f>[1]!s_stmnote_rdexp(A3785,"20251231",1,10000)</f>
        <v>1250.798785</v>
      </c>
      <c r="L3785" s="16">
        <f>[1]!s_margin_tradingbalance(A3785,"",10000)</f>
        <v>69582.845700000005</v>
      </c>
      <c r="M3785" s="16">
        <f>[1]!s_margin_seclendingbalance(A3785,"",10000)</f>
        <v>388.34949999999998</v>
      </c>
      <c r="N3785" s="17">
        <f>[1]!s_val_ev(A3785,"",100000000)</f>
        <v>128.8597844215</v>
      </c>
      <c r="O3785" s="17">
        <f>[1]!share_freesharesmv(A3785,"",100000000)</f>
        <v>93.907634662999996</v>
      </c>
      <c r="P3785" s="17">
        <f ca="1">[1]!s_dq_amount_btin(A3785,TODAY()-1,100000000)</f>
        <v>5.2140332100000002</v>
      </c>
      <c r="Q3785" s="17">
        <f ca="1">[1]!s_dq_turn(A3785,TODAY()-1)</f>
        <v>4.0264281139324316</v>
      </c>
      <c r="R3785" s="2">
        <f>[1]!s_pq_amount(A3785,"20260101","",100000000)</f>
        <v>2161.4891191800002</v>
      </c>
      <c r="S3785" s="2">
        <f>[1]!s_pq_avgamount(A3785,"20260101","",100000000)</f>
        <v>19.8301754053211</v>
      </c>
      <c r="T3785" s="17">
        <f>[1]!s_ipo_dilutedpe(A3785)</f>
        <v>0</v>
      </c>
      <c r="U3785" s="12">
        <f>[1]!s_ipo_collection_total(A3785,100000000)</f>
        <v>0</v>
      </c>
      <c r="V3785" s="18">
        <f>[1]!s_val_pe_ttm(A3785,"")</f>
        <v>-336.33700561523438</v>
      </c>
    </row>
    <row r="3786" spans="1:22" x14ac:dyDescent="0.3">
      <c r="A3786" s="12" t="s">
        <v>7976</v>
      </c>
      <c r="B3786" s="12" t="s">
        <v>7977</v>
      </c>
      <c r="C3786" s="16" t="str">
        <f>[1]!s_info_mkt(A3786)</f>
        <v>科创板</v>
      </c>
      <c r="D3786" s="16" t="str">
        <f>[1]!s_ipo_listeddate(A3786)</f>
        <v>2020-06-08</v>
      </c>
      <c r="E3786" s="16" t="str">
        <f>[1]!s_info_industry_csrc2023(A3786,"",3)</f>
        <v>专用设备制造业</v>
      </c>
      <c r="F3786" s="16">
        <f>[1]!s_is(A3786,83,"FY","YTD","20251231",1,"",100000000)</f>
        <v>6.1866147355999992</v>
      </c>
      <c r="G3786" s="16">
        <f>[1]!s_is(A3786,83,"FY","YTD","20241231",1,"",100000000)</f>
        <v>4.9757685591000005</v>
      </c>
      <c r="H3786" s="16">
        <f>[1]!s_is(A3786,61,"FY","YTD","20251231",1,"",100000000)</f>
        <v>1.3644528247000001</v>
      </c>
      <c r="I3786" s="16">
        <f>[1]!s_is(A3786,61,"FY","YTD","20241231",1,"",100000000)</f>
        <v>0.96306101</v>
      </c>
      <c r="J3786" s="16">
        <f>[1]!s_fa_roe(A3786,"20251231")</f>
        <v>9.2520000000000007</v>
      </c>
      <c r="K3786" s="16">
        <f>[1]!s_stmnote_rdexp(A3786,"20251231",1,10000)</f>
        <v>12023.314347</v>
      </c>
      <c r="L3786" s="16">
        <f>[1]!s_margin_tradingbalance(A3786,"",10000)</f>
        <v>72200.312000000005</v>
      </c>
      <c r="M3786" s="16">
        <f>[1]!s_margin_seclendingbalance(A3786,"",10000)</f>
        <v>20.372</v>
      </c>
      <c r="N3786" s="17">
        <f>[1]!s_val_ev(A3786,"",100000000)</f>
        <v>135.85806777599998</v>
      </c>
      <c r="O3786" s="17">
        <f>[1]!share_freesharesmv(A3786,"",100000000)</f>
        <v>72.453076337999988</v>
      </c>
      <c r="P3786" s="17">
        <f ca="1">[1]!s_dq_amount_btin(A3786,TODAY()-1,100000000)</f>
        <v>7.6969520300000003</v>
      </c>
      <c r="Q3786" s="17">
        <f ca="1">[1]!s_dq_turn(A3786,TODAY()-1)</f>
        <v>5.5739899381505538</v>
      </c>
      <c r="R3786" s="2">
        <f>[1]!s_pq_amount(A3786,"20260101","",100000000)</f>
        <v>530.90004746</v>
      </c>
      <c r="S3786" s="2">
        <f>[1]!s_pq_avgamount(A3786,"20260101","",100000000)</f>
        <v>4.8706426372477063</v>
      </c>
      <c r="T3786" s="17">
        <f>[1]!s_ipo_dilutedpe(A3786)</f>
        <v>32.26</v>
      </c>
      <c r="U3786" s="12">
        <f>[1]!s_ipo_collection_total(A3786,100000000)</f>
        <v>7.0592160000000002</v>
      </c>
      <c r="V3786" s="18">
        <f>[1]!s_val_pe_ttm(A3786,"")</f>
        <v>99.605033874511719</v>
      </c>
    </row>
    <row r="3787" spans="1:22" x14ac:dyDescent="0.3">
      <c r="A3787" s="12" t="s">
        <v>7978</v>
      </c>
      <c r="B3787" s="12" t="s">
        <v>7979</v>
      </c>
      <c r="C3787" s="16" t="str">
        <f>[1]!s_info_mkt(A3787)</f>
        <v>主板</v>
      </c>
      <c r="D3787" s="16" t="str">
        <f>[1]!s_ipo_listeddate(A3787)</f>
        <v>2014-12-31</v>
      </c>
      <c r="E3787" s="16" t="str">
        <f>[1]!s_info_industry_csrc2023(A3787,"",3)</f>
        <v>专业技术服务业</v>
      </c>
      <c r="F3787" s="16">
        <f>[1]!s_is(A3787,83,"FY","YTD","20251231",1,"",100000000)</f>
        <v>11.7715936696</v>
      </c>
      <c r="G3787" s="16">
        <f>[1]!s_is(A3787,83,"FY","YTD","20241231",1,"",100000000)</f>
        <v>13.345328314300001</v>
      </c>
      <c r="H3787" s="16">
        <f>[1]!s_is(A3787,61,"FY","YTD","20251231",1,"",100000000)</f>
        <v>0.49054555990000004</v>
      </c>
      <c r="I3787" s="16">
        <f>[1]!s_is(A3787,61,"FY","YTD","20241231",1,"",100000000)</f>
        <v>0.51317378039999995</v>
      </c>
      <c r="J3787" s="16">
        <f>[1]!s_fa_roe(A3787,"20251231")</f>
        <v>3.3418000000000001</v>
      </c>
      <c r="K3787" s="16">
        <f>[1]!s_stmnote_rdexp(A3787,"20251231",1,10000)</f>
        <v>6841.9561019999992</v>
      </c>
      <c r="L3787" s="16">
        <f>[1]!s_margin_tradingbalance(A3787,"",10000)</f>
        <v>0</v>
      </c>
      <c r="M3787" s="16">
        <f>[1]!s_margin_seclendingbalance(A3787,"",10000)</f>
        <v>0</v>
      </c>
      <c r="N3787" s="17">
        <f>[1]!s_val_ev(A3787,"",100000000)</f>
        <v>30.021884849099997</v>
      </c>
      <c r="O3787" s="17">
        <f>[1]!share_freesharesmv(A3787,"",100000000)</f>
        <v>16.846822867699998</v>
      </c>
      <c r="P3787" s="17">
        <f ca="1">[1]!s_dq_amount_btin(A3787,TODAY()-1,100000000)</f>
        <v>0.96008972000000004</v>
      </c>
      <c r="Q3787" s="17">
        <f ca="1">[1]!s_dq_turn(A3787,TODAY()-1)</f>
        <v>3.1956590161552128</v>
      </c>
      <c r="R3787" s="2">
        <f>[1]!s_pq_amount(A3787,"20260101","",100000000)</f>
        <v>302.49456868999999</v>
      </c>
      <c r="S3787" s="2">
        <f>[1]!s_pq_avgamount(A3787,"20260101","",100000000)</f>
        <v>2.775179529266055</v>
      </c>
      <c r="T3787" s="17">
        <f>[1]!s_ipo_dilutedpe(A3787)</f>
        <v>22.88</v>
      </c>
      <c r="U3787" s="12">
        <f>[1]!s_ipo_collection_total(A3787,100000000)</f>
        <v>4.4954999999999998</v>
      </c>
      <c r="V3787" s="18">
        <f>[1]!s_val_pe_ttm(A3787,"")</f>
        <v>61.73065185546875</v>
      </c>
    </row>
    <row r="3788" spans="1:22" x14ac:dyDescent="0.3">
      <c r="A3788" s="12" t="s">
        <v>7980</v>
      </c>
      <c r="B3788" s="12" t="s">
        <v>7981</v>
      </c>
      <c r="C3788" s="16" t="str">
        <f>[1]!s_info_mkt(A3788)</f>
        <v>主板</v>
      </c>
      <c r="D3788" s="16" t="str">
        <f>[1]!s_ipo_listeddate(A3788)</f>
        <v>1998-07-03</v>
      </c>
      <c r="E3788" s="16" t="str">
        <f>[1]!s_info_industry_csrc2023(A3788,"",3)</f>
        <v>化学原料和化学制品制造业</v>
      </c>
      <c r="F3788" s="16">
        <f>[1]!s_is(A3788,83,"FY","YTD","20251231",1,"",100000000)</f>
        <v>47.454952284199997</v>
      </c>
      <c r="G3788" s="16">
        <f>[1]!s_is(A3788,83,"FY","YTD","20241231",1,"",100000000)</f>
        <v>60.126528706000002</v>
      </c>
      <c r="H3788" s="16">
        <f>[1]!s_is(A3788,61,"FY","YTD","20251231",1,"",100000000)</f>
        <v>-13.875250656199999</v>
      </c>
      <c r="I3788" s="16">
        <f>[1]!s_is(A3788,61,"FY","YTD","20241231",1,"",100000000)</f>
        <v>0.3921672933</v>
      </c>
      <c r="J3788" s="16">
        <f>[1]!s_fa_roe(A3788,"20251231")</f>
        <v>-30.738</v>
      </c>
      <c r="K3788" s="16">
        <f>[1]!s_stmnote_rdexp(A3788,"20251231",1,10000)</f>
        <v>12835.352331999999</v>
      </c>
      <c r="L3788" s="16">
        <f>[1]!s_margin_tradingbalance(A3788,"",10000)</f>
        <v>25860.66</v>
      </c>
      <c r="M3788" s="16">
        <f>[1]!s_margin_seclendingbalance(A3788,"",10000)</f>
        <v>25.295300000000001</v>
      </c>
      <c r="N3788" s="17">
        <f>[1]!s_val_ev(A3788,"",100000000)</f>
        <v>38.936498780999997</v>
      </c>
      <c r="O3788" s="17">
        <f>[1]!share_freesharesmv(A3788,"",100000000)</f>
        <v>23.230872587999997</v>
      </c>
      <c r="P3788" s="17">
        <f ca="1">[1]!s_dq_amount_btin(A3788,TODAY()-1,100000000)</f>
        <v>0.55912174999999997</v>
      </c>
      <c r="Q3788" s="17">
        <f ca="1">[1]!s_dq_turn(A3788,TODAY()-1)</f>
        <v>1.4332047499666531</v>
      </c>
      <c r="R3788" s="2">
        <f>[1]!s_pq_amount(A3788,"20260101","",100000000)</f>
        <v>273.85202204000001</v>
      </c>
      <c r="S3788" s="2">
        <f>[1]!s_pq_avgamount(A3788,"20260101","",100000000)</f>
        <v>2.5124038719266055</v>
      </c>
      <c r="T3788" s="17">
        <f>[1]!s_ipo_dilutedpe(A3788)</f>
        <v>0</v>
      </c>
      <c r="U3788" s="12">
        <f>[1]!s_ipo_collection_total(A3788,100000000)</f>
        <v>6.2759999999999998</v>
      </c>
      <c r="V3788" s="18">
        <f>[1]!s_val_pe_ttm(A3788,"")</f>
        <v>-2.7787277698516846</v>
      </c>
    </row>
    <row r="3789" spans="1:22" x14ac:dyDescent="0.3">
      <c r="A3789" s="12" t="s">
        <v>7982</v>
      </c>
      <c r="B3789" s="12" t="s">
        <v>7983</v>
      </c>
      <c r="C3789" s="16" t="str">
        <f>[1]!s_info_mkt(A3789)</f>
        <v>创业板</v>
      </c>
      <c r="D3789" s="16" t="str">
        <f>[1]!s_ipo_listeddate(A3789)</f>
        <v>2020-10-16</v>
      </c>
      <c r="E3789" s="16" t="str">
        <f>[1]!s_info_industry_csrc2023(A3789,"",3)</f>
        <v>食品制造业</v>
      </c>
      <c r="F3789" s="16">
        <f>[1]!s_is(A3789,83,"FY","YTD","20251231",1,"",100000000)</f>
        <v>8.1108443104999992</v>
      </c>
      <c r="G3789" s="16">
        <f>[1]!s_is(A3789,83,"FY","YTD","20241231",1,"",100000000)</f>
        <v>7.6430354521000003</v>
      </c>
      <c r="H3789" s="16">
        <f>[1]!s_is(A3789,61,"FY","YTD","20251231",1,"",100000000)</f>
        <v>1.0801191764</v>
      </c>
      <c r="I3789" s="16">
        <f>[1]!s_is(A3789,61,"FY","YTD","20241231",1,"",100000000)</f>
        <v>1.0249805223999999</v>
      </c>
      <c r="J3789" s="16">
        <f>[1]!s_fa_roe(A3789,"20251231")</f>
        <v>10.7827</v>
      </c>
      <c r="K3789" s="16">
        <f>[1]!s_stmnote_rdexp(A3789,"20251231",1,10000)</f>
        <v>1505.8638800000001</v>
      </c>
      <c r="L3789" s="16">
        <f>[1]!s_margin_tradingbalance(A3789,"",10000)</f>
        <v>12886.049199999999</v>
      </c>
      <c r="M3789" s="16">
        <f>[1]!s_margin_seclendingbalance(A3789,"",10000)</f>
        <v>17.891999999999999</v>
      </c>
      <c r="N3789" s="17">
        <f>[1]!s_val_ev(A3789,"",100000000)</f>
        <v>24.204799999999999</v>
      </c>
      <c r="O3789" s="17">
        <f>[1]!share_freesharesmv(A3789,"",100000000)</f>
        <v>13.3707215648</v>
      </c>
      <c r="P3789" s="17">
        <f ca="1">[1]!s_dq_amount_btin(A3789,TODAY()-1,100000000)</f>
        <v>0.26939940000000001</v>
      </c>
      <c r="Q3789" s="17">
        <f ca="1">[1]!s_dq_turn(A3789,TODAY()-1)</f>
        <v>1.1954227261983483</v>
      </c>
      <c r="R3789" s="2">
        <f>[1]!s_pq_amount(A3789,"20260101","",100000000)</f>
        <v>112.09074447</v>
      </c>
      <c r="S3789" s="2">
        <f>[1]!s_pq_avgamount(A3789,"20260101","",100000000)</f>
        <v>1.0283554538532109</v>
      </c>
      <c r="T3789" s="17">
        <f>[1]!s_ipo_dilutedpe(A3789)</f>
        <v>21.77</v>
      </c>
      <c r="U3789" s="12">
        <f>[1]!s_ipo_collection_total(A3789,100000000)</f>
        <v>3.3418000000000001</v>
      </c>
      <c r="V3789" s="18">
        <f>[1]!s_val_pe_ttm(A3789,"")</f>
        <v>21.749225616455078</v>
      </c>
    </row>
    <row r="3790" spans="1:22" x14ac:dyDescent="0.3">
      <c r="A3790" s="12" t="s">
        <v>7984</v>
      </c>
      <c r="B3790" s="12" t="s">
        <v>7985</v>
      </c>
      <c r="C3790" s="16" t="str">
        <f>[1]!s_info_mkt(A3790)</f>
        <v>科创板</v>
      </c>
      <c r="D3790" s="16" t="str">
        <f>[1]!s_ipo_listeddate(A3790)</f>
        <v>2024-02-08</v>
      </c>
      <c r="E3790" s="16" t="str">
        <f>[1]!s_info_industry_csrc2023(A3790,"",3)</f>
        <v>计算机、通信和其他电子设备制造业</v>
      </c>
      <c r="F3790" s="16">
        <f>[1]!s_is(A3790,83,"FY","YTD","20251231",1,"",100000000)</f>
        <v>13.113418290999999</v>
      </c>
      <c r="G3790" s="16">
        <f>[1]!s_is(A3790,83,"FY","YTD","20241231",1,"",100000000)</f>
        <v>11.0873633904</v>
      </c>
      <c r="H3790" s="16">
        <f>[1]!s_is(A3790,61,"FY","YTD","20251231",1,"",100000000)</f>
        <v>1.2534971079000001</v>
      </c>
      <c r="I3790" s="16">
        <f>[1]!s_is(A3790,61,"FY","YTD","20241231",1,"",100000000)</f>
        <v>1.2078335384000001</v>
      </c>
      <c r="J3790" s="16">
        <f>[1]!s_fa_roe(A3790,"20251231")</f>
        <v>3.0312000000000001</v>
      </c>
      <c r="K3790" s="16">
        <f>[1]!s_stmnote_rdexp(A3790,"20251231",1,10000)</f>
        <v>11421.39</v>
      </c>
      <c r="L3790" s="16">
        <f>[1]!s_margin_tradingbalance(A3790,"",10000)</f>
        <v>30211.713199999998</v>
      </c>
      <c r="M3790" s="16">
        <f>[1]!s_margin_seclendingbalance(A3790,"",10000)</f>
        <v>130.53489999999999</v>
      </c>
      <c r="N3790" s="17">
        <f>[1]!s_val_ev(A3790,"",100000000)</f>
        <v>199.88865164240002</v>
      </c>
      <c r="O3790" s="17">
        <f>[1]!share_freesharesmv(A3790,"",100000000)</f>
        <v>45.168666353900001</v>
      </c>
      <c r="P3790" s="17">
        <f ca="1">[1]!s_dq_amount_btin(A3790,TODAY()-1,100000000)</f>
        <v>7.6745435300000002</v>
      </c>
      <c r="Q3790" s="17">
        <f ca="1">[1]!s_dq_turn(A3790,TODAY()-1)</f>
        <v>7.4068310411560168</v>
      </c>
      <c r="R3790" s="2">
        <f>[1]!s_pq_amount(A3790,"20260101","",100000000)</f>
        <v>310.52312147999999</v>
      </c>
      <c r="S3790" s="2">
        <f>[1]!s_pq_avgamount(A3790,"20260101","",100000000)</f>
        <v>2.8488359768807339</v>
      </c>
      <c r="T3790" s="17">
        <f>[1]!s_ipo_dilutedpe(A3790)</f>
        <v>42.05</v>
      </c>
      <c r="U3790" s="12">
        <f>[1]!s_ipo_collection_total(A3790,100000000)</f>
        <v>15.0022877576</v>
      </c>
      <c r="V3790" s="18">
        <f>[1]!s_val_pe_ttm(A3790,"")</f>
        <v>168.40861511230469</v>
      </c>
    </row>
    <row r="3791" spans="1:22" x14ac:dyDescent="0.3">
      <c r="A3791" s="12" t="s">
        <v>7986</v>
      </c>
      <c r="B3791" s="12" t="s">
        <v>7987</v>
      </c>
      <c r="C3791" s="16" t="str">
        <f>[1]!s_info_mkt(A3791)</f>
        <v>创业板</v>
      </c>
      <c r="D3791" s="16" t="str">
        <f>[1]!s_ipo_listeddate(A3791)</f>
        <v>2022-11-09</v>
      </c>
      <c r="E3791" s="16" t="str">
        <f>[1]!s_info_industry_csrc2023(A3791,"",3)</f>
        <v>电气机械和器材制造业</v>
      </c>
      <c r="F3791" s="16">
        <f>[1]!s_is(A3791,83,"FY","YTD","20251231",1,"",100000000)</f>
        <v>3.4293062387999997</v>
      </c>
      <c r="G3791" s="16">
        <f>[1]!s_is(A3791,83,"FY","YTD","20241231",1,"",100000000)</f>
        <v>3.1766699088999997</v>
      </c>
      <c r="H3791" s="16">
        <f>[1]!s_is(A3791,61,"FY","YTD","20251231",1,"",100000000)</f>
        <v>0.4044280697</v>
      </c>
      <c r="I3791" s="16">
        <f>[1]!s_is(A3791,61,"FY","YTD","20241231",1,"",100000000)</f>
        <v>0.45849228979999995</v>
      </c>
      <c r="J3791" s="16">
        <f>[1]!s_fa_roe(A3791,"20251231")</f>
        <v>4.7264999999999997</v>
      </c>
      <c r="K3791" s="16">
        <f>[1]!s_stmnote_rdexp(A3791,"20251231",1,10000)</f>
        <v>1811.6760420000003</v>
      </c>
      <c r="L3791" s="16">
        <f>[1]!s_margin_tradingbalance(A3791,"",10000)</f>
        <v>3020.73</v>
      </c>
      <c r="M3791" s="16">
        <f>[1]!s_margin_seclendingbalance(A3791,"",10000)</f>
        <v>0</v>
      </c>
      <c r="N3791" s="17">
        <f>[1]!s_val_ev(A3791,"",100000000)</f>
        <v>21.487468799999998</v>
      </c>
      <c r="O3791" s="17">
        <f>[1]!share_freesharesmv(A3791,"",100000000)</f>
        <v>8.0278296287999993</v>
      </c>
      <c r="P3791" s="17">
        <f ca="1">[1]!s_dq_amount_btin(A3791,TODAY()-1,100000000)</f>
        <v>0.36777167999999999</v>
      </c>
      <c r="Q3791" s="17">
        <f ca="1">[1]!s_dq_turn(A3791,TODAY()-1)</f>
        <v>2.8722886358654365</v>
      </c>
      <c r="R3791" s="2">
        <f>[1]!s_pq_amount(A3791,"20260101","",100000000)</f>
        <v>44.842829539999997</v>
      </c>
      <c r="S3791" s="2">
        <f>[1]!s_pq_avgamount(A3791,"20260101","",100000000)</f>
        <v>0.41140210587155962</v>
      </c>
      <c r="T3791" s="17">
        <f>[1]!s_ipo_dilutedpe(A3791)</f>
        <v>32.54</v>
      </c>
      <c r="U3791" s="12">
        <f>[1]!s_ipo_collection_total(A3791,100000000)</f>
        <v>4.472264</v>
      </c>
      <c r="V3791" s="18">
        <f>[1]!s_val_pe_ttm(A3791,"")</f>
        <v>62.235603332519531</v>
      </c>
    </row>
    <row r="3792" spans="1:22" x14ac:dyDescent="0.3">
      <c r="A3792" s="12" t="s">
        <v>7988</v>
      </c>
      <c r="B3792" s="12" t="s">
        <v>7989</v>
      </c>
      <c r="C3792" s="16" t="str">
        <f>[1]!s_info_mkt(A3792)</f>
        <v>科创板</v>
      </c>
      <c r="D3792" s="16" t="str">
        <f>[1]!s_ipo_listeddate(A3792)</f>
        <v>2021-02-25</v>
      </c>
      <c r="E3792" s="16" t="str">
        <f>[1]!s_info_industry_csrc2023(A3792,"",3)</f>
        <v>计算机、通信和其他电子设备制造业</v>
      </c>
      <c r="F3792" s="16">
        <f>[1]!s_is(A3792,83,"FY","YTD","20251231",1,"",100000000)</f>
        <v>94.937638391800007</v>
      </c>
      <c r="G3792" s="16">
        <f>[1]!s_is(A3792,83,"FY","YTD","20241231",1,"",100000000)</f>
        <v>46.866308260899999</v>
      </c>
      <c r="H3792" s="16">
        <f>[1]!s_is(A3792,61,"FY","YTD","20251231",1,"",100000000)</f>
        <v>14.731488603499999</v>
      </c>
      <c r="I3792" s="16">
        <f>[1]!s_is(A3792,61,"FY","YTD","20241231",1,"",100000000)</f>
        <v>3.3197315382999997</v>
      </c>
      <c r="J3792" s="16">
        <f>[1]!s_fa_roe(A3792,"20251231")</f>
        <v>29.408000000000001</v>
      </c>
      <c r="K3792" s="16">
        <f>[1]!s_stmnote_rdexp(A3792,"20251231",1,10000)</f>
        <v>48786.031954999999</v>
      </c>
      <c r="L3792" s="16">
        <f>[1]!s_margin_tradingbalance(A3792,"",10000)</f>
        <v>251567.39379999999</v>
      </c>
      <c r="M3792" s="16">
        <f>[1]!s_margin_seclendingbalance(A3792,"",10000)</f>
        <v>2061.4616999999998</v>
      </c>
      <c r="N3792" s="17">
        <f>[1]!s_val_ev(A3792,"",100000000)</f>
        <v>1160.0638590900001</v>
      </c>
      <c r="O3792" s="17">
        <f>[1]!share_freesharesmv(A3792,"",100000000)</f>
        <v>335.02642258999998</v>
      </c>
      <c r="P3792" s="17">
        <f ca="1">[1]!s_dq_amount_btin(A3792,TODAY()-1,100000000)</f>
        <v>45.523358399999999</v>
      </c>
      <c r="Q3792" s="17">
        <f ca="1">[1]!s_dq_turn(A3792,TODAY()-1)</f>
        <v>3.9081678116034348</v>
      </c>
      <c r="R3792" s="2">
        <f>[1]!s_pq_amount(A3792,"20260101","",100000000)</f>
        <v>2580.6685006500002</v>
      </c>
      <c r="S3792" s="2">
        <f>[1]!s_pq_avgamount(A3792,"20260101","",100000000)</f>
        <v>23.675857804128441</v>
      </c>
      <c r="T3792" s="17">
        <f>[1]!s_ipo_dilutedpe(A3792)</f>
        <v>23.44</v>
      </c>
      <c r="U3792" s="12">
        <f>[1]!s_ipo_collection_total(A3792,100000000)</f>
        <v>20.662408800000001</v>
      </c>
      <c r="V3792" s="18">
        <f>[1]!s_val_pe_ttm(A3792,"")</f>
        <v>67.536506652832031</v>
      </c>
    </row>
    <row r="3793" spans="1:22" x14ac:dyDescent="0.3">
      <c r="A3793" s="12" t="s">
        <v>7990</v>
      </c>
      <c r="B3793" s="12" t="s">
        <v>7991</v>
      </c>
      <c r="C3793" s="16" t="str">
        <f>[1]!s_info_mkt(A3793)</f>
        <v>创业板</v>
      </c>
      <c r="D3793" s="16" t="str">
        <f>[1]!s_ipo_listeddate(A3793)</f>
        <v>2021-06-07</v>
      </c>
      <c r="E3793" s="16" t="str">
        <f>[1]!s_info_industry_csrc2023(A3793,"",3)</f>
        <v>仪器仪表制造业</v>
      </c>
      <c r="F3793" s="16">
        <f>[1]!s_is(A3793,83,"FY","YTD","20251231",1,"",100000000)</f>
        <v>3.9756696187</v>
      </c>
      <c r="G3793" s="16">
        <f>[1]!s_is(A3793,83,"FY","YTD","20241231",1,"",100000000)</f>
        <v>3.5845804902</v>
      </c>
      <c r="H3793" s="16">
        <f>[1]!s_is(A3793,61,"FY","YTD","20251231",1,"",100000000)</f>
        <v>0.92265886590000001</v>
      </c>
      <c r="I3793" s="16">
        <f>[1]!s_is(A3793,61,"FY","YTD","20241231",1,"",100000000)</f>
        <v>0.79202518550000001</v>
      </c>
      <c r="J3793" s="16">
        <f>[1]!s_fa_roe(A3793,"20251231")</f>
        <v>7.2031999999999998</v>
      </c>
      <c r="K3793" s="16">
        <f>[1]!s_stmnote_rdexp(A3793,"20251231",1,10000)</f>
        <v>2307.6006320000001</v>
      </c>
      <c r="L3793" s="16">
        <f>[1]!s_margin_tradingbalance(A3793,"",10000)</f>
        <v>3752.1592000000001</v>
      </c>
      <c r="M3793" s="16">
        <f>[1]!s_margin_seclendingbalance(A3793,"",10000)</f>
        <v>0</v>
      </c>
      <c r="N3793" s="17">
        <f>[1]!s_val_ev(A3793,"",100000000)</f>
        <v>18.733160000000002</v>
      </c>
      <c r="O3793" s="17">
        <f>[1]!share_freesharesmv(A3793,"",100000000)</f>
        <v>6.9538383000000001</v>
      </c>
      <c r="P3793" s="17">
        <f ca="1">[1]!s_dq_amount_btin(A3793,TODAY()-1,100000000)</f>
        <v>0.24993583</v>
      </c>
      <c r="Q3793" s="17">
        <f ca="1">[1]!s_dq_turn(A3793,TODAY()-1)</f>
        <v>2.1942856733821756</v>
      </c>
      <c r="R3793" s="2">
        <f>[1]!s_pq_amount(A3793,"20260101","",100000000)</f>
        <v>42.050778129999998</v>
      </c>
      <c r="S3793" s="2">
        <f>[1]!s_pq_avgamount(A3793,"20260101","",100000000)</f>
        <v>0.38578695532110097</v>
      </c>
      <c r="T3793" s="17">
        <f>[1]!s_ipo_dilutedpe(A3793)</f>
        <v>12.61</v>
      </c>
      <c r="U3793" s="12">
        <f>[1]!s_ipo_collection_total(A3793,100000000)</f>
        <v>5.0210439999999998</v>
      </c>
      <c r="V3793" s="18">
        <f>[1]!s_val_pe_ttm(A3793,"")</f>
        <v>21.390607833862305</v>
      </c>
    </row>
    <row r="3794" spans="1:22" x14ac:dyDescent="0.3">
      <c r="A3794" s="12" t="s">
        <v>7992</v>
      </c>
      <c r="B3794" s="12" t="s">
        <v>7993</v>
      </c>
      <c r="C3794" s="16" t="str">
        <f>[1]!s_info_mkt(A3794)</f>
        <v>主板</v>
      </c>
      <c r="D3794" s="16" t="str">
        <f>[1]!s_ipo_listeddate(A3794)</f>
        <v>2001-01-16</v>
      </c>
      <c r="E3794" s="16" t="str">
        <f>[1]!s_info_industry_csrc2023(A3794,"",3)</f>
        <v>非金属矿物制品业</v>
      </c>
      <c r="F3794" s="16">
        <f>[1]!s_is(A3794,83,"FY","YTD","20251231",1,"",100000000)</f>
        <v>35.509774781899999</v>
      </c>
      <c r="G3794" s="16">
        <f>[1]!s_is(A3794,83,"FY","YTD","20241231",1,"",100000000)</f>
        <v>31.3819586288</v>
      </c>
      <c r="H3794" s="16">
        <f>[1]!s_is(A3794,61,"FY","YTD","20251231",1,"",100000000)</f>
        <v>-0.56830483850000002</v>
      </c>
      <c r="I3794" s="16">
        <f>[1]!s_is(A3794,61,"FY","YTD","20241231",1,"",100000000)</f>
        <v>-1.0428216412</v>
      </c>
      <c r="J3794" s="16">
        <f>[1]!s_fa_roe(A3794,"20251231")</f>
        <v>-1.4576</v>
      </c>
      <c r="K3794" s="16">
        <f>[1]!s_stmnote_rdexp(A3794,"20251231",1,10000)</f>
        <v>8957.0777539999999</v>
      </c>
      <c r="L3794" s="16">
        <f>[1]!s_margin_tradingbalance(A3794,"",10000)</f>
        <v>52198.9928</v>
      </c>
      <c r="M3794" s="16">
        <f>[1]!s_margin_seclendingbalance(A3794,"",10000)</f>
        <v>3.8610000000000002</v>
      </c>
      <c r="N3794" s="17">
        <f>[1]!s_val_ev(A3794,"",100000000)</f>
        <v>95.645002494599993</v>
      </c>
      <c r="O3794" s="17">
        <f>[1]!share_freesharesmv(A3794,"",100000000)</f>
        <v>73.59123641219999</v>
      </c>
      <c r="P3794" s="17">
        <f ca="1">[1]!s_dq_amount_btin(A3794,TODAY()-1,100000000)</f>
        <v>1.55416943</v>
      </c>
      <c r="Q3794" s="17">
        <f ca="1">[1]!s_dq_turn(A3794,TODAY()-1)</f>
        <v>1.6194119000492977</v>
      </c>
      <c r="R3794" s="2">
        <f>[1]!s_pq_amount(A3794,"20260101","",100000000)</f>
        <v>343.63801420999999</v>
      </c>
      <c r="S3794" s="2">
        <f>[1]!s_pq_avgamount(A3794,"20260101","",100000000)</f>
        <v>3.1526423322018351</v>
      </c>
      <c r="T3794" s="17">
        <f>[1]!s_ipo_dilutedpe(A3794)</f>
        <v>26.06</v>
      </c>
      <c r="U3794" s="12">
        <f>[1]!s_ipo_collection_total(A3794,100000000)</f>
        <v>2.7519999999999998</v>
      </c>
      <c r="V3794" s="18">
        <f>[1]!s_val_pe_ttm(A3794,"")</f>
        <v>318.18426513671875</v>
      </c>
    </row>
    <row r="3795" spans="1:22" x14ac:dyDescent="0.3">
      <c r="A3795" s="12" t="s">
        <v>7994</v>
      </c>
      <c r="B3795" s="12" t="s">
        <v>7995</v>
      </c>
      <c r="C3795" s="16" t="str">
        <f>[1]!s_info_mkt(A3795)</f>
        <v>主板</v>
      </c>
      <c r="D3795" s="16" t="str">
        <f>[1]!s_ipo_listeddate(A3795)</f>
        <v>2015-03-20</v>
      </c>
      <c r="E3795" s="16" t="str">
        <f>[1]!s_info_industry_csrc2023(A3795,"",3)</f>
        <v>化学原料和化学制品制造业</v>
      </c>
      <c r="F3795" s="16">
        <f>[1]!s_is(A3795,83,"FY","YTD","20251231",1,"",100000000)</f>
        <v>20.571545121500002</v>
      </c>
      <c r="G3795" s="16">
        <f>[1]!s_is(A3795,83,"FY","YTD","20241231",1,"",100000000)</f>
        <v>19.8616173333</v>
      </c>
      <c r="H3795" s="16">
        <f>[1]!s_is(A3795,61,"FY","YTD","20251231",1,"",100000000)</f>
        <v>3.1220806774000001</v>
      </c>
      <c r="I3795" s="16">
        <f>[1]!s_is(A3795,61,"FY","YTD","20241231",1,"",100000000)</f>
        <v>3.6703222287999999</v>
      </c>
      <c r="J3795" s="16">
        <f>[1]!s_fa_roe(A3795,"20251231")</f>
        <v>15.9726</v>
      </c>
      <c r="K3795" s="16">
        <f>[1]!s_stmnote_rdexp(A3795,"20251231",1,10000)</f>
        <v>8942.3342519999987</v>
      </c>
      <c r="L3795" s="16">
        <f>[1]!s_margin_tradingbalance(A3795,"",10000)</f>
        <v>0</v>
      </c>
      <c r="M3795" s="16">
        <f>[1]!s_margin_seclendingbalance(A3795,"",10000)</f>
        <v>0</v>
      </c>
      <c r="N3795" s="17">
        <f>[1]!s_val_ev(A3795,"",100000000)</f>
        <v>45.074195388</v>
      </c>
      <c r="O3795" s="17">
        <f>[1]!share_freesharesmv(A3795,"",100000000)</f>
        <v>19.453295663999999</v>
      </c>
      <c r="P3795" s="17">
        <f ca="1">[1]!s_dq_amount_btin(A3795,TODAY()-1,100000000)</f>
        <v>0.27727835000000001</v>
      </c>
      <c r="Q3795" s="17">
        <f ca="1">[1]!s_dq_turn(A3795,TODAY()-1)</f>
        <v>0.63425639400802414</v>
      </c>
      <c r="R3795" s="2">
        <f>[1]!s_pq_amount(A3795,"20260101","",100000000)</f>
        <v>41.534861720000002</v>
      </c>
      <c r="S3795" s="2">
        <f>[1]!s_pq_avgamount(A3795,"20260101","",100000000)</f>
        <v>0.38105377724770645</v>
      </c>
      <c r="T3795" s="17">
        <f>[1]!s_ipo_dilutedpe(A3795)</f>
        <v>16.47</v>
      </c>
      <c r="U3795" s="12">
        <f>[1]!s_ipo_collection_total(A3795,100000000)</f>
        <v>5.0475000000000003</v>
      </c>
      <c r="V3795" s="18">
        <f>[1]!s_val_pe_ttm(A3795,"")</f>
        <v>15.34493350982666</v>
      </c>
    </row>
    <row r="3796" spans="1:22" x14ac:dyDescent="0.3">
      <c r="A3796" s="12" t="s">
        <v>7996</v>
      </c>
      <c r="B3796" s="12" t="s">
        <v>7997</v>
      </c>
      <c r="C3796" s="16" t="str">
        <f>[1]!s_info_mkt(A3796)</f>
        <v>科创板</v>
      </c>
      <c r="D3796" s="16" t="str">
        <f>[1]!s_ipo_listeddate(A3796)</f>
        <v>2023-01-19</v>
      </c>
      <c r="E3796" s="16" t="str">
        <f>[1]!s_info_industry_csrc2023(A3796,"",3)</f>
        <v>软件和信息技术服务业</v>
      </c>
      <c r="F3796" s="16">
        <f>[1]!s_is(A3796,83,"FY","YTD","20251231",1,"",100000000)</f>
        <v>1.8850360606999998</v>
      </c>
      <c r="G3796" s="16">
        <f>[1]!s_is(A3796,83,"FY","YTD","20241231",1,"",100000000)</f>
        <v>1.9048614724999999</v>
      </c>
      <c r="H3796" s="16">
        <f>[1]!s_is(A3796,61,"FY","YTD","20251231",1,"",100000000)</f>
        <v>-0.14830633060000001</v>
      </c>
      <c r="I3796" s="16">
        <f>[1]!s_is(A3796,61,"FY","YTD","20241231",1,"",100000000)</f>
        <v>-0.28585028579999999</v>
      </c>
      <c r="J3796" s="16">
        <f>[1]!s_fa_roe(A3796,"20251231")</f>
        <v>-1.3426</v>
      </c>
      <c r="K3796" s="16">
        <f>[1]!s_stmnote_rdexp(A3796,"20251231",1,10000)</f>
        <v>10336.472195</v>
      </c>
      <c r="L3796" s="16">
        <f>[1]!s_margin_tradingbalance(A3796,"",10000)</f>
        <v>16066.102199999999</v>
      </c>
      <c r="M3796" s="16">
        <f>[1]!s_margin_seclendingbalance(A3796,"",10000)</f>
        <v>0</v>
      </c>
      <c r="N3796" s="17">
        <f>[1]!s_val_ev(A3796,"",100000000)</f>
        <v>29.308499999999999</v>
      </c>
      <c r="O3796" s="17">
        <f>[1]!share_freesharesmv(A3796,"",100000000)</f>
        <v>17.102698938</v>
      </c>
      <c r="P3796" s="17">
        <f ca="1">[1]!s_dq_amount_btin(A3796,TODAY()-1,100000000)</f>
        <v>0.70509831999999995</v>
      </c>
      <c r="Q3796" s="17">
        <f ca="1">[1]!s_dq_turn(A3796,TODAY()-1)</f>
        <v>3.5259165556757899</v>
      </c>
      <c r="R3796" s="2">
        <f>[1]!s_pq_amount(A3796,"20260101","",100000000)</f>
        <v>175.09315584000001</v>
      </c>
      <c r="S3796" s="2">
        <f>[1]!s_pq_avgamount(A3796,"20260101","",100000000)</f>
        <v>1.6063592278899081</v>
      </c>
      <c r="T3796" s="17">
        <f>[1]!s_ipo_dilutedpe(A3796)</f>
        <v>118.63</v>
      </c>
      <c r="U3796" s="12">
        <f>[1]!s_ipo_collection_total(A3796,100000000)</f>
        <v>8.0980085241999991</v>
      </c>
      <c r="V3796" s="18">
        <f>[1]!s_val_pe_ttm(A3796,"")</f>
        <v>-201.84967041015625</v>
      </c>
    </row>
    <row r="3797" spans="1:22" x14ac:dyDescent="0.3">
      <c r="A3797" s="12" t="s">
        <v>7998</v>
      </c>
      <c r="B3797" s="12" t="s">
        <v>7999</v>
      </c>
      <c r="C3797" s="16" t="str">
        <f>[1]!s_info_mkt(A3797)</f>
        <v>主板</v>
      </c>
      <c r="D3797" s="16" t="str">
        <f>[1]!s_ipo_listeddate(A3797)</f>
        <v>2011-06-02</v>
      </c>
      <c r="E3797" s="16" t="str">
        <f>[1]!s_info_industry_csrc2023(A3797,"",3)</f>
        <v>电气机械和器材制造业</v>
      </c>
      <c r="F3797" s="16">
        <f>[1]!s_is(A3797,83,"FY","YTD","20251231",1,"",100000000)</f>
        <v>163.03224497010001</v>
      </c>
      <c r="G3797" s="16">
        <f>[1]!s_is(A3797,83,"FY","YTD","20241231",1,"",100000000)</f>
        <v>155.92199476319999</v>
      </c>
      <c r="H3797" s="16">
        <f>[1]!s_is(A3797,61,"FY","YTD","20251231",1,"",100000000)</f>
        <v>8.3783527727999996</v>
      </c>
      <c r="I3797" s="16">
        <f>[1]!s_is(A3797,61,"FY","YTD","20241231",1,"",100000000)</f>
        <v>6.1397216165000001</v>
      </c>
      <c r="J3797" s="16">
        <f>[1]!s_fa_roe(A3797,"20251231")</f>
        <v>8.5334000000000003</v>
      </c>
      <c r="K3797" s="16">
        <f>[1]!s_stmnote_rdexp(A3797,"20251231",1,10000)</f>
        <v>48797.006726</v>
      </c>
      <c r="L3797" s="16">
        <f>[1]!s_margin_tradingbalance(A3797,"",10000)</f>
        <v>54136.591500000002</v>
      </c>
      <c r="M3797" s="16">
        <f>[1]!s_margin_seclendingbalance(A3797,"",10000)</f>
        <v>240.48089999999999</v>
      </c>
      <c r="N3797" s="17">
        <f>[1]!s_val_ev(A3797,"",100000000)</f>
        <v>95.024835557999992</v>
      </c>
      <c r="O3797" s="17">
        <f>[1]!share_freesharesmv(A3797,"",100000000)</f>
        <v>57.364098345000002</v>
      </c>
      <c r="P3797" s="17">
        <f ca="1">[1]!s_dq_amount_btin(A3797,TODAY()-1,100000000)</f>
        <v>0.94902043999999997</v>
      </c>
      <c r="Q3797" s="17">
        <f ca="1">[1]!s_dq_turn(A3797,TODAY()-1)</f>
        <v>0.99431109399110673</v>
      </c>
      <c r="R3797" s="2">
        <f>[1]!s_pq_amount(A3797,"20260101","",100000000)</f>
        <v>285.83269156</v>
      </c>
      <c r="S3797" s="2">
        <f>[1]!s_pq_avgamount(A3797,"20260101","",100000000)</f>
        <v>2.6223182711926607</v>
      </c>
      <c r="T3797" s="17">
        <f>[1]!s_ipo_dilutedpe(A3797)</f>
        <v>30</v>
      </c>
      <c r="U3797" s="12">
        <f>[1]!s_ipo_collection_total(A3797,100000000)</f>
        <v>15.438000000000001</v>
      </c>
      <c r="V3797" s="18">
        <f>[1]!s_val_pe_ttm(A3797,"")</f>
        <v>12.496362686157227</v>
      </c>
    </row>
    <row r="3798" spans="1:22" x14ac:dyDescent="0.3">
      <c r="A3798" s="12" t="s">
        <v>8000</v>
      </c>
      <c r="B3798" s="12" t="s">
        <v>8001</v>
      </c>
      <c r="C3798" s="16" t="str">
        <f>[1]!s_info_mkt(A3798)</f>
        <v>创业板</v>
      </c>
      <c r="D3798" s="16" t="str">
        <f>[1]!s_ipo_listeddate(A3798)</f>
        <v>2015-02-17</v>
      </c>
      <c r="E3798" s="16" t="str">
        <f>[1]!s_info_industry_csrc2023(A3798,"",3)</f>
        <v>电气机械和器材制造业</v>
      </c>
      <c r="F3798" s="16">
        <f>[1]!s_is(A3798,83,"FY","YTD","20251231",1,"",100000000)</f>
        <v>7.2735084936000005</v>
      </c>
      <c r="G3798" s="16">
        <f>[1]!s_is(A3798,83,"FY","YTD","20241231",1,"",100000000)</f>
        <v>6.3489988200000003</v>
      </c>
      <c r="H3798" s="16">
        <f>[1]!s_is(A3798,61,"FY","YTD","20251231",1,"",100000000)</f>
        <v>-0.19193764629999999</v>
      </c>
      <c r="I3798" s="16">
        <f>[1]!s_is(A3798,61,"FY","YTD","20241231",1,"",100000000)</f>
        <v>-3.5306606970000001</v>
      </c>
      <c r="J3798" s="16">
        <f>[1]!s_fa_roe(A3798,"20251231")</f>
        <v>-1.5915999999999999</v>
      </c>
      <c r="K3798" s="16">
        <f>[1]!s_stmnote_rdexp(A3798,"20251231",1,10000)</f>
        <v>4498.5592299999998</v>
      </c>
      <c r="L3798" s="16">
        <f>[1]!s_margin_tradingbalance(A3798,"",10000)</f>
        <v>0</v>
      </c>
      <c r="M3798" s="16">
        <f>[1]!s_margin_seclendingbalance(A3798,"",10000)</f>
        <v>0</v>
      </c>
      <c r="N3798" s="17">
        <f>[1]!s_val_ev(A3798,"",100000000)</f>
        <v>35.6472728898</v>
      </c>
      <c r="O3798" s="17">
        <f>[1]!share_freesharesmv(A3798,"",100000000)</f>
        <v>29.046252623099999</v>
      </c>
      <c r="P3798" s="17">
        <f ca="1">[1]!s_dq_amount_btin(A3798,TODAY()-1,100000000)</f>
        <v>1.1921726100000001</v>
      </c>
      <c r="Q3798" s="17">
        <f ca="1">[1]!s_dq_turn(A3798,TODAY()-1)</f>
        <v>3.3655537756921361</v>
      </c>
      <c r="R3798" s="2">
        <f>[1]!s_pq_amount(A3798,"20260101","",100000000)</f>
        <v>894.94117555000003</v>
      </c>
      <c r="S3798" s="2">
        <f>[1]!s_pq_avgamount(A3798,"20260101","",100000000)</f>
        <v>8.210469500458716</v>
      </c>
      <c r="T3798" s="17">
        <f>[1]!s_ipo_dilutedpe(A3798)</f>
        <v>18.34</v>
      </c>
      <c r="U3798" s="12">
        <f>[1]!s_ipo_collection_total(A3798,100000000)</f>
        <v>2.3189820000000001</v>
      </c>
      <c r="V3798" s="18">
        <f>[1]!s_val_pe_ttm(A3798,"")</f>
        <v>-114.54765319824219</v>
      </c>
    </row>
    <row r="3799" spans="1:22" x14ac:dyDescent="0.3">
      <c r="A3799" s="12" t="s">
        <v>8002</v>
      </c>
      <c r="B3799" s="12" t="s">
        <v>8003</v>
      </c>
      <c r="C3799" s="16" t="str">
        <f>[1]!s_info_mkt(A3799)</f>
        <v>主板</v>
      </c>
      <c r="D3799" s="16" t="str">
        <f>[1]!s_ipo_listeddate(A3799)</f>
        <v>2021-02-05</v>
      </c>
      <c r="E3799" s="16" t="str">
        <f>[1]!s_info_industry_csrc2023(A3799,"",3)</f>
        <v>零售业</v>
      </c>
      <c r="F3799" s="16">
        <f>[1]!s_is(A3799,83,"FY","YTD","20251231",1,"",100000000)</f>
        <v>698.21904419429995</v>
      </c>
      <c r="G3799" s="16">
        <f>[1]!s_is(A3799,83,"FY","YTD","20241231",1,"",100000000)</f>
        <v>604.64406310449999</v>
      </c>
      <c r="H3799" s="16">
        <f>[1]!s_is(A3799,61,"FY","YTD","20251231",1,"",100000000)</f>
        <v>2.7543414719000001</v>
      </c>
      <c r="I3799" s="16">
        <f>[1]!s_is(A3799,61,"FY","YTD","20241231",1,"",100000000)</f>
        <v>8.1838994926000002</v>
      </c>
      <c r="J3799" s="16">
        <f>[1]!s_fa_roe(A3799,"20251231")</f>
        <v>3.7763</v>
      </c>
      <c r="K3799" s="16">
        <f>[1]!s_stmnote_rdexp(A3799,"20251231",1,10000)</f>
        <v>1184.764445</v>
      </c>
      <c r="L3799" s="16">
        <f>[1]!s_margin_tradingbalance(A3799,"",10000)</f>
        <v>30888.722699999998</v>
      </c>
      <c r="M3799" s="16">
        <f>[1]!s_margin_seclendingbalance(A3799,"",10000)</f>
        <v>328.274</v>
      </c>
      <c r="N3799" s="17">
        <f>[1]!s_val_ev(A3799,"",100000000)</f>
        <v>126.84</v>
      </c>
      <c r="O3799" s="17">
        <f>[1]!share_freesharesmv(A3799,"",100000000)</f>
        <v>60.098234050000002</v>
      </c>
      <c r="P3799" s="17">
        <f ca="1">[1]!s_dq_amount_btin(A3799,TODAY()-1,100000000)</f>
        <v>1.5338199699999999</v>
      </c>
      <c r="Q3799" s="17">
        <f ca="1">[1]!s_dq_turn(A3799,TODAY()-1)</f>
        <v>1.2057048809523809</v>
      </c>
      <c r="R3799" s="2">
        <f>[1]!s_pq_amount(A3799,"20260101","",100000000)</f>
        <v>660.21482075999995</v>
      </c>
      <c r="S3799" s="2">
        <f>[1]!s_pq_avgamount(A3799,"20260101","",100000000)</f>
        <v>6.0570167042201826</v>
      </c>
      <c r="T3799" s="17">
        <f>[1]!s_ipo_dilutedpe(A3799)</f>
        <v>19.100000000000001</v>
      </c>
      <c r="U3799" s="12">
        <f>[1]!s_ipo_collection_total(A3799,100000000)</f>
        <v>8.9819999999999993</v>
      </c>
      <c r="V3799" s="18">
        <f>[1]!s_val_pe_ttm(A3799,"")</f>
        <v>41.638713836669922</v>
      </c>
    </row>
    <row r="3800" spans="1:22" x14ac:dyDescent="0.3">
      <c r="A3800" s="12" t="s">
        <v>8004</v>
      </c>
      <c r="B3800" s="12" t="s">
        <v>8005</v>
      </c>
      <c r="C3800" s="16" t="str">
        <f>[1]!s_info_mkt(A3800)</f>
        <v>主板</v>
      </c>
      <c r="D3800" s="16" t="str">
        <f>[1]!s_ipo_listeddate(A3800)</f>
        <v>2017-08-01</v>
      </c>
      <c r="E3800" s="16" t="str">
        <f>[1]!s_info_industry_csrc2023(A3800,"",3)</f>
        <v>专业技术服务业</v>
      </c>
      <c r="F3800" s="16">
        <f>[1]!s_is(A3800,83,"FY","YTD","20251231",1,"",100000000)</f>
        <v>25.232940838000001</v>
      </c>
      <c r="G3800" s="16">
        <f>[1]!s_is(A3800,83,"FY","YTD","20241231",1,"",100000000)</f>
        <v>35.318954343899996</v>
      </c>
      <c r="H3800" s="16">
        <f>[1]!s_is(A3800,61,"FY","YTD","20251231",1,"",100000000)</f>
        <v>3.6571807550000002</v>
      </c>
      <c r="I3800" s="16">
        <f>[1]!s_is(A3800,61,"FY","YTD","20241231",1,"",100000000)</f>
        <v>5.1309951738999997</v>
      </c>
      <c r="J3800" s="16">
        <f>[1]!s_fa_roe(A3800,"20251231")</f>
        <v>9.4482999999999997</v>
      </c>
      <c r="K3800" s="16">
        <f>[1]!s_stmnote_rdexp(A3800,"20251231",1,10000)</f>
        <v>18517.001840000001</v>
      </c>
      <c r="L3800" s="16">
        <f>[1]!s_margin_tradingbalance(A3800,"",10000)</f>
        <v>10950.2984</v>
      </c>
      <c r="M3800" s="16">
        <f>[1]!s_margin_seclendingbalance(A3800,"",10000)</f>
        <v>22.955100000000002</v>
      </c>
      <c r="N3800" s="17">
        <f>[1]!s_val_ev(A3800,"",100000000)</f>
        <v>36.042931167900001</v>
      </c>
      <c r="O3800" s="17">
        <f>[1]!share_freesharesmv(A3800,"",100000000)</f>
        <v>18.9881020479</v>
      </c>
      <c r="P3800" s="17">
        <f ca="1">[1]!s_dq_amount_btin(A3800,TODAY()-1,100000000)</f>
        <v>0.15014810000000001</v>
      </c>
      <c r="Q3800" s="17">
        <f ca="1">[1]!s_dq_turn(A3800,TODAY()-1)</f>
        <v>0.41456782996904612</v>
      </c>
      <c r="R3800" s="2">
        <f>[1]!s_pq_amount(A3800,"20260101","",100000000)</f>
        <v>45.198549010000001</v>
      </c>
      <c r="S3800" s="2">
        <f>[1]!s_pq_avgamount(A3800,"20260101","",100000000)</f>
        <v>0.41466558724770641</v>
      </c>
      <c r="T3800" s="17">
        <f>[1]!s_ipo_dilutedpe(A3800)</f>
        <v>17.61</v>
      </c>
      <c r="U3800" s="12">
        <f>[1]!s_ipo_collection_total(A3800,100000000)</f>
        <v>8.4772800000000004</v>
      </c>
      <c r="V3800" s="18">
        <f>[1]!s_val_pe_ttm(A3800,"")</f>
        <v>12.006868362426758</v>
      </c>
    </row>
    <row r="3801" spans="1:22" x14ac:dyDescent="0.3">
      <c r="A3801" s="12" t="s">
        <v>8006</v>
      </c>
      <c r="B3801" s="12" t="s">
        <v>8007</v>
      </c>
      <c r="C3801" s="16" t="str">
        <f>[1]!s_info_mkt(A3801)</f>
        <v>创业板</v>
      </c>
      <c r="D3801" s="16" t="str">
        <f>[1]!s_ipo_listeddate(A3801)</f>
        <v>2023-07-17</v>
      </c>
      <c r="E3801" s="16" t="str">
        <f>[1]!s_info_industry_csrc2023(A3801,"",3)</f>
        <v>计算机、通信和其他电子设备制造业</v>
      </c>
      <c r="F3801" s="16">
        <f>[1]!s_is(A3801,83,"FY","YTD","20251231",1,"",100000000)</f>
        <v>15.619398095799999</v>
      </c>
      <c r="G3801" s="16">
        <f>[1]!s_is(A3801,83,"FY","YTD","20241231",1,"",100000000)</f>
        <v>13.2431981545</v>
      </c>
      <c r="H3801" s="16">
        <f>[1]!s_is(A3801,61,"FY","YTD","20251231",1,"",100000000)</f>
        <v>1.0636213670999999</v>
      </c>
      <c r="I3801" s="16">
        <f>[1]!s_is(A3801,61,"FY","YTD","20241231",1,"",100000000)</f>
        <v>1.1544970125</v>
      </c>
      <c r="J3801" s="16">
        <f>[1]!s_fa_roe(A3801,"20251231")</f>
        <v>9.8452999999999999</v>
      </c>
      <c r="K3801" s="16">
        <f>[1]!s_stmnote_rdexp(A3801,"20251231",1,10000)</f>
        <v>7167.2436310000003</v>
      </c>
      <c r="L3801" s="16">
        <f>[1]!s_margin_tradingbalance(A3801,"",10000)</f>
        <v>4297.5640999999996</v>
      </c>
      <c r="M3801" s="16">
        <f>[1]!s_margin_seclendingbalance(A3801,"",10000)</f>
        <v>24.763200000000001</v>
      </c>
      <c r="N3801" s="17">
        <f>[1]!s_val_ev(A3801,"",100000000)</f>
        <v>23.152000000000001</v>
      </c>
      <c r="O3801" s="17">
        <f>[1]!share_freesharesmv(A3801,"",100000000)</f>
        <v>7.4132704</v>
      </c>
      <c r="P3801" s="17">
        <f ca="1">[1]!s_dq_amount_btin(A3801,TODAY()-1,100000000)</f>
        <v>0.32406202000000001</v>
      </c>
      <c r="Q3801" s="17">
        <f ca="1">[1]!s_dq_turn(A3801,TODAY()-1)</f>
        <v>3.4298029556650245</v>
      </c>
      <c r="R3801" s="2">
        <f>[1]!s_pq_amount(A3801,"20260101","",100000000)</f>
        <v>38.389000660000001</v>
      </c>
      <c r="S3801" s="2">
        <f>[1]!s_pq_avgamount(A3801,"20260101","",100000000)</f>
        <v>0.35219266660550458</v>
      </c>
      <c r="T3801" s="17">
        <f>[1]!s_ipo_dilutedpe(A3801)</f>
        <v>34.380000000000003</v>
      </c>
      <c r="U3801" s="12">
        <f>[1]!s_ipo_collection_total(A3801,100000000)</f>
        <v>6.3179999999999996</v>
      </c>
      <c r="V3801" s="18">
        <f>[1]!s_val_pe_ttm(A3801,"")</f>
        <v>27.746946334838867</v>
      </c>
    </row>
    <row r="3802" spans="1:22" x14ac:dyDescent="0.3">
      <c r="A3802" s="12" t="s">
        <v>8008</v>
      </c>
      <c r="B3802" s="12" t="s">
        <v>8009</v>
      </c>
      <c r="C3802" s="16" t="str">
        <f>[1]!s_info_mkt(A3802)</f>
        <v>主板</v>
      </c>
      <c r="D3802" s="16" t="str">
        <f>[1]!s_ipo_listeddate(A3802)</f>
        <v>1996-04-19</v>
      </c>
      <c r="E3802" s="16" t="str">
        <f>[1]!s_info_industry_csrc2023(A3802,"",3)</f>
        <v>通用设备制造业</v>
      </c>
      <c r="F3802" s="16">
        <f>[1]!s_is(A3802,83,"FY","YTD","20251231",1,"",100000000)</f>
        <v>6.6544978350999999</v>
      </c>
      <c r="G3802" s="16">
        <f>[1]!s_is(A3802,83,"FY","YTD","20241231",1,"",100000000)</f>
        <v>2.3697602799999999</v>
      </c>
      <c r="H3802" s="16">
        <f>[1]!s_is(A3802,61,"FY","YTD","20251231",1,"",100000000)</f>
        <v>0.83320873640000004</v>
      </c>
      <c r="I3802" s="16">
        <f>[1]!s_is(A3802,61,"FY","YTD","20241231",1,"",100000000)</f>
        <v>-1.6703624302000002</v>
      </c>
      <c r="J3802" s="16">
        <f>[1]!s_fa_roe(A3802,"20251231")</f>
        <v>20.911100000000001</v>
      </c>
      <c r="K3802" s="16">
        <f>[1]!s_stmnote_rdexp(A3802,"20251231",1,10000)</f>
        <v>286.25181400000002</v>
      </c>
      <c r="L3802" s="16">
        <f>[1]!s_margin_tradingbalance(A3802,"",10000)</f>
        <v>0</v>
      </c>
      <c r="M3802" s="16">
        <f>[1]!s_margin_seclendingbalance(A3802,"",10000)</f>
        <v>0</v>
      </c>
      <c r="N3802" s="17">
        <f>[1]!s_val_ev(A3802,"",100000000)</f>
        <v>73.101738697200005</v>
      </c>
      <c r="O3802" s="17">
        <f>[1]!share_freesharesmv(A3802,"",100000000)</f>
        <v>38.7428023764</v>
      </c>
      <c r="P3802" s="17">
        <f ca="1">[1]!s_dq_amount_btin(A3802,TODAY()-1,100000000)</f>
        <v>1.0889650399999999</v>
      </c>
      <c r="Q3802" s="17">
        <f ca="1">[1]!s_dq_turn(A3802,TODAY()-1)</f>
        <v>1.4901510681054762</v>
      </c>
      <c r="R3802" s="2">
        <f>[1]!s_pq_amount(A3802,"20260101","",100000000)</f>
        <v>120.40224311</v>
      </c>
      <c r="S3802" s="2">
        <f>[1]!s_pq_avgamount(A3802,"20260101","",100000000)</f>
        <v>1.1046077349541283</v>
      </c>
      <c r="T3802" s="17">
        <f>[1]!s_ipo_dilutedpe(A3802)</f>
        <v>0</v>
      </c>
      <c r="U3802" s="12">
        <f>[1]!s_ipo_collection_total(A3802,100000000)</f>
        <v>1.2450000000000001</v>
      </c>
      <c r="V3802" s="18">
        <f>[1]!s_val_pe_ttm(A3802,"")</f>
        <v>66.758636474609375</v>
      </c>
    </row>
    <row r="3803" spans="1:22" x14ac:dyDescent="0.3">
      <c r="A3803" s="12" t="s">
        <v>8010</v>
      </c>
      <c r="B3803" s="12" t="s">
        <v>8011</v>
      </c>
      <c r="C3803" s="16" t="str">
        <f>[1]!s_info_mkt(A3803)</f>
        <v>创业板</v>
      </c>
      <c r="D3803" s="16" t="str">
        <f>[1]!s_ipo_listeddate(A3803)</f>
        <v>2010-11-12</v>
      </c>
      <c r="E3803" s="16" t="str">
        <f>[1]!s_info_industry_csrc2023(A3803,"",3)</f>
        <v>电气机械和器材制造业</v>
      </c>
      <c r="F3803" s="16">
        <f>[1]!s_is(A3803,83,"FY","YTD","20251231",1,"",100000000)</f>
        <v>3.6537084533999997</v>
      </c>
      <c r="G3803" s="16">
        <f>[1]!s_is(A3803,83,"FY","YTD","20241231",1,"",100000000)</f>
        <v>4.2812585077999996</v>
      </c>
      <c r="H3803" s="16">
        <f>[1]!s_is(A3803,61,"FY","YTD","20251231",1,"",100000000)</f>
        <v>-0.46883173149999996</v>
      </c>
      <c r="I3803" s="16">
        <f>[1]!s_is(A3803,61,"FY","YTD","20241231",1,"",100000000)</f>
        <v>-0.26768767030000001</v>
      </c>
      <c r="J3803" s="16">
        <f>[1]!s_fa_roe(A3803,"20251231")</f>
        <v>-7.3449</v>
      </c>
      <c r="K3803" s="16">
        <f>[1]!s_stmnote_rdexp(A3803,"20251231",1,10000)</f>
        <v>2917.0678069999999</v>
      </c>
      <c r="L3803" s="16">
        <f>[1]!s_margin_tradingbalance(A3803,"",10000)</f>
        <v>0</v>
      </c>
      <c r="M3803" s="16">
        <f>[1]!s_margin_seclendingbalance(A3803,"",10000)</f>
        <v>0</v>
      </c>
      <c r="N3803" s="17">
        <f>[1]!s_val_ev(A3803,"",100000000)</f>
        <v>26.351718120000001</v>
      </c>
      <c r="O3803" s="17">
        <f>[1]!share_freesharesmv(A3803,"",100000000)</f>
        <v>13.5583876302</v>
      </c>
      <c r="P3803" s="17">
        <f ca="1">[1]!s_dq_amount_btin(A3803,TODAY()-1,100000000)</f>
        <v>0.47140304</v>
      </c>
      <c r="Q3803" s="17">
        <f ca="1">[1]!s_dq_turn(A3803,TODAY()-1)</f>
        <v>1.8002208478275521</v>
      </c>
      <c r="R3803" s="2">
        <f>[1]!s_pq_amount(A3803,"20260101","",100000000)</f>
        <v>214.1174978</v>
      </c>
      <c r="S3803" s="2">
        <f>[1]!s_pq_avgamount(A3803,"20260101","",100000000)</f>
        <v>1.9643807137614679</v>
      </c>
      <c r="T3803" s="17">
        <f>[1]!s_ipo_dilutedpe(A3803)</f>
        <v>72</v>
      </c>
      <c r="U3803" s="12">
        <f>[1]!s_ipo_collection_total(A3803,100000000)</f>
        <v>4.4352</v>
      </c>
      <c r="V3803" s="18">
        <f>[1]!s_val_pe_ttm(A3803,"")</f>
        <v>-65.316947937011719</v>
      </c>
    </row>
    <row r="3804" spans="1:22" x14ac:dyDescent="0.3">
      <c r="A3804" s="12" t="s">
        <v>8012</v>
      </c>
      <c r="B3804" s="12" t="s">
        <v>8013</v>
      </c>
      <c r="C3804" s="16" t="str">
        <f>[1]!s_info_mkt(A3804)</f>
        <v>科创板</v>
      </c>
      <c r="D3804" s="16" t="str">
        <f>[1]!s_ipo_listeddate(A3804)</f>
        <v>2021-10-19</v>
      </c>
      <c r="E3804" s="16" t="str">
        <f>[1]!s_info_industry_csrc2023(A3804,"",3)</f>
        <v>化学纤维制造业</v>
      </c>
      <c r="F3804" s="16">
        <f>[1]!s_is(A3804,83,"FY","YTD","20251231",1,"",100000000)</f>
        <v>9.7601140322000006</v>
      </c>
      <c r="G3804" s="16">
        <f>[1]!s_is(A3804,83,"FY","YTD","20241231",1,"",100000000)</f>
        <v>6.4936784519000001</v>
      </c>
      <c r="H3804" s="16">
        <f>[1]!s_is(A3804,61,"FY","YTD","20251231",1,"",100000000)</f>
        <v>1.0947433548000001</v>
      </c>
      <c r="I3804" s="16">
        <f>[1]!s_is(A3804,61,"FY","YTD","20241231",1,"",100000000)</f>
        <v>1.3019753093999999</v>
      </c>
      <c r="J3804" s="16">
        <f>[1]!s_fa_roe(A3804,"20251231")</f>
        <v>7.9012000000000002</v>
      </c>
      <c r="K3804" s="16">
        <f>[1]!s_stmnote_rdexp(A3804,"20251231",1,10000)</f>
        <v>5013.9351550000001</v>
      </c>
      <c r="L3804" s="16">
        <f>[1]!s_margin_tradingbalance(A3804,"",10000)</f>
        <v>21378.1649</v>
      </c>
      <c r="M3804" s="16">
        <f>[1]!s_margin_seclendingbalance(A3804,"",10000)</f>
        <v>26.800799999999999</v>
      </c>
      <c r="N3804" s="17">
        <f>[1]!s_val_ev(A3804,"",100000000)</f>
        <v>38.597739060000002</v>
      </c>
      <c r="O3804" s="17">
        <f>[1]!share_freesharesmv(A3804,"",100000000)</f>
        <v>20.723180350599996</v>
      </c>
      <c r="P3804" s="17">
        <f ca="1">[1]!s_dq_amount_btin(A3804,TODAY()-1,100000000)</f>
        <v>0.77229808</v>
      </c>
      <c r="Q3804" s="17">
        <f ca="1">[1]!s_dq_turn(A3804,TODAY()-1)</f>
        <v>2.0000281117974952</v>
      </c>
      <c r="R3804" s="2">
        <f>[1]!s_pq_amount(A3804,"20260101","",100000000)</f>
        <v>110.95620732</v>
      </c>
      <c r="S3804" s="2">
        <f>[1]!s_pq_avgamount(A3804,"20260101","",100000000)</f>
        <v>1.017946856146789</v>
      </c>
      <c r="T3804" s="17">
        <f>[1]!s_ipo_dilutedpe(A3804)</f>
        <v>26.02</v>
      </c>
      <c r="U3804" s="12">
        <f>[1]!s_ipo_collection_total(A3804,100000000)</f>
        <v>2.5331181699999998</v>
      </c>
      <c r="V3804" s="18">
        <f>[1]!s_val_pe_ttm(A3804,"")</f>
        <v>37.724563598632813</v>
      </c>
    </row>
    <row r="3805" spans="1:22" x14ac:dyDescent="0.3">
      <c r="A3805" s="12" t="s">
        <v>251</v>
      </c>
      <c r="B3805" s="12" t="s">
        <v>252</v>
      </c>
      <c r="C3805" s="16" t="str">
        <f>[1]!s_info_mkt(A3805)</f>
        <v>北证</v>
      </c>
      <c r="D3805" s="16" t="str">
        <f>[1]!s_ipo_listeddate(A3805)</f>
        <v>2025-11-07</v>
      </c>
      <c r="E3805" s="16" t="str">
        <f>[1]!s_info_industry_csrc2023(A3805,"",3)</f>
        <v>专业技术服务业</v>
      </c>
      <c r="F3805" s="16">
        <f>[1]!s_is(A3805,83,"FY","YTD","20251231",1,"",100000000)</f>
        <v>3.6949241382999998</v>
      </c>
      <c r="G3805" s="16">
        <f>[1]!s_is(A3805,83,"FY","YTD","20241231",1,"",100000000)</f>
        <v>3.9562773172000001</v>
      </c>
      <c r="H3805" s="16">
        <f>[1]!s_is(A3805,61,"FY","YTD","20251231",1,"",100000000)</f>
        <v>1.0149298938</v>
      </c>
      <c r="I3805" s="16">
        <f>[1]!s_is(A3805,61,"FY","YTD","20241231",1,"",100000000)</f>
        <v>1.0538848812000001</v>
      </c>
      <c r="J3805" s="16">
        <f>[1]!s_fa_roe(A3805,"20251231")</f>
        <v>20.241</v>
      </c>
      <c r="K3805" s="16">
        <f>[1]!s_stmnote_rdexp(A3805,"20251231",1,10000)</f>
        <v>1728.5507339999999</v>
      </c>
      <c r="L3805" s="16">
        <f>[1]!s_margin_tradingbalance(A3805,"",10000)</f>
        <v>698.5018</v>
      </c>
      <c r="M3805" s="16">
        <f>[1]!s_margin_seclendingbalance(A3805,"",10000)</f>
        <v>0</v>
      </c>
      <c r="N3805" s="17">
        <f>[1]!s_val_ev(A3805,"",100000000)</f>
        <v>18.042342936799997</v>
      </c>
      <c r="O3805" s="17">
        <f>[1]!share_freesharesmv(A3805,"",100000000)</f>
        <v>3.8765985768000002</v>
      </c>
      <c r="P3805" s="17">
        <f ca="1">[1]!s_dq_amount_btin(A3805,TODAY()-1,100000000)</f>
        <v>7.9989320000000003E-2</v>
      </c>
      <c r="Q3805" s="17">
        <f ca="1">[1]!s_dq_turn(A3805,TODAY()-1)</f>
        <v>2.0623627341367805</v>
      </c>
      <c r="R3805" s="2">
        <f>[1]!s_pq_amount(A3805,"20260101","",100000000)</f>
        <v>19.80421462</v>
      </c>
      <c r="S3805" s="2">
        <f>[1]!s_pq_avgamount(A3805,"20260101","",100000000)</f>
        <v>0.1816900423853211</v>
      </c>
      <c r="T3805" s="17">
        <f>[1]!s_ipo_dilutedpe(A3805)</f>
        <v>9.69</v>
      </c>
      <c r="U3805" s="12">
        <f>[1]!s_ipo_collection_total(A3805,100000000)</f>
        <v>1.9978</v>
      </c>
      <c r="V3805" s="18">
        <f>[1]!s_val_pe_ttm(A3805,"")</f>
        <v>16.724826812744141</v>
      </c>
    </row>
    <row r="3806" spans="1:22" x14ac:dyDescent="0.3">
      <c r="A3806" s="12" t="s">
        <v>8014</v>
      </c>
      <c r="B3806" s="12" t="s">
        <v>8015</v>
      </c>
      <c r="C3806" s="16" t="str">
        <f>[1]!s_info_mkt(A3806)</f>
        <v>主板</v>
      </c>
      <c r="D3806" s="16" t="str">
        <f>[1]!s_ipo_listeddate(A3806)</f>
        <v>2011-02-01</v>
      </c>
      <c r="E3806" s="16" t="str">
        <f>[1]!s_info_industry_csrc2023(A3806,"",3)</f>
        <v>电气机械和器材制造业</v>
      </c>
      <c r="F3806" s="16">
        <f>[1]!s_is(A3806,83,"FY","YTD","20251231",1,"",100000000)</f>
        <v>7.6640994577999999</v>
      </c>
      <c r="G3806" s="16">
        <f>[1]!s_is(A3806,83,"FY","YTD","20241231",1,"",100000000)</f>
        <v>10.369337313600001</v>
      </c>
      <c r="H3806" s="16">
        <f>[1]!s_is(A3806,61,"FY","YTD","20251231",1,"",100000000)</f>
        <v>-0.34690466579999996</v>
      </c>
      <c r="I3806" s="16">
        <f>[1]!s_is(A3806,61,"FY","YTD","20241231",1,"",100000000)</f>
        <v>0.74727239130000001</v>
      </c>
      <c r="J3806" s="16">
        <f>[1]!s_fa_roe(A3806,"20251231")</f>
        <v>-1.4244000000000001</v>
      </c>
      <c r="K3806" s="16">
        <f>[1]!s_stmnote_rdexp(A3806,"20251231",1,10000)</f>
        <v>5227.5604539999995</v>
      </c>
      <c r="L3806" s="16">
        <f>[1]!s_margin_tradingbalance(A3806,"",10000)</f>
        <v>0</v>
      </c>
      <c r="M3806" s="16">
        <f>[1]!s_margin_seclendingbalance(A3806,"",10000)</f>
        <v>0</v>
      </c>
      <c r="N3806" s="17">
        <f>[1]!s_val_ev(A3806,"",100000000)</f>
        <v>32.012824462499999</v>
      </c>
      <c r="O3806" s="17">
        <f>[1]!share_freesharesmv(A3806,"",100000000)</f>
        <v>22.880968087500001</v>
      </c>
      <c r="P3806" s="17">
        <f ca="1">[1]!s_dq_amount_btin(A3806,TODAY()-1,100000000)</f>
        <v>0.54906107999999998</v>
      </c>
      <c r="Q3806" s="17">
        <f ca="1">[1]!s_dq_turn(A3806,TODAY()-1)</f>
        <v>1.7185573570506376</v>
      </c>
      <c r="R3806" s="2">
        <f>[1]!s_pq_amount(A3806,"20260101","",100000000)</f>
        <v>352.54629864999998</v>
      </c>
      <c r="S3806" s="2">
        <f>[1]!s_pq_avgamount(A3806,"20260101","",100000000)</f>
        <v>3.2343697123853214</v>
      </c>
      <c r="T3806" s="17">
        <f>[1]!s_ipo_dilutedpe(A3806)</f>
        <v>51.46</v>
      </c>
      <c r="U3806" s="12">
        <f>[1]!s_ipo_collection_total(A3806,100000000)</f>
        <v>19.95</v>
      </c>
      <c r="V3806" s="18">
        <f>[1]!s_val_pe_ttm(A3806,"")</f>
        <v>-54.592628479003906</v>
      </c>
    </row>
    <row r="3807" spans="1:22" x14ac:dyDescent="0.3">
      <c r="A3807" s="12" t="s">
        <v>8016</v>
      </c>
      <c r="B3807" s="12" t="s">
        <v>8017</v>
      </c>
      <c r="C3807" s="16" t="str">
        <f>[1]!s_info_mkt(A3807)</f>
        <v>主板</v>
      </c>
      <c r="D3807" s="16" t="str">
        <f>[1]!s_ipo_listeddate(A3807)</f>
        <v>2021-01-21</v>
      </c>
      <c r="E3807" s="16" t="str">
        <f>[1]!s_info_industry_csrc2023(A3807,"",3)</f>
        <v>软件和信息技术服务业</v>
      </c>
      <c r="F3807" s="16">
        <f>[1]!s_is(A3807,83,"FY","YTD","20251231",1,"",100000000)</f>
        <v>5.4656985027999996</v>
      </c>
      <c r="G3807" s="16">
        <f>[1]!s_is(A3807,83,"FY","YTD","20241231",1,"",100000000)</f>
        <v>5.3305976304999998</v>
      </c>
      <c r="H3807" s="16">
        <f>[1]!s_is(A3807,61,"FY","YTD","20251231",1,"",100000000)</f>
        <v>0.16131911139999999</v>
      </c>
      <c r="I3807" s="16">
        <f>[1]!s_is(A3807,61,"FY","YTD","20241231",1,"",100000000)</f>
        <v>0.21387624670000002</v>
      </c>
      <c r="J3807" s="16">
        <f>[1]!s_fa_roe(A3807,"20251231")</f>
        <v>1.5672999999999999</v>
      </c>
      <c r="K3807" s="16">
        <f>[1]!s_stmnote_rdexp(A3807,"20251231",1,10000)</f>
        <v>11214.652556000001</v>
      </c>
      <c r="L3807" s="16">
        <f>[1]!s_margin_tradingbalance(A3807,"",10000)</f>
        <v>0</v>
      </c>
      <c r="M3807" s="16">
        <f>[1]!s_margin_seclendingbalance(A3807,"",10000)</f>
        <v>0</v>
      </c>
      <c r="N3807" s="17">
        <f>[1]!s_val_ev(A3807,"",100000000)</f>
        <v>35.781331742099994</v>
      </c>
      <c r="O3807" s="17">
        <f>[1]!share_freesharesmv(A3807,"",100000000)</f>
        <v>11.079134839499998</v>
      </c>
      <c r="P3807" s="17">
        <f ca="1">[1]!s_dq_amount_btin(A3807,TODAY()-1,100000000)</f>
        <v>0.53271913000000004</v>
      </c>
      <c r="Q3807" s="17">
        <f ca="1">[1]!s_dq_turn(A3807,TODAY()-1)</f>
        <v>1.4868472460292397</v>
      </c>
      <c r="R3807" s="2">
        <f>[1]!s_pq_amount(A3807,"20260101","",100000000)</f>
        <v>134.68942633</v>
      </c>
      <c r="S3807" s="2">
        <f>[1]!s_pq_avgamount(A3807,"20260101","",100000000)</f>
        <v>1.2356828103669726</v>
      </c>
      <c r="T3807" s="17">
        <f>[1]!s_ipo_dilutedpe(A3807)</f>
        <v>22.98</v>
      </c>
      <c r="U3807" s="12">
        <f>[1]!s_ipo_collection_total(A3807,100000000)</f>
        <v>5.5943190072000002</v>
      </c>
      <c r="V3807" s="18">
        <f>[1]!s_val_pe_ttm(A3807,"")</f>
        <v>259.19387817382813</v>
      </c>
    </row>
    <row r="3808" spans="1:22" x14ac:dyDescent="0.3">
      <c r="A3808" s="12" t="s">
        <v>8018</v>
      </c>
      <c r="B3808" s="12" t="s">
        <v>8019</v>
      </c>
      <c r="C3808" s="16" t="str">
        <f>[1]!s_info_mkt(A3808)</f>
        <v>主板</v>
      </c>
      <c r="D3808" s="16" t="str">
        <f>[1]!s_ipo_listeddate(A3808)</f>
        <v>1997-01-22</v>
      </c>
      <c r="E3808" s="16" t="str">
        <f>[1]!s_info_industry_csrc2023(A3808,"",3)</f>
        <v>专用设备制造业</v>
      </c>
      <c r="F3808" s="16">
        <f>[1]!s_is(A3808,83,"FY","YTD","20251231",1,"",100000000)</f>
        <v>146.2017006618</v>
      </c>
      <c r="G3808" s="16">
        <f>[1]!s_is(A3808,83,"FY","YTD","20241231",1,"",100000000)</f>
        <v>142.1863933187</v>
      </c>
      <c r="H3808" s="16">
        <f>[1]!s_is(A3808,61,"FY","YTD","20251231",1,"",100000000)</f>
        <v>12.109751836099999</v>
      </c>
      <c r="I3808" s="16">
        <f>[1]!s_is(A3808,61,"FY","YTD","20241231",1,"",100000000)</f>
        <v>11.0226109609</v>
      </c>
      <c r="J3808" s="16">
        <f>[1]!s_fa_roe(A3808,"20251231")</f>
        <v>21.220199999999998</v>
      </c>
      <c r="K3808" s="16">
        <f>[1]!s_stmnote_rdexp(A3808,"20251231",1,10000)</f>
        <v>58354.304478999999</v>
      </c>
      <c r="L3808" s="16">
        <f>[1]!s_margin_tradingbalance(A3808,"",10000)</f>
        <v>20531.217400000001</v>
      </c>
      <c r="M3808" s="16">
        <f>[1]!s_margin_seclendingbalance(A3808,"",10000)</f>
        <v>183.73650000000001</v>
      </c>
      <c r="N3808" s="17">
        <f>[1]!s_val_ev(A3808,"",100000000)</f>
        <v>153.3145749464</v>
      </c>
      <c r="O3808" s="17">
        <f>[1]!share_freesharesmv(A3808,"",100000000)</f>
        <v>91.710248618800009</v>
      </c>
      <c r="P3808" s="17">
        <f ca="1">[1]!s_dq_amount_btin(A3808,TODAY()-1,100000000)</f>
        <v>2.19989693</v>
      </c>
      <c r="Q3808" s="17">
        <f ca="1">[1]!s_dq_turn(A3808,TODAY()-1)</f>
        <v>1.6210336690408962</v>
      </c>
      <c r="R3808" s="2">
        <f>[1]!s_pq_amount(A3808,"20260101","",100000000)</f>
        <v>304.19378329</v>
      </c>
      <c r="S3808" s="2">
        <f>[1]!s_pq_avgamount(A3808,"20260101","",100000000)</f>
        <v>2.7907686540366972</v>
      </c>
      <c r="T3808" s="17">
        <f>[1]!s_ipo_dilutedpe(A3808)</f>
        <v>0</v>
      </c>
      <c r="U3808" s="12">
        <f>[1]!s_ipo_collection_total(A3808,100000000)</f>
        <v>3.7920799999999999</v>
      </c>
      <c r="V3808" s="18">
        <f>[1]!s_val_pe_ttm(A3808,"")</f>
        <v>12.035504341125488</v>
      </c>
    </row>
    <row r="3809" spans="1:22" x14ac:dyDescent="0.3">
      <c r="A3809" s="12" t="s">
        <v>8020</v>
      </c>
      <c r="B3809" s="12" t="s">
        <v>8021</v>
      </c>
      <c r="C3809" s="16" t="str">
        <f>[1]!s_info_mkt(A3809)</f>
        <v>主板</v>
      </c>
      <c r="D3809" s="16" t="str">
        <f>[1]!s_ipo_listeddate(A3809)</f>
        <v>1997-02-27</v>
      </c>
      <c r="E3809" s="16" t="str">
        <f>[1]!s_info_industry_csrc2023(A3809,"",3)</f>
        <v>电力、热力生产和供应业</v>
      </c>
      <c r="F3809" s="16">
        <f>[1]!s_is(A3809,83,"FY","YTD","20251231",1,"",100000000)</f>
        <v>21.0358550831</v>
      </c>
      <c r="G3809" s="16">
        <f>[1]!s_is(A3809,83,"FY","YTD","20241231",1,"",100000000)</f>
        <v>21.022485705799998</v>
      </c>
      <c r="H3809" s="16">
        <f>[1]!s_is(A3809,61,"FY","YTD","20251231",1,"",100000000)</f>
        <v>-0.53520365719999996</v>
      </c>
      <c r="I3809" s="16">
        <f>[1]!s_is(A3809,61,"FY","YTD","20241231",1,"",100000000)</f>
        <v>-3.2703713747000003</v>
      </c>
      <c r="J3809" s="16">
        <f>[1]!s_fa_roe(A3809,"20251231")</f>
        <v>-32.971499999999999</v>
      </c>
      <c r="K3809" s="16">
        <f>[1]!s_stmnote_rdexp(A3809,"20251231",1,10000)</f>
        <v>0</v>
      </c>
      <c r="L3809" s="16">
        <f>[1]!s_margin_tradingbalance(A3809,"",10000)</f>
        <v>0</v>
      </c>
      <c r="M3809" s="16">
        <f>[1]!s_margin_seclendingbalance(A3809,"",10000)</f>
        <v>0</v>
      </c>
      <c r="N3809" s="17">
        <f>[1]!s_val_ev(A3809,"",100000000)</f>
        <v>22.805251372800001</v>
      </c>
      <c r="O3809" s="17">
        <f>[1]!share_freesharesmv(A3809,"",100000000)</f>
        <v>15.965956550400001</v>
      </c>
      <c r="P3809" s="17">
        <f ca="1">[1]!s_dq_amount_btin(A3809,TODAY()-1,100000000)</f>
        <v>0.55660827999999996</v>
      </c>
      <c r="Q3809" s="17">
        <f ca="1">[1]!s_dq_turn(A3809,TODAY()-1)</f>
        <v>2.4397701691796194</v>
      </c>
      <c r="R3809" s="2">
        <f>[1]!s_pq_amount(A3809,"20260101","",100000000)</f>
        <v>116.62760394</v>
      </c>
      <c r="S3809" s="2">
        <f>[1]!s_pq_avgamount(A3809,"20260101","",100000000)</f>
        <v>1.069978017798165</v>
      </c>
      <c r="T3809" s="17">
        <f>[1]!s_ipo_dilutedpe(A3809)</f>
        <v>0</v>
      </c>
      <c r="U3809" s="12">
        <f>[1]!s_ipo_collection_total(A3809,100000000)</f>
        <v>1.3343</v>
      </c>
      <c r="V3809" s="18">
        <f>[1]!s_val_pe_ttm(A3809,"")</f>
        <v>69.531455993652344</v>
      </c>
    </row>
    <row r="3810" spans="1:22" x14ac:dyDescent="0.3">
      <c r="A3810" s="12" t="s">
        <v>8022</v>
      </c>
      <c r="B3810" s="12" t="s">
        <v>8023</v>
      </c>
      <c r="C3810" s="16" t="str">
        <f>[1]!s_info_mkt(A3810)</f>
        <v>主板</v>
      </c>
      <c r="D3810" s="16" t="str">
        <f>[1]!s_ipo_listeddate(A3810)</f>
        <v>2010-06-03</v>
      </c>
      <c r="E3810" s="16" t="str">
        <f>[1]!s_info_industry_csrc2023(A3810,"",3)</f>
        <v>医药制造业</v>
      </c>
      <c r="F3810" s="16">
        <f>[1]!s_is(A3810,83,"FY","YTD","20251231",1,"",100000000)</f>
        <v>30.486282453400001</v>
      </c>
      <c r="G3810" s="16">
        <f>[1]!s_is(A3810,83,"FY","YTD","20241231",1,"",100000000)</f>
        <v>38.253845691000002</v>
      </c>
      <c r="H3810" s="16">
        <f>[1]!s_is(A3810,61,"FY","YTD","20251231",1,"",100000000)</f>
        <v>-1.0436604490999999</v>
      </c>
      <c r="I3810" s="16">
        <f>[1]!s_is(A3810,61,"FY","YTD","20241231",1,"",100000000)</f>
        <v>0.3362193</v>
      </c>
      <c r="J3810" s="16">
        <f>[1]!s_fa_roe(A3810,"20251231")</f>
        <v>-3.294</v>
      </c>
      <c r="K3810" s="16">
        <f>[1]!s_stmnote_rdexp(A3810,"20251231",1,10000)</f>
        <v>5434.0424739999999</v>
      </c>
      <c r="L3810" s="16">
        <f>[1]!s_margin_tradingbalance(A3810,"",10000)</f>
        <v>0</v>
      </c>
      <c r="M3810" s="16">
        <f>[1]!s_margin_seclendingbalance(A3810,"",10000)</f>
        <v>0</v>
      </c>
      <c r="N3810" s="17">
        <f>[1]!s_val_ev(A3810,"",100000000)</f>
        <v>59.537691840000001</v>
      </c>
      <c r="O3810" s="17">
        <f>[1]!share_freesharesmv(A3810,"",100000000)</f>
        <v>42.196639386599998</v>
      </c>
      <c r="P3810" s="17">
        <f ca="1">[1]!s_dq_amount_btin(A3810,TODAY()-1,100000000)</f>
        <v>0.40642949</v>
      </c>
      <c r="Q3810" s="17">
        <f ca="1">[1]!s_dq_turn(A3810,TODAY()-1)</f>
        <v>0.82725119223374377</v>
      </c>
      <c r="R3810" s="2">
        <f>[1]!s_pq_amount(A3810,"20260101","",100000000)</f>
        <v>85.481375740000004</v>
      </c>
      <c r="S3810" s="2">
        <f>[1]!s_pq_avgamount(A3810,"20260101","",100000000)</f>
        <v>0.78423280495412839</v>
      </c>
      <c r="T3810" s="17">
        <f>[1]!s_ipo_dilutedpe(A3810)</f>
        <v>52.63</v>
      </c>
      <c r="U3810" s="12">
        <f>[1]!s_ipo_collection_total(A3810,100000000)</f>
        <v>14.8</v>
      </c>
      <c r="V3810" s="18">
        <f>[1]!s_val_pe_ttm(A3810,"")</f>
        <v>-59.332302093505859</v>
      </c>
    </row>
    <row r="3811" spans="1:22" x14ac:dyDescent="0.3">
      <c r="A3811" s="12" t="s">
        <v>253</v>
      </c>
      <c r="B3811" s="12" t="s">
        <v>254</v>
      </c>
      <c r="C3811" s="16" t="str">
        <f>[1]!s_info_mkt(A3811)</f>
        <v>北证</v>
      </c>
      <c r="D3811" s="16" t="str">
        <f>[1]!s_ipo_listeddate(A3811)</f>
        <v>2022-11-17</v>
      </c>
      <c r="E3811" s="16" t="str">
        <f>[1]!s_info_industry_csrc2023(A3811,"",3)</f>
        <v>电气机械和器材制造业</v>
      </c>
      <c r="F3811" s="16">
        <f>[1]!s_is(A3811,83,"FY","YTD","20251231",1,"",100000000)</f>
        <v>5.5400095536</v>
      </c>
      <c r="G3811" s="16">
        <f>[1]!s_is(A3811,83,"FY","YTD","20241231",1,"",100000000)</f>
        <v>7.1796106595000007</v>
      </c>
      <c r="H3811" s="16">
        <f>[1]!s_is(A3811,61,"FY","YTD","20251231",1,"",100000000)</f>
        <v>0.39941029049999999</v>
      </c>
      <c r="I3811" s="16">
        <f>[1]!s_is(A3811,61,"FY","YTD","20241231",1,"",100000000)</f>
        <v>0.66393907389999995</v>
      </c>
      <c r="J3811" s="16">
        <f>[1]!s_fa_roe(A3811,"20251231")</f>
        <v>6.6818999999999997</v>
      </c>
      <c r="K3811" s="16">
        <f>[1]!s_stmnote_rdexp(A3811,"20251231",1,10000)</f>
        <v>1650.72813</v>
      </c>
      <c r="L3811" s="16">
        <f>[1]!s_margin_tradingbalance(A3811,"",10000)</f>
        <v>647.86850000000004</v>
      </c>
      <c r="M3811" s="16">
        <f>[1]!s_margin_seclendingbalance(A3811,"",10000)</f>
        <v>0</v>
      </c>
      <c r="N3811" s="17">
        <f>[1]!s_val_ev(A3811,"",100000000)</f>
        <v>30.498226299999999</v>
      </c>
      <c r="O3811" s="17">
        <f>[1]!share_freesharesmv(A3811,"",100000000)</f>
        <v>7.5801562450000004</v>
      </c>
      <c r="P3811" s="17">
        <f ca="1">[1]!s_dq_amount_btin(A3811,TODAY()-1,100000000)</f>
        <v>0.51264540999999997</v>
      </c>
      <c r="Q3811" s="17">
        <f ca="1">[1]!s_dq_turn(A3811,TODAY()-1)</f>
        <v>2.4351632275608344</v>
      </c>
      <c r="R3811" s="2">
        <f>[1]!s_pq_amount(A3811,"20260101","",100000000)</f>
        <v>24.84540204</v>
      </c>
      <c r="S3811" s="2">
        <f>[1]!s_pq_avgamount(A3811,"20260101","",100000000)</f>
        <v>0.22793946825688072</v>
      </c>
      <c r="T3811" s="17">
        <f>[1]!s_ipo_dilutedpe(A3811)</f>
        <v>15.23</v>
      </c>
      <c r="U3811" s="12">
        <f>[1]!s_ipo_collection_total(A3811,100000000)</f>
        <v>1.3941600000000001</v>
      </c>
      <c r="V3811" s="18">
        <f>[1]!s_val_pe_ttm(A3811,"")</f>
        <v>144.07908630371094</v>
      </c>
    </row>
    <row r="3812" spans="1:22" x14ac:dyDescent="0.3">
      <c r="A3812" s="12" t="s">
        <v>8024</v>
      </c>
      <c r="B3812" s="12" t="s">
        <v>8025</v>
      </c>
      <c r="C3812" s="16" t="str">
        <f>[1]!s_info_mkt(A3812)</f>
        <v>主板</v>
      </c>
      <c r="D3812" s="16" t="str">
        <f>[1]!s_ipo_listeddate(A3812)</f>
        <v>2017-10-18</v>
      </c>
      <c r="E3812" s="16" t="str">
        <f>[1]!s_info_industry_csrc2023(A3812,"",3)</f>
        <v>专用设备制造业</v>
      </c>
      <c r="F3812" s="16">
        <f>[1]!s_is(A3812,83,"FY","YTD","20251231",1,"",100000000)</f>
        <v>28.306703957199996</v>
      </c>
      <c r="G3812" s="16">
        <f>[1]!s_is(A3812,83,"FY","YTD","20241231",1,"",100000000)</f>
        <v>25.297813818600002</v>
      </c>
      <c r="H3812" s="16">
        <f>[1]!s_is(A3812,61,"FY","YTD","20251231",1,"",100000000)</f>
        <v>0.55889729490000006</v>
      </c>
      <c r="I3812" s="16">
        <f>[1]!s_is(A3812,61,"FY","YTD","20241231",1,"",100000000)</f>
        <v>0.6370301921</v>
      </c>
      <c r="J3812" s="16">
        <f>[1]!s_fa_roe(A3812,"20251231")</f>
        <v>2.1694</v>
      </c>
      <c r="K3812" s="16">
        <f>[1]!s_stmnote_rdexp(A3812,"20251231",1,10000)</f>
        <v>19446.89242</v>
      </c>
      <c r="L3812" s="16">
        <f>[1]!s_margin_tradingbalance(A3812,"",10000)</f>
        <v>12070.3869</v>
      </c>
      <c r="M3812" s="16">
        <f>[1]!s_margin_seclendingbalance(A3812,"",10000)</f>
        <v>18.947600000000001</v>
      </c>
      <c r="N3812" s="17">
        <f>[1]!s_val_ev(A3812,"",100000000)</f>
        <v>39.175570778400001</v>
      </c>
      <c r="O3812" s="17">
        <f>[1]!share_freesharesmv(A3812,"",100000000)</f>
        <v>23.037308240799998</v>
      </c>
      <c r="P3812" s="17">
        <f ca="1">[1]!s_dq_amount_btin(A3812,TODAY()-1,100000000)</f>
        <v>0.81033078000000003</v>
      </c>
      <c r="Q3812" s="17">
        <f ca="1">[1]!s_dq_turn(A3812,TODAY()-1)</f>
        <v>2.0539679499543042</v>
      </c>
      <c r="R3812" s="2">
        <f>[1]!s_pq_amount(A3812,"20260101","",100000000)</f>
        <v>346.14001966000001</v>
      </c>
      <c r="S3812" s="2">
        <f>[1]!s_pq_avgamount(A3812,"20260101","",100000000)</f>
        <v>3.1755965106422019</v>
      </c>
      <c r="T3812" s="17">
        <f>[1]!s_ipo_dilutedpe(A3812)</f>
        <v>22.99</v>
      </c>
      <c r="U3812" s="12">
        <f>[1]!s_ipo_collection_total(A3812,100000000)</f>
        <v>3.677883</v>
      </c>
      <c r="V3812" s="18">
        <f>[1]!s_val_pe_ttm(A3812,"")</f>
        <v>72.273994445800781</v>
      </c>
    </row>
    <row r="3813" spans="1:22" x14ac:dyDescent="0.3">
      <c r="A3813" s="12" t="s">
        <v>8026</v>
      </c>
      <c r="B3813" s="12" t="s">
        <v>8027</v>
      </c>
      <c r="C3813" s="16" t="str">
        <f>[1]!s_info_mkt(A3813)</f>
        <v>主板</v>
      </c>
      <c r="D3813" s="16" t="str">
        <f>[1]!s_ipo_listeddate(A3813)</f>
        <v>2004-04-05</v>
      </c>
      <c r="E3813" s="16" t="str">
        <f>[1]!s_info_industry_csrc2023(A3813,"",3)</f>
        <v>渔业</v>
      </c>
      <c r="F3813" s="16">
        <f>[1]!s_is(A3813,83,"FY","YTD","20251231",1,"",100000000)</f>
        <v>10.513027343799999</v>
      </c>
      <c r="G3813" s="16">
        <f>[1]!s_is(A3813,83,"FY","YTD","20241231",1,"",100000000)</f>
        <v>14.160600965799999</v>
      </c>
      <c r="H3813" s="16">
        <f>[1]!s_is(A3813,61,"FY","YTD","20251231",1,"",100000000)</f>
        <v>0.29872348030000001</v>
      </c>
      <c r="I3813" s="16">
        <f>[1]!s_is(A3813,61,"FY","YTD","20241231",1,"",100000000)</f>
        <v>0.43427553569999999</v>
      </c>
      <c r="J3813" s="16">
        <f>[1]!s_fa_roe(A3813,"20251231")</f>
        <v>0.87519999999999998</v>
      </c>
      <c r="K3813" s="16">
        <f>[1]!s_stmnote_rdexp(A3813,"20251231",1,10000)</f>
        <v>834.39321200000006</v>
      </c>
      <c r="L3813" s="16">
        <f>[1]!s_margin_tradingbalance(A3813,"",10000)</f>
        <v>13607.1674</v>
      </c>
      <c r="M3813" s="16">
        <f>[1]!s_margin_seclendingbalance(A3813,"",10000)</f>
        <v>24.580200000000001</v>
      </c>
      <c r="N3813" s="17">
        <f>[1]!s_val_ev(A3813,"",100000000)</f>
        <v>31.119178675200001</v>
      </c>
      <c r="O3813" s="17">
        <f>[1]!share_freesharesmv(A3813,"",100000000)</f>
        <v>19.618222588199998</v>
      </c>
      <c r="P3813" s="17">
        <f ca="1">[1]!s_dq_amount_btin(A3813,TODAY()-1,100000000)</f>
        <v>0.30672947</v>
      </c>
      <c r="Q3813" s="17">
        <f ca="1">[1]!s_dq_turn(A3813,TODAY()-1)</f>
        <v>0.98385736074710928</v>
      </c>
      <c r="R3813" s="2">
        <f>[1]!s_pq_amount(A3813,"20260101","",100000000)</f>
        <v>131.31912392999999</v>
      </c>
      <c r="S3813" s="2">
        <f>[1]!s_pq_avgamount(A3813,"20260101","",100000000)</f>
        <v>1.2047626048623854</v>
      </c>
      <c r="T3813" s="17">
        <f>[1]!s_ipo_dilutedpe(A3813)</f>
        <v>18.420000000000002</v>
      </c>
      <c r="U3813" s="12">
        <f>[1]!s_ipo_collection_total(A3813,100000000)</f>
        <v>4.2</v>
      </c>
      <c r="V3813" s="18">
        <f>[1]!s_val_pe_ttm(A3813,"")</f>
        <v>99.949989318847656</v>
      </c>
    </row>
    <row r="3814" spans="1:22" x14ac:dyDescent="0.3">
      <c r="A3814" s="12" t="s">
        <v>255</v>
      </c>
      <c r="B3814" s="12" t="s">
        <v>256</v>
      </c>
      <c r="C3814" s="16" t="str">
        <f>[1]!s_info_mkt(A3814)</f>
        <v>北证</v>
      </c>
      <c r="D3814" s="16" t="str">
        <f>[1]!s_ipo_listeddate(A3814)</f>
        <v>2026-03-31</v>
      </c>
      <c r="E3814" s="16" t="str">
        <f>[1]!s_info_industry_csrc2023(A3814,"",3)</f>
        <v>汽车制造业</v>
      </c>
      <c r="F3814" s="16">
        <f>[1]!s_is(A3814,83,"FY","YTD","20251231",1,"",100000000)</f>
        <v>10.257118865000001</v>
      </c>
      <c r="G3814" s="16">
        <f>[1]!s_is(A3814,83,"FY","YTD","20241231",1,"",100000000)</f>
        <v>8.6889297607000007</v>
      </c>
      <c r="H3814" s="16">
        <f>[1]!s_is(A3814,61,"FY","YTD","20251231",1,"",100000000)</f>
        <v>1.4304898613999999</v>
      </c>
      <c r="I3814" s="16">
        <f>[1]!s_is(A3814,61,"FY","YTD","20241231",1,"",100000000)</f>
        <v>1.2848710974999999</v>
      </c>
      <c r="J3814" s="16">
        <f>[1]!s_fa_roe(A3814,"20251231")</f>
        <v>19.340599999999998</v>
      </c>
      <c r="K3814" s="16">
        <f>[1]!s_stmnote_rdexp(A3814,"20251231",1,10000)</f>
        <v>4918.834683</v>
      </c>
      <c r="L3814" s="16">
        <f>[1]!s_margin_tradingbalance(A3814,"",10000)</f>
        <v>867.14859999999999</v>
      </c>
      <c r="M3814" s="16">
        <f>[1]!s_margin_seclendingbalance(A3814,"",10000)</f>
        <v>0</v>
      </c>
      <c r="N3814" s="17">
        <f>[1]!s_val_ev(A3814,"",100000000)</f>
        <v>19.631599999999999</v>
      </c>
      <c r="O3814" s="17">
        <f>[1]!share_freesharesmv(A3814,"",100000000)</f>
        <v>4.4171100000000001</v>
      </c>
      <c r="P3814" s="17">
        <f ca="1">[1]!s_dq_amount_btin(A3814,TODAY()-1,100000000)</f>
        <v>0.13507034000000001</v>
      </c>
      <c r="Q3814" s="17">
        <f ca="1">[1]!s_dq_turn(A3814,TODAY()-1)</f>
        <v>3.0423202614379083</v>
      </c>
      <c r="R3814" s="2">
        <f>[1]!s_pq_amount(A3814,"20260101","",100000000)</f>
        <v>39.063937770000003</v>
      </c>
      <c r="S3814" s="2">
        <f>[1]!s_pq_avgamount(A3814,"20260101","",100000000)</f>
        <v>0.723406255</v>
      </c>
      <c r="T3814" s="17">
        <f>[1]!s_ipo_dilutedpe(A3814)</f>
        <v>14.99</v>
      </c>
      <c r="U3814" s="12">
        <f>[1]!s_ipo_collection_total(A3814,100000000)</f>
        <v>4.1989999999999998</v>
      </c>
      <c r="V3814" s="18">
        <f>[1]!s_val_pe_ttm(A3814,"")</f>
        <v>13.129704475402832</v>
      </c>
    </row>
    <row r="3815" spans="1:22" x14ac:dyDescent="0.3">
      <c r="A3815" s="12" t="s">
        <v>8028</v>
      </c>
      <c r="B3815" s="12" t="s">
        <v>8029</v>
      </c>
      <c r="C3815" s="16" t="str">
        <f>[1]!s_info_mkt(A3815)</f>
        <v>主板</v>
      </c>
      <c r="D3815" s="16" t="str">
        <f>[1]!s_ipo_listeddate(A3815)</f>
        <v>1997-06-25</v>
      </c>
      <c r="E3815" s="16" t="str">
        <f>[1]!s_info_industry_csrc2023(A3815,"",3)</f>
        <v>医药制造业</v>
      </c>
      <c r="F3815" s="16">
        <f>[1]!s_is(A3815,83,"FY","YTD","20251231",1,"",100000000)</f>
        <v>172.56185123820001</v>
      </c>
      <c r="G3815" s="16">
        <f>[1]!s_is(A3815,83,"FY","YTD","20241231",1,"",100000000)</f>
        <v>185.97281604930001</v>
      </c>
      <c r="H3815" s="16">
        <f>[1]!s_is(A3815,61,"FY","YTD","20251231",1,"",100000000)</f>
        <v>11.893743568800001</v>
      </c>
      <c r="I3815" s="16">
        <f>[1]!s_is(A3815,61,"FY","YTD","20241231",1,"",100000000)</f>
        <v>15.2627492598</v>
      </c>
      <c r="J3815" s="16">
        <f>[1]!s_fa_roe(A3815,"20251231")</f>
        <v>8.8583999999999996</v>
      </c>
      <c r="K3815" s="16">
        <f>[1]!s_stmnote_rdexp(A3815,"20251231",1,10000)</f>
        <v>39116.951850999998</v>
      </c>
      <c r="L3815" s="16">
        <f>[1]!s_margin_tradingbalance(A3815,"",10000)</f>
        <v>110036.17690000001</v>
      </c>
      <c r="M3815" s="16">
        <f>[1]!s_margin_seclendingbalance(A3815,"",10000)</f>
        <v>210.32499999999999</v>
      </c>
      <c r="N3815" s="17">
        <f>[1]!s_val_ev(A3815,"",100000000)</f>
        <v>322.29551156999997</v>
      </c>
      <c r="O3815" s="17">
        <f>[1]!share_freesharesmv(A3815,"",100000000)</f>
        <v>153.25800466999999</v>
      </c>
      <c r="P3815" s="17">
        <f ca="1">[1]!s_dq_amount_btin(A3815,TODAY()-1,100000000)</f>
        <v>1.655627</v>
      </c>
      <c r="Q3815" s="17">
        <f ca="1">[1]!s_dq_turn(A3815,TODAY()-1)</f>
        <v>0.51161007237355616</v>
      </c>
      <c r="R3815" s="2">
        <f>[1]!s_pq_amount(A3815,"20260101","",100000000)</f>
        <v>251.97708499999999</v>
      </c>
      <c r="S3815" s="2">
        <f>[1]!s_pq_avgamount(A3815,"20260101","",100000000)</f>
        <v>2.3117163761467889</v>
      </c>
      <c r="T3815" s="17">
        <f>[1]!s_ipo_dilutedpe(A3815)</f>
        <v>0</v>
      </c>
      <c r="U3815" s="12">
        <f>[1]!s_ipo_collection_total(A3815,100000000)</f>
        <v>3.54</v>
      </c>
      <c r="V3815" s="18">
        <f>[1]!s_val_pe_ttm(A3815,"")</f>
        <v>29.888006210327148</v>
      </c>
    </row>
    <row r="3816" spans="1:22" x14ac:dyDescent="0.3">
      <c r="A3816" s="12" t="s">
        <v>8030</v>
      </c>
      <c r="B3816" s="12" t="s">
        <v>8031</v>
      </c>
      <c r="C3816" s="16" t="str">
        <f>[1]!s_info_mkt(A3816)</f>
        <v>主板</v>
      </c>
      <c r="D3816" s="16" t="str">
        <f>[1]!s_ipo_listeddate(A3816)</f>
        <v>2001-12-20</v>
      </c>
      <c r="E3816" s="16" t="str">
        <f>[1]!s_info_industry_csrc2023(A3816,"",3)</f>
        <v>化学原料和化学制品制造业</v>
      </c>
      <c r="F3816" s="16">
        <f>[1]!s_is(A3816,83,"FY","YTD","20251231",1,"",100000000)</f>
        <v>37.928960894600003</v>
      </c>
      <c r="G3816" s="16">
        <f>[1]!s_is(A3816,83,"FY","YTD","20241231",1,"",100000000)</f>
        <v>34.092954686599995</v>
      </c>
      <c r="H3816" s="16">
        <f>[1]!s_is(A3816,61,"FY","YTD","20251231",1,"",100000000)</f>
        <v>-0.74308656409999996</v>
      </c>
      <c r="I3816" s="16">
        <f>[1]!s_is(A3816,61,"FY","YTD","20241231",1,"",100000000)</f>
        <v>0.36110270999999999</v>
      </c>
      <c r="J3816" s="16">
        <f>[1]!s_fa_roe(A3816,"20251231")</f>
        <v>-4.1970999999999998</v>
      </c>
      <c r="K3816" s="16">
        <f>[1]!s_stmnote_rdexp(A3816,"20251231",1,10000)</f>
        <v>1493.0114470000001</v>
      </c>
      <c r="L3816" s="16">
        <f>[1]!s_margin_tradingbalance(A3816,"",10000)</f>
        <v>144109.98550000001</v>
      </c>
      <c r="M3816" s="16">
        <f>[1]!s_margin_seclendingbalance(A3816,"",10000)</f>
        <v>254.464</v>
      </c>
      <c r="N3816" s="17">
        <f>[1]!s_val_ev(A3816,"",100000000)</f>
        <v>338.12479999999999</v>
      </c>
      <c r="O3816" s="17">
        <f>[1]!share_freesharesmv(A3816,"",100000000)</f>
        <v>178.64770496</v>
      </c>
      <c r="P3816" s="17">
        <f ca="1">[1]!s_dq_amount_btin(A3816,TODAY()-1,100000000)</f>
        <v>7.1141183400000001</v>
      </c>
      <c r="Q3816" s="17">
        <f ca="1">[1]!s_dq_turn(A3816,TODAY()-1)</f>
        <v>2.6780250492125979</v>
      </c>
      <c r="R3816" s="2">
        <f>[1]!s_pq_amount(A3816,"20260101","",100000000)</f>
        <v>1259.1512989800001</v>
      </c>
      <c r="S3816" s="2">
        <f>[1]!s_pq_avgamount(A3816,"20260101","",100000000)</f>
        <v>11.551846779633028</v>
      </c>
      <c r="T3816" s="17">
        <f>[1]!s_ipo_dilutedpe(A3816)</f>
        <v>19.96</v>
      </c>
      <c r="U3816" s="12">
        <f>[1]!s_ipo_collection_total(A3816,100000000)</f>
        <v>4.59</v>
      </c>
      <c r="V3816" s="18">
        <f>[1]!s_val_pe_ttm(A3816,"")</f>
        <v>-469.06591796875</v>
      </c>
    </row>
    <row r="3817" spans="1:22" x14ac:dyDescent="0.3">
      <c r="A3817" s="12" t="s">
        <v>8032</v>
      </c>
      <c r="B3817" s="12" t="s">
        <v>8033</v>
      </c>
      <c r="C3817" s="16" t="str">
        <f>[1]!s_info_mkt(A3817)</f>
        <v>创业板</v>
      </c>
      <c r="D3817" s="16" t="str">
        <f>[1]!s_ipo_listeddate(A3817)</f>
        <v>2010-10-26</v>
      </c>
      <c r="E3817" s="16" t="str">
        <f>[1]!s_info_industry_csrc2023(A3817,"",3)</f>
        <v>石油、煤炭及其他燃料加工业</v>
      </c>
      <c r="F3817" s="16">
        <f>[1]!s_is(A3817,83,"FY","YTD","20251231",1,"",100000000)</f>
        <v>13.6735512125</v>
      </c>
      <c r="G3817" s="16">
        <f>[1]!s_is(A3817,83,"FY","YTD","20241231",1,"",100000000)</f>
        <v>19.6947193136</v>
      </c>
      <c r="H3817" s="16">
        <f>[1]!s_is(A3817,61,"FY","YTD","20251231",1,"",100000000)</f>
        <v>-0.9847486420999999</v>
      </c>
      <c r="I3817" s="16">
        <f>[1]!s_is(A3817,61,"FY","YTD","20241231",1,"",100000000)</f>
        <v>0.2230222795</v>
      </c>
      <c r="J3817" s="16">
        <f>[1]!s_fa_roe(A3817,"20251231")</f>
        <v>-10.8117</v>
      </c>
      <c r="K3817" s="16">
        <f>[1]!s_stmnote_rdexp(A3817,"20251231",1,10000)</f>
        <v>919.394677</v>
      </c>
      <c r="L3817" s="16">
        <f>[1]!s_margin_tradingbalance(A3817,"",10000)</f>
        <v>0</v>
      </c>
      <c r="M3817" s="16">
        <f>[1]!s_margin_seclendingbalance(A3817,"",10000)</f>
        <v>0</v>
      </c>
      <c r="N3817" s="17">
        <f>[1]!s_val_ev(A3817,"",100000000)</f>
        <v>29.399039999999999</v>
      </c>
      <c r="O3817" s="17">
        <f>[1]!share_freesharesmv(A3817,"",100000000)</f>
        <v>19.4885034168</v>
      </c>
      <c r="P3817" s="17">
        <f ca="1">[1]!s_dq_amount_btin(A3817,TODAY()-1,100000000)</f>
        <v>0.62462145000000002</v>
      </c>
      <c r="Q3817" s="17">
        <f ca="1">[1]!s_dq_turn(A3817,TODAY()-1)</f>
        <v>2.1233181423611112</v>
      </c>
      <c r="R3817" s="2">
        <f>[1]!s_pq_amount(A3817,"20260101","",100000000)</f>
        <v>152.65144072000001</v>
      </c>
      <c r="S3817" s="2">
        <f>[1]!s_pq_avgamount(A3817,"20260101","",100000000)</f>
        <v>1.4004719332110092</v>
      </c>
      <c r="T3817" s="17">
        <f>[1]!s_ipo_dilutedpe(A3817)</f>
        <v>50.01</v>
      </c>
      <c r="U3817" s="12">
        <f>[1]!s_ipo_collection_total(A3817,100000000)</f>
        <v>7.2919999999999998</v>
      </c>
      <c r="V3817" s="18">
        <f>[1]!s_val_pe_ttm(A3817,"")</f>
        <v>-31.644735336303711</v>
      </c>
    </row>
    <row r="3818" spans="1:22" x14ac:dyDescent="0.3">
      <c r="A3818" s="12" t="s">
        <v>8034</v>
      </c>
      <c r="B3818" s="12" t="s">
        <v>8035</v>
      </c>
      <c r="C3818" s="16" t="str">
        <f>[1]!s_info_mkt(A3818)</f>
        <v>主板</v>
      </c>
      <c r="D3818" s="16" t="str">
        <f>[1]!s_ipo_listeddate(A3818)</f>
        <v>2017-07-17</v>
      </c>
      <c r="E3818" s="16" t="str">
        <f>[1]!s_info_industry_csrc2023(A3818,"",3)</f>
        <v>电气机械和器材制造业</v>
      </c>
      <c r="F3818" s="16">
        <f>[1]!s_is(A3818,83,"FY","YTD","20251231",1,"",100000000)</f>
        <v>46.506145716099994</v>
      </c>
      <c r="G3818" s="16">
        <f>[1]!s_is(A3818,83,"FY","YTD","20241231",1,"",100000000)</f>
        <v>36.751626085600002</v>
      </c>
      <c r="H3818" s="16">
        <f>[1]!s_is(A3818,61,"FY","YTD","20251231",1,"",100000000)</f>
        <v>1.0699447055</v>
      </c>
      <c r="I3818" s="16">
        <f>[1]!s_is(A3818,61,"FY","YTD","20241231",1,"",100000000)</f>
        <v>1.4013544613</v>
      </c>
      <c r="J3818" s="16">
        <f>[1]!s_fa_roe(A3818,"20251231")</f>
        <v>5.0309999999999997</v>
      </c>
      <c r="K3818" s="16">
        <f>[1]!s_stmnote_rdexp(A3818,"20251231",1,10000)</f>
        <v>7369.3862079999999</v>
      </c>
      <c r="L3818" s="16">
        <f>[1]!s_margin_tradingbalance(A3818,"",10000)</f>
        <v>0</v>
      </c>
      <c r="M3818" s="16">
        <f>[1]!s_margin_seclendingbalance(A3818,"",10000)</f>
        <v>0</v>
      </c>
      <c r="N3818" s="17">
        <f>[1]!s_val_ev(A3818,"",100000000)</f>
        <v>92.121120000000005</v>
      </c>
      <c r="O3818" s="17">
        <f>[1]!share_freesharesmv(A3818,"",100000000)</f>
        <v>24.414290342400001</v>
      </c>
      <c r="P3818" s="17">
        <f ca="1">[1]!s_dq_amount_btin(A3818,TODAY()-1,100000000)</f>
        <v>0.98733879999999996</v>
      </c>
      <c r="Q3818" s="17">
        <f ca="1">[1]!s_dq_turn(A3818,TODAY()-1)</f>
        <v>1.8645969903463595</v>
      </c>
      <c r="R3818" s="2">
        <f>[1]!s_pq_amount(A3818,"20260101","",100000000)</f>
        <v>218.89794885000001</v>
      </c>
      <c r="S3818" s="2">
        <f>[1]!s_pq_avgamount(A3818,"20260101","",100000000)</f>
        <v>2.0082380628440366</v>
      </c>
      <c r="T3818" s="17">
        <f>[1]!s_ipo_dilutedpe(A3818)</f>
        <v>22.96</v>
      </c>
      <c r="U3818" s="12">
        <f>[1]!s_ipo_collection_total(A3818,100000000)</f>
        <v>4.96</v>
      </c>
      <c r="V3818" s="18">
        <f>[1]!s_val_pe_ttm(A3818,"")</f>
        <v>118.92442321777344</v>
      </c>
    </row>
    <row r="3819" spans="1:22" x14ac:dyDescent="0.3">
      <c r="A3819" s="12" t="s">
        <v>8036</v>
      </c>
      <c r="B3819" s="12" t="s">
        <v>8037</v>
      </c>
      <c r="C3819" s="16" t="str">
        <f>[1]!s_info_mkt(A3819)</f>
        <v>创业板</v>
      </c>
      <c r="D3819" s="16" t="str">
        <f>[1]!s_ipo_listeddate(A3819)</f>
        <v>2022-11-18</v>
      </c>
      <c r="E3819" s="16" t="str">
        <f>[1]!s_info_industry_csrc2023(A3819,"",3)</f>
        <v>其他制造业</v>
      </c>
      <c r="F3819" s="16">
        <f>[1]!s_is(A3819,83,"FY","YTD","20251231",1,"",100000000)</f>
        <v>30.016926250400001</v>
      </c>
      <c r="G3819" s="16">
        <f>[1]!s_is(A3819,83,"FY","YTD","20241231",1,"",100000000)</f>
        <v>27.637269473899998</v>
      </c>
      <c r="H3819" s="16">
        <f>[1]!s_is(A3819,61,"FY","YTD","20251231",1,"",100000000)</f>
        <v>0.58839786169999997</v>
      </c>
      <c r="I3819" s="16">
        <f>[1]!s_is(A3819,61,"FY","YTD","20241231",1,"",100000000)</f>
        <v>0.45960499310000003</v>
      </c>
      <c r="J3819" s="16">
        <f>[1]!s_fa_roe(A3819,"20251231")</f>
        <v>3.1067999999999998</v>
      </c>
      <c r="K3819" s="16">
        <f>[1]!s_stmnote_rdexp(A3819,"20251231",1,10000)</f>
        <v>3070.8735179999999</v>
      </c>
      <c r="L3819" s="16">
        <f>[1]!s_margin_tradingbalance(A3819,"",10000)</f>
        <v>8552.3572999999997</v>
      </c>
      <c r="M3819" s="16">
        <f>[1]!s_margin_seclendingbalance(A3819,"",10000)</f>
        <v>0</v>
      </c>
      <c r="N3819" s="17">
        <f>[1]!s_val_ev(A3819,"",100000000)</f>
        <v>26.268879600000002</v>
      </c>
      <c r="O3819" s="17">
        <f>[1]!share_freesharesmv(A3819,"",100000000)</f>
        <v>10.479117078</v>
      </c>
      <c r="P3819" s="17">
        <f ca="1">[1]!s_dq_amount_btin(A3819,TODAY()-1,100000000)</f>
        <v>0.20902824</v>
      </c>
      <c r="Q3819" s="17">
        <f ca="1">[1]!s_dq_turn(A3819,TODAY()-1)</f>
        <v>1.1449784013359934</v>
      </c>
      <c r="R3819" s="2">
        <f>[1]!s_pq_amount(A3819,"20260101","",100000000)</f>
        <v>56.743237749999999</v>
      </c>
      <c r="S3819" s="2">
        <f>[1]!s_pq_avgamount(A3819,"20260101","",100000000)</f>
        <v>0.52058016284403663</v>
      </c>
      <c r="T3819" s="17">
        <f>[1]!s_ipo_dilutedpe(A3819)</f>
        <v>46.72</v>
      </c>
      <c r="U3819" s="12">
        <f>[1]!s_ipo_collection_total(A3819,100000000)</f>
        <v>11.2455</v>
      </c>
      <c r="V3819" s="18">
        <f>[1]!s_val_pe_ttm(A3819,"")</f>
        <v>47.318088531494141</v>
      </c>
    </row>
    <row r="3820" spans="1:22" x14ac:dyDescent="0.3">
      <c r="A3820" s="12" t="s">
        <v>8038</v>
      </c>
      <c r="B3820" s="12" t="s">
        <v>8039</v>
      </c>
      <c r="C3820" s="16" t="str">
        <f>[1]!s_info_mkt(A3820)</f>
        <v>主板</v>
      </c>
      <c r="D3820" s="16" t="str">
        <f>[1]!s_ipo_listeddate(A3820)</f>
        <v>2010-11-09</v>
      </c>
      <c r="E3820" s="16" t="str">
        <f>[1]!s_info_industry_csrc2023(A3820,"",3)</f>
        <v>电气机械和器材制造业</v>
      </c>
      <c r="F3820" s="16">
        <f>[1]!s_is(A3820,83,"FY","YTD","20251231",1,"",100000000)</f>
        <v>104.0712322592</v>
      </c>
      <c r="G3820" s="16">
        <f>[1]!s_is(A3820,83,"FY","YTD","20241231",1,"",100000000)</f>
        <v>92.597353343600005</v>
      </c>
      <c r="H3820" s="16">
        <f>[1]!s_is(A3820,61,"FY","YTD","20251231",1,"",100000000)</f>
        <v>5.5345403223999998</v>
      </c>
      <c r="I3820" s="16">
        <f>[1]!s_is(A3820,61,"FY","YTD","20241231",1,"",100000000)</f>
        <v>6.5512967519000007</v>
      </c>
      <c r="J3820" s="16">
        <f>[1]!s_fa_roe(A3820,"20251231")</f>
        <v>6.5118999999999998</v>
      </c>
      <c r="K3820" s="16">
        <f>[1]!s_stmnote_rdexp(A3820,"20251231",1,10000)</f>
        <v>52707.014798000004</v>
      </c>
      <c r="L3820" s="16">
        <f>[1]!s_margin_tradingbalance(A3820,"",10000)</f>
        <v>29549.2075</v>
      </c>
      <c r="M3820" s="16">
        <f>[1]!s_margin_seclendingbalance(A3820,"",10000)</f>
        <v>433.98809999999997</v>
      </c>
      <c r="N3820" s="17">
        <f>[1]!s_val_ev(A3820,"",100000000)</f>
        <v>247.1809428</v>
      </c>
      <c r="O3820" s="17">
        <f>[1]!share_freesharesmv(A3820,"",100000000)</f>
        <v>82.650427211199997</v>
      </c>
      <c r="P3820" s="17">
        <f ca="1">[1]!s_dq_amount_btin(A3820,TODAY()-1,100000000)</f>
        <v>4.7135698899999996</v>
      </c>
      <c r="Q3820" s="17">
        <f ca="1">[1]!s_dq_turn(A3820,TODAY()-1)</f>
        <v>1.9047669890188639</v>
      </c>
      <c r="R3820" s="2">
        <f>[1]!s_pq_amount(A3820,"20260101","",100000000)</f>
        <v>1770.10340105</v>
      </c>
      <c r="S3820" s="2">
        <f>[1]!s_pq_avgamount(A3820,"20260101","",100000000)</f>
        <v>16.239480743577982</v>
      </c>
      <c r="T3820" s="17">
        <f>[1]!s_ipo_dilutedpe(A3820)</f>
        <v>58.06</v>
      </c>
      <c r="U3820" s="12">
        <f>[1]!s_ipo_collection_total(A3820,100000000)</f>
        <v>18</v>
      </c>
      <c r="V3820" s="18">
        <f>[1]!s_val_pe_ttm(A3820,"")</f>
        <v>43.299976348876953</v>
      </c>
    </row>
    <row r="3821" spans="1:22" x14ac:dyDescent="0.3">
      <c r="A3821" s="12" t="s">
        <v>8040</v>
      </c>
      <c r="B3821" s="12" t="s">
        <v>8041</v>
      </c>
      <c r="C3821" s="16" t="str">
        <f>[1]!s_info_mkt(A3821)</f>
        <v>主板</v>
      </c>
      <c r="D3821" s="16" t="str">
        <f>[1]!s_ipo_listeddate(A3821)</f>
        <v>1999-12-23</v>
      </c>
      <c r="E3821" s="16" t="str">
        <f>[1]!s_info_industry_csrc2023(A3821,"",3)</f>
        <v>电力、热力生产和供应业</v>
      </c>
      <c r="F3821" s="16">
        <f>[1]!s_is(A3821,83,"FY","YTD","20251231",1,"",100000000)</f>
        <v>124.6625734559</v>
      </c>
      <c r="G3821" s="16">
        <f>[1]!s_is(A3821,83,"FY","YTD","20241231",1,"",100000000)</f>
        <v>57.4450940479</v>
      </c>
      <c r="H3821" s="16">
        <f>[1]!s_is(A3821,61,"FY","YTD","20251231",1,"",100000000)</f>
        <v>32.931582483</v>
      </c>
      <c r="I3821" s="16">
        <f>[1]!s_is(A3821,61,"FY","YTD","20241231",1,"",100000000)</f>
        <v>10.4396018644</v>
      </c>
      <c r="J3821" s="16">
        <f>[1]!s_fa_roe(A3821,"20251231")</f>
        <v>10.2623</v>
      </c>
      <c r="K3821" s="16">
        <f>[1]!s_stmnote_rdexp(A3821,"20251231",1,10000)</f>
        <v>61714.601289999999</v>
      </c>
      <c r="L3821" s="16">
        <f>[1]!s_margin_tradingbalance(A3821,"",10000)</f>
        <v>53047.1535</v>
      </c>
      <c r="M3821" s="16">
        <f>[1]!s_margin_seclendingbalance(A3821,"",10000)</f>
        <v>495.62939999999998</v>
      </c>
      <c r="N3821" s="17">
        <f>[1]!s_val_ev(A3821,"",100000000)</f>
        <v>1066.0217522646001</v>
      </c>
      <c r="O3821" s="17">
        <f>[1]!share_freesharesmv(A3821,"",100000000)</f>
        <v>153.3833630286</v>
      </c>
      <c r="P3821" s="17">
        <f ca="1">[1]!s_dq_amount_btin(A3821,TODAY()-1,100000000)</f>
        <v>2.7094390000000002</v>
      </c>
      <c r="Q3821" s="17">
        <f ca="1">[1]!s_dq_turn(A3821,TODAY()-1)</f>
        <v>0.86046391949478229</v>
      </c>
      <c r="R3821" s="2">
        <f>[1]!s_pq_amount(A3821,"20260101","",100000000)</f>
        <v>324.36924170999998</v>
      </c>
      <c r="S3821" s="2">
        <f>[1]!s_pq_avgamount(A3821,"20260101","",100000000)</f>
        <v>2.975864602844037</v>
      </c>
      <c r="T3821" s="17">
        <f>[1]!s_ipo_dilutedpe(A3821)</f>
        <v>0</v>
      </c>
      <c r="U3821" s="12">
        <f>[1]!s_ipo_collection_total(A3821,100000000)</f>
        <v>2.5649999999999999</v>
      </c>
      <c r="V3821" s="18">
        <f>[1]!s_val_pe_ttm(A3821,"")</f>
        <v>25.71113395690918</v>
      </c>
    </row>
    <row r="3822" spans="1:22" x14ac:dyDescent="0.3">
      <c r="A3822" s="12" t="s">
        <v>8042</v>
      </c>
      <c r="B3822" s="12" t="s">
        <v>8043</v>
      </c>
      <c r="C3822" s="16" t="str">
        <f>[1]!s_info_mkt(A3822)</f>
        <v>创业板</v>
      </c>
      <c r="D3822" s="16" t="str">
        <f>[1]!s_ipo_listeddate(A3822)</f>
        <v>2019-12-06</v>
      </c>
      <c r="E3822" s="16" t="str">
        <f>[1]!s_info_industry_csrc2023(A3822,"",3)</f>
        <v>软件和信息技术服务业</v>
      </c>
      <c r="F3822" s="16">
        <f>[1]!s_is(A3822,83,"FY","YTD","20251231",1,"",100000000)</f>
        <v>3.1566570414999999</v>
      </c>
      <c r="G3822" s="16">
        <f>[1]!s_is(A3822,83,"FY","YTD","20241231",1,"",100000000)</f>
        <v>2.3971368161000002</v>
      </c>
      <c r="H3822" s="16">
        <f>[1]!s_is(A3822,61,"FY","YTD","20251231",1,"",100000000)</f>
        <v>-0.4411419278</v>
      </c>
      <c r="I3822" s="16">
        <f>[1]!s_is(A3822,61,"FY","YTD","20241231",1,"",100000000)</f>
        <v>-0.26138298269999999</v>
      </c>
      <c r="J3822" s="16">
        <f>[1]!s_fa_roe(A3822,"20251231")</f>
        <v>-5.5185000000000004</v>
      </c>
      <c r="K3822" s="16">
        <f>[1]!s_stmnote_rdexp(A3822,"20251231",1,10000)</f>
        <v>2217.6870140000001</v>
      </c>
      <c r="L3822" s="16">
        <f>[1]!s_margin_tradingbalance(A3822,"",10000)</f>
        <v>0</v>
      </c>
      <c r="M3822" s="16">
        <f>[1]!s_margin_seclendingbalance(A3822,"",10000)</f>
        <v>0</v>
      </c>
      <c r="N3822" s="17">
        <f>[1]!s_val_ev(A3822,"",100000000)</f>
        <v>30.728414999999998</v>
      </c>
      <c r="O3822" s="17">
        <f>[1]!share_freesharesmv(A3822,"",100000000)</f>
        <v>16.459635799000001</v>
      </c>
      <c r="P3822" s="17">
        <f ca="1">[1]!s_dq_amount_btin(A3822,TODAY()-1,100000000)</f>
        <v>0.68453050000000004</v>
      </c>
      <c r="Q3822" s="17">
        <f ca="1">[1]!s_dq_turn(A3822,TODAY()-1)</f>
        <v>2.2889452365795289</v>
      </c>
      <c r="R3822" s="2">
        <f>[1]!s_pq_amount(A3822,"20260101","",100000000)</f>
        <v>151.62800726</v>
      </c>
      <c r="S3822" s="2">
        <f>[1]!s_pq_avgamount(A3822,"20260101","",100000000)</f>
        <v>1.391082635412844</v>
      </c>
      <c r="T3822" s="17">
        <f>[1]!s_ipo_dilutedpe(A3822)</f>
        <v>22.95</v>
      </c>
      <c r="U3822" s="12">
        <f>[1]!s_ipo_collection_total(A3822,100000000)</f>
        <v>4.8461999999999996</v>
      </c>
      <c r="V3822" s="18">
        <f>[1]!s_val_pe_ttm(A3822,"")</f>
        <v>-93.411270141601563</v>
      </c>
    </row>
    <row r="3823" spans="1:22" x14ac:dyDescent="0.3">
      <c r="A3823" s="12" t="s">
        <v>8044</v>
      </c>
      <c r="B3823" s="12" t="s">
        <v>8045</v>
      </c>
      <c r="C3823" s="16" t="str">
        <f>[1]!s_info_mkt(A3823)</f>
        <v>主板</v>
      </c>
      <c r="D3823" s="16" t="str">
        <f>[1]!s_ipo_listeddate(A3823)</f>
        <v>1996-03-08</v>
      </c>
      <c r="E3823" s="16" t="str">
        <f>[1]!s_info_industry_csrc2023(A3823,"",3)</f>
        <v>橡胶和塑料制品业</v>
      </c>
      <c r="F3823" s="16">
        <f>[1]!s_is(A3823,83,"FY","YTD","20251231",1,"",100000000)</f>
        <v>109.45780971219999</v>
      </c>
      <c r="G3823" s="16">
        <f>[1]!s_is(A3823,83,"FY","YTD","20241231",1,"",100000000)</f>
        <v>106.90550119049999</v>
      </c>
      <c r="H3823" s="16">
        <f>[1]!s_is(A3823,61,"FY","YTD","20251231",1,"",100000000)</f>
        <v>6.2001808548000001</v>
      </c>
      <c r="I3823" s="16">
        <f>[1]!s_is(A3823,61,"FY","YTD","20241231",1,"",100000000)</f>
        <v>6.1548504026000002</v>
      </c>
      <c r="J3823" s="16">
        <f>[1]!s_fa_roe(A3823,"20251231")</f>
        <v>6.9459999999999997</v>
      </c>
      <c r="K3823" s="16">
        <f>[1]!s_stmnote_rdexp(A3823,"20251231",1,10000)</f>
        <v>38365.942994999998</v>
      </c>
      <c r="L3823" s="16">
        <f>[1]!s_margin_tradingbalance(A3823,"",10000)</f>
        <v>37318.149299999997</v>
      </c>
      <c r="M3823" s="16">
        <f>[1]!s_margin_seclendingbalance(A3823,"",10000)</f>
        <v>112.3635</v>
      </c>
      <c r="N3823" s="17">
        <f>[1]!s_val_ev(A3823,"",100000000)</f>
        <v>66.061579420000001</v>
      </c>
      <c r="O3823" s="17">
        <f>[1]!share_freesharesmv(A3823,"",100000000)</f>
        <v>51.145110469999999</v>
      </c>
      <c r="P3823" s="17">
        <f ca="1">[1]!s_dq_amount_btin(A3823,TODAY()-1,100000000)</f>
        <v>1.0143484599999999</v>
      </c>
      <c r="Q3823" s="17">
        <f ca="1">[1]!s_dq_turn(A3823,TODAY()-1)</f>
        <v>1.5391605626742679</v>
      </c>
      <c r="R3823" s="2">
        <f>[1]!s_pq_amount(A3823,"20260101","",100000000)</f>
        <v>161.31267267999999</v>
      </c>
      <c r="S3823" s="2">
        <f>[1]!s_pq_avgamount(A3823,"20260101","",100000000)</f>
        <v>1.479932776880734</v>
      </c>
      <c r="T3823" s="17">
        <f>[1]!s_ipo_dilutedpe(A3823)</f>
        <v>0</v>
      </c>
      <c r="U3823" s="12">
        <f>[1]!s_ipo_collection_total(A3823,100000000)</f>
        <v>1.8</v>
      </c>
      <c r="V3823" s="18">
        <f>[1]!s_val_pe_ttm(A3823,"")</f>
        <v>8.998805046081543</v>
      </c>
    </row>
    <row r="3824" spans="1:22" x14ac:dyDescent="0.3">
      <c r="A3824" s="12" t="s">
        <v>8046</v>
      </c>
      <c r="B3824" s="12" t="s">
        <v>8047</v>
      </c>
      <c r="C3824" s="16" t="str">
        <f>[1]!s_info_mkt(A3824)</f>
        <v>创业板</v>
      </c>
      <c r="D3824" s="16" t="str">
        <f>[1]!s_ipo_listeddate(A3824)</f>
        <v>2021-04-19</v>
      </c>
      <c r="E3824" s="16" t="str">
        <f>[1]!s_info_industry_csrc2023(A3824,"",3)</f>
        <v>零售业</v>
      </c>
      <c r="F3824" s="16">
        <f>[1]!s_is(A3824,83,"FY","YTD","20251231",1,"",100000000)</f>
        <v>514.59148553509999</v>
      </c>
      <c r="G3824" s="16">
        <f>[1]!s_is(A3824,83,"FY","YTD","20241231",1,"",100000000)</f>
        <v>323.28829726060002</v>
      </c>
      <c r="H3824" s="16">
        <f>[1]!s_is(A3824,61,"FY","YTD","20251231",1,"",100000000)</f>
        <v>13.445988145499999</v>
      </c>
      <c r="I3824" s="16">
        <f>[1]!s_is(A3824,61,"FY","YTD","20241231",1,"",100000000)</f>
        <v>2.9352203723000003</v>
      </c>
      <c r="J3824" s="16">
        <f>[1]!s_fa_roe(A3824,"20251231")</f>
        <v>104.1758</v>
      </c>
      <c r="K3824" s="16">
        <f>[1]!s_stmnote_rdexp(A3824,"20251231",1,10000)</f>
        <v>5433.3228810000001</v>
      </c>
      <c r="L3824" s="16">
        <f>[1]!s_margin_tradingbalance(A3824,"",10000)</f>
        <v>33091.517200000002</v>
      </c>
      <c r="M3824" s="16">
        <f>[1]!s_margin_seclendingbalance(A3824,"",10000)</f>
        <v>112.3605</v>
      </c>
      <c r="N3824" s="17">
        <f>[1]!s_val_ev(A3824,"",100000000)</f>
        <v>345.43241078400001</v>
      </c>
      <c r="O3824" s="17">
        <f>[1]!share_freesharesmv(A3824,"",100000000)</f>
        <v>177.62687779050003</v>
      </c>
      <c r="P3824" s="17">
        <f ca="1">[1]!s_dq_amount_btin(A3824,TODAY()-1,100000000)</f>
        <v>3.3846849300000001</v>
      </c>
      <c r="Q3824" s="17">
        <f ca="1">[1]!s_dq_turn(A3824,TODAY()-1)</f>
        <v>1.0555757077323289</v>
      </c>
      <c r="R3824" s="2">
        <f>[1]!s_pq_amount(A3824,"20260101","",100000000)</f>
        <v>472.11935879999999</v>
      </c>
      <c r="S3824" s="2">
        <f>[1]!s_pq_avgamount(A3824,"20260101","",100000000)</f>
        <v>4.3313702642201832</v>
      </c>
      <c r="T3824" s="17">
        <f>[1]!s_ipo_dilutedpe(A3824)</f>
        <v>12.15</v>
      </c>
      <c r="U3824" s="12">
        <f>[1]!s_ipo_collection_total(A3824,100000000)</f>
        <v>2.7591625</v>
      </c>
      <c r="V3824" s="18">
        <f>[1]!s_val_pe_ttm(A3824,"")</f>
        <v>19.632146835327148</v>
      </c>
    </row>
    <row r="3825" spans="1:22" x14ac:dyDescent="0.3">
      <c r="A3825" s="12" t="s">
        <v>8048</v>
      </c>
      <c r="B3825" s="12" t="s">
        <v>8049</v>
      </c>
      <c r="C3825" s="16" t="str">
        <f>[1]!s_info_mkt(A3825)</f>
        <v>创业板</v>
      </c>
      <c r="D3825" s="16" t="str">
        <f>[1]!s_ipo_listeddate(A3825)</f>
        <v>2021-05-26</v>
      </c>
      <c r="E3825" s="16" t="str">
        <f>[1]!s_info_industry_csrc2023(A3825,"",3)</f>
        <v>橡胶和塑料制品业</v>
      </c>
      <c r="F3825" s="16">
        <f>[1]!s_is(A3825,83,"FY","YTD","20251231",1,"",100000000)</f>
        <v>3.7497558404000002</v>
      </c>
      <c r="G3825" s="16">
        <f>[1]!s_is(A3825,83,"FY","YTD","20241231",1,"",100000000)</f>
        <v>3.4613828930000001</v>
      </c>
      <c r="H3825" s="16">
        <f>[1]!s_is(A3825,61,"FY","YTD","20251231",1,"",100000000)</f>
        <v>0.1963144221</v>
      </c>
      <c r="I3825" s="16">
        <f>[1]!s_is(A3825,61,"FY","YTD","20241231",1,"",100000000)</f>
        <v>8.6869597399999998E-2</v>
      </c>
      <c r="J3825" s="16">
        <f>[1]!s_fa_roe(A3825,"20251231")</f>
        <v>3.1181999999999999</v>
      </c>
      <c r="K3825" s="16">
        <f>[1]!s_stmnote_rdexp(A3825,"20251231",1,10000)</f>
        <v>1613.6897470000001</v>
      </c>
      <c r="L3825" s="16">
        <f>[1]!s_margin_tradingbalance(A3825,"",10000)</f>
        <v>9772.5449000000008</v>
      </c>
      <c r="M3825" s="16">
        <f>[1]!s_margin_seclendingbalance(A3825,"",10000)</f>
        <v>24.655999999999999</v>
      </c>
      <c r="N3825" s="17">
        <f>[1]!s_val_ev(A3825,"",100000000)</f>
        <v>27.863562072499999</v>
      </c>
      <c r="O3825" s="17">
        <f>[1]!share_freesharesmv(A3825,"",100000000)</f>
        <v>10.2648314175</v>
      </c>
      <c r="P3825" s="17">
        <f ca="1">[1]!s_dq_amount_btin(A3825,TODAY()-1,100000000)</f>
        <v>0.37929077</v>
      </c>
      <c r="Q3825" s="17">
        <f ca="1">[1]!s_dq_turn(A3825,TODAY()-1)</f>
        <v>2.0467730622007254</v>
      </c>
      <c r="R3825" s="2">
        <f>[1]!s_pq_amount(A3825,"20260101","",100000000)</f>
        <v>81.42004944</v>
      </c>
      <c r="S3825" s="2">
        <f>[1]!s_pq_avgamount(A3825,"20260101","",100000000)</f>
        <v>0.74697293064220194</v>
      </c>
      <c r="T3825" s="17">
        <f>[1]!s_ipo_dilutedpe(A3825)</f>
        <v>17.52</v>
      </c>
      <c r="U3825" s="12">
        <f>[1]!s_ipo_collection_total(A3825,100000000)</f>
        <v>3.0970879999999998</v>
      </c>
      <c r="V3825" s="18">
        <f>[1]!s_val_pe_ttm(A3825,"")</f>
        <v>124.16749572753906</v>
      </c>
    </row>
    <row r="3826" spans="1:22" x14ac:dyDescent="0.3">
      <c r="A3826" s="12" t="s">
        <v>8050</v>
      </c>
      <c r="B3826" s="12" t="s">
        <v>8051</v>
      </c>
      <c r="C3826" s="16" t="str">
        <f>[1]!s_info_mkt(A3826)</f>
        <v>主板</v>
      </c>
      <c r="D3826" s="16" t="str">
        <f>[1]!s_ipo_listeddate(A3826)</f>
        <v>2014-12-03</v>
      </c>
      <c r="E3826" s="16" t="str">
        <f>[1]!s_info_industry_csrc2023(A3826,"",3)</f>
        <v>橡胶和塑料制品业</v>
      </c>
      <c r="F3826" s="16">
        <f>[1]!s_is(A3826,83,"FY","YTD","20251231",1,"",100000000)</f>
        <v>21.575747528200001</v>
      </c>
      <c r="G3826" s="16">
        <f>[1]!s_is(A3826,83,"FY","YTD","20241231",1,"",100000000)</f>
        <v>19.892163740699999</v>
      </c>
      <c r="H3826" s="16">
        <f>[1]!s_is(A3826,61,"FY","YTD","20251231",1,"",100000000)</f>
        <v>-1.5833355594999998</v>
      </c>
      <c r="I3826" s="16">
        <f>[1]!s_is(A3826,61,"FY","YTD","20241231",1,"",100000000)</f>
        <v>-0.6850251544</v>
      </c>
      <c r="J3826" s="16">
        <f>[1]!s_fa_roe(A3826,"20251231")</f>
        <v>-9.6221999999999994</v>
      </c>
      <c r="K3826" s="16">
        <f>[1]!s_stmnote_rdexp(A3826,"20251231",1,10000)</f>
        <v>4254.5204119999999</v>
      </c>
      <c r="L3826" s="16">
        <f>[1]!s_margin_tradingbalance(A3826,"",10000)</f>
        <v>0</v>
      </c>
      <c r="M3826" s="16">
        <f>[1]!s_margin_seclendingbalance(A3826,"",10000)</f>
        <v>0</v>
      </c>
      <c r="N3826" s="17">
        <f>[1]!s_val_ev(A3826,"",100000000)</f>
        <v>75.801379306000001</v>
      </c>
      <c r="O3826" s="17">
        <f>[1]!share_freesharesmv(A3826,"",100000000)</f>
        <v>52.346172132</v>
      </c>
      <c r="P3826" s="17">
        <f ca="1">[1]!s_dq_amount_btin(A3826,TODAY()-1,100000000)</f>
        <v>13.0318836</v>
      </c>
      <c r="Q3826" s="17">
        <f ca="1">[1]!s_dq_turn(A3826,TODAY()-1)</f>
        <v>22.986644384335399</v>
      </c>
      <c r="R3826" s="2">
        <f>[1]!s_pq_amount(A3826,"20260101","",100000000)</f>
        <v>574.97150021000004</v>
      </c>
      <c r="S3826" s="2">
        <f>[1]!s_pq_avgamount(A3826,"20260101","",100000000)</f>
        <v>5.2749678918348621</v>
      </c>
      <c r="T3826" s="17">
        <f>[1]!s_ipo_dilutedpe(A3826)</f>
        <v>22.51</v>
      </c>
      <c r="U3826" s="12">
        <f>[1]!s_ipo_collection_total(A3826,100000000)</f>
        <v>1.8460000000000001</v>
      </c>
      <c r="V3826" s="18">
        <f>[1]!s_val_pe_ttm(A3826,"")</f>
        <v>-48.383754730224609</v>
      </c>
    </row>
    <row r="3827" spans="1:22" x14ac:dyDescent="0.3">
      <c r="A3827" s="12" t="s">
        <v>8052</v>
      </c>
      <c r="B3827" s="12" t="s">
        <v>8053</v>
      </c>
      <c r="C3827" s="16" t="str">
        <f>[1]!s_info_mkt(A3827)</f>
        <v>创业板</v>
      </c>
      <c r="D3827" s="16" t="str">
        <f>[1]!s_ipo_listeddate(A3827)</f>
        <v>2019-05-17</v>
      </c>
      <c r="E3827" s="16" t="str">
        <f>[1]!s_info_industry_csrc2023(A3827,"",3)</f>
        <v>专用设备制造业</v>
      </c>
      <c r="F3827" s="16">
        <f>[1]!s_is(A3827,83,"FY","YTD","20251231",1,"",100000000)</f>
        <v>20.3310351921</v>
      </c>
      <c r="G3827" s="16">
        <f>[1]!s_is(A3827,83,"FY","YTD","20241231",1,"",100000000)</f>
        <v>20.143514982199999</v>
      </c>
      <c r="H3827" s="16">
        <f>[1]!s_is(A3827,61,"FY","YTD","20251231",1,"",100000000)</f>
        <v>5.1922332709000001</v>
      </c>
      <c r="I3827" s="16">
        <f>[1]!s_is(A3827,61,"FY","YTD","20241231",1,"",100000000)</f>
        <v>5.2761134235</v>
      </c>
      <c r="J3827" s="16">
        <f>[1]!s_fa_roe(A3827,"20251231")</f>
        <v>14.065899999999999</v>
      </c>
      <c r="K3827" s="16">
        <f>[1]!s_stmnote_rdexp(A3827,"20251231",1,10000)</f>
        <v>22938.741394000001</v>
      </c>
      <c r="L3827" s="16">
        <f>[1]!s_margin_tradingbalance(A3827,"",10000)</f>
        <v>90459.605299999996</v>
      </c>
      <c r="M3827" s="16">
        <f>[1]!s_margin_seclendingbalance(A3827,"",10000)</f>
        <v>1047.3420000000001</v>
      </c>
      <c r="N3827" s="17">
        <f>[1]!s_val_ev(A3827,"",100000000)</f>
        <v>483.21569190959997</v>
      </c>
      <c r="O3827" s="17">
        <f>[1]!share_freesharesmv(A3827,"",100000000)</f>
        <v>240.9760364421</v>
      </c>
      <c r="P3827" s="17">
        <f ca="1">[1]!s_dq_amount_btin(A3827,TODAY()-1,100000000)</f>
        <v>25.65027336</v>
      </c>
      <c r="Q3827" s="17">
        <f ca="1">[1]!s_dq_turn(A3827,TODAY()-1)</f>
        <v>8.4651705224960505</v>
      </c>
      <c r="R3827" s="2">
        <f>[1]!s_pq_amount(A3827,"20260101","",100000000)</f>
        <v>1592.3185980000001</v>
      </c>
      <c r="S3827" s="2">
        <f>[1]!s_pq_avgamount(A3827,"20260101","",100000000)</f>
        <v>14.608427504587157</v>
      </c>
      <c r="T3827" s="17">
        <f>[1]!s_ipo_dilutedpe(A3827)</f>
        <v>22.99</v>
      </c>
      <c r="U3827" s="12">
        <f>[1]!s_ipo_collection_total(A3827,100000000)</f>
        <v>9.5429256000000002</v>
      </c>
      <c r="V3827" s="18">
        <f>[1]!s_val_pe_ttm(A3827,"")</f>
        <v>92.969718933105469</v>
      </c>
    </row>
    <row r="3828" spans="1:22" x14ac:dyDescent="0.3">
      <c r="A3828" s="12" t="s">
        <v>8054</v>
      </c>
      <c r="B3828" s="12" t="s">
        <v>8055</v>
      </c>
      <c r="C3828" s="16" t="str">
        <f>[1]!s_info_mkt(A3828)</f>
        <v>主板</v>
      </c>
      <c r="D3828" s="16" t="str">
        <f>[1]!s_ipo_listeddate(A3828)</f>
        <v>1998-02-18</v>
      </c>
      <c r="E3828" s="16" t="str">
        <f>[1]!s_info_industry_csrc2023(A3828,"",3)</f>
        <v>航空运输业</v>
      </c>
      <c r="F3828" s="16">
        <f>[1]!s_is(A3828,83,"FY","YTD","20251231",1,"",100000000)</f>
        <v>133.46192164120001</v>
      </c>
      <c r="G3828" s="16">
        <f>[1]!s_is(A3828,83,"FY","YTD","20241231",1,"",100000000)</f>
        <v>123.68804103459999</v>
      </c>
      <c r="H3828" s="16">
        <f>[1]!s_is(A3828,61,"FY","YTD","20251231",1,"",100000000)</f>
        <v>21.167751362499999</v>
      </c>
      <c r="I3828" s="16">
        <f>[1]!s_is(A3828,61,"FY","YTD","20241231",1,"",100000000)</f>
        <v>19.339487195099998</v>
      </c>
      <c r="J3828" s="16">
        <f>[1]!s_fa_roe(A3828,"20251231")</f>
        <v>5.0284000000000004</v>
      </c>
      <c r="K3828" s="16">
        <f>[1]!s_stmnote_rdexp(A3828,"20251231",1,10000)</f>
        <v>1827.193372</v>
      </c>
      <c r="L3828" s="16">
        <f>[1]!s_margin_tradingbalance(A3828,"",10000)</f>
        <v>167992.35200000001</v>
      </c>
      <c r="M3828" s="16">
        <f>[1]!s_margin_seclendingbalance(A3828,"",10000)</f>
        <v>391.63560000000001</v>
      </c>
      <c r="N3828" s="17">
        <f>[1]!s_val_ev(A3828,"",100000000)</f>
        <v>576.29330006400005</v>
      </c>
      <c r="O3828" s="17">
        <f>[1]!share_freesharesmv(A3828,"",100000000)</f>
        <v>237.94703135040001</v>
      </c>
      <c r="P3828" s="17">
        <f ca="1">[1]!s_dq_amount_btin(A3828,TODAY()-1,100000000)</f>
        <v>1.9428918500000001</v>
      </c>
      <c r="Q3828" s="17">
        <f ca="1">[1]!s_dq_turn(A3828,TODAY()-1)</f>
        <v>0.40866078845538362</v>
      </c>
      <c r="R3828" s="2">
        <f>[1]!s_pq_amount(A3828,"20260101","",100000000)</f>
        <v>378.26043644999999</v>
      </c>
      <c r="S3828" s="2">
        <f>[1]!s_pq_avgamount(A3828,"20260101","",100000000)</f>
        <v>3.4702792334862389</v>
      </c>
      <c r="T3828" s="17">
        <f>[1]!s_ipo_dilutedpe(A3828)</f>
        <v>0</v>
      </c>
      <c r="U3828" s="12">
        <f>[1]!s_ipo_collection_total(A3828,100000000)</f>
        <v>19.23</v>
      </c>
      <c r="V3828" s="18">
        <f>[1]!s_val_pe_ttm(A3828,"")</f>
        <v>26.489084243774414</v>
      </c>
    </row>
    <row r="3829" spans="1:22" x14ac:dyDescent="0.3">
      <c r="A3829" s="12" t="s">
        <v>8056</v>
      </c>
      <c r="B3829" s="12" t="s">
        <v>8057</v>
      </c>
      <c r="C3829" s="16" t="str">
        <f>[1]!s_info_mkt(A3829)</f>
        <v>主板</v>
      </c>
      <c r="D3829" s="16" t="str">
        <f>[1]!s_ipo_listeddate(A3829)</f>
        <v>2017-01-25</v>
      </c>
      <c r="E3829" s="16" t="str">
        <f>[1]!s_info_industry_csrc2023(A3829,"",3)</f>
        <v>计算机、通信和其他电子设备制造业</v>
      </c>
      <c r="F3829" s="16">
        <f>[1]!s_is(A3829,83,"FY","YTD","20251231",1,"",100000000)</f>
        <v>99.697065597900007</v>
      </c>
      <c r="G3829" s="16">
        <f>[1]!s_is(A3829,83,"FY","YTD","20241231",1,"",100000000)</f>
        <v>95.587909344799996</v>
      </c>
      <c r="H3829" s="16">
        <f>[1]!s_is(A3829,61,"FY","YTD","20251231",1,"",100000000)</f>
        <v>0.41762275270000004</v>
      </c>
      <c r="I3829" s="16">
        <f>[1]!s_is(A3829,61,"FY","YTD","20241231",1,"",100000000)</f>
        <v>0.32514586370000004</v>
      </c>
      <c r="J3829" s="16">
        <f>[1]!s_fa_roe(A3829,"20251231")</f>
        <v>1.6067</v>
      </c>
      <c r="K3829" s="16">
        <f>[1]!s_stmnote_rdexp(A3829,"20251231",1,10000)</f>
        <v>27362.169842000003</v>
      </c>
      <c r="L3829" s="16">
        <f>[1]!s_margin_tradingbalance(A3829,"",10000)</f>
        <v>0</v>
      </c>
      <c r="M3829" s="16">
        <f>[1]!s_margin_seclendingbalance(A3829,"",10000)</f>
        <v>0</v>
      </c>
      <c r="N3829" s="17">
        <f>[1]!s_val_ev(A3829,"",100000000)</f>
        <v>51.916945242499999</v>
      </c>
      <c r="O3829" s="17">
        <f>[1]!share_freesharesmv(A3829,"",100000000)</f>
        <v>29.842863900499996</v>
      </c>
      <c r="P3829" s="17">
        <f ca="1">[1]!s_dq_amount_btin(A3829,TODAY()-1,100000000)</f>
        <v>2.3363906600000002</v>
      </c>
      <c r="Q3829" s="17">
        <f ca="1">[1]!s_dq_turn(A3829,TODAY()-1)</f>
        <v>5.879292727480089</v>
      </c>
      <c r="R3829" s="2">
        <f>[1]!s_pq_amount(A3829,"20260101","",100000000)</f>
        <v>198.40466691</v>
      </c>
      <c r="S3829" s="2">
        <f>[1]!s_pq_avgamount(A3829,"20260101","",100000000)</f>
        <v>1.8202263019266054</v>
      </c>
      <c r="T3829" s="17">
        <f>[1]!s_ipo_dilutedpe(A3829)</f>
        <v>22.99</v>
      </c>
      <c r="U3829" s="12">
        <f>[1]!s_ipo_collection_total(A3829,100000000)</f>
        <v>3.8376000000000001</v>
      </c>
      <c r="V3829" s="18">
        <f>[1]!s_val_pe_ttm(A3829,"")</f>
        <v>128.61033630371094</v>
      </c>
    </row>
    <row r="3830" spans="1:22" x14ac:dyDescent="0.3">
      <c r="A3830" s="12" t="s">
        <v>8058</v>
      </c>
      <c r="B3830" s="12" t="s">
        <v>8059</v>
      </c>
      <c r="C3830" s="16" t="str">
        <f>[1]!s_info_mkt(A3830)</f>
        <v>主板</v>
      </c>
      <c r="D3830" s="16" t="str">
        <f>[1]!s_ipo_listeddate(A3830)</f>
        <v>1996-08-02</v>
      </c>
      <c r="E3830" s="16" t="str">
        <f>[1]!s_info_industry_csrc2023(A3830,"",3)</f>
        <v>化学纤维制造业</v>
      </c>
      <c r="F3830" s="16">
        <f>[1]!s_is(A3830,83,"FY","YTD","20251231",1,"",100000000)</f>
        <v>54.278498323299999</v>
      </c>
      <c r="G3830" s="16">
        <f>[1]!s_is(A3830,83,"FY","YTD","20241231",1,"",100000000)</f>
        <v>38.8347556513</v>
      </c>
      <c r="H3830" s="16">
        <f>[1]!s_is(A3830,61,"FY","YTD","20251231",1,"",100000000)</f>
        <v>0.22730386499999999</v>
      </c>
      <c r="I3830" s="16">
        <f>[1]!s_is(A3830,61,"FY","YTD","20241231",1,"",100000000)</f>
        <v>0.27712829579999998</v>
      </c>
      <c r="J3830" s="16">
        <f>[1]!s_fa_roe(A3830,"20251231")</f>
        <v>0.51639999999999997</v>
      </c>
      <c r="K3830" s="16">
        <f>[1]!s_stmnote_rdexp(A3830,"20251231",1,10000)</f>
        <v>0</v>
      </c>
      <c r="L3830" s="16">
        <f>[1]!s_margin_tradingbalance(A3830,"",10000)</f>
        <v>48343.991999999998</v>
      </c>
      <c r="M3830" s="16">
        <f>[1]!s_margin_seclendingbalance(A3830,"",10000)</f>
        <v>246.40270000000001</v>
      </c>
      <c r="N3830" s="17">
        <f>[1]!s_val_ev(A3830,"",100000000)</f>
        <v>104.01013090890001</v>
      </c>
      <c r="O3830" s="17">
        <f>[1]!share_freesharesmv(A3830,"",100000000)</f>
        <v>82.643803675200004</v>
      </c>
      <c r="P3830" s="17">
        <f ca="1">[1]!s_dq_amount_btin(A3830,TODAY()-1,100000000)</f>
        <v>2.6447865399999997</v>
      </c>
      <c r="Q3830" s="17">
        <f ca="1">[1]!s_dq_turn(A3830,TODAY()-1)</f>
        <v>2.5176671939740456</v>
      </c>
      <c r="R3830" s="2">
        <f>[1]!s_pq_amount(A3830,"20260101","",100000000)</f>
        <v>725.97690834000002</v>
      </c>
      <c r="S3830" s="2">
        <f>[1]!s_pq_avgamount(A3830,"20260101","",100000000)</f>
        <v>6.660338608623853</v>
      </c>
      <c r="T3830" s="17">
        <f>[1]!s_ipo_dilutedpe(A3830)</f>
        <v>12.94</v>
      </c>
      <c r="U3830" s="12">
        <f>[1]!s_ipo_collection_total(A3830,100000000)</f>
        <v>2.1652224000000002</v>
      </c>
      <c r="V3830" s="18">
        <f>[1]!s_val_pe_ttm(A3830,"")</f>
        <v>249.36329650878906</v>
      </c>
    </row>
    <row r="3831" spans="1:22" x14ac:dyDescent="0.3">
      <c r="A3831" s="12" t="s">
        <v>8060</v>
      </c>
      <c r="B3831" s="12" t="s">
        <v>8061</v>
      </c>
      <c r="C3831" s="16" t="str">
        <f>[1]!s_info_mkt(A3831)</f>
        <v>创业板</v>
      </c>
      <c r="D3831" s="16" t="str">
        <f>[1]!s_ipo_listeddate(A3831)</f>
        <v>2022-01-11</v>
      </c>
      <c r="E3831" s="16" t="str">
        <f>[1]!s_info_industry_csrc2023(A3831,"",3)</f>
        <v>专业技术服务业</v>
      </c>
      <c r="F3831" s="16">
        <f>[1]!s_is(A3831,83,"FY","YTD","20251231",1,"",100000000)</f>
        <v>5.5241575765999995</v>
      </c>
      <c r="G3831" s="16">
        <f>[1]!s_is(A3831,83,"FY","YTD","20241231",1,"",100000000)</f>
        <v>6.0098822670000001</v>
      </c>
      <c r="H3831" s="16">
        <f>[1]!s_is(A3831,61,"FY","YTD","20251231",1,"",100000000)</f>
        <v>-9.4447143400000003E-2</v>
      </c>
      <c r="I3831" s="16">
        <f>[1]!s_is(A3831,61,"FY","YTD","20241231",1,"",100000000)</f>
        <v>-6.1105318799999996E-2</v>
      </c>
      <c r="J3831" s="16">
        <f>[1]!s_fa_roe(A3831,"20251231")</f>
        <v>-0.65280000000000005</v>
      </c>
      <c r="K3831" s="16">
        <f>[1]!s_stmnote_rdexp(A3831,"20251231",1,10000)</f>
        <v>2940.459918</v>
      </c>
      <c r="L3831" s="16">
        <f>[1]!s_margin_tradingbalance(A3831,"",10000)</f>
        <v>8475.1247999999996</v>
      </c>
      <c r="M3831" s="16">
        <f>[1]!s_margin_seclendingbalance(A3831,"",10000)</f>
        <v>0</v>
      </c>
      <c r="N3831" s="17">
        <f>[1]!s_val_ev(A3831,"",100000000)</f>
        <v>33.382344666000002</v>
      </c>
      <c r="O3831" s="17">
        <f>[1]!share_freesharesmv(A3831,"",100000000)</f>
        <v>15.481484065600002</v>
      </c>
      <c r="P3831" s="17">
        <f ca="1">[1]!s_dq_amount_btin(A3831,TODAY()-1,100000000)</f>
        <v>0.61461558999999999</v>
      </c>
      <c r="Q3831" s="17">
        <f ca="1">[1]!s_dq_turn(A3831,TODAY()-1)</f>
        <v>1.8331742921320586</v>
      </c>
      <c r="R3831" s="2">
        <f>[1]!s_pq_amount(A3831,"20260101","",100000000)</f>
        <v>206.23370068</v>
      </c>
      <c r="S3831" s="2">
        <f>[1]!s_pq_avgamount(A3831,"20260101","",100000000)</f>
        <v>1.8920522998165137</v>
      </c>
      <c r="T3831" s="17">
        <f>[1]!s_ipo_dilutedpe(A3831)</f>
        <v>36.74</v>
      </c>
      <c r="U3831" s="12">
        <f>[1]!s_ipo_collection_total(A3831,100000000)</f>
        <v>7.2378867659999999</v>
      </c>
      <c r="V3831" s="18">
        <f>[1]!s_val_pe_ttm(A3831,"")</f>
        <v>2615.313232421875</v>
      </c>
    </row>
    <row r="3832" spans="1:22" x14ac:dyDescent="0.3">
      <c r="A3832" s="12" t="s">
        <v>8062</v>
      </c>
      <c r="B3832" s="12" t="s">
        <v>8063</v>
      </c>
      <c r="C3832" s="16" t="str">
        <f>[1]!s_info_mkt(A3832)</f>
        <v>主板</v>
      </c>
      <c r="D3832" s="16" t="str">
        <f>[1]!s_ipo_listeddate(A3832)</f>
        <v>1999-10-14</v>
      </c>
      <c r="E3832" s="16" t="str">
        <f>[1]!s_info_industry_csrc2023(A3832,"",3)</f>
        <v>电力、热力生产和供应业</v>
      </c>
      <c r="F3832" s="16">
        <f>[1]!s_is(A3832,83,"FY","YTD","20251231",1,"",100000000)</f>
        <v>2.0005309686000001</v>
      </c>
      <c r="G3832" s="16">
        <f>[1]!s_is(A3832,83,"FY","YTD","20241231",1,"",100000000)</f>
        <v>3.9614980366000001</v>
      </c>
      <c r="H3832" s="16">
        <f>[1]!s_is(A3832,61,"FY","YTD","20251231",1,"",100000000)</f>
        <v>0.15378174310000001</v>
      </c>
      <c r="I3832" s="16">
        <f>[1]!s_is(A3832,61,"FY","YTD","20241231",1,"",100000000)</f>
        <v>0.84926060799999992</v>
      </c>
      <c r="J3832" s="16">
        <f>[1]!s_fa_roe(A3832,"20251231")</f>
        <v>6.4119000000000002</v>
      </c>
      <c r="K3832" s="16">
        <f>[1]!s_stmnote_rdexp(A3832,"20251231",1,10000)</f>
        <v>134.19491499999998</v>
      </c>
      <c r="L3832" s="16">
        <f>[1]!s_margin_tradingbalance(A3832,"",10000)</f>
        <v>59528.951999999997</v>
      </c>
      <c r="M3832" s="16">
        <f>[1]!s_margin_seclendingbalance(A3832,"",10000)</f>
        <v>922.81240000000003</v>
      </c>
      <c r="N3832" s="17">
        <f>[1]!s_val_ev(A3832,"",100000000)</f>
        <v>18.095616</v>
      </c>
      <c r="O3832" s="17">
        <f>[1]!share_freesharesmv(A3832,"",100000000)</f>
        <v>11.707422299999999</v>
      </c>
      <c r="P3832" s="17">
        <f ca="1">[1]!s_dq_amount_btin(A3832,TODAY()-1,100000000)</f>
        <v>0.49412863000000001</v>
      </c>
      <c r="Q3832" s="17">
        <f ca="1">[1]!s_dq_turn(A3832,TODAY()-1)</f>
        <v>2.7229850589225588</v>
      </c>
      <c r="R3832" s="2">
        <f>[1]!s_pq_amount(A3832,"20260101","",100000000)</f>
        <v>197.91440033000001</v>
      </c>
      <c r="S3832" s="2">
        <f>[1]!s_pq_avgamount(A3832,"20260101","",100000000)</f>
        <v>1.8157284433944956</v>
      </c>
      <c r="T3832" s="17">
        <f>[1]!s_ipo_dilutedpe(A3832)</f>
        <v>20.76</v>
      </c>
      <c r="U3832" s="12">
        <f>[1]!s_ipo_collection_total(A3832,100000000)</f>
        <v>2.4660000000000002</v>
      </c>
      <c r="V3832" s="18">
        <f>[1]!s_val_pe_ttm(A3832,"")</f>
        <v>112.47079467773438</v>
      </c>
    </row>
    <row r="3833" spans="1:22" x14ac:dyDescent="0.3">
      <c r="A3833" s="12" t="s">
        <v>8064</v>
      </c>
      <c r="B3833" s="12" t="s">
        <v>8065</v>
      </c>
      <c r="C3833" s="16" t="str">
        <f>[1]!s_info_mkt(A3833)</f>
        <v>创业板</v>
      </c>
      <c r="D3833" s="16" t="str">
        <f>[1]!s_ipo_listeddate(A3833)</f>
        <v>2017-09-15</v>
      </c>
      <c r="E3833" s="16" t="str">
        <f>[1]!s_info_industry_csrc2023(A3833,"",3)</f>
        <v>计算机、通信和其他电子设备制造业</v>
      </c>
      <c r="F3833" s="16">
        <f>[1]!s_is(A3833,83,"FY","YTD","20251231",1,"",100000000)</f>
        <v>4.2440423100000002</v>
      </c>
      <c r="G3833" s="16">
        <f>[1]!s_is(A3833,83,"FY","YTD","20241231",1,"",100000000)</f>
        <v>4.4637103701999994</v>
      </c>
      <c r="H3833" s="16">
        <f>[1]!s_is(A3833,61,"FY","YTD","20251231",1,"",100000000)</f>
        <v>0.74223602629999996</v>
      </c>
      <c r="I3833" s="16">
        <f>[1]!s_is(A3833,61,"FY","YTD","20241231",1,"",100000000)</f>
        <v>0.39413298469999997</v>
      </c>
      <c r="J3833" s="16">
        <f>[1]!s_fa_roe(A3833,"20251231")</f>
        <v>7.8299000000000003</v>
      </c>
      <c r="K3833" s="16">
        <f>[1]!s_stmnote_rdexp(A3833,"20251231",1,10000)</f>
        <v>2827.9194309999998</v>
      </c>
      <c r="L3833" s="16">
        <f>[1]!s_margin_tradingbalance(A3833,"",10000)</f>
        <v>0</v>
      </c>
      <c r="M3833" s="16">
        <f>[1]!s_margin_seclendingbalance(A3833,"",10000)</f>
        <v>0</v>
      </c>
      <c r="N3833" s="17">
        <f>[1]!s_val_ev(A3833,"",100000000)</f>
        <v>28.414879459500003</v>
      </c>
      <c r="O3833" s="17">
        <f>[1]!share_freesharesmv(A3833,"",100000000)</f>
        <v>14.320084903500002</v>
      </c>
      <c r="P3833" s="17">
        <f ca="1">[1]!s_dq_amount_btin(A3833,TODAY()-1,100000000)</f>
        <v>0.37569047999999999</v>
      </c>
      <c r="Q3833" s="17">
        <f ca="1">[1]!s_dq_turn(A3833,TODAY()-1)</f>
        <v>1.4948309044768029</v>
      </c>
      <c r="R3833" s="2">
        <f>[1]!s_pq_amount(A3833,"20260101","",100000000)</f>
        <v>88.219706500000001</v>
      </c>
      <c r="S3833" s="2">
        <f>[1]!s_pq_avgamount(A3833,"20260101","",100000000)</f>
        <v>0.80935510550458711</v>
      </c>
      <c r="T3833" s="17">
        <f>[1]!s_ipo_dilutedpe(A3833)</f>
        <v>22.98</v>
      </c>
      <c r="U3833" s="12">
        <f>[1]!s_ipo_collection_total(A3833,100000000)</f>
        <v>2.6280000000000001</v>
      </c>
      <c r="V3833" s="18">
        <f>[1]!s_val_pe_ttm(A3833,"")</f>
        <v>37.87506103515625</v>
      </c>
    </row>
    <row r="3834" spans="1:22" x14ac:dyDescent="0.3">
      <c r="A3834" s="12" t="s">
        <v>8066</v>
      </c>
      <c r="B3834" s="12" t="s">
        <v>8067</v>
      </c>
      <c r="C3834" s="16" t="str">
        <f>[1]!s_info_mkt(A3834)</f>
        <v>主板</v>
      </c>
      <c r="D3834" s="16" t="str">
        <f>[1]!s_ipo_listeddate(A3834)</f>
        <v>2009-12-03</v>
      </c>
      <c r="E3834" s="16" t="str">
        <f>[1]!s_info_industry_csrc2023(A3834,"",3)</f>
        <v>化学原料和化学制品制造业</v>
      </c>
      <c r="F3834" s="16">
        <f>[1]!s_is(A3834,83,"FY","YTD","20251231",1,"",100000000)</f>
        <v>99.563550750100006</v>
      </c>
      <c r="G3834" s="16">
        <f>[1]!s_is(A3834,83,"FY","YTD","20241231",1,"",100000000)</f>
        <v>81.784027267799999</v>
      </c>
      <c r="H3834" s="16">
        <f>[1]!s_is(A3834,61,"FY","YTD","20251231",1,"",100000000)</f>
        <v>4.1400435269999996</v>
      </c>
      <c r="I3834" s="16">
        <f>[1]!s_is(A3834,61,"FY","YTD","20241231",1,"",100000000)</f>
        <v>5.3290783263999995</v>
      </c>
      <c r="J3834" s="16">
        <f>[1]!s_fa_roe(A3834,"20251231")</f>
        <v>4.3438999999999997</v>
      </c>
      <c r="K3834" s="16">
        <f>[1]!s_stmnote_rdexp(A3834,"20251231",1,10000)</f>
        <v>17199.639122999997</v>
      </c>
      <c r="L3834" s="16">
        <f>[1]!s_margin_tradingbalance(A3834,"",10000)</f>
        <v>80348.929399999994</v>
      </c>
      <c r="M3834" s="16">
        <f>[1]!s_margin_seclendingbalance(A3834,"",10000)</f>
        <v>822.17849999999999</v>
      </c>
      <c r="N3834" s="17">
        <f>[1]!s_val_ev(A3834,"",100000000)</f>
        <v>158.94511834479999</v>
      </c>
      <c r="O3834" s="17">
        <f>[1]!share_freesharesmv(A3834,"",100000000)</f>
        <v>91.220031607400003</v>
      </c>
      <c r="P3834" s="17">
        <f ca="1">[1]!s_dq_amount_btin(A3834,TODAY()-1,100000000)</f>
        <v>2.1138988599999999</v>
      </c>
      <c r="Q3834" s="17">
        <f ca="1">[1]!s_dq_turn(A3834,TODAY()-1)</f>
        <v>1.3274180997066152</v>
      </c>
      <c r="R3834" s="2">
        <f>[1]!s_pq_amount(A3834,"20260101","",100000000)</f>
        <v>707.20167816000003</v>
      </c>
      <c r="S3834" s="2">
        <f>[1]!s_pq_avgamount(A3834,"20260101","",100000000)</f>
        <v>6.4880887904587166</v>
      </c>
      <c r="T3834" s="17">
        <f>[1]!s_ipo_dilutedpe(A3834)</f>
        <v>47.67</v>
      </c>
      <c r="U3834" s="12">
        <f>[1]!s_ipo_collection_total(A3834,100000000)</f>
        <v>4.29</v>
      </c>
      <c r="V3834" s="18">
        <f>[1]!s_val_pe_ttm(A3834,"")</f>
        <v>39.599327087402344</v>
      </c>
    </row>
    <row r="3835" spans="1:22" x14ac:dyDescent="0.3">
      <c r="A3835" s="12" t="s">
        <v>8068</v>
      </c>
      <c r="B3835" s="12" t="s">
        <v>8069</v>
      </c>
      <c r="C3835" s="16" t="str">
        <f>[1]!s_info_mkt(A3835)</f>
        <v>主板</v>
      </c>
      <c r="D3835" s="16" t="str">
        <f>[1]!s_ipo_listeddate(A3835)</f>
        <v>2008-08-06</v>
      </c>
      <c r="E3835" s="16" t="str">
        <f>[1]!s_info_industry_csrc2023(A3835,"",3)</f>
        <v>汽车制造业</v>
      </c>
      <c r="F3835" s="16">
        <f>[1]!s_is(A3835,83,"FY","YTD","20251231",1,"",100000000)</f>
        <v>45.0997959679</v>
      </c>
      <c r="G3835" s="16">
        <f>[1]!s_is(A3835,83,"FY","YTD","20241231",1,"",100000000)</f>
        <v>43.545744484300002</v>
      </c>
      <c r="H3835" s="16">
        <f>[1]!s_is(A3835,61,"FY","YTD","20251231",1,"",100000000)</f>
        <v>2.3270251468000001</v>
      </c>
      <c r="I3835" s="16">
        <f>[1]!s_is(A3835,61,"FY","YTD","20241231",1,"",100000000)</f>
        <v>2.5995306952999999</v>
      </c>
      <c r="J3835" s="16">
        <f>[1]!s_fa_roe(A3835,"20251231")</f>
        <v>6.2171000000000003</v>
      </c>
      <c r="K3835" s="16">
        <f>[1]!s_stmnote_rdexp(A3835,"20251231",1,10000)</f>
        <v>29439.084355999999</v>
      </c>
      <c r="L3835" s="16">
        <f>[1]!s_margin_tradingbalance(A3835,"",10000)</f>
        <v>30830.8904</v>
      </c>
      <c r="M3835" s="16">
        <f>[1]!s_margin_seclendingbalance(A3835,"",10000)</f>
        <v>194.274</v>
      </c>
      <c r="N3835" s="17">
        <f>[1]!s_val_ev(A3835,"",100000000)</f>
        <v>196.17437328929998</v>
      </c>
      <c r="O3835" s="17">
        <f>[1]!share_freesharesmv(A3835,"",100000000)</f>
        <v>43.056928265399996</v>
      </c>
      <c r="P3835" s="17">
        <f ca="1">[1]!s_dq_amount_btin(A3835,TODAY()-1,100000000)</f>
        <v>1.3845526500000001</v>
      </c>
      <c r="Q3835" s="17">
        <f ca="1">[1]!s_dq_turn(A3835,TODAY()-1)</f>
        <v>0.70186005802578444</v>
      </c>
      <c r="R3835" s="2">
        <f>[1]!s_pq_amount(A3835,"20260101","",100000000)</f>
        <v>309.65434104000002</v>
      </c>
      <c r="S3835" s="2">
        <f>[1]!s_pq_avgamount(A3835,"20260101","",100000000)</f>
        <v>2.8408655141284407</v>
      </c>
      <c r="T3835" s="17">
        <f>[1]!s_ipo_dilutedpe(A3835)</f>
        <v>26.18</v>
      </c>
      <c r="U3835" s="12">
        <f>[1]!s_ipo_collection_total(A3835,100000000)</f>
        <v>2.1023999999999998</v>
      </c>
      <c r="V3835" s="18">
        <f>[1]!s_val_pe_ttm(A3835,"")</f>
        <v>84.275306701660156</v>
      </c>
    </row>
    <row r="3836" spans="1:22" x14ac:dyDescent="0.3">
      <c r="A3836" s="12" t="s">
        <v>8070</v>
      </c>
      <c r="B3836" s="12" t="s">
        <v>8071</v>
      </c>
      <c r="C3836" s="16" t="str">
        <f>[1]!s_info_mkt(A3836)</f>
        <v>主板</v>
      </c>
      <c r="D3836" s="16" t="str">
        <f>[1]!s_ipo_listeddate(A3836)</f>
        <v>2020-09-21</v>
      </c>
      <c r="E3836" s="16" t="str">
        <f>[1]!s_info_industry_csrc2023(A3836,"",3)</f>
        <v>造纸和纸制品业</v>
      </c>
      <c r="F3836" s="16">
        <f>[1]!s_is(A3836,83,"FY","YTD","20251231",1,"",100000000)</f>
        <v>34.924582010000002</v>
      </c>
      <c r="G3836" s="16">
        <f>[1]!s_is(A3836,83,"FY","YTD","20241231",1,"",100000000)</f>
        <v>32.542356210000001</v>
      </c>
      <c r="H3836" s="16">
        <f>[1]!s_is(A3836,61,"FY","YTD","20251231",1,"",100000000)</f>
        <v>2.0797504600000001</v>
      </c>
      <c r="I3836" s="16">
        <f>[1]!s_is(A3836,61,"FY","YTD","20241231",1,"",100000000)</f>
        <v>2.8767146299999999</v>
      </c>
      <c r="J3836" s="16">
        <f>[1]!s_fa_roe(A3836,"20251231")</f>
        <v>14.4344</v>
      </c>
      <c r="K3836" s="16">
        <f>[1]!s_stmnote_rdexp(A3836,"20251231",1,10000)</f>
        <v>8798.1471000000001</v>
      </c>
      <c r="L3836" s="16">
        <f>[1]!s_margin_tradingbalance(A3836,"",10000)</f>
        <v>0</v>
      </c>
      <c r="M3836" s="16">
        <f>[1]!s_margin_seclendingbalance(A3836,"",10000)</f>
        <v>0</v>
      </c>
      <c r="N3836" s="17">
        <f>[1]!s_val_ev(A3836,"",100000000)</f>
        <v>63.630837699000004</v>
      </c>
      <c r="O3836" s="17">
        <f>[1]!share_freesharesmv(A3836,"",100000000)</f>
        <v>25.946583878000002</v>
      </c>
      <c r="P3836" s="17">
        <f ca="1">[1]!s_dq_amount_btin(A3836,TODAY()-1,100000000)</f>
        <v>0.60808739999999994</v>
      </c>
      <c r="Q3836" s="17">
        <f ca="1">[1]!s_dq_turn(A3836,TODAY()-1)</f>
        <v>0.95848323050428541</v>
      </c>
      <c r="R3836" s="2">
        <f>[1]!s_pq_amount(A3836,"20260101","",100000000)</f>
        <v>124.40748676</v>
      </c>
      <c r="S3836" s="2">
        <f>[1]!s_pq_avgamount(A3836,"20260101","",100000000)</f>
        <v>1.1413530895412844</v>
      </c>
      <c r="T3836" s="17">
        <f>[1]!s_ipo_dilutedpe(A3836)</f>
        <v>22.98</v>
      </c>
      <c r="U3836" s="12">
        <f>[1]!s_ipo_collection_total(A3836,100000000)</f>
        <v>2.8276125799999998</v>
      </c>
      <c r="V3836" s="18">
        <f>[1]!s_val_pe_ttm(A3836,"")</f>
        <v>28.783117294311523</v>
      </c>
    </row>
    <row r="3837" spans="1:22" x14ac:dyDescent="0.3">
      <c r="A3837" s="12" t="s">
        <v>8072</v>
      </c>
      <c r="B3837" s="12" t="s">
        <v>8073</v>
      </c>
      <c r="C3837" s="16" t="str">
        <f>[1]!s_info_mkt(A3837)</f>
        <v>创业板</v>
      </c>
      <c r="D3837" s="16" t="str">
        <f>[1]!s_ipo_listeddate(A3837)</f>
        <v>2023-12-08</v>
      </c>
      <c r="E3837" s="16" t="str">
        <f>[1]!s_info_industry_csrc2023(A3837,"",3)</f>
        <v>计算机、通信和其他电子设备制造业</v>
      </c>
      <c r="F3837" s="16">
        <f>[1]!s_is(A3837,83,"FY","YTD","20251231",1,"",100000000)</f>
        <v>9.3670515346999998</v>
      </c>
      <c r="G3837" s="16">
        <f>[1]!s_is(A3837,83,"FY","YTD","20241231",1,"",100000000)</f>
        <v>8.3044758859000005</v>
      </c>
      <c r="H3837" s="16">
        <f>[1]!s_is(A3837,61,"FY","YTD","20251231",1,"",100000000)</f>
        <v>-0.57151705050000001</v>
      </c>
      <c r="I3837" s="16">
        <f>[1]!s_is(A3837,61,"FY","YTD","20241231",1,"",100000000)</f>
        <v>-0.89394046319999998</v>
      </c>
      <c r="J3837" s="16">
        <f>[1]!s_fa_roe(A3837,"20251231")</f>
        <v>-4.3838999999999997</v>
      </c>
      <c r="K3837" s="16">
        <f>[1]!s_stmnote_rdexp(A3837,"20251231",1,10000)</f>
        <v>11991.240764</v>
      </c>
      <c r="L3837" s="16">
        <f>[1]!s_margin_tradingbalance(A3837,"",10000)</f>
        <v>9098.7898999999998</v>
      </c>
      <c r="M3837" s="16">
        <f>[1]!s_margin_seclendingbalance(A3837,"",10000)</f>
        <v>0.16059999999999999</v>
      </c>
      <c r="N3837" s="17">
        <f>[1]!s_val_ev(A3837,"",100000000)</f>
        <v>44.238596588</v>
      </c>
      <c r="O3837" s="17">
        <f>[1]!share_freesharesmv(A3837,"",100000000)</f>
        <v>11.059649186399998</v>
      </c>
      <c r="P3837" s="17">
        <f ca="1">[1]!s_dq_amount_btin(A3837,TODAY()-1,100000000)</f>
        <v>0.74093628</v>
      </c>
      <c r="Q3837" s="17">
        <f ca="1">[1]!s_dq_turn(A3837,TODAY()-1)</f>
        <v>6.6785474615983524</v>
      </c>
      <c r="R3837" s="2">
        <f>[1]!s_pq_amount(A3837,"20260101","",100000000)</f>
        <v>145.08279843</v>
      </c>
      <c r="S3837" s="2">
        <f>[1]!s_pq_avgamount(A3837,"20260101","",100000000)</f>
        <v>1.3310348479816514</v>
      </c>
      <c r="T3837" s="17">
        <f>[1]!s_ipo_dilutedpe(A3837)</f>
        <v>20.53</v>
      </c>
      <c r="U3837" s="12">
        <f>[1]!s_ipo_collection_total(A3837,100000000)</f>
        <v>4.8210526593000003</v>
      </c>
      <c r="V3837" s="18">
        <f>[1]!s_val_pe_ttm(A3837,"")</f>
        <v>-91.850746154785156</v>
      </c>
    </row>
    <row r="3838" spans="1:22" x14ac:dyDescent="0.3">
      <c r="A3838" s="12" t="s">
        <v>8074</v>
      </c>
      <c r="B3838" s="12" t="s">
        <v>8075</v>
      </c>
      <c r="C3838" s="16" t="str">
        <f>[1]!s_info_mkt(A3838)</f>
        <v>创业板</v>
      </c>
      <c r="D3838" s="16" t="str">
        <f>[1]!s_ipo_listeddate(A3838)</f>
        <v>2010-04-30</v>
      </c>
      <c r="E3838" s="16" t="str">
        <f>[1]!s_info_industry_csrc2023(A3838,"",3)</f>
        <v>计算机、通信和其他电子设备制造业</v>
      </c>
      <c r="F3838" s="16">
        <f>[1]!s_is(A3838,83,"FY","YTD","20251231",1,"",100000000)</f>
        <v>0.82497581349999993</v>
      </c>
      <c r="G3838" s="16">
        <f>[1]!s_is(A3838,83,"FY","YTD","20241231",1,"",100000000)</f>
        <v>1.4074112509000001</v>
      </c>
      <c r="H3838" s="16">
        <f>[1]!s_is(A3838,61,"FY","YTD","20251231",1,"",100000000)</f>
        <v>-0.8124902625</v>
      </c>
      <c r="I3838" s="16">
        <f>[1]!s_is(A3838,61,"FY","YTD","20241231",1,"",100000000)</f>
        <v>-0.56700765149999999</v>
      </c>
      <c r="J3838" s="16">
        <f>[1]!s_fa_roe(A3838,"20251231")</f>
        <v>-9.1327999999999996</v>
      </c>
      <c r="K3838" s="16">
        <f>[1]!s_stmnote_rdexp(A3838,"20251231",1,10000)</f>
        <v>628.40955199999996</v>
      </c>
      <c r="L3838" s="16">
        <f>[1]!s_margin_tradingbalance(A3838,"",10000)</f>
        <v>0</v>
      </c>
      <c r="M3838" s="16">
        <f>[1]!s_margin_seclendingbalance(A3838,"",10000)</f>
        <v>0</v>
      </c>
      <c r="N3838" s="17">
        <f>[1]!s_val_ev(A3838,"",100000000)</f>
        <v>20.055200000000003</v>
      </c>
      <c r="O3838" s="17">
        <f>[1]!share_freesharesmv(A3838,"",100000000)</f>
        <v>14.095589200000003</v>
      </c>
      <c r="P3838" s="17">
        <f ca="1">[1]!s_dq_amount_btin(A3838,TODAY()-1,100000000)</f>
        <v>0.58531440000000001</v>
      </c>
      <c r="Q3838" s="17">
        <f ca="1">[1]!s_dq_turn(A3838,TODAY()-1)</f>
        <v>2.8861106132075474</v>
      </c>
      <c r="R3838" s="2">
        <f>[1]!s_pq_amount(A3838,"20260101","",100000000)</f>
        <v>113.45851617</v>
      </c>
      <c r="S3838" s="2">
        <f>[1]!s_pq_avgamount(A3838,"20260101","",100000000)</f>
        <v>1.0505418163888889</v>
      </c>
      <c r="T3838" s="17">
        <f>[1]!s_ipo_dilutedpe(A3838)</f>
        <v>73.86</v>
      </c>
      <c r="U3838" s="12">
        <f>[1]!s_ipo_collection_total(A3838,100000000)</f>
        <v>8.8659999999999997</v>
      </c>
      <c r="V3838" s="18">
        <f>[1]!s_val_pe_ttm(A3838,"")</f>
        <v>-24.912094116210938</v>
      </c>
    </row>
    <row r="3839" spans="1:22" x14ac:dyDescent="0.3">
      <c r="A3839" s="12" t="s">
        <v>8076</v>
      </c>
      <c r="B3839" s="12" t="s">
        <v>8077</v>
      </c>
      <c r="C3839" s="16" t="str">
        <f>[1]!s_info_mkt(A3839)</f>
        <v>创业板</v>
      </c>
      <c r="D3839" s="16" t="str">
        <f>[1]!s_ipo_listeddate(A3839)</f>
        <v>2020-08-24</v>
      </c>
      <c r="E3839" s="16" t="str">
        <f>[1]!s_info_industry_csrc2023(A3839,"",3)</f>
        <v>仪器仪表制造业</v>
      </c>
      <c r="F3839" s="16">
        <f>[1]!s_is(A3839,83,"FY","YTD","20251231",1,"",100000000)</f>
        <v>3.9897112731999997</v>
      </c>
      <c r="G3839" s="16">
        <f>[1]!s_is(A3839,83,"FY","YTD","20241231",1,"",100000000)</f>
        <v>6.0943185427</v>
      </c>
      <c r="H3839" s="16">
        <f>[1]!s_is(A3839,61,"FY","YTD","20251231",1,"",100000000)</f>
        <v>-0.88766486450000004</v>
      </c>
      <c r="I3839" s="16">
        <f>[1]!s_is(A3839,61,"FY","YTD","20241231",1,"",100000000)</f>
        <v>6.4853480899999996E-2</v>
      </c>
      <c r="J3839" s="16">
        <f>[1]!s_fa_roe(A3839,"20251231")</f>
        <v>-4.4659000000000004</v>
      </c>
      <c r="K3839" s="16">
        <f>[1]!s_stmnote_rdexp(A3839,"20251231",1,10000)</f>
        <v>4637.9215359999998</v>
      </c>
      <c r="L3839" s="16">
        <f>[1]!s_margin_tradingbalance(A3839,"",10000)</f>
        <v>36055.4764</v>
      </c>
      <c r="M3839" s="16">
        <f>[1]!s_margin_seclendingbalance(A3839,"",10000)</f>
        <v>25.277000000000001</v>
      </c>
      <c r="N3839" s="17">
        <f>[1]!s_val_ev(A3839,"",100000000)</f>
        <v>39.822081461399996</v>
      </c>
      <c r="O3839" s="17">
        <f>[1]!share_freesharesmv(A3839,"",100000000)</f>
        <v>28.5503024277</v>
      </c>
      <c r="P3839" s="17">
        <f ca="1">[1]!s_dq_amount_btin(A3839,TODAY()-1,100000000)</f>
        <v>1.9099713199999999</v>
      </c>
      <c r="Q3839" s="17">
        <f ca="1">[1]!s_dq_turn(A3839,TODAY()-1)</f>
        <v>5.7912191737128937</v>
      </c>
      <c r="R3839" s="2">
        <f>[1]!s_pq_amount(A3839,"20260101","",100000000)</f>
        <v>178.57542309999999</v>
      </c>
      <c r="S3839" s="2">
        <f>[1]!s_pq_avgamount(A3839,"20260101","",100000000)</f>
        <v>1.6383066339449543</v>
      </c>
      <c r="T3839" s="17">
        <f>[1]!s_ipo_dilutedpe(A3839)</f>
        <v>35.549999999999997</v>
      </c>
      <c r="U3839" s="12">
        <f>[1]!s_ipo_collection_total(A3839,100000000)</f>
        <v>11.193315</v>
      </c>
      <c r="V3839" s="18">
        <f>[1]!s_val_pe_ttm(A3839,"")</f>
        <v>-41.873191833496094</v>
      </c>
    </row>
    <row r="3840" spans="1:22" x14ac:dyDescent="0.3">
      <c r="A3840" s="12" t="s">
        <v>8078</v>
      </c>
      <c r="B3840" s="12" t="s">
        <v>8079</v>
      </c>
      <c r="C3840" s="16" t="str">
        <f>[1]!s_info_mkt(A3840)</f>
        <v>主板</v>
      </c>
      <c r="D3840" s="16" t="str">
        <f>[1]!s_ipo_listeddate(A3840)</f>
        <v>2017-11-07</v>
      </c>
      <c r="E3840" s="16" t="str">
        <f>[1]!s_info_industry_csrc2023(A3840,"",3)</f>
        <v>燃气生产和供应业</v>
      </c>
      <c r="F3840" s="16">
        <f>[1]!s_is(A3840,83,"FY","YTD","20251231",1,"",100000000)</f>
        <v>66.409079504099992</v>
      </c>
      <c r="G3840" s="16">
        <f>[1]!s_is(A3840,83,"FY","YTD","20241231",1,"",100000000)</f>
        <v>66.800513192300002</v>
      </c>
      <c r="H3840" s="16">
        <f>[1]!s_is(A3840,61,"FY","YTD","20251231",1,"",100000000)</f>
        <v>0.47127560740000002</v>
      </c>
      <c r="I3840" s="16">
        <f>[1]!s_is(A3840,61,"FY","YTD","20241231",1,"",100000000)</f>
        <v>0.62517339679999995</v>
      </c>
      <c r="J3840" s="16">
        <f>[1]!s_fa_roe(A3840,"20251231")</f>
        <v>1.5086999999999999</v>
      </c>
      <c r="K3840" s="16">
        <f>[1]!s_stmnote_rdexp(A3840,"20251231",1,10000)</f>
        <v>1553.604286</v>
      </c>
      <c r="L3840" s="16">
        <f>[1]!s_margin_tradingbalance(A3840,"",10000)</f>
        <v>26719.016299999999</v>
      </c>
      <c r="M3840" s="16">
        <f>[1]!s_margin_seclendingbalance(A3840,"",10000)</f>
        <v>17.831399999999999</v>
      </c>
      <c r="N3840" s="17">
        <f>[1]!s_val_ev(A3840,"",100000000)</f>
        <v>91.838369791199995</v>
      </c>
      <c r="O3840" s="17">
        <f>[1]!share_freesharesmv(A3840,"",100000000)</f>
        <v>31.938108998399997</v>
      </c>
      <c r="P3840" s="17">
        <f ca="1">[1]!s_dq_amount_btin(A3840,TODAY()-1,100000000)</f>
        <v>2.4648733200000001</v>
      </c>
      <c r="Q3840" s="17">
        <f ca="1">[1]!s_dq_turn(A3840,TODAY()-1)</f>
        <v>2.6760605026936064</v>
      </c>
      <c r="R3840" s="2">
        <f>[1]!s_pq_amount(A3840,"20260101","",100000000)</f>
        <v>269.35757888000001</v>
      </c>
      <c r="S3840" s="2">
        <f>[1]!s_pq_avgamount(A3840,"20260101","",100000000)</f>
        <v>2.4711704484403669</v>
      </c>
      <c r="T3840" s="17">
        <f>[1]!s_ipo_dilutedpe(A3840)</f>
        <v>22.88</v>
      </c>
      <c r="U3840" s="12">
        <f>[1]!s_ipo_collection_total(A3840,100000000)</f>
        <v>2.6950595516000004</v>
      </c>
      <c r="V3840" s="18">
        <f>[1]!s_val_pe_ttm(A3840,"")</f>
        <v>119.28817749023438</v>
      </c>
    </row>
    <row r="3841" spans="1:22" x14ac:dyDescent="0.3">
      <c r="A3841" s="12" t="s">
        <v>8080</v>
      </c>
      <c r="B3841" s="12" t="s">
        <v>8081</v>
      </c>
      <c r="C3841" s="16" t="str">
        <f>[1]!s_info_mkt(A3841)</f>
        <v>主板</v>
      </c>
      <c r="D3841" s="16" t="str">
        <f>[1]!s_ipo_listeddate(A3841)</f>
        <v>2010-10-21</v>
      </c>
      <c r="E3841" s="16" t="str">
        <f>[1]!s_info_industry_csrc2023(A3841,"",3)</f>
        <v>汽车制造业</v>
      </c>
      <c r="F3841" s="16">
        <f>[1]!s_is(A3841,83,"FY","YTD","20251231",1,"",100000000)</f>
        <v>38.290534444400002</v>
      </c>
      <c r="G3841" s="16">
        <f>[1]!s_is(A3841,83,"FY","YTD","20241231",1,"",100000000)</f>
        <v>33.581952790000003</v>
      </c>
      <c r="H3841" s="16">
        <f>[1]!s_is(A3841,61,"FY","YTD","20251231",1,"",100000000)</f>
        <v>0.41563887100000002</v>
      </c>
      <c r="I3841" s="16">
        <f>[1]!s_is(A3841,61,"FY","YTD","20241231",1,"",100000000)</f>
        <v>0.23182104149999999</v>
      </c>
      <c r="J3841" s="16">
        <f>[1]!s_fa_roe(A3841,"20251231")</f>
        <v>1.1850000000000001</v>
      </c>
      <c r="K3841" s="16">
        <f>[1]!s_stmnote_rdexp(A3841,"20251231",1,10000)</f>
        <v>11577.784688</v>
      </c>
      <c r="L3841" s="16">
        <f>[1]!s_margin_tradingbalance(A3841,"",10000)</f>
        <v>46237.345699999998</v>
      </c>
      <c r="M3841" s="16">
        <f>[1]!s_margin_seclendingbalance(A3841,"",10000)</f>
        <v>190.09620000000001</v>
      </c>
      <c r="N3841" s="17">
        <f>[1]!s_val_ev(A3841,"",100000000)</f>
        <v>94.068991642499995</v>
      </c>
      <c r="O3841" s="17">
        <f>[1]!share_freesharesmv(A3841,"",100000000)</f>
        <v>66.608664443999999</v>
      </c>
      <c r="P3841" s="17">
        <f ca="1">[1]!s_dq_amount_btin(A3841,TODAY()-1,100000000)</f>
        <v>1.80348234</v>
      </c>
      <c r="Q3841" s="17">
        <f ca="1">[1]!s_dq_turn(A3841,TODAY()-1)</f>
        <v>2.061361030146553</v>
      </c>
      <c r="R3841" s="2">
        <f>[1]!s_pq_amount(A3841,"20260101","",100000000)</f>
        <v>444.16848241000002</v>
      </c>
      <c r="S3841" s="2">
        <f>[1]!s_pq_avgamount(A3841,"20260101","",100000000)</f>
        <v>4.07494020559633</v>
      </c>
      <c r="T3841" s="17">
        <f>[1]!s_ipo_dilutedpe(A3841)</f>
        <v>73.33</v>
      </c>
      <c r="U3841" s="12">
        <f>[1]!s_ipo_collection_total(A3841,100000000)</f>
        <v>6.6</v>
      </c>
      <c r="V3841" s="18">
        <f>[1]!s_val_pe_ttm(A3841,"")</f>
        <v>164.94352722167969</v>
      </c>
    </row>
    <row r="3842" spans="1:22" x14ac:dyDescent="0.3">
      <c r="A3842" s="12" t="s">
        <v>8082</v>
      </c>
      <c r="B3842" s="12" t="s">
        <v>8083</v>
      </c>
      <c r="C3842" s="16" t="str">
        <f>[1]!s_info_mkt(A3842)</f>
        <v>主板</v>
      </c>
      <c r="D3842" s="16" t="str">
        <f>[1]!s_ipo_listeddate(A3842)</f>
        <v>2017-05-15</v>
      </c>
      <c r="E3842" s="16" t="str">
        <f>[1]!s_info_industry_csrc2023(A3842,"",3)</f>
        <v>计算机、通信和其他电子设备制造业</v>
      </c>
      <c r="F3842" s="16">
        <f>[1]!s_is(A3842,83,"FY","YTD","20251231",1,"",100000000)</f>
        <v>4.6430479569000003</v>
      </c>
      <c r="G3842" s="16">
        <f>[1]!s_is(A3842,83,"FY","YTD","20241231",1,"",100000000)</f>
        <v>5.9641484033000003</v>
      </c>
      <c r="H3842" s="16">
        <f>[1]!s_is(A3842,61,"FY","YTD","20251231",1,"",100000000)</f>
        <v>-1.2958857963999999</v>
      </c>
      <c r="I3842" s="16">
        <f>[1]!s_is(A3842,61,"FY","YTD","20241231",1,"",100000000)</f>
        <v>0.78754832890000004</v>
      </c>
      <c r="J3842" s="16">
        <f>[1]!s_fa_roe(A3842,"20251231")</f>
        <v>-6.1140999999999996</v>
      </c>
      <c r="K3842" s="16">
        <f>[1]!s_stmnote_rdexp(A3842,"20251231",1,10000)</f>
        <v>7855.804454000001</v>
      </c>
      <c r="L3842" s="16">
        <f>[1]!s_margin_tradingbalance(A3842,"",10000)</f>
        <v>14900.125400000001</v>
      </c>
      <c r="M3842" s="16">
        <f>[1]!s_margin_seclendingbalance(A3842,"",10000)</f>
        <v>24.857700000000001</v>
      </c>
      <c r="N3842" s="17">
        <f>[1]!s_val_ev(A3842,"",100000000)</f>
        <v>32.4462093494</v>
      </c>
      <c r="O3842" s="17">
        <f>[1]!share_freesharesmv(A3842,"",100000000)</f>
        <v>22.389502444400001</v>
      </c>
      <c r="P3842" s="17">
        <f ca="1">[1]!s_dq_amount_btin(A3842,TODAY()-1,100000000)</f>
        <v>0.55455973999999997</v>
      </c>
      <c r="Q3842" s="17">
        <f ca="1">[1]!s_dq_turn(A3842,TODAY()-1)</f>
        <v>1.8984592946431427</v>
      </c>
      <c r="R3842" s="2">
        <f>[1]!s_pq_amount(A3842,"20260101","",100000000)</f>
        <v>135.91504212000001</v>
      </c>
      <c r="S3842" s="2">
        <f>[1]!s_pq_avgamount(A3842,"20260101","",100000000)</f>
        <v>1.2469269919266055</v>
      </c>
      <c r="T3842" s="17">
        <f>[1]!s_ipo_dilutedpe(A3842)</f>
        <v>22.99</v>
      </c>
      <c r="U3842" s="12">
        <f>[1]!s_ipo_collection_total(A3842,100000000)</f>
        <v>6.4353600000000002</v>
      </c>
      <c r="V3842" s="18">
        <f>[1]!s_val_pe_ttm(A3842,"")</f>
        <v>-21.950395584106445</v>
      </c>
    </row>
    <row r="3843" spans="1:22" x14ac:dyDescent="0.3">
      <c r="A3843" s="12" t="s">
        <v>8084</v>
      </c>
      <c r="B3843" s="12" t="s">
        <v>8085</v>
      </c>
      <c r="C3843" s="16" t="str">
        <f>[1]!s_info_mkt(A3843)</f>
        <v>主板</v>
      </c>
      <c r="D3843" s="16" t="str">
        <f>[1]!s_ipo_listeddate(A3843)</f>
        <v>2007-03-06</v>
      </c>
      <c r="E3843" s="16" t="str">
        <f>[1]!s_info_industry_csrc2023(A3843,"",3)</f>
        <v>邮政业</v>
      </c>
      <c r="F3843" s="16">
        <f>[1]!s_is(A3843,83,"FY","YTD","20251231",1,"",100000000)</f>
        <v>514.74506545370002</v>
      </c>
      <c r="G3843" s="16">
        <f>[1]!s_is(A3843,83,"FY","YTD","20241231",1,"",100000000)</f>
        <v>485.43032234430001</v>
      </c>
      <c r="H3843" s="16">
        <f>[1]!s_is(A3843,61,"FY","YTD","20251231",1,"",100000000)</f>
        <v>11.7144738779</v>
      </c>
      <c r="I3843" s="16">
        <f>[1]!s_is(A3843,61,"FY","YTD","20241231",1,"",100000000)</f>
        <v>19.139196973800001</v>
      </c>
      <c r="J3843" s="16">
        <f>[1]!s_fa_roe(A3843,"20251231")</f>
        <v>5.6334999999999997</v>
      </c>
      <c r="K3843" s="16">
        <f>[1]!s_stmnote_rdexp(A3843,"20251231",1,10000)</f>
        <v>27560.452831999999</v>
      </c>
      <c r="L3843" s="16">
        <f>[1]!s_margin_tradingbalance(A3843,"",10000)</f>
        <v>67351.047500000001</v>
      </c>
      <c r="M3843" s="16">
        <f>[1]!s_margin_seclendingbalance(A3843,"",10000)</f>
        <v>183.45419999999999</v>
      </c>
      <c r="N3843" s="17">
        <f>[1]!s_val_ev(A3843,"",100000000)</f>
        <v>182.3597634054</v>
      </c>
      <c r="O3843" s="17">
        <f>[1]!share_freesharesmv(A3843,"",100000000)</f>
        <v>78.148119058299997</v>
      </c>
      <c r="P3843" s="17">
        <f ca="1">[1]!s_dq_amount_btin(A3843,TODAY()-1,100000000)</f>
        <v>1.6436459999999999</v>
      </c>
      <c r="Q3843" s="17">
        <f ca="1">[1]!s_dq_turn(A3843,TODAY()-1)</f>
        <v>0.92887123536454708</v>
      </c>
      <c r="R3843" s="2">
        <f>[1]!s_pq_amount(A3843,"20260101","",100000000)</f>
        <v>270.37975322</v>
      </c>
      <c r="S3843" s="2">
        <f>[1]!s_pq_avgamount(A3843,"20260101","",100000000)</f>
        <v>2.480548194678899</v>
      </c>
      <c r="T3843" s="17">
        <f>[1]!s_ipo_dilutedpe(A3843)</f>
        <v>29.97</v>
      </c>
      <c r="U3843" s="12">
        <f>[1]!s_ipo_collection_total(A3843,100000000)</f>
        <v>1.7374000000000001</v>
      </c>
      <c r="V3843" s="18">
        <f>[1]!s_val_pe_ttm(A3843,"")</f>
        <v>13.635870933532715</v>
      </c>
    </row>
    <row r="3844" spans="1:22" x14ac:dyDescent="0.3">
      <c r="A3844" s="12" t="s">
        <v>8086</v>
      </c>
      <c r="B3844" s="12" t="s">
        <v>8087</v>
      </c>
      <c r="C3844" s="16" t="str">
        <f>[1]!s_info_mkt(A3844)</f>
        <v>主板</v>
      </c>
      <c r="D3844" s="16" t="str">
        <f>[1]!s_ipo_listeddate(A3844)</f>
        <v>1994-01-03</v>
      </c>
      <c r="E3844" s="16" t="str">
        <f>[1]!s_info_industry_csrc2023(A3844,"",3)</f>
        <v>燃气生产和供应业</v>
      </c>
      <c r="F3844" s="16">
        <f>[1]!s_is(A3844,83,"FY","YTD","20251231",1,"",100000000)</f>
        <v>1315.0669</v>
      </c>
      <c r="G3844" s="16">
        <f>[1]!s_is(A3844,83,"FY","YTD","20241231",1,"",100000000)</f>
        <v>1359.1010000000001</v>
      </c>
      <c r="H3844" s="16">
        <f>[1]!s_is(A3844,61,"FY","YTD","20251231",1,"",100000000)</f>
        <v>46.813200000000002</v>
      </c>
      <c r="I3844" s="16">
        <f>[1]!s_is(A3844,61,"FY","YTD","20241231",1,"",100000000)</f>
        <v>44.931800000000003</v>
      </c>
      <c r="J3844" s="16">
        <f>[1]!s_fa_roe(A3844,"20251231")</f>
        <v>19.459199999999999</v>
      </c>
      <c r="K3844" s="16">
        <f>[1]!s_stmnote_rdexp(A3844,"20251231",1,10000)</f>
        <v>97713</v>
      </c>
      <c r="L3844" s="16">
        <f>[1]!s_margin_tradingbalance(A3844,"",10000)</f>
        <v>11776.7873</v>
      </c>
      <c r="M3844" s="16">
        <f>[1]!s_margin_seclendingbalance(A3844,"",10000)</f>
        <v>1066.5028</v>
      </c>
      <c r="N3844" s="17">
        <f>[1]!s_val_ev(A3844,"",100000000)</f>
        <v>503.99381541960008</v>
      </c>
      <c r="O3844" s="17">
        <f>[1]!share_freesharesmv(A3844,"",100000000)</f>
        <v>135.15471205720002</v>
      </c>
      <c r="P3844" s="17">
        <f ca="1">[1]!s_dq_amount_btin(A3844,TODAY()-1,100000000)</f>
        <v>1.3765060200000001</v>
      </c>
      <c r="Q3844" s="17">
        <f ca="1">[1]!s_dq_turn(A3844,TODAY()-1)</f>
        <v>0.27290731889970837</v>
      </c>
      <c r="R3844" s="2">
        <f>[1]!s_pq_amount(A3844,"20260101","",100000000)</f>
        <v>293.87548743999997</v>
      </c>
      <c r="S3844" s="2">
        <f>[1]!s_pq_avgamount(A3844,"20260101","",100000000)</f>
        <v>2.6961053893577982</v>
      </c>
      <c r="T3844" s="17">
        <f>[1]!s_ipo_dilutedpe(A3844)</f>
        <v>0</v>
      </c>
      <c r="U3844" s="12">
        <f>[1]!s_ipo_collection_total(A3844,100000000)</f>
        <v>1</v>
      </c>
      <c r="V3844" s="18">
        <f>[1]!s_val_pe_ttm(A3844,"")</f>
        <v>11.559835433959961</v>
      </c>
    </row>
    <row r="3845" spans="1:22" x14ac:dyDescent="0.3">
      <c r="A3845" s="12" t="s">
        <v>8088</v>
      </c>
      <c r="B3845" s="12" t="s">
        <v>8089</v>
      </c>
      <c r="C3845" s="16" t="str">
        <f>[1]!s_info_mkt(A3845)</f>
        <v>科创板</v>
      </c>
      <c r="D3845" s="16" t="str">
        <f>[1]!s_ipo_listeddate(A3845)</f>
        <v>2021-09-16</v>
      </c>
      <c r="E3845" s="16" t="str">
        <f>[1]!s_info_industry_csrc2023(A3845,"",3)</f>
        <v>生态保护和环境治理业</v>
      </c>
      <c r="F3845" s="16">
        <f>[1]!s_is(A3845,83,"FY","YTD","20251231",1,"",100000000)</f>
        <v>1.2654686856999999</v>
      </c>
      <c r="G3845" s="16">
        <f>[1]!s_is(A3845,83,"FY","YTD","20241231",1,"",100000000)</f>
        <v>2.424915183</v>
      </c>
      <c r="H3845" s="16">
        <f>[1]!s_is(A3845,61,"FY","YTD","20251231",1,"",100000000)</f>
        <v>-0.60477808070000005</v>
      </c>
      <c r="I3845" s="16">
        <f>[1]!s_is(A3845,61,"FY","YTD","20241231",1,"",100000000)</f>
        <v>-0.82202248680000012</v>
      </c>
      <c r="J3845" s="16">
        <f>[1]!s_fa_roe(A3845,"20251231")</f>
        <v>-35.768599999999999</v>
      </c>
      <c r="K3845" s="16">
        <f>[1]!s_stmnote_rdexp(A3845,"20251231",1,10000)</f>
        <v>2421.797247</v>
      </c>
      <c r="L3845" s="16">
        <f>[1]!s_margin_tradingbalance(A3845,"",10000)</f>
        <v>1170.5936999999999</v>
      </c>
      <c r="M3845" s="16">
        <f>[1]!s_margin_seclendingbalance(A3845,"",10000)</f>
        <v>0</v>
      </c>
      <c r="N3845" s="17">
        <f>[1]!s_val_ev(A3845,"",100000000)</f>
        <v>10.554201439200002</v>
      </c>
      <c r="O3845" s="17">
        <f>[1]!share_freesharesmv(A3845,"",100000000)</f>
        <v>5.2903895429999999</v>
      </c>
      <c r="P3845" s="17">
        <f ca="1">[1]!s_dq_amount_btin(A3845,TODAY()-1,100000000)</f>
        <v>0.17571189000000001</v>
      </c>
      <c r="Q3845" s="17">
        <f ca="1">[1]!s_dq_turn(A3845,TODAY()-1)</f>
        <v>1.6552327223085659</v>
      </c>
      <c r="R3845" s="2">
        <f>[1]!s_pq_amount(A3845,"20260101","",100000000)</f>
        <v>34.87627037</v>
      </c>
      <c r="S3845" s="2">
        <f>[1]!s_pq_avgamount(A3845,"20260101","",100000000)</f>
        <v>0.31996578321100916</v>
      </c>
      <c r="T3845" s="17">
        <f>[1]!s_ipo_dilutedpe(A3845)</f>
        <v>24.96</v>
      </c>
      <c r="U3845" s="12">
        <f>[1]!s_ipo_collection_total(A3845,100000000)</f>
        <v>2.5109868563999997</v>
      </c>
      <c r="V3845" s="18">
        <f>[1]!s_val_pe_ttm(A3845,"")</f>
        <v>-14.772091865539551</v>
      </c>
    </row>
    <row r="3846" spans="1:22" x14ac:dyDescent="0.3">
      <c r="A3846" s="12" t="s">
        <v>8090</v>
      </c>
      <c r="B3846" s="12" t="s">
        <v>8091</v>
      </c>
      <c r="C3846" s="16" t="str">
        <f>[1]!s_info_mkt(A3846)</f>
        <v>科创板</v>
      </c>
      <c r="D3846" s="16" t="str">
        <f>[1]!s_ipo_listeddate(A3846)</f>
        <v>2023-06-08</v>
      </c>
      <c r="E3846" s="16" t="str">
        <f>[1]!s_info_industry_csrc2023(A3846,"",3)</f>
        <v>专用设备制造业</v>
      </c>
      <c r="F3846" s="16">
        <f>[1]!s_is(A3846,83,"FY","YTD","20251231",1,"",100000000)</f>
        <v>3.4182461639999997</v>
      </c>
      <c r="G3846" s="16">
        <f>[1]!s_is(A3846,83,"FY","YTD","20241231",1,"",100000000)</f>
        <v>3.8623332777999999</v>
      </c>
      <c r="H3846" s="16">
        <f>[1]!s_is(A3846,61,"FY","YTD","20251231",1,"",100000000)</f>
        <v>0.62512790309999999</v>
      </c>
      <c r="I3846" s="16">
        <f>[1]!s_is(A3846,61,"FY","YTD","20241231",1,"",100000000)</f>
        <v>0.86862060950000008</v>
      </c>
      <c r="J3846" s="16">
        <f>[1]!s_fa_roe(A3846,"20251231")</f>
        <v>2.9449000000000001</v>
      </c>
      <c r="K3846" s="16">
        <f>[1]!s_stmnote_rdexp(A3846,"20251231",1,10000)</f>
        <v>4028.3539520000004</v>
      </c>
      <c r="L3846" s="16">
        <f>[1]!s_margin_tradingbalance(A3846,"",10000)</f>
        <v>14442.450199999999</v>
      </c>
      <c r="M3846" s="16">
        <f>[1]!s_margin_seclendingbalance(A3846,"",10000)</f>
        <v>0</v>
      </c>
      <c r="N3846" s="17">
        <f>[1]!s_val_ev(A3846,"",100000000)</f>
        <v>55.493595409999998</v>
      </c>
      <c r="O3846" s="17">
        <f>[1]!share_freesharesmv(A3846,"",100000000)</f>
        <v>15.4730971395</v>
      </c>
      <c r="P3846" s="17">
        <f ca="1">[1]!s_dq_amount_btin(A3846,TODAY()-1,100000000)</f>
        <v>0.37397901</v>
      </c>
      <c r="Q3846" s="17">
        <f ca="1">[1]!s_dq_turn(A3846,TODAY()-1)</f>
        <v>1.6116826814058782</v>
      </c>
      <c r="R3846" s="2">
        <f>[1]!s_pq_amount(A3846,"20260101","",100000000)</f>
        <v>100.63133293999999</v>
      </c>
      <c r="S3846" s="2">
        <f>[1]!s_pq_avgamount(A3846,"20260101","",100000000)</f>
        <v>0.9232232379816514</v>
      </c>
      <c r="T3846" s="17">
        <f>[1]!s_ipo_dilutedpe(A3846)</f>
        <v>79.83</v>
      </c>
      <c r="U3846" s="12">
        <f>[1]!s_ipo_collection_total(A3846,100000000)</f>
        <v>18.612239160000001</v>
      </c>
      <c r="V3846" s="18">
        <f>[1]!s_val_pe_ttm(A3846,"")</f>
        <v>99.444091796875</v>
      </c>
    </row>
    <row r="3847" spans="1:22" x14ac:dyDescent="0.3">
      <c r="A3847" s="12" t="s">
        <v>8092</v>
      </c>
      <c r="B3847" s="12" t="s">
        <v>8093</v>
      </c>
      <c r="C3847" s="16" t="str">
        <f>[1]!s_info_mkt(A3847)</f>
        <v>创业板</v>
      </c>
      <c r="D3847" s="16" t="str">
        <f>[1]!s_ipo_listeddate(A3847)</f>
        <v>2018-06-11</v>
      </c>
      <c r="E3847" s="16" t="str">
        <f>[1]!s_info_industry_csrc2023(A3847,"",3)</f>
        <v>电气机械和器材制造业</v>
      </c>
      <c r="F3847" s="16">
        <f>[1]!s_is(A3847,83,"FY","YTD","20251231",1,"",100000000)</f>
        <v>4237.0183399999996</v>
      </c>
      <c r="G3847" s="16">
        <f>[1]!s_is(A3847,83,"FY","YTD","20241231",1,"",100000000)</f>
        <v>3620.12554</v>
      </c>
      <c r="H3847" s="16">
        <f>[1]!s_is(A3847,61,"FY","YTD","20251231",1,"",100000000)</f>
        <v>722.01282000000003</v>
      </c>
      <c r="I3847" s="16">
        <f>[1]!s_is(A3847,61,"FY","YTD","20241231",1,"",100000000)</f>
        <v>507.44682</v>
      </c>
      <c r="J3847" s="16">
        <f>[1]!s_fa_roe(A3847,"20251231")</f>
        <v>24.724900000000002</v>
      </c>
      <c r="K3847" s="16">
        <f>[1]!s_stmnote_rdexp(A3847,"20251231",1,10000)</f>
        <v>2214658.1</v>
      </c>
      <c r="L3847" s="16">
        <f>[1]!s_margin_tradingbalance(A3847,"",10000)</f>
        <v>2364019.0707999999</v>
      </c>
      <c r="M3847" s="16">
        <f>[1]!s_margin_seclendingbalance(A3847,"",10000)</f>
        <v>14578.3428</v>
      </c>
      <c r="N3847" s="17">
        <f>[1]!s_val_ev(A3847,"",100000000)</f>
        <v>18605.591731704739</v>
      </c>
      <c r="O3847" s="17">
        <f>[1]!share_freesharesmv(A3847,"",100000000)</f>
        <v>11029.642992831999</v>
      </c>
      <c r="P3847" s="17">
        <f ca="1">[1]!s_dq_amount_btin(A3847,TODAY()-1,100000000)</f>
        <v>153.27443707</v>
      </c>
      <c r="Q3847" s="17">
        <f ca="1">[1]!s_dq_turn(A3847,TODAY()-1)</f>
        <v>0.90552022493222728</v>
      </c>
      <c r="R3847" s="2">
        <f>[1]!s_pq_amount(A3847,"20260101","",100000000)</f>
        <v>14935.53139206</v>
      </c>
      <c r="S3847" s="2">
        <f>[1]!s_pq_avgamount(A3847,"20260101","",100000000)</f>
        <v>137.02322378036698</v>
      </c>
      <c r="T3847" s="17">
        <f>[1]!s_ipo_dilutedpe(A3847)</f>
        <v>22.99</v>
      </c>
      <c r="U3847" s="12">
        <f>[1]!s_ipo_collection_total(A3847,100000000)</f>
        <v>54.6150744762</v>
      </c>
      <c r="V3847" s="18">
        <f>[1]!s_val_pe_ttm(A3847,"")</f>
        <v>22.937929153442383</v>
      </c>
    </row>
    <row r="3848" spans="1:22" x14ac:dyDescent="0.3">
      <c r="A3848" s="12" t="s">
        <v>257</v>
      </c>
      <c r="B3848" s="12" t="s">
        <v>258</v>
      </c>
      <c r="C3848" s="16" t="str">
        <f>[1]!s_info_mkt(A3848)</f>
        <v>北证</v>
      </c>
      <c r="D3848" s="16" t="str">
        <f>[1]!s_ipo_listeddate(A3848)</f>
        <v>2023-08-23</v>
      </c>
      <c r="E3848" s="16" t="str">
        <f>[1]!s_info_industry_csrc2023(A3848,"",3)</f>
        <v>软件和信息技术服务业</v>
      </c>
      <c r="F3848" s="16">
        <f>[1]!s_is(A3848,83,"FY","YTD","20251231",1,"",100000000)</f>
        <v>3.2470397151999997</v>
      </c>
      <c r="G3848" s="16">
        <f>[1]!s_is(A3848,83,"FY","YTD","20241231",1,"",100000000)</f>
        <v>2.6792540035000001</v>
      </c>
      <c r="H3848" s="16">
        <f>[1]!s_is(A3848,61,"FY","YTD","20251231",1,"",100000000)</f>
        <v>0.67046947999999995</v>
      </c>
      <c r="I3848" s="16">
        <f>[1]!s_is(A3848,61,"FY","YTD","20241231",1,"",100000000)</f>
        <v>0.61454802180000001</v>
      </c>
      <c r="J3848" s="16">
        <f>[1]!s_fa_roe(A3848,"20251231")</f>
        <v>11.690099999999999</v>
      </c>
      <c r="K3848" s="16">
        <f>[1]!s_stmnote_rdexp(A3848,"20251231",1,10000)</f>
        <v>3124.3439050000002</v>
      </c>
      <c r="L3848" s="16">
        <f>[1]!s_margin_tradingbalance(A3848,"",10000)</f>
        <v>2589.1997000000001</v>
      </c>
      <c r="M3848" s="16">
        <f>[1]!s_margin_seclendingbalance(A3848,"",10000)</f>
        <v>0</v>
      </c>
      <c r="N3848" s="17">
        <f>[1]!s_val_ev(A3848,"",100000000)</f>
        <v>31.362794352000002</v>
      </c>
      <c r="O3848" s="17">
        <f>[1]!share_freesharesmv(A3848,"",100000000)</f>
        <v>8.7567432480000011</v>
      </c>
      <c r="P3848" s="17">
        <f ca="1">[1]!s_dq_amount_btin(A3848,TODAY()-1,100000000)</f>
        <v>0.21633749999999999</v>
      </c>
      <c r="Q3848" s="17">
        <f ca="1">[1]!s_dq_turn(A3848,TODAY()-1)</f>
        <v>1.4662001494746171</v>
      </c>
      <c r="R3848" s="2">
        <f>[1]!s_pq_amount(A3848,"20260101","",100000000)</f>
        <v>73.96327522</v>
      </c>
      <c r="S3848" s="2">
        <f>[1]!s_pq_avgamount(A3848,"20260101","",100000000)</f>
        <v>0.67856215798165143</v>
      </c>
      <c r="T3848" s="17">
        <f>[1]!s_ipo_dilutedpe(A3848)</f>
        <v>19.14</v>
      </c>
      <c r="U3848" s="12">
        <f>[1]!s_ipo_collection_total(A3848,100000000)</f>
        <v>2.6746124999999998</v>
      </c>
      <c r="V3848" s="18">
        <f>[1]!s_val_pe_ttm(A3848,"")</f>
        <v>51.586322784423828</v>
      </c>
    </row>
    <row r="3849" spans="1:22" x14ac:dyDescent="0.3">
      <c r="A3849" s="12" t="s">
        <v>8094</v>
      </c>
      <c r="B3849" s="12" t="s">
        <v>8095</v>
      </c>
      <c r="C3849" s="16" t="str">
        <f>[1]!s_info_mkt(A3849)</f>
        <v>主板</v>
      </c>
      <c r="D3849" s="16" t="str">
        <f>[1]!s_ipo_listeddate(A3849)</f>
        <v>1996-01-18</v>
      </c>
      <c r="E3849" s="16" t="str">
        <f>[1]!s_info_industry_csrc2023(A3849,"",3)</f>
        <v>电力、热力生产和供应业</v>
      </c>
      <c r="F3849" s="16">
        <f>[1]!s_is(A3849,83,"FY","YTD","20251231",1,"",100000000)</f>
        <v>530.14434927299999</v>
      </c>
      <c r="G3849" s="16">
        <f>[1]!s_is(A3849,83,"FY","YTD","20241231",1,"",100000000)</f>
        <v>578.19279281440004</v>
      </c>
      <c r="H3849" s="16">
        <f>[1]!s_is(A3849,61,"FY","YTD","20251231",1,"",100000000)</f>
        <v>73.933813220000005</v>
      </c>
      <c r="I3849" s="16">
        <f>[1]!s_is(A3849,61,"FY","YTD","20241231",1,"",100000000)</f>
        <v>66.430332661899996</v>
      </c>
      <c r="J3849" s="16">
        <f>[1]!s_fa_roe(A3849,"20251231")</f>
        <v>10.9834</v>
      </c>
      <c r="K3849" s="16">
        <f>[1]!s_stmnote_rdexp(A3849,"20251231",1,10000)</f>
        <v>29873.07</v>
      </c>
      <c r="L3849" s="16">
        <f>[1]!s_margin_tradingbalance(A3849,"",10000)</f>
        <v>77271.590500000006</v>
      </c>
      <c r="M3849" s="16">
        <f>[1]!s_margin_seclendingbalance(A3849,"",10000)</f>
        <v>377.8537</v>
      </c>
      <c r="N3849" s="17">
        <f>[1]!s_val_ev(A3849,"",100000000)</f>
        <v>1046.1874000434</v>
      </c>
      <c r="O3849" s="17">
        <f>[1]!share_freesharesmv(A3849,"",100000000)</f>
        <v>303.9196685252</v>
      </c>
      <c r="P3849" s="17">
        <f ca="1">[1]!s_dq_amount_btin(A3849,TODAY()-1,100000000)</f>
        <v>6.8779508900000002</v>
      </c>
      <c r="Q3849" s="17">
        <f ca="1">[1]!s_dq_turn(A3849,TODAY()-1)</f>
        <v>0.69545479733214433</v>
      </c>
      <c r="R3849" s="2">
        <f>[1]!s_pq_amount(A3849,"20260101","",100000000)</f>
        <v>499.06789257999998</v>
      </c>
      <c r="S3849" s="2">
        <f>[1]!s_pq_avgamount(A3849,"20260101","",100000000)</f>
        <v>4.5786045190825693</v>
      </c>
      <c r="T3849" s="17">
        <f>[1]!s_ipo_dilutedpe(A3849)</f>
        <v>0</v>
      </c>
      <c r="U3849" s="12">
        <f>[1]!s_ipo_collection_total(A3849,100000000)</f>
        <v>0</v>
      </c>
      <c r="V3849" s="18">
        <f>[1]!s_val_pe_ttm(A3849,"")</f>
        <v>14.07459831237793</v>
      </c>
    </row>
    <row r="3850" spans="1:22" x14ac:dyDescent="0.3">
      <c r="A3850" s="12" t="s">
        <v>8096</v>
      </c>
      <c r="B3850" s="12" t="s">
        <v>8097</v>
      </c>
      <c r="C3850" s="16" t="str">
        <f>[1]!s_info_mkt(A3850)</f>
        <v>科创板</v>
      </c>
      <c r="D3850" s="16" t="str">
        <f>[1]!s_ipo_listeddate(A3850)</f>
        <v>2022-02-10</v>
      </c>
      <c r="E3850" s="16" t="str">
        <f>[1]!s_info_industry_csrc2023(A3850,"",3)</f>
        <v>计算机、通信和其他电子设备制造业</v>
      </c>
      <c r="F3850" s="16">
        <f>[1]!s_is(A3850,83,"FY","YTD","20251231",1,"",100000000)</f>
        <v>12.526875761700001</v>
      </c>
      <c r="G3850" s="16">
        <f>[1]!s_is(A3850,83,"FY","YTD","20241231",1,"",100000000)</f>
        <v>10.032200247899999</v>
      </c>
      <c r="H3850" s="16">
        <f>[1]!s_is(A3850,61,"FY","YTD","20251231",1,"",100000000)</f>
        <v>0.46210361990000004</v>
      </c>
      <c r="I3850" s="16">
        <f>[1]!s_is(A3850,61,"FY","YTD","20241231",1,"",100000000)</f>
        <v>0.40235142439999999</v>
      </c>
      <c r="J3850" s="16">
        <f>[1]!s_fa_roe(A3850,"20251231")</f>
        <v>1.5781000000000001</v>
      </c>
      <c r="K3850" s="16">
        <f>[1]!s_stmnote_rdexp(A3850,"20251231",1,10000)</f>
        <v>9231.7647069999985</v>
      </c>
      <c r="L3850" s="16">
        <f>[1]!s_margin_tradingbalance(A3850,"",10000)</f>
        <v>45965.392099999997</v>
      </c>
      <c r="M3850" s="16">
        <f>[1]!s_margin_seclendingbalance(A3850,"",10000)</f>
        <v>47.468400000000003</v>
      </c>
      <c r="N3850" s="17">
        <f>[1]!s_val_ev(A3850,"",100000000)</f>
        <v>114.852751575</v>
      </c>
      <c r="O3850" s="17">
        <f>[1]!share_freesharesmv(A3850,"",100000000)</f>
        <v>59.56151066000001</v>
      </c>
      <c r="P3850" s="17">
        <f ca="1">[1]!s_dq_amount_btin(A3850,TODAY()-1,100000000)</f>
        <v>8.0310331700000006</v>
      </c>
      <c r="Q3850" s="17">
        <f ca="1">[1]!s_dq_turn(A3850,TODAY()-1)</f>
        <v>6.9896350667093579</v>
      </c>
      <c r="R3850" s="2">
        <f>[1]!s_pq_amount(A3850,"20260101","",100000000)</f>
        <v>588.05469461999996</v>
      </c>
      <c r="S3850" s="2">
        <f>[1]!s_pq_avgamount(A3850,"20260101","",100000000)</f>
        <v>5.3949971983486238</v>
      </c>
      <c r="T3850" s="17">
        <f>[1]!s_ipo_dilutedpe(A3850)</f>
        <v>429.3</v>
      </c>
      <c r="U3850" s="12">
        <f>[1]!s_ipo_collection_total(A3850,100000000)</f>
        <v>21.897319599999999</v>
      </c>
      <c r="V3850" s="18">
        <f>[1]!s_val_pe_ttm(A3850,"")</f>
        <v>261.2510986328125</v>
      </c>
    </row>
    <row r="3851" spans="1:22" x14ac:dyDescent="0.3">
      <c r="A3851" s="12" t="s">
        <v>8098</v>
      </c>
      <c r="B3851" s="12" t="s">
        <v>8099</v>
      </c>
      <c r="C3851" s="16" t="str">
        <f>[1]!s_info_mkt(A3851)</f>
        <v>主板</v>
      </c>
      <c r="D3851" s="16" t="str">
        <f>[1]!s_ipo_listeddate(A3851)</f>
        <v>1996-03-27</v>
      </c>
      <c r="E3851" s="16" t="str">
        <f>[1]!s_info_industry_csrc2023(A3851,"",3)</f>
        <v>木材加工和木、竹、藤、棕、草制品业</v>
      </c>
      <c r="F3851" s="16">
        <f>[1]!s_is(A3851,83,"FY","YTD","20251231",1,"",100000000)</f>
        <v>13.1994088371</v>
      </c>
      <c r="G3851" s="16">
        <f>[1]!s_is(A3851,83,"FY","YTD","20241231",1,"",100000000)</f>
        <v>15.633912587999999</v>
      </c>
      <c r="H3851" s="16">
        <f>[1]!s_is(A3851,61,"FY","YTD","20251231",1,"",100000000)</f>
        <v>-1.1297898795000001</v>
      </c>
      <c r="I3851" s="16">
        <f>[1]!s_is(A3851,61,"FY","YTD","20241231",1,"",100000000)</f>
        <v>-1.1681760414</v>
      </c>
      <c r="J3851" s="16">
        <f>[1]!s_fa_roe(A3851,"20251231")</f>
        <v>-6.1726999999999999</v>
      </c>
      <c r="K3851" s="16">
        <f>[1]!s_stmnote_rdexp(A3851,"20251231",1,10000)</f>
        <v>237.513544</v>
      </c>
      <c r="L3851" s="16">
        <f>[1]!s_margin_tradingbalance(A3851,"",10000)</f>
        <v>62839.023800000003</v>
      </c>
      <c r="M3851" s="16">
        <f>[1]!s_margin_seclendingbalance(A3851,"",10000)</f>
        <v>94.891199999999998</v>
      </c>
      <c r="N3851" s="17">
        <f>[1]!s_val_ev(A3851,"",100000000)</f>
        <v>141.4063612944</v>
      </c>
      <c r="O3851" s="17">
        <f>[1]!share_freesharesmv(A3851,"",100000000)</f>
        <v>115.95741022319997</v>
      </c>
      <c r="P3851" s="17">
        <f ca="1">[1]!s_dq_amount_btin(A3851,TODAY()-1,100000000)</f>
        <v>6.7664014699999999</v>
      </c>
      <c r="Q3851" s="17">
        <f ca="1">[1]!s_dq_turn(A3851,TODAY()-1)</f>
        <v>4.7981737408020031</v>
      </c>
      <c r="R3851" s="2">
        <f>[1]!s_pq_amount(A3851,"20260101","",100000000)</f>
        <v>3174.0262816600002</v>
      </c>
      <c r="S3851" s="2">
        <f>[1]!s_pq_avgamount(A3851,"20260101","",100000000)</f>
        <v>29.119507171192659</v>
      </c>
      <c r="T3851" s="17">
        <f>[1]!s_ipo_dilutedpe(A3851)</f>
        <v>0</v>
      </c>
      <c r="U3851" s="12">
        <f>[1]!s_ipo_collection_total(A3851,100000000)</f>
        <v>1.4981800000000001</v>
      </c>
      <c r="V3851" s="18">
        <f>[1]!s_val_pe_ttm(A3851,"")</f>
        <v>-118.71596527099609</v>
      </c>
    </row>
    <row r="3852" spans="1:22" x14ac:dyDescent="0.3">
      <c r="A3852" s="12" t="s">
        <v>8100</v>
      </c>
      <c r="B3852" s="12" t="s">
        <v>8101</v>
      </c>
      <c r="C3852" s="16" t="str">
        <f>[1]!s_info_mkt(A3852)</f>
        <v>主板</v>
      </c>
      <c r="D3852" s="16" t="str">
        <f>[1]!s_ipo_listeddate(A3852)</f>
        <v>2003-03-28</v>
      </c>
      <c r="E3852" s="16" t="str">
        <f>[1]!s_info_industry_csrc2023(A3852,"",3)</f>
        <v>水上运输业</v>
      </c>
      <c r="F3852" s="16">
        <f>[1]!s_is(A3852,83,"FY","YTD","20251231",1,"",100000000)</f>
        <v>388.24661281350001</v>
      </c>
      <c r="G3852" s="16">
        <f>[1]!s_is(A3852,83,"FY","YTD","20241231",1,"",100000000)</f>
        <v>300.2138555683</v>
      </c>
      <c r="H3852" s="16">
        <f>[1]!s_is(A3852,61,"FY","YTD","20251231",1,"",100000000)</f>
        <v>16.9755161671</v>
      </c>
      <c r="I3852" s="16">
        <f>[1]!s_is(A3852,61,"FY","YTD","20241231",1,"",100000000)</f>
        <v>8.5779769616999992</v>
      </c>
      <c r="J3852" s="16">
        <f>[1]!s_fa_roe(A3852,"20251231")</f>
        <v>10.153</v>
      </c>
      <c r="K3852" s="16">
        <f>[1]!s_stmnote_rdexp(A3852,"20251231",1,10000)</f>
        <v>24904.380465000002</v>
      </c>
      <c r="L3852" s="16">
        <f>[1]!s_margin_tradingbalance(A3852,"",10000)</f>
        <v>38701.460299999999</v>
      </c>
      <c r="M3852" s="16">
        <f>[1]!s_margin_seclendingbalance(A3852,"",10000)</f>
        <v>272.10750000000002</v>
      </c>
      <c r="N3852" s="17">
        <f>[1]!s_val_ev(A3852,"",100000000)</f>
        <v>261.587914205</v>
      </c>
      <c r="O3852" s="17">
        <f>[1]!share_freesharesmv(A3852,"",100000000)</f>
        <v>52.096154751499995</v>
      </c>
      <c r="P3852" s="17">
        <f ca="1">[1]!s_dq_amount_btin(A3852,TODAY()-1,100000000)</f>
        <v>1.98192002</v>
      </c>
      <c r="Q3852" s="17">
        <f ca="1">[1]!s_dq_turn(A3852,TODAY()-1)</f>
        <v>1.3929532549301342</v>
      </c>
      <c r="R3852" s="2">
        <f>[1]!s_pq_amount(A3852,"20260101","",100000000)</f>
        <v>303.19737393999998</v>
      </c>
      <c r="S3852" s="2">
        <f>[1]!s_pq_avgamount(A3852,"20260101","",100000000)</f>
        <v>2.781627283853211</v>
      </c>
      <c r="T3852" s="17">
        <f>[1]!s_ipo_dilutedpe(A3852)</f>
        <v>20</v>
      </c>
      <c r="U3852" s="12">
        <f>[1]!s_ipo_collection_total(A3852,100000000)</f>
        <v>3.1859999999999999</v>
      </c>
      <c r="V3852" s="18">
        <f>[1]!s_val_pe_ttm(A3852,"")</f>
        <v>14.903119087219238</v>
      </c>
    </row>
    <row r="3853" spans="1:22" x14ac:dyDescent="0.3">
      <c r="A3853" s="12" t="s">
        <v>8102</v>
      </c>
      <c r="B3853" s="12" t="s">
        <v>8103</v>
      </c>
      <c r="C3853" s="16" t="str">
        <f>[1]!s_info_mkt(A3853)</f>
        <v>主板</v>
      </c>
      <c r="D3853" s="16" t="str">
        <f>[1]!s_ipo_listeddate(A3853)</f>
        <v>2022-01-17</v>
      </c>
      <c r="E3853" s="16" t="str">
        <f>[1]!s_info_industry_csrc2023(A3853,"",3)</f>
        <v>货币金融服务</v>
      </c>
      <c r="F3853" s="16">
        <f>[1]!s_is(A3853,83,"FY","YTD","20251231",1,"",100000000)</f>
        <v>77.949391623699995</v>
      </c>
      <c r="G3853" s="16">
        <f>[1]!s_is(A3853,83,"FY","YTD","20241231",1,"",100000000)</f>
        <v>78.536926086299999</v>
      </c>
      <c r="H3853" s="16">
        <f>[1]!s_is(A3853,61,"FY","YTD","20251231",1,"",100000000)</f>
        <v>18.6482188779</v>
      </c>
      <c r="I3853" s="16">
        <f>[1]!s_is(A3853,61,"FY","YTD","20241231",1,"",100000000)</f>
        <v>18.878083284200002</v>
      </c>
      <c r="J3853" s="16">
        <f>[1]!s_fa_roe(A3853,"20251231")</f>
        <v>5.2571000000000003</v>
      </c>
      <c r="K3853" s="16">
        <f>[1]!s_stmnote_rdexp(A3853,"20251231",1,10000)</f>
        <v>0</v>
      </c>
      <c r="L3853" s="16">
        <f>[1]!s_margin_tradingbalance(A3853,"",10000)</f>
        <v>0</v>
      </c>
      <c r="M3853" s="16">
        <f>[1]!s_margin_seclendingbalance(A3853,"",10000)</f>
        <v>0</v>
      </c>
      <c r="N3853" s="17">
        <f>[1]!s_val_ev(A3853,"",100000000)</f>
        <v>119.0400708112</v>
      </c>
      <c r="O3853" s="17">
        <f>[1]!share_freesharesmv(A3853,"",100000000)</f>
        <v>78.362558877899986</v>
      </c>
      <c r="P3853" s="17">
        <f ca="1">[1]!s_dq_amount_btin(A3853,TODAY()-1,100000000)</f>
        <v>0.71470400999999995</v>
      </c>
      <c r="Q3853" s="17">
        <f ca="1">[1]!s_dq_turn(A3853,TODAY()-1)</f>
        <v>0.80693531119976425</v>
      </c>
      <c r="R3853" s="2">
        <f>[1]!s_pq_amount(A3853,"20260101","",100000000)</f>
        <v>140.48062164000001</v>
      </c>
      <c r="S3853" s="2">
        <f>[1]!s_pq_avgamount(A3853,"20260101","",100000000)</f>
        <v>1.2888130425688074</v>
      </c>
      <c r="T3853" s="17">
        <f>[1]!s_ipo_dilutedpe(A3853)</f>
        <v>22.97</v>
      </c>
      <c r="U3853" s="12">
        <f>[1]!s_ipo_collection_total(A3853,100000000)</f>
        <v>20.333638896900002</v>
      </c>
      <c r="V3853" s="18">
        <f>[1]!s_val_pe_ttm(A3853,"")</f>
        <v>6.4764547348022461</v>
      </c>
    </row>
    <row r="3854" spans="1:22" x14ac:dyDescent="0.3">
      <c r="A3854" s="12" t="s">
        <v>8104</v>
      </c>
      <c r="B3854" s="12" t="s">
        <v>8105</v>
      </c>
      <c r="C3854" s="16" t="str">
        <f>[1]!s_info_mkt(A3854)</f>
        <v>科创板</v>
      </c>
      <c r="D3854" s="16" t="str">
        <f>[1]!s_ipo_listeddate(A3854)</f>
        <v>2023-07-20</v>
      </c>
      <c r="E3854" s="16" t="str">
        <f>[1]!s_info_industry_csrc2023(A3854,"",3)</f>
        <v>化学原料和化学制品制造业</v>
      </c>
      <c r="F3854" s="16">
        <f>[1]!s_is(A3854,83,"FY","YTD","20251231",1,"",100000000)</f>
        <v>7.6958460525000003</v>
      </c>
      <c r="G3854" s="16">
        <f>[1]!s_is(A3854,83,"FY","YTD","20241231",1,"",100000000)</f>
        <v>6.7481331815000001</v>
      </c>
      <c r="H3854" s="16">
        <f>[1]!s_is(A3854,61,"FY","YTD","20251231",1,"",100000000)</f>
        <v>-0.64200590549999992</v>
      </c>
      <c r="I3854" s="16">
        <f>[1]!s_is(A3854,61,"FY","YTD","20241231",1,"",100000000)</f>
        <v>-0.49531648340000006</v>
      </c>
      <c r="J3854" s="16">
        <f>[1]!s_fa_roe(A3854,"20251231")</f>
        <v>-2.3393999999999999</v>
      </c>
      <c r="K3854" s="16">
        <f>[1]!s_stmnote_rdexp(A3854,"20251231",1,10000)</f>
        <v>7570.8560739999994</v>
      </c>
      <c r="L3854" s="16">
        <f>[1]!s_margin_tradingbalance(A3854,"",10000)</f>
        <v>13156.2698</v>
      </c>
      <c r="M3854" s="16">
        <f>[1]!s_margin_seclendingbalance(A3854,"",10000)</f>
        <v>0</v>
      </c>
      <c r="N3854" s="17">
        <f>[1]!s_val_ev(A3854,"",100000000)</f>
        <v>40.563187499999998</v>
      </c>
      <c r="O3854" s="17">
        <f>[1]!share_freesharesmv(A3854,"",100000000)</f>
        <v>20.2744601741</v>
      </c>
      <c r="P3854" s="17">
        <f ca="1">[1]!s_dq_amount_btin(A3854,TODAY()-1,100000000)</f>
        <v>0.59870661000000003</v>
      </c>
      <c r="Q3854" s="17">
        <f ca="1">[1]!s_dq_turn(A3854,TODAY()-1)</f>
        <v>2.9391852216181271</v>
      </c>
      <c r="R3854" s="2">
        <f>[1]!s_pq_amount(A3854,"20260101","",100000000)</f>
        <v>84.559032930000001</v>
      </c>
      <c r="S3854" s="2">
        <f>[1]!s_pq_avgamount(A3854,"20260101","",100000000)</f>
        <v>0.77577094431192661</v>
      </c>
      <c r="T3854" s="17">
        <f>[1]!s_ipo_dilutedpe(A3854)</f>
        <v>26.92</v>
      </c>
      <c r="U3854" s="12">
        <f>[1]!s_ipo_collection_total(A3854,100000000)</f>
        <v>8.9955750000000005</v>
      </c>
      <c r="V3854" s="18">
        <f>[1]!s_val_pe_ttm(A3854,"")</f>
        <v>-37.762954711914063</v>
      </c>
    </row>
    <row r="3855" spans="1:22" x14ac:dyDescent="0.3">
      <c r="A3855" s="12" t="s">
        <v>8106</v>
      </c>
      <c r="B3855" s="12" t="s">
        <v>8107</v>
      </c>
      <c r="C3855" s="16" t="str">
        <f>[1]!s_info_mkt(A3855)</f>
        <v>主板</v>
      </c>
      <c r="D3855" s="16" t="str">
        <f>[1]!s_ipo_listeddate(A3855)</f>
        <v>2020-04-15</v>
      </c>
      <c r="E3855" s="16" t="str">
        <f>[1]!s_info_industry_csrc2023(A3855,"",3)</f>
        <v>专用设备制造业</v>
      </c>
      <c r="F3855" s="16">
        <f>[1]!s_is(A3855,83,"FY","YTD","20251231",1,"",100000000)</f>
        <v>10.643495418300001</v>
      </c>
      <c r="G3855" s="16">
        <f>[1]!s_is(A3855,83,"FY","YTD","20241231",1,"",100000000)</f>
        <v>12.952425915999999</v>
      </c>
      <c r="H3855" s="16">
        <f>[1]!s_is(A3855,61,"FY","YTD","20251231",1,"",100000000)</f>
        <v>0.8538171309</v>
      </c>
      <c r="I3855" s="16">
        <f>[1]!s_is(A3855,61,"FY","YTD","20241231",1,"",100000000)</f>
        <v>0.98549682790000004</v>
      </c>
      <c r="J3855" s="16">
        <f>[1]!s_fa_roe(A3855,"20251231")</f>
        <v>3.5687000000000002</v>
      </c>
      <c r="K3855" s="16">
        <f>[1]!s_stmnote_rdexp(A3855,"20251231",1,10000)</f>
        <v>4172.1317770000005</v>
      </c>
      <c r="L3855" s="16">
        <f>[1]!s_margin_tradingbalance(A3855,"",10000)</f>
        <v>0</v>
      </c>
      <c r="M3855" s="16">
        <f>[1]!s_margin_seclendingbalance(A3855,"",10000)</f>
        <v>0</v>
      </c>
      <c r="N3855" s="17">
        <f>[1]!s_val_ev(A3855,"",100000000)</f>
        <v>43.027648720000002</v>
      </c>
      <c r="O3855" s="17">
        <f>[1]!share_freesharesmv(A3855,"",100000000)</f>
        <v>13.190912190399999</v>
      </c>
      <c r="P3855" s="17">
        <f ca="1">[1]!s_dq_amount_btin(A3855,TODAY()-1,100000000)</f>
        <v>0.83721385999999998</v>
      </c>
      <c r="Q3855" s="17">
        <f ca="1">[1]!s_dq_turn(A3855,TODAY()-1)</f>
        <v>1.9344451448333757</v>
      </c>
      <c r="R3855" s="2">
        <f>[1]!s_pq_amount(A3855,"20260101","",100000000)</f>
        <v>165.84160786999999</v>
      </c>
      <c r="S3855" s="2">
        <f>[1]!s_pq_avgamount(A3855,"20260101","",100000000)</f>
        <v>1.5214826410091742</v>
      </c>
      <c r="T3855" s="17">
        <f>[1]!s_ipo_dilutedpe(A3855)</f>
        <v>22.99</v>
      </c>
      <c r="U3855" s="12">
        <f>[1]!s_ipo_collection_total(A3855,100000000)</f>
        <v>8.6327999999999996</v>
      </c>
      <c r="V3855" s="18">
        <f>[1]!s_val_pe_ttm(A3855,"")</f>
        <v>64.955398559570313</v>
      </c>
    </row>
    <row r="3856" spans="1:22" x14ac:dyDescent="0.3">
      <c r="A3856" s="12" t="s">
        <v>8108</v>
      </c>
      <c r="B3856" s="12" t="s">
        <v>8109</v>
      </c>
      <c r="C3856" s="16" t="str">
        <f>[1]!s_info_mkt(A3856)</f>
        <v>主板</v>
      </c>
      <c r="D3856" s="16" t="str">
        <f>[1]!s_ipo_listeddate(A3856)</f>
        <v>2009-10-21</v>
      </c>
      <c r="E3856" s="16" t="str">
        <f>[1]!s_info_industry_csrc2023(A3856,"",3)</f>
        <v>电气机械和器材制造业</v>
      </c>
      <c r="F3856" s="16">
        <f>[1]!s_is(A3856,83,"FY","YTD","20251231",1,"",100000000)</f>
        <v>120.30948723909999</v>
      </c>
      <c r="G3856" s="16">
        <f>[1]!s_is(A3856,83,"FY","YTD","20241231",1,"",100000000)</f>
        <v>137.20132803729999</v>
      </c>
      <c r="H3856" s="16">
        <f>[1]!s_is(A3856,61,"FY","YTD","20251231",1,"",100000000)</f>
        <v>0.83145345950000005</v>
      </c>
      <c r="I3856" s="16">
        <f>[1]!s_is(A3856,61,"FY","YTD","20241231",1,"",100000000)</f>
        <v>0.90908710689999994</v>
      </c>
      <c r="J3856" s="16">
        <f>[1]!s_fa_roe(A3856,"20251231")</f>
        <v>4.4024000000000001</v>
      </c>
      <c r="K3856" s="16">
        <f>[1]!s_stmnote_rdexp(A3856,"20251231",1,10000)</f>
        <v>3564.8096909999995</v>
      </c>
      <c r="L3856" s="16">
        <f>[1]!s_margin_tradingbalance(A3856,"",10000)</f>
        <v>15700.9956</v>
      </c>
      <c r="M3856" s="16">
        <f>[1]!s_margin_seclendingbalance(A3856,"",10000)</f>
        <v>19.444500000000001</v>
      </c>
      <c r="N3856" s="17">
        <f>[1]!s_val_ev(A3856,"",100000000)</f>
        <v>52.802593469999998</v>
      </c>
      <c r="O3856" s="17">
        <f>[1]!share_freesharesmv(A3856,"",100000000)</f>
        <v>28.383348117600001</v>
      </c>
      <c r="P3856" s="17">
        <f ca="1">[1]!s_dq_amount_btin(A3856,TODAY()-1,100000000)</f>
        <v>1.0059041799999999</v>
      </c>
      <c r="Q3856" s="17">
        <f ca="1">[1]!s_dq_turn(A3856,TODAY()-1)</f>
        <v>1.898873284616942</v>
      </c>
      <c r="R3856" s="2">
        <f>[1]!s_pq_amount(A3856,"20260101","",100000000)</f>
        <v>584.29973257999995</v>
      </c>
      <c r="S3856" s="2">
        <f>[1]!s_pq_avgamount(A3856,"20260101","",100000000)</f>
        <v>5.3605480053211005</v>
      </c>
      <c r="T3856" s="17">
        <f>[1]!s_ipo_dilutedpe(A3856)</f>
        <v>51.4</v>
      </c>
      <c r="U3856" s="12">
        <f>[1]!s_ipo_collection_total(A3856,100000000)</f>
        <v>6.9904000000000002</v>
      </c>
      <c r="V3856" s="18">
        <f>[1]!s_val_pe_ttm(A3856,"")</f>
        <v>67.431556701660156</v>
      </c>
    </row>
    <row r="3857" spans="1:22" x14ac:dyDescent="0.3">
      <c r="A3857" s="12" t="s">
        <v>8110</v>
      </c>
      <c r="B3857" s="12" t="s">
        <v>8111</v>
      </c>
      <c r="C3857" s="16" t="str">
        <f>[1]!s_info_mkt(A3857)</f>
        <v>主板</v>
      </c>
      <c r="D3857" s="16" t="str">
        <f>[1]!s_ipo_listeddate(A3857)</f>
        <v>2007-07-12</v>
      </c>
      <c r="E3857" s="16" t="str">
        <f>[1]!s_info_industry_csrc2023(A3857,"",3)</f>
        <v>土木工程建筑业</v>
      </c>
      <c r="F3857" s="16">
        <f>[1]!s_is(A3857,83,"FY","YTD","20251231",1,"",100000000)</f>
        <v>100.24616921370001</v>
      </c>
      <c r="G3857" s="16">
        <f>[1]!s_is(A3857,83,"FY","YTD","20241231",1,"",100000000)</f>
        <v>88.622228445800005</v>
      </c>
      <c r="H3857" s="16">
        <f>[1]!s_is(A3857,61,"FY","YTD","20251231",1,"",100000000)</f>
        <v>5.3286021483999999</v>
      </c>
      <c r="I3857" s="16">
        <f>[1]!s_is(A3857,61,"FY","YTD","20241231",1,"",100000000)</f>
        <v>4.1025006043000003</v>
      </c>
      <c r="J3857" s="16">
        <f>[1]!s_fa_roe(A3857,"20251231")</f>
        <v>11.7188</v>
      </c>
      <c r="K3857" s="16">
        <f>[1]!s_stmnote_rdexp(A3857,"20251231",1,10000)</f>
        <v>34184.578927999995</v>
      </c>
      <c r="L3857" s="16">
        <f>[1]!s_margin_tradingbalance(A3857,"",10000)</f>
        <v>16406.777300000002</v>
      </c>
      <c r="M3857" s="16">
        <f>[1]!s_margin_seclendingbalance(A3857,"",10000)</f>
        <v>27.409199999999998</v>
      </c>
      <c r="N3857" s="17">
        <f>[1]!s_val_ev(A3857,"",100000000)</f>
        <v>69.739366391999994</v>
      </c>
      <c r="O3857" s="17">
        <f>[1]!share_freesharesmv(A3857,"",100000000)</f>
        <v>22.304491886999998</v>
      </c>
      <c r="P3857" s="17">
        <f ca="1">[1]!s_dq_amount_btin(A3857,TODAY()-1,100000000)</f>
        <v>0.50724577000000004</v>
      </c>
      <c r="Q3857" s="17">
        <f ca="1">[1]!s_dq_turn(A3857,TODAY()-1)</f>
        <v>0.72696234642239121</v>
      </c>
      <c r="R3857" s="2">
        <f>[1]!s_pq_amount(A3857,"20260101","",100000000)</f>
        <v>170.64916909999999</v>
      </c>
      <c r="S3857" s="2">
        <f>[1]!s_pq_avgamount(A3857,"20260101","",100000000)</f>
        <v>1.5655887073394494</v>
      </c>
      <c r="T3857" s="17">
        <f>[1]!s_ipo_dilutedpe(A3857)</f>
        <v>28.57</v>
      </c>
      <c r="U3857" s="12">
        <f>[1]!s_ipo_collection_total(A3857,100000000)</f>
        <v>3.36</v>
      </c>
      <c r="V3857" s="18">
        <f>[1]!s_val_pe_ttm(A3857,"")</f>
        <v>12.576213836669922</v>
      </c>
    </row>
    <row r="3858" spans="1:22" x14ac:dyDescent="0.3">
      <c r="A3858" s="12" t="s">
        <v>8112</v>
      </c>
      <c r="B3858" s="12" t="s">
        <v>8113</v>
      </c>
      <c r="C3858" s="16" t="str">
        <f>[1]!s_info_mkt(A3858)</f>
        <v>主板</v>
      </c>
      <c r="D3858" s="16" t="str">
        <f>[1]!s_ipo_listeddate(A3858)</f>
        <v>2016-11-16</v>
      </c>
      <c r="E3858" s="16" t="str">
        <f>[1]!s_info_industry_csrc2023(A3858,"",3)</f>
        <v>货币金融服务</v>
      </c>
      <c r="F3858" s="16">
        <f>[1]!s_is(A3858,83,"FY","YTD","20251231",1,"",100000000)</f>
        <v>547.61018999999999</v>
      </c>
      <c r="G3858" s="16">
        <f>[1]!s_is(A3858,83,"FY","YTD","20241231",1,"",100000000)</f>
        <v>529.85550000000001</v>
      </c>
      <c r="H3858" s="16">
        <f>[1]!s_is(A3858,61,"FY","YTD","20251231",1,"",100000000)</f>
        <v>241.93414000000001</v>
      </c>
      <c r="I3858" s="16">
        <f>[1]!s_is(A3858,61,"FY","YTD","20241231",1,"",100000000)</f>
        <v>235.59889999999999</v>
      </c>
      <c r="J3858" s="16">
        <f>[1]!s_fa_roe(A3858,"20251231")</f>
        <v>9.4802999999999997</v>
      </c>
      <c r="K3858" s="16">
        <f>[1]!s_stmnote_rdexp(A3858,"20251231",1,10000)</f>
        <v>0</v>
      </c>
      <c r="L3858" s="16">
        <f>[1]!s_margin_tradingbalance(A3858,"",10000)</f>
        <v>74284.320999999996</v>
      </c>
      <c r="M3858" s="16">
        <f>[1]!s_margin_seclendingbalance(A3858,"",10000)</f>
        <v>595.4624</v>
      </c>
      <c r="N3858" s="17">
        <f>[1]!s_val_ev(A3858,"",100000000)</f>
        <v>1256.0784863484</v>
      </c>
      <c r="O3858" s="17">
        <f>[1]!share_freesharesmv(A3858,"",100000000)</f>
        <v>809.33920968159998</v>
      </c>
      <c r="P3858" s="17">
        <f ca="1">[1]!s_dq_amount_btin(A3858,TODAY()-1,100000000)</f>
        <v>4.4146459699999996</v>
      </c>
      <c r="Q3858" s="17">
        <f ca="1">[1]!s_dq_turn(A3858,TODAY()-1)</f>
        <v>0.3498408739070748</v>
      </c>
      <c r="R3858" s="2">
        <f>[1]!s_pq_amount(A3858,"20260101","",100000000)</f>
        <v>519.64664846000005</v>
      </c>
      <c r="S3858" s="2">
        <f>[1]!s_pq_avgamount(A3858,"20260101","",100000000)</f>
        <v>4.7674004445871558</v>
      </c>
      <c r="T3858" s="17">
        <f>[1]!s_ipo_dilutedpe(A3858)</f>
        <v>8.26</v>
      </c>
      <c r="U3858" s="12">
        <f>[1]!s_ipo_collection_total(A3858,100000000)</f>
        <v>106.69996500000001</v>
      </c>
      <c r="V3858" s="18">
        <f>[1]!s_val_pe_ttm(A3858,"")</f>
        <v>5.1829171180725098</v>
      </c>
    </row>
    <row r="3859" spans="1:22" x14ac:dyDescent="0.3">
      <c r="A3859" s="12" t="s">
        <v>8114</v>
      </c>
      <c r="B3859" s="12" t="s">
        <v>8115</v>
      </c>
      <c r="C3859" s="16" t="str">
        <f>[1]!s_info_mkt(A3859)</f>
        <v>创业板</v>
      </c>
      <c r="D3859" s="16" t="str">
        <f>[1]!s_ipo_listeddate(A3859)</f>
        <v>2010-05-26</v>
      </c>
      <c r="E3859" s="16" t="str">
        <f>[1]!s_info_industry_csrc2023(A3859,"",3)</f>
        <v>计算机、通信和其他电子设备制造业</v>
      </c>
      <c r="F3859" s="16">
        <f>[1]!s_is(A3859,83,"FY","YTD","20251231",1,"",100000000)</f>
        <v>115.72840773</v>
      </c>
      <c r="G3859" s="16">
        <f>[1]!s_is(A3859,83,"FY","YTD","20241231",1,"",100000000)</f>
        <v>110.57771230420001</v>
      </c>
      <c r="H3859" s="16">
        <f>[1]!s_is(A3859,61,"FY","YTD","20251231",1,"",100000000)</f>
        <v>2.0359536780999998</v>
      </c>
      <c r="I3859" s="16">
        <f>[1]!s_is(A3859,61,"FY","YTD","20241231",1,"",100000000)</f>
        <v>3.5679426064999999</v>
      </c>
      <c r="J3859" s="16">
        <f>[1]!s_fa_roe(A3859,"20251231")</f>
        <v>2.4028</v>
      </c>
      <c r="K3859" s="16">
        <f>[1]!s_stmnote_rdexp(A3859,"20251231",1,10000)</f>
        <v>51343.767043</v>
      </c>
      <c r="L3859" s="16">
        <f>[1]!s_margin_tradingbalance(A3859,"",10000)</f>
        <v>130160.15360000001</v>
      </c>
      <c r="M3859" s="16">
        <f>[1]!s_margin_seclendingbalance(A3859,"",10000)</f>
        <v>883.33489999999995</v>
      </c>
      <c r="N3859" s="17">
        <f>[1]!s_val_ev(A3859,"",100000000)</f>
        <v>259.0149721423</v>
      </c>
      <c r="O3859" s="17">
        <f>[1]!share_freesharesmv(A3859,"",100000000)</f>
        <v>229.59228635299999</v>
      </c>
      <c r="P3859" s="17">
        <f ca="1">[1]!s_dq_amount_btin(A3859,TODAY()-1,100000000)</f>
        <v>67.121699030000002</v>
      </c>
      <c r="Q3859" s="17">
        <f ca="1">[1]!s_dq_turn(A3859,TODAY()-1)</f>
        <v>25.941600892368804</v>
      </c>
      <c r="R3859" s="2">
        <f>[1]!s_pq_amount(A3859,"20260101","",100000000)</f>
        <v>1238.5301058499999</v>
      </c>
      <c r="S3859" s="2">
        <f>[1]!s_pq_avgamount(A3859,"20260101","",100000000)</f>
        <v>11.362661521559634</v>
      </c>
      <c r="T3859" s="17">
        <f>[1]!s_ipo_dilutedpe(A3859)</f>
        <v>52.17</v>
      </c>
      <c r="U3859" s="12">
        <f>[1]!s_ipo_collection_total(A3859,100000000)</f>
        <v>7.56</v>
      </c>
      <c r="V3859" s="18">
        <f>[1]!s_val_pe_ttm(A3859,"")</f>
        <v>150.75454711914063</v>
      </c>
    </row>
    <row r="3860" spans="1:22" x14ac:dyDescent="0.3">
      <c r="A3860" s="12" t="s">
        <v>8116</v>
      </c>
      <c r="B3860" s="12" t="s">
        <v>8117</v>
      </c>
      <c r="C3860" s="16" t="str">
        <f>[1]!s_info_mkt(A3860)</f>
        <v>创业板</v>
      </c>
      <c r="D3860" s="16" t="str">
        <f>[1]!s_ipo_listeddate(A3860)</f>
        <v>2025-08-12</v>
      </c>
      <c r="E3860" s="16" t="str">
        <f>[1]!s_info_industry_csrc2023(A3860,"",3)</f>
        <v>专业技术服务业</v>
      </c>
      <c r="F3860" s="16">
        <f>[1]!s_is(A3860,83,"FY","YTD","20251231",1,"",100000000)</f>
        <v>12.508384106700001</v>
      </c>
      <c r="G3860" s="16">
        <f>[1]!s_is(A3860,83,"FY","YTD","20241231",1,"",100000000)</f>
        <v>11.9739367702</v>
      </c>
      <c r="H3860" s="16">
        <f>[1]!s_is(A3860,61,"FY","YTD","20251231",1,"",100000000)</f>
        <v>1.1621517259999998</v>
      </c>
      <c r="I3860" s="16">
        <f>[1]!s_is(A3860,61,"FY","YTD","20241231",1,"",100000000)</f>
        <v>1.0713090961</v>
      </c>
      <c r="J3860" s="16">
        <f>[1]!s_fa_roe(A3860,"20251231")</f>
        <v>4.8578000000000001</v>
      </c>
      <c r="K3860" s="16">
        <f>[1]!s_stmnote_rdexp(A3860,"20251231",1,10000)</f>
        <v>8424.8306819999998</v>
      </c>
      <c r="L3860" s="16">
        <f>[1]!s_margin_tradingbalance(A3860,"",10000)</f>
        <v>8813.1826999999994</v>
      </c>
      <c r="M3860" s="16">
        <f>[1]!s_margin_seclendingbalance(A3860,"",10000)</f>
        <v>0</v>
      </c>
      <c r="N3860" s="17">
        <f>[1]!s_val_ev(A3860,"",100000000)</f>
        <v>67.388160000000013</v>
      </c>
      <c r="O3860" s="17">
        <f>[1]!share_freesharesmv(A3860,"",100000000)</f>
        <v>11.795182</v>
      </c>
      <c r="P3860" s="17">
        <f ca="1">[1]!s_dq_amount_btin(A3860,TODAY()-1,100000000)</f>
        <v>0.27716323999999998</v>
      </c>
      <c r="Q3860" s="17">
        <f ca="1">[1]!s_dq_turn(A3860,TODAY()-1)</f>
        <v>2.3271928148289698</v>
      </c>
      <c r="R3860" s="2">
        <f>[1]!s_pq_amount(A3860,"20260101","",100000000)</f>
        <v>66.518109659999993</v>
      </c>
      <c r="S3860" s="2">
        <f>[1]!s_pq_avgamount(A3860,"20260101","",100000000)</f>
        <v>0.61025788678899084</v>
      </c>
      <c r="T3860" s="17">
        <f>[1]!s_ipo_dilutedpe(A3860)</f>
        <v>26.48</v>
      </c>
      <c r="U3860" s="12">
        <f>[1]!s_ipo_collection_total(A3860,100000000)</f>
        <v>6.8656959999999998</v>
      </c>
      <c r="V3860" s="18">
        <f>[1]!s_val_pe_ttm(A3860,"")</f>
        <v>50.373043060302734</v>
      </c>
    </row>
    <row r="3861" spans="1:22" x14ac:dyDescent="0.3">
      <c r="A3861" s="12" t="s">
        <v>8118</v>
      </c>
      <c r="B3861" s="12" t="s">
        <v>8119</v>
      </c>
      <c r="C3861" s="16" t="str">
        <f>[1]!s_info_mkt(A3861)</f>
        <v>主板</v>
      </c>
      <c r="D3861" s="16" t="str">
        <f>[1]!s_ipo_listeddate(A3861)</f>
        <v>2006-10-17</v>
      </c>
      <c r="E3861" s="16" t="str">
        <f>[1]!s_info_industry_csrc2023(A3861,"",3)</f>
        <v>水上运输业</v>
      </c>
      <c r="F3861" s="16">
        <f>[1]!s_is(A3861,83,"FY","YTD","20251231",1,"",100000000)</f>
        <v>78.165063728299998</v>
      </c>
      <c r="G3861" s="16">
        <f>[1]!s_is(A3861,83,"FY","YTD","20241231",1,"",100000000)</f>
        <v>84.559449983900009</v>
      </c>
      <c r="H3861" s="16">
        <f>[1]!s_is(A3861,61,"FY","YTD","20251231",1,"",100000000)</f>
        <v>4.9475156129000002</v>
      </c>
      <c r="I3861" s="16">
        <f>[1]!s_is(A3861,61,"FY","YTD","20241231",1,"",100000000)</f>
        <v>6.5487993153999993</v>
      </c>
      <c r="J3861" s="16">
        <f>[1]!s_fa_roe(A3861,"20251231")</f>
        <v>3.5686</v>
      </c>
      <c r="K3861" s="16">
        <f>[1]!s_stmnote_rdexp(A3861,"20251231",1,10000)</f>
        <v>9978.2790769999992</v>
      </c>
      <c r="L3861" s="16">
        <f>[1]!s_margin_tradingbalance(A3861,"",10000)</f>
        <v>32565.2366</v>
      </c>
      <c r="M3861" s="16">
        <f>[1]!s_margin_seclendingbalance(A3861,"",10000)</f>
        <v>121.78400000000001</v>
      </c>
      <c r="N3861" s="17">
        <f>[1]!s_val_ev(A3861,"",100000000)</f>
        <v>79.967001088000004</v>
      </c>
      <c r="O3861" s="17">
        <f>[1]!share_freesharesmv(A3861,"",100000000)</f>
        <v>44.414143799999998</v>
      </c>
      <c r="P3861" s="17">
        <f ca="1">[1]!s_dq_amount_btin(A3861,TODAY()-1,100000000)</f>
        <v>0.54141731999999998</v>
      </c>
      <c r="Q3861" s="17">
        <f ca="1">[1]!s_dq_turn(A3861,TODAY()-1)</f>
        <v>0.67465361043901695</v>
      </c>
      <c r="R3861" s="2">
        <f>[1]!s_pq_amount(A3861,"20260101","",100000000)</f>
        <v>132.95485396000001</v>
      </c>
      <c r="S3861" s="2">
        <f>[1]!s_pq_avgamount(A3861,"20260101","",100000000)</f>
        <v>1.2197693023853211</v>
      </c>
      <c r="T3861" s="17">
        <f>[1]!s_ipo_dilutedpe(A3861)</f>
        <v>19.579999999999998</v>
      </c>
      <c r="U3861" s="12">
        <f>[1]!s_ipo_collection_total(A3861,100000000)</f>
        <v>10.81</v>
      </c>
      <c r="V3861" s="18">
        <f>[1]!s_val_pe_ttm(A3861,"")</f>
        <v>18.234777450561523</v>
      </c>
    </row>
    <row r="3862" spans="1:22" x14ac:dyDescent="0.3">
      <c r="A3862" s="12" t="s">
        <v>8120</v>
      </c>
      <c r="B3862" s="12" t="s">
        <v>8121</v>
      </c>
      <c r="C3862" s="16" t="str">
        <f>[1]!s_info_mkt(A3862)</f>
        <v>科创板</v>
      </c>
      <c r="D3862" s="16" t="str">
        <f>[1]!s_ipo_listeddate(A3862)</f>
        <v>2021-05-12</v>
      </c>
      <c r="E3862" s="16" t="str">
        <f>[1]!s_info_industry_csrc2023(A3862,"",3)</f>
        <v>金属制品业</v>
      </c>
      <c r="F3862" s="16">
        <f>[1]!s_is(A3862,83,"FY","YTD","20251231",1,"",100000000)</f>
        <v>5.3045216606999999</v>
      </c>
      <c r="G3862" s="16">
        <f>[1]!s_is(A3862,83,"FY","YTD","20241231",1,"",100000000)</f>
        <v>6.3148417862999997</v>
      </c>
      <c r="H3862" s="16">
        <f>[1]!s_is(A3862,61,"FY","YTD","20251231",1,"",100000000)</f>
        <v>0.79885666739999994</v>
      </c>
      <c r="I3862" s="16">
        <f>[1]!s_is(A3862,61,"FY","YTD","20241231",1,"",100000000)</f>
        <v>0.66340005179999995</v>
      </c>
      <c r="J3862" s="16">
        <f>[1]!s_fa_roe(A3862,"20251231")</f>
        <v>7.3071999999999999</v>
      </c>
      <c r="K3862" s="16">
        <f>[1]!s_stmnote_rdexp(A3862,"20251231",1,10000)</f>
        <v>7479.4677120000006</v>
      </c>
      <c r="L3862" s="16">
        <f>[1]!s_margin_tradingbalance(A3862,"",10000)</f>
        <v>3321.1451999999999</v>
      </c>
      <c r="M3862" s="16">
        <f>[1]!s_margin_seclendingbalance(A3862,"",10000)</f>
        <v>0</v>
      </c>
      <c r="N3862" s="17">
        <f>[1]!s_val_ev(A3862,"",100000000)</f>
        <v>22.522818282400003</v>
      </c>
      <c r="O3862" s="17">
        <f>[1]!share_freesharesmv(A3862,"",100000000)</f>
        <v>7.1002465652000009</v>
      </c>
      <c r="P3862" s="17">
        <f ca="1">[1]!s_dq_amount_btin(A3862,TODAY()-1,100000000)</f>
        <v>0.30325298000000001</v>
      </c>
      <c r="Q3862" s="17">
        <f ca="1">[1]!s_dq_turn(A3862,TODAY()-1)</f>
        <v>1.3344332175998608</v>
      </c>
      <c r="R3862" s="2">
        <f>[1]!s_pq_amount(A3862,"20260101","",100000000)</f>
        <v>54.070653499999999</v>
      </c>
      <c r="S3862" s="2">
        <f>[1]!s_pq_avgamount(A3862,"20260101","",100000000)</f>
        <v>0.49606104128440365</v>
      </c>
      <c r="T3862" s="17">
        <f>[1]!s_ipo_dilutedpe(A3862)</f>
        <v>22.95</v>
      </c>
      <c r="U3862" s="12">
        <f>[1]!s_ipo_collection_total(A3862,100000000)</f>
        <v>5.4309050000000001</v>
      </c>
      <c r="V3862" s="18">
        <f>[1]!s_val_pe_ttm(A3862,"")</f>
        <v>32.223194122314453</v>
      </c>
    </row>
    <row r="3863" spans="1:22" x14ac:dyDescent="0.3">
      <c r="A3863" s="12" t="s">
        <v>8122</v>
      </c>
      <c r="B3863" s="12" t="s">
        <v>8123</v>
      </c>
      <c r="C3863" s="16" t="str">
        <f>[1]!s_info_mkt(A3863)</f>
        <v>主板</v>
      </c>
      <c r="D3863" s="16" t="str">
        <f>[1]!s_ipo_listeddate(A3863)</f>
        <v>2016-03-08</v>
      </c>
      <c r="E3863" s="16" t="str">
        <f>[1]!s_info_industry_csrc2023(A3863,"",3)</f>
        <v>橡胶和塑料制品业</v>
      </c>
      <c r="F3863" s="16">
        <f>[1]!s_is(A3863,83,"FY","YTD","20251231",1,"",100000000)</f>
        <v>17.975224020900001</v>
      </c>
      <c r="G3863" s="16">
        <f>[1]!s_is(A3863,83,"FY","YTD","20241231",1,"",100000000)</f>
        <v>23.583184080100001</v>
      </c>
      <c r="H3863" s="16">
        <f>[1]!s_is(A3863,61,"FY","YTD","20251231",1,"",100000000)</f>
        <v>0.18306738929999999</v>
      </c>
      <c r="I3863" s="16">
        <f>[1]!s_is(A3863,61,"FY","YTD","20241231",1,"",100000000)</f>
        <v>1.8105225</v>
      </c>
      <c r="J3863" s="16">
        <f>[1]!s_fa_roe(A3863,"20251231")</f>
        <v>0.873</v>
      </c>
      <c r="K3863" s="16">
        <f>[1]!s_stmnote_rdexp(A3863,"20251231",1,10000)</f>
        <v>10489.390812</v>
      </c>
      <c r="L3863" s="16">
        <f>[1]!s_margin_tradingbalance(A3863,"",10000)</f>
        <v>0</v>
      </c>
      <c r="M3863" s="16">
        <f>[1]!s_margin_seclendingbalance(A3863,"",10000)</f>
        <v>0</v>
      </c>
      <c r="N3863" s="17">
        <f>[1]!s_val_ev(A3863,"",100000000)</f>
        <v>23.902295559999999</v>
      </c>
      <c r="O3863" s="17">
        <f>[1]!share_freesharesmv(A3863,"",100000000)</f>
        <v>8.6738938000000001</v>
      </c>
      <c r="P3863" s="17">
        <f ca="1">[1]!s_dq_amount_btin(A3863,TODAY()-1,100000000)</f>
        <v>0.28196600999999999</v>
      </c>
      <c r="Q3863" s="17">
        <f ca="1">[1]!s_dq_turn(A3863,TODAY()-1)</f>
        <v>1.8785331658339646</v>
      </c>
      <c r="R3863" s="2">
        <f>[1]!s_pq_amount(A3863,"20260101","",100000000)</f>
        <v>46.281923210000002</v>
      </c>
      <c r="S3863" s="2">
        <f>[1]!s_pq_avgamount(A3863,"20260101","",100000000)</f>
        <v>0.42460480009174312</v>
      </c>
      <c r="T3863" s="17">
        <f>[1]!s_ipo_dilutedpe(A3863)</f>
        <v>19.78</v>
      </c>
      <c r="U3863" s="12">
        <f>[1]!s_ipo_collection_total(A3863,100000000)</f>
        <v>6.6319999999999997</v>
      </c>
      <c r="V3863" s="18">
        <f>[1]!s_val_pe_ttm(A3863,"")</f>
        <v>-1045.9569091796875</v>
      </c>
    </row>
    <row r="3864" spans="1:22" x14ac:dyDescent="0.3">
      <c r="A3864" s="12" t="s">
        <v>8124</v>
      </c>
      <c r="B3864" s="12" t="s">
        <v>8125</v>
      </c>
      <c r="C3864" s="16" t="str">
        <f>[1]!s_info_mkt(A3864)</f>
        <v>主板</v>
      </c>
      <c r="D3864" s="16" t="str">
        <f>[1]!s_ipo_listeddate(A3864)</f>
        <v>2021-05-07</v>
      </c>
      <c r="E3864" s="16" t="str">
        <f>[1]!s_info_industry_csrc2023(A3864,"",3)</f>
        <v>资本市场服务</v>
      </c>
      <c r="F3864" s="16">
        <f>[1]!s_is(A3864,83,"FY","YTD","20251231",1,"",100000000)</f>
        <v>27.0010648861</v>
      </c>
      <c r="G3864" s="16">
        <f>[1]!s_is(A3864,83,"FY","YTD","20241231",1,"",100000000)</f>
        <v>24.439007898299998</v>
      </c>
      <c r="H3864" s="16">
        <f>[1]!s_is(A3864,61,"FY","YTD","20251231",1,"",100000000)</f>
        <v>7.4708387910000003</v>
      </c>
      <c r="I3864" s="16">
        <f>[1]!s_is(A3864,61,"FY","YTD","20241231",1,"",100000000)</f>
        <v>6.8654070087000001</v>
      </c>
      <c r="J3864" s="16">
        <f>[1]!s_fa_roe(A3864,"20251231")</f>
        <v>6.1741000000000001</v>
      </c>
      <c r="K3864" s="16">
        <f>[1]!s_stmnote_rdexp(A3864,"20251231",1,10000)</f>
        <v>0</v>
      </c>
      <c r="L3864" s="16">
        <f>[1]!s_margin_tradingbalance(A3864,"",10000)</f>
        <v>84085.049700000003</v>
      </c>
      <c r="M3864" s="16">
        <f>[1]!s_margin_seclendingbalance(A3864,"",10000)</f>
        <v>486.2176</v>
      </c>
      <c r="N3864" s="17">
        <f>[1]!s_val_ev(A3864,"",100000000)</f>
        <v>235.91149999999999</v>
      </c>
      <c r="O3864" s="17">
        <f>[1]!share_freesharesmv(A3864,"",100000000)</f>
        <v>93.766722470000005</v>
      </c>
      <c r="P3864" s="17">
        <f ca="1">[1]!s_dq_amount_btin(A3864,TODAY()-1,100000000)</f>
        <v>7.5843817800000002</v>
      </c>
      <c r="Q3864" s="17">
        <f ca="1">[1]!s_dq_turn(A3864,TODAY()-1)</f>
        <v>4.9005761344807928</v>
      </c>
      <c r="R3864" s="2">
        <f>[1]!s_pq_amount(A3864,"20260101","",100000000)</f>
        <v>284.03740606000002</v>
      </c>
      <c r="S3864" s="2">
        <f>[1]!s_pq_avgamount(A3864,"20260101","",100000000)</f>
        <v>2.6058477620183487</v>
      </c>
      <c r="T3864" s="17">
        <f>[1]!s_ipo_dilutedpe(A3864)</f>
        <v>22.94</v>
      </c>
      <c r="U3864" s="12">
        <f>[1]!s_ipo_collection_total(A3864,100000000)</f>
        <v>18.8</v>
      </c>
      <c r="V3864" s="18">
        <f>[1]!s_val_pe_ttm(A3864,"")</f>
        <v>26.736433029174805</v>
      </c>
    </row>
    <row r="3865" spans="1:22" x14ac:dyDescent="0.3">
      <c r="A3865" s="12" t="s">
        <v>8126</v>
      </c>
      <c r="B3865" s="12" t="s">
        <v>8127</v>
      </c>
      <c r="C3865" s="16" t="str">
        <f>[1]!s_info_mkt(A3865)</f>
        <v>创业板</v>
      </c>
      <c r="D3865" s="16" t="str">
        <f>[1]!s_ipo_listeddate(A3865)</f>
        <v>2022-10-25</v>
      </c>
      <c r="E3865" s="16" t="str">
        <f>[1]!s_info_industry_csrc2023(A3865,"",3)</f>
        <v>通用设备制造业</v>
      </c>
      <c r="F3865" s="16">
        <f>[1]!s_is(A3865,83,"FY","YTD","20251231",1,"",100000000)</f>
        <v>3.0462358636000002</v>
      </c>
      <c r="G3865" s="16">
        <f>[1]!s_is(A3865,83,"FY","YTD","20241231",1,"",100000000)</f>
        <v>2.8227287082000001</v>
      </c>
      <c r="H3865" s="16">
        <f>[1]!s_is(A3865,61,"FY","YTD","20251231",1,"",100000000)</f>
        <v>-0.68277442889999995</v>
      </c>
      <c r="I3865" s="16">
        <f>[1]!s_is(A3865,61,"FY","YTD","20241231",1,"",100000000)</f>
        <v>-0.32038353989999996</v>
      </c>
      <c r="J3865" s="16">
        <f>[1]!s_fa_roe(A3865,"20251231")</f>
        <v>-7.3524000000000003</v>
      </c>
      <c r="K3865" s="16">
        <f>[1]!s_stmnote_rdexp(A3865,"20251231",1,10000)</f>
        <v>4138.0973999999997</v>
      </c>
      <c r="L3865" s="16">
        <f>[1]!s_margin_tradingbalance(A3865,"",10000)</f>
        <v>9373.2518</v>
      </c>
      <c r="M3865" s="16">
        <f>[1]!s_margin_seclendingbalance(A3865,"",10000)</f>
        <v>0</v>
      </c>
      <c r="N3865" s="17">
        <f>[1]!s_val_ev(A3865,"",100000000)</f>
        <v>32.3161792776</v>
      </c>
      <c r="O3865" s="17">
        <f>[1]!share_freesharesmv(A3865,"",100000000)</f>
        <v>13.5005047776</v>
      </c>
      <c r="P3865" s="17">
        <f ca="1">[1]!s_dq_amount_btin(A3865,TODAY()-1,100000000)</f>
        <v>0.49517630000000001</v>
      </c>
      <c r="Q3865" s="17">
        <f ca="1">[1]!s_dq_turn(A3865,TODAY()-1)</f>
        <v>1.9910514375739155</v>
      </c>
      <c r="R3865" s="2">
        <f>[1]!s_pq_amount(A3865,"20260101","",100000000)</f>
        <v>63.903950450000004</v>
      </c>
      <c r="S3865" s="2">
        <f>[1]!s_pq_avgamount(A3865,"20260101","",100000000)</f>
        <v>0.58627477477064227</v>
      </c>
      <c r="T3865" s="17">
        <f>[1]!s_ipo_dilutedpe(A3865)</f>
        <v>36.22</v>
      </c>
      <c r="U3865" s="12">
        <f>[1]!s_ipo_collection_total(A3865,100000000)</f>
        <v>6.7862687472000003</v>
      </c>
      <c r="V3865" s="18">
        <f>[1]!s_val_pe_ttm(A3865,"")</f>
        <v>-50.317390441894531</v>
      </c>
    </row>
    <row r="3866" spans="1:22" x14ac:dyDescent="0.3">
      <c r="A3866" s="12" t="s">
        <v>8128</v>
      </c>
      <c r="B3866" s="12" t="s">
        <v>8129</v>
      </c>
      <c r="C3866" s="16" t="str">
        <f>[1]!s_info_mkt(A3866)</f>
        <v>创业板</v>
      </c>
      <c r="D3866" s="16" t="str">
        <f>[1]!s_ipo_listeddate(A3866)</f>
        <v>2015-03-19</v>
      </c>
      <c r="E3866" s="16" t="str">
        <f>[1]!s_info_industry_csrc2023(A3866,"",3)</f>
        <v>汽车制造业</v>
      </c>
      <c r="F3866" s="16">
        <f>[1]!s_is(A3866,83,"FY","YTD","20251231",1,"",100000000)</f>
        <v>134.82278092909999</v>
      </c>
      <c r="G3866" s="16">
        <f>[1]!s_is(A3866,83,"FY","YTD","20241231",1,"",100000000)</f>
        <v>84.702449344100003</v>
      </c>
      <c r="H3866" s="16">
        <f>[1]!s_is(A3866,61,"FY","YTD","20251231",1,"",100000000)</f>
        <v>4.2755974779999999</v>
      </c>
      <c r="I3866" s="16">
        <f>[1]!s_is(A3866,61,"FY","YTD","20241231",1,"",100000000)</f>
        <v>3.9677940841000003</v>
      </c>
      <c r="J3866" s="16">
        <f>[1]!s_fa_roe(A3866,"20251231")</f>
        <v>9.5929000000000002</v>
      </c>
      <c r="K3866" s="16">
        <f>[1]!s_stmnote_rdexp(A3866,"20251231",1,10000)</f>
        <v>27185.600241000004</v>
      </c>
      <c r="L3866" s="16">
        <f>[1]!s_margin_tradingbalance(A3866,"",10000)</f>
        <v>58965.891100000001</v>
      </c>
      <c r="M3866" s="16">
        <f>[1]!s_margin_seclendingbalance(A3866,"",10000)</f>
        <v>333.423</v>
      </c>
      <c r="N3866" s="17">
        <f>[1]!s_val_ev(A3866,"",100000000)</f>
        <v>390.85119132120002</v>
      </c>
      <c r="O3866" s="17">
        <f>[1]!share_freesharesmv(A3866,"",100000000)</f>
        <v>232.90042297140002</v>
      </c>
      <c r="P3866" s="17">
        <f ca="1">[1]!s_dq_amount_btin(A3866,TODAY()-1,100000000)</f>
        <v>8.5327716999999996</v>
      </c>
      <c r="Q3866" s="17">
        <f ca="1">[1]!s_dq_turn(A3866,TODAY()-1)</f>
        <v>2.1901582803661439</v>
      </c>
      <c r="R3866" s="2">
        <f>[1]!s_pq_amount(A3866,"20260101","",100000000)</f>
        <v>1542.4464308399999</v>
      </c>
      <c r="S3866" s="2">
        <f>[1]!s_pq_avgamount(A3866,"20260101","",100000000)</f>
        <v>14.150884686605503</v>
      </c>
      <c r="T3866" s="17">
        <f>[1]!s_ipo_dilutedpe(A3866)</f>
        <v>12.86</v>
      </c>
      <c r="U3866" s="12">
        <f>[1]!s_ipo_collection_total(A3866,100000000)</f>
        <v>4.1909999999999998</v>
      </c>
      <c r="V3866" s="18">
        <f>[1]!s_val_pe_ttm(A3866,"")</f>
        <v>77.1522216796875</v>
      </c>
    </row>
    <row r="3867" spans="1:22" x14ac:dyDescent="0.3">
      <c r="A3867" s="12" t="s">
        <v>8130</v>
      </c>
      <c r="B3867" s="12" t="s">
        <v>8131</v>
      </c>
      <c r="C3867" s="16" t="str">
        <f>[1]!s_info_mkt(A3867)</f>
        <v>主板</v>
      </c>
      <c r="D3867" s="16" t="str">
        <f>[1]!s_ipo_listeddate(A3867)</f>
        <v>1996-09-09</v>
      </c>
      <c r="E3867" s="16" t="str">
        <f>[1]!s_info_industry_csrc2023(A3867,"",3)</f>
        <v>水上运输业</v>
      </c>
      <c r="F3867" s="16">
        <f>[1]!s_is(A3867,83,"FY","YTD","20251231",1,"",100000000)</f>
        <v>15.411199311199999</v>
      </c>
      <c r="G3867" s="16">
        <f>[1]!s_is(A3867,83,"FY","YTD","20241231",1,"",100000000)</f>
        <v>11.1681964328</v>
      </c>
      <c r="H3867" s="16">
        <f>[1]!s_is(A3867,61,"FY","YTD","20251231",1,"",100000000)</f>
        <v>1.0285347079</v>
      </c>
      <c r="I3867" s="16">
        <f>[1]!s_is(A3867,61,"FY","YTD","20241231",1,"",100000000)</f>
        <v>1.2446508779000001</v>
      </c>
      <c r="J3867" s="16">
        <f>[1]!s_fa_roe(A3867,"20251231")</f>
        <v>1.3660000000000001</v>
      </c>
      <c r="K3867" s="16">
        <f>[1]!s_stmnote_rdexp(A3867,"20251231",1,10000)</f>
        <v>0</v>
      </c>
      <c r="L3867" s="16">
        <f>[1]!s_margin_tradingbalance(A3867,"",10000)</f>
        <v>51555.785100000001</v>
      </c>
      <c r="M3867" s="16">
        <f>[1]!s_margin_seclendingbalance(A3867,"",10000)</f>
        <v>238.51400000000001</v>
      </c>
      <c r="N3867" s="17">
        <f>[1]!s_val_ev(A3867,"",100000000)</f>
        <v>84.36850681190721</v>
      </c>
      <c r="O3867" s="17">
        <f>[1]!share_freesharesmv(A3867,"",100000000)</f>
        <v>40.429591377000001</v>
      </c>
      <c r="P3867" s="17">
        <f ca="1">[1]!s_dq_amount_btin(A3867,TODAY()-1,100000000)</f>
        <v>0.82834021999999996</v>
      </c>
      <c r="Q3867" s="17">
        <f ca="1">[1]!s_dq_turn(A3867,TODAY()-1)</f>
        <v>1.0407163818447647</v>
      </c>
      <c r="R3867" s="2">
        <f>[1]!s_pq_amount(A3867,"20260101","",100000000)</f>
        <v>243.97797179</v>
      </c>
      <c r="S3867" s="2">
        <f>[1]!s_pq_avgamount(A3867,"20260101","",100000000)</f>
        <v>2.2383300164220183</v>
      </c>
      <c r="T3867" s="17">
        <f>[1]!s_ipo_dilutedpe(A3867)</f>
        <v>0</v>
      </c>
      <c r="U3867" s="12">
        <f>[1]!s_ipo_collection_total(A3867,100000000)</f>
        <v>0</v>
      </c>
      <c r="V3867" s="18">
        <f>[1]!s_val_pe_ttm(A3867,"")</f>
        <v>123.2606201171875</v>
      </c>
    </row>
    <row r="3868" spans="1:22" x14ac:dyDescent="0.3">
      <c r="A3868" s="12" t="s">
        <v>259</v>
      </c>
      <c r="B3868" s="12" t="s">
        <v>260</v>
      </c>
      <c r="C3868" s="16" t="str">
        <f>[1]!s_info_mkt(A3868)</f>
        <v>北证</v>
      </c>
      <c r="D3868" s="16" t="str">
        <f>[1]!s_ipo_listeddate(A3868)</f>
        <v>2023-05-18</v>
      </c>
      <c r="E3868" s="16" t="str">
        <f>[1]!s_info_industry_csrc2023(A3868,"",3)</f>
        <v>铁路、船舶、航空航天和其他运输设备制造业</v>
      </c>
      <c r="F3868" s="16">
        <f>[1]!s_is(A3868,83,"FY","YTD","20251231",1,"",100000000)</f>
        <v>1.1243727064</v>
      </c>
      <c r="G3868" s="16">
        <f>[1]!s_is(A3868,83,"FY","YTD","20241231",1,"",100000000)</f>
        <v>0.74317451420000002</v>
      </c>
      <c r="H3868" s="16">
        <f>[1]!s_is(A3868,61,"FY","YTD","20251231",1,"",100000000)</f>
        <v>7.94979044E-2</v>
      </c>
      <c r="I3868" s="16">
        <f>[1]!s_is(A3868,61,"FY","YTD","20241231",1,"",100000000)</f>
        <v>-9.7976387100000006E-2</v>
      </c>
      <c r="J3868" s="16">
        <f>[1]!s_fa_roe(A3868,"20251231")</f>
        <v>2.4826000000000001</v>
      </c>
      <c r="K3868" s="16">
        <f>[1]!s_stmnote_rdexp(A3868,"20251231",1,10000)</f>
        <v>1447.365372</v>
      </c>
      <c r="L3868" s="16">
        <f>[1]!s_margin_tradingbalance(A3868,"",10000)</f>
        <v>1209.0912000000001</v>
      </c>
      <c r="M3868" s="16">
        <f>[1]!s_margin_seclendingbalance(A3868,"",10000)</f>
        <v>0</v>
      </c>
      <c r="N3868" s="17">
        <f>[1]!s_val_ev(A3868,"",100000000)</f>
        <v>15.36688144</v>
      </c>
      <c r="O3868" s="17">
        <f>[1]!share_freesharesmv(A3868,"",100000000)</f>
        <v>5.9851143167999998</v>
      </c>
      <c r="P3868" s="17">
        <f ca="1">[1]!s_dq_amount_btin(A3868,TODAY()-1,100000000)</f>
        <v>0.24110996000000001</v>
      </c>
      <c r="Q3868" s="17">
        <f ca="1">[1]!s_dq_turn(A3868,TODAY()-1)</f>
        <v>2.9616705712261444</v>
      </c>
      <c r="R3868" s="2">
        <f>[1]!s_pq_amount(A3868,"20260101","",100000000)</f>
        <v>49.439413690000002</v>
      </c>
      <c r="S3868" s="2">
        <f>[1]!s_pq_avgamount(A3868,"20260101","",100000000)</f>
        <v>0.45357260266055049</v>
      </c>
      <c r="T3868" s="17">
        <f>[1]!s_ipo_dilutedpe(A3868)</f>
        <v>16.47</v>
      </c>
      <c r="U3868" s="12">
        <f>[1]!s_ipo_collection_total(A3868,100000000)</f>
        <v>1.9319999999999999</v>
      </c>
      <c r="V3868" s="18">
        <f>[1]!s_val_pe_ttm(A3868,"")</f>
        <v>646.46307373046875</v>
      </c>
    </row>
    <row r="3869" spans="1:22" x14ac:dyDescent="0.3">
      <c r="A3869" s="12" t="s">
        <v>8132</v>
      </c>
      <c r="B3869" s="12" t="s">
        <v>8133</v>
      </c>
      <c r="C3869" s="16" t="str">
        <f>[1]!s_info_mkt(A3869)</f>
        <v>主板</v>
      </c>
      <c r="D3869" s="16" t="str">
        <f>[1]!s_ipo_listeddate(A3869)</f>
        <v>2004-06-25</v>
      </c>
      <c r="E3869" s="16" t="str">
        <f>[1]!s_info_industry_csrc2023(A3869,"",3)</f>
        <v>化学原料和化学制品制造业</v>
      </c>
      <c r="F3869" s="16">
        <f>[1]!s_is(A3869,83,"FY","YTD","20251231",1,"",100000000)</f>
        <v>115.1234720784</v>
      </c>
      <c r="G3869" s="16">
        <f>[1]!s_is(A3869,83,"FY","YTD","20241231",1,"",100000000)</f>
        <v>116.64669783790001</v>
      </c>
      <c r="H3869" s="16">
        <f>[1]!s_is(A3869,61,"FY","YTD","20251231",1,"",100000000)</f>
        <v>7.1318834447000006</v>
      </c>
      <c r="I3869" s="16">
        <f>[1]!s_is(A3869,61,"FY","YTD","20241231",1,"",100000000)</f>
        <v>-2.9898991710000002</v>
      </c>
      <c r="J3869" s="16">
        <f>[1]!s_fa_roe(A3869,"20251231")</f>
        <v>7.2934999999999999</v>
      </c>
      <c r="K3869" s="16">
        <f>[1]!s_stmnote_rdexp(A3869,"20251231",1,10000)</f>
        <v>35862.341747000006</v>
      </c>
      <c r="L3869" s="16">
        <f>[1]!s_margin_tradingbalance(A3869,"",10000)</f>
        <v>42066.601000000002</v>
      </c>
      <c r="M3869" s="16">
        <f>[1]!s_margin_seclendingbalance(A3869,"",10000)</f>
        <v>180.34800000000001</v>
      </c>
      <c r="N3869" s="17">
        <f>[1]!s_val_ev(A3869,"",100000000)</f>
        <v>81.572670669200008</v>
      </c>
      <c r="O3869" s="17">
        <f>[1]!share_freesharesmv(A3869,"",100000000)</f>
        <v>58.855795634799996</v>
      </c>
      <c r="P3869" s="17">
        <f ca="1">[1]!s_dq_amount_btin(A3869,TODAY()-1,100000000)</f>
        <v>0.57071084000000005</v>
      </c>
      <c r="Q3869" s="17">
        <f ca="1">[1]!s_dq_turn(A3869,TODAY()-1)</f>
        <v>0.73195921143038623</v>
      </c>
      <c r="R3869" s="2">
        <f>[1]!s_pq_amount(A3869,"20260101","",100000000)</f>
        <v>225.25708710999999</v>
      </c>
      <c r="S3869" s="2">
        <f>[1]!s_pq_avgamount(A3869,"20260101","",100000000)</f>
        <v>2.0665787808256879</v>
      </c>
      <c r="T3869" s="17">
        <f>[1]!s_ipo_dilutedpe(A3869)</f>
        <v>16</v>
      </c>
      <c r="U3869" s="12">
        <f>[1]!s_ipo_collection_total(A3869,100000000)</f>
        <v>2.1120000000000001</v>
      </c>
      <c r="V3869" s="18">
        <f>[1]!s_val_pe_ttm(A3869,"")</f>
        <v>11.931402206420898</v>
      </c>
    </row>
    <row r="3870" spans="1:22" x14ac:dyDescent="0.3">
      <c r="A3870" s="12" t="s">
        <v>8134</v>
      </c>
      <c r="B3870" s="12" t="s">
        <v>8135</v>
      </c>
      <c r="C3870" s="16" t="str">
        <f>[1]!s_info_mkt(A3870)</f>
        <v>主板</v>
      </c>
      <c r="D3870" s="16" t="str">
        <f>[1]!s_ipo_listeddate(A3870)</f>
        <v>1998-03-11</v>
      </c>
      <c r="E3870" s="16" t="str">
        <f>[1]!s_info_industry_csrc2023(A3870,"",3)</f>
        <v>农副食品加工业</v>
      </c>
      <c r="F3870" s="16">
        <f>[1]!s_is(A3870,83,"FY","YTD","20251231",1,"",100000000)</f>
        <v>1068.5629872047</v>
      </c>
      <c r="G3870" s="16">
        <f>[1]!s_is(A3870,83,"FY","YTD","20241231",1,"",100000000)</f>
        <v>1030.6296225434</v>
      </c>
      <c r="H3870" s="16">
        <f>[1]!s_is(A3870,61,"FY","YTD","20251231",1,"",100000000)</f>
        <v>-17.843522021800002</v>
      </c>
      <c r="I3870" s="16">
        <f>[1]!s_is(A3870,61,"FY","YTD","20241231",1,"",100000000)</f>
        <v>4.7359906810000005</v>
      </c>
      <c r="J3870" s="16">
        <f>[1]!s_fa_roe(A3870,"20251231")</f>
        <v>-7.4569000000000001</v>
      </c>
      <c r="K3870" s="16">
        <f>[1]!s_stmnote_rdexp(A3870,"20251231",1,10000)</f>
        <v>19134.718505000001</v>
      </c>
      <c r="L3870" s="16">
        <f>[1]!s_margin_tradingbalance(A3870,"",10000)</f>
        <v>67984.315799999997</v>
      </c>
      <c r="M3870" s="16">
        <f>[1]!s_margin_seclendingbalance(A3870,"",10000)</f>
        <v>90.4392</v>
      </c>
      <c r="N3870" s="17">
        <f>[1]!s_val_ev(A3870,"",100000000)</f>
        <v>279.17206469400003</v>
      </c>
      <c r="O3870" s="17">
        <f>[1]!share_freesharesmv(A3870,"",100000000)</f>
        <v>126.55233825200001</v>
      </c>
      <c r="P3870" s="17">
        <f ca="1">[1]!s_dq_amount_btin(A3870,TODAY()-1,100000000)</f>
        <v>2.59007619</v>
      </c>
      <c r="Q3870" s="17">
        <f ca="1">[1]!s_dq_turn(A3870,TODAY()-1)</f>
        <v>0.92195165772647647</v>
      </c>
      <c r="R3870" s="2">
        <f>[1]!s_pq_amount(A3870,"20260101","",100000000)</f>
        <v>315.97514328</v>
      </c>
      <c r="S3870" s="2">
        <f>[1]!s_pq_avgamount(A3870,"20260101","",100000000)</f>
        <v>2.8988545255045874</v>
      </c>
      <c r="T3870" s="17">
        <f>[1]!s_ipo_dilutedpe(A3870)</f>
        <v>0</v>
      </c>
      <c r="U3870" s="12">
        <f>[1]!s_ipo_collection_total(A3870,100000000)</f>
        <v>2.76</v>
      </c>
      <c r="V3870" s="18">
        <f>[1]!s_val_pe_ttm(A3870,"")</f>
        <v>-8.9285144805908203</v>
      </c>
    </row>
    <row r="3871" spans="1:22" x14ac:dyDescent="0.3">
      <c r="A3871" s="12" t="s">
        <v>8136</v>
      </c>
      <c r="B3871" s="12" t="s">
        <v>8137</v>
      </c>
      <c r="C3871" s="16" t="str">
        <f>[1]!s_info_mkt(A3871)</f>
        <v>主板</v>
      </c>
      <c r="D3871" s="16" t="str">
        <f>[1]!s_ipo_listeddate(A3871)</f>
        <v>2001-03-06</v>
      </c>
      <c r="E3871" s="16" t="str">
        <f>[1]!s_info_industry_csrc2023(A3871,"",3)</f>
        <v>公共设施管理业</v>
      </c>
      <c r="F3871" s="16">
        <f>[1]!s_is(A3871,83,"FY","YTD","20251231",1,"",100000000)</f>
        <v>7.4474436370000001</v>
      </c>
      <c r="G3871" s="16">
        <f>[1]!s_is(A3871,83,"FY","YTD","20241231",1,"",100000000)</f>
        <v>7.7641240729999996</v>
      </c>
      <c r="H3871" s="16">
        <f>[1]!s_is(A3871,61,"FY","YTD","20251231",1,"",100000000)</f>
        <v>8.8425882499999997E-2</v>
      </c>
      <c r="I3871" s="16">
        <f>[1]!s_is(A3871,61,"FY","YTD","20241231",1,"",100000000)</f>
        <v>0.45640079409999995</v>
      </c>
      <c r="J3871" s="16">
        <f>[1]!s_fa_roe(A3871,"20251231")</f>
        <v>1.4582999999999999</v>
      </c>
      <c r="K3871" s="16">
        <f>[1]!s_stmnote_rdexp(A3871,"20251231",1,10000)</f>
        <v>746.80237999999997</v>
      </c>
      <c r="L3871" s="16">
        <f>[1]!s_margin_tradingbalance(A3871,"",10000)</f>
        <v>0</v>
      </c>
      <c r="M3871" s="16">
        <f>[1]!s_margin_seclendingbalance(A3871,"",10000)</f>
        <v>0</v>
      </c>
      <c r="N3871" s="17">
        <f>[1]!s_val_ev(A3871,"",100000000)</f>
        <v>25.836569970399999</v>
      </c>
      <c r="O3871" s="17">
        <f>[1]!share_freesharesmv(A3871,"",100000000)</f>
        <v>12.2675612766</v>
      </c>
      <c r="P3871" s="17">
        <f ca="1">[1]!s_dq_amount_btin(A3871,TODAY()-1,100000000)</f>
        <v>0.62750848000000004</v>
      </c>
      <c r="Q3871" s="17">
        <f ca="1">[1]!s_dq_turn(A3871,TODAY()-1)</f>
        <v>2.4279759299267698</v>
      </c>
      <c r="R3871" s="2">
        <f>[1]!s_pq_amount(A3871,"20260101","",100000000)</f>
        <v>218.04997925000001</v>
      </c>
      <c r="S3871" s="2">
        <f>[1]!s_pq_avgamount(A3871,"20260101","",100000000)</f>
        <v>2.0004585252293579</v>
      </c>
      <c r="T3871" s="17">
        <f>[1]!s_ipo_dilutedpe(A3871)</f>
        <v>22.75</v>
      </c>
      <c r="U3871" s="12">
        <f>[1]!s_ipo_collection_total(A3871,100000000)</f>
        <v>4.4660000000000002</v>
      </c>
      <c r="V3871" s="18">
        <f>[1]!s_val_pe_ttm(A3871,"")</f>
        <v>259.84356689453125</v>
      </c>
    </row>
    <row r="3872" spans="1:22" x14ac:dyDescent="0.3">
      <c r="A3872" s="12" t="s">
        <v>8138</v>
      </c>
      <c r="B3872" s="12" t="s">
        <v>8139</v>
      </c>
      <c r="C3872" s="16" t="str">
        <f>[1]!s_info_mkt(A3872)</f>
        <v>创业板</v>
      </c>
      <c r="D3872" s="16" t="str">
        <f>[1]!s_ipo_listeddate(A3872)</f>
        <v>2009-10-30</v>
      </c>
      <c r="E3872" s="16" t="str">
        <f>[1]!s_info_industry_csrc2023(A3872,"",3)</f>
        <v>纺织服装、服饰业</v>
      </c>
      <c r="F3872" s="16">
        <f>[1]!s_is(A3872,83,"FY","YTD","20251231",1,"",100000000)</f>
        <v>13.807130963900001</v>
      </c>
      <c r="G3872" s="16">
        <f>[1]!s_is(A3872,83,"FY","YTD","20241231",1,"",100000000)</f>
        <v>15.9158961048</v>
      </c>
      <c r="H3872" s="16">
        <f>[1]!s_is(A3872,61,"FY","YTD","20251231",1,"",100000000)</f>
        <v>0.78987976000000004</v>
      </c>
      <c r="I3872" s="16">
        <f>[1]!s_is(A3872,61,"FY","YTD","20241231",1,"",100000000)</f>
        <v>1.066231463</v>
      </c>
      <c r="J3872" s="16">
        <f>[1]!s_fa_roe(A3872,"20251231")</f>
        <v>3.9933999999999998</v>
      </c>
      <c r="K3872" s="16">
        <f>[1]!s_stmnote_rdexp(A3872,"20251231",1,10000)</f>
        <v>7824.9440150000009</v>
      </c>
      <c r="L3872" s="16">
        <f>[1]!s_margin_tradingbalance(A3872,"",10000)</f>
        <v>102121.1661</v>
      </c>
      <c r="M3872" s="16">
        <f>[1]!s_margin_seclendingbalance(A3872,"",10000)</f>
        <v>46.7791</v>
      </c>
      <c r="N3872" s="17">
        <f>[1]!s_val_ev(A3872,"",100000000)</f>
        <v>150.75959293159997</v>
      </c>
      <c r="O3872" s="17">
        <f>[1]!share_freesharesmv(A3872,"",100000000)</f>
        <v>120.78022280199998</v>
      </c>
      <c r="P3872" s="17">
        <f ca="1">[1]!s_dq_amount_btin(A3872,TODAY()-1,100000000)</f>
        <v>8.3756100100000008</v>
      </c>
      <c r="Q3872" s="17">
        <f ca="1">[1]!s_dq_turn(A3872,TODAY()-1)</f>
        <v>5.5856025427415306</v>
      </c>
      <c r="R3872" s="2">
        <f>[1]!s_pq_amount(A3872,"20260101","",100000000)</f>
        <v>628.63699870000005</v>
      </c>
      <c r="S3872" s="2">
        <f>[1]!s_pq_avgamount(A3872,"20260101","",100000000)</f>
        <v>5.7673119146788991</v>
      </c>
      <c r="T3872" s="17">
        <f>[1]!s_ipo_dilutedpe(A3872)</f>
        <v>53.1</v>
      </c>
      <c r="U3872" s="12">
        <f>[1]!s_ipo_collection_total(A3872,100000000)</f>
        <v>3.3660000000000001</v>
      </c>
      <c r="V3872" s="18">
        <f>[1]!s_val_pe_ttm(A3872,"")</f>
        <v>175.0765380859375</v>
      </c>
    </row>
    <row r="3873" spans="1:22" x14ac:dyDescent="0.3">
      <c r="A3873" s="12" t="s">
        <v>8140</v>
      </c>
      <c r="B3873" s="12" t="s">
        <v>8141</v>
      </c>
      <c r="C3873" s="16" t="str">
        <f>[1]!s_info_mkt(A3873)</f>
        <v>主板</v>
      </c>
      <c r="D3873" s="16" t="str">
        <f>[1]!s_ipo_listeddate(A3873)</f>
        <v>2007-01-26</v>
      </c>
      <c r="E3873" s="16" t="str">
        <f>[1]!s_info_industry_csrc2023(A3873,"",3)</f>
        <v>通用设备制造业</v>
      </c>
      <c r="F3873" s="16">
        <f>[1]!s_is(A3873,83,"FY","YTD","20251231",1,"",100000000)</f>
        <v>23.364206501799998</v>
      </c>
      <c r="G3873" s="16">
        <f>[1]!s_is(A3873,83,"FY","YTD","20241231",1,"",100000000)</f>
        <v>23.697112001500003</v>
      </c>
      <c r="H3873" s="16">
        <f>[1]!s_is(A3873,61,"FY","YTD","20251231",1,"",100000000)</f>
        <v>2.4221507769999997</v>
      </c>
      <c r="I3873" s="16">
        <f>[1]!s_is(A3873,61,"FY","YTD","20241231",1,"",100000000)</f>
        <v>1.3014127036000001</v>
      </c>
      <c r="J3873" s="16">
        <f>[1]!s_fa_roe(A3873,"20251231")</f>
        <v>5.6959</v>
      </c>
      <c r="K3873" s="16">
        <f>[1]!s_stmnote_rdexp(A3873,"20251231",1,10000)</f>
        <v>10097.134753</v>
      </c>
      <c r="L3873" s="16">
        <f>[1]!s_margin_tradingbalance(A3873,"",10000)</f>
        <v>20152.938300000002</v>
      </c>
      <c r="M3873" s="16">
        <f>[1]!s_margin_seclendingbalance(A3873,"",10000)</f>
        <v>149.172</v>
      </c>
      <c r="N3873" s="17">
        <f>[1]!s_val_ev(A3873,"",100000000)</f>
        <v>44.381493480000003</v>
      </c>
      <c r="O3873" s="17">
        <f>[1]!share_freesharesmv(A3873,"",100000000)</f>
        <v>24.411165124500002</v>
      </c>
      <c r="P3873" s="17">
        <f ca="1">[1]!s_dq_amount_btin(A3873,TODAY()-1,100000000)</f>
        <v>0.53642652999999996</v>
      </c>
      <c r="Q3873" s="17">
        <f ca="1">[1]!s_dq_turn(A3873,TODAY()-1)</f>
        <v>1.2015107653831032</v>
      </c>
      <c r="R3873" s="2">
        <f>[1]!s_pq_amount(A3873,"20260101","",100000000)</f>
        <v>171.75151987999999</v>
      </c>
      <c r="S3873" s="2">
        <f>[1]!s_pq_avgamount(A3873,"20260101","",100000000)</f>
        <v>1.5757020172477063</v>
      </c>
      <c r="T3873" s="17">
        <f>[1]!s_ipo_dilutedpe(A3873)</f>
        <v>23.72</v>
      </c>
      <c r="U3873" s="12">
        <f>[1]!s_ipo_collection_total(A3873,100000000)</f>
        <v>8.9459999999999997</v>
      </c>
      <c r="V3873" s="18">
        <f>[1]!s_val_pe_ttm(A3873,"")</f>
        <v>17.29155158996582</v>
      </c>
    </row>
    <row r="3874" spans="1:22" x14ac:dyDescent="0.3">
      <c r="A3874" s="12" t="s">
        <v>8142</v>
      </c>
      <c r="B3874" s="12" t="s">
        <v>8143</v>
      </c>
      <c r="C3874" s="16" t="str">
        <f>[1]!s_info_mkt(A3874)</f>
        <v>主板</v>
      </c>
      <c r="D3874" s="16" t="str">
        <f>[1]!s_ipo_listeddate(A3874)</f>
        <v>2021-08-20</v>
      </c>
      <c r="E3874" s="16" t="str">
        <f>[1]!s_info_industry_csrc2023(A3874,"",3)</f>
        <v>电信、广播电视和卫星传输服务</v>
      </c>
      <c r="F3874" s="16">
        <f>[1]!s_is(A3874,83,"FY","YTD","20251231",1,"",100000000)</f>
        <v>5239.2473136874996</v>
      </c>
      <c r="G3874" s="16">
        <f>[1]!s_is(A3874,83,"FY","YTD","20241231",1,"",100000000)</f>
        <v>5235.6892004148995</v>
      </c>
      <c r="H3874" s="16">
        <f>[1]!s_is(A3874,61,"FY","YTD","20251231",1,"",100000000)</f>
        <v>331.84733428279998</v>
      </c>
      <c r="I3874" s="16">
        <f>[1]!s_is(A3874,61,"FY","YTD","20241231",1,"",100000000)</f>
        <v>330.12069907900002</v>
      </c>
      <c r="J3874" s="16">
        <f>[1]!s_fa_roe(A3874,"20251231")</f>
        <v>7.2676999999999996</v>
      </c>
      <c r="K3874" s="16">
        <f>[1]!s_stmnote_rdexp(A3874,"20251231",1,10000)</f>
        <v>1860386.8580759999</v>
      </c>
      <c r="L3874" s="16">
        <f>[1]!s_margin_tradingbalance(A3874,"",10000)</f>
        <v>119254.6819</v>
      </c>
      <c r="M3874" s="16">
        <f>[1]!s_margin_seclendingbalance(A3874,"",10000)</f>
        <v>793.43920000000003</v>
      </c>
      <c r="N3874" s="17">
        <f>[1]!s_val_ev(A3874,"",100000000)</f>
        <v>4959.5841384772802</v>
      </c>
      <c r="O3874" s="17">
        <f>[1]!share_freesharesmv(A3874,"",100000000)</f>
        <v>815.59840632959992</v>
      </c>
      <c r="P3874" s="17">
        <f ca="1">[1]!s_dq_amount_btin(A3874,TODAY()-1,100000000)</f>
        <v>8.9706423799999992</v>
      </c>
      <c r="Q3874" s="17">
        <f ca="1">[1]!s_dq_turn(A3874,TODAY()-1)</f>
        <v>0.20174900856251154</v>
      </c>
      <c r="R3874" s="2">
        <f>[1]!s_pq_amount(A3874,"20260101","",100000000)</f>
        <v>1246.7062601</v>
      </c>
      <c r="S3874" s="2">
        <f>[1]!s_pq_avgamount(A3874,"20260101","",100000000)</f>
        <v>11.437672111009173</v>
      </c>
      <c r="T3874" s="17">
        <f>[1]!s_ipo_dilutedpe(A3874)</f>
        <v>20.18</v>
      </c>
      <c r="U3874" s="12">
        <f>[1]!s_ipo_collection_total(A3874,100000000)</f>
        <v>479.03709812339997</v>
      </c>
      <c r="V3874" s="18">
        <f>[1]!s_val_pe_ttm(A3874,"")</f>
        <v>16.411447525024414</v>
      </c>
    </row>
    <row r="3875" spans="1:22" x14ac:dyDescent="0.3">
      <c r="A3875" s="12" t="s">
        <v>8144</v>
      </c>
      <c r="B3875" s="12" t="s">
        <v>8145</v>
      </c>
      <c r="C3875" s="16" t="str">
        <f>[1]!s_info_mkt(A3875)</f>
        <v>主板</v>
      </c>
      <c r="D3875" s="16" t="str">
        <f>[1]!s_ipo_listeddate(A3875)</f>
        <v>2009-11-03</v>
      </c>
      <c r="E3875" s="16" t="str">
        <f>[1]!s_info_industry_csrc2023(A3875,"",3)</f>
        <v>非金属矿物制品业</v>
      </c>
      <c r="F3875" s="16">
        <f>[1]!s_is(A3875,83,"FY","YTD","20251231",1,"",100000000)</f>
        <v>181.0778044061</v>
      </c>
      <c r="G3875" s="16">
        <f>[1]!s_is(A3875,83,"FY","YTD","20241231",1,"",100000000)</f>
        <v>203.47095456770001</v>
      </c>
      <c r="H3875" s="16">
        <f>[1]!s_is(A3875,61,"FY","YTD","20251231",1,"",100000000)</f>
        <v>-7.2971037341999994</v>
      </c>
      <c r="I3875" s="16">
        <f>[1]!s_is(A3875,61,"FY","YTD","20241231",1,"",100000000)</f>
        <v>-2.6252594090999999</v>
      </c>
      <c r="J3875" s="16">
        <f>[1]!s_fa_roe(A3875,"20251231")</f>
        <v>-8.0812000000000008</v>
      </c>
      <c r="K3875" s="16">
        <f>[1]!s_stmnote_rdexp(A3875,"20251231",1,10000)</f>
        <v>38647.153157000001</v>
      </c>
      <c r="L3875" s="16">
        <f>[1]!s_margin_tradingbalance(A3875,"",10000)</f>
        <v>15104.869000000001</v>
      </c>
      <c r="M3875" s="16">
        <f>[1]!s_margin_seclendingbalance(A3875,"",10000)</f>
        <v>157.55760000000001</v>
      </c>
      <c r="N3875" s="17">
        <f>[1]!s_val_ev(A3875,"",100000000)</f>
        <v>58.699475136000004</v>
      </c>
      <c r="O3875" s="17">
        <f>[1]!share_freesharesmv(A3875,"",100000000)</f>
        <v>22.471158108000001</v>
      </c>
      <c r="P3875" s="17">
        <f ca="1">[1]!s_dq_amount_btin(A3875,TODAY()-1,100000000)</f>
        <v>0.29933566</v>
      </c>
      <c r="Q3875" s="17">
        <f ca="1">[1]!s_dq_turn(A3875,TODAY()-1)</f>
        <v>0.50777091500295624</v>
      </c>
      <c r="R3875" s="2">
        <f>[1]!s_pq_amount(A3875,"20260101","",100000000)</f>
        <v>95.730952799999997</v>
      </c>
      <c r="S3875" s="2">
        <f>[1]!s_pq_avgamount(A3875,"20260101","",100000000)</f>
        <v>0.87826562201834857</v>
      </c>
      <c r="T3875" s="17">
        <f>[1]!s_ipo_dilutedpe(A3875)</f>
        <v>32.61</v>
      </c>
      <c r="U3875" s="12">
        <f>[1]!s_ipo_collection_total(A3875,100000000)</f>
        <v>5.25</v>
      </c>
      <c r="V3875" s="18">
        <f>[1]!s_val_pe_ttm(A3875,"")</f>
        <v>-8.3693351745605469</v>
      </c>
    </row>
    <row r="3876" spans="1:22" x14ac:dyDescent="0.3">
      <c r="A3876" s="12" t="s">
        <v>8146</v>
      </c>
      <c r="B3876" s="12" t="s">
        <v>8147</v>
      </c>
      <c r="C3876" s="16" t="str">
        <f>[1]!s_info_mkt(A3876)</f>
        <v>主板</v>
      </c>
      <c r="D3876" s="16" t="str">
        <f>[1]!s_ipo_listeddate(A3876)</f>
        <v>2021-06-25</v>
      </c>
      <c r="E3876" s="16" t="str">
        <f>[1]!s_info_industry_csrc2023(A3876,"",3)</f>
        <v>货币金融服务</v>
      </c>
      <c r="F3876" s="16">
        <f>[1]!s_is(A3876,83,"FY","YTD","20251231",1,"",100000000)</f>
        <v>44.08034</v>
      </c>
      <c r="G3876" s="16">
        <f>[1]!s_is(A3876,83,"FY","YTD","20241231",1,"",100000000)</f>
        <v>43.84966</v>
      </c>
      <c r="H3876" s="16">
        <f>[1]!s_is(A3876,61,"FY","YTD","20251231",1,"",100000000)</f>
        <v>19.658370000000001</v>
      </c>
      <c r="I3876" s="16">
        <f>[1]!s_is(A3876,61,"FY","YTD","20241231",1,"",100000000)</f>
        <v>19.217040000000001</v>
      </c>
      <c r="J3876" s="16">
        <f>[1]!s_fa_roe(A3876,"20251231")</f>
        <v>10.170400000000001</v>
      </c>
      <c r="K3876" s="16">
        <f>[1]!s_stmnote_rdexp(A3876,"20251231",1,10000)</f>
        <v>0</v>
      </c>
      <c r="L3876" s="16">
        <f>[1]!s_margin_tradingbalance(A3876,"",10000)</f>
        <v>0</v>
      </c>
      <c r="M3876" s="16">
        <f>[1]!s_margin_seclendingbalance(A3876,"",10000)</f>
        <v>0</v>
      </c>
      <c r="N3876" s="17">
        <f>[1]!s_val_ev(A3876,"",100000000)</f>
        <v>91.240504867499993</v>
      </c>
      <c r="O3876" s="17">
        <f>[1]!share_freesharesmv(A3876,"",100000000)</f>
        <v>77.553703423500011</v>
      </c>
      <c r="P3876" s="17">
        <f ca="1">[1]!s_dq_amount_btin(A3876,TODAY()-1,100000000)</f>
        <v>0.48285361999999998</v>
      </c>
      <c r="Q3876" s="17">
        <f ca="1">[1]!s_dq_turn(A3876,TODAY()-1)</f>
        <v>0.59597209693818221</v>
      </c>
      <c r="R3876" s="2">
        <f>[1]!s_pq_amount(A3876,"20260101","",100000000)</f>
        <v>102.54305711000001</v>
      </c>
      <c r="S3876" s="2">
        <f>[1]!s_pq_avgamount(A3876,"20260101","",100000000)</f>
        <v>0.94076199183486242</v>
      </c>
      <c r="T3876" s="17">
        <f>[1]!s_ipo_dilutedpe(A3876)</f>
        <v>11.12</v>
      </c>
      <c r="U3876" s="12">
        <f>[1]!s_ipo_collection_total(A3876,100000000)</f>
        <v>12.2559619504</v>
      </c>
      <c r="V3876" s="18">
        <f>[1]!s_val_pe_ttm(A3876,"")</f>
        <v>4.6463518142700195</v>
      </c>
    </row>
    <row r="3877" spans="1:22" x14ac:dyDescent="0.3">
      <c r="A3877" s="12" t="s">
        <v>8148</v>
      </c>
      <c r="B3877" s="12" t="s">
        <v>8149</v>
      </c>
      <c r="C3877" s="16" t="str">
        <f>[1]!s_info_mkt(A3877)</f>
        <v>创业板</v>
      </c>
      <c r="D3877" s="16" t="str">
        <f>[1]!s_ipo_listeddate(A3877)</f>
        <v>2021-07-30</v>
      </c>
      <c r="E3877" s="16" t="str">
        <f>[1]!s_info_industry_csrc2023(A3877,"",3)</f>
        <v>化学原料和化学制品制造业</v>
      </c>
      <c r="F3877" s="16">
        <f>[1]!s_is(A3877,83,"FY","YTD","20251231",1,"",100000000)</f>
        <v>16.896832728900002</v>
      </c>
      <c r="G3877" s="16">
        <f>[1]!s_is(A3877,83,"FY","YTD","20241231",1,"",100000000)</f>
        <v>21.507764647399998</v>
      </c>
      <c r="H3877" s="16">
        <f>[1]!s_is(A3877,61,"FY","YTD","20251231",1,"",100000000)</f>
        <v>-0.55421546509999997</v>
      </c>
      <c r="I3877" s="16">
        <f>[1]!s_is(A3877,61,"FY","YTD","20241231",1,"",100000000)</f>
        <v>-1.4967005169999998</v>
      </c>
      <c r="J3877" s="16">
        <f>[1]!s_fa_roe(A3877,"20251231")</f>
        <v>-9.2007999999999992</v>
      </c>
      <c r="K3877" s="16">
        <f>[1]!s_stmnote_rdexp(A3877,"20251231",1,10000)</f>
        <v>2802.6006429999998</v>
      </c>
      <c r="L3877" s="16">
        <f>[1]!s_margin_tradingbalance(A3877,"",10000)</f>
        <v>1202.4761000000001</v>
      </c>
      <c r="M3877" s="16">
        <f>[1]!s_margin_seclendingbalance(A3877,"",10000)</f>
        <v>0.13120000000000001</v>
      </c>
      <c r="N3877" s="17">
        <f>[1]!s_val_ev(A3877,"",100000000)</f>
        <v>17.893377988200001</v>
      </c>
      <c r="O3877" s="17">
        <f>[1]!share_freesharesmv(A3877,"",100000000)</f>
        <v>5.0940207746999997</v>
      </c>
      <c r="P3877" s="17">
        <f ca="1">[1]!s_dq_amount_btin(A3877,TODAY()-1,100000000)</f>
        <v>0.29642215999999999</v>
      </c>
      <c r="Q3877" s="17">
        <f ca="1">[1]!s_dq_turn(A3877,TODAY()-1)</f>
        <v>3.3683008939188239</v>
      </c>
      <c r="R3877" s="2">
        <f>[1]!s_pq_amount(A3877,"20260101","",100000000)</f>
        <v>40.095845019999999</v>
      </c>
      <c r="S3877" s="2">
        <f>[1]!s_pq_avgamount(A3877,"20260101","",100000000)</f>
        <v>0.36785178917431188</v>
      </c>
      <c r="T3877" s="17">
        <f>[1]!s_ipo_dilutedpe(A3877)</f>
        <v>15.33</v>
      </c>
      <c r="U3877" s="12">
        <f>[1]!s_ipo_collection_total(A3877,100000000)</f>
        <v>3.3382049999999999</v>
      </c>
      <c r="V3877" s="18">
        <f>[1]!s_val_pe_ttm(A3877,"")</f>
        <v>-25.175235748291016</v>
      </c>
    </row>
    <row r="3878" spans="1:22" x14ac:dyDescent="0.3">
      <c r="A3878" s="12" t="s">
        <v>8150</v>
      </c>
      <c r="B3878" s="12" t="s">
        <v>8151</v>
      </c>
      <c r="C3878" s="16" t="str">
        <f>[1]!s_info_mkt(A3878)</f>
        <v>主板</v>
      </c>
      <c r="D3878" s="16" t="str">
        <f>[1]!s_ipo_listeddate(A3878)</f>
        <v>1996-05-31</v>
      </c>
      <c r="E3878" s="16" t="str">
        <f>[1]!s_info_industry_csrc2023(A3878,"",3)</f>
        <v>有色金属矿采选业</v>
      </c>
      <c r="F3878" s="16">
        <f>[1]!s_is(A3878,83,"FY","YTD","20251231",1,"",100000000)</f>
        <v>300.02676485180001</v>
      </c>
      <c r="G3878" s="16">
        <f>[1]!s_is(A3878,83,"FY","YTD","20241231",1,"",100000000)</f>
        <v>257.30460453799998</v>
      </c>
      <c r="H3878" s="16">
        <f>[1]!s_is(A3878,61,"FY","YTD","20251231",1,"",100000000)</f>
        <v>19.614207631999999</v>
      </c>
      <c r="I3878" s="16">
        <f>[1]!s_is(A3878,61,"FY","YTD","20241231",1,"",100000000)</f>
        <v>20.0539469848</v>
      </c>
      <c r="J3878" s="16">
        <f>[1]!s_fa_roe(A3878,"20251231")</f>
        <v>12.276400000000001</v>
      </c>
      <c r="K3878" s="16">
        <f>[1]!s_stmnote_rdexp(A3878,"20251231",1,10000)</f>
        <v>5275.9302240000006</v>
      </c>
      <c r="L3878" s="16">
        <f>[1]!s_margin_tradingbalance(A3878,"",10000)</f>
        <v>185271.0318</v>
      </c>
      <c r="M3878" s="16">
        <f>[1]!s_margin_seclendingbalance(A3878,"",10000)</f>
        <v>1.2829999999999999</v>
      </c>
      <c r="N3878" s="17">
        <f>[1]!s_val_ev(A3878,"",100000000)</f>
        <v>396.52546199330004</v>
      </c>
      <c r="O3878" s="17">
        <f>[1]!share_freesharesmv(A3878,"",100000000)</f>
        <v>325.34463520819997</v>
      </c>
      <c r="P3878" s="17">
        <f ca="1">[1]!s_dq_amount_btin(A3878,TODAY()-1,100000000)</f>
        <v>12.20341719</v>
      </c>
      <c r="Q3878" s="17">
        <f ca="1">[1]!s_dq_turn(A3878,TODAY()-1)</f>
        <v>3.0373295204189188</v>
      </c>
      <c r="R3878" s="2">
        <f>[1]!s_pq_amount(A3878,"20260101","",100000000)</f>
        <v>2068.4107814600002</v>
      </c>
      <c r="S3878" s="2">
        <f>[1]!s_pq_avgamount(A3878,"20260101","",100000000)</f>
        <v>18.976245701467892</v>
      </c>
      <c r="T3878" s="17">
        <f>[1]!s_ipo_dilutedpe(A3878)</f>
        <v>0</v>
      </c>
      <c r="U3878" s="12">
        <f>[1]!s_ipo_collection_total(A3878,100000000)</f>
        <v>0</v>
      </c>
      <c r="V3878" s="18">
        <f>[1]!s_val_pe_ttm(A3878,"")</f>
        <v>14.737892150878906</v>
      </c>
    </row>
    <row r="3879" spans="1:22" x14ac:dyDescent="0.3">
      <c r="A3879" s="12" t="s">
        <v>8152</v>
      </c>
      <c r="B3879" s="12" t="s">
        <v>8153</v>
      </c>
      <c r="C3879" s="16" t="str">
        <f>[1]!s_info_mkt(A3879)</f>
        <v>主板</v>
      </c>
      <c r="D3879" s="16" t="str">
        <f>[1]!s_ipo_listeddate(A3879)</f>
        <v>2003-07-31</v>
      </c>
      <c r="E3879" s="16" t="str">
        <f>[1]!s_info_industry_csrc2023(A3879,"",3)</f>
        <v>煤炭开采和洗选业</v>
      </c>
      <c r="F3879" s="16">
        <f>[1]!s_is(A3879,83,"FY","YTD","20251231",1,"",100000000)</f>
        <v>204.72192649150003</v>
      </c>
      <c r="G3879" s="16">
        <f>[1]!s_is(A3879,83,"FY","YTD","20241231",1,"",100000000)</f>
        <v>295.60701351659998</v>
      </c>
      <c r="H3879" s="16">
        <f>[1]!s_is(A3879,61,"FY","YTD","20251231",1,"",100000000)</f>
        <v>11.664335409300001</v>
      </c>
      <c r="I3879" s="16">
        <f>[1]!s_is(A3879,61,"FY","YTD","20241231",1,"",100000000)</f>
        <v>22.6837506269</v>
      </c>
      <c r="J3879" s="16">
        <f>[1]!s_fa_roe(A3879,"20251231")</f>
        <v>7.1437999999999997</v>
      </c>
      <c r="K3879" s="16">
        <f>[1]!s_stmnote_rdexp(A3879,"20251231",1,10000)</f>
        <v>46170.209966000002</v>
      </c>
      <c r="L3879" s="16">
        <f>[1]!s_margin_tradingbalance(A3879,"",10000)</f>
        <v>36726.951800000003</v>
      </c>
      <c r="M3879" s="16">
        <f>[1]!s_margin_seclendingbalance(A3879,"",10000)</f>
        <v>421.98680000000002</v>
      </c>
      <c r="N3879" s="17">
        <f>[1]!s_val_ev(A3879,"",100000000)</f>
        <v>244.04035083400001</v>
      </c>
      <c r="O3879" s="17">
        <f>[1]!share_freesharesmv(A3879,"",100000000)</f>
        <v>102.7207775198</v>
      </c>
      <c r="P3879" s="17">
        <f ca="1">[1]!s_dq_amount_btin(A3879,TODAY()-1,100000000)</f>
        <v>2.3277774999999998</v>
      </c>
      <c r="Q3879" s="17">
        <f ca="1">[1]!s_dq_turn(A3879,TODAY()-1)</f>
        <v>0.95141373468166612</v>
      </c>
      <c r="R3879" s="2">
        <f>[1]!s_pq_amount(A3879,"20260101","",100000000)</f>
        <v>486.12923063</v>
      </c>
      <c r="S3879" s="2">
        <f>[1]!s_pq_avgamount(A3879,"20260101","",100000000)</f>
        <v>4.4599011984403667</v>
      </c>
      <c r="T3879" s="17">
        <f>[1]!s_ipo_dilutedpe(A3879)</f>
        <v>19.989999999999998</v>
      </c>
      <c r="U3879" s="12">
        <f>[1]!s_ipo_collection_total(A3879,100000000)</f>
        <v>4.2039999999999997</v>
      </c>
      <c r="V3879" s="18">
        <f>[1]!s_val_pe_ttm(A3879,"")</f>
        <v>18.211465835571289</v>
      </c>
    </row>
    <row r="3880" spans="1:22" x14ac:dyDescent="0.3">
      <c r="A3880" s="12" t="s">
        <v>8154</v>
      </c>
      <c r="B3880" s="12" t="s">
        <v>8155</v>
      </c>
      <c r="C3880" s="16" t="str">
        <f>[1]!s_info_mkt(A3880)</f>
        <v>主板</v>
      </c>
      <c r="D3880" s="16" t="str">
        <f>[1]!s_ipo_listeddate(A3880)</f>
        <v>1998-11-04</v>
      </c>
      <c r="E3880" s="16" t="str">
        <f>[1]!s_info_industry_csrc2023(A3880,"",3)</f>
        <v>多式联运和运输代理业</v>
      </c>
      <c r="F3880" s="16">
        <f>[1]!s_is(A3880,83,"FY","YTD","20251231",1,"",100000000)</f>
        <v>90.801013634300006</v>
      </c>
      <c r="G3880" s="16">
        <f>[1]!s_is(A3880,83,"FY","YTD","20241231",1,"",100000000)</f>
        <v>75.492371213599995</v>
      </c>
      <c r="H3880" s="16">
        <f>[1]!s_is(A3880,61,"FY","YTD","20251231",1,"",100000000)</f>
        <v>10.859905126800001</v>
      </c>
      <c r="I3880" s="16">
        <f>[1]!s_is(A3880,61,"FY","YTD","20241231",1,"",100000000)</f>
        <v>6.1043649939</v>
      </c>
      <c r="J3880" s="16">
        <f>[1]!s_fa_roe(A3880,"20251231")</f>
        <v>9.5983999999999998</v>
      </c>
      <c r="K3880" s="16">
        <f>[1]!s_stmnote_rdexp(A3880,"20251231",1,10000)</f>
        <v>237.04970099999997</v>
      </c>
      <c r="L3880" s="16">
        <f>[1]!s_margin_tradingbalance(A3880,"",10000)</f>
        <v>65339.501199999999</v>
      </c>
      <c r="M3880" s="16">
        <f>[1]!s_margin_seclendingbalance(A3880,"",10000)</f>
        <v>481.7978</v>
      </c>
      <c r="N3880" s="17">
        <f>[1]!s_val_ev(A3880,"",100000000)</f>
        <v>195.9196991277</v>
      </c>
      <c r="O3880" s="17">
        <f>[1]!share_freesharesmv(A3880,"",100000000)</f>
        <v>98.490287203799994</v>
      </c>
      <c r="P3880" s="17">
        <f ca="1">[1]!s_dq_amount_btin(A3880,TODAY()-1,100000000)</f>
        <v>1.9769946199999999</v>
      </c>
      <c r="Q3880" s="17">
        <f ca="1">[1]!s_dq_turn(A3880,TODAY()-1)</f>
        <v>1.0984920185047402</v>
      </c>
      <c r="R3880" s="2">
        <f>[1]!s_pq_amount(A3880,"20260101","",100000000)</f>
        <v>341.38005328000003</v>
      </c>
      <c r="S3880" s="2">
        <f>[1]!s_pq_avgamount(A3880,"20260101","",100000000)</f>
        <v>3.1319270943119264</v>
      </c>
      <c r="T3880" s="17">
        <f>[1]!s_ipo_dilutedpe(A3880)</f>
        <v>0</v>
      </c>
      <c r="U3880" s="12">
        <f>[1]!s_ipo_collection_total(A3880,100000000)</f>
        <v>3.91</v>
      </c>
      <c r="V3880" s="18">
        <f>[1]!s_val_pe_ttm(A3880,"")</f>
        <v>17.837499618530273</v>
      </c>
    </row>
    <row r="3881" spans="1:22" x14ac:dyDescent="0.3">
      <c r="A3881" s="12" t="s">
        <v>8156</v>
      </c>
      <c r="B3881" s="12" t="s">
        <v>8157</v>
      </c>
      <c r="C3881" s="16" t="str">
        <f>[1]!s_info_mkt(A3881)</f>
        <v>主板</v>
      </c>
      <c r="D3881" s="16" t="str">
        <f>[1]!s_ipo_listeddate(A3881)</f>
        <v>2018-02-27</v>
      </c>
      <c r="E3881" s="16" t="str">
        <f>[1]!s_info_industry_csrc2023(A3881,"",3)</f>
        <v>铁路、船舶、航空航天和其他运输设备制造业</v>
      </c>
      <c r="F3881" s="16">
        <f>[1]!s_is(A3881,83,"FY","YTD","20251231",1,"",100000000)</f>
        <v>43.404089258100001</v>
      </c>
      <c r="G3881" s="16">
        <f>[1]!s_is(A3881,83,"FY","YTD","20241231",1,"",100000000)</f>
        <v>44.993892946899997</v>
      </c>
      <c r="H3881" s="16">
        <f>[1]!s_is(A3881,61,"FY","YTD","20251231",1,"",100000000)</f>
        <v>5.8194536382000006</v>
      </c>
      <c r="I3881" s="16">
        <f>[1]!s_is(A3881,61,"FY","YTD","20241231",1,"",100000000)</f>
        <v>3.0206612118999998</v>
      </c>
      <c r="J3881" s="16">
        <f>[1]!s_fa_roe(A3881,"20251231")</f>
        <v>10.5832</v>
      </c>
      <c r="K3881" s="16">
        <f>[1]!s_stmnote_rdexp(A3881,"20251231",1,10000)</f>
        <v>19912.790046999999</v>
      </c>
      <c r="L3881" s="16">
        <f>[1]!s_margin_tradingbalance(A3881,"",10000)</f>
        <v>0</v>
      </c>
      <c r="M3881" s="16">
        <f>[1]!s_margin_seclendingbalance(A3881,"",10000)</f>
        <v>0</v>
      </c>
      <c r="N3881" s="17">
        <f>[1]!s_val_ev(A3881,"",100000000)</f>
        <v>84.641626836</v>
      </c>
      <c r="O3881" s="17">
        <f>[1]!share_freesharesmv(A3881,"",100000000)</f>
        <v>13.592428236000002</v>
      </c>
      <c r="P3881" s="17">
        <f ca="1">[1]!s_dq_amount_btin(A3881,TODAY()-1,100000000)</f>
        <v>0.58486258000000002</v>
      </c>
      <c r="Q3881" s="17">
        <f ca="1">[1]!s_dq_turn(A3881,TODAY()-1)</f>
        <v>0.68752928051294204</v>
      </c>
      <c r="R3881" s="2">
        <f>[1]!s_pq_amount(A3881,"20260101","",100000000)</f>
        <v>102.11382841</v>
      </c>
      <c r="S3881" s="2">
        <f>[1]!s_pq_avgamount(A3881,"20260101","",100000000)</f>
        <v>0.93682411385321096</v>
      </c>
      <c r="T3881" s="17">
        <f>[1]!s_ipo_dilutedpe(A3881)</f>
        <v>22.99</v>
      </c>
      <c r="U3881" s="12">
        <f>[1]!s_ipo_collection_total(A3881,100000000)</f>
        <v>13.729799999999999</v>
      </c>
      <c r="V3881" s="18">
        <f>[1]!s_val_pe_ttm(A3881,"")</f>
        <v>13.621256828308105</v>
      </c>
    </row>
    <row r="3882" spans="1:22" x14ac:dyDescent="0.3">
      <c r="A3882" s="12" t="s">
        <v>261</v>
      </c>
      <c r="B3882" s="12" t="s">
        <v>262</v>
      </c>
      <c r="C3882" s="16" t="str">
        <f>[1]!s_info_mkt(A3882)</f>
        <v>北证</v>
      </c>
      <c r="D3882" s="16" t="str">
        <f>[1]!s_ipo_listeddate(A3882)</f>
        <v>2024-08-22</v>
      </c>
      <c r="E3882" s="16" t="str">
        <f>[1]!s_info_industry_csrc2023(A3882,"",3)</f>
        <v>橡胶和塑料制品业</v>
      </c>
      <c r="F3882" s="16">
        <f>[1]!s_is(A3882,83,"FY","YTD","20251231",1,"",100000000)</f>
        <v>15.922472233499999</v>
      </c>
      <c r="G3882" s="16">
        <f>[1]!s_is(A3882,83,"FY","YTD","20241231",1,"",100000000)</f>
        <v>15.942751169200001</v>
      </c>
      <c r="H3882" s="16">
        <f>[1]!s_is(A3882,61,"FY","YTD","20251231",1,"",100000000)</f>
        <v>0.25724045210000002</v>
      </c>
      <c r="I3882" s="16">
        <f>[1]!s_is(A3882,61,"FY","YTD","20241231",1,"",100000000)</f>
        <v>0.70510477500000002</v>
      </c>
      <c r="J3882" s="16">
        <f>[1]!s_fa_roe(A3882,"20251231")</f>
        <v>4.4367000000000001</v>
      </c>
      <c r="K3882" s="16">
        <f>[1]!s_stmnote_rdexp(A3882,"20251231",1,10000)</f>
        <v>2705.6110549999999</v>
      </c>
      <c r="L3882" s="16">
        <f>[1]!s_margin_tradingbalance(A3882,"",10000)</f>
        <v>527.94949999999994</v>
      </c>
      <c r="M3882" s="16">
        <f>[1]!s_margin_seclendingbalance(A3882,"",10000)</f>
        <v>0</v>
      </c>
      <c r="N3882" s="17">
        <f>[1]!s_val_ev(A3882,"",100000000)</f>
        <v>9.5717061000000019</v>
      </c>
      <c r="O3882" s="17">
        <f>[1]!share_freesharesmv(A3882,"",100000000)</f>
        <v>4.986427410000001</v>
      </c>
      <c r="P3882" s="17">
        <f ca="1">[1]!s_dq_amount_btin(A3882,TODAY()-1,100000000)</f>
        <v>7.2185150000000003E-2</v>
      </c>
      <c r="Q3882" s="17">
        <f ca="1">[1]!s_dq_turn(A3882,TODAY()-1)</f>
        <v>1.2329932895328839</v>
      </c>
      <c r="R3882" s="2">
        <f>[1]!s_pq_amount(A3882,"20260101","",100000000)</f>
        <v>16.30384875</v>
      </c>
      <c r="S3882" s="2">
        <f>[1]!s_pq_avgamount(A3882,"20260101","",100000000)</f>
        <v>0.14957659403669724</v>
      </c>
      <c r="T3882" s="17">
        <f>[1]!s_ipo_dilutedpe(A3882)</f>
        <v>12.06</v>
      </c>
      <c r="U3882" s="12">
        <f>[1]!s_ipo_collection_total(A3882,100000000)</f>
        <v>1.2410000000000001</v>
      </c>
      <c r="V3882" s="18">
        <f>[1]!s_val_pe_ttm(A3882,"")</f>
        <v>28.183765411376953</v>
      </c>
    </row>
    <row r="3883" spans="1:22" x14ac:dyDescent="0.3">
      <c r="A3883" s="12" t="s">
        <v>8158</v>
      </c>
      <c r="B3883" s="12" t="s">
        <v>8159</v>
      </c>
      <c r="C3883" s="16" t="str">
        <f>[1]!s_info_mkt(A3883)</f>
        <v>主板</v>
      </c>
      <c r="D3883" s="16" t="str">
        <f>[1]!s_ipo_listeddate(A3883)</f>
        <v>1993-05-24</v>
      </c>
      <c r="E3883" s="16" t="str">
        <f>[1]!s_info_industry_csrc2023(A3883,"",3)</f>
        <v>房地产业</v>
      </c>
      <c r="F3883" s="16">
        <f>[1]!s_is(A3883,83,"FY","YTD","20251231",1,"",100000000)</f>
        <v>45.844507607600001</v>
      </c>
      <c r="G3883" s="16">
        <f>[1]!s_is(A3883,83,"FY","YTD","20241231",1,"",100000000)</f>
        <v>80.284179795399993</v>
      </c>
      <c r="H3883" s="16">
        <f>[1]!s_is(A3883,61,"FY","YTD","20251231",1,"",100000000)</f>
        <v>-78.753414444800001</v>
      </c>
      <c r="I3883" s="16">
        <f>[1]!s_is(A3883,61,"FY","YTD","20241231",1,"",100000000)</f>
        <v>-7.8391057083000009</v>
      </c>
      <c r="J3883" s="16">
        <f>[1]!s_fa_roe(A3883,"20251231")</f>
        <v>-39.572299999999998</v>
      </c>
      <c r="K3883" s="16">
        <f>[1]!s_stmnote_rdexp(A3883,"20251231",1,10000)</f>
        <v>276.47714500000001</v>
      </c>
      <c r="L3883" s="16">
        <f>[1]!s_margin_tradingbalance(A3883,"",10000)</f>
        <v>17825.936099999999</v>
      </c>
      <c r="M3883" s="16">
        <f>[1]!s_margin_seclendingbalance(A3883,"",10000)</f>
        <v>146.63679999999999</v>
      </c>
      <c r="N3883" s="17">
        <f>[1]!s_val_ev(A3883,"",100000000)</f>
        <v>73.008092031999993</v>
      </c>
      <c r="O3883" s="17">
        <f>[1]!share_freesharesmv(A3883,"",100000000)</f>
        <v>19.658028825599995</v>
      </c>
      <c r="P3883" s="17">
        <f ca="1">[1]!s_dq_amount_btin(A3883,TODAY()-1,100000000)</f>
        <v>0.58609023999999998</v>
      </c>
      <c r="Q3883" s="17">
        <f ca="1">[1]!s_dq_turn(A3883,TODAY()-1)</f>
        <v>0.80333363559608328</v>
      </c>
      <c r="R3883" s="2">
        <f>[1]!s_pq_amount(A3883,"20260101","",100000000)</f>
        <v>82.993960349999995</v>
      </c>
      <c r="S3883" s="2">
        <f>[1]!s_pq_avgamount(A3883,"20260101","",100000000)</f>
        <v>0.76141248027522934</v>
      </c>
      <c r="T3883" s="17">
        <f>[1]!s_ipo_dilutedpe(A3883)</f>
        <v>0</v>
      </c>
      <c r="U3883" s="12">
        <f>[1]!s_ipo_collection_total(A3883,100000000)</f>
        <v>0</v>
      </c>
      <c r="V3883" s="18">
        <f>[1]!s_val_pe_ttm(A3883,"")</f>
        <v>-0.89703142642974854</v>
      </c>
    </row>
    <row r="3884" spans="1:22" x14ac:dyDescent="0.3">
      <c r="A3884" s="12" t="s">
        <v>8160</v>
      </c>
      <c r="B3884" s="12" t="s">
        <v>8161</v>
      </c>
      <c r="C3884" s="16" t="str">
        <f>[1]!s_info_mkt(A3884)</f>
        <v>创业板</v>
      </c>
      <c r="D3884" s="16" t="str">
        <f>[1]!s_ipo_listeddate(A3884)</f>
        <v>2011-09-06</v>
      </c>
      <c r="E3884" s="16" t="str">
        <f>[1]!s_info_industry_csrc2023(A3884,"",3)</f>
        <v>化学原料和化学制品制造业</v>
      </c>
      <c r="F3884" s="16">
        <f>[1]!s_is(A3884,83,"FY","YTD","20251231",1,"",100000000)</f>
        <v>13.071755498</v>
      </c>
      <c r="G3884" s="16">
        <f>[1]!s_is(A3884,83,"FY","YTD","20241231",1,"",100000000)</f>
        <v>12.021787505899999</v>
      </c>
      <c r="H3884" s="16">
        <f>[1]!s_is(A3884,61,"FY","YTD","20251231",1,"",100000000)</f>
        <v>-1.5950800299000001</v>
      </c>
      <c r="I3884" s="16">
        <f>[1]!s_is(A3884,61,"FY","YTD","20241231",1,"",100000000)</f>
        <v>-2.5770274243000002</v>
      </c>
      <c r="J3884" s="16">
        <f>[1]!s_fa_roe(A3884,"20251231")</f>
        <v>-8.2080000000000002</v>
      </c>
      <c r="K3884" s="16">
        <f>[1]!s_stmnote_rdexp(A3884,"20251231",1,10000)</f>
        <v>11673.852319</v>
      </c>
      <c r="L3884" s="16">
        <f>[1]!s_margin_tradingbalance(A3884,"",10000)</f>
        <v>19255.032500000001</v>
      </c>
      <c r="M3884" s="16">
        <f>[1]!s_margin_seclendingbalance(A3884,"",10000)</f>
        <v>26.357800000000001</v>
      </c>
      <c r="N3884" s="17">
        <f>[1]!s_val_ev(A3884,"",100000000)</f>
        <v>44.312235665999992</v>
      </c>
      <c r="O3884" s="17">
        <f>[1]!share_freesharesmv(A3884,"",100000000)</f>
        <v>28.244289201999997</v>
      </c>
      <c r="P3884" s="17">
        <f ca="1">[1]!s_dq_amount_btin(A3884,TODAY()-1,100000000)</f>
        <v>0.52975428000000002</v>
      </c>
      <c r="Q3884" s="17">
        <f ca="1">[1]!s_dq_turn(A3884,TODAY()-1)</f>
        <v>1.2184799000491382</v>
      </c>
      <c r="R3884" s="2">
        <f>[1]!s_pq_amount(A3884,"20260101","",100000000)</f>
        <v>134.79326343</v>
      </c>
      <c r="S3884" s="2">
        <f>[1]!s_pq_avgamount(A3884,"20260101","",100000000)</f>
        <v>1.2366354443119267</v>
      </c>
      <c r="T3884" s="17">
        <f>[1]!s_ipo_dilutedpe(A3884)</f>
        <v>51.76</v>
      </c>
      <c r="U3884" s="12">
        <f>[1]!s_ipo_collection_total(A3884,100000000)</f>
        <v>4.9939999999999998</v>
      </c>
      <c r="V3884" s="18">
        <f>[1]!s_val_pe_ttm(A3884,"")</f>
        <v>-21.686151504516602</v>
      </c>
    </row>
    <row r="3885" spans="1:22" x14ac:dyDescent="0.3">
      <c r="A3885" s="12" t="s">
        <v>8162</v>
      </c>
      <c r="B3885" s="12" t="s">
        <v>8163</v>
      </c>
      <c r="C3885" s="16" t="str">
        <f>[1]!s_info_mkt(A3885)</f>
        <v>主板</v>
      </c>
      <c r="D3885" s="16" t="str">
        <f>[1]!s_ipo_listeddate(A3885)</f>
        <v>2011-12-28</v>
      </c>
      <c r="E3885" s="16" t="str">
        <f>[1]!s_info_industry_csrc2023(A3885,"",3)</f>
        <v>其他金融业</v>
      </c>
      <c r="F3885" s="16">
        <f>[1]!s_is(A3885,83,"FY","YTD","20251231",1,"",100000000)</f>
        <v>8.2282001092999995</v>
      </c>
      <c r="G3885" s="16">
        <f>[1]!s_is(A3885,83,"FY","YTD","20241231",1,"",100000000)</f>
        <v>11.5900057565</v>
      </c>
      <c r="H3885" s="16">
        <f>[1]!s_is(A3885,61,"FY","YTD","20251231",1,"",100000000)</f>
        <v>3.5956723623000002</v>
      </c>
      <c r="I3885" s="16">
        <f>[1]!s_is(A3885,61,"FY","YTD","20241231",1,"",100000000)</f>
        <v>-8.329883219700001</v>
      </c>
      <c r="J3885" s="16">
        <f>[1]!s_fa_roe(A3885,"20251231")</f>
        <v>0</v>
      </c>
      <c r="K3885" s="16">
        <f>[1]!s_stmnote_rdexp(A3885,"20251231",1,10000)</f>
        <v>3510.6591290000001</v>
      </c>
      <c r="L3885" s="16">
        <f>[1]!s_margin_tradingbalance(A3885,"",10000)</f>
        <v>132149.04569999999</v>
      </c>
      <c r="M3885" s="16">
        <f>[1]!s_margin_seclendingbalance(A3885,"",10000)</f>
        <v>0</v>
      </c>
      <c r="N3885" s="17">
        <f>[1]!s_val_ev(A3885,"",100000000)</f>
        <v>127.0447822468</v>
      </c>
      <c r="O3885" s="17">
        <f>[1]!share_freesharesmv(A3885,"",100000000)</f>
        <v>98.438982246800009</v>
      </c>
      <c r="P3885" s="17">
        <f ca="1">[1]!s_dq_amount_btin(A3885,TODAY()-1,100000000)</f>
        <v>4.0656551800000003</v>
      </c>
      <c r="Q3885" s="17">
        <f ca="1">[1]!s_dq_turn(A3885,TODAY()-1)</f>
        <v>3.5855841766264018</v>
      </c>
      <c r="R3885" s="2">
        <f>[1]!s_pq_amount(A3885,"20260101","",100000000)</f>
        <v>381.83305557</v>
      </c>
      <c r="S3885" s="2">
        <f>[1]!s_pq_avgamount(A3885,"20260101","",100000000)</f>
        <v>3.535491255277778</v>
      </c>
      <c r="T3885" s="17">
        <f>[1]!s_ipo_dilutedpe(A3885)</f>
        <v>30.84</v>
      </c>
      <c r="U3885" s="12">
        <f>[1]!s_ipo_collection_total(A3885,100000000)</f>
        <v>5.4054399999999996</v>
      </c>
      <c r="V3885" s="18">
        <f>[1]!s_val_pe_ttm(A3885,"")</f>
        <v>-162.22422790527344</v>
      </c>
    </row>
    <row r="3886" spans="1:22" x14ac:dyDescent="0.3">
      <c r="A3886" s="12" t="s">
        <v>8164</v>
      </c>
      <c r="B3886" s="12" t="s">
        <v>8165</v>
      </c>
      <c r="C3886" s="16" t="str">
        <f>[1]!s_info_mkt(A3886)</f>
        <v>主板</v>
      </c>
      <c r="D3886" s="16" t="str">
        <f>[1]!s_ipo_listeddate(A3886)</f>
        <v>2016-06-03</v>
      </c>
      <c r="E3886" s="16" t="str">
        <f>[1]!s_info_industry_csrc2023(A3886,"",3)</f>
        <v>化学原料和化学制品制造业</v>
      </c>
      <c r="F3886" s="16">
        <f>[1]!s_is(A3886,83,"FY","YTD","20251231",1,"",100000000)</f>
        <v>125.27449047629999</v>
      </c>
      <c r="G3886" s="16">
        <f>[1]!s_is(A3886,83,"FY","YTD","20241231",1,"",100000000)</f>
        <v>121.0508403492</v>
      </c>
      <c r="H3886" s="16">
        <f>[1]!s_is(A3886,61,"FY","YTD","20251231",1,"",100000000)</f>
        <v>7.7490948878000001</v>
      </c>
      <c r="I3886" s="16">
        <f>[1]!s_is(A3886,61,"FY","YTD","20241231",1,"",100000000)</f>
        <v>3.3193907813999997</v>
      </c>
      <c r="J3886" s="16">
        <f>[1]!s_fa_roe(A3886,"20251231")</f>
        <v>27.776399999999999</v>
      </c>
      <c r="K3886" s="16">
        <f>[1]!s_stmnote_rdexp(A3886,"20251231",1,10000)</f>
        <v>28350.212581</v>
      </c>
      <c r="L3886" s="16">
        <f>[1]!s_margin_tradingbalance(A3886,"",10000)</f>
        <v>8590.0293999999994</v>
      </c>
      <c r="M3886" s="16">
        <f>[1]!s_margin_seclendingbalance(A3886,"",10000)</f>
        <v>137.6874</v>
      </c>
      <c r="N3886" s="17">
        <f>[1]!s_val_ev(A3886,"",100000000)</f>
        <v>230.37612787360001</v>
      </c>
      <c r="O3886" s="17">
        <f>[1]!share_freesharesmv(A3886,"",100000000)</f>
        <v>75.987926962800003</v>
      </c>
      <c r="P3886" s="17">
        <f ca="1">[1]!s_dq_amount_btin(A3886,TODAY()-1,100000000)</f>
        <v>1.61500672</v>
      </c>
      <c r="Q3886" s="17">
        <f ca="1">[1]!s_dq_turn(A3886,TODAY()-1)</f>
        <v>0.69631460612105678</v>
      </c>
      <c r="R3886" s="2">
        <f>[1]!s_pq_amount(A3886,"20260101","",100000000)</f>
        <v>282.09797669</v>
      </c>
      <c r="S3886" s="2">
        <f>[1]!s_pq_avgamount(A3886,"20260101","",100000000)</f>
        <v>2.5880548320183485</v>
      </c>
      <c r="T3886" s="17">
        <f>[1]!s_ipo_dilutedpe(A3886)</f>
        <v>18.09</v>
      </c>
      <c r="U3886" s="12">
        <f>[1]!s_ipo_collection_total(A3886,100000000)</f>
        <v>3.9849999999999999</v>
      </c>
      <c r="V3886" s="18">
        <f>[1]!s_val_pe_ttm(A3886,"")</f>
        <v>29.670928955078125</v>
      </c>
    </row>
    <row r="3887" spans="1:22" x14ac:dyDescent="0.3">
      <c r="A3887" s="12" t="s">
        <v>8166</v>
      </c>
      <c r="B3887" s="12" t="s">
        <v>8167</v>
      </c>
      <c r="C3887" s="16" t="str">
        <f>[1]!s_info_mkt(A3887)</f>
        <v>主板</v>
      </c>
      <c r="D3887" s="16" t="str">
        <f>[1]!s_ipo_listeddate(A3887)</f>
        <v>2018-08-28</v>
      </c>
      <c r="E3887" s="16" t="str">
        <f>[1]!s_info_industry_csrc2023(A3887,"",3)</f>
        <v>化学原料和化学制品制造业</v>
      </c>
      <c r="F3887" s="16">
        <f>[1]!s_is(A3887,83,"FY","YTD","20251231",1,"",100000000)</f>
        <v>24.7244429468</v>
      </c>
      <c r="G3887" s="16">
        <f>[1]!s_is(A3887,83,"FY","YTD","20241231",1,"",100000000)</f>
        <v>26.7092286759</v>
      </c>
      <c r="H3887" s="16">
        <f>[1]!s_is(A3887,61,"FY","YTD","20251231",1,"",100000000)</f>
        <v>0.81289193749999999</v>
      </c>
      <c r="I3887" s="16">
        <f>[1]!s_is(A3887,61,"FY","YTD","20241231",1,"",100000000)</f>
        <v>1.2455975765</v>
      </c>
      <c r="J3887" s="16">
        <f>[1]!s_fa_roe(A3887,"20251231")</f>
        <v>5.1513999999999998</v>
      </c>
      <c r="K3887" s="16">
        <f>[1]!s_stmnote_rdexp(A3887,"20251231",1,10000)</f>
        <v>7977.6931370000002</v>
      </c>
      <c r="L3887" s="16">
        <f>[1]!s_margin_tradingbalance(A3887,"",10000)</f>
        <v>0</v>
      </c>
      <c r="M3887" s="16">
        <f>[1]!s_margin_seclendingbalance(A3887,"",10000)</f>
        <v>0</v>
      </c>
      <c r="N3887" s="17">
        <f>[1]!s_val_ev(A3887,"",100000000)</f>
        <v>29.894176522799999</v>
      </c>
      <c r="O3887" s="17">
        <f>[1]!share_freesharesmv(A3887,"",100000000)</f>
        <v>7.4928762995999989</v>
      </c>
      <c r="P3887" s="17">
        <f ca="1">[1]!s_dq_amount_btin(A3887,TODAY()-1,100000000)</f>
        <v>0.24414227999999999</v>
      </c>
      <c r="Q3887" s="17">
        <f ca="1">[1]!s_dq_turn(A3887,TODAY()-1)</f>
        <v>0.97879246878840998</v>
      </c>
      <c r="R3887" s="2">
        <f>[1]!s_pq_amount(A3887,"20260101","",100000000)</f>
        <v>66.329586689999999</v>
      </c>
      <c r="S3887" s="2">
        <f>[1]!s_pq_avgamount(A3887,"20260101","",100000000)</f>
        <v>0.6085283182568807</v>
      </c>
      <c r="T3887" s="17">
        <f>[1]!s_ipo_dilutedpe(A3887)</f>
        <v>22.99</v>
      </c>
      <c r="U3887" s="12">
        <f>[1]!s_ipo_collection_total(A3887,100000000)</f>
        <v>5.226666732</v>
      </c>
      <c r="V3887" s="18">
        <f>[1]!s_val_pe_ttm(A3887,"")</f>
        <v>38.772190093994141</v>
      </c>
    </row>
    <row r="3888" spans="1:22" x14ac:dyDescent="0.3">
      <c r="A3888" s="12" t="s">
        <v>8168</v>
      </c>
      <c r="B3888" s="12" t="s">
        <v>8169</v>
      </c>
      <c r="C3888" s="16" t="str">
        <f>[1]!s_info_mkt(A3888)</f>
        <v>主板</v>
      </c>
      <c r="D3888" s="16" t="str">
        <f>[1]!s_ipo_listeddate(A3888)</f>
        <v>1993-11-01</v>
      </c>
      <c r="E3888" s="16" t="str">
        <f>[1]!s_info_industry_csrc2023(A3888,"",3)</f>
        <v>教育</v>
      </c>
      <c r="F3888" s="16">
        <f>[1]!s_is(A3888,83,"FY","YTD","20251231",1,"",100000000)</f>
        <v>32.270457206799996</v>
      </c>
      <c r="G3888" s="16">
        <f>[1]!s_is(A3888,83,"FY","YTD","20241231",1,"",100000000)</f>
        <v>27.857972979199999</v>
      </c>
      <c r="H3888" s="16">
        <f>[1]!s_is(A3888,61,"FY","YTD","20251231",1,"",100000000)</f>
        <v>1.9509822552</v>
      </c>
      <c r="I3888" s="16">
        <f>[1]!s_is(A3888,61,"FY","YTD","20241231",1,"",100000000)</f>
        <v>1.7968530408000001</v>
      </c>
      <c r="J3888" s="16">
        <f>[1]!s_fa_roe(A3888,"20251231")</f>
        <v>22.008800000000001</v>
      </c>
      <c r="K3888" s="16">
        <f>[1]!s_stmnote_rdexp(A3888,"20251231",1,10000)</f>
        <v>3543.0994649999998</v>
      </c>
      <c r="L3888" s="16">
        <f>[1]!s_margin_tradingbalance(A3888,"",10000)</f>
        <v>0</v>
      </c>
      <c r="M3888" s="16">
        <f>[1]!s_margin_seclendingbalance(A3888,"",10000)</f>
        <v>0</v>
      </c>
      <c r="N3888" s="17">
        <f>[1]!s_val_ev(A3888,"",100000000)</f>
        <v>32.744079988300001</v>
      </c>
      <c r="O3888" s="17">
        <f>[1]!share_freesharesmv(A3888,"",100000000)</f>
        <v>21.951966165799998</v>
      </c>
      <c r="P3888" s="17">
        <f ca="1">[1]!s_dq_amount_btin(A3888,TODAY()-1,100000000)</f>
        <v>1.08449788</v>
      </c>
      <c r="Q3888" s="17">
        <f ca="1">[1]!s_dq_turn(A3888,TODAY()-1)</f>
        <v>3.3648603749327211</v>
      </c>
      <c r="R3888" s="2">
        <f>[1]!s_pq_amount(A3888,"20260101","",100000000)</f>
        <v>86.665824670000006</v>
      </c>
      <c r="S3888" s="2">
        <f>[1]!s_pq_avgamount(A3888,"20260101","",100000000)</f>
        <v>0.79509930889908254</v>
      </c>
      <c r="T3888" s="17">
        <f>[1]!s_ipo_dilutedpe(A3888)</f>
        <v>0</v>
      </c>
      <c r="U3888" s="12">
        <f>[1]!s_ipo_collection_total(A3888,100000000)</f>
        <v>1.5</v>
      </c>
      <c r="V3888" s="18">
        <f>[1]!s_val_pe_ttm(A3888,"")</f>
        <v>15.445664405822754</v>
      </c>
    </row>
    <row r="3889" spans="1:22" x14ac:dyDescent="0.3">
      <c r="A3889" s="12" t="s">
        <v>8170</v>
      </c>
      <c r="B3889" s="12" t="s">
        <v>8171</v>
      </c>
      <c r="C3889" s="16" t="str">
        <f>[1]!s_info_mkt(A3889)</f>
        <v>主板</v>
      </c>
      <c r="D3889" s="16" t="str">
        <f>[1]!s_ipo_listeddate(A3889)</f>
        <v>2021-01-12</v>
      </c>
      <c r="E3889" s="16" t="str">
        <f>[1]!s_info_industry_csrc2023(A3889,"",3)</f>
        <v>教育</v>
      </c>
      <c r="F3889" s="16">
        <f>[1]!s_is(A3889,83,"FY","YTD","20251231",1,"",100000000)</f>
        <v>3.7937142741000001</v>
      </c>
      <c r="G3889" s="16">
        <f>[1]!s_is(A3889,83,"FY","YTD","20241231",1,"",100000000)</f>
        <v>2.4566342675000001</v>
      </c>
      <c r="H3889" s="16">
        <f>[1]!s_is(A3889,61,"FY","YTD","20251231",1,"",100000000)</f>
        <v>-0.90448463800000001</v>
      </c>
      <c r="I3889" s="16">
        <f>[1]!s_is(A3889,61,"FY","YTD","20241231",1,"",100000000)</f>
        <v>-1.3392341919999999</v>
      </c>
      <c r="J3889" s="16">
        <f>[1]!s_fa_roe(A3889,"20251231")</f>
        <v>-7.4470000000000001</v>
      </c>
      <c r="K3889" s="16">
        <f>[1]!s_stmnote_rdexp(A3889,"20251231",1,10000)</f>
        <v>3591.8083630000001</v>
      </c>
      <c r="L3889" s="16">
        <f>[1]!s_margin_tradingbalance(A3889,"",10000)</f>
        <v>0</v>
      </c>
      <c r="M3889" s="16">
        <f>[1]!s_margin_seclendingbalance(A3889,"",10000)</f>
        <v>0</v>
      </c>
      <c r="N3889" s="17">
        <f>[1]!s_val_ev(A3889,"",100000000)</f>
        <v>24.589542250000001</v>
      </c>
      <c r="O3889" s="17">
        <f>[1]!share_freesharesmv(A3889,"",100000000)</f>
        <v>12.431957794100001</v>
      </c>
      <c r="P3889" s="17">
        <f ca="1">[1]!s_dq_amount_btin(A3889,TODAY()-1,100000000)</f>
        <v>0.57274828</v>
      </c>
      <c r="Q3889" s="17">
        <f ca="1">[1]!s_dq_turn(A3889,TODAY()-1)</f>
        <v>3.270123529391749</v>
      </c>
      <c r="R3889" s="2">
        <f>[1]!s_pq_amount(A3889,"20260101","",100000000)</f>
        <v>40.895025060000002</v>
      </c>
      <c r="S3889" s="2">
        <f>[1]!s_pq_avgamount(A3889,"20260101","",100000000)</f>
        <v>0.37865763944444447</v>
      </c>
      <c r="T3889" s="17">
        <f>[1]!s_ipo_dilutedpe(A3889)</f>
        <v>22.98</v>
      </c>
      <c r="U3889" s="12">
        <f>[1]!s_ipo_collection_total(A3889,100000000)</f>
        <v>3.40470585</v>
      </c>
      <c r="V3889" s="18">
        <f>[1]!s_val_pe_ttm(A3889,"")</f>
        <v>-29.403717041015625</v>
      </c>
    </row>
    <row r="3890" spans="1:22" x14ac:dyDescent="0.3">
      <c r="A3890" s="12" t="s">
        <v>263</v>
      </c>
      <c r="B3890" s="12" t="s">
        <v>264</v>
      </c>
      <c r="C3890" s="16" t="str">
        <f>[1]!s_info_mkt(A3890)</f>
        <v>北证</v>
      </c>
      <c r="D3890" s="16" t="str">
        <f>[1]!s_ipo_listeddate(A3890)</f>
        <v>2023-02-02</v>
      </c>
      <c r="E3890" s="16" t="str">
        <f>[1]!s_info_industry_csrc2023(A3890,"",3)</f>
        <v>酒、饮料和精制茶制造业</v>
      </c>
      <c r="F3890" s="16">
        <f>[1]!s_is(A3890,83,"FY","YTD","20251231",1,"",100000000)</f>
        <v>5.3705153217999992</v>
      </c>
      <c r="G3890" s="16">
        <f>[1]!s_is(A3890,83,"FY","YTD","20241231",1,"",100000000)</f>
        <v>4.9354769704999999</v>
      </c>
      <c r="H3890" s="16">
        <f>[1]!s_is(A3890,61,"FY","YTD","20251231",1,"",100000000)</f>
        <v>0.1242666451</v>
      </c>
      <c r="I3890" s="16">
        <f>[1]!s_is(A3890,61,"FY","YTD","20241231",1,"",100000000)</f>
        <v>9.6546543299999996E-2</v>
      </c>
      <c r="J3890" s="16">
        <f>[1]!s_fa_roe(A3890,"20251231")</f>
        <v>1.0353000000000001</v>
      </c>
      <c r="K3890" s="16">
        <f>[1]!s_stmnote_rdexp(A3890,"20251231",1,10000)</f>
        <v>0</v>
      </c>
      <c r="L3890" s="16">
        <f>[1]!s_margin_tradingbalance(A3890,"",10000)</f>
        <v>696.51009999999997</v>
      </c>
      <c r="M3890" s="16">
        <f>[1]!s_margin_seclendingbalance(A3890,"",10000)</f>
        <v>0</v>
      </c>
      <c r="N3890" s="17">
        <f>[1]!s_val_ev(A3890,"",100000000)</f>
        <v>6.6442711999999986</v>
      </c>
      <c r="O3890" s="17">
        <f>[1]!share_freesharesmv(A3890,"",100000000)</f>
        <v>4.8858715989999997</v>
      </c>
      <c r="P3890" s="17">
        <f ca="1">[1]!s_dq_amount_btin(A3890,TODAY()-1,100000000)</f>
        <v>7.4664140000000004E-2</v>
      </c>
      <c r="Q3890" s="17">
        <f ca="1">[1]!s_dq_turn(A3890,TODAY()-1)</f>
        <v>1.3483496970873654</v>
      </c>
      <c r="R3890" s="2">
        <f>[1]!s_pq_amount(A3890,"20260101","",100000000)</f>
        <v>46.188333399999998</v>
      </c>
      <c r="S3890" s="2">
        <f>[1]!s_pq_avgamount(A3890,"20260101","",100000000)</f>
        <v>0.42766975370370375</v>
      </c>
      <c r="T3890" s="17">
        <f>[1]!s_ipo_dilutedpe(A3890)</f>
        <v>19.89</v>
      </c>
      <c r="U3890" s="12">
        <f>[1]!s_ipo_collection_total(A3890,100000000)</f>
        <v>2.0629439999999999</v>
      </c>
      <c r="V3890" s="18">
        <f>[1]!s_val_pe_ttm(A3890,"")</f>
        <v>77.765335083007813</v>
      </c>
    </row>
    <row r="3891" spans="1:22" x14ac:dyDescent="0.3">
      <c r="A3891" s="12" t="s">
        <v>8172</v>
      </c>
      <c r="B3891" s="12" t="s">
        <v>8173</v>
      </c>
      <c r="C3891" s="16" t="str">
        <f>[1]!s_info_mkt(A3891)</f>
        <v>主板</v>
      </c>
      <c r="D3891" s="16" t="str">
        <f>[1]!s_ipo_listeddate(A3891)</f>
        <v>2004-06-01</v>
      </c>
      <c r="E3891" s="16" t="str">
        <f>[1]!s_info_industry_csrc2023(A3891,"",3)</f>
        <v>水的生产和供应业</v>
      </c>
      <c r="F3891" s="16">
        <f>[1]!s_is(A3891,83,"FY","YTD","20251231",1,"",100000000)</f>
        <v>74.860624676499995</v>
      </c>
      <c r="G3891" s="16">
        <f>[1]!s_is(A3891,83,"FY","YTD","20241231",1,"",100000000)</f>
        <v>82.267165644000002</v>
      </c>
      <c r="H3891" s="16">
        <f>[1]!s_is(A3891,61,"FY","YTD","20251231",1,"",100000000)</f>
        <v>11.932155980599999</v>
      </c>
      <c r="I3891" s="16">
        <f>[1]!s_is(A3891,61,"FY","YTD","20241231",1,"",100000000)</f>
        <v>11.8997928426</v>
      </c>
      <c r="J3891" s="16">
        <f>[1]!s_fa_roe(A3891,"20251231")</f>
        <v>12.3104</v>
      </c>
      <c r="K3891" s="16">
        <f>[1]!s_stmnote_rdexp(A3891,"20251231",1,10000)</f>
        <v>13169.037628</v>
      </c>
      <c r="L3891" s="16">
        <f>[1]!s_margin_tradingbalance(A3891,"",10000)</f>
        <v>4678.1215000000002</v>
      </c>
      <c r="M3891" s="16">
        <f>[1]!s_margin_seclendingbalance(A3891,"",10000)</f>
        <v>209.1677</v>
      </c>
      <c r="N3891" s="17">
        <f>[1]!s_val_ev(A3891,"",100000000)</f>
        <v>117.75706723620002</v>
      </c>
      <c r="O3891" s="17">
        <f>[1]!share_freesharesmv(A3891,"",100000000)</f>
        <v>64.567639581899996</v>
      </c>
      <c r="P3891" s="17">
        <f ca="1">[1]!s_dq_amount_btin(A3891,TODAY()-1,100000000)</f>
        <v>0.59316488999999994</v>
      </c>
      <c r="Q3891" s="17">
        <f ca="1">[1]!s_dq_turn(A3891,TODAY()-1)</f>
        <v>0.50091562658981414</v>
      </c>
      <c r="R3891" s="2">
        <f>[1]!s_pq_amount(A3891,"20260101","",100000000)</f>
        <v>107.62047833</v>
      </c>
      <c r="S3891" s="2">
        <f>[1]!s_pq_avgamount(A3891,"20260101","",100000000)</f>
        <v>0.9873438378899082</v>
      </c>
      <c r="T3891" s="17">
        <f>[1]!s_ipo_dilutedpe(A3891)</f>
        <v>19.43</v>
      </c>
      <c r="U3891" s="12">
        <f>[1]!s_ipo_collection_total(A3891,100000000)</f>
        <v>2.75</v>
      </c>
      <c r="V3891" s="18">
        <f>[1]!s_val_pe_ttm(A3891,"")</f>
        <v>9.9995307922363281</v>
      </c>
    </row>
    <row r="3892" spans="1:22" x14ac:dyDescent="0.3">
      <c r="A3892" s="12" t="s">
        <v>8174</v>
      </c>
      <c r="B3892" s="12" t="s">
        <v>8175</v>
      </c>
      <c r="C3892" s="16" t="str">
        <f>[1]!s_info_mkt(A3892)</f>
        <v>创业板</v>
      </c>
      <c r="D3892" s="16" t="str">
        <f>[1]!s_ipo_listeddate(A3892)</f>
        <v>2011-08-31</v>
      </c>
      <c r="E3892" s="16" t="str">
        <f>[1]!s_info_industry_csrc2023(A3892,"",3)</f>
        <v>仪器仪表制造业</v>
      </c>
      <c r="F3892" s="16">
        <f>[1]!s_is(A3892,83,"FY","YTD","20251231",1,"",100000000)</f>
        <v>10.663092985800001</v>
      </c>
      <c r="G3892" s="16">
        <f>[1]!s_is(A3892,83,"FY","YTD","20241231",1,"",100000000)</f>
        <v>8.9011563286000008</v>
      </c>
      <c r="H3892" s="16">
        <f>[1]!s_is(A3892,61,"FY","YTD","20251231",1,"",100000000)</f>
        <v>2.5064533949000003</v>
      </c>
      <c r="I3892" s="16">
        <f>[1]!s_is(A3892,61,"FY","YTD","20241231",1,"",100000000)</f>
        <v>1.9161166424</v>
      </c>
      <c r="J3892" s="16">
        <f>[1]!s_fa_roe(A3892,"20251231")</f>
        <v>8.3838000000000008</v>
      </c>
      <c r="K3892" s="16">
        <f>[1]!s_stmnote_rdexp(A3892,"20251231",1,10000)</f>
        <v>6623.199936</v>
      </c>
      <c r="L3892" s="16">
        <f>[1]!s_margin_tradingbalance(A3892,"",10000)</f>
        <v>0</v>
      </c>
      <c r="M3892" s="16">
        <f>[1]!s_margin_seclendingbalance(A3892,"",10000)</f>
        <v>0</v>
      </c>
      <c r="N3892" s="17">
        <f>[1]!s_val_ev(A3892,"",100000000)</f>
        <v>64.685881960000003</v>
      </c>
      <c r="O3892" s="17">
        <f>[1]!share_freesharesmv(A3892,"",100000000)</f>
        <v>35.572840575999997</v>
      </c>
      <c r="P3892" s="17">
        <f ca="1">[1]!s_dq_amount_btin(A3892,TODAY()-1,100000000)</f>
        <v>2.05618313</v>
      </c>
      <c r="Q3892" s="17">
        <f ca="1">[1]!s_dq_turn(A3892,TODAY()-1)</f>
        <v>3.1395652379298173</v>
      </c>
      <c r="R3892" s="2">
        <f>[1]!s_pq_amount(A3892,"20260101","",100000000)</f>
        <v>263.01597938999998</v>
      </c>
      <c r="S3892" s="2">
        <f>[1]!s_pq_avgamount(A3892,"20260101","",100000000)</f>
        <v>2.4129906366055045</v>
      </c>
      <c r="T3892" s="17">
        <f>[1]!s_ipo_dilutedpe(A3892)</f>
        <v>50.93</v>
      </c>
      <c r="U3892" s="12">
        <f>[1]!s_ipo_collection_total(A3892,100000000)</f>
        <v>4.1609999999999996</v>
      </c>
      <c r="V3892" s="18">
        <f>[1]!s_val_pe_ttm(A3892,"")</f>
        <v>26.634008407592773</v>
      </c>
    </row>
    <row r="3893" spans="1:22" x14ac:dyDescent="0.3">
      <c r="A3893" s="12" t="s">
        <v>8176</v>
      </c>
      <c r="B3893" s="12" t="s">
        <v>8177</v>
      </c>
      <c r="C3893" s="16" t="str">
        <f>[1]!s_info_mkt(A3893)</f>
        <v>主板</v>
      </c>
      <c r="D3893" s="16" t="str">
        <f>[1]!s_ipo_listeddate(A3893)</f>
        <v>2000-12-22</v>
      </c>
      <c r="E3893" s="16" t="str">
        <f>[1]!s_info_industry_csrc2023(A3893,"",3)</f>
        <v>化学原料和化学制品制造业</v>
      </c>
      <c r="F3893" s="16">
        <f>[1]!s_is(A3893,83,"FY","YTD","20251231",1,"",100000000)</f>
        <v>113.43134247280001</v>
      </c>
      <c r="G3893" s="16">
        <f>[1]!s_is(A3893,83,"FY","YTD","20241231",1,"",100000000)</f>
        <v>128.9252223094</v>
      </c>
      <c r="H3893" s="16">
        <f>[1]!s_is(A3893,61,"FY","YTD","20251231",1,"",100000000)</f>
        <v>0.73949395489999992</v>
      </c>
      <c r="I3893" s="16">
        <f>[1]!s_is(A3893,61,"FY","YTD","20241231",1,"",100000000)</f>
        <v>5.1879262742000005</v>
      </c>
      <c r="J3893" s="16">
        <f>[1]!s_fa_roe(A3893,"20251231")</f>
        <v>0.61219999999999997</v>
      </c>
      <c r="K3893" s="16">
        <f>[1]!s_stmnote_rdexp(A3893,"20251231",1,10000)</f>
        <v>24741.874596000001</v>
      </c>
      <c r="L3893" s="16">
        <f>[1]!s_margin_tradingbalance(A3893,"",10000)</f>
        <v>41558.250899999999</v>
      </c>
      <c r="M3893" s="16">
        <f>[1]!s_margin_seclendingbalance(A3893,"",10000)</f>
        <v>153.4152</v>
      </c>
      <c r="N3893" s="17">
        <f>[1]!s_val_ev(A3893,"",100000000)</f>
        <v>96.629798224699996</v>
      </c>
      <c r="O3893" s="17">
        <f>[1]!share_freesharesmv(A3893,"",100000000)</f>
        <v>52.491283901399996</v>
      </c>
      <c r="P3893" s="17">
        <f ca="1">[1]!s_dq_amount_btin(A3893,TODAY()-1,100000000)</f>
        <v>1.0784684899999999</v>
      </c>
      <c r="Q3893" s="17">
        <f ca="1">[1]!s_dq_turn(A3893,TODAY()-1)</f>
        <v>1.114914118204809</v>
      </c>
      <c r="R3893" s="2">
        <f>[1]!s_pq_amount(A3893,"20260101","",100000000)</f>
        <v>366.42009086000002</v>
      </c>
      <c r="S3893" s="2">
        <f>[1]!s_pq_avgamount(A3893,"20260101","",100000000)</f>
        <v>3.3616522097247707</v>
      </c>
      <c r="T3893" s="17">
        <f>[1]!s_ipo_dilutedpe(A3893)</f>
        <v>37.520000000000003</v>
      </c>
      <c r="U3893" s="12">
        <f>[1]!s_ipo_collection_total(A3893,100000000)</f>
        <v>4.7279999999999998</v>
      </c>
      <c r="V3893" s="18">
        <f>[1]!s_val_pe_ttm(A3893,"")</f>
        <v>-98.92822265625</v>
      </c>
    </row>
    <row r="3894" spans="1:22" x14ac:dyDescent="0.3">
      <c r="A3894" s="12" t="s">
        <v>8178</v>
      </c>
      <c r="B3894" s="12" t="s">
        <v>8179</v>
      </c>
      <c r="C3894" s="16" t="str">
        <f>[1]!s_info_mkt(A3894)</f>
        <v>创业板</v>
      </c>
      <c r="D3894" s="16" t="str">
        <f>[1]!s_ipo_listeddate(A3894)</f>
        <v>2017-06-08</v>
      </c>
      <c r="E3894" s="16" t="str">
        <f>[1]!s_info_industry_csrc2023(A3894,"",3)</f>
        <v>软件和信息技术服务业</v>
      </c>
      <c r="F3894" s="16">
        <f>[1]!s_is(A3894,83,"FY","YTD","20251231",1,"",100000000)</f>
        <v>5.9084481305999992</v>
      </c>
      <c r="G3894" s="16">
        <f>[1]!s_is(A3894,83,"FY","YTD","20241231",1,"",100000000)</f>
        <v>8.4256514809000009</v>
      </c>
      <c r="H3894" s="16">
        <f>[1]!s_is(A3894,61,"FY","YTD","20251231",1,"",100000000)</f>
        <v>-3.9496037114</v>
      </c>
      <c r="I3894" s="16">
        <f>[1]!s_is(A3894,61,"FY","YTD","20241231",1,"",100000000)</f>
        <v>-5.3458558525999997</v>
      </c>
      <c r="J3894" s="16">
        <f>[1]!s_fa_roe(A3894,"20251231")</f>
        <v>-64.919300000000007</v>
      </c>
      <c r="K3894" s="16">
        <f>[1]!s_stmnote_rdexp(A3894,"20251231",1,10000)</f>
        <v>19877.564674000001</v>
      </c>
      <c r="L3894" s="16">
        <f>[1]!s_margin_tradingbalance(A3894,"",10000)</f>
        <v>36498.0821</v>
      </c>
      <c r="M3894" s="16">
        <f>[1]!s_margin_seclendingbalance(A3894,"",10000)</f>
        <v>151.0264</v>
      </c>
      <c r="N3894" s="17">
        <f>[1]!s_val_ev(A3894,"",100000000)</f>
        <v>33.970052027000001</v>
      </c>
      <c r="O3894" s="17">
        <f>[1]!share_freesharesmv(A3894,"",100000000)</f>
        <v>31.043821675</v>
      </c>
      <c r="P3894" s="17">
        <f ca="1">[1]!s_dq_amount_btin(A3894,TODAY()-1,100000000)</f>
        <v>1.0468505699999999</v>
      </c>
      <c r="Q3894" s="17">
        <f ca="1">[1]!s_dq_turn(A3894,TODAY()-1)</f>
        <v>3.1870348111509141</v>
      </c>
      <c r="R3894" s="2">
        <f>[1]!s_pq_amount(A3894,"20260101","",100000000)</f>
        <v>254.85695566999999</v>
      </c>
      <c r="S3894" s="2">
        <f>[1]!s_pq_avgamount(A3894,"20260101","",100000000)</f>
        <v>2.3381372079816516</v>
      </c>
      <c r="T3894" s="17">
        <f>[1]!s_ipo_dilutedpe(A3894)</f>
        <v>22.99</v>
      </c>
      <c r="U3894" s="12">
        <f>[1]!s_ipo_collection_total(A3894,100000000)</f>
        <v>2.388922</v>
      </c>
      <c r="V3894" s="18">
        <f>[1]!s_val_pe_ttm(A3894,"")</f>
        <v>-8.1368341445922852</v>
      </c>
    </row>
    <row r="3895" spans="1:22" x14ac:dyDescent="0.3">
      <c r="A3895" s="12" t="s">
        <v>8180</v>
      </c>
      <c r="B3895" s="12" t="s">
        <v>8181</v>
      </c>
      <c r="C3895" s="16" t="str">
        <f>[1]!s_info_mkt(A3895)</f>
        <v>主板</v>
      </c>
      <c r="D3895" s="16" t="str">
        <f>[1]!s_ipo_listeddate(A3895)</f>
        <v>2014-12-30</v>
      </c>
      <c r="E3895" s="16" t="str">
        <f>[1]!s_info_industry_csrc2023(A3895,"",3)</f>
        <v>软件和信息技术服务业</v>
      </c>
      <c r="F3895" s="16">
        <f>[1]!s_is(A3895,83,"FY","YTD","20251231",1,"",100000000)</f>
        <v>8.3589861205999991</v>
      </c>
      <c r="G3895" s="16">
        <f>[1]!s_is(A3895,83,"FY","YTD","20241231",1,"",100000000)</f>
        <v>7.3673410511000004</v>
      </c>
      <c r="H3895" s="16">
        <f>[1]!s_is(A3895,61,"FY","YTD","20251231",1,"",100000000)</f>
        <v>-4.4653904690999999</v>
      </c>
      <c r="I3895" s="16">
        <f>[1]!s_is(A3895,61,"FY","YTD","20241231",1,"",100000000)</f>
        <v>-3.0983100749000001</v>
      </c>
      <c r="J3895" s="16">
        <f>[1]!s_fa_roe(A3895,"20251231")</f>
        <v>-20.9618</v>
      </c>
      <c r="K3895" s="16">
        <f>[1]!s_stmnote_rdexp(A3895,"20251231",1,10000)</f>
        <v>11553.579964</v>
      </c>
      <c r="L3895" s="16">
        <f>[1]!s_margin_tradingbalance(A3895,"",10000)</f>
        <v>26757.9552</v>
      </c>
      <c r="M3895" s="16">
        <f>[1]!s_margin_seclendingbalance(A3895,"",10000)</f>
        <v>55.357500000000002</v>
      </c>
      <c r="N3895" s="17">
        <f>[1]!s_val_ev(A3895,"",100000000)</f>
        <v>53.1029878545</v>
      </c>
      <c r="O3895" s="17">
        <f>[1]!share_freesharesmv(A3895,"",100000000)</f>
        <v>35.386554358499993</v>
      </c>
      <c r="P3895" s="17">
        <f ca="1">[1]!s_dq_amount_btin(A3895,TODAY()-1,100000000)</f>
        <v>1.4344256099999999</v>
      </c>
      <c r="Q3895" s="17">
        <f ca="1">[1]!s_dq_turn(A3895,TODAY()-1)</f>
        <v>2.6885269382803973</v>
      </c>
      <c r="R3895" s="2">
        <f>[1]!s_pq_amount(A3895,"20260101","",100000000)</f>
        <v>221.56306121</v>
      </c>
      <c r="S3895" s="2">
        <f>[1]!s_pq_avgamount(A3895,"20260101","",100000000)</f>
        <v>2.0326886349541287</v>
      </c>
      <c r="T3895" s="17">
        <f>[1]!s_ipo_dilutedpe(A3895)</f>
        <v>22.96</v>
      </c>
      <c r="U3895" s="12">
        <f>[1]!s_ipo_collection_total(A3895,100000000)</f>
        <v>3.7374999999999998</v>
      </c>
      <c r="V3895" s="18">
        <f>[1]!s_val_pe_ttm(A3895,"")</f>
        <v>-11.502532005310059</v>
      </c>
    </row>
    <row r="3896" spans="1:22" x14ac:dyDescent="0.3">
      <c r="A3896" s="12" t="s">
        <v>8182</v>
      </c>
      <c r="B3896" s="12" t="s">
        <v>8183</v>
      </c>
      <c r="C3896" s="16" t="str">
        <f>[1]!s_info_mkt(A3896)</f>
        <v>科创板</v>
      </c>
      <c r="D3896" s="16" t="str">
        <f>[1]!s_ipo_listeddate(A3896)</f>
        <v>2024-10-29</v>
      </c>
      <c r="E3896" s="16" t="str">
        <f>[1]!s_info_industry_csrc2023(A3896,"",3)</f>
        <v>电气机械和器材制造业</v>
      </c>
      <c r="F3896" s="16">
        <f>[1]!s_is(A3896,83,"FY","YTD","20251231",1,"",100000000)</f>
        <v>54.621298099399993</v>
      </c>
      <c r="G3896" s="16">
        <f>[1]!s_is(A3896,83,"FY","YTD","20241231",1,"",100000000)</f>
        <v>57.281302907099999</v>
      </c>
      <c r="H3896" s="16">
        <f>[1]!s_is(A3896,61,"FY","YTD","20251231",1,"",100000000)</f>
        <v>6.2286527427999996</v>
      </c>
      <c r="I3896" s="16">
        <f>[1]!s_is(A3896,61,"FY","YTD","20241231",1,"",100000000)</f>
        <v>7.2932176211000002</v>
      </c>
      <c r="J3896" s="16">
        <f>[1]!s_fa_roe(A3896,"20251231")</f>
        <v>16.3949</v>
      </c>
      <c r="K3896" s="16">
        <f>[1]!s_stmnote_rdexp(A3896,"20251231",1,10000)</f>
        <v>38539.101027999997</v>
      </c>
      <c r="L3896" s="16">
        <f>[1]!s_margin_tradingbalance(A3896,"",10000)</f>
        <v>120610.38039999999</v>
      </c>
      <c r="M3896" s="16">
        <f>[1]!s_margin_seclendingbalance(A3896,"",10000)</f>
        <v>110.9944</v>
      </c>
      <c r="N3896" s="17">
        <f>[1]!s_val_ev(A3896,"",100000000)</f>
        <v>226.49627441319998</v>
      </c>
      <c r="O3896" s="17">
        <f>[1]!share_freesharesmv(A3896,"",100000000)</f>
        <v>122.89379607120001</v>
      </c>
      <c r="P3896" s="17">
        <f ca="1">[1]!s_dq_amount_btin(A3896,TODAY()-1,100000000)</f>
        <v>6.3378567700000001</v>
      </c>
      <c r="Q3896" s="17">
        <f ca="1">[1]!s_dq_turn(A3896,TODAY()-1)</f>
        <v>5.120847532412423</v>
      </c>
      <c r="R3896" s="2">
        <f>[1]!s_pq_amount(A3896,"20260101","",100000000)</f>
        <v>1387.98998663</v>
      </c>
      <c r="S3896" s="2">
        <f>[1]!s_pq_avgamount(A3896,"20260101","",100000000)</f>
        <v>12.733853088348624</v>
      </c>
      <c r="T3896" s="17">
        <f>[1]!s_ipo_dilutedpe(A3896)</f>
        <v>19.87</v>
      </c>
      <c r="U3896" s="12">
        <f>[1]!s_ipo_collection_total(A3896,100000000)</f>
        <v>7.1256344201999999</v>
      </c>
      <c r="V3896" s="18">
        <f>[1]!s_val_pe_ttm(A3896,"")</f>
        <v>46.11322021484375</v>
      </c>
    </row>
    <row r="3897" spans="1:22" x14ac:dyDescent="0.3">
      <c r="A3897" s="12" t="s">
        <v>8184</v>
      </c>
      <c r="B3897" s="12" t="s">
        <v>8185</v>
      </c>
      <c r="C3897" s="16" t="str">
        <f>[1]!s_info_mkt(A3897)</f>
        <v>创业板</v>
      </c>
      <c r="D3897" s="16" t="str">
        <f>[1]!s_ipo_listeddate(A3897)</f>
        <v>2022-03-29</v>
      </c>
      <c r="E3897" s="16" t="str">
        <f>[1]!s_info_industry_csrc2023(A3897,"",3)</f>
        <v>化学原料和化学制品制造业</v>
      </c>
      <c r="F3897" s="16">
        <f>[1]!s_is(A3897,83,"FY","YTD","20251231",1,"",100000000)</f>
        <v>154.94053860010001</v>
      </c>
      <c r="G3897" s="16">
        <f>[1]!s_is(A3897,83,"FY","YTD","20241231",1,"",100000000)</f>
        <v>172.3163387889</v>
      </c>
      <c r="H3897" s="16">
        <f>[1]!s_is(A3897,61,"FY","YTD","20251231",1,"",100000000)</f>
        <v>1.6910473038999998</v>
      </c>
      <c r="I3897" s="16">
        <f>[1]!s_is(A3897,61,"FY","YTD","20241231",1,"",100000000)</f>
        <v>-2.9997479339999997</v>
      </c>
      <c r="J3897" s="16">
        <f>[1]!s_fa_roe(A3897,"20251231")</f>
        <v>2.9367000000000001</v>
      </c>
      <c r="K3897" s="16">
        <f>[1]!s_stmnote_rdexp(A3897,"20251231",1,10000)</f>
        <v>7674.0109569999995</v>
      </c>
      <c r="L3897" s="16">
        <f>[1]!s_margin_tradingbalance(A3897,"",10000)</f>
        <v>63215.333200000001</v>
      </c>
      <c r="M3897" s="16">
        <f>[1]!s_margin_seclendingbalance(A3897,"",10000)</f>
        <v>2.2328999999999999</v>
      </c>
      <c r="N3897" s="17">
        <f>[1]!s_val_ev(A3897,"",100000000)</f>
        <v>141.16234298009999</v>
      </c>
      <c r="O3897" s="17">
        <f>[1]!share_freesharesmv(A3897,"",100000000)</f>
        <v>84.404588350200001</v>
      </c>
      <c r="P3897" s="17">
        <f ca="1">[1]!s_dq_amount_btin(A3897,TODAY()-1,100000000)</f>
        <v>3.3471778300000001</v>
      </c>
      <c r="Q3897" s="17">
        <f ca="1">[1]!s_dq_turn(A3897,TODAY()-1)</f>
        <v>2.4921963654325139</v>
      </c>
      <c r="R3897" s="2">
        <f>[1]!s_pq_amount(A3897,"20260101","",100000000)</f>
        <v>434.5923343</v>
      </c>
      <c r="S3897" s="2">
        <f>[1]!s_pq_avgamount(A3897,"20260101","",100000000)</f>
        <v>3.9870856357798163</v>
      </c>
      <c r="T3897" s="17">
        <f>[1]!s_ipo_dilutedpe(A3897)</f>
        <v>68.209999999999994</v>
      </c>
      <c r="U3897" s="12">
        <f>[1]!s_ipo_collection_total(A3897,100000000)</f>
        <v>30.63128</v>
      </c>
      <c r="V3897" s="18">
        <f>[1]!s_val_pe_ttm(A3897,"")</f>
        <v>28.121601104736328</v>
      </c>
    </row>
    <row r="3898" spans="1:22" x14ac:dyDescent="0.3">
      <c r="A3898" s="12" t="s">
        <v>8186</v>
      </c>
      <c r="B3898" s="12" t="s">
        <v>8187</v>
      </c>
      <c r="C3898" s="16" t="str">
        <f>[1]!s_info_mkt(A3898)</f>
        <v>主板</v>
      </c>
      <c r="D3898" s="16" t="str">
        <f>[1]!s_ipo_listeddate(A3898)</f>
        <v>2015-12-09</v>
      </c>
      <c r="E3898" s="16" t="str">
        <f>[1]!s_info_industry_csrc2023(A3898,"",3)</f>
        <v>专用设备制造业</v>
      </c>
      <c r="F3898" s="16">
        <f>[1]!s_is(A3898,83,"FY","YTD","20251231",1,"",100000000)</f>
        <v>10.182818472599999</v>
      </c>
      <c r="G3898" s="16">
        <f>[1]!s_is(A3898,83,"FY","YTD","20241231",1,"",100000000)</f>
        <v>9.7088981241999992</v>
      </c>
      <c r="H3898" s="16">
        <f>[1]!s_is(A3898,61,"FY","YTD","20251231",1,"",100000000)</f>
        <v>1.7256879218000001</v>
      </c>
      <c r="I3898" s="16">
        <f>[1]!s_is(A3898,61,"FY","YTD","20241231",1,"",100000000)</f>
        <v>0.64669582400000003</v>
      </c>
      <c r="J3898" s="16">
        <f>[1]!s_fa_roe(A3898,"20251231")</f>
        <v>20.863399999999999</v>
      </c>
      <c r="K3898" s="16">
        <f>[1]!s_stmnote_rdexp(A3898,"20251231",1,10000)</f>
        <v>12244.247158</v>
      </c>
      <c r="L3898" s="16">
        <f>[1]!s_margin_tradingbalance(A3898,"",10000)</f>
        <v>69718.929300000003</v>
      </c>
      <c r="M3898" s="16">
        <f>[1]!s_margin_seclendingbalance(A3898,"",10000)</f>
        <v>249.09800000000001</v>
      </c>
      <c r="N3898" s="17">
        <f>[1]!s_val_ev(A3898,"",100000000)</f>
        <v>153.01439999999999</v>
      </c>
      <c r="O3898" s="17">
        <f>[1]!share_freesharesmv(A3898,"",100000000)</f>
        <v>77.463539999999995</v>
      </c>
      <c r="P3898" s="17">
        <f ca="1">[1]!s_dq_amount_btin(A3898,TODAY()-1,100000000)</f>
        <v>2.3791898599999999</v>
      </c>
      <c r="Q3898" s="17">
        <f ca="1">[1]!s_dq_turn(A3898,TODAY()-1)</f>
        <v>1.7372208701088518</v>
      </c>
      <c r="R3898" s="2">
        <f>[1]!s_pq_amount(A3898,"20260101","",100000000)</f>
        <v>337.79427012000002</v>
      </c>
      <c r="S3898" s="2">
        <f>[1]!s_pq_avgamount(A3898,"20260101","",100000000)</f>
        <v>3.0990300011009175</v>
      </c>
      <c r="T3898" s="17">
        <f>[1]!s_ipo_dilutedpe(A3898)</f>
        <v>18.97</v>
      </c>
      <c r="U3898" s="12">
        <f>[1]!s_ipo_collection_total(A3898,100000000)</f>
        <v>2.6642000000000001</v>
      </c>
      <c r="V3898" s="18">
        <f>[1]!s_val_pe_ttm(A3898,"")</f>
        <v>96.230278015136719</v>
      </c>
    </row>
    <row r="3899" spans="1:22" x14ac:dyDescent="0.3">
      <c r="A3899" s="12" t="s">
        <v>8188</v>
      </c>
      <c r="B3899" s="12" t="s">
        <v>8189</v>
      </c>
      <c r="C3899" s="16" t="str">
        <f>[1]!s_info_mkt(A3899)</f>
        <v>主板</v>
      </c>
      <c r="D3899" s="16" t="str">
        <f>[1]!s_ipo_listeddate(A3899)</f>
        <v>2017-10-12</v>
      </c>
      <c r="E3899" s="16" t="str">
        <f>[1]!s_info_industry_csrc2023(A3899,"",3)</f>
        <v>广播、电视、电影和录音制作业</v>
      </c>
      <c r="F3899" s="16">
        <f>[1]!s_is(A3899,83,"FY","YTD","20251231",1,"",100000000)</f>
        <v>22.976598647500001</v>
      </c>
      <c r="G3899" s="16">
        <f>[1]!s_is(A3899,83,"FY","YTD","20241231",1,"",100000000)</f>
        <v>19.7147396919</v>
      </c>
      <c r="H3899" s="16">
        <f>[1]!s_is(A3899,61,"FY","YTD","20251231",1,"",100000000)</f>
        <v>1.5921291833000002</v>
      </c>
      <c r="I3899" s="16">
        <f>[1]!s_is(A3899,61,"FY","YTD","20241231",1,"",100000000)</f>
        <v>-0.96376354610000003</v>
      </c>
      <c r="J3899" s="16">
        <f>[1]!s_fa_roe(A3899,"20251231")</f>
        <v>13.235799999999999</v>
      </c>
      <c r="K3899" s="16">
        <f>[1]!s_stmnote_rdexp(A3899,"20251231",1,10000)</f>
        <v>0</v>
      </c>
      <c r="L3899" s="16">
        <f>[1]!s_margin_tradingbalance(A3899,"",10000)</f>
        <v>12297.329599999999</v>
      </c>
      <c r="M3899" s="16">
        <f>[1]!s_margin_seclendingbalance(A3899,"",10000)</f>
        <v>59.622</v>
      </c>
      <c r="N3899" s="17">
        <f>[1]!s_val_ev(A3899,"",100000000)</f>
        <v>99.505979999999994</v>
      </c>
      <c r="O3899" s="17">
        <f>[1]!share_freesharesmv(A3899,"",100000000)</f>
        <v>12.636725999999999</v>
      </c>
      <c r="P3899" s="17">
        <f ca="1">[1]!s_dq_amount_btin(A3899,TODAY()-1,100000000)</f>
        <v>1.56217809</v>
      </c>
      <c r="Q3899" s="17">
        <f ca="1">[1]!s_dq_turn(A3899,TODAY()-1)</f>
        <v>1.5624722485020499</v>
      </c>
      <c r="R3899" s="2">
        <f>[1]!s_pq_amount(A3899,"20260101","",100000000)</f>
        <v>328.92891739999999</v>
      </c>
      <c r="S3899" s="2">
        <f>[1]!s_pq_avgamount(A3899,"20260101","",100000000)</f>
        <v>3.017696489908257</v>
      </c>
      <c r="T3899" s="17">
        <f>[1]!s_ipo_dilutedpe(A3899)</f>
        <v>22.98</v>
      </c>
      <c r="U3899" s="12">
        <f>[1]!s_ipo_collection_total(A3899,100000000)</f>
        <v>8.1884999999999994</v>
      </c>
      <c r="V3899" s="18">
        <f>[1]!s_val_pe_ttm(A3899,"")</f>
        <v>-69.348274230957031</v>
      </c>
    </row>
    <row r="3900" spans="1:22" x14ac:dyDescent="0.3">
      <c r="A3900" s="12" t="s">
        <v>8190</v>
      </c>
      <c r="B3900" s="12" t="s">
        <v>8191</v>
      </c>
      <c r="C3900" s="16" t="str">
        <f>[1]!s_info_mkt(A3900)</f>
        <v>主板</v>
      </c>
      <c r="D3900" s="16" t="str">
        <f>[1]!s_ipo_listeddate(A3900)</f>
        <v>1997-04-15</v>
      </c>
      <c r="E3900" s="16" t="str">
        <f>[1]!s_info_industry_csrc2023(A3900,"",3)</f>
        <v>化学原料和化学制品制造业</v>
      </c>
      <c r="F3900" s="16">
        <f>[1]!s_is(A3900,83,"FY","YTD","20251231",1,"",100000000)</f>
        <v>20.7841609032</v>
      </c>
      <c r="G3900" s="16">
        <f>[1]!s_is(A3900,83,"FY","YTD","20241231",1,"",100000000)</f>
        <v>28.913139338600001</v>
      </c>
      <c r="H3900" s="16">
        <f>[1]!s_is(A3900,61,"FY","YTD","20251231",1,"",100000000)</f>
        <v>-0.88895352519999993</v>
      </c>
      <c r="I3900" s="16">
        <f>[1]!s_is(A3900,61,"FY","YTD","20241231",1,"",100000000)</f>
        <v>2.8067057174999999</v>
      </c>
      <c r="J3900" s="16">
        <f>[1]!s_fa_roe(A3900,"20251231")</f>
        <v>-3.4687000000000001</v>
      </c>
      <c r="K3900" s="16">
        <f>[1]!s_stmnote_rdexp(A3900,"20251231",1,10000)</f>
        <v>11785.483936000001</v>
      </c>
      <c r="L3900" s="16">
        <f>[1]!s_margin_tradingbalance(A3900,"",10000)</f>
        <v>15274.525299999999</v>
      </c>
      <c r="M3900" s="16">
        <f>[1]!s_margin_seclendingbalance(A3900,"",10000)</f>
        <v>22.04</v>
      </c>
      <c r="N3900" s="17">
        <f>[1]!s_val_ev(A3900,"",100000000)</f>
        <v>26.604632281500002</v>
      </c>
      <c r="O3900" s="17">
        <f>[1]!share_freesharesmv(A3900,"",100000000)</f>
        <v>19.753387244500004</v>
      </c>
      <c r="P3900" s="17">
        <f ca="1">[1]!s_dq_amount_btin(A3900,TODAY()-1,100000000)</f>
        <v>0.28664584999999998</v>
      </c>
      <c r="Q3900" s="17">
        <f ca="1">[1]!s_dq_turn(A3900,TODAY()-1)</f>
        <v>1.1388758172774502</v>
      </c>
      <c r="R3900" s="2">
        <f>[1]!s_pq_amount(A3900,"20260101","",100000000)</f>
        <v>96.538642260000003</v>
      </c>
      <c r="S3900" s="2">
        <f>[1]!s_pq_avgamount(A3900,"20260101","",100000000)</f>
        <v>0.88567561706422016</v>
      </c>
      <c r="T3900" s="17">
        <f>[1]!s_ipo_dilutedpe(A3900)</f>
        <v>0</v>
      </c>
      <c r="U3900" s="12">
        <f>[1]!s_ipo_collection_total(A3900,100000000)</f>
        <v>4.5599999999999996</v>
      </c>
      <c r="V3900" s="18">
        <f>[1]!s_val_pe_ttm(A3900,"")</f>
        <v>-26.118377685546875</v>
      </c>
    </row>
    <row r="3901" spans="1:22" x14ac:dyDescent="0.3">
      <c r="A3901" s="12" t="s">
        <v>8192</v>
      </c>
      <c r="B3901" s="12" t="s">
        <v>8193</v>
      </c>
      <c r="C3901" s="16" t="str">
        <f>[1]!s_info_mkt(A3901)</f>
        <v>主板</v>
      </c>
      <c r="D3901" s="16" t="str">
        <f>[1]!s_ipo_listeddate(A3901)</f>
        <v>2000-05-18</v>
      </c>
      <c r="E3901" s="16" t="str">
        <f>[1]!s_info_industry_csrc2023(A3901,"",3)</f>
        <v>公共设施管理业</v>
      </c>
      <c r="F3901" s="16">
        <f>[1]!s_is(A3901,83,"FY","YTD","20251231",1,"",100000000)</f>
        <v>4.4028799868000004</v>
      </c>
      <c r="G3901" s="16">
        <f>[1]!s_is(A3901,83,"FY","YTD","20241231",1,"",100000000)</f>
        <v>4.3167511443000004</v>
      </c>
      <c r="H3901" s="16">
        <f>[1]!s_is(A3901,61,"FY","YTD","20251231",1,"",100000000)</f>
        <v>0.11032768359999999</v>
      </c>
      <c r="I3901" s="16">
        <f>[1]!s_is(A3901,61,"FY","YTD","20241231",1,"",100000000)</f>
        <v>-2.0446308599999998</v>
      </c>
      <c r="J3901" s="16">
        <f>[1]!s_fa_roe(A3901,"20251231")</f>
        <v>1.0239</v>
      </c>
      <c r="K3901" s="16">
        <f>[1]!s_stmnote_rdexp(A3901,"20251231",1,10000)</f>
        <v>0</v>
      </c>
      <c r="L3901" s="16">
        <f>[1]!s_margin_tradingbalance(A3901,"",10000)</f>
        <v>0</v>
      </c>
      <c r="M3901" s="16">
        <f>[1]!s_margin_seclendingbalance(A3901,"",10000)</f>
        <v>0</v>
      </c>
      <c r="N3901" s="17">
        <f>[1]!s_val_ev(A3901,"",100000000)</f>
        <v>25.981214999999999</v>
      </c>
      <c r="O3901" s="17">
        <f>[1]!share_freesharesmv(A3901,"",100000000)</f>
        <v>13.117634623499999</v>
      </c>
      <c r="P3901" s="17">
        <f ca="1">[1]!s_dq_amount_btin(A3901,TODAY()-1,100000000)</f>
        <v>0.52021335000000002</v>
      </c>
      <c r="Q3901" s="17">
        <f ca="1">[1]!s_dq_turn(A3901,TODAY()-1)</f>
        <v>1.995107026453139</v>
      </c>
      <c r="R3901" s="2">
        <f>[1]!s_pq_amount(A3901,"20260101","",100000000)</f>
        <v>165.13891558</v>
      </c>
      <c r="S3901" s="2">
        <f>[1]!s_pq_avgamount(A3901,"20260101","",100000000)</f>
        <v>1.5150359227522936</v>
      </c>
      <c r="T3901" s="17">
        <f>[1]!s_ipo_dilutedpe(A3901)</f>
        <v>25.93</v>
      </c>
      <c r="U3901" s="12">
        <f>[1]!s_ipo_collection_total(A3901,100000000)</f>
        <v>2.7440000000000002</v>
      </c>
      <c r="V3901" s="18">
        <f>[1]!s_val_pe_ttm(A3901,"")</f>
        <v>211.54624938964844</v>
      </c>
    </row>
    <row r="3902" spans="1:22" x14ac:dyDescent="0.3">
      <c r="A3902" s="12" t="s">
        <v>8194</v>
      </c>
      <c r="B3902" s="12" t="s">
        <v>8195</v>
      </c>
      <c r="C3902" s="16" t="str">
        <f>[1]!s_info_mkt(A3902)</f>
        <v>创业板</v>
      </c>
      <c r="D3902" s="16" t="str">
        <f>[1]!s_ipo_listeddate(A3902)</f>
        <v>2020-12-22</v>
      </c>
      <c r="E3902" s="16" t="str">
        <f>[1]!s_info_industry_csrc2023(A3902,"",3)</f>
        <v>纺织业</v>
      </c>
      <c r="F3902" s="16">
        <f>[1]!s_is(A3902,83,"FY","YTD","20251231",1,"",100000000)</f>
        <v>17.929222407899999</v>
      </c>
      <c r="G3902" s="16">
        <f>[1]!s_is(A3902,83,"FY","YTD","20241231",1,"",100000000)</f>
        <v>16.158446900400001</v>
      </c>
      <c r="H3902" s="16">
        <f>[1]!s_is(A3902,61,"FY","YTD","20251231",1,"",100000000)</f>
        <v>1.2808353837999999</v>
      </c>
      <c r="I3902" s="16">
        <f>[1]!s_is(A3902,61,"FY","YTD","20241231",1,"",100000000)</f>
        <v>1.9084357137999999</v>
      </c>
      <c r="J3902" s="16">
        <f>[1]!s_fa_roe(A3902,"20251231")</f>
        <v>4.2770000000000001</v>
      </c>
      <c r="K3902" s="16">
        <f>[1]!s_stmnote_rdexp(A3902,"20251231",1,10000)</f>
        <v>6932.3188420000006</v>
      </c>
      <c r="L3902" s="16">
        <f>[1]!s_margin_tradingbalance(A3902,"",10000)</f>
        <v>28403.728200000001</v>
      </c>
      <c r="M3902" s="16">
        <f>[1]!s_margin_seclendingbalance(A3902,"",10000)</f>
        <v>16.739999999999998</v>
      </c>
      <c r="N3902" s="17">
        <f>[1]!s_val_ev(A3902,"",100000000)</f>
        <v>61.545946323199999</v>
      </c>
      <c r="O3902" s="17">
        <f>[1]!share_freesharesmv(A3902,"",100000000)</f>
        <v>31.997146323200003</v>
      </c>
      <c r="P3902" s="17">
        <f ca="1">[1]!s_dq_amount_btin(A3902,TODAY()-1,100000000)</f>
        <v>0.86402935999999997</v>
      </c>
      <c r="Q3902" s="17">
        <f ca="1">[1]!s_dq_turn(A3902,TODAY()-1)</f>
        <v>1.3954682043393187</v>
      </c>
      <c r="R3902" s="2">
        <f>[1]!s_pq_amount(A3902,"20260101","",100000000)</f>
        <v>198.90122450999999</v>
      </c>
      <c r="S3902" s="2">
        <f>[1]!s_pq_avgamount(A3902,"20260101","",100000000)</f>
        <v>1.8247818762385322</v>
      </c>
      <c r="T3902" s="17">
        <f>[1]!s_ipo_dilutedpe(A3902)</f>
        <v>16.399999999999999</v>
      </c>
      <c r="U3902" s="12">
        <f>[1]!s_ipo_collection_total(A3902,100000000)</f>
        <v>4.4729999999999999</v>
      </c>
      <c r="V3902" s="18">
        <f>[1]!s_val_pe_ttm(A3902,"")</f>
        <v>50.626083374023438</v>
      </c>
    </row>
    <row r="3903" spans="1:22" x14ac:dyDescent="0.3">
      <c r="A3903" s="12" t="s">
        <v>8196</v>
      </c>
      <c r="B3903" s="12" t="s">
        <v>8197</v>
      </c>
      <c r="C3903" s="16" t="str">
        <f>[1]!s_info_mkt(A3903)</f>
        <v>主板</v>
      </c>
      <c r="D3903" s="16" t="str">
        <f>[1]!s_ipo_listeddate(A3903)</f>
        <v>2023-03-27</v>
      </c>
      <c r="E3903" s="16" t="str">
        <f>[1]!s_info_industry_csrc2023(A3903,"",3)</f>
        <v>水的生产和供应业</v>
      </c>
      <c r="F3903" s="16">
        <f>[1]!s_is(A3903,83,"FY","YTD","20251231",1,"",100000000)</f>
        <v>11.029370403699998</v>
      </c>
      <c r="G3903" s="16">
        <f>[1]!s_is(A3903,83,"FY","YTD","20241231",1,"",100000000)</f>
        <v>11.4040285276</v>
      </c>
      <c r="H3903" s="16">
        <f>[1]!s_is(A3903,61,"FY","YTD","20251231",1,"",100000000)</f>
        <v>1.0134584348</v>
      </c>
      <c r="I3903" s="16">
        <f>[1]!s_is(A3903,61,"FY","YTD","20241231",1,"",100000000)</f>
        <v>1.4992608123</v>
      </c>
      <c r="J3903" s="16">
        <f>[1]!s_fa_roe(A3903,"20251231")</f>
        <v>5.6486999999999998</v>
      </c>
      <c r="K3903" s="16">
        <f>[1]!s_stmnote_rdexp(A3903,"20251231",1,10000)</f>
        <v>325.79007899999999</v>
      </c>
      <c r="L3903" s="16">
        <f>[1]!s_margin_tradingbalance(A3903,"",10000)</f>
        <v>0</v>
      </c>
      <c r="M3903" s="16">
        <f>[1]!s_margin_seclendingbalance(A3903,"",10000)</f>
        <v>0</v>
      </c>
      <c r="N3903" s="17">
        <f>[1]!s_val_ev(A3903,"",100000000)</f>
        <v>36.396971943999993</v>
      </c>
      <c r="O3903" s="17">
        <f>[1]!share_freesharesmv(A3903,"",100000000)</f>
        <v>8.0854681060000004</v>
      </c>
      <c r="P3903" s="17">
        <f ca="1">[1]!s_dq_amount_btin(A3903,TODAY()-1,100000000)</f>
        <v>0.44590429999999998</v>
      </c>
      <c r="Q3903" s="17">
        <f ca="1">[1]!s_dq_turn(A3903,TODAY()-1)</f>
        <v>1.216126991775665</v>
      </c>
      <c r="R3903" s="2">
        <f>[1]!s_pq_amount(A3903,"20260101","",100000000)</f>
        <v>90.178633669999996</v>
      </c>
      <c r="S3903" s="2">
        <f>[1]!s_pq_avgamount(A3903,"20260101","",100000000)</f>
        <v>0.82732691440366968</v>
      </c>
      <c r="T3903" s="17">
        <f>[1]!s_ipo_dilutedpe(A3903)</f>
        <v>22.96</v>
      </c>
      <c r="U3903" s="12">
        <f>[1]!s_ipo_collection_total(A3903,100000000)</f>
        <v>2.4800727746</v>
      </c>
      <c r="V3903" s="18">
        <f>[1]!s_val_pe_ttm(A3903,"")</f>
        <v>35.098304748535156</v>
      </c>
    </row>
    <row r="3904" spans="1:22" x14ac:dyDescent="0.3">
      <c r="A3904" s="12" t="s">
        <v>8198</v>
      </c>
      <c r="B3904" s="12" t="s">
        <v>8199</v>
      </c>
      <c r="C3904" s="16" t="str">
        <f>[1]!s_info_mkt(A3904)</f>
        <v>创业板</v>
      </c>
      <c r="D3904" s="16" t="str">
        <f>[1]!s_ipo_listeddate(A3904)</f>
        <v>2010-03-19</v>
      </c>
      <c r="E3904" s="16" t="str">
        <f>[1]!s_info_industry_csrc2023(A3904,"",3)</f>
        <v>电气机械和器材制造业</v>
      </c>
      <c r="F3904" s="16">
        <f>[1]!s_is(A3904,83,"FY","YTD","20251231",1,"",100000000)</f>
        <v>11.5710462855</v>
      </c>
      <c r="G3904" s="16">
        <f>[1]!s_is(A3904,83,"FY","YTD","20241231",1,"",100000000)</f>
        <v>11.475132542899999</v>
      </c>
      <c r="H3904" s="16">
        <f>[1]!s_is(A3904,61,"FY","YTD","20251231",1,"",100000000)</f>
        <v>-0.93457573530000004</v>
      </c>
      <c r="I3904" s="16">
        <f>[1]!s_is(A3904,61,"FY","YTD","20241231",1,"",100000000)</f>
        <v>-0.77526437159999995</v>
      </c>
      <c r="J3904" s="16">
        <f>[1]!s_fa_roe(A3904,"20251231")</f>
        <v>-6.7251000000000003</v>
      </c>
      <c r="K3904" s="16">
        <f>[1]!s_stmnote_rdexp(A3904,"20251231",1,10000)</f>
        <v>5097.6048149999997</v>
      </c>
      <c r="L3904" s="16">
        <f>[1]!s_margin_tradingbalance(A3904,"",10000)</f>
        <v>0</v>
      </c>
      <c r="M3904" s="16">
        <f>[1]!s_margin_seclendingbalance(A3904,"",10000)</f>
        <v>0</v>
      </c>
      <c r="N3904" s="17">
        <f>[1]!s_val_ev(A3904,"",100000000)</f>
        <v>38.300192095999996</v>
      </c>
      <c r="O3904" s="17">
        <f>[1]!share_freesharesmv(A3904,"",100000000)</f>
        <v>24.166762719999994</v>
      </c>
      <c r="P3904" s="17">
        <f ca="1">[1]!s_dq_amount_btin(A3904,TODAY()-1,100000000)</f>
        <v>0.95217996000000005</v>
      </c>
      <c r="Q3904" s="17">
        <f ca="1">[1]!s_dq_turn(A3904,TODAY()-1)</f>
        <v>3.4071820459215036</v>
      </c>
      <c r="R3904" s="2">
        <f>[1]!s_pq_amount(A3904,"20260101","",100000000)</f>
        <v>395.41366741000002</v>
      </c>
      <c r="S3904" s="2">
        <f>[1]!s_pq_avgamount(A3904,"20260101","",100000000)</f>
        <v>3.6276483248623852</v>
      </c>
      <c r="T3904" s="17">
        <f>[1]!s_ipo_dilutedpe(A3904)</f>
        <v>45.62</v>
      </c>
      <c r="U3904" s="12">
        <f>[1]!s_ipo_collection_total(A3904,100000000)</f>
        <v>4.8360000000000003</v>
      </c>
      <c r="V3904" s="18">
        <f>[1]!s_val_pe_ttm(A3904,"")</f>
        <v>-49.544105529785156</v>
      </c>
    </row>
    <row r="3905" spans="1:22" x14ac:dyDescent="0.3">
      <c r="A3905" s="12" t="s">
        <v>8200</v>
      </c>
      <c r="B3905" s="12" t="s">
        <v>8201</v>
      </c>
      <c r="C3905" s="16" t="str">
        <f>[1]!s_info_mkt(A3905)</f>
        <v>创业板</v>
      </c>
      <c r="D3905" s="16" t="str">
        <f>[1]!s_ipo_listeddate(A3905)</f>
        <v>2018-11-09</v>
      </c>
      <c r="E3905" s="16" t="str">
        <f>[1]!s_info_industry_csrc2023(A3905,"",3)</f>
        <v>专用设备制造业</v>
      </c>
      <c r="F3905" s="16">
        <f>[1]!s_is(A3905,83,"FY","YTD","20251231",1,"",100000000)</f>
        <v>81.519785988599992</v>
      </c>
      <c r="G3905" s="16">
        <f>[1]!s_is(A3905,83,"FY","YTD","20241231",1,"",100000000)</f>
        <v>98.303566355100003</v>
      </c>
      <c r="H3905" s="16">
        <f>[1]!s_is(A3905,61,"FY","YTD","20251231",1,"",100000000)</f>
        <v>7.2161540042999999</v>
      </c>
      <c r="I3905" s="16">
        <f>[1]!s_is(A3905,61,"FY","YTD","20241231",1,"",100000000)</f>
        <v>9.2590635723000005</v>
      </c>
      <c r="J3905" s="16">
        <f>[1]!s_fa_roe(A3905,"20251231")</f>
        <v>9.3236000000000008</v>
      </c>
      <c r="K3905" s="16">
        <f>[1]!s_stmnote_rdexp(A3905,"20251231",1,10000)</f>
        <v>115881.75797999999</v>
      </c>
      <c r="L3905" s="16">
        <f>[1]!s_margin_tradingbalance(A3905,"",10000)</f>
        <v>153381.3083</v>
      </c>
      <c r="M3905" s="16">
        <f>[1]!s_margin_seclendingbalance(A3905,"",10000)</f>
        <v>848.25</v>
      </c>
      <c r="N3905" s="17">
        <f>[1]!s_val_ev(A3905,"",100000000)</f>
        <v>615.36882561280004</v>
      </c>
      <c r="O3905" s="17">
        <f>[1]!share_freesharesmv(A3905,"",100000000)</f>
        <v>332.17855941759996</v>
      </c>
      <c r="P3905" s="17">
        <f ca="1">[1]!s_dq_amount_btin(A3905,TODAY()-1,100000000)</f>
        <v>23.38676469</v>
      </c>
      <c r="Q3905" s="17">
        <f ca="1">[1]!s_dq_turn(A3905,TODAY()-1)</f>
        <v>5.4714903988041845</v>
      </c>
      <c r="R3905" s="2">
        <f>[1]!s_pq_amount(A3905,"20260101","",100000000)</f>
        <v>3506.8744374299999</v>
      </c>
      <c r="S3905" s="2">
        <f>[1]!s_pq_avgamount(A3905,"20260101","",100000000)</f>
        <v>32.173159976422021</v>
      </c>
      <c r="T3905" s="17">
        <f>[1]!s_ipo_dilutedpe(A3905)</f>
        <v>22.99</v>
      </c>
      <c r="U3905" s="12">
        <f>[1]!s_ipo_collection_total(A3905,100000000)</f>
        <v>7.3684000000000003</v>
      </c>
      <c r="V3905" s="18">
        <f>[1]!s_val_pe_ttm(A3905,"")</f>
        <v>90.822288513183594</v>
      </c>
    </row>
    <row r="3906" spans="1:22" x14ac:dyDescent="0.3">
      <c r="A3906" s="12" t="s">
        <v>8202</v>
      </c>
      <c r="B3906" s="12" t="s">
        <v>8203</v>
      </c>
      <c r="C3906" s="16" t="str">
        <f>[1]!s_info_mkt(A3906)</f>
        <v>主板</v>
      </c>
      <c r="D3906" s="16" t="str">
        <f>[1]!s_ipo_listeddate(A3906)</f>
        <v>2007-11-05</v>
      </c>
      <c r="E3906" s="16" t="str">
        <f>[1]!s_info_industry_csrc2023(A3906,"",3)</f>
        <v>石油和天然气开采业</v>
      </c>
      <c r="F3906" s="16">
        <f>[1]!s_is(A3906,83,"FY","YTD","20251231",1,"",100000000)</f>
        <v>28644.69</v>
      </c>
      <c r="G3906" s="16">
        <f>[1]!s_is(A3906,83,"FY","YTD","20241231",1,"",100000000)</f>
        <v>29379.81</v>
      </c>
      <c r="H3906" s="16">
        <f>[1]!s_is(A3906,61,"FY","YTD","20251231",1,"",100000000)</f>
        <v>1573.02</v>
      </c>
      <c r="I3906" s="16">
        <f>[1]!s_is(A3906,61,"FY","YTD","20241231",1,"",100000000)</f>
        <v>1646.76</v>
      </c>
      <c r="J3906" s="16">
        <f>[1]!s_fa_roe(A3906,"20251231")</f>
        <v>10.143800000000001</v>
      </c>
      <c r="K3906" s="16">
        <f>[1]!s_stmnote_rdexp(A3906,"20251231",1,10000)</f>
        <v>0</v>
      </c>
      <c r="L3906" s="16">
        <f>[1]!s_margin_tradingbalance(A3906,"",10000)</f>
        <v>215478.8039</v>
      </c>
      <c r="M3906" s="16">
        <f>[1]!s_margin_seclendingbalance(A3906,"",10000)</f>
        <v>2198.7058000000002</v>
      </c>
      <c r="N3906" s="17">
        <f>[1]!s_val_ev(A3906,"",100000000)</f>
        <v>17196.212625273998</v>
      </c>
      <c r="O3906" s="17">
        <f>[1]!share_freesharesmv(A3906,"",100000000)</f>
        <v>1086.2488539858</v>
      </c>
      <c r="P3906" s="17">
        <f ca="1">[1]!s_dq_amount_btin(A3906,TODAY()-1,100000000)</f>
        <v>12.369567959999999</v>
      </c>
      <c r="Q3906" s="17">
        <f ca="1">[1]!s_dq_turn(A3906,TODAY()-1)</f>
        <v>7.9190682165113421E-2</v>
      </c>
      <c r="R3906" s="2">
        <f>[1]!s_pq_amount(A3906,"20260101","",100000000)</f>
        <v>3199.47320537</v>
      </c>
      <c r="S3906" s="2">
        <f>[1]!s_pq_avgamount(A3906,"20260101","",100000000)</f>
        <v>29.352965186880731</v>
      </c>
      <c r="T3906" s="17">
        <f>[1]!s_ipo_dilutedpe(A3906)</f>
        <v>22.44</v>
      </c>
      <c r="U3906" s="12">
        <f>[1]!s_ipo_collection_total(A3906,100000000)</f>
        <v>668</v>
      </c>
      <c r="V3906" s="18">
        <f>[1]!s_val_pe_ttm(A3906,"")</f>
        <v>11.039313316345215</v>
      </c>
    </row>
    <row r="3907" spans="1:22" x14ac:dyDescent="0.3">
      <c r="A3907" s="12" t="s">
        <v>8204</v>
      </c>
      <c r="B3907" s="12" t="s">
        <v>8205</v>
      </c>
      <c r="C3907" s="16" t="str">
        <f>[1]!s_info_mkt(A3907)</f>
        <v>主板</v>
      </c>
      <c r="D3907" s="16" t="str">
        <f>[1]!s_ipo_listeddate(A3907)</f>
        <v>2015-06-10</v>
      </c>
      <c r="E3907" s="16" t="str">
        <f>[1]!s_info_industry_csrc2023(A3907,"",3)</f>
        <v>电力、热力生产和供应业</v>
      </c>
      <c r="F3907" s="16">
        <f>[1]!s_is(A3907,83,"FY","YTD","20251231",1,"",100000000)</f>
        <v>820.75495244950002</v>
      </c>
      <c r="G3907" s="16">
        <f>[1]!s_is(A3907,83,"FY","YTD","20241231",1,"",100000000)</f>
        <v>772.72058526640001</v>
      </c>
      <c r="H3907" s="16">
        <f>[1]!s_is(A3907,61,"FY","YTD","20251231",1,"",100000000)</f>
        <v>93.042115367400001</v>
      </c>
      <c r="I3907" s="16">
        <f>[1]!s_is(A3907,61,"FY","YTD","20241231",1,"",100000000)</f>
        <v>87.773420503400004</v>
      </c>
      <c r="J3907" s="16">
        <f>[1]!s_fa_roe(A3907,"20251231")</f>
        <v>8.1282999999999994</v>
      </c>
      <c r="K3907" s="16">
        <f>[1]!s_stmnote_rdexp(A3907,"20251231",1,10000)</f>
        <v>232837.50408299998</v>
      </c>
      <c r="L3907" s="16">
        <f>[1]!s_margin_tradingbalance(A3907,"",10000)</f>
        <v>175232.8769</v>
      </c>
      <c r="M3907" s="16">
        <f>[1]!s_margin_seclendingbalance(A3907,"",10000)</f>
        <v>1115.5583999999999</v>
      </c>
      <c r="N3907" s="17">
        <f>[1]!s_val_ev(A3907,"",100000000)</f>
        <v>1875.8017891487998</v>
      </c>
      <c r="O3907" s="17">
        <f>[1]!share_freesharesmv(A3907,"",100000000)</f>
        <v>699.87077520959997</v>
      </c>
      <c r="P3907" s="17">
        <f ca="1">[1]!s_dq_amount_btin(A3907,TODAY()-1,100000000)</f>
        <v>15.491397190000001</v>
      </c>
      <c r="Q3907" s="17">
        <f ca="1">[1]!s_dq_turn(A3907,TODAY()-1)</f>
        <v>0.88688415272848942</v>
      </c>
      <c r="R3907" s="2">
        <f>[1]!s_pq_amount(A3907,"20260101","",100000000)</f>
        <v>1458.0148091799999</v>
      </c>
      <c r="S3907" s="2">
        <f>[1]!s_pq_avgamount(A3907,"20260101","",100000000)</f>
        <v>13.376282653027523</v>
      </c>
      <c r="T3907" s="17">
        <f>[1]!s_ipo_dilutedpe(A3907)</f>
        <v>22.29</v>
      </c>
      <c r="U3907" s="12">
        <f>[1]!s_ipo_collection_total(A3907,100000000)</f>
        <v>131.9049</v>
      </c>
      <c r="V3907" s="18">
        <f>[1]!s_val_pe_ttm(A3907,"")</f>
        <v>22.787723541259766</v>
      </c>
    </row>
    <row r="3908" spans="1:22" x14ac:dyDescent="0.3">
      <c r="A3908" s="12" t="s">
        <v>8206</v>
      </c>
      <c r="B3908" s="12" t="s">
        <v>8207</v>
      </c>
      <c r="C3908" s="16" t="str">
        <f>[1]!s_info_mkt(A3908)</f>
        <v>主板</v>
      </c>
      <c r="D3908" s="16" t="str">
        <f>[1]!s_ipo_listeddate(A3908)</f>
        <v>2007-08-23</v>
      </c>
      <c r="E3908" s="16" t="str">
        <f>[1]!s_info_industry_csrc2023(A3908,"",3)</f>
        <v>建筑装饰、装修和其他建筑业</v>
      </c>
      <c r="F3908" s="16">
        <f>[1]!s_is(A3908,83,"FY","YTD","20251231",1,"",100000000)</f>
        <v>35.002360201599998</v>
      </c>
      <c r="G3908" s="16">
        <f>[1]!s_is(A3908,83,"FY","YTD","20241231",1,"",100000000)</f>
        <v>39.118023590900002</v>
      </c>
      <c r="H3908" s="16">
        <f>[1]!s_is(A3908,61,"FY","YTD","20251231",1,"",100000000)</f>
        <v>-4.7216952038999995</v>
      </c>
      <c r="I3908" s="16">
        <f>[1]!s_is(A3908,61,"FY","YTD","20241231",1,"",100000000)</f>
        <v>-3.7936008938999999</v>
      </c>
      <c r="J3908" s="16">
        <f>[1]!s_fa_roe(A3908,"20251231")</f>
        <v>-56.588900000000002</v>
      </c>
      <c r="K3908" s="16">
        <f>[1]!s_stmnote_rdexp(A3908,"20251231",1,10000)</f>
        <v>10005.663342</v>
      </c>
      <c r="L3908" s="16">
        <f>[1]!s_margin_tradingbalance(A3908,"",10000)</f>
        <v>23311.340400000001</v>
      </c>
      <c r="M3908" s="16">
        <f>[1]!s_margin_seclendingbalance(A3908,"",10000)</f>
        <v>45.738</v>
      </c>
      <c r="N3908" s="17">
        <f>[1]!s_val_ev(A3908,"",100000000)</f>
        <v>76.553182750200008</v>
      </c>
      <c r="O3908" s="17">
        <f>[1]!share_freesharesmv(A3908,"",100000000)</f>
        <v>52.210095703200004</v>
      </c>
      <c r="P3908" s="17">
        <f ca="1">[1]!s_dq_amount_btin(A3908,TODAY()-1,100000000)</f>
        <v>1.5802056499999999</v>
      </c>
      <c r="Q3908" s="17">
        <f ca="1">[1]!s_dq_turn(A3908,TODAY()-1)</f>
        <v>2.1638472208675545</v>
      </c>
      <c r="R3908" s="2">
        <f>[1]!s_pq_amount(A3908,"20260101","",100000000)</f>
        <v>831.62927533000004</v>
      </c>
      <c r="S3908" s="2">
        <f>[1]!s_pq_avgamount(A3908,"20260101","",100000000)</f>
        <v>7.6296263791743124</v>
      </c>
      <c r="T3908" s="17">
        <f>[1]!s_ipo_dilutedpe(A3908)</f>
        <v>29.96</v>
      </c>
      <c r="U3908" s="12">
        <f>[1]!s_ipo_collection_total(A3908,100000000)</f>
        <v>2.7709999999999999</v>
      </c>
      <c r="V3908" s="18">
        <f>[1]!s_val_pe_ttm(A3908,"")</f>
        <v>-16.58717155456543</v>
      </c>
    </row>
    <row r="3909" spans="1:22" x14ac:dyDescent="0.3">
      <c r="A3909" s="12" t="s">
        <v>8208</v>
      </c>
      <c r="B3909" s="12" t="s">
        <v>8209</v>
      </c>
      <c r="C3909" s="16" t="str">
        <f>[1]!s_info_mkt(A3909)</f>
        <v>科创板</v>
      </c>
      <c r="D3909" s="16" t="str">
        <f>[1]!s_ipo_listeddate(A3909)</f>
        <v>2021-12-27</v>
      </c>
      <c r="E3909" s="16" t="str">
        <f>[1]!s_info_industry_csrc2023(A3909,"",3)</f>
        <v>计算机、通信和其他电子设备制造业</v>
      </c>
      <c r="F3909" s="16">
        <f>[1]!s_is(A3909,83,"FY","YTD","20251231",1,"",100000000)</f>
        <v>8.5675699659000006</v>
      </c>
      <c r="G3909" s="16">
        <f>[1]!s_is(A3909,83,"FY","YTD","20241231",1,"",100000000)</f>
        <v>8.1409519003999993</v>
      </c>
      <c r="H3909" s="16">
        <f>[1]!s_is(A3909,61,"FY","YTD","20251231",1,"",100000000)</f>
        <v>-4.7315251699999998E-2</v>
      </c>
      <c r="I3909" s="16">
        <f>[1]!s_is(A3909,61,"FY","YTD","20241231",1,"",100000000)</f>
        <v>0.74633058790000006</v>
      </c>
      <c r="J3909" s="16">
        <f>[1]!s_fa_roe(A3909,"20251231")</f>
        <v>-0.36859999999999998</v>
      </c>
      <c r="K3909" s="16">
        <f>[1]!s_stmnote_rdexp(A3909,"20251231",1,10000)</f>
        <v>10719.250674999999</v>
      </c>
      <c r="L3909" s="16">
        <f>[1]!s_margin_tradingbalance(A3909,"",10000)</f>
        <v>51603.911999999997</v>
      </c>
      <c r="M3909" s="16">
        <f>[1]!s_margin_seclendingbalance(A3909,"",10000)</f>
        <v>0</v>
      </c>
      <c r="N3909" s="17">
        <f>[1]!s_val_ev(A3909,"",100000000)</f>
        <v>73.620145920799999</v>
      </c>
      <c r="O3909" s="17">
        <f>[1]!share_freesharesmv(A3909,"",100000000)</f>
        <v>49.235969703199999</v>
      </c>
      <c r="P3909" s="17">
        <f ca="1">[1]!s_dq_amount_btin(A3909,TODAY()-1,100000000)</f>
        <v>2.0821764900000002</v>
      </c>
      <c r="Q3909" s="17">
        <f ca="1">[1]!s_dq_turn(A3909,TODAY()-1)</f>
        <v>2.806712616439142</v>
      </c>
      <c r="R3909" s="2">
        <f>[1]!s_pq_amount(A3909,"20260101","",100000000)</f>
        <v>277.45719803999998</v>
      </c>
      <c r="S3909" s="2">
        <f>[1]!s_pq_avgamount(A3909,"20260101","",100000000)</f>
        <v>2.5454788811009172</v>
      </c>
      <c r="T3909" s="17">
        <f>[1]!s_ipo_dilutedpe(A3909)</f>
        <v>53.55</v>
      </c>
      <c r="U3909" s="12">
        <f>[1]!s_ipo_collection_total(A3909,100000000)</f>
        <v>8.5519999999999996</v>
      </c>
      <c r="V3909" s="18">
        <f>[1]!s_val_pe_ttm(A3909,"")</f>
        <v>-268.78347778320313</v>
      </c>
    </row>
    <row r="3910" spans="1:22" x14ac:dyDescent="0.3">
      <c r="A3910" s="12" t="s">
        <v>8210</v>
      </c>
      <c r="B3910" s="12" t="s">
        <v>8211</v>
      </c>
      <c r="C3910" s="16" t="str">
        <f>[1]!s_info_mkt(A3910)</f>
        <v>创业板</v>
      </c>
      <c r="D3910" s="16" t="str">
        <f>[1]!s_ipo_listeddate(A3910)</f>
        <v>2020-05-20</v>
      </c>
      <c r="E3910" s="16" t="str">
        <f>[1]!s_info_industry_csrc2023(A3910,"",3)</f>
        <v>电气机械和器材制造业</v>
      </c>
      <c r="F3910" s="16">
        <f>[1]!s_is(A3910,83,"FY","YTD","20251231",1,"",100000000)</f>
        <v>11.3389302632</v>
      </c>
      <c r="G3910" s="16">
        <f>[1]!s_is(A3910,83,"FY","YTD","20241231",1,"",100000000)</f>
        <v>12.1195204534</v>
      </c>
      <c r="H3910" s="16">
        <f>[1]!s_is(A3910,61,"FY","YTD","20251231",1,"",100000000)</f>
        <v>1.7205848299000002</v>
      </c>
      <c r="I3910" s="16">
        <f>[1]!s_is(A3910,61,"FY","YTD","20241231",1,"",100000000)</f>
        <v>3.0168766547000003</v>
      </c>
      <c r="J3910" s="16">
        <f>[1]!s_fa_roe(A3910,"20251231")</f>
        <v>7.0590000000000002</v>
      </c>
      <c r="K3910" s="16">
        <f>[1]!s_stmnote_rdexp(A3910,"20251231",1,10000)</f>
        <v>9965.1964530000005</v>
      </c>
      <c r="L3910" s="16">
        <f>[1]!s_margin_tradingbalance(A3910,"",10000)</f>
        <v>0</v>
      </c>
      <c r="M3910" s="16">
        <f>[1]!s_margin_seclendingbalance(A3910,"",10000)</f>
        <v>0</v>
      </c>
      <c r="N3910" s="17">
        <f>[1]!s_val_ev(A3910,"",100000000)</f>
        <v>40.729941000000004</v>
      </c>
      <c r="O3910" s="17">
        <f>[1]!share_freesharesmv(A3910,"",100000000)</f>
        <v>12.154048424000001</v>
      </c>
      <c r="P3910" s="17">
        <f ca="1">[1]!s_dq_amount_btin(A3910,TODAY()-1,100000000)</f>
        <v>0.1790853</v>
      </c>
      <c r="Q3910" s="17">
        <f ca="1">[1]!s_dq_turn(A3910,TODAY()-1)</f>
        <v>0.68187184372007248</v>
      </c>
      <c r="R3910" s="2">
        <f>[1]!s_pq_amount(A3910,"20260101","",100000000)</f>
        <v>61.006168240000001</v>
      </c>
      <c r="S3910" s="2">
        <f>[1]!s_pq_avgamount(A3910,"20260101","",100000000)</f>
        <v>0.55968961688073393</v>
      </c>
      <c r="T3910" s="17">
        <f>[1]!s_ipo_dilutedpe(A3910)</f>
        <v>22.99</v>
      </c>
      <c r="U3910" s="12">
        <f>[1]!s_ipo_collection_total(A3910,100000000)</f>
        <v>10.9816138</v>
      </c>
      <c r="V3910" s="18">
        <f>[1]!s_val_pe_ttm(A3910,"")</f>
        <v>25.396623611450195</v>
      </c>
    </row>
    <row r="3911" spans="1:22" x14ac:dyDescent="0.3">
      <c r="A3911" s="12" t="s">
        <v>8212</v>
      </c>
      <c r="B3911" s="12" t="s">
        <v>8213</v>
      </c>
      <c r="C3911" s="16" t="str">
        <f>[1]!s_info_mkt(A3911)</f>
        <v>主板</v>
      </c>
      <c r="D3911" s="16" t="str">
        <f>[1]!s_ipo_listeddate(A3911)</f>
        <v>2004-08-04</v>
      </c>
      <c r="E3911" s="16" t="str">
        <f>[1]!s_info_industry_csrc2023(A3911,"",3)</f>
        <v>商务服务业</v>
      </c>
      <c r="F3911" s="16">
        <f>[1]!s_is(A3911,83,"FY","YTD","20251231",1,"",100000000)</f>
        <v>127.5869654216</v>
      </c>
      <c r="G3911" s="16">
        <f>[1]!s_is(A3911,83,"FY","YTD","20241231",1,"",100000000)</f>
        <v>122.62102807879999</v>
      </c>
      <c r="H3911" s="16">
        <f>[1]!s_is(A3911,61,"FY","YTD","20251231",1,"",100000000)</f>
        <v>29.463325008800002</v>
      </c>
      <c r="I3911" s="16">
        <f>[1]!s_is(A3911,61,"FY","YTD","20241231",1,"",100000000)</f>
        <v>51.5539413642</v>
      </c>
      <c r="J3911" s="16">
        <f>[1]!s_fa_roe(A3911,"20251231")</f>
        <v>18.840599999999998</v>
      </c>
      <c r="K3911" s="16">
        <f>[1]!s_stmnote_rdexp(A3911,"20251231",1,10000)</f>
        <v>5314.3884479999997</v>
      </c>
      <c r="L3911" s="16">
        <f>[1]!s_margin_tradingbalance(A3911,"",10000)</f>
        <v>209236.14689999999</v>
      </c>
      <c r="M3911" s="16">
        <f>[1]!s_margin_seclendingbalance(A3911,"",10000)</f>
        <v>6815.6927999999998</v>
      </c>
      <c r="N3911" s="17">
        <f>[1]!s_val_ev(A3911,"",100000000)</f>
        <v>724.99842624519988</v>
      </c>
      <c r="O3911" s="17">
        <f>[1]!share_freesharesmv(A3911,"",100000000)</f>
        <v>488.60697498460001</v>
      </c>
      <c r="P3911" s="17">
        <f ca="1">[1]!s_dq_amount_btin(A3911,TODAY()-1,100000000)</f>
        <v>11.474872830000001</v>
      </c>
      <c r="Q3911" s="17">
        <f ca="1">[1]!s_dq_turn(A3911,TODAY()-1)</f>
        <v>1.5819738151708762</v>
      </c>
      <c r="R3911" s="2">
        <f>[1]!s_pq_amount(A3911,"20260101","",100000000)</f>
        <v>1087.53227513</v>
      </c>
      <c r="S3911" s="2">
        <f>[1]!s_pq_avgamount(A3911,"20260101","",100000000)</f>
        <v>9.9773603222935776</v>
      </c>
      <c r="T3911" s="17">
        <f>[1]!s_ipo_dilutedpe(A3911)</f>
        <v>15.55</v>
      </c>
      <c r="U3911" s="12">
        <f>[1]!s_ipo_collection_total(A3911,100000000)</f>
        <v>3.0623999999999998</v>
      </c>
      <c r="V3911" s="18">
        <f>[1]!s_val_pe_ttm(A3911,"")</f>
        <v>20.134845733642578</v>
      </c>
    </row>
    <row r="3912" spans="1:22" x14ac:dyDescent="0.3">
      <c r="A3912" s="12" t="s">
        <v>8214</v>
      </c>
      <c r="B3912" s="12" t="s">
        <v>8215</v>
      </c>
      <c r="C3912" s="16" t="str">
        <f>[1]!s_info_mkt(A3912)</f>
        <v>主板</v>
      </c>
      <c r="D3912" s="16" t="str">
        <f>[1]!s_ipo_listeddate(A3912)</f>
        <v>1997-07-11</v>
      </c>
      <c r="E3912" s="16" t="str">
        <f>[1]!s_info_industry_csrc2023(A3912,"",3)</f>
        <v>酒、饮料和精制茶制造业</v>
      </c>
      <c r="F3912" s="16">
        <f>[1]!s_is(A3912,83,"FY","YTD","20251231",1,"",100000000)</f>
        <v>1.2330380105000001</v>
      </c>
      <c r="G3912" s="16">
        <f>[1]!s_is(A3912,83,"FY","YTD","20241231",1,"",100000000)</f>
        <v>1.6143347430000001</v>
      </c>
      <c r="H3912" s="16">
        <f>[1]!s_is(A3912,61,"FY","YTD","20251231",1,"",100000000)</f>
        <v>-0.26075503090000002</v>
      </c>
      <c r="I3912" s="16">
        <f>[1]!s_is(A3912,61,"FY","YTD","20241231",1,"",100000000)</f>
        <v>0.1212501845</v>
      </c>
      <c r="J3912" s="16">
        <f>[1]!s_fa_roe(A3912,"20251231")</f>
        <v>-2.0358000000000001</v>
      </c>
      <c r="K3912" s="16">
        <f>[1]!s_stmnote_rdexp(A3912,"20251231",1,10000)</f>
        <v>281.87872700000003</v>
      </c>
      <c r="L3912" s="16">
        <f>[1]!s_margin_tradingbalance(A3912,"",10000)</f>
        <v>0</v>
      </c>
      <c r="M3912" s="16">
        <f>[1]!s_margin_seclendingbalance(A3912,"",10000)</f>
        <v>0</v>
      </c>
      <c r="N3912" s="17">
        <f>[1]!s_val_ev(A3912,"",100000000)</f>
        <v>45.173818565999994</v>
      </c>
      <c r="O3912" s="17">
        <f>[1]!share_freesharesmv(A3912,"",100000000)</f>
        <v>19.722589294799999</v>
      </c>
      <c r="P3912" s="17">
        <f ca="1">[1]!s_dq_amount_btin(A3912,TODAY()-1,100000000)</f>
        <v>0.31512009000000002</v>
      </c>
      <c r="Q3912" s="17">
        <f ca="1">[1]!s_dq_turn(A3912,TODAY()-1)</f>
        <v>0.69051479352860157</v>
      </c>
      <c r="R3912" s="2">
        <f>[1]!s_pq_amount(A3912,"20260101","",100000000)</f>
        <v>66.936975230000002</v>
      </c>
      <c r="S3912" s="2">
        <f>[1]!s_pq_avgamount(A3912,"20260101","",100000000)</f>
        <v>0.61978680768518513</v>
      </c>
      <c r="T3912" s="17">
        <f>[1]!s_ipo_dilutedpe(A3912)</f>
        <v>0</v>
      </c>
      <c r="U3912" s="12">
        <f>[1]!s_ipo_collection_total(A3912,100000000)</f>
        <v>2.3519999999999999</v>
      </c>
      <c r="V3912" s="18">
        <f>[1]!s_val_pe_ttm(A3912,"")</f>
        <v>-200.84524536132813</v>
      </c>
    </row>
    <row r="3913" spans="1:22" x14ac:dyDescent="0.3">
      <c r="A3913" s="12" t="s">
        <v>8216</v>
      </c>
      <c r="B3913" s="12" t="s">
        <v>8217</v>
      </c>
      <c r="C3913" s="16" t="str">
        <f>[1]!s_info_mkt(A3913)</f>
        <v>主板</v>
      </c>
      <c r="D3913" s="16" t="str">
        <f>[1]!s_ipo_listeddate(A3913)</f>
        <v>2010-03-29</v>
      </c>
      <c r="E3913" s="16" t="str">
        <f>[1]!s_info_industry_csrc2023(A3913,"",3)</f>
        <v>水的生产和供应业</v>
      </c>
      <c r="F3913" s="16">
        <f>[1]!s_is(A3913,83,"FY","YTD","20251231",1,"",100000000)</f>
        <v>75.244922184899991</v>
      </c>
      <c r="G3913" s="16">
        <f>[1]!s_is(A3913,83,"FY","YTD","20241231",1,"",100000000)</f>
        <v>69.993481307799996</v>
      </c>
      <c r="H3913" s="16">
        <f>[1]!s_is(A3913,61,"FY","YTD","20251231",1,"",100000000)</f>
        <v>8.0879273808000001</v>
      </c>
      <c r="I3913" s="16">
        <f>[1]!s_is(A3913,61,"FY","YTD","20241231",1,"",100000000)</f>
        <v>7.8508094369000005</v>
      </c>
      <c r="J3913" s="16">
        <f>[1]!s_fa_roe(A3913,"20251231")</f>
        <v>4.7206000000000001</v>
      </c>
      <c r="K3913" s="16">
        <f>[1]!s_stmnote_rdexp(A3913,"20251231",1,10000)</f>
        <v>2452.81</v>
      </c>
      <c r="L3913" s="16">
        <f>[1]!s_margin_tradingbalance(A3913,"",10000)</f>
        <v>12408.194600000001</v>
      </c>
      <c r="M3913" s="16">
        <f>[1]!s_margin_seclendingbalance(A3913,"",10000)</f>
        <v>36.479999999999997</v>
      </c>
      <c r="N3913" s="17">
        <f>[1]!s_val_ev(A3913,"",100000000)</f>
        <v>192.00119631999999</v>
      </c>
      <c r="O3913" s="17">
        <f>[1]!share_freesharesmv(A3913,"",100000000)</f>
        <v>21.962768759999999</v>
      </c>
      <c r="P3913" s="17">
        <f ca="1">[1]!s_dq_amount_btin(A3913,TODAY()-1,100000000)</f>
        <v>0.25513108000000001</v>
      </c>
      <c r="Q3913" s="17">
        <f ca="1">[1]!s_dq_turn(A3913,TODAY()-1)</f>
        <v>0.13183251190692372</v>
      </c>
      <c r="R3913" s="2">
        <f>[1]!s_pq_amount(A3913,"20260101","",100000000)</f>
        <v>52.36135883</v>
      </c>
      <c r="S3913" s="2">
        <f>[1]!s_pq_avgamount(A3913,"20260101","",100000000)</f>
        <v>0.48037943880733947</v>
      </c>
      <c r="T3913" s="17">
        <f>[1]!s_ipo_dilutedpe(A3913)</f>
        <v>34.9</v>
      </c>
      <c r="U3913" s="12">
        <f>[1]!s_ipo_collection_total(A3913,100000000)</f>
        <v>34.9</v>
      </c>
      <c r="V3913" s="18">
        <f>[1]!s_val_pe_ttm(A3913,"")</f>
        <v>22.824560165405273</v>
      </c>
    </row>
    <row r="3914" spans="1:22" x14ac:dyDescent="0.3">
      <c r="A3914" s="12" t="s">
        <v>8218</v>
      </c>
      <c r="B3914" s="12" t="s">
        <v>8219</v>
      </c>
      <c r="C3914" s="16" t="str">
        <f>[1]!s_info_mkt(A3914)</f>
        <v>创业板</v>
      </c>
      <c r="D3914" s="16" t="str">
        <f>[1]!s_ipo_listeddate(A3914)</f>
        <v>2022-04-13</v>
      </c>
      <c r="E3914" s="16" t="str">
        <f>[1]!s_info_industry_csrc2023(A3914,"",3)</f>
        <v>通用设备制造业</v>
      </c>
      <c r="F3914" s="16">
        <f>[1]!s_is(A3914,83,"FY","YTD","20251231",1,"",100000000)</f>
        <v>6.9489763789999994</v>
      </c>
      <c r="G3914" s="16">
        <f>[1]!s_is(A3914,83,"FY","YTD","20241231",1,"",100000000)</f>
        <v>6.2095423161000003</v>
      </c>
      <c r="H3914" s="16">
        <f>[1]!s_is(A3914,61,"FY","YTD","20251231",1,"",100000000)</f>
        <v>0.64491680270000007</v>
      </c>
      <c r="I3914" s="16">
        <f>[1]!s_is(A3914,61,"FY","YTD","20241231",1,"",100000000)</f>
        <v>0.42699467619999998</v>
      </c>
      <c r="J3914" s="16">
        <f>[1]!s_fa_roe(A3914,"20251231")</f>
        <v>4.8101000000000003</v>
      </c>
      <c r="K3914" s="16">
        <f>[1]!s_stmnote_rdexp(A3914,"20251231",1,10000)</f>
        <v>2794.4529560000001</v>
      </c>
      <c r="L3914" s="16">
        <f>[1]!s_margin_tradingbalance(A3914,"",10000)</f>
        <v>19402.313300000002</v>
      </c>
      <c r="M3914" s="16">
        <f>[1]!s_margin_seclendingbalance(A3914,"",10000)</f>
        <v>27.570699999999999</v>
      </c>
      <c r="N3914" s="17">
        <f>[1]!s_val_ev(A3914,"",100000000)</f>
        <v>40.547051962799998</v>
      </c>
      <c r="O3914" s="17">
        <f>[1]!share_freesharesmv(A3914,"",100000000)</f>
        <v>11.575804462799999</v>
      </c>
      <c r="P3914" s="17">
        <f ca="1">[1]!s_dq_amount_btin(A3914,TODAY()-1,100000000)</f>
        <v>0.94787909000000004</v>
      </c>
      <c r="Q3914" s="17">
        <f ca="1">[1]!s_dq_turn(A3914,TODAY()-1)</f>
        <v>3.0121516412546363</v>
      </c>
      <c r="R3914" s="2">
        <f>[1]!s_pq_amount(A3914,"20260101","",100000000)</f>
        <v>79.531314499999993</v>
      </c>
      <c r="S3914" s="2">
        <f>[1]!s_pq_avgamount(A3914,"20260101","",100000000)</f>
        <v>0.72964508715596332</v>
      </c>
      <c r="T3914" s="17">
        <f>[1]!s_ipo_dilutedpe(A3914)</f>
        <v>47.9</v>
      </c>
      <c r="U3914" s="12">
        <f>[1]!s_ipo_collection_total(A3914,100000000)</f>
        <v>7.8</v>
      </c>
      <c r="V3914" s="18">
        <f>[1]!s_val_pe_ttm(A3914,"")</f>
        <v>62.288337707519531</v>
      </c>
    </row>
    <row r="3915" spans="1:22" x14ac:dyDescent="0.3">
      <c r="A3915" s="12" t="s">
        <v>8220</v>
      </c>
      <c r="B3915" s="12" t="s">
        <v>8221</v>
      </c>
      <c r="C3915" s="16" t="str">
        <f>[1]!s_info_mkt(A3915)</f>
        <v>创业板</v>
      </c>
      <c r="D3915" s="16" t="str">
        <f>[1]!s_ipo_listeddate(A3915)</f>
        <v>2011-02-15</v>
      </c>
      <c r="E3915" s="16" t="str">
        <f>[1]!s_info_industry_csrc2023(A3915,"",3)</f>
        <v>农副食品加工业</v>
      </c>
      <c r="F3915" s="16">
        <f>[1]!s_is(A3915,83,"FY","YTD","20251231",1,"",100000000)</f>
        <v>2.9170066124999998</v>
      </c>
      <c r="G3915" s="16">
        <f>[1]!s_is(A3915,83,"FY","YTD","20241231",1,"",100000000)</f>
        <v>2.4537317027999999</v>
      </c>
      <c r="H3915" s="16">
        <f>[1]!s_is(A3915,61,"FY","YTD","20251231",1,"",100000000)</f>
        <v>-0.14971019830000001</v>
      </c>
      <c r="I3915" s="16">
        <f>[1]!s_is(A3915,61,"FY","YTD","20241231",1,"",100000000)</f>
        <v>-0.36442150179999999</v>
      </c>
      <c r="J3915" s="16">
        <f>[1]!s_fa_roe(A3915,"20251231")</f>
        <v>-2.9234</v>
      </c>
      <c r="K3915" s="16">
        <f>[1]!s_stmnote_rdexp(A3915,"20251231",1,10000)</f>
        <v>0</v>
      </c>
      <c r="L3915" s="16">
        <f>[1]!s_margin_tradingbalance(A3915,"",10000)</f>
        <v>0</v>
      </c>
      <c r="M3915" s="16">
        <f>[1]!s_margin_seclendingbalance(A3915,"",10000)</f>
        <v>0</v>
      </c>
      <c r="N3915" s="17">
        <f>[1]!s_val_ev(A3915,"",100000000)</f>
        <v>23.492920000000002</v>
      </c>
      <c r="O3915" s="17">
        <f>[1]!share_freesharesmv(A3915,"",100000000)</f>
        <v>17.866547296</v>
      </c>
      <c r="P3915" s="17">
        <f ca="1">[1]!s_dq_amount_btin(A3915,TODAY()-1,100000000)</f>
        <v>0.41393471999999998</v>
      </c>
      <c r="Q3915" s="17">
        <f ca="1">[1]!s_dq_turn(A3915,TODAY()-1)</f>
        <v>1.7470059473237041</v>
      </c>
      <c r="R3915" s="2">
        <f>[1]!s_pq_amount(A3915,"20260101","",100000000)</f>
        <v>46.911651859999999</v>
      </c>
      <c r="S3915" s="2">
        <f>[1]!s_pq_avgamount(A3915,"20260101","",100000000)</f>
        <v>0.43436714685185185</v>
      </c>
      <c r="T3915" s="17">
        <f>[1]!s_ipo_dilutedpe(A3915)</f>
        <v>51.82</v>
      </c>
      <c r="U3915" s="12">
        <f>[1]!s_ipo_collection_total(A3915,100000000)</f>
        <v>4.617</v>
      </c>
      <c r="V3915" s="18">
        <f>[1]!s_val_pe_ttm(A3915,"")</f>
        <v>-140.60826110839844</v>
      </c>
    </row>
    <row r="3916" spans="1:22" x14ac:dyDescent="0.3">
      <c r="A3916" s="12" t="s">
        <v>8222</v>
      </c>
      <c r="B3916" s="12" t="s">
        <v>8223</v>
      </c>
      <c r="C3916" s="16" t="str">
        <f>[1]!s_info_mkt(A3916)</f>
        <v>创业板</v>
      </c>
      <c r="D3916" s="16" t="str">
        <f>[1]!s_ipo_listeddate(A3916)</f>
        <v>2016-11-15</v>
      </c>
      <c r="E3916" s="16" t="str">
        <f>[1]!s_info_industry_csrc2023(A3916,"",3)</f>
        <v>计算机、通信和其他电子设备制造业</v>
      </c>
      <c r="F3916" s="16">
        <f>[1]!s_is(A3916,83,"FY","YTD","20251231",1,"",100000000)</f>
        <v>21.2592489333</v>
      </c>
      <c r="G3916" s="16">
        <f>[1]!s_is(A3916,83,"FY","YTD","20241231",1,"",100000000)</f>
        <v>21.753385374099999</v>
      </c>
      <c r="H3916" s="16">
        <f>[1]!s_is(A3916,61,"FY","YTD","20251231",1,"",100000000)</f>
        <v>2.0368226593000003</v>
      </c>
      <c r="I3916" s="16">
        <f>[1]!s_is(A3916,61,"FY","YTD","20241231",1,"",100000000)</f>
        <v>1.9011387441999998</v>
      </c>
      <c r="J3916" s="16">
        <f>[1]!s_fa_roe(A3916,"20251231")</f>
        <v>9.7818000000000005</v>
      </c>
      <c r="K3916" s="16">
        <f>[1]!s_stmnote_rdexp(A3916,"20251231",1,10000)</f>
        <v>13247.890843000001</v>
      </c>
      <c r="L3916" s="16">
        <f>[1]!s_margin_tradingbalance(A3916,"",10000)</f>
        <v>56087.8246</v>
      </c>
      <c r="M3916" s="16">
        <f>[1]!s_margin_seclendingbalance(A3916,"",10000)</f>
        <v>58.265999999999998</v>
      </c>
      <c r="N3916" s="17">
        <f>[1]!s_val_ev(A3916,"",100000000)</f>
        <v>90.190200774299981</v>
      </c>
      <c r="O3916" s="17">
        <f>[1]!share_freesharesmv(A3916,"",100000000)</f>
        <v>70.424261987699992</v>
      </c>
      <c r="P3916" s="17">
        <f ca="1">[1]!s_dq_amount_btin(A3916,TODAY()-1,100000000)</f>
        <v>12.406012410000001</v>
      </c>
      <c r="Q3916" s="17">
        <f ca="1">[1]!s_dq_turn(A3916,TODAY()-1)</f>
        <v>16.03504538951578</v>
      </c>
      <c r="R3916" s="2">
        <f>[1]!s_pq_amount(A3916,"20260101","",100000000)</f>
        <v>328.69005802999999</v>
      </c>
      <c r="S3916" s="2">
        <f>[1]!s_pq_avgamount(A3916,"20260101","",100000000)</f>
        <v>3.0155051195412845</v>
      </c>
      <c r="T3916" s="17">
        <f>[1]!s_ipo_dilutedpe(A3916)</f>
        <v>22.98</v>
      </c>
      <c r="U3916" s="12">
        <f>[1]!s_ipo_collection_total(A3916,100000000)</f>
        <v>2.9730599999999998</v>
      </c>
      <c r="V3916" s="18">
        <f>[1]!s_val_pe_ttm(A3916,"")</f>
        <v>44.693710327148438</v>
      </c>
    </row>
    <row r="3917" spans="1:22" x14ac:dyDescent="0.3">
      <c r="A3917" s="12" t="s">
        <v>8224</v>
      </c>
      <c r="B3917" s="12" t="s">
        <v>8225</v>
      </c>
      <c r="C3917" s="16" t="str">
        <f>[1]!s_info_mkt(A3917)</f>
        <v>主板</v>
      </c>
      <c r="D3917" s="16" t="str">
        <f>[1]!s_ipo_listeddate(A3917)</f>
        <v>1997-01-21</v>
      </c>
      <c r="E3917" s="16" t="str">
        <f>[1]!s_info_industry_csrc2023(A3917,"",3)</f>
        <v>装卸搬运和仓储业</v>
      </c>
      <c r="F3917" s="16">
        <f>[1]!s_is(A3917,83,"FY","YTD","20251231",1,"",100000000)</f>
        <v>676.85257815839998</v>
      </c>
      <c r="G3917" s="16">
        <f>[1]!s_is(A3917,83,"FY","YTD","20241231",1,"",100000000)</f>
        <v>631.43954273459997</v>
      </c>
      <c r="H3917" s="16">
        <f>[1]!s_is(A3917,61,"FY","YTD","20251231",1,"",100000000)</f>
        <v>5.4554790514000002</v>
      </c>
      <c r="I3917" s="16">
        <f>[1]!s_is(A3917,61,"FY","YTD","20241231",1,"",100000000)</f>
        <v>4.0299763193000002</v>
      </c>
      <c r="J3917" s="16">
        <f>[1]!s_fa_roe(A3917,"20251231")</f>
        <v>3.9468999999999999</v>
      </c>
      <c r="K3917" s="16">
        <f>[1]!s_stmnote_rdexp(A3917,"20251231",1,10000)</f>
        <v>12052.281140000001</v>
      </c>
      <c r="L3917" s="16">
        <f>[1]!s_margin_tradingbalance(A3917,"",10000)</f>
        <v>56678.760999999999</v>
      </c>
      <c r="M3917" s="16">
        <f>[1]!s_margin_seclendingbalance(A3917,"",10000)</f>
        <v>194.6112</v>
      </c>
      <c r="N3917" s="17">
        <f>[1]!s_val_ev(A3917,"",100000000)</f>
        <v>97.219565273600011</v>
      </c>
      <c r="O3917" s="17">
        <f>[1]!share_freesharesmv(A3917,"",100000000)</f>
        <v>50.188514252800005</v>
      </c>
      <c r="P3917" s="17">
        <f ca="1">[1]!s_dq_amount_btin(A3917,TODAY()-1,100000000)</f>
        <v>0.69133297000000005</v>
      </c>
      <c r="Q3917" s="17">
        <f ca="1">[1]!s_dq_turn(A3917,TODAY()-1)</f>
        <v>0.70833264030959397</v>
      </c>
      <c r="R3917" s="2">
        <f>[1]!s_pq_amount(A3917,"20260101","",100000000)</f>
        <v>148.39776599999999</v>
      </c>
      <c r="S3917" s="2">
        <f>[1]!s_pq_avgamount(A3917,"20260101","",100000000)</f>
        <v>1.3614473944954126</v>
      </c>
      <c r="T3917" s="17">
        <f>[1]!s_ipo_dilutedpe(A3917)</f>
        <v>19.7</v>
      </c>
      <c r="U3917" s="12">
        <f>[1]!s_ipo_collection_total(A3917,100000000)</f>
        <v>0.77900000000000003</v>
      </c>
      <c r="V3917" s="18">
        <f>[1]!s_val_pe_ttm(A3917,"")</f>
        <v>17.536861419677734</v>
      </c>
    </row>
    <row r="3918" spans="1:22" x14ac:dyDescent="0.3">
      <c r="A3918" s="12" t="s">
        <v>8226</v>
      </c>
      <c r="B3918" s="12" t="s">
        <v>8227</v>
      </c>
      <c r="C3918" s="16" t="str">
        <f>[1]!s_info_mkt(A3918)</f>
        <v>创业板</v>
      </c>
      <c r="D3918" s="16" t="str">
        <f>[1]!s_ipo_listeddate(A3918)</f>
        <v>2015-04-24</v>
      </c>
      <c r="E3918" s="16" t="str">
        <f>[1]!s_info_industry_csrc2023(A3918,"",3)</f>
        <v>仪器仪表制造业</v>
      </c>
      <c r="F3918" s="16">
        <f>[1]!s_is(A3918,83,"FY","YTD","20251231",1,"",100000000)</f>
        <v>5.8970757586999998</v>
      </c>
      <c r="G3918" s="16">
        <f>[1]!s_is(A3918,83,"FY","YTD","20241231",1,"",100000000)</f>
        <v>5.7539926838</v>
      </c>
      <c r="H3918" s="16">
        <f>[1]!s_is(A3918,61,"FY","YTD","20251231",1,"",100000000)</f>
        <v>1.0442094626</v>
      </c>
      <c r="I3918" s="16">
        <f>[1]!s_is(A3918,61,"FY","YTD","20241231",1,"",100000000)</f>
        <v>1.2542111148999999</v>
      </c>
      <c r="J3918" s="16">
        <f>[1]!s_fa_roe(A3918,"20251231")</f>
        <v>8.4330999999999996</v>
      </c>
      <c r="K3918" s="16">
        <f>[1]!s_stmnote_rdexp(A3918,"20251231",1,10000)</f>
        <v>9914.2028719999998</v>
      </c>
      <c r="L3918" s="16">
        <f>[1]!s_margin_tradingbalance(A3918,"",10000)</f>
        <v>0</v>
      </c>
      <c r="M3918" s="16">
        <f>[1]!s_margin_seclendingbalance(A3918,"",10000)</f>
        <v>0</v>
      </c>
      <c r="N3918" s="17">
        <f>[1]!s_val_ev(A3918,"",100000000)</f>
        <v>49.644894038100006</v>
      </c>
      <c r="O3918" s="17">
        <f>[1]!share_freesharesmv(A3918,"",100000000)</f>
        <v>25.4544644811</v>
      </c>
      <c r="P3918" s="17">
        <f ca="1">[1]!s_dq_amount_btin(A3918,TODAY()-1,100000000)</f>
        <v>1.28156884</v>
      </c>
      <c r="Q3918" s="17">
        <f ca="1">[1]!s_dq_turn(A3918,TODAY()-1)</f>
        <v>3.8442303897807562</v>
      </c>
      <c r="R3918" s="2">
        <f>[1]!s_pq_amount(A3918,"20260101","",100000000)</f>
        <v>163.99235843</v>
      </c>
      <c r="S3918" s="2">
        <f>[1]!s_pq_avgamount(A3918,"20260101","",100000000)</f>
        <v>1.5045170498165137</v>
      </c>
      <c r="T3918" s="17">
        <f>[1]!s_ipo_dilutedpe(A3918)</f>
        <v>22.98</v>
      </c>
      <c r="U3918" s="12">
        <f>[1]!s_ipo_collection_total(A3918,100000000)</f>
        <v>1.8482400000000001</v>
      </c>
      <c r="V3918" s="18">
        <f>[1]!s_val_pe_ttm(A3918,"")</f>
        <v>42.792839050292969</v>
      </c>
    </row>
    <row r="3919" spans="1:22" x14ac:dyDescent="0.3">
      <c r="A3919" s="12" t="s">
        <v>8228</v>
      </c>
      <c r="B3919" s="12" t="s">
        <v>8229</v>
      </c>
      <c r="C3919" s="16" t="str">
        <f>[1]!s_info_mkt(A3919)</f>
        <v>主板</v>
      </c>
      <c r="D3919" s="16" t="str">
        <f>[1]!s_ipo_listeddate(A3919)</f>
        <v>2011-02-22</v>
      </c>
      <c r="E3919" s="16" t="str">
        <f>[1]!s_info_industry_csrc2023(A3919,"",3)</f>
        <v>化学原料和化学制品制造业</v>
      </c>
      <c r="F3919" s="16">
        <f>[1]!s_is(A3919,83,"FY","YTD","20251231",1,"",100000000)</f>
        <v>252.3828049791</v>
      </c>
      <c r="G3919" s="16">
        <f>[1]!s_is(A3919,83,"FY","YTD","20241231",1,"",100000000)</f>
        <v>252.11157317799999</v>
      </c>
      <c r="H3919" s="16">
        <f>[1]!s_is(A3919,61,"FY","YTD","20251231",1,"",100000000)</f>
        <v>33.174604140700005</v>
      </c>
      <c r="I3919" s="16">
        <f>[1]!s_is(A3919,61,"FY","YTD","20241231",1,"",100000000)</f>
        <v>28.037940057100002</v>
      </c>
      <c r="J3919" s="16">
        <f>[1]!s_fa_roe(A3919,"20251231")</f>
        <v>11.7407</v>
      </c>
      <c r="K3919" s="16">
        <f>[1]!s_stmnote_rdexp(A3919,"20251231",1,10000)</f>
        <v>63165.570187999998</v>
      </c>
      <c r="L3919" s="16">
        <f>[1]!s_margin_tradingbalance(A3919,"",10000)</f>
        <v>99863.762100000007</v>
      </c>
      <c r="M3919" s="16">
        <f>[1]!s_margin_seclendingbalance(A3919,"",10000)</f>
        <v>857.92139999999995</v>
      </c>
      <c r="N3919" s="17">
        <f>[1]!s_val_ev(A3919,"",100000000)</f>
        <v>419.36946428299996</v>
      </c>
      <c r="O3919" s="17">
        <f>[1]!share_freesharesmv(A3919,"",100000000)</f>
        <v>157.533642203</v>
      </c>
      <c r="P3919" s="17">
        <f ca="1">[1]!s_dq_amount_btin(A3919,TODAY()-1,100000000)</f>
        <v>2.6130709400000001</v>
      </c>
      <c r="Q3919" s="17">
        <f ca="1">[1]!s_dq_turn(A3919,TODAY()-1)</f>
        <v>0.62129877881183182</v>
      </c>
      <c r="R3919" s="2">
        <f>[1]!s_pq_amount(A3919,"20260101","",100000000)</f>
        <v>784.17375558000003</v>
      </c>
      <c r="S3919" s="2">
        <f>[1]!s_pq_avgamount(A3919,"20260101","",100000000)</f>
        <v>7.1942546383486237</v>
      </c>
      <c r="T3919" s="17">
        <f>[1]!s_ipo_dilutedpe(A3919)</f>
        <v>35.21</v>
      </c>
      <c r="U3919" s="12">
        <f>[1]!s_ipo_collection_total(A3919,100000000)</f>
        <v>30</v>
      </c>
      <c r="V3919" s="18">
        <f>[1]!s_val_pe_ttm(A3919,"")</f>
        <v>13.851842880249023</v>
      </c>
    </row>
    <row r="3920" spans="1:22" x14ac:dyDescent="0.3">
      <c r="A3920" s="12" t="s">
        <v>8230</v>
      </c>
      <c r="B3920" s="12" t="s">
        <v>8231</v>
      </c>
      <c r="C3920" s="16" t="str">
        <f>[1]!s_info_mkt(A3920)</f>
        <v>主板</v>
      </c>
      <c r="D3920" s="16" t="str">
        <f>[1]!s_ipo_listeddate(A3920)</f>
        <v>1994-01-03</v>
      </c>
      <c r="E3920" s="16" t="str">
        <f>[1]!s_info_industry_csrc2023(A3920,"",3)</f>
        <v>非金属矿物制品业</v>
      </c>
      <c r="F3920" s="16">
        <f>[1]!s_is(A3920,83,"FY","YTD","20251231",1,"",100000000)</f>
        <v>15.2783595598</v>
      </c>
      <c r="G3920" s="16">
        <f>[1]!s_is(A3920,83,"FY","YTD","20241231",1,"",100000000)</f>
        <v>17.3544773693</v>
      </c>
      <c r="H3920" s="16">
        <f>[1]!s_is(A3920,61,"FY","YTD","20251231",1,"",100000000)</f>
        <v>-1.2691714304999999</v>
      </c>
      <c r="I3920" s="16">
        <f>[1]!s_is(A3920,61,"FY","YTD","20241231",1,"",100000000)</f>
        <v>-1.6723139494999999</v>
      </c>
      <c r="J3920" s="16">
        <f>[1]!s_fa_roe(A3920,"20251231")</f>
        <v>-12.0197</v>
      </c>
      <c r="K3920" s="16">
        <f>[1]!s_stmnote_rdexp(A3920,"20251231",1,10000)</f>
        <v>1211.782919</v>
      </c>
      <c r="L3920" s="16">
        <f>[1]!s_margin_tradingbalance(A3920,"",10000)</f>
        <v>42694.858099999998</v>
      </c>
      <c r="M3920" s="16">
        <f>[1]!s_margin_seclendingbalance(A3920,"",10000)</f>
        <v>0.94079999999999997</v>
      </c>
      <c r="N3920" s="17">
        <f>[1]!s_val_ev(A3920,"",100000000)</f>
        <v>20.529528320000001</v>
      </c>
      <c r="O3920" s="17">
        <f>[1]!share_freesharesmv(A3920,"",100000000)</f>
        <v>14.380427846400002</v>
      </c>
      <c r="P3920" s="17">
        <f ca="1">[1]!s_dq_amount_btin(A3920,TODAY()-1,100000000)</f>
        <v>0.31784856</v>
      </c>
      <c r="Q3920" s="17">
        <f ca="1">[1]!s_dq_turn(A3920,TODAY()-1)</f>
        <v>1.5450194697897475</v>
      </c>
      <c r="R3920" s="2">
        <f>[1]!s_pq_amount(A3920,"20260101","",100000000)</f>
        <v>78.458960689999998</v>
      </c>
      <c r="S3920" s="2">
        <f>[1]!s_pq_avgamount(A3920,"20260101","",100000000)</f>
        <v>0.71980697880733957</v>
      </c>
      <c r="T3920" s="17">
        <f>[1]!s_ipo_dilutedpe(A3920)</f>
        <v>0</v>
      </c>
      <c r="U3920" s="12">
        <f>[1]!s_ipo_collection_total(A3920,100000000)</f>
        <v>1.6080000000000001</v>
      </c>
      <c r="V3920" s="18">
        <f>[1]!s_val_pe_ttm(A3920,"")</f>
        <v>-13.759729385375977</v>
      </c>
    </row>
    <row r="3921" spans="1:22" x14ac:dyDescent="0.3">
      <c r="A3921" s="12" t="s">
        <v>8232</v>
      </c>
      <c r="B3921" s="12" t="s">
        <v>8233</v>
      </c>
      <c r="C3921" s="16" t="str">
        <f>[1]!s_info_mkt(A3921)</f>
        <v>主板</v>
      </c>
      <c r="D3921" s="16" t="str">
        <f>[1]!s_ipo_listeddate(A3921)</f>
        <v>2016-11-24</v>
      </c>
      <c r="E3921" s="16" t="str">
        <f>[1]!s_info_industry_csrc2023(A3921,"",3)</f>
        <v>电气机械和器材制造业</v>
      </c>
      <c r="F3921" s="16">
        <f>[1]!s_is(A3921,83,"FY","YTD","20251231",1,"",100000000)</f>
        <v>29.283537858100001</v>
      </c>
      <c r="G3921" s="16">
        <f>[1]!s_is(A3921,83,"FY","YTD","20241231",1,"",100000000)</f>
        <v>30.4960757811</v>
      </c>
      <c r="H3921" s="16">
        <f>[1]!s_is(A3921,61,"FY","YTD","20251231",1,"",100000000)</f>
        <v>2.3359849052000001</v>
      </c>
      <c r="I3921" s="16">
        <f>[1]!s_is(A3921,61,"FY","YTD","20241231",1,"",100000000)</f>
        <v>1.7011081262000001</v>
      </c>
      <c r="J3921" s="16">
        <f>[1]!s_fa_roe(A3921,"20251231")</f>
        <v>11.697100000000001</v>
      </c>
      <c r="K3921" s="16">
        <f>[1]!s_stmnote_rdexp(A3921,"20251231",1,10000)</f>
        <v>8224.1007750000008</v>
      </c>
      <c r="L3921" s="16">
        <f>[1]!s_margin_tradingbalance(A3921,"",10000)</f>
        <v>0</v>
      </c>
      <c r="M3921" s="16">
        <f>[1]!s_margin_seclendingbalance(A3921,"",10000)</f>
        <v>0</v>
      </c>
      <c r="N3921" s="17">
        <f>[1]!s_val_ev(A3921,"",100000000)</f>
        <v>55.198820326899998</v>
      </c>
      <c r="O3921" s="17">
        <f>[1]!share_freesharesmv(A3921,"",100000000)</f>
        <v>29.888627145999997</v>
      </c>
      <c r="P3921" s="17">
        <f ca="1">[1]!s_dq_amount_btin(A3921,TODAY()-1,100000000)</f>
        <v>1.9972605400000001</v>
      </c>
      <c r="Q3921" s="17">
        <f ca="1">[1]!s_dq_turn(A3921,TODAY()-1)</f>
        <v>5.4168229466545643</v>
      </c>
      <c r="R3921" s="2">
        <f>[1]!s_pq_amount(A3921,"20260101","",100000000)</f>
        <v>185.78449725999999</v>
      </c>
      <c r="S3921" s="2">
        <f>[1]!s_pq_avgamount(A3921,"20260101","",100000000)</f>
        <v>1.7044449289908257</v>
      </c>
      <c r="T3921" s="17">
        <f>[1]!s_ipo_dilutedpe(A3921)</f>
        <v>22.97</v>
      </c>
      <c r="U3921" s="12">
        <f>[1]!s_ipo_collection_total(A3921,100000000)</f>
        <v>4.9428000000000001</v>
      </c>
      <c r="V3921" s="18">
        <f>[1]!s_val_pe_ttm(A3921,"")</f>
        <v>23.307098388671875</v>
      </c>
    </row>
    <row r="3922" spans="1:22" x14ac:dyDescent="0.3">
      <c r="A3922" s="12" t="s">
        <v>8234</v>
      </c>
      <c r="B3922" s="12" t="s">
        <v>8235</v>
      </c>
      <c r="C3922" s="16" t="str">
        <f>[1]!s_info_mkt(A3922)</f>
        <v>主板</v>
      </c>
      <c r="D3922" s="16" t="str">
        <f>[1]!s_ipo_listeddate(A3922)</f>
        <v>2001-02-09</v>
      </c>
      <c r="E3922" s="16" t="str">
        <f>[1]!s_info_industry_csrc2023(A3922,"",3)</f>
        <v>道路运输业</v>
      </c>
      <c r="F3922" s="16">
        <f>[1]!s_is(A3922,83,"FY","YTD","20251231",1,"",100000000)</f>
        <v>30.490161056799998</v>
      </c>
      <c r="G3922" s="16">
        <f>[1]!s_is(A3922,83,"FY","YTD","20241231",1,"",100000000)</f>
        <v>30.258802454000001</v>
      </c>
      <c r="H3922" s="16">
        <f>[1]!s_is(A3922,61,"FY","YTD","20251231",1,"",100000000)</f>
        <v>9.4828378890999989</v>
      </c>
      <c r="I3922" s="16">
        <f>[1]!s_is(A3922,61,"FY","YTD","20241231",1,"",100000000)</f>
        <v>7.8077308410000006</v>
      </c>
      <c r="J3922" s="16">
        <f>[1]!s_fa_roe(A3922,"20251231")</f>
        <v>7.8815999999999997</v>
      </c>
      <c r="K3922" s="16">
        <f>[1]!s_stmnote_rdexp(A3922,"20251231",1,10000)</f>
        <v>0</v>
      </c>
      <c r="L3922" s="16">
        <f>[1]!s_margin_tradingbalance(A3922,"",10000)</f>
        <v>33020.525600000001</v>
      </c>
      <c r="M3922" s="16">
        <f>[1]!s_margin_seclendingbalance(A3922,"",10000)</f>
        <v>280.60599999999999</v>
      </c>
      <c r="N3922" s="17">
        <f>[1]!s_val_ev(A3922,"",100000000)</f>
        <v>94.956239999999994</v>
      </c>
      <c r="O3922" s="17">
        <f>[1]!share_freesharesmv(A3922,"",100000000)</f>
        <v>41.867089865399997</v>
      </c>
      <c r="P3922" s="17">
        <f ca="1">[1]!s_dq_amount_btin(A3922,TODAY()-1,100000000)</f>
        <v>0.76806406000000005</v>
      </c>
      <c r="Q3922" s="17">
        <f ca="1">[1]!s_dq_turn(A3922,TODAY()-1)</f>
        <v>0.80730578632852357</v>
      </c>
      <c r="R3922" s="2">
        <f>[1]!s_pq_amount(A3922,"20260101","",100000000)</f>
        <v>142.10141902999999</v>
      </c>
      <c r="S3922" s="2">
        <f>[1]!s_pq_avgamount(A3922,"20260101","",100000000)</f>
        <v>1.3036827433944953</v>
      </c>
      <c r="T3922" s="17">
        <f>[1]!s_ipo_dilutedpe(A3922)</f>
        <v>26.43</v>
      </c>
      <c r="U3922" s="12">
        <f>[1]!s_ipo_collection_total(A3922,100000000)</f>
        <v>13.32</v>
      </c>
      <c r="V3922" s="18">
        <f>[1]!s_val_pe_ttm(A3922,"")</f>
        <v>9.9148359298706055</v>
      </c>
    </row>
    <row r="3923" spans="1:22" x14ac:dyDescent="0.3">
      <c r="A3923" s="12" t="s">
        <v>8236</v>
      </c>
      <c r="B3923" s="12" t="s">
        <v>8237</v>
      </c>
      <c r="C3923" s="16" t="str">
        <f>[1]!s_info_mkt(A3923)</f>
        <v>创业板</v>
      </c>
      <c r="D3923" s="16" t="str">
        <f>[1]!s_ipo_listeddate(A3923)</f>
        <v>2021-03-29</v>
      </c>
      <c r="E3923" s="16" t="str">
        <f>[1]!s_info_industry_csrc2023(A3923,"",3)</f>
        <v>生态保护和环境治理业</v>
      </c>
      <c r="F3923" s="16">
        <f>[1]!s_is(A3923,83,"FY","YTD","20251231",1,"",100000000)</f>
        <v>6.0228389784000003</v>
      </c>
      <c r="G3923" s="16">
        <f>[1]!s_is(A3923,83,"FY","YTD","20241231",1,"",100000000)</f>
        <v>8.4339817076999992</v>
      </c>
      <c r="H3923" s="16">
        <f>[1]!s_is(A3923,61,"FY","YTD","20251231",1,"",100000000)</f>
        <v>-0.84187459620000005</v>
      </c>
      <c r="I3923" s="16">
        <f>[1]!s_is(A3923,61,"FY","YTD","20241231",1,"",100000000)</f>
        <v>-0.55243923139999995</v>
      </c>
      <c r="J3923" s="16">
        <f>[1]!s_fa_roe(A3923,"20251231")</f>
        <v>-6.6214000000000004</v>
      </c>
      <c r="K3923" s="16">
        <f>[1]!s_stmnote_rdexp(A3923,"20251231",1,10000)</f>
        <v>3624.2440619999998</v>
      </c>
      <c r="L3923" s="16">
        <f>[1]!s_margin_tradingbalance(A3923,"",10000)</f>
        <v>5671.2618000000002</v>
      </c>
      <c r="M3923" s="16">
        <f>[1]!s_margin_seclendingbalance(A3923,"",10000)</f>
        <v>0.11600000000000001</v>
      </c>
      <c r="N3923" s="17">
        <f>[1]!s_val_ev(A3923,"",100000000)</f>
        <v>17.820949032299996</v>
      </c>
      <c r="O3923" s="17">
        <f>[1]!share_freesharesmv(A3923,"",100000000)</f>
        <v>9.6997211901</v>
      </c>
      <c r="P3923" s="17">
        <f ca="1">[1]!s_dq_amount_btin(A3923,TODAY()-1,100000000)</f>
        <v>0.33277476000000006</v>
      </c>
      <c r="Q3923" s="17">
        <f ca="1">[1]!s_dq_turn(A3923,TODAY()-1)</f>
        <v>3.2173733504110906</v>
      </c>
      <c r="R3923" s="2">
        <f>[1]!s_pq_amount(A3923,"20260101","",100000000)</f>
        <v>51.022265969999999</v>
      </c>
      <c r="S3923" s="2">
        <f>[1]!s_pq_avgamount(A3923,"20260101","",100000000)</f>
        <v>0.46809418321100921</v>
      </c>
      <c r="T3923" s="17">
        <f>[1]!s_ipo_dilutedpe(A3923)</f>
        <v>17.23</v>
      </c>
      <c r="U3923" s="12">
        <f>[1]!s_ipo_collection_total(A3923,100000000)</f>
        <v>3.0421494360000003</v>
      </c>
      <c r="V3923" s="18">
        <f>[1]!s_val_pe_ttm(A3923,"")</f>
        <v>-18.24755859375</v>
      </c>
    </row>
    <row r="3924" spans="1:22" x14ac:dyDescent="0.3">
      <c r="A3924" s="12" t="s">
        <v>8238</v>
      </c>
      <c r="B3924" s="12" t="s">
        <v>8239</v>
      </c>
      <c r="C3924" s="16" t="str">
        <f>[1]!s_info_mkt(A3924)</f>
        <v>主板</v>
      </c>
      <c r="D3924" s="16" t="str">
        <f>[1]!s_ipo_listeddate(A3924)</f>
        <v>2002-05-23</v>
      </c>
      <c r="E3924" s="16" t="str">
        <f>[1]!s_info_industry_csrc2023(A3924,"",3)</f>
        <v>水上运输业</v>
      </c>
      <c r="F3924" s="16">
        <f>[1]!s_is(A3924,83,"FY","YTD","20251231",1,"",100000000)</f>
        <v>238.92259789490001</v>
      </c>
      <c r="G3924" s="16">
        <f>[1]!s_is(A3924,83,"FY","YTD","20241231",1,"",100000000)</f>
        <v>232.43743310259998</v>
      </c>
      <c r="H3924" s="16">
        <f>[1]!s_is(A3924,61,"FY","YTD","20251231",1,"",100000000)</f>
        <v>40.373109207399999</v>
      </c>
      <c r="I3924" s="16">
        <f>[1]!s_is(A3924,61,"FY","YTD","20241231",1,"",100000000)</f>
        <v>40.365236916000001</v>
      </c>
      <c r="J3924" s="16">
        <f>[1]!s_fa_roe(A3924,"20251231")</f>
        <v>9.8145000000000007</v>
      </c>
      <c r="K3924" s="16">
        <f>[1]!s_stmnote_rdexp(A3924,"20251231",1,10000)</f>
        <v>10926.14</v>
      </c>
      <c r="L3924" s="16">
        <f>[1]!s_margin_tradingbalance(A3924,"",10000)</f>
        <v>166172.54010000001</v>
      </c>
      <c r="M3924" s="16">
        <f>[1]!s_margin_seclendingbalance(A3924,"",10000)</f>
        <v>375.57799999999997</v>
      </c>
      <c r="N3924" s="17">
        <f>[1]!s_val_ev(A3924,"",100000000)</f>
        <v>985.26880664599992</v>
      </c>
      <c r="O3924" s="17">
        <f>[1]!share_freesharesmv(A3924,"",100000000)</f>
        <v>311.04637293400003</v>
      </c>
      <c r="P3924" s="17">
        <f ca="1">[1]!s_dq_amount_btin(A3924,TODAY()-1,100000000)</f>
        <v>24.82469261</v>
      </c>
      <c r="Q3924" s="17">
        <f ca="1">[1]!s_dq_turn(A3924,TODAY()-1)</f>
        <v>3.3472049531572963</v>
      </c>
      <c r="R3924" s="2">
        <f>[1]!s_pq_amount(A3924,"20260101","",100000000)</f>
        <v>2002.58420583</v>
      </c>
      <c r="S3924" s="2">
        <f>[1]!s_pq_avgamount(A3924,"20260101","",100000000)</f>
        <v>18.37233216357798</v>
      </c>
      <c r="T3924" s="17">
        <f>[1]!s_ipo_dilutedpe(A3924)</f>
        <v>20</v>
      </c>
      <c r="U3924" s="12">
        <f>[1]!s_ipo_collection_total(A3924,100000000)</f>
        <v>8.26</v>
      </c>
      <c r="V3924" s="18">
        <f>[1]!s_val_pe_ttm(A3924,"")</f>
        <v>19.187808990478516</v>
      </c>
    </row>
    <row r="3925" spans="1:22" x14ac:dyDescent="0.3">
      <c r="A3925" s="12" t="s">
        <v>8240</v>
      </c>
      <c r="B3925" s="12" t="s">
        <v>8241</v>
      </c>
      <c r="C3925" s="16" t="str">
        <f>[1]!s_info_mkt(A3925)</f>
        <v>主板</v>
      </c>
      <c r="D3925" s="16" t="str">
        <f>[1]!s_ipo_listeddate(A3925)</f>
        <v>2000-07-31</v>
      </c>
      <c r="E3925" s="16" t="str">
        <f>[1]!s_info_industry_csrc2023(A3925,"",3)</f>
        <v>水上运输业</v>
      </c>
      <c r="F3925" s="16">
        <f>[1]!s_is(A3925,83,"FY","YTD","20251231",1,"",100000000)</f>
        <v>44.771064922700006</v>
      </c>
      <c r="G3925" s="16">
        <f>[1]!s_is(A3925,83,"FY","YTD","20241231",1,"",100000000)</f>
        <v>43.7702175071</v>
      </c>
      <c r="H3925" s="16">
        <f>[1]!s_is(A3925,61,"FY","YTD","20251231",1,"",100000000)</f>
        <v>0.48795209810000001</v>
      </c>
      <c r="I3925" s="16">
        <f>[1]!s_is(A3925,61,"FY","YTD","20241231",1,"",100000000)</f>
        <v>5.2898936651000001</v>
      </c>
      <c r="J3925" s="16">
        <f>[1]!s_fa_roe(A3925,"20251231")</f>
        <v>0.72440000000000004</v>
      </c>
      <c r="K3925" s="16">
        <f>[1]!s_stmnote_rdexp(A3925,"20251231",1,10000)</f>
        <v>0</v>
      </c>
      <c r="L3925" s="16">
        <f>[1]!s_margin_tradingbalance(A3925,"",10000)</f>
        <v>0</v>
      </c>
      <c r="M3925" s="16">
        <f>[1]!s_margin_seclendingbalance(A3925,"",10000)</f>
        <v>0</v>
      </c>
      <c r="N3925" s="17">
        <f>[1]!s_val_ev(A3925,"",100000000)</f>
        <v>47.118591435100001</v>
      </c>
      <c r="O3925" s="17">
        <f>[1]!share_freesharesmv(A3925,"",100000000)</f>
        <v>16.282518419100001</v>
      </c>
      <c r="P3925" s="17">
        <f ca="1">[1]!s_dq_amount_btin(A3925,TODAY()-1,100000000)</f>
        <v>0.51274182999999995</v>
      </c>
      <c r="Q3925" s="17">
        <f ca="1">[1]!s_dq_turn(A3925,TODAY()-1)</f>
        <v>1.0857373054214567</v>
      </c>
      <c r="R3925" s="2">
        <f>[1]!s_pq_amount(A3925,"20260101","",100000000)</f>
        <v>82.070821370000004</v>
      </c>
      <c r="S3925" s="2">
        <f>[1]!s_pq_avgamount(A3925,"20260101","",100000000)</f>
        <v>0.75294331532110093</v>
      </c>
      <c r="T3925" s="17">
        <f>[1]!s_ipo_dilutedpe(A3925)</f>
        <v>32.5</v>
      </c>
      <c r="U3925" s="12">
        <f>[1]!s_ipo_collection_total(A3925,100000000)</f>
        <v>5.3148</v>
      </c>
      <c r="V3925" s="18">
        <f>[1]!s_val_pe_ttm(A3925,"")</f>
        <v>80.624862670898438</v>
      </c>
    </row>
    <row r="3926" spans="1:22" x14ac:dyDescent="0.3">
      <c r="A3926" s="12" t="s">
        <v>8242</v>
      </c>
      <c r="B3926" s="12" t="s">
        <v>8243</v>
      </c>
      <c r="C3926" s="16" t="str">
        <f>[1]!s_info_mkt(A3926)</f>
        <v>创业板</v>
      </c>
      <c r="D3926" s="16" t="str">
        <f>[1]!s_ipo_listeddate(A3926)</f>
        <v>2019-04-25</v>
      </c>
      <c r="E3926" s="16" t="str">
        <f>[1]!s_info_industry_csrc2023(A3926,"",3)</f>
        <v>软件和信息技术服务业</v>
      </c>
      <c r="F3926" s="16">
        <f>[1]!s_is(A3926,83,"FY","YTD","20251231",1,"",100000000)</f>
        <v>55.489103417700008</v>
      </c>
      <c r="G3926" s="16">
        <f>[1]!s_is(A3926,83,"FY","YTD","20241231",1,"",100000000)</f>
        <v>57.615354469799996</v>
      </c>
      <c r="H3926" s="16">
        <f>[1]!s_is(A3926,61,"FY","YTD","20251231",1,"",100000000)</f>
        <v>11.7063647604</v>
      </c>
      <c r="I3926" s="16">
        <f>[1]!s_is(A3926,61,"FY","YTD","20241231",1,"",100000000)</f>
        <v>3.5119862592</v>
      </c>
      <c r="J3926" s="16">
        <f>[1]!s_fa_roe(A3926,"20251231")</f>
        <v>30.5307</v>
      </c>
      <c r="K3926" s="16">
        <f>[1]!s_stmnote_rdexp(A3926,"20251231",1,10000)</f>
        <v>30271.171561000003</v>
      </c>
      <c r="L3926" s="16">
        <f>[1]!s_margin_tradingbalance(A3926,"",10000)</f>
        <v>116715.7309</v>
      </c>
      <c r="M3926" s="16">
        <f>[1]!s_margin_seclendingbalance(A3926,"",10000)</f>
        <v>540.68299999999999</v>
      </c>
      <c r="N3926" s="17">
        <f>[1]!s_val_ev(A3926,"",100000000)</f>
        <v>188.0305824582</v>
      </c>
      <c r="O3926" s="17">
        <f>[1]!share_freesharesmv(A3926,"",100000000)</f>
        <v>129.62427146190001</v>
      </c>
      <c r="P3926" s="17">
        <f ca="1">[1]!s_dq_amount_btin(A3926,TODAY()-1,100000000)</f>
        <v>7.30496854</v>
      </c>
      <c r="Q3926" s="17">
        <f ca="1">[1]!s_dq_turn(A3926,TODAY()-1)</f>
        <v>4.0896385360475467</v>
      </c>
      <c r="R3926" s="2">
        <f>[1]!s_pq_amount(A3926,"20260101","",100000000)</f>
        <v>1638.02200694</v>
      </c>
      <c r="S3926" s="2">
        <f>[1]!s_pq_avgamount(A3926,"20260101","",100000000)</f>
        <v>15.027724834311927</v>
      </c>
      <c r="T3926" s="17">
        <f>[1]!s_ipo_dilutedpe(A3926)</f>
        <v>22.99</v>
      </c>
      <c r="U3926" s="12">
        <f>[1]!s_ipo_collection_total(A3926,100000000)</f>
        <v>13.315327999999999</v>
      </c>
      <c r="V3926" s="18">
        <f>[1]!s_val_pe_ttm(A3926,"")</f>
        <v>11.294734001159668</v>
      </c>
    </row>
    <row r="3927" spans="1:22" x14ac:dyDescent="0.3">
      <c r="A3927" s="12" t="s">
        <v>8244</v>
      </c>
      <c r="B3927" s="12" t="s">
        <v>8245</v>
      </c>
      <c r="C3927" s="16" t="str">
        <f>[1]!s_info_mkt(A3927)</f>
        <v>主板</v>
      </c>
      <c r="D3927" s="16" t="str">
        <f>[1]!s_ipo_listeddate(A3927)</f>
        <v>2020-07-31</v>
      </c>
      <c r="E3927" s="16" t="str">
        <f>[1]!s_info_industry_csrc2023(A3927,"",3)</f>
        <v>农副食品加工业</v>
      </c>
      <c r="F3927" s="16">
        <f>[1]!s_is(A3927,83,"FY","YTD","20251231",1,"",100000000)</f>
        <v>20.958693569099999</v>
      </c>
      <c r="G3927" s="16">
        <f>[1]!s_is(A3927,83,"FY","YTD","20241231",1,"",100000000)</f>
        <v>22.572609930599999</v>
      </c>
      <c r="H3927" s="16">
        <f>[1]!s_is(A3927,61,"FY","YTD","20251231",1,"",100000000)</f>
        <v>2.0843488725000001</v>
      </c>
      <c r="I3927" s="16">
        <f>[1]!s_is(A3927,61,"FY","YTD","20241231",1,"",100000000)</f>
        <v>3.7619040870999996</v>
      </c>
      <c r="J3927" s="16">
        <f>[1]!s_fa_roe(A3927,"20251231")</f>
        <v>12.1608</v>
      </c>
      <c r="K3927" s="16">
        <f>[1]!s_stmnote_rdexp(A3927,"20251231",1,10000)</f>
        <v>3031.59123</v>
      </c>
      <c r="L3927" s="16">
        <f>[1]!s_margin_tradingbalance(A3927,"",10000)</f>
        <v>0</v>
      </c>
      <c r="M3927" s="16">
        <f>[1]!s_margin_seclendingbalance(A3927,"",10000)</f>
        <v>0</v>
      </c>
      <c r="N3927" s="17">
        <f>[1]!s_val_ev(A3927,"",100000000)</f>
        <v>37.454120895800003</v>
      </c>
      <c r="O3927" s="17">
        <f>[1]!share_freesharesmv(A3927,"",100000000)</f>
        <v>14.266443795799999</v>
      </c>
      <c r="P3927" s="17">
        <f ca="1">[1]!s_dq_amount_btin(A3927,TODAY()-1,100000000)</f>
        <v>0.30416165000000001</v>
      </c>
      <c r="Q3927" s="17">
        <f ca="1">[1]!s_dq_turn(A3927,TODAY()-1)</f>
        <v>1.5091769875842982</v>
      </c>
      <c r="R3927" s="2">
        <f>[1]!s_pq_amount(A3927,"20260101","",100000000)</f>
        <v>52.261597940000001</v>
      </c>
      <c r="S3927" s="2">
        <f>[1]!s_pq_avgamount(A3927,"20260101","",100000000)</f>
        <v>0.47946420128440365</v>
      </c>
      <c r="T3927" s="17">
        <f>[1]!s_ipo_dilutedpe(A3927)</f>
        <v>22.99</v>
      </c>
      <c r="U3927" s="12">
        <f>[1]!s_ipo_collection_total(A3927,100000000)</f>
        <v>9.0326304000000004</v>
      </c>
      <c r="V3927" s="18">
        <f>[1]!s_val_pe_ttm(A3927,"")</f>
        <v>16.870687484741211</v>
      </c>
    </row>
    <row r="3928" spans="1:22" x14ac:dyDescent="0.3">
      <c r="A3928" s="12" t="s">
        <v>8246</v>
      </c>
      <c r="B3928" s="12" t="s">
        <v>8247</v>
      </c>
      <c r="C3928" s="16" t="str">
        <f>[1]!s_info_mkt(A3928)</f>
        <v>主板</v>
      </c>
      <c r="D3928" s="16" t="str">
        <f>[1]!s_ipo_listeddate(A3928)</f>
        <v>2006-08-16</v>
      </c>
      <c r="E3928" s="16" t="str">
        <f>[1]!s_info_industry_csrc2023(A3928,"",3)</f>
        <v>土木工程建筑业</v>
      </c>
      <c r="F3928" s="16">
        <f>[1]!s_is(A3928,83,"FY","YTD","20251231",1,"",100000000)</f>
        <v>464.09521005410005</v>
      </c>
      <c r="G3928" s="16">
        <f>[1]!s_is(A3928,83,"FY","YTD","20241231",1,"",100000000)</f>
        <v>477.72002183640001</v>
      </c>
      <c r="H3928" s="16">
        <f>[1]!s_is(A3928,61,"FY","YTD","20251231",1,"",100000000)</f>
        <v>9.6432697190999992</v>
      </c>
      <c r="I3928" s="16">
        <f>[1]!s_is(A3928,61,"FY","YTD","20241231",1,"",100000000)</f>
        <v>13.100293393099999</v>
      </c>
      <c r="J3928" s="16">
        <f>[1]!s_fa_roe(A3928,"20251231")</f>
        <v>6.2221000000000002</v>
      </c>
      <c r="K3928" s="16">
        <f>[1]!s_stmnote_rdexp(A3928,"20251231",1,10000)</f>
        <v>104764.913562</v>
      </c>
      <c r="L3928" s="16">
        <f>[1]!s_margin_tradingbalance(A3928,"",10000)</f>
        <v>23788.7729</v>
      </c>
      <c r="M3928" s="16">
        <f>[1]!s_margin_seclendingbalance(A3928,"",10000)</f>
        <v>239.0163</v>
      </c>
      <c r="N3928" s="17">
        <f>[1]!s_val_ev(A3928,"",100000000)</f>
        <v>92.53076373799999</v>
      </c>
      <c r="O3928" s="17">
        <f>[1]!share_freesharesmv(A3928,"",100000000)</f>
        <v>43.4664136926</v>
      </c>
      <c r="P3928" s="17">
        <f ca="1">[1]!s_dq_amount_btin(A3928,TODAY()-1,100000000)</f>
        <v>0.43470780999999997</v>
      </c>
      <c r="Q3928" s="17">
        <f ca="1">[1]!s_dq_turn(A3928,TODAY()-1)</f>
        <v>0.48093912216046714</v>
      </c>
      <c r="R3928" s="2">
        <f>[1]!s_pq_amount(A3928,"20260101","",100000000)</f>
        <v>105.38265444</v>
      </c>
      <c r="S3928" s="2">
        <f>[1]!s_pq_avgamount(A3928,"20260101","",100000000)</f>
        <v>0.9668133434862386</v>
      </c>
      <c r="T3928" s="17">
        <f>[1]!s_ipo_dilutedpe(A3928)</f>
        <v>24.8</v>
      </c>
      <c r="U3928" s="12">
        <f>[1]!s_ipo_collection_total(A3928,100000000)</f>
        <v>2.2799999999999998</v>
      </c>
      <c r="V3928" s="18">
        <f>[1]!s_val_pe_ttm(A3928,"")</f>
        <v>9.6247148513793945</v>
      </c>
    </row>
    <row r="3929" spans="1:22" x14ac:dyDescent="0.3">
      <c r="A3929" s="12" t="s">
        <v>8248</v>
      </c>
      <c r="B3929" s="12" t="s">
        <v>8249</v>
      </c>
      <c r="C3929" s="16" t="str">
        <f>[1]!s_info_mkt(A3929)</f>
        <v>主板</v>
      </c>
      <c r="D3929" s="16" t="str">
        <f>[1]!s_ipo_listeddate(A3929)</f>
        <v>2008-05-06</v>
      </c>
      <c r="E3929" s="16" t="str">
        <f>[1]!s_info_industry_csrc2023(A3929,"",3)</f>
        <v>化学原料和化学制品制造业</v>
      </c>
      <c r="F3929" s="16">
        <f>[1]!s_is(A3929,83,"FY","YTD","20251231",1,"",100000000)</f>
        <v>99.816050955099996</v>
      </c>
      <c r="G3929" s="16">
        <f>[1]!s_is(A3929,83,"FY","YTD","20241231",1,"",100000000)</f>
        <v>94.80721694719999</v>
      </c>
      <c r="H3929" s="16">
        <f>[1]!s_is(A3929,61,"FY","YTD","20251231",1,"",100000000)</f>
        <v>7.5754858774000002</v>
      </c>
      <c r="I3929" s="16">
        <f>[1]!s_is(A3929,61,"FY","YTD","20241231",1,"",100000000)</f>
        <v>8.9103098246000005</v>
      </c>
      <c r="J3929" s="16">
        <f>[1]!s_fa_roe(A3929,"20251231")</f>
        <v>7.9623999999999997</v>
      </c>
      <c r="K3929" s="16">
        <f>[1]!s_stmnote_rdexp(A3929,"20251231",1,10000)</f>
        <v>31551.856597000002</v>
      </c>
      <c r="L3929" s="16">
        <f>[1]!s_margin_tradingbalance(A3929,"",10000)</f>
        <v>0</v>
      </c>
      <c r="M3929" s="16">
        <f>[1]!s_margin_seclendingbalance(A3929,"",10000)</f>
        <v>0</v>
      </c>
      <c r="N3929" s="17">
        <f>[1]!s_val_ev(A3929,"",100000000)</f>
        <v>131.1216813225</v>
      </c>
      <c r="O3929" s="17">
        <f>[1]!share_freesharesmv(A3929,"",100000000)</f>
        <v>59.842555789499997</v>
      </c>
      <c r="P3929" s="17">
        <f ca="1">[1]!s_dq_amount_btin(A3929,TODAY()-1,100000000)</f>
        <v>0.90832858999999999</v>
      </c>
      <c r="Q3929" s="17">
        <f ca="1">[1]!s_dq_turn(A3929,TODAY()-1)</f>
        <v>0.69324831537778564</v>
      </c>
      <c r="R3929" s="2">
        <f>[1]!s_pq_amount(A3929,"20260101","",100000000)</f>
        <v>206.80412440999999</v>
      </c>
      <c r="S3929" s="2">
        <f>[1]!s_pq_avgamount(A3929,"20260101","",100000000)</f>
        <v>1.8972855450458714</v>
      </c>
      <c r="T3929" s="17">
        <f>[1]!s_ipo_dilutedpe(A3929)</f>
        <v>26.81</v>
      </c>
      <c r="U3929" s="12">
        <f>[1]!s_ipo_collection_total(A3929,100000000)</f>
        <v>1.7010000000000001</v>
      </c>
      <c r="V3929" s="18">
        <f>[1]!s_val_pe_ttm(A3929,"")</f>
        <v>17.576662063598633</v>
      </c>
    </row>
    <row r="3930" spans="1:22" x14ac:dyDescent="0.3">
      <c r="A3930" s="12" t="s">
        <v>8250</v>
      </c>
      <c r="B3930" s="12" t="s">
        <v>8251</v>
      </c>
      <c r="C3930" s="16" t="str">
        <f>[1]!s_info_mkt(A3930)</f>
        <v>主板</v>
      </c>
      <c r="D3930" s="16" t="str">
        <f>[1]!s_ipo_listeddate(A3930)</f>
        <v>2004-02-25</v>
      </c>
      <c r="E3930" s="16" t="str">
        <f>[1]!s_info_industry_csrc2023(A3930,"",3)</f>
        <v>房地产业</v>
      </c>
      <c r="F3930" s="16">
        <f>[1]!s_is(A3930,83,"FY","YTD","20251231",1,"",100000000)</f>
        <v>834.26379063539991</v>
      </c>
      <c r="G3930" s="16">
        <f>[1]!s_is(A3930,83,"FY","YTD","20241231",1,"",100000000)</f>
        <v>599.92367667719998</v>
      </c>
      <c r="H3930" s="16">
        <f>[1]!s_is(A3930,61,"FY","YTD","20251231",1,"",100000000)</f>
        <v>-94.958873022099993</v>
      </c>
      <c r="I3930" s="16">
        <f>[1]!s_is(A3930,61,"FY","YTD","20241231",1,"",100000000)</f>
        <v>9.5130404911999999</v>
      </c>
      <c r="J3930" s="16">
        <f>[1]!s_fa_roe(A3930,"20251231")</f>
        <v>-65.063100000000006</v>
      </c>
      <c r="K3930" s="16">
        <f>[1]!s_stmnote_rdexp(A3930,"20251231",1,10000)</f>
        <v>6824.5142390000001</v>
      </c>
      <c r="L3930" s="16">
        <f>[1]!s_margin_tradingbalance(A3930,"",10000)</f>
        <v>56859.963000000003</v>
      </c>
      <c r="M3930" s="16">
        <f>[1]!s_margin_seclendingbalance(A3930,"",10000)</f>
        <v>241.03120000000001</v>
      </c>
      <c r="N3930" s="17">
        <f>[1]!s_val_ev(A3930,"",100000000)</f>
        <v>68.25337247680001</v>
      </c>
      <c r="O3930" s="17">
        <f>[1]!share_freesharesmv(A3930,"",100000000)</f>
        <v>49.062009954399997</v>
      </c>
      <c r="P3930" s="17">
        <f ca="1">[1]!s_dq_amount_btin(A3930,TODAY()-1,100000000)</f>
        <v>1.12054144</v>
      </c>
      <c r="Q3930" s="17">
        <f ca="1">[1]!s_dq_turn(A3930,TODAY()-1)</f>
        <v>1.6313317036143071</v>
      </c>
      <c r="R3930" s="2">
        <f>[1]!s_pq_amount(A3930,"20260101","",100000000)</f>
        <v>213.18636576</v>
      </c>
      <c r="S3930" s="2">
        <f>[1]!s_pq_avgamount(A3930,"20260101","",100000000)</f>
        <v>1.9558382179816514</v>
      </c>
      <c r="T3930" s="17">
        <f>[1]!s_ipo_dilutedpe(A3930)</f>
        <v>17.489999999999998</v>
      </c>
      <c r="U3930" s="12">
        <f>[1]!s_ipo_collection_total(A3930,100000000)</f>
        <v>4.218</v>
      </c>
      <c r="V3930" s="18">
        <f>[1]!s_val_pe_ttm(A3930,"")</f>
        <v>-0.64191615581512451</v>
      </c>
    </row>
    <row r="3931" spans="1:22" x14ac:dyDescent="0.3">
      <c r="A3931" s="12" t="s">
        <v>8252</v>
      </c>
      <c r="B3931" s="12" t="s">
        <v>8253</v>
      </c>
      <c r="C3931" s="16" t="str">
        <f>[1]!s_info_mkt(A3931)</f>
        <v>创业板</v>
      </c>
      <c r="D3931" s="16" t="str">
        <f>[1]!s_ipo_listeddate(A3931)</f>
        <v>2021-12-22</v>
      </c>
      <c r="E3931" s="16" t="str">
        <f>[1]!s_info_industry_csrc2023(A3931,"",3)</f>
        <v>家具制造业</v>
      </c>
      <c r="F3931" s="16">
        <f>[1]!s_is(A3931,83,"FY","YTD","20251231",1,"",100000000)</f>
        <v>3.5567066817000001</v>
      </c>
      <c r="G3931" s="16">
        <f>[1]!s_is(A3931,83,"FY","YTD","20241231",1,"",100000000)</f>
        <v>2.9577840256000001</v>
      </c>
      <c r="H3931" s="16">
        <f>[1]!s_is(A3931,61,"FY","YTD","20251231",1,"",100000000)</f>
        <v>7.5793235799999997E-2</v>
      </c>
      <c r="I3931" s="16">
        <f>[1]!s_is(A3931,61,"FY","YTD","20241231",1,"",100000000)</f>
        <v>0.11169734960000001</v>
      </c>
      <c r="J3931" s="16">
        <f>[1]!s_fa_roe(A3931,"20251231")</f>
        <v>1.0697000000000001</v>
      </c>
      <c r="K3931" s="16">
        <f>[1]!s_stmnote_rdexp(A3931,"20251231",1,10000)</f>
        <v>988.07226999999989</v>
      </c>
      <c r="L3931" s="16">
        <f>[1]!s_margin_tradingbalance(A3931,"",10000)</f>
        <v>2428.4081000000001</v>
      </c>
      <c r="M3931" s="16">
        <f>[1]!s_margin_seclendingbalance(A3931,"",10000)</f>
        <v>0</v>
      </c>
      <c r="N3931" s="17">
        <f>[1]!s_val_ev(A3931,"",100000000)</f>
        <v>18.715060000000001</v>
      </c>
      <c r="O3931" s="17">
        <f>[1]!share_freesharesmv(A3931,"",100000000)</f>
        <v>5.2893481829999995</v>
      </c>
      <c r="P3931" s="17">
        <f ca="1">[1]!s_dq_amount_btin(A3931,TODAY()-1,100000000)</f>
        <v>0.22341593000000001</v>
      </c>
      <c r="Q3931" s="17">
        <f ca="1">[1]!s_dq_turn(A3931,TODAY()-1)</f>
        <v>1.9553776989186415</v>
      </c>
      <c r="R3931" s="2">
        <f>[1]!s_pq_amount(A3931,"20260101","",100000000)</f>
        <v>41.81764707</v>
      </c>
      <c r="S3931" s="2">
        <f>[1]!s_pq_avgamount(A3931,"20260101","",100000000)</f>
        <v>0.38364813825688071</v>
      </c>
      <c r="T3931" s="17">
        <f>[1]!s_ipo_dilutedpe(A3931)</f>
        <v>26.68</v>
      </c>
      <c r="U3931" s="12">
        <f>[1]!s_ipo_collection_total(A3931,100000000)</f>
        <v>5.4565000000000001</v>
      </c>
      <c r="V3931" s="18">
        <f>[1]!s_val_pe_ttm(A3931,"")</f>
        <v>748.31494140625</v>
      </c>
    </row>
    <row r="3932" spans="1:22" x14ac:dyDescent="0.3">
      <c r="A3932" s="12" t="s">
        <v>8254</v>
      </c>
      <c r="B3932" s="12" t="s">
        <v>8255</v>
      </c>
      <c r="C3932" s="16" t="str">
        <f>[1]!s_info_mkt(A3932)</f>
        <v>主板</v>
      </c>
      <c r="D3932" s="16" t="str">
        <f>[1]!s_ipo_listeddate(A3932)</f>
        <v>2016-12-12</v>
      </c>
      <c r="E3932" s="16" t="str">
        <f>[1]!s_info_industry_csrc2023(A3932,"",3)</f>
        <v>化学原料和化学制品制造业</v>
      </c>
      <c r="F3932" s="16">
        <f>[1]!s_is(A3932,83,"FY","YTD","20251231",1,"",100000000)</f>
        <v>15.952648032300001</v>
      </c>
      <c r="G3932" s="16">
        <f>[1]!s_is(A3932,83,"FY","YTD","20241231",1,"",100000000)</f>
        <v>14.8404296624</v>
      </c>
      <c r="H3932" s="16">
        <f>[1]!s_is(A3932,61,"FY","YTD","20251231",1,"",100000000)</f>
        <v>1.0153817066999999</v>
      </c>
      <c r="I3932" s="16">
        <f>[1]!s_is(A3932,61,"FY","YTD","20241231",1,"",100000000)</f>
        <v>0.40518608100000003</v>
      </c>
      <c r="J3932" s="16">
        <f>[1]!s_fa_roe(A3932,"20251231")</f>
        <v>6.5585000000000004</v>
      </c>
      <c r="K3932" s="16">
        <f>[1]!s_stmnote_rdexp(A3932,"20251231",1,10000)</f>
        <v>5094.7078449999999</v>
      </c>
      <c r="L3932" s="16">
        <f>[1]!s_margin_tradingbalance(A3932,"",10000)</f>
        <v>0</v>
      </c>
      <c r="M3932" s="16">
        <f>[1]!s_margin_seclendingbalance(A3932,"",10000)</f>
        <v>0</v>
      </c>
      <c r="N3932" s="17">
        <f>[1]!s_val_ev(A3932,"",100000000)</f>
        <v>38.840255999999997</v>
      </c>
      <c r="O3932" s="17">
        <f>[1]!share_freesharesmv(A3932,"",100000000)</f>
        <v>13.218746424000001</v>
      </c>
      <c r="P3932" s="17">
        <f ca="1">[1]!s_dq_amount_btin(A3932,TODAY()-1,100000000)</f>
        <v>0.80037859</v>
      </c>
      <c r="Q3932" s="17">
        <f ca="1">[1]!s_dq_turn(A3932,TODAY()-1)</f>
        <v>2.0624184042453275</v>
      </c>
      <c r="R3932" s="2">
        <f>[1]!s_pq_amount(A3932,"20260101","",100000000)</f>
        <v>97.732880230000006</v>
      </c>
      <c r="S3932" s="2">
        <f>[1]!s_pq_avgamount(A3932,"20260101","",100000000)</f>
        <v>0.89663192871559638</v>
      </c>
      <c r="T3932" s="17">
        <f>[1]!s_ipo_dilutedpe(A3932)</f>
        <v>19.059999999999999</v>
      </c>
      <c r="U3932" s="12">
        <f>[1]!s_ipo_collection_total(A3932,100000000)</f>
        <v>5.1004800000000001</v>
      </c>
      <c r="V3932" s="18">
        <f>[1]!s_val_pe_ttm(A3932,"")</f>
        <v>32.277389526367188</v>
      </c>
    </row>
    <row r="3933" spans="1:22" x14ac:dyDescent="0.3">
      <c r="A3933" s="12" t="s">
        <v>8256</v>
      </c>
      <c r="B3933" s="12" t="s">
        <v>8257</v>
      </c>
      <c r="C3933" s="16" t="str">
        <f>[1]!s_info_mkt(A3933)</f>
        <v>创业板</v>
      </c>
      <c r="D3933" s="16" t="str">
        <f>[1]!s_ipo_listeddate(A3933)</f>
        <v>2016-09-28</v>
      </c>
      <c r="E3933" s="16" t="str">
        <f>[1]!s_info_industry_csrc2023(A3933,"",3)</f>
        <v>计算机、通信和其他电子设备制造业</v>
      </c>
      <c r="F3933" s="16">
        <f>[1]!s_is(A3933,83,"FY","YTD","20251231",1,"",100000000)</f>
        <v>5.9117867542999996</v>
      </c>
      <c r="G3933" s="16">
        <f>[1]!s_is(A3933,83,"FY","YTD","20241231",1,"",100000000)</f>
        <v>5.5202533126999995</v>
      </c>
      <c r="H3933" s="16">
        <f>[1]!s_is(A3933,61,"FY","YTD","20251231",1,"",100000000)</f>
        <v>0.37321570279999999</v>
      </c>
      <c r="I3933" s="16">
        <f>[1]!s_is(A3933,61,"FY","YTD","20241231",1,"",100000000)</f>
        <v>0.29147899719999998</v>
      </c>
      <c r="J3933" s="16">
        <f>[1]!s_fa_roe(A3933,"20251231")</f>
        <v>3.3311000000000002</v>
      </c>
      <c r="K3933" s="16">
        <f>[1]!s_stmnote_rdexp(A3933,"20251231",1,10000)</f>
        <v>10214.780694999999</v>
      </c>
      <c r="L3933" s="16">
        <f>[1]!s_margin_tradingbalance(A3933,"",10000)</f>
        <v>0</v>
      </c>
      <c r="M3933" s="16">
        <f>[1]!s_margin_seclendingbalance(A3933,"",10000)</f>
        <v>0</v>
      </c>
      <c r="N3933" s="17">
        <f>[1]!s_val_ev(A3933,"",100000000)</f>
        <v>30.530604725699998</v>
      </c>
      <c r="O3933" s="17">
        <f>[1]!share_freesharesmv(A3933,"",100000000)</f>
        <v>19.296325592300001</v>
      </c>
      <c r="P3933" s="17">
        <f ca="1">[1]!s_dq_amount_btin(A3933,TODAY()-1,100000000)</f>
        <v>0.53627659999999999</v>
      </c>
      <c r="Q3933" s="17">
        <f ca="1">[1]!s_dq_turn(A3933,TODAY()-1)</f>
        <v>2.4345779436798747</v>
      </c>
      <c r="R3933" s="2">
        <f>[1]!s_pq_amount(A3933,"20260101","",100000000)</f>
        <v>132.18536381999999</v>
      </c>
      <c r="S3933" s="2">
        <f>[1]!s_pq_avgamount(A3933,"20260101","",100000000)</f>
        <v>1.2127097598165137</v>
      </c>
      <c r="T3933" s="17">
        <f>[1]!s_ipo_dilutedpe(A3933)</f>
        <v>22.99</v>
      </c>
      <c r="U3933" s="12">
        <f>[1]!s_ipo_collection_total(A3933,100000000)</f>
        <v>2.7253620000000001</v>
      </c>
      <c r="V3933" s="18">
        <f>[1]!s_val_pe_ttm(A3933,"")</f>
        <v>118.09564208984375</v>
      </c>
    </row>
    <row r="3934" spans="1:22" x14ac:dyDescent="0.3">
      <c r="A3934" s="12" t="s">
        <v>8258</v>
      </c>
      <c r="B3934" s="12" t="s">
        <v>8259</v>
      </c>
      <c r="C3934" s="16" t="str">
        <f>[1]!s_info_mkt(A3934)</f>
        <v>主板</v>
      </c>
      <c r="D3934" s="16" t="str">
        <f>[1]!s_ipo_listeddate(A3934)</f>
        <v>2020-10-12</v>
      </c>
      <c r="E3934" s="16" t="str">
        <f>[1]!s_info_industry_csrc2023(A3934,"",3)</f>
        <v>食品制造业</v>
      </c>
      <c r="F3934" s="16">
        <f>[1]!s_is(A3934,83,"FY","YTD","20251231",1,"",100000000)</f>
        <v>18.590500411300003</v>
      </c>
      <c r="G3934" s="16">
        <f>[1]!s_is(A3934,83,"FY","YTD","20241231",1,"",100000000)</f>
        <v>16.714500298900003</v>
      </c>
      <c r="H3934" s="16">
        <f>[1]!s_is(A3934,61,"FY","YTD","20251231",1,"",100000000)</f>
        <v>2.7303911587000003</v>
      </c>
      <c r="I3934" s="16">
        <f>[1]!s_is(A3934,61,"FY","YTD","20241231",1,"",100000000)</f>
        <v>2.7659330893000003</v>
      </c>
      <c r="J3934" s="16">
        <f>[1]!s_fa_roe(A3934,"20251231")</f>
        <v>11.863799999999999</v>
      </c>
      <c r="K3934" s="16">
        <f>[1]!s_stmnote_rdexp(A3934,"20251231",1,10000)</f>
        <v>1172.0003980000001</v>
      </c>
      <c r="L3934" s="16">
        <f>[1]!s_margin_tradingbalance(A3934,"",10000)</f>
        <v>0</v>
      </c>
      <c r="M3934" s="16">
        <f>[1]!s_margin_seclendingbalance(A3934,"",10000)</f>
        <v>0</v>
      </c>
      <c r="N3934" s="17">
        <f>[1]!s_val_ev(A3934,"",100000000)</f>
        <v>44.942705791200005</v>
      </c>
      <c r="O3934" s="17">
        <f>[1]!share_freesharesmv(A3934,"",100000000)</f>
        <v>15.794524631200002</v>
      </c>
      <c r="P3934" s="17">
        <f ca="1">[1]!s_dq_amount_btin(A3934,TODAY()-1,100000000)</f>
        <v>0.35099244000000002</v>
      </c>
      <c r="Q3934" s="17">
        <f ca="1">[1]!s_dq_turn(A3934,TODAY()-1)</f>
        <v>0.77873940573584488</v>
      </c>
      <c r="R3934" s="2">
        <f>[1]!s_pq_amount(A3934,"20260101","",100000000)</f>
        <v>77.382155460000007</v>
      </c>
      <c r="S3934" s="2">
        <f>[1]!s_pq_avgamount(A3934,"20260101","",100000000)</f>
        <v>0.70992803174311925</v>
      </c>
      <c r="T3934" s="17">
        <f>[1]!s_ipo_dilutedpe(A3934)</f>
        <v>22.99</v>
      </c>
      <c r="U3934" s="12">
        <f>[1]!s_ipo_collection_total(A3934,100000000)</f>
        <v>7.8864000000000001</v>
      </c>
      <c r="V3934" s="18">
        <f>[1]!s_val_pe_ttm(A3934,"")</f>
        <v>15.877707481384277</v>
      </c>
    </row>
    <row r="3935" spans="1:22" x14ac:dyDescent="0.3">
      <c r="A3935" s="12" t="s">
        <v>8260</v>
      </c>
      <c r="B3935" s="12" t="s">
        <v>8261</v>
      </c>
      <c r="C3935" s="16" t="str">
        <f>[1]!s_info_mkt(A3935)</f>
        <v>创业板</v>
      </c>
      <c r="D3935" s="16" t="str">
        <f>[1]!s_ipo_listeddate(A3935)</f>
        <v>2019-05-10</v>
      </c>
      <c r="E3935" s="16" t="str">
        <f>[1]!s_info_industry_csrc2023(A3935,"",3)</f>
        <v>专业技术服务业</v>
      </c>
      <c r="F3935" s="16">
        <f>[1]!s_is(A3935,83,"FY","YTD","20251231",1,"",100000000)</f>
        <v>1.4395931218</v>
      </c>
      <c r="G3935" s="16">
        <f>[1]!s_is(A3935,83,"FY","YTD","20241231",1,"",100000000)</f>
        <v>1.9937086325</v>
      </c>
      <c r="H3935" s="16">
        <f>[1]!s_is(A3935,61,"FY","YTD","20251231",1,"",100000000)</f>
        <v>-0.2876674159</v>
      </c>
      <c r="I3935" s="16">
        <f>[1]!s_is(A3935,61,"FY","YTD","20241231",1,"",100000000)</f>
        <v>-1.6467008234</v>
      </c>
      <c r="J3935" s="16">
        <f>[1]!s_fa_roe(A3935,"20251231")</f>
        <v>-2.2957000000000001</v>
      </c>
      <c r="K3935" s="16">
        <f>[1]!s_stmnote_rdexp(A3935,"20251231",1,10000)</f>
        <v>927.276884</v>
      </c>
      <c r="L3935" s="16">
        <f>[1]!s_margin_tradingbalance(A3935,"",10000)</f>
        <v>0</v>
      </c>
      <c r="M3935" s="16">
        <f>[1]!s_margin_seclendingbalance(A3935,"",10000)</f>
        <v>0</v>
      </c>
      <c r="N3935" s="17">
        <f>[1]!s_val_ev(A3935,"",100000000)</f>
        <v>20.060474737</v>
      </c>
      <c r="O3935" s="17">
        <f>[1]!share_freesharesmv(A3935,"",100000000)</f>
        <v>9.0009708775000004</v>
      </c>
      <c r="P3935" s="17">
        <f ca="1">[1]!s_dq_amount_btin(A3935,TODAY()-1,100000000)</f>
        <v>0.42832260999999999</v>
      </c>
      <c r="Q3935" s="17">
        <f ca="1">[1]!s_dq_turn(A3935,TODAY()-1)</f>
        <v>1.9068991167787337</v>
      </c>
      <c r="R3935" s="2">
        <f>[1]!s_pq_amount(A3935,"20260101","",100000000)</f>
        <v>97.715855640000001</v>
      </c>
      <c r="S3935" s="2">
        <f>[1]!s_pq_avgamount(A3935,"20260101","",100000000)</f>
        <v>0.89647573981651385</v>
      </c>
      <c r="T3935" s="17">
        <f>[1]!s_ipo_dilutedpe(A3935)</f>
        <v>22.99</v>
      </c>
      <c r="U3935" s="12">
        <f>[1]!s_ipo_collection_total(A3935,100000000)</f>
        <v>5.4660000000000002</v>
      </c>
      <c r="V3935" s="18">
        <f>[1]!s_val_pe_ttm(A3935,"")</f>
        <v>-38.826793670654297</v>
      </c>
    </row>
    <row r="3936" spans="1:22" x14ac:dyDescent="0.3">
      <c r="A3936" s="12" t="s">
        <v>8262</v>
      </c>
      <c r="B3936" s="12" t="s">
        <v>8263</v>
      </c>
      <c r="C3936" s="16" t="str">
        <f>[1]!s_info_mkt(A3936)</f>
        <v>主板</v>
      </c>
      <c r="D3936" s="16" t="str">
        <f>[1]!s_ipo_listeddate(A3936)</f>
        <v>2023-02-27</v>
      </c>
      <c r="E3936" s="16" t="str">
        <f>[1]!s_info_industry_csrc2023(A3936,"",3)</f>
        <v>汽车制造业</v>
      </c>
      <c r="F3936" s="16">
        <f>[1]!s_is(A3936,83,"FY","YTD","20251231",1,"",100000000)</f>
        <v>41.929060876500003</v>
      </c>
      <c r="G3936" s="16">
        <f>[1]!s_is(A3936,83,"FY","YTD","20241231",1,"",100000000)</f>
        <v>35.920201237600004</v>
      </c>
      <c r="H3936" s="16">
        <f>[1]!s_is(A3936,61,"FY","YTD","20251231",1,"",100000000)</f>
        <v>2.3440887076000001</v>
      </c>
      <c r="I3936" s="16">
        <f>[1]!s_is(A3936,61,"FY","YTD","20241231",1,"",100000000)</f>
        <v>4.2492727597000002</v>
      </c>
      <c r="J3936" s="16">
        <f>[1]!s_fa_roe(A3936,"20251231")</f>
        <v>5.1002000000000001</v>
      </c>
      <c r="K3936" s="16">
        <f>[1]!s_stmnote_rdexp(A3936,"20251231",1,10000)</f>
        <v>12327.534677</v>
      </c>
      <c r="L3936" s="16">
        <f>[1]!s_margin_tradingbalance(A3936,"",10000)</f>
        <v>0</v>
      </c>
      <c r="M3936" s="16">
        <f>[1]!s_margin_seclendingbalance(A3936,"",10000)</f>
        <v>0</v>
      </c>
      <c r="N3936" s="17">
        <f>[1]!s_val_ev(A3936,"",100000000)</f>
        <v>71.650028785000003</v>
      </c>
      <c r="O3936" s="17">
        <f>[1]!share_freesharesmv(A3936,"",100000000)</f>
        <v>18.439548449999997</v>
      </c>
      <c r="P3936" s="17">
        <f ca="1">[1]!s_dq_amount_btin(A3936,TODAY()-1,100000000)</f>
        <v>0.68325254000000002</v>
      </c>
      <c r="Q3936" s="17">
        <f ca="1">[1]!s_dq_turn(A3936,TODAY()-1)</f>
        <v>2.1597768976787091</v>
      </c>
      <c r="R3936" s="2">
        <f>[1]!s_pq_amount(A3936,"20260101","",100000000)</f>
        <v>198.03333332</v>
      </c>
      <c r="S3936" s="2">
        <f>[1]!s_pq_avgamount(A3936,"20260101","",100000000)</f>
        <v>1.8168195717431193</v>
      </c>
      <c r="T3936" s="17">
        <f>[1]!s_ipo_dilutedpe(A3936)</f>
        <v>22.99</v>
      </c>
      <c r="U3936" s="12">
        <f>[1]!s_ipo_collection_total(A3936,100000000)</f>
        <v>21.860733745799998</v>
      </c>
      <c r="V3936" s="18">
        <f>[1]!s_val_pe_ttm(A3936,"")</f>
        <v>34.587745666503906</v>
      </c>
    </row>
    <row r="3937" spans="1:22" x14ac:dyDescent="0.3">
      <c r="A3937" s="12" t="s">
        <v>8264</v>
      </c>
      <c r="B3937" s="12" t="s">
        <v>8265</v>
      </c>
      <c r="C3937" s="16" t="str">
        <f>[1]!s_info_mkt(A3937)</f>
        <v>主板</v>
      </c>
      <c r="D3937" s="16" t="str">
        <f>[1]!s_ipo_listeddate(A3937)</f>
        <v>2017-05-19</v>
      </c>
      <c r="E3937" s="16" t="str">
        <f>[1]!s_info_industry_csrc2023(A3937,"",3)</f>
        <v>医药制造业</v>
      </c>
      <c r="F3937" s="16">
        <f>[1]!s_is(A3937,83,"FY","YTD","20251231",1,"",100000000)</f>
        <v>5.1408769650999995</v>
      </c>
      <c r="G3937" s="16">
        <f>[1]!s_is(A3937,83,"FY","YTD","20241231",1,"",100000000)</f>
        <v>5.6971274299000001</v>
      </c>
      <c r="H3937" s="16">
        <f>[1]!s_is(A3937,61,"FY","YTD","20251231",1,"",100000000)</f>
        <v>-0.55423546150000003</v>
      </c>
      <c r="I3937" s="16">
        <f>[1]!s_is(A3937,61,"FY","YTD","20241231",1,"",100000000)</f>
        <v>-0.8740382659</v>
      </c>
      <c r="J3937" s="16">
        <f>[1]!s_fa_roe(A3937,"20251231")</f>
        <v>-2.8014999999999999</v>
      </c>
      <c r="K3937" s="16">
        <f>[1]!s_stmnote_rdexp(A3937,"20251231",1,10000)</f>
        <v>2231.5972420000003</v>
      </c>
      <c r="L3937" s="16">
        <f>[1]!s_margin_tradingbalance(A3937,"",10000)</f>
        <v>0</v>
      </c>
      <c r="M3937" s="16">
        <f>[1]!s_margin_seclendingbalance(A3937,"",10000)</f>
        <v>0</v>
      </c>
      <c r="N3937" s="17">
        <f>[1]!s_val_ev(A3937,"",100000000)</f>
        <v>15.6774</v>
      </c>
      <c r="O3937" s="17">
        <f>[1]!share_freesharesmv(A3937,"",100000000)</f>
        <v>10.515164166200002</v>
      </c>
      <c r="P3937" s="17">
        <f ca="1">[1]!s_dq_amount_btin(A3937,TODAY()-1,100000000)</f>
        <v>0.12426578000000001</v>
      </c>
      <c r="Q3937" s="17">
        <f ca="1">[1]!s_dq_turn(A3937,TODAY()-1)</f>
        <v>1.1637221826986457</v>
      </c>
      <c r="R3937" s="2">
        <f>[1]!s_pq_amount(A3937,"20260101","",100000000)</f>
        <v>21.038669339999998</v>
      </c>
      <c r="S3937" s="2">
        <f>[1]!s_pq_avgamount(A3937,"20260101","",100000000)</f>
        <v>0.19301531504587155</v>
      </c>
      <c r="T3937" s="17">
        <f>[1]!s_ipo_dilutedpe(A3937)</f>
        <v>22.98</v>
      </c>
      <c r="U3937" s="12">
        <f>[1]!s_ipo_collection_total(A3937,100000000)</f>
        <v>11.8561</v>
      </c>
      <c r="V3937" s="18">
        <f>[1]!s_val_pe_ttm(A3937,"")</f>
        <v>-29.696683883666992</v>
      </c>
    </row>
    <row r="3938" spans="1:22" x14ac:dyDescent="0.3">
      <c r="A3938" s="12" t="s">
        <v>265</v>
      </c>
      <c r="B3938" s="12" t="s">
        <v>266</v>
      </c>
      <c r="C3938" s="16" t="str">
        <f>[1]!s_info_mkt(A3938)</f>
        <v>北证</v>
      </c>
      <c r="D3938" s="16" t="str">
        <f>[1]!s_ipo_listeddate(A3938)</f>
        <v>2022-06-17</v>
      </c>
      <c r="E3938" s="16" t="str">
        <f>[1]!s_info_industry_csrc2023(A3938,"",3)</f>
        <v>软件和信息技术服务业</v>
      </c>
      <c r="F3938" s="16">
        <f>[1]!s_is(A3938,83,"FY","YTD","20251231",1,"",100000000)</f>
        <v>2.0610411091</v>
      </c>
      <c r="G3938" s="16">
        <f>[1]!s_is(A3938,83,"FY","YTD","20241231",1,"",100000000)</f>
        <v>1.7850606487</v>
      </c>
      <c r="H3938" s="16">
        <f>[1]!s_is(A3938,61,"FY","YTD","20251231",1,"",100000000)</f>
        <v>6.03045875E-2</v>
      </c>
      <c r="I3938" s="16">
        <f>[1]!s_is(A3938,61,"FY","YTD","20241231",1,"",100000000)</f>
        <v>5.8328578200000002E-2</v>
      </c>
      <c r="J3938" s="16">
        <f>[1]!s_fa_roe(A3938,"20251231")</f>
        <v>1.8666</v>
      </c>
      <c r="K3938" s="16">
        <f>[1]!s_stmnote_rdexp(A3938,"20251231",1,10000)</f>
        <v>2614.4418470000001</v>
      </c>
      <c r="L3938" s="16">
        <f>[1]!s_margin_tradingbalance(A3938,"",10000)</f>
        <v>1137.2818</v>
      </c>
      <c r="M3938" s="16">
        <f>[1]!s_margin_seclendingbalance(A3938,"",10000)</f>
        <v>0</v>
      </c>
      <c r="N3938" s="17">
        <f>[1]!s_val_ev(A3938,"",100000000)</f>
        <v>18.979071237500001</v>
      </c>
      <c r="O3938" s="17">
        <f>[1]!share_freesharesmv(A3938,"",100000000)</f>
        <v>5.4475374799999985</v>
      </c>
      <c r="P3938" s="17">
        <f ca="1">[1]!s_dq_amount_btin(A3938,TODAY()-1,100000000)</f>
        <v>0.19388326</v>
      </c>
      <c r="Q3938" s="17">
        <f ca="1">[1]!s_dq_turn(A3938,TODAY()-1)</f>
        <v>2.2122438514300278</v>
      </c>
      <c r="R3938" s="2">
        <f>[1]!s_pq_amount(A3938,"20260101","",100000000)</f>
        <v>80.478879050000003</v>
      </c>
      <c r="S3938" s="2">
        <f>[1]!s_pq_avgamount(A3938,"20260101","",100000000)</f>
        <v>0.73833833990825681</v>
      </c>
      <c r="T3938" s="17">
        <f>[1]!s_ipo_dilutedpe(A3938)</f>
        <v>19.760000000000002</v>
      </c>
      <c r="U3938" s="12">
        <f>[1]!s_ipo_collection_total(A3938,100000000)</f>
        <v>1.4780810275</v>
      </c>
      <c r="V3938" s="18">
        <f>[1]!s_val_pe_ttm(A3938,"")</f>
        <v>-325.76373291015625</v>
      </c>
    </row>
    <row r="3939" spans="1:22" x14ac:dyDescent="0.3">
      <c r="A3939" s="12" t="s">
        <v>8266</v>
      </c>
      <c r="B3939" s="12" t="s">
        <v>8267</v>
      </c>
      <c r="C3939" s="16" t="str">
        <f>[1]!s_info_mkt(A3939)</f>
        <v>主板</v>
      </c>
      <c r="D3939" s="16" t="str">
        <f>[1]!s_ipo_listeddate(A3939)</f>
        <v>1992-11-30</v>
      </c>
      <c r="E3939" s="16" t="str">
        <f>[1]!s_info_industry_csrc2023(A3939,"",3)</f>
        <v>互联网和相关服务</v>
      </c>
      <c r="F3939" s="16">
        <f>[1]!s_is(A3939,83,"FY","YTD","20251231",1,"",100000000)</f>
        <v>3.5044416656999999</v>
      </c>
      <c r="G3939" s="16">
        <f>[1]!s_is(A3939,83,"FY","YTD","20241231",1,"",100000000)</f>
        <v>3.5689642031000002</v>
      </c>
      <c r="H3939" s="16">
        <f>[1]!s_is(A3939,61,"FY","YTD","20251231",1,"",100000000)</f>
        <v>-4.0399356001999998</v>
      </c>
      <c r="I3939" s="16">
        <f>[1]!s_is(A3939,61,"FY","YTD","20241231",1,"",100000000)</f>
        <v>-0.1037543831</v>
      </c>
      <c r="J3939" s="16">
        <f>[1]!s_fa_roe(A3939,"20251231")</f>
        <v>-33.478200000000001</v>
      </c>
      <c r="K3939" s="16">
        <f>[1]!s_stmnote_rdexp(A3939,"20251231",1,10000)</f>
        <v>3342.0886190000001</v>
      </c>
      <c r="L3939" s="16">
        <f>[1]!s_margin_tradingbalance(A3939,"",10000)</f>
        <v>43502.8658</v>
      </c>
      <c r="M3939" s="16">
        <f>[1]!s_margin_seclendingbalance(A3939,"",10000)</f>
        <v>237.27600000000001</v>
      </c>
      <c r="N3939" s="17">
        <f>[1]!s_val_ev(A3939,"",100000000)</f>
        <v>67.36966176</v>
      </c>
      <c r="O3939" s="17">
        <f>[1]!share_freesharesmv(A3939,"",100000000)</f>
        <v>48.840119648000005</v>
      </c>
      <c r="P3939" s="17">
        <f ca="1">[1]!s_dq_amount_btin(A3939,TODAY()-1,100000000)</f>
        <v>0.65673139999999997</v>
      </c>
      <c r="Q3939" s="17">
        <f ca="1">[1]!s_dq_turn(A3939,TODAY()-1)</f>
        <v>0.97121466938291634</v>
      </c>
      <c r="R3939" s="2">
        <f>[1]!s_pq_amount(A3939,"20260101","",100000000)</f>
        <v>179.13991451999999</v>
      </c>
      <c r="S3939" s="2">
        <f>[1]!s_pq_avgamount(A3939,"20260101","",100000000)</f>
        <v>1.6434854543119266</v>
      </c>
      <c r="T3939" s="17">
        <f>[1]!s_ipo_dilutedpe(A3939)</f>
        <v>0</v>
      </c>
      <c r="U3939" s="12">
        <f>[1]!s_ipo_collection_total(A3939,100000000)</f>
        <v>0.31035080999999998</v>
      </c>
      <c r="V3939" s="18">
        <f>[1]!s_val_pe_ttm(A3939,"")</f>
        <v>-16.551445007324219</v>
      </c>
    </row>
    <row r="3940" spans="1:22" x14ac:dyDescent="0.3">
      <c r="A3940" s="12" t="s">
        <v>8268</v>
      </c>
      <c r="B3940" s="12" t="s">
        <v>8269</v>
      </c>
      <c r="C3940" s="16" t="str">
        <f>[1]!s_info_mkt(A3940)</f>
        <v>创业板</v>
      </c>
      <c r="D3940" s="16" t="str">
        <f>[1]!s_ipo_listeddate(A3940)</f>
        <v>2021-06-18</v>
      </c>
      <c r="E3940" s="16" t="str">
        <f>[1]!s_info_industry_csrc2023(A3940,"",3)</f>
        <v>非金属矿物制品业</v>
      </c>
      <c r="F3940" s="16">
        <f>[1]!s_is(A3940,83,"FY","YTD","20251231",1,"",100000000)</f>
        <v>8.6150829803000004</v>
      </c>
      <c r="G3940" s="16">
        <f>[1]!s_is(A3940,83,"FY","YTD","20241231",1,"",100000000)</f>
        <v>11.173986535199999</v>
      </c>
      <c r="H3940" s="16">
        <f>[1]!s_is(A3940,61,"FY","YTD","20251231",1,"",100000000)</f>
        <v>8.3366079600000004E-2</v>
      </c>
      <c r="I3940" s="16">
        <f>[1]!s_is(A3940,61,"FY","YTD","20241231",1,"",100000000)</f>
        <v>0.29949125109999997</v>
      </c>
      <c r="J3940" s="16">
        <f>[1]!s_fa_roe(A3940,"20251231")</f>
        <v>1.0007999999999999</v>
      </c>
      <c r="K3940" s="16">
        <f>[1]!s_stmnote_rdexp(A3940,"20251231",1,10000)</f>
        <v>2556.9617659999999</v>
      </c>
      <c r="L3940" s="16">
        <f>[1]!s_margin_tradingbalance(A3940,"",10000)</f>
        <v>3812.4949000000001</v>
      </c>
      <c r="M3940" s="16">
        <f>[1]!s_margin_seclendingbalance(A3940,"",10000)</f>
        <v>0</v>
      </c>
      <c r="N3940" s="17">
        <f>[1]!s_val_ev(A3940,"",100000000)</f>
        <v>18.6084</v>
      </c>
      <c r="O3940" s="17">
        <f>[1]!share_freesharesmv(A3940,"",100000000)</f>
        <v>6.6990239999999996</v>
      </c>
      <c r="P3940" s="17">
        <f ca="1">[1]!s_dq_amount_btin(A3940,TODAY()-1,100000000)</f>
        <v>0.36810324999999999</v>
      </c>
      <c r="Q3940" s="17">
        <f ca="1">[1]!s_dq_turn(A3940,TODAY()-1)</f>
        <v>1.9621296296296296</v>
      </c>
      <c r="R3940" s="2">
        <f>[1]!s_pq_amount(A3940,"20260101","",100000000)</f>
        <v>74.227738959999996</v>
      </c>
      <c r="S3940" s="2">
        <f>[1]!s_pq_avgamount(A3940,"20260101","",100000000)</f>
        <v>0.68098843082568805</v>
      </c>
      <c r="T3940" s="17">
        <f>[1]!s_ipo_dilutedpe(A3940)</f>
        <v>15.23</v>
      </c>
      <c r="U3940" s="12">
        <f>[1]!s_ipo_collection_total(A3940,100000000)</f>
        <v>2.1141000000000001</v>
      </c>
      <c r="V3940" s="18">
        <f>[1]!s_val_pe_ttm(A3940,"")</f>
        <v>248.71846008300781</v>
      </c>
    </row>
    <row r="3941" spans="1:22" x14ac:dyDescent="0.3">
      <c r="A3941" s="12" t="s">
        <v>8270</v>
      </c>
      <c r="B3941" s="12" t="s">
        <v>8271</v>
      </c>
      <c r="C3941" s="16" t="str">
        <f>[1]!s_info_mkt(A3941)</f>
        <v>主板</v>
      </c>
      <c r="D3941" s="16" t="str">
        <f>[1]!s_ipo_listeddate(A3941)</f>
        <v>2014-12-09</v>
      </c>
      <c r="E3941" s="16" t="str">
        <f>[1]!s_info_industry_csrc2023(A3941,"",3)</f>
        <v>黑色金属矿采选业</v>
      </c>
      <c r="F3941" s="16">
        <f>[1]!s_is(A3941,83,"FY","YTD","20251231",1,"",100000000)</f>
        <v>44.160145100000001</v>
      </c>
      <c r="G3941" s="16">
        <f>[1]!s_is(A3941,83,"FY","YTD","20241231",1,"",100000000)</f>
        <v>40.6553094</v>
      </c>
      <c r="H3941" s="16">
        <f>[1]!s_is(A3941,61,"FY","YTD","20251231",1,"",100000000)</f>
        <v>4.3102631999999996</v>
      </c>
      <c r="I3941" s="16">
        <f>[1]!s_is(A3941,61,"FY","YTD","20241231",1,"",100000000)</f>
        <v>7.0649424999999999</v>
      </c>
      <c r="J3941" s="16">
        <f>[1]!s_fa_roe(A3941,"20251231")</f>
        <v>6.2244000000000002</v>
      </c>
      <c r="K3941" s="16">
        <f>[1]!s_stmnote_rdexp(A3941,"20251231",1,10000)</f>
        <v>5248.6459999999997</v>
      </c>
      <c r="L3941" s="16">
        <f>[1]!s_margin_tradingbalance(A3941,"",10000)</f>
        <v>40894.436399999999</v>
      </c>
      <c r="M3941" s="16">
        <f>[1]!s_margin_seclendingbalance(A3941,"",10000)</f>
        <v>92.7864</v>
      </c>
      <c r="N3941" s="17">
        <f>[1]!s_val_ev(A3941,"",100000000)</f>
        <v>175.03372475820001</v>
      </c>
      <c r="O3941" s="17">
        <f>[1]!share_freesharesmv(A3941,"",100000000)</f>
        <v>38.839878125999995</v>
      </c>
      <c r="P3941" s="17">
        <f ca="1">[1]!s_dq_amount_btin(A3941,TODAY()-1,100000000)</f>
        <v>1.4391003499999999</v>
      </c>
      <c r="Q3941" s="17">
        <f ca="1">[1]!s_dq_turn(A3941,TODAY()-1)</f>
        <v>0.82493246652511898</v>
      </c>
      <c r="R3941" s="2">
        <f>[1]!s_pq_amount(A3941,"20260101","",100000000)</f>
        <v>499.27314508000001</v>
      </c>
      <c r="S3941" s="2">
        <f>[1]!s_pq_avgamount(A3941,"20260101","",100000000)</f>
        <v>4.9432984661386135</v>
      </c>
      <c r="T3941" s="17">
        <f>[1]!s_ipo_dilutedpe(A3941)</f>
        <v>19.88</v>
      </c>
      <c r="U3941" s="12">
        <f>[1]!s_ipo_collection_total(A3941,100000000)</f>
        <v>19.301677999999999</v>
      </c>
      <c r="V3941" s="18">
        <f>[1]!s_val_pe_ttm(A3941,"")</f>
        <v>37.137344360351563</v>
      </c>
    </row>
    <row r="3942" spans="1:22" x14ac:dyDescent="0.3">
      <c r="A3942" s="12" t="s">
        <v>8272</v>
      </c>
      <c r="B3942" s="12" t="s">
        <v>8273</v>
      </c>
      <c r="C3942" s="16" t="str">
        <f>[1]!s_info_mkt(A3942)</f>
        <v>主板</v>
      </c>
      <c r="D3942" s="16" t="str">
        <f>[1]!s_ipo_listeddate(A3942)</f>
        <v>2006-06-19</v>
      </c>
      <c r="E3942" s="16" t="str">
        <f>[1]!s_info_industry_csrc2023(A3942,"",3)</f>
        <v>土木工程建筑业</v>
      </c>
      <c r="F3942" s="16">
        <f>[1]!s_is(A3942,83,"FY","YTD","20251231",1,"",100000000)</f>
        <v>115.67508564020001</v>
      </c>
      <c r="G3942" s="16">
        <f>[1]!s_is(A3942,83,"FY","YTD","20241231",1,"",100000000)</f>
        <v>122.08020584149999</v>
      </c>
      <c r="H3942" s="16">
        <f>[1]!s_is(A3942,61,"FY","YTD","20251231",1,"",100000000)</f>
        <v>3.1422230255000003</v>
      </c>
      <c r="I3942" s="16">
        <f>[1]!s_is(A3942,61,"FY","YTD","20241231",1,"",100000000)</f>
        <v>3.6130614694999998</v>
      </c>
      <c r="J3942" s="16">
        <f>[1]!s_fa_roe(A3942,"20251231")</f>
        <v>2.7265999999999999</v>
      </c>
      <c r="K3942" s="16">
        <f>[1]!s_stmnote_rdexp(A3942,"20251231",1,10000)</f>
        <v>49786.287650999999</v>
      </c>
      <c r="L3942" s="16">
        <f>[1]!s_margin_tradingbalance(A3942,"",10000)</f>
        <v>41497.707199999997</v>
      </c>
      <c r="M3942" s="16">
        <f>[1]!s_margin_seclendingbalance(A3942,"",10000)</f>
        <v>449.75</v>
      </c>
      <c r="N3942" s="17">
        <f>[1]!s_val_ev(A3942,"",100000000)</f>
        <v>150.2441852625</v>
      </c>
      <c r="O3942" s="17">
        <f>[1]!share_freesharesmv(A3942,"",100000000)</f>
        <v>54.119593989999998</v>
      </c>
      <c r="P3942" s="17">
        <f ca="1">[1]!s_dq_amount_btin(A3942,TODAY()-1,100000000)</f>
        <v>11.96167378</v>
      </c>
      <c r="Q3942" s="17">
        <f ca="1">[1]!s_dq_turn(A3942,TODAY()-1)</f>
        <v>8.0028993521079794</v>
      </c>
      <c r="R3942" s="2">
        <f>[1]!s_pq_amount(A3942,"20260101","",100000000)</f>
        <v>639.70983959</v>
      </c>
      <c r="S3942" s="2">
        <f>[1]!s_pq_avgamount(A3942,"20260101","",100000000)</f>
        <v>5.8688976109174309</v>
      </c>
      <c r="T3942" s="17">
        <f>[1]!s_ipo_dilutedpe(A3942)</f>
        <v>19.829999999999998</v>
      </c>
      <c r="U3942" s="12">
        <f>[1]!s_ipo_collection_total(A3942,100000000)</f>
        <v>4.4400000000000004</v>
      </c>
      <c r="V3942" s="18">
        <f>[1]!s_val_pe_ttm(A3942,"")</f>
        <v>57.528663635253906</v>
      </c>
    </row>
    <row r="3943" spans="1:22" x14ac:dyDescent="0.3">
      <c r="A3943" s="12" t="s">
        <v>267</v>
      </c>
      <c r="B3943" s="12" t="s">
        <v>268</v>
      </c>
      <c r="C3943" s="16" t="str">
        <f>[1]!s_info_mkt(A3943)</f>
        <v>北证</v>
      </c>
      <c r="D3943" s="16" t="str">
        <f>[1]!s_ipo_listeddate(A3943)</f>
        <v>2025-03-28</v>
      </c>
      <c r="E3943" s="16" t="str">
        <f>[1]!s_info_industry_csrc2023(A3943,"",3)</f>
        <v>仪器仪表制造业</v>
      </c>
      <c r="F3943" s="16">
        <f>[1]!s_is(A3943,83,"FY","YTD","20251231",1,"",100000000)</f>
        <v>30.204832378100001</v>
      </c>
      <c r="G3943" s="16">
        <f>[1]!s_is(A3943,83,"FY","YTD","20241231",1,"",100000000)</f>
        <v>29.327279448500001</v>
      </c>
      <c r="H3943" s="16">
        <f>[1]!s_is(A3943,61,"FY","YTD","20251231",1,"",100000000)</f>
        <v>7.066253476</v>
      </c>
      <c r="I3943" s="16">
        <f>[1]!s_is(A3943,61,"FY","YTD","20241231",1,"",100000000)</f>
        <v>5.8899454144000005</v>
      </c>
      <c r="J3943" s="16">
        <f>[1]!s_fa_roe(A3943,"20251231")</f>
        <v>24.175899999999999</v>
      </c>
      <c r="K3943" s="16">
        <f>[1]!s_stmnote_rdexp(A3943,"20251231",1,10000)</f>
        <v>16805.049477</v>
      </c>
      <c r="L3943" s="16">
        <f>[1]!s_margin_tradingbalance(A3943,"",10000)</f>
        <v>7472.7322999999997</v>
      </c>
      <c r="M3943" s="16">
        <f>[1]!s_margin_seclendingbalance(A3943,"",10000)</f>
        <v>0</v>
      </c>
      <c r="N3943" s="17">
        <f>[1]!s_val_ev(A3943,"",100000000)</f>
        <v>74.064231500700004</v>
      </c>
      <c r="O3943" s="17">
        <f>[1]!share_freesharesmv(A3943,"",100000000)</f>
        <v>21.270402500699998</v>
      </c>
      <c r="P3943" s="17">
        <f ca="1">[1]!s_dq_amount_btin(A3943,TODAY()-1,100000000)</f>
        <v>0.37114450999999998</v>
      </c>
      <c r="Q3943" s="17">
        <f ca="1">[1]!s_dq_turn(A3943,TODAY()-1)</f>
        <v>0.51118862835257695</v>
      </c>
      <c r="R3943" s="2">
        <f>[1]!s_pq_amount(A3943,"20260101","",100000000)</f>
        <v>68.850030270000005</v>
      </c>
      <c r="S3943" s="2">
        <f>[1]!s_pq_avgamount(A3943,"20260101","",100000000)</f>
        <v>0.63165165385321098</v>
      </c>
      <c r="T3943" s="17">
        <f>[1]!s_ipo_dilutedpe(A3943)</f>
        <v>8.15</v>
      </c>
      <c r="U3943" s="12">
        <f>[1]!s_ipo_collection_total(A3943,100000000)</f>
        <v>11.692249434600001</v>
      </c>
      <c r="V3943" s="18">
        <f>[1]!s_val_pe_ttm(A3943,"")</f>
        <v>13.294635772705078</v>
      </c>
    </row>
    <row r="3944" spans="1:22" x14ac:dyDescent="0.3">
      <c r="A3944" s="12" t="s">
        <v>8274</v>
      </c>
      <c r="B3944" s="12" t="s">
        <v>8275</v>
      </c>
      <c r="C3944" s="16" t="str">
        <f>[1]!s_info_mkt(A3944)</f>
        <v>主板</v>
      </c>
      <c r="D3944" s="16" t="str">
        <f>[1]!s_ipo_listeddate(A3944)</f>
        <v>2011-03-01</v>
      </c>
      <c r="E3944" s="16" t="str">
        <f>[1]!s_info_industry_csrc2023(A3944,"",3)</f>
        <v>非金属矿物制品业</v>
      </c>
      <c r="F3944" s="16">
        <f>[1]!s_is(A3944,83,"FY","YTD","20251231",1,"",100000000)</f>
        <v>911.13100214759993</v>
      </c>
      <c r="G3944" s="16">
        <f>[1]!s_is(A3944,83,"FY","YTD","20241231",1,"",100000000)</f>
        <v>1107.1181939874</v>
      </c>
      <c r="H3944" s="16">
        <f>[1]!s_is(A3944,61,"FY","YTD","20251231",1,"",100000000)</f>
        <v>-10.094665167</v>
      </c>
      <c r="I3944" s="16">
        <f>[1]!s_is(A3944,61,"FY","YTD","20241231",1,"",100000000)</f>
        <v>-5.5516208273999998</v>
      </c>
      <c r="J3944" s="16">
        <f>[1]!s_fa_roe(A3944,"20251231")</f>
        <v>-1.3949</v>
      </c>
      <c r="K3944" s="16">
        <f>[1]!s_stmnote_rdexp(A3944,"20251231",1,10000)</f>
        <v>74200.877815</v>
      </c>
      <c r="L3944" s="16">
        <f>[1]!s_margin_tradingbalance(A3944,"",10000)</f>
        <v>26947.2863</v>
      </c>
      <c r="M3944" s="16">
        <f>[1]!s_margin_seclendingbalance(A3944,"",10000)</f>
        <v>89.023200000000003</v>
      </c>
      <c r="N3944" s="17">
        <f>[1]!s_val_ev(A3944,"",100000000)</f>
        <v>134.98779868372236</v>
      </c>
      <c r="O3944" s="17">
        <f>[1]!share_freesharesmv(A3944,"",100000000)</f>
        <v>44.0393467122</v>
      </c>
      <c r="P3944" s="17">
        <f ca="1">[1]!s_dq_amount_btin(A3944,TODAY()-1,100000000)</f>
        <v>0.65737511999999998</v>
      </c>
      <c r="Q3944" s="17">
        <f ca="1">[1]!s_dq_turn(A3944,TODAY()-1)</f>
        <v>0.53416072253268643</v>
      </c>
      <c r="R3944" s="2">
        <f>[1]!s_pq_amount(A3944,"20260101","",100000000)</f>
        <v>266.58147224999999</v>
      </c>
      <c r="S3944" s="2">
        <f>[1]!s_pq_avgamount(A3944,"20260101","",100000000)</f>
        <v>2.4457015802752293</v>
      </c>
      <c r="T3944" s="17">
        <f>[1]!s_ipo_dilutedpe(A3944)</f>
        <v>20.43</v>
      </c>
      <c r="U3944" s="12">
        <f>[1]!s_ipo_collection_total(A3944,100000000)</f>
        <v>0</v>
      </c>
      <c r="V3944" s="18">
        <f>[1]!s_val_pe_ttm(A3944,"")</f>
        <v>-10.806806564331055</v>
      </c>
    </row>
    <row r="3945" spans="1:22" x14ac:dyDescent="0.3">
      <c r="A3945" s="12" t="s">
        <v>8276</v>
      </c>
      <c r="B3945" s="12" t="s">
        <v>8277</v>
      </c>
      <c r="C3945" s="16" t="str">
        <f>[1]!s_info_mkt(A3945)</f>
        <v>创业板</v>
      </c>
      <c r="D3945" s="16" t="str">
        <f>[1]!s_ipo_listeddate(A3945)</f>
        <v>2010-05-20</v>
      </c>
      <c r="E3945" s="16" t="str">
        <f>[1]!s_info_industry_csrc2023(A3945,"",3)</f>
        <v>软件和信息技术服务业</v>
      </c>
      <c r="F3945" s="16">
        <f>[1]!s_is(A3945,83,"FY","YTD","20251231",1,"",100000000)</f>
        <v>3.9224166831000002</v>
      </c>
      <c r="G3945" s="16">
        <f>[1]!s_is(A3945,83,"FY","YTD","20241231",1,"",100000000)</f>
        <v>3.7508349332999997</v>
      </c>
      <c r="H3945" s="16">
        <f>[1]!s_is(A3945,61,"FY","YTD","20251231",1,"",100000000)</f>
        <v>-3.7065380714999998</v>
      </c>
      <c r="I3945" s="16">
        <f>[1]!s_is(A3945,61,"FY","YTD","20241231",1,"",100000000)</f>
        <v>-3.4633301102999998</v>
      </c>
      <c r="J3945" s="16">
        <f>[1]!s_fa_roe(A3945,"20251231")</f>
        <v>-36.419400000000003</v>
      </c>
      <c r="K3945" s="16">
        <f>[1]!s_stmnote_rdexp(A3945,"20251231",1,10000)</f>
        <v>6456.1379509999997</v>
      </c>
      <c r="L3945" s="16">
        <f>[1]!s_margin_tradingbalance(A3945,"",10000)</f>
        <v>13645.394700000001</v>
      </c>
      <c r="M3945" s="16">
        <f>[1]!s_margin_seclendingbalance(A3945,"",10000)</f>
        <v>0</v>
      </c>
      <c r="N3945" s="17">
        <f>[1]!s_val_ev(A3945,"",100000000)</f>
        <v>23.707980346399999</v>
      </c>
      <c r="O3945" s="17">
        <f>[1]!share_freesharesmv(A3945,"",100000000)</f>
        <v>21.2125516232</v>
      </c>
      <c r="P3945" s="17">
        <f ca="1">[1]!s_dq_amount_btin(A3945,TODAY()-1,100000000)</f>
        <v>0.36559331</v>
      </c>
      <c r="Q3945" s="17">
        <f ca="1">[1]!s_dq_turn(A3945,TODAY()-1)</f>
        <v>1.5276227921052672</v>
      </c>
      <c r="R3945" s="2">
        <f>[1]!s_pq_amount(A3945,"20260101","",100000000)</f>
        <v>142.06655178</v>
      </c>
      <c r="S3945" s="2">
        <f>[1]!s_pq_avgamount(A3945,"20260101","",100000000)</f>
        <v>1.315431035</v>
      </c>
      <c r="T3945" s="17">
        <f>[1]!s_ipo_dilutedpe(A3945)</f>
        <v>62.55</v>
      </c>
      <c r="U3945" s="12">
        <f>[1]!s_ipo_collection_total(A3945,100000000)</f>
        <v>6.5926</v>
      </c>
      <c r="V3945" s="18">
        <f>[1]!s_val_pe_ttm(A3945,"")</f>
        <v>-6.2532439231872559</v>
      </c>
    </row>
    <row r="3946" spans="1:22" x14ac:dyDescent="0.3">
      <c r="A3946" s="12" t="s">
        <v>8278</v>
      </c>
      <c r="B3946" s="12" t="s">
        <v>8279</v>
      </c>
      <c r="C3946" s="16" t="str">
        <f>[1]!s_info_mkt(A3946)</f>
        <v>主板</v>
      </c>
      <c r="D3946" s="16" t="str">
        <f>[1]!s_ipo_listeddate(A3946)</f>
        <v>2025-04-16</v>
      </c>
      <c r="E3946" s="16" t="str">
        <f>[1]!s_info_industry_csrc2023(A3946,"",3)</f>
        <v>化学原料和化学制品制造业</v>
      </c>
      <c r="F3946" s="16">
        <f>[1]!s_is(A3946,83,"FY","YTD","20251231",1,"",100000000)</f>
        <v>6.1114799969000009</v>
      </c>
      <c r="G3946" s="16">
        <f>[1]!s_is(A3946,83,"FY","YTD","20241231",1,"",100000000)</f>
        <v>6.1676883067999997</v>
      </c>
      <c r="H3946" s="16">
        <f>[1]!s_is(A3946,61,"FY","YTD","20251231",1,"",100000000)</f>
        <v>0.82433780219999997</v>
      </c>
      <c r="I3946" s="16">
        <f>[1]!s_is(A3946,61,"FY","YTD","20241231",1,"",100000000)</f>
        <v>0.93498938730000003</v>
      </c>
      <c r="J3946" s="16">
        <f>[1]!s_fa_roe(A3946,"20251231")</f>
        <v>8.1153999999999993</v>
      </c>
      <c r="K3946" s="16">
        <f>[1]!s_stmnote_rdexp(A3946,"20251231",1,10000)</f>
        <v>1947.6723539999998</v>
      </c>
      <c r="L3946" s="16">
        <f>[1]!s_margin_tradingbalance(A3946,"",10000)</f>
        <v>13620.7034</v>
      </c>
      <c r="M3946" s="16">
        <f>[1]!s_margin_seclendingbalance(A3946,"",10000)</f>
        <v>33.270600000000002</v>
      </c>
      <c r="N3946" s="17">
        <f>[1]!s_val_ev(A3946,"",100000000)</f>
        <v>45.570639999999997</v>
      </c>
      <c r="O3946" s="17">
        <f>[1]!share_freesharesmv(A3946,"",100000000)</f>
        <v>15.954765</v>
      </c>
      <c r="P3946" s="17">
        <f ca="1">[1]!s_dq_amount_btin(A3946,TODAY()-1,100000000)</f>
        <v>2.0790910399999998</v>
      </c>
      <c r="Q3946" s="17">
        <f ca="1">[1]!s_dq_turn(A3946,TODAY()-1)</f>
        <v>10.831387862796834</v>
      </c>
      <c r="R3946" s="2">
        <f>[1]!s_pq_amount(A3946,"20260101","",100000000)</f>
        <v>141.13278134000001</v>
      </c>
      <c r="S3946" s="2">
        <f>[1]!s_pq_avgamount(A3946,"20260101","",100000000)</f>
        <v>1.2947961590825687</v>
      </c>
      <c r="T3946" s="17">
        <f>[1]!s_ipo_dilutedpe(A3946)</f>
        <v>16.760000000000002</v>
      </c>
      <c r="U3946" s="12">
        <f>[1]!s_ipo_collection_total(A3946,100000000)</f>
        <v>3.39</v>
      </c>
      <c r="V3946" s="18">
        <f>[1]!s_val_pe_ttm(A3946,"")</f>
        <v>54.094573974609375</v>
      </c>
    </row>
    <row r="3947" spans="1:22" x14ac:dyDescent="0.3">
      <c r="A3947" s="12" t="s">
        <v>8280</v>
      </c>
      <c r="B3947" s="12" t="s">
        <v>8281</v>
      </c>
      <c r="C3947" s="16" t="str">
        <f>[1]!s_info_mkt(A3947)</f>
        <v>创业板</v>
      </c>
      <c r="D3947" s="16" t="str">
        <f>[1]!s_ipo_listeddate(A3947)</f>
        <v>2010-01-20</v>
      </c>
      <c r="E3947" s="16" t="str">
        <f>[1]!s_info_industry_csrc2023(A3947,"",3)</f>
        <v>专用设备制造业</v>
      </c>
      <c r="F3947" s="16">
        <f>[1]!s_is(A3947,83,"FY","YTD","20251231",1,"",100000000)</f>
        <v>15.9538893781</v>
      </c>
      <c r="G3947" s="16">
        <f>[1]!s_is(A3947,83,"FY","YTD","20241231",1,"",100000000)</f>
        <v>13.4901518045</v>
      </c>
      <c r="H3947" s="16">
        <f>[1]!s_is(A3947,61,"FY","YTD","20251231",1,"",100000000)</f>
        <v>1.5408906824999999</v>
      </c>
      <c r="I3947" s="16">
        <f>[1]!s_is(A3947,61,"FY","YTD","20241231",1,"",100000000)</f>
        <v>1.1328544776</v>
      </c>
      <c r="J3947" s="16">
        <f>[1]!s_fa_roe(A3947,"20251231")</f>
        <v>8.2710000000000008</v>
      </c>
      <c r="K3947" s="16">
        <f>[1]!s_stmnote_rdexp(A3947,"20251231",1,10000)</f>
        <v>17166.643146999999</v>
      </c>
      <c r="L3947" s="16">
        <f>[1]!s_margin_tradingbalance(A3947,"",10000)</f>
        <v>87013.101800000004</v>
      </c>
      <c r="M3947" s="16">
        <f>[1]!s_margin_seclendingbalance(A3947,"",10000)</f>
        <v>417.68189999999998</v>
      </c>
      <c r="N3947" s="17">
        <f>[1]!s_val_ev(A3947,"",100000000)</f>
        <v>106.25641775</v>
      </c>
      <c r="O3947" s="17">
        <f>[1]!share_freesharesmv(A3947,"",100000000)</f>
        <v>87.368888705000003</v>
      </c>
      <c r="P3947" s="17">
        <f ca="1">[1]!s_dq_amount_btin(A3947,TODAY()-1,100000000)</f>
        <v>2.5971210600000001</v>
      </c>
      <c r="Q3947" s="17">
        <f ca="1">[1]!s_dq_turn(A3947,TODAY()-1)</f>
        <v>2.7176326481172799</v>
      </c>
      <c r="R3947" s="2">
        <f>[1]!s_pq_amount(A3947,"20260101","",100000000)</f>
        <v>447.56951660999999</v>
      </c>
      <c r="S3947" s="2">
        <f>[1]!s_pq_avgamount(A3947,"20260101","",100000000)</f>
        <v>4.1061423542201831</v>
      </c>
      <c r="T3947" s="17">
        <f>[1]!s_ipo_dilutedpe(A3947)</f>
        <v>82.8</v>
      </c>
      <c r="U3947" s="12">
        <f>[1]!s_ipo_collection_total(A3947,100000000)</f>
        <v>5.5061999999999998</v>
      </c>
      <c r="V3947" s="18">
        <f>[1]!s_val_pe_ttm(A3947,"")</f>
        <v>67.573097229003906</v>
      </c>
    </row>
    <row r="3948" spans="1:22" x14ac:dyDescent="0.3">
      <c r="A3948" s="12" t="s">
        <v>8282</v>
      </c>
      <c r="B3948" s="12" t="s">
        <v>8283</v>
      </c>
      <c r="C3948" s="16" t="str">
        <f>[1]!s_info_mkt(A3948)</f>
        <v>主板</v>
      </c>
      <c r="D3948" s="16" t="str">
        <f>[1]!s_ipo_listeddate(A3948)</f>
        <v>1992-05-07</v>
      </c>
      <c r="E3948" s="16" t="str">
        <f>[1]!s_info_industry_csrc2023(A3948,"",3)</f>
        <v>铁路、船舶、航空航天和其他运输设备制造业</v>
      </c>
      <c r="F3948" s="16">
        <f>[1]!s_is(A3948,83,"FY","YTD","20251231",1,"",100000000)</f>
        <v>21.203991347700001</v>
      </c>
      <c r="G3948" s="16">
        <f>[1]!s_is(A3948,83,"FY","YTD","20241231",1,"",100000000)</f>
        <v>20.820123547799998</v>
      </c>
      <c r="H3948" s="16">
        <f>[1]!s_is(A3948,61,"FY","YTD","20251231",1,"",100000000)</f>
        <v>-8.3521382483000011</v>
      </c>
      <c r="I3948" s="16">
        <f>[1]!s_is(A3948,61,"FY","YTD","20241231",1,"",100000000)</f>
        <v>-5.4530874630999993</v>
      </c>
      <c r="J3948" s="16">
        <f>[1]!s_fa_roe(A3948,"20251231")</f>
        <v>-32.010800000000003</v>
      </c>
      <c r="K3948" s="16">
        <f>[1]!s_stmnote_rdexp(A3948,"20251231",1,10000)</f>
        <v>18107.862421000002</v>
      </c>
      <c r="L3948" s="16">
        <f>[1]!s_margin_tradingbalance(A3948,"",10000)</f>
        <v>26541.5281</v>
      </c>
      <c r="M3948" s="16">
        <f>[1]!s_margin_seclendingbalance(A3948,"",10000)</f>
        <v>49.15</v>
      </c>
      <c r="N3948" s="17">
        <f>[1]!s_val_ev(A3948,"",100000000)</f>
        <v>66.551253233500006</v>
      </c>
      <c r="O3948" s="17">
        <f>[1]!share_freesharesmv(A3948,"",100000000)</f>
        <v>40.520023127500004</v>
      </c>
      <c r="P3948" s="17">
        <f ca="1">[1]!s_dq_amount_btin(A3948,TODAY()-1,100000000)</f>
        <v>0.52313617999999995</v>
      </c>
      <c r="Q3948" s="17">
        <f ca="1">[1]!s_dq_turn(A3948,TODAY()-1)</f>
        <v>0.78212976620090835</v>
      </c>
      <c r="R3948" s="2">
        <f>[1]!s_pq_amount(A3948,"20260101","",100000000)</f>
        <v>237.08892839999999</v>
      </c>
      <c r="S3948" s="2">
        <f>[1]!s_pq_avgamount(A3948,"20260101","",100000000)</f>
        <v>2.1751277834862384</v>
      </c>
      <c r="T3948" s="17">
        <f>[1]!s_ipo_dilutedpe(A3948)</f>
        <v>0</v>
      </c>
      <c r="U3948" s="12">
        <f>[1]!s_ipo_collection_total(A3948,100000000)</f>
        <v>0.11384486000000001</v>
      </c>
      <c r="V3948" s="18">
        <f>[1]!s_val_pe_ttm(A3948,"")</f>
        <v>-8.0865297317504883</v>
      </c>
    </row>
    <row r="3949" spans="1:22" x14ac:dyDescent="0.3">
      <c r="A3949" s="12" t="s">
        <v>8284</v>
      </c>
      <c r="B3949" s="12" t="s">
        <v>8285</v>
      </c>
      <c r="C3949" s="16" t="str">
        <f>[1]!s_info_mkt(A3949)</f>
        <v>主板</v>
      </c>
      <c r="D3949" s="16" t="str">
        <f>[1]!s_ipo_listeddate(A3949)</f>
        <v>2010-12-10</v>
      </c>
      <c r="E3949" s="16" t="str">
        <f>[1]!s_info_industry_csrc2023(A3949,"",3)</f>
        <v>造纸和纸制品业</v>
      </c>
      <c r="F3949" s="16">
        <f>[1]!s_is(A3949,83,"FY","YTD","20251231",1,"",100000000)</f>
        <v>33.555257350700003</v>
      </c>
      <c r="G3949" s="16">
        <f>[1]!s_is(A3949,83,"FY","YTD","20241231",1,"",100000000)</f>
        <v>33.883484143700002</v>
      </c>
      <c r="H3949" s="16">
        <f>[1]!s_is(A3949,61,"FY","YTD","20251231",1,"",100000000)</f>
        <v>1.5478526007</v>
      </c>
      <c r="I3949" s="16">
        <f>[1]!s_is(A3949,61,"FY","YTD","20241231",1,"",100000000)</f>
        <v>1.1232185029000001</v>
      </c>
      <c r="J3949" s="16">
        <f>[1]!s_fa_roe(A3949,"20251231")</f>
        <v>3.8874</v>
      </c>
      <c r="K3949" s="16">
        <f>[1]!s_stmnote_rdexp(A3949,"20251231",1,10000)</f>
        <v>11363.000776000001</v>
      </c>
      <c r="L3949" s="16">
        <f>[1]!s_margin_tradingbalance(A3949,"",10000)</f>
        <v>35539.220399999998</v>
      </c>
      <c r="M3949" s="16">
        <f>[1]!s_margin_seclendingbalance(A3949,"",10000)</f>
        <v>7.0099999999999996E-2</v>
      </c>
      <c r="N3949" s="17">
        <f>[1]!s_val_ev(A3949,"",100000000)</f>
        <v>38.476194135</v>
      </c>
      <c r="O3949" s="17">
        <f>[1]!share_freesharesmv(A3949,"",100000000)</f>
        <v>24.575371350900003</v>
      </c>
      <c r="P3949" s="17">
        <f ca="1">[1]!s_dq_amount_btin(A3949,TODAY()-1,100000000)</f>
        <v>0.39473257</v>
      </c>
      <c r="Q3949" s="17">
        <f ca="1">[1]!s_dq_turn(A3949,TODAY()-1)</f>
        <v>1.3632776816879137</v>
      </c>
      <c r="R3949" s="2">
        <f>[1]!s_pq_amount(A3949,"20260101","",100000000)</f>
        <v>54.936818719999998</v>
      </c>
      <c r="S3949" s="2">
        <f>[1]!s_pq_avgamount(A3949,"20260101","",100000000)</f>
        <v>0.50400751119266052</v>
      </c>
      <c r="T3949" s="17">
        <f>[1]!s_ipo_dilutedpe(A3949)</f>
        <v>53.21</v>
      </c>
      <c r="U3949" s="12">
        <f>[1]!s_ipo_collection_total(A3949,100000000)</f>
        <v>15.355</v>
      </c>
      <c r="V3949" s="18">
        <f>[1]!s_val_pe_ttm(A3949,"")</f>
        <v>21.736978530883789</v>
      </c>
    </row>
    <row r="3950" spans="1:22" x14ac:dyDescent="0.3">
      <c r="A3950" s="12" t="s">
        <v>8286</v>
      </c>
      <c r="B3950" s="12" t="s">
        <v>8287</v>
      </c>
      <c r="C3950" s="16" t="str">
        <f>[1]!s_info_mkt(A3950)</f>
        <v>科创板</v>
      </c>
      <c r="D3950" s="16" t="str">
        <f>[1]!s_ipo_listeddate(A3950)</f>
        <v>2021-03-18</v>
      </c>
      <c r="E3950" s="16" t="str">
        <f>[1]!s_info_industry_csrc2023(A3950,"",3)</f>
        <v>仪器仪表制造业</v>
      </c>
      <c r="F3950" s="16">
        <f>[1]!s_is(A3950,83,"FY","YTD","20251231",1,"",100000000)</f>
        <v>5.6644259253999998</v>
      </c>
      <c r="G3950" s="16">
        <f>[1]!s_is(A3950,83,"FY","YTD","20241231",1,"",100000000)</f>
        <v>5.8709896679999991</v>
      </c>
      <c r="H3950" s="16">
        <f>[1]!s_is(A3950,61,"FY","YTD","20251231",1,"",100000000)</f>
        <v>1.0395446317000001</v>
      </c>
      <c r="I3950" s="16">
        <f>[1]!s_is(A3950,61,"FY","YTD","20241231",1,"",100000000)</f>
        <v>1.0372804588</v>
      </c>
      <c r="J3950" s="16">
        <f>[1]!s_fa_roe(A3950,"20251231")</f>
        <v>12.0793</v>
      </c>
      <c r="K3950" s="16">
        <f>[1]!s_stmnote_rdexp(A3950,"20251231",1,10000)</f>
        <v>3105.4302739999998</v>
      </c>
      <c r="L3950" s="16">
        <f>[1]!s_margin_tradingbalance(A3950,"",10000)</f>
        <v>6655.2139999999999</v>
      </c>
      <c r="M3950" s="16">
        <f>[1]!s_margin_seclendingbalance(A3950,"",10000)</f>
        <v>0</v>
      </c>
      <c r="N3950" s="17">
        <f>[1]!s_val_ev(A3950,"",100000000)</f>
        <v>19.2472878345</v>
      </c>
      <c r="O3950" s="17">
        <f>[1]!share_freesharesmv(A3950,"",100000000)</f>
        <v>8.2721073345000011</v>
      </c>
      <c r="P3950" s="17">
        <f ca="1">[1]!s_dq_amount_btin(A3950,TODAY()-1,100000000)</f>
        <v>0.25179752</v>
      </c>
      <c r="Q3950" s="17">
        <f ca="1">[1]!s_dq_turn(A3950,TODAY()-1)</f>
        <v>1.299399344731091</v>
      </c>
      <c r="R3950" s="2">
        <f>[1]!s_pq_amount(A3950,"20260101","",100000000)</f>
        <v>44.290840209999999</v>
      </c>
      <c r="S3950" s="2">
        <f>[1]!s_pq_avgamount(A3950,"20260101","",100000000)</f>
        <v>0.40633798357798168</v>
      </c>
      <c r="T3950" s="17">
        <f>[1]!s_ipo_dilutedpe(A3950)</f>
        <v>20.47</v>
      </c>
      <c r="U3950" s="12">
        <f>[1]!s_ipo_collection_total(A3950,100000000)</f>
        <v>2.7562500000000001</v>
      </c>
      <c r="V3950" s="18">
        <f>[1]!s_val_pe_ttm(A3950,"")</f>
        <v>18.937170028686523</v>
      </c>
    </row>
    <row r="3951" spans="1:22" x14ac:dyDescent="0.3">
      <c r="A3951" s="12" t="s">
        <v>8288</v>
      </c>
      <c r="B3951" s="12" t="s">
        <v>8289</v>
      </c>
      <c r="C3951" s="16" t="str">
        <f>[1]!s_info_mkt(A3951)</f>
        <v>主板</v>
      </c>
      <c r="D3951" s="16" t="str">
        <f>[1]!s_ipo_listeddate(A3951)</f>
        <v>2023-12-12</v>
      </c>
      <c r="E3951" s="16" t="str">
        <f>[1]!s_info_industry_csrc2023(A3951,"",3)</f>
        <v>金属制品业</v>
      </c>
      <c r="F3951" s="16">
        <f>[1]!s_is(A3951,83,"FY","YTD","20251231",1,"",100000000)</f>
        <v>20.395854940899998</v>
      </c>
      <c r="G3951" s="16">
        <f>[1]!s_is(A3951,83,"FY","YTD","20241231",1,"",100000000)</f>
        <v>8.4938375377999993</v>
      </c>
      <c r="H3951" s="16">
        <f>[1]!s_is(A3951,61,"FY","YTD","20251231",1,"",100000000)</f>
        <v>0.47533728539999998</v>
      </c>
      <c r="I3951" s="16">
        <f>[1]!s_is(A3951,61,"FY","YTD","20241231",1,"",100000000)</f>
        <v>0.7908012551000001</v>
      </c>
      <c r="J3951" s="16">
        <f>[1]!s_fa_roe(A3951,"20251231")</f>
        <v>3.5724999999999998</v>
      </c>
      <c r="K3951" s="16">
        <f>[1]!s_stmnote_rdexp(A3951,"20251231",1,10000)</f>
        <v>5383.5271270000003</v>
      </c>
      <c r="L3951" s="16">
        <f>[1]!s_margin_tradingbalance(A3951,"",10000)</f>
        <v>13009.071599999999</v>
      </c>
      <c r="M3951" s="16">
        <f>[1]!s_margin_seclendingbalance(A3951,"",10000)</f>
        <v>28.545500000000001</v>
      </c>
      <c r="N3951" s="17">
        <f>[1]!s_val_ev(A3951,"",100000000)</f>
        <v>36.287999999999997</v>
      </c>
      <c r="O3951" s="17">
        <f>[1]!share_freesharesmv(A3951,"",100000000)</f>
        <v>15.059494447200001</v>
      </c>
      <c r="P3951" s="17">
        <f ca="1">[1]!s_dq_amount_btin(A3951,TODAY()-1,100000000)</f>
        <v>0.45789271999999998</v>
      </c>
      <c r="Q3951" s="17">
        <f ca="1">[1]!s_dq_turn(A3951,TODAY()-1)</f>
        <v>2.6391228070175439</v>
      </c>
      <c r="R3951" s="2">
        <f>[1]!s_pq_amount(A3951,"20260101","",100000000)</f>
        <v>58.928707250000002</v>
      </c>
      <c r="S3951" s="2">
        <f>[1]!s_pq_avgamount(A3951,"20260101","",100000000)</f>
        <v>0.5406303417431193</v>
      </c>
      <c r="T3951" s="17">
        <f>[1]!s_ipo_dilutedpe(A3951)</f>
        <v>35.64</v>
      </c>
      <c r="U3951" s="12">
        <f>[1]!s_ipo_collection_total(A3951,100000000)</f>
        <v>7.23</v>
      </c>
      <c r="V3951" s="18">
        <f>[1]!s_val_pe_ttm(A3951,"")</f>
        <v>113.9290771484375</v>
      </c>
    </row>
    <row r="3952" spans="1:22" x14ac:dyDescent="0.3">
      <c r="A3952" s="12" t="s">
        <v>8290</v>
      </c>
      <c r="B3952" s="12" t="s">
        <v>8291</v>
      </c>
      <c r="C3952" s="16" t="str">
        <f>[1]!s_info_mkt(A3952)</f>
        <v>主板</v>
      </c>
      <c r="D3952" s="16" t="str">
        <f>[1]!s_ipo_listeddate(A3952)</f>
        <v>2000-12-29</v>
      </c>
      <c r="E3952" s="16" t="str">
        <f>[1]!s_info_industry_csrc2023(A3952,"",3)</f>
        <v>电气机械和器材制造业</v>
      </c>
      <c r="F3952" s="16">
        <f>[1]!s_is(A3952,83,"FY","YTD","20251231",1,"",100000000)</f>
        <v>68.092845739499992</v>
      </c>
      <c r="G3952" s="16">
        <f>[1]!s_is(A3952,83,"FY","YTD","20241231",1,"",100000000)</f>
        <v>78.160743750999998</v>
      </c>
      <c r="H3952" s="16">
        <f>[1]!s_is(A3952,61,"FY","YTD","20251231",1,"",100000000)</f>
        <v>-2.1351146606000002</v>
      </c>
      <c r="I3952" s="16">
        <f>[1]!s_is(A3952,61,"FY","YTD","20241231",1,"",100000000)</f>
        <v>-0.48525391159999998</v>
      </c>
      <c r="J3952" s="16">
        <f>[1]!s_fa_roe(A3952,"20251231")</f>
        <v>-9.1679999999999993</v>
      </c>
      <c r="K3952" s="16">
        <f>[1]!s_stmnote_rdexp(A3952,"20251231",1,10000)</f>
        <v>31731.690123</v>
      </c>
      <c r="L3952" s="16">
        <f>[1]!s_margin_tradingbalance(A3952,"",10000)</f>
        <v>46358.982900000003</v>
      </c>
      <c r="M3952" s="16">
        <f>[1]!s_margin_seclendingbalance(A3952,"",10000)</f>
        <v>28.617699999999999</v>
      </c>
      <c r="N3952" s="17">
        <f>[1]!s_val_ev(A3952,"",100000000)</f>
        <v>54.504408722700006</v>
      </c>
      <c r="O3952" s="17">
        <f>[1]!share_freesharesmv(A3952,"",100000000)</f>
        <v>33.4395122552</v>
      </c>
      <c r="P3952" s="17">
        <f ca="1">[1]!s_dq_amount_btin(A3952,TODAY()-1,100000000)</f>
        <v>0.56626931999999996</v>
      </c>
      <c r="Q3952" s="17">
        <f ca="1">[1]!s_dq_turn(A3952,TODAY()-1)</f>
        <v>1.0339157018784448</v>
      </c>
      <c r="R3952" s="2">
        <f>[1]!s_pq_amount(A3952,"20260101","",100000000)</f>
        <v>129.15582726</v>
      </c>
      <c r="S3952" s="2">
        <f>[1]!s_pq_avgamount(A3952,"20260101","",100000000)</f>
        <v>1.1849158464220184</v>
      </c>
      <c r="T3952" s="17">
        <f>[1]!s_ipo_dilutedpe(A3952)</f>
        <v>37.92</v>
      </c>
      <c r="U3952" s="12">
        <f>[1]!s_ipo_collection_total(A3952,100000000)</f>
        <v>8.19</v>
      </c>
      <c r="V3952" s="18">
        <f>[1]!s_val_pe_ttm(A3952,"")</f>
        <v>-25.071588516235352</v>
      </c>
    </row>
    <row r="3953" spans="1:22" x14ac:dyDescent="0.3">
      <c r="A3953" s="12" t="s">
        <v>8292</v>
      </c>
      <c r="B3953" s="12" t="s">
        <v>8293</v>
      </c>
      <c r="C3953" s="16" t="str">
        <f>[1]!s_info_mkt(A3953)</f>
        <v>主板</v>
      </c>
      <c r="D3953" s="16" t="str">
        <f>[1]!s_ipo_listeddate(A3953)</f>
        <v>1996-04-08</v>
      </c>
      <c r="E3953" s="16" t="str">
        <f>[1]!s_info_industry_csrc2023(A3953,"",3)</f>
        <v>铁路、船舶、航空航天和其他运输设备制造业</v>
      </c>
      <c r="F3953" s="16">
        <f>[1]!s_is(A3953,83,"FY","YTD","20251231",1,"",100000000)</f>
        <v>463.314956714</v>
      </c>
      <c r="G3953" s="16">
        <f>[1]!s_is(A3953,83,"FY","YTD","20241231",1,"",100000000)</f>
        <v>478.79700739800001</v>
      </c>
      <c r="H3953" s="16">
        <f>[1]!s_is(A3953,61,"FY","YTD","20251231",1,"",100000000)</f>
        <v>6.3432815679999992</v>
      </c>
      <c r="I3953" s="16">
        <f>[1]!s_is(A3953,61,"FY","YTD","20241231",1,"",100000000)</f>
        <v>8.6029111425</v>
      </c>
      <c r="J3953" s="16">
        <f>[1]!s_fa_roe(A3953,"20251231")</f>
        <v>1.5845</v>
      </c>
      <c r="K3953" s="16">
        <f>[1]!s_stmnote_rdexp(A3953,"20251231",1,10000)</f>
        <v>88532.716599000007</v>
      </c>
      <c r="L3953" s="16">
        <f>[1]!s_margin_tradingbalance(A3953,"",10000)</f>
        <v>263954.32319999998</v>
      </c>
      <c r="M3953" s="16">
        <f>[1]!s_margin_seclendingbalance(A3953,"",10000)</f>
        <v>522.08759999999995</v>
      </c>
      <c r="N3953" s="17">
        <f>[1]!s_val_ev(A3953,"",100000000)</f>
        <v>1040.1148716676</v>
      </c>
      <c r="O3953" s="17">
        <f>[1]!share_freesharesmv(A3953,"",100000000)</f>
        <v>510.16722294940001</v>
      </c>
      <c r="P3953" s="17">
        <f ca="1">[1]!s_dq_amount_btin(A3953,TODAY()-1,100000000)</f>
        <v>13.44167539</v>
      </c>
      <c r="Q3953" s="17">
        <f ca="1">[1]!s_dq_turn(A3953,TODAY()-1)</f>
        <v>1.2707774710485054</v>
      </c>
      <c r="R3953" s="2">
        <f>[1]!s_pq_amount(A3953,"20260101","",100000000)</f>
        <v>2470.1120495599998</v>
      </c>
      <c r="S3953" s="2">
        <f>[1]!s_pq_avgamount(A3953,"20260101","",100000000)</f>
        <v>22.661578436330277</v>
      </c>
      <c r="T3953" s="17">
        <f>[1]!s_ipo_dilutedpe(A3953)</f>
        <v>12.93</v>
      </c>
      <c r="U3953" s="12">
        <f>[1]!s_ipo_collection_total(A3953,100000000)</f>
        <v>3.0712000000000002</v>
      </c>
      <c r="V3953" s="18">
        <f>[1]!s_val_pe_ttm(A3953,"")</f>
        <v>165.26127624511719</v>
      </c>
    </row>
    <row r="3954" spans="1:22" x14ac:dyDescent="0.3">
      <c r="A3954" s="12" t="s">
        <v>8294</v>
      </c>
      <c r="B3954" s="12" t="s">
        <v>8295</v>
      </c>
      <c r="C3954" s="16" t="str">
        <f>[1]!s_info_mkt(A3954)</f>
        <v>主板</v>
      </c>
      <c r="D3954" s="16" t="str">
        <f>[1]!s_ipo_listeddate(A3954)</f>
        <v>1997-07-16</v>
      </c>
      <c r="E3954" s="16" t="str">
        <f>[1]!s_info_industry_csrc2023(A3954,"",3)</f>
        <v>酒、饮料和精制茶制造业</v>
      </c>
      <c r="F3954" s="16">
        <f>[1]!s_is(A3954,83,"FY","YTD","20251231",1,"",100000000)</f>
        <v>153.32979766399998</v>
      </c>
      <c r="G3954" s="16">
        <f>[1]!s_is(A3954,83,"FY","YTD","20241231",1,"",100000000)</f>
        <v>146.67016921499999</v>
      </c>
      <c r="H3954" s="16">
        <f>[1]!s_is(A3954,61,"FY","YTD","20251231",1,"",100000000)</f>
        <v>16.791170885899998</v>
      </c>
      <c r="I3954" s="16">
        <f>[1]!s_is(A3954,61,"FY","YTD","20241231",1,"",100000000)</f>
        <v>10.5567853928</v>
      </c>
      <c r="J3954" s="16">
        <f>[1]!s_fa_roe(A3954,"20251231")</f>
        <v>11.157</v>
      </c>
      <c r="K3954" s="16">
        <f>[1]!s_stmnote_rdexp(A3954,"20251231",1,10000)</f>
        <v>40460.290438999997</v>
      </c>
      <c r="L3954" s="16">
        <f>[1]!s_margin_tradingbalance(A3954,"",10000)</f>
        <v>36124.92</v>
      </c>
      <c r="M3954" s="16">
        <f>[1]!s_margin_seclendingbalance(A3954,"",10000)</f>
        <v>335.03379999999999</v>
      </c>
      <c r="N3954" s="17">
        <f>[1]!s_val_ev(A3954,"",100000000)</f>
        <v>288.90028245249999</v>
      </c>
      <c r="O3954" s="17">
        <f>[1]!share_freesharesmv(A3954,"",100000000)</f>
        <v>117.68097529000001</v>
      </c>
      <c r="P3954" s="17">
        <f ca="1">[1]!s_dq_amount_btin(A3954,TODAY()-1,100000000)</f>
        <v>4.2176477400000003</v>
      </c>
      <c r="Q3954" s="17">
        <f ca="1">[1]!s_dq_turn(A3954,TODAY()-1)</f>
        <v>1.6304646277065378</v>
      </c>
      <c r="R3954" s="2">
        <f>[1]!s_pq_amount(A3954,"20260101","",100000000)</f>
        <v>466.82718827999997</v>
      </c>
      <c r="S3954" s="2">
        <f>[1]!s_pq_avgamount(A3954,"20260101","",100000000)</f>
        <v>4.2828182411009177</v>
      </c>
      <c r="T3954" s="17">
        <f>[1]!s_ipo_dilutedpe(A3954)</f>
        <v>14</v>
      </c>
      <c r="U3954" s="12">
        <f>[1]!s_ipo_collection_total(A3954,100000000)</f>
        <v>5.8719999999999999</v>
      </c>
      <c r="V3954" s="18">
        <f>[1]!s_val_pe_ttm(A3954,"")</f>
        <v>16.243204116821289</v>
      </c>
    </row>
    <row r="3955" spans="1:22" x14ac:dyDescent="0.3">
      <c r="A3955" s="12" t="s">
        <v>8296</v>
      </c>
      <c r="B3955" s="12" t="s">
        <v>8297</v>
      </c>
      <c r="C3955" s="16" t="str">
        <f>[1]!s_info_mkt(A3955)</f>
        <v>主板</v>
      </c>
      <c r="D3955" s="16" t="str">
        <f>[1]!s_ipo_listeddate(A3955)</f>
        <v>2016-06-15</v>
      </c>
      <c r="E3955" s="16" t="str">
        <f>[1]!s_info_industry_csrc2023(A3955,"",3)</f>
        <v>汽车制造业</v>
      </c>
      <c r="F3955" s="16">
        <f>[1]!s_is(A3955,83,"FY","YTD","20251231",1,"",100000000)</f>
        <v>1650.5363663913001</v>
      </c>
      <c r="G3955" s="16">
        <f>[1]!s_is(A3955,83,"FY","YTD","20241231",1,"",100000000)</f>
        <v>1451.7582205379001</v>
      </c>
      <c r="H3955" s="16">
        <f>[1]!s_is(A3955,61,"FY","YTD","20251231",1,"",100000000)</f>
        <v>59.5678744991</v>
      </c>
      <c r="I3955" s="16">
        <f>[1]!s_is(A3955,61,"FY","YTD","20241231",1,"",100000000)</f>
        <v>59.459453628199995</v>
      </c>
      <c r="J3955" s="16">
        <f>[1]!s_fa_roe(A3955,"20251231")</f>
        <v>22.401399999999999</v>
      </c>
      <c r="K3955" s="16">
        <f>[1]!s_stmnote_rdexp(A3955,"20251231",1,10000)</f>
        <v>1251192.716732</v>
      </c>
      <c r="L3955" s="16">
        <f>[1]!s_margin_tradingbalance(A3955,"",10000)</f>
        <v>511573.94260000001</v>
      </c>
      <c r="M3955" s="16">
        <f>[1]!s_margin_seclendingbalance(A3955,"",10000)</f>
        <v>902.15520000000004</v>
      </c>
      <c r="N3955" s="17">
        <f>[1]!s_val_ev(A3955,"",100000000)</f>
        <v>1108.30829867178</v>
      </c>
      <c r="O3955" s="17">
        <f>[1]!share_freesharesmv(A3955,"",100000000)</f>
        <v>475.25615457870003</v>
      </c>
      <c r="P3955" s="17">
        <f ca="1">[1]!s_dq_amount_btin(A3955,TODAY()-1,100000000)</f>
        <v>20.668661570000001</v>
      </c>
      <c r="Q3955" s="17">
        <f ca="1">[1]!s_dq_turn(A3955,TODAY()-1)</f>
        <v>2.0334906899560621</v>
      </c>
      <c r="R3955" s="2">
        <f>[1]!s_pq_amount(A3955,"20260101","",100000000)</f>
        <v>2345.5302349200001</v>
      </c>
      <c r="S3955" s="2">
        <f>[1]!s_pq_avgamount(A3955,"20260101","",100000000)</f>
        <v>21.518626008440364</v>
      </c>
      <c r="T3955" s="17">
        <f>[1]!s_ipo_dilutedpe(A3955)</f>
        <v>18.190000000000001</v>
      </c>
      <c r="U3955" s="12">
        <f>[1]!s_ipo_collection_total(A3955,100000000)</f>
        <v>8.2792499999999993</v>
      </c>
      <c r="V3955" s="18">
        <f>[1]!s_val_pe_ttm(A3955,"")</f>
        <v>18.931640625</v>
      </c>
    </row>
    <row r="3956" spans="1:22" x14ac:dyDescent="0.3">
      <c r="A3956" s="12" t="s">
        <v>8298</v>
      </c>
      <c r="B3956" s="12" t="s">
        <v>8299</v>
      </c>
      <c r="C3956" s="16" t="str">
        <f>[1]!s_info_mkt(A3956)</f>
        <v>主板</v>
      </c>
      <c r="D3956" s="16" t="str">
        <f>[1]!s_ipo_listeddate(A3956)</f>
        <v>1999-04-22</v>
      </c>
      <c r="E3956" s="16" t="str">
        <f>[1]!s_info_industry_csrc2023(A3956,"",3)</f>
        <v>非金属矿物制品业</v>
      </c>
      <c r="F3956" s="16">
        <f>[1]!s_is(A3956,83,"FY","YTD","20251231",1,"",100000000)</f>
        <v>188.80860110360001</v>
      </c>
      <c r="G3956" s="16">
        <f>[1]!s_is(A3956,83,"FY","YTD","20241231",1,"",100000000)</f>
        <v>158.5576699799</v>
      </c>
      <c r="H3956" s="16">
        <f>[1]!s_is(A3956,61,"FY","YTD","20251231",1,"",100000000)</f>
        <v>32.854610186799995</v>
      </c>
      <c r="I3956" s="16">
        <f>[1]!s_is(A3956,61,"FY","YTD","20241231",1,"",100000000)</f>
        <v>24.448132786399999</v>
      </c>
      <c r="J3956" s="16">
        <f>[1]!s_fa_roe(A3956,"20251231")</f>
        <v>10.748100000000001</v>
      </c>
      <c r="K3956" s="16">
        <f>[1]!s_stmnote_rdexp(A3956,"20251231",1,10000)</f>
        <v>58243.413651999996</v>
      </c>
      <c r="L3956" s="16">
        <f>[1]!s_margin_tradingbalance(A3956,"",10000)</f>
        <v>347657.90289999999</v>
      </c>
      <c r="M3956" s="16">
        <f>[1]!s_margin_seclendingbalance(A3956,"",10000)</f>
        <v>2118.6</v>
      </c>
      <c r="N3956" s="17">
        <f>[1]!s_val_ev(A3956,"",100000000)</f>
        <v>2141.6781494799998</v>
      </c>
      <c r="O3956" s="17">
        <f>[1]!share_freesharesmv(A3956,"",100000000)</f>
        <v>1123.758463315</v>
      </c>
      <c r="P3956" s="17">
        <f ca="1">[1]!s_dq_amount_btin(A3956,TODAY()-1,100000000)</f>
        <v>140.30750180000001</v>
      </c>
      <c r="Q3956" s="17">
        <f ca="1">[1]!s_dq_turn(A3956,TODAY()-1)</f>
        <v>6.5791680348520938</v>
      </c>
      <c r="R3956" s="2">
        <f>[1]!s_pq_amount(A3956,"20260101","",100000000)</f>
        <v>4170.15931189</v>
      </c>
      <c r="S3956" s="2">
        <f>[1]!s_pq_avgamount(A3956,"20260101","",100000000)</f>
        <v>38.258342310917428</v>
      </c>
      <c r="T3956" s="17">
        <f>[1]!s_ipo_dilutedpe(A3956)</f>
        <v>0</v>
      </c>
      <c r="U3956" s="12">
        <f>[1]!s_ipo_collection_total(A3956,100000000)</f>
        <v>2.1349999999999998</v>
      </c>
      <c r="V3956" s="18">
        <f>[1]!s_val_pe_ttm(A3956,"")</f>
        <v>56.032680511474609</v>
      </c>
    </row>
    <row r="3957" spans="1:22" x14ac:dyDescent="0.3">
      <c r="A3957" s="12" t="s">
        <v>8300</v>
      </c>
      <c r="B3957" s="12" t="s">
        <v>8301</v>
      </c>
      <c r="C3957" s="16" t="str">
        <f>[1]!s_info_mkt(A3957)</f>
        <v>创业板</v>
      </c>
      <c r="D3957" s="16" t="str">
        <f>[1]!s_ipo_listeddate(A3957)</f>
        <v>2022-11-01</v>
      </c>
      <c r="E3957" s="16" t="str">
        <f>[1]!s_info_industry_csrc2023(A3957,"",3)</f>
        <v>计算机、通信和其他电子设备制造业</v>
      </c>
      <c r="F3957" s="16">
        <f>[1]!s_is(A3957,83,"FY","YTD","20251231",1,"",100000000)</f>
        <v>17.864002831700002</v>
      </c>
      <c r="G3957" s="16">
        <f>[1]!s_is(A3957,83,"FY","YTD","20241231",1,"",100000000)</f>
        <v>14.7684802569</v>
      </c>
      <c r="H3957" s="16">
        <f>[1]!s_is(A3957,61,"FY","YTD","20251231",1,"",100000000)</f>
        <v>1.4197524115</v>
      </c>
      <c r="I3957" s="16">
        <f>[1]!s_is(A3957,61,"FY","YTD","20241231",1,"",100000000)</f>
        <v>1.5038429203999999</v>
      </c>
      <c r="J3957" s="16">
        <f>[1]!s_fa_roe(A3957,"20251231")</f>
        <v>9.9545999999999992</v>
      </c>
      <c r="K3957" s="16">
        <f>[1]!s_stmnote_rdexp(A3957,"20251231",1,10000)</f>
        <v>7768.890547</v>
      </c>
      <c r="L3957" s="16">
        <f>[1]!s_margin_tradingbalance(A3957,"",10000)</f>
        <v>49060.289199999999</v>
      </c>
      <c r="M3957" s="16">
        <f>[1]!s_margin_seclendingbalance(A3957,"",10000)</f>
        <v>40.331499999999998</v>
      </c>
      <c r="N3957" s="17">
        <f>[1]!s_val_ev(A3957,"",100000000)</f>
        <v>70.227942093999999</v>
      </c>
      <c r="O3957" s="17">
        <f>[1]!share_freesharesmv(A3957,"",100000000)</f>
        <v>44.977507961999997</v>
      </c>
      <c r="P3957" s="17">
        <f ca="1">[1]!s_dq_amount_btin(A3957,TODAY()-1,100000000)</f>
        <v>5.0389990500000001</v>
      </c>
      <c r="Q3957" s="17">
        <f ca="1">[1]!s_dq_turn(A3957,TODAY()-1)</f>
        <v>9.081183445261015</v>
      </c>
      <c r="R3957" s="2">
        <f>[1]!s_pq_amount(A3957,"20260101","",100000000)</f>
        <v>332.20015121</v>
      </c>
      <c r="S3957" s="2">
        <f>[1]!s_pq_avgamount(A3957,"20260101","",100000000)</f>
        <v>3.0477078092660554</v>
      </c>
      <c r="T3957" s="17">
        <f>[1]!s_ipo_dilutedpe(A3957)</f>
        <v>37.53</v>
      </c>
      <c r="U3957" s="12">
        <f>[1]!s_ipo_collection_total(A3957,100000000)</f>
        <v>7.9846339999999998</v>
      </c>
      <c r="V3957" s="18">
        <f>[1]!s_val_pe_ttm(A3957,"")</f>
        <v>55.805160522460938</v>
      </c>
    </row>
    <row r="3958" spans="1:22" x14ac:dyDescent="0.3">
      <c r="A3958" s="12" t="s">
        <v>8302</v>
      </c>
      <c r="B3958" s="12" t="s">
        <v>8303</v>
      </c>
      <c r="C3958" s="16" t="str">
        <f>[1]!s_info_mkt(A3958)</f>
        <v>主板</v>
      </c>
      <c r="D3958" s="16" t="str">
        <f>[1]!s_ipo_listeddate(A3958)</f>
        <v>2011-01-28</v>
      </c>
      <c r="E3958" s="16" t="str">
        <f>[1]!s_info_industry_csrc2023(A3958,"",3)</f>
        <v>软件和信息技术服务业</v>
      </c>
      <c r="F3958" s="16">
        <f>[1]!s_is(A3958,83,"FY","YTD","20251231",1,"",100000000)</f>
        <v>48.853414731400001</v>
      </c>
      <c r="G3958" s="16">
        <f>[1]!s_is(A3958,83,"FY","YTD","20241231",1,"",100000000)</f>
        <v>49.725639873100008</v>
      </c>
      <c r="H3958" s="16">
        <f>[1]!s_is(A3958,61,"FY","YTD","20251231",1,"",100000000)</f>
        <v>0.25114072050000003</v>
      </c>
      <c r="I3958" s="16">
        <f>[1]!s_is(A3958,61,"FY","YTD","20241231",1,"",100000000)</f>
        <v>0.1119196472</v>
      </c>
      <c r="J3958" s="16">
        <f>[1]!s_fa_roe(A3958,"20251231")</f>
        <v>0.67249999999999999</v>
      </c>
      <c r="K3958" s="16">
        <f>[1]!s_stmnote_rdexp(A3958,"20251231",1,10000)</f>
        <v>20275.014334</v>
      </c>
      <c r="L3958" s="16">
        <f>[1]!s_margin_tradingbalance(A3958,"",10000)</f>
        <v>88468.977199999994</v>
      </c>
      <c r="M3958" s="16">
        <f>[1]!s_margin_seclendingbalance(A3958,"",10000)</f>
        <v>173.1917</v>
      </c>
      <c r="N3958" s="17">
        <f>[1]!s_val_ev(A3958,"",100000000)</f>
        <v>132.908268717</v>
      </c>
      <c r="O3958" s="17">
        <f>[1]!share_freesharesmv(A3958,"",100000000)</f>
        <v>85.709067588899998</v>
      </c>
      <c r="P3958" s="17">
        <f ca="1">[1]!s_dq_amount_btin(A3958,TODAY()-1,100000000)</f>
        <v>2.60602176</v>
      </c>
      <c r="Q3958" s="17">
        <f ca="1">[1]!s_dq_turn(A3958,TODAY()-1)</f>
        <v>1.9420795814346434</v>
      </c>
      <c r="R3958" s="2">
        <f>[1]!s_pq_amount(A3958,"20260101","",100000000)</f>
        <v>625.60729305999996</v>
      </c>
      <c r="S3958" s="2">
        <f>[1]!s_pq_avgamount(A3958,"20260101","",100000000)</f>
        <v>5.7395164500917435</v>
      </c>
      <c r="T3958" s="17">
        <f>[1]!s_ipo_dilutedpe(A3958)</f>
        <v>68.290000000000006</v>
      </c>
      <c r="U3958" s="12">
        <f>[1]!s_ipo_collection_total(A3958,100000000)</f>
        <v>6.16</v>
      </c>
      <c r="V3958" s="18">
        <f>[1]!s_val_pe_ttm(A3958,"")</f>
        <v>532.88092041015625</v>
      </c>
    </row>
    <row r="3959" spans="1:22" x14ac:dyDescent="0.3">
      <c r="A3959" s="12" t="s">
        <v>8304</v>
      </c>
      <c r="B3959" s="12" t="s">
        <v>8305</v>
      </c>
      <c r="C3959" s="16" t="str">
        <f>[1]!s_info_mkt(A3959)</f>
        <v>主板</v>
      </c>
      <c r="D3959" s="16" t="str">
        <f>[1]!s_ipo_listeddate(A3959)</f>
        <v>2021-03-26</v>
      </c>
      <c r="E3959" s="16" t="str">
        <f>[1]!s_info_industry_csrc2023(A3959,"",3)</f>
        <v>水的生产和供应业</v>
      </c>
      <c r="F3959" s="16">
        <f>[1]!s_is(A3959,83,"FY","YTD","20251231",1,"",100000000)</f>
        <v>32.1850357605</v>
      </c>
      <c r="G3959" s="16">
        <f>[1]!s_is(A3959,83,"FY","YTD","20241231",1,"",100000000)</f>
        <v>15.186098597699999</v>
      </c>
      <c r="H3959" s="16">
        <f>[1]!s_is(A3959,61,"FY","YTD","20251231",1,"",100000000)</f>
        <v>1.7678827301</v>
      </c>
      <c r="I3959" s="16">
        <f>[1]!s_is(A3959,61,"FY","YTD","20241231",1,"",100000000)</f>
        <v>3.0482259436999999</v>
      </c>
      <c r="J3959" s="16">
        <f>[1]!s_fa_roe(A3959,"20251231")</f>
        <v>6.2439</v>
      </c>
      <c r="K3959" s="16">
        <f>[1]!s_stmnote_rdexp(A3959,"20251231",1,10000)</f>
        <v>6706.4978289999999</v>
      </c>
      <c r="L3959" s="16">
        <f>[1]!s_margin_tradingbalance(A3959,"",10000)</f>
        <v>0</v>
      </c>
      <c r="M3959" s="16">
        <f>[1]!s_margin_seclendingbalance(A3959,"",10000)</f>
        <v>0</v>
      </c>
      <c r="N3959" s="17">
        <f>[1]!s_val_ev(A3959,"",100000000)</f>
        <v>33.523775999999998</v>
      </c>
      <c r="O3959" s="17">
        <f>[1]!share_freesharesmv(A3959,"",100000000)</f>
        <v>12.728550278399998</v>
      </c>
      <c r="P3959" s="17">
        <f ca="1">[1]!s_dq_amount_btin(A3959,TODAY()-1,100000000)</f>
        <v>0.28289184000000001</v>
      </c>
      <c r="Q3959" s="17">
        <f ca="1">[1]!s_dq_turn(A3959,TODAY()-1)</f>
        <v>0.84023995148995145</v>
      </c>
      <c r="R3959" s="2">
        <f>[1]!s_pq_amount(A3959,"20260101","",100000000)</f>
        <v>104.99505755</v>
      </c>
      <c r="S3959" s="2">
        <f>[1]!s_pq_avgamount(A3959,"20260101","",100000000)</f>
        <v>0.9632574087155964</v>
      </c>
      <c r="T3959" s="17">
        <f>[1]!s_ipo_dilutedpe(A3959)</f>
        <v>22.98</v>
      </c>
      <c r="U3959" s="12">
        <f>[1]!s_ipo_collection_total(A3959,100000000)</f>
        <v>8.7438000000000002</v>
      </c>
      <c r="V3959" s="18">
        <f>[1]!s_val_pe_ttm(A3959,"")</f>
        <v>25.639392852783203</v>
      </c>
    </row>
    <row r="3960" spans="1:22" x14ac:dyDescent="0.3">
      <c r="A3960" s="12" t="s">
        <v>8306</v>
      </c>
      <c r="B3960" s="12" t="s">
        <v>8307</v>
      </c>
      <c r="C3960" s="16" t="str">
        <f>[1]!s_info_mkt(A3960)</f>
        <v>主板</v>
      </c>
      <c r="D3960" s="16" t="str">
        <f>[1]!s_ipo_listeddate(A3960)</f>
        <v>2001-08-27</v>
      </c>
      <c r="E3960" s="16" t="str">
        <f>[1]!s_info_industry_csrc2023(A3960,"",3)</f>
        <v>酒、饮料和精制茶制造业</v>
      </c>
      <c r="F3960" s="16">
        <f>[1]!s_is(A3960,83,"FY","YTD","20251231",1,"",100000000)</f>
        <v>1720.5417189090999</v>
      </c>
      <c r="G3960" s="16">
        <f>[1]!s_is(A3960,83,"FY","YTD","20241231",1,"",100000000)</f>
        <v>1741.4406995825</v>
      </c>
      <c r="H3960" s="16">
        <f>[1]!s_is(A3960,61,"FY","YTD","20251231",1,"",100000000)</f>
        <v>823.2006710167999</v>
      </c>
      <c r="I3960" s="16">
        <f>[1]!s_is(A3960,61,"FY","YTD","20241231",1,"",100000000)</f>
        <v>862.28146421619999</v>
      </c>
      <c r="J3960" s="16">
        <f>[1]!s_fa_roe(A3960,"20251231")</f>
        <v>34.462000000000003</v>
      </c>
      <c r="K3960" s="16">
        <f>[1]!s_stmnote_rdexp(A3960,"20251231",1,10000)</f>
        <v>80313.223230999996</v>
      </c>
      <c r="L3960" s="16">
        <f>[1]!s_margin_tradingbalance(A3960,"",10000)</f>
        <v>1993623.6798</v>
      </c>
      <c r="M3960" s="16">
        <f>[1]!s_margin_seclendingbalance(A3960,"",10000)</f>
        <v>13283.352000000001</v>
      </c>
      <c r="N3960" s="17">
        <f>[1]!s_val_ev(A3960,"",100000000)</f>
        <v>15188.49145215</v>
      </c>
      <c r="O3960" s="17">
        <f>[1]!share_freesharesmv(A3960,"",100000000)</f>
        <v>6572.5300827000001</v>
      </c>
      <c r="P3960" s="17">
        <f ca="1">[1]!s_dq_amount_btin(A3960,TODAY()-1,100000000)</f>
        <v>70.167139410000004</v>
      </c>
      <c r="Q3960" s="17">
        <f ca="1">[1]!s_dq_turn(A3960,TODAY()-1)</f>
        <v>0.45974382755514215</v>
      </c>
      <c r="R3960" s="2">
        <f>[1]!s_pq_amount(A3960,"20260101","",100000000)</f>
        <v>6952.1885626200001</v>
      </c>
      <c r="S3960" s="2">
        <f>[1]!s_pq_avgamount(A3960,"20260101","",100000000)</f>
        <v>63.781546446055053</v>
      </c>
      <c r="T3960" s="17">
        <f>[1]!s_ipo_dilutedpe(A3960)</f>
        <v>23.93</v>
      </c>
      <c r="U3960" s="12">
        <f>[1]!s_ipo_collection_total(A3960,100000000)</f>
        <v>22.443850000000001</v>
      </c>
      <c r="V3960" s="18">
        <f>[1]!s_val_pe_ttm(A3960,"")</f>
        <v>18.362415313720703</v>
      </c>
    </row>
    <row r="3961" spans="1:22" x14ac:dyDescent="0.3">
      <c r="A3961" s="12" t="s">
        <v>8308</v>
      </c>
      <c r="B3961" s="12" t="s">
        <v>8309</v>
      </c>
      <c r="C3961" s="16" t="str">
        <f>[1]!s_info_mkt(A3961)</f>
        <v>主板</v>
      </c>
      <c r="D3961" s="16" t="str">
        <f>[1]!s_ipo_listeddate(A3961)</f>
        <v>2010-02-05</v>
      </c>
      <c r="E3961" s="16" t="str">
        <f>[1]!s_info_industry_csrc2023(A3961,"",3)</f>
        <v>邮政业</v>
      </c>
      <c r="F3961" s="16">
        <f>[1]!s_is(A3961,83,"FY","YTD","20251231",1,"",100000000)</f>
        <v>3082.26647</v>
      </c>
      <c r="G3961" s="16">
        <f>[1]!s_is(A3961,83,"FY","YTD","20241231",1,"",100000000)</f>
        <v>2844.2005899999999</v>
      </c>
      <c r="H3961" s="16">
        <f>[1]!s_is(A3961,61,"FY","YTD","20251231",1,"",100000000)</f>
        <v>111.17216000000001</v>
      </c>
      <c r="I3961" s="16">
        <f>[1]!s_is(A3961,61,"FY","YTD","20241231",1,"",100000000)</f>
        <v>101.70426999999999</v>
      </c>
      <c r="J3961" s="16">
        <f>[1]!s_fa_roe(A3961,"20251231")</f>
        <v>11.6226</v>
      </c>
      <c r="K3961" s="16">
        <f>[1]!s_stmnote_rdexp(A3961,"20251231",1,10000)</f>
        <v>295975.5</v>
      </c>
      <c r="L3961" s="16">
        <f>[1]!s_margin_tradingbalance(A3961,"",10000)</f>
        <v>516762.83149999997</v>
      </c>
      <c r="M3961" s="16">
        <f>[1]!s_margin_seclendingbalance(A3961,"",10000)</f>
        <v>1126.6780000000001</v>
      </c>
      <c r="N3961" s="17">
        <f>[1]!s_val_ev(A3961,"",100000000)</f>
        <v>1631.6099613125864</v>
      </c>
      <c r="O3961" s="17">
        <f>[1]!share_freesharesmv(A3961,"",100000000)</f>
        <v>728.20298183</v>
      </c>
      <c r="P3961" s="17">
        <f ca="1">[1]!s_dq_amount_btin(A3961,TODAY()-1,100000000)</f>
        <v>8.2401927300000004</v>
      </c>
      <c r="Q3961" s="17">
        <f ca="1">[1]!s_dq_turn(A3961,TODAY()-1)</f>
        <v>0.54743135059116377</v>
      </c>
      <c r="R3961" s="2">
        <f>[1]!s_pq_amount(A3961,"20260101","",100000000)</f>
        <v>1026.05163614</v>
      </c>
      <c r="S3961" s="2">
        <f>[1]!s_pq_avgamount(A3961,"20260101","",100000000)</f>
        <v>9.4133177627522926</v>
      </c>
      <c r="T3961" s="17">
        <f>[1]!s_ipo_dilutedpe(A3961)</f>
        <v>65.88</v>
      </c>
      <c r="U3961" s="12">
        <f>[1]!s_ipo_collection_total(A3961,100000000)</f>
        <v>6.24</v>
      </c>
      <c r="V3961" s="18">
        <f>[1]!s_val_pe_ttm(A3961,"")</f>
        <v>14.560798645019531</v>
      </c>
    </row>
    <row r="3962" spans="1:22" x14ac:dyDescent="0.3">
      <c r="A3962" s="12" t="s">
        <v>8310</v>
      </c>
      <c r="B3962" s="12" t="s">
        <v>8311</v>
      </c>
      <c r="C3962" s="16" t="str">
        <f>[1]!s_info_mkt(A3962)</f>
        <v>创业板</v>
      </c>
      <c r="D3962" s="16" t="str">
        <f>[1]!s_ipo_listeddate(A3962)</f>
        <v>2020-09-10</v>
      </c>
      <c r="E3962" s="16" t="str">
        <f>[1]!s_info_industry_csrc2023(A3962,"",3)</f>
        <v>造纸和纸制品业</v>
      </c>
      <c r="F3962" s="16">
        <f>[1]!s_is(A3962,83,"FY","YTD","20251231",1,"",100000000)</f>
        <v>8.8485962146000006</v>
      </c>
      <c r="G3962" s="16">
        <f>[1]!s_is(A3962,83,"FY","YTD","20241231",1,"",100000000)</f>
        <v>8.158392791799999</v>
      </c>
      <c r="H3962" s="16">
        <f>[1]!s_is(A3962,61,"FY","YTD","20251231",1,"",100000000)</f>
        <v>-7.8613699199999998E-2</v>
      </c>
      <c r="I3962" s="16">
        <f>[1]!s_is(A3962,61,"FY","YTD","20241231",1,"",100000000)</f>
        <v>-3.7809088300000002E-2</v>
      </c>
      <c r="J3962" s="16">
        <f>[1]!s_fa_roe(A3962,"20251231")</f>
        <v>-0.55510000000000004</v>
      </c>
      <c r="K3962" s="16">
        <f>[1]!s_stmnote_rdexp(A3962,"20251231",1,10000)</f>
        <v>4168.5887520000006</v>
      </c>
      <c r="L3962" s="16">
        <f>[1]!s_margin_tradingbalance(A3962,"",10000)</f>
        <v>14691.204599999999</v>
      </c>
      <c r="M3962" s="16">
        <f>[1]!s_margin_seclendingbalance(A3962,"",10000)</f>
        <v>28.831499999999998</v>
      </c>
      <c r="N3962" s="17">
        <f>[1]!s_val_ev(A3962,"",100000000)</f>
        <v>21.8672</v>
      </c>
      <c r="O3962" s="17">
        <f>[1]!share_freesharesmv(A3962,"",100000000)</f>
        <v>15.785785624800001</v>
      </c>
      <c r="P3962" s="17">
        <f ca="1">[1]!s_dq_amount_btin(A3962,TODAY()-1,100000000)</f>
        <v>1.75731674</v>
      </c>
      <c r="Q3962" s="17">
        <f ca="1">[1]!s_dq_turn(A3962,TODAY()-1)</f>
        <v>8.3319729072003792</v>
      </c>
      <c r="R3962" s="2">
        <f>[1]!s_pq_amount(A3962,"20260101","",100000000)</f>
        <v>123.09245742</v>
      </c>
      <c r="S3962" s="2">
        <f>[1]!s_pq_avgamount(A3962,"20260101","",100000000)</f>
        <v>1.1292886001834861</v>
      </c>
      <c r="T3962" s="17">
        <f>[1]!s_ipo_dilutedpe(A3962)</f>
        <v>19.75</v>
      </c>
      <c r="U3962" s="12">
        <f>[1]!s_ipo_collection_total(A3962,100000000)</f>
        <v>4.0136000000000003</v>
      </c>
      <c r="V3962" s="18">
        <f>[1]!s_val_pe_ttm(A3962,"")</f>
        <v>-168.22471618652344</v>
      </c>
    </row>
    <row r="3963" spans="1:22" x14ac:dyDescent="0.3">
      <c r="A3963" s="12" t="s">
        <v>8312</v>
      </c>
      <c r="B3963" s="12" t="s">
        <v>8313</v>
      </c>
      <c r="C3963" s="16" t="str">
        <f>[1]!s_info_mkt(A3963)</f>
        <v>主板</v>
      </c>
      <c r="D3963" s="16" t="str">
        <f>[1]!s_ipo_listeddate(A3963)</f>
        <v>1994-03-11</v>
      </c>
      <c r="E3963" s="16" t="str">
        <f>[1]!s_info_industry_csrc2023(A3963,"",3)</f>
        <v>计算机、通信和其他电子设备制造业</v>
      </c>
      <c r="F3963" s="16">
        <f>[1]!s_is(A3963,83,"FY","YTD","20251231",1,"",100000000)</f>
        <v>1088.1580196078</v>
      </c>
      <c r="G3963" s="16">
        <f>[1]!s_is(A3963,83,"FY","YTD","20241231",1,"",100000000)</f>
        <v>1036.9116097935</v>
      </c>
      <c r="H3963" s="16">
        <f>[1]!s_is(A3963,61,"FY","YTD","20251231",1,"",100000000)</f>
        <v>9.8888625040000004</v>
      </c>
      <c r="I3963" s="16">
        <f>[1]!s_is(A3963,61,"FY","YTD","20241231",1,"",100000000)</f>
        <v>7.0352263900000001</v>
      </c>
      <c r="J3963" s="16">
        <f>[1]!s_fa_roe(A3963,"20251231")</f>
        <v>6.5801999999999996</v>
      </c>
      <c r="K3963" s="16">
        <f>[1]!s_stmnote_rdexp(A3963,"20251231",1,10000)</f>
        <v>270445.78290200001</v>
      </c>
      <c r="L3963" s="16">
        <f>[1]!s_margin_tradingbalance(A3963,"",10000)</f>
        <v>181222.18640000001</v>
      </c>
      <c r="M3963" s="16">
        <f>[1]!s_margin_seclendingbalance(A3963,"",10000)</f>
        <v>2538.2285999999999</v>
      </c>
      <c r="N3963" s="17">
        <f>[1]!s_val_ev(A3963,"",100000000)</f>
        <v>312.9813582516</v>
      </c>
      <c r="O3963" s="17">
        <f>[1]!share_freesharesmv(A3963,"",100000000)</f>
        <v>240.22523567819999</v>
      </c>
      <c r="P3963" s="17">
        <f ca="1">[1]!s_dq_amount_btin(A3963,TODAY()-1,100000000)</f>
        <v>3.7950743500000002</v>
      </c>
      <c r="Q3963" s="17">
        <f ca="1">[1]!s_dq_turn(A3963,TODAY()-1)</f>
        <v>1.2050356990513182</v>
      </c>
      <c r="R3963" s="2">
        <f>[1]!s_pq_amount(A3963,"20260101","",100000000)</f>
        <v>1283.5964388899999</v>
      </c>
      <c r="S3963" s="2">
        <f>[1]!s_pq_avgamount(A3963,"20260101","",100000000)</f>
        <v>11.776114118256881</v>
      </c>
      <c r="T3963" s="17">
        <f>[1]!s_ipo_dilutedpe(A3963)</f>
        <v>0</v>
      </c>
      <c r="U3963" s="12">
        <f>[1]!s_ipo_collection_total(A3963,100000000)</f>
        <v>0</v>
      </c>
      <c r="V3963" s="18">
        <f>[1]!s_val_pe_ttm(A3963,"")</f>
        <v>42.187732696533203</v>
      </c>
    </row>
    <row r="3964" spans="1:22" x14ac:dyDescent="0.3">
      <c r="A3964" s="12" t="s">
        <v>8314</v>
      </c>
      <c r="B3964" s="12" t="s">
        <v>8315</v>
      </c>
      <c r="C3964" s="16" t="str">
        <f>[1]!s_info_mkt(A3964)</f>
        <v>创业板</v>
      </c>
      <c r="D3964" s="16" t="str">
        <f>[1]!s_ipo_listeddate(A3964)</f>
        <v>2019-04-26</v>
      </c>
      <c r="E3964" s="16" t="str">
        <f>[1]!s_info_industry_csrc2023(A3964,"",3)</f>
        <v>通用设备制造业</v>
      </c>
      <c r="F3964" s="16">
        <f>[1]!s_is(A3964,83,"FY","YTD","20251231",1,"",100000000)</f>
        <v>294.02378505209998</v>
      </c>
      <c r="G3964" s="16">
        <f>[1]!s_is(A3964,83,"FY","YTD","20241231",1,"",100000000)</f>
        <v>221.98114934330002</v>
      </c>
      <c r="H3964" s="16">
        <f>[1]!s_is(A3964,61,"FY","YTD","20251231",1,"",100000000)</f>
        <v>3.3993320863999998</v>
      </c>
      <c r="I3964" s="16">
        <f>[1]!s_is(A3964,61,"FY","YTD","20241231",1,"",100000000)</f>
        <v>4.6482746676</v>
      </c>
      <c r="J3964" s="16">
        <f>[1]!s_fa_roe(A3964,"20251231")</f>
        <v>4.9043999999999999</v>
      </c>
      <c r="K3964" s="16">
        <f>[1]!s_stmnote_rdexp(A3964,"20251231",1,10000)</f>
        <v>95119.947599000006</v>
      </c>
      <c r="L3964" s="16">
        <f>[1]!s_margin_tradingbalance(A3964,"",10000)</f>
        <v>41271.484799999998</v>
      </c>
      <c r="M3964" s="16">
        <f>[1]!s_margin_seclendingbalance(A3964,"",10000)</f>
        <v>51.1252</v>
      </c>
      <c r="N3964" s="17">
        <f>[1]!s_val_ev(A3964,"",100000000)</f>
        <v>95.365941845999984</v>
      </c>
      <c r="O3964" s="17">
        <f>[1]!share_freesharesmv(A3964,"",100000000)</f>
        <v>50.549553508800003</v>
      </c>
      <c r="P3964" s="17">
        <f ca="1">[1]!s_dq_amount_btin(A3964,TODAY()-1,100000000)</f>
        <v>1.9217380500000001</v>
      </c>
      <c r="Q3964" s="17">
        <f ca="1">[1]!s_dq_turn(A3964,TODAY()-1)</f>
        <v>2.2540423698825696</v>
      </c>
      <c r="R3964" s="2">
        <f>[1]!s_pq_amount(A3964,"20260101","",100000000)</f>
        <v>365.82959546000001</v>
      </c>
      <c r="S3964" s="2">
        <f>[1]!s_pq_avgamount(A3964,"20260101","",100000000)</f>
        <v>3.356234820733945</v>
      </c>
      <c r="T3964" s="17">
        <f>[1]!s_ipo_dilutedpe(A3964)</f>
        <v>22.97</v>
      </c>
      <c r="U3964" s="12">
        <f>[1]!s_ipo_collection_total(A3964,100000000)</f>
        <v>4.7915479999999997</v>
      </c>
      <c r="V3964" s="18">
        <f>[1]!s_val_pe_ttm(A3964,"")</f>
        <v>28.991447448730469</v>
      </c>
    </row>
    <row r="3965" spans="1:22" x14ac:dyDescent="0.3">
      <c r="A3965" s="12" t="s">
        <v>8316</v>
      </c>
      <c r="B3965" s="12" t="s">
        <v>8317</v>
      </c>
      <c r="C3965" s="16" t="str">
        <f>[1]!s_info_mkt(A3965)</f>
        <v>主板</v>
      </c>
      <c r="D3965" s="16" t="str">
        <f>[1]!s_ipo_listeddate(A3965)</f>
        <v>1999-11-25</v>
      </c>
      <c r="E3965" s="16" t="str">
        <f>[1]!s_info_industry_csrc2023(A3965,"",3)</f>
        <v>航空运输业</v>
      </c>
      <c r="F3965" s="16">
        <f>[1]!s_is(A3965,83,"FY","YTD","20251231",1,"",100000000)</f>
        <v>684.70915000000002</v>
      </c>
      <c r="G3965" s="16">
        <f>[1]!s_is(A3965,83,"FY","YTD","20241231",1,"",100000000)</f>
        <v>652.35900000000004</v>
      </c>
      <c r="H3965" s="16">
        <f>[1]!s_is(A3965,61,"FY","YTD","20251231",1,"",100000000)</f>
        <v>19.79588</v>
      </c>
      <c r="I3965" s="16">
        <f>[1]!s_is(A3965,61,"FY","YTD","20241231",1,"",100000000)</f>
        <v>-9.2121600000000008</v>
      </c>
      <c r="J3965" s="16">
        <f>[1]!s_fa_roe(A3965,"20251231")</f>
        <v>52.525500000000001</v>
      </c>
      <c r="K3965" s="16">
        <f>[1]!s_stmnote_rdexp(A3965,"20251231",1,10000)</f>
        <v>1816.6</v>
      </c>
      <c r="L3965" s="16">
        <f>[1]!s_margin_tradingbalance(A3965,"",10000)</f>
        <v>96218.343599999993</v>
      </c>
      <c r="M3965" s="16">
        <f>[1]!s_margin_seclendingbalance(A3965,"",10000)</f>
        <v>1.2035</v>
      </c>
      <c r="N3965" s="17">
        <f>[1]!s_val_ev(A3965,"",100000000)</f>
        <v>626.90786480299016</v>
      </c>
      <c r="O3965" s="17">
        <f>[1]!share_freesharesmv(A3965,"",100000000)</f>
        <v>359.50500296000007</v>
      </c>
      <c r="P3965" s="17">
        <f ca="1">[1]!s_dq_amount_btin(A3965,TODAY()-1,100000000)</f>
        <v>4.3179281600000001</v>
      </c>
      <c r="Q3965" s="17">
        <f ca="1">[1]!s_dq_turn(A3965,TODAY()-1)</f>
        <v>0.69036621327237024</v>
      </c>
      <c r="R3965" s="2">
        <f>[1]!s_pq_amount(A3965,"20260101","",100000000)</f>
        <v>735.14758713000003</v>
      </c>
      <c r="S3965" s="2">
        <f>[1]!s_pq_avgamount(A3965,"20260101","",100000000)</f>
        <v>6.7444732764220179</v>
      </c>
      <c r="T3965" s="17">
        <f>[1]!s_ipo_dilutedpe(A3965)</f>
        <v>0</v>
      </c>
      <c r="U3965" s="12">
        <f>[1]!s_ipo_collection_total(A3965,100000000)</f>
        <v>9.43</v>
      </c>
      <c r="V3965" s="18">
        <f>[1]!s_val_pe_ttm(A3965,"")</f>
        <v>18.255586624145508</v>
      </c>
    </row>
    <row r="3966" spans="1:22" x14ac:dyDescent="0.3">
      <c r="A3966" s="12" t="s">
        <v>8318</v>
      </c>
      <c r="B3966" s="12" t="s">
        <v>8319</v>
      </c>
      <c r="C3966" s="16" t="str">
        <f>[1]!s_info_mkt(A3966)</f>
        <v>主板</v>
      </c>
      <c r="D3966" s="16" t="str">
        <f>[1]!s_ipo_listeddate(A3966)</f>
        <v>2019-02-15</v>
      </c>
      <c r="E3966" s="16" t="str">
        <f>[1]!s_info_industry_csrc2023(A3966,"",3)</f>
        <v>非金属矿物制品业</v>
      </c>
      <c r="F3966" s="16">
        <f>[1]!s_is(A3966,83,"FY","YTD","20251231",1,"",100000000)</f>
        <v>155.6678857336</v>
      </c>
      <c r="G3966" s="16">
        <f>[1]!s_is(A3966,83,"FY","YTD","20241231",1,"",100000000)</f>
        <v>186.82602478360002</v>
      </c>
      <c r="H3966" s="16">
        <f>[1]!s_is(A3966,61,"FY","YTD","20251231",1,"",100000000)</f>
        <v>9.8057413034999996</v>
      </c>
      <c r="I3966" s="16">
        <f>[1]!s_is(A3966,61,"FY","YTD","20241231",1,"",100000000)</f>
        <v>10.066027370800001</v>
      </c>
      <c r="J3966" s="16">
        <f>[1]!s_fa_roe(A3966,"20251231")</f>
        <v>4.4356</v>
      </c>
      <c r="K3966" s="16">
        <f>[1]!s_stmnote_rdexp(A3966,"20251231",1,10000)</f>
        <v>43068</v>
      </c>
      <c r="L3966" s="16">
        <f>[1]!s_margin_tradingbalance(A3966,"",10000)</f>
        <v>32123.180899999999</v>
      </c>
      <c r="M3966" s="16">
        <f>[1]!s_margin_seclendingbalance(A3966,"",10000)</f>
        <v>101.3039</v>
      </c>
      <c r="N3966" s="17">
        <f>[1]!s_val_ev(A3966,"",100000000)</f>
        <v>228.97823933410004</v>
      </c>
      <c r="O3966" s="17">
        <f>[1]!share_freesharesmv(A3966,"",100000000)</f>
        <v>85.1516497601</v>
      </c>
      <c r="P3966" s="17">
        <f ca="1">[1]!s_dq_amount_btin(A3966,TODAY()-1,100000000)</f>
        <v>1.98961147</v>
      </c>
      <c r="Q3966" s="17">
        <f ca="1">[1]!s_dq_turn(A3966,TODAY()-1)</f>
        <v>0.97792842293889126</v>
      </c>
      <c r="R3966" s="2">
        <f>[1]!s_pq_amount(A3966,"20260101","",100000000)</f>
        <v>387.11416177000001</v>
      </c>
      <c r="S3966" s="2">
        <f>[1]!s_pq_avgamount(A3966,"20260101","",100000000)</f>
        <v>3.551506071284404</v>
      </c>
      <c r="T3966" s="17">
        <f>[1]!s_ipo_dilutedpe(A3966)</f>
        <v>9.56</v>
      </c>
      <c r="U3966" s="12">
        <f>[1]!s_ipo_collection_total(A3966,100000000)</f>
        <v>3</v>
      </c>
      <c r="V3966" s="18">
        <f>[1]!s_val_pe_ttm(A3966,"")</f>
        <v>27.290184020996094</v>
      </c>
    </row>
    <row r="3967" spans="1:22" x14ac:dyDescent="0.3">
      <c r="A3967" s="12" t="s">
        <v>8320</v>
      </c>
      <c r="B3967" s="12" t="s">
        <v>8321</v>
      </c>
      <c r="C3967" s="16" t="str">
        <f>[1]!s_info_mkt(A3967)</f>
        <v>主板</v>
      </c>
      <c r="D3967" s="16" t="str">
        <f>[1]!s_ipo_listeddate(A3967)</f>
        <v>2010-07-20</v>
      </c>
      <c r="E3967" s="16" t="str">
        <f>[1]!s_info_industry_csrc2023(A3967,"",3)</f>
        <v>汽车制造业</v>
      </c>
      <c r="F3967" s="16">
        <f>[1]!s_is(A3967,83,"FY","YTD","20251231",1,"",100000000)</f>
        <v>56.2764062205</v>
      </c>
      <c r="G3967" s="16">
        <f>[1]!s_is(A3967,83,"FY","YTD","20241231",1,"",100000000)</f>
        <v>49.9866373833</v>
      </c>
      <c r="H3967" s="16">
        <f>[1]!s_is(A3967,61,"FY","YTD","20251231",1,"",100000000)</f>
        <v>2.4744294883000002</v>
      </c>
      <c r="I3967" s="16">
        <f>[1]!s_is(A3967,61,"FY","YTD","20241231",1,"",100000000)</f>
        <v>1.3647010186000001</v>
      </c>
      <c r="J3967" s="16">
        <f>[1]!s_fa_roe(A3967,"20251231")</f>
        <v>6.2461000000000002</v>
      </c>
      <c r="K3967" s="16">
        <f>[1]!s_stmnote_rdexp(A3967,"20251231",1,10000)</f>
        <v>29434.593917000002</v>
      </c>
      <c r="L3967" s="16">
        <f>[1]!s_margin_tradingbalance(A3967,"",10000)</f>
        <v>20167.722699999998</v>
      </c>
      <c r="M3967" s="16">
        <f>[1]!s_margin_seclendingbalance(A3967,"",10000)</f>
        <v>26.281199999999998</v>
      </c>
      <c r="N3967" s="17">
        <f>[1]!s_val_ev(A3967,"",100000000)</f>
        <v>46.766719776000002</v>
      </c>
      <c r="O3967" s="17">
        <f>[1]!share_freesharesmv(A3967,"",100000000)</f>
        <v>26.1581638388</v>
      </c>
      <c r="P3967" s="17">
        <f ca="1">[1]!s_dq_amount_btin(A3967,TODAY()-1,100000000)</f>
        <v>0.49384236999999997</v>
      </c>
      <c r="Q3967" s="17">
        <f ca="1">[1]!s_dq_turn(A3967,TODAY()-1)</f>
        <v>1.0515496150811163</v>
      </c>
      <c r="R3967" s="2">
        <f>[1]!s_pq_amount(A3967,"20260101","",100000000)</f>
        <v>144.01355022000001</v>
      </c>
      <c r="S3967" s="2">
        <f>[1]!s_pq_avgamount(A3967,"20260101","",100000000)</f>
        <v>1.3212252313761468</v>
      </c>
      <c r="T3967" s="17">
        <f>[1]!s_ipo_dilutedpe(A3967)</f>
        <v>30.16</v>
      </c>
      <c r="U3967" s="12">
        <f>[1]!s_ipo_collection_total(A3967,100000000)</f>
        <v>10.92</v>
      </c>
      <c r="V3967" s="18">
        <f>[1]!s_val_pe_ttm(A3967,"")</f>
        <v>20.730484008789063</v>
      </c>
    </row>
    <row r="3968" spans="1:22" x14ac:dyDescent="0.3">
      <c r="A3968" s="12" t="s">
        <v>8322</v>
      </c>
      <c r="B3968" s="12" t="s">
        <v>8323</v>
      </c>
      <c r="C3968" s="16" t="str">
        <f>[1]!s_info_mkt(A3968)</f>
        <v>主板</v>
      </c>
      <c r="D3968" s="16" t="str">
        <f>[1]!s_ipo_listeddate(A3968)</f>
        <v>2010-04-09</v>
      </c>
      <c r="E3968" s="16" t="str">
        <f>[1]!s_info_industry_csrc2023(A3968,"",3)</f>
        <v>农副食品加工业</v>
      </c>
      <c r="F3968" s="16">
        <f>[1]!s_is(A3968,83,"FY","YTD","20251231",1,"",100000000)</f>
        <v>291.1893480338</v>
      </c>
      <c r="G3968" s="16">
        <f>[1]!s_is(A3968,83,"FY","YTD","20241231",1,"",100000000)</f>
        <v>287.66965640910001</v>
      </c>
      <c r="H3968" s="16">
        <f>[1]!s_is(A3968,61,"FY","YTD","20251231",1,"",100000000)</f>
        <v>-6.4152400371000002</v>
      </c>
      <c r="I3968" s="16">
        <f>[1]!s_is(A3968,61,"FY","YTD","20241231",1,"",100000000)</f>
        <v>3.4577274055</v>
      </c>
      <c r="J3968" s="16">
        <f>[1]!s_fa_roe(A3968,"20251231")</f>
        <v>-7.9188000000000001</v>
      </c>
      <c r="K3968" s="16">
        <f>[1]!s_stmnote_rdexp(A3968,"20251231",1,10000)</f>
        <v>77407.529861999996</v>
      </c>
      <c r="L3968" s="16">
        <f>[1]!s_margin_tradingbalance(A3968,"",10000)</f>
        <v>65860.813800000004</v>
      </c>
      <c r="M3968" s="16">
        <f>[1]!s_margin_seclendingbalance(A3968,"",10000)</f>
        <v>724.22500000000002</v>
      </c>
      <c r="N3968" s="17">
        <f>[1]!s_val_ev(A3968,"",100000000)</f>
        <v>124.2722705285</v>
      </c>
      <c r="O3968" s="17">
        <f>[1]!share_freesharesmv(A3968,"",100000000)</f>
        <v>97.004799276100002</v>
      </c>
      <c r="P3968" s="17">
        <f ca="1">[1]!s_dq_amount_btin(A3968,TODAY()-1,100000000)</f>
        <v>2.0145559999999998</v>
      </c>
      <c r="Q3968" s="17">
        <f ca="1">[1]!s_dq_turn(A3968,TODAY()-1)</f>
        <v>2.0043692104542563</v>
      </c>
      <c r="R3968" s="2">
        <f>[1]!s_pq_amount(A3968,"20260101","",100000000)</f>
        <v>511.22922714999999</v>
      </c>
      <c r="S3968" s="2">
        <f>[1]!s_pq_avgamount(A3968,"20260101","",100000000)</f>
        <v>4.6901763958715597</v>
      </c>
      <c r="T3968" s="17">
        <f>[1]!s_ipo_dilutedpe(A3968)</f>
        <v>53.03</v>
      </c>
      <c r="U3968" s="12">
        <f>[1]!s_ipo_collection_total(A3968,100000000)</f>
        <v>21.28</v>
      </c>
      <c r="V3968" s="18">
        <f>[1]!s_val_pe_ttm(A3968,"")</f>
        <v>-13.070873260498047</v>
      </c>
    </row>
    <row r="3969" spans="1:22" x14ac:dyDescent="0.3">
      <c r="A3969" s="12" t="s">
        <v>8324</v>
      </c>
      <c r="B3969" s="12" t="s">
        <v>8325</v>
      </c>
      <c r="C3969" s="16" t="str">
        <f>[1]!s_info_mkt(A3969)</f>
        <v>主板</v>
      </c>
      <c r="D3969" s="16" t="str">
        <f>[1]!s_ipo_listeddate(A3969)</f>
        <v>2000-01-20</v>
      </c>
      <c r="E3969" s="16" t="str">
        <f>[1]!s_info_industry_csrc2023(A3969,"",3)</f>
        <v>酒、饮料和精制茶制造业</v>
      </c>
      <c r="F3969" s="16">
        <f>[1]!s_is(A3969,83,"FY","YTD","20251231",1,"",100000000)</f>
        <v>3.7120409366000002</v>
      </c>
      <c r="G3969" s="16">
        <f>[1]!s_is(A3969,83,"FY","YTD","20241231",1,"",100000000)</f>
        <v>1.7520705316</v>
      </c>
      <c r="H3969" s="16">
        <f>[1]!s_is(A3969,61,"FY","YTD","20251231",1,"",100000000)</f>
        <v>-0.28875329150000001</v>
      </c>
      <c r="I3969" s="16">
        <f>[1]!s_is(A3969,61,"FY","YTD","20241231",1,"",100000000)</f>
        <v>-1.2099478970999999</v>
      </c>
      <c r="J3969" s="16">
        <f>[1]!s_fa_roe(A3969,"20251231")</f>
        <v>-32.401899999999998</v>
      </c>
      <c r="K3969" s="16">
        <f>[1]!s_stmnote_rdexp(A3969,"20251231",1,10000)</f>
        <v>552.9</v>
      </c>
      <c r="L3969" s="16">
        <f>[1]!s_margin_tradingbalance(A3969,"",10000)</f>
        <v>3653.9295000000002</v>
      </c>
      <c r="M3969" s="16">
        <f>[1]!s_margin_seclendingbalance(A3969,"",10000)</f>
        <v>0</v>
      </c>
      <c r="N3969" s="17">
        <f>[1]!s_val_ev(A3969,"",100000000)</f>
        <v>21.648060000000001</v>
      </c>
      <c r="O3969" s="17">
        <f>[1]!share_freesharesmv(A3969,"",100000000)</f>
        <v>17.495985517499999</v>
      </c>
      <c r="P3969" s="17">
        <f ca="1">[1]!s_dq_amount_btin(A3969,TODAY()-1,100000000)</f>
        <v>0.12891474</v>
      </c>
      <c r="Q3969" s="17">
        <f ca="1">[1]!s_dq_turn(A3969,TODAY()-1)</f>
        <v>0.59307849829535486</v>
      </c>
      <c r="R3969" s="2">
        <f>[1]!s_pq_amount(A3969,"20260101","",100000000)</f>
        <v>46.331520709999999</v>
      </c>
      <c r="S3969" s="2">
        <f>[1]!s_pq_avgamount(A3969,"20260101","",100000000)</f>
        <v>0.42505982302752293</v>
      </c>
      <c r="T3969" s="17">
        <f>[1]!s_ipo_dilutedpe(A3969)</f>
        <v>23.43</v>
      </c>
      <c r="U3969" s="12">
        <f>[1]!s_ipo_collection_total(A3969,100000000)</f>
        <v>2.0499999999999998</v>
      </c>
      <c r="V3969" s="18">
        <f>[1]!s_val_pe_ttm(A3969,"")</f>
        <v>-100.93431854248047</v>
      </c>
    </row>
    <row r="3970" spans="1:22" x14ac:dyDescent="0.3">
      <c r="A3970" s="12" t="s">
        <v>8326</v>
      </c>
      <c r="B3970" s="12" t="s">
        <v>8327</v>
      </c>
      <c r="C3970" s="16" t="str">
        <f>[1]!s_info_mkt(A3970)</f>
        <v>创业板</v>
      </c>
      <c r="D3970" s="16" t="str">
        <f>[1]!s_ipo_listeddate(A3970)</f>
        <v>2017-03-15</v>
      </c>
      <c r="E3970" s="16" t="str">
        <f>[1]!s_info_industry_csrc2023(A3970,"",3)</f>
        <v>零售业</v>
      </c>
      <c r="F3970" s="16">
        <f>[1]!s_is(A3970,83,"FY","YTD","20251231",1,"",100000000)</f>
        <v>13.6038329798</v>
      </c>
      <c r="G3970" s="16">
        <f>[1]!s_is(A3970,83,"FY","YTD","20241231",1,"",100000000)</f>
        <v>12.0281610075</v>
      </c>
      <c r="H3970" s="16">
        <f>[1]!s_is(A3970,61,"FY","YTD","20251231",1,"",100000000)</f>
        <v>1.4860595241999999</v>
      </c>
      <c r="I3970" s="16">
        <f>[1]!s_is(A3970,61,"FY","YTD","20241231",1,"",100000000)</f>
        <v>1.0362843357</v>
      </c>
      <c r="J3970" s="16">
        <f>[1]!s_fa_roe(A3970,"20251231")</f>
        <v>17.8093</v>
      </c>
      <c r="K3970" s="16">
        <f>[1]!s_stmnote_rdexp(A3970,"20251231",1,10000)</f>
        <v>201.452347</v>
      </c>
      <c r="L3970" s="16">
        <f>[1]!s_margin_tradingbalance(A3970,"",10000)</f>
        <v>0</v>
      </c>
      <c r="M3970" s="16">
        <f>[1]!s_margin_seclendingbalance(A3970,"",10000)</f>
        <v>0</v>
      </c>
      <c r="N3970" s="17">
        <f>[1]!s_val_ev(A3970,"",100000000)</f>
        <v>49.189156060800002</v>
      </c>
      <c r="O3970" s="17">
        <f>[1]!share_freesharesmv(A3970,"",100000000)</f>
        <v>28.503503929199997</v>
      </c>
      <c r="P3970" s="17">
        <f ca="1">[1]!s_dq_amount_btin(A3970,TODAY()-1,100000000)</f>
        <v>1.04736067</v>
      </c>
      <c r="Q3970" s="17">
        <f ca="1">[1]!s_dq_turn(A3970,TODAY()-1)</f>
        <v>3.1091951966392917</v>
      </c>
      <c r="R3970" s="2">
        <f>[1]!s_pq_amount(A3970,"20260101","",100000000)</f>
        <v>304.11734665</v>
      </c>
      <c r="S3970" s="2">
        <f>[1]!s_pq_avgamount(A3970,"20260101","",100000000)</f>
        <v>2.7900674004587156</v>
      </c>
      <c r="T3970" s="17">
        <f>[1]!s_ipo_dilutedpe(A3970)</f>
        <v>22.98</v>
      </c>
      <c r="U3970" s="12">
        <f>[1]!s_ipo_collection_total(A3970,100000000)</f>
        <v>2.1085349999999998</v>
      </c>
      <c r="V3970" s="18">
        <f>[1]!s_val_pe_ttm(A3970,"")</f>
        <v>31.06684684753418</v>
      </c>
    </row>
    <row r="3971" spans="1:22" x14ac:dyDescent="0.3">
      <c r="A3971" s="12" t="s">
        <v>8328</v>
      </c>
      <c r="B3971" s="12" t="s">
        <v>8329</v>
      </c>
      <c r="C3971" s="16" t="str">
        <f>[1]!s_info_mkt(A3971)</f>
        <v>科创板</v>
      </c>
      <c r="D3971" s="16" t="str">
        <f>[1]!s_ipo_listeddate(A3971)</f>
        <v>2024-01-03</v>
      </c>
      <c r="E3971" s="16" t="str">
        <f>[1]!s_info_industry_csrc2023(A3971,"",3)</f>
        <v>电气机械和器材制造业</v>
      </c>
      <c r="F3971" s="16">
        <f>[1]!s_is(A3971,83,"FY","YTD","20251231",1,"",100000000)</f>
        <v>40.8197177658</v>
      </c>
      <c r="G3971" s="16">
        <f>[1]!s_is(A3971,83,"FY","YTD","20241231",1,"",100000000)</f>
        <v>30.728427251599999</v>
      </c>
      <c r="H3971" s="16">
        <f>[1]!s_is(A3971,61,"FY","YTD","20251231",1,"",100000000)</f>
        <v>1.2092054163999999</v>
      </c>
      <c r="I3971" s="16">
        <f>[1]!s_is(A3971,61,"FY","YTD","20241231",1,"",100000000)</f>
        <v>2.0360054908</v>
      </c>
      <c r="J3971" s="16">
        <f>[1]!s_fa_roe(A3971,"20251231")</f>
        <v>2.7574000000000001</v>
      </c>
      <c r="K3971" s="16">
        <f>[1]!s_stmnote_rdexp(A3971,"20251231",1,10000)</f>
        <v>60784.155205999996</v>
      </c>
      <c r="L3971" s="16">
        <f>[1]!s_margin_tradingbalance(A3971,"",10000)</f>
        <v>23979.908299999999</v>
      </c>
      <c r="M3971" s="16">
        <f>[1]!s_margin_seclendingbalance(A3971,"",10000)</f>
        <v>171.44990000000001</v>
      </c>
      <c r="N3971" s="17">
        <f>[1]!s_val_ev(A3971,"",100000000)</f>
        <v>142.70400000000001</v>
      </c>
      <c r="O3971" s="17">
        <f>[1]!share_freesharesmv(A3971,"",100000000)</f>
        <v>88.072545625200007</v>
      </c>
      <c r="P3971" s="17">
        <f ca="1">[1]!s_dq_amount_btin(A3971,TODAY()-1,100000000)</f>
        <v>4.0637034200000004</v>
      </c>
      <c r="Q3971" s="17">
        <f ca="1">[1]!s_dq_turn(A3971,TODAY()-1)</f>
        <v>4.5705191173942987</v>
      </c>
      <c r="R3971" s="2">
        <f>[1]!s_pq_amount(A3971,"20260101","",100000000)</f>
        <v>877.86920193000003</v>
      </c>
      <c r="S3971" s="2">
        <f>[1]!s_pq_avgamount(A3971,"20260101","",100000000)</f>
        <v>8.0538458892660554</v>
      </c>
      <c r="T3971" s="17">
        <f>[1]!s_ipo_dilutedpe(A3971)</f>
        <v>7.95</v>
      </c>
      <c r="U3971" s="12">
        <f>[1]!s_ipo_collection_total(A3971,100000000)</f>
        <v>22.263999999999999</v>
      </c>
      <c r="V3971" s="18">
        <f>[1]!s_val_pe_ttm(A3971,"")</f>
        <v>100.76734924316406</v>
      </c>
    </row>
    <row r="3972" spans="1:22" x14ac:dyDescent="0.3">
      <c r="A3972" s="12" t="s">
        <v>8330</v>
      </c>
      <c r="B3972" s="12" t="s">
        <v>8331</v>
      </c>
      <c r="C3972" s="16" t="str">
        <f>[1]!s_info_mkt(A3972)</f>
        <v>主板</v>
      </c>
      <c r="D3972" s="16" t="str">
        <f>[1]!s_ipo_listeddate(A3972)</f>
        <v>2007-01-10</v>
      </c>
      <c r="E3972" s="16" t="str">
        <f>[1]!s_info_industry_csrc2023(A3972,"",3)</f>
        <v>计算机、通信和其他电子设备制造业</v>
      </c>
      <c r="F3972" s="16">
        <f>[1]!s_is(A3972,83,"FY","YTD","20251231",1,"",100000000)</f>
        <v>8.6649227554999992</v>
      </c>
      <c r="G3972" s="16">
        <f>[1]!s_is(A3972,83,"FY","YTD","20241231",1,"",100000000)</f>
        <v>9.027941309800001</v>
      </c>
      <c r="H3972" s="16">
        <f>[1]!s_is(A3972,61,"FY","YTD","20251231",1,"",100000000)</f>
        <v>0.58742966679999997</v>
      </c>
      <c r="I3972" s="16">
        <f>[1]!s_is(A3972,61,"FY","YTD","20241231",1,"",100000000)</f>
        <v>0.95018666370000004</v>
      </c>
      <c r="J3972" s="16">
        <f>[1]!s_fa_roe(A3972,"20251231")</f>
        <v>2.7267999999999999</v>
      </c>
      <c r="K3972" s="16">
        <f>[1]!s_stmnote_rdexp(A3972,"20251231",1,10000)</f>
        <v>7941.9570219999996</v>
      </c>
      <c r="L3972" s="16">
        <f>[1]!s_margin_tradingbalance(A3972,"",10000)</f>
        <v>40540.3969</v>
      </c>
      <c r="M3972" s="16">
        <f>[1]!s_margin_seclendingbalance(A3972,"",10000)</f>
        <v>218.1816</v>
      </c>
      <c r="N3972" s="17">
        <f>[1]!s_val_ev(A3972,"",100000000)</f>
        <v>78.697702109399998</v>
      </c>
      <c r="O3972" s="17">
        <f>[1]!share_freesharesmv(A3972,"",100000000)</f>
        <v>66.332673291500001</v>
      </c>
      <c r="P3972" s="17">
        <f ca="1">[1]!s_dq_amount_btin(A3972,TODAY()-1,100000000)</f>
        <v>2.3163197800000002</v>
      </c>
      <c r="Q3972" s="17">
        <f ca="1">[1]!s_dq_turn(A3972,TODAY()-1)</f>
        <v>3.446560526165162</v>
      </c>
      <c r="R3972" s="2">
        <f>[1]!s_pq_amount(A3972,"20260101","",100000000)</f>
        <v>555.81284454000001</v>
      </c>
      <c r="S3972" s="2">
        <f>[1]!s_pq_avgamount(A3972,"20260101","",100000000)</f>
        <v>5.0992004086238536</v>
      </c>
      <c r="T3972" s="17">
        <f>[1]!s_ipo_dilutedpe(A3972)</f>
        <v>24.79</v>
      </c>
      <c r="U3972" s="12">
        <f>[1]!s_ipo_collection_total(A3972,100000000)</f>
        <v>2.4278400000000002</v>
      </c>
      <c r="V3972" s="18">
        <f>[1]!s_val_pe_ttm(A3972,"")</f>
        <v>564.61767578125</v>
      </c>
    </row>
    <row r="3973" spans="1:22" x14ac:dyDescent="0.3">
      <c r="A3973" s="12" t="s">
        <v>8332</v>
      </c>
      <c r="B3973" s="12" t="s">
        <v>8333</v>
      </c>
      <c r="C3973" s="16" t="str">
        <f>[1]!s_info_mkt(A3973)</f>
        <v>主板</v>
      </c>
      <c r="D3973" s="16" t="str">
        <f>[1]!s_ipo_listeddate(A3973)</f>
        <v>2009-07-27</v>
      </c>
      <c r="E3973" s="16" t="str">
        <f>[1]!s_info_industry_csrc2023(A3973,"",3)</f>
        <v>道路运输业</v>
      </c>
      <c r="F3973" s="16">
        <f>[1]!s_is(A3973,83,"FY","YTD","20251231",1,"",100000000)</f>
        <v>87.5798973749</v>
      </c>
      <c r="G3973" s="16">
        <f>[1]!s_is(A3973,83,"FY","YTD","20241231",1,"",100000000)</f>
        <v>103.621746739</v>
      </c>
      <c r="H3973" s="16">
        <f>[1]!s_is(A3973,61,"FY","YTD","20251231",1,"",100000000)</f>
        <v>15.131549622</v>
      </c>
      <c r="I3973" s="16">
        <f>[1]!s_is(A3973,61,"FY","YTD","20241231",1,"",100000000)</f>
        <v>14.589213109800001</v>
      </c>
      <c r="J3973" s="16">
        <f>[1]!s_fa_roe(A3973,"20251231")</f>
        <v>7.8491999999999997</v>
      </c>
      <c r="K3973" s="16">
        <f>[1]!s_stmnote_rdexp(A3973,"20251231",1,10000)</f>
        <v>276.620518</v>
      </c>
      <c r="L3973" s="16">
        <f>[1]!s_margin_tradingbalance(A3973,"",10000)</f>
        <v>2761.6988000000001</v>
      </c>
      <c r="M3973" s="16">
        <f>[1]!s_margin_seclendingbalance(A3973,"",10000)</f>
        <v>174.48660000000001</v>
      </c>
      <c r="N3973" s="17">
        <f>[1]!s_val_ev(A3973,"",100000000)</f>
        <v>151.58493974592</v>
      </c>
      <c r="O3973" s="17">
        <f>[1]!share_freesharesmv(A3973,"",100000000)</f>
        <v>24.550103302199997</v>
      </c>
      <c r="P3973" s="17">
        <f ca="1">[1]!s_dq_amount_btin(A3973,TODAY()-1,100000000)</f>
        <v>0.44997277000000002</v>
      </c>
      <c r="Q3973" s="17">
        <f ca="1">[1]!s_dq_turn(A3973,TODAY()-1)</f>
        <v>0.38994516215541397</v>
      </c>
      <c r="R3973" s="2">
        <f>[1]!s_pq_amount(A3973,"20260101","",100000000)</f>
        <v>92.155123750000001</v>
      </c>
      <c r="S3973" s="2">
        <f>[1]!s_pq_avgamount(A3973,"20260101","",100000000)</f>
        <v>0.84545985091743125</v>
      </c>
      <c r="T3973" s="17">
        <f>[1]!s_ipo_dilutedpe(A3973)</f>
        <v>20</v>
      </c>
      <c r="U3973" s="12">
        <f>[1]!s_ipo_collection_total(A3973,100000000)</f>
        <v>18</v>
      </c>
      <c r="V3973" s="18">
        <f>[1]!s_val_pe_ttm(A3973,"")</f>
        <v>10.729050636291504</v>
      </c>
    </row>
    <row r="3974" spans="1:22" x14ac:dyDescent="0.3">
      <c r="A3974" s="12" t="s">
        <v>8334</v>
      </c>
      <c r="B3974" s="12" t="s">
        <v>8335</v>
      </c>
      <c r="C3974" s="16" t="str">
        <f>[1]!s_info_mkt(A3974)</f>
        <v>主板</v>
      </c>
      <c r="D3974" s="16" t="str">
        <f>[1]!s_ipo_listeddate(A3974)</f>
        <v>1993-01-05</v>
      </c>
      <c r="E3974" s="16" t="str">
        <f>[1]!s_info_industry_csrc2023(A3974,"",3)</f>
        <v>医药制造业</v>
      </c>
      <c r="F3974" s="16">
        <f>[1]!s_is(A3974,83,"FY","YTD","20251231",1,"",100000000)</f>
        <v>6.4012661789000003</v>
      </c>
      <c r="G3974" s="16">
        <f>[1]!s_is(A3974,83,"FY","YTD","20241231",1,"",100000000)</f>
        <v>6.4532276812999996</v>
      </c>
      <c r="H3974" s="16">
        <f>[1]!s_is(A3974,61,"FY","YTD","20251231",1,"",100000000)</f>
        <v>-1.9754739447</v>
      </c>
      <c r="I3974" s="16">
        <f>[1]!s_is(A3974,61,"FY","YTD","20241231",1,"",100000000)</f>
        <v>-1.3320987648</v>
      </c>
      <c r="J3974" s="16">
        <f>[1]!s_fa_roe(A3974,"20251231")</f>
        <v>-36.733400000000003</v>
      </c>
      <c r="K3974" s="16">
        <f>[1]!s_stmnote_rdexp(A3974,"20251231",1,10000)</f>
        <v>3873.189476</v>
      </c>
      <c r="L3974" s="16">
        <f>[1]!s_margin_tradingbalance(A3974,"",10000)</f>
        <v>12496.087299999999</v>
      </c>
      <c r="M3974" s="16">
        <f>[1]!s_margin_seclendingbalance(A3974,"",10000)</f>
        <v>0</v>
      </c>
      <c r="N3974" s="17">
        <f>[1]!s_val_ev(A3974,"",100000000)</f>
        <v>26.222791961199999</v>
      </c>
      <c r="O3974" s="17">
        <f>[1]!share_freesharesmv(A3974,"",100000000)</f>
        <v>18.597549711599999</v>
      </c>
      <c r="P3974" s="17">
        <f ca="1">[1]!s_dq_amount_btin(A3974,TODAY()-1,100000000)</f>
        <v>0.15021026000000001</v>
      </c>
      <c r="Q3974" s="17">
        <f ca="1">[1]!s_dq_turn(A3974,TODAY()-1)</f>
        <v>0.56889179314212623</v>
      </c>
      <c r="R3974" s="2">
        <f>[1]!s_pq_amount(A3974,"20260101","",100000000)</f>
        <v>34.492798239999999</v>
      </c>
      <c r="S3974" s="2">
        <f>[1]!s_pq_avgamount(A3974,"20260101","",100000000)</f>
        <v>0.31644769027522934</v>
      </c>
      <c r="T3974" s="17">
        <f>[1]!s_ipo_dilutedpe(A3974)</f>
        <v>0</v>
      </c>
      <c r="U3974" s="12">
        <f>[1]!s_ipo_collection_total(A3974,100000000)</f>
        <v>0.78</v>
      </c>
      <c r="V3974" s="18">
        <f>[1]!s_val_pe_ttm(A3974,"")</f>
        <v>-13.08793830871582</v>
      </c>
    </row>
    <row r="3975" spans="1:22" x14ac:dyDescent="0.3">
      <c r="A3975" s="12" t="s">
        <v>8336</v>
      </c>
      <c r="B3975" s="12" t="s">
        <v>8337</v>
      </c>
      <c r="C3975" s="16" t="str">
        <f>[1]!s_info_mkt(A3975)</f>
        <v>主板</v>
      </c>
      <c r="D3975" s="16" t="str">
        <f>[1]!s_ipo_listeddate(A3975)</f>
        <v>2010-01-28</v>
      </c>
      <c r="E3975" s="16" t="str">
        <f>[1]!s_info_industry_csrc2023(A3975,"",3)</f>
        <v>文教、工美、体育和娱乐用品制造业</v>
      </c>
      <c r="F3975" s="16">
        <f>[1]!s_is(A3975,83,"FY","YTD","20251231",1,"",100000000)</f>
        <v>93.178556022199999</v>
      </c>
      <c r="G3975" s="16">
        <f>[1]!s_is(A3975,83,"FY","YTD","20241231",1,"",100000000)</f>
        <v>65.17873750390001</v>
      </c>
      <c r="H3975" s="16">
        <f>[1]!s_is(A3975,61,"FY","YTD","20251231",1,"",100000000)</f>
        <v>4.9701197891</v>
      </c>
      <c r="I3975" s="16">
        <f>[1]!s_is(A3975,61,"FY","YTD","20241231",1,"",100000000)</f>
        <v>1.9364930709000001</v>
      </c>
      <c r="J3975" s="16">
        <f>[1]!s_fa_roe(A3975,"20251231")</f>
        <v>13.628399999999999</v>
      </c>
      <c r="K3975" s="16">
        <f>[1]!s_stmnote_rdexp(A3975,"20251231",1,10000)</f>
        <v>9376.9970099999991</v>
      </c>
      <c r="L3975" s="16">
        <f>[1]!s_margin_tradingbalance(A3975,"",10000)</f>
        <v>0</v>
      </c>
      <c r="M3975" s="16">
        <f>[1]!s_margin_seclendingbalance(A3975,"",10000)</f>
        <v>0</v>
      </c>
      <c r="N3975" s="17">
        <f>[1]!s_val_ev(A3975,"",100000000)</f>
        <v>85.563773684100013</v>
      </c>
      <c r="O3975" s="17">
        <f>[1]!share_freesharesmv(A3975,"",100000000)</f>
        <v>51.878334332700007</v>
      </c>
      <c r="P3975" s="17">
        <f ca="1">[1]!s_dq_amount_btin(A3975,TODAY()-1,100000000)</f>
        <v>1.4508865799999999</v>
      </c>
      <c r="Q3975" s="17">
        <f ca="1">[1]!s_dq_turn(A3975,TODAY()-1)</f>
        <v>1.7321131647796544</v>
      </c>
      <c r="R3975" s="2">
        <f>[1]!s_pq_amount(A3975,"20260101","",100000000)</f>
        <v>269.12197923999997</v>
      </c>
      <c r="S3975" s="2">
        <f>[1]!s_pq_avgamount(A3975,"20260101","",100000000)</f>
        <v>2.469008983853211</v>
      </c>
      <c r="T3975" s="17">
        <f>[1]!s_ipo_dilutedpe(A3975)</f>
        <v>79.17</v>
      </c>
      <c r="U3975" s="12">
        <f>[1]!s_ipo_collection_total(A3975,100000000)</f>
        <v>9.9</v>
      </c>
      <c r="V3975" s="18">
        <f>[1]!s_val_pe_ttm(A3975,"")</f>
        <v>14.967249870300293</v>
      </c>
    </row>
    <row r="3976" spans="1:22" x14ac:dyDescent="0.3">
      <c r="A3976" s="12" t="s">
        <v>8338</v>
      </c>
      <c r="B3976" s="12" t="s">
        <v>8339</v>
      </c>
      <c r="C3976" s="16" t="str">
        <f>[1]!s_info_mkt(A3976)</f>
        <v>主板</v>
      </c>
      <c r="D3976" s="16" t="str">
        <f>[1]!s_ipo_listeddate(A3976)</f>
        <v>2004-06-16</v>
      </c>
      <c r="E3976" s="16" t="str">
        <f>[1]!s_info_industry_csrc2023(A3976,"",3)</f>
        <v>医药制造业</v>
      </c>
      <c r="F3976" s="16">
        <f>[1]!s_is(A3976,83,"FY","YTD","20251231",1,"",100000000)</f>
        <v>93.630742101100012</v>
      </c>
      <c r="G3976" s="16">
        <f>[1]!s_is(A3976,83,"FY","YTD","20241231",1,"",100000000)</f>
        <v>109.37525114430001</v>
      </c>
      <c r="H3976" s="16">
        <f>[1]!s_is(A3976,61,"FY","YTD","20251231",1,"",100000000)</f>
        <v>9.416016860900001</v>
      </c>
      <c r="I3976" s="16">
        <f>[1]!s_is(A3976,61,"FY","YTD","20241231",1,"",100000000)</f>
        <v>10.8362288188</v>
      </c>
      <c r="J3976" s="16">
        <f>[1]!s_fa_roe(A3976,"20251231")</f>
        <v>6.9793000000000003</v>
      </c>
      <c r="K3976" s="16">
        <f>[1]!s_stmnote_rdexp(A3976,"20251231",1,10000)</f>
        <v>54858.797221000001</v>
      </c>
      <c r="L3976" s="16">
        <f>[1]!s_margin_tradingbalance(A3976,"",10000)</f>
        <v>46438.267599999999</v>
      </c>
      <c r="M3976" s="16">
        <f>[1]!s_margin_seclendingbalance(A3976,"",10000)</f>
        <v>154.078</v>
      </c>
      <c r="N3976" s="17">
        <f>[1]!s_val_ev(A3976,"",100000000)</f>
        <v>109.976160744</v>
      </c>
      <c r="O3976" s="17">
        <f>[1]!share_freesharesmv(A3976,"",100000000)</f>
        <v>48.244885073999995</v>
      </c>
      <c r="P3976" s="17">
        <f ca="1">[1]!s_dq_amount_btin(A3976,TODAY()-1,100000000)</f>
        <v>1.0001191899999999</v>
      </c>
      <c r="Q3976" s="17">
        <f ca="1">[1]!s_dq_turn(A3976,TODAY()-1)</f>
        <v>0.8973364184781657</v>
      </c>
      <c r="R3976" s="2">
        <f>[1]!s_pq_amount(A3976,"20260101","",100000000)</f>
        <v>109.23746860999999</v>
      </c>
      <c r="S3976" s="2">
        <f>[1]!s_pq_avgamount(A3976,"20260101","",100000000)</f>
        <v>1.0021786111009174</v>
      </c>
      <c r="T3976" s="17">
        <f>[1]!s_ipo_dilutedpe(A3976)</f>
        <v>18.7</v>
      </c>
      <c r="U3976" s="12">
        <f>[1]!s_ipo_collection_total(A3976,100000000)</f>
        <v>2.6663999999999999</v>
      </c>
      <c r="V3976" s="18">
        <f>[1]!s_val_pe_ttm(A3976,"")</f>
        <v>15.304510116577148</v>
      </c>
    </row>
    <row r="3977" spans="1:22" x14ac:dyDescent="0.3">
      <c r="A3977" s="12" t="s">
        <v>8340</v>
      </c>
      <c r="B3977" s="12" t="s">
        <v>8341</v>
      </c>
      <c r="C3977" s="16" t="str">
        <f>[1]!s_info_mkt(A3977)</f>
        <v>主板</v>
      </c>
      <c r="D3977" s="16" t="str">
        <f>[1]!s_ipo_listeddate(A3977)</f>
        <v>2009-09-29</v>
      </c>
      <c r="E3977" s="16" t="str">
        <f>[1]!s_info_industry_csrc2023(A3977,"",3)</f>
        <v>电气机械和器材制造业</v>
      </c>
      <c r="F3977" s="16">
        <f>[1]!s_is(A3977,83,"FY","YTD","20251231",1,"",100000000)</f>
        <v>17.9519835981</v>
      </c>
      <c r="G3977" s="16">
        <f>[1]!s_is(A3977,83,"FY","YTD","20241231",1,"",100000000)</f>
        <v>19.5300236289</v>
      </c>
      <c r="H3977" s="16">
        <f>[1]!s_is(A3977,61,"FY","YTD","20251231",1,"",100000000)</f>
        <v>-4.2320085407999999</v>
      </c>
      <c r="I3977" s="16">
        <f>[1]!s_is(A3977,61,"FY","YTD","20241231",1,"",100000000)</f>
        <v>-15.4874507452</v>
      </c>
      <c r="J3977" s="16">
        <f>[1]!s_fa_roe(A3977,"20251231")</f>
        <v>-22.0425</v>
      </c>
      <c r="K3977" s="16">
        <f>[1]!s_stmnote_rdexp(A3977,"20251231",1,10000)</f>
        <v>6356.1502899999996</v>
      </c>
      <c r="L3977" s="16">
        <f>[1]!s_margin_tradingbalance(A3977,"",10000)</f>
        <v>31811.934799999999</v>
      </c>
      <c r="M3977" s="16">
        <f>[1]!s_margin_seclendingbalance(A3977,"",10000)</f>
        <v>24.7104</v>
      </c>
      <c r="N3977" s="17">
        <f>[1]!s_val_ev(A3977,"",100000000)</f>
        <v>60.319038431500005</v>
      </c>
      <c r="O3977" s="17">
        <f>[1]!share_freesharesmv(A3977,"",100000000)</f>
        <v>52.394015106500007</v>
      </c>
      <c r="P3977" s="17">
        <f ca="1">[1]!s_dq_amount_btin(A3977,TODAY()-1,100000000)</f>
        <v>1.60898999</v>
      </c>
      <c r="Q3977" s="17">
        <f ca="1">[1]!s_dq_turn(A3977,TODAY()-1)</f>
        <v>2.9666101737339639</v>
      </c>
      <c r="R3977" s="2">
        <f>[1]!s_pq_amount(A3977,"20260101","",100000000)</f>
        <v>696.31065853999996</v>
      </c>
      <c r="S3977" s="2">
        <f>[1]!s_pq_avgamount(A3977,"20260101","",100000000)</f>
        <v>6.3881711792660543</v>
      </c>
      <c r="T3977" s="17">
        <f>[1]!s_ipo_dilutedpe(A3977)</f>
        <v>38.1</v>
      </c>
      <c r="U3977" s="12">
        <f>[1]!s_ipo_collection_total(A3977,100000000)</f>
        <v>2.66</v>
      </c>
      <c r="V3977" s="18">
        <f>[1]!s_val_pe_ttm(A3977,"")</f>
        <v>-14.277730941772461</v>
      </c>
    </row>
    <row r="3978" spans="1:22" x14ac:dyDescent="0.3">
      <c r="A3978" s="12" t="s">
        <v>269</v>
      </c>
      <c r="B3978" s="12" t="s">
        <v>270</v>
      </c>
      <c r="C3978" s="16" t="str">
        <f>[1]!s_info_mkt(A3978)</f>
        <v>北证</v>
      </c>
      <c r="D3978" s="16" t="str">
        <f>[1]!s_ipo_listeddate(A3978)</f>
        <v>2026-02-26</v>
      </c>
      <c r="E3978" s="16" t="str">
        <f>[1]!s_info_industry_csrc2023(A3978,"",3)</f>
        <v>汽车制造业</v>
      </c>
      <c r="F3978" s="16">
        <f>[1]!s_is(A3978,83,"FY","YTD","20251231",1,"",100000000)</f>
        <v>7.1673994807000003</v>
      </c>
      <c r="G3978" s="16">
        <f>[1]!s_is(A3978,83,"FY","YTD","20241231",1,"",100000000)</f>
        <v>5.8778957992999992</v>
      </c>
      <c r="H3978" s="16">
        <f>[1]!s_is(A3978,61,"FY","YTD","20251231",1,"",100000000)</f>
        <v>0.80051599810000007</v>
      </c>
      <c r="I3978" s="16">
        <f>[1]!s_is(A3978,61,"FY","YTD","20241231",1,"",100000000)</f>
        <v>0.83093547599999995</v>
      </c>
      <c r="J3978" s="16">
        <f>[1]!s_fa_roe(A3978,"20251231")</f>
        <v>15.8903</v>
      </c>
      <c r="K3978" s="16">
        <f>[1]!s_stmnote_rdexp(A3978,"20251231",1,10000)</f>
        <v>2692.0426090000001</v>
      </c>
      <c r="L3978" s="16">
        <f>[1]!s_margin_tradingbalance(A3978,"",10000)</f>
        <v>361.23450000000003</v>
      </c>
      <c r="M3978" s="16">
        <f>[1]!s_margin_seclendingbalance(A3978,"",10000)</f>
        <v>0</v>
      </c>
      <c r="N3978" s="17">
        <f>[1]!s_val_ev(A3978,"",100000000)</f>
        <v>13.027550219999998</v>
      </c>
      <c r="O3978" s="17">
        <f>[1]!share_freesharesmv(A3978,"",100000000)</f>
        <v>4.8826432761999996</v>
      </c>
      <c r="P3978" s="17">
        <f ca="1">[1]!s_dq_amount_btin(A3978,TODAY()-1,100000000)</f>
        <v>7.9280909999999996E-2</v>
      </c>
      <c r="Q3978" s="17">
        <f ca="1">[1]!s_dq_turn(A3978,TODAY()-1)</f>
        <v>1.6086985564329521</v>
      </c>
      <c r="R3978" s="2">
        <f>[1]!s_pq_amount(A3978,"20260101","",100000000)</f>
        <v>36.804264750000002</v>
      </c>
      <c r="S3978" s="2">
        <f>[1]!s_pq_avgamount(A3978,"20260101","",100000000)</f>
        <v>0.47797746428571425</v>
      </c>
      <c r="T3978" s="17">
        <f>[1]!s_ipo_dilutedpe(A3978)</f>
        <v>14.99</v>
      </c>
      <c r="U3978" s="12">
        <f>[1]!s_ipo_collection_total(A3978,100000000)</f>
        <v>3.0388927799999998</v>
      </c>
      <c r="V3978" s="18">
        <f>[1]!s_val_pe_ttm(A3978,"")</f>
        <v>18.522235870361328</v>
      </c>
    </row>
    <row r="3979" spans="1:22" x14ac:dyDescent="0.3">
      <c r="A3979" s="12" t="s">
        <v>8342</v>
      </c>
      <c r="B3979" s="12" t="s">
        <v>8343</v>
      </c>
      <c r="C3979" s="16" t="str">
        <f>[1]!s_info_mkt(A3979)</f>
        <v>主板</v>
      </c>
      <c r="D3979" s="16" t="str">
        <f>[1]!s_ipo_listeddate(A3979)</f>
        <v>1997-07-04</v>
      </c>
      <c r="E3979" s="16" t="str">
        <f>[1]!s_info_industry_csrc2023(A3979,"",3)</f>
        <v>农副食品加工业</v>
      </c>
      <c r="F3979" s="16">
        <f>[1]!s_is(A3979,83,"FY","YTD","20251231",1,"",100000000)</f>
        <v>221.29973192349999</v>
      </c>
      <c r="G3979" s="16">
        <f>[1]!s_is(A3979,83,"FY","YTD","20241231",1,"",100000000)</f>
        <v>219.86892507339999</v>
      </c>
      <c r="H3979" s="16">
        <f>[1]!s_is(A3979,61,"FY","YTD","20251231",1,"",100000000)</f>
        <v>-1.3243816682</v>
      </c>
      <c r="I3979" s="16">
        <f>[1]!s_is(A3979,61,"FY","YTD","20241231",1,"",100000000)</f>
        <v>2.1605878074999998</v>
      </c>
      <c r="J3979" s="16">
        <f>[1]!s_fa_roe(A3979,"20251231")</f>
        <v>-2.7625000000000002</v>
      </c>
      <c r="K3979" s="16">
        <f>[1]!s_stmnote_rdexp(A3979,"20251231",1,10000)</f>
        <v>6528.5874690000001</v>
      </c>
      <c r="L3979" s="16">
        <f>[1]!s_margin_tradingbalance(A3979,"",10000)</f>
        <v>37127.733999999997</v>
      </c>
      <c r="M3979" s="16">
        <f>[1]!s_margin_seclendingbalance(A3979,"",10000)</f>
        <v>130.73580000000001</v>
      </c>
      <c r="N3979" s="17">
        <f>[1]!s_val_ev(A3979,"",100000000)</f>
        <v>45.104787603199995</v>
      </c>
      <c r="O3979" s="17">
        <f>[1]!share_freesharesmv(A3979,"",100000000)</f>
        <v>28.957422413399996</v>
      </c>
      <c r="P3979" s="17">
        <f ca="1">[1]!s_dq_amount_btin(A3979,TODAY()-1,100000000)</f>
        <v>0.34291569</v>
      </c>
      <c r="Q3979" s="17">
        <f ca="1">[1]!s_dq_turn(A3979,TODAY()-1)</f>
        <v>0.75647745024697277</v>
      </c>
      <c r="R3979" s="2">
        <f>[1]!s_pq_amount(A3979,"20260101","",100000000)</f>
        <v>80.699953590000007</v>
      </c>
      <c r="S3979" s="2">
        <f>[1]!s_pq_avgamount(A3979,"20260101","",100000000)</f>
        <v>0.74036654669724777</v>
      </c>
      <c r="T3979" s="17">
        <f>[1]!s_ipo_dilutedpe(A3979)</f>
        <v>0</v>
      </c>
      <c r="U3979" s="12">
        <f>[1]!s_ipo_collection_total(A3979,100000000)</f>
        <v>4</v>
      </c>
      <c r="V3979" s="18">
        <f>[1]!s_val_pe_ttm(A3979,"")</f>
        <v>-18.150068283081055</v>
      </c>
    </row>
    <row r="3980" spans="1:22" x14ac:dyDescent="0.3">
      <c r="A3980" s="12" t="s">
        <v>8344</v>
      </c>
      <c r="B3980" s="12" t="s">
        <v>8345</v>
      </c>
      <c r="C3980" s="16" t="str">
        <f>[1]!s_info_mkt(A3980)</f>
        <v>主板</v>
      </c>
      <c r="D3980" s="16" t="str">
        <f>[1]!s_ipo_listeddate(A3980)</f>
        <v>2016-05-10</v>
      </c>
      <c r="E3980" s="16" t="str">
        <f>[1]!s_info_industry_csrc2023(A3980,"",3)</f>
        <v>计算机、通信和其他电子设备制造业</v>
      </c>
      <c r="F3980" s="16">
        <f>[1]!s_is(A3980,83,"FY","YTD","20251231",1,"",100000000)</f>
        <v>9.4466241260999997</v>
      </c>
      <c r="G3980" s="16">
        <f>[1]!s_is(A3980,83,"FY","YTD","20241231",1,"",100000000)</f>
        <v>9.5951490187000008</v>
      </c>
      <c r="H3980" s="16">
        <f>[1]!s_is(A3980,61,"FY","YTD","20251231",1,"",100000000)</f>
        <v>-0.56547967160000001</v>
      </c>
      <c r="I3980" s="16">
        <f>[1]!s_is(A3980,61,"FY","YTD","20241231",1,"",100000000)</f>
        <v>0.92123324939999995</v>
      </c>
      <c r="J3980" s="16">
        <f>[1]!s_fa_roe(A3980,"20251231")</f>
        <v>-6.3986000000000001</v>
      </c>
      <c r="K3980" s="16">
        <f>[1]!s_stmnote_rdexp(A3980,"20251231",1,10000)</f>
        <v>4993.0570130000006</v>
      </c>
      <c r="L3980" s="16">
        <f>[1]!s_margin_tradingbalance(A3980,"",10000)</f>
        <v>71486.1829</v>
      </c>
      <c r="M3980" s="16">
        <f>[1]!s_margin_seclendingbalance(A3980,"",10000)</f>
        <v>7.6734</v>
      </c>
      <c r="N3980" s="17">
        <f>[1]!s_val_ev(A3980,"",100000000)</f>
        <v>105.38843748479999</v>
      </c>
      <c r="O3980" s="17">
        <f>[1]!share_freesharesmv(A3980,"",100000000)</f>
        <v>65.323698465599989</v>
      </c>
      <c r="P3980" s="17">
        <f ca="1">[1]!s_dq_amount_btin(A3980,TODAY()-1,100000000)</f>
        <v>3.62584383</v>
      </c>
      <c r="Q3980" s="17">
        <f ca="1">[1]!s_dq_turn(A3980,TODAY()-1)</f>
        <v>3.7889074202566166</v>
      </c>
      <c r="R3980" s="2">
        <f>[1]!s_pq_amount(A3980,"20260101","",100000000)</f>
        <v>1043.5081212</v>
      </c>
      <c r="S3980" s="2">
        <f>[1]!s_pq_avgamount(A3980,"20260101","",100000000)</f>
        <v>9.5734690018348623</v>
      </c>
      <c r="T3980" s="17">
        <f>[1]!s_ipo_dilutedpe(A3980)</f>
        <v>22.33</v>
      </c>
      <c r="U3980" s="12">
        <f>[1]!s_ipo_collection_total(A3980,100000000)</f>
        <v>2.59</v>
      </c>
      <c r="V3980" s="18">
        <f>[1]!s_val_pe_ttm(A3980,"")</f>
        <v>-172.0794677734375</v>
      </c>
    </row>
    <row r="3981" spans="1:22" x14ac:dyDescent="0.3">
      <c r="A3981" s="12" t="s">
        <v>8346</v>
      </c>
      <c r="B3981" s="12" t="s">
        <v>8347</v>
      </c>
      <c r="C3981" s="16" t="str">
        <f>[1]!s_info_mkt(A3981)</f>
        <v>主板</v>
      </c>
      <c r="D3981" s="16" t="str">
        <f>[1]!s_ipo_listeddate(A3981)</f>
        <v>2023-10-23</v>
      </c>
      <c r="E3981" s="16" t="str">
        <f>[1]!s_info_industry_csrc2023(A3981,"",3)</f>
        <v>专用设备制造业</v>
      </c>
      <c r="F3981" s="16">
        <f>[1]!s_is(A3981,83,"FY","YTD","20251231",1,"",100000000)</f>
        <v>5.0765162373999999</v>
      </c>
      <c r="G3981" s="16">
        <f>[1]!s_is(A3981,83,"FY","YTD","20241231",1,"",100000000)</f>
        <v>6.4443733114999997</v>
      </c>
      <c r="H3981" s="16">
        <f>[1]!s_is(A3981,61,"FY","YTD","20251231",1,"",100000000)</f>
        <v>0.2544044405</v>
      </c>
      <c r="I3981" s="16">
        <f>[1]!s_is(A3981,61,"FY","YTD","20241231",1,"",100000000)</f>
        <v>0.38802456140000002</v>
      </c>
      <c r="J3981" s="16">
        <f>[1]!s_fa_roe(A3981,"20251231")</f>
        <v>2.8975</v>
      </c>
      <c r="K3981" s="16">
        <f>[1]!s_stmnote_rdexp(A3981,"20251231",1,10000)</f>
        <v>2316.9051440000003</v>
      </c>
      <c r="L3981" s="16">
        <f>[1]!s_margin_tradingbalance(A3981,"",10000)</f>
        <v>5555.4852000000001</v>
      </c>
      <c r="M3981" s="16">
        <f>[1]!s_margin_seclendingbalance(A3981,"",10000)</f>
        <v>20.491800000000001</v>
      </c>
      <c r="N3981" s="17">
        <f>[1]!s_val_ev(A3981,"",100000000)</f>
        <v>29.875287960000001</v>
      </c>
      <c r="O3981" s="17">
        <f>[1]!share_freesharesmv(A3981,"",100000000)</f>
        <v>7.8145409600000004</v>
      </c>
      <c r="P3981" s="17">
        <f ca="1">[1]!s_dq_amount_btin(A3981,TODAY()-1,100000000)</f>
        <v>0.24610771000000001</v>
      </c>
      <c r="Q3981" s="17">
        <f ca="1">[1]!s_dq_turn(A3981,TODAY()-1)</f>
        <v>3.1303069655930242</v>
      </c>
      <c r="R3981" s="2">
        <f>[1]!s_pq_amount(A3981,"20260101","",100000000)</f>
        <v>46.94437594</v>
      </c>
      <c r="S3981" s="2">
        <f>[1]!s_pq_avgamount(A3981,"20260101","",100000000)</f>
        <v>0.43068234807339451</v>
      </c>
      <c r="T3981" s="17">
        <f>[1]!s_ipo_dilutedpe(A3981)</f>
        <v>29.94</v>
      </c>
      <c r="U3981" s="12">
        <f>[1]!s_ipo_collection_total(A3981,100000000)</f>
        <v>5.0899479999999997</v>
      </c>
      <c r="V3981" s="18">
        <f>[1]!s_val_pe_ttm(A3981,"")</f>
        <v>107.82754516601563</v>
      </c>
    </row>
    <row r="3982" spans="1:22" x14ac:dyDescent="0.3">
      <c r="A3982" s="12" t="s">
        <v>8348</v>
      </c>
      <c r="B3982" s="12" t="s">
        <v>8349</v>
      </c>
      <c r="C3982" s="16" t="str">
        <f>[1]!s_info_mkt(A3982)</f>
        <v>主板</v>
      </c>
      <c r="D3982" s="16" t="str">
        <f>[1]!s_ipo_listeddate(A3982)</f>
        <v>2011-09-19</v>
      </c>
      <c r="E3982" s="16" t="str">
        <f>[1]!s_info_industry_csrc2023(A3982,"",3)</f>
        <v>有色金属冶炼和压延加工业</v>
      </c>
      <c r="F3982" s="16">
        <f>[1]!s_is(A3982,83,"FY","YTD","20251231",1,"",100000000)</f>
        <v>351.35280828739997</v>
      </c>
      <c r="G3982" s="16">
        <f>[1]!s_is(A3982,83,"FY","YTD","20241231",1,"",100000000)</f>
        <v>323.20871928720004</v>
      </c>
      <c r="H3982" s="16">
        <f>[1]!s_is(A3982,61,"FY","YTD","20251231",1,"",100000000)</f>
        <v>19.599587048099998</v>
      </c>
      <c r="I3982" s="16">
        <f>[1]!s_is(A3982,61,"FY","YTD","20241231",1,"",100000000)</f>
        <v>17.484790116199999</v>
      </c>
      <c r="J3982" s="16">
        <f>[1]!s_fa_roe(A3982,"20251231")</f>
        <v>10.766299999999999</v>
      </c>
      <c r="K3982" s="16">
        <f>[1]!s_stmnote_rdexp(A3982,"20251231",1,10000)</f>
        <v>38510.765300999999</v>
      </c>
      <c r="L3982" s="16">
        <f>[1]!s_margin_tradingbalance(A3982,"",10000)</f>
        <v>107664.7506</v>
      </c>
      <c r="M3982" s="16">
        <f>[1]!s_margin_seclendingbalance(A3982,"",10000)</f>
        <v>68.870400000000004</v>
      </c>
      <c r="N3982" s="17">
        <f>[1]!s_val_ev(A3982,"",100000000)</f>
        <v>202.94305592640001</v>
      </c>
      <c r="O3982" s="17">
        <f>[1]!share_freesharesmv(A3982,"",100000000)</f>
        <v>173.20162370880001</v>
      </c>
      <c r="P3982" s="17">
        <f ca="1">[1]!s_dq_amount_btin(A3982,TODAY()-1,100000000)</f>
        <v>11.20573265</v>
      </c>
      <c r="Q3982" s="17">
        <f ca="1">[1]!s_dq_turn(A3982,TODAY()-1)</f>
        <v>5.3535881759687713</v>
      </c>
      <c r="R3982" s="2">
        <f>[1]!s_pq_amount(A3982,"20260101","",100000000)</f>
        <v>850.52804287000004</v>
      </c>
      <c r="S3982" s="2">
        <f>[1]!s_pq_avgamount(A3982,"20260101","",100000000)</f>
        <v>7.8030095676146791</v>
      </c>
      <c r="T3982" s="17">
        <f>[1]!s_ipo_dilutedpe(A3982)</f>
        <v>33.33</v>
      </c>
      <c r="U3982" s="12">
        <f>[1]!s_ipo_collection_total(A3982,100000000)</f>
        <v>12</v>
      </c>
      <c r="V3982" s="18">
        <f>[1]!s_val_pe_ttm(A3982,"")</f>
        <v>9.1318960189819336</v>
      </c>
    </row>
    <row r="3983" spans="1:22" x14ac:dyDescent="0.3">
      <c r="A3983" s="12" t="s">
        <v>8350</v>
      </c>
      <c r="B3983" s="12" t="s">
        <v>8351</v>
      </c>
      <c r="C3983" s="16" t="str">
        <f>[1]!s_info_mkt(A3983)</f>
        <v>主板</v>
      </c>
      <c r="D3983" s="16" t="str">
        <f>[1]!s_ipo_listeddate(A3983)</f>
        <v>2017-11-15</v>
      </c>
      <c r="E3983" s="16" t="str">
        <f>[1]!s_info_industry_csrc2023(A3983,"",3)</f>
        <v>化学原料和化学制品制造业</v>
      </c>
      <c r="F3983" s="16">
        <f>[1]!s_is(A3983,83,"FY","YTD","20251231",1,"",100000000)</f>
        <v>105.9742852223</v>
      </c>
      <c r="G3983" s="16">
        <f>[1]!s_is(A3983,83,"FY","YTD","20241231",1,"",100000000)</f>
        <v>107.78411781200001</v>
      </c>
      <c r="H3983" s="16">
        <f>[1]!s_is(A3983,61,"FY","YTD","20251231",1,"",100000000)</f>
        <v>14.977514181099998</v>
      </c>
      <c r="I3983" s="16">
        <f>[1]!s_is(A3983,61,"FY","YTD","20241231",1,"",100000000)</f>
        <v>15.519956922900001</v>
      </c>
      <c r="J3983" s="16">
        <f>[1]!s_fa_roe(A3983,"20251231")</f>
        <v>25.950500000000002</v>
      </c>
      <c r="K3983" s="16">
        <f>[1]!s_stmnote_rdexp(A3983,"20251231",1,10000)</f>
        <v>21684.324078999998</v>
      </c>
      <c r="L3983" s="16">
        <f>[1]!s_margin_tradingbalance(A3983,"",10000)</f>
        <v>68098.912700000001</v>
      </c>
      <c r="M3983" s="16">
        <f>[1]!s_margin_seclendingbalance(A3983,"",10000)</f>
        <v>1097.0700999999999</v>
      </c>
      <c r="N3983" s="17">
        <f>[1]!s_val_ev(A3983,"",100000000)</f>
        <v>255.95891807360002</v>
      </c>
      <c r="O3983" s="17">
        <f>[1]!share_freesharesmv(A3983,"",100000000)</f>
        <v>129.0290377856</v>
      </c>
      <c r="P3983" s="17">
        <f ca="1">[1]!s_dq_amount_btin(A3983,TODAY()-1,100000000)</f>
        <v>3.30089414</v>
      </c>
      <c r="Q3983" s="17">
        <f ca="1">[1]!s_dq_turn(A3983,TODAY()-1)</f>
        <v>1.2844105124146032</v>
      </c>
      <c r="R3983" s="2">
        <f>[1]!s_pq_amount(A3983,"20260101","",100000000)</f>
        <v>341.10349578</v>
      </c>
      <c r="S3983" s="2">
        <f>[1]!s_pq_avgamount(A3983,"20260101","",100000000)</f>
        <v>3.1293898695412845</v>
      </c>
      <c r="T3983" s="17">
        <f>[1]!s_ipo_dilutedpe(A3983)</f>
        <v>22.99</v>
      </c>
      <c r="U3983" s="12">
        <f>[1]!s_ipo_collection_total(A3983,100000000)</f>
        <v>7.67</v>
      </c>
      <c r="V3983" s="18">
        <f>[1]!s_val_pe_ttm(A3983,"")</f>
        <v>17.363077163696289</v>
      </c>
    </row>
    <row r="3984" spans="1:22" x14ac:dyDescent="0.3">
      <c r="A3984" s="12" t="s">
        <v>8352</v>
      </c>
      <c r="B3984" s="12" t="s">
        <v>8353</v>
      </c>
      <c r="C3984" s="16" t="str">
        <f>[1]!s_info_mkt(A3984)</f>
        <v>主板</v>
      </c>
      <c r="D3984" s="16" t="str">
        <f>[1]!s_ipo_listeddate(A3984)</f>
        <v>2000-06-01</v>
      </c>
      <c r="E3984" s="16" t="str">
        <f>[1]!s_info_industry_csrc2023(A3984,"",3)</f>
        <v>住宿业</v>
      </c>
      <c r="F3984" s="16">
        <f>[1]!s_is(A3984,83,"FY","YTD","20251231",1,"",100000000)</f>
        <v>76.067973076599998</v>
      </c>
      <c r="G3984" s="16">
        <f>[1]!s_is(A3984,83,"FY","YTD","20241231",1,"",100000000)</f>
        <v>77.512235289700001</v>
      </c>
      <c r="H3984" s="16">
        <f>[1]!s_is(A3984,61,"FY","YTD","20251231",1,"",100000000)</f>
        <v>8.1113634311000009</v>
      </c>
      <c r="I3984" s="16">
        <f>[1]!s_is(A3984,61,"FY","YTD","20241231",1,"",100000000)</f>
        <v>8.0631327629000005</v>
      </c>
      <c r="J3984" s="16">
        <f>[1]!s_fa_roe(A3984,"20251231")</f>
        <v>6.8243999999999998</v>
      </c>
      <c r="K3984" s="16">
        <f>[1]!s_stmnote_rdexp(A3984,"20251231",1,10000)</f>
        <v>6403.7359319999996</v>
      </c>
      <c r="L3984" s="16">
        <f>[1]!s_margin_tradingbalance(A3984,"",10000)</f>
        <v>24931.027600000001</v>
      </c>
      <c r="M3984" s="16">
        <f>[1]!s_margin_seclendingbalance(A3984,"",10000)</f>
        <v>277.84379999999999</v>
      </c>
      <c r="N3984" s="17">
        <f>[1]!s_val_ev(A3984,"",100000000)</f>
        <v>133.3224132444</v>
      </c>
      <c r="O3984" s="17">
        <f>[1]!share_freesharesmv(A3984,"",100000000)</f>
        <v>74.740274849399995</v>
      </c>
      <c r="P3984" s="17">
        <f ca="1">[1]!s_dq_amount_btin(A3984,TODAY()-1,100000000)</f>
        <v>1.8461335000000001</v>
      </c>
      <c r="Q3984" s="17">
        <f ca="1">[1]!s_dq_turn(A3984,TODAY()-1)</f>
        <v>1.3756203652254511</v>
      </c>
      <c r="R3984" s="2">
        <f>[1]!s_pq_amount(A3984,"20260101","",100000000)</f>
        <v>311.85127842999998</v>
      </c>
      <c r="S3984" s="2">
        <f>[1]!s_pq_avgamount(A3984,"20260101","",100000000)</f>
        <v>2.8610209030275233</v>
      </c>
      <c r="T3984" s="17">
        <f>[1]!s_ipo_dilutedpe(A3984)</f>
        <v>25.52</v>
      </c>
      <c r="U3984" s="12">
        <f>[1]!s_ipo_collection_total(A3984,100000000)</f>
        <v>4.109</v>
      </c>
      <c r="V3984" s="18">
        <f>[1]!s_val_pe_ttm(A3984,"")</f>
        <v>15.91801643371582</v>
      </c>
    </row>
    <row r="3985" spans="1:22" x14ac:dyDescent="0.3">
      <c r="A3985" s="12" t="s">
        <v>271</v>
      </c>
      <c r="B3985" s="12" t="s">
        <v>272</v>
      </c>
      <c r="C3985" s="16" t="str">
        <f>[1]!s_info_mkt(A3985)</f>
        <v>北证</v>
      </c>
      <c r="D3985" s="16" t="str">
        <f>[1]!s_ipo_listeddate(A3985)</f>
        <v>2022-05-24</v>
      </c>
      <c r="E3985" s="16" t="str">
        <f>[1]!s_info_industry_csrc2023(A3985,"",3)</f>
        <v>汽车制造业</v>
      </c>
      <c r="F3985" s="16">
        <f>[1]!s_is(A3985,83,"FY","YTD","20251231",1,"",100000000)</f>
        <v>6.9767244366999996</v>
      </c>
      <c r="G3985" s="16">
        <f>[1]!s_is(A3985,83,"FY","YTD","20241231",1,"",100000000)</f>
        <v>7.5500103958000002</v>
      </c>
      <c r="H3985" s="16">
        <f>[1]!s_is(A3985,61,"FY","YTD","20251231",1,"",100000000)</f>
        <v>0.36360369250000002</v>
      </c>
      <c r="I3985" s="16">
        <f>[1]!s_is(A3985,61,"FY","YTD","20241231",1,"",100000000)</f>
        <v>0.51156058999999998</v>
      </c>
      <c r="J3985" s="16">
        <f>[1]!s_fa_roe(A3985,"20251231")</f>
        <v>10.0845</v>
      </c>
      <c r="K3985" s="16">
        <f>[1]!s_stmnote_rdexp(A3985,"20251231",1,10000)</f>
        <v>3874.9848099999999</v>
      </c>
      <c r="L3985" s="16">
        <f>[1]!s_margin_tradingbalance(A3985,"",10000)</f>
        <v>3852.7197000000001</v>
      </c>
      <c r="M3985" s="16">
        <f>[1]!s_margin_seclendingbalance(A3985,"",10000)</f>
        <v>0</v>
      </c>
      <c r="N3985" s="17">
        <f>[1]!s_val_ev(A3985,"",100000000)</f>
        <v>28.125901252800002</v>
      </c>
      <c r="O3985" s="17">
        <f>[1]!share_freesharesmv(A3985,"",100000000)</f>
        <v>11.0588762871</v>
      </c>
      <c r="P3985" s="17">
        <f ca="1">[1]!s_dq_amount_btin(A3985,TODAY()-1,100000000)</f>
        <v>0.44995257999999999</v>
      </c>
      <c r="Q3985" s="17">
        <f ca="1">[1]!s_dq_turn(A3985,TODAY()-1)</f>
        <v>2.8464487389736757</v>
      </c>
      <c r="R3985" s="2">
        <f>[1]!s_pq_amount(A3985,"20260101","",100000000)</f>
        <v>76.858176189999995</v>
      </c>
      <c r="S3985" s="2">
        <f>[1]!s_pq_avgamount(A3985,"20260101","",100000000)</f>
        <v>0.70512088247706428</v>
      </c>
      <c r="T3985" s="17">
        <f>[1]!s_ipo_dilutedpe(A3985)</f>
        <v>25.46</v>
      </c>
      <c r="U3985" s="12">
        <f>[1]!s_ipo_collection_total(A3985,100000000)</f>
        <v>1.075</v>
      </c>
      <c r="V3985" s="18">
        <f>[1]!s_val_pe_ttm(A3985,"")</f>
        <v>81.5511474609375</v>
      </c>
    </row>
    <row r="3986" spans="1:22" x14ac:dyDescent="0.3">
      <c r="A3986" s="12" t="s">
        <v>8354</v>
      </c>
      <c r="B3986" s="12" t="s">
        <v>8355</v>
      </c>
      <c r="C3986" s="16" t="str">
        <f>[1]!s_info_mkt(A3986)</f>
        <v>创业板</v>
      </c>
      <c r="D3986" s="16" t="str">
        <f>[1]!s_ipo_listeddate(A3986)</f>
        <v>2016-12-20</v>
      </c>
      <c r="E3986" s="16" t="str">
        <f>[1]!s_info_industry_csrc2023(A3986,"",3)</f>
        <v>化学原料和化学制品制造业</v>
      </c>
      <c r="F3986" s="16">
        <f>[1]!s_is(A3986,83,"FY","YTD","20251231",1,"",100000000)</f>
        <v>26.787538144699997</v>
      </c>
      <c r="G3986" s="16">
        <f>[1]!s_is(A3986,83,"FY","YTD","20241231",1,"",100000000)</f>
        <v>24.221980693200003</v>
      </c>
      <c r="H3986" s="16">
        <f>[1]!s_is(A3986,61,"FY","YTD","20251231",1,"",100000000)</f>
        <v>-1.9068907315000001</v>
      </c>
      <c r="I3986" s="16">
        <f>[1]!s_is(A3986,61,"FY","YTD","20241231",1,"",100000000)</f>
        <v>0.1172103733</v>
      </c>
      <c r="J3986" s="16">
        <f>[1]!s_fa_roe(A3986,"20251231")</f>
        <v>-9.4100999999999999</v>
      </c>
      <c r="K3986" s="16">
        <f>[1]!s_stmnote_rdexp(A3986,"20251231",1,10000)</f>
        <v>9520.7988939999996</v>
      </c>
      <c r="L3986" s="16">
        <f>[1]!s_margin_tradingbalance(A3986,"",10000)</f>
        <v>0</v>
      </c>
      <c r="M3986" s="16">
        <f>[1]!s_margin_seclendingbalance(A3986,"",10000)</f>
        <v>0</v>
      </c>
      <c r="N3986" s="17">
        <f>[1]!s_val_ev(A3986,"",100000000)</f>
        <v>25.125736125</v>
      </c>
      <c r="O3986" s="17">
        <f>[1]!share_freesharesmv(A3986,"",100000000)</f>
        <v>15.85746162</v>
      </c>
      <c r="P3986" s="17">
        <f ca="1">[1]!s_dq_amount_btin(A3986,TODAY()-1,100000000)</f>
        <v>0.68930484999999997</v>
      </c>
      <c r="Q3986" s="17">
        <f ca="1">[1]!s_dq_turn(A3986,TODAY()-1)</f>
        <v>3.8019937636978041</v>
      </c>
      <c r="R3986" s="2">
        <f>[1]!s_pq_amount(A3986,"20260101","",100000000)</f>
        <v>105.3333257</v>
      </c>
      <c r="S3986" s="2">
        <f>[1]!s_pq_avgamount(A3986,"20260101","",100000000)</f>
        <v>0.96636078623853205</v>
      </c>
      <c r="T3986" s="17">
        <f>[1]!s_ipo_dilutedpe(A3986)</f>
        <v>18.12</v>
      </c>
      <c r="U3986" s="12">
        <f>[1]!s_ipo_collection_total(A3986,100000000)</f>
        <v>4.0902149999999997</v>
      </c>
      <c r="V3986" s="18">
        <f>[1]!s_val_pe_ttm(A3986,"")</f>
        <v>-16.11512565612793</v>
      </c>
    </row>
    <row r="3987" spans="1:22" x14ac:dyDescent="0.3">
      <c r="A3987" s="12" t="s">
        <v>8356</v>
      </c>
      <c r="B3987" s="12" t="s">
        <v>8357</v>
      </c>
      <c r="C3987" s="16" t="str">
        <f>[1]!s_info_mkt(A3987)</f>
        <v>创业板</v>
      </c>
      <c r="D3987" s="16" t="str">
        <f>[1]!s_ipo_listeddate(A3987)</f>
        <v>2023-07-04</v>
      </c>
      <c r="E3987" s="16" t="str">
        <f>[1]!s_info_industry_csrc2023(A3987,"",3)</f>
        <v>计算机、通信和其他电子设备制造业</v>
      </c>
      <c r="F3987" s="16">
        <f>[1]!s_is(A3987,83,"FY","YTD","20251231",1,"",100000000)</f>
        <v>17.878326729299999</v>
      </c>
      <c r="G3987" s="16">
        <f>[1]!s_is(A3987,83,"FY","YTD","20241231",1,"",100000000)</f>
        <v>14.0893705331</v>
      </c>
      <c r="H3987" s="16">
        <f>[1]!s_is(A3987,61,"FY","YTD","20251231",1,"",100000000)</f>
        <v>0.7494829570999999</v>
      </c>
      <c r="I3987" s="16">
        <f>[1]!s_is(A3987,61,"FY","YTD","20241231",1,"",100000000)</f>
        <v>1.0091184304</v>
      </c>
      <c r="J3987" s="16">
        <f>[1]!s_fa_roe(A3987,"20251231")</f>
        <v>5.6040000000000001</v>
      </c>
      <c r="K3987" s="16">
        <f>[1]!s_stmnote_rdexp(A3987,"20251231",1,10000)</f>
        <v>21835.044983</v>
      </c>
      <c r="L3987" s="16">
        <f>[1]!s_margin_tradingbalance(A3987,"",10000)</f>
        <v>38365.779900000001</v>
      </c>
      <c r="M3987" s="16">
        <f>[1]!s_margin_seclendingbalance(A3987,"",10000)</f>
        <v>94.334500000000006</v>
      </c>
      <c r="N3987" s="17">
        <f>[1]!s_val_ev(A3987,"",100000000)</f>
        <v>144.15815020700001</v>
      </c>
      <c r="O3987" s="17">
        <f>[1]!share_freesharesmv(A3987,"",100000000)</f>
        <v>32.691799150000001</v>
      </c>
      <c r="P3987" s="17">
        <f ca="1">[1]!s_dq_amount_btin(A3987,TODAY()-1,100000000)</f>
        <v>4.0887480900000002</v>
      </c>
      <c r="Q3987" s="17">
        <f ca="1">[1]!s_dq_turn(A3987,TODAY()-1)</f>
        <v>12.182946828955798</v>
      </c>
      <c r="R3987" s="2">
        <f>[1]!s_pq_amount(A3987,"20260101","",100000000)</f>
        <v>356.72626417999999</v>
      </c>
      <c r="S3987" s="2">
        <f>[1]!s_pq_avgamount(A3987,"20260101","",100000000)</f>
        <v>3.2727180200000001</v>
      </c>
      <c r="T3987" s="17">
        <f>[1]!s_ipo_dilutedpe(A3987)</f>
        <v>42.7</v>
      </c>
      <c r="U3987" s="12">
        <f>[1]!s_ipo_collection_total(A3987,100000000)</f>
        <v>9.1494</v>
      </c>
      <c r="V3987" s="18">
        <f>[1]!s_val_pe_ttm(A3987,"")</f>
        <v>199.77925109863281</v>
      </c>
    </row>
    <row r="3988" spans="1:22" x14ac:dyDescent="0.3">
      <c r="A3988" s="12" t="s">
        <v>8358</v>
      </c>
      <c r="B3988" s="12" t="s">
        <v>8359</v>
      </c>
      <c r="C3988" s="16" t="str">
        <f>[1]!s_info_mkt(A3988)</f>
        <v>主板</v>
      </c>
      <c r="D3988" s="16" t="str">
        <f>[1]!s_ipo_listeddate(A3988)</f>
        <v>1994-01-03</v>
      </c>
      <c r="E3988" s="16" t="str">
        <f>[1]!s_info_industry_csrc2023(A3988,"",3)</f>
        <v>非金属矿物制品业</v>
      </c>
      <c r="F3988" s="16">
        <f>[1]!s_is(A3988,83,"FY","YTD","20251231",1,"",100000000)</f>
        <v>353.48279760000003</v>
      </c>
      <c r="G3988" s="16">
        <f>[1]!s_is(A3988,83,"FY","YTD","20241231",1,"",100000000)</f>
        <v>342.17347726999998</v>
      </c>
      <c r="H3988" s="16">
        <f>[1]!s_is(A3988,61,"FY","YTD","20251231",1,"",100000000)</f>
        <v>28.533320400000001</v>
      </c>
      <c r="I3988" s="16">
        <f>[1]!s_is(A3988,61,"FY","YTD","20241231",1,"",100000000)</f>
        <v>24.162804869999999</v>
      </c>
      <c r="J3988" s="16">
        <f>[1]!s_fa_roe(A3988,"20251231")</f>
        <v>9.1522000000000006</v>
      </c>
      <c r="K3988" s="16">
        <f>[1]!s_stmnote_rdexp(A3988,"20251231",1,10000)</f>
        <v>25740.134699999999</v>
      </c>
      <c r="L3988" s="16">
        <f>[1]!s_margin_tradingbalance(A3988,"",10000)</f>
        <v>26431.844499999999</v>
      </c>
      <c r="M3988" s="16">
        <f>[1]!s_margin_seclendingbalance(A3988,"",10000)</f>
        <v>519.77729999999997</v>
      </c>
      <c r="N3988" s="17">
        <f>[1]!s_val_ev(A3988,"",100000000)</f>
        <v>332.51415642673999</v>
      </c>
      <c r="O3988" s="17">
        <f>[1]!share_freesharesmv(A3988,"",100000000)</f>
        <v>99.668238754900003</v>
      </c>
      <c r="P3988" s="17">
        <f ca="1">[1]!s_dq_amount_btin(A3988,TODAY()-1,100000000)</f>
        <v>2.6134623299999999</v>
      </c>
      <c r="Q3988" s="17">
        <f ca="1">[1]!s_dq_turn(A3988,TODAY()-1)</f>
        <v>1.0389090277074786</v>
      </c>
      <c r="R3988" s="2">
        <f>[1]!s_pq_amount(A3988,"20260101","",100000000)</f>
        <v>311.23609506000003</v>
      </c>
      <c r="S3988" s="2">
        <f>[1]!s_pq_avgamount(A3988,"20260101","",100000000)</f>
        <v>2.8553770188990826</v>
      </c>
      <c r="T3988" s="17">
        <f>[1]!s_ipo_dilutedpe(A3988)</f>
        <v>13.9</v>
      </c>
      <c r="U3988" s="12">
        <f>[1]!s_ipo_collection_total(A3988,100000000)</f>
        <v>2.5736488</v>
      </c>
      <c r="V3988" s="18">
        <f>[1]!s_val_pe_ttm(A3988,"")</f>
        <v>11.906316757202148</v>
      </c>
    </row>
    <row r="3989" spans="1:22" x14ac:dyDescent="0.3">
      <c r="A3989" s="12" t="s">
        <v>8360</v>
      </c>
      <c r="B3989" s="12" t="s">
        <v>8361</v>
      </c>
      <c r="C3989" s="16" t="str">
        <f>[1]!s_info_mkt(A3989)</f>
        <v>主板</v>
      </c>
      <c r="D3989" s="16" t="str">
        <f>[1]!s_ipo_listeddate(A3989)</f>
        <v>1994-01-10</v>
      </c>
      <c r="E3989" s="16" t="str">
        <f>[1]!s_info_industry_csrc2023(A3989,"",3)</f>
        <v>其他金融业</v>
      </c>
      <c r="F3989" s="16">
        <f>[1]!s_is(A3989,83,"FY","YTD","20251231",1,"",100000000)</f>
        <v>29.524649740900003</v>
      </c>
      <c r="G3989" s="16">
        <f>[1]!s_is(A3989,83,"FY","YTD","20241231",1,"",100000000)</f>
        <v>29.276395563800001</v>
      </c>
      <c r="H3989" s="16">
        <f>[1]!s_is(A3989,61,"FY","YTD","20251231",1,"",100000000)</f>
        <v>14.325680549500001</v>
      </c>
      <c r="I3989" s="16">
        <f>[1]!s_is(A3989,61,"FY","YTD","20241231",1,"",100000000)</f>
        <v>13.610539043599999</v>
      </c>
      <c r="J3989" s="16">
        <f>[1]!s_fa_roe(A3989,"20251231")</f>
        <v>7.7790999999999997</v>
      </c>
      <c r="K3989" s="16">
        <f>[1]!s_stmnote_rdexp(A3989,"20251231",1,10000)</f>
        <v>2410.753111</v>
      </c>
      <c r="L3989" s="16">
        <f>[1]!s_margin_tradingbalance(A3989,"",10000)</f>
        <v>72377.1158</v>
      </c>
      <c r="M3989" s="16">
        <f>[1]!s_margin_seclendingbalance(A3989,"",10000)</f>
        <v>383.45440000000002</v>
      </c>
      <c r="N3989" s="17">
        <f>[1]!s_val_ev(A3989,"",100000000)</f>
        <v>146.25955223879998</v>
      </c>
      <c r="O3989" s="17">
        <f>[1]!share_freesharesmv(A3989,"",100000000)</f>
        <v>82.546719512400003</v>
      </c>
      <c r="P3989" s="17">
        <f ca="1">[1]!s_dq_amount_btin(A3989,TODAY()-1,100000000)</f>
        <v>0.95833656</v>
      </c>
      <c r="Q3989" s="17">
        <f ca="1">[1]!s_dq_turn(A3989,TODAY()-1)</f>
        <v>0.65115082155116388</v>
      </c>
      <c r="R3989" s="2">
        <f>[1]!s_pq_amount(A3989,"20260101","",100000000)</f>
        <v>197.77693338</v>
      </c>
      <c r="S3989" s="2">
        <f>[1]!s_pq_avgamount(A3989,"20260101","",100000000)</f>
        <v>1.8144672787155962</v>
      </c>
      <c r="T3989" s="17">
        <f>[1]!s_ipo_dilutedpe(A3989)</f>
        <v>0</v>
      </c>
      <c r="U3989" s="12">
        <f>[1]!s_ipo_collection_total(A3989,100000000)</f>
        <v>1</v>
      </c>
      <c r="V3989" s="18">
        <f>[1]!s_val_pe_ttm(A3989,"")</f>
        <v>10.950456619262695</v>
      </c>
    </row>
    <row r="3990" spans="1:22" x14ac:dyDescent="0.3">
      <c r="A3990" s="12" t="s">
        <v>8362</v>
      </c>
      <c r="B3990" s="12" t="s">
        <v>8363</v>
      </c>
      <c r="C3990" s="16" t="str">
        <f>[1]!s_info_mkt(A3990)</f>
        <v>主板</v>
      </c>
      <c r="D3990" s="16" t="str">
        <f>[1]!s_ipo_listeddate(A3990)</f>
        <v>1998-03-03</v>
      </c>
      <c r="E3990" s="16" t="str">
        <f>[1]!s_info_industry_csrc2023(A3990,"",3)</f>
        <v>广播、电视、电影和录音制作业</v>
      </c>
      <c r="F3990" s="16">
        <f>[1]!s_is(A3990,83,"FY","YTD","20251231",1,"",100000000)</f>
        <v>5.0216644452999999</v>
      </c>
      <c r="G3990" s="16">
        <f>[1]!s_is(A3990,83,"FY","YTD","20241231",1,"",100000000)</f>
        <v>4.2905690669999998</v>
      </c>
      <c r="H3990" s="16">
        <f>[1]!s_is(A3990,61,"FY","YTD","20251231",1,"",100000000)</f>
        <v>-0.15798924519999999</v>
      </c>
      <c r="I3990" s="16">
        <f>[1]!s_is(A3990,61,"FY","YTD","20241231",1,"",100000000)</f>
        <v>-1.0101889693000001</v>
      </c>
      <c r="J3990" s="16">
        <f>[1]!s_fa_roe(A3990,"20251231")</f>
        <v>-6.6841999999999997</v>
      </c>
      <c r="K3990" s="16">
        <f>[1]!s_stmnote_rdexp(A3990,"20251231",1,10000)</f>
        <v>0</v>
      </c>
      <c r="L3990" s="16">
        <f>[1]!s_margin_tradingbalance(A3990,"",10000)</f>
        <v>5339.7523000000001</v>
      </c>
      <c r="M3990" s="16">
        <f>[1]!s_margin_seclendingbalance(A3990,"",10000)</f>
        <v>17.307200000000002</v>
      </c>
      <c r="N3990" s="17">
        <f>[1]!s_val_ev(A3990,"",100000000)</f>
        <v>29.183810813299999</v>
      </c>
      <c r="O3990" s="17">
        <f>[1]!share_freesharesmv(A3990,"",100000000)</f>
        <v>18.4974520588</v>
      </c>
      <c r="P3990" s="17">
        <f ca="1">[1]!s_dq_amount_btin(A3990,TODAY()-1,100000000)</f>
        <v>0.20976104000000001</v>
      </c>
      <c r="Q3990" s="17">
        <f ca="1">[1]!s_dq_turn(A3990,TODAY()-1)</f>
        <v>0.75044407604624708</v>
      </c>
      <c r="R3990" s="2">
        <f>[1]!s_pq_amount(A3990,"20260101","",100000000)</f>
        <v>47.131268030000001</v>
      </c>
      <c r="S3990" s="2">
        <f>[1]!s_pq_avgamount(A3990,"20260101","",100000000)</f>
        <v>0.43239695440366976</v>
      </c>
      <c r="T3990" s="17">
        <f>[1]!s_ipo_dilutedpe(A3990)</f>
        <v>0</v>
      </c>
      <c r="U3990" s="12">
        <f>[1]!s_ipo_collection_total(A3990,100000000)</f>
        <v>1.3225</v>
      </c>
      <c r="V3990" s="18">
        <f>[1]!s_val_pe_ttm(A3990,"")</f>
        <v>-126.41191101074219</v>
      </c>
    </row>
    <row r="3991" spans="1:22" x14ac:dyDescent="0.3">
      <c r="A3991" s="12" t="s">
        <v>8364</v>
      </c>
      <c r="B3991" s="12" t="s">
        <v>8365</v>
      </c>
      <c r="C3991" s="16" t="str">
        <f>[1]!s_info_mkt(A3991)</f>
        <v>创业板</v>
      </c>
      <c r="D3991" s="16" t="str">
        <f>[1]!s_ipo_listeddate(A3991)</f>
        <v>2012-08-17</v>
      </c>
      <c r="E3991" s="16" t="str">
        <f>[1]!s_info_industry_csrc2023(A3991,"",3)</f>
        <v>软件和信息技术服务业</v>
      </c>
      <c r="F3991" s="16">
        <f>[1]!s_is(A3991,83,"FY","YTD","20251231",1,"",100000000)</f>
        <v>19.579349990899999</v>
      </c>
      <c r="G3991" s="16">
        <f>[1]!s_is(A3991,83,"FY","YTD","20241231",1,"",100000000)</f>
        <v>17.364217944</v>
      </c>
      <c r="H3991" s="16">
        <f>[1]!s_is(A3991,61,"FY","YTD","20251231",1,"",100000000)</f>
        <v>0.20596720590000001</v>
      </c>
      <c r="I3991" s="16">
        <f>[1]!s_is(A3991,61,"FY","YTD","20241231",1,"",100000000)</f>
        <v>0.18585986780000002</v>
      </c>
      <c r="J3991" s="16">
        <f>[1]!s_fa_roe(A3991,"20251231")</f>
        <v>0.96579999999999999</v>
      </c>
      <c r="K3991" s="16">
        <f>[1]!s_stmnote_rdexp(A3991,"20251231",1,10000)</f>
        <v>15348.166511000001</v>
      </c>
      <c r="L3991" s="16">
        <f>[1]!s_margin_tradingbalance(A3991,"",10000)</f>
        <v>52726.562599999997</v>
      </c>
      <c r="M3991" s="16">
        <f>[1]!s_margin_seclendingbalance(A3991,"",10000)</f>
        <v>234.97499999999999</v>
      </c>
      <c r="N3991" s="17">
        <f>[1]!s_val_ev(A3991,"",100000000)</f>
        <v>77.733612615000013</v>
      </c>
      <c r="O3991" s="17">
        <f>[1]!share_freesharesmv(A3991,"",100000000)</f>
        <v>65.809368683499997</v>
      </c>
      <c r="P3991" s="17">
        <f ca="1">[1]!s_dq_amount_btin(A3991,TODAY()-1,100000000)</f>
        <v>1.3676109400000001</v>
      </c>
      <c r="Q3991" s="17">
        <f ca="1">[1]!s_dq_turn(A3991,TODAY()-1)</f>
        <v>1.9925322658034683</v>
      </c>
      <c r="R3991" s="2">
        <f>[1]!s_pq_amount(A3991,"20260101","",100000000)</f>
        <v>348.44541407000003</v>
      </c>
      <c r="S3991" s="2">
        <f>[1]!s_pq_avgamount(A3991,"20260101","",100000000)</f>
        <v>3.1967469180733943</v>
      </c>
      <c r="T3991" s="17">
        <f>[1]!s_ipo_dilutedpe(A3991)</f>
        <v>29.85</v>
      </c>
      <c r="U3991" s="12">
        <f>[1]!s_ipo_collection_total(A3991,100000000)</f>
        <v>2.6</v>
      </c>
      <c r="V3991" s="18">
        <f>[1]!s_val_pe_ttm(A3991,"")</f>
        <v>-511.38534545898438</v>
      </c>
    </row>
    <row r="3992" spans="1:22" x14ac:dyDescent="0.3">
      <c r="A3992" s="12" t="s">
        <v>8366</v>
      </c>
      <c r="B3992" s="12" t="s">
        <v>8367</v>
      </c>
      <c r="C3992" s="16" t="str">
        <f>[1]!s_info_mkt(A3992)</f>
        <v>主板</v>
      </c>
      <c r="D3992" s="16" t="str">
        <f>[1]!s_ipo_listeddate(A3992)</f>
        <v>2011-02-18</v>
      </c>
      <c r="E3992" s="16" t="str">
        <f>[1]!s_info_industry_csrc2023(A3992,"",3)</f>
        <v>农副食品加工业</v>
      </c>
      <c r="F3992" s="16">
        <f>[1]!s_is(A3992,83,"FY","YTD","20251231",1,"",100000000)</f>
        <v>47.4610890258</v>
      </c>
      <c r="G3992" s="16">
        <f>[1]!s_is(A3992,83,"FY","YTD","20241231",1,"",100000000)</f>
        <v>45.620991272799998</v>
      </c>
      <c r="H3992" s="16">
        <f>[1]!s_is(A3992,61,"FY","YTD","20251231",1,"",100000000)</f>
        <v>-2.9265366416000003</v>
      </c>
      <c r="I3992" s="16">
        <f>[1]!s_is(A3992,61,"FY","YTD","20241231",1,"",100000000)</f>
        <v>0.3015770592</v>
      </c>
      <c r="J3992" s="16">
        <f>[1]!s_fa_roe(A3992,"20251231")</f>
        <v>-21.347100000000001</v>
      </c>
      <c r="K3992" s="16">
        <f>[1]!s_stmnote_rdexp(A3992,"20251231",1,10000)</f>
        <v>5401.2025359999998</v>
      </c>
      <c r="L3992" s="16">
        <f>[1]!s_margin_tradingbalance(A3992,"",10000)</f>
        <v>24784.9503</v>
      </c>
      <c r="M3992" s="16">
        <f>[1]!s_margin_seclendingbalance(A3992,"",10000)</f>
        <v>19.940999999999999</v>
      </c>
      <c r="N3992" s="17">
        <f>[1]!s_val_ev(A3992,"",100000000)</f>
        <v>31.719051101399998</v>
      </c>
      <c r="O3992" s="17">
        <f>[1]!share_freesharesmv(A3992,"",100000000)</f>
        <v>21.2094670255</v>
      </c>
      <c r="P3992" s="17">
        <f ca="1">[1]!s_dq_amount_btin(A3992,TODAY()-1,100000000)</f>
        <v>0.86706879000000003</v>
      </c>
      <c r="Q3992" s="17">
        <f ca="1">[1]!s_dq_turn(A3992,TODAY()-1)</f>
        <v>2.8178952548886591</v>
      </c>
      <c r="R3992" s="2">
        <f>[1]!s_pq_amount(A3992,"20260101","",100000000)</f>
        <v>216.70176075000001</v>
      </c>
      <c r="S3992" s="2">
        <f>[1]!s_pq_avgamount(A3992,"20260101","",100000000)</f>
        <v>1.9880895481651375</v>
      </c>
      <c r="T3992" s="17">
        <f>[1]!s_ipo_dilutedpe(A3992)</f>
        <v>40</v>
      </c>
      <c r="U3992" s="12">
        <f>[1]!s_ipo_collection_total(A3992,100000000)</f>
        <v>5.76</v>
      </c>
      <c r="V3992" s="18">
        <f>[1]!s_val_pe_ttm(A3992,"")</f>
        <v>-7.0248613357543945</v>
      </c>
    </row>
    <row r="3993" spans="1:22" x14ac:dyDescent="0.3">
      <c r="A3993" s="12" t="s">
        <v>8368</v>
      </c>
      <c r="B3993" s="12" t="s">
        <v>8369</v>
      </c>
      <c r="C3993" s="16" t="str">
        <f>[1]!s_info_mkt(A3993)</f>
        <v>主板</v>
      </c>
      <c r="D3993" s="16" t="str">
        <f>[1]!s_ipo_listeddate(A3993)</f>
        <v>2008-04-18</v>
      </c>
      <c r="E3993" s="16" t="str">
        <f>[1]!s_info_industry_csrc2023(A3993,"",3)</f>
        <v>专用设备制造业</v>
      </c>
      <c r="F3993" s="16">
        <f>[1]!s_is(A3993,83,"FY","YTD","20251231",1,"",100000000)</f>
        <v>79.5502261476</v>
      </c>
      <c r="G3993" s="16">
        <f>[1]!s_is(A3993,83,"FY","YTD","20241231",1,"",100000000)</f>
        <v>75.658190172799991</v>
      </c>
      <c r="H3993" s="16">
        <f>[1]!s_is(A3993,61,"FY","YTD","20251231",1,"",100000000)</f>
        <v>14.817948801300002</v>
      </c>
      <c r="I3993" s="16">
        <f>[1]!s_is(A3993,61,"FY","YTD","20241231",1,"",100000000)</f>
        <v>18.057006552600001</v>
      </c>
      <c r="J3993" s="16">
        <f>[1]!s_fa_roe(A3993,"20251231")</f>
        <v>11.497299999999999</v>
      </c>
      <c r="K3993" s="16">
        <f>[1]!s_stmnote_rdexp(A3993,"20251231",1,10000)</f>
        <v>57014.598527999995</v>
      </c>
      <c r="L3993" s="16">
        <f>[1]!s_margin_tradingbalance(A3993,"",10000)</f>
        <v>66927.572400000005</v>
      </c>
      <c r="M3993" s="16">
        <f>[1]!s_margin_seclendingbalance(A3993,"",10000)</f>
        <v>995.21320000000003</v>
      </c>
      <c r="N3993" s="17">
        <f>[1]!s_val_ev(A3993,"",100000000)</f>
        <v>247.81229684879997</v>
      </c>
      <c r="O3993" s="17">
        <f>[1]!share_freesharesmv(A3993,"",100000000)</f>
        <v>141.77510115839999</v>
      </c>
      <c r="P3993" s="17">
        <f ca="1">[1]!s_dq_amount_btin(A3993,TODAY()-1,100000000)</f>
        <v>3.0111114099999998</v>
      </c>
      <c r="Q3993" s="17">
        <f ca="1">[1]!s_dq_turn(A3993,TODAY()-1)</f>
        <v>1.2695595690623802</v>
      </c>
      <c r="R3993" s="2">
        <f>[1]!s_pq_amount(A3993,"20260101","",100000000)</f>
        <v>408.72410026</v>
      </c>
      <c r="S3993" s="2">
        <f>[1]!s_pq_avgamount(A3993,"20260101","",100000000)</f>
        <v>3.7497623877064221</v>
      </c>
      <c r="T3993" s="17">
        <f>[1]!s_ipo_dilutedpe(A3993)</f>
        <v>29.08</v>
      </c>
      <c r="U3993" s="12">
        <f>[1]!s_ipo_collection_total(A3993,100000000)</f>
        <v>2.4647999999999999</v>
      </c>
      <c r="V3993" s="18">
        <f>[1]!s_val_pe_ttm(A3993,"")</f>
        <v>19.279531478881836</v>
      </c>
    </row>
    <row r="3994" spans="1:22" x14ac:dyDescent="0.3">
      <c r="A3994" s="12" t="s">
        <v>8370</v>
      </c>
      <c r="B3994" s="12" t="s">
        <v>8371</v>
      </c>
      <c r="C3994" s="16" t="str">
        <f>[1]!s_info_mkt(A3994)</f>
        <v>科创板</v>
      </c>
      <c r="D3994" s="16" t="str">
        <f>[1]!s_ipo_listeddate(A3994)</f>
        <v>2023-05-11</v>
      </c>
      <c r="E3994" s="16" t="str">
        <f>[1]!s_info_industry_csrc2023(A3994,"",3)</f>
        <v>软件和信息技术服务业</v>
      </c>
      <c r="F3994" s="16">
        <f>[1]!s_is(A3994,83,"FY","YTD","20251231",1,"",100000000)</f>
        <v>5.1122449567999997</v>
      </c>
      <c r="G3994" s="16">
        <f>[1]!s_is(A3994,83,"FY","YTD","20241231",1,"",100000000)</f>
        <v>5.9480984587999997</v>
      </c>
      <c r="H3994" s="16">
        <f>[1]!s_is(A3994,61,"FY","YTD","20251231",1,"",100000000)</f>
        <v>0.42669510619999995</v>
      </c>
      <c r="I3994" s="16">
        <f>[1]!s_is(A3994,61,"FY","YTD","20241231",1,"",100000000)</f>
        <v>0.80707538109999999</v>
      </c>
      <c r="J3994" s="16">
        <f>[1]!s_fa_roe(A3994,"20251231")</f>
        <v>2.2469999999999999</v>
      </c>
      <c r="K3994" s="16">
        <f>[1]!s_stmnote_rdexp(A3994,"20251231",1,10000)</f>
        <v>7213.4346590000005</v>
      </c>
      <c r="L3994" s="16">
        <f>[1]!s_margin_tradingbalance(A3994,"",10000)</f>
        <v>16724.741600000001</v>
      </c>
      <c r="M3994" s="16">
        <f>[1]!s_margin_seclendingbalance(A3994,"",10000)</f>
        <v>0</v>
      </c>
      <c r="N3994" s="17">
        <f>[1]!s_val_ev(A3994,"",100000000)</f>
        <v>75.516767435999995</v>
      </c>
      <c r="O3994" s="17">
        <f>[1]!share_freesharesmv(A3994,"",100000000)</f>
        <v>25.475126555999999</v>
      </c>
      <c r="P3994" s="17">
        <f ca="1">[1]!s_dq_amount_btin(A3994,TODAY()-1,100000000)</f>
        <v>1.5826832900000001</v>
      </c>
      <c r="Q3994" s="17">
        <f ca="1">[1]!s_dq_turn(A3994,TODAY()-1)</f>
        <v>4.8397965613383329</v>
      </c>
      <c r="R3994" s="2">
        <f>[1]!s_pq_amount(A3994,"20260101","",100000000)</f>
        <v>113.49960804</v>
      </c>
      <c r="S3994" s="2">
        <f>[1]!s_pq_avgamount(A3994,"20260101","",100000000)</f>
        <v>1.041280807706422</v>
      </c>
      <c r="T3994" s="17">
        <f>[1]!s_ipo_dilutedpe(A3994)</f>
        <v>52.22</v>
      </c>
      <c r="U3994" s="12">
        <f>[1]!s_ipo_collection_total(A3994,100000000)</f>
        <v>12.26338806</v>
      </c>
      <c r="V3994" s="18">
        <f>[1]!s_val_pe_ttm(A3994,"")</f>
        <v>158.07406616210938</v>
      </c>
    </row>
    <row r="3995" spans="1:22" x14ac:dyDescent="0.3">
      <c r="A3995" s="12" t="s">
        <v>8372</v>
      </c>
      <c r="B3995" s="12" t="s">
        <v>8373</v>
      </c>
      <c r="C3995" s="16" t="str">
        <f>[1]!s_info_mkt(A3995)</f>
        <v>创业板</v>
      </c>
      <c r="D3995" s="16" t="str">
        <f>[1]!s_ipo_listeddate(A3995)</f>
        <v>2010-12-29</v>
      </c>
      <c r="E3995" s="16" t="str">
        <f>[1]!s_info_industry_csrc2023(A3995,"",3)</f>
        <v>通用设备制造业</v>
      </c>
      <c r="F3995" s="16">
        <f>[1]!s_is(A3995,83,"FY","YTD","20251231",1,"",100000000)</f>
        <v>8.9417769462999992</v>
      </c>
      <c r="G3995" s="16">
        <f>[1]!s_is(A3995,83,"FY","YTD","20241231",1,"",100000000)</f>
        <v>10.148372414900001</v>
      </c>
      <c r="H3995" s="16">
        <f>[1]!s_is(A3995,61,"FY","YTD","20251231",1,"",100000000)</f>
        <v>1.0438367859</v>
      </c>
      <c r="I3995" s="16">
        <f>[1]!s_is(A3995,61,"FY","YTD","20241231",1,"",100000000)</f>
        <v>1.5030486153</v>
      </c>
      <c r="J3995" s="16">
        <f>[1]!s_fa_roe(A3995,"20251231")</f>
        <v>5.8731</v>
      </c>
      <c r="K3995" s="16">
        <f>[1]!s_stmnote_rdexp(A3995,"20251231",1,10000)</f>
        <v>3378.780925</v>
      </c>
      <c r="L3995" s="16">
        <f>[1]!s_margin_tradingbalance(A3995,"",10000)</f>
        <v>0</v>
      </c>
      <c r="M3995" s="16">
        <f>[1]!s_margin_seclendingbalance(A3995,"",10000)</f>
        <v>0</v>
      </c>
      <c r="N3995" s="17">
        <f>[1]!s_val_ev(A3995,"",100000000)</f>
        <v>40.639790170399998</v>
      </c>
      <c r="O3995" s="17">
        <f>[1]!share_freesharesmv(A3995,"",100000000)</f>
        <v>13.4804074104</v>
      </c>
      <c r="P3995" s="17">
        <f ca="1">[1]!s_dq_amount_btin(A3995,TODAY()-1,100000000)</f>
        <v>0.66444649000000011</v>
      </c>
      <c r="Q3995" s="17">
        <f ca="1">[1]!s_dq_turn(A3995,TODAY()-1)</f>
        <v>2.3089656442770661</v>
      </c>
      <c r="R3995" s="2">
        <f>[1]!s_pq_amount(A3995,"20260101","",100000000)</f>
        <v>87.499395390000004</v>
      </c>
      <c r="S3995" s="2">
        <f>[1]!s_pq_avgamount(A3995,"20260101","",100000000)</f>
        <v>0.80274674669724777</v>
      </c>
      <c r="T3995" s="17">
        <f>[1]!s_ipo_dilutedpe(A3995)</f>
        <v>98.72</v>
      </c>
      <c r="U3995" s="12">
        <f>[1]!s_ipo_collection_total(A3995,100000000)</f>
        <v>10.78</v>
      </c>
      <c r="V3995" s="18">
        <f>[1]!s_val_pe_ttm(A3995,"")</f>
        <v>46.159568786621094</v>
      </c>
    </row>
    <row r="3996" spans="1:22" x14ac:dyDescent="0.3">
      <c r="A3996" s="12" t="s">
        <v>8374</v>
      </c>
      <c r="B3996" s="12" t="s">
        <v>8375</v>
      </c>
      <c r="C3996" s="16" t="str">
        <f>[1]!s_info_mkt(A3996)</f>
        <v>主板</v>
      </c>
      <c r="D3996" s="16" t="str">
        <f>[1]!s_ipo_listeddate(A3996)</f>
        <v>2017-05-15</v>
      </c>
      <c r="E3996" s="16" t="str">
        <f>[1]!s_info_industry_csrc2023(A3996,"",3)</f>
        <v>农副食品加工业</v>
      </c>
      <c r="F3996" s="16">
        <f>[1]!s_is(A3996,83,"FY","YTD","20251231",1,"",100000000)</f>
        <v>100.71255385459999</v>
      </c>
      <c r="G3996" s="16">
        <f>[1]!s_is(A3996,83,"FY","YTD","20241231",1,"",100000000)</f>
        <v>109.1738134032</v>
      </c>
      <c r="H3996" s="16">
        <f>[1]!s_is(A3996,61,"FY","YTD","20251231",1,"",100000000)</f>
        <v>5.4785663182000004</v>
      </c>
      <c r="I3996" s="16">
        <f>[1]!s_is(A3996,61,"FY","YTD","20241231",1,"",100000000)</f>
        <v>7.3005245674000001</v>
      </c>
      <c r="J3996" s="16">
        <f>[1]!s_fa_roe(A3996,"20251231")</f>
        <v>7.8845999999999998</v>
      </c>
      <c r="K3996" s="16">
        <f>[1]!s_stmnote_rdexp(A3996,"20251231",1,10000)</f>
        <v>10837.848454000001</v>
      </c>
      <c r="L3996" s="16">
        <f>[1]!s_margin_tradingbalance(A3996,"",10000)</f>
        <v>20773.396700000001</v>
      </c>
      <c r="M3996" s="16">
        <f>[1]!s_margin_seclendingbalance(A3996,"",10000)</f>
        <v>252.10679999999999</v>
      </c>
      <c r="N3996" s="17">
        <f>[1]!s_val_ev(A3996,"",100000000)</f>
        <v>111.2046</v>
      </c>
      <c r="O3996" s="17">
        <f>[1]!share_freesharesmv(A3996,"",100000000)</f>
        <v>35.7584584218</v>
      </c>
      <c r="P3996" s="17">
        <f ca="1">[1]!s_dq_amount_btin(A3996,TODAY()-1,100000000)</f>
        <v>0.69849823</v>
      </c>
      <c r="Q3996" s="17">
        <f ca="1">[1]!s_dq_turn(A3996,TODAY()-1)</f>
        <v>0.62513788098693757</v>
      </c>
      <c r="R3996" s="2">
        <f>[1]!s_pq_amount(A3996,"20260101","",100000000)</f>
        <v>206.68157395</v>
      </c>
      <c r="S3996" s="2">
        <f>[1]!s_pq_avgamount(A3996,"20260101","",100000000)</f>
        <v>1.8961612288990826</v>
      </c>
      <c r="T3996" s="17">
        <f>[1]!s_ipo_dilutedpe(A3996)</f>
        <v>22.12</v>
      </c>
      <c r="U3996" s="12">
        <f>[1]!s_ipo_collection_total(A3996,100000000)</f>
        <v>24.231999999999999</v>
      </c>
      <c r="V3996" s="18">
        <f>[1]!s_val_pe_ttm(A3996,"")</f>
        <v>21.611501693725586</v>
      </c>
    </row>
    <row r="3997" spans="1:22" x14ac:dyDescent="0.3">
      <c r="A3997" s="12" t="s">
        <v>8376</v>
      </c>
      <c r="B3997" s="12" t="s">
        <v>8377</v>
      </c>
      <c r="C3997" s="16" t="str">
        <f>[1]!s_info_mkt(A3997)</f>
        <v>主板</v>
      </c>
      <c r="D3997" s="16" t="str">
        <f>[1]!s_ipo_listeddate(A3997)</f>
        <v>1997-01-23</v>
      </c>
      <c r="E3997" s="16" t="str">
        <f>[1]!s_info_industry_csrc2023(A3997,"",3)</f>
        <v>水的生产和供应业</v>
      </c>
      <c r="F3997" s="16">
        <f>[1]!s_is(A3997,83,"FY","YTD","20251231",1,"",100000000)</f>
        <v>46.1196648751</v>
      </c>
      <c r="G3997" s="16">
        <f>[1]!s_is(A3997,83,"FY","YTD","20241231",1,"",100000000)</f>
        <v>56.781786998100003</v>
      </c>
      <c r="H3997" s="16">
        <f>[1]!s_is(A3997,61,"FY","YTD","20251231",1,"",100000000)</f>
        <v>18.793580329200001</v>
      </c>
      <c r="I3997" s="16">
        <f>[1]!s_is(A3997,61,"FY","YTD","20241231",1,"",100000000)</f>
        <v>11.9882044369</v>
      </c>
      <c r="J3997" s="16">
        <f>[1]!s_fa_roe(A3997,"20251231")</f>
        <v>10.3832</v>
      </c>
      <c r="K3997" s="16">
        <f>[1]!s_stmnote_rdexp(A3997,"20251231",1,10000)</f>
        <v>11665.753754000001</v>
      </c>
      <c r="L3997" s="16">
        <f>[1]!s_margin_tradingbalance(A3997,"",10000)</f>
        <v>61488.695399999997</v>
      </c>
      <c r="M3997" s="16">
        <f>[1]!s_margin_seclendingbalance(A3997,"",10000)</f>
        <v>73.070700000000002</v>
      </c>
      <c r="N3997" s="17">
        <f>[1]!s_val_ev(A3997,"",100000000)</f>
        <v>160.863331848</v>
      </c>
      <c r="O3997" s="17">
        <f>[1]!share_freesharesmv(A3997,"",100000000)</f>
        <v>68.587158084800009</v>
      </c>
      <c r="P3997" s="17">
        <f ca="1">[1]!s_dq_amount_btin(A3997,TODAY()-1,100000000)</f>
        <v>1.4944786299999999</v>
      </c>
      <c r="Q3997" s="17">
        <f ca="1">[1]!s_dq_turn(A3997,TODAY()-1)</f>
        <v>1.0882898720640859</v>
      </c>
      <c r="R3997" s="2">
        <f>[1]!s_pq_amount(A3997,"20260101","",100000000)</f>
        <v>270.93716740000002</v>
      </c>
      <c r="S3997" s="2">
        <f>[1]!s_pq_avgamount(A3997,"20260101","",100000000)</f>
        <v>2.4856620862385319</v>
      </c>
      <c r="T3997" s="17">
        <f>[1]!s_ipo_dilutedpe(A3997)</f>
        <v>16.989999999999998</v>
      </c>
      <c r="U3997" s="12">
        <f>[1]!s_ipo_collection_total(A3997,100000000)</f>
        <v>1.0784</v>
      </c>
      <c r="V3997" s="18">
        <f>[1]!s_val_pe_ttm(A3997,"")</f>
        <v>7.4539985656738281</v>
      </c>
    </row>
    <row r="3998" spans="1:22" x14ac:dyDescent="0.3">
      <c r="A3998" s="12" t="s">
        <v>8378</v>
      </c>
      <c r="B3998" s="12" t="s">
        <v>8379</v>
      </c>
      <c r="C3998" s="16" t="str">
        <f>[1]!s_info_mkt(A3998)</f>
        <v>主板</v>
      </c>
      <c r="D3998" s="16" t="str">
        <f>[1]!s_ipo_listeddate(A3998)</f>
        <v>1998-12-24</v>
      </c>
      <c r="E3998" s="16" t="str">
        <f>[1]!s_info_industry_csrc2023(A3998,"",3)</f>
        <v>化学原料和化学制品制造业</v>
      </c>
      <c r="F3998" s="16">
        <f>[1]!s_is(A3998,83,"FY","YTD","20251231",1,"",100000000)</f>
        <v>53.250280862700002</v>
      </c>
      <c r="G3998" s="16">
        <f>[1]!s_is(A3998,83,"FY","YTD","20241231",1,"",100000000)</f>
        <v>35.479886713699997</v>
      </c>
      <c r="H3998" s="16">
        <f>[1]!s_is(A3998,61,"FY","YTD","20251231",1,"",100000000)</f>
        <v>16.725784537599999</v>
      </c>
      <c r="I3998" s="16">
        <f>[1]!s_is(A3998,61,"FY","YTD","20241231",1,"",100000000)</f>
        <v>9.5046590414000001</v>
      </c>
      <c r="J3998" s="16">
        <f>[1]!s_fa_roe(A3998,"20251231")</f>
        <v>13.138500000000001</v>
      </c>
      <c r="K3998" s="16">
        <f>[1]!s_stmnote_rdexp(A3998,"20251231",1,10000)</f>
        <v>2034.6241600000001</v>
      </c>
      <c r="L3998" s="16">
        <f>[1]!s_margin_tradingbalance(A3998,"",10000)</f>
        <v>85745.265899999999</v>
      </c>
      <c r="M3998" s="16">
        <f>[1]!s_margin_seclendingbalance(A3998,"",10000)</f>
        <v>558.04719999999998</v>
      </c>
      <c r="N3998" s="17">
        <f>[1]!s_val_ev(A3998,"",100000000)</f>
        <v>378.02934060169997</v>
      </c>
      <c r="O3998" s="17">
        <f>[1]!share_freesharesmv(A3998,"",100000000)</f>
        <v>223.747643423</v>
      </c>
      <c r="P3998" s="17">
        <f ca="1">[1]!s_dq_amount_btin(A3998,TODAY()-1,100000000)</f>
        <v>9.2905389100000004</v>
      </c>
      <c r="Q3998" s="17">
        <f ca="1">[1]!s_dq_turn(A3998,TODAY()-1)</f>
        <v>2.7995145305125759</v>
      </c>
      <c r="R3998" s="2">
        <f>[1]!s_pq_amount(A3998,"20260101","",100000000)</f>
        <v>889.21771139999998</v>
      </c>
      <c r="S3998" s="2">
        <f>[1]!s_pq_avgamount(A3998,"20260101","",100000000)</f>
        <v>8.157960655045871</v>
      </c>
      <c r="T3998" s="17">
        <f>[1]!s_ipo_dilutedpe(A3998)</f>
        <v>14.5</v>
      </c>
      <c r="U3998" s="12">
        <f>[1]!s_ipo_collection_total(A3998,100000000)</f>
        <v>2.5707</v>
      </c>
      <c r="V3998" s="18">
        <f>[1]!s_val_pe_ttm(A3998,"")</f>
        <v>20.76331901550293</v>
      </c>
    </row>
    <row r="3999" spans="1:22" x14ac:dyDescent="0.3">
      <c r="A3999" s="12" t="s">
        <v>8380</v>
      </c>
      <c r="B3999" s="12" t="s">
        <v>8381</v>
      </c>
      <c r="C3999" s="16" t="str">
        <f>[1]!s_info_mkt(A3999)</f>
        <v>主板</v>
      </c>
      <c r="D3999" s="16" t="str">
        <f>[1]!s_ipo_listeddate(A3999)</f>
        <v>1996-10-11</v>
      </c>
      <c r="E3999" s="16" t="str">
        <f>[1]!s_info_industry_csrc2023(A3999,"",3)</f>
        <v>铁路、船舶、航空航天和其他运输设备制造业</v>
      </c>
      <c r="F3999" s="16">
        <f>[1]!s_is(A3999,83,"FY","YTD","20251231",1,"",100000000)</f>
        <v>446.55784258860001</v>
      </c>
      <c r="G3999" s="16">
        <f>[1]!s_is(A3999,83,"FY","YTD","20241231",1,"",100000000)</f>
        <v>428.37236434160002</v>
      </c>
      <c r="H3999" s="16">
        <f>[1]!s_is(A3999,61,"FY","YTD","20251231",1,"",100000000)</f>
        <v>35.177601097600004</v>
      </c>
      <c r="I3999" s="16">
        <f>[1]!s_is(A3999,61,"FY","YTD","20241231",1,"",100000000)</f>
        <v>33.939660607</v>
      </c>
      <c r="J3999" s="16">
        <f>[1]!s_fa_roe(A3999,"20251231")</f>
        <v>17.316600000000001</v>
      </c>
      <c r="K3999" s="16">
        <f>[1]!s_stmnote_rdexp(A3999,"20251231",1,10000)</f>
        <v>109657.93615699999</v>
      </c>
      <c r="L3999" s="16">
        <f>[1]!s_margin_tradingbalance(A3999,"",10000)</f>
        <v>197599.45879999999</v>
      </c>
      <c r="M3999" s="16">
        <f>[1]!s_margin_seclendingbalance(A3999,"",10000)</f>
        <v>480.54790000000003</v>
      </c>
      <c r="N3999" s="17">
        <f>[1]!s_val_ev(A3999,"",100000000)</f>
        <v>1170.0435884678002</v>
      </c>
      <c r="O3999" s="17">
        <f>[1]!share_freesharesmv(A3999,"",100000000)</f>
        <v>384.2548522468</v>
      </c>
      <c r="P3999" s="17">
        <f ca="1">[1]!s_dq_amount_btin(A3999,TODAY()-1,100000000)</f>
        <v>6.3795756299999997</v>
      </c>
      <c r="Q3999" s="17">
        <f ca="1">[1]!s_dq_turn(A3999,TODAY()-1)</f>
        <v>0.54239202774954831</v>
      </c>
      <c r="R3999" s="2">
        <f>[1]!s_pq_amount(A3999,"20260101","",100000000)</f>
        <v>1327.89220561</v>
      </c>
      <c r="S3999" s="2">
        <f>[1]!s_pq_avgamount(A3999,"20260101","",100000000)</f>
        <v>12.182497299174312</v>
      </c>
      <c r="T3999" s="17">
        <f>[1]!s_ipo_dilutedpe(A3999)</f>
        <v>0</v>
      </c>
      <c r="U3999" s="12">
        <f>[1]!s_ipo_collection_total(A3999,100000000)</f>
        <v>1.7982720000000001</v>
      </c>
      <c r="V3999" s="18">
        <f>[1]!s_val_pe_ttm(A3999,"")</f>
        <v>35.977485656738281</v>
      </c>
    </row>
    <row r="4000" spans="1:22" x14ac:dyDescent="0.3">
      <c r="A4000" s="12" t="s">
        <v>8382</v>
      </c>
      <c r="B4000" s="12" t="s">
        <v>8383</v>
      </c>
      <c r="C4000" s="16" t="str">
        <f>[1]!s_info_mkt(A4000)</f>
        <v>主板</v>
      </c>
      <c r="D4000" s="16" t="str">
        <f>[1]!s_ipo_listeddate(A4000)</f>
        <v>1993-10-08</v>
      </c>
      <c r="E4000" s="16" t="str">
        <f>[1]!s_info_industry_csrc2023(A4000,"",3)</f>
        <v>铁路、船舶、航空航天和其他运输设备制造业</v>
      </c>
      <c r="F4000" s="16">
        <f>[1]!s_is(A4000,83,"FY","YTD","20251231",1,"",100000000)</f>
        <v>21.5773047765</v>
      </c>
      <c r="G4000" s="16">
        <f>[1]!s_is(A4000,83,"FY","YTD","20241231",1,"",100000000)</f>
        <v>21.920889839499999</v>
      </c>
      <c r="H4000" s="16">
        <f>[1]!s_is(A4000,61,"FY","YTD","20251231",1,"",100000000)</f>
        <v>1.0671380190999999</v>
      </c>
      <c r="I4000" s="16">
        <f>[1]!s_is(A4000,61,"FY","YTD","20241231",1,"",100000000)</f>
        <v>-1.3909368431</v>
      </c>
      <c r="J4000" s="16">
        <f>[1]!s_fa_roe(A4000,"20251231")</f>
        <v>5.1219000000000001</v>
      </c>
      <c r="K4000" s="16">
        <f>[1]!s_stmnote_rdexp(A4000,"20251231",1,10000)</f>
        <v>2948.0107680000001</v>
      </c>
      <c r="L4000" s="16">
        <f>[1]!s_margin_tradingbalance(A4000,"",10000)</f>
        <v>0</v>
      </c>
      <c r="M4000" s="16">
        <f>[1]!s_margin_seclendingbalance(A4000,"",10000)</f>
        <v>0</v>
      </c>
      <c r="N4000" s="17">
        <f>[1]!s_val_ev(A4000,"",100000000)</f>
        <v>35.080983179626998</v>
      </c>
      <c r="O4000" s="17">
        <f>[1]!share_freesharesmv(A4000,"",100000000)</f>
        <v>12.241810955</v>
      </c>
      <c r="P4000" s="17">
        <f ca="1">[1]!s_dq_amount_btin(A4000,TODAY()-1,100000000)</f>
        <v>0.31053755999999999</v>
      </c>
      <c r="Q4000" s="17">
        <f ca="1">[1]!s_dq_turn(A4000,TODAY()-1)</f>
        <v>0.99351936509081673</v>
      </c>
      <c r="R4000" s="2">
        <f>[1]!s_pq_amount(A4000,"20260101","",100000000)</f>
        <v>56.210493460000002</v>
      </c>
      <c r="S4000" s="2">
        <f>[1]!s_pq_avgamount(A4000,"20260101","",100000000)</f>
        <v>0.51569260055045874</v>
      </c>
      <c r="T4000" s="17">
        <f>[1]!s_ipo_dilutedpe(A4000)</f>
        <v>0</v>
      </c>
      <c r="U4000" s="12">
        <f>[1]!s_ipo_collection_total(A4000,100000000)</f>
        <v>0.96</v>
      </c>
      <c r="V4000" s="18">
        <f>[1]!s_val_pe_ttm(A4000,"")</f>
        <v>50.69366455078125</v>
      </c>
    </row>
    <row r="4001" spans="1:22" x14ac:dyDescent="0.3">
      <c r="A4001" s="12" t="s">
        <v>273</v>
      </c>
      <c r="B4001" s="12" t="s">
        <v>274</v>
      </c>
      <c r="C4001" s="16" t="str">
        <f>[1]!s_info_mkt(A4001)</f>
        <v>北证</v>
      </c>
      <c r="D4001" s="16" t="str">
        <f>[1]!s_ipo_listeddate(A4001)</f>
        <v>2022-11-25</v>
      </c>
      <c r="E4001" s="16" t="str">
        <f>[1]!s_info_industry_csrc2023(A4001,"",3)</f>
        <v>电气机械和器材制造业</v>
      </c>
      <c r="F4001" s="16">
        <f>[1]!s_is(A4001,83,"FY","YTD","20251231",1,"",100000000)</f>
        <v>3.4901639179999999</v>
      </c>
      <c r="G4001" s="16">
        <f>[1]!s_is(A4001,83,"FY","YTD","20241231",1,"",100000000)</f>
        <v>3.8162223045999997</v>
      </c>
      <c r="H4001" s="16">
        <f>[1]!s_is(A4001,61,"FY","YTD","20251231",1,"",100000000)</f>
        <v>0.42031622860000001</v>
      </c>
      <c r="I4001" s="16">
        <f>[1]!s_is(A4001,61,"FY","YTD","20241231",1,"",100000000)</f>
        <v>0.73224268719999996</v>
      </c>
      <c r="J4001" s="16">
        <f>[1]!s_fa_roe(A4001,"20251231")</f>
        <v>8.1943999999999999</v>
      </c>
      <c r="K4001" s="16">
        <f>[1]!s_stmnote_rdexp(A4001,"20251231",1,10000)</f>
        <v>2064.7583610000001</v>
      </c>
      <c r="L4001" s="16">
        <f>[1]!s_margin_tradingbalance(A4001,"",10000)</f>
        <v>1251.9264000000001</v>
      </c>
      <c r="M4001" s="16">
        <f>[1]!s_margin_seclendingbalance(A4001,"",10000)</f>
        <v>0</v>
      </c>
      <c r="N4001" s="17">
        <f>[1]!s_val_ev(A4001,"",100000000)</f>
        <v>14.482888992000001</v>
      </c>
      <c r="O4001" s="17">
        <f>[1]!share_freesharesmv(A4001,"",100000000)</f>
        <v>5.2046479092000002</v>
      </c>
      <c r="P4001" s="17">
        <f ca="1">[1]!s_dq_amount_btin(A4001,TODAY()-1,100000000)</f>
        <v>0.15283136999999999</v>
      </c>
      <c r="Q4001" s="17">
        <f ca="1">[1]!s_dq_turn(A4001,TODAY()-1)</f>
        <v>1.0733159448763792</v>
      </c>
      <c r="R4001" s="2">
        <f>[1]!s_pq_amount(A4001,"20260101","",100000000)</f>
        <v>44.35727215</v>
      </c>
      <c r="S4001" s="2">
        <f>[1]!s_pq_avgamount(A4001,"20260101","",100000000)</f>
        <v>0.40694745091743117</v>
      </c>
      <c r="T4001" s="17">
        <f>[1]!s_ipo_dilutedpe(A4001)</f>
        <v>22.34</v>
      </c>
      <c r="U4001" s="12">
        <f>[1]!s_ipo_collection_total(A4001,100000000)</f>
        <v>1.8180000000000001</v>
      </c>
      <c r="V4001" s="18">
        <f>[1]!s_val_pe_ttm(A4001,"")</f>
        <v>36.360740661621094</v>
      </c>
    </row>
    <row r="4002" spans="1:22" x14ac:dyDescent="0.3">
      <c r="A4002" s="12" t="s">
        <v>8384</v>
      </c>
      <c r="B4002" s="12" t="s">
        <v>8385</v>
      </c>
      <c r="C4002" s="16" t="str">
        <f>[1]!s_info_mkt(A4002)</f>
        <v>创业板</v>
      </c>
      <c r="D4002" s="16" t="str">
        <f>[1]!s_ipo_listeddate(A4002)</f>
        <v>2021-12-17</v>
      </c>
      <c r="E4002" s="16" t="str">
        <f>[1]!s_info_industry_csrc2023(A4002,"",3)</f>
        <v>化学原料和化学制品制造业</v>
      </c>
      <c r="F4002" s="16">
        <f>[1]!s_is(A4002,83,"FY","YTD","20251231",1,"",100000000)</f>
        <v>11.406591690199999</v>
      </c>
      <c r="G4002" s="16">
        <f>[1]!s_is(A4002,83,"FY","YTD","20241231",1,"",100000000)</f>
        <v>10.0356343858</v>
      </c>
      <c r="H4002" s="16">
        <f>[1]!s_is(A4002,61,"FY","YTD","20251231",1,"",100000000)</f>
        <v>-0.48617664719999998</v>
      </c>
      <c r="I4002" s="16">
        <f>[1]!s_is(A4002,61,"FY","YTD","20241231",1,"",100000000)</f>
        <v>-0.62280436939999995</v>
      </c>
      <c r="J4002" s="16">
        <f>[1]!s_fa_roe(A4002,"20251231")</f>
        <v>-2.3959999999999999</v>
      </c>
      <c r="K4002" s="16">
        <f>[1]!s_stmnote_rdexp(A4002,"20251231",1,10000)</f>
        <v>4290.6145049999996</v>
      </c>
      <c r="L4002" s="16">
        <f>[1]!s_margin_tradingbalance(A4002,"",10000)</f>
        <v>4937.3369000000002</v>
      </c>
      <c r="M4002" s="16">
        <f>[1]!s_margin_seclendingbalance(A4002,"",10000)</f>
        <v>0</v>
      </c>
      <c r="N4002" s="17">
        <f>[1]!s_val_ev(A4002,"",100000000)</f>
        <v>29.721227899999999</v>
      </c>
      <c r="O4002" s="17">
        <f>[1]!share_freesharesmv(A4002,"",100000000)</f>
        <v>7.5662279000000003</v>
      </c>
      <c r="P4002" s="17">
        <f ca="1">[1]!s_dq_amount_btin(A4002,TODAY()-1,100000000)</f>
        <v>0.23959168</v>
      </c>
      <c r="Q4002" s="17">
        <f ca="1">[1]!s_dq_turn(A4002,TODAY()-1)</f>
        <v>1.8179663462080313</v>
      </c>
      <c r="R4002" s="2">
        <f>[1]!s_pq_amount(A4002,"20260101","",100000000)</f>
        <v>45.290824700000002</v>
      </c>
      <c r="S4002" s="2">
        <f>[1]!s_pq_avgamount(A4002,"20260101","",100000000)</f>
        <v>0.41551215321100921</v>
      </c>
      <c r="T4002" s="17">
        <f>[1]!s_ipo_dilutedpe(A4002)</f>
        <v>38.74</v>
      </c>
      <c r="U4002" s="12">
        <f>[1]!s_ipo_collection_total(A4002,100000000)</f>
        <v>13.904999999999999</v>
      </c>
      <c r="V4002" s="18">
        <f>[1]!s_val_pe_ttm(A4002,"")</f>
        <v>-77.659416198730469</v>
      </c>
    </row>
    <row r="4003" spans="1:22" x14ac:dyDescent="0.3">
      <c r="A4003" s="12" t="s">
        <v>8386</v>
      </c>
      <c r="B4003" s="12" t="s">
        <v>8387</v>
      </c>
      <c r="C4003" s="16" t="str">
        <f>[1]!s_info_mkt(A4003)</f>
        <v>主板</v>
      </c>
      <c r="D4003" s="16" t="str">
        <f>[1]!s_ipo_listeddate(A4003)</f>
        <v>2023-03-29</v>
      </c>
      <c r="E4003" s="16" t="str">
        <f>[1]!s_info_industry_csrc2023(A4003,"",3)</f>
        <v>水上运输业</v>
      </c>
      <c r="F4003" s="16">
        <f>[1]!s_is(A4003,83,"FY","YTD","20251231",1,"",100000000)</f>
        <v>44.429949636400003</v>
      </c>
      <c r="G4003" s="16">
        <f>[1]!s_is(A4003,83,"FY","YTD","20241231",1,"",100000000)</f>
        <v>36.587674565100002</v>
      </c>
      <c r="H4003" s="16">
        <f>[1]!s_is(A4003,61,"FY","YTD","20251231",1,"",100000000)</f>
        <v>4.6499933255000006</v>
      </c>
      <c r="I4003" s="16">
        <f>[1]!s_is(A4003,61,"FY","YTD","20241231",1,"",100000000)</f>
        <v>5.4902452261999999</v>
      </c>
      <c r="J4003" s="16">
        <f>[1]!s_fa_roe(A4003,"20251231")</f>
        <v>10.763400000000001</v>
      </c>
      <c r="K4003" s="16">
        <f>[1]!s_stmnote_rdexp(A4003,"20251231",1,10000)</f>
        <v>2.94313</v>
      </c>
      <c r="L4003" s="16">
        <f>[1]!s_margin_tradingbalance(A4003,"",10000)</f>
        <v>0</v>
      </c>
      <c r="M4003" s="16">
        <f>[1]!s_margin_seclendingbalance(A4003,"",10000)</f>
        <v>0</v>
      </c>
      <c r="N4003" s="17">
        <f>[1]!s_val_ev(A4003,"",100000000)</f>
        <v>130.8671545855</v>
      </c>
      <c r="O4003" s="17">
        <f>[1]!share_freesharesmv(A4003,"",100000000)</f>
        <v>39.694576524199988</v>
      </c>
      <c r="P4003" s="17">
        <f ca="1">[1]!s_dq_amount_btin(A4003,TODAY()-1,100000000)</f>
        <v>1.2300814099999999</v>
      </c>
      <c r="Q4003" s="17">
        <f ca="1">[1]!s_dq_turn(A4003,TODAY()-1)</f>
        <v>3.0779772341320473</v>
      </c>
      <c r="R4003" s="2">
        <f>[1]!s_pq_amount(A4003,"20260101","",100000000)</f>
        <v>289.87894468000002</v>
      </c>
      <c r="S4003" s="2">
        <f>[1]!s_pq_avgamount(A4003,"20260101","",100000000)</f>
        <v>2.6594398594495412</v>
      </c>
      <c r="T4003" s="17">
        <f>[1]!s_ipo_dilutedpe(A4003)</f>
        <v>22.99</v>
      </c>
      <c r="U4003" s="12">
        <f>[1]!s_ipo_collection_total(A4003,100000000)</f>
        <v>15.375315587499999</v>
      </c>
      <c r="V4003" s="18">
        <f>[1]!s_val_pe_ttm(A4003,"")</f>
        <v>21.532793045043945</v>
      </c>
    </row>
    <row r="4004" spans="1:22" x14ac:dyDescent="0.3">
      <c r="A4004" s="12" t="s">
        <v>8388</v>
      </c>
      <c r="B4004" s="12" t="s">
        <v>8389</v>
      </c>
      <c r="C4004" s="16" t="str">
        <f>[1]!s_info_mkt(A4004)</f>
        <v>主板</v>
      </c>
      <c r="D4004" s="16" t="str">
        <f>[1]!s_ipo_listeddate(A4004)</f>
        <v>2018-08-06</v>
      </c>
      <c r="E4004" s="16" t="str">
        <f>[1]!s_info_industry_csrc2023(A4004,"",3)</f>
        <v>金属制品业</v>
      </c>
      <c r="F4004" s="16">
        <f>[1]!s_is(A4004,83,"FY","YTD","20251231",1,"",100000000)</f>
        <v>15.642601315699999</v>
      </c>
      <c r="G4004" s="16">
        <f>[1]!s_is(A4004,83,"FY","YTD","20241231",1,"",100000000)</f>
        <v>14.302069100399999</v>
      </c>
      <c r="H4004" s="16">
        <f>[1]!s_is(A4004,61,"FY","YTD","20251231",1,"",100000000)</f>
        <v>8.3462124299999996E-2</v>
      </c>
      <c r="I4004" s="16">
        <f>[1]!s_is(A4004,61,"FY","YTD","20241231",1,"",100000000)</f>
        <v>-3.6327707069999997</v>
      </c>
      <c r="J4004" s="16">
        <f>[1]!s_fa_roe(A4004,"20251231")</f>
        <v>0.37380000000000002</v>
      </c>
      <c r="K4004" s="16">
        <f>[1]!s_stmnote_rdexp(A4004,"20251231",1,10000)</f>
        <v>16489.666099999999</v>
      </c>
      <c r="L4004" s="16">
        <f>[1]!s_margin_tradingbalance(A4004,"",10000)</f>
        <v>32883.527300000002</v>
      </c>
      <c r="M4004" s="16">
        <f>[1]!s_margin_seclendingbalance(A4004,"",10000)</f>
        <v>506.60500000000002</v>
      </c>
      <c r="N4004" s="17">
        <f>[1]!s_val_ev(A4004,"",100000000)</f>
        <v>220.88966199999999</v>
      </c>
      <c r="O4004" s="17">
        <f>[1]!share_freesharesmv(A4004,"",100000000)</f>
        <v>90.806686505000002</v>
      </c>
      <c r="P4004" s="17">
        <f ca="1">[1]!s_dq_amount_btin(A4004,TODAY()-1,100000000)</f>
        <v>3.1104769000000001</v>
      </c>
      <c r="Q4004" s="17">
        <f ca="1">[1]!s_dq_turn(A4004,TODAY()-1)</f>
        <v>1.397484826609948</v>
      </c>
      <c r="R4004" s="2">
        <f>[1]!s_pq_amount(A4004,"20260101","",100000000)</f>
        <v>942.09951180999997</v>
      </c>
      <c r="S4004" s="2">
        <f>[1]!s_pq_avgamount(A4004,"20260101","",100000000)</f>
        <v>8.6431147872477059</v>
      </c>
      <c r="T4004" s="17">
        <f>[1]!s_ipo_dilutedpe(A4004)</f>
        <v>22.93</v>
      </c>
      <c r="U4004" s="12">
        <f>[1]!s_ipo_collection_total(A4004,100000000)</f>
        <v>4.9283999999999999</v>
      </c>
      <c r="V4004" s="18">
        <f>[1]!s_val_pe_ttm(A4004,"")</f>
        <v>3189.354248046875</v>
      </c>
    </row>
    <row r="4005" spans="1:22" x14ac:dyDescent="0.3">
      <c r="A4005" s="12" t="s">
        <v>8390</v>
      </c>
      <c r="B4005" s="12" t="s">
        <v>8391</v>
      </c>
      <c r="C4005" s="16" t="str">
        <f>[1]!s_info_mkt(A4005)</f>
        <v>主板</v>
      </c>
      <c r="D4005" s="16" t="str">
        <f>[1]!s_ipo_listeddate(A4005)</f>
        <v>2024-01-11</v>
      </c>
      <c r="E4005" s="16" t="str">
        <f>[1]!s_info_industry_csrc2023(A4005,"",3)</f>
        <v>电气机械和器材制造业</v>
      </c>
      <c r="F4005" s="16">
        <f>[1]!s_is(A4005,83,"FY","YTD","20251231",1,"",100000000)</f>
        <v>27.817765364699998</v>
      </c>
      <c r="G4005" s="16">
        <f>[1]!s_is(A4005,83,"FY","YTD","20241231",1,"",100000000)</f>
        <v>21.645343131199997</v>
      </c>
      <c r="H4005" s="16">
        <f>[1]!s_is(A4005,61,"FY","YTD","20251231",1,"",100000000)</f>
        <v>2.6084001349000001</v>
      </c>
      <c r="I4005" s="16">
        <f>[1]!s_is(A4005,61,"FY","YTD","20241231",1,"",100000000)</f>
        <v>2.2781455378</v>
      </c>
      <c r="J4005" s="16">
        <f>[1]!s_fa_roe(A4005,"20251231")</f>
        <v>15.073700000000001</v>
      </c>
      <c r="K4005" s="16">
        <f>[1]!s_stmnote_rdexp(A4005,"20251231",1,10000)</f>
        <v>7426.1200379999991</v>
      </c>
      <c r="L4005" s="16">
        <f>[1]!s_margin_tradingbalance(A4005,"",10000)</f>
        <v>10767.510700000001</v>
      </c>
      <c r="M4005" s="16">
        <f>[1]!s_margin_seclendingbalance(A4005,"",10000)</f>
        <v>5.5635000000000003</v>
      </c>
      <c r="N4005" s="17">
        <f>[1]!s_val_ev(A4005,"",100000000)</f>
        <v>59.343814550000012</v>
      </c>
      <c r="O4005" s="17">
        <f>[1]!share_freesharesmv(A4005,"",100000000)</f>
        <v>18.506055500000002</v>
      </c>
      <c r="P4005" s="17">
        <f ca="1">[1]!s_dq_amount_btin(A4005,TODAY()-1,100000000)</f>
        <v>0.43846460999999998</v>
      </c>
      <c r="Q4005" s="17">
        <f ca="1">[1]!s_dq_turn(A4005,TODAY()-1)</f>
        <v>2.3043686603364133</v>
      </c>
      <c r="R4005" s="2">
        <f>[1]!s_pq_amount(A4005,"20260101","",100000000)</f>
        <v>101.97731849</v>
      </c>
      <c r="S4005" s="2">
        <f>[1]!s_pq_avgamount(A4005,"20260101","",100000000)</f>
        <v>0.93557172926605503</v>
      </c>
      <c r="T4005" s="17">
        <f>[1]!s_ipo_dilutedpe(A4005)</f>
        <v>30.55</v>
      </c>
      <c r="U4005" s="12">
        <f>[1]!s_ipo_collection_total(A4005,100000000)</f>
        <v>11.724080000000001</v>
      </c>
      <c r="V4005" s="18">
        <f>[1]!s_val_pe_ttm(A4005,"")</f>
        <v>23.855381011962891</v>
      </c>
    </row>
    <row r="4006" spans="1:22" x14ac:dyDescent="0.3">
      <c r="A4006" s="12" t="s">
        <v>8392</v>
      </c>
      <c r="B4006" s="12" t="s">
        <v>8393</v>
      </c>
      <c r="C4006" s="16" t="str">
        <f>[1]!s_info_mkt(A4006)</f>
        <v>主板</v>
      </c>
      <c r="D4006" s="16" t="str">
        <f>[1]!s_ipo_listeddate(A4006)</f>
        <v>1999-08-10</v>
      </c>
      <c r="E4006" s="16" t="str">
        <f>[1]!s_info_industry_csrc2023(A4006,"",3)</f>
        <v>化学纤维制造业</v>
      </c>
      <c r="F4006" s="16">
        <f>[1]!s_is(A4006,83,"FY","YTD","20251231",1,"",100000000)</f>
        <v>34.795574016399996</v>
      </c>
      <c r="G4006" s="16">
        <f>[1]!s_is(A4006,83,"FY","YTD","20241231",1,"",100000000)</f>
        <v>32.6131190352</v>
      </c>
      <c r="H4006" s="16">
        <f>[1]!s_is(A4006,61,"FY","YTD","20251231",1,"",100000000)</f>
        <v>0.74987096109999996</v>
      </c>
      <c r="I4006" s="16">
        <f>[1]!s_is(A4006,61,"FY","YTD","20241231",1,"",100000000)</f>
        <v>1.1733820141</v>
      </c>
      <c r="J4006" s="16">
        <f>[1]!s_fa_roe(A4006,"20251231")</f>
        <v>1.4585999999999999</v>
      </c>
      <c r="K4006" s="16">
        <f>[1]!s_stmnote_rdexp(A4006,"20251231",1,10000)</f>
        <v>908.13061600000003</v>
      </c>
      <c r="L4006" s="16">
        <f>[1]!s_margin_tradingbalance(A4006,"",10000)</f>
        <v>35718.877899999999</v>
      </c>
      <c r="M4006" s="16">
        <f>[1]!s_margin_seclendingbalance(A4006,"",10000)</f>
        <v>31.844999999999999</v>
      </c>
      <c r="N4006" s="17">
        <f>[1]!s_val_ev(A4006,"",100000000)</f>
        <v>50.236930692899996</v>
      </c>
      <c r="O4006" s="17">
        <f>[1]!share_freesharesmv(A4006,"",100000000)</f>
        <v>30.831070321799999</v>
      </c>
      <c r="P4006" s="17">
        <f ca="1">[1]!s_dq_amount_btin(A4006,TODAY()-1,100000000)</f>
        <v>1.0090055200000001</v>
      </c>
      <c r="Q4006" s="17">
        <f ca="1">[1]!s_dq_turn(A4006,TODAY()-1)</f>
        <v>2.0074957906300899</v>
      </c>
      <c r="R4006" s="2">
        <f>[1]!s_pq_amount(A4006,"20260101","",100000000)</f>
        <v>280.23740728000001</v>
      </c>
      <c r="S4006" s="2">
        <f>[1]!s_pq_avgamount(A4006,"20260101","",100000000)</f>
        <v>2.570985387889908</v>
      </c>
      <c r="T4006" s="17">
        <f>[1]!s_ipo_dilutedpe(A4006)</f>
        <v>0</v>
      </c>
      <c r="U4006" s="12">
        <f>[1]!s_ipo_collection_total(A4006,100000000)</f>
        <v>2.9049999999999998</v>
      </c>
      <c r="V4006" s="18">
        <f>[1]!s_val_pe_ttm(A4006,"")</f>
        <v>201.12208557128906</v>
      </c>
    </row>
    <row r="4007" spans="1:22" x14ac:dyDescent="0.3">
      <c r="A4007" s="12" t="s">
        <v>8394</v>
      </c>
      <c r="B4007" s="12" t="s">
        <v>8395</v>
      </c>
      <c r="C4007" s="16" t="str">
        <f>[1]!s_info_mkt(A4007)</f>
        <v>主板</v>
      </c>
      <c r="D4007" s="16" t="str">
        <f>[1]!s_ipo_listeddate(A4007)</f>
        <v>1996-12-26</v>
      </c>
      <c r="E4007" s="16" t="str">
        <f>[1]!s_info_industry_csrc2023(A4007,"",3)</f>
        <v>商务服务业</v>
      </c>
      <c r="F4007" s="16">
        <f>[1]!s_is(A4007,83,"FY","YTD","20251231",1,"",100000000)</f>
        <v>16.876541476900002</v>
      </c>
      <c r="G4007" s="16">
        <f>[1]!s_is(A4007,83,"FY","YTD","20241231",1,"",100000000)</f>
        <v>17.114702950999998</v>
      </c>
      <c r="H4007" s="16">
        <f>[1]!s_is(A4007,61,"FY","YTD","20251231",1,"",100000000)</f>
        <v>0.69394739700000008</v>
      </c>
      <c r="I4007" s="16">
        <f>[1]!s_is(A4007,61,"FY","YTD","20241231",1,"",100000000)</f>
        <v>0.37561269899999999</v>
      </c>
      <c r="J4007" s="16">
        <f>[1]!s_fa_roe(A4007,"20251231")</f>
        <v>3.452</v>
      </c>
      <c r="K4007" s="16">
        <f>[1]!s_stmnote_rdexp(A4007,"20251231",1,10000)</f>
        <v>2933.1725969999998</v>
      </c>
      <c r="L4007" s="16">
        <f>[1]!s_margin_tradingbalance(A4007,"",10000)</f>
        <v>16344.303099999999</v>
      </c>
      <c r="M4007" s="16">
        <f>[1]!s_margin_seclendingbalance(A4007,"",10000)</f>
        <v>18.888300000000001</v>
      </c>
      <c r="N4007" s="17">
        <f>[1]!s_val_ev(A4007,"",100000000)</f>
        <v>68.738339477271694</v>
      </c>
      <c r="O4007" s="17">
        <f>[1]!share_freesharesmv(A4007,"",100000000)</f>
        <v>19.132600203599999</v>
      </c>
      <c r="P4007" s="17">
        <f ca="1">[1]!s_dq_amount_btin(A4007,TODAY()-1,100000000)</f>
        <v>0.55484718</v>
      </c>
      <c r="Q4007" s="17">
        <f ca="1">[1]!s_dq_turn(A4007,TODAY()-1)</f>
        <v>0.84642702316536034</v>
      </c>
      <c r="R4007" s="2">
        <f>[1]!s_pq_amount(A4007,"20260101","",100000000)</f>
        <v>90.53900471</v>
      </c>
      <c r="S4007" s="2">
        <f>[1]!s_pq_avgamount(A4007,"20260101","",100000000)</f>
        <v>0.83063307073394488</v>
      </c>
      <c r="T4007" s="17">
        <f>[1]!s_ipo_dilutedpe(A4007)</f>
        <v>15.81</v>
      </c>
      <c r="U4007" s="12">
        <f>[1]!s_ipo_collection_total(A4007,100000000)</f>
        <v>1.7</v>
      </c>
      <c r="V4007" s="18">
        <f>[1]!s_val_pe_ttm(A4007,"")</f>
        <v>114.61521148681641</v>
      </c>
    </row>
    <row r="4008" spans="1:22" x14ac:dyDescent="0.3">
      <c r="A4008" s="12" t="s">
        <v>8396</v>
      </c>
      <c r="B4008" s="12" t="s">
        <v>8397</v>
      </c>
      <c r="C4008" s="16" t="str">
        <f>[1]!s_info_mkt(A4008)</f>
        <v>科创板</v>
      </c>
      <c r="D4008" s="16" t="str">
        <f>[1]!s_ipo_listeddate(A4008)</f>
        <v>2021-06-22</v>
      </c>
      <c r="E4008" s="16" t="str">
        <f>[1]!s_info_industry_csrc2023(A4008,"",3)</f>
        <v>专用设备制造业</v>
      </c>
      <c r="F4008" s="16">
        <f>[1]!s_is(A4008,83,"FY","YTD","20251231",1,"",100000000)</f>
        <v>100.4529870264</v>
      </c>
      <c r="G4008" s="16">
        <f>[1]!s_is(A4008,83,"FY","YTD","20241231",1,"",100000000)</f>
        <v>100.4604445603</v>
      </c>
      <c r="H4008" s="16">
        <f>[1]!s_is(A4008,61,"FY","YTD","20251231",1,"",100000000)</f>
        <v>14.8302839433</v>
      </c>
      <c r="I4008" s="16">
        <f>[1]!s_is(A4008,61,"FY","YTD","20241231",1,"",100000000)</f>
        <v>15.079297941400002</v>
      </c>
      <c r="J4008" s="16">
        <f>[1]!s_fa_roe(A4008,"20251231")</f>
        <v>8.2058</v>
      </c>
      <c r="K4008" s="16">
        <f>[1]!s_stmnote_rdexp(A4008,"20251231",1,10000)</f>
        <v>80682.86</v>
      </c>
      <c r="L4008" s="16">
        <f>[1]!s_margin_tradingbalance(A4008,"",10000)</f>
        <v>55406.854899999998</v>
      </c>
      <c r="M4008" s="16">
        <f>[1]!s_margin_seclendingbalance(A4008,"",10000)</f>
        <v>369.86470000000003</v>
      </c>
      <c r="N4008" s="17">
        <f>[1]!s_val_ev(A4008,"",100000000)</f>
        <v>227.2069722</v>
      </c>
      <c r="O4008" s="17">
        <f>[1]!share_freesharesmv(A4008,"",100000000)</f>
        <v>62.960968200000003</v>
      </c>
      <c r="P4008" s="17">
        <f ca="1">[1]!s_dq_amount_btin(A4008,TODAY()-1,100000000)</f>
        <v>0.58284349999999996</v>
      </c>
      <c r="Q4008" s="17">
        <f ca="1">[1]!s_dq_turn(A4008,TODAY()-1)</f>
        <v>0.25580284380023088</v>
      </c>
      <c r="R4008" s="2">
        <f>[1]!s_pq_amount(A4008,"20260101","",100000000)</f>
        <v>154.40886631999999</v>
      </c>
      <c r="S4008" s="2">
        <f>[1]!s_pq_avgamount(A4008,"20260101","",100000000)</f>
        <v>1.4165951038532112</v>
      </c>
      <c r="T4008" s="17">
        <f>[1]!s_ipo_dilutedpe(A4008)</f>
        <v>10.93</v>
      </c>
      <c r="U4008" s="12">
        <f>[1]!s_ipo_collection_total(A4008,100000000)</f>
        <v>42.4173659</v>
      </c>
      <c r="V4008" s="18">
        <f>[1]!s_val_pe_ttm(A4008,"")</f>
        <v>16.238649368286133</v>
      </c>
    </row>
    <row r="4009" spans="1:22" x14ac:dyDescent="0.3">
      <c r="A4009" s="12" t="s">
        <v>8398</v>
      </c>
      <c r="B4009" s="12" t="s">
        <v>8399</v>
      </c>
      <c r="C4009" s="16" t="str">
        <f>[1]!s_info_mkt(A4009)</f>
        <v>主板</v>
      </c>
      <c r="D4009" s="16" t="str">
        <f>[1]!s_ipo_listeddate(A4009)</f>
        <v>2007-09-25</v>
      </c>
      <c r="E4009" s="16" t="str">
        <f>[1]!s_info_industry_csrc2023(A4009,"",3)</f>
        <v>货币金融服务</v>
      </c>
      <c r="F4009" s="16">
        <f>[1]!s_is(A4009,83,"FY","YTD","20251231",1,"",100000000)</f>
        <v>7610.49</v>
      </c>
      <c r="G4009" s="16">
        <f>[1]!s_is(A4009,83,"FY","YTD","20241231",1,"",100000000)</f>
        <v>7501.51</v>
      </c>
      <c r="H4009" s="16">
        <f>[1]!s_is(A4009,61,"FY","YTD","20251231",1,"",100000000)</f>
        <v>3389.06</v>
      </c>
      <c r="I4009" s="16">
        <f>[1]!s_is(A4009,61,"FY","YTD","20241231",1,"",100000000)</f>
        <v>3355.77</v>
      </c>
      <c r="J4009" s="16">
        <f>[1]!s_fa_roe(A4009,"20251231")</f>
        <v>9.7030999999999992</v>
      </c>
      <c r="K4009" s="16">
        <f>[1]!s_stmnote_rdexp(A4009,"20251231",1,10000)</f>
        <v>0</v>
      </c>
      <c r="L4009" s="16">
        <f>[1]!s_margin_tradingbalance(A4009,"",10000)</f>
        <v>106965.67819999999</v>
      </c>
      <c r="M4009" s="16">
        <f>[1]!s_margin_seclendingbalance(A4009,"",10000)</f>
        <v>714.33920000000001</v>
      </c>
      <c r="N4009" s="17">
        <f>[1]!s_val_ev(A4009,"",100000000)</f>
        <v>20120.439729771217</v>
      </c>
      <c r="O4009" s="17">
        <f>[1]!share_freesharesmv(A4009,"",100000000)</f>
        <v>658.72422684800006</v>
      </c>
      <c r="P4009" s="17">
        <f ca="1">[1]!s_dq_amount_btin(A4009,TODAY()-1,100000000)</f>
        <v>11.09324586</v>
      </c>
      <c r="Q4009" s="17">
        <f ca="1">[1]!s_dq_turn(A4009,TODAY()-1)</f>
        <v>1.1625491088012883</v>
      </c>
      <c r="R4009" s="2">
        <f>[1]!s_pq_amount(A4009,"20260101","",100000000)</f>
        <v>1046.4925507200001</v>
      </c>
      <c r="S4009" s="2">
        <f>[1]!s_pq_avgamount(A4009,"20260101","",100000000)</f>
        <v>9.6008490891743126</v>
      </c>
      <c r="T4009" s="17">
        <f>[1]!s_ipo_dilutedpe(A4009)</f>
        <v>32.909999999999997</v>
      </c>
      <c r="U4009" s="12">
        <f>[1]!s_ipo_collection_total(A4009,100000000)</f>
        <v>580.5</v>
      </c>
      <c r="V4009" s="18">
        <f>[1]!s_val_pe_ttm(A4009,"")</f>
        <v>7.5913591384887695</v>
      </c>
    </row>
    <row r="4010" spans="1:22" x14ac:dyDescent="0.3">
      <c r="A4010" s="12" t="s">
        <v>8400</v>
      </c>
      <c r="B4010" s="12" t="s">
        <v>8401</v>
      </c>
      <c r="C4010" s="16" t="str">
        <f>[1]!s_info_mkt(A4010)</f>
        <v>主板</v>
      </c>
      <c r="D4010" s="16" t="str">
        <f>[1]!s_ipo_listeddate(A4010)</f>
        <v>2007-12-12</v>
      </c>
      <c r="E4010" s="16" t="str">
        <f>[1]!s_info_industry_csrc2023(A4010,"",3)</f>
        <v>水上运输业</v>
      </c>
      <c r="F4010" s="16">
        <f>[1]!s_is(A4010,83,"FY","YTD","20251231",1,"",100000000)</f>
        <v>252.0074965014</v>
      </c>
      <c r="G4010" s="16">
        <f>[1]!s_is(A4010,83,"FY","YTD","20241231",1,"",100000000)</f>
        <v>276.2739856865</v>
      </c>
      <c r="H4010" s="16">
        <f>[1]!s_is(A4010,61,"FY","YTD","20251231",1,"",100000000)</f>
        <v>16.094010853299999</v>
      </c>
      <c r="I4010" s="16">
        <f>[1]!s_is(A4010,61,"FY","YTD","20241231",1,"",100000000)</f>
        <v>16.859466338699999</v>
      </c>
      <c r="J4010" s="16">
        <f>[1]!s_fa_roe(A4010,"20251231")</f>
        <v>5.2694000000000001</v>
      </c>
      <c r="K4010" s="16">
        <f>[1]!s_stmnote_rdexp(A4010,"20251231",1,10000)</f>
        <v>31987.832412</v>
      </c>
      <c r="L4010" s="16">
        <f>[1]!s_margin_tradingbalance(A4010,"",10000)</f>
        <v>62932.875</v>
      </c>
      <c r="M4010" s="16">
        <f>[1]!s_margin_seclendingbalance(A4010,"",10000)</f>
        <v>257.24</v>
      </c>
      <c r="N4010" s="17">
        <f>[1]!s_val_ev(A4010,"",100000000)</f>
        <v>257.40989845609596</v>
      </c>
      <c r="O4010" s="17">
        <f>[1]!share_freesharesmv(A4010,"",100000000)</f>
        <v>85.632123799200016</v>
      </c>
      <c r="P4010" s="17">
        <f ca="1">[1]!s_dq_amount_btin(A4010,TODAY()-1,100000000)</f>
        <v>1.44868029</v>
      </c>
      <c r="Q4010" s="17">
        <f ca="1">[1]!s_dq_turn(A4010,TODAY()-1)</f>
        <v>0.62717929119779858</v>
      </c>
      <c r="R4010" s="2">
        <f>[1]!s_pq_amount(A4010,"20260101","",100000000)</f>
        <v>418.37766771999998</v>
      </c>
      <c r="S4010" s="2">
        <f>[1]!s_pq_avgamount(A4010,"20260101","",100000000)</f>
        <v>3.8383272267889912</v>
      </c>
      <c r="T4010" s="17">
        <f>[1]!s_ipo_dilutedpe(A4010)</f>
        <v>23.94</v>
      </c>
      <c r="U4010" s="12">
        <f>[1]!s_ipo_collection_total(A4010,100000000)</f>
        <v>154.684575</v>
      </c>
      <c r="V4010" s="18">
        <f>[1]!s_val_pe_ttm(A4010,"")</f>
        <v>20.197353363037109</v>
      </c>
    </row>
    <row r="4011" spans="1:22" x14ac:dyDescent="0.3">
      <c r="A4011" s="12" t="s">
        <v>8402</v>
      </c>
      <c r="B4011" s="12" t="s">
        <v>8403</v>
      </c>
      <c r="C4011" s="16" t="str">
        <f>[1]!s_info_mkt(A4011)</f>
        <v>主板</v>
      </c>
      <c r="D4011" s="16" t="str">
        <f>[1]!s_ipo_listeddate(A4011)</f>
        <v>2019-11-25</v>
      </c>
      <c r="E4011" s="16" t="str">
        <f>[1]!s_info_industry_csrc2023(A4011,"",3)</f>
        <v>计算机、通信和其他电子设备制造业</v>
      </c>
      <c r="F4011" s="16">
        <f>[1]!s_is(A4011,83,"FY","YTD","20251231",1,"",100000000)</f>
        <v>10.134355352</v>
      </c>
      <c r="G4011" s="16">
        <f>[1]!s_is(A4011,83,"FY","YTD","20241231",1,"",100000000)</f>
        <v>6.6567580464000002</v>
      </c>
      <c r="H4011" s="16">
        <f>[1]!s_is(A4011,61,"FY","YTD","20251231",1,"",100000000)</f>
        <v>0.85218551129999998</v>
      </c>
      <c r="I4011" s="16">
        <f>[1]!s_is(A4011,61,"FY","YTD","20241231",1,"",100000000)</f>
        <v>0.25607959940000002</v>
      </c>
      <c r="J4011" s="16">
        <f>[1]!s_fa_roe(A4011,"20251231")</f>
        <v>5.2694999999999999</v>
      </c>
      <c r="K4011" s="16">
        <f>[1]!s_stmnote_rdexp(A4011,"20251231",1,10000)</f>
        <v>6282.3276420000002</v>
      </c>
      <c r="L4011" s="16">
        <f>[1]!s_margin_tradingbalance(A4011,"",10000)</f>
        <v>0</v>
      </c>
      <c r="M4011" s="16">
        <f>[1]!s_margin_seclendingbalance(A4011,"",10000)</f>
        <v>0</v>
      </c>
      <c r="N4011" s="17">
        <f>[1]!s_val_ev(A4011,"",100000000)</f>
        <v>41.6004297072</v>
      </c>
      <c r="O4011" s="17">
        <f>[1]!share_freesharesmv(A4011,"",100000000)</f>
        <v>15.367079263900001</v>
      </c>
      <c r="P4011" s="17">
        <f ca="1">[1]!s_dq_amount_btin(A4011,TODAY()-1,100000000)</f>
        <v>0.78544767000000004</v>
      </c>
      <c r="Q4011" s="17">
        <f ca="1">[1]!s_dq_turn(A4011,TODAY()-1)</f>
        <v>1.8882768983521756</v>
      </c>
      <c r="R4011" s="2">
        <f>[1]!s_pq_amount(A4011,"20260101","",100000000)</f>
        <v>149.99290933</v>
      </c>
      <c r="S4011" s="2">
        <f>[1]!s_pq_avgamount(A4011,"20260101","",100000000)</f>
        <v>1.3760817369724772</v>
      </c>
      <c r="T4011" s="17">
        <f>[1]!s_ipo_dilutedpe(A4011)</f>
        <v>22.99</v>
      </c>
      <c r="U4011" s="12">
        <f>[1]!s_ipo_collection_total(A4011,100000000)</f>
        <v>8.8537252599999992</v>
      </c>
      <c r="V4011" s="18">
        <f>[1]!s_val_pe_ttm(A4011,"")</f>
        <v>31.917470932006836</v>
      </c>
    </row>
    <row r="4012" spans="1:22" x14ac:dyDescent="0.3">
      <c r="A4012" s="12" t="s">
        <v>8404</v>
      </c>
      <c r="B4012" s="12" t="s">
        <v>8405</v>
      </c>
      <c r="C4012" s="16" t="str">
        <f>[1]!s_info_mkt(A4012)</f>
        <v>主板</v>
      </c>
      <c r="D4012" s="16" t="str">
        <f>[1]!s_ipo_listeddate(A4012)</f>
        <v>2015-02-26</v>
      </c>
      <c r="E4012" s="16" t="str">
        <f>[1]!s_info_industry_csrc2023(A4012,"",3)</f>
        <v>资本市场服务</v>
      </c>
      <c r="F4012" s="16">
        <f>[1]!s_is(A4012,83,"FY","YTD","20251231",1,"",100000000)</f>
        <v>47.107860557600006</v>
      </c>
      <c r="G4012" s="16">
        <f>[1]!s_is(A4012,83,"FY","YTD","20241231",1,"",100000000)</f>
        <v>93.703116447000014</v>
      </c>
      <c r="H4012" s="16">
        <f>[1]!s_is(A4012,61,"FY","YTD","20251231",1,"",100000000)</f>
        <v>21.017642259200002</v>
      </c>
      <c r="I4012" s="16">
        <f>[1]!s_is(A4012,61,"FY","YTD","20241231",1,"",100000000)</f>
        <v>15.4432485774</v>
      </c>
      <c r="J4012" s="16">
        <f>[1]!s_fa_roe(A4012,"20251231")</f>
        <v>6.8247999999999998</v>
      </c>
      <c r="K4012" s="16">
        <f>[1]!s_stmnote_rdexp(A4012,"20251231",1,10000)</f>
        <v>0</v>
      </c>
      <c r="L4012" s="16">
        <f>[1]!s_margin_tradingbalance(A4012,"",10000)</f>
        <v>133767.46739999999</v>
      </c>
      <c r="M4012" s="16">
        <f>[1]!s_margin_seclendingbalance(A4012,"",10000)</f>
        <v>125.952</v>
      </c>
      <c r="N4012" s="17">
        <f>[1]!s_val_ev(A4012,"",100000000)</f>
        <v>413.75302656000002</v>
      </c>
      <c r="O4012" s="17">
        <f>[1]!share_freesharesmv(A4012,"",100000000)</f>
        <v>227.56416460800003</v>
      </c>
      <c r="P4012" s="17">
        <f ca="1">[1]!s_dq_amount_btin(A4012,TODAY()-1,100000000)</f>
        <v>1.9361901399999999</v>
      </c>
      <c r="Q4012" s="17">
        <f ca="1">[1]!s_dq_turn(A4012,TODAY()-1)</f>
        <v>0.46370486083242629</v>
      </c>
      <c r="R4012" s="2">
        <f>[1]!s_pq_amount(A4012,"20260101","",100000000)</f>
        <v>387.03556306000002</v>
      </c>
      <c r="S4012" s="2">
        <f>[1]!s_pq_avgamount(A4012,"20260101","",100000000)</f>
        <v>3.5507849822018351</v>
      </c>
      <c r="T4012" s="17">
        <f>[1]!s_ipo_dilutedpe(A4012)</f>
        <v>22.97</v>
      </c>
      <c r="U4012" s="12">
        <f>[1]!s_ipo_collection_total(A4012,100000000)</f>
        <v>45.9</v>
      </c>
      <c r="V4012" s="18">
        <f>[1]!s_val_pe_ttm(A4012,"")</f>
        <v>19.93902587890625</v>
      </c>
    </row>
    <row r="4013" spans="1:22" x14ac:dyDescent="0.3">
      <c r="A4013" s="12" t="s">
        <v>8406</v>
      </c>
      <c r="B4013" s="12" t="s">
        <v>8407</v>
      </c>
      <c r="C4013" s="16" t="str">
        <f>[1]!s_info_mkt(A4013)</f>
        <v>创业板</v>
      </c>
      <c r="D4013" s="16" t="str">
        <f>[1]!s_ipo_listeddate(A4013)</f>
        <v>2024-04-08</v>
      </c>
      <c r="E4013" s="16" t="str">
        <f>[1]!s_info_industry_csrc2023(A4013,"",3)</f>
        <v>金属制品业</v>
      </c>
      <c r="F4013" s="16">
        <f>[1]!s_is(A4013,83,"FY","YTD","20251231",1,"",100000000)</f>
        <v>6.9152585239999995</v>
      </c>
      <c r="G4013" s="16">
        <f>[1]!s_is(A4013,83,"FY","YTD","20241231",1,"",100000000)</f>
        <v>6.3649719605999993</v>
      </c>
      <c r="H4013" s="16">
        <f>[1]!s_is(A4013,61,"FY","YTD","20251231",1,"",100000000)</f>
        <v>0.51207082910000001</v>
      </c>
      <c r="I4013" s="16">
        <f>[1]!s_is(A4013,61,"FY","YTD","20241231",1,"",100000000)</f>
        <v>0.75077967579999993</v>
      </c>
      <c r="J4013" s="16">
        <f>[1]!s_fa_roe(A4013,"20251231")</f>
        <v>2.5501999999999998</v>
      </c>
      <c r="K4013" s="16">
        <f>[1]!s_stmnote_rdexp(A4013,"20251231",1,10000)</f>
        <v>5943.9953169999999</v>
      </c>
      <c r="L4013" s="16">
        <f>[1]!s_margin_tradingbalance(A4013,"",10000)</f>
        <v>8490.1185999999998</v>
      </c>
      <c r="M4013" s="16">
        <f>[1]!s_margin_seclendingbalance(A4013,"",10000)</f>
        <v>7.0392000000000001</v>
      </c>
      <c r="N4013" s="17">
        <f>[1]!s_val_ev(A4013,"",100000000)</f>
        <v>36.272163448000001</v>
      </c>
      <c r="O4013" s="17">
        <f>[1]!share_freesharesmv(A4013,"",100000000)</f>
        <v>16.619026867999999</v>
      </c>
      <c r="P4013" s="17">
        <f ca="1">[1]!s_dq_amount_btin(A4013,TODAY()-1,100000000)</f>
        <v>0.86472541999999997</v>
      </c>
      <c r="Q4013" s="17">
        <f ca="1">[1]!s_dq_turn(A4013,TODAY()-1)</f>
        <v>4.7572571536862194</v>
      </c>
      <c r="R4013" s="2">
        <f>[1]!s_pq_amount(A4013,"20260101","",100000000)</f>
        <v>165.81395240000001</v>
      </c>
      <c r="S4013" s="2">
        <f>[1]!s_pq_avgamount(A4013,"20260101","",100000000)</f>
        <v>1.5212289211009176</v>
      </c>
      <c r="T4013" s="17">
        <f>[1]!s_ipo_dilutedpe(A4013)</f>
        <v>18.79</v>
      </c>
      <c r="U4013" s="12">
        <f>[1]!s_ipo_collection_total(A4013,100000000)</f>
        <v>8.0035957729999989</v>
      </c>
      <c r="V4013" s="18">
        <f>[1]!s_val_pe_ttm(A4013,"")</f>
        <v>61.734848022460938</v>
      </c>
    </row>
    <row r="4014" spans="1:22" x14ac:dyDescent="0.3">
      <c r="A4014" s="12" t="s">
        <v>8408</v>
      </c>
      <c r="B4014" s="12" t="s">
        <v>8409</v>
      </c>
      <c r="C4014" s="16" t="str">
        <f>[1]!s_info_mkt(A4014)</f>
        <v>创业板</v>
      </c>
      <c r="D4014" s="16" t="str">
        <f>[1]!s_ipo_listeddate(A4014)</f>
        <v>2021-05-28</v>
      </c>
      <c r="E4014" s="16" t="str">
        <f>[1]!s_info_industry_csrc2023(A4014,"",3)</f>
        <v>橡胶和塑料制品业</v>
      </c>
      <c r="F4014" s="16">
        <f>[1]!s_is(A4014,83,"FY","YTD","20251231",1,"",100000000)</f>
        <v>8.4576527382000002</v>
      </c>
      <c r="G4014" s="16">
        <f>[1]!s_is(A4014,83,"FY","YTD","20241231",1,"",100000000)</f>
        <v>7.5593865047</v>
      </c>
      <c r="H4014" s="16">
        <f>[1]!s_is(A4014,61,"FY","YTD","20251231",1,"",100000000)</f>
        <v>1.4918523162999999</v>
      </c>
      <c r="I4014" s="16">
        <f>[1]!s_is(A4014,61,"FY","YTD","20241231",1,"",100000000)</f>
        <v>1.4180306105</v>
      </c>
      <c r="J4014" s="16">
        <f>[1]!s_fa_roe(A4014,"20251231")</f>
        <v>12.1516</v>
      </c>
      <c r="K4014" s="16">
        <f>[1]!s_stmnote_rdexp(A4014,"20251231",1,10000)</f>
        <v>3917.7267130000005</v>
      </c>
      <c r="L4014" s="16">
        <f>[1]!s_margin_tradingbalance(A4014,"",10000)</f>
        <v>26355.850399999999</v>
      </c>
      <c r="M4014" s="16">
        <f>[1]!s_margin_seclendingbalance(A4014,"",10000)</f>
        <v>102.4374</v>
      </c>
      <c r="N4014" s="17">
        <f>[1]!s_val_ev(A4014,"",100000000)</f>
        <v>81.600523377999991</v>
      </c>
      <c r="O4014" s="17">
        <f>[1]!share_freesharesmv(A4014,"",100000000)</f>
        <v>31.225117857999997</v>
      </c>
      <c r="P4014" s="17">
        <f ca="1">[1]!s_dq_amount_btin(A4014,TODAY()-1,100000000)</f>
        <v>3.4769746499999998</v>
      </c>
      <c r="Q4014" s="17">
        <f ca="1">[1]!s_dq_turn(A4014,TODAY()-1)</f>
        <v>4.4816418552853516</v>
      </c>
      <c r="R4014" s="2">
        <f>[1]!s_pq_amount(A4014,"20260101","",100000000)</f>
        <v>269.99262358999999</v>
      </c>
      <c r="S4014" s="2">
        <f>[1]!s_pq_avgamount(A4014,"20260101","",100000000)</f>
        <v>2.4769965466972477</v>
      </c>
      <c r="T4014" s="17">
        <f>[1]!s_ipo_dilutedpe(A4014)</f>
        <v>35</v>
      </c>
      <c r="U4014" s="12">
        <f>[1]!s_ipo_collection_total(A4014,100000000)</f>
        <v>8.5747738499999997</v>
      </c>
      <c r="V4014" s="18">
        <f>[1]!s_val_pe_ttm(A4014,"")</f>
        <v>58.49920654296875</v>
      </c>
    </row>
    <row r="4015" spans="1:22" x14ac:dyDescent="0.3">
      <c r="A4015" s="12" t="s">
        <v>8410</v>
      </c>
      <c r="B4015" s="12" t="s">
        <v>8411</v>
      </c>
      <c r="C4015" s="16" t="str">
        <f>[1]!s_info_mkt(A4015)</f>
        <v>创业板</v>
      </c>
      <c r="D4015" s="16" t="str">
        <f>[1]!s_ipo_listeddate(A4015)</f>
        <v>2025-03-18</v>
      </c>
      <c r="E4015" s="16" t="str">
        <f>[1]!s_info_industry_csrc2023(A4015,"",3)</f>
        <v>计算机、通信和其他电子设备制造业</v>
      </c>
      <c r="F4015" s="16">
        <f>[1]!s_is(A4015,83,"FY","YTD","20251231",1,"",100000000)</f>
        <v>16.917713213199999</v>
      </c>
      <c r="G4015" s="16">
        <f>[1]!s_is(A4015,83,"FY","YTD","20241231",1,"",100000000)</f>
        <v>10.917855686500001</v>
      </c>
      <c r="H4015" s="16">
        <f>[1]!s_is(A4015,61,"FY","YTD","20251231",1,"",100000000)</f>
        <v>1.928016366</v>
      </c>
      <c r="I4015" s="16">
        <f>[1]!s_is(A4015,61,"FY","YTD","20241231",1,"",100000000)</f>
        <v>1.6522726913999999</v>
      </c>
      <c r="J4015" s="16">
        <f>[1]!s_fa_roe(A4015,"20251231")</f>
        <v>20.595700000000001</v>
      </c>
      <c r="K4015" s="16">
        <f>[1]!s_stmnote_rdexp(A4015,"20251231",1,10000)</f>
        <v>8731.012616</v>
      </c>
      <c r="L4015" s="16">
        <f>[1]!s_margin_tradingbalance(A4015,"",10000)</f>
        <v>22703.000199999999</v>
      </c>
      <c r="M4015" s="16">
        <f>[1]!s_margin_seclendingbalance(A4015,"",10000)</f>
        <v>23.235499999999998</v>
      </c>
      <c r="N4015" s="17">
        <f>[1]!s_val_ev(A4015,"",100000000)</f>
        <v>79.588386774</v>
      </c>
      <c r="O4015" s="17">
        <f>[1]!share_freesharesmv(A4015,"",100000000)</f>
        <v>38.577051107999999</v>
      </c>
      <c r="P4015" s="17">
        <f ca="1">[1]!s_dq_amount_btin(A4015,TODAY()-1,100000000)</f>
        <v>2.15391522</v>
      </c>
      <c r="Q4015" s="17">
        <f ca="1">[1]!s_dq_turn(A4015,TODAY()-1)</f>
        <v>4.7101823886909049</v>
      </c>
      <c r="R4015" s="2">
        <f>[1]!s_pq_amount(A4015,"20260101","",100000000)</f>
        <v>268.09267499999999</v>
      </c>
      <c r="S4015" s="2">
        <f>[1]!s_pq_avgamount(A4015,"20260101","",100000000)</f>
        <v>2.4595658256880735</v>
      </c>
      <c r="T4015" s="17">
        <f>[1]!s_ipo_dilutedpe(A4015)</f>
        <v>23.3</v>
      </c>
      <c r="U4015" s="12">
        <f>[1]!s_ipo_collection_total(A4015,100000000)</f>
        <v>6.6565134729999995</v>
      </c>
      <c r="V4015" s="18">
        <f>[1]!s_val_pe_ttm(A4015,"")</f>
        <v>43.328731536865234</v>
      </c>
    </row>
    <row r="4016" spans="1:22" x14ac:dyDescent="0.3">
      <c r="A4016" s="12" t="s">
        <v>8412</v>
      </c>
      <c r="B4016" s="12" t="s">
        <v>8413</v>
      </c>
      <c r="C4016" s="16" t="str">
        <f>[1]!s_info_mkt(A4016)</f>
        <v>主板</v>
      </c>
      <c r="D4016" s="16" t="str">
        <f>[1]!s_ipo_listeddate(A4016)</f>
        <v>1997-02-18</v>
      </c>
      <c r="E4016" s="16" t="str">
        <f>[1]!s_info_industry_csrc2023(A4016,"",3)</f>
        <v>非金属矿物制品业</v>
      </c>
      <c r="F4016" s="16">
        <f>[1]!s_is(A4016,83,"FY","YTD","20251231",1,"",100000000)</f>
        <v>5.7473866926000001</v>
      </c>
      <c r="G4016" s="16">
        <f>[1]!s_is(A4016,83,"FY","YTD","20241231",1,"",100000000)</f>
        <v>4.9339264873999999</v>
      </c>
      <c r="H4016" s="16">
        <f>[1]!s_is(A4016,61,"FY","YTD","20251231",1,"",100000000)</f>
        <v>-0.88136070860000004</v>
      </c>
      <c r="I4016" s="16">
        <f>[1]!s_is(A4016,61,"FY","YTD","20241231",1,"",100000000)</f>
        <v>-0.28134163839999998</v>
      </c>
      <c r="J4016" s="16">
        <f>[1]!s_fa_roe(A4016,"20251231")</f>
        <v>-76.453699999999998</v>
      </c>
      <c r="K4016" s="16">
        <f>[1]!s_stmnote_rdexp(A4016,"20251231",1,10000)</f>
        <v>2805.642695</v>
      </c>
      <c r="L4016" s="16">
        <f>[1]!s_margin_tradingbalance(A4016,"",10000)</f>
        <v>0</v>
      </c>
      <c r="M4016" s="16">
        <f>[1]!s_margin_seclendingbalance(A4016,"",10000)</f>
        <v>0</v>
      </c>
      <c r="N4016" s="17">
        <f>[1]!s_val_ev(A4016,"",100000000)</f>
        <v>32.839278096299999</v>
      </c>
      <c r="O4016" s="17">
        <f>[1]!share_freesharesmv(A4016,"",100000000)</f>
        <v>23.608521656199997</v>
      </c>
      <c r="P4016" s="17">
        <f ca="1">[1]!s_dq_amount_btin(A4016,TODAY()-1,100000000)</f>
        <v>3.67907384</v>
      </c>
      <c r="Q4016" s="17">
        <f ca="1">[1]!s_dq_turn(A4016,TODAY()-1)</f>
        <v>11.801976297279609</v>
      </c>
      <c r="R4016" s="2">
        <f>[1]!s_pq_amount(A4016,"20260101","",100000000)</f>
        <v>257.12207094000001</v>
      </c>
      <c r="S4016" s="2">
        <f>[1]!s_pq_avgamount(A4016,"20260101","",100000000)</f>
        <v>2.3589180820183486</v>
      </c>
      <c r="T4016" s="17">
        <f>[1]!s_ipo_dilutedpe(A4016)</f>
        <v>0</v>
      </c>
      <c r="U4016" s="12">
        <f>[1]!s_ipo_collection_total(A4016,100000000)</f>
        <v>1.1000000000000001</v>
      </c>
      <c r="V4016" s="18">
        <f>[1]!s_val_pe_ttm(A4016,"")</f>
        <v>-36.692947387695313</v>
      </c>
    </row>
    <row r="4017" spans="1:22" x14ac:dyDescent="0.3">
      <c r="A4017" s="12" t="s">
        <v>8414</v>
      </c>
      <c r="B4017" s="12" t="s">
        <v>8415</v>
      </c>
      <c r="C4017" s="16" t="str">
        <f>[1]!s_info_mkt(A4017)</f>
        <v>主板</v>
      </c>
      <c r="D4017" s="16" t="str">
        <f>[1]!s_ipo_listeddate(A4017)</f>
        <v>2001-05-18</v>
      </c>
      <c r="E4017" s="16" t="str">
        <f>[1]!s_info_industry_csrc2023(A4017,"",3)</f>
        <v>卫生</v>
      </c>
      <c r="F4017" s="16">
        <f>[1]!s_is(A4017,83,"FY","YTD","20251231",1,"",100000000)</f>
        <v>5.7734201515999999</v>
      </c>
      <c r="G4017" s="16">
        <f>[1]!s_is(A4017,83,"FY","YTD","20241231",1,"",100000000)</f>
        <v>5.2138582589000002</v>
      </c>
      <c r="H4017" s="16">
        <f>[1]!s_is(A4017,61,"FY","YTD","20251231",1,"",100000000)</f>
        <v>-1.1419164683</v>
      </c>
      <c r="I4017" s="16">
        <f>[1]!s_is(A4017,61,"FY","YTD","20241231",1,"",100000000)</f>
        <v>-6.2022064837000004</v>
      </c>
      <c r="J4017" s="16">
        <f>[1]!s_fa_roe(A4017,"20251231")</f>
        <v>-6.7464000000000004</v>
      </c>
      <c r="K4017" s="16">
        <f>[1]!s_stmnote_rdexp(A4017,"20251231",1,10000)</f>
        <v>1216.4100000000001</v>
      </c>
      <c r="L4017" s="16">
        <f>[1]!s_margin_tradingbalance(A4017,"",10000)</f>
        <v>18565.049599999998</v>
      </c>
      <c r="M4017" s="16">
        <f>[1]!s_margin_seclendingbalance(A4017,"",10000)</f>
        <v>5.8000000000000003E-2</v>
      </c>
      <c r="N4017" s="17">
        <f>[1]!s_val_ev(A4017,"",100000000)</f>
        <v>47.231011439700005</v>
      </c>
      <c r="O4017" s="17">
        <f>[1]!share_freesharesmv(A4017,"",100000000)</f>
        <v>24.733328840100004</v>
      </c>
      <c r="P4017" s="17">
        <f ca="1">[1]!s_dq_amount_btin(A4017,TODAY()-1,100000000)</f>
        <v>0.27492710999999997</v>
      </c>
      <c r="Q4017" s="17">
        <f ca="1">[1]!s_dq_turn(A4017,TODAY()-1)</f>
        <v>0.69103265908551792</v>
      </c>
      <c r="R4017" s="2">
        <f>[1]!s_pq_amount(A4017,"20260101","",100000000)</f>
        <v>57.237540490000001</v>
      </c>
      <c r="S4017" s="2">
        <f>[1]!s_pq_avgamount(A4017,"20260101","",100000000)</f>
        <v>0.52511505036697248</v>
      </c>
      <c r="T4017" s="17">
        <f>[1]!s_ipo_dilutedpe(A4017)</f>
        <v>41.45</v>
      </c>
      <c r="U4017" s="12">
        <f>[1]!s_ipo_collection_total(A4017,100000000)</f>
        <v>3.395</v>
      </c>
      <c r="V4017" s="18">
        <f>[1]!s_val_pe_ttm(A4017,"")</f>
        <v>-40.556171417236328</v>
      </c>
    </row>
    <row r="4018" spans="1:22" x14ac:dyDescent="0.3">
      <c r="A4018" s="12" t="s">
        <v>275</v>
      </c>
      <c r="B4018" s="12" t="s">
        <v>276</v>
      </c>
      <c r="C4018" s="16" t="str">
        <f>[1]!s_info_mkt(A4018)</f>
        <v>北证</v>
      </c>
      <c r="D4018" s="16" t="str">
        <f>[1]!s_ipo_listeddate(A4018)</f>
        <v>2020-07-27</v>
      </c>
      <c r="E4018" s="16" t="str">
        <f>[1]!s_info_industry_csrc2023(A4018,"",3)</f>
        <v>专用设备制造业</v>
      </c>
      <c r="F4018" s="16">
        <f>[1]!s_is(A4018,83,"FY","YTD","20251231",1,"",100000000)</f>
        <v>3.0009498030000001</v>
      </c>
      <c r="G4018" s="16">
        <f>[1]!s_is(A4018,83,"FY","YTD","20241231",1,"",100000000)</f>
        <v>3.4460309861000002</v>
      </c>
      <c r="H4018" s="16">
        <f>[1]!s_is(A4018,61,"FY","YTD","20251231",1,"",100000000)</f>
        <v>0.19454357559999999</v>
      </c>
      <c r="I4018" s="16">
        <f>[1]!s_is(A4018,61,"FY","YTD","20241231",1,"",100000000)</f>
        <v>0.27544279220000001</v>
      </c>
      <c r="J4018" s="16">
        <f>[1]!s_fa_roe(A4018,"20251231")</f>
        <v>4.9622000000000002</v>
      </c>
      <c r="K4018" s="16">
        <f>[1]!s_stmnote_rdexp(A4018,"20251231",1,10000)</f>
        <v>1484.126051</v>
      </c>
      <c r="L4018" s="16">
        <f>[1]!s_margin_tradingbalance(A4018,"",10000)</f>
        <v>807.74490000000003</v>
      </c>
      <c r="M4018" s="16">
        <f>[1]!s_margin_seclendingbalance(A4018,"",10000)</f>
        <v>0</v>
      </c>
      <c r="N4018" s="17">
        <f>[1]!s_val_ev(A4018,"",100000000)</f>
        <v>10.7143</v>
      </c>
      <c r="O4018" s="17">
        <f>[1]!share_freesharesmv(A4018,"",100000000)</f>
        <v>4.1700976599999997</v>
      </c>
      <c r="P4018" s="17">
        <f ca="1">[1]!s_dq_amount_btin(A4018,TODAY()-1,100000000)</f>
        <v>8.4548890000000002E-2</v>
      </c>
      <c r="Q4018" s="17">
        <f ca="1">[1]!s_dq_turn(A4018,TODAY()-1)</f>
        <v>1.8194481957649093</v>
      </c>
      <c r="R4018" s="2">
        <f>[1]!s_pq_amount(A4018,"20260101","",100000000)</f>
        <v>30.577295370000002</v>
      </c>
      <c r="S4018" s="2">
        <f>[1]!s_pq_avgamount(A4018,"20260101","",100000000)</f>
        <v>0.28052564559633025</v>
      </c>
      <c r="T4018" s="17">
        <f>[1]!s_ipo_dilutedpe(A4018)</f>
        <v>32.840000000000003</v>
      </c>
      <c r="U4018" s="12">
        <f>[1]!s_ipo_collection_total(A4018,100000000)</f>
        <v>1.4962500000000001</v>
      </c>
      <c r="V4018" s="18">
        <f>[1]!s_val_pe_ttm(A4018,"")</f>
        <v>77.636978149414063</v>
      </c>
    </row>
    <row r="4019" spans="1:22" x14ac:dyDescent="0.3">
      <c r="A4019" s="12" t="s">
        <v>8416</v>
      </c>
      <c r="B4019" s="12" t="s">
        <v>8417</v>
      </c>
      <c r="C4019" s="16" t="str">
        <f>[1]!s_info_mkt(A4019)</f>
        <v>主板</v>
      </c>
      <c r="D4019" s="16" t="str">
        <f>[1]!s_ipo_listeddate(A4019)</f>
        <v>2015-05-18</v>
      </c>
      <c r="E4019" s="16" t="str">
        <f>[1]!s_info_industry_csrc2023(A4019,"",3)</f>
        <v>化学原料和化学制品制造业</v>
      </c>
      <c r="F4019" s="16">
        <f>[1]!s_is(A4019,83,"FY","YTD","20251231",1,"",100000000)</f>
        <v>26.306547538699999</v>
      </c>
      <c r="G4019" s="16">
        <f>[1]!s_is(A4019,83,"FY","YTD","20241231",1,"",100000000)</f>
        <v>29.533824892800002</v>
      </c>
      <c r="H4019" s="16">
        <f>[1]!s_is(A4019,61,"FY","YTD","20251231",1,"",100000000)</f>
        <v>-0.58653642939999995</v>
      </c>
      <c r="I4019" s="16">
        <f>[1]!s_is(A4019,61,"FY","YTD","20241231",1,"",100000000)</f>
        <v>-1.0382048456999999</v>
      </c>
      <c r="J4019" s="16">
        <f>[1]!s_fa_roe(A4019,"20251231")</f>
        <v>-3.2645</v>
      </c>
      <c r="K4019" s="16">
        <f>[1]!s_stmnote_rdexp(A4019,"20251231",1,10000)</f>
        <v>8991.5270060000003</v>
      </c>
      <c r="L4019" s="16">
        <f>[1]!s_margin_tradingbalance(A4019,"",10000)</f>
        <v>0</v>
      </c>
      <c r="M4019" s="16">
        <f>[1]!s_margin_seclendingbalance(A4019,"",10000)</f>
        <v>0</v>
      </c>
      <c r="N4019" s="17">
        <f>[1]!s_val_ev(A4019,"",100000000)</f>
        <v>20.325312</v>
      </c>
      <c r="O4019" s="17">
        <f>[1]!share_freesharesmv(A4019,"",100000000)</f>
        <v>10.498915663599998</v>
      </c>
      <c r="P4019" s="17">
        <f ca="1">[1]!s_dq_amount_btin(A4019,TODAY()-1,100000000)</f>
        <v>0.39011950000000001</v>
      </c>
      <c r="Q4019" s="17">
        <f ca="1">[1]!s_dq_turn(A4019,TODAY()-1)</f>
        <v>1.9038047730829422</v>
      </c>
      <c r="R4019" s="2">
        <f>[1]!s_pq_amount(A4019,"20260101","",100000000)</f>
        <v>124.03379222</v>
      </c>
      <c r="S4019" s="2">
        <f>[1]!s_pq_avgamount(A4019,"20260101","",100000000)</f>
        <v>1.137924699266055</v>
      </c>
      <c r="T4019" s="17">
        <f>[1]!s_ipo_dilutedpe(A4019)</f>
        <v>22.98</v>
      </c>
      <c r="U4019" s="12">
        <f>[1]!s_ipo_collection_total(A4019,100000000)</f>
        <v>5.0046480000000004</v>
      </c>
      <c r="V4019" s="18">
        <f>[1]!s_val_pe_ttm(A4019,"")</f>
        <v>-29.011255264282227</v>
      </c>
    </row>
    <row r="4020" spans="1:22" x14ac:dyDescent="0.3">
      <c r="A4020" s="12" t="s">
        <v>8418</v>
      </c>
      <c r="B4020" s="12" t="s">
        <v>8419</v>
      </c>
      <c r="C4020" s="16" t="str">
        <f>[1]!s_info_mkt(A4020)</f>
        <v>主板</v>
      </c>
      <c r="D4020" s="16" t="str">
        <f>[1]!s_ipo_listeddate(A4020)</f>
        <v>2015-12-04</v>
      </c>
      <c r="E4020" s="16" t="str">
        <f>[1]!s_info_industry_csrc2023(A4020,"",3)</f>
        <v>房地产业</v>
      </c>
      <c r="F4020" s="16">
        <f>[1]!s_is(A4020,83,"FY","YTD","20251231",1,"",100000000)</f>
        <v>530.11628517999998</v>
      </c>
      <c r="G4020" s="16">
        <f>[1]!s_is(A4020,83,"FY","YTD","20241231",1,"",100000000)</f>
        <v>889.98583082000005</v>
      </c>
      <c r="H4020" s="16">
        <f>[1]!s_is(A4020,61,"FY","YTD","20251231",1,"",100000000)</f>
        <v>6.8010662699999997</v>
      </c>
      <c r="I4020" s="16">
        <f>[1]!s_is(A4020,61,"FY","YTD","20241231",1,"",100000000)</f>
        <v>7.5239283300000004</v>
      </c>
      <c r="J4020" s="16">
        <f>[1]!s_fa_roe(A4020,"20251231")</f>
        <v>1.1107</v>
      </c>
      <c r="K4020" s="16">
        <f>[1]!s_stmnote_rdexp(A4020,"20251231",1,10000)</f>
        <v>0</v>
      </c>
      <c r="L4020" s="16">
        <f>[1]!s_margin_tradingbalance(A4020,"",10000)</f>
        <v>72479.723299999998</v>
      </c>
      <c r="M4020" s="16">
        <f>[1]!s_margin_seclendingbalance(A4020,"",10000)</f>
        <v>250.87960000000001</v>
      </c>
      <c r="N4020" s="17">
        <f>[1]!s_val_ev(A4020,"",100000000)</f>
        <v>245.18620444719997</v>
      </c>
      <c r="O4020" s="17">
        <f>[1]!share_freesharesmv(A4020,"",100000000)</f>
        <v>80.418744447199998</v>
      </c>
      <c r="P4020" s="17">
        <f ca="1">[1]!s_dq_amount_btin(A4020,TODAY()-1,100000000)</f>
        <v>1.4645246300000001</v>
      </c>
      <c r="Q4020" s="17">
        <f ca="1">[1]!s_dq_turn(A4020,TODAY()-1)</f>
        <v>0.59167151833471221</v>
      </c>
      <c r="R4020" s="2">
        <f>[1]!s_pq_amount(A4020,"20260101","",100000000)</f>
        <v>304.76652146999999</v>
      </c>
      <c r="S4020" s="2">
        <f>[1]!s_pq_avgamount(A4020,"20260101","",100000000)</f>
        <v>2.7960231327522935</v>
      </c>
      <c r="T4020" s="17">
        <f>[1]!s_ipo_dilutedpe(A4020)</f>
        <v>10.7912</v>
      </c>
      <c r="U4020" s="12">
        <f>[1]!s_ipo_collection_total(A4020,100000000)</f>
        <v>0</v>
      </c>
      <c r="V4020" s="18">
        <f>[1]!s_val_pe_ttm(A4020,"")</f>
        <v>35.672031402587891</v>
      </c>
    </row>
    <row r="4021" spans="1:22" x14ac:dyDescent="0.3">
      <c r="A4021" s="12" t="s">
        <v>8420</v>
      </c>
      <c r="B4021" s="12" t="s">
        <v>8421</v>
      </c>
      <c r="C4021" s="16" t="str">
        <f>[1]!s_info_mkt(A4021)</f>
        <v>科创板</v>
      </c>
      <c r="D4021" s="16" t="str">
        <f>[1]!s_ipo_listeddate(A4021)</f>
        <v>2020-09-02</v>
      </c>
      <c r="E4021" s="16" t="str">
        <f>[1]!s_info_industry_csrc2023(A4021,"",3)</f>
        <v>化学原料和化学制品制造业</v>
      </c>
      <c r="F4021" s="16">
        <f>[1]!s_is(A4021,83,"FY","YTD","20251231",1,"",100000000)</f>
        <v>16.7625533384</v>
      </c>
      <c r="G4021" s="16">
        <f>[1]!s_is(A4021,83,"FY","YTD","20241231",1,"",100000000)</f>
        <v>14.586983436600001</v>
      </c>
      <c r="H4021" s="16">
        <f>[1]!s_is(A4021,61,"FY","YTD","20251231",1,"",100000000)</f>
        <v>3.0928042224999999</v>
      </c>
      <c r="I4021" s="16">
        <f>[1]!s_is(A4021,61,"FY","YTD","20241231",1,"",100000000)</f>
        <v>2.5172249492000001</v>
      </c>
      <c r="J4021" s="16">
        <f>[1]!s_fa_roe(A4021,"20251231")</f>
        <v>9.7962000000000007</v>
      </c>
      <c r="K4021" s="16">
        <f>[1]!s_stmnote_rdexp(A4021,"20251231",1,10000)</f>
        <v>13075.07502</v>
      </c>
      <c r="L4021" s="16">
        <f>[1]!s_margin_tradingbalance(A4021,"",10000)</f>
        <v>31059.428100000001</v>
      </c>
      <c r="M4021" s="16">
        <f>[1]!s_margin_seclendingbalance(A4021,"",10000)</f>
        <v>11.0009</v>
      </c>
      <c r="N4021" s="17">
        <f>[1]!s_val_ev(A4021,"",100000000)</f>
        <v>82.610876937599997</v>
      </c>
      <c r="O4021" s="17">
        <f>[1]!share_freesharesmv(A4021,"",100000000)</f>
        <v>48.664815249600004</v>
      </c>
      <c r="P4021" s="17">
        <f ca="1">[1]!s_dq_amount_btin(A4021,TODAY()-1,100000000)</f>
        <v>3.43964056</v>
      </c>
      <c r="Q4021" s="17">
        <f ca="1">[1]!s_dq_turn(A4021,TODAY()-1)</f>
        <v>4.152997405646075</v>
      </c>
      <c r="R4021" s="2">
        <f>[1]!s_pq_amount(A4021,"20260101","",100000000)</f>
        <v>235.28042948000001</v>
      </c>
      <c r="S4021" s="2">
        <f>[1]!s_pq_avgamount(A4021,"20260101","",100000000)</f>
        <v>2.1585360502752291</v>
      </c>
      <c r="T4021" s="17">
        <f>[1]!s_ipo_dilutedpe(A4021)</f>
        <v>56.56</v>
      </c>
      <c r="U4021" s="12">
        <f>[1]!s_ipo_collection_total(A4021,100000000)</f>
        <v>19.95786</v>
      </c>
      <c r="V4021" s="18">
        <f>[1]!s_val_pe_ttm(A4021,"")</f>
        <v>26.882650375366211</v>
      </c>
    </row>
    <row r="4022" spans="1:22" x14ac:dyDescent="0.3">
      <c r="A4022" s="12" t="s">
        <v>8422</v>
      </c>
      <c r="B4022" s="12" t="s">
        <v>8423</v>
      </c>
      <c r="C4022" s="16" t="str">
        <f>[1]!s_info_mkt(A4022)</f>
        <v>创业板</v>
      </c>
      <c r="D4022" s="16" t="str">
        <f>[1]!s_ipo_listeddate(A4022)</f>
        <v>2019-11-18</v>
      </c>
      <c r="E4022" s="16" t="str">
        <f>[1]!s_info_industry_csrc2023(A4022,"",3)</f>
        <v>其他金融业</v>
      </c>
      <c r="F4022" s="16">
        <f>[1]!s_is(A4022,83,"FY","YTD","20251231",1,"",100000000)</f>
        <v>21.461765379999999</v>
      </c>
      <c r="G4022" s="16">
        <f>[1]!s_is(A4022,83,"FY","YTD","20241231",1,"",100000000)</f>
        <v>15.28741505</v>
      </c>
      <c r="H4022" s="16">
        <f>[1]!s_is(A4022,61,"FY","YTD","20251231",1,"",100000000)</f>
        <v>2.2791621499999999</v>
      </c>
      <c r="I4022" s="16">
        <f>[1]!s_is(A4022,61,"FY","YTD","20241231",1,"",100000000)</f>
        <v>1.04197092</v>
      </c>
      <c r="J4022" s="16">
        <f>[1]!s_fa_roe(A4022,"20251231")</f>
        <v>9.0533999999999999</v>
      </c>
      <c r="K4022" s="16">
        <f>[1]!s_stmnote_rdexp(A4022,"20251231",1,10000)</f>
        <v>16447.401999999998</v>
      </c>
      <c r="L4022" s="16">
        <f>[1]!s_margin_tradingbalance(A4022,"",10000)</f>
        <v>333684.92950000003</v>
      </c>
      <c r="M4022" s="16">
        <f>[1]!s_margin_seclendingbalance(A4022,"",10000)</f>
        <v>806.96310000000005</v>
      </c>
      <c r="N4022" s="17">
        <f>[1]!s_val_ev(A4022,"",100000000)</f>
        <v>583.93673780400002</v>
      </c>
      <c r="O4022" s="17">
        <f>[1]!share_freesharesmv(A4022,"",100000000)</f>
        <v>361.1968615080001</v>
      </c>
      <c r="P4022" s="17">
        <f ca="1">[1]!s_dq_amount_btin(A4022,TODAY()-1,100000000)</f>
        <v>22.032677400000001</v>
      </c>
      <c r="Q4022" s="17">
        <f ca="1">[1]!s_dq_turn(A4022,TODAY()-1)</f>
        <v>3.7796119399388224</v>
      </c>
      <c r="R4022" s="2">
        <f>[1]!s_pq_amount(A4022,"20260101","",100000000)</f>
        <v>2553.03321478</v>
      </c>
      <c r="S4022" s="2">
        <f>[1]!s_pq_avgamount(A4022,"20260101","",100000000)</f>
        <v>23.422323071376148</v>
      </c>
      <c r="T4022" s="17">
        <f>[1]!s_ipo_dilutedpe(A4022)</f>
        <v>22.99</v>
      </c>
      <c r="U4022" s="12">
        <f>[1]!s_ipo_collection_total(A4022,100000000)</f>
        <v>3.5562499999999999</v>
      </c>
      <c r="V4022" s="18">
        <f>[1]!s_val_pe_ttm(A4022,"")</f>
        <v>291.28958129882813</v>
      </c>
    </row>
    <row r="4023" spans="1:22" x14ac:dyDescent="0.3">
      <c r="A4023" s="12" t="s">
        <v>8424</v>
      </c>
      <c r="B4023" s="12" t="s">
        <v>8425</v>
      </c>
      <c r="C4023" s="16" t="str">
        <f>[1]!s_info_mkt(A4023)</f>
        <v>主板</v>
      </c>
      <c r="D4023" s="16" t="str">
        <f>[1]!s_ipo_listeddate(A4023)</f>
        <v>2020-09-25</v>
      </c>
      <c r="E4023" s="16" t="str">
        <f>[1]!s_info_industry_csrc2023(A4023,"",3)</f>
        <v>化学纤维制造业</v>
      </c>
      <c r="F4023" s="16">
        <f>[1]!s_is(A4023,83,"FY","YTD","20251231",1,"",100000000)</f>
        <v>27.179257794000002</v>
      </c>
      <c r="G4023" s="16">
        <f>[1]!s_is(A4023,83,"FY","YTD","20241231",1,"",100000000)</f>
        <v>23.554721373000003</v>
      </c>
      <c r="H4023" s="16">
        <f>[1]!s_is(A4023,61,"FY","YTD","20251231",1,"",100000000)</f>
        <v>0.52056675929999996</v>
      </c>
      <c r="I4023" s="16">
        <f>[1]!s_is(A4023,61,"FY","YTD","20241231",1,"",100000000)</f>
        <v>0.83774583650000001</v>
      </c>
      <c r="J4023" s="16">
        <f>[1]!s_fa_roe(A4023,"20251231")</f>
        <v>2.9441000000000002</v>
      </c>
      <c r="K4023" s="16">
        <f>[1]!s_stmnote_rdexp(A4023,"20251231",1,10000)</f>
        <v>10468.909176000001</v>
      </c>
      <c r="L4023" s="16">
        <f>[1]!s_margin_tradingbalance(A4023,"",10000)</f>
        <v>0</v>
      </c>
      <c r="M4023" s="16">
        <f>[1]!s_margin_seclendingbalance(A4023,"",10000)</f>
        <v>0</v>
      </c>
      <c r="N4023" s="17">
        <f>[1]!s_val_ev(A4023,"",100000000)</f>
        <v>25.014369515999999</v>
      </c>
      <c r="O4023" s="17">
        <f>[1]!share_freesharesmv(A4023,"",100000000)</f>
        <v>12.551245565999999</v>
      </c>
      <c r="P4023" s="17">
        <f ca="1">[1]!s_dq_amount_btin(A4023,TODAY()-1,100000000)</f>
        <v>0.73393885999999997</v>
      </c>
      <c r="Q4023" s="17">
        <f ca="1">[1]!s_dq_turn(A4023,TODAY()-1)</f>
        <v>3.8186688772899977</v>
      </c>
      <c r="R4023" s="2">
        <f>[1]!s_pq_amount(A4023,"20260101","",100000000)</f>
        <v>107.81696362</v>
      </c>
      <c r="S4023" s="2">
        <f>[1]!s_pq_avgamount(A4023,"20260101","",100000000)</f>
        <v>0.98914645522935774</v>
      </c>
      <c r="T4023" s="17">
        <f>[1]!s_ipo_dilutedpe(A4023)</f>
        <v>22.99</v>
      </c>
      <c r="U4023" s="12">
        <f>[1]!s_ipo_collection_total(A4023,100000000)</f>
        <v>4.7735766000000002</v>
      </c>
      <c r="V4023" s="18">
        <f>[1]!s_val_pe_ttm(A4023,"")</f>
        <v>36.480190277099609</v>
      </c>
    </row>
    <row r="4024" spans="1:22" x14ac:dyDescent="0.3">
      <c r="A4024" s="12" t="s">
        <v>8426</v>
      </c>
      <c r="B4024" s="12" t="s">
        <v>8427</v>
      </c>
      <c r="C4024" s="16" t="str">
        <f>[1]!s_info_mkt(A4024)</f>
        <v>创业板</v>
      </c>
      <c r="D4024" s="16" t="str">
        <f>[1]!s_ipo_listeddate(A4024)</f>
        <v>2019-07-23</v>
      </c>
      <c r="E4024" s="16" t="str">
        <f>[1]!s_info_industry_csrc2023(A4024,"",3)</f>
        <v>专用设备制造业</v>
      </c>
      <c r="F4024" s="16">
        <f>[1]!s_is(A4024,83,"FY","YTD","20251231",1,"",100000000)</f>
        <v>5.584149194400001</v>
      </c>
      <c r="G4024" s="16">
        <f>[1]!s_is(A4024,83,"FY","YTD","20241231",1,"",100000000)</f>
        <v>4.9303735426999999</v>
      </c>
      <c r="H4024" s="16">
        <f>[1]!s_is(A4024,61,"FY","YTD","20251231",1,"",100000000)</f>
        <v>-0.19429401260000001</v>
      </c>
      <c r="I4024" s="16">
        <f>[1]!s_is(A4024,61,"FY","YTD","20241231",1,"",100000000)</f>
        <v>-0.49958871810000005</v>
      </c>
      <c r="J4024" s="16">
        <f>[1]!s_fa_roe(A4024,"20251231")</f>
        <v>-1.7139</v>
      </c>
      <c r="K4024" s="16">
        <f>[1]!s_stmnote_rdexp(A4024,"20251231",1,10000)</f>
        <v>2594.7666239999999</v>
      </c>
      <c r="L4024" s="16">
        <f>[1]!s_margin_tradingbalance(A4024,"",10000)</f>
        <v>0</v>
      </c>
      <c r="M4024" s="16">
        <f>[1]!s_margin_seclendingbalance(A4024,"",10000)</f>
        <v>0</v>
      </c>
      <c r="N4024" s="17">
        <f>[1]!s_val_ev(A4024,"",100000000)</f>
        <v>39.011366347999996</v>
      </c>
      <c r="O4024" s="17">
        <f>[1]!share_freesharesmv(A4024,"",100000000)</f>
        <v>28.726349587999998</v>
      </c>
      <c r="P4024" s="17">
        <f ca="1">[1]!s_dq_amount_btin(A4024,TODAY()-1,100000000)</f>
        <v>2.8340520900000001</v>
      </c>
      <c r="Q4024" s="17">
        <f ca="1">[1]!s_dq_turn(A4024,TODAY()-1)</f>
        <v>9.103263838580947</v>
      </c>
      <c r="R4024" s="2">
        <f>[1]!s_pq_amount(A4024,"20260101","",100000000)</f>
        <v>170.66559443</v>
      </c>
      <c r="S4024" s="2">
        <f>[1]!s_pq_avgamount(A4024,"20260101","",100000000)</f>
        <v>1.5657393984403669</v>
      </c>
      <c r="T4024" s="17">
        <f>[1]!s_ipo_dilutedpe(A4024)</f>
        <v>22.99</v>
      </c>
      <c r="U4024" s="12">
        <f>[1]!s_ipo_collection_total(A4024,100000000)</f>
        <v>3.4736699999999998</v>
      </c>
      <c r="V4024" s="18">
        <f>[1]!s_val_pe_ttm(A4024,"")</f>
        <v>-459.64630126953125</v>
      </c>
    </row>
    <row r="4025" spans="1:22" x14ac:dyDescent="0.3">
      <c r="A4025" s="12" t="s">
        <v>8428</v>
      </c>
      <c r="B4025" s="12" t="s">
        <v>8429</v>
      </c>
      <c r="C4025" s="16" t="str">
        <f>[1]!s_info_mkt(A4025)</f>
        <v>主板</v>
      </c>
      <c r="D4025" s="16" t="str">
        <f>[1]!s_ipo_listeddate(A4025)</f>
        <v>1998-06-09</v>
      </c>
      <c r="E4025" s="16" t="str">
        <f>[1]!s_info_industry_csrc2023(A4025,"",3)</f>
        <v>电气机械和器材制造业</v>
      </c>
      <c r="F4025" s="16">
        <f>[1]!s_is(A4025,83,"FY","YTD","20251231",1,"",100000000)</f>
        <v>14.1656951805</v>
      </c>
      <c r="G4025" s="16">
        <f>[1]!s_is(A4025,83,"FY","YTD","20241231",1,"",100000000)</f>
        <v>15.277293870799999</v>
      </c>
      <c r="H4025" s="16">
        <f>[1]!s_is(A4025,61,"FY","YTD","20251231",1,"",100000000)</f>
        <v>-0.96701631379999997</v>
      </c>
      <c r="I4025" s="16">
        <f>[1]!s_is(A4025,61,"FY","YTD","20241231",1,"",100000000)</f>
        <v>-0.28701119530000002</v>
      </c>
      <c r="J4025" s="16">
        <f>[1]!s_fa_roe(A4025,"20251231")</f>
        <v>-5.6439000000000004</v>
      </c>
      <c r="K4025" s="16">
        <f>[1]!s_stmnote_rdexp(A4025,"20251231",1,10000)</f>
        <v>11816.393004000001</v>
      </c>
      <c r="L4025" s="16">
        <f>[1]!s_margin_tradingbalance(A4025,"",10000)</f>
        <v>0</v>
      </c>
      <c r="M4025" s="16">
        <f>[1]!s_margin_seclendingbalance(A4025,"",10000)</f>
        <v>0</v>
      </c>
      <c r="N4025" s="17">
        <f>[1]!s_val_ev(A4025,"",100000000)</f>
        <v>57.35220425</v>
      </c>
      <c r="O4025" s="17">
        <f>[1]!share_freesharesmv(A4025,"",100000000)</f>
        <v>40.791045852399996</v>
      </c>
      <c r="P4025" s="17">
        <f ca="1">[1]!s_dq_amount_btin(A4025,TODAY()-1,100000000)</f>
        <v>2.3384899300000002</v>
      </c>
      <c r="Q4025" s="17">
        <f ca="1">[1]!s_dq_turn(A4025,TODAY()-1)</f>
        <v>4.0607517539310622</v>
      </c>
      <c r="R4025" s="2">
        <f>[1]!s_pq_amount(A4025,"20260101","",100000000)</f>
        <v>767.13903507999999</v>
      </c>
      <c r="S4025" s="2">
        <f>[1]!s_pq_avgamount(A4025,"20260101","",100000000)</f>
        <v>7.0379727988990828</v>
      </c>
      <c r="T4025" s="17">
        <f>[1]!s_ipo_dilutedpe(A4025)</f>
        <v>0</v>
      </c>
      <c r="U4025" s="12">
        <f>[1]!s_ipo_collection_total(A4025,100000000)</f>
        <v>2.0249999999999999</v>
      </c>
      <c r="V4025" s="18">
        <f>[1]!s_val_pe_ttm(A4025,"")</f>
        <v>-54.418003082275391</v>
      </c>
    </row>
    <row r="4026" spans="1:22" x14ac:dyDescent="0.3">
      <c r="A4026" s="12" t="s">
        <v>277</v>
      </c>
      <c r="B4026" s="12" t="s">
        <v>278</v>
      </c>
      <c r="C4026" s="16" t="str">
        <f>[1]!s_info_mkt(A4026)</f>
        <v>北证</v>
      </c>
      <c r="D4026" s="16" t="str">
        <f>[1]!s_ipo_listeddate(A4026)</f>
        <v>2024-04-08</v>
      </c>
      <c r="E4026" s="16" t="str">
        <f>[1]!s_info_industry_csrc2023(A4026,"",3)</f>
        <v>专用设备制造业</v>
      </c>
      <c r="F4026" s="16">
        <f>[1]!s_is(A4026,83,"FY","YTD","20251231",1,"",100000000)</f>
        <v>3.1154478776999999</v>
      </c>
      <c r="G4026" s="16">
        <f>[1]!s_is(A4026,83,"FY","YTD","20241231",1,"",100000000)</f>
        <v>4.0094904373000002</v>
      </c>
      <c r="H4026" s="16">
        <f>[1]!s_is(A4026,61,"FY","YTD","20251231",1,"",100000000)</f>
        <v>0.10535248210000001</v>
      </c>
      <c r="I4026" s="16">
        <f>[1]!s_is(A4026,61,"FY","YTD","20241231",1,"",100000000)</f>
        <v>0.39163116570000001</v>
      </c>
      <c r="J4026" s="16">
        <f>[1]!s_fa_roe(A4026,"20251231")</f>
        <v>2.6882000000000001</v>
      </c>
      <c r="K4026" s="16">
        <f>[1]!s_stmnote_rdexp(A4026,"20251231",1,10000)</f>
        <v>1559.713958</v>
      </c>
      <c r="L4026" s="16">
        <f>[1]!s_margin_tradingbalance(A4026,"",10000)</f>
        <v>315.8322</v>
      </c>
      <c r="M4026" s="16">
        <f>[1]!s_margin_seclendingbalance(A4026,"",10000)</f>
        <v>0</v>
      </c>
      <c r="N4026" s="17">
        <f>[1]!s_val_ev(A4026,"",100000000)</f>
        <v>9.2239260000000005</v>
      </c>
      <c r="O4026" s="17">
        <f>[1]!share_freesharesmv(A4026,"",100000000)</f>
        <v>2.8257835600000001</v>
      </c>
      <c r="P4026" s="17">
        <f ca="1">[1]!s_dq_amount_btin(A4026,TODAY()-1,100000000)</f>
        <v>3.3210839999999998E-2</v>
      </c>
      <c r="Q4026" s="17">
        <f ca="1">[1]!s_dq_turn(A4026,TODAY()-1)</f>
        <v>1.1675261851972838</v>
      </c>
      <c r="R4026" s="2">
        <f>[1]!s_pq_amount(A4026,"20260101","",100000000)</f>
        <v>14.687608239999999</v>
      </c>
      <c r="S4026" s="2">
        <f>[1]!s_pq_avgamount(A4026,"20260101","",100000000)</f>
        <v>0.13474869944954129</v>
      </c>
      <c r="T4026" s="17">
        <f>[1]!s_ipo_dilutedpe(A4026)</f>
        <v>14.58</v>
      </c>
      <c r="U4026" s="12">
        <f>[1]!s_ipo_collection_total(A4026,100000000)</f>
        <v>1.7825</v>
      </c>
      <c r="V4026" s="18">
        <f>[1]!s_val_pe_ttm(A4026,"")</f>
        <v>185.41484069824219</v>
      </c>
    </row>
    <row r="4027" spans="1:22" x14ac:dyDescent="0.3">
      <c r="A4027" s="12" t="s">
        <v>8430</v>
      </c>
      <c r="B4027" s="12" t="s">
        <v>8431</v>
      </c>
      <c r="C4027" s="16" t="str">
        <f>[1]!s_info_mkt(A4027)</f>
        <v>主板</v>
      </c>
      <c r="D4027" s="16" t="str">
        <f>[1]!s_ipo_listeddate(A4027)</f>
        <v>2021-01-19</v>
      </c>
      <c r="E4027" s="16" t="str">
        <f>[1]!s_info_industry_csrc2023(A4027,"",3)</f>
        <v>科技推广和应用服务业</v>
      </c>
      <c r="F4027" s="16">
        <f>[1]!s_is(A4027,83,"FY","YTD","20251231",1,"",100000000)</f>
        <v>36.781008616199998</v>
      </c>
      <c r="G4027" s="16">
        <f>[1]!s_is(A4027,83,"FY","YTD","20241231",1,"",100000000)</f>
        <v>31.547210724699998</v>
      </c>
      <c r="H4027" s="16">
        <f>[1]!s_is(A4027,61,"FY","YTD","20251231",1,"",100000000)</f>
        <v>3.4648942983999995</v>
      </c>
      <c r="I4027" s="16">
        <f>[1]!s_is(A4027,61,"FY","YTD","20241231",1,"",100000000)</f>
        <v>-0.5812584677</v>
      </c>
      <c r="J4027" s="16">
        <f>[1]!s_fa_roe(A4027,"20251231")</f>
        <v>5.1096000000000004</v>
      </c>
      <c r="K4027" s="16">
        <f>[1]!s_stmnote_rdexp(A4027,"20251231",1,10000)</f>
        <v>6296.4974240000001</v>
      </c>
      <c r="L4027" s="16">
        <f>[1]!s_margin_tradingbalance(A4027,"",10000)</f>
        <v>19217.069299999999</v>
      </c>
      <c r="M4027" s="16">
        <f>[1]!s_margin_seclendingbalance(A4027,"",10000)</f>
        <v>325.99020000000002</v>
      </c>
      <c r="N4027" s="17">
        <f>[1]!s_val_ev(A4027,"",100000000)</f>
        <v>230.68181812829997</v>
      </c>
      <c r="O4027" s="17">
        <f>[1]!share_freesharesmv(A4027,"",100000000)</f>
        <v>60.810554647499998</v>
      </c>
      <c r="P4027" s="17">
        <f ca="1">[1]!s_dq_amount_btin(A4027,TODAY()-1,100000000)</f>
        <v>2.4356892700000001</v>
      </c>
      <c r="Q4027" s="17">
        <f ca="1">[1]!s_dq_turn(A4027,TODAY()-1)</f>
        <v>1.0511152082438586</v>
      </c>
      <c r="R4027" s="2">
        <f>[1]!s_pq_amount(A4027,"20260101","",100000000)</f>
        <v>933.79983594999999</v>
      </c>
      <c r="S4027" s="2">
        <f>[1]!s_pq_avgamount(A4027,"20260101","",100000000)</f>
        <v>8.5669709720183498</v>
      </c>
      <c r="T4027" s="17">
        <f>[1]!s_ipo_dilutedpe(A4027)</f>
        <v>22.88</v>
      </c>
      <c r="U4027" s="12">
        <f>[1]!s_ipo_collection_total(A4027,100000000)</f>
        <v>10.606060597999999</v>
      </c>
      <c r="V4027" s="18">
        <f>[1]!s_val_pe_ttm(A4027,"")</f>
        <v>67.702880859375</v>
      </c>
    </row>
    <row r="4028" spans="1:22" x14ac:dyDescent="0.3">
      <c r="A4028" s="12" t="s">
        <v>8432</v>
      </c>
      <c r="B4028" s="12" t="s">
        <v>8433</v>
      </c>
      <c r="C4028" s="16" t="str">
        <f>[1]!s_info_mkt(A4028)</f>
        <v>创业板</v>
      </c>
      <c r="D4028" s="16" t="str">
        <f>[1]!s_ipo_listeddate(A4028)</f>
        <v>2016-09-30</v>
      </c>
      <c r="E4028" s="16" t="str">
        <f>[1]!s_info_industry_csrc2023(A4028,"",3)</f>
        <v>橡胶和塑料制品业</v>
      </c>
      <c r="F4028" s="16">
        <f>[1]!s_is(A4028,83,"FY","YTD","20251231",1,"",100000000)</f>
        <v>15.2313920513</v>
      </c>
      <c r="G4028" s="16">
        <f>[1]!s_is(A4028,83,"FY","YTD","20241231",1,"",100000000)</f>
        <v>13.631547348699998</v>
      </c>
      <c r="H4028" s="16">
        <f>[1]!s_is(A4028,61,"FY","YTD","20251231",1,"",100000000)</f>
        <v>2.0403876953999998</v>
      </c>
      <c r="I4028" s="16">
        <f>[1]!s_is(A4028,61,"FY","YTD","20241231",1,"",100000000)</f>
        <v>2.0273158100999997</v>
      </c>
      <c r="J4028" s="16">
        <f>[1]!s_fa_roe(A4028,"20251231")</f>
        <v>16.029199999999999</v>
      </c>
      <c r="K4028" s="16">
        <f>[1]!s_stmnote_rdexp(A4028,"20251231",1,10000)</f>
        <v>5715.659052</v>
      </c>
      <c r="L4028" s="16">
        <f>[1]!s_margin_tradingbalance(A4028,"",10000)</f>
        <v>0</v>
      </c>
      <c r="M4028" s="16">
        <f>[1]!s_margin_seclendingbalance(A4028,"",10000)</f>
        <v>0</v>
      </c>
      <c r="N4028" s="17">
        <f>[1]!s_val_ev(A4028,"",100000000)</f>
        <v>75.374895464999994</v>
      </c>
      <c r="O4028" s="17">
        <f>[1]!share_freesharesmv(A4028,"",100000000)</f>
        <v>53.836225525000003</v>
      </c>
      <c r="P4028" s="17">
        <f ca="1">[1]!s_dq_amount_btin(A4028,TODAY()-1,100000000)</f>
        <v>3.7107127200000001</v>
      </c>
      <c r="Q4028" s="17">
        <f ca="1">[1]!s_dq_turn(A4028,TODAY()-1)</f>
        <v>5.9224144151910476</v>
      </c>
      <c r="R4028" s="2">
        <f>[1]!s_pq_amount(A4028,"20260101","",100000000)</f>
        <v>519.14963628999999</v>
      </c>
      <c r="S4028" s="2">
        <f>[1]!s_pq_avgamount(A4028,"20260101","",100000000)</f>
        <v>4.7628406999082573</v>
      </c>
      <c r="T4028" s="17">
        <f>[1]!s_ipo_dilutedpe(A4028)</f>
        <v>22.99</v>
      </c>
      <c r="U4028" s="12">
        <f>[1]!s_ipo_collection_total(A4028,100000000)</f>
        <v>3.2994650000000001</v>
      </c>
      <c r="V4028" s="18">
        <f>[1]!s_val_pe_ttm(A4028,"")</f>
        <v>38.243804931640625</v>
      </c>
    </row>
    <row r="4029" spans="1:22" x14ac:dyDescent="0.3">
      <c r="A4029" s="12" t="s">
        <v>8434</v>
      </c>
      <c r="B4029" s="12" t="s">
        <v>8435</v>
      </c>
      <c r="C4029" s="16" t="str">
        <f>[1]!s_info_mkt(A4029)</f>
        <v>主板</v>
      </c>
      <c r="D4029" s="16" t="str">
        <f>[1]!s_ipo_listeddate(A4029)</f>
        <v>2017-08-21</v>
      </c>
      <c r="E4029" s="16" t="str">
        <f>[1]!s_info_industry_csrc2023(A4029,"",3)</f>
        <v>农副食品加工业</v>
      </c>
      <c r="F4029" s="16">
        <f>[1]!s_is(A4029,83,"FY","YTD","20251231",1,"",100000000)</f>
        <v>52.214698438299997</v>
      </c>
      <c r="G4029" s="16">
        <f>[1]!s_is(A4029,83,"FY","YTD","20241231",1,"",100000000)</f>
        <v>44.647515869300001</v>
      </c>
      <c r="H4029" s="16">
        <f>[1]!s_is(A4029,61,"FY","YTD","20251231",1,"",100000000)</f>
        <v>3.6512364377999997</v>
      </c>
      <c r="I4029" s="16">
        <f>[1]!s_is(A4029,61,"FY","YTD","20241231",1,"",100000000)</f>
        <v>3.9380076642000001</v>
      </c>
      <c r="J4029" s="16">
        <f>[1]!s_fa_roe(A4029,"20251231")</f>
        <v>13.6195</v>
      </c>
      <c r="K4029" s="16">
        <f>[1]!s_stmnote_rdexp(A4029,"20251231",1,10000)</f>
        <v>10560.377081999999</v>
      </c>
      <c r="L4029" s="16">
        <f>[1]!s_margin_tradingbalance(A4029,"",10000)</f>
        <v>33639.856800000001</v>
      </c>
      <c r="M4029" s="16">
        <f>[1]!s_margin_seclendingbalance(A4029,"",10000)</f>
        <v>99.828000000000003</v>
      </c>
      <c r="N4029" s="17">
        <f>[1]!s_val_ev(A4029,"",100000000)</f>
        <v>88.875967670599991</v>
      </c>
      <c r="O4029" s="17">
        <f>[1]!share_freesharesmv(A4029,"",100000000)</f>
        <v>46.517300942200002</v>
      </c>
      <c r="P4029" s="17">
        <f ca="1">[1]!s_dq_amount_btin(A4029,TODAY()-1,100000000)</f>
        <v>1.1622352499999999</v>
      </c>
      <c r="Q4029" s="17">
        <f ca="1">[1]!s_dq_turn(A4029,TODAY()-1)</f>
        <v>1.3017105748854791</v>
      </c>
      <c r="R4029" s="2">
        <f>[1]!s_pq_amount(A4029,"20260101","",100000000)</f>
        <v>307.79776143999999</v>
      </c>
      <c r="S4029" s="2">
        <f>[1]!s_pq_avgamount(A4029,"20260101","",100000000)</f>
        <v>2.8238326737614678</v>
      </c>
      <c r="T4029" s="17">
        <f>[1]!s_ipo_dilutedpe(A4029)</f>
        <v>22.98</v>
      </c>
      <c r="U4029" s="12">
        <f>[1]!s_ipo_collection_total(A4029,100000000)</f>
        <v>3.8650000000000002</v>
      </c>
      <c r="V4029" s="18">
        <f>[1]!s_val_pe_ttm(A4029,"")</f>
        <v>25.606998443603516</v>
      </c>
    </row>
    <row r="4030" spans="1:22" x14ac:dyDescent="0.3">
      <c r="A4030" s="12" t="s">
        <v>8436</v>
      </c>
      <c r="B4030" s="12" t="s">
        <v>8437</v>
      </c>
      <c r="C4030" s="16" t="str">
        <f>[1]!s_info_mkt(A4030)</f>
        <v>主板</v>
      </c>
      <c r="D4030" s="16" t="str">
        <f>[1]!s_ipo_listeddate(A4030)</f>
        <v>2016-10-12</v>
      </c>
      <c r="E4030" s="16" t="str">
        <f>[1]!s_info_industry_csrc2023(A4030,"",3)</f>
        <v>计算机、通信和其他电子设备制造业</v>
      </c>
      <c r="F4030" s="16">
        <f>[1]!s_is(A4030,83,"FY","YTD","20251231",1,"",100000000)</f>
        <v>75.437005330200009</v>
      </c>
      <c r="G4030" s="16">
        <f>[1]!s_is(A4030,83,"FY","YTD","20241231",1,"",100000000)</f>
        <v>62.771452215799997</v>
      </c>
      <c r="H4030" s="16">
        <f>[1]!s_is(A4030,61,"FY","YTD","20251231",1,"",100000000)</f>
        <v>3.2397334937999998</v>
      </c>
      <c r="I4030" s="16">
        <f>[1]!s_is(A4030,61,"FY","YTD","20241231",1,"",100000000)</f>
        <v>2.5766388403000002</v>
      </c>
      <c r="J4030" s="16">
        <f>[1]!s_fa_roe(A4030,"20251231")</f>
        <v>4.0423999999999998</v>
      </c>
      <c r="K4030" s="16">
        <f>[1]!s_stmnote_rdexp(A4030,"20251231",1,10000)</f>
        <v>36798.588845999999</v>
      </c>
      <c r="L4030" s="16">
        <f>[1]!s_margin_tradingbalance(A4030,"",10000)</f>
        <v>0</v>
      </c>
      <c r="M4030" s="16">
        <f>[1]!s_margin_seclendingbalance(A4030,"",10000)</f>
        <v>0</v>
      </c>
      <c r="N4030" s="17">
        <f>[1]!s_val_ev(A4030,"",100000000)</f>
        <v>243.37464109279998</v>
      </c>
      <c r="O4030" s="17">
        <f>[1]!share_freesharesmv(A4030,"",100000000)</f>
        <v>124.91902862479999</v>
      </c>
      <c r="P4030" s="17">
        <f ca="1">[1]!s_dq_amount_btin(A4030,TODAY()-1,100000000)</f>
        <v>17.047193929999999</v>
      </c>
      <c r="Q4030" s="17">
        <f ca="1">[1]!s_dq_turn(A4030,TODAY()-1)</f>
        <v>11.115400460127484</v>
      </c>
      <c r="R4030" s="2">
        <f>[1]!s_pq_amount(A4030,"20260101","",100000000)</f>
        <v>918.14636621</v>
      </c>
      <c r="S4030" s="2">
        <f>[1]!s_pq_avgamount(A4030,"20260101","",100000000)</f>
        <v>8.423361157889909</v>
      </c>
      <c r="T4030" s="17">
        <f>[1]!s_ipo_dilutedpe(A4030)</f>
        <v>22.98</v>
      </c>
      <c r="U4030" s="12">
        <f>[1]!s_ipo_collection_total(A4030,100000000)</f>
        <v>8.1549999999999994</v>
      </c>
      <c r="V4030" s="18">
        <f>[1]!s_val_pe_ttm(A4030,"")</f>
        <v>100.92136383056641</v>
      </c>
    </row>
    <row r="4031" spans="1:22" x14ac:dyDescent="0.3">
      <c r="A4031" s="12" t="s">
        <v>8438</v>
      </c>
      <c r="B4031" s="12" t="s">
        <v>8439</v>
      </c>
      <c r="C4031" s="16" t="str">
        <f>[1]!s_info_mkt(A4031)</f>
        <v>主板</v>
      </c>
      <c r="D4031" s="16" t="str">
        <f>[1]!s_ipo_listeddate(A4031)</f>
        <v>2012-04-16</v>
      </c>
      <c r="E4031" s="16" t="str">
        <f>[1]!s_info_industry_csrc2023(A4031,"",3)</f>
        <v>电气机械和器材制造业</v>
      </c>
      <c r="F4031" s="16">
        <f>[1]!s_is(A4031,83,"FY","YTD","20251231",1,"",100000000)</f>
        <v>185.30993941450001</v>
      </c>
      <c r="G4031" s="16">
        <f>[1]!s_is(A4031,83,"FY","YTD","20241231",1,"",100000000)</f>
        <v>183.60802831590001</v>
      </c>
      <c r="H4031" s="16">
        <f>[1]!s_is(A4031,61,"FY","YTD","20251231",1,"",100000000)</f>
        <v>11.2338186926</v>
      </c>
      <c r="I4031" s="16">
        <f>[1]!s_is(A4031,61,"FY","YTD","20241231",1,"",100000000)</f>
        <v>10.1924663225</v>
      </c>
      <c r="J4031" s="16">
        <f>[1]!s_fa_roe(A4031,"20251231")</f>
        <v>37.693399999999997</v>
      </c>
      <c r="K4031" s="16">
        <f>[1]!s_stmnote_rdexp(A4031,"20251231",1,10000)</f>
        <v>68029.795012999995</v>
      </c>
      <c r="L4031" s="16">
        <f>[1]!s_margin_tradingbalance(A4031,"",10000)</f>
        <v>54163.921000000002</v>
      </c>
      <c r="M4031" s="16">
        <f>[1]!s_margin_seclendingbalance(A4031,"",10000)</f>
        <v>74.745800000000003</v>
      </c>
      <c r="N4031" s="17">
        <f>[1]!s_val_ev(A4031,"",100000000)</f>
        <v>106.78497565799999</v>
      </c>
      <c r="O4031" s="17">
        <f>[1]!share_freesharesmv(A4031,"",100000000)</f>
        <v>50.911510903499995</v>
      </c>
      <c r="P4031" s="17">
        <f ca="1">[1]!s_dq_amount_btin(A4031,TODAY()-1,100000000)</f>
        <v>1.3212884300000001</v>
      </c>
      <c r="Q4031" s="17">
        <f ca="1">[1]!s_dq_turn(A4031,TODAY()-1)</f>
        <v>1.2278350413256598</v>
      </c>
      <c r="R4031" s="2">
        <f>[1]!s_pq_amount(A4031,"20260101","",100000000)</f>
        <v>141.08382177999999</v>
      </c>
      <c r="S4031" s="2">
        <f>[1]!s_pq_avgamount(A4031,"20260101","",100000000)</f>
        <v>1.2943469888073396</v>
      </c>
      <c r="T4031" s="17">
        <f>[1]!s_ipo_dilutedpe(A4031)</f>
        <v>12.94</v>
      </c>
      <c r="U4031" s="12">
        <f>[1]!s_ipo_collection_total(A4031,100000000)</f>
        <v>4.5484999999999998</v>
      </c>
      <c r="V4031" s="18">
        <f>[1]!s_val_pe_ttm(A4031,"")</f>
        <v>9.4654903411865234</v>
      </c>
    </row>
    <row r="4032" spans="1:22" x14ac:dyDescent="0.3">
      <c r="A4032" s="12" t="s">
        <v>8440</v>
      </c>
      <c r="B4032" s="12" t="s">
        <v>8441</v>
      </c>
      <c r="C4032" s="16" t="str">
        <f>[1]!s_info_mkt(A4032)</f>
        <v>创业板</v>
      </c>
      <c r="D4032" s="16" t="str">
        <f>[1]!s_ipo_listeddate(A4032)</f>
        <v>2010-08-20</v>
      </c>
      <c r="E4032" s="16" t="str">
        <f>[1]!s_info_industry_csrc2023(A4032,"",3)</f>
        <v>电气机械和器材制造业</v>
      </c>
      <c r="F4032" s="16">
        <f>[1]!s_is(A4032,83,"FY","YTD","20251231",1,"",100000000)</f>
        <v>9.5959374122999996</v>
      </c>
      <c r="G4032" s="16">
        <f>[1]!s_is(A4032,83,"FY","YTD","20241231",1,"",100000000)</f>
        <v>12.7654448541</v>
      </c>
      <c r="H4032" s="16">
        <f>[1]!s_is(A4032,61,"FY","YTD","20251231",1,"",100000000)</f>
        <v>-0.35670648920000003</v>
      </c>
      <c r="I4032" s="16">
        <f>[1]!s_is(A4032,61,"FY","YTD","20241231",1,"",100000000)</f>
        <v>0.65287542100000007</v>
      </c>
      <c r="J4032" s="16">
        <f>[1]!s_fa_roe(A4032,"20251231")</f>
        <v>-1.8853</v>
      </c>
      <c r="K4032" s="16">
        <f>[1]!s_stmnote_rdexp(A4032,"20251231",1,10000)</f>
        <v>6539.5241990000004</v>
      </c>
      <c r="L4032" s="16">
        <f>[1]!s_margin_tradingbalance(A4032,"",10000)</f>
        <v>0</v>
      </c>
      <c r="M4032" s="16">
        <f>[1]!s_margin_seclendingbalance(A4032,"",10000)</f>
        <v>0</v>
      </c>
      <c r="N4032" s="17">
        <f>[1]!s_val_ev(A4032,"",100000000)</f>
        <v>36.210172283999995</v>
      </c>
      <c r="O4032" s="17">
        <f>[1]!share_freesharesmv(A4032,"",100000000)</f>
        <v>21.054534929999999</v>
      </c>
      <c r="P4032" s="17">
        <f ca="1">[1]!s_dq_amount_btin(A4032,TODAY()-1,100000000)</f>
        <v>1.8234737999999999</v>
      </c>
      <c r="Q4032" s="17">
        <f ca="1">[1]!s_dq_turn(A4032,TODAY()-1)</f>
        <v>5.0449502803125226</v>
      </c>
      <c r="R4032" s="2">
        <f>[1]!s_pq_amount(A4032,"20260101","",100000000)</f>
        <v>100.08378922</v>
      </c>
      <c r="S4032" s="2">
        <f>[1]!s_pq_avgamount(A4032,"20260101","",100000000)</f>
        <v>0.91819990110091743</v>
      </c>
      <c r="T4032" s="17">
        <f>[1]!s_ipo_dilutedpe(A4032)</f>
        <v>53.46</v>
      </c>
      <c r="U4032" s="12">
        <f>[1]!s_ipo_collection_total(A4032,100000000)</f>
        <v>11.66</v>
      </c>
      <c r="V4032" s="18">
        <f>[1]!s_val_pe_ttm(A4032,"")</f>
        <v>-55.872039794921875</v>
      </c>
    </row>
    <row r="4033" spans="1:22" x14ac:dyDescent="0.3">
      <c r="A4033" s="12" t="s">
        <v>8442</v>
      </c>
      <c r="B4033" s="12" t="s">
        <v>8443</v>
      </c>
      <c r="C4033" s="16" t="str">
        <f>[1]!s_info_mkt(A4033)</f>
        <v>创业板</v>
      </c>
      <c r="D4033" s="16" t="str">
        <f>[1]!s_ipo_listeddate(A4033)</f>
        <v>2021-04-27</v>
      </c>
      <c r="E4033" s="16" t="str">
        <f>[1]!s_info_industry_csrc2023(A4033,"",3)</f>
        <v>土木工程建筑业</v>
      </c>
      <c r="F4033" s="16">
        <f>[1]!s_is(A4033,83,"FY","YTD","20251231",1,"",100000000)</f>
        <v>12.783608491199999</v>
      </c>
      <c r="G4033" s="16">
        <f>[1]!s_is(A4033,83,"FY","YTD","20241231",1,"",100000000)</f>
        <v>19.326251427900001</v>
      </c>
      <c r="H4033" s="16">
        <f>[1]!s_is(A4033,61,"FY","YTD","20251231",1,"",100000000)</f>
        <v>-0.31706459310000001</v>
      </c>
      <c r="I4033" s="16">
        <f>[1]!s_is(A4033,61,"FY","YTD","20241231",1,"",100000000)</f>
        <v>0.65184991950000004</v>
      </c>
      <c r="J4033" s="16">
        <f>[1]!s_fa_roe(A4033,"20251231")</f>
        <v>-1.0807</v>
      </c>
      <c r="K4033" s="16">
        <f>[1]!s_stmnote_rdexp(A4033,"20251231",1,10000)</f>
        <v>5129.380056</v>
      </c>
      <c r="L4033" s="16">
        <f>[1]!s_margin_tradingbalance(A4033,"",10000)</f>
        <v>11360.735199999999</v>
      </c>
      <c r="M4033" s="16">
        <f>[1]!s_margin_seclendingbalance(A4033,"",10000)</f>
        <v>8.1028000000000002</v>
      </c>
      <c r="N4033" s="17">
        <f>[1]!s_val_ev(A4033,"",100000000)</f>
        <v>34.935716644800003</v>
      </c>
      <c r="O4033" s="17">
        <f>[1]!share_freesharesmv(A4033,"",100000000)</f>
        <v>13.9264567728</v>
      </c>
      <c r="P4033" s="17">
        <f ca="1">[1]!s_dq_amount_btin(A4033,TODAY()-1,100000000)</f>
        <v>0.54770903999999998</v>
      </c>
      <c r="Q4033" s="17">
        <f ca="1">[1]!s_dq_turn(A4033,TODAY()-1)</f>
        <v>1.6612322906496004</v>
      </c>
      <c r="R4033" s="2">
        <f>[1]!s_pq_amount(A4033,"20260101","",100000000)</f>
        <v>208.17055492</v>
      </c>
      <c r="S4033" s="2">
        <f>[1]!s_pq_avgamount(A4033,"20260101","",100000000)</f>
        <v>1.9098216047706422</v>
      </c>
      <c r="T4033" s="17">
        <f>[1]!s_ipo_dilutedpe(A4033)</f>
        <v>17.45</v>
      </c>
      <c r="U4033" s="12">
        <f>[1]!s_ipo_collection_total(A4033,100000000)</f>
        <v>5.5530954561000003</v>
      </c>
      <c r="V4033" s="18">
        <f>[1]!s_val_pe_ttm(A4033,"")</f>
        <v>-45.403450012207031</v>
      </c>
    </row>
    <row r="4034" spans="1:22" x14ac:dyDescent="0.3">
      <c r="A4034" s="12" t="s">
        <v>8444</v>
      </c>
      <c r="B4034" s="12" t="s">
        <v>8445</v>
      </c>
      <c r="C4034" s="16" t="str">
        <f>[1]!s_info_mkt(A4034)</f>
        <v>创业板</v>
      </c>
      <c r="D4034" s="16" t="str">
        <f>[1]!s_ipo_listeddate(A4034)</f>
        <v>2010-03-19</v>
      </c>
      <c r="E4034" s="16" t="str">
        <f>[1]!s_info_industry_csrc2023(A4034,"",3)</f>
        <v>商务服务业</v>
      </c>
      <c r="F4034" s="16">
        <f>[1]!s_is(A4034,83,"FY","YTD","20251231",1,"",100000000)</f>
        <v>4.1376164105999997</v>
      </c>
      <c r="G4034" s="16">
        <f>[1]!s_is(A4034,83,"FY","YTD","20241231",1,"",100000000)</f>
        <v>6.2679026258000006</v>
      </c>
      <c r="H4034" s="16">
        <f>[1]!s_is(A4034,61,"FY","YTD","20251231",1,"",100000000)</f>
        <v>-0.83213814310000001</v>
      </c>
      <c r="I4034" s="16">
        <f>[1]!s_is(A4034,61,"FY","YTD","20241231",1,"",100000000)</f>
        <v>-2.1421906556999999</v>
      </c>
      <c r="J4034" s="16">
        <f>[1]!s_fa_roe(A4034,"20251231")</f>
        <v>-16.5564</v>
      </c>
      <c r="K4034" s="16">
        <f>[1]!s_stmnote_rdexp(A4034,"20251231",1,10000)</f>
        <v>3153.8322589999998</v>
      </c>
      <c r="L4034" s="16">
        <f>[1]!s_margin_tradingbalance(A4034,"",10000)</f>
        <v>23605.545699999999</v>
      </c>
      <c r="M4034" s="16">
        <f>[1]!s_margin_seclendingbalance(A4034,"",10000)</f>
        <v>20.884499999999999</v>
      </c>
      <c r="N4034" s="17">
        <f>[1]!s_val_ev(A4034,"",100000000)</f>
        <v>49.358626407300008</v>
      </c>
      <c r="O4034" s="17">
        <f>[1]!share_freesharesmv(A4034,"",100000000)</f>
        <v>37.670211917099998</v>
      </c>
      <c r="P4034" s="17">
        <f ca="1">[1]!s_dq_amount_btin(A4034,TODAY()-1,100000000)</f>
        <v>1.3431518200000001</v>
      </c>
      <c r="Q4034" s="17">
        <f ca="1">[1]!s_dq_turn(A4034,TODAY()-1)</f>
        <v>2.8603281157831368</v>
      </c>
      <c r="R4034" s="2">
        <f>[1]!s_pq_amount(A4034,"20260101","",100000000)</f>
        <v>240.10909484999999</v>
      </c>
      <c r="S4034" s="2">
        <f>[1]!s_pq_avgamount(A4034,"20260101","",100000000)</f>
        <v>2.2028357325688073</v>
      </c>
      <c r="T4034" s="17">
        <f>[1]!s_ipo_dilutedpe(A4034)</f>
        <v>52.17</v>
      </c>
      <c r="U4034" s="12">
        <f>[1]!s_ipo_collection_total(A4034,100000000)</f>
        <v>2.7</v>
      </c>
      <c r="V4034" s="18">
        <f>[1]!s_val_pe_ttm(A4034,"")</f>
        <v>-65.179580688476563</v>
      </c>
    </row>
    <row r="4035" spans="1:22" x14ac:dyDescent="0.3">
      <c r="A4035" s="12" t="s">
        <v>8446</v>
      </c>
      <c r="B4035" s="12" t="s">
        <v>8447</v>
      </c>
      <c r="C4035" s="16" t="str">
        <f>[1]!s_info_mkt(A4035)</f>
        <v>主板</v>
      </c>
      <c r="D4035" s="16" t="str">
        <f>[1]!s_ipo_listeddate(A4035)</f>
        <v>1996-11-26</v>
      </c>
      <c r="E4035" s="16" t="str">
        <f>[1]!s_info_industry_csrc2023(A4035,"",3)</f>
        <v>计算机、通信和其他电子设备制造业</v>
      </c>
      <c r="F4035" s="16">
        <f>[1]!s_is(A4035,83,"FY","YTD","20251231",1,"",100000000)</f>
        <v>24.772960080500003</v>
      </c>
      <c r="G4035" s="16">
        <f>[1]!s_is(A4035,83,"FY","YTD","20241231",1,"",100000000)</f>
        <v>28.940802939200001</v>
      </c>
      <c r="H4035" s="16">
        <f>[1]!s_is(A4035,61,"FY","YTD","20251231",1,"",100000000)</f>
        <v>3.5807079280000003</v>
      </c>
      <c r="I4035" s="16">
        <f>[1]!s_is(A4035,61,"FY","YTD","20241231",1,"",100000000)</f>
        <v>1.5094608661000002</v>
      </c>
      <c r="J4035" s="16">
        <f>[1]!s_fa_roe(A4035,"20251231")</f>
        <v>9.8581000000000003</v>
      </c>
      <c r="K4035" s="16">
        <f>[1]!s_stmnote_rdexp(A4035,"20251231",1,10000)</f>
        <v>20445.099056999999</v>
      </c>
      <c r="L4035" s="16">
        <f>[1]!s_margin_tradingbalance(A4035,"",10000)</f>
        <v>53084.4905</v>
      </c>
      <c r="M4035" s="16">
        <f>[1]!s_margin_seclendingbalance(A4035,"",10000)</f>
        <v>488.952</v>
      </c>
      <c r="N4035" s="17">
        <f>[1]!s_val_ev(A4035,"",100000000)</f>
        <v>157.17714883679997</v>
      </c>
      <c r="O4035" s="17">
        <f>[1]!share_freesharesmv(A4035,"",100000000)</f>
        <v>63.076099494400005</v>
      </c>
      <c r="P4035" s="17">
        <f ca="1">[1]!s_dq_amount_btin(A4035,TODAY()-1,100000000)</f>
        <v>3.13752583</v>
      </c>
      <c r="Q4035" s="17">
        <f ca="1">[1]!s_dq_turn(A4035,TODAY()-1)</f>
        <v>2.1205905484123484</v>
      </c>
      <c r="R4035" s="2">
        <f>[1]!s_pq_amount(A4035,"20260101","",100000000)</f>
        <v>803.63854698</v>
      </c>
      <c r="S4035" s="2">
        <f>[1]!s_pq_avgamount(A4035,"20260101","",100000000)</f>
        <v>7.3728307062385321</v>
      </c>
      <c r="T4035" s="17">
        <f>[1]!s_ipo_dilutedpe(A4035)</f>
        <v>0</v>
      </c>
      <c r="U4035" s="12">
        <f>[1]!s_ipo_collection_total(A4035,100000000)</f>
        <v>4.32</v>
      </c>
      <c r="V4035" s="18">
        <f>[1]!s_val_pe_ttm(A4035,"")</f>
        <v>42.211036682128906</v>
      </c>
    </row>
    <row r="4036" spans="1:22" x14ac:dyDescent="0.3">
      <c r="A4036" s="12" t="s">
        <v>8448</v>
      </c>
      <c r="B4036" s="12" t="s">
        <v>8449</v>
      </c>
      <c r="C4036" s="16" t="str">
        <f>[1]!s_info_mkt(A4036)</f>
        <v>主板</v>
      </c>
      <c r="D4036" s="16" t="str">
        <f>[1]!s_ipo_listeddate(A4036)</f>
        <v>2007-07-19</v>
      </c>
      <c r="E4036" s="16" t="str">
        <f>[1]!s_info_industry_csrc2023(A4036,"",3)</f>
        <v>货币金融服务</v>
      </c>
      <c r="F4036" s="16">
        <f>[1]!s_is(A4036,83,"FY","YTD","20251231",1,"",100000000)</f>
        <v>719.69</v>
      </c>
      <c r="G4036" s="16">
        <f>[1]!s_is(A4036,83,"FY","YTD","20241231",1,"",100000000)</f>
        <v>666.31</v>
      </c>
      <c r="H4036" s="16">
        <f>[1]!s_is(A4036,61,"FY","YTD","20251231",1,"",100000000)</f>
        <v>293.33</v>
      </c>
      <c r="I4036" s="16">
        <f>[1]!s_is(A4036,61,"FY","YTD","20241231",1,"",100000000)</f>
        <v>271.27</v>
      </c>
      <c r="J4036" s="16">
        <f>[1]!s_fa_roe(A4036,"20251231")</f>
        <v>12.21</v>
      </c>
      <c r="K4036" s="16">
        <f>[1]!s_stmnote_rdexp(A4036,"20251231",1,10000)</f>
        <v>0</v>
      </c>
      <c r="L4036" s="16">
        <f>[1]!s_margin_tradingbalance(A4036,"",10000)</f>
        <v>209613.47080000001</v>
      </c>
      <c r="M4036" s="16">
        <f>[1]!s_margin_seclendingbalance(A4036,"",10000)</f>
        <v>1880.0806</v>
      </c>
      <c r="N4036" s="17">
        <f>[1]!s_val_ev(A4036,"",100000000)</f>
        <v>2032.5852457776</v>
      </c>
      <c r="O4036" s="17">
        <f>[1]!share_freesharesmv(A4036,"",100000000)</f>
        <v>1067.3269303392001</v>
      </c>
      <c r="P4036" s="17">
        <f ca="1">[1]!s_dq_amount_btin(A4036,TODAY()-1,100000000)</f>
        <v>12.90543853</v>
      </c>
      <c r="Q4036" s="17">
        <f ca="1">[1]!s_dq_turn(A4036,TODAY()-1)</f>
        <v>0.63043654465157006</v>
      </c>
      <c r="R4036" s="2">
        <f>[1]!s_pq_amount(A4036,"20260101","",100000000)</f>
        <v>966.36759118999998</v>
      </c>
      <c r="S4036" s="2">
        <f>[1]!s_pq_avgamount(A4036,"20260101","",100000000)</f>
        <v>8.8657577173394504</v>
      </c>
      <c r="T4036" s="17">
        <f>[1]!s_ipo_dilutedpe(A4036)</f>
        <v>36.39</v>
      </c>
      <c r="U4036" s="12">
        <f>[1]!s_ipo_collection_total(A4036,100000000)</f>
        <v>41.4</v>
      </c>
      <c r="V4036" s="18">
        <f>[1]!s_val_pe_ttm(A4036,"")</f>
        <v>6.7534480094909668</v>
      </c>
    </row>
    <row r="4037" spans="1:22" x14ac:dyDescent="0.3">
      <c r="A4037" s="12" t="s">
        <v>8450</v>
      </c>
      <c r="B4037" s="12" t="s">
        <v>8451</v>
      </c>
      <c r="C4037" s="16" t="str">
        <f>[1]!s_info_mkt(A4037)</f>
        <v>主板</v>
      </c>
      <c r="D4037" s="16" t="str">
        <f>[1]!s_ipo_listeddate(A4037)</f>
        <v>2017-08-24</v>
      </c>
      <c r="E4037" s="16" t="str">
        <f>[1]!s_info_industry_csrc2023(A4037,"",3)</f>
        <v>化学原料和化学制品制造业</v>
      </c>
      <c r="F4037" s="16">
        <f>[1]!s_is(A4037,83,"FY","YTD","20251231",1,"",100000000)</f>
        <v>24.043995603100001</v>
      </c>
      <c r="G4037" s="16">
        <f>[1]!s_is(A4037,83,"FY","YTD","20241231",1,"",100000000)</f>
        <v>23.329839046300002</v>
      </c>
      <c r="H4037" s="16">
        <f>[1]!s_is(A4037,61,"FY","YTD","20251231",1,"",100000000)</f>
        <v>4.3660519072000001</v>
      </c>
      <c r="I4037" s="16">
        <f>[1]!s_is(A4037,61,"FY","YTD","20241231",1,"",100000000)</f>
        <v>3.9777697179000002</v>
      </c>
      <c r="J4037" s="16">
        <f>[1]!s_fa_roe(A4037,"20251231")</f>
        <v>13.3161</v>
      </c>
      <c r="K4037" s="16">
        <f>[1]!s_stmnote_rdexp(A4037,"20251231",1,10000)</f>
        <v>9699.4159199999995</v>
      </c>
      <c r="L4037" s="16">
        <f>[1]!s_margin_tradingbalance(A4037,"",10000)</f>
        <v>19077.592000000001</v>
      </c>
      <c r="M4037" s="16">
        <f>[1]!s_margin_seclendingbalance(A4037,"",10000)</f>
        <v>10.311299999999999</v>
      </c>
      <c r="N4037" s="17">
        <f>[1]!s_val_ev(A4037,"",100000000)</f>
        <v>90.600930000000005</v>
      </c>
      <c r="O4037" s="17">
        <f>[1]!share_freesharesmv(A4037,"",100000000)</f>
        <v>51.782194349999997</v>
      </c>
      <c r="P4037" s="17">
        <f ca="1">[1]!s_dq_amount_btin(A4037,TODAY()-1,100000000)</f>
        <v>2.4818089799999998</v>
      </c>
      <c r="Q4037" s="17">
        <f ca="1">[1]!s_dq_turn(A4037,TODAY()-1)</f>
        <v>2.7030056055715983</v>
      </c>
      <c r="R4037" s="2">
        <f>[1]!s_pq_amount(A4037,"20260101","",100000000)</f>
        <v>159.31900189999999</v>
      </c>
      <c r="S4037" s="2">
        <f>[1]!s_pq_avgamount(A4037,"20260101","",100000000)</f>
        <v>1.461642219266055</v>
      </c>
      <c r="T4037" s="17">
        <f>[1]!s_ipo_dilutedpe(A4037)</f>
        <v>22.99</v>
      </c>
      <c r="U4037" s="12">
        <f>[1]!s_ipo_collection_total(A4037,100000000)</f>
        <v>5.18</v>
      </c>
      <c r="V4037" s="18">
        <f>[1]!s_val_pe_ttm(A4037,"")</f>
        <v>20.257081985473633</v>
      </c>
    </row>
    <row r="4038" spans="1:22" x14ac:dyDescent="0.3">
      <c r="A4038" s="12" t="s">
        <v>8452</v>
      </c>
      <c r="B4038" s="12" t="s">
        <v>8453</v>
      </c>
      <c r="C4038" s="16" t="str">
        <f>[1]!s_info_mkt(A4038)</f>
        <v>主板</v>
      </c>
      <c r="D4038" s="16" t="str">
        <f>[1]!s_ipo_listeddate(A4038)</f>
        <v>2017-05-24</v>
      </c>
      <c r="E4038" s="16" t="str">
        <f>[1]!s_info_industry_csrc2023(A4038,"",3)</f>
        <v>专用设备制造业</v>
      </c>
      <c r="F4038" s="16">
        <f>[1]!s_is(A4038,83,"FY","YTD","20251231",1,"",100000000)</f>
        <v>32.1823005002</v>
      </c>
      <c r="G4038" s="16">
        <f>[1]!s_is(A4038,83,"FY","YTD","20241231",1,"",100000000)</f>
        <v>39.644188033299997</v>
      </c>
      <c r="H4038" s="16">
        <f>[1]!s_is(A4038,61,"FY","YTD","20251231",1,"",100000000)</f>
        <v>3.6988385835000002</v>
      </c>
      <c r="I4038" s="16">
        <f>[1]!s_is(A4038,61,"FY","YTD","20241231",1,"",100000000)</f>
        <v>4.6227621849</v>
      </c>
      <c r="J4038" s="16">
        <f>[1]!s_fa_roe(A4038,"20251231")</f>
        <v>17.303000000000001</v>
      </c>
      <c r="K4038" s="16">
        <f>[1]!s_stmnote_rdexp(A4038,"20251231",1,10000)</f>
        <v>16776.650000000001</v>
      </c>
      <c r="L4038" s="16">
        <f>[1]!s_margin_tradingbalance(A4038,"",10000)</f>
        <v>0</v>
      </c>
      <c r="M4038" s="16">
        <f>[1]!s_margin_seclendingbalance(A4038,"",10000)</f>
        <v>0</v>
      </c>
      <c r="N4038" s="17">
        <f>[1]!s_val_ev(A4038,"",100000000)</f>
        <v>58.186896399999988</v>
      </c>
      <c r="O4038" s="17">
        <f>[1]!share_freesharesmv(A4038,"",100000000)</f>
        <v>33.275113639999994</v>
      </c>
      <c r="P4038" s="17">
        <f ca="1">[1]!s_dq_amount_btin(A4038,TODAY()-1,100000000)</f>
        <v>0.44263415</v>
      </c>
      <c r="Q4038" s="17">
        <f ca="1">[1]!s_dq_turn(A4038,TODAY()-1)</f>
        <v>0.76588706012085273</v>
      </c>
      <c r="R4038" s="2">
        <f>[1]!s_pq_amount(A4038,"20260101","",100000000)</f>
        <v>67.329704320000005</v>
      </c>
      <c r="S4038" s="2">
        <f>[1]!s_pq_avgamount(A4038,"20260101","",100000000)</f>
        <v>0.61770370935779817</v>
      </c>
      <c r="T4038" s="17">
        <f>[1]!s_ipo_dilutedpe(A4038)</f>
        <v>22.98</v>
      </c>
      <c r="U4038" s="12">
        <f>[1]!s_ipo_collection_total(A4038,100000000)</f>
        <v>6.2822430000000002</v>
      </c>
      <c r="V4038" s="18">
        <f>[1]!s_val_pe_ttm(A4038,"")</f>
        <v>16.712688446044922</v>
      </c>
    </row>
    <row r="4039" spans="1:22" x14ac:dyDescent="0.3">
      <c r="A4039" s="12" t="s">
        <v>8454</v>
      </c>
      <c r="B4039" s="12" t="s">
        <v>8455</v>
      </c>
      <c r="C4039" s="16" t="str">
        <f>[1]!s_info_mkt(A4039)</f>
        <v>主板</v>
      </c>
      <c r="D4039" s="16" t="str">
        <f>[1]!s_ipo_listeddate(A4039)</f>
        <v>2004-08-02</v>
      </c>
      <c r="E4039" s="16" t="str">
        <f>[1]!s_info_industry_csrc2023(A4039,"",3)</f>
        <v>电气机械和器材制造业</v>
      </c>
      <c r="F4039" s="16">
        <f>[1]!s_is(A4039,83,"FY","YTD","20251231",1,"",100000000)</f>
        <v>479.58747572990001</v>
      </c>
      <c r="G4039" s="16">
        <f>[1]!s_is(A4039,83,"FY","YTD","20241231",1,"",100000000)</f>
        <v>463.60045675650002</v>
      </c>
      <c r="H4039" s="16">
        <f>[1]!s_is(A4039,61,"FY","YTD","20251231",1,"",100000000)</f>
        <v>-0.43888446130000003</v>
      </c>
      <c r="I4039" s="16">
        <f>[1]!s_is(A4039,61,"FY","YTD","20241231",1,"",100000000)</f>
        <v>-2.9986228867000002</v>
      </c>
      <c r="J4039" s="16">
        <f>[1]!s_fa_roe(A4039,"20251231")</f>
        <v>-1.2485999999999999</v>
      </c>
      <c r="K4039" s="16">
        <f>[1]!s_stmnote_rdexp(A4039,"20251231",1,10000)</f>
        <v>57648.257282000006</v>
      </c>
      <c r="L4039" s="16">
        <f>[1]!s_margin_tradingbalance(A4039,"",10000)</f>
        <v>41513.118499999997</v>
      </c>
      <c r="M4039" s="16">
        <f>[1]!s_margin_seclendingbalance(A4039,"",10000)</f>
        <v>0.39119999999999999</v>
      </c>
      <c r="N4039" s="17">
        <f>[1]!s_val_ev(A4039,"",100000000)</f>
        <v>89.413079369599984</v>
      </c>
      <c r="O4039" s="17">
        <f>[1]!share_freesharesmv(A4039,"",100000000)</f>
        <v>53.852579937999991</v>
      </c>
      <c r="P4039" s="17">
        <f ca="1">[1]!s_dq_amount_btin(A4039,TODAY()-1,100000000)</f>
        <v>2.2945993499999999</v>
      </c>
      <c r="Q4039" s="17">
        <f ca="1">[1]!s_dq_turn(A4039,TODAY()-1)</f>
        <v>2.5293724452229629</v>
      </c>
      <c r="R4039" s="2">
        <f>[1]!s_pq_amount(A4039,"20260101","",100000000)</f>
        <v>450.76403004999997</v>
      </c>
      <c r="S4039" s="2">
        <f>[1]!s_pq_avgamount(A4039,"20260101","",100000000)</f>
        <v>4.1354498169724767</v>
      </c>
      <c r="T4039" s="17">
        <f>[1]!s_ipo_dilutedpe(A4039)</f>
        <v>18.57</v>
      </c>
      <c r="U4039" s="12">
        <f>[1]!s_ipo_collection_total(A4039,100000000)</f>
        <v>3.51</v>
      </c>
      <c r="V4039" s="18">
        <f>[1]!s_val_pe_ttm(A4039,"")</f>
        <v>-529.69189453125</v>
      </c>
    </row>
    <row r="4040" spans="1:22" x14ac:dyDescent="0.3">
      <c r="A4040" s="12" t="s">
        <v>8456</v>
      </c>
      <c r="B4040" s="12" t="s">
        <v>8457</v>
      </c>
      <c r="C4040" s="16" t="str">
        <f>[1]!s_info_mkt(A4040)</f>
        <v>主板</v>
      </c>
      <c r="D4040" s="16" t="str">
        <f>[1]!s_ipo_listeddate(A4040)</f>
        <v>1999-02-03</v>
      </c>
      <c r="E4040" s="16" t="str">
        <f>[1]!s_info_industry_csrc2023(A4040,"",3)</f>
        <v>房地产业</v>
      </c>
      <c r="F4040" s="16">
        <f>[1]!s_is(A4040,83,"FY","YTD","20251231",1,"",100000000)</f>
        <v>302.80876718569999</v>
      </c>
      <c r="G4040" s="16">
        <f>[1]!s_is(A4040,83,"FY","YTD","20241231",1,"",100000000)</f>
        <v>254.42187511009999</v>
      </c>
      <c r="H4040" s="16">
        <f>[1]!s_is(A4040,61,"FY","YTD","20251231",1,"",100000000)</f>
        <v>-4.1320346514999997</v>
      </c>
      <c r="I4040" s="16">
        <f>[1]!s_is(A4040,61,"FY","YTD","20241231",1,"",100000000)</f>
        <v>-9.5104434483000002</v>
      </c>
      <c r="J4040" s="16">
        <f>[1]!s_fa_roe(A4040,"20251231")</f>
        <v>-1.9358</v>
      </c>
      <c r="K4040" s="16">
        <f>[1]!s_stmnote_rdexp(A4040,"20251231",1,10000)</f>
        <v>2436.2199999999998</v>
      </c>
      <c r="L4040" s="16">
        <f>[1]!s_margin_tradingbalance(A4040,"",10000)</f>
        <v>48244.8802</v>
      </c>
      <c r="M4040" s="16">
        <f>[1]!s_margin_seclendingbalance(A4040,"",10000)</f>
        <v>174.97200000000001</v>
      </c>
      <c r="N4040" s="17">
        <f>[1]!s_val_ev(A4040,"",100000000)</f>
        <v>87.181227293999996</v>
      </c>
      <c r="O4040" s="17">
        <f>[1]!share_freesharesmv(A4040,"",100000000)</f>
        <v>47.505370331999998</v>
      </c>
      <c r="P4040" s="17">
        <f ca="1">[1]!s_dq_amount_btin(A4040,TODAY()-1,100000000)</f>
        <v>1.25182927</v>
      </c>
      <c r="Q4040" s="17">
        <f ca="1">[1]!s_dq_turn(A4040,TODAY()-1)</f>
        <v>1.4285012045084049</v>
      </c>
      <c r="R4040" s="2">
        <f>[1]!s_pq_amount(A4040,"20260101","",100000000)</f>
        <v>556.91385760000003</v>
      </c>
      <c r="S4040" s="2">
        <f>[1]!s_pq_avgamount(A4040,"20260101","",100000000)</f>
        <v>5.1093014458715595</v>
      </c>
      <c r="T4040" s="17">
        <f>[1]!s_ipo_dilutedpe(A4040)</f>
        <v>0</v>
      </c>
      <c r="U4040" s="12">
        <f>[1]!s_ipo_collection_total(A4040,100000000)</f>
        <v>8.43</v>
      </c>
      <c r="V4040" s="18">
        <f>[1]!s_val_pe_ttm(A4040,"")</f>
        <v>-29.820169448852539</v>
      </c>
    </row>
    <row r="4041" spans="1:22" x14ac:dyDescent="0.3">
      <c r="A4041" s="12" t="s">
        <v>8458</v>
      </c>
      <c r="B4041" s="12" t="s">
        <v>8459</v>
      </c>
      <c r="C4041" s="16" t="str">
        <f>[1]!s_info_mkt(A4041)</f>
        <v>主板</v>
      </c>
      <c r="D4041" s="16" t="str">
        <f>[1]!s_ipo_listeddate(A4041)</f>
        <v>2017-02-20</v>
      </c>
      <c r="E4041" s="16" t="str">
        <f>[1]!s_info_industry_csrc2023(A4041,"",3)</f>
        <v>水的生产和供应业</v>
      </c>
      <c r="F4041" s="16">
        <f>[1]!s_is(A4041,83,"FY","YTD","20251231",1,"",100000000)</f>
        <v>13.768062401300002</v>
      </c>
      <c r="G4041" s="16">
        <f>[1]!s_is(A4041,83,"FY","YTD","20241231",1,"",100000000)</f>
        <v>12.158781380000001</v>
      </c>
      <c r="H4041" s="16">
        <f>[1]!s_is(A4041,61,"FY","YTD","20251231",1,"",100000000)</f>
        <v>2.1209153796</v>
      </c>
      <c r="I4041" s="16">
        <f>[1]!s_is(A4041,61,"FY","YTD","20241231",1,"",100000000)</f>
        <v>1.9175026531999999</v>
      </c>
      <c r="J4041" s="16">
        <f>[1]!s_fa_roe(A4041,"20251231")</f>
        <v>7.0427</v>
      </c>
      <c r="K4041" s="16">
        <f>[1]!s_stmnote_rdexp(A4041,"20251231",1,10000)</f>
        <v>4205.4781990000001</v>
      </c>
      <c r="L4041" s="16">
        <f>[1]!s_margin_tradingbalance(A4041,"",10000)</f>
        <v>0</v>
      </c>
      <c r="M4041" s="16">
        <f>[1]!s_margin_seclendingbalance(A4041,"",10000)</f>
        <v>0</v>
      </c>
      <c r="N4041" s="17">
        <f>[1]!s_val_ev(A4041,"",100000000)</f>
        <v>31.867697780099999</v>
      </c>
      <c r="O4041" s="17">
        <f>[1]!share_freesharesmv(A4041,"",100000000)</f>
        <v>16.450350831199998</v>
      </c>
      <c r="P4041" s="17">
        <f ca="1">[1]!s_dq_amount_btin(A4041,TODAY()-1,100000000)</f>
        <v>0.44479517000000002</v>
      </c>
      <c r="Q4041" s="17">
        <f ca="1">[1]!s_dq_turn(A4041,TODAY()-1)</f>
        <v>1.3875322687292426</v>
      </c>
      <c r="R4041" s="2">
        <f>[1]!s_pq_amount(A4041,"20260101","",100000000)</f>
        <v>157.57208302000001</v>
      </c>
      <c r="S4041" s="2">
        <f>[1]!s_pq_avgamount(A4041,"20260101","",100000000)</f>
        <v>1.4456154405504587</v>
      </c>
      <c r="T4041" s="17">
        <f>[1]!s_ipo_dilutedpe(A4041)</f>
        <v>22.99</v>
      </c>
      <c r="U4041" s="12">
        <f>[1]!s_ipo_collection_total(A4041,100000000)</f>
        <v>4.5449999999999999</v>
      </c>
      <c r="V4041" s="18">
        <f>[1]!s_val_pe_ttm(A4041,"")</f>
        <v>13.598185539245605</v>
      </c>
    </row>
    <row r="4042" spans="1:22" x14ac:dyDescent="0.3">
      <c r="A4042" s="12" t="s">
        <v>8460</v>
      </c>
      <c r="B4042" s="12" t="s">
        <v>8461</v>
      </c>
      <c r="C4042" s="16" t="str">
        <f>[1]!s_info_mkt(A4042)</f>
        <v>科创板</v>
      </c>
      <c r="D4042" s="16" t="str">
        <f>[1]!s_ipo_listeddate(A4042)</f>
        <v>2021-05-18</v>
      </c>
      <c r="E4042" s="16" t="str">
        <f>[1]!s_info_industry_csrc2023(A4042,"",3)</f>
        <v>专用设备制造业</v>
      </c>
      <c r="F4042" s="16">
        <f>[1]!s_is(A4042,83,"FY","YTD","20251231",1,"",100000000)</f>
        <v>3.5107599727999999</v>
      </c>
      <c r="G4042" s="16">
        <f>[1]!s_is(A4042,83,"FY","YTD","20241231",1,"",100000000)</f>
        <v>3.2194523935000001</v>
      </c>
      <c r="H4042" s="16">
        <f>[1]!s_is(A4042,61,"FY","YTD","20251231",1,"",100000000)</f>
        <v>0.98703534379999991</v>
      </c>
      <c r="I4042" s="16">
        <f>[1]!s_is(A4042,61,"FY","YTD","20241231",1,"",100000000)</f>
        <v>0.88399138290000001</v>
      </c>
      <c r="J4042" s="16">
        <f>[1]!s_fa_roe(A4042,"20251231")</f>
        <v>14.5867</v>
      </c>
      <c r="K4042" s="16">
        <f>[1]!s_stmnote_rdexp(A4042,"20251231",1,10000)</f>
        <v>3198.1615350000002</v>
      </c>
      <c r="L4042" s="16">
        <f>[1]!s_margin_tradingbalance(A4042,"",10000)</f>
        <v>10144.407800000001</v>
      </c>
      <c r="M4042" s="16">
        <f>[1]!s_margin_seclendingbalance(A4042,"",10000)</f>
        <v>0</v>
      </c>
      <c r="N4042" s="17">
        <f>[1]!s_val_ev(A4042,"",100000000)</f>
        <v>32.211331697999995</v>
      </c>
      <c r="O4042" s="17">
        <f>[1]!share_freesharesmv(A4042,"",100000000)</f>
        <v>12.029815947499999</v>
      </c>
      <c r="P4042" s="17">
        <f ca="1">[1]!s_dq_amount_btin(A4042,TODAY()-1,100000000)</f>
        <v>0.47105511</v>
      </c>
      <c r="Q4042" s="17">
        <f ca="1">[1]!s_dq_turn(A4042,TODAY()-1)</f>
        <v>1.462489056387724</v>
      </c>
      <c r="R4042" s="2">
        <f>[1]!s_pq_amount(A4042,"20260101","",100000000)</f>
        <v>115.57273739</v>
      </c>
      <c r="S4042" s="2">
        <f>[1]!s_pq_avgamount(A4042,"20260101","",100000000)</f>
        <v>1.0603003430275229</v>
      </c>
      <c r="T4042" s="17">
        <f>[1]!s_ipo_dilutedpe(A4042)</f>
        <v>22.17</v>
      </c>
      <c r="U4042" s="12">
        <f>[1]!s_ipo_collection_total(A4042,100000000)</f>
        <v>2.5160339999999999</v>
      </c>
      <c r="V4042" s="18">
        <f>[1]!s_val_pe_ttm(A4042,"")</f>
        <v>36.681190490722656</v>
      </c>
    </row>
    <row r="4043" spans="1:22" x14ac:dyDescent="0.3">
      <c r="A4043" s="12" t="s">
        <v>8462</v>
      </c>
      <c r="B4043" s="12" t="s">
        <v>8463</v>
      </c>
      <c r="C4043" s="16" t="str">
        <f>[1]!s_info_mkt(A4043)</f>
        <v>主板</v>
      </c>
      <c r="D4043" s="16" t="str">
        <f>[1]!s_ipo_listeddate(A4043)</f>
        <v>2019-01-21</v>
      </c>
      <c r="E4043" s="16" t="str">
        <f>[1]!s_info_industry_csrc2023(A4043,"",3)</f>
        <v>水上运输业</v>
      </c>
      <c r="F4043" s="16">
        <f>[1]!s_is(A4043,83,"FY","YTD","20251231",1,"",100000000)</f>
        <v>188.06323315</v>
      </c>
      <c r="G4043" s="16">
        <f>[1]!s_is(A4043,83,"FY","YTD","20241231",1,"",100000000)</f>
        <v>189.40998482000001</v>
      </c>
      <c r="H4043" s="16">
        <f>[1]!s_is(A4043,61,"FY","YTD","20251231",1,"",100000000)</f>
        <v>52.71506093</v>
      </c>
      <c r="I4043" s="16">
        <f>[1]!s_is(A4043,61,"FY","YTD","20241231",1,"",100000000)</f>
        <v>52.348974699999999</v>
      </c>
      <c r="J4043" s="16">
        <f>[1]!s_fa_roe(A4043,"20251231")</f>
        <v>11.9534</v>
      </c>
      <c r="K4043" s="16">
        <f>[1]!s_stmnote_rdexp(A4043,"20251231",1,10000)</f>
        <v>24499.213</v>
      </c>
      <c r="L4043" s="16">
        <f>[1]!s_margin_tradingbalance(A4043,"",10000)</f>
        <v>9871.6821</v>
      </c>
      <c r="M4043" s="16">
        <f>[1]!s_margin_seclendingbalance(A4043,"",10000)</f>
        <v>150.56360000000001</v>
      </c>
      <c r="N4043" s="17">
        <f>[1]!s_val_ev(A4043,"",100000000)</f>
        <v>519.29257442690005</v>
      </c>
      <c r="O4043" s="17">
        <f>[1]!share_freesharesmv(A4043,"",100000000)</f>
        <v>55.374633600000003</v>
      </c>
      <c r="P4043" s="17">
        <f ca="1">[1]!s_dq_amount_btin(A4043,TODAY()-1,100000000)</f>
        <v>1.72647532</v>
      </c>
      <c r="Q4043" s="17">
        <f ca="1">[1]!s_dq_turn(A4043,TODAY()-1)</f>
        <v>0.38326729505802498</v>
      </c>
      <c r="R4043" s="2">
        <f>[1]!s_pq_amount(A4043,"20260101","",100000000)</f>
        <v>161.54173091000001</v>
      </c>
      <c r="S4043" s="2">
        <f>[1]!s_pq_avgamount(A4043,"20260101","",100000000)</f>
        <v>1.4820342285321102</v>
      </c>
      <c r="T4043" s="17">
        <f>[1]!s_ipo_dilutedpe(A4043)</f>
        <v>10.51</v>
      </c>
      <c r="U4043" s="12">
        <f>[1]!s_ipo_collection_total(A4043,100000000)</f>
        <v>20.946733600000002</v>
      </c>
      <c r="V4043" s="18">
        <f>[1]!s_val_pe_ttm(A4043,"")</f>
        <v>10.349160194396973</v>
      </c>
    </row>
    <row r="4044" spans="1:22" x14ac:dyDescent="0.3">
      <c r="A4044" s="12" t="s">
        <v>279</v>
      </c>
      <c r="B4044" s="12" t="s">
        <v>280</v>
      </c>
      <c r="C4044" s="16" t="str">
        <f>[1]!s_info_mkt(A4044)</f>
        <v>北证</v>
      </c>
      <c r="D4044" s="16" t="str">
        <f>[1]!s_ipo_listeddate(A4044)</f>
        <v>2020-07-27</v>
      </c>
      <c r="E4044" s="16" t="str">
        <f>[1]!s_info_industry_csrc2023(A4044,"",3)</f>
        <v>化学原料和化学制品制造业</v>
      </c>
      <c r="F4044" s="16">
        <f>[1]!s_is(A4044,83,"FY","YTD","20251231",1,"",100000000)</f>
        <v>54.7403002474</v>
      </c>
      <c r="G4044" s="16">
        <f>[1]!s_is(A4044,83,"FY","YTD","20241231",1,"",100000000)</f>
        <v>56.591030231400005</v>
      </c>
      <c r="H4044" s="16">
        <f>[1]!s_is(A4044,61,"FY","YTD","20251231",1,"",100000000)</f>
        <v>-2.5694368505000003</v>
      </c>
      <c r="I4044" s="16">
        <f>[1]!s_is(A4044,61,"FY","YTD","20241231",1,"",100000000)</f>
        <v>-5.8733373904999997</v>
      </c>
      <c r="J4044" s="16">
        <f>[1]!s_fa_roe(A4044,"20251231")</f>
        <v>-5.2282000000000002</v>
      </c>
      <c r="K4044" s="16">
        <f>[1]!s_stmnote_rdexp(A4044,"20251231",1,10000)</f>
        <v>13038.375249999999</v>
      </c>
      <c r="L4044" s="16">
        <f>[1]!s_margin_tradingbalance(A4044,"",10000)</f>
        <v>2922.4933999999998</v>
      </c>
      <c r="M4044" s="16">
        <f>[1]!s_margin_seclendingbalance(A4044,"",10000)</f>
        <v>0</v>
      </c>
      <c r="N4044" s="17">
        <f>[1]!s_val_ev(A4044,"",100000000)</f>
        <v>34.077239999999996</v>
      </c>
      <c r="O4044" s="17">
        <f>[1]!share_freesharesmv(A4044,"",100000000)</f>
        <v>13.1047543676</v>
      </c>
      <c r="P4044" s="17">
        <f ca="1">[1]!s_dq_amount_btin(A4044,TODAY()-1,100000000)</f>
        <v>9.024778E-2</v>
      </c>
      <c r="Q4044" s="17">
        <f ca="1">[1]!s_dq_turn(A4044,TODAY()-1)</f>
        <v>0.26512179923656248</v>
      </c>
      <c r="R4044" s="2">
        <f>[1]!s_pq_amount(A4044,"20260101","",100000000)</f>
        <v>31.732083549999999</v>
      </c>
      <c r="S4044" s="2">
        <f>[1]!s_pq_avgamount(A4044,"20260101","",100000000)</f>
        <v>0.29112003256880736</v>
      </c>
      <c r="T4044" s="17">
        <f>[1]!s_ipo_dilutedpe(A4044)</f>
        <v>24.77</v>
      </c>
      <c r="U4044" s="12">
        <f>[1]!s_ipo_collection_total(A4044,100000000)</f>
        <v>5.45</v>
      </c>
      <c r="V4044" s="18">
        <f>[1]!s_val_pe_ttm(A4044,"")</f>
        <v>-12.21236515045166</v>
      </c>
    </row>
    <row r="4045" spans="1:22" x14ac:dyDescent="0.3">
      <c r="A4045" s="12" t="s">
        <v>8464</v>
      </c>
      <c r="B4045" s="12" t="s">
        <v>8465</v>
      </c>
      <c r="C4045" s="16" t="str">
        <f>[1]!s_info_mkt(A4045)</f>
        <v>创业板</v>
      </c>
      <c r="D4045" s="16" t="str">
        <f>[1]!s_ipo_listeddate(A4045)</f>
        <v>2022-08-31</v>
      </c>
      <c r="E4045" s="16" t="str">
        <f>[1]!s_info_industry_csrc2023(A4045,"",3)</f>
        <v>专业技术服务业</v>
      </c>
      <c r="F4045" s="16">
        <f>[1]!s_is(A4045,83,"FY","YTD","20251231",1,"",100000000)</f>
        <v>14.120545251199999</v>
      </c>
      <c r="G4045" s="16">
        <f>[1]!s_is(A4045,83,"FY","YTD","20241231",1,"",100000000)</f>
        <v>13.5387962666</v>
      </c>
      <c r="H4045" s="16">
        <f>[1]!s_is(A4045,61,"FY","YTD","20251231",1,"",100000000)</f>
        <v>0.21531120000000001</v>
      </c>
      <c r="I4045" s="16">
        <f>[1]!s_is(A4045,61,"FY","YTD","20241231",1,"",100000000)</f>
        <v>0.16508307929999999</v>
      </c>
      <c r="J4045" s="16">
        <f>[1]!s_fa_roe(A4045,"20251231")</f>
        <v>0.8468</v>
      </c>
      <c r="K4045" s="16">
        <f>[1]!s_stmnote_rdexp(A4045,"20251231",1,10000)</f>
        <v>9636.8531340000009</v>
      </c>
      <c r="L4045" s="16">
        <f>[1]!s_margin_tradingbalance(A4045,"",10000)</f>
        <v>21447.4342</v>
      </c>
      <c r="M4045" s="16">
        <f>[1]!s_margin_seclendingbalance(A4045,"",10000)</f>
        <v>0</v>
      </c>
      <c r="N4045" s="17">
        <f>[1]!s_val_ev(A4045,"",100000000)</f>
        <v>59.4620514</v>
      </c>
      <c r="O4045" s="17">
        <f>[1]!share_freesharesmv(A4045,"",100000000)</f>
        <v>34.798322843999991</v>
      </c>
      <c r="P4045" s="17">
        <f ca="1">[1]!s_dq_amount_btin(A4045,TODAY()-1,100000000)</f>
        <v>1.3879160399999999</v>
      </c>
      <c r="Q4045" s="17">
        <f ca="1">[1]!s_dq_turn(A4045,TODAY()-1)</f>
        <v>2.7739039545673885</v>
      </c>
      <c r="R4045" s="2">
        <f>[1]!s_pq_amount(A4045,"20260101","",100000000)</f>
        <v>137.05929777</v>
      </c>
      <c r="S4045" s="2">
        <f>[1]!s_pq_avgamount(A4045,"20260101","",100000000)</f>
        <v>1.2574247501834861</v>
      </c>
      <c r="T4045" s="17">
        <f>[1]!s_ipo_dilutedpe(A4045)</f>
        <v>49.22</v>
      </c>
      <c r="U4045" s="12">
        <f>[1]!s_ipo_collection_total(A4045,100000000)</f>
        <v>18.922499999999999</v>
      </c>
      <c r="V4045" s="18">
        <f>[1]!s_val_pe_ttm(A4045,"")</f>
        <v>-394.28152465820313</v>
      </c>
    </row>
    <row r="4046" spans="1:22" x14ac:dyDescent="0.3">
      <c r="A4046" s="12" t="s">
        <v>8466</v>
      </c>
      <c r="B4046" s="12" t="s">
        <v>8467</v>
      </c>
      <c r="C4046" s="16" t="str">
        <f>[1]!s_info_mkt(A4046)</f>
        <v>主板</v>
      </c>
      <c r="D4046" s="16" t="str">
        <f>[1]!s_ipo_listeddate(A4046)</f>
        <v>2019-09-05</v>
      </c>
      <c r="E4046" s="16" t="str">
        <f>[1]!s_info_industry_csrc2023(A4046,"",3)</f>
        <v>资本市场服务</v>
      </c>
      <c r="F4046" s="16">
        <f>[1]!s_is(A4046,83,"FY","YTD","20251231",1,"",100000000)</f>
        <v>12.2671751325</v>
      </c>
      <c r="G4046" s="16">
        <f>[1]!s_is(A4046,83,"FY","YTD","20241231",1,"",100000000)</f>
        <v>18.104365777200002</v>
      </c>
      <c r="H4046" s="16">
        <f>[1]!s_is(A4046,61,"FY","YTD","20251231",1,"",100000000)</f>
        <v>5.4695225530999991</v>
      </c>
      <c r="I4046" s="16">
        <f>[1]!s_is(A4046,61,"FY","YTD","20241231",1,"",100000000)</f>
        <v>3.8260860001999997</v>
      </c>
      <c r="J4046" s="16">
        <f>[1]!s_fa_roe(A4046,"20251231")</f>
        <v>16.732800000000001</v>
      </c>
      <c r="K4046" s="16">
        <f>[1]!s_stmnote_rdexp(A4046,"20251231",1,10000)</f>
        <v>309.52988999999997</v>
      </c>
      <c r="L4046" s="16">
        <f>[1]!s_margin_tradingbalance(A4046,"",10000)</f>
        <v>0</v>
      </c>
      <c r="M4046" s="16">
        <f>[1]!s_margin_seclendingbalance(A4046,"",10000)</f>
        <v>0</v>
      </c>
      <c r="N4046" s="17">
        <f>[1]!s_val_ev(A4046,"",100000000)</f>
        <v>97.199033645399993</v>
      </c>
      <c r="O4046" s="17">
        <f>[1]!share_freesharesmv(A4046,"",100000000)</f>
        <v>28.656559095399999</v>
      </c>
      <c r="P4046" s="17">
        <f ca="1">[1]!s_dq_amount_btin(A4046,TODAY()-1,100000000)</f>
        <v>1.5833304699999999</v>
      </c>
      <c r="Q4046" s="17">
        <f ca="1">[1]!s_dq_turn(A4046,TODAY()-1)</f>
        <v>1.6171890777793825</v>
      </c>
      <c r="R4046" s="2">
        <f>[1]!s_pq_amount(A4046,"20260101","",100000000)</f>
        <v>308.63155958999999</v>
      </c>
      <c r="S4046" s="2">
        <f>[1]!s_pq_avgamount(A4046,"20260101","",100000000)</f>
        <v>2.8314821980733944</v>
      </c>
      <c r="T4046" s="17">
        <f>[1]!s_ipo_dilutedpe(A4046)</f>
        <v>22.98</v>
      </c>
      <c r="U4046" s="12">
        <f>[1]!s_ipo_collection_total(A4046,100000000)</f>
        <v>2.5065</v>
      </c>
      <c r="V4046" s="18">
        <f>[1]!s_val_pe_ttm(A4046,"")</f>
        <v>14.51814079284668</v>
      </c>
    </row>
    <row r="4047" spans="1:22" x14ac:dyDescent="0.3">
      <c r="A4047" s="12" t="s">
        <v>8468</v>
      </c>
      <c r="B4047" s="12" t="s">
        <v>8469</v>
      </c>
      <c r="C4047" s="16" t="str">
        <f>[1]!s_info_mkt(A4047)</f>
        <v>主板</v>
      </c>
      <c r="D4047" s="16" t="str">
        <f>[1]!s_ipo_listeddate(A4047)</f>
        <v>2011-03-10</v>
      </c>
      <c r="E4047" s="16" t="str">
        <f>[1]!s_info_industry_csrc2023(A4047,"",3)</f>
        <v>医药制造业</v>
      </c>
      <c r="F4047" s="16">
        <f>[1]!s_is(A4047,83,"FY","YTD","20251231",1,"",100000000)</f>
        <v>36.117809993099996</v>
      </c>
      <c r="G4047" s="16">
        <f>[1]!s_is(A4047,83,"FY","YTD","20241231",1,"",100000000)</f>
        <v>34.4140520638</v>
      </c>
      <c r="H4047" s="16">
        <f>[1]!s_is(A4047,61,"FY","YTD","20251231",1,"",100000000)</f>
        <v>0.95105486250000004</v>
      </c>
      <c r="I4047" s="16">
        <f>[1]!s_is(A4047,61,"FY","YTD","20241231",1,"",100000000)</f>
        <v>0.40813669539999997</v>
      </c>
      <c r="J4047" s="16">
        <f>[1]!s_fa_roe(A4047,"20251231")</f>
        <v>2.8022999999999998</v>
      </c>
      <c r="K4047" s="16">
        <f>[1]!s_stmnote_rdexp(A4047,"20251231",1,10000)</f>
        <v>13545.925412000001</v>
      </c>
      <c r="L4047" s="16">
        <f>[1]!s_margin_tradingbalance(A4047,"",10000)</f>
        <v>0</v>
      </c>
      <c r="M4047" s="16">
        <f>[1]!s_margin_seclendingbalance(A4047,"",10000)</f>
        <v>0</v>
      </c>
      <c r="N4047" s="17">
        <f>[1]!s_val_ev(A4047,"",100000000)</f>
        <v>53.026936948799992</v>
      </c>
      <c r="O4047" s="17">
        <f>[1]!share_freesharesmv(A4047,"",100000000)</f>
        <v>32.852104289599993</v>
      </c>
      <c r="P4047" s="17">
        <f ca="1">[1]!s_dq_amount_btin(A4047,TODAY()-1,100000000)</f>
        <v>0.77671515999999996</v>
      </c>
      <c r="Q4047" s="17">
        <f ca="1">[1]!s_dq_turn(A4047,TODAY()-1)</f>
        <v>2.0488878483836235</v>
      </c>
      <c r="R4047" s="2">
        <f>[1]!s_pq_amount(A4047,"20260101","",100000000)</f>
        <v>315.08664157999999</v>
      </c>
      <c r="S4047" s="2">
        <f>[1]!s_pq_avgamount(A4047,"20260101","",100000000)</f>
        <v>2.8907031337614679</v>
      </c>
      <c r="T4047" s="17">
        <f>[1]!s_ipo_dilutedpe(A4047)</f>
        <v>45.65</v>
      </c>
      <c r="U4047" s="12">
        <f>[1]!s_ipo_collection_total(A4047,100000000)</f>
        <v>5.6070000000000002</v>
      </c>
      <c r="V4047" s="18">
        <f>[1]!s_val_pe_ttm(A4047,"")</f>
        <v>48.460933685302734</v>
      </c>
    </row>
    <row r="4048" spans="1:22" x14ac:dyDescent="0.3">
      <c r="A4048" s="12" t="s">
        <v>8470</v>
      </c>
      <c r="B4048" s="12" t="s">
        <v>8471</v>
      </c>
      <c r="C4048" s="16" t="str">
        <f>[1]!s_info_mkt(A4048)</f>
        <v>主板</v>
      </c>
      <c r="D4048" s="16" t="str">
        <f>[1]!s_ipo_listeddate(A4048)</f>
        <v>2011-11-22</v>
      </c>
      <c r="E4048" s="16" t="str">
        <f>[1]!s_info_industry_csrc2023(A4048,"",3)</f>
        <v>化学原料和化学制品制造业</v>
      </c>
      <c r="F4048" s="16">
        <f>[1]!s_is(A4048,83,"FY","YTD","20251231",1,"",100000000)</f>
        <v>14.9145714022</v>
      </c>
      <c r="G4048" s="16">
        <f>[1]!s_is(A4048,83,"FY","YTD","20241231",1,"",100000000)</f>
        <v>14.412147880599999</v>
      </c>
      <c r="H4048" s="16">
        <f>[1]!s_is(A4048,61,"FY","YTD","20251231",1,"",100000000)</f>
        <v>2.216436522</v>
      </c>
      <c r="I4048" s="16">
        <f>[1]!s_is(A4048,61,"FY","YTD","20241231",1,"",100000000)</f>
        <v>1.6993697123</v>
      </c>
      <c r="J4048" s="16">
        <f>[1]!s_fa_roe(A4048,"20251231")</f>
        <v>10.282500000000001</v>
      </c>
      <c r="K4048" s="16">
        <f>[1]!s_stmnote_rdexp(A4048,"20251231",1,10000)</f>
        <v>6139.2537009999996</v>
      </c>
      <c r="L4048" s="16">
        <f>[1]!s_margin_tradingbalance(A4048,"",10000)</f>
        <v>0</v>
      </c>
      <c r="M4048" s="16">
        <f>[1]!s_margin_seclendingbalance(A4048,"",10000)</f>
        <v>0</v>
      </c>
      <c r="N4048" s="17">
        <f>[1]!s_val_ev(A4048,"",100000000)</f>
        <v>60.960871183999998</v>
      </c>
      <c r="O4048" s="17">
        <f>[1]!share_freesharesmv(A4048,"",100000000)</f>
        <v>25.937155884799999</v>
      </c>
      <c r="P4048" s="17">
        <f ca="1">[1]!s_dq_amount_btin(A4048,TODAY()-1,100000000)</f>
        <v>1.4618869000000001</v>
      </c>
      <c r="Q4048" s="17">
        <f ca="1">[1]!s_dq_turn(A4048,TODAY()-1)</f>
        <v>2.6112573666416745</v>
      </c>
      <c r="R4048" s="2">
        <f>[1]!s_pq_amount(A4048,"20260101","",100000000)</f>
        <v>279.33642402999999</v>
      </c>
      <c r="S4048" s="2">
        <f>[1]!s_pq_avgamount(A4048,"20260101","",100000000)</f>
        <v>2.5627194865137617</v>
      </c>
      <c r="T4048" s="17">
        <f>[1]!s_ipo_dilutedpe(A4048)</f>
        <v>67.650000000000006</v>
      </c>
      <c r="U4048" s="12">
        <f>[1]!s_ipo_collection_total(A4048,100000000)</f>
        <v>6.1341000000000001</v>
      </c>
      <c r="V4048" s="18">
        <f>[1]!s_val_pe_ttm(A4048,"")</f>
        <v>28.865585327148438</v>
      </c>
    </row>
    <row r="4049" spans="1:22" x14ac:dyDescent="0.3">
      <c r="A4049" s="12" t="s">
        <v>8472</v>
      </c>
      <c r="B4049" s="12" t="s">
        <v>8473</v>
      </c>
      <c r="C4049" s="16" t="str">
        <f>[1]!s_info_mkt(A4049)</f>
        <v>主板</v>
      </c>
      <c r="D4049" s="16" t="str">
        <f>[1]!s_ipo_listeddate(A4049)</f>
        <v>2007-01-24</v>
      </c>
      <c r="E4049" s="16" t="str">
        <f>[1]!s_info_industry_csrc2023(A4049,"",3)</f>
        <v>橡胶和塑料制品业</v>
      </c>
      <c r="F4049" s="16">
        <f>[1]!s_is(A4049,83,"FY","YTD","20251231",1,"",100000000)</f>
        <v>28.506415926399999</v>
      </c>
      <c r="G4049" s="16">
        <f>[1]!s_is(A4049,83,"FY","YTD","20241231",1,"",100000000)</f>
        <v>27.480422793500001</v>
      </c>
      <c r="H4049" s="16">
        <f>[1]!s_is(A4049,61,"FY","YTD","20251231",1,"",100000000)</f>
        <v>1.5357976646</v>
      </c>
      <c r="I4049" s="16">
        <f>[1]!s_is(A4049,61,"FY","YTD","20241231",1,"",100000000)</f>
        <v>1.5474492616</v>
      </c>
      <c r="J4049" s="16">
        <f>[1]!s_fa_roe(A4049,"20251231")</f>
        <v>3.0202</v>
      </c>
      <c r="K4049" s="16">
        <f>[1]!s_stmnote_rdexp(A4049,"20251231",1,10000)</f>
        <v>4145.3928530000003</v>
      </c>
      <c r="L4049" s="16">
        <f>[1]!s_margin_tradingbalance(A4049,"",10000)</f>
        <v>53916.286599999999</v>
      </c>
      <c r="M4049" s="16">
        <f>[1]!s_margin_seclendingbalance(A4049,"",10000)</f>
        <v>52.085299999999997</v>
      </c>
      <c r="N4049" s="17">
        <f>[1]!s_val_ev(A4049,"",100000000)</f>
        <v>76.330096937799993</v>
      </c>
      <c r="O4049" s="17">
        <f>[1]!share_freesharesmv(A4049,"",100000000)</f>
        <v>61.196454630299989</v>
      </c>
      <c r="P4049" s="17">
        <f ca="1">[1]!s_dq_amount_btin(A4049,TODAY()-1,100000000)</f>
        <v>1.5939036</v>
      </c>
      <c r="Q4049" s="17">
        <f ca="1">[1]!s_dq_turn(A4049,TODAY()-1)</f>
        <v>2.0771938248775248</v>
      </c>
      <c r="R4049" s="2">
        <f>[1]!s_pq_amount(A4049,"20260101","",100000000)</f>
        <v>474.36761611999998</v>
      </c>
      <c r="S4049" s="2">
        <f>[1]!s_pq_avgamount(A4049,"20260101","",100000000)</f>
        <v>4.3519964781651375</v>
      </c>
      <c r="T4049" s="17">
        <f>[1]!s_ipo_dilutedpe(A4049)</f>
        <v>23.09</v>
      </c>
      <c r="U4049" s="12">
        <f>[1]!s_ipo_collection_total(A4049,100000000)</f>
        <v>1.8288</v>
      </c>
      <c r="V4049" s="18">
        <f>[1]!s_val_pe_ttm(A4049,"")</f>
        <v>51.057132720947266</v>
      </c>
    </row>
    <row r="4050" spans="1:22" x14ac:dyDescent="0.3">
      <c r="A4050" s="12" t="s">
        <v>8474</v>
      </c>
      <c r="B4050" s="12" t="s">
        <v>8475</v>
      </c>
      <c r="C4050" s="16" t="str">
        <f>[1]!s_info_mkt(A4050)</f>
        <v>主板</v>
      </c>
      <c r="D4050" s="16" t="str">
        <f>[1]!s_ipo_listeddate(A4050)</f>
        <v>2024-04-02</v>
      </c>
      <c r="E4050" s="16" t="str">
        <f>[1]!s_info_industry_csrc2023(A4050,"",3)</f>
        <v>计算机、通信和其他电子设备制造业</v>
      </c>
      <c r="F4050" s="16">
        <f>[1]!s_is(A4050,83,"FY","YTD","20251231",1,"",100000000)</f>
        <v>54.853713710500003</v>
      </c>
      <c r="G4050" s="16">
        <f>[1]!s_is(A4050,83,"FY","YTD","20241231",1,"",100000000)</f>
        <v>37.342846098000003</v>
      </c>
      <c r="H4050" s="16">
        <f>[1]!s_is(A4050,61,"FY","YTD","20251231",1,"",100000000)</f>
        <v>10.1578903865</v>
      </c>
      <c r="I4050" s="16">
        <f>[1]!s_is(A4050,61,"FY","YTD","20241231",1,"",100000000)</f>
        <v>6.7610040223999999</v>
      </c>
      <c r="J4050" s="16">
        <f>[1]!s_fa_roe(A4050,"20251231")</f>
        <v>28.808800000000002</v>
      </c>
      <c r="K4050" s="16">
        <f>[1]!s_stmnote_rdexp(A4050,"20251231",1,10000)</f>
        <v>27979.296097000002</v>
      </c>
      <c r="L4050" s="16">
        <f>[1]!s_margin_tradingbalance(A4050,"",10000)</f>
        <v>184120.24350000001</v>
      </c>
      <c r="M4050" s="16">
        <f>[1]!s_margin_seclendingbalance(A4050,"",10000)</f>
        <v>170.81399999999999</v>
      </c>
      <c r="N4050" s="17">
        <f>[1]!s_val_ev(A4050,"",100000000)</f>
        <v>932.99015683440007</v>
      </c>
      <c r="O4050" s="17">
        <f>[1]!share_freesharesmv(A4050,"",100000000)</f>
        <v>306.64729041240003</v>
      </c>
      <c r="P4050" s="17">
        <f ca="1">[1]!s_dq_amount_btin(A4050,TODAY()-1,100000000)</f>
        <v>18.304368069999999</v>
      </c>
      <c r="Q4050" s="17">
        <f ca="1">[1]!s_dq_turn(A4050,TODAY()-1)</f>
        <v>5.9374587213583139</v>
      </c>
      <c r="R4050" s="2">
        <f>[1]!s_pq_amount(A4050,"20260101","",100000000)</f>
        <v>1500.0912839699999</v>
      </c>
      <c r="S4050" s="2">
        <f>[1]!s_pq_avgamount(A4050,"20260101","",100000000)</f>
        <v>13.762305357522935</v>
      </c>
      <c r="T4050" s="17">
        <f>[1]!s_ipo_dilutedpe(A4050)</f>
        <v>26.32</v>
      </c>
      <c r="U4050" s="12">
        <f>[1]!s_ipo_collection_total(A4050,100000000)</f>
        <v>7.3728899999999999</v>
      </c>
      <c r="V4050" s="18">
        <f>[1]!s_val_pe_ttm(A4050,"")</f>
        <v>81.511383056640625</v>
      </c>
    </row>
    <row r="4051" spans="1:22" x14ac:dyDescent="0.3">
      <c r="A4051" s="12" t="s">
        <v>8476</v>
      </c>
      <c r="B4051" s="12" t="s">
        <v>8477</v>
      </c>
      <c r="C4051" s="16" t="str">
        <f>[1]!s_info_mkt(A4051)</f>
        <v>主板</v>
      </c>
      <c r="D4051" s="16" t="str">
        <f>[1]!s_ipo_listeddate(A4051)</f>
        <v>2016-05-03</v>
      </c>
      <c r="E4051" s="16" t="str">
        <f>[1]!s_info_industry_csrc2023(A4051,"",3)</f>
        <v>软件和信息技术服务业</v>
      </c>
      <c r="F4051" s="16">
        <f>[1]!s_is(A4051,83,"FY","YTD","20251231",1,"",100000000)</f>
        <v>3.9982390205999998</v>
      </c>
      <c r="G4051" s="16">
        <f>[1]!s_is(A4051,83,"FY","YTD","20241231",1,"",100000000)</f>
        <v>5.2264086497000006</v>
      </c>
      <c r="H4051" s="16">
        <f>[1]!s_is(A4051,61,"FY","YTD","20251231",1,"",100000000)</f>
        <v>-0.29727750110000001</v>
      </c>
      <c r="I4051" s="16">
        <f>[1]!s_is(A4051,61,"FY","YTD","20241231",1,"",100000000)</f>
        <v>6.322699679999999E-2</v>
      </c>
      <c r="J4051" s="16">
        <f>[1]!s_fa_roe(A4051,"20251231")</f>
        <v>-1.5422</v>
      </c>
      <c r="K4051" s="16">
        <f>[1]!s_stmnote_rdexp(A4051,"20251231",1,10000)</f>
        <v>5125.7278610000003</v>
      </c>
      <c r="L4051" s="16">
        <f>[1]!s_margin_tradingbalance(A4051,"",10000)</f>
        <v>0</v>
      </c>
      <c r="M4051" s="16">
        <f>[1]!s_margin_seclendingbalance(A4051,"",10000)</f>
        <v>0</v>
      </c>
      <c r="N4051" s="17">
        <f>[1]!s_val_ev(A4051,"",100000000)</f>
        <v>45.956051528099998</v>
      </c>
      <c r="O4051" s="17">
        <f>[1]!share_freesharesmv(A4051,"",100000000)</f>
        <v>21.321183403799999</v>
      </c>
      <c r="P4051" s="17">
        <f ca="1">[1]!s_dq_amount_btin(A4051,TODAY()-1,100000000)</f>
        <v>0.72715240000000003</v>
      </c>
      <c r="Q4051" s="17">
        <f ca="1">[1]!s_dq_turn(A4051,TODAY()-1)</f>
        <v>1.5688136139353994</v>
      </c>
      <c r="R4051" s="2">
        <f>[1]!s_pq_amount(A4051,"20260101","",100000000)</f>
        <v>146.73311308000001</v>
      </c>
      <c r="S4051" s="2">
        <f>[1]!s_pq_avgamount(A4051,"20260101","",100000000)</f>
        <v>1.3461753493577981</v>
      </c>
      <c r="T4051" s="17">
        <f>[1]!s_ipo_dilutedpe(A4051)</f>
        <v>6.41</v>
      </c>
      <c r="U4051" s="12">
        <f>[1]!s_ipo_collection_total(A4051,100000000)</f>
        <v>4.8837599999999997</v>
      </c>
      <c r="V4051" s="18">
        <f>[1]!s_val_pe_ttm(A4051,"")</f>
        <v>-87.038589477539063</v>
      </c>
    </row>
    <row r="4052" spans="1:22" x14ac:dyDescent="0.3">
      <c r="A4052" s="12" t="s">
        <v>8478</v>
      </c>
      <c r="B4052" s="12" t="s">
        <v>8479</v>
      </c>
      <c r="C4052" s="16" t="str">
        <f>[1]!s_info_mkt(A4052)</f>
        <v>主板</v>
      </c>
      <c r="D4052" s="16" t="str">
        <f>[1]!s_ipo_listeddate(A4052)</f>
        <v>1999-10-21</v>
      </c>
      <c r="E4052" s="16" t="str">
        <f>[1]!s_info_industry_csrc2023(A4052,"",3)</f>
        <v>医药制造业</v>
      </c>
      <c r="F4052" s="16">
        <f>[1]!s_is(A4052,83,"FY","YTD","20251231",1,"",100000000)</f>
        <v>88.806020217800011</v>
      </c>
      <c r="G4052" s="16">
        <f>[1]!s_is(A4052,83,"FY","YTD","20241231",1,"",100000000)</f>
        <v>93.752169220499994</v>
      </c>
      <c r="H4052" s="16">
        <f>[1]!s_is(A4052,61,"FY","YTD","20251231",1,"",100000000)</f>
        <v>8.733802292</v>
      </c>
      <c r="I4052" s="16">
        <f>[1]!s_is(A4052,61,"FY","YTD","20241231",1,"",100000000)</f>
        <v>11.605106704100001</v>
      </c>
      <c r="J4052" s="16">
        <f>[1]!s_fa_roe(A4052,"20251231")</f>
        <v>8.09</v>
      </c>
      <c r="K4052" s="16">
        <f>[1]!s_stmnote_rdexp(A4052,"20251231",1,10000)</f>
        <v>57988.452864999999</v>
      </c>
      <c r="L4052" s="16">
        <f>[1]!s_margin_tradingbalance(A4052,"",10000)</f>
        <v>65064.752099999998</v>
      </c>
      <c r="M4052" s="16">
        <f>[1]!s_margin_seclendingbalance(A4052,"",10000)</f>
        <v>378.20159999999998</v>
      </c>
      <c r="N4052" s="17">
        <f>[1]!s_val_ev(A4052,"",100000000)</f>
        <v>110.7806688</v>
      </c>
      <c r="O4052" s="17">
        <f>[1]!share_freesharesmv(A4052,"",100000000)</f>
        <v>68.3216111232</v>
      </c>
      <c r="P4052" s="17">
        <f ca="1">[1]!s_dq_amount_btin(A4052,TODAY()-1,100000000)</f>
        <v>2.8574273200000002</v>
      </c>
      <c r="Q4052" s="17">
        <f ca="1">[1]!s_dq_turn(A4052,TODAY()-1)</f>
        <v>2.5886834621541297</v>
      </c>
      <c r="R4052" s="2">
        <f>[1]!s_pq_amount(A4052,"20260101","",100000000)</f>
        <v>423.38272626000003</v>
      </c>
      <c r="S4052" s="2">
        <f>[1]!s_pq_avgamount(A4052,"20260101","",100000000)</f>
        <v>3.8842451950458718</v>
      </c>
      <c r="T4052" s="17">
        <f>[1]!s_ipo_dilutedpe(A4052)</f>
        <v>23.24</v>
      </c>
      <c r="U4052" s="12">
        <f>[1]!s_ipo_collection_total(A4052,100000000)</f>
        <v>2.9927999999999999</v>
      </c>
      <c r="V4052" s="18">
        <f>[1]!s_val_pe_ttm(A4052,"")</f>
        <v>14.745053291320801</v>
      </c>
    </row>
    <row r="4053" spans="1:22" x14ac:dyDescent="0.3">
      <c r="A4053" s="12" t="s">
        <v>8480</v>
      </c>
      <c r="B4053" s="12" t="s">
        <v>8481</v>
      </c>
      <c r="C4053" s="16" t="str">
        <f>[1]!s_info_mkt(A4053)</f>
        <v>主板</v>
      </c>
      <c r="D4053" s="16" t="str">
        <f>[1]!s_ipo_listeddate(A4053)</f>
        <v>2024-11-07</v>
      </c>
      <c r="E4053" s="16" t="str">
        <f>[1]!s_info_industry_csrc2023(A4053,"",3)</f>
        <v>专用设备制造业</v>
      </c>
      <c r="F4053" s="16">
        <f>[1]!s_is(A4053,83,"FY","YTD","20251231",1,"",100000000)</f>
        <v>10.243845221200001</v>
      </c>
      <c r="G4053" s="16">
        <f>[1]!s_is(A4053,83,"FY","YTD","20241231",1,"",100000000)</f>
        <v>10.4576412028</v>
      </c>
      <c r="H4053" s="16">
        <f>[1]!s_is(A4053,61,"FY","YTD","20251231",1,"",100000000)</f>
        <v>1.1143607870999999</v>
      </c>
      <c r="I4053" s="16">
        <f>[1]!s_is(A4053,61,"FY","YTD","20241231",1,"",100000000)</f>
        <v>1.2021892503</v>
      </c>
      <c r="J4053" s="16">
        <f>[1]!s_fa_roe(A4053,"20251231")</f>
        <v>7.6467999999999998</v>
      </c>
      <c r="K4053" s="16">
        <f>[1]!s_stmnote_rdexp(A4053,"20251231",1,10000)</f>
        <v>4068.1115960000002</v>
      </c>
      <c r="L4053" s="16">
        <f>[1]!s_margin_tradingbalance(A4053,"",10000)</f>
        <v>5789.3606</v>
      </c>
      <c r="M4053" s="16">
        <f>[1]!s_margin_seclendingbalance(A4053,"",10000)</f>
        <v>16.140799999999999</v>
      </c>
      <c r="N4053" s="17">
        <f>[1]!s_val_ev(A4053,"",100000000)</f>
        <v>33.087600000000002</v>
      </c>
      <c r="O4053" s="17">
        <f>[1]!share_freesharesmv(A4053,"",100000000)</f>
        <v>8.7682140000000004</v>
      </c>
      <c r="P4053" s="17">
        <f ca="1">[1]!s_dq_amount_btin(A4053,TODAY()-1,100000000)</f>
        <v>0.15392442000000001</v>
      </c>
      <c r="Q4053" s="17">
        <f ca="1">[1]!s_dq_turn(A4053,TODAY()-1)</f>
        <v>1.7363594581519111</v>
      </c>
      <c r="R4053" s="2">
        <f>[1]!s_pq_amount(A4053,"20260101","",100000000)</f>
        <v>29.783075220000001</v>
      </c>
      <c r="S4053" s="2">
        <f>[1]!s_pq_avgamount(A4053,"20260101","",100000000)</f>
        <v>0.27323922220183489</v>
      </c>
      <c r="T4053" s="17">
        <f>[1]!s_ipo_dilutedpe(A4053)</f>
        <v>14.59</v>
      </c>
      <c r="U4053" s="12">
        <f>[1]!s_ipo_collection_total(A4053,100000000)</f>
        <v>4.3949999999999996</v>
      </c>
      <c r="V4053" s="18">
        <f>[1]!s_val_pe_ttm(A4053,"")</f>
        <v>30.049741744995117</v>
      </c>
    </row>
    <row r="4054" spans="1:22" x14ac:dyDescent="0.3">
      <c r="A4054" s="12" t="s">
        <v>281</v>
      </c>
      <c r="B4054" s="12" t="s">
        <v>282</v>
      </c>
      <c r="C4054" s="16" t="str">
        <f>[1]!s_info_mkt(A4054)</f>
        <v>北证</v>
      </c>
      <c r="D4054" s="16" t="str">
        <f>[1]!s_ipo_listeddate(A4054)</f>
        <v>2022-06-24</v>
      </c>
      <c r="E4054" s="16" t="str">
        <f>[1]!s_info_industry_csrc2023(A4054,"",3)</f>
        <v>通用设备制造业</v>
      </c>
      <c r="F4054" s="16">
        <f>[1]!s_is(A4054,83,"FY","YTD","20251231",1,"",100000000)</f>
        <v>9.868109046799999</v>
      </c>
      <c r="G4054" s="16">
        <f>[1]!s_is(A4054,83,"FY","YTD","20241231",1,"",100000000)</f>
        <v>9.6854585074999999</v>
      </c>
      <c r="H4054" s="16">
        <f>[1]!s_is(A4054,61,"FY","YTD","20251231",1,"",100000000)</f>
        <v>0.72743162620000001</v>
      </c>
      <c r="I4054" s="16">
        <f>[1]!s_is(A4054,61,"FY","YTD","20241231",1,"",100000000)</f>
        <v>0.77918677819999993</v>
      </c>
      <c r="J4054" s="16">
        <f>[1]!s_fa_roe(A4054,"20251231")</f>
        <v>11.394299999999999</v>
      </c>
      <c r="K4054" s="16">
        <f>[1]!s_stmnote_rdexp(A4054,"20251231",1,10000)</f>
        <v>4421.6592409999994</v>
      </c>
      <c r="L4054" s="16">
        <f>[1]!s_margin_tradingbalance(A4054,"",10000)</f>
        <v>1336.3544999999999</v>
      </c>
      <c r="M4054" s="16">
        <f>[1]!s_margin_seclendingbalance(A4054,"",10000)</f>
        <v>0</v>
      </c>
      <c r="N4054" s="17">
        <f>[1]!s_val_ev(A4054,"",100000000)</f>
        <v>14.5378613296</v>
      </c>
      <c r="O4054" s="17">
        <f>[1]!share_freesharesmv(A4054,"",100000000)</f>
        <v>4.6902601015999998</v>
      </c>
      <c r="P4054" s="17">
        <f ca="1">[1]!s_dq_amount_btin(A4054,TODAY()-1,100000000)</f>
        <v>6.9269490000000003E-2</v>
      </c>
      <c r="Q4054" s="17">
        <f ca="1">[1]!s_dq_turn(A4054,TODAY()-1)</f>
        <v>0.92980534429996331</v>
      </c>
      <c r="R4054" s="2">
        <f>[1]!s_pq_amount(A4054,"20260101","",100000000)</f>
        <v>45.836379790000002</v>
      </c>
      <c r="S4054" s="2">
        <f>[1]!s_pq_avgamount(A4054,"20260101","",100000000)</f>
        <v>0.42051724577981653</v>
      </c>
      <c r="T4054" s="17">
        <f>[1]!s_ipo_dilutedpe(A4054)</f>
        <v>16.850000000000001</v>
      </c>
      <c r="U4054" s="12">
        <f>[1]!s_ipo_collection_total(A4054,100000000)</f>
        <v>0.90673576</v>
      </c>
      <c r="V4054" s="18">
        <f>[1]!s_val_pe_ttm(A4054,"")</f>
        <v>29.480607986450195</v>
      </c>
    </row>
    <row r="4055" spans="1:22" x14ac:dyDescent="0.3">
      <c r="A4055" s="12" t="s">
        <v>8482</v>
      </c>
      <c r="B4055" s="12" t="s">
        <v>8483</v>
      </c>
      <c r="C4055" s="16" t="str">
        <f>[1]!s_info_mkt(A4055)</f>
        <v>创业板</v>
      </c>
      <c r="D4055" s="16" t="str">
        <f>[1]!s_ipo_listeddate(A4055)</f>
        <v>2011-05-18</v>
      </c>
      <c r="E4055" s="16" t="str">
        <f>[1]!s_info_industry_csrc2023(A4055,"",3)</f>
        <v>专用设备制造业</v>
      </c>
      <c r="F4055" s="16">
        <f>[1]!s_is(A4055,83,"FY","YTD","20251231",1,"",100000000)</f>
        <v>32.7868562174</v>
      </c>
      <c r="G4055" s="16">
        <f>[1]!s_is(A4055,83,"FY","YTD","20241231",1,"",100000000)</f>
        <v>37.111814584000001</v>
      </c>
      <c r="H4055" s="16">
        <f>[1]!s_is(A4055,61,"FY","YTD","20251231",1,"",100000000)</f>
        <v>1.5582593303999999</v>
      </c>
      <c r="I4055" s="16">
        <f>[1]!s_is(A4055,61,"FY","YTD","20241231",1,"",100000000)</f>
        <v>3.1775492706000001</v>
      </c>
      <c r="J4055" s="16">
        <f>[1]!s_fa_roe(A4055,"20251231")</f>
        <v>3.7378999999999998</v>
      </c>
      <c r="K4055" s="16">
        <f>[1]!s_stmnote_rdexp(A4055,"20251231",1,10000)</f>
        <v>15758.683029</v>
      </c>
      <c r="L4055" s="16">
        <f>[1]!s_margin_tradingbalance(A4055,"",10000)</f>
        <v>46770.683499999999</v>
      </c>
      <c r="M4055" s="16">
        <f>[1]!s_margin_seclendingbalance(A4055,"",10000)</f>
        <v>27.365100000000002</v>
      </c>
      <c r="N4055" s="17">
        <f>[1]!s_val_ev(A4055,"",100000000)</f>
        <v>68.134736934000003</v>
      </c>
      <c r="O4055" s="17">
        <f>[1]!share_freesharesmv(A4055,"",100000000)</f>
        <v>45.044325581800003</v>
      </c>
      <c r="P4055" s="17">
        <f ca="1">[1]!s_dq_amount_btin(A4055,TODAY()-1,100000000)</f>
        <v>1.41891558</v>
      </c>
      <c r="Q4055" s="17">
        <f ca="1">[1]!s_dq_turn(A4055,TODAY()-1)</f>
        <v>2.4564952853591842</v>
      </c>
      <c r="R4055" s="2">
        <f>[1]!s_pq_amount(A4055,"20260101","",100000000)</f>
        <v>333.36253649000002</v>
      </c>
      <c r="S4055" s="2">
        <f>[1]!s_pq_avgamount(A4055,"20260101","",100000000)</f>
        <v>3.05837189440367</v>
      </c>
      <c r="T4055" s="17">
        <f>[1]!s_ipo_dilutedpe(A4055)</f>
        <v>31.19</v>
      </c>
      <c r="U4055" s="12">
        <f>[1]!s_ipo_collection_total(A4055,100000000)</f>
        <v>5.9523999999999999</v>
      </c>
      <c r="V4055" s="18">
        <f>[1]!s_val_pe_ttm(A4055,"")</f>
        <v>48.833782196044922</v>
      </c>
    </row>
    <row r="4056" spans="1:22" x14ac:dyDescent="0.3">
      <c r="A4056" s="12" t="s">
        <v>8484</v>
      </c>
      <c r="B4056" s="12" t="s">
        <v>8485</v>
      </c>
      <c r="C4056" s="16" t="str">
        <f>[1]!s_info_mkt(A4056)</f>
        <v>主板</v>
      </c>
      <c r="D4056" s="16" t="str">
        <f>[1]!s_ipo_listeddate(A4056)</f>
        <v>2017-09-28</v>
      </c>
      <c r="E4056" s="16" t="str">
        <f>[1]!s_info_industry_csrc2023(A4056,"",3)</f>
        <v>化学原料和化学制品制造业</v>
      </c>
      <c r="F4056" s="16">
        <f>[1]!s_is(A4056,83,"FY","YTD","20251231",1,"",100000000)</f>
        <v>4.6232524522</v>
      </c>
      <c r="G4056" s="16">
        <f>[1]!s_is(A4056,83,"FY","YTD","20241231",1,"",100000000)</f>
        <v>20.5248100427</v>
      </c>
      <c r="H4056" s="16">
        <f>[1]!s_is(A4056,61,"FY","YTD","20251231",1,"",100000000)</f>
        <v>-13.807944733800001</v>
      </c>
      <c r="I4056" s="16">
        <f>[1]!s_is(A4056,61,"FY","YTD","20241231",1,"",100000000)</f>
        <v>-3.2928499223000003</v>
      </c>
      <c r="J4056" s="16">
        <f>[1]!s_fa_roe(A4056,"20251231")</f>
        <v>-222.58090000000001</v>
      </c>
      <c r="K4056" s="16">
        <f>[1]!s_stmnote_rdexp(A4056,"20251231",1,10000)</f>
        <v>1414.3971340000001</v>
      </c>
      <c r="L4056" s="16">
        <f>[1]!s_margin_tradingbalance(A4056,"",10000)</f>
        <v>0</v>
      </c>
      <c r="M4056" s="16">
        <f>[1]!s_margin_seclendingbalance(A4056,"",10000)</f>
        <v>0</v>
      </c>
      <c r="N4056" s="17">
        <f>[1]!s_val_ev(A4056,"",100000000)</f>
        <v>21.772709413600001</v>
      </c>
      <c r="O4056" s="17">
        <f>[1]!share_freesharesmv(A4056,"",100000000)</f>
        <v>10.572915150799998</v>
      </c>
      <c r="P4056" s="17">
        <f ca="1">[1]!s_dq_amount_btin(A4056,TODAY()-1,100000000)</f>
        <v>0.53902236000000003</v>
      </c>
      <c r="Q4056" s="17">
        <f ca="1">[1]!s_dq_turn(A4056,TODAY()-1)</f>
        <v>2.5059839362903826</v>
      </c>
      <c r="R4056" s="2">
        <f>[1]!s_pq_amount(A4056,"20260101","",100000000)</f>
        <v>71.643095590000001</v>
      </c>
      <c r="S4056" s="2">
        <f>[1]!s_pq_avgamount(A4056,"20260101","",100000000)</f>
        <v>0.66336199620370373</v>
      </c>
      <c r="T4056" s="17">
        <f>[1]!s_ipo_dilutedpe(A4056)</f>
        <v>22.98</v>
      </c>
      <c r="U4056" s="12">
        <f>[1]!s_ipo_collection_total(A4056,100000000)</f>
        <v>6.3406000000000002</v>
      </c>
      <c r="V4056" s="18">
        <f>[1]!s_val_pe_ttm(A4056,"")</f>
        <v>-1.5711319446563721</v>
      </c>
    </row>
    <row r="4057" spans="1:22" x14ac:dyDescent="0.3">
      <c r="A4057" s="12" t="s">
        <v>8486</v>
      </c>
      <c r="B4057" s="12" t="s">
        <v>8487</v>
      </c>
      <c r="C4057" s="16" t="str">
        <f>[1]!s_info_mkt(A4057)</f>
        <v>主板</v>
      </c>
      <c r="D4057" s="16" t="str">
        <f>[1]!s_ipo_listeddate(A4057)</f>
        <v>1998-04-27</v>
      </c>
      <c r="E4057" s="16" t="str">
        <f>[1]!s_info_industry_csrc2023(A4057,"",3)</f>
        <v>酒、饮料和精制茶制造业</v>
      </c>
      <c r="F4057" s="16">
        <f>[1]!s_is(A4057,83,"FY","YTD","20251231",1,"",100000000)</f>
        <v>405.28509770230005</v>
      </c>
      <c r="G4057" s="16">
        <f>[1]!s_is(A4057,83,"FY","YTD","20241231",1,"",100000000)</f>
        <v>891.75178322699992</v>
      </c>
      <c r="H4057" s="16">
        <f>[1]!s_is(A4057,61,"FY","YTD","20251231",1,"",100000000)</f>
        <v>89.5425720251</v>
      </c>
      <c r="I4057" s="16">
        <f>[1]!s_is(A4057,61,"FY","YTD","20241231",1,"",100000000)</f>
        <v>318.5317253398</v>
      </c>
      <c r="J4057" s="16">
        <f>[1]!s_fa_roe(A4057,"20251231")</f>
        <v>7.0724</v>
      </c>
      <c r="K4057" s="16">
        <f>[1]!s_stmnote_rdexp(A4057,"20251231",1,10000)</f>
        <v>44918.38175</v>
      </c>
      <c r="L4057" s="16">
        <f>[1]!s_margin_tradingbalance(A4057,"",10000)</f>
        <v>584401.33429999999</v>
      </c>
      <c r="M4057" s="16">
        <f>[1]!s_margin_seclendingbalance(A4057,"",10000)</f>
        <v>5933.1768000000002</v>
      </c>
      <c r="N4057" s="17">
        <f>[1]!s_val_ev(A4057,"",100000000)</f>
        <v>2944.1996717924999</v>
      </c>
      <c r="O4057" s="17">
        <f>[1]!share_freesharesmv(A4057,"",100000000)</f>
        <v>1322.415998299</v>
      </c>
      <c r="P4057" s="17">
        <f ca="1">[1]!s_dq_amount_btin(A4057,TODAY()-1,100000000)</f>
        <v>24.994751870000002</v>
      </c>
      <c r="Q4057" s="17">
        <f ca="1">[1]!s_dq_turn(A4057,TODAY()-1)</f>
        <v>0.84205057944111572</v>
      </c>
      <c r="R4057" s="2">
        <f>[1]!s_pq_amount(A4057,"20260101","",100000000)</f>
        <v>2492.7768397899999</v>
      </c>
      <c r="S4057" s="2">
        <f>[1]!s_pq_avgamount(A4057,"20260101","",100000000)</f>
        <v>22.869512291651379</v>
      </c>
      <c r="T4057" s="17">
        <f>[1]!s_ipo_dilutedpe(A4057)</f>
        <v>0</v>
      </c>
      <c r="U4057" s="12">
        <f>[1]!s_ipo_collection_total(A4057,100000000)</f>
        <v>11.816000000000001</v>
      </c>
      <c r="V4057" s="18">
        <f>[1]!s_val_pe_ttm(A4057,"")</f>
        <v>23.365348815917969</v>
      </c>
    </row>
    <row r="4058" spans="1:22" x14ac:dyDescent="0.3">
      <c r="A4058" s="12" t="s">
        <v>8488</v>
      </c>
      <c r="B4058" s="12" t="s">
        <v>8489</v>
      </c>
      <c r="C4058" s="16" t="str">
        <f>[1]!s_info_mkt(A4058)</f>
        <v>主板</v>
      </c>
      <c r="D4058" s="16" t="str">
        <f>[1]!s_ipo_listeddate(A4058)</f>
        <v>2018-11-28</v>
      </c>
      <c r="E4058" s="16" t="str">
        <f>[1]!s_info_industry_csrc2023(A4058,"",3)</f>
        <v>土木工程建筑业</v>
      </c>
      <c r="F4058" s="16">
        <f>[1]!s_is(A4058,83,"FY","YTD","20251231",1,"",100000000)</f>
        <v>94.319894021299987</v>
      </c>
      <c r="G4058" s="16">
        <f>[1]!s_is(A4058,83,"FY","YTD","20241231",1,"",100000000)</f>
        <v>68.630928805600007</v>
      </c>
      <c r="H4058" s="16">
        <f>[1]!s_is(A4058,61,"FY","YTD","20251231",1,"",100000000)</f>
        <v>4.7244470352999999</v>
      </c>
      <c r="I4058" s="16">
        <f>[1]!s_is(A4058,61,"FY","YTD","20241231",1,"",100000000)</f>
        <v>3.1969139268999998</v>
      </c>
      <c r="J4058" s="16">
        <f>[1]!s_fa_roe(A4058,"20251231")</f>
        <v>11.401300000000001</v>
      </c>
      <c r="K4058" s="16">
        <f>[1]!s_stmnote_rdexp(A4058,"20251231",1,10000)</f>
        <v>32092.815488999997</v>
      </c>
      <c r="L4058" s="16">
        <f>[1]!s_margin_tradingbalance(A4058,"",10000)</f>
        <v>34304.345399999998</v>
      </c>
      <c r="M4058" s="16">
        <f>[1]!s_margin_seclendingbalance(A4058,"",10000)</f>
        <v>183.4735</v>
      </c>
      <c r="N4058" s="17">
        <f>[1]!s_val_ev(A4058,"",100000000)</f>
        <v>77.499574466399991</v>
      </c>
      <c r="O4058" s="17">
        <f>[1]!share_freesharesmv(A4058,"",100000000)</f>
        <v>46.097923046399991</v>
      </c>
      <c r="P4058" s="17">
        <f ca="1">[1]!s_dq_amount_btin(A4058,TODAY()-1,100000000)</f>
        <v>1.02489911</v>
      </c>
      <c r="Q4058" s="17">
        <f ca="1">[1]!s_dq_turn(A4058,TODAY()-1)</f>
        <v>1.3133610972809786</v>
      </c>
      <c r="R4058" s="2">
        <f>[1]!s_pq_amount(A4058,"20260101","",100000000)</f>
        <v>277.33214277000002</v>
      </c>
      <c r="S4058" s="2">
        <f>[1]!s_pq_avgamount(A4058,"20260101","",100000000)</f>
        <v>2.5443315850458714</v>
      </c>
      <c r="T4058" s="17">
        <f>[1]!s_ipo_dilutedpe(A4058)</f>
        <v>22</v>
      </c>
      <c r="U4058" s="12">
        <f>[1]!s_ipo_collection_total(A4058,100000000)</f>
        <v>4.6669999999999998</v>
      </c>
      <c r="V4058" s="18">
        <f>[1]!s_val_pe_ttm(A4058,"")</f>
        <v>16.703924179077148</v>
      </c>
    </row>
    <row r="4059" spans="1:22" x14ac:dyDescent="0.3">
      <c r="A4059" s="12" t="s">
        <v>8490</v>
      </c>
      <c r="B4059" s="12" t="s">
        <v>8491</v>
      </c>
      <c r="C4059" s="16" t="str">
        <f>[1]!s_info_mkt(A4059)</f>
        <v>主板</v>
      </c>
      <c r="D4059" s="16" t="str">
        <f>[1]!s_ipo_listeddate(A4059)</f>
        <v>2021-04-28</v>
      </c>
      <c r="E4059" s="16" t="str">
        <f>[1]!s_info_industry_csrc2023(A4059,"",3)</f>
        <v>畜牧业</v>
      </c>
      <c r="F4059" s="16">
        <f>[1]!s_is(A4059,83,"FY","YTD","20251231",1,"",100000000)</f>
        <v>21.346225914400001</v>
      </c>
      <c r="G4059" s="16">
        <f>[1]!s_is(A4059,83,"FY","YTD","20241231",1,"",100000000)</f>
        <v>15.2018381853</v>
      </c>
      <c r="H4059" s="16">
        <f>[1]!s_is(A4059,61,"FY","YTD","20251231",1,"",100000000)</f>
        <v>-1.6051175511000002</v>
      </c>
      <c r="I4059" s="16">
        <f>[1]!s_is(A4059,61,"FY","YTD","20241231",1,"",100000000)</f>
        <v>-0.65650187569999996</v>
      </c>
      <c r="J4059" s="16">
        <f>[1]!s_fa_roe(A4059,"20251231")</f>
        <v>-4.8559000000000001</v>
      </c>
      <c r="K4059" s="16">
        <f>[1]!s_stmnote_rdexp(A4059,"20251231",1,10000)</f>
        <v>3424.8769850000003</v>
      </c>
      <c r="L4059" s="16">
        <f>[1]!s_margin_tradingbalance(A4059,"",10000)</f>
        <v>0</v>
      </c>
      <c r="M4059" s="16">
        <f>[1]!s_margin_seclendingbalance(A4059,"",10000)</f>
        <v>0</v>
      </c>
      <c r="N4059" s="17">
        <f>[1]!s_val_ev(A4059,"",100000000)</f>
        <v>27.428217706400002</v>
      </c>
      <c r="O4059" s="17">
        <f>[1]!share_freesharesmv(A4059,"",100000000)</f>
        <v>12.600231246400002</v>
      </c>
      <c r="P4059" s="17">
        <f ca="1">[1]!s_dq_amount_btin(A4059,TODAY()-1,100000000)</f>
        <v>0.25347677000000002</v>
      </c>
      <c r="Q4059" s="17">
        <f ca="1">[1]!s_dq_turn(A4059,TODAY()-1)</f>
        <v>1.1772078971292872</v>
      </c>
      <c r="R4059" s="2">
        <f>[1]!s_pq_amount(A4059,"20260101","",100000000)</f>
        <v>61.013242830000003</v>
      </c>
      <c r="S4059" s="2">
        <f>[1]!s_pq_avgamount(A4059,"20260101","",100000000)</f>
        <v>0.55975452137614679</v>
      </c>
      <c r="T4059" s="17">
        <f>[1]!s_ipo_dilutedpe(A4059)</f>
        <v>11.78</v>
      </c>
      <c r="U4059" s="12">
        <f>[1]!s_ipo_collection_total(A4059,100000000)</f>
        <v>20.072445999999999</v>
      </c>
      <c r="V4059" s="18">
        <f>[1]!s_val_pe_ttm(A4059,"")</f>
        <v>-7.9846711158752441</v>
      </c>
    </row>
    <row r="4060" spans="1:22" x14ac:dyDescent="0.3">
      <c r="A4060" s="12" t="s">
        <v>8492</v>
      </c>
      <c r="B4060" s="12" t="s">
        <v>8493</v>
      </c>
      <c r="C4060" s="16" t="str">
        <f>[1]!s_info_mkt(A4060)</f>
        <v>主板</v>
      </c>
      <c r="D4060" s="16" t="str">
        <f>[1]!s_ipo_listeddate(A4060)</f>
        <v>1993-11-08</v>
      </c>
      <c r="E4060" s="16" t="str">
        <f>[1]!s_info_industry_csrc2023(A4060,"",3)</f>
        <v>农副食品加工业</v>
      </c>
      <c r="F4060" s="16">
        <f>[1]!s_is(A4060,83,"FY","YTD","20251231",1,"",100000000)</f>
        <v>21.1907331122</v>
      </c>
      <c r="G4060" s="16">
        <f>[1]!s_is(A4060,83,"FY","YTD","20241231",1,"",100000000)</f>
        <v>20.5315654043</v>
      </c>
      <c r="H4060" s="16">
        <f>[1]!s_is(A4060,61,"FY","YTD","20251231",1,"",100000000)</f>
        <v>0.79361590579999997</v>
      </c>
      <c r="I4060" s="16">
        <f>[1]!s_is(A4060,61,"FY","YTD","20241231",1,"",100000000)</f>
        <v>5.1303555688999998</v>
      </c>
      <c r="J4060" s="16">
        <f>[1]!s_fa_roe(A4060,"20251231")</f>
        <v>4.133</v>
      </c>
      <c r="K4060" s="16">
        <f>[1]!s_stmnote_rdexp(A4060,"20251231",1,10000)</f>
        <v>7413.7436280000002</v>
      </c>
      <c r="L4060" s="16">
        <f>[1]!s_margin_tradingbalance(A4060,"",10000)</f>
        <v>0</v>
      </c>
      <c r="M4060" s="16">
        <f>[1]!s_margin_seclendingbalance(A4060,"",10000)</f>
        <v>0</v>
      </c>
      <c r="N4060" s="17">
        <f>[1]!s_val_ev(A4060,"",100000000)</f>
        <v>50.842476369700002</v>
      </c>
      <c r="O4060" s="17">
        <f>[1]!share_freesharesmv(A4060,"",100000000)</f>
        <v>13.591738440599999</v>
      </c>
      <c r="P4060" s="17">
        <f ca="1">[1]!s_dq_amount_btin(A4060,TODAY()-1,100000000)</f>
        <v>0.51091761000000002</v>
      </c>
      <c r="Q4060" s="17">
        <f ca="1">[1]!s_dq_turn(A4060,TODAY()-1)</f>
        <v>1.3902183780874535</v>
      </c>
      <c r="R4060" s="2">
        <f>[1]!s_pq_amount(A4060,"20260101","",100000000)</f>
        <v>183.62968739999999</v>
      </c>
      <c r="S4060" s="2">
        <f>[1]!s_pq_avgamount(A4060,"20260101","",100000000)</f>
        <v>1.6846760311926607</v>
      </c>
      <c r="T4060" s="17">
        <f>[1]!s_ipo_dilutedpe(A4060)</f>
        <v>0</v>
      </c>
      <c r="U4060" s="12">
        <f>[1]!s_ipo_collection_total(A4060,100000000)</f>
        <v>1.4076</v>
      </c>
      <c r="V4060" s="18">
        <f>[1]!s_val_pe_ttm(A4060,"")</f>
        <v>44.1629638671875</v>
      </c>
    </row>
    <row r="4061" spans="1:22" x14ac:dyDescent="0.3">
      <c r="A4061" s="12" t="s">
        <v>8494</v>
      </c>
      <c r="B4061" s="12" t="s">
        <v>8495</v>
      </c>
      <c r="C4061" s="16" t="str">
        <f>[1]!s_info_mkt(A4061)</f>
        <v>主板</v>
      </c>
      <c r="D4061" s="16" t="str">
        <f>[1]!s_ipo_listeddate(A4061)</f>
        <v>2019-09-09</v>
      </c>
      <c r="E4061" s="16" t="str">
        <f>[1]!s_info_industry_csrc2023(A4061,"",3)</f>
        <v>软件和信息技术服务业</v>
      </c>
      <c r="F4061" s="16">
        <f>[1]!s_is(A4061,83,"FY","YTD","20251231",1,"",100000000)</f>
        <v>60.282006530200007</v>
      </c>
      <c r="G4061" s="16">
        <f>[1]!s_is(A4061,83,"FY","YTD","20241231",1,"",100000000)</f>
        <v>63.745129408500006</v>
      </c>
      <c r="H4061" s="16">
        <f>[1]!s_is(A4061,61,"FY","YTD","20251231",1,"",100000000)</f>
        <v>2.2394468156</v>
      </c>
      <c r="I4061" s="16">
        <f>[1]!s_is(A4061,61,"FY","YTD","20241231",1,"",100000000)</f>
        <v>3.5510819124999999</v>
      </c>
      <c r="J4061" s="16">
        <f>[1]!s_fa_roe(A4061,"20251231")</f>
        <v>6.9055999999999997</v>
      </c>
      <c r="K4061" s="16">
        <f>[1]!s_stmnote_rdexp(A4061,"20251231",1,10000)</f>
        <v>81759.909352000002</v>
      </c>
      <c r="L4061" s="16">
        <f>[1]!s_margin_tradingbalance(A4061,"",10000)</f>
        <v>61284.331200000001</v>
      </c>
      <c r="M4061" s="16">
        <f>[1]!s_margin_seclendingbalance(A4061,"",10000)</f>
        <v>240.37090000000001</v>
      </c>
      <c r="N4061" s="17">
        <f>[1]!s_val_ev(A4061,"",100000000)</f>
        <v>114.932832</v>
      </c>
      <c r="O4061" s="17">
        <f>[1]!share_freesharesmv(A4061,"",100000000)</f>
        <v>76.475839235400002</v>
      </c>
      <c r="P4061" s="17">
        <f ca="1">[1]!s_dq_amount_btin(A4061,TODAY()-1,100000000)</f>
        <v>1.2912155599999999</v>
      </c>
      <c r="Q4061" s="17">
        <f ca="1">[1]!s_dq_turn(A4061,TODAY()-1)</f>
        <v>1.1143279505198305</v>
      </c>
      <c r="R4061" s="2">
        <f>[1]!s_pq_amount(A4061,"20260101","",100000000)</f>
        <v>207.94998987</v>
      </c>
      <c r="S4061" s="2">
        <f>[1]!s_pq_avgamount(A4061,"20260101","",100000000)</f>
        <v>1.9077980722018348</v>
      </c>
      <c r="T4061" s="17">
        <f>[1]!s_ipo_dilutedpe(A4061)</f>
        <v>21.54</v>
      </c>
      <c r="U4061" s="12">
        <f>[1]!s_ipo_collection_total(A4061,100000000)</f>
        <v>6.8603199999999998</v>
      </c>
      <c r="V4061" s="18">
        <f>[1]!s_val_pe_ttm(A4061,"")</f>
        <v>51.231754302978516</v>
      </c>
    </row>
    <row r="4062" spans="1:22" x14ac:dyDescent="0.3">
      <c r="A4062" s="12" t="s">
        <v>8496</v>
      </c>
      <c r="B4062" s="12" t="s">
        <v>8497</v>
      </c>
      <c r="C4062" s="16" t="str">
        <f>[1]!s_info_mkt(A4062)</f>
        <v>创业板</v>
      </c>
      <c r="D4062" s="16" t="str">
        <f>[1]!s_ipo_listeddate(A4062)</f>
        <v>2016-08-26</v>
      </c>
      <c r="E4062" s="16" t="str">
        <f>[1]!s_info_industry_csrc2023(A4062,"",3)</f>
        <v>批发业</v>
      </c>
      <c r="F4062" s="16">
        <f>[1]!s_is(A4062,83,"FY","YTD","20251231",1,"",100000000)</f>
        <v>30.138913301300001</v>
      </c>
      <c r="G4062" s="16">
        <f>[1]!s_is(A4062,83,"FY","YTD","20241231",1,"",100000000)</f>
        <v>30.748926137399998</v>
      </c>
      <c r="H4062" s="16">
        <f>[1]!s_is(A4062,61,"FY","YTD","20251231",1,"",100000000)</f>
        <v>-0.50982188139999995</v>
      </c>
      <c r="I4062" s="16">
        <f>[1]!s_is(A4062,61,"FY","YTD","20241231",1,"",100000000)</f>
        <v>-0.95519105519999992</v>
      </c>
      <c r="J4062" s="16">
        <f>[1]!s_fa_roe(A4062,"20251231")</f>
        <v>-5.4816000000000003</v>
      </c>
      <c r="K4062" s="16">
        <f>[1]!s_stmnote_rdexp(A4062,"20251231",1,10000)</f>
        <v>1198.9240500000001</v>
      </c>
      <c r="L4062" s="16">
        <f>[1]!s_margin_tradingbalance(A4062,"",10000)</f>
        <v>0</v>
      </c>
      <c r="M4062" s="16">
        <f>[1]!s_margin_seclendingbalance(A4062,"",10000)</f>
        <v>0</v>
      </c>
      <c r="N4062" s="17">
        <f>[1]!s_val_ev(A4062,"",100000000)</f>
        <v>32.763534997300006</v>
      </c>
      <c r="O4062" s="17">
        <f>[1]!share_freesharesmv(A4062,"",100000000)</f>
        <v>18.157065877900003</v>
      </c>
      <c r="P4062" s="17">
        <f ca="1">[1]!s_dq_amount_btin(A4062,TODAY()-1,100000000)</f>
        <v>2.0353663700000002</v>
      </c>
      <c r="Q4062" s="17">
        <f ca="1">[1]!s_dq_turn(A4062,TODAY()-1)</f>
        <v>9.2965053061675764</v>
      </c>
      <c r="R4062" s="2">
        <f>[1]!s_pq_amount(A4062,"20260101","",100000000)</f>
        <v>129.85594974</v>
      </c>
      <c r="S4062" s="2">
        <f>[1]!s_pq_avgamount(A4062,"20260101","",100000000)</f>
        <v>1.1913389884403669</v>
      </c>
      <c r="T4062" s="17">
        <f>[1]!s_ipo_dilutedpe(A4062)</f>
        <v>22.98</v>
      </c>
      <c r="U4062" s="12">
        <f>[1]!s_ipo_collection_total(A4062,100000000)</f>
        <v>2.2189999999999999</v>
      </c>
      <c r="V4062" s="18">
        <f>[1]!s_val_pe_ttm(A4062,"")</f>
        <v>-71.346778869628906</v>
      </c>
    </row>
    <row r="4063" spans="1:22" x14ac:dyDescent="0.3">
      <c r="A4063" s="12" t="s">
        <v>8498</v>
      </c>
      <c r="B4063" s="12" t="s">
        <v>8499</v>
      </c>
      <c r="C4063" s="16" t="str">
        <f>[1]!s_info_mkt(A4063)</f>
        <v>主板</v>
      </c>
      <c r="D4063" s="16" t="str">
        <f>[1]!s_ipo_listeddate(A4063)</f>
        <v>2022-11-18</v>
      </c>
      <c r="E4063" s="16" t="str">
        <f>[1]!s_info_industry_csrc2023(A4063,"",3)</f>
        <v>纺织业</v>
      </c>
      <c r="F4063" s="16">
        <f>[1]!s_is(A4063,83,"FY","YTD","20251231",1,"",100000000)</f>
        <v>26.746605650399999</v>
      </c>
      <c r="G4063" s="16">
        <f>[1]!s_is(A4063,83,"FY","YTD","20241231",1,"",100000000)</f>
        <v>26.180361888</v>
      </c>
      <c r="H4063" s="16">
        <f>[1]!s_is(A4063,61,"FY","YTD","20251231",1,"",100000000)</f>
        <v>1.0457734787999999</v>
      </c>
      <c r="I4063" s="16">
        <f>[1]!s_is(A4063,61,"FY","YTD","20241231",1,"",100000000)</f>
        <v>1.0035718923000001</v>
      </c>
      <c r="J4063" s="16">
        <f>[1]!s_fa_roe(A4063,"20251231")</f>
        <v>7.6056999999999997</v>
      </c>
      <c r="K4063" s="16">
        <f>[1]!s_stmnote_rdexp(A4063,"20251231",1,10000)</f>
        <v>4785.0318229999993</v>
      </c>
      <c r="L4063" s="16">
        <f>[1]!s_margin_tradingbalance(A4063,"",10000)</f>
        <v>0</v>
      </c>
      <c r="M4063" s="16">
        <f>[1]!s_margin_seclendingbalance(A4063,"",10000)</f>
        <v>0</v>
      </c>
      <c r="N4063" s="17">
        <f>[1]!s_val_ev(A4063,"",100000000)</f>
        <v>59.612405699999997</v>
      </c>
      <c r="O4063" s="17">
        <f>[1]!share_freesharesmv(A4063,"",100000000)</f>
        <v>16.464393291</v>
      </c>
      <c r="P4063" s="17">
        <f ca="1">[1]!s_dq_amount_btin(A4063,TODAY()-1,100000000)</f>
        <v>1.24520469</v>
      </c>
      <c r="Q4063" s="17">
        <f ca="1">[1]!s_dq_turn(A4063,TODAY()-1)</f>
        <v>2.0568268586080567</v>
      </c>
      <c r="R4063" s="2">
        <f>[1]!s_pq_amount(A4063,"20260101","",100000000)</f>
        <v>130.76703122999999</v>
      </c>
      <c r="S4063" s="2">
        <f>[1]!s_pq_avgamount(A4063,"20260101","",100000000)</f>
        <v>1.1996975342201834</v>
      </c>
      <c r="T4063" s="17">
        <f>[1]!s_ipo_dilutedpe(A4063)</f>
        <v>22.99</v>
      </c>
      <c r="U4063" s="12">
        <f>[1]!s_ipo_collection_total(A4063,100000000)</f>
        <v>6.9020000000000001</v>
      </c>
      <c r="V4063" s="18">
        <f>[1]!s_val_pe_ttm(A4063,"")</f>
        <v>54.893020629882813</v>
      </c>
    </row>
    <row r="4064" spans="1:22" x14ac:dyDescent="0.3">
      <c r="A4064" s="12" t="s">
        <v>8500</v>
      </c>
      <c r="B4064" s="12" t="s">
        <v>8501</v>
      </c>
      <c r="C4064" s="16" t="str">
        <f>[1]!s_info_mkt(A4064)</f>
        <v>创业板</v>
      </c>
      <c r="D4064" s="16" t="str">
        <f>[1]!s_ipo_listeddate(A4064)</f>
        <v>2023-04-04</v>
      </c>
      <c r="E4064" s="16" t="str">
        <f>[1]!s_info_industry_csrc2023(A4064,"",3)</f>
        <v>生态保护和环境治理业</v>
      </c>
      <c r="F4064" s="16">
        <f>[1]!s_is(A4064,83,"FY","YTD","20251231",1,"",100000000)</f>
        <v>3.0022977134</v>
      </c>
      <c r="G4064" s="16">
        <f>[1]!s_is(A4064,83,"FY","YTD","20241231",1,"",100000000)</f>
        <v>3.1560940057</v>
      </c>
      <c r="H4064" s="16">
        <f>[1]!s_is(A4064,61,"FY","YTD","20251231",1,"",100000000)</f>
        <v>1.1387991571</v>
      </c>
      <c r="I4064" s="16">
        <f>[1]!s_is(A4064,61,"FY","YTD","20241231",1,"",100000000)</f>
        <v>1.3192347497000001</v>
      </c>
      <c r="J4064" s="16">
        <f>[1]!s_fa_roe(A4064,"20251231")</f>
        <v>7.8860000000000001</v>
      </c>
      <c r="K4064" s="16">
        <f>[1]!s_stmnote_rdexp(A4064,"20251231",1,10000)</f>
        <v>1867.427279</v>
      </c>
      <c r="L4064" s="16">
        <f>[1]!s_margin_tradingbalance(A4064,"",10000)</f>
        <v>7328.4607999999998</v>
      </c>
      <c r="M4064" s="16">
        <f>[1]!s_margin_seclendingbalance(A4064,"",10000)</f>
        <v>0</v>
      </c>
      <c r="N4064" s="17">
        <f>[1]!s_val_ev(A4064,"",100000000)</f>
        <v>34.127999999999993</v>
      </c>
      <c r="O4064" s="17">
        <f>[1]!share_freesharesmv(A4064,"",100000000)</f>
        <v>16.143610499999998</v>
      </c>
      <c r="P4064" s="17">
        <f ca="1">[1]!s_dq_amount_btin(A4064,TODAY()-1,100000000)</f>
        <v>0.31879830999999997</v>
      </c>
      <c r="Q4064" s="17">
        <f ca="1">[1]!s_dq_turn(A4064,TODAY()-1)</f>
        <v>1.6947026287278326</v>
      </c>
      <c r="R4064" s="2">
        <f>[1]!s_pq_amount(A4064,"20260101","",100000000)</f>
        <v>65.364825789999998</v>
      </c>
      <c r="S4064" s="2">
        <f>[1]!s_pq_avgamount(A4064,"20260101","",100000000)</f>
        <v>0.59967730082568804</v>
      </c>
      <c r="T4064" s="17">
        <f>[1]!s_ipo_dilutedpe(A4064)</f>
        <v>29.3</v>
      </c>
      <c r="U4064" s="12">
        <f>[1]!s_ipo_collection_total(A4064,100000000)</f>
        <v>9.2260000000000009</v>
      </c>
      <c r="V4064" s="18">
        <f>[1]!s_val_pe_ttm(A4064,"")</f>
        <v>32.23095703125</v>
      </c>
    </row>
    <row r="4065" spans="1:22" x14ac:dyDescent="0.3">
      <c r="A4065" s="12" t="s">
        <v>8502</v>
      </c>
      <c r="B4065" s="12" t="s">
        <v>8503</v>
      </c>
      <c r="C4065" s="16" t="str">
        <f>[1]!s_info_mkt(A4065)</f>
        <v>主板</v>
      </c>
      <c r="D4065" s="16" t="str">
        <f>[1]!s_ipo_listeddate(A4065)</f>
        <v>2012-05-03</v>
      </c>
      <c r="E4065" s="16" t="str">
        <f>[1]!s_info_industry_csrc2023(A4065,"",3)</f>
        <v>资本市场服务</v>
      </c>
      <c r="F4065" s="16">
        <f>[1]!s_is(A4065,83,"FY","YTD","20251231",1,"",100000000)</f>
        <v>59.846241141299998</v>
      </c>
      <c r="G4065" s="16">
        <f>[1]!s_is(A4065,83,"FY","YTD","20241231",1,"",100000000)</f>
        <v>67.120470913399998</v>
      </c>
      <c r="H4065" s="16">
        <f>[1]!s_is(A4065,61,"FY","YTD","20251231",1,"",100000000)</f>
        <v>17.536527209999999</v>
      </c>
      <c r="I4065" s="16">
        <f>[1]!s_is(A4065,61,"FY","YTD","20241231",1,"",100000000)</f>
        <v>14.0326083902</v>
      </c>
      <c r="J4065" s="16">
        <f>[1]!s_fa_roe(A4065,"20251231")</f>
        <v>5.9496000000000002</v>
      </c>
      <c r="K4065" s="16">
        <f>[1]!s_stmnote_rdexp(A4065,"20251231",1,10000)</f>
        <v>0</v>
      </c>
      <c r="L4065" s="16">
        <f>[1]!s_margin_tradingbalance(A4065,"",10000)</f>
        <v>156784.48389999999</v>
      </c>
      <c r="M4065" s="16">
        <f>[1]!s_margin_seclendingbalance(A4065,"",10000)</f>
        <v>404.51490000000001</v>
      </c>
      <c r="N4065" s="17">
        <f>[1]!s_val_ev(A4065,"",100000000)</f>
        <v>287.3941036315</v>
      </c>
      <c r="O4065" s="17">
        <f>[1]!share_freesharesmv(A4065,"",100000000)</f>
        <v>152.1797310975</v>
      </c>
      <c r="P4065" s="17">
        <f ca="1">[1]!s_dq_amount_btin(A4065,TODAY()-1,100000000)</f>
        <v>1.87434331</v>
      </c>
      <c r="Q4065" s="17">
        <f ca="1">[1]!s_dq_turn(A4065,TODAY()-1)</f>
        <v>0.64933579729694191</v>
      </c>
      <c r="R4065" s="2">
        <f>[1]!s_pq_amount(A4065,"20260101","",100000000)</f>
        <v>261.97175605000001</v>
      </c>
      <c r="S4065" s="2">
        <f>[1]!s_pq_avgamount(A4065,"20260101","",100000000)</f>
        <v>2.4034106059633027</v>
      </c>
      <c r="T4065" s="17">
        <f>[1]!s_ipo_dilutedpe(A4065)</f>
        <v>48.33</v>
      </c>
      <c r="U4065" s="12">
        <f>[1]!s_ipo_collection_total(A4065,100000000)</f>
        <v>17.399999999999999</v>
      </c>
      <c r="V4065" s="18">
        <f>[1]!s_val_pe_ttm(A4065,"")</f>
        <v>16.449794769287109</v>
      </c>
    </row>
    <row r="4066" spans="1:22" x14ac:dyDescent="0.3">
      <c r="A4066" s="12" t="s">
        <v>8504</v>
      </c>
      <c r="B4066" s="12" t="s">
        <v>8505</v>
      </c>
      <c r="C4066" s="16" t="str">
        <f>[1]!s_info_mkt(A4066)</f>
        <v>主板</v>
      </c>
      <c r="D4066" s="16" t="str">
        <f>[1]!s_ipo_listeddate(A4066)</f>
        <v>2011-05-09</v>
      </c>
      <c r="E4066" s="16" t="str">
        <f>[1]!s_info_industry_csrc2023(A4066,"",3)</f>
        <v>零售业</v>
      </c>
      <c r="F4066" s="16">
        <f>[1]!s_is(A4066,83,"FY","YTD","20251231",1,"",100000000)</f>
        <v>47.260067680200002</v>
      </c>
      <c r="G4066" s="16">
        <f>[1]!s_is(A4066,83,"FY","YTD","20241231",1,"",100000000)</f>
        <v>75.209604486800004</v>
      </c>
      <c r="H4066" s="16">
        <f>[1]!s_is(A4066,61,"FY","YTD","20251231",1,"",100000000)</f>
        <v>2.2351212475</v>
      </c>
      <c r="I4066" s="16">
        <f>[1]!s_is(A4066,61,"FY","YTD","20241231",1,"",100000000)</f>
        <v>4.8870981173999999</v>
      </c>
      <c r="J4066" s="16">
        <f>[1]!s_fa_roe(A4066,"20251231")</f>
        <v>5.7148000000000003</v>
      </c>
      <c r="K4066" s="16">
        <f>[1]!s_stmnote_rdexp(A4066,"20251231",1,10000)</f>
        <v>16955.138430000003</v>
      </c>
      <c r="L4066" s="16">
        <f>[1]!s_margin_tradingbalance(A4066,"",10000)</f>
        <v>4366.3465999999999</v>
      </c>
      <c r="M4066" s="16">
        <f>[1]!s_margin_seclendingbalance(A4066,"",10000)</f>
        <v>0</v>
      </c>
      <c r="N4066" s="17">
        <f>[1]!s_val_ev(A4066,"",100000000)</f>
        <v>49.697386694199999</v>
      </c>
      <c r="O4066" s="17">
        <f>[1]!share_freesharesmv(A4066,"",100000000)</f>
        <v>27.612910592799999</v>
      </c>
      <c r="P4066" s="17">
        <f ca="1">[1]!s_dq_amount_btin(A4066,TODAY()-1,100000000)</f>
        <v>0.4074932</v>
      </c>
      <c r="Q4066" s="17">
        <f ca="1">[1]!s_dq_turn(A4066,TODAY()-1)</f>
        <v>0.99843117102949175</v>
      </c>
      <c r="R4066" s="2">
        <f>[1]!s_pq_amount(A4066,"20260101","",100000000)</f>
        <v>111.64398748000001</v>
      </c>
      <c r="S4066" s="2">
        <f>[1]!s_pq_avgamount(A4066,"20260101","",100000000)</f>
        <v>1.0242567658715598</v>
      </c>
      <c r="T4066" s="17">
        <f>[1]!s_ipo_dilutedpe(A4066)</f>
        <v>40.58</v>
      </c>
      <c r="U4066" s="12">
        <f>[1]!s_ipo_collection_total(A4066,100000000)</f>
        <v>11.2</v>
      </c>
      <c r="V4066" s="18">
        <f>[1]!s_val_pe_ttm(A4066,"")</f>
        <v>36.082576751708984</v>
      </c>
    </row>
    <row r="4067" spans="1:22" x14ac:dyDescent="0.3">
      <c r="A4067" s="12" t="s">
        <v>8506</v>
      </c>
      <c r="B4067" s="12" t="s">
        <v>8507</v>
      </c>
      <c r="C4067" s="16" t="str">
        <f>[1]!s_info_mkt(A4067)</f>
        <v>主板</v>
      </c>
      <c r="D4067" s="16" t="str">
        <f>[1]!s_ipo_listeddate(A4067)</f>
        <v>2002-08-28</v>
      </c>
      <c r="E4067" s="16" t="str">
        <f>[1]!s_info_industry_csrc2023(A4067,"",3)</f>
        <v>食品制造业</v>
      </c>
      <c r="F4067" s="16">
        <f>[1]!s_is(A4067,83,"FY","YTD","20251231",1,"",100000000)</f>
        <v>238.95349837000001</v>
      </c>
      <c r="G4067" s="16">
        <f>[1]!s_is(A4067,83,"FY","YTD","20241231",1,"",100000000)</f>
        <v>242.77783282999999</v>
      </c>
      <c r="H4067" s="16">
        <f>[1]!s_is(A4067,61,"FY","YTD","20251231",1,"",100000000)</f>
        <v>-1.49213522</v>
      </c>
      <c r="I4067" s="16">
        <f>[1]!s_is(A4067,61,"FY","YTD","20241231",1,"",100000000)</f>
        <v>7.2204468000000004</v>
      </c>
      <c r="J4067" s="16">
        <f>[1]!s_fa_roe(A4067,"20251231")</f>
        <v>-1.5994999999999999</v>
      </c>
      <c r="K4067" s="16">
        <f>[1]!s_stmnote_rdexp(A4067,"20251231",1,10000)</f>
        <v>13733.565500000001</v>
      </c>
      <c r="L4067" s="16">
        <f>[1]!s_margin_tradingbalance(A4067,"",10000)</f>
        <v>26722.026399999999</v>
      </c>
      <c r="M4067" s="16">
        <f>[1]!s_margin_seclendingbalance(A4067,"",10000)</f>
        <v>486.67079999999999</v>
      </c>
      <c r="N4067" s="17">
        <f>[1]!s_val_ev(A4067,"",100000000)</f>
        <v>88.773710337200015</v>
      </c>
      <c r="O4067" s="17">
        <f>[1]!share_freesharesmv(A4067,"",100000000)</f>
        <v>42.928702994800005</v>
      </c>
      <c r="P4067" s="17">
        <f ca="1">[1]!s_dq_amount_btin(A4067,TODAY()-1,100000000)</f>
        <v>0.41841443</v>
      </c>
      <c r="Q4067" s="17">
        <f ca="1">[1]!s_dq_turn(A4067,TODAY()-1)</f>
        <v>0.46814776692917842</v>
      </c>
      <c r="R4067" s="2">
        <f>[1]!s_pq_amount(A4067,"20260101","",100000000)</f>
        <v>67.476926030000001</v>
      </c>
      <c r="S4067" s="2">
        <f>[1]!s_pq_avgamount(A4067,"20260101","",100000000)</f>
        <v>0.61905436724770646</v>
      </c>
      <c r="T4067" s="17">
        <f>[1]!s_ipo_dilutedpe(A4067)</f>
        <v>20</v>
      </c>
      <c r="U4067" s="12">
        <f>[1]!s_ipo_collection_total(A4067,100000000)</f>
        <v>9.75</v>
      </c>
      <c r="V4067" s="18">
        <f>[1]!s_val_pe_ttm(A4067,"")</f>
        <v>-39.701530456542969</v>
      </c>
    </row>
    <row r="4068" spans="1:22" x14ac:dyDescent="0.3">
      <c r="A4068" s="12" t="s">
        <v>8508</v>
      </c>
      <c r="B4068" s="12" t="s">
        <v>8509</v>
      </c>
      <c r="C4068" s="16" t="str">
        <f>[1]!s_info_mkt(A4068)</f>
        <v>主板</v>
      </c>
      <c r="D4068" s="16" t="str">
        <f>[1]!s_ipo_listeddate(A4068)</f>
        <v>1993-09-28</v>
      </c>
      <c r="E4068" s="16" t="str">
        <f>[1]!s_info_industry_csrc2023(A4068,"",3)</f>
        <v>道路运输业</v>
      </c>
      <c r="F4068" s="16">
        <f>[1]!s_is(A4068,83,"FY","YTD","20251231",1,"",100000000)</f>
        <v>43.464200354600003</v>
      </c>
      <c r="G4068" s="16">
        <f>[1]!s_is(A4068,83,"FY","YTD","20241231",1,"",100000000)</f>
        <v>44.365578142399997</v>
      </c>
      <c r="H4068" s="16">
        <f>[1]!s_is(A4068,61,"FY","YTD","20251231",1,"",100000000)</f>
        <v>-3.3035350099</v>
      </c>
      <c r="I4068" s="16">
        <f>[1]!s_is(A4068,61,"FY","YTD","20241231",1,"",100000000)</f>
        <v>-3.9111457029000003</v>
      </c>
      <c r="J4068" s="16">
        <f>[1]!s_fa_roe(A4068,"20251231")</f>
        <v>-6.6142000000000003</v>
      </c>
      <c r="K4068" s="16">
        <f>[1]!s_stmnote_rdexp(A4068,"20251231",1,10000)</f>
        <v>5887.0532400000002</v>
      </c>
      <c r="L4068" s="16">
        <f>[1]!s_margin_tradingbalance(A4068,"",10000)</f>
        <v>22056.277600000001</v>
      </c>
      <c r="M4068" s="16">
        <f>[1]!s_margin_seclendingbalance(A4068,"",10000)</f>
        <v>34.468800000000002</v>
      </c>
      <c r="N4068" s="17">
        <f>[1]!s_val_ev(A4068,"",100000000)</f>
        <v>70.760314547199997</v>
      </c>
      <c r="O4068" s="17">
        <f>[1]!share_freesharesmv(A4068,"",100000000)</f>
        <v>37.970668675200002</v>
      </c>
      <c r="P4068" s="17">
        <f ca="1">[1]!s_dq_amount_btin(A4068,TODAY()-1,100000000)</f>
        <v>1.9532372200000001</v>
      </c>
      <c r="Q4068" s="17">
        <f ca="1">[1]!s_dq_turn(A4068,TODAY()-1)</f>
        <v>2.7443531980127998</v>
      </c>
      <c r="R4068" s="2">
        <f>[1]!s_pq_amount(A4068,"20260101","",100000000)</f>
        <v>212.34388121999999</v>
      </c>
      <c r="S4068" s="2">
        <f>[1]!s_pq_avgamount(A4068,"20260101","",100000000)</f>
        <v>1.9481090020183485</v>
      </c>
      <c r="T4068" s="17">
        <f>[1]!s_ipo_dilutedpe(A4068)</f>
        <v>0</v>
      </c>
      <c r="U4068" s="12">
        <f>[1]!s_ipo_collection_total(A4068,100000000)</f>
        <v>0.32</v>
      </c>
      <c r="V4068" s="18">
        <f>[1]!s_val_pe_ttm(A4068,"")</f>
        <v>-20.957794189453125</v>
      </c>
    </row>
    <row r="4069" spans="1:22" x14ac:dyDescent="0.3">
      <c r="A4069" s="12" t="s">
        <v>283</v>
      </c>
      <c r="B4069" s="12" t="s">
        <v>284</v>
      </c>
      <c r="C4069" s="16" t="str">
        <f>[1]!s_info_mkt(A4069)</f>
        <v>北证</v>
      </c>
      <c r="D4069" s="16" t="str">
        <f>[1]!s_ipo_listeddate(A4069)</f>
        <v>2023-06-29</v>
      </c>
      <c r="E4069" s="16" t="str">
        <f>[1]!s_info_industry_csrc2023(A4069,"",3)</f>
        <v>专业技术服务业</v>
      </c>
      <c r="F4069" s="16">
        <f>[1]!s_is(A4069,83,"FY","YTD","20251231",1,"",100000000)</f>
        <v>9.6668315048999993</v>
      </c>
      <c r="G4069" s="16">
        <f>[1]!s_is(A4069,83,"FY","YTD","20241231",1,"",100000000)</f>
        <v>9.5875704648000006</v>
      </c>
      <c r="H4069" s="16">
        <f>[1]!s_is(A4069,61,"FY","YTD","20251231",1,"",100000000)</f>
        <v>1.8872294229</v>
      </c>
      <c r="I4069" s="16">
        <f>[1]!s_is(A4069,61,"FY","YTD","20241231",1,"",100000000)</f>
        <v>1.8409580190999999</v>
      </c>
      <c r="J4069" s="16">
        <f>[1]!s_fa_roe(A4069,"20251231")</f>
        <v>18.325199999999999</v>
      </c>
      <c r="K4069" s="16">
        <f>[1]!s_stmnote_rdexp(A4069,"20251231",1,10000)</f>
        <v>1913.135886</v>
      </c>
      <c r="L4069" s="16">
        <f>[1]!s_margin_tradingbalance(A4069,"",10000)</f>
        <v>1897.249</v>
      </c>
      <c r="M4069" s="16">
        <f>[1]!s_margin_seclendingbalance(A4069,"",10000)</f>
        <v>0</v>
      </c>
      <c r="N4069" s="17">
        <f>[1]!s_val_ev(A4069,"",100000000)</f>
        <v>25.552460709999998</v>
      </c>
      <c r="O4069" s="17">
        <f>[1]!share_freesharesmv(A4069,"",100000000)</f>
        <v>16.942257659599999</v>
      </c>
      <c r="P4069" s="17">
        <f ca="1">[1]!s_dq_amount_btin(A4069,TODAY()-1,100000000)</f>
        <v>0.26853937</v>
      </c>
      <c r="Q4069" s="17">
        <f ca="1">[1]!s_dq_turn(A4069,TODAY()-1)</f>
        <v>1.3560983389044208</v>
      </c>
      <c r="R4069" s="2">
        <f>[1]!s_pq_amount(A4069,"20260101","",100000000)</f>
        <v>30.687900379999999</v>
      </c>
      <c r="S4069" s="2">
        <f>[1]!s_pq_avgamount(A4069,"20260101","",100000000)</f>
        <v>0.28154037045871561</v>
      </c>
      <c r="T4069" s="17">
        <f>[1]!s_ipo_dilutedpe(A4069)</f>
        <v>16.32</v>
      </c>
      <c r="U4069" s="12">
        <f>[1]!s_ipo_collection_total(A4069,100000000)</f>
        <v>3.1908485550000001</v>
      </c>
      <c r="V4069" s="18">
        <f>[1]!s_val_pe_ttm(A4069,"")</f>
        <v>13.323602676391602</v>
      </c>
    </row>
    <row r="4070" spans="1:22" x14ac:dyDescent="0.3">
      <c r="A4070" s="12" t="s">
        <v>8510</v>
      </c>
      <c r="B4070" s="12" t="s">
        <v>8511</v>
      </c>
      <c r="C4070" s="16" t="str">
        <f>[1]!s_info_mkt(A4070)</f>
        <v>主板</v>
      </c>
      <c r="D4070" s="16" t="str">
        <f>[1]!s_ipo_listeddate(A4070)</f>
        <v>2009-08-28</v>
      </c>
      <c r="E4070" s="16" t="str">
        <f>[1]!s_info_industry_csrc2023(A4070,"",3)</f>
        <v>汽车制造业</v>
      </c>
      <c r="F4070" s="16">
        <f>[1]!s_is(A4070,83,"FY","YTD","20251231",1,"",100000000)</f>
        <v>56.071281298599999</v>
      </c>
      <c r="G4070" s="16">
        <f>[1]!s_is(A4070,83,"FY","YTD","20241231",1,"",100000000)</f>
        <v>42.603887411300001</v>
      </c>
      <c r="H4070" s="16">
        <f>[1]!s_is(A4070,61,"FY","YTD","20251231",1,"",100000000)</f>
        <v>4.9012978659000002</v>
      </c>
      <c r="I4070" s="16">
        <f>[1]!s_is(A4070,61,"FY","YTD","20241231",1,"",100000000)</f>
        <v>2.1293188463999999</v>
      </c>
      <c r="J4070" s="16">
        <f>[1]!s_fa_roe(A4070,"20251231")</f>
        <v>15.626099999999999</v>
      </c>
      <c r="K4070" s="16">
        <f>[1]!s_stmnote_rdexp(A4070,"20251231",1,10000)</f>
        <v>34246.760638</v>
      </c>
      <c r="L4070" s="16">
        <f>[1]!s_margin_tradingbalance(A4070,"",10000)</f>
        <v>27239.993900000001</v>
      </c>
      <c r="M4070" s="16">
        <f>[1]!s_margin_seclendingbalance(A4070,"",10000)</f>
        <v>3.6617999999999999</v>
      </c>
      <c r="N4070" s="17">
        <f>[1]!s_val_ev(A4070,"",100000000)</f>
        <v>77.901176679199992</v>
      </c>
      <c r="O4070" s="17">
        <f>[1]!share_freesharesmv(A4070,"",100000000)</f>
        <v>44.264698134200003</v>
      </c>
      <c r="P4070" s="17">
        <f ca="1">[1]!s_dq_amount_btin(A4070,TODAY()-1,100000000)</f>
        <v>1.19969075</v>
      </c>
      <c r="Q4070" s="17">
        <f ca="1">[1]!s_dq_turn(A4070,TODAY()-1)</f>
        <v>1.5470119360650558</v>
      </c>
      <c r="R4070" s="2">
        <f>[1]!s_pq_amount(A4070,"20260101","",100000000)</f>
        <v>318.79259745000002</v>
      </c>
      <c r="S4070" s="2">
        <f>[1]!s_pq_avgamount(A4070,"20260101","",100000000)</f>
        <v>2.9247027288990823</v>
      </c>
      <c r="T4070" s="17">
        <f>[1]!s_ipo_dilutedpe(A4070)</f>
        <v>46.53</v>
      </c>
      <c r="U4070" s="12">
        <f>[1]!s_ipo_collection_total(A4070,100000000)</f>
        <v>4.5119999999999996</v>
      </c>
      <c r="V4070" s="18">
        <f>[1]!s_val_pe_ttm(A4070,"")</f>
        <v>14.641980171203613</v>
      </c>
    </row>
    <row r="4071" spans="1:22" x14ac:dyDescent="0.3">
      <c r="A4071" s="12" t="s">
        <v>8512</v>
      </c>
      <c r="B4071" s="12" t="s">
        <v>8513</v>
      </c>
      <c r="C4071" s="16" t="str">
        <f>[1]!s_info_mkt(A4071)</f>
        <v>主板</v>
      </c>
      <c r="D4071" s="16" t="str">
        <f>[1]!s_ipo_listeddate(A4071)</f>
        <v>1993-05-24</v>
      </c>
      <c r="E4071" s="16" t="str">
        <f>[1]!s_info_industry_csrc2023(A4071,"",3)</f>
        <v>房地产业</v>
      </c>
      <c r="F4071" s="16">
        <f>[1]!s_is(A4071,83,"FY","YTD","20251231",1,"",100000000)</f>
        <v>11.663481427999999</v>
      </c>
      <c r="G4071" s="16">
        <f>[1]!s_is(A4071,83,"FY","YTD","20241231",1,"",100000000)</f>
        <v>21.1151873333</v>
      </c>
      <c r="H4071" s="16">
        <f>[1]!s_is(A4071,61,"FY","YTD","20251231",1,"",100000000)</f>
        <v>-18.486655756899999</v>
      </c>
      <c r="I4071" s="16">
        <f>[1]!s_is(A4071,61,"FY","YTD","20241231",1,"",100000000)</f>
        <v>-15.797316737999999</v>
      </c>
      <c r="J4071" s="16">
        <f>[1]!s_fa_roe(A4071,"20251231")</f>
        <v>-37.051699999999997</v>
      </c>
      <c r="K4071" s="16">
        <f>[1]!s_stmnote_rdexp(A4071,"20251231",1,10000)</f>
        <v>2956.4542469999997</v>
      </c>
      <c r="L4071" s="16">
        <f>[1]!s_margin_tradingbalance(A4071,"",10000)</f>
        <v>0</v>
      </c>
      <c r="M4071" s="16">
        <f>[1]!s_margin_seclendingbalance(A4071,"",10000)</f>
        <v>0</v>
      </c>
      <c r="N4071" s="17">
        <f>[1]!s_val_ev(A4071,"",100000000)</f>
        <v>46.085703854000009</v>
      </c>
      <c r="O4071" s="17">
        <f>[1]!share_freesharesmv(A4071,"",100000000)</f>
        <v>24.144532943600002</v>
      </c>
      <c r="P4071" s="17">
        <f ca="1">[1]!s_dq_amount_btin(A4071,TODAY()-1,100000000)</f>
        <v>0.42706100000000002</v>
      </c>
      <c r="Q4071" s="17">
        <f ca="1">[1]!s_dq_turn(A4071,TODAY()-1)</f>
        <v>0.9204308645124073</v>
      </c>
      <c r="R4071" s="2">
        <f>[1]!s_pq_amount(A4071,"20260101","",100000000)</f>
        <v>108.37547243</v>
      </c>
      <c r="S4071" s="2">
        <f>[1]!s_pq_avgamount(A4071,"20260101","",100000000)</f>
        <v>0.99427038926605504</v>
      </c>
      <c r="T4071" s="17">
        <f>[1]!s_ipo_dilutedpe(A4071)</f>
        <v>0</v>
      </c>
      <c r="U4071" s="12">
        <f>[1]!s_ipo_collection_total(A4071,100000000)</f>
        <v>0</v>
      </c>
      <c r="V4071" s="18">
        <f>[1]!s_val_pe_ttm(A4071,"")</f>
        <v>-2.4270670413970947</v>
      </c>
    </row>
    <row r="4072" spans="1:22" x14ac:dyDescent="0.3">
      <c r="A4072" s="12" t="s">
        <v>8514</v>
      </c>
      <c r="B4072" s="12" t="s">
        <v>8515</v>
      </c>
      <c r="C4072" s="16" t="str">
        <f>[1]!s_info_mkt(A4072)</f>
        <v>主板</v>
      </c>
      <c r="D4072" s="16" t="str">
        <f>[1]!s_ipo_listeddate(A4072)</f>
        <v>1996-06-14</v>
      </c>
      <c r="E4072" s="16" t="str">
        <f>[1]!s_info_industry_csrc2023(A4072,"",3)</f>
        <v>非金属矿物制品业</v>
      </c>
      <c r="F4072" s="16">
        <f>[1]!s_is(A4072,83,"FY","YTD","20251231",1,"",100000000)</f>
        <v>245.00912048979998</v>
      </c>
      <c r="G4072" s="16">
        <f>[1]!s_is(A4072,83,"FY","YTD","20241231",1,"",100000000)</f>
        <v>252.86646897450001</v>
      </c>
      <c r="H4072" s="16">
        <f>[1]!s_is(A4072,61,"FY","YTD","20251231",1,"",100000000)</f>
        <v>2.1870413286000003</v>
      </c>
      <c r="I4072" s="16">
        <f>[1]!s_is(A4072,61,"FY","YTD","20241231",1,"",100000000)</f>
        <v>-9.9102425921999995</v>
      </c>
      <c r="J4072" s="16">
        <f>[1]!s_fa_roe(A4072,"20251231")</f>
        <v>0.79210000000000003</v>
      </c>
      <c r="K4072" s="16">
        <f>[1]!s_stmnote_rdexp(A4072,"20251231",1,10000)</f>
        <v>12012.096529999999</v>
      </c>
      <c r="L4072" s="16">
        <f>[1]!s_margin_tradingbalance(A4072,"",10000)</f>
        <v>31999.766</v>
      </c>
      <c r="M4072" s="16">
        <f>[1]!s_margin_seclendingbalance(A4072,"",10000)</f>
        <v>62.832000000000001</v>
      </c>
      <c r="N4072" s="17">
        <f>[1]!s_val_ev(A4072,"",100000000)</f>
        <v>97.290752740800002</v>
      </c>
      <c r="O4072" s="17">
        <f>[1]!share_freesharesmv(A4072,"",100000000)</f>
        <v>34.777264111800001</v>
      </c>
      <c r="P4072" s="17">
        <f ca="1">[1]!s_dq_amount_btin(A4072,TODAY()-1,100000000)</f>
        <v>0.25650408000000002</v>
      </c>
      <c r="Q4072" s="17">
        <f ca="1">[1]!s_dq_turn(A4072,TODAY()-1)</f>
        <v>0.2646623441438542</v>
      </c>
      <c r="R4072" s="2">
        <f>[1]!s_pq_amount(A4072,"20260101","",100000000)</f>
        <v>95.901880050000003</v>
      </c>
      <c r="S4072" s="2">
        <f>[1]!s_pq_avgamount(A4072,"20260101","",100000000)</f>
        <v>0.87983376192660556</v>
      </c>
      <c r="T4072" s="17">
        <f>[1]!s_ipo_dilutedpe(A4072)</f>
        <v>13.45</v>
      </c>
      <c r="U4072" s="12">
        <f>[1]!s_ipo_collection_total(A4072,100000000)</f>
        <v>3.2280000000000002</v>
      </c>
      <c r="V4072" s="18">
        <f>[1]!s_val_pe_ttm(A4072,"")</f>
        <v>99.918434143066406</v>
      </c>
    </row>
    <row r="4073" spans="1:22" x14ac:dyDescent="0.3">
      <c r="A4073" s="12" t="s">
        <v>8516</v>
      </c>
      <c r="B4073" s="12" t="s">
        <v>8517</v>
      </c>
      <c r="C4073" s="16" t="str">
        <f>[1]!s_info_mkt(A4073)</f>
        <v>科创板</v>
      </c>
      <c r="D4073" s="16" t="str">
        <f>[1]!s_ipo_listeddate(A4073)</f>
        <v>2023-11-29</v>
      </c>
      <c r="E4073" s="16" t="str">
        <f>[1]!s_info_industry_csrc2023(A4073,"",3)</f>
        <v>专用设备制造业</v>
      </c>
      <c r="F4073" s="16">
        <f>[1]!s_is(A4073,83,"FY","YTD","20251231",1,"",100000000)</f>
        <v>14.2624287069</v>
      </c>
      <c r="G4073" s="16">
        <f>[1]!s_is(A4073,83,"FY","YTD","20241231",1,"",100000000)</f>
        <v>10.264655086499999</v>
      </c>
      <c r="H4073" s="16">
        <f>[1]!s_is(A4073,61,"FY","YTD","20251231",1,"",100000000)</f>
        <v>1.4792539865000001</v>
      </c>
      <c r="I4073" s="16">
        <f>[1]!s_is(A4073,61,"FY","YTD","20241231",1,"",100000000)</f>
        <v>1.5291182019</v>
      </c>
      <c r="J4073" s="16">
        <f>[1]!s_fa_roe(A4073,"20251231")</f>
        <v>6.9192</v>
      </c>
      <c r="K4073" s="16">
        <f>[1]!s_stmnote_rdexp(A4073,"20251231",1,10000)</f>
        <v>13995.737090000001</v>
      </c>
      <c r="L4073" s="16">
        <f>[1]!s_margin_tradingbalance(A4073,"",10000)</f>
        <v>36712.095699999998</v>
      </c>
      <c r="M4073" s="16">
        <f>[1]!s_margin_seclendingbalance(A4073,"",10000)</f>
        <v>247.40459999999999</v>
      </c>
      <c r="N4073" s="17">
        <f>[1]!s_val_ev(A4073,"",100000000)</f>
        <v>259.22400000000005</v>
      </c>
      <c r="O4073" s="17">
        <f>[1]!share_freesharesmv(A4073,"",100000000)</f>
        <v>155.24675702600001</v>
      </c>
      <c r="P4073" s="17">
        <f ca="1">[1]!s_dq_amount_btin(A4073,TODAY()-1,100000000)</f>
        <v>13.68769255</v>
      </c>
      <c r="Q4073" s="17">
        <f ca="1">[1]!s_dq_turn(A4073,TODAY()-1)</f>
        <v>7.3640521739130431</v>
      </c>
      <c r="R4073" s="2">
        <f>[1]!s_pq_amount(A4073,"20260101","",100000000)</f>
        <v>793.49861318000001</v>
      </c>
      <c r="S4073" s="2">
        <f>[1]!s_pq_avgamount(A4073,"20260101","",100000000)</f>
        <v>7.2798037906422017</v>
      </c>
      <c r="T4073" s="17">
        <f>[1]!s_ipo_dilutedpe(A4073)</f>
        <v>65.44</v>
      </c>
      <c r="U4073" s="12">
        <f>[1]!s_ipo_collection_total(A4073,100000000)</f>
        <v>13.419</v>
      </c>
      <c r="V4073" s="18">
        <f>[1]!s_val_pe_ttm(A4073,"")</f>
        <v>163.55694580078125</v>
      </c>
    </row>
    <row r="4074" spans="1:22" x14ac:dyDescent="0.3">
      <c r="A4074" s="12" t="s">
        <v>8518</v>
      </c>
      <c r="B4074" s="12" t="s">
        <v>8519</v>
      </c>
      <c r="C4074" s="16" t="str">
        <f>[1]!s_info_mkt(A4074)</f>
        <v>主板</v>
      </c>
      <c r="D4074" s="16" t="str">
        <f>[1]!s_ipo_listeddate(A4074)</f>
        <v>2002-07-11</v>
      </c>
      <c r="E4074" s="16" t="str">
        <f>[1]!s_info_industry_csrc2023(A4074,"",3)</f>
        <v>公共设施管理业</v>
      </c>
      <c r="F4074" s="16">
        <f>[1]!s_is(A4074,83,"FY","YTD","20251231",1,"",100000000)</f>
        <v>5.0672820230999998</v>
      </c>
      <c r="G4074" s="16">
        <f>[1]!s_is(A4074,83,"FY","YTD","20241231",1,"",100000000)</f>
        <v>5.0524157897000004</v>
      </c>
      <c r="H4074" s="16">
        <f>[1]!s_is(A4074,61,"FY","YTD","20251231",1,"",100000000)</f>
        <v>0.27257165729999999</v>
      </c>
      <c r="I4074" s="16">
        <f>[1]!s_is(A4074,61,"FY","YTD","20241231",1,"",100000000)</f>
        <v>-0.70182227629999994</v>
      </c>
      <c r="J4074" s="16">
        <f>[1]!s_fa_roe(A4074,"20251231")</f>
        <v>15.943300000000001</v>
      </c>
      <c r="K4074" s="16">
        <f>[1]!s_stmnote_rdexp(A4074,"20251231",1,10000)</f>
        <v>174.44224199999999</v>
      </c>
      <c r="L4074" s="16">
        <f>[1]!s_margin_tradingbalance(A4074,"",10000)</f>
        <v>0</v>
      </c>
      <c r="M4074" s="16">
        <f>[1]!s_margin_seclendingbalance(A4074,"",10000)</f>
        <v>0</v>
      </c>
      <c r="N4074" s="17">
        <f>[1]!s_val_ev(A4074,"",100000000)</f>
        <v>48.734251999999998</v>
      </c>
      <c r="O4074" s="17">
        <f>[1]!share_freesharesmv(A4074,"",100000000)</f>
        <v>22.330914467999996</v>
      </c>
      <c r="P4074" s="17">
        <f ca="1">[1]!s_dq_amount_btin(A4074,TODAY()-1,100000000)</f>
        <v>1.9703151999999999</v>
      </c>
      <c r="Q4074" s="17">
        <f ca="1">[1]!s_dq_turn(A4074,TODAY()-1)</f>
        <v>4.0636645962732922</v>
      </c>
      <c r="R4074" s="2">
        <f>[1]!s_pq_amount(A4074,"20260101","",100000000)</f>
        <v>262.22189566999998</v>
      </c>
      <c r="S4074" s="2">
        <f>[1]!s_pq_avgamount(A4074,"20260101","",100000000)</f>
        <v>2.4057054648623852</v>
      </c>
      <c r="T4074" s="17">
        <f>[1]!s_ipo_dilutedpe(A4074)</f>
        <v>20</v>
      </c>
      <c r="U4074" s="12">
        <f>[1]!s_ipo_collection_total(A4074,100000000)</f>
        <v>2.4672000000000001</v>
      </c>
      <c r="V4074" s="18">
        <f>[1]!s_val_pe_ttm(A4074,"")</f>
        <v>95.35693359375</v>
      </c>
    </row>
    <row r="4075" spans="1:22" x14ac:dyDescent="0.3">
      <c r="A4075" s="12" t="s">
        <v>8520</v>
      </c>
      <c r="B4075" s="12" t="s">
        <v>8521</v>
      </c>
      <c r="C4075" s="16" t="str">
        <f>[1]!s_info_mkt(A4075)</f>
        <v>主板</v>
      </c>
      <c r="D4075" s="16" t="str">
        <f>[1]!s_ipo_listeddate(A4075)</f>
        <v>2002-10-29</v>
      </c>
      <c r="E4075" s="16" t="str">
        <f>[1]!s_info_industry_csrc2023(A4075,"",3)</f>
        <v>酒、饮料和精制茶制造业</v>
      </c>
      <c r="F4075" s="16">
        <f>[1]!s_is(A4075,83,"FY","YTD","20251231",1,"",100000000)</f>
        <v>41.214734560399997</v>
      </c>
      <c r="G4075" s="16">
        <f>[1]!s_is(A4075,83,"FY","YTD","20241231",1,"",100000000)</f>
        <v>53.575038662899999</v>
      </c>
      <c r="H4075" s="16">
        <f>[1]!s_is(A4075,61,"FY","YTD","20251231",1,"",100000000)</f>
        <v>4.2978133291000002</v>
      </c>
      <c r="I4075" s="16">
        <f>[1]!s_is(A4075,61,"FY","YTD","20241231",1,"",100000000)</f>
        <v>7.8709849277999995</v>
      </c>
      <c r="J4075" s="16">
        <f>[1]!s_fa_roe(A4075,"20251231")</f>
        <v>8.0990000000000002</v>
      </c>
      <c r="K4075" s="16">
        <f>[1]!s_stmnote_rdexp(A4075,"20251231",1,10000)</f>
        <v>1125.790577</v>
      </c>
      <c r="L4075" s="16">
        <f>[1]!s_margin_tradingbalance(A4075,"",10000)</f>
        <v>45435.35</v>
      </c>
      <c r="M4075" s="16">
        <f>[1]!s_margin_seclendingbalance(A4075,"",10000)</f>
        <v>402.08640000000003</v>
      </c>
      <c r="N4075" s="17">
        <f>[1]!s_val_ev(A4075,"",100000000)</f>
        <v>108.3060973696</v>
      </c>
      <c r="O4075" s="17">
        <f>[1]!share_freesharesmv(A4075,"",100000000)</f>
        <v>81.074803980799999</v>
      </c>
      <c r="P4075" s="17">
        <f ca="1">[1]!s_dq_amount_btin(A4075,TODAY()-1,100000000)</f>
        <v>1.09500825</v>
      </c>
      <c r="Q4075" s="17">
        <f ca="1">[1]!s_dq_turn(A4075,TODAY()-1)</f>
        <v>1.0108724610986723</v>
      </c>
      <c r="R4075" s="2">
        <f>[1]!s_pq_amount(A4075,"20260101","",100000000)</f>
        <v>203.11136318000001</v>
      </c>
      <c r="S4075" s="2">
        <f>[1]!s_pq_avgamount(A4075,"20260101","",100000000)</f>
        <v>1.8634070016513762</v>
      </c>
      <c r="T4075" s="17">
        <f>[1]!s_ipo_dilutedpe(A4075)</f>
        <v>20</v>
      </c>
      <c r="U4075" s="12">
        <f>[1]!s_ipo_collection_total(A4075,100000000)</f>
        <v>1.744</v>
      </c>
      <c r="V4075" s="18">
        <f>[1]!s_val_pe_ttm(A4075,"")</f>
        <v>24.458530426025391</v>
      </c>
    </row>
    <row r="4076" spans="1:22" x14ac:dyDescent="0.3">
      <c r="A4076" s="12" t="s">
        <v>8522</v>
      </c>
      <c r="B4076" s="12" t="s">
        <v>8523</v>
      </c>
      <c r="C4076" s="16" t="str">
        <f>[1]!s_info_mkt(A4076)</f>
        <v>主板</v>
      </c>
      <c r="D4076" s="16" t="str">
        <f>[1]!s_ipo_listeddate(A4076)</f>
        <v>2020-05-18</v>
      </c>
      <c r="E4076" s="16" t="str">
        <f>[1]!s_info_industry_csrc2023(A4076,"",3)</f>
        <v>有色金属冶炼和压延加工业</v>
      </c>
      <c r="F4076" s="16">
        <f>[1]!s_is(A4076,83,"FY","YTD","20251231",1,"",100000000)</f>
        <v>77.7779866841</v>
      </c>
      <c r="G4076" s="16">
        <f>[1]!s_is(A4076,83,"FY","YTD","20241231",1,"",100000000)</f>
        <v>66.717940078300003</v>
      </c>
      <c r="H4076" s="16">
        <f>[1]!s_is(A4076,61,"FY","YTD","20251231",1,"",100000000)</f>
        <v>1.1837232458</v>
      </c>
      <c r="I4076" s="16">
        <f>[1]!s_is(A4076,61,"FY","YTD","20241231",1,"",100000000)</f>
        <v>2.0940450917</v>
      </c>
      <c r="J4076" s="16">
        <f>[1]!s_fa_roe(A4076,"20251231")</f>
        <v>4.4442000000000004</v>
      </c>
      <c r="K4076" s="16">
        <f>[1]!s_stmnote_rdexp(A4076,"20251231",1,10000)</f>
        <v>25603.325238999998</v>
      </c>
      <c r="L4076" s="16">
        <f>[1]!s_margin_tradingbalance(A4076,"",10000)</f>
        <v>0</v>
      </c>
      <c r="M4076" s="16">
        <f>[1]!s_margin_seclendingbalance(A4076,"",10000)</f>
        <v>0</v>
      </c>
      <c r="N4076" s="17">
        <f>[1]!s_val_ev(A4076,"",100000000)</f>
        <v>60.377676590200004</v>
      </c>
      <c r="O4076" s="17">
        <f>[1]!share_freesharesmv(A4076,"",100000000)</f>
        <v>24.197513677800004</v>
      </c>
      <c r="P4076" s="17">
        <f ca="1">[1]!s_dq_amount_btin(A4076,TODAY()-1,100000000)</f>
        <v>0.75259131000000001</v>
      </c>
      <c r="Q4076" s="17">
        <f ca="1">[1]!s_dq_turn(A4076,TODAY()-1)</f>
        <v>1.2380319969472411</v>
      </c>
      <c r="R4076" s="2">
        <f>[1]!s_pq_amount(A4076,"20260101","",100000000)</f>
        <v>159.83509104000001</v>
      </c>
      <c r="S4076" s="2">
        <f>[1]!s_pq_avgamount(A4076,"20260101","",100000000)</f>
        <v>1.4663769820183485</v>
      </c>
      <c r="T4076" s="17">
        <f>[1]!s_ipo_dilutedpe(A4076)</f>
        <v>22.98</v>
      </c>
      <c r="U4076" s="12">
        <f>[1]!s_ipo_collection_total(A4076,100000000)</f>
        <v>6.3686271348000005</v>
      </c>
      <c r="V4076" s="18">
        <f>[1]!s_val_pe_ttm(A4076,"")</f>
        <v>51.701839447021484</v>
      </c>
    </row>
    <row r="4077" spans="1:22" x14ac:dyDescent="0.3">
      <c r="A4077" s="12" t="s">
        <v>8524</v>
      </c>
      <c r="B4077" s="12" t="s">
        <v>8525</v>
      </c>
      <c r="C4077" s="16" t="str">
        <f>[1]!s_info_mkt(A4077)</f>
        <v>主板</v>
      </c>
      <c r="D4077" s="16" t="str">
        <f>[1]!s_ipo_listeddate(A4077)</f>
        <v>2012-07-17</v>
      </c>
      <c r="E4077" s="16" t="str">
        <f>[1]!s_info_industry_csrc2023(A4077,"",3)</f>
        <v>通用设备制造业</v>
      </c>
      <c r="F4077" s="16">
        <f>[1]!s_is(A4077,83,"FY","YTD","20251231",1,"",100000000)</f>
        <v>13.7530929582</v>
      </c>
      <c r="G4077" s="16">
        <f>[1]!s_is(A4077,83,"FY","YTD","20241231",1,"",100000000)</f>
        <v>12.0281209777</v>
      </c>
      <c r="H4077" s="16">
        <f>[1]!s_is(A4077,61,"FY","YTD","20251231",1,"",100000000)</f>
        <v>1.0065502248</v>
      </c>
      <c r="I4077" s="16">
        <f>[1]!s_is(A4077,61,"FY","YTD","20241231",1,"",100000000)</f>
        <v>0.18117139430000001</v>
      </c>
      <c r="J4077" s="16">
        <f>[1]!s_fa_roe(A4077,"20251231")</f>
        <v>8.1951000000000001</v>
      </c>
      <c r="K4077" s="16">
        <f>[1]!s_stmnote_rdexp(A4077,"20251231",1,10000)</f>
        <v>4495.9527420000004</v>
      </c>
      <c r="L4077" s="16">
        <f>[1]!s_margin_tradingbalance(A4077,"",10000)</f>
        <v>8743.2230999999992</v>
      </c>
      <c r="M4077" s="16">
        <f>[1]!s_margin_seclendingbalance(A4077,"",10000)</f>
        <v>0</v>
      </c>
      <c r="N4077" s="17">
        <f>[1]!s_val_ev(A4077,"",100000000)</f>
        <v>28.482382792500001</v>
      </c>
      <c r="O4077" s="17">
        <f>[1]!share_freesharesmv(A4077,"",100000000)</f>
        <v>13.8748906842</v>
      </c>
      <c r="P4077" s="17">
        <f ca="1">[1]!s_dq_amount_btin(A4077,TODAY()-1,100000000)</f>
        <v>0.15475901</v>
      </c>
      <c r="Q4077" s="17">
        <f ca="1">[1]!s_dq_turn(A4077,TODAY()-1)</f>
        <v>0.53983495919256896</v>
      </c>
      <c r="R4077" s="2">
        <f>[1]!s_pq_amount(A4077,"20260101","",100000000)</f>
        <v>65.28151751</v>
      </c>
      <c r="S4077" s="2">
        <f>[1]!s_pq_avgamount(A4077,"20260101","",100000000)</f>
        <v>0.59891300467889907</v>
      </c>
      <c r="T4077" s="17">
        <f>[1]!s_ipo_dilutedpe(A4077)</f>
        <v>23.08</v>
      </c>
      <c r="U4077" s="12">
        <f>[1]!s_ipo_collection_total(A4077,100000000)</f>
        <v>6.2</v>
      </c>
      <c r="V4077" s="18">
        <f>[1]!s_val_pe_ttm(A4077,"")</f>
        <v>27.497043609619141</v>
      </c>
    </row>
    <row r="4078" spans="1:22" x14ac:dyDescent="0.3">
      <c r="A4078" s="12" t="s">
        <v>8526</v>
      </c>
      <c r="B4078" s="12" t="s">
        <v>8527</v>
      </c>
      <c r="C4078" s="16" t="str">
        <f>[1]!s_info_mkt(A4078)</f>
        <v>主板</v>
      </c>
      <c r="D4078" s="16" t="str">
        <f>[1]!s_ipo_listeddate(A4078)</f>
        <v>1991-06-25</v>
      </c>
      <c r="E4078" s="16" t="str">
        <f>[1]!s_info_industry_csrc2023(A4078,"",3)</f>
        <v>其他金融业</v>
      </c>
      <c r="F4078" s="16">
        <f>[1]!s_is(A4078,83,"FY","YTD","20251231",1,"",100000000)</f>
        <v>230.36277153400002</v>
      </c>
      <c r="G4078" s="16">
        <f>[1]!s_is(A4078,83,"FY","YTD","20241231",1,"",100000000)</f>
        <v>202.30360494049998</v>
      </c>
      <c r="H4078" s="16">
        <f>[1]!s_is(A4078,61,"FY","YTD","20251231",1,"",100000000)</f>
        <v>2.0304172586</v>
      </c>
      <c r="I4078" s="16">
        <f>[1]!s_is(A4078,61,"FY","YTD","20241231",1,"",100000000)</f>
        <v>1.7262521040000001</v>
      </c>
      <c r="J4078" s="16">
        <f>[1]!s_fa_roe(A4078,"20251231")</f>
        <v>2.0386000000000002</v>
      </c>
      <c r="K4078" s="16">
        <f>[1]!s_stmnote_rdexp(A4078,"20251231",1,10000)</f>
        <v>108478.004399</v>
      </c>
      <c r="L4078" s="16">
        <f>[1]!s_margin_tradingbalance(A4078,"",10000)</f>
        <v>202226.14230000001</v>
      </c>
      <c r="M4078" s="16">
        <f>[1]!s_margin_seclendingbalance(A4078,"",10000)</f>
        <v>226.38509999999999</v>
      </c>
      <c r="N4078" s="17">
        <f>[1]!s_val_ev(A4078,"",100000000)</f>
        <v>176.41823520599999</v>
      </c>
      <c r="O4078" s="17">
        <f>[1]!share_freesharesmv(A4078,"",100000000)</f>
        <v>109.18046871720001</v>
      </c>
      <c r="P4078" s="17">
        <f ca="1">[1]!s_dq_amount_btin(A4078,TODAY()-1,100000000)</f>
        <v>1.7242179399999999</v>
      </c>
      <c r="Q4078" s="17">
        <f ca="1">[1]!s_dq_turn(A4078,TODAY()-1)</f>
        <v>0.97497835678102818</v>
      </c>
      <c r="R4078" s="2">
        <f>[1]!s_pq_amount(A4078,"20260101","",100000000)</f>
        <v>290.62492241000001</v>
      </c>
      <c r="S4078" s="2">
        <f>[1]!s_pq_avgamount(A4078,"20260101","",100000000)</f>
        <v>2.6662836918348627</v>
      </c>
      <c r="T4078" s="17">
        <f>[1]!s_ipo_dilutedpe(A4078)</f>
        <v>0</v>
      </c>
      <c r="U4078" s="12">
        <f>[1]!s_ipo_collection_total(A4078,100000000)</f>
        <v>0.84409999999999996</v>
      </c>
      <c r="V4078" s="18">
        <f>[1]!s_val_pe_ttm(A4078,"")</f>
        <v>339.74896240234375</v>
      </c>
    </row>
    <row r="4079" spans="1:22" x14ac:dyDescent="0.3">
      <c r="A4079" s="12" t="s">
        <v>8528</v>
      </c>
      <c r="B4079" s="12" t="s">
        <v>8529</v>
      </c>
      <c r="C4079" s="16" t="str">
        <f>[1]!s_info_mkt(A4079)</f>
        <v>创业板</v>
      </c>
      <c r="D4079" s="16" t="str">
        <f>[1]!s_ipo_listeddate(A4079)</f>
        <v>2022-06-14</v>
      </c>
      <c r="E4079" s="16" t="str">
        <f>[1]!s_info_industry_csrc2023(A4079,"",3)</f>
        <v>化学原料和化学制品制造业</v>
      </c>
      <c r="F4079" s="16">
        <f>[1]!s_is(A4079,83,"FY","YTD","20251231",1,"",100000000)</f>
        <v>10.774180578499999</v>
      </c>
      <c r="G4079" s="16">
        <f>[1]!s_is(A4079,83,"FY","YTD","20241231",1,"",100000000)</f>
        <v>10.237590233500001</v>
      </c>
      <c r="H4079" s="16">
        <f>[1]!s_is(A4079,61,"FY","YTD","20251231",1,"",100000000)</f>
        <v>2.3239732644000002</v>
      </c>
      <c r="I4079" s="16">
        <f>[1]!s_is(A4079,61,"FY","YTD","20241231",1,"",100000000)</f>
        <v>1.4916555213</v>
      </c>
      <c r="J4079" s="16">
        <f>[1]!s_fa_roe(A4079,"20251231")</f>
        <v>12.505100000000001</v>
      </c>
      <c r="K4079" s="16">
        <f>[1]!s_stmnote_rdexp(A4079,"20251231",1,10000)</f>
        <v>27.823201000000001</v>
      </c>
      <c r="L4079" s="16">
        <f>[1]!s_margin_tradingbalance(A4079,"",10000)</f>
        <v>23715.3835</v>
      </c>
      <c r="M4079" s="16">
        <f>[1]!s_margin_seclendingbalance(A4079,"",10000)</f>
        <v>4.8440000000000003</v>
      </c>
      <c r="N4079" s="17">
        <f>[1]!s_val_ev(A4079,"",100000000)</f>
        <v>237.05924999999999</v>
      </c>
      <c r="O4079" s="17">
        <f>[1]!share_freesharesmv(A4079,"",100000000)</f>
        <v>25.938660525</v>
      </c>
      <c r="P4079" s="17">
        <f ca="1">[1]!s_dq_amount_btin(A4079,TODAY()-1,100000000)</f>
        <v>1.76993041</v>
      </c>
      <c r="Q4079" s="17">
        <f ca="1">[1]!s_dq_turn(A4079,TODAY()-1)</f>
        <v>1.8281629353290587</v>
      </c>
      <c r="R4079" s="2">
        <f>[1]!s_pq_amount(A4079,"20260101","",100000000)</f>
        <v>215.86081845999999</v>
      </c>
      <c r="S4079" s="2">
        <f>[1]!s_pq_avgamount(A4079,"20260101","",100000000)</f>
        <v>1.9803744812844037</v>
      </c>
      <c r="T4079" s="17">
        <f>[1]!s_ipo_dilutedpe(A4079)</f>
        <v>39</v>
      </c>
      <c r="U4079" s="12">
        <f>[1]!s_ipo_collection_total(A4079,100000000)</f>
        <v>6.7656910000000003</v>
      </c>
      <c r="V4079" s="18">
        <f>[1]!s_val_pe_ttm(A4079,"")</f>
        <v>99.626968383789063</v>
      </c>
    </row>
    <row r="4080" spans="1:22" x14ac:dyDescent="0.3">
      <c r="A4080" s="12" t="s">
        <v>8530</v>
      </c>
      <c r="B4080" s="12" t="s">
        <v>8531</v>
      </c>
      <c r="C4080" s="16" t="str">
        <f>[1]!s_info_mkt(A4080)</f>
        <v>主板</v>
      </c>
      <c r="D4080" s="16" t="str">
        <f>[1]!s_ipo_listeddate(A4080)</f>
        <v>2011-06-15</v>
      </c>
      <c r="E4080" s="16" t="str">
        <f>[1]!s_info_industry_csrc2023(A4080,"",3)</f>
        <v>仪器仪表制造业</v>
      </c>
      <c r="F4080" s="16">
        <f>[1]!s_is(A4080,83,"FY","YTD","20251231",1,"",100000000)</f>
        <v>143.6076620437</v>
      </c>
      <c r="G4080" s="16">
        <f>[1]!s_is(A4080,83,"FY","YTD","20241231",1,"",100000000)</f>
        <v>146.00478206120002</v>
      </c>
      <c r="H4080" s="16">
        <f>[1]!s_is(A4080,61,"FY","YTD","20251231",1,"",100000000)</f>
        <v>12.7396065978</v>
      </c>
      <c r="I4080" s="16">
        <f>[1]!s_is(A4080,61,"FY","YTD","20241231",1,"",100000000)</f>
        <v>22.5951791058</v>
      </c>
      <c r="J4080" s="16">
        <f>[1]!s_fa_roe(A4080,"20251231")</f>
        <v>10.792299999999999</v>
      </c>
      <c r="K4080" s="16">
        <f>[1]!s_stmnote_rdexp(A4080,"20251231",1,10000)</f>
        <v>60728.324547000004</v>
      </c>
      <c r="L4080" s="16">
        <f>[1]!s_margin_tradingbalance(A4080,"",10000)</f>
        <v>43044.968699999998</v>
      </c>
      <c r="M4080" s="16">
        <f>[1]!s_margin_seclendingbalance(A4080,"",10000)</f>
        <v>217.02099999999999</v>
      </c>
      <c r="N4080" s="17">
        <f>[1]!s_val_ev(A4080,"",100000000)</f>
        <v>211.48401469999999</v>
      </c>
      <c r="O4080" s="17">
        <f>[1]!share_freesharesmv(A4080,"",100000000)</f>
        <v>102.49772655850001</v>
      </c>
      <c r="P4080" s="17">
        <f ca="1">[1]!s_dq_amount_btin(A4080,TODAY()-1,100000000)</f>
        <v>4.0010087099999998</v>
      </c>
      <c r="Q4080" s="17">
        <f ca="1">[1]!s_dq_turn(A4080,TODAY()-1)</f>
        <v>1.8908870094378813</v>
      </c>
      <c r="R4080" s="2">
        <f>[1]!s_pq_amount(A4080,"20260101","",100000000)</f>
        <v>657.21462845999997</v>
      </c>
      <c r="S4080" s="2">
        <f>[1]!s_pq_avgamount(A4080,"20260101","",100000000)</f>
        <v>6.0294920042201827</v>
      </c>
      <c r="T4080" s="17">
        <f>[1]!s_ipo_dilutedpe(A4080)</f>
        <v>27.21</v>
      </c>
      <c r="U4080" s="12">
        <f>[1]!s_ipo_collection_total(A4080,100000000)</f>
        <v>13.4</v>
      </c>
      <c r="V4080" s="18">
        <f>[1]!s_val_pe_ttm(A4080,"")</f>
        <v>22.215225219726563</v>
      </c>
    </row>
    <row r="4081" spans="1:22" x14ac:dyDescent="0.3">
      <c r="A4081" s="12" t="s">
        <v>8532</v>
      </c>
      <c r="B4081" s="12" t="s">
        <v>8533</v>
      </c>
      <c r="C4081" s="16" t="str">
        <f>[1]!s_info_mkt(A4081)</f>
        <v>主板</v>
      </c>
      <c r="D4081" s="16" t="str">
        <f>[1]!s_ipo_listeddate(A4081)</f>
        <v>2003-10-29</v>
      </c>
      <c r="E4081" s="16" t="str">
        <f>[1]!s_info_industry_csrc2023(A4081,"",3)</f>
        <v>电力、热力生产和供应业</v>
      </c>
      <c r="F4081" s="16">
        <f>[1]!s_is(A4081,83,"FY","YTD","20251231",1,"",100000000)</f>
        <v>418.58345423779997</v>
      </c>
      <c r="G4081" s="16">
        <f>[1]!s_is(A4081,83,"FY","YTD","20241231",1,"",100000000)</f>
        <v>427.33886034160003</v>
      </c>
      <c r="H4081" s="16">
        <f>[1]!s_is(A4081,61,"FY","YTD","20251231",1,"",100000000)</f>
        <v>27.673764980399998</v>
      </c>
      <c r="I4081" s="16">
        <f>[1]!s_is(A4081,61,"FY","YTD","20241231",1,"",100000000)</f>
        <v>20.459789603000001</v>
      </c>
      <c r="J4081" s="16">
        <f>[1]!s_fa_roe(A4081,"20251231")</f>
        <v>8.7642000000000007</v>
      </c>
      <c r="K4081" s="16">
        <f>[1]!s_stmnote_rdexp(A4081,"20251231",1,10000)</f>
        <v>27553.965341000003</v>
      </c>
      <c r="L4081" s="16">
        <f>[1]!s_margin_tradingbalance(A4081,"",10000)</f>
        <v>139596.9615</v>
      </c>
      <c r="M4081" s="16">
        <f>[1]!s_margin_seclendingbalance(A4081,"",10000)</f>
        <v>1485.9206999999999</v>
      </c>
      <c r="N4081" s="17">
        <f>[1]!s_val_ev(A4081,"",100000000)</f>
        <v>474.92169798149996</v>
      </c>
      <c r="O4081" s="17">
        <f>[1]!share_freesharesmv(A4081,"",100000000)</f>
        <v>203.13735375779999</v>
      </c>
      <c r="P4081" s="17">
        <f ca="1">[1]!s_dq_amount_btin(A4081,TODAY()-1,100000000)</f>
        <v>12.35331485</v>
      </c>
      <c r="Q4081" s="17">
        <f ca="1">[1]!s_dq_turn(A4081,TODAY()-1)</f>
        <v>2.5955342141643261</v>
      </c>
      <c r="R4081" s="2">
        <f>[1]!s_pq_amount(A4081,"20260101","",100000000)</f>
        <v>1722.09258252</v>
      </c>
      <c r="S4081" s="2">
        <f>[1]!s_pq_avgamount(A4081,"20260101","",100000000)</f>
        <v>15.799014518532109</v>
      </c>
      <c r="T4081" s="17">
        <f>[1]!s_ipo_dilutedpe(A4081)</f>
        <v>18.52</v>
      </c>
      <c r="U4081" s="12">
        <f>[1]!s_ipo_collection_total(A4081,100000000)</f>
        <v>13.92</v>
      </c>
      <c r="V4081" s="18">
        <f>[1]!s_val_pe_ttm(A4081,"")</f>
        <v>18.955127716064453</v>
      </c>
    </row>
    <row r="4082" spans="1:22" x14ac:dyDescent="0.3">
      <c r="A4082" s="12" t="s">
        <v>8534</v>
      </c>
      <c r="B4082" s="12" t="s">
        <v>8535</v>
      </c>
      <c r="C4082" s="16" t="str">
        <f>[1]!s_info_mkt(A4082)</f>
        <v>主板</v>
      </c>
      <c r="D4082" s="16" t="str">
        <f>[1]!s_ipo_listeddate(A4082)</f>
        <v>2002-12-02</v>
      </c>
      <c r="E4082" s="16" t="str">
        <f>[1]!s_info_industry_csrc2023(A4082,"",3)</f>
        <v>电气机械和器材制造业</v>
      </c>
      <c r="F4082" s="16">
        <f>[1]!s_is(A4082,83,"FY","YTD","20251231",1,"",100000000)</f>
        <v>78.956937375099997</v>
      </c>
      <c r="G4082" s="16">
        <f>[1]!s_is(A4082,83,"FY","YTD","20241231",1,"",100000000)</f>
        <v>78.739680159800002</v>
      </c>
      <c r="H4082" s="16">
        <f>[1]!s_is(A4082,61,"FY","YTD","20251231",1,"",100000000)</f>
        <v>-11.404145146099999</v>
      </c>
      <c r="I4082" s="16">
        <f>[1]!s_is(A4082,61,"FY","YTD","20241231",1,"",100000000)</f>
        <v>-9.7869791187999997</v>
      </c>
      <c r="J4082" s="16">
        <f>[1]!s_fa_roe(A4082,"20251231")</f>
        <v>-34.194699999999997</v>
      </c>
      <c r="K4082" s="16">
        <f>[1]!s_stmnote_rdexp(A4082,"20251231",1,10000)</f>
        <v>90621.94</v>
      </c>
      <c r="L4082" s="16">
        <f>[1]!s_margin_tradingbalance(A4082,"",10000)</f>
        <v>39457.484199999999</v>
      </c>
      <c r="M4082" s="16">
        <f>[1]!s_margin_seclendingbalance(A4082,"",10000)</f>
        <v>73.051599999999993</v>
      </c>
      <c r="N4082" s="17">
        <f>[1]!s_val_ev(A4082,"",100000000)</f>
        <v>65.675251569600007</v>
      </c>
      <c r="O4082" s="17">
        <f>[1]!share_freesharesmv(A4082,"",100000000)</f>
        <v>45.806624851200006</v>
      </c>
      <c r="P4082" s="17">
        <f ca="1">[1]!s_dq_amount_btin(A4082,TODAY()-1,100000000)</f>
        <v>0.48406390999999999</v>
      </c>
      <c r="Q4082" s="17">
        <f ca="1">[1]!s_dq_turn(A4082,TODAY()-1)</f>
        <v>0.73214477677398349</v>
      </c>
      <c r="R4082" s="2">
        <f>[1]!s_pq_amount(A4082,"20260101","",100000000)</f>
        <v>105.13504949</v>
      </c>
      <c r="S4082" s="2">
        <f>[1]!s_pq_avgamount(A4082,"20260101","",100000000)</f>
        <v>0.96454173844036695</v>
      </c>
      <c r="T4082" s="17">
        <f>[1]!s_ipo_dilutedpe(A4082)</f>
        <v>20</v>
      </c>
      <c r="U4082" s="12">
        <f>[1]!s_ipo_collection_total(A4082,100000000)</f>
        <v>1.9</v>
      </c>
      <c r="V4082" s="18">
        <f>[1]!s_val_pe_ttm(A4082,"")</f>
        <v>-6.3234539031982422</v>
      </c>
    </row>
    <row r="4083" spans="1:22" x14ac:dyDescent="0.3">
      <c r="A4083" s="12" t="s">
        <v>8536</v>
      </c>
      <c r="B4083" s="12" t="s">
        <v>8537</v>
      </c>
      <c r="C4083" s="16" t="str">
        <f>[1]!s_info_mkt(A4083)</f>
        <v>主板</v>
      </c>
      <c r="D4083" s="16" t="str">
        <f>[1]!s_ipo_listeddate(A4083)</f>
        <v>1999-12-23</v>
      </c>
      <c r="E4083" s="16" t="str">
        <f>[1]!s_info_industry_csrc2023(A4083,"",3)</f>
        <v>有色金属冶炼和压延加工业</v>
      </c>
      <c r="F4083" s="16">
        <f>[1]!s_is(A4083,83,"FY","YTD","20251231",1,"",100000000)</f>
        <v>346.19858906960002</v>
      </c>
      <c r="G4083" s="16">
        <f>[1]!s_is(A4083,83,"FY","YTD","20241231",1,"",100000000)</f>
        <v>334.7718017565</v>
      </c>
      <c r="H4083" s="16">
        <f>[1]!s_is(A4083,61,"FY","YTD","20251231",1,"",100000000)</f>
        <v>47.355091360299994</v>
      </c>
      <c r="I4083" s="16">
        <f>[1]!s_is(A4083,61,"FY","YTD","20241231",1,"",100000000)</f>
        <v>48.2995429988</v>
      </c>
      <c r="J4083" s="16">
        <f>[1]!s_fa_roe(A4083,"20251231")</f>
        <v>9.4801000000000002</v>
      </c>
      <c r="K4083" s="16">
        <f>[1]!s_stmnote_rdexp(A4083,"20251231",1,10000)</f>
        <v>131147.90810999999</v>
      </c>
      <c r="L4083" s="16">
        <f>[1]!s_margin_tradingbalance(A4083,"",10000)</f>
        <v>160571.5214</v>
      </c>
      <c r="M4083" s="16">
        <f>[1]!s_margin_seclendingbalance(A4083,"",10000)</f>
        <v>348.71940000000001</v>
      </c>
      <c r="N4083" s="17">
        <f>[1]!s_val_ev(A4083,"",100000000)</f>
        <v>520.21168062269999</v>
      </c>
      <c r="O4083" s="17">
        <f>[1]!share_freesharesmv(A4083,"",100000000)</f>
        <v>276.00685149870003</v>
      </c>
      <c r="P4083" s="17">
        <f ca="1">[1]!s_dq_amount_btin(A4083,TODAY()-1,100000000)</f>
        <v>8.3405431599999993</v>
      </c>
      <c r="Q4083" s="17">
        <f ca="1">[1]!s_dq_turn(A4083,TODAY()-1)</f>
        <v>1.5843719471915965</v>
      </c>
      <c r="R4083" s="2">
        <f>[1]!s_pq_amount(A4083,"20260101","",100000000)</f>
        <v>2041.85190255</v>
      </c>
      <c r="S4083" s="2">
        <f>[1]!s_pq_avgamount(A4083,"20260101","",100000000)</f>
        <v>18.732586261926606</v>
      </c>
      <c r="T4083" s="17">
        <f>[1]!s_ipo_dilutedpe(A4083)</f>
        <v>0</v>
      </c>
      <c r="U4083" s="12">
        <f>[1]!s_ipo_collection_total(A4083,100000000)</f>
        <v>7.05</v>
      </c>
      <c r="V4083" s="18">
        <f>[1]!s_val_pe_ttm(A4083,"")</f>
        <v>12.587862968444824</v>
      </c>
    </row>
    <row r="4084" spans="1:22" x14ac:dyDescent="0.3">
      <c r="A4084" s="12" t="s">
        <v>8538</v>
      </c>
      <c r="B4084" s="12" t="s">
        <v>8539</v>
      </c>
      <c r="C4084" s="16" t="str">
        <f>[1]!s_info_mkt(A4084)</f>
        <v>主板</v>
      </c>
      <c r="D4084" s="16" t="str">
        <f>[1]!s_ipo_listeddate(A4084)</f>
        <v>2004-01-30</v>
      </c>
      <c r="E4084" s="16" t="str">
        <f>[1]!s_info_industry_csrc2023(A4084,"",3)</f>
        <v>化学原料和化学制品制造业</v>
      </c>
      <c r="F4084" s="16">
        <f>[1]!s_is(A4084,83,"FY","YTD","20251231",1,"",100000000)</f>
        <v>10.625767098800001</v>
      </c>
      <c r="G4084" s="16">
        <f>[1]!s_is(A4084,83,"FY","YTD","20241231",1,"",100000000)</f>
        <v>10.530518776199999</v>
      </c>
      <c r="H4084" s="16">
        <f>[1]!s_is(A4084,61,"FY","YTD","20251231",1,"",100000000)</f>
        <v>9.8461479000000005E-2</v>
      </c>
      <c r="I4084" s="16">
        <f>[1]!s_is(A4084,61,"FY","YTD","20241231",1,"",100000000)</f>
        <v>0.81098815849999994</v>
      </c>
      <c r="J4084" s="16">
        <f>[1]!s_fa_roe(A4084,"20251231")</f>
        <v>0.45140000000000002</v>
      </c>
      <c r="K4084" s="16">
        <f>[1]!s_stmnote_rdexp(A4084,"20251231",1,10000)</f>
        <v>1909.9016140000001</v>
      </c>
      <c r="L4084" s="16">
        <f>[1]!s_margin_tradingbalance(A4084,"",10000)</f>
        <v>0</v>
      </c>
      <c r="M4084" s="16">
        <f>[1]!s_margin_seclendingbalance(A4084,"",10000)</f>
        <v>0</v>
      </c>
      <c r="N4084" s="17">
        <f>[1]!s_val_ev(A4084,"",100000000)</f>
        <v>27.445</v>
      </c>
      <c r="O4084" s="17">
        <f>[1]!share_freesharesmv(A4084,"",100000000)</f>
        <v>17.5980455756</v>
      </c>
      <c r="P4084" s="17">
        <f ca="1">[1]!s_dq_amount_btin(A4084,TODAY()-1,100000000)</f>
        <v>0.35664859999999998</v>
      </c>
      <c r="Q4084" s="17">
        <f ca="1">[1]!s_dq_turn(A4084,TODAY()-1)</f>
        <v>1.2927363636363636</v>
      </c>
      <c r="R4084" s="2">
        <f>[1]!s_pq_amount(A4084,"20260101","",100000000)</f>
        <v>105.77613464</v>
      </c>
      <c r="S4084" s="2">
        <f>[1]!s_pq_avgamount(A4084,"20260101","",100000000)</f>
        <v>0.98856200598130839</v>
      </c>
      <c r="T4084" s="17">
        <f>[1]!s_ipo_dilutedpe(A4084)</f>
        <v>19.96</v>
      </c>
      <c r="U4084" s="12">
        <f>[1]!s_ipo_collection_total(A4084,100000000)</f>
        <v>6.8280000000000003</v>
      </c>
      <c r="V4084" s="18">
        <f>[1]!s_val_pe_ttm(A4084,"")</f>
        <v>-192.44296264648438</v>
      </c>
    </row>
    <row r="4085" spans="1:22" x14ac:dyDescent="0.3">
      <c r="A4085" s="12" t="s">
        <v>8540</v>
      </c>
      <c r="B4085" s="12" t="s">
        <v>8541</v>
      </c>
      <c r="C4085" s="16" t="str">
        <f>[1]!s_info_mkt(A4085)</f>
        <v>主板</v>
      </c>
      <c r="D4085" s="16" t="str">
        <f>[1]!s_ipo_listeddate(A4085)</f>
        <v>2015-12-31</v>
      </c>
      <c r="E4085" s="16" t="str">
        <f>[1]!s_info_industry_csrc2023(A4085,"",3)</f>
        <v>化学原料和化学制品制造业</v>
      </c>
      <c r="F4085" s="16">
        <f>[1]!s_is(A4085,83,"FY","YTD","20251231",1,"",100000000)</f>
        <v>45.061566051699998</v>
      </c>
      <c r="G4085" s="16">
        <f>[1]!s_is(A4085,83,"FY","YTD","20241231",1,"",100000000)</f>
        <v>53.439951577200006</v>
      </c>
      <c r="H4085" s="16">
        <f>[1]!s_is(A4085,61,"FY","YTD","20251231",1,"",100000000)</f>
        <v>5.2211801929000003</v>
      </c>
      <c r="I4085" s="16">
        <f>[1]!s_is(A4085,61,"FY","YTD","20241231",1,"",100000000)</f>
        <v>7.6901949133</v>
      </c>
      <c r="J4085" s="16">
        <f>[1]!s_fa_roe(A4085,"20251231")</f>
        <v>8.4619999999999997</v>
      </c>
      <c r="K4085" s="16">
        <f>[1]!s_stmnote_rdexp(A4085,"20251231",1,10000)</f>
        <v>25551.81</v>
      </c>
      <c r="L4085" s="16">
        <f>[1]!s_margin_tradingbalance(A4085,"",10000)</f>
        <v>20912.855200000002</v>
      </c>
      <c r="M4085" s="16">
        <f>[1]!s_margin_seclendingbalance(A4085,"",10000)</f>
        <v>47.934199999999997</v>
      </c>
      <c r="N4085" s="17">
        <f>[1]!s_val_ev(A4085,"",100000000)</f>
        <v>90.797670103799987</v>
      </c>
      <c r="O4085" s="17">
        <f>[1]!share_freesharesmv(A4085,"",100000000)</f>
        <v>27.775224014399999</v>
      </c>
      <c r="P4085" s="17">
        <f ca="1">[1]!s_dq_amount_btin(A4085,TODAY()-1,100000000)</f>
        <v>0.42740428000000003</v>
      </c>
      <c r="Q4085" s="17">
        <f ca="1">[1]!s_dq_turn(A4085,TODAY()-1)</f>
        <v>0.57102673769462398</v>
      </c>
      <c r="R4085" s="2">
        <f>[1]!s_pq_amount(A4085,"20260101","",100000000)</f>
        <v>123.23766605</v>
      </c>
      <c r="S4085" s="2">
        <f>[1]!s_pq_avgamount(A4085,"20260101","",100000000)</f>
        <v>1.1306207894495413</v>
      </c>
      <c r="T4085" s="17">
        <f>[1]!s_ipo_dilutedpe(A4085)</f>
        <v>22.92</v>
      </c>
      <c r="U4085" s="12">
        <f>[1]!s_ipo_collection_total(A4085,100000000)</f>
        <v>3.3210000000000002</v>
      </c>
      <c r="V4085" s="18">
        <f>[1]!s_val_pe_ttm(A4085,"")</f>
        <v>19.322534561157227</v>
      </c>
    </row>
    <row r="4086" spans="1:22" x14ac:dyDescent="0.3">
      <c r="A4086" s="12" t="s">
        <v>8542</v>
      </c>
      <c r="B4086" s="12" t="s">
        <v>8543</v>
      </c>
      <c r="C4086" s="16" t="str">
        <f>[1]!s_info_mkt(A4086)</f>
        <v>创业板</v>
      </c>
      <c r="D4086" s="16" t="str">
        <f>[1]!s_ipo_listeddate(A4086)</f>
        <v>2011-06-15</v>
      </c>
      <c r="E4086" s="16" t="str">
        <f>[1]!s_info_industry_csrc2023(A4086,"",3)</f>
        <v>橡胶和塑料制品业</v>
      </c>
      <c r="F4086" s="16">
        <f>[1]!s_is(A4086,83,"FY","YTD","20251231",1,"",100000000)</f>
        <v>23.8096483492</v>
      </c>
      <c r="G4086" s="16">
        <f>[1]!s_is(A4086,83,"FY","YTD","20241231",1,"",100000000)</f>
        <v>22.3813062491</v>
      </c>
      <c r="H4086" s="16">
        <f>[1]!s_is(A4086,61,"FY","YTD","20251231",1,"",100000000)</f>
        <v>1.7095036163999999</v>
      </c>
      <c r="I4086" s="16">
        <f>[1]!s_is(A4086,61,"FY","YTD","20241231",1,"",100000000)</f>
        <v>2.2300555872999999</v>
      </c>
      <c r="J4086" s="16">
        <f>[1]!s_fa_roe(A4086,"20251231")</f>
        <v>5.3395999999999999</v>
      </c>
      <c r="K4086" s="16">
        <f>[1]!s_stmnote_rdexp(A4086,"20251231",1,10000)</f>
        <v>8711.8081849999999</v>
      </c>
      <c r="L4086" s="16">
        <f>[1]!s_margin_tradingbalance(A4086,"",10000)</f>
        <v>0</v>
      </c>
      <c r="M4086" s="16">
        <f>[1]!s_margin_seclendingbalance(A4086,"",10000)</f>
        <v>0</v>
      </c>
      <c r="N4086" s="17">
        <f>[1]!s_val_ev(A4086,"",100000000)</f>
        <v>36.919890221399996</v>
      </c>
      <c r="O4086" s="17">
        <f>[1]!share_freesharesmv(A4086,"",100000000)</f>
        <v>25.349914009999999</v>
      </c>
      <c r="P4086" s="17">
        <f ca="1">[1]!s_dq_amount_btin(A4086,TODAY()-1,100000000)</f>
        <v>0.37556072000000001</v>
      </c>
      <c r="Q4086" s="17">
        <f ca="1">[1]!s_dq_turn(A4086,TODAY()-1)</f>
        <v>1.3060981487738184</v>
      </c>
      <c r="R4086" s="2">
        <f>[1]!s_pq_amount(A4086,"20260101","",100000000)</f>
        <v>83.353032220000003</v>
      </c>
      <c r="S4086" s="2">
        <f>[1]!s_pq_avgamount(A4086,"20260101","",100000000)</f>
        <v>0.7647067176146789</v>
      </c>
      <c r="T4086" s="17">
        <f>[1]!s_ipo_dilutedpe(A4086)</f>
        <v>34.479999999999997</v>
      </c>
      <c r="U4086" s="12">
        <f>[1]!s_ipo_collection_total(A4086,100000000)</f>
        <v>2.9024999999999999</v>
      </c>
      <c r="V4086" s="18">
        <f>[1]!s_val_pe_ttm(A4086,"")</f>
        <v>20.710342407226563</v>
      </c>
    </row>
    <row r="4087" spans="1:22" x14ac:dyDescent="0.3">
      <c r="A4087" s="12" t="s">
        <v>8544</v>
      </c>
      <c r="B4087" s="12" t="s">
        <v>8545</v>
      </c>
      <c r="C4087" s="16" t="str">
        <f>[1]!s_info_mkt(A4087)</f>
        <v>主板</v>
      </c>
      <c r="D4087" s="16" t="str">
        <f>[1]!s_ipo_listeddate(A4087)</f>
        <v>2002-12-19</v>
      </c>
      <c r="E4087" s="16" t="str">
        <f>[1]!s_info_industry_csrc2023(A4087,"",3)</f>
        <v>橡胶和塑料制品业</v>
      </c>
      <c r="F4087" s="16">
        <f>[1]!s_is(A4087,83,"FY","YTD","20251231",1,"",100000000)</f>
        <v>214.7054447239</v>
      </c>
      <c r="G4087" s="16">
        <f>[1]!s_is(A4087,83,"FY","YTD","20241231",1,"",100000000)</f>
        <v>200.55007406679999</v>
      </c>
      <c r="H4087" s="16">
        <f>[1]!s_is(A4087,61,"FY","YTD","20251231",1,"",100000000)</f>
        <v>5.1361443539999998</v>
      </c>
      <c r="I4087" s="16">
        <f>[1]!s_is(A4087,61,"FY","YTD","20241231",1,"",100000000)</f>
        <v>4.4486115083</v>
      </c>
      <c r="J4087" s="16">
        <f>[1]!s_fa_roe(A4087,"20251231")</f>
        <v>7.3342999999999998</v>
      </c>
      <c r="K4087" s="16">
        <f>[1]!s_stmnote_rdexp(A4087,"20251231",1,10000)</f>
        <v>113445.43</v>
      </c>
      <c r="L4087" s="16">
        <f>[1]!s_margin_tradingbalance(A4087,"",10000)</f>
        <v>54383.681799999998</v>
      </c>
      <c r="M4087" s="16">
        <f>[1]!s_margin_seclendingbalance(A4087,"",10000)</f>
        <v>343.72469999999998</v>
      </c>
      <c r="N4087" s="17">
        <f>[1]!s_val_ev(A4087,"",100000000)</f>
        <v>155.528913192</v>
      </c>
      <c r="O4087" s="17">
        <f>[1]!share_freesharesmv(A4087,"",100000000)</f>
        <v>80.778881108399986</v>
      </c>
      <c r="P4087" s="17">
        <f ca="1">[1]!s_dq_amount_btin(A4087,TODAY()-1,100000000)</f>
        <v>11.70513927</v>
      </c>
      <c r="Q4087" s="17">
        <f ca="1">[1]!s_dq_turn(A4087,TODAY()-1)</f>
        <v>8.0130922180640187</v>
      </c>
      <c r="R4087" s="2">
        <f>[1]!s_pq_amount(A4087,"20260101","",100000000)</f>
        <v>338.88492918999998</v>
      </c>
      <c r="S4087" s="2">
        <f>[1]!s_pq_avgamount(A4087,"20260101","",100000000)</f>
        <v>3.1090360476146786</v>
      </c>
      <c r="T4087" s="17">
        <f>[1]!s_ipo_dilutedpe(A4087)</f>
        <v>20</v>
      </c>
      <c r="U4087" s="12">
        <f>[1]!s_ipo_collection_total(A4087,100000000)</f>
        <v>2.31</v>
      </c>
      <c r="V4087" s="18">
        <f>[1]!s_val_pe_ttm(A4087,"")</f>
        <v>29.892024993896484</v>
      </c>
    </row>
    <row r="4088" spans="1:22" x14ac:dyDescent="0.3">
      <c r="A4088" s="12" t="s">
        <v>8546</v>
      </c>
      <c r="B4088" s="12" t="s">
        <v>8547</v>
      </c>
      <c r="C4088" s="16" t="str">
        <f>[1]!s_info_mkt(A4088)</f>
        <v>主板</v>
      </c>
      <c r="D4088" s="16" t="str">
        <f>[1]!s_ipo_listeddate(A4088)</f>
        <v>2014-08-08</v>
      </c>
      <c r="E4088" s="16" t="str">
        <f>[1]!s_info_industry_csrc2023(A4088,"",3)</f>
        <v>农副食品加工业</v>
      </c>
      <c r="F4088" s="16">
        <f>[1]!s_is(A4088,83,"FY","YTD","20251231",1,"",100000000)</f>
        <v>357.61520925940005</v>
      </c>
      <c r="G4088" s="16">
        <f>[1]!s_is(A4088,83,"FY","YTD","20241231",1,"",100000000)</f>
        <v>325.45260037869997</v>
      </c>
      <c r="H4088" s="16">
        <f>[1]!s_is(A4088,61,"FY","YTD","20251231",1,"",100000000)</f>
        <v>0.5251685505</v>
      </c>
      <c r="I4088" s="16">
        <f>[1]!s_is(A4088,61,"FY","YTD","20241231",1,"",100000000)</f>
        <v>3.4246814113999999</v>
      </c>
      <c r="J4088" s="16">
        <f>[1]!s_fa_roe(A4088,"20251231")</f>
        <v>0.78890000000000005</v>
      </c>
      <c r="K4088" s="16">
        <f>[1]!s_stmnote_rdexp(A4088,"20251231",1,10000)</f>
        <v>2882.467165</v>
      </c>
      <c r="L4088" s="16">
        <f>[1]!s_margin_tradingbalance(A4088,"",10000)</f>
        <v>21060.704300000001</v>
      </c>
      <c r="M4088" s="16">
        <f>[1]!s_margin_seclendingbalance(A4088,"",10000)</f>
        <v>34.574300000000001</v>
      </c>
      <c r="N4088" s="17">
        <f>[1]!s_val_ev(A4088,"",100000000)</f>
        <v>53.316689507100001</v>
      </c>
      <c r="O4088" s="17">
        <f>[1]!share_freesharesmv(A4088,"",100000000)</f>
        <v>24.826086446200005</v>
      </c>
      <c r="P4088" s="17">
        <f ca="1">[1]!s_dq_amount_btin(A4088,TODAY()-1,100000000)</f>
        <v>0.27036285999999998</v>
      </c>
      <c r="Q4088" s="17">
        <f ca="1">[1]!s_dq_turn(A4088,TODAY()-1)</f>
        <v>0.50419957143851146</v>
      </c>
      <c r="R4088" s="2">
        <f>[1]!s_pq_amount(A4088,"20260101","",100000000)</f>
        <v>31.86656928</v>
      </c>
      <c r="S4088" s="2">
        <f>[1]!s_pq_avgamount(A4088,"20260101","",100000000)</f>
        <v>0.29235384660550462</v>
      </c>
      <c r="T4088" s="17">
        <f>[1]!s_ipo_dilutedpe(A4088)</f>
        <v>21.78</v>
      </c>
      <c r="U4088" s="12">
        <f>[1]!s_ipo_collection_total(A4088,100000000)</f>
        <v>4.7039999999999997</v>
      </c>
      <c r="V4088" s="18">
        <f>[1]!s_val_pe_ttm(A4088,"")</f>
        <v>-93.924797058105469</v>
      </c>
    </row>
    <row r="4089" spans="1:22" x14ac:dyDescent="0.3">
      <c r="A4089" s="12" t="s">
        <v>8548</v>
      </c>
      <c r="B4089" s="12" t="s">
        <v>8549</v>
      </c>
      <c r="C4089" s="16" t="str">
        <f>[1]!s_info_mkt(A4089)</f>
        <v>主板</v>
      </c>
      <c r="D4089" s="16" t="str">
        <f>[1]!s_ipo_listeddate(A4089)</f>
        <v>2010-10-28</v>
      </c>
      <c r="E4089" s="16" t="str">
        <f>[1]!s_info_industry_csrc2023(A4089,"",3)</f>
        <v>新闻和出版业</v>
      </c>
      <c r="F4089" s="16">
        <f>[1]!s_is(A4089,83,"FY","YTD","20251231",1,"",100000000)</f>
        <v>126.0119349711</v>
      </c>
      <c r="G4089" s="16">
        <f>[1]!s_is(A4089,83,"FY","YTD","20241231",1,"",100000000)</f>
        <v>133.4860335722</v>
      </c>
      <c r="H4089" s="16">
        <f>[1]!s_is(A4089,61,"FY","YTD","20251231",1,"",100000000)</f>
        <v>15.940991773499999</v>
      </c>
      <c r="I4089" s="16">
        <f>[1]!s_is(A4089,61,"FY","YTD","20241231",1,"",100000000)</f>
        <v>13.702073560699999</v>
      </c>
      <c r="J4089" s="16">
        <f>[1]!s_fa_roe(A4089,"20251231")</f>
        <v>10.0411</v>
      </c>
      <c r="K4089" s="16">
        <f>[1]!s_stmnote_rdexp(A4089,"20251231",1,10000)</f>
        <v>7345.5008790000011</v>
      </c>
      <c r="L4089" s="16">
        <f>[1]!s_margin_tradingbalance(A4089,"",10000)</f>
        <v>19696.6525</v>
      </c>
      <c r="M4089" s="16">
        <f>[1]!s_margin_seclendingbalance(A4089,"",10000)</f>
        <v>596.4982</v>
      </c>
      <c r="N4089" s="17">
        <f>[1]!s_val_ev(A4089,"",100000000)</f>
        <v>186.6044</v>
      </c>
      <c r="O4089" s="17">
        <f>[1]!share_freesharesmv(A4089,"",100000000)</f>
        <v>65.884706428000001</v>
      </c>
      <c r="P4089" s="17">
        <f ca="1">[1]!s_dq_amount_btin(A4089,TODAY()-1,100000000)</f>
        <v>0.64350790999999996</v>
      </c>
      <c r="Q4089" s="17">
        <f ca="1">[1]!s_dq_turn(A4089,TODAY()-1)</f>
        <v>0.34303363028953232</v>
      </c>
      <c r="R4089" s="2">
        <f>[1]!s_pq_amount(A4089,"20260101","",100000000)</f>
        <v>136.23907840000001</v>
      </c>
      <c r="S4089" s="2">
        <f>[1]!s_pq_avgamount(A4089,"20260101","",100000000)</f>
        <v>1.2498998018348624</v>
      </c>
      <c r="T4089" s="17">
        <f>[1]!s_ipo_dilutedpe(A4089)</f>
        <v>41.22</v>
      </c>
      <c r="U4089" s="12">
        <f>[1]!s_ipo_collection_total(A4089,100000000)</f>
        <v>42.4268</v>
      </c>
      <c r="V4089" s="18">
        <f>[1]!s_val_pe_ttm(A4089,"")</f>
        <v>11.632000923156738</v>
      </c>
    </row>
    <row r="4090" spans="1:22" x14ac:dyDescent="0.3">
      <c r="A4090" s="12" t="s">
        <v>8550</v>
      </c>
      <c r="B4090" s="12" t="s">
        <v>8551</v>
      </c>
      <c r="C4090" s="16" t="str">
        <f>[1]!s_info_mkt(A4090)</f>
        <v>主板</v>
      </c>
      <c r="D4090" s="16" t="str">
        <f>[1]!s_ipo_listeddate(A4090)</f>
        <v>1998-06-02</v>
      </c>
      <c r="E4090" s="16" t="str">
        <f>[1]!s_info_industry_csrc2023(A4090,"",3)</f>
        <v>汽车制造业</v>
      </c>
      <c r="F4090" s="16">
        <f>[1]!s_is(A4090,83,"FY","YTD","20251231",1,"",100000000)</f>
        <v>612.47393438929998</v>
      </c>
      <c r="G4090" s="16">
        <f>[1]!s_is(A4090,83,"FY","YTD","20241231",1,"",100000000)</f>
        <v>476.97540240429998</v>
      </c>
      <c r="H4090" s="16">
        <f>[1]!s_is(A4090,61,"FY","YTD","20251231",1,"",100000000)</f>
        <v>13.638268014500001</v>
      </c>
      <c r="I4090" s="16">
        <f>[1]!s_is(A4090,61,"FY","YTD","20241231",1,"",100000000)</f>
        <v>0.80542788989999992</v>
      </c>
      <c r="J4090" s="16">
        <f>[1]!s_fa_roe(A4090,"20251231")</f>
        <v>9.1105999999999998</v>
      </c>
      <c r="K4090" s="16">
        <f>[1]!s_stmnote_rdexp(A4090,"20251231",1,10000)</f>
        <v>230613.43191999997</v>
      </c>
      <c r="L4090" s="16">
        <f>[1]!s_margin_tradingbalance(A4090,"",10000)</f>
        <v>53951.319000000003</v>
      </c>
      <c r="M4090" s="16">
        <f>[1]!s_margin_seclendingbalance(A4090,"",10000)</f>
        <v>954.54449999999997</v>
      </c>
      <c r="N4090" s="17">
        <f>[1]!s_val_ev(A4090,"",100000000)</f>
        <v>249.39811156049998</v>
      </c>
      <c r="O4090" s="17">
        <f>[1]!share_freesharesmv(A4090,"",100000000)</f>
        <v>138.1877785575</v>
      </c>
      <c r="P4090" s="17">
        <f ca="1">[1]!s_dq_amount_btin(A4090,TODAY()-1,100000000)</f>
        <v>5.4720842000000003</v>
      </c>
      <c r="Q4090" s="17">
        <f ca="1">[1]!s_dq_turn(A4090,TODAY()-1)</f>
        <v>2.2061232336818617</v>
      </c>
      <c r="R4090" s="2">
        <f>[1]!s_pq_amount(A4090,"20260101","",100000000)</f>
        <v>659.58723730999998</v>
      </c>
      <c r="S4090" s="2">
        <f>[1]!s_pq_avgamount(A4090,"20260101","",100000000)</f>
        <v>6.0512590578899088</v>
      </c>
      <c r="T4090" s="17">
        <f>[1]!s_ipo_dilutedpe(A4090)</f>
        <v>0</v>
      </c>
      <c r="U4090" s="12">
        <f>[1]!s_ipo_collection_total(A4090,100000000)</f>
        <v>3.23</v>
      </c>
      <c r="V4090" s="18">
        <f>[1]!s_val_pe_ttm(A4090,"")</f>
        <v>17.445384979248047</v>
      </c>
    </row>
    <row r="4091" spans="1:22" x14ac:dyDescent="0.3">
      <c r="A4091" s="12" t="s">
        <v>8552</v>
      </c>
      <c r="B4091" s="12" t="s">
        <v>8553</v>
      </c>
      <c r="C4091" s="16" t="str">
        <f>[1]!s_info_mkt(A4091)</f>
        <v>主板</v>
      </c>
      <c r="D4091" s="16" t="str">
        <f>[1]!s_ipo_listeddate(A4091)</f>
        <v>1994-05-06</v>
      </c>
      <c r="E4091" s="16" t="str">
        <f>[1]!s_info_industry_csrc2023(A4091,"",3)</f>
        <v>零售业</v>
      </c>
      <c r="F4091" s="16">
        <f>[1]!s_is(A4091,83,"FY","YTD","20251231",1,"",100000000)</f>
        <v>101.49906153239999</v>
      </c>
      <c r="G4091" s="16">
        <f>[1]!s_is(A4091,83,"FY","YTD","20241231",1,"",100000000)</f>
        <v>113.71675304540001</v>
      </c>
      <c r="H4091" s="16">
        <f>[1]!s_is(A4091,61,"FY","YTD","20251231",1,"",100000000)</f>
        <v>-0.39872681229999996</v>
      </c>
      <c r="I4091" s="16">
        <f>[1]!s_is(A4091,61,"FY","YTD","20241231",1,"",100000000)</f>
        <v>2.6857715534</v>
      </c>
      <c r="J4091" s="16">
        <f>[1]!s_fa_roe(A4091,"20251231")</f>
        <v>-0.20430000000000001</v>
      </c>
      <c r="K4091" s="16">
        <f>[1]!s_stmnote_rdexp(A4091,"20251231",1,10000)</f>
        <v>0</v>
      </c>
      <c r="L4091" s="16">
        <f>[1]!s_margin_tradingbalance(A4091,"",10000)</f>
        <v>70461.978900000002</v>
      </c>
      <c r="M4091" s="16">
        <f>[1]!s_margin_seclendingbalance(A4091,"",10000)</f>
        <v>368.49939999999998</v>
      </c>
      <c r="N4091" s="17">
        <f>[1]!s_val_ev(A4091,"",100000000)</f>
        <v>111.38160411840001</v>
      </c>
      <c r="O4091" s="17">
        <f>[1]!share_freesharesmv(A4091,"",100000000)</f>
        <v>74.429220298800004</v>
      </c>
      <c r="P4091" s="17">
        <f ca="1">[1]!s_dq_amount_btin(A4091,TODAY()-1,100000000)</f>
        <v>1.4697294000000001</v>
      </c>
      <c r="Q4091" s="17">
        <f ca="1">[1]!s_dq_turn(A4091,TODAY()-1)</f>
        <v>1.3151189646746533</v>
      </c>
      <c r="R4091" s="2">
        <f>[1]!s_pq_amount(A4091,"20260101","",100000000)</f>
        <v>317.40598144000001</v>
      </c>
      <c r="S4091" s="2">
        <f>[1]!s_pq_avgamount(A4091,"20260101","",100000000)</f>
        <v>2.9119814811009173</v>
      </c>
      <c r="T4091" s="17">
        <f>[1]!s_ipo_dilutedpe(A4091)</f>
        <v>0</v>
      </c>
      <c r="U4091" s="12">
        <f>[1]!s_ipo_collection_total(A4091,100000000)</f>
        <v>4</v>
      </c>
      <c r="V4091" s="18">
        <f>[1]!s_val_pe_ttm(A4091,"")</f>
        <v>-253.87547302246094</v>
      </c>
    </row>
    <row r="4092" spans="1:22" x14ac:dyDescent="0.3">
      <c r="A4092" s="12" t="s">
        <v>8554</v>
      </c>
      <c r="B4092" s="12" t="s">
        <v>8555</v>
      </c>
      <c r="C4092" s="16" t="str">
        <f>[1]!s_info_mkt(A4092)</f>
        <v>主板</v>
      </c>
      <c r="D4092" s="16" t="str">
        <f>[1]!s_ipo_listeddate(A4092)</f>
        <v>2020-06-02</v>
      </c>
      <c r="E4092" s="16" t="str">
        <f>[1]!s_info_industry_csrc2023(A4092,"",3)</f>
        <v>化学原料和化学制品制造业</v>
      </c>
      <c r="F4092" s="16">
        <f>[1]!s_is(A4092,83,"FY","YTD","20251231",1,"",100000000)</f>
        <v>81.55906369520001</v>
      </c>
      <c r="G4092" s="16">
        <f>[1]!s_is(A4092,83,"FY","YTD","20241231",1,"",100000000)</f>
        <v>77.006326371900002</v>
      </c>
      <c r="H4092" s="16">
        <f>[1]!s_is(A4092,61,"FY","YTD","20251231",1,"",100000000)</f>
        <v>-0.39192643789999998</v>
      </c>
      <c r="I4092" s="16">
        <f>[1]!s_is(A4092,61,"FY","YTD","20241231",1,"",100000000)</f>
        <v>3.0704927489999996</v>
      </c>
      <c r="J4092" s="16">
        <f>[1]!s_fa_roe(A4092,"20251231")</f>
        <v>-0.99280000000000002</v>
      </c>
      <c r="K4092" s="16">
        <f>[1]!s_stmnote_rdexp(A4092,"20251231",1,10000)</f>
        <v>38175.855712999997</v>
      </c>
      <c r="L4092" s="16">
        <f>[1]!s_margin_tradingbalance(A4092,"",10000)</f>
        <v>0</v>
      </c>
      <c r="M4092" s="16">
        <f>[1]!s_margin_seclendingbalance(A4092,"",10000)</f>
        <v>0</v>
      </c>
      <c r="N4092" s="17">
        <f>[1]!s_val_ev(A4092,"",100000000)</f>
        <v>42.915705156800001</v>
      </c>
      <c r="O4092" s="17">
        <f>[1]!share_freesharesmv(A4092,"",100000000)</f>
        <v>28.5107715768</v>
      </c>
      <c r="P4092" s="17">
        <f ca="1">[1]!s_dq_amount_btin(A4092,TODAY()-1,100000000)</f>
        <v>0.74232052999999998</v>
      </c>
      <c r="Q4092" s="17">
        <f ca="1">[1]!s_dq_turn(A4092,TODAY()-1)</f>
        <v>2.1812071943016269</v>
      </c>
      <c r="R4092" s="2">
        <f>[1]!s_pq_amount(A4092,"20260101","",100000000)</f>
        <v>156.703228</v>
      </c>
      <c r="S4092" s="2">
        <f>[1]!s_pq_avgamount(A4092,"20260101","",100000000)</f>
        <v>1.4376442935779816</v>
      </c>
      <c r="T4092" s="17">
        <f>[1]!s_ipo_dilutedpe(A4092)</f>
        <v>19.309999999999999</v>
      </c>
      <c r="U4092" s="12">
        <f>[1]!s_ipo_collection_total(A4092,100000000)</f>
        <v>11.333166</v>
      </c>
      <c r="V4092" s="18">
        <f>[1]!s_val_pe_ttm(A4092,"")</f>
        <v>-32.046806335449219</v>
      </c>
    </row>
    <row r="4093" spans="1:22" x14ac:dyDescent="0.3">
      <c r="A4093" s="12" t="s">
        <v>8556</v>
      </c>
      <c r="B4093" s="12" t="s">
        <v>8557</v>
      </c>
      <c r="C4093" s="16" t="str">
        <f>[1]!s_info_mkt(A4093)</f>
        <v>主板</v>
      </c>
      <c r="D4093" s="16" t="str">
        <f>[1]!s_ipo_listeddate(A4093)</f>
        <v>2017-08-09</v>
      </c>
      <c r="E4093" s="16" t="str">
        <f>[1]!s_info_industry_csrc2023(A4093,"",3)</f>
        <v>专业技术服务业</v>
      </c>
      <c r="F4093" s="16">
        <f>[1]!s_is(A4093,83,"FY","YTD","20251231",1,"",100000000)</f>
        <v>13.4112179839</v>
      </c>
      <c r="G4093" s="16">
        <f>[1]!s_is(A4093,83,"FY","YTD","20241231",1,"",100000000)</f>
        <v>15.046665729800001</v>
      </c>
      <c r="H4093" s="16">
        <f>[1]!s_is(A4093,61,"FY","YTD","20251231",1,"",100000000)</f>
        <v>-3.8602624816000004</v>
      </c>
      <c r="I4093" s="16">
        <f>[1]!s_is(A4093,61,"FY","YTD","20241231",1,"",100000000)</f>
        <v>-3.0651372097000005</v>
      </c>
      <c r="J4093" s="16">
        <f>[1]!s_fa_roe(A4093,"20251231")</f>
        <v>-13.7913</v>
      </c>
      <c r="K4093" s="16">
        <f>[1]!s_stmnote_rdexp(A4093,"20251231",1,10000)</f>
        <v>5510.1868000000004</v>
      </c>
      <c r="L4093" s="16">
        <f>[1]!s_margin_tradingbalance(A4093,"",10000)</f>
        <v>0</v>
      </c>
      <c r="M4093" s="16">
        <f>[1]!s_margin_seclendingbalance(A4093,"",10000)</f>
        <v>0</v>
      </c>
      <c r="N4093" s="17">
        <f>[1]!s_val_ev(A4093,"",100000000)</f>
        <v>44.081930016000001</v>
      </c>
      <c r="O4093" s="17">
        <f>[1]!share_freesharesmv(A4093,"",100000000)</f>
        <v>39.911441615999998</v>
      </c>
      <c r="P4093" s="17">
        <f ca="1">[1]!s_dq_amount_btin(A4093,TODAY()-1,100000000)</f>
        <v>4.5996140900000002</v>
      </c>
      <c r="Q4093" s="17">
        <f ca="1">[1]!s_dq_turn(A4093,TODAY()-1)</f>
        <v>10.372944520215718</v>
      </c>
      <c r="R4093" s="2">
        <f>[1]!s_pq_amount(A4093,"20260101","",100000000)</f>
        <v>224.31571087</v>
      </c>
      <c r="S4093" s="2">
        <f>[1]!s_pq_avgamount(A4093,"20260101","",100000000)</f>
        <v>2.057942301559633</v>
      </c>
      <c r="T4093" s="17">
        <f>[1]!s_ipo_dilutedpe(A4093)</f>
        <v>22.98</v>
      </c>
      <c r="U4093" s="12">
        <f>[1]!s_ipo_collection_total(A4093,100000000)</f>
        <v>9.1127177511999999</v>
      </c>
      <c r="V4093" s="18">
        <f>[1]!s_val_pe_ttm(A4093,"")</f>
        <v>-11.525354385375977</v>
      </c>
    </row>
    <row r="4094" spans="1:22" x14ac:dyDescent="0.3">
      <c r="A4094" s="12" t="s">
        <v>8558</v>
      </c>
      <c r="B4094" s="12" t="s">
        <v>8559</v>
      </c>
      <c r="C4094" s="16" t="str">
        <f>[1]!s_info_mkt(A4094)</f>
        <v>主板</v>
      </c>
      <c r="D4094" s="16" t="str">
        <f>[1]!s_ipo_listeddate(A4094)</f>
        <v>2012-08-08</v>
      </c>
      <c r="E4094" s="16" t="str">
        <f>[1]!s_info_industry_csrc2023(A4094,"",3)</f>
        <v>电气机械和器材制造业</v>
      </c>
      <c r="F4094" s="16">
        <f>[1]!s_is(A4094,83,"FY","YTD","20251231",1,"",100000000)</f>
        <v>44.436680338800002</v>
      </c>
      <c r="G4094" s="16">
        <f>[1]!s_is(A4094,83,"FY","YTD","20241231",1,"",100000000)</f>
        <v>44.4736870395</v>
      </c>
      <c r="H4094" s="16">
        <f>[1]!s_is(A4094,61,"FY","YTD","20251231",1,"",100000000)</f>
        <v>1.7734682299999999E-2</v>
      </c>
      <c r="I4094" s="16">
        <f>[1]!s_is(A4094,61,"FY","YTD","20241231",1,"",100000000)</f>
        <v>0.70213415299999993</v>
      </c>
      <c r="J4094" s="16">
        <f>[1]!s_fa_roe(A4094,"20251231")</f>
        <v>0.1515</v>
      </c>
      <c r="K4094" s="16">
        <f>[1]!s_stmnote_rdexp(A4094,"20251231",1,10000)</f>
        <v>20509.00649</v>
      </c>
      <c r="L4094" s="16">
        <f>[1]!s_margin_tradingbalance(A4094,"",10000)</f>
        <v>0</v>
      </c>
      <c r="M4094" s="16">
        <f>[1]!s_margin_seclendingbalance(A4094,"",10000)</f>
        <v>0</v>
      </c>
      <c r="N4094" s="17">
        <f>[1]!s_val_ev(A4094,"",100000000)</f>
        <v>29.084913</v>
      </c>
      <c r="O4094" s="17">
        <f>[1]!share_freesharesmv(A4094,"",100000000)</f>
        <v>20.7290333925</v>
      </c>
      <c r="P4094" s="17">
        <f ca="1">[1]!s_dq_amount_btin(A4094,TODAY()-1,100000000)</f>
        <v>0.67601460000000002</v>
      </c>
      <c r="Q4094" s="17">
        <f ca="1">[1]!s_dq_turn(A4094,TODAY()-1)</f>
        <v>2.3274805733224091</v>
      </c>
      <c r="R4094" s="2">
        <f>[1]!s_pq_amount(A4094,"20260101","",100000000)</f>
        <v>199.90808895999999</v>
      </c>
      <c r="S4094" s="2">
        <f>[1]!s_pq_avgamount(A4094,"20260101","",100000000)</f>
        <v>1.8340191647706423</v>
      </c>
      <c r="T4094" s="17">
        <f>[1]!s_ipo_dilutedpe(A4094)</f>
        <v>23.08</v>
      </c>
      <c r="U4094" s="12">
        <f>[1]!s_ipo_collection_total(A4094,100000000)</f>
        <v>6.8025000000000002</v>
      </c>
      <c r="V4094" s="18">
        <f>[1]!s_val_pe_ttm(A4094,"")</f>
        <v>-51.332515716552734</v>
      </c>
    </row>
    <row r="4095" spans="1:22" x14ac:dyDescent="0.3">
      <c r="A4095" s="12" t="s">
        <v>8560</v>
      </c>
      <c r="B4095" s="12" t="s">
        <v>8561</v>
      </c>
      <c r="C4095" s="16" t="str">
        <f>[1]!s_info_mkt(A4095)</f>
        <v>主板</v>
      </c>
      <c r="D4095" s="16" t="str">
        <f>[1]!s_ipo_listeddate(A4095)</f>
        <v>2017-05-09</v>
      </c>
      <c r="E4095" s="16" t="str">
        <f>[1]!s_info_industry_csrc2023(A4095,"",3)</f>
        <v>医药制造业</v>
      </c>
      <c r="F4095" s="16">
        <f>[1]!s_is(A4095,83,"FY","YTD","20251231",1,"",100000000)</f>
        <v>7.9275901185000004</v>
      </c>
      <c r="G4095" s="16">
        <f>[1]!s_is(A4095,83,"FY","YTD","20241231",1,"",100000000)</f>
        <v>7.9528830890000002</v>
      </c>
      <c r="H4095" s="16">
        <f>[1]!s_is(A4095,61,"FY","YTD","20251231",1,"",100000000)</f>
        <v>1.305701236</v>
      </c>
      <c r="I4095" s="16">
        <f>[1]!s_is(A4095,61,"FY","YTD","20241231",1,"",100000000)</f>
        <v>2.0679101722</v>
      </c>
      <c r="J4095" s="16">
        <f>[1]!s_fa_roe(A4095,"20251231")</f>
        <v>5.7504</v>
      </c>
      <c r="K4095" s="16">
        <f>[1]!s_stmnote_rdexp(A4095,"20251231",1,10000)</f>
        <v>16789.304919999999</v>
      </c>
      <c r="L4095" s="16">
        <f>[1]!s_margin_tradingbalance(A4095,"",10000)</f>
        <v>33373.984900000003</v>
      </c>
      <c r="M4095" s="16">
        <f>[1]!s_margin_seclendingbalance(A4095,"",10000)</f>
        <v>51.110500000000002</v>
      </c>
      <c r="N4095" s="17">
        <f>[1]!s_val_ev(A4095,"",100000000)</f>
        <v>67.420128173999998</v>
      </c>
      <c r="O4095" s="17">
        <f>[1]!share_freesharesmv(A4095,"",100000000)</f>
        <v>31.400993369199991</v>
      </c>
      <c r="P4095" s="17">
        <f ca="1">[1]!s_dq_amount_btin(A4095,TODAY()-1,100000000)</f>
        <v>0.62277890000000002</v>
      </c>
      <c r="Q4095" s="17">
        <f ca="1">[1]!s_dq_turn(A4095,TODAY()-1)</f>
        <v>0.90974129508779655</v>
      </c>
      <c r="R4095" s="2">
        <f>[1]!s_pq_amount(A4095,"20260101","",100000000)</f>
        <v>108.92070405</v>
      </c>
      <c r="S4095" s="2">
        <f>[1]!s_pq_avgamount(A4095,"20260101","",100000000)</f>
        <v>0.99927251422018348</v>
      </c>
      <c r="T4095" s="17">
        <f>[1]!s_ipo_dilutedpe(A4095)</f>
        <v>22.98</v>
      </c>
      <c r="U4095" s="12">
        <f>[1]!s_ipo_collection_total(A4095,100000000)</f>
        <v>3.1240000000000001</v>
      </c>
      <c r="V4095" s="18">
        <f>[1]!s_val_pe_ttm(A4095,"")</f>
        <v>62.406726837158203</v>
      </c>
    </row>
    <row r="4096" spans="1:22" x14ac:dyDescent="0.3">
      <c r="A4096" s="12" t="s">
        <v>8562</v>
      </c>
      <c r="B4096" s="12" t="s">
        <v>8563</v>
      </c>
      <c r="C4096" s="16" t="str">
        <f>[1]!s_info_mkt(A4096)</f>
        <v>主板</v>
      </c>
      <c r="D4096" s="16" t="str">
        <f>[1]!s_ipo_listeddate(A4096)</f>
        <v>2007-09-19</v>
      </c>
      <c r="E4096" s="16" t="str">
        <f>[1]!s_info_industry_csrc2023(A4096,"",3)</f>
        <v>化学原料和化学制品制造业</v>
      </c>
      <c r="F4096" s="16">
        <f>[1]!s_is(A4096,83,"FY","YTD","20251231",1,"",100000000)</f>
        <v>50.565193969900001</v>
      </c>
      <c r="G4096" s="16">
        <f>[1]!s_is(A4096,83,"FY","YTD","20241231",1,"",100000000)</f>
        <v>33.131141212499998</v>
      </c>
      <c r="H4096" s="16">
        <f>[1]!s_is(A4096,61,"FY","YTD","20251231",1,"",100000000)</f>
        <v>9.1152271501999991</v>
      </c>
      <c r="I4096" s="16">
        <f>[1]!s_is(A4096,61,"FY","YTD","20241231",1,"",100000000)</f>
        <v>4.0913811773999997</v>
      </c>
      <c r="J4096" s="16">
        <f>[1]!s_fa_roe(A4096,"20251231")</f>
        <v>26.177</v>
      </c>
      <c r="K4096" s="16">
        <f>[1]!s_stmnote_rdexp(A4096,"20251231",1,10000)</f>
        <v>3278.5614839999998</v>
      </c>
      <c r="L4096" s="16">
        <f>[1]!s_margin_tradingbalance(A4096,"",10000)</f>
        <v>0</v>
      </c>
      <c r="M4096" s="16">
        <f>[1]!s_margin_seclendingbalance(A4096,"",10000)</f>
        <v>0</v>
      </c>
      <c r="N4096" s="17">
        <f>[1]!s_val_ev(A4096,"",100000000)</f>
        <v>104.99205469739999</v>
      </c>
      <c r="O4096" s="17">
        <f>[1]!share_freesharesmv(A4096,"",100000000)</f>
        <v>77.633435079999998</v>
      </c>
      <c r="P4096" s="17">
        <f ca="1">[1]!s_dq_amount_btin(A4096,TODAY()-1,100000000)</f>
        <v>2.2854504699999998</v>
      </c>
      <c r="Q4096" s="17">
        <f ca="1">[1]!s_dq_turn(A4096,TODAY()-1)</f>
        <v>2.6625225371897971</v>
      </c>
      <c r="R4096" s="2">
        <f>[1]!s_pq_amount(A4096,"20260101","",100000000)</f>
        <v>542.69772641999998</v>
      </c>
      <c r="S4096" s="2">
        <f>[1]!s_pq_avgamount(A4096,"20260101","",100000000)</f>
        <v>4.9788782240366976</v>
      </c>
      <c r="T4096" s="17">
        <f>[1]!s_ipo_dilutedpe(A4096)</f>
        <v>25.14</v>
      </c>
      <c r="U4096" s="12">
        <f>[1]!s_ipo_collection_total(A4096,100000000)</f>
        <v>2.4384000000000001</v>
      </c>
      <c r="V4096" s="18">
        <f>[1]!s_val_pe_ttm(A4096,"")</f>
        <v>10.350363731384277</v>
      </c>
    </row>
    <row r="4097" spans="1:22" x14ac:dyDescent="0.3">
      <c r="A4097" s="12" t="s">
        <v>8564</v>
      </c>
      <c r="B4097" s="12" t="s">
        <v>8565</v>
      </c>
      <c r="C4097" s="16" t="str">
        <f>[1]!s_info_mkt(A4097)</f>
        <v>主板</v>
      </c>
      <c r="D4097" s="16" t="str">
        <f>[1]!s_ipo_listeddate(A4097)</f>
        <v>2007-02-15</v>
      </c>
      <c r="E4097" s="16" t="str">
        <f>[1]!s_info_industry_csrc2023(A4097,"",3)</f>
        <v>土木工程建筑业</v>
      </c>
      <c r="F4097" s="16">
        <f>[1]!s_is(A4097,83,"FY","YTD","20251231",1,"",100000000)</f>
        <v>69.570402281200003</v>
      </c>
      <c r="G4097" s="16">
        <f>[1]!s_is(A4097,83,"FY","YTD","20241231",1,"",100000000)</f>
        <v>68.214502412800002</v>
      </c>
      <c r="H4097" s="16">
        <f>[1]!s_is(A4097,61,"FY","YTD","20251231",1,"",100000000)</f>
        <v>3.4051018298</v>
      </c>
      <c r="I4097" s="16">
        <f>[1]!s_is(A4097,61,"FY","YTD","20241231",1,"",100000000)</f>
        <v>3.3535405979000004</v>
      </c>
      <c r="J4097" s="16">
        <f>[1]!s_fa_roe(A4097,"20251231")</f>
        <v>12.805300000000001</v>
      </c>
      <c r="K4097" s="16">
        <f>[1]!s_stmnote_rdexp(A4097,"20251231",1,10000)</f>
        <v>28232.077348000003</v>
      </c>
      <c r="L4097" s="16">
        <f>[1]!s_margin_tradingbalance(A4097,"",10000)</f>
        <v>0</v>
      </c>
      <c r="M4097" s="16">
        <f>[1]!s_margin_seclendingbalance(A4097,"",10000)</f>
        <v>0</v>
      </c>
      <c r="N4097" s="17">
        <f>[1]!s_val_ev(A4097,"",100000000)</f>
        <v>42.061202624699995</v>
      </c>
      <c r="O4097" s="17">
        <f>[1]!share_freesharesmv(A4097,"",100000000)</f>
        <v>21.733625415599999</v>
      </c>
      <c r="P4097" s="17">
        <f ca="1">[1]!s_dq_amount_btin(A4097,TODAY()-1,100000000)</f>
        <v>0.31866320999999997</v>
      </c>
      <c r="Q4097" s="17">
        <f ca="1">[1]!s_dq_turn(A4097,TODAY()-1)</f>
        <v>0.77016011959307984</v>
      </c>
      <c r="R4097" s="2">
        <f>[1]!s_pq_amount(A4097,"20260101","",100000000)</f>
        <v>62.39666957</v>
      </c>
      <c r="S4097" s="2">
        <f>[1]!s_pq_avgamount(A4097,"20260101","",100000000)</f>
        <v>0.57244650981651368</v>
      </c>
      <c r="T4097" s="17">
        <f>[1]!s_ipo_dilutedpe(A4097)</f>
        <v>29.91</v>
      </c>
      <c r="U4097" s="12">
        <f>[1]!s_ipo_collection_total(A4097,100000000)</f>
        <v>1.9952000000000001</v>
      </c>
      <c r="V4097" s="18">
        <f>[1]!s_val_pe_ttm(A4097,"")</f>
        <v>12.513328552246094</v>
      </c>
    </row>
    <row r="4098" spans="1:22" x14ac:dyDescent="0.3">
      <c r="A4098" s="12" t="s">
        <v>8566</v>
      </c>
      <c r="B4098" s="12" t="s">
        <v>8567</v>
      </c>
      <c r="C4098" s="16" t="str">
        <f>[1]!s_info_mkt(A4098)</f>
        <v>主板</v>
      </c>
      <c r="D4098" s="16" t="str">
        <f>[1]!s_ipo_listeddate(A4098)</f>
        <v>1999-04-08</v>
      </c>
      <c r="E4098" s="16" t="str">
        <f>[1]!s_info_industry_csrc2023(A4098,"",3)</f>
        <v>化学原料和化学制品制造业</v>
      </c>
      <c r="F4098" s="16">
        <f>[1]!s_is(A4098,83,"FY","YTD","20251231",1,"",100000000)</f>
        <v>180.48342324919997</v>
      </c>
      <c r="G4098" s="16">
        <f>[1]!s_is(A4098,83,"FY","YTD","20241231",1,"",100000000)</f>
        <v>155.63414716649999</v>
      </c>
      <c r="H4098" s="16">
        <f>[1]!s_is(A4098,61,"FY","YTD","20251231",1,"",100000000)</f>
        <v>16.1230356899</v>
      </c>
      <c r="I4098" s="16">
        <f>[1]!s_is(A4098,61,"FY","YTD","20241231",1,"",100000000)</f>
        <v>13.149856921600001</v>
      </c>
      <c r="J4098" s="16">
        <f>[1]!s_fa_roe(A4098,"20251231")</f>
        <v>14.3665</v>
      </c>
      <c r="K4098" s="16">
        <f>[1]!s_stmnote_rdexp(A4098,"20251231",1,10000)</f>
        <v>37162.003478999999</v>
      </c>
      <c r="L4098" s="16">
        <f>[1]!s_margin_tradingbalance(A4098,"",10000)</f>
        <v>30353.495699999999</v>
      </c>
      <c r="M4098" s="16">
        <f>[1]!s_margin_seclendingbalance(A4098,"",10000)</f>
        <v>51.915599999999998</v>
      </c>
      <c r="N4098" s="17">
        <f>[1]!s_val_ev(A4098,"",100000000)</f>
        <v>152.450184159</v>
      </c>
      <c r="O4098" s="17">
        <f>[1]!share_freesharesmv(A4098,"",100000000)</f>
        <v>66.659141564999999</v>
      </c>
      <c r="P4098" s="17">
        <f ca="1">[1]!s_dq_amount_btin(A4098,TODAY()-1,100000000)</f>
        <v>1.4173058599999999</v>
      </c>
      <c r="Q4098" s="17">
        <f ca="1">[1]!s_dq_turn(A4098,TODAY()-1)</f>
        <v>1.0154931327972401</v>
      </c>
      <c r="R4098" s="2">
        <f>[1]!s_pq_amount(A4098,"20260101","",100000000)</f>
        <v>272.08716734000001</v>
      </c>
      <c r="S4098" s="2">
        <f>[1]!s_pq_avgamount(A4098,"20260101","",100000000)</f>
        <v>2.49621254440367</v>
      </c>
      <c r="T4098" s="17">
        <f>[1]!s_ipo_dilutedpe(A4098)</f>
        <v>0</v>
      </c>
      <c r="U4098" s="12">
        <f>[1]!s_ipo_collection_total(A4098,100000000)</f>
        <v>3.0745</v>
      </c>
      <c r="V4098" s="18">
        <f>[1]!s_val_pe_ttm(A4098,"")</f>
        <v>9.5502862930297852</v>
      </c>
    </row>
    <row r="4099" spans="1:22" x14ac:dyDescent="0.3">
      <c r="A4099" s="12" t="s">
        <v>8568</v>
      </c>
      <c r="B4099" s="12" t="s">
        <v>8569</v>
      </c>
      <c r="C4099" s="16" t="str">
        <f>[1]!s_info_mkt(A4099)</f>
        <v>主板</v>
      </c>
      <c r="D4099" s="16" t="str">
        <f>[1]!s_ipo_listeddate(A4099)</f>
        <v>2019-05-08</v>
      </c>
      <c r="E4099" s="16" t="str">
        <f>[1]!s_info_industry_csrc2023(A4099,"",3)</f>
        <v>农副食品加工业</v>
      </c>
      <c r="F4099" s="16">
        <f>[1]!s_is(A4099,83,"FY","YTD","20251231",1,"",100000000)</f>
        <v>15.8893311901</v>
      </c>
      <c r="G4099" s="16">
        <f>[1]!s_is(A4099,83,"FY","YTD","20241231",1,"",100000000)</f>
        <v>11.823256929300001</v>
      </c>
      <c r="H4099" s="16">
        <f>[1]!s_is(A4099,61,"FY","YTD","20251231",1,"",100000000)</f>
        <v>1.8555674099000001</v>
      </c>
      <c r="I4099" s="16">
        <f>[1]!s_is(A4099,61,"FY","YTD","20241231",1,"",100000000)</f>
        <v>1.5732761816999998</v>
      </c>
      <c r="J4099" s="16">
        <f>[1]!s_fa_roe(A4099,"20251231")</f>
        <v>10.4656</v>
      </c>
      <c r="K4099" s="16">
        <f>[1]!s_stmnote_rdexp(A4099,"20251231",1,10000)</f>
        <v>474.37555400000002</v>
      </c>
      <c r="L4099" s="16">
        <f>[1]!s_margin_tradingbalance(A4099,"",10000)</f>
        <v>0</v>
      </c>
      <c r="M4099" s="16">
        <f>[1]!s_margin_seclendingbalance(A4099,"",10000)</f>
        <v>0</v>
      </c>
      <c r="N4099" s="17">
        <f>[1]!s_val_ev(A4099,"",100000000)</f>
        <v>46.105208164399997</v>
      </c>
      <c r="O4099" s="17">
        <f>[1]!share_freesharesmv(A4099,"",100000000)</f>
        <v>15.213155234199998</v>
      </c>
      <c r="P4099" s="17">
        <f ca="1">[1]!s_dq_amount_btin(A4099,TODAY()-1,100000000)</f>
        <v>0.50073990000000002</v>
      </c>
      <c r="Q4099" s="17">
        <f ca="1">[1]!s_dq_turn(A4099,TODAY()-1)</f>
        <v>1.0897980163290275</v>
      </c>
      <c r="R4099" s="2">
        <f>[1]!s_pq_amount(A4099,"20260101","",100000000)</f>
        <v>111.90813187000001</v>
      </c>
      <c r="S4099" s="2">
        <f>[1]!s_pq_avgamount(A4099,"20260101","",100000000)</f>
        <v>1.0266801088990825</v>
      </c>
      <c r="T4099" s="17">
        <f>[1]!s_ipo_dilutedpe(A4099)</f>
        <v>13.92</v>
      </c>
      <c r="U4099" s="12">
        <f>[1]!s_ipo_collection_total(A4099,100000000)</f>
        <v>6.2566499999999996</v>
      </c>
      <c r="V4099" s="18">
        <f>[1]!s_val_pe_ttm(A4099,"")</f>
        <v>22.936836242675781</v>
      </c>
    </row>
    <row r="4100" spans="1:22" x14ac:dyDescent="0.3">
      <c r="A4100" s="12" t="s">
        <v>8570</v>
      </c>
      <c r="B4100" s="12" t="s">
        <v>8571</v>
      </c>
      <c r="C4100" s="16" t="str">
        <f>[1]!s_info_mkt(A4100)</f>
        <v>主板</v>
      </c>
      <c r="D4100" s="16" t="str">
        <f>[1]!s_ipo_listeddate(A4100)</f>
        <v>1997-07-09</v>
      </c>
      <c r="E4100" s="16" t="str">
        <f>[1]!s_info_industry_csrc2023(A4100,"",3)</f>
        <v>化学原料和化学制品制造业</v>
      </c>
      <c r="F4100" s="16">
        <f>[1]!s_is(A4100,83,"FY","YTD","20251231",1,"",100000000)</f>
        <v>484.14923741780001</v>
      </c>
      <c r="G4100" s="16">
        <f>[1]!s_is(A4100,83,"FY","YTD","20241231",1,"",100000000)</f>
        <v>615.3693691062</v>
      </c>
      <c r="H4100" s="16">
        <f>[1]!s_is(A4100,61,"FY","YTD","20251231",1,"",100000000)</f>
        <v>51.560436439799993</v>
      </c>
      <c r="I4100" s="16">
        <f>[1]!s_is(A4100,61,"FY","YTD","20241231",1,"",100000000)</f>
        <v>53.329590480100002</v>
      </c>
      <c r="J4100" s="16">
        <f>[1]!s_fa_roe(A4100,"20251231")</f>
        <v>21.968800000000002</v>
      </c>
      <c r="K4100" s="16">
        <f>[1]!s_stmnote_rdexp(A4100,"20251231",1,10000)</f>
        <v>77239.553327000001</v>
      </c>
      <c r="L4100" s="16">
        <f>[1]!s_margin_tradingbalance(A4100,"",10000)</f>
        <v>305020.06390000001</v>
      </c>
      <c r="M4100" s="16">
        <f>[1]!s_margin_seclendingbalance(A4100,"",10000)</f>
        <v>4193.9781999999996</v>
      </c>
      <c r="N4100" s="17">
        <f>[1]!s_val_ev(A4100,"",100000000)</f>
        <v>539.05835915670002</v>
      </c>
      <c r="O4100" s="17">
        <f>[1]!share_freesharesmv(A4100,"",100000000)</f>
        <v>332.28886501229999</v>
      </c>
      <c r="P4100" s="17">
        <f ca="1">[1]!s_dq_amount_btin(A4100,TODAY()-1,100000000)</f>
        <v>12.28517809</v>
      </c>
      <c r="Q4100" s="17">
        <f ca="1">[1]!s_dq_turn(A4100,TODAY()-1)</f>
        <v>2.2780604582240191</v>
      </c>
      <c r="R4100" s="2">
        <f>[1]!s_pq_amount(A4100,"20260101","",100000000)</f>
        <v>2355.10479842</v>
      </c>
      <c r="S4100" s="2">
        <f>[1]!s_pq_avgamount(A4100,"20260101","",100000000)</f>
        <v>21.606466040550462</v>
      </c>
      <c r="T4100" s="17">
        <f>[1]!s_ipo_dilutedpe(A4100)</f>
        <v>0</v>
      </c>
      <c r="U4100" s="12">
        <f>[1]!s_ipo_collection_total(A4100,100000000)</f>
        <v>6.21</v>
      </c>
      <c r="V4100" s="18">
        <f>[1]!s_val_pe_ttm(A4100,"")</f>
        <v>10.187326431274414</v>
      </c>
    </row>
    <row r="4101" spans="1:22" x14ac:dyDescent="0.3">
      <c r="A4101" s="12" t="s">
        <v>8572</v>
      </c>
      <c r="B4101" s="12" t="s">
        <v>8573</v>
      </c>
      <c r="C4101" s="16" t="str">
        <f>[1]!s_info_mkt(A4101)</f>
        <v>创业板</v>
      </c>
      <c r="D4101" s="16" t="str">
        <f>[1]!s_ipo_listeddate(A4101)</f>
        <v>2015-03-24</v>
      </c>
      <c r="E4101" s="16" t="str">
        <f>[1]!s_info_industry_csrc2023(A4101,"",3)</f>
        <v>化学原料和化学制品制造业</v>
      </c>
      <c r="F4101" s="16">
        <f>[1]!s_is(A4101,83,"FY","YTD","20251231",1,"",100000000)</f>
        <v>9.8932893891999996</v>
      </c>
      <c r="G4101" s="16">
        <f>[1]!s_is(A4101,83,"FY","YTD","20241231",1,"",100000000)</f>
        <v>9.2408707388</v>
      </c>
      <c r="H4101" s="16">
        <f>[1]!s_is(A4101,61,"FY","YTD","20251231",1,"",100000000)</f>
        <v>-1.2734910896</v>
      </c>
      <c r="I4101" s="16">
        <f>[1]!s_is(A4101,61,"FY","YTD","20241231",1,"",100000000)</f>
        <v>-1.8169302956</v>
      </c>
      <c r="J4101" s="16">
        <f>[1]!s_fa_roe(A4101,"20251231")</f>
        <v>-6.9282000000000004</v>
      </c>
      <c r="K4101" s="16">
        <f>[1]!s_stmnote_rdexp(A4101,"20251231",1,10000)</f>
        <v>9853.5740609999993</v>
      </c>
      <c r="L4101" s="16">
        <f>[1]!s_margin_tradingbalance(A4101,"",10000)</f>
        <v>41476.541799999999</v>
      </c>
      <c r="M4101" s="16">
        <f>[1]!s_margin_seclendingbalance(A4101,"",10000)</f>
        <v>10.111499999999999</v>
      </c>
      <c r="N4101" s="17">
        <f>[1]!s_val_ev(A4101,"",100000000)</f>
        <v>84.80793092799999</v>
      </c>
      <c r="O4101" s="17">
        <f>[1]!share_freesharesmv(A4101,"",100000000)</f>
        <v>56.25026049800001</v>
      </c>
      <c r="P4101" s="17">
        <f ca="1">[1]!s_dq_amount_btin(A4101,TODAY()-1,100000000)</f>
        <v>5.3472294200000006</v>
      </c>
      <c r="Q4101" s="17">
        <f ca="1">[1]!s_dq_turn(A4101,TODAY()-1)</f>
        <v>8.4807035923067939</v>
      </c>
      <c r="R4101" s="2">
        <f>[1]!s_pq_amount(A4101,"20260101","",100000000)</f>
        <v>491.35299128999998</v>
      </c>
      <c r="S4101" s="2">
        <f>[1]!s_pq_avgamount(A4101,"20260101","",100000000)</f>
        <v>4.5078256081651373</v>
      </c>
      <c r="T4101" s="17">
        <f>[1]!s_ipo_dilutedpe(A4101)</f>
        <v>22.99</v>
      </c>
      <c r="U4101" s="12">
        <f>[1]!s_ipo_collection_total(A4101,100000000)</f>
        <v>3.1779999999999999</v>
      </c>
      <c r="V4101" s="18">
        <f>[1]!s_val_pe_ttm(A4101,"")</f>
        <v>-56.335861206054688</v>
      </c>
    </row>
    <row r="4102" spans="1:22" x14ac:dyDescent="0.3">
      <c r="A4102" s="12" t="s">
        <v>8574</v>
      </c>
      <c r="B4102" s="12" t="s">
        <v>8575</v>
      </c>
      <c r="C4102" s="16" t="str">
        <f>[1]!s_info_mkt(A4102)</f>
        <v>创业板</v>
      </c>
      <c r="D4102" s="16" t="str">
        <f>[1]!s_ipo_listeddate(A4102)</f>
        <v>2020-08-24</v>
      </c>
      <c r="E4102" s="16" t="str">
        <f>[1]!s_info_industry_csrc2023(A4102,"",3)</f>
        <v>汽车制造业</v>
      </c>
      <c r="F4102" s="16">
        <f>[1]!s_is(A4102,83,"FY","YTD","20251231",1,"",100000000)</f>
        <v>40.446635847499998</v>
      </c>
      <c r="G4102" s="16">
        <f>[1]!s_is(A4102,83,"FY","YTD","20241231",1,"",100000000)</f>
        <v>36.4801629866</v>
      </c>
      <c r="H4102" s="16">
        <f>[1]!s_is(A4102,61,"FY","YTD","20251231",1,"",100000000)</f>
        <v>1.1938870483999999</v>
      </c>
      <c r="I4102" s="16">
        <f>[1]!s_is(A4102,61,"FY","YTD","20241231",1,"",100000000)</f>
        <v>1.6165449159999998</v>
      </c>
      <c r="J4102" s="16">
        <f>[1]!s_fa_roe(A4102,"20251231")</f>
        <v>8.7240000000000002</v>
      </c>
      <c r="K4102" s="16">
        <f>[1]!s_stmnote_rdexp(A4102,"20251231",1,10000)</f>
        <v>10349.941628</v>
      </c>
      <c r="L4102" s="16">
        <f>[1]!s_margin_tradingbalance(A4102,"",10000)</f>
        <v>61521.450700000001</v>
      </c>
      <c r="M4102" s="16">
        <f>[1]!s_margin_seclendingbalance(A4102,"",10000)</f>
        <v>28.090800000000002</v>
      </c>
      <c r="N4102" s="17">
        <f>[1]!s_val_ev(A4102,"",100000000)</f>
        <v>176.05707031199998</v>
      </c>
      <c r="O4102" s="17">
        <f>[1]!share_freesharesmv(A4102,"",100000000)</f>
        <v>73.927791629999987</v>
      </c>
      <c r="P4102" s="17">
        <f ca="1">[1]!s_dq_amount_btin(A4102,TODAY()-1,100000000)</f>
        <v>6.5921295100000004</v>
      </c>
      <c r="Q4102" s="17">
        <f ca="1">[1]!s_dq_turn(A4102,TODAY()-1)</f>
        <v>3.8626266429824017</v>
      </c>
      <c r="R4102" s="2">
        <f>[1]!s_pq_amount(A4102,"20260101","",100000000)</f>
        <v>472.82855351000001</v>
      </c>
      <c r="S4102" s="2">
        <f>[1]!s_pq_avgamount(A4102,"20260101","",100000000)</f>
        <v>4.3378766377064224</v>
      </c>
      <c r="T4102" s="17">
        <f>[1]!s_ipo_dilutedpe(A4102)</f>
        <v>19.079999999999998</v>
      </c>
      <c r="U4102" s="12">
        <f>[1]!s_ipo_collection_total(A4102,100000000)</f>
        <v>2.5948989999999998</v>
      </c>
      <c r="V4102" s="18">
        <f>[1]!s_val_pe_ttm(A4102,"")</f>
        <v>105.50753784179688</v>
      </c>
    </row>
    <row r="4103" spans="1:22" x14ac:dyDescent="0.3">
      <c r="A4103" s="12" t="s">
        <v>8576</v>
      </c>
      <c r="B4103" s="12" t="s">
        <v>8577</v>
      </c>
      <c r="C4103" s="16" t="str">
        <f>[1]!s_info_mkt(A4103)</f>
        <v>主板</v>
      </c>
      <c r="D4103" s="16" t="str">
        <f>[1]!s_ipo_listeddate(A4103)</f>
        <v>2025-06-05</v>
      </c>
      <c r="E4103" s="16" t="str">
        <f>[1]!s_info_industry_csrc2023(A4103,"",3)</f>
        <v>橡胶和塑料制品业</v>
      </c>
      <c r="F4103" s="16">
        <f>[1]!s_is(A4103,83,"FY","YTD","20251231",1,"",100000000)</f>
        <v>449.56230268680002</v>
      </c>
      <c r="G4103" s="16">
        <f>[1]!s_is(A4103,83,"FY","YTD","20241231",1,"",100000000)</f>
        <v>392.54809858230004</v>
      </c>
      <c r="H4103" s="16">
        <f>[1]!s_is(A4103,61,"FY","YTD","20251231",1,"",100000000)</f>
        <v>41.4746644815</v>
      </c>
      <c r="I4103" s="16">
        <f>[1]!s_is(A4103,61,"FY","YTD","20241231",1,"",100000000)</f>
        <v>37.871704373100002</v>
      </c>
      <c r="J4103" s="16">
        <f>[1]!s_fa_roe(A4103,"20251231")</f>
        <v>19.615400000000001</v>
      </c>
      <c r="K4103" s="16">
        <f>[1]!s_stmnote_rdexp(A4103,"20251231",1,10000)</f>
        <v>154267.332245</v>
      </c>
      <c r="L4103" s="16">
        <f>[1]!s_margin_tradingbalance(A4103,"",10000)</f>
        <v>24146.001899999999</v>
      </c>
      <c r="M4103" s="16">
        <f>[1]!s_margin_seclendingbalance(A4103,"",10000)</f>
        <v>143.3151</v>
      </c>
      <c r="N4103" s="17">
        <f>[1]!s_val_ev(A4103,"",100000000)</f>
        <v>388.00925983259992</v>
      </c>
      <c r="O4103" s="17">
        <f>[1]!share_freesharesmv(A4103,"",100000000)</f>
        <v>48.880408390199996</v>
      </c>
      <c r="P4103" s="17">
        <f ca="1">[1]!s_dq_amount_btin(A4103,TODAY()-1,100000000)</f>
        <v>1.34758997</v>
      </c>
      <c r="Q4103" s="17">
        <f ca="1">[1]!s_dq_turn(A4103,TODAY()-1)</f>
        <v>0.59890637864178542</v>
      </c>
      <c r="R4103" s="2">
        <f>[1]!s_pq_amount(A4103,"20260101","",100000000)</f>
        <v>159.99243265999999</v>
      </c>
      <c r="S4103" s="2">
        <f>[1]!s_pq_avgamount(A4103,"20260101","",100000000)</f>
        <v>1.4678204831192661</v>
      </c>
      <c r="T4103" s="17">
        <f>[1]!s_ipo_dilutedpe(A4103)</f>
        <v>12.24</v>
      </c>
      <c r="U4103" s="12">
        <f>[1]!s_ipo_collection_total(A4103,100000000)</f>
        <v>40.663580400000001</v>
      </c>
      <c r="V4103" s="18">
        <f>[1]!s_val_pe_ttm(A4103,"")</f>
        <v>9.2042751312255859</v>
      </c>
    </row>
    <row r="4104" spans="1:22" x14ac:dyDescent="0.3">
      <c r="A4104" s="12" t="s">
        <v>8578</v>
      </c>
      <c r="B4104" s="12" t="s">
        <v>8579</v>
      </c>
      <c r="C4104" s="16" t="str">
        <f>[1]!s_info_mkt(A4104)</f>
        <v>主板</v>
      </c>
      <c r="D4104" s="16" t="str">
        <f>[1]!s_ipo_listeddate(A4104)</f>
        <v>1995-03-15</v>
      </c>
      <c r="E4104" s="16" t="str">
        <f>[1]!s_info_industry_csrc2023(A4104,"",3)</f>
        <v>计算机、通信和其他电子设备制造业</v>
      </c>
      <c r="F4104" s="16">
        <f>[1]!s_is(A4104,83,"FY","YTD","20251231",1,"",100000000)</f>
        <v>362.26540318589997</v>
      </c>
      <c r="G4104" s="16">
        <f>[1]!s_is(A4104,83,"FY","YTD","20241231",1,"",100000000)</f>
        <v>334.94295787750002</v>
      </c>
      <c r="H4104" s="16">
        <f>[1]!s_is(A4104,61,"FY","YTD","20251231",1,"",100000000)</f>
        <v>1.6737592683000002</v>
      </c>
      <c r="I4104" s="16">
        <f>[1]!s_is(A4104,61,"FY","YTD","20241231",1,"",100000000)</f>
        <v>-6.6857917838000001</v>
      </c>
      <c r="J4104" s="16">
        <f>[1]!s_fa_roe(A4104,"20251231")</f>
        <v>0.61419999999999997</v>
      </c>
      <c r="K4104" s="16">
        <f>[1]!s_stmnote_rdexp(A4104,"20251231",1,10000)</f>
        <v>333044.994014</v>
      </c>
      <c r="L4104" s="16">
        <f>[1]!s_margin_tradingbalance(A4104,"",10000)</f>
        <v>51814.510799999996</v>
      </c>
      <c r="M4104" s="16">
        <f>[1]!s_margin_seclendingbalance(A4104,"",10000)</f>
        <v>359.75040000000001</v>
      </c>
      <c r="N4104" s="17">
        <f>[1]!s_val_ev(A4104,"",100000000)</f>
        <v>217.75833855059997</v>
      </c>
      <c r="O4104" s="17">
        <f>[1]!share_freesharesmv(A4104,"",100000000)</f>
        <v>122.15970828599998</v>
      </c>
      <c r="P4104" s="17">
        <f ca="1">[1]!s_dq_amount_btin(A4104,TODAY()-1,100000000)</f>
        <v>11.84703496</v>
      </c>
      <c r="Q4104" s="17">
        <f ca="1">[1]!s_dq_turn(A4104,TODAY()-1)</f>
        <v>5.4741553773244735</v>
      </c>
      <c r="R4104" s="2">
        <f>[1]!s_pq_amount(A4104,"20260101","",100000000)</f>
        <v>395.08901494999998</v>
      </c>
      <c r="S4104" s="2">
        <f>[1]!s_pq_avgamount(A4104,"20260101","",100000000)</f>
        <v>3.6246698619266056</v>
      </c>
      <c r="T4104" s="17">
        <f>[1]!s_ipo_dilutedpe(A4104)</f>
        <v>0</v>
      </c>
      <c r="U4104" s="12">
        <f>[1]!s_ipo_collection_total(A4104,100000000)</f>
        <v>0.495</v>
      </c>
      <c r="V4104" s="18">
        <f>[1]!s_val_pe_ttm(A4104,"")</f>
        <v>-319.15841674804688</v>
      </c>
    </row>
    <row r="4105" spans="1:22" x14ac:dyDescent="0.3">
      <c r="A4105" s="12" t="s">
        <v>8580</v>
      </c>
      <c r="B4105" s="12" t="s">
        <v>8581</v>
      </c>
      <c r="C4105" s="16" t="str">
        <f>[1]!s_info_mkt(A4105)</f>
        <v>主板</v>
      </c>
      <c r="D4105" s="16" t="str">
        <f>[1]!s_ipo_listeddate(A4105)</f>
        <v>2009-08-28</v>
      </c>
      <c r="E4105" s="16" t="str">
        <f>[1]!s_info_industry_csrc2023(A4105,"",3)</f>
        <v>农副食品加工业</v>
      </c>
      <c r="F4105" s="16">
        <f>[1]!s_is(A4105,83,"FY","YTD","20251231",1,"",100000000)</f>
        <v>27.5102423013</v>
      </c>
      <c r="G4105" s="16">
        <f>[1]!s_is(A4105,83,"FY","YTD","20241231",1,"",100000000)</f>
        <v>24.017548362600003</v>
      </c>
      <c r="H4105" s="16">
        <f>[1]!s_is(A4105,61,"FY","YTD","20251231",1,"",100000000)</f>
        <v>1.5062657628</v>
      </c>
      <c r="I4105" s="16">
        <f>[1]!s_is(A4105,61,"FY","YTD","20241231",1,"",100000000)</f>
        <v>1.1115981178000001</v>
      </c>
      <c r="J4105" s="16">
        <f>[1]!s_fa_roe(A4105,"20251231")</f>
        <v>7.0467000000000004</v>
      </c>
      <c r="K4105" s="16">
        <f>[1]!s_stmnote_rdexp(A4105,"20251231",1,10000)</f>
        <v>10235.761225</v>
      </c>
      <c r="L4105" s="16">
        <f>[1]!s_margin_tradingbalance(A4105,"",10000)</f>
        <v>0</v>
      </c>
      <c r="M4105" s="16">
        <f>[1]!s_margin_seclendingbalance(A4105,"",10000)</f>
        <v>0</v>
      </c>
      <c r="N4105" s="17">
        <f>[1]!s_val_ev(A4105,"",100000000)</f>
        <v>33.946610295999996</v>
      </c>
      <c r="O4105" s="17">
        <f>[1]!share_freesharesmv(A4105,"",100000000)</f>
        <v>25.7880288104</v>
      </c>
      <c r="P4105" s="17">
        <f ca="1">[1]!s_dq_amount_btin(A4105,TODAY()-1,100000000)</f>
        <v>0.69232729000000004</v>
      </c>
      <c r="Q4105" s="17">
        <f ca="1">[1]!s_dq_turn(A4105,TODAY()-1)</f>
        <v>2.0911328501430693</v>
      </c>
      <c r="R4105" s="2">
        <f>[1]!s_pq_amount(A4105,"20260101","",100000000)</f>
        <v>139.54095053</v>
      </c>
      <c r="S4105" s="2">
        <f>[1]!s_pq_avgamount(A4105,"20260101","",100000000)</f>
        <v>1.2801922066972478</v>
      </c>
      <c r="T4105" s="17">
        <f>[1]!s_ipo_dilutedpe(A4105)</f>
        <v>39.54</v>
      </c>
      <c r="U4105" s="12">
        <f>[1]!s_ipo_collection_total(A4105,100000000)</f>
        <v>4.1120000000000001</v>
      </c>
      <c r="V4105" s="18">
        <f>[1]!s_val_pe_ttm(A4105,"")</f>
        <v>21.98553466796875</v>
      </c>
    </row>
    <row r="4106" spans="1:22" x14ac:dyDescent="0.3">
      <c r="A4106" s="12" t="s">
        <v>8582</v>
      </c>
      <c r="B4106" s="12" t="s">
        <v>8583</v>
      </c>
      <c r="C4106" s="16" t="str">
        <f>[1]!s_info_mkt(A4106)</f>
        <v>主板</v>
      </c>
      <c r="D4106" s="16" t="str">
        <f>[1]!s_ipo_listeddate(A4106)</f>
        <v>2020-09-07</v>
      </c>
      <c r="E4106" s="16" t="str">
        <f>[1]!s_info_industry_csrc2023(A4106,"",3)</f>
        <v>有色金属冶炼和压延加工业</v>
      </c>
      <c r="F4106" s="16">
        <f>[1]!s_is(A4106,83,"FY","YTD","20251231",1,"",100000000)</f>
        <v>124.86679008370001</v>
      </c>
      <c r="G4106" s="16">
        <f>[1]!s_is(A4106,83,"FY","YTD","20241231",1,"",100000000)</f>
        <v>108.78191953469999</v>
      </c>
      <c r="H4106" s="16">
        <f>[1]!s_is(A4106,61,"FY","YTD","20251231",1,"",100000000)</f>
        <v>12.018600080499999</v>
      </c>
      <c r="I4106" s="16">
        <f>[1]!s_is(A4106,61,"FY","YTD","20241231",1,"",100000000)</f>
        <v>12.179074226400001</v>
      </c>
      <c r="J4106" s="16">
        <f>[1]!s_fa_roe(A4106,"20251231")</f>
        <v>20.086600000000001</v>
      </c>
      <c r="K4106" s="16">
        <f>[1]!s_stmnote_rdexp(A4106,"20251231",1,10000)</f>
        <v>59625.121012000003</v>
      </c>
      <c r="L4106" s="16">
        <f>[1]!s_margin_tradingbalance(A4106,"",10000)</f>
        <v>27725.1816</v>
      </c>
      <c r="M4106" s="16">
        <f>[1]!s_margin_seclendingbalance(A4106,"",10000)</f>
        <v>225.8235</v>
      </c>
      <c r="N4106" s="17">
        <f>[1]!s_val_ev(A4106,"",100000000)</f>
        <v>160.26416130000001</v>
      </c>
      <c r="O4106" s="17">
        <f>[1]!share_freesharesmv(A4106,"",100000000)</f>
        <v>48.620265000000003</v>
      </c>
      <c r="P4106" s="17">
        <f ca="1">[1]!s_dq_amount_btin(A4106,TODAY()-1,100000000)</f>
        <v>2.14196652</v>
      </c>
      <c r="Q4106" s="17">
        <f ca="1">[1]!s_dq_turn(A4106,TODAY()-1)</f>
        <v>1.3328179426849815</v>
      </c>
      <c r="R4106" s="2">
        <f>[1]!s_pq_amount(A4106,"20260101","",100000000)</f>
        <v>291.62911451999997</v>
      </c>
      <c r="S4106" s="2">
        <f>[1]!s_pq_avgamount(A4106,"20260101","",100000000)</f>
        <v>2.6754964634862386</v>
      </c>
      <c r="T4106" s="17">
        <f>[1]!s_ipo_dilutedpe(A4106)</f>
        <v>22.93</v>
      </c>
      <c r="U4106" s="12">
        <f>[1]!s_ipo_collection_total(A4106,100000000)</f>
        <v>9.211347</v>
      </c>
      <c r="V4106" s="18">
        <f>[1]!s_val_pe_ttm(A4106,"")</f>
        <v>13.599167823791504</v>
      </c>
    </row>
    <row r="4107" spans="1:22" x14ac:dyDescent="0.3">
      <c r="A4107" s="12" t="s">
        <v>8584</v>
      </c>
      <c r="B4107" s="12" t="s">
        <v>8585</v>
      </c>
      <c r="C4107" s="16" t="str">
        <f>[1]!s_info_mkt(A4107)</f>
        <v>创业板</v>
      </c>
      <c r="D4107" s="16" t="str">
        <f>[1]!s_ipo_listeddate(A4107)</f>
        <v>2011-03-08</v>
      </c>
      <c r="E4107" s="16" t="str">
        <f>[1]!s_info_industry_csrc2023(A4107,"",3)</f>
        <v>生态保护和环境治理业</v>
      </c>
      <c r="F4107" s="16">
        <f>[1]!s_is(A4107,83,"FY","YTD","20251231",1,"",100000000)</f>
        <v>8.0857440339999993</v>
      </c>
      <c r="G4107" s="16">
        <f>[1]!s_is(A4107,83,"FY","YTD","20241231",1,"",100000000)</f>
        <v>7.6020795930999991</v>
      </c>
      <c r="H4107" s="16">
        <f>[1]!s_is(A4107,61,"FY","YTD","20251231",1,"",100000000)</f>
        <v>1.1238803037</v>
      </c>
      <c r="I4107" s="16">
        <f>[1]!s_is(A4107,61,"FY","YTD","20241231",1,"",100000000)</f>
        <v>0.98290465959999995</v>
      </c>
      <c r="J4107" s="16">
        <f>[1]!s_fa_roe(A4107,"20251231")</f>
        <v>10.1952</v>
      </c>
      <c r="K4107" s="16">
        <f>[1]!s_stmnote_rdexp(A4107,"20251231",1,10000)</f>
        <v>3988.5422659999995</v>
      </c>
      <c r="L4107" s="16">
        <f>[1]!s_margin_tradingbalance(A4107,"",10000)</f>
        <v>0</v>
      </c>
      <c r="M4107" s="16">
        <f>[1]!s_margin_seclendingbalance(A4107,"",10000)</f>
        <v>0</v>
      </c>
      <c r="N4107" s="17">
        <f>[1]!s_val_ev(A4107,"",100000000)</f>
        <v>31.764610518000001</v>
      </c>
      <c r="O4107" s="17">
        <f>[1]!share_freesharesmv(A4107,"",100000000)</f>
        <v>16.7412873948</v>
      </c>
      <c r="P4107" s="17">
        <f ca="1">[1]!s_dq_amount_btin(A4107,TODAY()-1,100000000)</f>
        <v>0.50333894999999995</v>
      </c>
      <c r="Q4107" s="17">
        <f ca="1">[1]!s_dq_turn(A4107,TODAY()-1)</f>
        <v>1.5910971884923966</v>
      </c>
      <c r="R4107" s="2">
        <f>[1]!s_pq_amount(A4107,"20260101","",100000000)</f>
        <v>104.67283020000001</v>
      </c>
      <c r="S4107" s="2">
        <f>[1]!s_pq_avgamount(A4107,"20260101","",100000000)</f>
        <v>0.96030119449541285</v>
      </c>
      <c r="T4107" s="17">
        <f>[1]!s_ipo_dilutedpe(A4107)</f>
        <v>81.63</v>
      </c>
      <c r="U4107" s="12">
        <f>[1]!s_ipo_collection_total(A4107,100000000)</f>
        <v>6.68</v>
      </c>
      <c r="V4107" s="18">
        <f>[1]!s_val_pe_ttm(A4107,"")</f>
        <v>24.537296295166016</v>
      </c>
    </row>
    <row r="4108" spans="1:22" x14ac:dyDescent="0.3">
      <c r="A4108" s="12" t="s">
        <v>8586</v>
      </c>
      <c r="B4108" s="12" t="s">
        <v>8587</v>
      </c>
      <c r="C4108" s="16" t="str">
        <f>[1]!s_info_mkt(A4108)</f>
        <v>主板</v>
      </c>
      <c r="D4108" s="16" t="str">
        <f>[1]!s_ipo_listeddate(A4108)</f>
        <v>1993-09-24</v>
      </c>
      <c r="E4108" s="16" t="str">
        <f>[1]!s_info_industry_csrc2023(A4108,"",3)</f>
        <v>电力、热力生产和供应业</v>
      </c>
      <c r="F4108" s="16">
        <f>[1]!s_is(A4108,83,"FY","YTD","20251231",1,"",100000000)</f>
        <v>16.676548219600001</v>
      </c>
      <c r="G4108" s="16">
        <f>[1]!s_is(A4108,83,"FY","YTD","20241231",1,"",100000000)</f>
        <v>16.089823658299998</v>
      </c>
      <c r="H4108" s="16">
        <f>[1]!s_is(A4108,61,"FY","YTD","20251231",1,"",100000000)</f>
        <v>47.541483194999998</v>
      </c>
      <c r="I4108" s="16">
        <f>[1]!s_is(A4108,61,"FY","YTD","20241231",1,"",100000000)</f>
        <v>45.077257423799999</v>
      </c>
      <c r="J4108" s="16">
        <f>[1]!s_fa_roe(A4108,"20251231")</f>
        <v>10.925800000000001</v>
      </c>
      <c r="K4108" s="16">
        <f>[1]!s_stmnote_rdexp(A4108,"20251231",1,10000)</f>
        <v>3652.4188859999999</v>
      </c>
      <c r="L4108" s="16">
        <f>[1]!s_margin_tradingbalance(A4108,"",10000)</f>
        <v>97946.331699999995</v>
      </c>
      <c r="M4108" s="16">
        <f>[1]!s_margin_seclendingbalance(A4108,"",10000)</f>
        <v>255.12010000000001</v>
      </c>
      <c r="N4108" s="17">
        <f>[1]!s_val_ev(A4108,"",100000000)</f>
        <v>697.55623708680002</v>
      </c>
      <c r="O4108" s="17">
        <f>[1]!share_freesharesmv(A4108,"",100000000)</f>
        <v>234.8326511352</v>
      </c>
      <c r="P4108" s="17">
        <f ca="1">[1]!s_dq_amount_btin(A4108,TODAY()-1,100000000)</f>
        <v>5.5013558299999996</v>
      </c>
      <c r="Q4108" s="17">
        <f ca="1">[1]!s_dq_turn(A4108,TODAY()-1)</f>
        <v>0.78113926606923467</v>
      </c>
      <c r="R4108" s="2">
        <f>[1]!s_pq_amount(A4108,"20260101","",100000000)</f>
        <v>542.69293861999995</v>
      </c>
      <c r="S4108" s="2">
        <f>[1]!s_pq_avgamount(A4108,"20260101","",100000000)</f>
        <v>4.9788342992660555</v>
      </c>
      <c r="T4108" s="17">
        <f>[1]!s_ipo_dilutedpe(A4108)</f>
        <v>0</v>
      </c>
      <c r="U4108" s="12">
        <f>[1]!s_ipo_collection_total(A4108,100000000)</f>
        <v>0.38800000000000001</v>
      </c>
      <c r="V4108" s="18">
        <f>[1]!s_val_pe_ttm(A4108,"")</f>
        <v>14.753389358520508</v>
      </c>
    </row>
    <row r="4109" spans="1:22" x14ac:dyDescent="0.3">
      <c r="A4109" s="12" t="s">
        <v>8588</v>
      </c>
      <c r="B4109" s="12" t="s">
        <v>8589</v>
      </c>
      <c r="C4109" s="16" t="str">
        <f>[1]!s_info_mkt(A4109)</f>
        <v>科创板</v>
      </c>
      <c r="D4109" s="16" t="str">
        <f>[1]!s_ipo_listeddate(A4109)</f>
        <v>2020-07-17</v>
      </c>
      <c r="E4109" s="16" t="str">
        <f>[1]!s_info_industry_csrc2023(A4109,"",3)</f>
        <v>电气机械和器材制造业</v>
      </c>
      <c r="F4109" s="16">
        <f>[1]!s_is(A4109,83,"FY","YTD","20251231",1,"",100000000)</f>
        <v>91.167960037599997</v>
      </c>
      <c r="G4109" s="16">
        <f>[1]!s_is(A4109,83,"FY","YTD","20241231",1,"",100000000)</f>
        <v>116.8046863674</v>
      </c>
      <c r="H4109" s="16">
        <f>[1]!s_is(A4109,61,"FY","YTD","20251231",1,"",100000000)</f>
        <v>-7.4616673597999998</v>
      </c>
      <c r="I4109" s="16">
        <f>[1]!s_is(A4109,61,"FY","YTD","20241231",1,"",100000000)</f>
        <v>-3.3205938885999999</v>
      </c>
      <c r="J4109" s="16">
        <f>[1]!s_fa_roe(A4109,"20251231")</f>
        <v>-7.7820999999999998</v>
      </c>
      <c r="K4109" s="16">
        <f>[1]!s_stmnote_rdexp(A4109,"20251231",1,10000)</f>
        <v>63111.726359</v>
      </c>
      <c r="L4109" s="16">
        <f>[1]!s_margin_tradingbalance(A4109,"",10000)</f>
        <v>56372.940300000002</v>
      </c>
      <c r="M4109" s="16">
        <f>[1]!s_margin_seclendingbalance(A4109,"",10000)</f>
        <v>200.64230000000001</v>
      </c>
      <c r="N4109" s="17">
        <f>[1]!s_val_ev(A4109,"",100000000)</f>
        <v>136.38679356599999</v>
      </c>
      <c r="O4109" s="17">
        <f>[1]!share_freesharesmv(A4109,"",100000000)</f>
        <v>79.836136923599994</v>
      </c>
      <c r="P4109" s="17">
        <f ca="1">[1]!s_dq_amount_btin(A4109,TODAY()-1,100000000)</f>
        <v>1.2723732299999999</v>
      </c>
      <c r="Q4109" s="17">
        <f ca="1">[1]!s_dq_turn(A4109,TODAY()-1)</f>
        <v>0.92789910409293885</v>
      </c>
      <c r="R4109" s="2">
        <f>[1]!s_pq_amount(A4109,"20260101","",100000000)</f>
        <v>248.67429708</v>
      </c>
      <c r="S4109" s="2">
        <f>[1]!s_pq_avgamount(A4109,"20260101","",100000000)</f>
        <v>2.2814155695412843</v>
      </c>
      <c r="T4109" s="17">
        <f>[1]!s_ipo_dilutedpe(A4109)</f>
        <v>1737.49</v>
      </c>
      <c r="U4109" s="12">
        <f>[1]!s_ipo_collection_total(A4109,100000000)</f>
        <v>34.047295983000005</v>
      </c>
      <c r="V4109" s="18">
        <f>[1]!s_val_pe_ttm(A4109,"")</f>
        <v>-18.583219528198242</v>
      </c>
    </row>
    <row r="4110" spans="1:22" x14ac:dyDescent="0.3">
      <c r="A4110" s="12" t="s">
        <v>8590</v>
      </c>
      <c r="B4110" s="12" t="s">
        <v>8591</v>
      </c>
      <c r="C4110" s="16" t="str">
        <f>[1]!s_info_mkt(A4110)</f>
        <v>主板</v>
      </c>
      <c r="D4110" s="16" t="str">
        <f>[1]!s_ipo_listeddate(A4110)</f>
        <v>2000-07-26</v>
      </c>
      <c r="E4110" s="16" t="str">
        <f>[1]!s_info_industry_csrc2023(A4110,"",3)</f>
        <v>化学原料和化学制品制造业</v>
      </c>
      <c r="F4110" s="16">
        <f>[1]!s_is(A4110,83,"FY","YTD","20251231",1,"",100000000)</f>
        <v>18.459082052199999</v>
      </c>
      <c r="G4110" s="16">
        <f>[1]!s_is(A4110,83,"FY","YTD","20241231",1,"",100000000)</f>
        <v>19.6939650799</v>
      </c>
      <c r="H4110" s="16">
        <f>[1]!s_is(A4110,61,"FY","YTD","20251231",1,"",100000000)</f>
        <v>7.4258857999999997E-2</v>
      </c>
      <c r="I4110" s="16">
        <f>[1]!s_is(A4110,61,"FY","YTD","20241231",1,"",100000000)</f>
        <v>0.1479538668</v>
      </c>
      <c r="J4110" s="16">
        <f>[1]!s_fa_roe(A4110,"20251231")</f>
        <v>1.2285999999999999</v>
      </c>
      <c r="K4110" s="16">
        <f>[1]!s_stmnote_rdexp(A4110,"20251231",1,10000)</f>
        <v>97.025683999999998</v>
      </c>
      <c r="L4110" s="16">
        <f>[1]!s_margin_tradingbalance(A4110,"",10000)</f>
        <v>0</v>
      </c>
      <c r="M4110" s="16">
        <f>[1]!s_margin_seclendingbalance(A4110,"",10000)</f>
        <v>0</v>
      </c>
      <c r="N4110" s="17">
        <f>[1]!s_val_ev(A4110,"",100000000)</f>
        <v>19.66631215</v>
      </c>
      <c r="O4110" s="17">
        <f>[1]!share_freesharesmv(A4110,"",100000000)</f>
        <v>7.1782771299999997</v>
      </c>
      <c r="P4110" s="17">
        <f ca="1">[1]!s_dq_amount_btin(A4110,TODAY()-1,100000000)</f>
        <v>0.2481554</v>
      </c>
      <c r="Q4110" s="17">
        <f ca="1">[1]!s_dq_turn(A4110,TODAY()-1)</f>
        <v>1.2490791772569316</v>
      </c>
      <c r="R4110" s="2">
        <f>[1]!s_pq_amount(A4110,"20260101","",100000000)</f>
        <v>64.045130990000004</v>
      </c>
      <c r="S4110" s="2">
        <f>[1]!s_pq_avgamount(A4110,"20260101","",100000000)</f>
        <v>0.58757000908256884</v>
      </c>
      <c r="T4110" s="17">
        <f>[1]!s_ipo_dilutedpe(A4110)</f>
        <v>30.25</v>
      </c>
      <c r="U4110" s="12">
        <f>[1]!s_ipo_collection_total(A4110,100000000)</f>
        <v>2.5019999999999998</v>
      </c>
      <c r="V4110" s="18">
        <f>[1]!s_val_pe_ttm(A4110,"")</f>
        <v>330.24102783203125</v>
      </c>
    </row>
    <row r="4111" spans="1:22" x14ac:dyDescent="0.3">
      <c r="A4111" s="12" t="s">
        <v>8592</v>
      </c>
      <c r="B4111" s="12" t="s">
        <v>8593</v>
      </c>
      <c r="C4111" s="16" t="str">
        <f>[1]!s_info_mkt(A4111)</f>
        <v>主板</v>
      </c>
      <c r="D4111" s="16" t="str">
        <f>[1]!s_ipo_listeddate(A4111)</f>
        <v>2020-06-05</v>
      </c>
      <c r="E4111" s="16" t="str">
        <f>[1]!s_info_industry_csrc2023(A4111,"",3)</f>
        <v>生态保护和环境治理业</v>
      </c>
      <c r="F4111" s="16">
        <f>[1]!s_is(A4111,83,"FY","YTD","20251231",1,"",100000000)</f>
        <v>55.5908392861</v>
      </c>
      <c r="G4111" s="16">
        <f>[1]!s_is(A4111,83,"FY","YTD","20241231",1,"",100000000)</f>
        <v>59.908582840400001</v>
      </c>
      <c r="H4111" s="16">
        <f>[1]!s_is(A4111,61,"FY","YTD","20251231",1,"",100000000)</f>
        <v>12.3095681223</v>
      </c>
      <c r="I4111" s="16">
        <f>[1]!s_is(A4111,61,"FY","YTD","20241231",1,"",100000000)</f>
        <v>11.6813133541</v>
      </c>
      <c r="J4111" s="16">
        <f>[1]!s_fa_roe(A4111,"20251231")</f>
        <v>10.611599999999999</v>
      </c>
      <c r="K4111" s="16">
        <f>[1]!s_stmnote_rdexp(A4111,"20251231",1,10000)</f>
        <v>7163.5657190000002</v>
      </c>
      <c r="L4111" s="16">
        <f>[1]!s_margin_tradingbalance(A4111,"",10000)</f>
        <v>0</v>
      </c>
      <c r="M4111" s="16">
        <f>[1]!s_margin_seclendingbalance(A4111,"",10000)</f>
        <v>0</v>
      </c>
      <c r="N4111" s="17">
        <f>[1]!s_val_ev(A4111,"",100000000)</f>
        <v>126.23096415000001</v>
      </c>
      <c r="O4111" s="17">
        <f>[1]!share_freesharesmv(A4111,"",100000000)</f>
        <v>35.224703104500001</v>
      </c>
      <c r="P4111" s="17">
        <f ca="1">[1]!s_dq_amount_btin(A4111,TODAY()-1,100000000)</f>
        <v>0.3973623</v>
      </c>
      <c r="Q4111" s="17">
        <f ca="1">[1]!s_dq_turn(A4111,TODAY()-1)</f>
        <v>0.31121103933990674</v>
      </c>
      <c r="R4111" s="2">
        <f>[1]!s_pq_amount(A4111,"20260101","",100000000)</f>
        <v>83.849777979999999</v>
      </c>
      <c r="S4111" s="2">
        <f>[1]!s_pq_avgamount(A4111,"20260101","",100000000)</f>
        <v>0.76926401816513756</v>
      </c>
      <c r="T4111" s="17">
        <f>[1]!s_ipo_dilutedpe(A4111)</f>
        <v>22.67</v>
      </c>
      <c r="U4111" s="12">
        <f>[1]!s_ipo_collection_total(A4111,100000000)</f>
        <v>25.873531199999999</v>
      </c>
      <c r="V4111" s="18">
        <f>[1]!s_val_pe_ttm(A4111,"")</f>
        <v>10.086283683776855</v>
      </c>
    </row>
    <row r="4112" spans="1:22" x14ac:dyDescent="0.3">
      <c r="A4112" s="12" t="s">
        <v>8594</v>
      </c>
      <c r="B4112" s="12" t="s">
        <v>8595</v>
      </c>
      <c r="C4112" s="16" t="str">
        <f>[1]!s_info_mkt(A4112)</f>
        <v>主板</v>
      </c>
      <c r="D4112" s="16" t="str">
        <f>[1]!s_ipo_listeddate(A4112)</f>
        <v>2014-12-03</v>
      </c>
      <c r="E4112" s="16" t="str">
        <f>[1]!s_info_industry_csrc2023(A4112,"",3)</f>
        <v>电气机械和器材制造业</v>
      </c>
      <c r="F4112" s="16">
        <f>[1]!s_is(A4112,83,"FY","YTD","20251231",1,"",100000000)</f>
        <v>34.780637080300004</v>
      </c>
      <c r="G4112" s="16">
        <f>[1]!s_is(A4112,83,"FY","YTD","20241231",1,"",100000000)</f>
        <v>35.540725998799999</v>
      </c>
      <c r="H4112" s="16">
        <f>[1]!s_is(A4112,61,"FY","YTD","20251231",1,"",100000000)</f>
        <v>0.79707318449999998</v>
      </c>
      <c r="I4112" s="16">
        <f>[1]!s_is(A4112,61,"FY","YTD","20241231",1,"",100000000)</f>
        <v>0.97102190219999995</v>
      </c>
      <c r="J4112" s="16">
        <f>[1]!s_fa_roe(A4112,"20251231")</f>
        <v>2.9453999999999998</v>
      </c>
      <c r="K4112" s="16">
        <f>[1]!s_stmnote_rdexp(A4112,"20251231",1,10000)</f>
        <v>12317.023744</v>
      </c>
      <c r="L4112" s="16">
        <f>[1]!s_margin_tradingbalance(A4112,"",10000)</f>
        <v>52774.418899999997</v>
      </c>
      <c r="M4112" s="16">
        <f>[1]!s_margin_seclendingbalance(A4112,"",10000)</f>
        <v>101.1816</v>
      </c>
      <c r="N4112" s="17">
        <f>[1]!s_val_ev(A4112,"",100000000)</f>
        <v>134.82101297170001</v>
      </c>
      <c r="O4112" s="17">
        <f>[1]!share_freesharesmv(A4112,"",100000000)</f>
        <v>77.664951753400004</v>
      </c>
      <c r="P4112" s="17">
        <f ca="1">[1]!s_dq_amount_btin(A4112,TODAY()-1,100000000)</f>
        <v>9.3965676600000005</v>
      </c>
      <c r="Q4112" s="17">
        <f ca="1">[1]!s_dq_turn(A4112,TODAY()-1)</f>
        <v>7.2436133353326682</v>
      </c>
      <c r="R4112" s="2">
        <f>[1]!s_pq_amount(A4112,"20260101","",100000000)</f>
        <v>845.71708639999997</v>
      </c>
      <c r="S4112" s="2">
        <f>[1]!s_pq_avgamount(A4112,"20260101","",100000000)</f>
        <v>7.7588723522935785</v>
      </c>
      <c r="T4112" s="17">
        <f>[1]!s_ipo_dilutedpe(A4112)</f>
        <v>22.31</v>
      </c>
      <c r="U4112" s="12">
        <f>[1]!s_ipo_collection_total(A4112,100000000)</f>
        <v>4.4744000000000002</v>
      </c>
      <c r="V4112" s="18">
        <f>[1]!s_val_pe_ttm(A4112,"")</f>
        <v>168.80880737304688</v>
      </c>
    </row>
    <row r="4113" spans="1:22" x14ac:dyDescent="0.3">
      <c r="A4113" s="12" t="s">
        <v>8596</v>
      </c>
      <c r="B4113" s="12" t="s">
        <v>8597</v>
      </c>
      <c r="C4113" s="16" t="str">
        <f>[1]!s_info_mkt(A4113)</f>
        <v>主板</v>
      </c>
      <c r="D4113" s="16" t="str">
        <f>[1]!s_ipo_listeddate(A4113)</f>
        <v>2017-04-10</v>
      </c>
      <c r="E4113" s="16" t="str">
        <f>[1]!s_info_industry_csrc2023(A4113,"",3)</f>
        <v>化学原料和化学制品制造业</v>
      </c>
      <c r="F4113" s="16">
        <f>[1]!s_is(A4113,83,"FY","YTD","20251231",1,"",100000000)</f>
        <v>12.338439985999999</v>
      </c>
      <c r="G4113" s="16">
        <f>[1]!s_is(A4113,83,"FY","YTD","20241231",1,"",100000000)</f>
        <v>10.992397689700001</v>
      </c>
      <c r="H4113" s="16">
        <f>[1]!s_is(A4113,61,"FY","YTD","20251231",1,"",100000000)</f>
        <v>1.0481242209000001</v>
      </c>
      <c r="I4113" s="16">
        <f>[1]!s_is(A4113,61,"FY","YTD","20241231",1,"",100000000)</f>
        <v>0.98632847970000004</v>
      </c>
      <c r="J4113" s="16">
        <f>[1]!s_fa_roe(A4113,"20251231")</f>
        <v>5.4352999999999998</v>
      </c>
      <c r="K4113" s="16">
        <f>[1]!s_stmnote_rdexp(A4113,"20251231",1,10000)</f>
        <v>6945.7263800000001</v>
      </c>
      <c r="L4113" s="16">
        <f>[1]!s_margin_tradingbalance(A4113,"",10000)</f>
        <v>63086.712500000001</v>
      </c>
      <c r="M4113" s="16">
        <f>[1]!s_margin_seclendingbalance(A4113,"",10000)</f>
        <v>54.563200000000002</v>
      </c>
      <c r="N4113" s="17">
        <f>[1]!s_val_ev(A4113,"",100000000)</f>
        <v>178.3186634752</v>
      </c>
      <c r="O4113" s="17">
        <f>[1]!share_freesharesmv(A4113,"",100000000)</f>
        <v>104.23975263840002</v>
      </c>
      <c r="P4113" s="17">
        <f ca="1">[1]!s_dq_amount_btin(A4113,TODAY()-1,100000000)</f>
        <v>16.799312789999998</v>
      </c>
      <c r="Q4113" s="17">
        <f ca="1">[1]!s_dq_turn(A4113,TODAY()-1)</f>
        <v>9.4239802271382231</v>
      </c>
      <c r="R4113" s="2">
        <f>[1]!s_pq_amount(A4113,"20260101","",100000000)</f>
        <v>892.51146070000004</v>
      </c>
      <c r="S4113" s="2">
        <f>[1]!s_pq_avgamount(A4113,"20260101","",100000000)</f>
        <v>8.5818409682692316</v>
      </c>
      <c r="T4113" s="17">
        <f>[1]!s_ipo_dilutedpe(A4113)</f>
        <v>22.99</v>
      </c>
      <c r="U4113" s="12">
        <f>[1]!s_ipo_collection_total(A4113,100000000)</f>
        <v>3.6269999999999998</v>
      </c>
      <c r="V4113" s="18">
        <f>[1]!s_val_pe_ttm(A4113,"")</f>
        <v>167.00672912597656</v>
      </c>
    </row>
    <row r="4114" spans="1:22" x14ac:dyDescent="0.3">
      <c r="A4114" s="12" t="s">
        <v>8598</v>
      </c>
      <c r="B4114" s="12" t="s">
        <v>8599</v>
      </c>
      <c r="C4114" s="16" t="str">
        <f>[1]!s_info_mkt(A4114)</f>
        <v>主板</v>
      </c>
      <c r="D4114" s="16" t="str">
        <f>[1]!s_ipo_listeddate(A4114)</f>
        <v>2015-03-20</v>
      </c>
      <c r="E4114" s="16" t="str">
        <f>[1]!s_info_industry_csrc2023(A4114,"",3)</f>
        <v>建筑装饰、装修和其他建筑业</v>
      </c>
      <c r="F4114" s="16">
        <f>[1]!s_is(A4114,83,"FY","YTD","20251231",1,"",100000000)</f>
        <v>9.4796103850999991</v>
      </c>
      <c r="G4114" s="16">
        <f>[1]!s_is(A4114,83,"FY","YTD","20241231",1,"",100000000)</f>
        <v>7.8192741851000003</v>
      </c>
      <c r="H4114" s="16">
        <f>[1]!s_is(A4114,61,"FY","YTD","20251231",1,"",100000000)</f>
        <v>-2.9011993573999999</v>
      </c>
      <c r="I4114" s="16">
        <f>[1]!s_is(A4114,61,"FY","YTD","20241231",1,"",100000000)</f>
        <v>-1.1013657162999999</v>
      </c>
      <c r="J4114" s="16">
        <f>[1]!s_fa_roe(A4114,"20251231")</f>
        <v>-35.3536</v>
      </c>
      <c r="K4114" s="16">
        <f>[1]!s_stmnote_rdexp(A4114,"20251231",1,10000)</f>
        <v>1772.6951899999999</v>
      </c>
      <c r="L4114" s="16">
        <f>[1]!s_margin_tradingbalance(A4114,"",10000)</f>
        <v>0</v>
      </c>
      <c r="M4114" s="16">
        <f>[1]!s_margin_seclendingbalance(A4114,"",10000)</f>
        <v>0</v>
      </c>
      <c r="N4114" s="17">
        <f>[1]!s_val_ev(A4114,"",100000000)</f>
        <v>29.235924144000002</v>
      </c>
      <c r="O4114" s="17">
        <f>[1]!share_freesharesmv(A4114,"",100000000)</f>
        <v>22.1967734298</v>
      </c>
      <c r="P4114" s="17">
        <f ca="1">[1]!s_dq_amount_btin(A4114,TODAY()-1,100000000)</f>
        <v>0.71899871999999998</v>
      </c>
      <c r="Q4114" s="17">
        <f ca="1">[1]!s_dq_turn(A4114,TODAY()-1)</f>
        <v>2.4412306704745421</v>
      </c>
      <c r="R4114" s="2">
        <f>[1]!s_pq_amount(A4114,"20260101","",100000000)</f>
        <v>106.19382041999999</v>
      </c>
      <c r="S4114" s="2">
        <f>[1]!s_pq_avgamount(A4114,"20260101","",100000000)</f>
        <v>0.97425523321100915</v>
      </c>
      <c r="T4114" s="17">
        <f>[1]!s_ipo_dilutedpe(A4114)</f>
        <v>22.91</v>
      </c>
      <c r="U4114" s="12">
        <f>[1]!s_ipo_collection_total(A4114,100000000)</f>
        <v>3.94</v>
      </c>
      <c r="V4114" s="18">
        <f>[1]!s_val_pe_ttm(A4114,"")</f>
        <v>-10.879992485046387</v>
      </c>
    </row>
    <row r="4115" spans="1:22" x14ac:dyDescent="0.3">
      <c r="A4115" s="12" t="s">
        <v>8600</v>
      </c>
      <c r="B4115" s="12" t="s">
        <v>8601</v>
      </c>
      <c r="C4115" s="16" t="str">
        <f>[1]!s_info_mkt(A4115)</f>
        <v>主板</v>
      </c>
      <c r="D4115" s="16" t="str">
        <f>[1]!s_ipo_listeddate(A4115)</f>
        <v>1993-11-18</v>
      </c>
      <c r="E4115" s="16" t="str">
        <f>[1]!s_info_industry_csrc2023(A4115,"",3)</f>
        <v>专用设备制造业</v>
      </c>
      <c r="F4115" s="16">
        <f>[1]!s_is(A4115,83,"FY","YTD","20251231",1,"",100000000)</f>
        <v>331.43878244370001</v>
      </c>
      <c r="G4115" s="16">
        <f>[1]!s_is(A4115,83,"FY","YTD","20241231",1,"",100000000)</f>
        <v>300.62709198120001</v>
      </c>
      <c r="H4115" s="16">
        <f>[1]!s_is(A4115,61,"FY","YTD","20251231",1,"",100000000)</f>
        <v>16.092257143000001</v>
      </c>
      <c r="I4115" s="16">
        <f>[1]!s_is(A4115,61,"FY","YTD","20241231",1,"",100000000)</f>
        <v>13.2703949008</v>
      </c>
      <c r="J4115" s="16">
        <f>[1]!s_fa_roe(A4115,"20251231")</f>
        <v>8.9034999999999993</v>
      </c>
      <c r="K4115" s="16">
        <f>[1]!s_stmnote_rdexp(A4115,"20251231",1,10000)</f>
        <v>142330.40521199998</v>
      </c>
      <c r="L4115" s="16">
        <f>[1]!s_margin_tradingbalance(A4115,"",10000)</f>
        <v>88031.356799999994</v>
      </c>
      <c r="M4115" s="16">
        <f>[1]!s_margin_seclendingbalance(A4115,"",10000)</f>
        <v>559.75739999999996</v>
      </c>
      <c r="N4115" s="17">
        <f>[1]!s_val_ev(A4115,"",100000000)</f>
        <v>162.95701600000001</v>
      </c>
      <c r="O4115" s="17">
        <f>[1]!share_freesharesmv(A4115,"",100000000)</f>
        <v>120.43802152000001</v>
      </c>
      <c r="P4115" s="17">
        <f ca="1">[1]!s_dq_amount_btin(A4115,TODAY()-1,100000000)</f>
        <v>2.4737624500000002</v>
      </c>
      <c r="Q4115" s="17">
        <f ca="1">[1]!s_dq_turn(A4115,TODAY()-1)</f>
        <v>1.5110094858092009</v>
      </c>
      <c r="R4115" s="2">
        <f>[1]!s_pq_amount(A4115,"20260101","",100000000)</f>
        <v>420.18946679999999</v>
      </c>
      <c r="S4115" s="2">
        <f>[1]!s_pq_avgamount(A4115,"20260101","",100000000)</f>
        <v>3.8549492366972475</v>
      </c>
      <c r="T4115" s="17">
        <f>[1]!s_ipo_dilutedpe(A4115)</f>
        <v>0</v>
      </c>
      <c r="U4115" s="12">
        <f>[1]!s_ipo_collection_total(A4115,100000000)</f>
        <v>2.1</v>
      </c>
      <c r="V4115" s="18">
        <f>[1]!s_val_pe_ttm(A4115,"")</f>
        <v>10.45878791809082</v>
      </c>
    </row>
    <row r="4116" spans="1:22" x14ac:dyDescent="0.3">
      <c r="A4116" s="12" t="s">
        <v>8602</v>
      </c>
      <c r="B4116" s="12" t="s">
        <v>8603</v>
      </c>
      <c r="C4116" s="16" t="str">
        <f>[1]!s_info_mkt(A4116)</f>
        <v>创业板</v>
      </c>
      <c r="D4116" s="16" t="str">
        <f>[1]!s_ipo_listeddate(A4116)</f>
        <v>2016-08-30</v>
      </c>
      <c r="E4116" s="16" t="str">
        <f>[1]!s_info_industry_csrc2023(A4116,"",3)</f>
        <v>化学原料和化学制品制造业</v>
      </c>
      <c r="F4116" s="16">
        <f>[1]!s_is(A4116,83,"FY","YTD","20251231",1,"",100000000)</f>
        <v>4.8158166376000002</v>
      </c>
      <c r="G4116" s="16">
        <f>[1]!s_is(A4116,83,"FY","YTD","20241231",1,"",100000000)</f>
        <v>5.1823148630000002</v>
      </c>
      <c r="H4116" s="16">
        <f>[1]!s_is(A4116,61,"FY","YTD","20251231",1,"",100000000)</f>
        <v>0.1368086275</v>
      </c>
      <c r="I4116" s="16">
        <f>[1]!s_is(A4116,61,"FY","YTD","20241231",1,"",100000000)</f>
        <v>-0.32069205769999998</v>
      </c>
      <c r="J4116" s="16">
        <f>[1]!s_fa_roe(A4116,"20251231")</f>
        <v>1.6566000000000001</v>
      </c>
      <c r="K4116" s="16">
        <f>[1]!s_stmnote_rdexp(A4116,"20251231",1,10000)</f>
        <v>2102.5063660000001</v>
      </c>
      <c r="L4116" s="16">
        <f>[1]!s_margin_tradingbalance(A4116,"",10000)</f>
        <v>0</v>
      </c>
      <c r="M4116" s="16">
        <f>[1]!s_margin_seclendingbalance(A4116,"",10000)</f>
        <v>0</v>
      </c>
      <c r="N4116" s="17">
        <f>[1]!s_val_ev(A4116,"",100000000)</f>
        <v>60.097645873200008</v>
      </c>
      <c r="O4116" s="17">
        <f>[1]!share_freesharesmv(A4116,"",100000000)</f>
        <v>38.586724586399995</v>
      </c>
      <c r="P4116" s="17">
        <f ca="1">[1]!s_dq_amount_btin(A4116,TODAY()-1,100000000)</f>
        <v>6.9752707100000002</v>
      </c>
      <c r="Q4116" s="17">
        <f ca="1">[1]!s_dq_turn(A4116,TODAY()-1)</f>
        <v>15.957952421244769</v>
      </c>
      <c r="R4116" s="2">
        <f>[1]!s_pq_amount(A4116,"20260101","",100000000)</f>
        <v>384.51387466</v>
      </c>
      <c r="S4116" s="2">
        <f>[1]!s_pq_avgamount(A4116,"20260101","",100000000)</f>
        <v>3.5276502262385319</v>
      </c>
      <c r="T4116" s="17">
        <f>[1]!s_ipo_dilutedpe(A4116)</f>
        <v>22.98</v>
      </c>
      <c r="U4116" s="12">
        <f>[1]!s_ipo_collection_total(A4116,100000000)</f>
        <v>2.2974999999999999</v>
      </c>
      <c r="V4116" s="18">
        <f>[1]!s_val_pe_ttm(A4116,"")</f>
        <v>526.4835205078125</v>
      </c>
    </row>
    <row r="4117" spans="1:22" x14ac:dyDescent="0.3">
      <c r="A4117" s="12" t="s">
        <v>8604</v>
      </c>
      <c r="B4117" s="12" t="s">
        <v>8605</v>
      </c>
      <c r="C4117" s="16" t="str">
        <f>[1]!s_info_mkt(A4117)</f>
        <v>主板</v>
      </c>
      <c r="D4117" s="16" t="str">
        <f>[1]!s_ipo_listeddate(A4117)</f>
        <v>2015-12-31</v>
      </c>
      <c r="E4117" s="16" t="str">
        <f>[1]!s_info_industry_csrc2023(A4117,"",3)</f>
        <v>金属制品业</v>
      </c>
      <c r="F4117" s="16">
        <f>[1]!s_is(A4117,83,"FY","YTD","20251231",1,"",100000000)</f>
        <v>23.113010303200003</v>
      </c>
      <c r="G4117" s="16">
        <f>[1]!s_is(A4117,83,"FY","YTD","20241231",1,"",100000000)</f>
        <v>24.492587996899999</v>
      </c>
      <c r="H4117" s="16">
        <f>[1]!s_is(A4117,61,"FY","YTD","20251231",1,"",100000000)</f>
        <v>1.1347644005999999</v>
      </c>
      <c r="I4117" s="16">
        <f>[1]!s_is(A4117,61,"FY","YTD","20241231",1,"",100000000)</f>
        <v>0.70736952939999997</v>
      </c>
      <c r="J4117" s="16">
        <f>[1]!s_fa_roe(A4117,"20251231")</f>
        <v>6.1529999999999996</v>
      </c>
      <c r="K4117" s="16">
        <f>[1]!s_stmnote_rdexp(A4117,"20251231",1,10000)</f>
        <v>8192.4195670000008</v>
      </c>
      <c r="L4117" s="16">
        <f>[1]!s_margin_tradingbalance(A4117,"",10000)</f>
        <v>0</v>
      </c>
      <c r="M4117" s="16">
        <f>[1]!s_margin_seclendingbalance(A4117,"",10000)</f>
        <v>0</v>
      </c>
      <c r="N4117" s="17">
        <f>[1]!s_val_ev(A4117,"",100000000)</f>
        <v>95.897031585500017</v>
      </c>
      <c r="O4117" s="17">
        <f>[1]!share_freesharesmv(A4117,"",100000000)</f>
        <v>56.920909211999998</v>
      </c>
      <c r="P4117" s="17">
        <f ca="1">[1]!s_dq_amount_btin(A4117,TODAY()-1,100000000)</f>
        <v>5.2861748500000001</v>
      </c>
      <c r="Q4117" s="17">
        <f ca="1">[1]!s_dq_turn(A4117,TODAY()-1)</f>
        <v>7.3859363283544379</v>
      </c>
      <c r="R4117" s="2">
        <f>[1]!s_pq_amount(A4117,"20260101","",100000000)</f>
        <v>388.94050791000001</v>
      </c>
      <c r="S4117" s="2">
        <f>[1]!s_pq_avgamount(A4117,"20260101","",100000000)</f>
        <v>3.5682615404587157</v>
      </c>
      <c r="T4117" s="17">
        <f>[1]!s_ipo_dilutedpe(A4117)</f>
        <v>22.86</v>
      </c>
      <c r="U4117" s="12">
        <f>[1]!s_ipo_collection_total(A4117,100000000)</f>
        <v>4.0022399999999996</v>
      </c>
      <c r="V4117" s="18">
        <f>[1]!s_val_pe_ttm(A4117,"")</f>
        <v>81.996849060058594</v>
      </c>
    </row>
    <row r="4118" spans="1:22" x14ac:dyDescent="0.3">
      <c r="A4118" s="12" t="s">
        <v>8606</v>
      </c>
      <c r="B4118" s="12" t="s">
        <v>8607</v>
      </c>
      <c r="C4118" s="16" t="str">
        <f>[1]!s_info_mkt(A4118)</f>
        <v>创业板</v>
      </c>
      <c r="D4118" s="16" t="str">
        <f>[1]!s_ipo_listeddate(A4118)</f>
        <v>2017-10-16</v>
      </c>
      <c r="E4118" s="16" t="str">
        <f>[1]!s_info_industry_csrc2023(A4118,"",3)</f>
        <v>计算机、通信和其他电子设备制造业</v>
      </c>
      <c r="F4118" s="16">
        <f>[1]!s_is(A4118,83,"FY","YTD","20251231",1,"",100000000)</f>
        <v>31.273643310200001</v>
      </c>
      <c r="G4118" s="16">
        <f>[1]!s_is(A4118,83,"FY","YTD","20241231",1,"",100000000)</f>
        <v>27.595551243800003</v>
      </c>
      <c r="H4118" s="16">
        <f>[1]!s_is(A4118,61,"FY","YTD","20251231",1,"",100000000)</f>
        <v>2.0501902595999999</v>
      </c>
      <c r="I4118" s="16">
        <f>[1]!s_is(A4118,61,"FY","YTD","20241231",1,"",100000000)</f>
        <v>1.9559311825999999</v>
      </c>
      <c r="J4118" s="16">
        <f>[1]!s_fa_roe(A4118,"20251231")</f>
        <v>7.3517000000000001</v>
      </c>
      <c r="K4118" s="16">
        <f>[1]!s_stmnote_rdexp(A4118,"20251231",1,10000)</f>
        <v>13242.022736000001</v>
      </c>
      <c r="L4118" s="16">
        <f>[1]!s_margin_tradingbalance(A4118,"",10000)</f>
        <v>0</v>
      </c>
      <c r="M4118" s="16">
        <f>[1]!s_margin_seclendingbalance(A4118,"",10000)</f>
        <v>0</v>
      </c>
      <c r="N4118" s="17">
        <f>[1]!s_val_ev(A4118,"",100000000)</f>
        <v>79.150546639200002</v>
      </c>
      <c r="O4118" s="17">
        <f>[1]!share_freesharesmv(A4118,"",100000000)</f>
        <v>53.659191284099997</v>
      </c>
      <c r="P4118" s="17">
        <f ca="1">[1]!s_dq_amount_btin(A4118,TODAY()-1,100000000)</f>
        <v>1.9216447999999999</v>
      </c>
      <c r="Q4118" s="17">
        <f ca="1">[1]!s_dq_turn(A4118,TODAY()-1)</f>
        <v>3.2192401590855955</v>
      </c>
      <c r="R4118" s="2">
        <f>[1]!s_pq_amount(A4118,"20260101","",100000000)</f>
        <v>584.82241236000004</v>
      </c>
      <c r="S4118" s="2">
        <f>[1]!s_pq_avgamount(A4118,"20260101","",100000000)</f>
        <v>5.3653432326605506</v>
      </c>
      <c r="T4118" s="17">
        <f>[1]!s_ipo_dilutedpe(A4118)</f>
        <v>22.93</v>
      </c>
      <c r="U4118" s="12">
        <f>[1]!s_ipo_collection_total(A4118,100000000)</f>
        <v>1.814106</v>
      </c>
      <c r="V4118" s="18">
        <f>[1]!s_val_pe_ttm(A4118,"")</f>
        <v>45.706409454345703</v>
      </c>
    </row>
    <row r="4119" spans="1:22" x14ac:dyDescent="0.3">
      <c r="A4119" s="12" t="s">
        <v>8608</v>
      </c>
      <c r="B4119" s="12" t="s">
        <v>8609</v>
      </c>
      <c r="C4119" s="16" t="str">
        <f>[1]!s_info_mkt(A4119)</f>
        <v>创业板</v>
      </c>
      <c r="D4119" s="16" t="str">
        <f>[1]!s_ipo_listeddate(A4119)</f>
        <v>2022-04-19</v>
      </c>
      <c r="E4119" s="16" t="str">
        <f>[1]!s_info_industry_csrc2023(A4119,"",3)</f>
        <v>化学原料和化学制品制造业</v>
      </c>
      <c r="F4119" s="16">
        <f>[1]!s_is(A4119,83,"FY","YTD","20251231",1,"",100000000)</f>
        <v>6.9339105926000002</v>
      </c>
      <c r="G4119" s="16">
        <f>[1]!s_is(A4119,83,"FY","YTD","20241231",1,"",100000000)</f>
        <v>6.3245531920000007</v>
      </c>
      <c r="H4119" s="16">
        <f>[1]!s_is(A4119,61,"FY","YTD","20251231",1,"",100000000)</f>
        <v>0.13852616140000001</v>
      </c>
      <c r="I4119" s="16">
        <f>[1]!s_is(A4119,61,"FY","YTD","20241231",1,"",100000000)</f>
        <v>0.17258892780000001</v>
      </c>
      <c r="J4119" s="16">
        <f>[1]!s_fa_roe(A4119,"20251231")</f>
        <v>1.0330999999999999</v>
      </c>
      <c r="K4119" s="16">
        <f>[1]!s_stmnote_rdexp(A4119,"20251231",1,10000)</f>
        <v>2506.2567319999998</v>
      </c>
      <c r="L4119" s="16">
        <f>[1]!s_margin_tradingbalance(A4119,"",10000)</f>
        <v>6888.4821000000002</v>
      </c>
      <c r="M4119" s="16">
        <f>[1]!s_margin_seclendingbalance(A4119,"",10000)</f>
        <v>26.733000000000001</v>
      </c>
      <c r="N4119" s="17">
        <f>[1]!s_val_ev(A4119,"",100000000)</f>
        <v>26.891999999999999</v>
      </c>
      <c r="O4119" s="17">
        <f>[1]!share_freesharesmv(A4119,"",100000000)</f>
        <v>7.2682352999999988</v>
      </c>
      <c r="P4119" s="17">
        <f ca="1">[1]!s_dq_amount_btin(A4119,TODAY()-1,100000000)</f>
        <v>0.46654241000000002</v>
      </c>
      <c r="Q4119" s="17">
        <f ca="1">[1]!s_dq_turn(A4119,TODAY()-1)</f>
        <v>1.9754666666666667</v>
      </c>
      <c r="R4119" s="2">
        <f>[1]!s_pq_amount(A4119,"20260101","",100000000)</f>
        <v>68.14473581</v>
      </c>
      <c r="S4119" s="2">
        <f>[1]!s_pq_avgamount(A4119,"20260101","",100000000)</f>
        <v>0.62518106247706418</v>
      </c>
      <c r="T4119" s="17">
        <f>[1]!s_ipo_dilutedpe(A4119)</f>
        <v>34.619999999999997</v>
      </c>
      <c r="U4119" s="12">
        <f>[1]!s_ipo_collection_total(A4119,100000000)</f>
        <v>8.0108999999999995</v>
      </c>
      <c r="V4119" s="18">
        <f>[1]!s_val_pe_ttm(A4119,"")</f>
        <v>306.68795776367188</v>
      </c>
    </row>
    <row r="4120" spans="1:22" x14ac:dyDescent="0.3">
      <c r="A4120" s="12" t="s">
        <v>8610</v>
      </c>
      <c r="B4120" s="12" t="s">
        <v>8611</v>
      </c>
      <c r="C4120" s="16" t="str">
        <f>[1]!s_info_mkt(A4120)</f>
        <v>科创板</v>
      </c>
      <c r="D4120" s="16" t="str">
        <f>[1]!s_ipo_listeddate(A4120)</f>
        <v>2019-12-05</v>
      </c>
      <c r="E4120" s="16" t="str">
        <f>[1]!s_info_industry_csrc2023(A4120,"",3)</f>
        <v>医药制造业</v>
      </c>
      <c r="F4120" s="16">
        <f>[1]!s_is(A4120,83,"FY","YTD","20251231",1,"",100000000)</f>
        <v>3.3904747066000001</v>
      </c>
      <c r="G4120" s="16">
        <f>[1]!s_is(A4120,83,"FY","YTD","20241231",1,"",100000000)</f>
        <v>3.4960894074</v>
      </c>
      <c r="H4120" s="16">
        <f>[1]!s_is(A4120,61,"FY","YTD","20251231",1,"",100000000)</f>
        <v>-0.41078454549999999</v>
      </c>
      <c r="I4120" s="16">
        <f>[1]!s_is(A4120,61,"FY","YTD","20241231",1,"",100000000)</f>
        <v>-2.0016958099999999E-2</v>
      </c>
      <c r="J4120" s="16">
        <f>[1]!s_fa_roe(A4120,"20251231")</f>
        <v>-1.3295999999999999</v>
      </c>
      <c r="K4120" s="16">
        <f>[1]!s_stmnote_rdexp(A4120,"20251231",1,10000)</f>
        <v>7872.4145779999999</v>
      </c>
      <c r="L4120" s="16">
        <f>[1]!s_margin_tradingbalance(A4120,"",10000)</f>
        <v>29257.5645</v>
      </c>
      <c r="M4120" s="16">
        <f>[1]!s_margin_seclendingbalance(A4120,"",10000)</f>
        <v>28.479900000000001</v>
      </c>
      <c r="N4120" s="17">
        <f>[1]!s_val_ev(A4120,"",100000000)</f>
        <v>41.390694313499999</v>
      </c>
      <c r="O4120" s="17">
        <f>[1]!share_freesharesmv(A4120,"",100000000)</f>
        <v>24.8072703375</v>
      </c>
      <c r="P4120" s="17">
        <f ca="1">[1]!s_dq_amount_btin(A4120,TODAY()-1,100000000)</f>
        <v>0.53010078999999999</v>
      </c>
      <c r="Q4120" s="17">
        <f ca="1">[1]!s_dq_turn(A4120,TODAY()-1)</f>
        <v>1.2679219972128628</v>
      </c>
      <c r="R4120" s="2">
        <f>[1]!s_pq_amount(A4120,"20260101","",100000000)</f>
        <v>142.99924879</v>
      </c>
      <c r="S4120" s="2">
        <f>[1]!s_pq_avgamount(A4120,"20260101","",100000000)</f>
        <v>1.3119197136697247</v>
      </c>
      <c r="T4120" s="17">
        <f>[1]!s_ipo_dilutedpe(A4120)</f>
        <v>49.21</v>
      </c>
      <c r="U4120" s="12">
        <f>[1]!s_ipo_collection_total(A4120,100000000)</f>
        <v>6.8579480000000004</v>
      </c>
      <c r="V4120" s="18">
        <f>[1]!s_val_pe_ttm(A4120,"")</f>
        <v>-126.28491973876953</v>
      </c>
    </row>
    <row r="4121" spans="1:22" x14ac:dyDescent="0.3">
      <c r="A4121" s="12" t="s">
        <v>8612</v>
      </c>
      <c r="B4121" s="12" t="s">
        <v>8613</v>
      </c>
      <c r="C4121" s="16" t="str">
        <f>[1]!s_info_mkt(A4121)</f>
        <v>主板</v>
      </c>
      <c r="D4121" s="16" t="str">
        <f>[1]!s_ipo_listeddate(A4121)</f>
        <v>2010-06-23</v>
      </c>
      <c r="E4121" s="16" t="str">
        <f>[1]!s_info_industry_csrc2023(A4121,"",3)</f>
        <v>通用设备制造业</v>
      </c>
      <c r="F4121" s="16">
        <f>[1]!s_is(A4121,83,"FY","YTD","20251231",1,"",100000000)</f>
        <v>21.2927904123</v>
      </c>
      <c r="G4121" s="16">
        <f>[1]!s_is(A4121,83,"FY","YTD","20241231",1,"",100000000)</f>
        <v>21.4322383489</v>
      </c>
      <c r="H4121" s="16">
        <f>[1]!s_is(A4121,61,"FY","YTD","20251231",1,"",100000000)</f>
        <v>2.8540906042</v>
      </c>
      <c r="I4121" s="16">
        <f>[1]!s_is(A4121,61,"FY","YTD","20241231",1,"",100000000)</f>
        <v>2.9488174083000001</v>
      </c>
      <c r="J4121" s="16">
        <f>[1]!s_fa_roe(A4121,"20251231")</f>
        <v>7.8906000000000001</v>
      </c>
      <c r="K4121" s="16">
        <f>[1]!s_stmnote_rdexp(A4121,"20251231",1,10000)</f>
        <v>10751.014618000001</v>
      </c>
      <c r="L4121" s="16">
        <f>[1]!s_margin_tradingbalance(A4121,"",10000)</f>
        <v>73364.888900000005</v>
      </c>
      <c r="M4121" s="16">
        <f>[1]!s_margin_seclendingbalance(A4121,"",10000)</f>
        <v>24.9513</v>
      </c>
      <c r="N4121" s="17">
        <f>[1]!s_val_ev(A4121,"",100000000)</f>
        <v>78.465291470600008</v>
      </c>
      <c r="O4121" s="17">
        <f>[1]!share_freesharesmv(A4121,"",100000000)</f>
        <v>56.084274775200008</v>
      </c>
      <c r="P4121" s="17">
        <f ca="1">[1]!s_dq_amount_btin(A4121,TODAY()-1,100000000)</f>
        <v>1.5152556699999999</v>
      </c>
      <c r="Q4121" s="17">
        <f ca="1">[1]!s_dq_turn(A4121,TODAY()-1)</f>
        <v>2.0741471518167751</v>
      </c>
      <c r="R4121" s="2">
        <f>[1]!s_pq_amount(A4121,"20260101","",100000000)</f>
        <v>311.28060541000002</v>
      </c>
      <c r="S4121" s="2">
        <f>[1]!s_pq_avgamount(A4121,"20260101","",100000000)</f>
        <v>2.8557853707339449</v>
      </c>
      <c r="T4121" s="17">
        <f>[1]!s_ipo_dilutedpe(A4121)</f>
        <v>59.46</v>
      </c>
      <c r="U4121" s="12">
        <f>[1]!s_ipo_collection_total(A4121,100000000)</f>
        <v>5.72</v>
      </c>
      <c r="V4121" s="18">
        <f>[1]!s_val_pe_ttm(A4121,"")</f>
        <v>27.884281158447266</v>
      </c>
    </row>
    <row r="4122" spans="1:22" x14ac:dyDescent="0.3">
      <c r="A4122" s="12" t="s">
        <v>8614</v>
      </c>
      <c r="B4122" s="12" t="s">
        <v>8615</v>
      </c>
      <c r="C4122" s="16" t="str">
        <f>[1]!s_info_mkt(A4122)</f>
        <v>主板</v>
      </c>
      <c r="D4122" s="16" t="str">
        <f>[1]!s_ipo_listeddate(A4122)</f>
        <v>1994-09-28</v>
      </c>
      <c r="E4122" s="16" t="str">
        <f>[1]!s_info_industry_csrc2023(A4122,"",3)</f>
        <v>房地产业</v>
      </c>
      <c r="F4122" s="16">
        <f>[1]!s_is(A4122,83,"FY","YTD","20251231",1,"",100000000)</f>
        <v>192.73211990159999</v>
      </c>
      <c r="G4122" s="16">
        <f>[1]!s_is(A4122,83,"FY","YTD","20241231",1,"",100000000)</f>
        <v>171.7229902277</v>
      </c>
      <c r="H4122" s="16">
        <f>[1]!s_is(A4122,61,"FY","YTD","20251231",1,"",100000000)</f>
        <v>6.5457917142999991</v>
      </c>
      <c r="I4122" s="16">
        <f>[1]!s_is(A4122,61,"FY","YTD","20241231",1,"",100000000)</f>
        <v>8.4049877685999999</v>
      </c>
      <c r="J4122" s="16">
        <f>[1]!s_fa_roe(A4122,"20251231")</f>
        <v>6.1917999999999997</v>
      </c>
      <c r="K4122" s="16">
        <f>[1]!s_stmnote_rdexp(A4122,"20251231",1,10000)</f>
        <v>7610.6188609999999</v>
      </c>
      <c r="L4122" s="16">
        <f>[1]!s_margin_tradingbalance(A4122,"",10000)</f>
        <v>17629.972399999999</v>
      </c>
      <c r="M4122" s="16">
        <f>[1]!s_margin_seclendingbalance(A4122,"",10000)</f>
        <v>178.43279999999999</v>
      </c>
      <c r="N4122" s="17">
        <f>[1]!s_val_ev(A4122,"",100000000)</f>
        <v>93.043463461399995</v>
      </c>
      <c r="O4122" s="17">
        <f>[1]!share_freesharesmv(A4122,"",100000000)</f>
        <v>34.546298181499999</v>
      </c>
      <c r="P4122" s="17">
        <f ca="1">[1]!s_dq_amount_btin(A4122,TODAY()-1,100000000)</f>
        <v>0.55092118000000001</v>
      </c>
      <c r="Q4122" s="17">
        <f ca="1">[1]!s_dq_turn(A4122,TODAY()-1)</f>
        <v>0.59015158332150996</v>
      </c>
      <c r="R4122" s="2">
        <f>[1]!s_pq_amount(A4122,"20260101","",100000000)</f>
        <v>111.97697744</v>
      </c>
      <c r="S4122" s="2">
        <f>[1]!s_pq_avgamount(A4122,"20260101","",100000000)</f>
        <v>1.0273117196330275</v>
      </c>
      <c r="T4122" s="17">
        <f>[1]!s_ipo_dilutedpe(A4122)</f>
        <v>8.6999999999999993</v>
      </c>
      <c r="U4122" s="12">
        <f>[1]!s_ipo_collection_total(A4122,100000000)</f>
        <v>1.1153999999999999</v>
      </c>
      <c r="V4122" s="18">
        <f>[1]!s_val_pe_ttm(A4122,"")</f>
        <v>13.92025089263916</v>
      </c>
    </row>
    <row r="4123" spans="1:22" x14ac:dyDescent="0.3">
      <c r="A4123" s="12" t="s">
        <v>8616</v>
      </c>
      <c r="B4123" s="12" t="s">
        <v>8617</v>
      </c>
      <c r="C4123" s="16" t="str">
        <f>[1]!s_info_mkt(A4123)</f>
        <v>主板</v>
      </c>
      <c r="D4123" s="16" t="str">
        <f>[1]!s_ipo_listeddate(A4123)</f>
        <v>2001-06-15</v>
      </c>
      <c r="E4123" s="16" t="str">
        <f>[1]!s_info_industry_csrc2023(A4123,"",3)</f>
        <v>电气机械和器材制造业</v>
      </c>
      <c r="F4123" s="16">
        <f>[1]!s_is(A4123,83,"FY","YTD","20251231",1,"",100000000)</f>
        <v>22.166208050599998</v>
      </c>
      <c r="G4123" s="16">
        <f>[1]!s_is(A4123,83,"FY","YTD","20241231",1,"",100000000)</f>
        <v>19.620720622100002</v>
      </c>
      <c r="H4123" s="16">
        <f>[1]!s_is(A4123,61,"FY","YTD","20251231",1,"",100000000)</f>
        <v>0.89056545989999991</v>
      </c>
      <c r="I4123" s="16">
        <f>[1]!s_is(A4123,61,"FY","YTD","20241231",1,"",100000000)</f>
        <v>-1.0944455974</v>
      </c>
      <c r="J4123" s="16">
        <f>[1]!s_fa_roe(A4123,"20251231")</f>
        <v>4.5124000000000004</v>
      </c>
      <c r="K4123" s="16">
        <f>[1]!s_stmnote_rdexp(A4123,"20251231",1,10000)</f>
        <v>10286.267093999999</v>
      </c>
      <c r="L4123" s="16">
        <f>[1]!s_margin_tradingbalance(A4123,"",10000)</f>
        <v>0</v>
      </c>
      <c r="M4123" s="16">
        <f>[1]!s_margin_seclendingbalance(A4123,"",10000)</f>
        <v>0</v>
      </c>
      <c r="N4123" s="17">
        <f>[1]!s_val_ev(A4123,"",100000000)</f>
        <v>62.4360074254</v>
      </c>
      <c r="O4123" s="17">
        <f>[1]!share_freesharesmv(A4123,"",100000000)</f>
        <v>27.520470696600004</v>
      </c>
      <c r="P4123" s="17">
        <f ca="1">[1]!s_dq_amount_btin(A4123,TODAY()-1,100000000)</f>
        <v>0.81453474000000003</v>
      </c>
      <c r="Q4123" s="17">
        <f ca="1">[1]!s_dq_turn(A4123,TODAY()-1)</f>
        <v>1.3003181681180327</v>
      </c>
      <c r="R4123" s="2">
        <f>[1]!s_pq_amount(A4123,"20260101","",100000000)</f>
        <v>500.22901286000001</v>
      </c>
      <c r="S4123" s="2">
        <f>[1]!s_pq_avgamount(A4123,"20260101","",100000000)</f>
        <v>4.5892569987155962</v>
      </c>
      <c r="T4123" s="17">
        <f>[1]!s_ipo_dilutedpe(A4123)</f>
        <v>30</v>
      </c>
      <c r="U4123" s="12">
        <f>[1]!s_ipo_collection_total(A4123,100000000)</f>
        <v>1.98</v>
      </c>
      <c r="V4123" s="18">
        <f>[1]!s_val_pe_ttm(A4123,"")</f>
        <v>75.577392578125</v>
      </c>
    </row>
    <row r="4124" spans="1:22" x14ac:dyDescent="0.3">
      <c r="A4124" s="12" t="s">
        <v>8618</v>
      </c>
      <c r="B4124" s="12" t="s">
        <v>8619</v>
      </c>
      <c r="C4124" s="16" t="str">
        <f>[1]!s_info_mkt(A4124)</f>
        <v>主板</v>
      </c>
      <c r="D4124" s="16" t="str">
        <f>[1]!s_ipo_listeddate(A4124)</f>
        <v>2010-04-13</v>
      </c>
      <c r="E4124" s="16" t="str">
        <f>[1]!s_info_industry_csrc2023(A4124,"",3)</f>
        <v>铁路、船舶、航空航天和其他运输设备制造业</v>
      </c>
      <c r="F4124" s="16">
        <f>[1]!s_is(A4124,83,"FY","YTD","20251231",1,"",100000000)</f>
        <v>29.304706912499999</v>
      </c>
      <c r="G4124" s="16">
        <f>[1]!s_is(A4124,83,"FY","YTD","20241231",1,"",100000000)</f>
        <v>25.669263560400001</v>
      </c>
      <c r="H4124" s="16">
        <f>[1]!s_is(A4124,61,"FY","YTD","20251231",1,"",100000000)</f>
        <v>0.26934375999999999</v>
      </c>
      <c r="I4124" s="16">
        <f>[1]!s_is(A4124,61,"FY","YTD","20241231",1,"",100000000)</f>
        <v>0.88176251420000007</v>
      </c>
      <c r="J4124" s="16">
        <f>[1]!s_fa_roe(A4124,"20251231")</f>
        <v>0.3357</v>
      </c>
      <c r="K4124" s="16">
        <f>[1]!s_stmnote_rdexp(A4124,"20251231",1,10000)</f>
        <v>36868.127268000004</v>
      </c>
      <c r="L4124" s="16">
        <f>[1]!s_margin_tradingbalance(A4124,"",10000)</f>
        <v>83891.074600000007</v>
      </c>
      <c r="M4124" s="16">
        <f>[1]!s_margin_seclendingbalance(A4124,"",10000)</f>
        <v>417.89879999999999</v>
      </c>
      <c r="N4124" s="17">
        <f>[1]!s_val_ev(A4124,"",100000000)</f>
        <v>183.29287150809998</v>
      </c>
      <c r="O4124" s="17">
        <f>[1]!share_freesharesmv(A4124,"",100000000)</f>
        <v>115.4015179819</v>
      </c>
      <c r="P4124" s="17">
        <f ca="1">[1]!s_dq_amount_btin(A4124,TODAY()-1,100000000)</f>
        <v>2.7852169500000001</v>
      </c>
      <c r="Q4124" s="17">
        <f ca="1">[1]!s_dq_turn(A4124,TODAY()-1)</f>
        <v>1.5091762715877011</v>
      </c>
      <c r="R4124" s="2">
        <f>[1]!s_pq_amount(A4124,"20260101","",100000000)</f>
        <v>1022.049921</v>
      </c>
      <c r="S4124" s="2">
        <f>[1]!s_pq_avgamount(A4124,"20260101","",100000000)</f>
        <v>9.376604779816514</v>
      </c>
      <c r="T4124" s="17">
        <f>[1]!s_ipo_dilutedpe(A4124)</f>
        <v>50.85</v>
      </c>
      <c r="U4124" s="12">
        <f>[1]!s_ipo_collection_total(A4124,100000000)</f>
        <v>5.0999999999999996</v>
      </c>
      <c r="V4124" s="18">
        <f>[1]!s_val_pe_ttm(A4124,"")</f>
        <v>115.34420776367188</v>
      </c>
    </row>
    <row r="4125" spans="1:22" x14ac:dyDescent="0.3">
      <c r="A4125" s="12" t="s">
        <v>8620</v>
      </c>
      <c r="B4125" s="12" t="s">
        <v>8621</v>
      </c>
      <c r="C4125" s="16" t="str">
        <f>[1]!s_info_mkt(A4125)</f>
        <v>主板</v>
      </c>
      <c r="D4125" s="16" t="str">
        <f>[1]!s_ipo_listeddate(A4125)</f>
        <v>2010-12-15</v>
      </c>
      <c r="E4125" s="16" t="str">
        <f>[1]!s_info_industry_csrc2023(A4125,"",3)</f>
        <v>零售业</v>
      </c>
      <c r="F4125" s="16">
        <f>[1]!s_is(A4125,83,"FY","YTD","20251231",1,"",100000000)</f>
        <v>535.07570615379996</v>
      </c>
      <c r="G4125" s="16">
        <f>[1]!s_is(A4125,83,"FY","YTD","20241231",1,"",100000000)</f>
        <v>675.73824099640001</v>
      </c>
      <c r="H4125" s="16">
        <f>[1]!s_is(A4125,61,"FY","YTD","20251231",1,"",100000000)</f>
        <v>-25.523419368500001</v>
      </c>
      <c r="I4125" s="16">
        <f>[1]!s_is(A4125,61,"FY","YTD","20241231",1,"",100000000)</f>
        <v>-14.654559213599999</v>
      </c>
      <c r="J4125" s="16">
        <f>[1]!s_fa_roe(A4125,"20251231")</f>
        <v>-81.043000000000006</v>
      </c>
      <c r="K4125" s="16">
        <f>[1]!s_stmnote_rdexp(A4125,"20251231",1,10000)</f>
        <v>4548.8900430000003</v>
      </c>
      <c r="L4125" s="16">
        <f>[1]!s_margin_tradingbalance(A4125,"",10000)</f>
        <v>98551.305999999997</v>
      </c>
      <c r="M4125" s="16">
        <f>[1]!s_margin_seclendingbalance(A4125,"",10000)</f>
        <v>342.92200000000003</v>
      </c>
      <c r="N4125" s="17">
        <f>[1]!s_val_ev(A4125,"",100000000)</f>
        <v>281.32614678300001</v>
      </c>
      <c r="O4125" s="17">
        <f>[1]!share_freesharesmv(A4125,"",100000000)</f>
        <v>130.47947253300001</v>
      </c>
      <c r="P4125" s="17">
        <f ca="1">[1]!s_dq_amount_btin(A4125,TODAY()-1,100000000)</f>
        <v>2.9574249699999999</v>
      </c>
      <c r="Q4125" s="17">
        <f ca="1">[1]!s_dq_turn(A4125,TODAY()-1)</f>
        <v>1.042729964329524</v>
      </c>
      <c r="R4125" s="2">
        <f>[1]!s_pq_amount(A4125,"20260101","",100000000)</f>
        <v>1010.51405844</v>
      </c>
      <c r="S4125" s="2">
        <f>[1]!s_pq_avgamount(A4125,"20260101","",100000000)</f>
        <v>9.2707711783486229</v>
      </c>
      <c r="T4125" s="17">
        <f>[1]!s_ipo_dilutedpe(A4125)</f>
        <v>73.14</v>
      </c>
      <c r="U4125" s="12">
        <f>[1]!s_ipo_collection_total(A4125,100000000)</f>
        <v>26.378</v>
      </c>
      <c r="V4125" s="18">
        <f>[1]!s_val_pe_ttm(A4125,"")</f>
        <v>-11.658578872680664</v>
      </c>
    </row>
    <row r="4126" spans="1:22" x14ac:dyDescent="0.3">
      <c r="A4126" s="12" t="s">
        <v>8622</v>
      </c>
      <c r="B4126" s="12" t="s">
        <v>8623</v>
      </c>
      <c r="C4126" s="16" t="str">
        <f>[1]!s_info_mkt(A4126)</f>
        <v>科创板</v>
      </c>
      <c r="D4126" s="16" t="str">
        <f>[1]!s_ipo_listeddate(A4126)</f>
        <v>2021-10-18</v>
      </c>
      <c r="E4126" s="16" t="str">
        <f>[1]!s_info_industry_csrc2023(A4126,"",3)</f>
        <v>计算机、通信和其他电子设备制造业</v>
      </c>
      <c r="F4126" s="16">
        <f>[1]!s_is(A4126,83,"FY","YTD","20251231",1,"",100000000)</f>
        <v>2.1013808516000001</v>
      </c>
      <c r="G4126" s="16">
        <f>[1]!s_is(A4126,83,"FY","YTD","20241231",1,"",100000000)</f>
        <v>3.0227186167000002</v>
      </c>
      <c r="H4126" s="16">
        <f>[1]!s_is(A4126,61,"FY","YTD","20251231",1,"",100000000)</f>
        <v>-0.82299985340000004</v>
      </c>
      <c r="I4126" s="16">
        <f>[1]!s_is(A4126,61,"FY","YTD","20241231",1,"",100000000)</f>
        <v>0.1163902557</v>
      </c>
      <c r="J4126" s="16">
        <f>[1]!s_fa_roe(A4126,"20251231")</f>
        <v>-17.9832</v>
      </c>
      <c r="K4126" s="16">
        <f>[1]!s_stmnote_rdexp(A4126,"20251231",1,10000)</f>
        <v>6213.64</v>
      </c>
      <c r="L4126" s="16">
        <f>[1]!s_margin_tradingbalance(A4126,"",10000)</f>
        <v>9840.6795999999995</v>
      </c>
      <c r="M4126" s="16">
        <f>[1]!s_margin_seclendingbalance(A4126,"",10000)</f>
        <v>0</v>
      </c>
      <c r="N4126" s="17">
        <f>[1]!s_val_ev(A4126,"",100000000)</f>
        <v>26.204799999999999</v>
      </c>
      <c r="O4126" s="17">
        <f>[1]!share_freesharesmv(A4126,"",100000000)</f>
        <v>11.023018432799997</v>
      </c>
      <c r="P4126" s="17">
        <f ca="1">[1]!s_dq_amount_btin(A4126,TODAY()-1,100000000)</f>
        <v>0.61129796000000003</v>
      </c>
      <c r="Q4126" s="17">
        <f ca="1">[1]!s_dq_turn(A4126,TODAY()-1)</f>
        <v>2.3182881578947372</v>
      </c>
      <c r="R4126" s="2">
        <f>[1]!s_pq_amount(A4126,"20260101","",100000000)</f>
        <v>136.85758781999999</v>
      </c>
      <c r="S4126" s="2">
        <f>[1]!s_pq_avgamount(A4126,"20260101","",100000000)</f>
        <v>1.2555742001834862</v>
      </c>
      <c r="T4126" s="17">
        <f>[1]!s_ipo_dilutedpe(A4126)</f>
        <v>20.18</v>
      </c>
      <c r="U4126" s="12">
        <f>[1]!s_ipo_collection_total(A4126,100000000)</f>
        <v>4.2864000000000004</v>
      </c>
      <c r="V4126" s="18">
        <f>[1]!s_val_pe_ttm(A4126,"")</f>
        <v>-30.791906356811523</v>
      </c>
    </row>
    <row r="4127" spans="1:22" x14ac:dyDescent="0.3">
      <c r="A4127" s="12" t="s">
        <v>8624</v>
      </c>
      <c r="B4127" s="12" t="s">
        <v>8625</v>
      </c>
      <c r="C4127" s="16" t="str">
        <f>[1]!s_info_mkt(A4127)</f>
        <v>主板</v>
      </c>
      <c r="D4127" s="16" t="str">
        <f>[1]!s_ipo_listeddate(A4127)</f>
        <v>1992-01-13</v>
      </c>
      <c r="E4127" s="16" t="str">
        <f>[1]!s_info_industry_csrc2023(A4127,"",3)</f>
        <v>铁路运输业</v>
      </c>
      <c r="F4127" s="16">
        <f>[1]!s_is(A4127,83,"FY","YTD","20251231",1,"",100000000)</f>
        <v>27.0820785863</v>
      </c>
      <c r="G4127" s="16">
        <f>[1]!s_is(A4127,83,"FY","YTD","20241231",1,"",100000000)</f>
        <v>37.371059993999999</v>
      </c>
      <c r="H4127" s="16">
        <f>[1]!s_is(A4127,61,"FY","YTD","20251231",1,"",100000000)</f>
        <v>3.6805019751999999</v>
      </c>
      <c r="I4127" s="16">
        <f>[1]!s_is(A4127,61,"FY","YTD","20241231",1,"",100000000)</f>
        <v>5.0889574309999999</v>
      </c>
      <c r="J4127" s="16">
        <f>[1]!s_fa_roe(A4127,"20251231")</f>
        <v>5.1337999999999999</v>
      </c>
      <c r="K4127" s="16">
        <f>[1]!s_stmnote_rdexp(A4127,"20251231",1,10000)</f>
        <v>0</v>
      </c>
      <c r="L4127" s="16">
        <f>[1]!s_margin_tradingbalance(A4127,"",10000)</f>
        <v>0</v>
      </c>
      <c r="M4127" s="16">
        <f>[1]!s_margin_seclendingbalance(A4127,"",10000)</f>
        <v>0</v>
      </c>
      <c r="N4127" s="17">
        <f>[1]!s_val_ev(A4127,"",100000000)</f>
        <v>51.976669594200004</v>
      </c>
      <c r="O4127" s="17">
        <f>[1]!share_freesharesmv(A4127,"",100000000)</f>
        <v>21.795002408400002</v>
      </c>
      <c r="P4127" s="17">
        <f ca="1">[1]!s_dq_amount_btin(A4127,TODAY()-1,100000000)</f>
        <v>0.71353728999999999</v>
      </c>
      <c r="Q4127" s="17">
        <f ca="1">[1]!s_dq_turn(A4127,TODAY()-1)</f>
        <v>1.358242311236459</v>
      </c>
      <c r="R4127" s="2">
        <f>[1]!s_pq_amount(A4127,"20260101","",100000000)</f>
        <v>134.26209516</v>
      </c>
      <c r="S4127" s="2">
        <f>[1]!s_pq_avgamount(A4127,"20260101","",100000000)</f>
        <v>1.2317623409174312</v>
      </c>
      <c r="T4127" s="17">
        <f>[1]!s_ipo_dilutedpe(A4127)</f>
        <v>0</v>
      </c>
      <c r="U4127" s="12">
        <f>[1]!s_ipo_collection_total(A4127,100000000)</f>
        <v>0.1303</v>
      </c>
      <c r="V4127" s="18">
        <f>[1]!s_val_pe_ttm(A4127,"")</f>
        <v>29.595737457275391</v>
      </c>
    </row>
    <row r="4128" spans="1:22" x14ac:dyDescent="0.3">
      <c r="A4128" s="12" t="s">
        <v>8626</v>
      </c>
      <c r="B4128" s="12" t="s">
        <v>8627</v>
      </c>
      <c r="C4128" s="16" t="str">
        <f>[1]!s_info_mkt(A4128)</f>
        <v>主板</v>
      </c>
      <c r="D4128" s="16" t="str">
        <f>[1]!s_ipo_listeddate(A4128)</f>
        <v>2002-09-05</v>
      </c>
      <c r="E4128" s="16" t="str">
        <f>[1]!s_info_industry_csrc2023(A4128,"",3)</f>
        <v>新闻和出版业</v>
      </c>
      <c r="F4128" s="16">
        <f>[1]!s_is(A4128,83,"FY","YTD","20251231",1,"",100000000)</f>
        <v>66.642479078999997</v>
      </c>
      <c r="G4128" s="16">
        <f>[1]!s_is(A4128,83,"FY","YTD","20241231",1,"",100000000)</f>
        <v>83.307187612099995</v>
      </c>
      <c r="H4128" s="16">
        <f>[1]!s_is(A4128,61,"FY","YTD","20251231",1,"",100000000)</f>
        <v>4.0975855707999997</v>
      </c>
      <c r="I4128" s="16">
        <f>[1]!s_is(A4128,61,"FY","YTD","20241231",1,"",100000000)</f>
        <v>3.9953532004000003</v>
      </c>
      <c r="J4128" s="16">
        <f>[1]!s_fa_roe(A4128,"20251231")</f>
        <v>6.9981</v>
      </c>
      <c r="K4128" s="16">
        <f>[1]!s_stmnote_rdexp(A4128,"20251231",1,10000)</f>
        <v>3943.0723310000003</v>
      </c>
      <c r="L4128" s="16">
        <f>[1]!s_margin_tradingbalance(A4128,"",10000)</f>
        <v>21219.4856</v>
      </c>
      <c r="M4128" s="16">
        <f>[1]!s_margin_seclendingbalance(A4128,"",10000)</f>
        <v>471.39839999999998</v>
      </c>
      <c r="N4128" s="17">
        <f>[1]!s_val_ev(A4128,"",100000000)</f>
        <v>47.735088825600002</v>
      </c>
      <c r="O4128" s="17">
        <f>[1]!share_freesharesmv(A4128,"",100000000)</f>
        <v>18.0955779136</v>
      </c>
      <c r="P4128" s="17">
        <f ca="1">[1]!s_dq_amount_btin(A4128,TODAY()-1,100000000)</f>
        <v>0.24167549999999999</v>
      </c>
      <c r="Q4128" s="17">
        <f ca="1">[1]!s_dq_turn(A4128,TODAY()-1)</f>
        <v>0.50388520042096441</v>
      </c>
      <c r="R4128" s="2">
        <f>[1]!s_pq_amount(A4128,"20260101","",100000000)</f>
        <v>60.559159309999998</v>
      </c>
      <c r="S4128" s="2">
        <f>[1]!s_pq_avgamount(A4128,"20260101","",100000000)</f>
        <v>0.55558861752293576</v>
      </c>
      <c r="T4128" s="17">
        <f>[1]!s_ipo_dilutedpe(A4128)</f>
        <v>20</v>
      </c>
      <c r="U4128" s="12">
        <f>[1]!s_ipo_collection_total(A4128,100000000)</f>
        <v>1</v>
      </c>
      <c r="V4128" s="18">
        <f>[1]!s_val_pe_ttm(A4128,"")</f>
        <v>11.906280517578125</v>
      </c>
    </row>
    <row r="4129" spans="1:22" x14ac:dyDescent="0.3">
      <c r="A4129" s="12" t="s">
        <v>8628</v>
      </c>
      <c r="B4129" s="12" t="s">
        <v>8629</v>
      </c>
      <c r="C4129" s="16" t="str">
        <f>[1]!s_info_mkt(A4129)</f>
        <v>主板</v>
      </c>
      <c r="D4129" s="16" t="str">
        <f>[1]!s_ipo_listeddate(A4129)</f>
        <v>2010-08-18</v>
      </c>
      <c r="E4129" s="16" t="str">
        <f>[1]!s_info_industry_csrc2023(A4129,"",3)</f>
        <v>货币金融服务</v>
      </c>
      <c r="F4129" s="16">
        <f>[1]!s_is(A4129,83,"FY","YTD","20251231",1,"",100000000)</f>
        <v>1263.1099999999999</v>
      </c>
      <c r="G4129" s="16">
        <f>[1]!s_is(A4129,83,"FY","YTD","20241231",1,"",100000000)</f>
        <v>1354.15</v>
      </c>
      <c r="H4129" s="16">
        <f>[1]!s_is(A4129,61,"FY","YTD","20251231",1,"",100000000)</f>
        <v>388.26</v>
      </c>
      <c r="I4129" s="16">
        <f>[1]!s_is(A4129,61,"FY","YTD","20241231",1,"",100000000)</f>
        <v>416.96</v>
      </c>
      <c r="J4129" s="16">
        <f>[1]!s_fa_roe(A4129,"20251231")</f>
        <v>6.5117000000000003</v>
      </c>
      <c r="K4129" s="16">
        <f>[1]!s_stmnote_rdexp(A4129,"20251231",1,10000)</f>
        <v>0</v>
      </c>
      <c r="L4129" s="16">
        <f>[1]!s_margin_tradingbalance(A4129,"",10000)</f>
        <v>164149.67310000001</v>
      </c>
      <c r="M4129" s="16">
        <f>[1]!s_margin_seclendingbalance(A4129,"",10000)</f>
        <v>296.81959999999998</v>
      </c>
      <c r="N4129" s="17">
        <f>[1]!s_val_ev(A4129,"",100000000)</f>
        <v>1789.8116762998582</v>
      </c>
      <c r="O4129" s="17">
        <f>[1]!share_freesharesmv(A4129,"",100000000)</f>
        <v>485.0091542912001</v>
      </c>
      <c r="P4129" s="17">
        <f ca="1">[1]!s_dq_amount_btin(A4129,TODAY()-1,100000000)</f>
        <v>7.0471620000000001</v>
      </c>
      <c r="Q4129" s="17">
        <f ca="1">[1]!s_dq_turn(A4129,TODAY()-1)</f>
        <v>0.48922946824819302</v>
      </c>
      <c r="R4129" s="2">
        <f>[1]!s_pq_amount(A4129,"20260101","",100000000)</f>
        <v>785.90987271999995</v>
      </c>
      <c r="S4129" s="2">
        <f>[1]!s_pq_avgamount(A4129,"20260101","",100000000)</f>
        <v>7.2101823185321106</v>
      </c>
      <c r="T4129" s="17">
        <f>[1]!s_ipo_dilutedpe(A4129)</f>
        <v>16.399999999999999</v>
      </c>
      <c r="U4129" s="12">
        <f>[1]!s_ipo_collection_total(A4129,100000000)</f>
        <v>217</v>
      </c>
      <c r="V4129" s="18">
        <f>[1]!s_val_pe_ttm(A4129,"")</f>
        <v>4.8117051124572754</v>
      </c>
    </row>
    <row r="4130" spans="1:22" x14ac:dyDescent="0.3">
      <c r="A4130" s="12" t="s">
        <v>8630</v>
      </c>
      <c r="B4130" s="12" t="s">
        <v>8631</v>
      </c>
      <c r="C4130" s="16" t="str">
        <f>[1]!s_info_mkt(A4130)</f>
        <v>主板</v>
      </c>
      <c r="D4130" s="16" t="str">
        <f>[1]!s_ipo_listeddate(A4130)</f>
        <v>2008-05-29</v>
      </c>
      <c r="E4130" s="16" t="str">
        <f>[1]!s_info_industry_csrc2023(A4130,"",3)</f>
        <v>房地产业</v>
      </c>
      <c r="F4130" s="16">
        <f>[1]!s_is(A4130,83,"FY","YTD","20251231",1,"",100000000)</f>
        <v>828.87760417000004</v>
      </c>
      <c r="G4130" s="16">
        <f>[1]!s_is(A4130,83,"FY","YTD","20241231",1,"",100000000)</f>
        <v>691.51820970029996</v>
      </c>
      <c r="H4130" s="16">
        <f>[1]!s_is(A4130,61,"FY","YTD","20251231",1,"",100000000)</f>
        <v>21.163177174299999</v>
      </c>
      <c r="I4130" s="16">
        <f>[1]!s_is(A4130,61,"FY","YTD","20241231",1,"",100000000)</f>
        <v>25.457649749000002</v>
      </c>
      <c r="J4130" s="16">
        <f>[1]!s_fa_roe(A4130,"20251231")</f>
        <v>7.4255000000000004</v>
      </c>
      <c r="K4130" s="16">
        <f>[1]!s_stmnote_rdexp(A4130,"20251231",1,10000)</f>
        <v>0</v>
      </c>
      <c r="L4130" s="16">
        <f>[1]!s_margin_tradingbalance(A4130,"",10000)</f>
        <v>36792.174200000001</v>
      </c>
      <c r="M4130" s="16">
        <f>[1]!s_margin_seclendingbalance(A4130,"",10000)</f>
        <v>684.45759999999996</v>
      </c>
      <c r="N4130" s="17">
        <f>[1]!s_val_ev(A4130,"",100000000)</f>
        <v>260.42785359300001</v>
      </c>
      <c r="O4130" s="17">
        <f>[1]!share_freesharesmv(A4130,"",100000000)</f>
        <v>99.746697666599999</v>
      </c>
      <c r="P4130" s="17">
        <f ca="1">[1]!s_dq_amount_btin(A4130,TODAY()-1,100000000)</f>
        <v>1.96116486</v>
      </c>
      <c r="Q4130" s="17">
        <f ca="1">[1]!s_dq_turn(A4130,TODAY()-1)</f>
        <v>0.8482748308684841</v>
      </c>
      <c r="R4130" s="2">
        <f>[1]!s_pq_amount(A4130,"20260101","",100000000)</f>
        <v>388.7127706</v>
      </c>
      <c r="S4130" s="2">
        <f>[1]!s_pq_avgamount(A4130,"20260101","",100000000)</f>
        <v>3.5661722073394495</v>
      </c>
      <c r="T4130" s="17">
        <f>[1]!s_ipo_dilutedpe(A4130)</f>
        <v>23.95</v>
      </c>
      <c r="U4130" s="12">
        <f>[1]!s_ipo_collection_total(A4130,100000000)</f>
        <v>12.186</v>
      </c>
      <c r="V4130" s="18">
        <f>[1]!s_val_pe_ttm(A4130,"")</f>
        <v>13.347006797790527</v>
      </c>
    </row>
    <row r="4131" spans="1:22" x14ac:dyDescent="0.3">
      <c r="A4131" s="12" t="s">
        <v>8632</v>
      </c>
      <c r="B4131" s="12" t="s">
        <v>8633</v>
      </c>
      <c r="C4131" s="16" t="str">
        <f>[1]!s_info_mkt(A4131)</f>
        <v>主板</v>
      </c>
      <c r="D4131" s="16" t="str">
        <f>[1]!s_ipo_listeddate(A4131)</f>
        <v>1994-02-24</v>
      </c>
      <c r="E4131" s="16" t="str">
        <f>[1]!s_info_industry_csrc2023(A4131,"",3)</f>
        <v>电信、广播电视和卫星传输服务</v>
      </c>
      <c r="F4131" s="16">
        <f>[1]!s_is(A4131,83,"FY","YTD","20251231",1,"",100000000)</f>
        <v>11.030626871900001</v>
      </c>
      <c r="G4131" s="16">
        <f>[1]!s_is(A4131,83,"FY","YTD","20241231",1,"",100000000)</f>
        <v>15.4661743818</v>
      </c>
      <c r="H4131" s="16">
        <f>[1]!s_is(A4131,61,"FY","YTD","20251231",1,"",100000000)</f>
        <v>-14.9865883673</v>
      </c>
      <c r="I4131" s="16">
        <f>[1]!s_is(A4131,61,"FY","YTD","20241231",1,"",100000000)</f>
        <v>-10.590885756699999</v>
      </c>
      <c r="J4131" s="16">
        <f>[1]!s_fa_roe(A4131,"20251231")</f>
        <v>-114.5925</v>
      </c>
      <c r="K4131" s="16">
        <f>[1]!s_stmnote_rdexp(A4131,"20251231",1,10000)</f>
        <v>0</v>
      </c>
      <c r="L4131" s="16">
        <f>[1]!s_margin_tradingbalance(A4131,"",10000)</f>
        <v>13420.661599999999</v>
      </c>
      <c r="M4131" s="16">
        <f>[1]!s_margin_seclendingbalance(A4131,"",10000)</f>
        <v>32.202599999999997</v>
      </c>
      <c r="N4131" s="17">
        <f>[1]!s_val_ev(A4131,"",100000000)</f>
        <v>21.8971673536</v>
      </c>
      <c r="O4131" s="17">
        <f>[1]!share_freesharesmv(A4131,"",100000000)</f>
        <v>15.503375395199999</v>
      </c>
      <c r="P4131" s="17">
        <f ca="1">[1]!s_dq_amount_btin(A4131,TODAY()-1,100000000)</f>
        <v>0.41448019000000003</v>
      </c>
      <c r="Q4131" s="17">
        <f ca="1">[1]!s_dq_turn(A4131,TODAY()-1)</f>
        <v>1.8737402576984248</v>
      </c>
      <c r="R4131" s="2">
        <f>[1]!s_pq_amount(A4131,"20260101","",100000000)</f>
        <v>83.921339380000006</v>
      </c>
      <c r="S4131" s="2">
        <f>[1]!s_pq_avgamount(A4131,"20260101","",100000000)</f>
        <v>0.7699205447706422</v>
      </c>
      <c r="T4131" s="17">
        <f>[1]!s_ipo_dilutedpe(A4131)</f>
        <v>0</v>
      </c>
      <c r="U4131" s="12">
        <f>[1]!s_ipo_collection_total(A4131,100000000)</f>
        <v>0</v>
      </c>
      <c r="V4131" s="18">
        <f>[1]!s_val_pe_ttm(A4131,"")</f>
        <v>-1.4233572483062744</v>
      </c>
    </row>
    <row r="4132" spans="1:22" x14ac:dyDescent="0.3">
      <c r="A4132" s="12" t="s">
        <v>8634</v>
      </c>
      <c r="B4132" s="12" t="s">
        <v>8635</v>
      </c>
      <c r="C4132" s="16" t="str">
        <f>[1]!s_info_mkt(A4132)</f>
        <v>主板</v>
      </c>
      <c r="D4132" s="16" t="str">
        <f>[1]!s_ipo_listeddate(A4132)</f>
        <v>2006-10-16</v>
      </c>
      <c r="E4132" s="16" t="str">
        <f>[1]!s_info_industry_csrc2023(A4132,"",3)</f>
        <v>房地产业</v>
      </c>
      <c r="F4132" s="16">
        <f>[1]!s_is(A4132,83,"FY","YTD","20251231",1,"",100000000)</f>
        <v>60.604860090000003</v>
      </c>
      <c r="G4132" s="16">
        <f>[1]!s_is(A4132,83,"FY","YTD","20241231",1,"",100000000)</f>
        <v>71.524072320000002</v>
      </c>
      <c r="H4132" s="16">
        <f>[1]!s_is(A4132,61,"FY","YTD","20251231",1,"",100000000)</f>
        <v>-29.881066659999998</v>
      </c>
      <c r="I4132" s="16">
        <f>[1]!s_is(A4132,61,"FY","YTD","20241231",1,"",100000000)</f>
        <v>-28.27464028</v>
      </c>
      <c r="J4132" s="16">
        <f>[1]!s_fa_roe(A4132,"20251231")</f>
        <v>-36.436700000000002</v>
      </c>
      <c r="K4132" s="16">
        <f>[1]!s_stmnote_rdexp(A4132,"20251231",1,10000)</f>
        <v>1778.4824000000001</v>
      </c>
      <c r="L4132" s="16">
        <f>[1]!s_margin_tradingbalance(A4132,"",10000)</f>
        <v>13422.8539</v>
      </c>
      <c r="M4132" s="16">
        <f>[1]!s_margin_seclendingbalance(A4132,"",10000)</f>
        <v>0.93279999999999996</v>
      </c>
      <c r="N4132" s="17">
        <f>[1]!s_val_ev(A4132,"",100000000)</f>
        <v>51.610970046879999</v>
      </c>
      <c r="O4132" s="17">
        <f>[1]!share_freesharesmv(A4132,"",100000000)</f>
        <v>23.531687467199998</v>
      </c>
      <c r="P4132" s="17">
        <f ca="1">[1]!s_dq_amount_btin(A4132,TODAY()-1,100000000)</f>
        <v>0.89863241000000005</v>
      </c>
      <c r="Q4132" s="17">
        <f ca="1">[1]!s_dq_turn(A4132,TODAY()-1)</f>
        <v>1.915093984962406</v>
      </c>
      <c r="R4132" s="2">
        <f>[1]!s_pq_amount(A4132,"20260101","",100000000)</f>
        <v>128.46425766999999</v>
      </c>
      <c r="S4132" s="2">
        <f>[1]!s_pq_avgamount(A4132,"20260101","",100000000)</f>
        <v>1.1785711712844036</v>
      </c>
      <c r="T4132" s="17">
        <f>[1]!s_ipo_dilutedpe(A4132)</f>
        <v>38.840000000000003</v>
      </c>
      <c r="U4132" s="12">
        <f>[1]!s_ipo_collection_total(A4132,100000000)</f>
        <v>36</v>
      </c>
      <c r="V4132" s="18">
        <f>[1]!s_val_pe_ttm(A4132,"")</f>
        <v>-2.0836086273193359</v>
      </c>
    </row>
    <row r="4133" spans="1:22" x14ac:dyDescent="0.3">
      <c r="A4133" s="12" t="s">
        <v>287</v>
      </c>
      <c r="B4133" s="12" t="s">
        <v>288</v>
      </c>
      <c r="C4133" s="16" t="str">
        <f>[1]!s_info_mkt(A4133)</f>
        <v>北证</v>
      </c>
      <c r="D4133" s="16" t="str">
        <f>[1]!s_ipo_listeddate(A4133)</f>
        <v>2021-08-16</v>
      </c>
      <c r="E4133" s="16" t="str">
        <f>[1]!s_info_industry_csrc2023(A4133,"",3)</f>
        <v>橡胶和塑料制品业</v>
      </c>
      <c r="F4133" s="16">
        <f>[1]!s_is(A4133,83,"FY","YTD","20251231",1,"",100000000)</f>
        <v>0.9004868198999999</v>
      </c>
      <c r="G4133" s="16">
        <f>[1]!s_is(A4133,83,"FY","YTD","20241231",1,"",100000000)</f>
        <v>1.6661274134000001</v>
      </c>
      <c r="H4133" s="16">
        <f>[1]!s_is(A4133,61,"FY","YTD","20251231",1,"",100000000)</f>
        <v>-0.34706426439999999</v>
      </c>
      <c r="I4133" s="16">
        <f>[1]!s_is(A4133,61,"FY","YTD","20241231",1,"",100000000)</f>
        <v>-1.5847621699999998E-2</v>
      </c>
      <c r="J4133" s="16">
        <f>[1]!s_fa_roe(A4133,"20251231")</f>
        <v>-14.767799999999999</v>
      </c>
      <c r="K4133" s="16">
        <f>[1]!s_stmnote_rdexp(A4133,"20251231",1,10000)</f>
        <v>2101.4440449999997</v>
      </c>
      <c r="L4133" s="16">
        <f>[1]!s_margin_tradingbalance(A4133,"",10000)</f>
        <v>1047.903</v>
      </c>
      <c r="M4133" s="16">
        <f>[1]!s_margin_seclendingbalance(A4133,"",10000)</f>
        <v>0</v>
      </c>
      <c r="N4133" s="17">
        <f>[1]!s_val_ev(A4133,"",100000000)</f>
        <v>12.3263960542</v>
      </c>
      <c r="O4133" s="17">
        <f>[1]!share_freesharesmv(A4133,"",100000000)</f>
        <v>6.4283472862000002</v>
      </c>
      <c r="P4133" s="17">
        <f ca="1">[1]!s_dq_amount_btin(A4133,TODAY()-1,100000000)</f>
        <v>0.63684563000000005</v>
      </c>
      <c r="Q4133" s="17">
        <f ca="1">[1]!s_dq_turn(A4133,TODAY()-1)</f>
        <v>5.2912176788874898</v>
      </c>
      <c r="R4133" s="2">
        <f>[1]!s_pq_amount(A4133,"20260101","",100000000)</f>
        <v>58.690648060000001</v>
      </c>
      <c r="S4133" s="2">
        <f>[1]!s_pq_avgamount(A4133,"20260101","",100000000)</f>
        <v>0.5384463124770642</v>
      </c>
      <c r="T4133" s="17">
        <f>[1]!s_ipo_dilutedpe(A4133)</f>
        <v>17.600000000000001</v>
      </c>
      <c r="U4133" s="12">
        <f>[1]!s_ipo_collection_total(A4133,100000000)</f>
        <v>0.62899991499999997</v>
      </c>
      <c r="V4133" s="18">
        <f>[1]!s_val_pe_ttm(A4133,"")</f>
        <v>-46.844455718994141</v>
      </c>
    </row>
    <row r="4134" spans="1:22" x14ac:dyDescent="0.3">
      <c r="A4134" s="12" t="s">
        <v>8636</v>
      </c>
      <c r="B4134" s="12" t="s">
        <v>8637</v>
      </c>
      <c r="C4134" s="16" t="str">
        <f>[1]!s_info_mkt(A4134)</f>
        <v>主板</v>
      </c>
      <c r="D4134" s="16" t="str">
        <f>[1]!s_ipo_listeddate(A4134)</f>
        <v>1994-02-02</v>
      </c>
      <c r="E4134" s="16" t="str">
        <f>[1]!s_info_industry_csrc2023(A4134,"",3)</f>
        <v>房地产业</v>
      </c>
      <c r="F4134" s="16">
        <f>[1]!s_is(A4134,83,"FY","YTD","20251231",1,"",100000000)</f>
        <v>104.79653770790001</v>
      </c>
      <c r="G4134" s="16">
        <f>[1]!s_is(A4134,83,"FY","YTD","20241231",1,"",100000000)</f>
        <v>125.3609446565</v>
      </c>
      <c r="H4134" s="16">
        <f>[1]!s_is(A4134,61,"FY","YTD","20251231",1,"",100000000)</f>
        <v>-0.9663101597</v>
      </c>
      <c r="I4134" s="16">
        <f>[1]!s_is(A4134,61,"FY","YTD","20241231",1,"",100000000)</f>
        <v>0.73412261430000003</v>
      </c>
      <c r="J4134" s="16">
        <f>[1]!s_fa_roe(A4134,"20251231")</f>
        <v>-1.0355000000000001</v>
      </c>
      <c r="K4134" s="16">
        <f>[1]!s_stmnote_rdexp(A4134,"20251231",1,10000)</f>
        <v>14729.815350999999</v>
      </c>
      <c r="L4134" s="16">
        <f>[1]!s_margin_tradingbalance(A4134,"",10000)</f>
        <v>27528.6603</v>
      </c>
      <c r="M4134" s="16">
        <f>[1]!s_margin_seclendingbalance(A4134,"",10000)</f>
        <v>38.677500000000002</v>
      </c>
      <c r="N4134" s="17">
        <f>[1]!s_val_ev(A4134,"",100000000)</f>
        <v>51.821018722000005</v>
      </c>
      <c r="O4134" s="17">
        <f>[1]!share_freesharesmv(A4134,"",100000000)</f>
        <v>38.551354666000002</v>
      </c>
      <c r="P4134" s="17">
        <f ca="1">[1]!s_dq_amount_btin(A4134,TODAY()-1,100000000)</f>
        <v>1.4347131900000001</v>
      </c>
      <c r="Q4134" s="17">
        <f ca="1">[1]!s_dq_turn(A4134,TODAY()-1)</f>
        <v>2.7798044336975396</v>
      </c>
      <c r="R4134" s="2">
        <f>[1]!s_pq_amount(A4134,"20260101","",100000000)</f>
        <v>468.08891973999999</v>
      </c>
      <c r="S4134" s="2">
        <f>[1]!s_pq_avgamount(A4134,"20260101","",100000000)</f>
        <v>4.2943937590825687</v>
      </c>
      <c r="T4134" s="17">
        <f>[1]!s_ipo_dilutedpe(A4134)</f>
        <v>0</v>
      </c>
      <c r="U4134" s="12">
        <f>[1]!s_ipo_collection_total(A4134,100000000)</f>
        <v>1.1879999999999999</v>
      </c>
      <c r="V4134" s="18">
        <f>[1]!s_val_pe_ttm(A4134,"")</f>
        <v>-53.176589965820313</v>
      </c>
    </row>
    <row r="4135" spans="1:22" x14ac:dyDescent="0.3">
      <c r="A4135" s="12" t="s">
        <v>8638</v>
      </c>
      <c r="B4135" s="12" t="s">
        <v>8639</v>
      </c>
      <c r="C4135" s="16" t="str">
        <f>[1]!s_info_mkt(A4135)</f>
        <v>创业板</v>
      </c>
      <c r="D4135" s="16" t="str">
        <f>[1]!s_ipo_listeddate(A4135)</f>
        <v>2011-09-16</v>
      </c>
      <c r="E4135" s="16" t="str">
        <f>[1]!s_info_industry_csrc2023(A4135,"",3)</f>
        <v>通用设备制造业</v>
      </c>
      <c r="F4135" s="16">
        <f>[1]!s_is(A4135,83,"FY","YTD","20251231",1,"",100000000)</f>
        <v>30.736299397500002</v>
      </c>
      <c r="G4135" s="16">
        <f>[1]!s_is(A4135,83,"FY","YTD","20241231",1,"",100000000)</f>
        <v>27.106651598000003</v>
      </c>
      <c r="H4135" s="16">
        <f>[1]!s_is(A4135,61,"FY","YTD","20251231",1,"",100000000)</f>
        <v>1.9005083237</v>
      </c>
      <c r="I4135" s="16">
        <f>[1]!s_is(A4135,61,"FY","YTD","20241231",1,"",100000000)</f>
        <v>1.3103970241</v>
      </c>
      <c r="J4135" s="16">
        <f>[1]!s_fa_roe(A4135,"20251231")</f>
        <v>5.1672000000000002</v>
      </c>
      <c r="K4135" s="16">
        <f>[1]!s_stmnote_rdexp(A4135,"20251231",1,10000)</f>
        <v>13817.633228999999</v>
      </c>
      <c r="L4135" s="16">
        <f>[1]!s_margin_tradingbalance(A4135,"",10000)</f>
        <v>101585.51850000001</v>
      </c>
      <c r="M4135" s="16">
        <f>[1]!s_margin_seclendingbalance(A4135,"",10000)</f>
        <v>135.20189999999999</v>
      </c>
      <c r="N4135" s="17">
        <f>[1]!s_val_ev(A4135,"",100000000)</f>
        <v>168.29202470520002</v>
      </c>
      <c r="O4135" s="17">
        <f>[1]!share_freesharesmv(A4135,"",100000000)</f>
        <v>136.3659865704</v>
      </c>
      <c r="P4135" s="17">
        <f ca="1">[1]!s_dq_amount_btin(A4135,TODAY()-1,100000000)</f>
        <v>21.335085419999999</v>
      </c>
      <c r="Q4135" s="17">
        <f ca="1">[1]!s_dq_turn(A4135,TODAY()-1)</f>
        <v>13.4125393580749</v>
      </c>
      <c r="R4135" s="2">
        <f>[1]!s_pq_amount(A4135,"20260101","",100000000)</f>
        <v>884.05306777999999</v>
      </c>
      <c r="S4135" s="2">
        <f>[1]!s_pq_avgamount(A4135,"20260101","",100000000)</f>
        <v>8.110578603486239</v>
      </c>
      <c r="T4135" s="17">
        <f>[1]!s_ipo_dilutedpe(A4135)</f>
        <v>55</v>
      </c>
      <c r="U4135" s="12">
        <f>[1]!s_ipo_collection_total(A4135,100000000)</f>
        <v>6.6</v>
      </c>
      <c r="V4135" s="18">
        <f>[1]!s_val_pe_ttm(A4135,"")</f>
        <v>80.308212280273438</v>
      </c>
    </row>
    <row r="4136" spans="1:22" x14ac:dyDescent="0.3">
      <c r="A4136" s="12" t="s">
        <v>285</v>
      </c>
      <c r="B4136" s="12" t="s">
        <v>286</v>
      </c>
      <c r="C4136" s="16" t="str">
        <f>[1]!s_info_mkt(A4136)</f>
        <v>北证</v>
      </c>
      <c r="D4136" s="16" t="str">
        <f>[1]!s_ipo_listeddate(A4136)</f>
        <v>2021-06-08</v>
      </c>
      <c r="E4136" s="16" t="str">
        <f>[1]!s_info_industry_csrc2023(A4136,"",3)</f>
        <v>计算机、通信和其他电子设备制造业</v>
      </c>
      <c r="F4136" s="16">
        <f>[1]!s_is(A4136,83,"FY","YTD","20251231",1,"",100000000)</f>
        <v>4.9892222506000001</v>
      </c>
      <c r="G4136" s="16">
        <f>[1]!s_is(A4136,83,"FY","YTD","20241231",1,"",100000000)</f>
        <v>4.9684466733999999</v>
      </c>
      <c r="H4136" s="16">
        <f>[1]!s_is(A4136,61,"FY","YTD","20251231",1,"",100000000)</f>
        <v>0.1055415525</v>
      </c>
      <c r="I4136" s="16">
        <f>[1]!s_is(A4136,61,"FY","YTD","20241231",1,"",100000000)</f>
        <v>0.17547402690000002</v>
      </c>
      <c r="J4136" s="16">
        <f>[1]!s_fa_roe(A4136,"20251231")</f>
        <v>2.5082</v>
      </c>
      <c r="K4136" s="16">
        <f>[1]!s_stmnote_rdexp(A4136,"20251231",1,10000)</f>
        <v>2181.545736</v>
      </c>
      <c r="L4136" s="16">
        <f>[1]!s_margin_tradingbalance(A4136,"",10000)</f>
        <v>326.07260000000002</v>
      </c>
      <c r="M4136" s="16">
        <f>[1]!s_margin_seclendingbalance(A4136,"",10000)</f>
        <v>0</v>
      </c>
      <c r="N4136" s="17">
        <f>[1]!s_val_ev(A4136,"",100000000)</f>
        <v>10.737319999999999</v>
      </c>
      <c r="O4136" s="17">
        <f>[1]!share_freesharesmv(A4136,"",100000000)</f>
        <v>2.9821339723999993</v>
      </c>
      <c r="P4136" s="17">
        <f ca="1">[1]!s_dq_amount_btin(A4136,TODAY()-1,100000000)</f>
        <v>0.10620549999999999</v>
      </c>
      <c r="Q4136" s="17">
        <f ca="1">[1]!s_dq_turn(A4136,TODAY()-1)</f>
        <v>2.016686748796269</v>
      </c>
      <c r="R4136" s="2">
        <f>[1]!s_pq_amount(A4136,"20260101","",100000000)</f>
        <v>13.0211375</v>
      </c>
      <c r="S4136" s="2">
        <f>[1]!s_pq_avgamount(A4136,"20260101","",100000000)</f>
        <v>0.11945997706422018</v>
      </c>
      <c r="T4136" s="17">
        <f>[1]!s_ipo_dilutedpe(A4136)</f>
        <v>17.510000000000002</v>
      </c>
      <c r="U4136" s="12">
        <f>[1]!s_ipo_collection_total(A4136,100000000)</f>
        <v>1.278</v>
      </c>
      <c r="V4136" s="18">
        <f>[1]!s_val_pe_ttm(A4136,"")</f>
        <v>319.41012573242188</v>
      </c>
    </row>
    <row r="4137" spans="1:22" x14ac:dyDescent="0.3">
      <c r="A4137" s="12" t="s">
        <v>8640</v>
      </c>
      <c r="B4137" s="12" t="s">
        <v>8641</v>
      </c>
      <c r="C4137" s="16" t="str">
        <f>[1]!s_info_mkt(A4137)</f>
        <v>主板</v>
      </c>
      <c r="D4137" s="16" t="str">
        <f>[1]!s_ipo_listeddate(A4137)</f>
        <v>1993-11-22</v>
      </c>
      <c r="E4137" s="16" t="str">
        <f>[1]!s_info_industry_csrc2023(A4137,"",3)</f>
        <v>零售业</v>
      </c>
      <c r="F4137" s="16">
        <f>[1]!s_is(A4137,83,"FY","YTD","20251231",1,"",100000000)</f>
        <v>18.468437799</v>
      </c>
      <c r="G4137" s="16">
        <f>[1]!s_is(A4137,83,"FY","YTD","20241231",1,"",100000000)</f>
        <v>18.157320154299999</v>
      </c>
      <c r="H4137" s="16">
        <f>[1]!s_is(A4137,61,"FY","YTD","20251231",1,"",100000000)</f>
        <v>0.45763062060000004</v>
      </c>
      <c r="I4137" s="16">
        <f>[1]!s_is(A4137,61,"FY","YTD","20241231",1,"",100000000)</f>
        <v>0.4348724974</v>
      </c>
      <c r="J4137" s="16">
        <f>[1]!s_fa_roe(A4137,"20251231")</f>
        <v>1.2929999999999999</v>
      </c>
      <c r="K4137" s="16">
        <f>[1]!s_stmnote_rdexp(A4137,"20251231",1,10000)</f>
        <v>0</v>
      </c>
      <c r="L4137" s="16">
        <f>[1]!s_margin_tradingbalance(A4137,"",10000)</f>
        <v>0</v>
      </c>
      <c r="M4137" s="16">
        <f>[1]!s_margin_seclendingbalance(A4137,"",10000)</f>
        <v>0</v>
      </c>
      <c r="N4137" s="17">
        <f>[1]!s_val_ev(A4137,"",100000000)</f>
        <v>72.893115414800008</v>
      </c>
      <c r="O4137" s="17">
        <f>[1]!share_freesharesmv(A4137,"",100000000)</f>
        <v>32.803999475800005</v>
      </c>
      <c r="P4137" s="17">
        <f ca="1">[1]!s_dq_amount_btin(A4137,TODAY()-1,100000000)</f>
        <v>2.9652793100000001</v>
      </c>
      <c r="Q4137" s="17">
        <f ca="1">[1]!s_dq_turn(A4137,TODAY()-1)</f>
        <v>4.036997259996113</v>
      </c>
      <c r="R4137" s="2">
        <f>[1]!s_pq_amount(A4137,"20260101","",100000000)</f>
        <v>935.68901026000003</v>
      </c>
      <c r="S4137" s="2">
        <f>[1]!s_pq_avgamount(A4137,"20260101","",100000000)</f>
        <v>8.5843028464220179</v>
      </c>
      <c r="T4137" s="17">
        <f>[1]!s_ipo_dilutedpe(A4137)</f>
        <v>0</v>
      </c>
      <c r="U4137" s="12">
        <f>[1]!s_ipo_collection_total(A4137,100000000)</f>
        <v>0.60399999999999998</v>
      </c>
      <c r="V4137" s="18">
        <f>[1]!s_val_pe_ttm(A4137,"")</f>
        <v>142.39909362792969</v>
      </c>
    </row>
    <row r="4138" spans="1:22" x14ac:dyDescent="0.3">
      <c r="A4138" s="12" t="s">
        <v>291</v>
      </c>
      <c r="B4138" s="12" t="s">
        <v>292</v>
      </c>
      <c r="C4138" s="16" t="str">
        <f>[1]!s_info_mkt(A4138)</f>
        <v>北证</v>
      </c>
      <c r="D4138" s="16" t="str">
        <f>[1]!s_ipo_listeddate(A4138)</f>
        <v>2021-11-09</v>
      </c>
      <c r="E4138" s="16" t="str">
        <f>[1]!s_info_industry_csrc2023(A4138,"",3)</f>
        <v>橡胶和塑料制品业</v>
      </c>
      <c r="F4138" s="16">
        <f>[1]!s_is(A4138,83,"FY","YTD","20251231",1,"",100000000)</f>
        <v>19.687987185600001</v>
      </c>
      <c r="G4138" s="16">
        <f>[1]!s_is(A4138,83,"FY","YTD","20241231",1,"",100000000)</f>
        <v>16.128572912300001</v>
      </c>
      <c r="H4138" s="16">
        <f>[1]!s_is(A4138,61,"FY","YTD","20251231",1,"",100000000)</f>
        <v>1.6628597544999999</v>
      </c>
      <c r="I4138" s="16">
        <f>[1]!s_is(A4138,61,"FY","YTD","20241231",1,"",100000000)</f>
        <v>1.2091437360999999</v>
      </c>
      <c r="J4138" s="16">
        <f>[1]!s_fa_roe(A4138,"20251231")</f>
        <v>13.9023</v>
      </c>
      <c r="K4138" s="16">
        <f>[1]!s_stmnote_rdexp(A4138,"20251231",1,10000)</f>
        <v>8488.3122349999994</v>
      </c>
      <c r="L4138" s="16">
        <f>[1]!s_margin_tradingbalance(A4138,"",10000)</f>
        <v>6246.1540999999997</v>
      </c>
      <c r="M4138" s="16">
        <f>[1]!s_margin_seclendingbalance(A4138,"",10000)</f>
        <v>0</v>
      </c>
      <c r="N4138" s="17">
        <f>[1]!s_val_ev(A4138,"",100000000)</f>
        <v>21.447589799999999</v>
      </c>
      <c r="O4138" s="17">
        <f>[1]!share_freesharesmv(A4138,"",100000000)</f>
        <v>10.679644609499999</v>
      </c>
      <c r="P4138" s="17">
        <f ca="1">[1]!s_dq_amount_btin(A4138,TODAY()-1,100000000)</f>
        <v>0.19701534000000001</v>
      </c>
      <c r="Q4138" s="17">
        <f ca="1">[1]!s_dq_turn(A4138,TODAY()-1)</f>
        <v>1.6114264799800244</v>
      </c>
      <c r="R4138" s="2">
        <f>[1]!s_pq_amount(A4138,"20260101","",100000000)</f>
        <v>40.428898940000003</v>
      </c>
      <c r="S4138" s="2">
        <f>[1]!s_pq_avgamount(A4138,"20260101","",100000000)</f>
        <v>0.37090732972477064</v>
      </c>
      <c r="T4138" s="17">
        <f>[1]!s_ipo_dilutedpe(A4138)</f>
        <v>16.86</v>
      </c>
      <c r="U4138" s="12">
        <f>[1]!s_ipo_collection_total(A4138,100000000)</f>
        <v>2.2999999999999998</v>
      </c>
      <c r="V4138" s="18">
        <f>[1]!s_val_pe_ttm(A4138,"")</f>
        <v>13.046948432922363</v>
      </c>
    </row>
    <row r="4139" spans="1:22" x14ac:dyDescent="0.3">
      <c r="A4139" s="12" t="s">
        <v>8642</v>
      </c>
      <c r="B4139" s="12" t="s">
        <v>8643</v>
      </c>
      <c r="C4139" s="16" t="str">
        <f>[1]!s_info_mkt(A4139)</f>
        <v>科创板</v>
      </c>
      <c r="D4139" s="16" t="str">
        <f>[1]!s_ipo_listeddate(A4139)</f>
        <v>2019-11-06</v>
      </c>
      <c r="E4139" s="16" t="str">
        <f>[1]!s_info_industry_csrc2023(A4139,"",3)</f>
        <v>橡胶和塑料制品业</v>
      </c>
      <c r="F4139" s="16">
        <f>[1]!s_is(A4139,83,"FY","YTD","20251231",1,"",100000000)</f>
        <v>10.940671915099999</v>
      </c>
      <c r="G4139" s="16">
        <f>[1]!s_is(A4139,83,"FY","YTD","20241231",1,"",100000000)</f>
        <v>13.363509739500001</v>
      </c>
      <c r="H4139" s="16">
        <f>[1]!s_is(A4139,61,"FY","YTD","20251231",1,"",100000000)</f>
        <v>-1.4357681197999999</v>
      </c>
      <c r="I4139" s="16">
        <f>[1]!s_is(A4139,61,"FY","YTD","20241231",1,"",100000000)</f>
        <v>-0.29436513260000002</v>
      </c>
      <c r="J4139" s="16">
        <f>[1]!s_fa_roe(A4139,"20251231")</f>
        <v>-7.1120999999999999</v>
      </c>
      <c r="K4139" s="16">
        <f>[1]!s_stmnote_rdexp(A4139,"20251231",1,10000)</f>
        <v>5508.2865709999996</v>
      </c>
      <c r="L4139" s="16">
        <f>[1]!s_margin_tradingbalance(A4139,"",10000)</f>
        <v>38275.3724</v>
      </c>
      <c r="M4139" s="16">
        <f>[1]!s_margin_seclendingbalance(A4139,"",10000)</f>
        <v>29.188199999999998</v>
      </c>
      <c r="N4139" s="17">
        <f>[1]!s_val_ev(A4139,"",100000000)</f>
        <v>50.466192186399994</v>
      </c>
      <c r="O4139" s="17">
        <f>[1]!share_freesharesmv(A4139,"",100000000)</f>
        <v>40.731400901599997</v>
      </c>
      <c r="P4139" s="17">
        <f ca="1">[1]!s_dq_amount_btin(A4139,TODAY()-1,100000000)</f>
        <v>1.6485084000000001</v>
      </c>
      <c r="Q4139" s="17">
        <f ca="1">[1]!s_dq_turn(A4139,TODAY()-1)</f>
        <v>3.2289225634089616</v>
      </c>
      <c r="R4139" s="2">
        <f>[1]!s_pq_amount(A4139,"20260101","",100000000)</f>
        <v>194.22255290999999</v>
      </c>
      <c r="S4139" s="2">
        <f>[1]!s_pq_avgamount(A4139,"20260101","",100000000)</f>
        <v>1.7818582835779815</v>
      </c>
      <c r="T4139" s="17">
        <f>[1]!s_ipo_dilutedpe(A4139)</f>
        <v>48.72</v>
      </c>
      <c r="U4139" s="12">
        <f>[1]!s_ipo_collection_total(A4139,100000000)</f>
        <v>9.6850456200000004</v>
      </c>
      <c r="V4139" s="18">
        <f>[1]!s_val_pe_ttm(A4139,"")</f>
        <v>-34.425453186035156</v>
      </c>
    </row>
    <row r="4140" spans="1:22" x14ac:dyDescent="0.3">
      <c r="A4140" s="12" t="s">
        <v>289</v>
      </c>
      <c r="B4140" s="12" t="s">
        <v>290</v>
      </c>
      <c r="C4140" s="16" t="str">
        <f>[1]!s_info_mkt(A4140)</f>
        <v>北证</v>
      </c>
      <c r="D4140" s="16" t="str">
        <f>[1]!s_ipo_listeddate(A4140)</f>
        <v>2022-11-18</v>
      </c>
      <c r="E4140" s="16" t="str">
        <f>[1]!s_info_industry_csrc2023(A4140,"",3)</f>
        <v>计算机、通信和其他电子设备制造业</v>
      </c>
      <c r="F4140" s="16">
        <f>[1]!s_is(A4140,83,"FY","YTD","20251231",1,"",100000000)</f>
        <v>5.9870783328999995</v>
      </c>
      <c r="G4140" s="16">
        <f>[1]!s_is(A4140,83,"FY","YTD","20241231",1,"",100000000)</f>
        <v>3.7683474000999997</v>
      </c>
      <c r="H4140" s="16">
        <f>[1]!s_is(A4140,61,"FY","YTD","20251231",1,"",100000000)</f>
        <v>0.65831108189999998</v>
      </c>
      <c r="I4140" s="16">
        <f>[1]!s_is(A4140,61,"FY","YTD","20241231",1,"",100000000)</f>
        <v>0.48265721610000001</v>
      </c>
      <c r="J4140" s="16">
        <f>[1]!s_fa_roe(A4140,"20251231")</f>
        <v>16.8626</v>
      </c>
      <c r="K4140" s="16">
        <f>[1]!s_stmnote_rdexp(A4140,"20251231",1,10000)</f>
        <v>1483.525243</v>
      </c>
      <c r="L4140" s="16">
        <f>[1]!s_margin_tradingbalance(A4140,"",10000)</f>
        <v>3357.6489999999999</v>
      </c>
      <c r="M4140" s="16">
        <f>[1]!s_margin_seclendingbalance(A4140,"",10000)</f>
        <v>0</v>
      </c>
      <c r="N4140" s="17">
        <f>[1]!s_val_ev(A4140,"",100000000)</f>
        <v>22.3407184</v>
      </c>
      <c r="O4140" s="17">
        <f>[1]!share_freesharesmv(A4140,"",100000000)</f>
        <v>7.7560594656000008</v>
      </c>
      <c r="P4140" s="17">
        <f ca="1">[1]!s_dq_amount_btin(A4140,TODAY()-1,100000000)</f>
        <v>1.1582580899999999</v>
      </c>
      <c r="Q4140" s="17">
        <f ca="1">[1]!s_dq_turn(A4140,TODAY()-1)</f>
        <v>8.544155049536279</v>
      </c>
      <c r="R4140" s="2">
        <f>[1]!s_pq_amount(A4140,"20260101","",100000000)</f>
        <v>50.172067140000003</v>
      </c>
      <c r="S4140" s="2">
        <f>[1]!s_pq_avgamount(A4140,"20260101","",100000000)</f>
        <v>0.46029419394495413</v>
      </c>
      <c r="T4140" s="17">
        <f>[1]!s_ipo_dilutedpe(A4140)</f>
        <v>19.87</v>
      </c>
      <c r="U4140" s="12">
        <f>[1]!s_ipo_collection_total(A4140,100000000)</f>
        <v>1.9039999999999999</v>
      </c>
      <c r="V4140" s="18">
        <f>[1]!s_val_pe_ttm(A4140,"")</f>
        <v>29.984516143798828</v>
      </c>
    </row>
    <row r="4141" spans="1:22" x14ac:dyDescent="0.3">
      <c r="A4141" s="12" t="s">
        <v>8644</v>
      </c>
      <c r="B4141" s="12" t="s">
        <v>8645</v>
      </c>
      <c r="C4141" s="16" t="str">
        <f>[1]!s_info_mkt(A4141)</f>
        <v>主板</v>
      </c>
      <c r="D4141" s="16" t="str">
        <f>[1]!s_ipo_listeddate(A4141)</f>
        <v>2000-02-21</v>
      </c>
      <c r="E4141" s="16" t="str">
        <f>[1]!s_info_industry_csrc2023(A4141,"",3)</f>
        <v>化学原料和化学制品制造业</v>
      </c>
      <c r="F4141" s="16">
        <f>[1]!s_is(A4141,83,"FY","YTD","20251231",1,"",100000000)</f>
        <v>21.639526976700001</v>
      </c>
      <c r="G4141" s="16">
        <f>[1]!s_is(A4141,83,"FY","YTD","20241231",1,"",100000000)</f>
        <v>23.8006115196</v>
      </c>
      <c r="H4141" s="16">
        <f>[1]!s_is(A4141,61,"FY","YTD","20251231",1,"",100000000)</f>
        <v>-2.7591564331999998</v>
      </c>
      <c r="I4141" s="16">
        <f>[1]!s_is(A4141,61,"FY","YTD","20241231",1,"",100000000)</f>
        <v>-0.8669348348</v>
      </c>
      <c r="J4141" s="16">
        <f>[1]!s_fa_roe(A4141,"20251231")</f>
        <v>-11.460900000000001</v>
      </c>
      <c r="K4141" s="16">
        <f>[1]!s_stmnote_rdexp(A4141,"20251231",1,10000)</f>
        <v>6309.7640080000001</v>
      </c>
      <c r="L4141" s="16">
        <f>[1]!s_margin_tradingbalance(A4141,"",10000)</f>
        <v>0</v>
      </c>
      <c r="M4141" s="16">
        <f>[1]!s_margin_seclendingbalance(A4141,"",10000)</f>
        <v>0</v>
      </c>
      <c r="N4141" s="17">
        <f>[1]!s_val_ev(A4141,"",100000000)</f>
        <v>44.413538115500003</v>
      </c>
      <c r="O4141" s="17">
        <f>[1]!share_freesharesmv(A4141,"",100000000)</f>
        <v>27.757042223499997</v>
      </c>
      <c r="P4141" s="17">
        <f ca="1">[1]!s_dq_amount_btin(A4141,TODAY()-1,100000000)</f>
        <v>1.5591707699999999</v>
      </c>
      <c r="Q4141" s="17">
        <f ca="1">[1]!s_dq_turn(A4141,TODAY()-1)</f>
        <v>4.6537654326798608</v>
      </c>
      <c r="R4141" s="2">
        <f>[1]!s_pq_amount(A4141,"20260101","",100000000)</f>
        <v>602.79629829999999</v>
      </c>
      <c r="S4141" s="2">
        <f>[1]!s_pq_avgamount(A4141,"20260101","",100000000)</f>
        <v>5.5302412688073392</v>
      </c>
      <c r="T4141" s="17">
        <f>[1]!s_ipo_dilutedpe(A4141)</f>
        <v>0</v>
      </c>
      <c r="U4141" s="12">
        <f>[1]!s_ipo_collection_total(A4141,100000000)</f>
        <v>5.04</v>
      </c>
      <c r="V4141" s="18">
        <f>[1]!s_val_pe_ttm(A4141,"")</f>
        <v>-17.191093444824219</v>
      </c>
    </row>
    <row r="4142" spans="1:22" x14ac:dyDescent="0.3">
      <c r="A4142" s="12" t="s">
        <v>8646</v>
      </c>
      <c r="B4142" s="12" t="s">
        <v>8647</v>
      </c>
      <c r="C4142" s="16" t="str">
        <f>[1]!s_info_mkt(A4142)</f>
        <v>主板</v>
      </c>
      <c r="D4142" s="16" t="str">
        <f>[1]!s_ipo_listeddate(A4142)</f>
        <v>1996-08-06</v>
      </c>
      <c r="E4142" s="16" t="str">
        <f>[1]!s_info_industry_csrc2023(A4142,"",3)</f>
        <v>燃气生产和供应业</v>
      </c>
      <c r="F4142" s="16">
        <f>[1]!s_is(A4142,83,"FY","YTD","20251231",1,"",100000000)</f>
        <v>69.813416090000004</v>
      </c>
      <c r="G4142" s="16">
        <f>[1]!s_is(A4142,83,"FY","YTD","20241231",1,"",100000000)</f>
        <v>65.694681289200005</v>
      </c>
      <c r="H4142" s="16">
        <f>[1]!s_is(A4142,61,"FY","YTD","20251231",1,"",100000000)</f>
        <v>0.48080325779999999</v>
      </c>
      <c r="I4142" s="16">
        <f>[1]!s_is(A4142,61,"FY","YTD","20241231",1,"",100000000)</f>
        <v>0.45922644289999998</v>
      </c>
      <c r="J4142" s="16">
        <f>[1]!s_fa_roe(A4142,"20251231")</f>
        <v>1.7621</v>
      </c>
      <c r="K4142" s="16">
        <f>[1]!s_stmnote_rdexp(A4142,"20251231",1,10000)</f>
        <v>1952.9349690000001</v>
      </c>
      <c r="L4142" s="16">
        <f>[1]!s_margin_tradingbalance(A4142,"",10000)</f>
        <v>0</v>
      </c>
      <c r="M4142" s="16">
        <f>[1]!s_margin_seclendingbalance(A4142,"",10000)</f>
        <v>0</v>
      </c>
      <c r="N4142" s="17">
        <f>[1]!s_val_ev(A4142,"",100000000)</f>
        <v>30.214267608399997</v>
      </c>
      <c r="O4142" s="17">
        <f>[1]!share_freesharesmv(A4142,"",100000000)</f>
        <v>13.87091719</v>
      </c>
      <c r="P4142" s="17">
        <f ca="1">[1]!s_dq_amount_btin(A4142,TODAY()-1,100000000)</f>
        <v>0.31443928999999998</v>
      </c>
      <c r="Q4142" s="17">
        <f ca="1">[1]!s_dq_turn(A4142,TODAY()-1)</f>
        <v>1.0366948265382947</v>
      </c>
      <c r="R4142" s="2">
        <f>[1]!s_pq_amount(A4142,"20260101","",100000000)</f>
        <v>97.386824630000007</v>
      </c>
      <c r="S4142" s="2">
        <f>[1]!s_pq_avgamount(A4142,"20260101","",100000000)</f>
        <v>0.89345710669724776</v>
      </c>
      <c r="T4142" s="17">
        <f>[1]!s_ipo_dilutedpe(A4142)</f>
        <v>0</v>
      </c>
      <c r="U4142" s="12">
        <f>[1]!s_ipo_collection_total(A4142,100000000)</f>
        <v>0.76944000000000001</v>
      </c>
      <c r="V4142" s="18">
        <f>[1]!s_val_pe_ttm(A4142,"")</f>
        <v>34.509571075439453</v>
      </c>
    </row>
    <row r="4143" spans="1:22" x14ac:dyDescent="0.3">
      <c r="A4143" s="12" t="s">
        <v>8648</v>
      </c>
      <c r="B4143" s="12" t="s">
        <v>8649</v>
      </c>
      <c r="C4143" s="16" t="str">
        <f>[1]!s_info_mkt(A4143)</f>
        <v>主板</v>
      </c>
      <c r="D4143" s="16" t="str">
        <f>[1]!s_ipo_listeddate(A4143)</f>
        <v>2017-02-07</v>
      </c>
      <c r="E4143" s="16" t="str">
        <f>[1]!s_info_industry_csrc2023(A4143,"",3)</f>
        <v>金属制品业</v>
      </c>
      <c r="F4143" s="16">
        <f>[1]!s_is(A4143,83,"FY","YTD","20251231",1,"",100000000)</f>
        <v>22.6140204332</v>
      </c>
      <c r="G4143" s="16">
        <f>[1]!s_is(A4143,83,"FY","YTD","20241231",1,"",100000000)</f>
        <v>20.184364405299998</v>
      </c>
      <c r="H4143" s="16">
        <f>[1]!s_is(A4143,61,"FY","YTD","20251231",1,"",100000000)</f>
        <v>0.35292494250000001</v>
      </c>
      <c r="I4143" s="16">
        <f>[1]!s_is(A4143,61,"FY","YTD","20241231",1,"",100000000)</f>
        <v>-0.39672552240000003</v>
      </c>
      <c r="J4143" s="16">
        <f>[1]!s_fa_roe(A4143,"20251231")</f>
        <v>2.5295999999999998</v>
      </c>
      <c r="K4143" s="16">
        <f>[1]!s_stmnote_rdexp(A4143,"20251231",1,10000)</f>
        <v>6875.9588269999995</v>
      </c>
      <c r="L4143" s="16">
        <f>[1]!s_margin_tradingbalance(A4143,"",10000)</f>
        <v>0</v>
      </c>
      <c r="M4143" s="16">
        <f>[1]!s_margin_seclendingbalance(A4143,"",10000)</f>
        <v>0</v>
      </c>
      <c r="N4143" s="17">
        <f>[1]!s_val_ev(A4143,"",100000000)</f>
        <v>51.659217228000003</v>
      </c>
      <c r="O4143" s="17">
        <f>[1]!share_freesharesmv(A4143,"",100000000)</f>
        <v>21.769984757999996</v>
      </c>
      <c r="P4143" s="17">
        <f ca="1">[1]!s_dq_amount_btin(A4143,TODAY()-1,100000000)</f>
        <v>0.95008426000000001</v>
      </c>
      <c r="Q4143" s="17">
        <f ca="1">[1]!s_dq_turn(A4143,TODAY()-1)</f>
        <v>2.9460128644343246</v>
      </c>
      <c r="R4143" s="2">
        <f>[1]!s_pq_amount(A4143,"20260101","",100000000)</f>
        <v>169.98737201</v>
      </c>
      <c r="S4143" s="2">
        <f>[1]!s_pq_avgamount(A4143,"20260101","",100000000)</f>
        <v>1.5595171744036698</v>
      </c>
      <c r="T4143" s="17">
        <f>[1]!s_ipo_dilutedpe(A4143)</f>
        <v>22.96</v>
      </c>
      <c r="U4143" s="12">
        <f>[1]!s_ipo_collection_total(A4143,100000000)</f>
        <v>2.4990000000000001</v>
      </c>
      <c r="V4143" s="18">
        <f>[1]!s_val_pe_ttm(A4143,"")</f>
        <v>140.48074340820313</v>
      </c>
    </row>
    <row r="4144" spans="1:22" x14ac:dyDescent="0.3">
      <c r="A4144" s="12" t="s">
        <v>8650</v>
      </c>
      <c r="B4144" s="12" t="s">
        <v>8651</v>
      </c>
      <c r="C4144" s="16" t="str">
        <f>[1]!s_info_mkt(A4144)</f>
        <v>主板</v>
      </c>
      <c r="D4144" s="16" t="str">
        <f>[1]!s_ipo_listeddate(A4144)</f>
        <v>2022-04-21</v>
      </c>
      <c r="E4144" s="16" t="str">
        <f>[1]!s_info_industry_csrc2023(A4144,"",3)</f>
        <v>石油和天然气开采业</v>
      </c>
      <c r="F4144" s="16">
        <f>[1]!s_is(A4144,83,"FY","YTD","20251231",1,"",100000000)</f>
        <v>3982.2</v>
      </c>
      <c r="G4144" s="16">
        <f>[1]!s_is(A4144,83,"FY","YTD","20241231",1,"",100000000)</f>
        <v>4205.0600000000004</v>
      </c>
      <c r="H4144" s="16">
        <f>[1]!s_is(A4144,61,"FY","YTD","20251231",1,"",100000000)</f>
        <v>1220.82</v>
      </c>
      <c r="I4144" s="16">
        <f>[1]!s_is(A4144,61,"FY","YTD","20241231",1,"",100000000)</f>
        <v>1379.36</v>
      </c>
      <c r="J4144" s="16">
        <f>[1]!s_fa_roe(A4144,"20251231")</f>
        <v>15.749499999999999</v>
      </c>
      <c r="K4144" s="16">
        <f>[1]!s_stmnote_rdexp(A4144,"20251231",1,10000)</f>
        <v>548100</v>
      </c>
      <c r="L4144" s="16">
        <f>[1]!s_margin_tradingbalance(A4144,"",10000)</f>
        <v>274348.41810000001</v>
      </c>
      <c r="M4144" s="16">
        <f>[1]!s_margin_seclendingbalance(A4144,"",10000)</f>
        <v>1228.307</v>
      </c>
      <c r="N4144" s="17">
        <f>[1]!s_val_ev(A4144,"",100000000)</f>
        <v>9584.9428987238607</v>
      </c>
      <c r="O4144" s="17">
        <f>[1]!share_freesharesmv(A4144,"",100000000)</f>
        <v>715.62912649999998</v>
      </c>
      <c r="P4144" s="17">
        <f ca="1">[1]!s_dq_amount_btin(A4144,TODAY()-1,100000000)</f>
        <v>13.883677799999999</v>
      </c>
      <c r="Q4144" s="17">
        <f ca="1">[1]!s_dq_turn(A4144,TODAY()-1)</f>
        <v>1.504061839464883</v>
      </c>
      <c r="R4144" s="2">
        <f>[1]!s_pq_amount(A4144,"20260101","",100000000)</f>
        <v>2834.3561672000001</v>
      </c>
      <c r="S4144" s="2">
        <f>[1]!s_pq_avgamount(A4144,"20260101","",100000000)</f>
        <v>26.003267588990827</v>
      </c>
      <c r="T4144" s="17">
        <f>[1]!s_ipo_dilutedpe(A4144)</f>
        <v>24.07</v>
      </c>
      <c r="U4144" s="12">
        <f>[1]!s_ipo_collection_total(A4144,100000000)</f>
        <v>322.92</v>
      </c>
      <c r="V4144" s="18">
        <f>[1]!s_val_pe_ttm(A4144,"")</f>
        <v>11.704913139343262</v>
      </c>
    </row>
    <row r="4145" spans="1:22" x14ac:dyDescent="0.3">
      <c r="A4145" s="12" t="s">
        <v>8652</v>
      </c>
      <c r="B4145" s="12" t="s">
        <v>8653</v>
      </c>
      <c r="C4145" s="16" t="str">
        <f>[1]!s_info_mkt(A4145)</f>
        <v>主板</v>
      </c>
      <c r="D4145" s="16" t="str">
        <f>[1]!s_ipo_listeddate(A4145)</f>
        <v>2001-05-28</v>
      </c>
      <c r="E4145" s="16" t="str">
        <f>[1]!s_info_industry_csrc2023(A4145,"",3)</f>
        <v>专用设备制造业</v>
      </c>
      <c r="F4145" s="16">
        <f>[1]!s_is(A4145,83,"FY","YTD","20251231",1,"",100000000)</f>
        <v>276.9019962319</v>
      </c>
      <c r="G4145" s="16">
        <f>[1]!s_is(A4145,83,"FY","YTD","20241231",1,"",100000000)</f>
        <v>290.03201909540002</v>
      </c>
      <c r="H4145" s="16">
        <f>[1]!s_is(A4145,61,"FY","YTD","20251231",1,"",100000000)</f>
        <v>13.667891290899998</v>
      </c>
      <c r="I4145" s="16">
        <f>[1]!s_is(A4145,61,"FY","YTD","20241231",1,"",100000000)</f>
        <v>17.700084227200001</v>
      </c>
      <c r="J4145" s="16">
        <f>[1]!s_fa_roe(A4145,"20251231")</f>
        <v>5.0320999999999998</v>
      </c>
      <c r="K4145" s="16">
        <f>[1]!s_stmnote_rdexp(A4145,"20251231",1,10000)</f>
        <v>173351.246766</v>
      </c>
      <c r="L4145" s="16">
        <f>[1]!s_margin_tradingbalance(A4145,"",10000)</f>
        <v>61871.781999999999</v>
      </c>
      <c r="M4145" s="16">
        <f>[1]!s_margin_seclendingbalance(A4145,"",10000)</f>
        <v>325.61450000000002</v>
      </c>
      <c r="N4145" s="17">
        <f>[1]!s_val_ev(A4145,"",100000000)</f>
        <v>155.73076631879999</v>
      </c>
      <c r="O4145" s="17">
        <f>[1]!share_freesharesmv(A4145,"",100000000)</f>
        <v>67.2356735523</v>
      </c>
      <c r="P4145" s="17">
        <f ca="1">[1]!s_dq_amount_btin(A4145,TODAY()-1,100000000)</f>
        <v>0.75713012000000002</v>
      </c>
      <c r="Q4145" s="17">
        <f ca="1">[1]!s_dq_turn(A4145,TODAY()-1)</f>
        <v>0.48423858613541232</v>
      </c>
      <c r="R4145" s="2">
        <f>[1]!s_pq_amount(A4145,"20260101","",100000000)</f>
        <v>201.17503083</v>
      </c>
      <c r="S4145" s="2">
        <f>[1]!s_pq_avgamount(A4145,"20260101","",100000000)</f>
        <v>1.845642484678899</v>
      </c>
      <c r="T4145" s="17">
        <f>[1]!s_ipo_dilutedpe(A4145)</f>
        <v>25.47</v>
      </c>
      <c r="U4145" s="12">
        <f>[1]!s_ipo_collection_total(A4145,100000000)</f>
        <v>10.45</v>
      </c>
      <c r="V4145" s="18">
        <f>[1]!s_val_pe_ttm(A4145,"")</f>
        <v>11.384686470031738</v>
      </c>
    </row>
    <row r="4146" spans="1:22" x14ac:dyDescent="0.3">
      <c r="A4146" s="12" t="s">
        <v>8654</v>
      </c>
      <c r="B4146" s="12" t="s">
        <v>8655</v>
      </c>
      <c r="C4146" s="16" t="str">
        <f>[1]!s_info_mkt(A4146)</f>
        <v>主板</v>
      </c>
      <c r="D4146" s="16" t="str">
        <f>[1]!s_ipo_listeddate(A4146)</f>
        <v>2023-09-11</v>
      </c>
      <c r="E4146" s="16" t="str">
        <f>[1]!s_info_industry_csrc2023(A4146,"",3)</f>
        <v>电气机械和器材制造业</v>
      </c>
      <c r="F4146" s="16">
        <f>[1]!s_is(A4146,83,"FY","YTD","20251231",1,"",100000000)</f>
        <v>21.2593840304</v>
      </c>
      <c r="G4146" s="16">
        <f>[1]!s_is(A4146,83,"FY","YTD","20241231",1,"",100000000)</f>
        <v>19.241229955599998</v>
      </c>
      <c r="H4146" s="16">
        <f>[1]!s_is(A4146,61,"FY","YTD","20251231",1,"",100000000)</f>
        <v>3.2311664348</v>
      </c>
      <c r="I4146" s="16">
        <f>[1]!s_is(A4146,61,"FY","YTD","20241231",1,"",100000000)</f>
        <v>2.9973716779000004</v>
      </c>
      <c r="J4146" s="16">
        <f>[1]!s_fa_roe(A4146,"20251231")</f>
        <v>15.105499999999999</v>
      </c>
      <c r="K4146" s="16">
        <f>[1]!s_stmnote_rdexp(A4146,"20251231",1,10000)</f>
        <v>10903.40078</v>
      </c>
      <c r="L4146" s="16">
        <f>[1]!s_margin_tradingbalance(A4146,"",10000)</f>
        <v>3617.3451</v>
      </c>
      <c r="M4146" s="16">
        <f>[1]!s_margin_seclendingbalance(A4146,"",10000)</f>
        <v>4.6683000000000003</v>
      </c>
      <c r="N4146" s="17">
        <f>[1]!s_val_ev(A4146,"",100000000)</f>
        <v>89.471995575300014</v>
      </c>
      <c r="O4146" s="17">
        <f>[1]!share_freesharesmv(A4146,"",100000000)</f>
        <v>9.1687781718000014</v>
      </c>
      <c r="P4146" s="17">
        <f ca="1">[1]!s_dq_amount_btin(A4146,TODAY()-1,100000000)</f>
        <v>0.52580285999999998</v>
      </c>
      <c r="Q4146" s="17">
        <f ca="1">[1]!s_dq_turn(A4146,TODAY()-1)</f>
        <v>5.728908277174293</v>
      </c>
      <c r="R4146" s="2">
        <f>[1]!s_pq_amount(A4146,"20260101","",100000000)</f>
        <v>71.647779790000001</v>
      </c>
      <c r="S4146" s="2">
        <f>[1]!s_pq_avgamount(A4146,"20260101","",100000000)</f>
        <v>0.65731908064220179</v>
      </c>
      <c r="T4146" s="17">
        <f>[1]!s_ipo_dilutedpe(A4146)</f>
        <v>39.049999999999997</v>
      </c>
      <c r="U4146" s="12">
        <f>[1]!s_ipo_collection_total(A4146,100000000)</f>
        <v>9.2423099999999998</v>
      </c>
      <c r="V4146" s="18">
        <f>[1]!s_val_pe_ttm(A4146,"")</f>
        <v>27.461736679077148</v>
      </c>
    </row>
    <row r="4147" spans="1:22" x14ac:dyDescent="0.3">
      <c r="A4147" s="12" t="s">
        <v>8656</v>
      </c>
      <c r="B4147" s="12" t="s">
        <v>8657</v>
      </c>
      <c r="C4147" s="16" t="str">
        <f>[1]!s_info_mkt(A4147)</f>
        <v>主板</v>
      </c>
      <c r="D4147" s="16" t="str">
        <f>[1]!s_ipo_listeddate(A4147)</f>
        <v>1997-02-20</v>
      </c>
      <c r="E4147" s="16" t="str">
        <f>[1]!s_info_industry_csrc2023(A4147,"",3)</f>
        <v>化学原料和化学制品制造业</v>
      </c>
      <c r="F4147" s="16">
        <f>[1]!s_is(A4147,83,"FY","YTD","20251231",1,"",100000000)</f>
        <v>56.107334306200002</v>
      </c>
      <c r="G4147" s="16">
        <f>[1]!s_is(A4147,83,"FY","YTD","20241231",1,"",100000000)</f>
        <v>50.202233808100004</v>
      </c>
      <c r="H4147" s="16">
        <f>[1]!s_is(A4147,61,"FY","YTD","20251231",1,"",100000000)</f>
        <v>-0.1091227818</v>
      </c>
      <c r="I4147" s="16">
        <f>[1]!s_is(A4147,61,"FY","YTD","20241231",1,"",100000000)</f>
        <v>-1.6802955121000001</v>
      </c>
      <c r="J4147" s="16">
        <f>[1]!s_fa_roe(A4147,"20251231")</f>
        <v>-0.79159999999999997</v>
      </c>
      <c r="K4147" s="16">
        <f>[1]!s_stmnote_rdexp(A4147,"20251231",1,10000)</f>
        <v>23197.806070999999</v>
      </c>
      <c r="L4147" s="16">
        <f>[1]!s_margin_tradingbalance(A4147,"",10000)</f>
        <v>0</v>
      </c>
      <c r="M4147" s="16">
        <f>[1]!s_margin_seclendingbalance(A4147,"",10000)</f>
        <v>0</v>
      </c>
      <c r="N4147" s="17">
        <f>[1]!s_val_ev(A4147,"",100000000)</f>
        <v>24.995189047499998</v>
      </c>
      <c r="O4147" s="17">
        <f>[1]!share_freesharesmv(A4147,"",100000000)</f>
        <v>13.188186945999998</v>
      </c>
      <c r="P4147" s="17">
        <f ca="1">[1]!s_dq_amount_btin(A4147,TODAY()-1,100000000)</f>
        <v>0.1412091</v>
      </c>
      <c r="Q4147" s="17">
        <f ca="1">[1]!s_dq_turn(A4147,TODAY()-1)</f>
        <v>0.58380373698002574</v>
      </c>
      <c r="R4147" s="2">
        <f>[1]!s_pq_amount(A4147,"20260101","",100000000)</f>
        <v>36.971349279999998</v>
      </c>
      <c r="S4147" s="2">
        <f>[1]!s_pq_avgamount(A4147,"20260101","",100000000)</f>
        <v>0.3391866906422018</v>
      </c>
      <c r="T4147" s="17">
        <f>[1]!s_ipo_dilutedpe(A4147)</f>
        <v>0</v>
      </c>
      <c r="U4147" s="12">
        <f>[1]!s_ipo_collection_total(A4147,100000000)</f>
        <v>5.12</v>
      </c>
      <c r="V4147" s="18">
        <f>[1]!s_val_pe_ttm(A4147,"")</f>
        <v>-71.361717224121094</v>
      </c>
    </row>
    <row r="4148" spans="1:22" x14ac:dyDescent="0.3">
      <c r="A4148" s="12" t="s">
        <v>8658</v>
      </c>
      <c r="B4148" s="12" t="s">
        <v>8659</v>
      </c>
      <c r="C4148" s="16" t="str">
        <f>[1]!s_info_mkt(A4148)</f>
        <v>创业板</v>
      </c>
      <c r="D4148" s="16" t="str">
        <f>[1]!s_ipo_listeddate(A4148)</f>
        <v>2021-07-05</v>
      </c>
      <c r="E4148" s="16" t="str">
        <f>[1]!s_info_industry_csrc2023(A4148,"",3)</f>
        <v>零售业</v>
      </c>
      <c r="F4148" s="16">
        <f>[1]!s_is(A4148,83,"FY","YTD","20251231",1,"",100000000)</f>
        <v>103.2747486646</v>
      </c>
      <c r="G4148" s="16">
        <f>[1]!s_is(A4148,83,"FY","YTD","20241231",1,"",100000000)</f>
        <v>95.703714115099999</v>
      </c>
      <c r="H4148" s="16">
        <f>[1]!s_is(A4148,61,"FY","YTD","20251231",1,"",100000000)</f>
        <v>1.1423278707</v>
      </c>
      <c r="I4148" s="16">
        <f>[1]!s_is(A4148,61,"FY","YTD","20241231",1,"",100000000)</f>
        <v>-1.8881029833</v>
      </c>
      <c r="J4148" s="16">
        <f>[1]!s_fa_roe(A4148,"20251231")</f>
        <v>5.4771000000000001</v>
      </c>
      <c r="K4148" s="16">
        <f>[1]!s_stmnote_rdexp(A4148,"20251231",1,10000)</f>
        <v>0</v>
      </c>
      <c r="L4148" s="16">
        <f>[1]!s_margin_tradingbalance(A4148,"",10000)</f>
        <v>11756.8037</v>
      </c>
      <c r="M4148" s="16">
        <f>[1]!s_margin_seclendingbalance(A4148,"",10000)</f>
        <v>27.068000000000001</v>
      </c>
      <c r="N4148" s="17">
        <f>[1]!s_val_ev(A4148,"",100000000)</f>
        <v>53.134533374999997</v>
      </c>
      <c r="O4148" s="17">
        <f>[1]!share_freesharesmv(A4148,"",100000000)</f>
        <v>17.432657975000001</v>
      </c>
      <c r="P4148" s="17">
        <f ca="1">[1]!s_dq_amount_btin(A4148,TODAY()-1,100000000)</f>
        <v>0.60565937000000003</v>
      </c>
      <c r="Q4148" s="17">
        <f ca="1">[1]!s_dq_turn(A4148,TODAY()-1)</f>
        <v>1.7781867534406337</v>
      </c>
      <c r="R4148" s="2">
        <f>[1]!s_pq_amount(A4148,"20260101","",100000000)</f>
        <v>213.52816895999999</v>
      </c>
      <c r="S4148" s="2">
        <f>[1]!s_pq_avgamount(A4148,"20260101","",100000000)</f>
        <v>1.9589740271559632</v>
      </c>
      <c r="T4148" s="17">
        <f>[1]!s_ipo_dilutedpe(A4148)</f>
        <v>16.600000000000001</v>
      </c>
      <c r="U4148" s="12">
        <f>[1]!s_ipo_collection_total(A4148,100000000)</f>
        <v>3.591844</v>
      </c>
      <c r="V4148" s="18">
        <f>[1]!s_val_pe_ttm(A4148,"")</f>
        <v>53.689346313476563</v>
      </c>
    </row>
    <row r="4149" spans="1:22" x14ac:dyDescent="0.3">
      <c r="A4149" s="12" t="s">
        <v>8660</v>
      </c>
      <c r="B4149" s="12" t="s">
        <v>8661</v>
      </c>
      <c r="C4149" s="16" t="str">
        <f>[1]!s_info_mkt(A4149)</f>
        <v>主板</v>
      </c>
      <c r="D4149" s="16" t="str">
        <f>[1]!s_ipo_listeddate(A4149)</f>
        <v>2021-09-15</v>
      </c>
      <c r="E4149" s="16" t="str">
        <f>[1]!s_info_industry_csrc2023(A4149,"",3)</f>
        <v>化学原料和化学制品制造业</v>
      </c>
      <c r="F4149" s="16">
        <f>[1]!s_is(A4149,83,"FY","YTD","20251231",1,"",100000000)</f>
        <v>87.684466600499988</v>
      </c>
      <c r="G4149" s="16">
        <f>[1]!s_is(A4149,83,"FY","YTD","20241231",1,"",100000000)</f>
        <v>95.220864173600006</v>
      </c>
      <c r="H4149" s="16">
        <f>[1]!s_is(A4149,61,"FY","YTD","20251231",1,"",100000000)</f>
        <v>-9.9155601036000007</v>
      </c>
      <c r="I4149" s="16">
        <f>[1]!s_is(A4149,61,"FY","YTD","20241231",1,"",100000000)</f>
        <v>0.5658852929</v>
      </c>
      <c r="J4149" s="16">
        <f>[1]!s_fa_roe(A4149,"20251231")</f>
        <v>-12.245900000000001</v>
      </c>
      <c r="K4149" s="16">
        <f>[1]!s_stmnote_rdexp(A4149,"20251231",1,10000)</f>
        <v>26677.775308</v>
      </c>
      <c r="L4149" s="16">
        <f>[1]!s_margin_tradingbalance(A4149,"",10000)</f>
        <v>0</v>
      </c>
      <c r="M4149" s="16">
        <f>[1]!s_margin_seclendingbalance(A4149,"",10000)</f>
        <v>0</v>
      </c>
      <c r="N4149" s="17">
        <f>[1]!s_val_ev(A4149,"",100000000)</f>
        <v>83.875</v>
      </c>
      <c r="O4149" s="17">
        <f>[1]!share_freesharesmv(A4149,"",100000000)</f>
        <v>30.4638575</v>
      </c>
      <c r="P4149" s="17">
        <f ca="1">[1]!s_dq_amount_btin(A4149,TODAY()-1,100000000)</f>
        <v>0.61193087999999995</v>
      </c>
      <c r="Q4149" s="17">
        <f ca="1">[1]!s_dq_turn(A4149,TODAY()-1)</f>
        <v>0.72598181818181817</v>
      </c>
      <c r="R4149" s="2">
        <f>[1]!s_pq_amount(A4149,"20260101","",100000000)</f>
        <v>203.39058607000001</v>
      </c>
      <c r="S4149" s="2">
        <f>[1]!s_pq_avgamount(A4149,"20260101","",100000000)</f>
        <v>1.8659686795412844</v>
      </c>
      <c r="T4149" s="17">
        <f>[1]!s_ipo_dilutedpe(A4149)</f>
        <v>22.99</v>
      </c>
      <c r="U4149" s="12">
        <f>[1]!s_ipo_collection_total(A4149,100000000)</f>
        <v>40.645000000000003</v>
      </c>
      <c r="V4149" s="18">
        <f>[1]!s_val_pe_ttm(A4149,"")</f>
        <v>-11.070768356323242</v>
      </c>
    </row>
    <row r="4150" spans="1:22" x14ac:dyDescent="0.3">
      <c r="A4150" s="12" t="s">
        <v>8662</v>
      </c>
      <c r="B4150" s="12" t="s">
        <v>8663</v>
      </c>
      <c r="C4150" s="16" t="str">
        <f>[1]!s_info_mkt(A4150)</f>
        <v>主板</v>
      </c>
      <c r="D4150" s="16" t="str">
        <f>[1]!s_ipo_listeddate(A4150)</f>
        <v>2025-12-18</v>
      </c>
      <c r="E4150" s="16" t="str">
        <f>[1]!s_info_industry_csrc2023(A4150,"",3)</f>
        <v>橡胶和塑料制品业</v>
      </c>
      <c r="F4150" s="16">
        <f>[1]!s_is(A4150,83,"FY","YTD","20251231",1,"",100000000)</f>
        <v>14.3157415717</v>
      </c>
      <c r="G4150" s="16">
        <f>[1]!s_is(A4150,83,"FY","YTD","20241231",1,"",100000000)</f>
        <v>13.4907618491</v>
      </c>
      <c r="H4150" s="16">
        <f>[1]!s_is(A4150,61,"FY","YTD","20251231",1,"",100000000)</f>
        <v>1.5779627241999998</v>
      </c>
      <c r="I4150" s="16">
        <f>[1]!s_is(A4150,61,"FY","YTD","20241231",1,"",100000000)</f>
        <v>1.5466104090999999</v>
      </c>
      <c r="J4150" s="16">
        <f>[1]!s_fa_roe(A4150,"20251231")</f>
        <v>10.4247</v>
      </c>
      <c r="K4150" s="16">
        <f>[1]!s_stmnote_rdexp(A4150,"20251231",1,10000)</f>
        <v>1435.9370490000001</v>
      </c>
      <c r="L4150" s="16">
        <f>[1]!s_margin_tradingbalance(A4150,"",10000)</f>
        <v>6047.2224999999999</v>
      </c>
      <c r="M4150" s="16">
        <f>[1]!s_margin_seclendingbalance(A4150,"",10000)</f>
        <v>0</v>
      </c>
      <c r="N4150" s="17">
        <f>[1]!s_val_ev(A4150,"",100000000)</f>
        <v>30.724959999999999</v>
      </c>
      <c r="O4150" s="17">
        <f>[1]!share_freesharesmv(A4150,"",100000000)</f>
        <v>7.6812399999999998</v>
      </c>
      <c r="P4150" s="17">
        <f ca="1">[1]!s_dq_amount_btin(A4150,TODAY()-1,100000000)</f>
        <v>0.34789989999999998</v>
      </c>
      <c r="Q4150" s="17">
        <f ca="1">[1]!s_dq_turn(A4150,TODAY()-1)</f>
        <v>4.4887091836734703</v>
      </c>
      <c r="R4150" s="2">
        <f>[1]!s_pq_amount(A4150,"20260101","",100000000)</f>
        <v>146.05022689</v>
      </c>
      <c r="S4150" s="2">
        <f>[1]!s_pq_avgamount(A4150,"20260101","",100000000)</f>
        <v>1.339910338440367</v>
      </c>
      <c r="T4150" s="17">
        <f>[1]!s_ipo_dilutedpe(A4150)</f>
        <v>12.93</v>
      </c>
      <c r="U4150" s="12">
        <f>[1]!s_ipo_collection_total(A4150,100000000)</f>
        <v>4.851</v>
      </c>
      <c r="V4150" s="18">
        <f>[1]!s_val_pe_ttm(A4150,"")</f>
        <v>19.431753158569336</v>
      </c>
    </row>
    <row r="4151" spans="1:22" x14ac:dyDescent="0.3">
      <c r="A4151" s="12" t="s">
        <v>8664</v>
      </c>
      <c r="B4151" s="12" t="s">
        <v>8665</v>
      </c>
      <c r="C4151" s="16" t="str">
        <f>[1]!s_info_mkt(A4151)</f>
        <v>主板</v>
      </c>
      <c r="D4151" s="16" t="str">
        <f>[1]!s_ipo_listeddate(A4151)</f>
        <v>2020-04-21</v>
      </c>
      <c r="E4151" s="16" t="str">
        <f>[1]!s_info_industry_csrc2023(A4151,"",3)</f>
        <v>商务服务业</v>
      </c>
      <c r="F4151" s="16">
        <f>[1]!s_is(A4151,83,"FY","YTD","20251231",1,"",100000000)</f>
        <v>9.4661668486000003</v>
      </c>
      <c r="G4151" s="16">
        <f>[1]!s_is(A4151,83,"FY","YTD","20241231",1,"",100000000)</f>
        <v>10.079706528899999</v>
      </c>
      <c r="H4151" s="16">
        <f>[1]!s_is(A4151,61,"FY","YTD","20251231",1,"",100000000)</f>
        <v>-1.1885973693</v>
      </c>
      <c r="I4151" s="16">
        <f>[1]!s_is(A4151,61,"FY","YTD","20241231",1,"",100000000)</f>
        <v>0.147531736</v>
      </c>
      <c r="J4151" s="16">
        <f>[1]!s_fa_roe(A4151,"20251231")</f>
        <v>-13.470700000000001</v>
      </c>
      <c r="K4151" s="16">
        <f>[1]!s_stmnote_rdexp(A4151,"20251231",1,10000)</f>
        <v>215.14062899999999</v>
      </c>
      <c r="L4151" s="16">
        <f>[1]!s_margin_tradingbalance(A4151,"",10000)</f>
        <v>0</v>
      </c>
      <c r="M4151" s="16">
        <f>[1]!s_margin_seclendingbalance(A4151,"",10000)</f>
        <v>0</v>
      </c>
      <c r="N4151" s="17">
        <f>[1]!s_val_ev(A4151,"",100000000)</f>
        <v>37.138500000000001</v>
      </c>
      <c r="O4151" s="17">
        <f>[1]!share_freesharesmv(A4151,"",100000000)</f>
        <v>15.59817</v>
      </c>
      <c r="P4151" s="17">
        <f ca="1">[1]!s_dq_amount_btin(A4151,TODAY()-1,100000000)</f>
        <v>0.58726946999999996</v>
      </c>
      <c r="Q4151" s="17">
        <f ca="1">[1]!s_dq_turn(A4151,TODAY()-1)</f>
        <v>1.5762116402116402</v>
      </c>
      <c r="R4151" s="2">
        <f>[1]!s_pq_amount(A4151,"20260101","",100000000)</f>
        <v>147.12121028000001</v>
      </c>
      <c r="S4151" s="2">
        <f>[1]!s_pq_avgamount(A4151,"20260101","",100000000)</f>
        <v>1.3497358741284404</v>
      </c>
      <c r="T4151" s="17">
        <f>[1]!s_ipo_dilutedpe(A4151)</f>
        <v>21.69</v>
      </c>
      <c r="U4151" s="12">
        <f>[1]!s_ipo_collection_total(A4151,100000000)</f>
        <v>7.4749499999999998</v>
      </c>
      <c r="V4151" s="18">
        <f>[1]!s_val_pe_ttm(A4151,"")</f>
        <v>-22.694980621337891</v>
      </c>
    </row>
    <row r="4152" spans="1:22" x14ac:dyDescent="0.3">
      <c r="A4152" s="12" t="s">
        <v>8666</v>
      </c>
      <c r="B4152" s="12" t="s">
        <v>8667</v>
      </c>
      <c r="C4152" s="16" t="str">
        <f>[1]!s_info_mkt(A4152)</f>
        <v>主板</v>
      </c>
      <c r="D4152" s="16" t="str">
        <f>[1]!s_ipo_listeddate(A4152)</f>
        <v>2003-07-24</v>
      </c>
      <c r="E4152" s="16" t="str">
        <f>[1]!s_info_industry_csrc2023(A4152,"",3)</f>
        <v>非金属矿物制品业</v>
      </c>
      <c r="F4152" s="16">
        <f>[1]!s_is(A4152,83,"FY","YTD","20251231",1,"",100000000)</f>
        <v>38.831249432100002</v>
      </c>
      <c r="G4152" s="16">
        <f>[1]!s_is(A4152,83,"FY","YTD","20241231",1,"",100000000)</f>
        <v>43.281600010799998</v>
      </c>
      <c r="H4152" s="16">
        <f>[1]!s_is(A4152,61,"FY","YTD","20251231",1,"",100000000)</f>
        <v>2.763836505</v>
      </c>
      <c r="I4152" s="16">
        <f>[1]!s_is(A4152,61,"FY","YTD","20241231",1,"",100000000)</f>
        <v>3.5366805152999996</v>
      </c>
      <c r="J4152" s="16">
        <f>[1]!s_fa_roe(A4152,"20251231")</f>
        <v>4.2972999999999999</v>
      </c>
      <c r="K4152" s="16">
        <f>[1]!s_stmnote_rdexp(A4152,"20251231",1,10000)</f>
        <v>10215.379999999999</v>
      </c>
      <c r="L4152" s="16">
        <f>[1]!s_margin_tradingbalance(A4152,"",10000)</f>
        <v>38412.817900000002</v>
      </c>
      <c r="M4152" s="16">
        <f>[1]!s_margin_seclendingbalance(A4152,"",10000)</f>
        <v>76.895200000000003</v>
      </c>
      <c r="N4152" s="17">
        <f>[1]!s_val_ev(A4152,"",100000000)</f>
        <v>55.683218632900001</v>
      </c>
      <c r="O4152" s="17">
        <f>[1]!share_freesharesmv(A4152,"",100000000)</f>
        <v>33.916558668000008</v>
      </c>
      <c r="P4152" s="17">
        <f ca="1">[1]!s_dq_amount_btin(A4152,TODAY()-1,100000000)</f>
        <v>0.40834503</v>
      </c>
      <c r="Q4152" s="17">
        <f ca="1">[1]!s_dq_turn(A4152,TODAY()-1)</f>
        <v>0.72877827532805717</v>
      </c>
      <c r="R4152" s="2">
        <f>[1]!s_pq_amount(A4152,"20260101","",100000000)</f>
        <v>115.24215724</v>
      </c>
      <c r="S4152" s="2">
        <f>[1]!s_pq_avgamount(A4152,"20260101","",100000000)</f>
        <v>1.057267497614679</v>
      </c>
      <c r="T4152" s="17">
        <f>[1]!s_ipo_dilutedpe(A4152)</f>
        <v>19.55</v>
      </c>
      <c r="U4152" s="12">
        <f>[1]!s_ipo_collection_total(A4152,100000000)</f>
        <v>2.58</v>
      </c>
      <c r="V4152" s="18">
        <f>[1]!s_val_pe_ttm(A4152,"")</f>
        <v>18.24683952331543</v>
      </c>
    </row>
    <row r="4153" spans="1:22" x14ac:dyDescent="0.3">
      <c r="A4153" s="12" t="s">
        <v>8668</v>
      </c>
      <c r="B4153" s="12" t="s">
        <v>8669</v>
      </c>
      <c r="C4153" s="16" t="str">
        <f>[1]!s_info_mkt(A4153)</f>
        <v>主板</v>
      </c>
      <c r="D4153" s="16" t="str">
        <f>[1]!s_ipo_listeddate(A4153)</f>
        <v>2000-12-19</v>
      </c>
      <c r="E4153" s="16" t="str">
        <f>[1]!s_info_industry_csrc2023(A4153,"",3)</f>
        <v>货币金融服务</v>
      </c>
      <c r="F4153" s="16">
        <f>[1]!s_is(A4153,83,"FY","YTD","20251231",1,"",100000000)</f>
        <v>1428.65</v>
      </c>
      <c r="G4153" s="16">
        <f>[1]!s_is(A4153,83,"FY","YTD","20241231",1,"",100000000)</f>
        <v>1362.9</v>
      </c>
      <c r="H4153" s="16">
        <f>[1]!s_is(A4153,61,"FY","YTD","20251231",1,"",100000000)</f>
        <v>305.63</v>
      </c>
      <c r="I4153" s="16">
        <f>[1]!s_is(A4153,61,"FY","YTD","20241231",1,"",100000000)</f>
        <v>322.95999999999998</v>
      </c>
      <c r="J4153" s="16">
        <f>[1]!s_fa_roe(A4153,"20251231")</f>
        <v>4.5872999999999999</v>
      </c>
      <c r="K4153" s="16">
        <f>[1]!s_stmnote_rdexp(A4153,"20251231",1,10000)</f>
        <v>0</v>
      </c>
      <c r="L4153" s="16">
        <f>[1]!s_margin_tradingbalance(A4153,"",10000)</f>
        <v>791230.65630000003</v>
      </c>
      <c r="M4153" s="16">
        <f>[1]!s_margin_seclendingbalance(A4153,"",10000)</f>
        <v>866.94460000000004</v>
      </c>
      <c r="N4153" s="17">
        <f>[1]!s_val_ev(A4153,"",100000000)</f>
        <v>1484.3897178490383</v>
      </c>
      <c r="O4153" s="17">
        <f>[1]!share_freesharesmv(A4153,"",100000000)</f>
        <v>846.14501930519987</v>
      </c>
      <c r="P4153" s="17">
        <f ca="1">[1]!s_dq_amount_btin(A4153,TODAY()-1,100000000)</f>
        <v>10.54238116</v>
      </c>
      <c r="Q4153" s="17">
        <f ca="1">[1]!s_dq_turn(A4153,TODAY()-1)</f>
        <v>0.84919300288710553</v>
      </c>
      <c r="R4153" s="2">
        <f>[1]!s_pq_amount(A4153,"20260101","",100000000)</f>
        <v>1001.57623832</v>
      </c>
      <c r="S4153" s="2">
        <f>[1]!s_pq_avgamount(A4153,"20260101","",100000000)</f>
        <v>9.1887728286238524</v>
      </c>
      <c r="T4153" s="17">
        <f>[1]!s_ipo_dilutedpe(A4153)</f>
        <v>0</v>
      </c>
      <c r="U4153" s="12">
        <f>[1]!s_ipo_collection_total(A4153,100000000)</f>
        <v>41.3</v>
      </c>
      <c r="V4153" s="18">
        <f>[1]!s_val_pe_ttm(A4153,"")</f>
        <v>5.1938920021057129</v>
      </c>
    </row>
    <row r="4154" spans="1:22" x14ac:dyDescent="0.3">
      <c r="A4154" s="12" t="s">
        <v>8670</v>
      </c>
      <c r="B4154" s="12" t="s">
        <v>8671</v>
      </c>
      <c r="C4154" s="16" t="str">
        <f>[1]!s_info_mkt(A4154)</f>
        <v>主板</v>
      </c>
      <c r="D4154" s="16" t="str">
        <f>[1]!s_ipo_listeddate(A4154)</f>
        <v>2016-10-27</v>
      </c>
      <c r="E4154" s="16" t="str">
        <f>[1]!s_info_industry_csrc2023(A4154,"",3)</f>
        <v>货币金融服务</v>
      </c>
      <c r="F4154" s="16">
        <f>[1]!s_is(A4154,83,"FY","YTD","20251231",1,"",100000000)</f>
        <v>387.98611</v>
      </c>
      <c r="G4154" s="16">
        <f>[1]!s_is(A4154,83,"FY","YTD","20241231",1,"",100000000)</f>
        <v>383.81171999999998</v>
      </c>
      <c r="H4154" s="16">
        <f>[1]!s_is(A4154,61,"FY","YTD","20251231",1,"",100000000)</f>
        <v>190.29249999999999</v>
      </c>
      <c r="I4154" s="16">
        <f>[1]!s_is(A4154,61,"FY","YTD","20241231",1,"",100000000)</f>
        <v>169.82562999999999</v>
      </c>
      <c r="J4154" s="16">
        <f>[1]!s_fa_roe(A4154,"20251231")</f>
        <v>12.718500000000001</v>
      </c>
      <c r="K4154" s="16">
        <f>[1]!s_stmnote_rdexp(A4154,"20251231",1,10000)</f>
        <v>0</v>
      </c>
      <c r="L4154" s="16">
        <f>[1]!s_margin_tradingbalance(A4154,"",10000)</f>
        <v>245855.74609999999</v>
      </c>
      <c r="M4154" s="16">
        <f>[1]!s_margin_seclendingbalance(A4154,"",10000)</f>
        <v>223.18279999999999</v>
      </c>
      <c r="N4154" s="17">
        <f>[1]!s_val_ev(A4154,"",100000000)</f>
        <v>1133.7439985072001</v>
      </c>
      <c r="O4154" s="17">
        <f>[1]!share_freesharesmv(A4154,"",100000000)</f>
        <v>768.52357566559999</v>
      </c>
      <c r="P4154" s="17">
        <f ca="1">[1]!s_dq_amount_btin(A4154,TODAY()-1,100000000)</f>
        <v>6.4873438999999999</v>
      </c>
      <c r="Q4154" s="17">
        <f ca="1">[1]!s_dq_turn(A4154,TODAY()-1)</f>
        <v>0.56840815998013638</v>
      </c>
      <c r="R4154" s="2">
        <f>[1]!s_pq_amount(A4154,"20260101","",100000000)</f>
        <v>712.50815150000005</v>
      </c>
      <c r="S4154" s="2">
        <f>[1]!s_pq_avgamount(A4154,"20260101","",100000000)</f>
        <v>6.5367720321100915</v>
      </c>
      <c r="T4154" s="17">
        <f>[1]!s_ipo_dilutedpe(A4154)</f>
        <v>10.23</v>
      </c>
      <c r="U4154" s="12">
        <f>[1]!s_ipo_collection_total(A4154,100000000)</f>
        <v>37.665824999999998</v>
      </c>
      <c r="V4154" s="18">
        <f>[1]!s_val_pe_ttm(A4154,"")</f>
        <v>5.7735023498535156</v>
      </c>
    </row>
    <row r="4155" spans="1:22" x14ac:dyDescent="0.3">
      <c r="A4155" s="12" t="s">
        <v>8672</v>
      </c>
      <c r="B4155" s="12" t="s">
        <v>8673</v>
      </c>
      <c r="C4155" s="16" t="str">
        <f>[1]!s_info_mkt(A4155)</f>
        <v>创业板</v>
      </c>
      <c r="D4155" s="16" t="str">
        <f>[1]!s_ipo_listeddate(A4155)</f>
        <v>2024-09-30</v>
      </c>
      <c r="E4155" s="16" t="str">
        <f>[1]!s_info_industry_csrc2023(A4155,"",3)</f>
        <v>化学原料和化学制品制造业</v>
      </c>
      <c r="F4155" s="16">
        <f>[1]!s_is(A4155,83,"FY","YTD","20251231",1,"",100000000)</f>
        <v>5.6813821861000005</v>
      </c>
      <c r="G4155" s="16">
        <f>[1]!s_is(A4155,83,"FY","YTD","20241231",1,"",100000000)</f>
        <v>5.5315621150999998</v>
      </c>
      <c r="H4155" s="16">
        <f>[1]!s_is(A4155,61,"FY","YTD","20251231",1,"",100000000)</f>
        <v>0.4064523437</v>
      </c>
      <c r="I4155" s="16">
        <f>[1]!s_is(A4155,61,"FY","YTD","20241231",1,"",100000000)</f>
        <v>0.70031646800000003</v>
      </c>
      <c r="J4155" s="16">
        <f>[1]!s_fa_roe(A4155,"20251231")</f>
        <v>4.3396999999999997</v>
      </c>
      <c r="K4155" s="16">
        <f>[1]!s_stmnote_rdexp(A4155,"20251231",1,10000)</f>
        <v>3384.2232170000002</v>
      </c>
      <c r="L4155" s="16">
        <f>[1]!s_margin_tradingbalance(A4155,"",10000)</f>
        <v>11299.7423</v>
      </c>
      <c r="M4155" s="16">
        <f>[1]!s_margin_seclendingbalance(A4155,"",10000)</f>
        <v>33.148899999999998</v>
      </c>
      <c r="N4155" s="17">
        <f>[1]!s_val_ev(A4155,"",100000000)</f>
        <v>49.25785956</v>
      </c>
      <c r="O4155" s="17">
        <f>[1]!share_freesharesmv(A4155,"",100000000)</f>
        <v>17.838903810000001</v>
      </c>
      <c r="P4155" s="17">
        <f ca="1">[1]!s_dq_amount_btin(A4155,TODAY()-1,100000000)</f>
        <v>0.54444203000000002</v>
      </c>
      <c r="Q4155" s="17">
        <f ca="1">[1]!s_dq_turn(A4155,TODAY()-1)</f>
        <v>2.8730663780548404</v>
      </c>
      <c r="R4155" s="2">
        <f>[1]!s_pq_amount(A4155,"20260101","",100000000)</f>
        <v>57.67780458</v>
      </c>
      <c r="S4155" s="2">
        <f>[1]!s_pq_avgamount(A4155,"20260101","",100000000)</f>
        <v>0.5291541704587156</v>
      </c>
      <c r="T4155" s="17">
        <f>[1]!s_ipo_dilutedpe(A4155)</f>
        <v>17</v>
      </c>
      <c r="U4155" s="12">
        <f>[1]!s_ipo_collection_total(A4155,100000000)</f>
        <v>3.4024320000000001</v>
      </c>
      <c r="V4155" s="18">
        <f>[1]!s_val_pe_ttm(A4155,"")</f>
        <v>160.65411376953125</v>
      </c>
    </row>
    <row r="4156" spans="1:22" x14ac:dyDescent="0.3">
      <c r="A4156" s="12" t="s">
        <v>8674</v>
      </c>
      <c r="B4156" s="12" t="s">
        <v>8675</v>
      </c>
      <c r="C4156" s="16" t="str">
        <f>[1]!s_info_mkt(A4156)</f>
        <v>主板</v>
      </c>
      <c r="D4156" s="16" t="str">
        <f>[1]!s_ipo_listeddate(A4156)</f>
        <v>2021-08-19</v>
      </c>
      <c r="E4156" s="16" t="str">
        <f>[1]!s_info_industry_csrc2023(A4156,"",3)</f>
        <v>货币金融服务</v>
      </c>
      <c r="F4156" s="16">
        <f>[1]!s_is(A4156,83,"FY","YTD","20251231",1,"",100000000)</f>
        <v>258.70488999999998</v>
      </c>
      <c r="G4156" s="16">
        <f>[1]!s_is(A4156,83,"FY","YTD","20241231",1,"",100000000)</f>
        <v>266.41343999999998</v>
      </c>
      <c r="H4156" s="16">
        <f>[1]!s_is(A4156,61,"FY","YTD","20251231",1,"",100000000)</f>
        <v>123.12824999999999</v>
      </c>
      <c r="I4156" s="16">
        <f>[1]!s_is(A4156,61,"FY","YTD","20241231",1,"",100000000)</f>
        <v>122.88155999999999</v>
      </c>
      <c r="J4156" s="16">
        <f>[1]!s_fa_roe(A4156,"20251231")</f>
        <v>9.7820999999999998</v>
      </c>
      <c r="K4156" s="16">
        <f>[1]!s_stmnote_rdexp(A4156,"20251231",1,10000)</f>
        <v>0</v>
      </c>
      <c r="L4156" s="16">
        <f>[1]!s_margin_tradingbalance(A4156,"",10000)</f>
        <v>12178.047399999999</v>
      </c>
      <c r="M4156" s="16">
        <f>[1]!s_margin_seclendingbalance(A4156,"",10000)</f>
        <v>1168.5820000000001</v>
      </c>
      <c r="N4156" s="17">
        <f>[1]!s_val_ev(A4156,"",100000000)</f>
        <v>790.84444449</v>
      </c>
      <c r="O4156" s="17">
        <f>[1]!share_freesharesmv(A4156,"",100000000)</f>
        <v>456.53158724200006</v>
      </c>
      <c r="P4156" s="17">
        <f ca="1">[1]!s_dq_amount_btin(A4156,TODAY()-1,100000000)</f>
        <v>1.72811252</v>
      </c>
      <c r="Q4156" s="17">
        <f ca="1">[1]!s_dq_turn(A4156,TODAY()-1)</f>
        <v>0.22344681778368783</v>
      </c>
      <c r="R4156" s="2">
        <f>[1]!s_pq_amount(A4156,"20260101","",100000000)</f>
        <v>210.93737286000001</v>
      </c>
      <c r="S4156" s="2">
        <f>[1]!s_pq_avgamount(A4156,"20260101","",100000000)</f>
        <v>1.9352052555963302</v>
      </c>
      <c r="T4156" s="17">
        <f>[1]!s_ipo_dilutedpe(A4156)</f>
        <v>10.65</v>
      </c>
      <c r="U4156" s="12">
        <f>[1]!s_ipo_collection_total(A4156,100000000)</f>
        <v>85.835555604999996</v>
      </c>
      <c r="V4156" s="18">
        <f>[1]!s_val_pe_ttm(A4156,"")</f>
        <v>6.4094772338867188</v>
      </c>
    </row>
    <row r="4157" spans="1:22" x14ac:dyDescent="0.3">
      <c r="A4157" s="12" t="s">
        <v>8676</v>
      </c>
      <c r="B4157" s="12" t="s">
        <v>8677</v>
      </c>
      <c r="C4157" s="16" t="str">
        <f>[1]!s_info_mkt(A4157)</f>
        <v>主板</v>
      </c>
      <c r="D4157" s="16" t="str">
        <f>[1]!s_ipo_listeddate(A4157)</f>
        <v>2023-05-10</v>
      </c>
      <c r="E4157" s="16" t="str">
        <f>[1]!s_info_industry_csrc2023(A4157,"",3)</f>
        <v>化学原料和化学制品制造业</v>
      </c>
      <c r="F4157" s="16">
        <f>[1]!s_is(A4157,83,"FY","YTD","20251231",1,"",100000000)</f>
        <v>5.5215209792</v>
      </c>
      <c r="G4157" s="16">
        <f>[1]!s_is(A4157,83,"FY","YTD","20241231",1,"",100000000)</f>
        <v>5.3513259475999995</v>
      </c>
      <c r="H4157" s="16">
        <f>[1]!s_is(A4157,61,"FY","YTD","20251231",1,"",100000000)</f>
        <v>0.48258826659999998</v>
      </c>
      <c r="I4157" s="16">
        <f>[1]!s_is(A4157,61,"FY","YTD","20241231",1,"",100000000)</f>
        <v>0.38328856490000002</v>
      </c>
      <c r="J4157" s="16">
        <f>[1]!s_fa_roe(A4157,"20251231")</f>
        <v>4.4737999999999998</v>
      </c>
      <c r="K4157" s="16">
        <f>[1]!s_stmnote_rdexp(A4157,"20251231",1,10000)</f>
        <v>2020.1962149999999</v>
      </c>
      <c r="L4157" s="16">
        <f>[1]!s_margin_tradingbalance(A4157,"",10000)</f>
        <v>3147.9229999999998</v>
      </c>
      <c r="M4157" s="16">
        <f>[1]!s_margin_seclendingbalance(A4157,"",10000)</f>
        <v>0.17760000000000001</v>
      </c>
      <c r="N4157" s="17">
        <f>[1]!s_val_ev(A4157,"",100000000)</f>
        <v>23.688288</v>
      </c>
      <c r="O4157" s="17">
        <f>[1]!share_freesharesmv(A4157,"",100000000)</f>
        <v>7.7042702400000014</v>
      </c>
      <c r="P4157" s="17">
        <f ca="1">[1]!s_dq_amount_btin(A4157,TODAY()-1,100000000)</f>
        <v>0.38308872999999999</v>
      </c>
      <c r="Q4157" s="17">
        <f ca="1">[1]!s_dq_turn(A4157,TODAY()-1)</f>
        <v>1.6055503073924127</v>
      </c>
      <c r="R4157" s="2">
        <f>[1]!s_pq_amount(A4157,"20260101","",100000000)</f>
        <v>102.52471926</v>
      </c>
      <c r="S4157" s="2">
        <f>[1]!s_pq_avgamount(A4157,"20260101","",100000000)</f>
        <v>0.94059375467889905</v>
      </c>
      <c r="T4157" s="17">
        <f>[1]!s_ipo_dilutedpe(A4157)</f>
        <v>30.23</v>
      </c>
      <c r="U4157" s="12">
        <f>[1]!s_ipo_collection_total(A4157,100000000)</f>
        <v>4.8668040000000001</v>
      </c>
      <c r="V4157" s="18">
        <f>[1]!s_val_pe_ttm(A4157,"")</f>
        <v>45.687232971191406</v>
      </c>
    </row>
    <row r="4158" spans="1:22" x14ac:dyDescent="0.3">
      <c r="A4158" s="12" t="s">
        <v>8678</v>
      </c>
      <c r="B4158" s="12" t="s">
        <v>8679</v>
      </c>
      <c r="C4158" s="16" t="str">
        <f>[1]!s_info_mkt(A4158)</f>
        <v>主板</v>
      </c>
      <c r="D4158" s="16" t="str">
        <f>[1]!s_ipo_listeddate(A4158)</f>
        <v>2020-09-29</v>
      </c>
      <c r="E4158" s="16" t="str">
        <f>[1]!s_info_industry_csrc2023(A4158,"",3)</f>
        <v>零售业</v>
      </c>
      <c r="F4158" s="16">
        <f>[1]!s_is(A4158,83,"FY","YTD","20251231",1,"",100000000)</f>
        <v>16.921546838899999</v>
      </c>
      <c r="G4158" s="16">
        <f>[1]!s_is(A4158,83,"FY","YTD","20241231",1,"",100000000)</f>
        <v>17.281859166900002</v>
      </c>
      <c r="H4158" s="16">
        <f>[1]!s_is(A4158,61,"FY","YTD","20251231",1,"",100000000)</f>
        <v>-0.79991212989999994</v>
      </c>
      <c r="I4158" s="16">
        <f>[1]!s_is(A4158,61,"FY","YTD","20241231",1,"",100000000)</f>
        <v>-0.2440032898</v>
      </c>
      <c r="J4158" s="16">
        <f>[1]!s_fa_roe(A4158,"20251231")</f>
        <v>-3.2728999999999999</v>
      </c>
      <c r="K4158" s="16">
        <f>[1]!s_stmnote_rdexp(A4158,"20251231",1,10000)</f>
        <v>1753.8394079999998</v>
      </c>
      <c r="L4158" s="16">
        <f>[1]!s_margin_tradingbalance(A4158,"",10000)</f>
        <v>0</v>
      </c>
      <c r="M4158" s="16">
        <f>[1]!s_margin_seclendingbalance(A4158,"",10000)</f>
        <v>0</v>
      </c>
      <c r="N4158" s="17">
        <f>[1]!s_val_ev(A4158,"",100000000)</f>
        <v>31.11562545</v>
      </c>
      <c r="O4158" s="17">
        <f>[1]!share_freesharesmv(A4158,"",100000000)</f>
        <v>15.547882742700002</v>
      </c>
      <c r="P4158" s="17">
        <f ca="1">[1]!s_dq_amount_btin(A4158,TODAY()-1,100000000)</f>
        <v>0.49440684000000001</v>
      </c>
      <c r="Q4158" s="17">
        <f ca="1">[1]!s_dq_turn(A4158,TODAY()-1)</f>
        <v>1.5779572664832935</v>
      </c>
      <c r="R4158" s="2">
        <f>[1]!s_pq_amount(A4158,"20260101","",100000000)</f>
        <v>161.02348821999999</v>
      </c>
      <c r="S4158" s="2">
        <f>[1]!s_pq_avgamount(A4158,"20260101","",100000000)</f>
        <v>1.477279708440367</v>
      </c>
      <c r="T4158" s="17">
        <f>[1]!s_ipo_dilutedpe(A4158)</f>
        <v>22.44</v>
      </c>
      <c r="U4158" s="12">
        <f>[1]!s_ipo_collection_total(A4158,100000000)</f>
        <v>4.8932229999999999</v>
      </c>
      <c r="V4158" s="18">
        <f>[1]!s_val_pe_ttm(A4158,"")</f>
        <v>-60.616958618164063</v>
      </c>
    </row>
    <row r="4159" spans="1:22" x14ac:dyDescent="0.3">
      <c r="A4159" s="12" t="s">
        <v>8680</v>
      </c>
      <c r="B4159" s="12" t="s">
        <v>8681</v>
      </c>
      <c r="C4159" s="16" t="str">
        <f>[1]!s_info_mkt(A4159)</f>
        <v>主板</v>
      </c>
      <c r="D4159" s="16" t="str">
        <f>[1]!s_ipo_listeddate(A4159)</f>
        <v>1993-03-26</v>
      </c>
      <c r="E4159" s="16" t="str">
        <f>[1]!s_info_industry_csrc2023(A4159,"",3)</f>
        <v>水上运输业</v>
      </c>
      <c r="F4159" s="16">
        <f>[1]!s_is(A4159,83,"FY","YTD","20251231",1,"",100000000)</f>
        <v>43.868408869500001</v>
      </c>
      <c r="G4159" s="16">
        <f>[1]!s_is(A4159,83,"FY","YTD","20241231",1,"",100000000)</f>
        <v>51.249689759600003</v>
      </c>
      <c r="H4159" s="16">
        <f>[1]!s_is(A4159,61,"FY","YTD","20251231",1,"",100000000)</f>
        <v>2.4119684403999999</v>
      </c>
      <c r="I4159" s="16">
        <f>[1]!s_is(A4159,61,"FY","YTD","20241231",1,"",100000000)</f>
        <v>2.9209518532999996</v>
      </c>
      <c r="J4159" s="16">
        <f>[1]!s_fa_roe(A4159,"20251231")</f>
        <v>3.7143000000000002</v>
      </c>
      <c r="K4159" s="16">
        <f>[1]!s_stmnote_rdexp(A4159,"20251231",1,10000)</f>
        <v>5392.7920450000001</v>
      </c>
      <c r="L4159" s="16">
        <f>[1]!s_margin_tradingbalance(A4159,"",10000)</f>
        <v>0</v>
      </c>
      <c r="M4159" s="16">
        <f>[1]!s_margin_seclendingbalance(A4159,"",10000)</f>
        <v>0</v>
      </c>
      <c r="N4159" s="17">
        <f>[1]!s_val_ev(A4159,"",100000000)</f>
        <v>43.687407512500002</v>
      </c>
      <c r="O4159" s="17">
        <f>[1]!share_freesharesmv(A4159,"",100000000)</f>
        <v>29.763846987499999</v>
      </c>
      <c r="P4159" s="17">
        <f ca="1">[1]!s_dq_amount_btin(A4159,TODAY()-1,100000000)</f>
        <v>0.29646832000000001</v>
      </c>
      <c r="Q4159" s="17">
        <f ca="1">[1]!s_dq_turn(A4159,TODAY()-1)</f>
        <v>0.68916554526236584</v>
      </c>
      <c r="R4159" s="2">
        <f>[1]!s_pq_amount(A4159,"20260101","",100000000)</f>
        <v>108.48293352</v>
      </c>
      <c r="S4159" s="2">
        <f>[1]!s_pq_avgamount(A4159,"20260101","",100000000)</f>
        <v>0.99525627082568813</v>
      </c>
      <c r="T4159" s="17">
        <f>[1]!s_ipo_dilutedpe(A4159)</f>
        <v>0</v>
      </c>
      <c r="U4159" s="12">
        <f>[1]!s_ipo_collection_total(A4159,100000000)</f>
        <v>0.03</v>
      </c>
      <c r="V4159" s="18">
        <f>[1]!s_val_pe_ttm(A4159,"")</f>
        <v>18.90008544921875</v>
      </c>
    </row>
    <row r="4160" spans="1:22" x14ac:dyDescent="0.3">
      <c r="A4160" s="12" t="s">
        <v>8682</v>
      </c>
      <c r="B4160" s="12" t="s">
        <v>8683</v>
      </c>
      <c r="C4160" s="16" t="str">
        <f>[1]!s_info_mkt(A4160)</f>
        <v>创业板</v>
      </c>
      <c r="D4160" s="16" t="str">
        <f>[1]!s_ipo_listeddate(A4160)</f>
        <v>2019-02-22</v>
      </c>
      <c r="E4160" s="16" t="str">
        <f>[1]!s_info_industry_csrc2023(A4160,"",3)</f>
        <v>化学原料和化学制品制造业</v>
      </c>
      <c r="F4160" s="16">
        <f>[1]!s_is(A4160,83,"FY","YTD","20251231",1,"",100000000)</f>
        <v>14.951878561700001</v>
      </c>
      <c r="G4160" s="16">
        <f>[1]!s_is(A4160,83,"FY","YTD","20241231",1,"",100000000)</f>
        <v>15.679990211500002</v>
      </c>
      <c r="H4160" s="16">
        <f>[1]!s_is(A4160,61,"FY","YTD","20251231",1,"",100000000)</f>
        <v>0.61155084549999994</v>
      </c>
      <c r="I4160" s="16">
        <f>[1]!s_is(A4160,61,"FY","YTD","20241231",1,"",100000000)</f>
        <v>1.2493110946999999</v>
      </c>
      <c r="J4160" s="16">
        <f>[1]!s_fa_roe(A4160,"20251231")</f>
        <v>3.5112999999999999</v>
      </c>
      <c r="K4160" s="16">
        <f>[1]!s_stmnote_rdexp(A4160,"20251231",1,10000)</f>
        <v>10002.567698999999</v>
      </c>
      <c r="L4160" s="16">
        <f>[1]!s_margin_tradingbalance(A4160,"",10000)</f>
        <v>0</v>
      </c>
      <c r="M4160" s="16">
        <f>[1]!s_margin_seclendingbalance(A4160,"",10000)</f>
        <v>0</v>
      </c>
      <c r="N4160" s="17">
        <f>[1]!s_val_ev(A4160,"",100000000)</f>
        <v>51.685474343999999</v>
      </c>
      <c r="O4160" s="17">
        <f>[1]!share_freesharesmv(A4160,"",100000000)</f>
        <v>28.607195816499996</v>
      </c>
      <c r="P4160" s="17">
        <f ca="1">[1]!s_dq_amount_btin(A4160,TODAY()-1,100000000)</f>
        <v>1.92644112</v>
      </c>
      <c r="Q4160" s="17">
        <f ca="1">[1]!s_dq_turn(A4160,TODAY()-1)</f>
        <v>4.1175076255227161</v>
      </c>
      <c r="R4160" s="2">
        <f>[1]!s_pq_amount(A4160,"20260101","",100000000)</f>
        <v>474.32473462000002</v>
      </c>
      <c r="S4160" s="2">
        <f>[1]!s_pq_avgamount(A4160,"20260101","",100000000)</f>
        <v>4.3516030699082568</v>
      </c>
      <c r="T4160" s="17">
        <f>[1]!s_ipo_dilutedpe(A4160)</f>
        <v>22.99</v>
      </c>
      <c r="U4160" s="12">
        <f>[1]!s_ipo_collection_total(A4160,100000000)</f>
        <v>5.8936120000000001</v>
      </c>
      <c r="V4160" s="18">
        <f>[1]!s_val_pe_ttm(A4160,"")</f>
        <v>111.91712951660156</v>
      </c>
    </row>
    <row r="4161" spans="1:22" x14ac:dyDescent="0.3">
      <c r="A4161" s="12" t="s">
        <v>8684</v>
      </c>
      <c r="B4161" s="12" t="s">
        <v>8685</v>
      </c>
      <c r="C4161" s="16" t="str">
        <f>[1]!s_info_mkt(A4161)</f>
        <v>主板</v>
      </c>
      <c r="D4161" s="16" t="str">
        <f>[1]!s_ipo_listeddate(A4161)</f>
        <v>2015-01-27</v>
      </c>
      <c r="E4161" s="16" t="str">
        <f>[1]!s_info_industry_csrc2023(A4161,"",3)</f>
        <v>纺织服装、服饰业</v>
      </c>
      <c r="F4161" s="16">
        <f>[1]!s_is(A4161,83,"FY","YTD","20251231",1,"",100000000)</f>
        <v>25.887379154600001</v>
      </c>
      <c r="G4161" s="16">
        <f>[1]!s_is(A4161,83,"FY","YTD","20241231",1,"",100000000)</f>
        <v>25.736639178899999</v>
      </c>
      <c r="H4161" s="16">
        <f>[1]!s_is(A4161,61,"FY","YTD","20251231",1,"",100000000)</f>
        <v>4.0492160054999999</v>
      </c>
      <c r="I4161" s="16">
        <f>[1]!s_is(A4161,61,"FY","YTD","20241231",1,"",100000000)</f>
        <v>3.2492759072000004</v>
      </c>
      <c r="J4161" s="16">
        <f>[1]!s_fa_roe(A4161,"20251231")</f>
        <v>16.723700000000001</v>
      </c>
      <c r="K4161" s="16">
        <f>[1]!s_stmnote_rdexp(A4161,"20251231",1,10000)</f>
        <v>6028.1425929999996</v>
      </c>
      <c r="L4161" s="16">
        <f>[1]!s_margin_tradingbalance(A4161,"",10000)</f>
        <v>0</v>
      </c>
      <c r="M4161" s="16">
        <f>[1]!s_margin_seclendingbalance(A4161,"",10000)</f>
        <v>0</v>
      </c>
      <c r="N4161" s="17">
        <f>[1]!s_val_ev(A4161,"",100000000)</f>
        <v>38.5467805125</v>
      </c>
      <c r="O4161" s="17">
        <f>[1]!share_freesharesmv(A4161,"",100000000)</f>
        <v>18.797655825</v>
      </c>
      <c r="P4161" s="17">
        <f ca="1">[1]!s_dq_amount_btin(A4161,TODAY()-1,100000000)</f>
        <v>0.48057404999999997</v>
      </c>
      <c r="Q4161" s="17">
        <f ca="1">[1]!s_dq_turn(A4161,TODAY()-1)</f>
        <v>1.2447388760376696</v>
      </c>
      <c r="R4161" s="2">
        <f>[1]!s_pq_amount(A4161,"20260101","",100000000)</f>
        <v>103.50105606</v>
      </c>
      <c r="S4161" s="2">
        <f>[1]!s_pq_avgamount(A4161,"20260101","",100000000)</f>
        <v>0.94955097302752289</v>
      </c>
      <c r="T4161" s="17">
        <f>[1]!s_ipo_dilutedpe(A4161)</f>
        <v>22.92</v>
      </c>
      <c r="U4161" s="12">
        <f>[1]!s_ipo_collection_total(A4161,100000000)</f>
        <v>3.85</v>
      </c>
      <c r="V4161" s="18">
        <f>[1]!s_val_pe_ttm(A4161,"")</f>
        <v>8.8382291793823242</v>
      </c>
    </row>
    <row r="4162" spans="1:22" x14ac:dyDescent="0.3">
      <c r="A4162" s="12" t="s">
        <v>8686</v>
      </c>
      <c r="B4162" s="12" t="s">
        <v>8687</v>
      </c>
      <c r="C4162" s="16" t="str">
        <f>[1]!s_info_mkt(A4162)</f>
        <v>主板</v>
      </c>
      <c r="D4162" s="16" t="str">
        <f>[1]!s_ipo_listeddate(A4162)</f>
        <v>2018-10-26</v>
      </c>
      <c r="E4162" s="16" t="str">
        <f>[1]!s_info_industry_csrc2023(A4162,"",3)</f>
        <v>资本市场服务</v>
      </c>
      <c r="F4162" s="16">
        <f>[1]!s_is(A4162,83,"FY","YTD","20251231",1,"",100000000)</f>
        <v>51.957516512399998</v>
      </c>
      <c r="G4162" s="16">
        <f>[1]!s_is(A4162,83,"FY","YTD","20241231",1,"",100000000)</f>
        <v>40.201722777000001</v>
      </c>
      <c r="H4162" s="16">
        <f>[1]!s_is(A4162,61,"FY","YTD","20251231",1,"",100000000)</f>
        <v>23.516000655300001</v>
      </c>
      <c r="I4162" s="16">
        <f>[1]!s_is(A4162,61,"FY","YTD","20241231",1,"",100000000)</f>
        <v>15.797054981800001</v>
      </c>
      <c r="J4162" s="16">
        <f>[1]!s_fa_roe(A4162,"20251231")</f>
        <v>7.6013999999999999</v>
      </c>
      <c r="K4162" s="16">
        <f>[1]!s_stmnote_rdexp(A4162,"20251231",1,10000)</f>
        <v>0</v>
      </c>
      <c r="L4162" s="16">
        <f>[1]!s_margin_tradingbalance(A4162,"",10000)</f>
        <v>122966.0111</v>
      </c>
      <c r="M4162" s="16">
        <f>[1]!s_margin_seclendingbalance(A4162,"",10000)</f>
        <v>445.64589999999998</v>
      </c>
      <c r="N4162" s="17">
        <f>[1]!s_val_ev(A4162,"",100000000)</f>
        <v>331.62989578320003</v>
      </c>
      <c r="O4162" s="17">
        <f>[1]!share_freesharesmv(A4162,"",100000000)</f>
        <v>103.95155718480001</v>
      </c>
      <c r="P4162" s="17">
        <f ca="1">[1]!s_dq_amount_btin(A4162,TODAY()-1,100000000)</f>
        <v>1.9699885500000001</v>
      </c>
      <c r="Q4162" s="17">
        <f ca="1">[1]!s_dq_turn(A4162,TODAY()-1)</f>
        <v>0.6591144996234034</v>
      </c>
      <c r="R4162" s="2">
        <f>[1]!s_pq_amount(A4162,"20260101","",100000000)</f>
        <v>304.57440724999998</v>
      </c>
      <c r="S4162" s="2">
        <f>[1]!s_pq_avgamount(A4162,"20260101","",100000000)</f>
        <v>2.7942606169724766</v>
      </c>
      <c r="T4162" s="17">
        <f>[1]!s_ipo_dilutedpe(A4162)</f>
        <v>22.98</v>
      </c>
      <c r="U4162" s="12">
        <f>[1]!s_ipo_collection_total(A4162,100000000)</f>
        <v>19.582487821600001</v>
      </c>
      <c r="V4162" s="18">
        <f>[1]!s_val_pe_ttm(A4162,"")</f>
        <v>14.009949684143066</v>
      </c>
    </row>
    <row r="4163" spans="1:22" x14ac:dyDescent="0.3">
      <c r="A4163" s="12" t="s">
        <v>8688</v>
      </c>
      <c r="B4163" s="12" t="s">
        <v>8689</v>
      </c>
      <c r="C4163" s="16" t="str">
        <f>[1]!s_info_mkt(A4163)</f>
        <v>主板</v>
      </c>
      <c r="D4163" s="16" t="str">
        <f>[1]!s_ipo_listeddate(A4163)</f>
        <v>2006-11-20</v>
      </c>
      <c r="E4163" s="16" t="str">
        <f>[1]!s_info_industry_csrc2023(A4163,"",3)</f>
        <v>非金属矿物制品业</v>
      </c>
      <c r="F4163" s="16">
        <f>[1]!s_is(A4163,83,"FY","YTD","20251231",1,"",100000000)</f>
        <v>301.95487692289998</v>
      </c>
      <c r="G4163" s="16">
        <f>[1]!s_is(A4163,83,"FY","YTD","20241231",1,"",100000000)</f>
        <v>239.83849999770001</v>
      </c>
      <c r="H4163" s="16">
        <f>[1]!s_is(A4163,61,"FY","YTD","20251231",1,"",100000000)</f>
        <v>18.177767766100001</v>
      </c>
      <c r="I4163" s="16">
        <f>[1]!s_is(A4163,61,"FY","YTD","20241231",1,"",100000000)</f>
        <v>8.9186721426000002</v>
      </c>
      <c r="J4163" s="16">
        <f>[1]!s_fa_roe(A4163,"20251231")</f>
        <v>9.4616000000000007</v>
      </c>
      <c r="K4163" s="16">
        <f>[1]!s_stmnote_rdexp(A4163,"20251231",1,10000)</f>
        <v>176880.44620400001</v>
      </c>
      <c r="L4163" s="16">
        <f>[1]!s_margin_tradingbalance(A4163,"",10000)</f>
        <v>209606.59400000001</v>
      </c>
      <c r="M4163" s="16">
        <f>[1]!s_margin_seclendingbalance(A4163,"",10000)</f>
        <v>2224.2458999999999</v>
      </c>
      <c r="N4163" s="17">
        <f>[1]!s_val_ev(A4163,"",100000000)</f>
        <v>1351.728546912</v>
      </c>
      <c r="O4163" s="17">
        <f>[1]!share_freesharesmv(A4163,"",100000000)</f>
        <v>537.46905339</v>
      </c>
      <c r="P4163" s="17">
        <f ca="1">[1]!s_dq_amount_btin(A4163,TODAY()-1,100000000)</f>
        <v>57.852031199999999</v>
      </c>
      <c r="Q4163" s="17">
        <f ca="1">[1]!s_dq_turn(A4163,TODAY()-1)</f>
        <v>4.2830881876218241</v>
      </c>
      <c r="R4163" s="2">
        <f>[1]!s_pq_amount(A4163,"20260101","",100000000)</f>
        <v>2941.0261553800001</v>
      </c>
      <c r="S4163" s="2">
        <f>[1]!s_pq_avgamount(A4163,"20260101","",100000000)</f>
        <v>26.981891333761467</v>
      </c>
      <c r="T4163" s="17">
        <f>[1]!s_ipo_dilutedpe(A4163)</f>
        <v>29.93</v>
      </c>
      <c r="U4163" s="12">
        <f>[1]!s_ipo_collection_total(A4163,100000000)</f>
        <v>3.4034200000000001</v>
      </c>
      <c r="V4163" s="18">
        <f>[1]!s_val_pe_ttm(A4163,"")</f>
        <v>68.855056762695313</v>
      </c>
    </row>
    <row r="4164" spans="1:22" x14ac:dyDescent="0.3">
      <c r="A4164" s="12" t="s">
        <v>8690</v>
      </c>
      <c r="B4164" s="12" t="s">
        <v>8691</v>
      </c>
      <c r="C4164" s="16" t="str">
        <f>[1]!s_info_mkt(A4164)</f>
        <v>主板</v>
      </c>
      <c r="D4164" s="16" t="str">
        <f>[1]!s_ipo_listeddate(A4164)</f>
        <v>1994-03-11</v>
      </c>
      <c r="E4164" s="16" t="str">
        <f>[1]!s_info_industry_csrc2023(A4164,"",3)</f>
        <v>化学原料和化学制品制造业</v>
      </c>
      <c r="F4164" s="16">
        <f>[1]!s_is(A4164,83,"FY","YTD","20251231",1,"",100000000)</f>
        <v>8.2609838226000001</v>
      </c>
      <c r="G4164" s="16">
        <f>[1]!s_is(A4164,83,"FY","YTD","20241231",1,"",100000000)</f>
        <v>7.6991794135000005</v>
      </c>
      <c r="H4164" s="16">
        <f>[1]!s_is(A4164,61,"FY","YTD","20251231",1,"",100000000)</f>
        <v>-1.6940081046000002</v>
      </c>
      <c r="I4164" s="16">
        <f>[1]!s_is(A4164,61,"FY","YTD","20241231",1,"",100000000)</f>
        <v>-3.0751250466000002</v>
      </c>
      <c r="J4164" s="16">
        <f>[1]!s_fa_roe(A4164,"20251231")</f>
        <v>-115.7221</v>
      </c>
      <c r="K4164" s="16">
        <f>[1]!s_stmnote_rdexp(A4164,"20251231",1,10000)</f>
        <v>24.272107999999999</v>
      </c>
      <c r="L4164" s="16">
        <f>[1]!s_margin_tradingbalance(A4164,"",10000)</f>
        <v>38639.473100000003</v>
      </c>
      <c r="M4164" s="16">
        <f>[1]!s_margin_seclendingbalance(A4164,"",10000)</f>
        <v>79.731999999999999</v>
      </c>
      <c r="N4164" s="17">
        <f>[1]!s_val_ev(A4164,"",100000000)</f>
        <v>23.543111299415141</v>
      </c>
      <c r="O4164" s="17">
        <f>[1]!share_freesharesmv(A4164,"",100000000)</f>
        <v>15.260809252</v>
      </c>
      <c r="P4164" s="17">
        <f ca="1">[1]!s_dq_amount_btin(A4164,TODAY()-1,100000000)</f>
        <v>0.64670397000000002</v>
      </c>
      <c r="Q4164" s="17">
        <f ca="1">[1]!s_dq_turn(A4164,TODAY()-1)</f>
        <v>3.0182297794444346</v>
      </c>
      <c r="R4164" s="2">
        <f>[1]!s_pq_amount(A4164,"20260101","",100000000)</f>
        <v>265.69120337999999</v>
      </c>
      <c r="S4164" s="2">
        <f>[1]!s_pq_avgamount(A4164,"20260101","",100000000)</f>
        <v>2.4375339759633028</v>
      </c>
      <c r="T4164" s="17">
        <f>[1]!s_ipo_dilutedpe(A4164)</f>
        <v>15.67</v>
      </c>
      <c r="U4164" s="12">
        <f>[1]!s_ipo_collection_total(A4164,100000000)</f>
        <v>0.46400000000000002</v>
      </c>
      <c r="V4164" s="18">
        <f>[1]!s_val_pe_ttm(A4164,"")</f>
        <v>-18.339330673217773</v>
      </c>
    </row>
    <row r="4165" spans="1:22" x14ac:dyDescent="0.3">
      <c r="A4165" s="12" t="s">
        <v>8692</v>
      </c>
      <c r="B4165" s="12" t="s">
        <v>8693</v>
      </c>
      <c r="C4165" s="16" t="str">
        <f>[1]!s_info_mkt(A4165)</f>
        <v>主板</v>
      </c>
      <c r="D4165" s="16" t="str">
        <f>[1]!s_ipo_listeddate(A4165)</f>
        <v>2017-09-29</v>
      </c>
      <c r="E4165" s="16" t="str">
        <f>[1]!s_info_industry_csrc2023(A4165,"",3)</f>
        <v>零售业</v>
      </c>
      <c r="F4165" s="16">
        <f>[1]!s_is(A4165,83,"FY","YTD","20251231",1,"",100000000)</f>
        <v>8.0032140247000001</v>
      </c>
      <c r="G4165" s="16">
        <f>[1]!s_is(A4165,83,"FY","YTD","20241231",1,"",100000000)</f>
        <v>7.5711420594000005</v>
      </c>
      <c r="H4165" s="16">
        <f>[1]!s_is(A4165,61,"FY","YTD","20251231",1,"",100000000)</f>
        <v>0.70280340200000002</v>
      </c>
      <c r="I4165" s="16">
        <f>[1]!s_is(A4165,61,"FY","YTD","20241231",1,"",100000000)</f>
        <v>0.58008333710000004</v>
      </c>
      <c r="J4165" s="16">
        <f>[1]!s_fa_roe(A4165,"20251231")</f>
        <v>4.4081000000000001</v>
      </c>
      <c r="K4165" s="16">
        <f>[1]!s_stmnote_rdexp(A4165,"20251231",1,10000)</f>
        <v>0</v>
      </c>
      <c r="L4165" s="16">
        <f>[1]!s_margin_tradingbalance(A4165,"",10000)</f>
        <v>0</v>
      </c>
      <c r="M4165" s="16">
        <f>[1]!s_margin_seclendingbalance(A4165,"",10000)</f>
        <v>0</v>
      </c>
      <c r="N4165" s="17">
        <f>[1]!s_val_ev(A4165,"",100000000)</f>
        <v>45.8874</v>
      </c>
      <c r="O4165" s="17">
        <f>[1]!share_freesharesmv(A4165,"",100000000)</f>
        <v>12.034074</v>
      </c>
      <c r="P4165" s="17">
        <f ca="1">[1]!s_dq_amount_btin(A4165,TODAY()-1,100000000)</f>
        <v>0.40609093000000002</v>
      </c>
      <c r="Q4165" s="17">
        <f ca="1">[1]!s_dq_turn(A4165,TODAY()-1)</f>
        <v>0.88073993993993993</v>
      </c>
      <c r="R4165" s="2">
        <f>[1]!s_pq_amount(A4165,"20260101","",100000000)</f>
        <v>115.58339983</v>
      </c>
      <c r="S4165" s="2">
        <f>[1]!s_pq_avgamount(A4165,"20260101","",100000000)</f>
        <v>1.0603981635779816</v>
      </c>
      <c r="T4165" s="17">
        <f>[1]!s_ipo_dilutedpe(A4165)</f>
        <v>22.92</v>
      </c>
      <c r="U4165" s="12">
        <f>[1]!s_ipo_collection_total(A4165,100000000)</f>
        <v>5.056</v>
      </c>
      <c r="V4165" s="18">
        <f>[1]!s_val_pe_ttm(A4165,"")</f>
        <v>47.455997467041016</v>
      </c>
    </row>
    <row r="4166" spans="1:22" x14ac:dyDescent="0.3">
      <c r="A4166" s="12" t="s">
        <v>8694</v>
      </c>
      <c r="B4166" s="12" t="s">
        <v>8695</v>
      </c>
      <c r="C4166" s="16" t="str">
        <f>[1]!s_info_mkt(A4166)</f>
        <v>创业板</v>
      </c>
      <c r="D4166" s="16" t="str">
        <f>[1]!s_ipo_listeddate(A4166)</f>
        <v>2022-04-12</v>
      </c>
      <c r="E4166" s="16" t="str">
        <f>[1]!s_info_industry_csrc2023(A4166,"",3)</f>
        <v>计算机、通信和其他电子设备制造业</v>
      </c>
      <c r="F4166" s="16">
        <f>[1]!s_is(A4166,83,"FY","YTD","20251231",1,"",100000000)</f>
        <v>14.3411407615</v>
      </c>
      <c r="G4166" s="16">
        <f>[1]!s_is(A4166,83,"FY","YTD","20241231",1,"",100000000)</f>
        <v>12.624030235899999</v>
      </c>
      <c r="H4166" s="16">
        <f>[1]!s_is(A4166,61,"FY","YTD","20251231",1,"",100000000)</f>
        <v>0.27247800109999998</v>
      </c>
      <c r="I4166" s="16">
        <f>[1]!s_is(A4166,61,"FY","YTD","20241231",1,"",100000000)</f>
        <v>0.38227734130000002</v>
      </c>
      <c r="J4166" s="16">
        <f>[1]!s_fa_roe(A4166,"20251231")</f>
        <v>2.1918000000000002</v>
      </c>
      <c r="K4166" s="16">
        <f>[1]!s_stmnote_rdexp(A4166,"20251231",1,10000)</f>
        <v>7495.4077510000006</v>
      </c>
      <c r="L4166" s="16">
        <f>[1]!s_margin_tradingbalance(A4166,"",10000)</f>
        <v>12176.9218</v>
      </c>
      <c r="M4166" s="16">
        <f>[1]!s_margin_seclendingbalance(A4166,"",10000)</f>
        <v>26.0776</v>
      </c>
      <c r="N4166" s="17">
        <f>[1]!s_val_ev(A4166,"",100000000)</f>
        <v>22.349642725199999</v>
      </c>
      <c r="O4166" s="17">
        <f>[1]!share_freesharesmv(A4166,"",100000000)</f>
        <v>12.677592509399998</v>
      </c>
      <c r="P4166" s="17">
        <f ca="1">[1]!s_dq_amount_btin(A4166,TODAY()-1,100000000)</f>
        <v>0.53043618000000003</v>
      </c>
      <c r="Q4166" s="17">
        <f ca="1">[1]!s_dq_turn(A4166,TODAY()-1)</f>
        <v>3.021762287771935</v>
      </c>
      <c r="R4166" s="2">
        <f>[1]!s_pq_amount(A4166,"20260101","",100000000)</f>
        <v>63.01006898</v>
      </c>
      <c r="S4166" s="2">
        <f>[1]!s_pq_avgamount(A4166,"20260101","",100000000)</f>
        <v>0.57807402733944957</v>
      </c>
      <c r="T4166" s="17">
        <f>[1]!s_ipo_dilutedpe(A4166)</f>
        <v>49.77</v>
      </c>
      <c r="U4166" s="12">
        <f>[1]!s_ipo_collection_total(A4166,100000000)</f>
        <v>8.1510624000000007</v>
      </c>
      <c r="V4166" s="18">
        <f>[1]!s_val_pe_ttm(A4166,"")</f>
        <v>131.2139892578125</v>
      </c>
    </row>
    <row r="4167" spans="1:22" x14ac:dyDescent="0.3">
      <c r="A4167" s="12" t="s">
        <v>8696</v>
      </c>
      <c r="B4167" s="12" t="s">
        <v>8697</v>
      </c>
      <c r="C4167" s="16" t="str">
        <f>[1]!s_info_mkt(A4167)</f>
        <v>创业板</v>
      </c>
      <c r="D4167" s="16" t="str">
        <f>[1]!s_ipo_listeddate(A4167)</f>
        <v>2020-08-24</v>
      </c>
      <c r="E4167" s="16" t="str">
        <f>[1]!s_info_industry_csrc2023(A4167,"",3)</f>
        <v>医药制造业</v>
      </c>
      <c r="F4167" s="16">
        <f>[1]!s_is(A4167,83,"FY","YTD","20251231",1,"",100000000)</f>
        <v>2.2527263873000001</v>
      </c>
      <c r="G4167" s="16">
        <f>[1]!s_is(A4167,83,"FY","YTD","20241231",1,"",100000000)</f>
        <v>3.5119856767000002</v>
      </c>
      <c r="H4167" s="16">
        <f>[1]!s_is(A4167,61,"FY","YTD","20251231",1,"",100000000)</f>
        <v>-2.2734172182000001</v>
      </c>
      <c r="I4167" s="16">
        <f>[1]!s_is(A4167,61,"FY","YTD","20241231",1,"",100000000)</f>
        <v>-1.4742625343</v>
      </c>
      <c r="J4167" s="16">
        <f>[1]!s_fa_roe(A4167,"20251231")</f>
        <v>-21.985499999999998</v>
      </c>
      <c r="K4167" s="16">
        <f>[1]!s_stmnote_rdexp(A4167,"20251231",1,10000)</f>
        <v>937.13331300000004</v>
      </c>
      <c r="L4167" s="16">
        <f>[1]!s_margin_tradingbalance(A4167,"",10000)</f>
        <v>5874.8791000000001</v>
      </c>
      <c r="M4167" s="16">
        <f>[1]!s_margin_seclendingbalance(A4167,"",10000)</f>
        <v>0</v>
      </c>
      <c r="N4167" s="17">
        <f>[1]!s_val_ev(A4167,"",100000000)</f>
        <v>44.161048209999997</v>
      </c>
      <c r="O4167" s="17">
        <f>[1]!share_freesharesmv(A4167,"",100000000)</f>
        <v>12.251335770000001</v>
      </c>
      <c r="P4167" s="17">
        <f ca="1">[1]!s_dq_amount_btin(A4167,TODAY()-1,100000000)</f>
        <v>0.60689751000000003</v>
      </c>
      <c r="Q4167" s="17">
        <f ca="1">[1]!s_dq_turn(A4167,TODAY()-1)</f>
        <v>1.3713611627890403</v>
      </c>
      <c r="R4167" s="2">
        <f>[1]!s_pq_amount(A4167,"20260101","",100000000)</f>
        <v>119.86529851</v>
      </c>
      <c r="S4167" s="2">
        <f>[1]!s_pq_avgamount(A4167,"20260101","",100000000)</f>
        <v>1.099681637706422</v>
      </c>
      <c r="T4167" s="17">
        <f>[1]!s_ipo_dilutedpe(A4167)</f>
        <v>30.51</v>
      </c>
      <c r="U4167" s="12">
        <f>[1]!s_ipo_collection_total(A4167,100000000)</f>
        <v>8.3134739999999994</v>
      </c>
      <c r="V4167" s="18">
        <f>[1]!s_val_pe_ttm(A4167,"")</f>
        <v>-20.469203948974609</v>
      </c>
    </row>
    <row r="4168" spans="1:22" x14ac:dyDescent="0.3">
      <c r="A4168" s="12" t="s">
        <v>8698</v>
      </c>
      <c r="B4168" s="12" t="s">
        <v>8699</v>
      </c>
      <c r="C4168" s="16" t="str">
        <f>[1]!s_info_mkt(A4168)</f>
        <v>主板</v>
      </c>
      <c r="D4168" s="16" t="str">
        <f>[1]!s_ipo_listeddate(A4168)</f>
        <v>2003-07-10</v>
      </c>
      <c r="E4168" s="16" t="str">
        <f>[1]!s_info_industry_csrc2023(A4168,"",3)</f>
        <v>皮革、毛皮、羽毛及其制品和制鞋业</v>
      </c>
      <c r="F4168" s="16">
        <f>[1]!s_is(A4168,83,"FY","YTD","20251231",1,"",100000000)</f>
        <v>12.933439201300001</v>
      </c>
      <c r="G4168" s="16">
        <f>[1]!s_is(A4168,83,"FY","YTD","20241231",1,"",100000000)</f>
        <v>12.390413629100001</v>
      </c>
      <c r="H4168" s="16">
        <f>[1]!s_is(A4168,61,"FY","YTD","20251231",1,"",100000000)</f>
        <v>-0.81900179569999998</v>
      </c>
      <c r="I4168" s="16">
        <f>[1]!s_is(A4168,61,"FY","YTD","20241231",1,"",100000000)</f>
        <v>-1.1761916986000001</v>
      </c>
      <c r="J4168" s="16">
        <f>[1]!s_fa_roe(A4168,"20251231")</f>
        <v>-3.1840999999999999</v>
      </c>
      <c r="K4168" s="16">
        <f>[1]!s_stmnote_rdexp(A4168,"20251231",1,10000)</f>
        <v>3799.0628939999997</v>
      </c>
      <c r="L4168" s="16">
        <f>[1]!s_margin_tradingbalance(A4168,"",10000)</f>
        <v>0</v>
      </c>
      <c r="M4168" s="16">
        <f>[1]!s_margin_seclendingbalance(A4168,"",10000)</f>
        <v>0</v>
      </c>
      <c r="N4168" s="17">
        <f>[1]!s_val_ev(A4168,"",100000000)</f>
        <v>24.337686959999999</v>
      </c>
      <c r="O4168" s="17">
        <f>[1]!share_freesharesmv(A4168,"",100000000)</f>
        <v>16.134615294499994</v>
      </c>
      <c r="P4168" s="17">
        <f ca="1">[1]!s_dq_amount_btin(A4168,TODAY()-1,100000000)</f>
        <v>0.45555789000000002</v>
      </c>
      <c r="Q4168" s="17">
        <f ca="1">[1]!s_dq_turn(A4168,TODAY()-1)</f>
        <v>1.8551305748243547</v>
      </c>
      <c r="R4168" s="2">
        <f>[1]!s_pq_amount(A4168,"20260101","",100000000)</f>
        <v>63.370463030000003</v>
      </c>
      <c r="S4168" s="2">
        <f>[1]!s_pq_avgamount(A4168,"20260101","",100000000)</f>
        <v>0.58138039477064218</v>
      </c>
      <c r="T4168" s="17">
        <f>[1]!s_ipo_dilutedpe(A4168)</f>
        <v>20</v>
      </c>
      <c r="U4168" s="12">
        <f>[1]!s_ipo_collection_total(A4168,100000000)</f>
        <v>2.496</v>
      </c>
      <c r="V4168" s="18">
        <f>[1]!s_val_pe_ttm(A4168,"")</f>
        <v>-28.826656341552734</v>
      </c>
    </row>
    <row r="4169" spans="1:22" x14ac:dyDescent="0.3">
      <c r="A4169" s="12" t="s">
        <v>8700</v>
      </c>
      <c r="B4169" s="12" t="s">
        <v>8701</v>
      </c>
      <c r="C4169" s="16" t="str">
        <f>[1]!s_info_mkt(A4169)</f>
        <v>创业板</v>
      </c>
      <c r="D4169" s="16" t="str">
        <f>[1]!s_ipo_listeddate(A4169)</f>
        <v>2023-08-03</v>
      </c>
      <c r="E4169" s="16" t="str">
        <f>[1]!s_info_industry_csrc2023(A4169,"",3)</f>
        <v>化学原料和化学制品制造业</v>
      </c>
      <c r="F4169" s="16">
        <f>[1]!s_is(A4169,83,"FY","YTD","20251231",1,"",100000000)</f>
        <v>27.550400323000002</v>
      </c>
      <c r="G4169" s="16">
        <f>[1]!s_is(A4169,83,"FY","YTD","20241231",1,"",100000000)</f>
        <v>30.498876867600003</v>
      </c>
      <c r="H4169" s="16">
        <f>[1]!s_is(A4169,61,"FY","YTD","20251231",1,"",100000000)</f>
        <v>0.97218075980000007</v>
      </c>
      <c r="I4169" s="16">
        <f>[1]!s_is(A4169,61,"FY","YTD","20241231",1,"",100000000)</f>
        <v>0.58155149649999993</v>
      </c>
      <c r="J4169" s="16">
        <f>[1]!s_fa_roe(A4169,"20251231")</f>
        <v>6.6699000000000002</v>
      </c>
      <c r="K4169" s="16">
        <f>[1]!s_stmnote_rdexp(A4169,"20251231",1,10000)</f>
        <v>10951.102197</v>
      </c>
      <c r="L4169" s="16">
        <f>[1]!s_margin_tradingbalance(A4169,"",10000)</f>
        <v>12218.0316</v>
      </c>
      <c r="M4169" s="16">
        <f>[1]!s_margin_seclendingbalance(A4169,"",10000)</f>
        <v>22.116</v>
      </c>
      <c r="N4169" s="17">
        <f>[1]!s_val_ev(A4169,"",100000000)</f>
        <v>41.371530066000005</v>
      </c>
      <c r="O4169" s="17">
        <f>[1]!share_freesharesmv(A4169,"",100000000)</f>
        <v>14.963671018800001</v>
      </c>
      <c r="P4169" s="17">
        <f ca="1">[1]!s_dq_amount_btin(A4169,TODAY()-1,100000000)</f>
        <v>0.58833354999999998</v>
      </c>
      <c r="Q4169" s="17">
        <f ca="1">[1]!s_dq_turn(A4169,TODAY()-1)</f>
        <v>3.8444808429214814</v>
      </c>
      <c r="R4169" s="2">
        <f>[1]!s_pq_amount(A4169,"20260101","",100000000)</f>
        <v>155.01423385999999</v>
      </c>
      <c r="S4169" s="2">
        <f>[1]!s_pq_avgamount(A4169,"20260101","",100000000)</f>
        <v>1.4221489344954128</v>
      </c>
      <c r="T4169" s="17">
        <f>[1]!s_ipo_dilutedpe(A4169)</f>
        <v>44.47</v>
      </c>
      <c r="U4169" s="12">
        <f>[1]!s_ipo_collection_total(A4169,100000000)</f>
        <v>9.0253750000000004</v>
      </c>
      <c r="V4169" s="18">
        <f>[1]!s_val_pe_ttm(A4169,"")</f>
        <v>45.393421173095703</v>
      </c>
    </row>
    <row r="4170" spans="1:22" x14ac:dyDescent="0.3">
      <c r="A4170" s="12" t="s">
        <v>8702</v>
      </c>
      <c r="B4170" s="12" t="s">
        <v>8703</v>
      </c>
      <c r="C4170" s="16" t="str">
        <f>[1]!s_info_mkt(A4170)</f>
        <v>主板</v>
      </c>
      <c r="D4170" s="16" t="str">
        <f>[1]!s_ipo_listeddate(A4170)</f>
        <v>2019-06-21</v>
      </c>
      <c r="E4170" s="16" t="str">
        <f>[1]!s_info_industry_csrc2023(A4170,"",3)</f>
        <v>造纸和纸制品业</v>
      </c>
      <c r="F4170" s="16">
        <f>[1]!s_is(A4170,83,"FY","YTD","20251231",1,"",100000000)</f>
        <v>4.4316719974000005</v>
      </c>
      <c r="G4170" s="16">
        <f>[1]!s_is(A4170,83,"FY","YTD","20241231",1,"",100000000)</f>
        <v>7.0888704353999996</v>
      </c>
      <c r="H4170" s="16">
        <f>[1]!s_is(A4170,61,"FY","YTD","20251231",1,"",100000000)</f>
        <v>-2.0365118352000002</v>
      </c>
      <c r="I4170" s="16">
        <f>[1]!s_is(A4170,61,"FY","YTD","20241231",1,"",100000000)</f>
        <v>-2.3561984703999999</v>
      </c>
      <c r="J4170" s="16">
        <f>[1]!s_fa_roe(A4170,"20251231")</f>
        <v>-57.150500000000001</v>
      </c>
      <c r="K4170" s="16">
        <f>[1]!s_stmnote_rdexp(A4170,"20251231",1,10000)</f>
        <v>1638.387559</v>
      </c>
      <c r="L4170" s="16">
        <f>[1]!s_margin_tradingbalance(A4170,"",10000)</f>
        <v>0</v>
      </c>
      <c r="M4170" s="16">
        <f>[1]!s_margin_seclendingbalance(A4170,"",10000)</f>
        <v>0</v>
      </c>
      <c r="N4170" s="17">
        <f>[1]!s_val_ev(A4170,"",100000000)</f>
        <v>29.019369999999999</v>
      </c>
      <c r="O4170" s="17">
        <f>[1]!share_freesharesmv(A4170,"",100000000)</f>
        <v>20.474998299999999</v>
      </c>
      <c r="P4170" s="17">
        <f ca="1">[1]!s_dq_amount_btin(A4170,TODAY()-1,100000000)</f>
        <v>0.62340149</v>
      </c>
      <c r="Q4170" s="17">
        <f ca="1">[1]!s_dq_turn(A4170,TODAY()-1)</f>
        <v>2.1234302467627657</v>
      </c>
      <c r="R4170" s="2">
        <f>[1]!s_pq_amount(A4170,"20260101","",100000000)</f>
        <v>169.96820656</v>
      </c>
      <c r="S4170" s="2">
        <f>[1]!s_pq_avgamount(A4170,"20260101","",100000000)</f>
        <v>1.5593413445871558</v>
      </c>
      <c r="T4170" s="17">
        <f>[1]!s_ipo_dilutedpe(A4170)</f>
        <v>22.69</v>
      </c>
      <c r="U4170" s="12">
        <f>[1]!s_ipo_collection_total(A4170,100000000)</f>
        <v>5.1216629999999999</v>
      </c>
      <c r="V4170" s="18">
        <f>[1]!s_val_pe_ttm(A4170,"")</f>
        <v>-15.214749336242676</v>
      </c>
    </row>
    <row r="4171" spans="1:22" x14ac:dyDescent="0.3">
      <c r="A4171" s="12" t="s">
        <v>8704</v>
      </c>
      <c r="B4171" s="12" t="s">
        <v>8705</v>
      </c>
      <c r="C4171" s="16" t="str">
        <f>[1]!s_info_mkt(A4171)</f>
        <v>主板</v>
      </c>
      <c r="D4171" s="16" t="str">
        <f>[1]!s_ipo_listeddate(A4171)</f>
        <v>2008-08-18</v>
      </c>
      <c r="E4171" s="16" t="str">
        <f>[1]!s_info_industry_csrc2023(A4171,"",3)</f>
        <v>铁路、船舶、航空航天和其他运输设备制造业</v>
      </c>
      <c r="F4171" s="16">
        <f>[1]!s_is(A4171,83,"FY","YTD","20251231",1,"",100000000)</f>
        <v>2730.6309799999999</v>
      </c>
      <c r="G4171" s="16">
        <f>[1]!s_is(A4171,83,"FY","YTD","20241231",1,"",100000000)</f>
        <v>2464.5680400000001</v>
      </c>
      <c r="H4171" s="16">
        <f>[1]!s_is(A4171,61,"FY","YTD","20251231",1,"",100000000)</f>
        <v>131.81014999999999</v>
      </c>
      <c r="I4171" s="16">
        <f>[1]!s_is(A4171,61,"FY","YTD","20241231",1,"",100000000)</f>
        <v>123.87514</v>
      </c>
      <c r="J4171" s="16">
        <f>[1]!s_fa_roe(A4171,"20251231")</f>
        <v>7.7332000000000001</v>
      </c>
      <c r="K4171" s="16">
        <f>[1]!s_stmnote_rdexp(A4171,"20251231",1,10000)</f>
        <v>1816422.9</v>
      </c>
      <c r="L4171" s="16">
        <f>[1]!s_margin_tradingbalance(A4171,"",10000)</f>
        <v>369398.565</v>
      </c>
      <c r="M4171" s="16">
        <f>[1]!s_margin_seclendingbalance(A4171,"",10000)</f>
        <v>1621.3119999999999</v>
      </c>
      <c r="N4171" s="17">
        <f>[1]!s_val_ev(A4171,"",100000000)</f>
        <v>1561.1256910620159</v>
      </c>
      <c r="O4171" s="17">
        <f>[1]!share_freesharesmv(A4171,"",100000000)</f>
        <v>545.4523086879999</v>
      </c>
      <c r="P4171" s="17">
        <f ca="1">[1]!s_dq_amount_btin(A4171,TODAY()-1,100000000)</f>
        <v>10.539658219999998</v>
      </c>
      <c r="Q4171" s="17">
        <f ca="1">[1]!s_dq_turn(A4171,TODAY()-1)</f>
        <v>0.77146106536110948</v>
      </c>
      <c r="R4171" s="2">
        <f>[1]!s_pq_amount(A4171,"20260101","",100000000)</f>
        <v>1252.8029939999999</v>
      </c>
      <c r="S4171" s="2">
        <f>[1]!s_pq_avgamount(A4171,"20260101","",100000000)</f>
        <v>11.493605449541285</v>
      </c>
      <c r="T4171" s="17">
        <f>[1]!s_ipo_dilutedpe(A4171)</f>
        <v>16.03</v>
      </c>
      <c r="U4171" s="12">
        <f>[1]!s_ipo_collection_total(A4171,100000000)</f>
        <v>65.400000000000006</v>
      </c>
      <c r="V4171" s="18">
        <f>[1]!s_val_pe_ttm(A4171,"")</f>
        <v>11.899112701416016</v>
      </c>
    </row>
    <row r="4172" spans="1:22" x14ac:dyDescent="0.3">
      <c r="A4172" s="12" t="s">
        <v>8706</v>
      </c>
      <c r="B4172" s="12" t="s">
        <v>8707</v>
      </c>
      <c r="C4172" s="16" t="str">
        <f>[1]!s_info_mkt(A4172)</f>
        <v>主板</v>
      </c>
      <c r="D4172" s="16" t="str">
        <f>[1]!s_ipo_listeddate(A4172)</f>
        <v>2006-12-26</v>
      </c>
      <c r="E4172" s="16" t="str">
        <f>[1]!s_info_industry_csrc2023(A4172,"",3)</f>
        <v>农副食品加工业</v>
      </c>
      <c r="F4172" s="16">
        <f>[1]!s_is(A4172,83,"FY","YTD","20251231",1,"",100000000)</f>
        <v>169.8107469926</v>
      </c>
      <c r="G4172" s="16">
        <f>[1]!s_is(A4172,83,"FY","YTD","20241231",1,"",100000000)</f>
        <v>171.7580519011</v>
      </c>
      <c r="H4172" s="16">
        <f>[1]!s_is(A4172,61,"FY","YTD","20251231",1,"",100000000)</f>
        <v>2.1063487519999997</v>
      </c>
      <c r="I4172" s="16">
        <f>[1]!s_is(A4172,61,"FY","YTD","20241231",1,"",100000000)</f>
        <v>6.0505288237999997</v>
      </c>
      <c r="J4172" s="16">
        <f>[1]!s_fa_roe(A4172,"20251231")</f>
        <v>3.0184000000000002</v>
      </c>
      <c r="K4172" s="16">
        <f>[1]!s_stmnote_rdexp(A4172,"20251231",1,10000)</f>
        <v>18354.779406000001</v>
      </c>
      <c r="L4172" s="16">
        <f>[1]!s_margin_tradingbalance(A4172,"",10000)</f>
        <v>25946.0416</v>
      </c>
      <c r="M4172" s="16">
        <f>[1]!s_margin_seclendingbalance(A4172,"",10000)</f>
        <v>342.55759999999998</v>
      </c>
      <c r="N4172" s="17">
        <f>[1]!s_val_ev(A4172,"",100000000)</f>
        <v>82.188141202999986</v>
      </c>
      <c r="O4172" s="17">
        <f>[1]!share_freesharesmv(A4172,"",100000000)</f>
        <v>58.851150070999992</v>
      </c>
      <c r="P4172" s="17">
        <f ca="1">[1]!s_dq_amount_btin(A4172,TODAY()-1,100000000)</f>
        <v>1.0134264900000001</v>
      </c>
      <c r="Q4172" s="17">
        <f ca="1">[1]!s_dq_turn(A4172,TODAY()-1)</f>
        <v>1.2305879770439221</v>
      </c>
      <c r="R4172" s="2">
        <f>[1]!s_pq_amount(A4172,"20260101","",100000000)</f>
        <v>242.139139</v>
      </c>
      <c r="S4172" s="2">
        <f>[1]!s_pq_avgamount(A4172,"20260101","",100000000)</f>
        <v>2.221459990825688</v>
      </c>
      <c r="T4172" s="17">
        <f>[1]!s_ipo_dilutedpe(A4172)</f>
        <v>25.3</v>
      </c>
      <c r="U4172" s="12">
        <f>[1]!s_ipo_collection_total(A4172,100000000)</f>
        <v>1.7376</v>
      </c>
      <c r="V4172" s="18">
        <f>[1]!s_val_pe_ttm(A4172,"")</f>
        <v>-81.543983459472656</v>
      </c>
    </row>
    <row r="4173" spans="1:22" x14ac:dyDescent="0.3">
      <c r="A4173" s="12" t="s">
        <v>8708</v>
      </c>
      <c r="B4173" s="12" t="s">
        <v>8709</v>
      </c>
      <c r="C4173" s="16" t="str">
        <f>[1]!s_info_mkt(A4173)</f>
        <v>科创板</v>
      </c>
      <c r="D4173" s="16" t="str">
        <f>[1]!s_ipo_listeddate(A4173)</f>
        <v>2019-12-03</v>
      </c>
      <c r="E4173" s="16" t="str">
        <f>[1]!s_info_industry_csrc2023(A4173,"",3)</f>
        <v>专用设备制造业</v>
      </c>
      <c r="F4173" s="16">
        <f>[1]!s_is(A4173,83,"FY","YTD","20251231",1,"",100000000)</f>
        <v>4.3580989123</v>
      </c>
      <c r="G4173" s="16">
        <f>[1]!s_is(A4173,83,"FY","YTD","20241231",1,"",100000000)</f>
        <v>4.6869716784</v>
      </c>
      <c r="H4173" s="16">
        <f>[1]!s_is(A4173,61,"FY","YTD","20251231",1,"",100000000)</f>
        <v>1.1649975206000001</v>
      </c>
      <c r="I4173" s="16">
        <f>[1]!s_is(A4173,61,"FY","YTD","20241231",1,"",100000000)</f>
        <v>1.4050514258000002</v>
      </c>
      <c r="J4173" s="16">
        <f>[1]!s_fa_roe(A4173,"20251231")</f>
        <v>8.3093000000000004</v>
      </c>
      <c r="K4173" s="16">
        <f>[1]!s_stmnote_rdexp(A4173,"20251231",1,10000)</f>
        <v>7448.9590430000007</v>
      </c>
      <c r="L4173" s="16">
        <f>[1]!s_margin_tradingbalance(A4173,"",10000)</f>
        <v>8968.7705000000005</v>
      </c>
      <c r="M4173" s="16">
        <f>[1]!s_margin_seclendingbalance(A4173,"",10000)</f>
        <v>30.538499999999999</v>
      </c>
      <c r="N4173" s="17">
        <f>[1]!s_val_ev(A4173,"",100000000)</f>
        <v>36.104447386000004</v>
      </c>
      <c r="O4173" s="17">
        <f>[1]!share_freesharesmv(A4173,"",100000000)</f>
        <v>10.647783622</v>
      </c>
      <c r="P4173" s="17">
        <f ca="1">[1]!s_dq_amount_btin(A4173,TODAY()-1,100000000)</f>
        <v>0.47433089000000001</v>
      </c>
      <c r="Q4173" s="17">
        <f ca="1">[1]!s_dq_turn(A4173,TODAY()-1)</f>
        <v>1.3136503213427373</v>
      </c>
      <c r="R4173" s="2">
        <f>[1]!s_pq_amount(A4173,"20260101","",100000000)</f>
        <v>66.734800160000006</v>
      </c>
      <c r="S4173" s="2">
        <f>[1]!s_pq_avgamount(A4173,"20260101","",100000000)</f>
        <v>0.61224587302752298</v>
      </c>
      <c r="T4173" s="17">
        <f>[1]!s_ipo_dilutedpe(A4173)</f>
        <v>44.31</v>
      </c>
      <c r="U4173" s="12">
        <f>[1]!s_ipo_collection_total(A4173,100000000)</f>
        <v>10.106</v>
      </c>
      <c r="V4173" s="18">
        <f>[1]!s_val_pe_ttm(A4173,"")</f>
        <v>29.860227584838867</v>
      </c>
    </row>
    <row r="4174" spans="1:22" x14ac:dyDescent="0.3">
      <c r="A4174" s="12" t="s">
        <v>8710</v>
      </c>
      <c r="B4174" s="12" t="s">
        <v>8711</v>
      </c>
      <c r="C4174" s="16" t="str">
        <f>[1]!s_info_mkt(A4174)</f>
        <v>主板</v>
      </c>
      <c r="D4174" s="16" t="str">
        <f>[1]!s_ipo_listeddate(A4174)</f>
        <v>2021-02-09</v>
      </c>
      <c r="E4174" s="16" t="str">
        <f>[1]!s_info_industry_csrc2023(A4174,"",3)</f>
        <v>食品制造业</v>
      </c>
      <c r="F4174" s="16">
        <f>[1]!s_is(A4174,83,"FY","YTD","20251231",1,"",100000000)</f>
        <v>41.887507729100001</v>
      </c>
      <c r="G4174" s="16">
        <f>[1]!s_is(A4174,83,"FY","YTD","20241231",1,"",100000000)</f>
        <v>28.084358248200001</v>
      </c>
      <c r="H4174" s="16">
        <f>[1]!s_is(A4174,61,"FY","YTD","20251231",1,"",100000000)</f>
        <v>2.0029937644999998</v>
      </c>
      <c r="I4174" s="16">
        <f>[1]!s_is(A4174,61,"FY","YTD","20241231",1,"",100000000)</f>
        <v>2.6848388668999998</v>
      </c>
      <c r="J4174" s="16">
        <f>[1]!s_fa_roe(A4174,"20251231")</f>
        <v>6.1783999999999999</v>
      </c>
      <c r="K4174" s="16">
        <f>[1]!s_stmnote_rdexp(A4174,"20251231",1,10000)</f>
        <v>14492.264965999999</v>
      </c>
      <c r="L4174" s="16">
        <f>[1]!s_margin_tradingbalance(A4174,"",10000)</f>
        <v>0</v>
      </c>
      <c r="M4174" s="16">
        <f>[1]!s_margin_seclendingbalance(A4174,"",10000)</f>
        <v>0</v>
      </c>
      <c r="N4174" s="17">
        <f>[1]!s_val_ev(A4174,"",100000000)</f>
        <v>35.032593409599997</v>
      </c>
      <c r="O4174" s="17">
        <f>[1]!share_freesharesmv(A4174,"",100000000)</f>
        <v>21.5894986564</v>
      </c>
      <c r="P4174" s="17">
        <f ca="1">[1]!s_dq_amount_btin(A4174,TODAY()-1,100000000)</f>
        <v>0.77102194000000002</v>
      </c>
      <c r="Q4174" s="17">
        <f ca="1">[1]!s_dq_turn(A4174,TODAY()-1)</f>
        <v>2.2134918010247859</v>
      </c>
      <c r="R4174" s="2">
        <f>[1]!s_pq_amount(A4174,"20260101","",100000000)</f>
        <v>151.52188998</v>
      </c>
      <c r="S4174" s="2">
        <f>[1]!s_pq_avgamount(A4174,"20260101","",100000000)</f>
        <v>1.390109082385321</v>
      </c>
      <c r="T4174" s="17">
        <f>[1]!s_ipo_dilutedpe(A4174)</f>
        <v>22.99</v>
      </c>
      <c r="U4174" s="12">
        <f>[1]!s_ipo_collection_total(A4174,100000000)</f>
        <v>15.044981999999999</v>
      </c>
      <c r="V4174" s="18">
        <f>[1]!s_val_pe_ttm(A4174,"")</f>
        <v>24.769695281982422</v>
      </c>
    </row>
    <row r="4175" spans="1:22" x14ac:dyDescent="0.3">
      <c r="A4175" s="12" t="s">
        <v>8712</v>
      </c>
      <c r="B4175" s="12" t="s">
        <v>8713</v>
      </c>
      <c r="C4175" s="16" t="str">
        <f>[1]!s_info_mkt(A4175)</f>
        <v>主板</v>
      </c>
      <c r="D4175" s="16" t="str">
        <f>[1]!s_ipo_listeddate(A4175)</f>
        <v>2008-09-05</v>
      </c>
      <c r="E4175" s="16" t="str">
        <f>[1]!s_info_industry_csrc2023(A4175,"",3)</f>
        <v>电气机械和器材制造业</v>
      </c>
      <c r="F4175" s="16">
        <f>[1]!s_is(A4175,83,"FY","YTD","20251231",1,"",100000000)</f>
        <v>24.267946001199999</v>
      </c>
      <c r="G4175" s="16">
        <f>[1]!s_is(A4175,83,"FY","YTD","20241231",1,"",100000000)</f>
        <v>23.222029470700001</v>
      </c>
      <c r="H4175" s="16">
        <f>[1]!s_is(A4175,61,"FY","YTD","20251231",1,"",100000000)</f>
        <v>7.0973736026999994</v>
      </c>
      <c r="I4175" s="16">
        <f>[1]!s_is(A4175,61,"FY","YTD","20241231",1,"",100000000)</f>
        <v>6.1429872987000005</v>
      </c>
      <c r="J4175" s="16">
        <f>[1]!s_fa_roe(A4175,"20251231")</f>
        <v>22.5031</v>
      </c>
      <c r="K4175" s="16">
        <f>[1]!s_stmnote_rdexp(A4175,"20251231",1,10000)</f>
        <v>8847.0681239999994</v>
      </c>
      <c r="L4175" s="16">
        <f>[1]!s_margin_tradingbalance(A4175,"",10000)</f>
        <v>32913.189200000001</v>
      </c>
      <c r="M4175" s="16">
        <f>[1]!s_margin_seclendingbalance(A4175,"",10000)</f>
        <v>399.16320000000002</v>
      </c>
      <c r="N4175" s="17">
        <f>[1]!s_val_ev(A4175,"",100000000)</f>
        <v>191.9714873202</v>
      </c>
      <c r="O4175" s="17">
        <f>[1]!share_freesharesmv(A4175,"",100000000)</f>
        <v>108.40238612280001</v>
      </c>
      <c r="P4175" s="17">
        <f ca="1">[1]!s_dq_amount_btin(A4175,TODAY()-1,100000000)</f>
        <v>5.1907925099999996</v>
      </c>
      <c r="Q4175" s="17">
        <f ca="1">[1]!s_dq_turn(A4175,TODAY()-1)</f>
        <v>2.677837267372559</v>
      </c>
      <c r="R4175" s="2">
        <f>[1]!s_pq_amount(A4175,"20260101","",100000000)</f>
        <v>628.32561739000005</v>
      </c>
      <c r="S4175" s="2">
        <f>[1]!s_pq_avgamount(A4175,"20260101","",100000000)</f>
        <v>5.7644552054128448</v>
      </c>
      <c r="T4175" s="17">
        <f>[1]!s_ipo_dilutedpe(A4175)</f>
        <v>24.17</v>
      </c>
      <c r="U4175" s="12">
        <f>[1]!s_ipo_collection_total(A4175,100000000)</f>
        <v>3.1755</v>
      </c>
      <c r="V4175" s="18">
        <f>[1]!s_val_pe_ttm(A4175,"")</f>
        <v>27.368864059448242</v>
      </c>
    </row>
    <row r="4176" spans="1:22" x14ac:dyDescent="0.3">
      <c r="A4176" s="12" t="s">
        <v>8714</v>
      </c>
      <c r="B4176" s="12" t="s">
        <v>8715</v>
      </c>
      <c r="C4176" s="16" t="str">
        <f>[1]!s_info_mkt(A4176)</f>
        <v>创业板</v>
      </c>
      <c r="D4176" s="16" t="str">
        <f>[1]!s_ipo_listeddate(A4176)</f>
        <v>2021-04-09</v>
      </c>
      <c r="E4176" s="16" t="str">
        <f>[1]!s_info_industry_csrc2023(A4176,"",3)</f>
        <v>其他制造业</v>
      </c>
      <c r="F4176" s="16">
        <f>[1]!s_is(A4176,83,"FY","YTD","20251231",1,"",100000000)</f>
        <v>3.6402738186999999</v>
      </c>
      <c r="G4176" s="16">
        <f>[1]!s_is(A4176,83,"FY","YTD","20241231",1,"",100000000)</f>
        <v>3.5851245802999996</v>
      </c>
      <c r="H4176" s="16">
        <f>[1]!s_is(A4176,61,"FY","YTD","20251231",1,"",100000000)</f>
        <v>1.1856340154</v>
      </c>
      <c r="I4176" s="16">
        <f>[1]!s_is(A4176,61,"FY","YTD","20241231",1,"",100000000)</f>
        <v>1.0887227712000001</v>
      </c>
      <c r="J4176" s="16">
        <f>[1]!s_fa_roe(A4176,"20251231")</f>
        <v>11.9945</v>
      </c>
      <c r="K4176" s="16">
        <f>[1]!s_stmnote_rdexp(A4176,"20251231",1,10000)</f>
        <v>3542.8923259999997</v>
      </c>
      <c r="L4176" s="16">
        <f>[1]!s_margin_tradingbalance(A4176,"",10000)</f>
        <v>20039.937099999999</v>
      </c>
      <c r="M4176" s="16">
        <f>[1]!s_margin_seclendingbalance(A4176,"",10000)</f>
        <v>11.186</v>
      </c>
      <c r="N4176" s="17">
        <f>[1]!s_val_ev(A4176,"",100000000)</f>
        <v>33.950643954200004</v>
      </c>
      <c r="O4176" s="17">
        <f>[1]!share_freesharesmv(A4176,"",100000000)</f>
        <v>15.5479919274</v>
      </c>
      <c r="P4176" s="17">
        <f ca="1">[1]!s_dq_amount_btin(A4176,TODAY()-1,100000000)</f>
        <v>0.29717927999999999</v>
      </c>
      <c r="Q4176" s="17">
        <f ca="1">[1]!s_dq_turn(A4176,TODAY()-1)</f>
        <v>0.86988011302055146</v>
      </c>
      <c r="R4176" s="2">
        <f>[1]!s_pq_amount(A4176,"20260101","",100000000)</f>
        <v>81.717712809999995</v>
      </c>
      <c r="S4176" s="2">
        <f>[1]!s_pq_avgamount(A4176,"20260101","",100000000)</f>
        <v>0.74970378724770637</v>
      </c>
      <c r="T4176" s="17">
        <f>[1]!s_ipo_dilutedpe(A4176)</f>
        <v>15.95</v>
      </c>
      <c r="U4176" s="12">
        <f>[1]!s_ipo_collection_total(A4176,100000000)</f>
        <v>2.2440169999999999</v>
      </c>
      <c r="V4176" s="18">
        <f>[1]!s_val_pe_ttm(A4176,"")</f>
        <v>29.169063568115234</v>
      </c>
    </row>
    <row r="4177" spans="1:22" x14ac:dyDescent="0.3">
      <c r="A4177" s="12" t="s">
        <v>8716</v>
      </c>
      <c r="B4177" s="12" t="s">
        <v>8717</v>
      </c>
      <c r="C4177" s="16" t="str">
        <f>[1]!s_info_mkt(A4177)</f>
        <v>主板</v>
      </c>
      <c r="D4177" s="16" t="str">
        <f>[1]!s_ipo_listeddate(A4177)</f>
        <v>2010-09-08</v>
      </c>
      <c r="E4177" s="16" t="str">
        <f>[1]!s_info_industry_csrc2023(A4177,"",3)</f>
        <v>邮政业</v>
      </c>
      <c r="F4177" s="16">
        <f>[1]!s_is(A4177,83,"FY","YTD","20251231",1,"",100000000)</f>
        <v>555.86177412270001</v>
      </c>
      <c r="G4177" s="16">
        <f>[1]!s_is(A4177,83,"FY","YTD","20241231",1,"",100000000)</f>
        <v>471.69493265650004</v>
      </c>
      <c r="H4177" s="16">
        <f>[1]!s_is(A4177,61,"FY","YTD","20251231",1,"",100000000)</f>
        <v>13.686310172200001</v>
      </c>
      <c r="I4177" s="16">
        <f>[1]!s_is(A4177,61,"FY","YTD","20241231",1,"",100000000)</f>
        <v>10.399526251199999</v>
      </c>
      <c r="J4177" s="16">
        <f>[1]!s_fa_roe(A4177,"20251231")</f>
        <v>13.2051</v>
      </c>
      <c r="K4177" s="16">
        <f>[1]!s_stmnote_rdexp(A4177,"20251231",1,10000)</f>
        <v>30446.268763</v>
      </c>
      <c r="L4177" s="16">
        <f>[1]!s_margin_tradingbalance(A4177,"",10000)</f>
        <v>42114.463000000003</v>
      </c>
      <c r="M4177" s="16">
        <f>[1]!s_margin_seclendingbalance(A4177,"",10000)</f>
        <v>37.780200000000001</v>
      </c>
      <c r="N4177" s="17">
        <f>[1]!s_val_ev(A4177,"",100000000)</f>
        <v>203.29052764479999</v>
      </c>
      <c r="O4177" s="17">
        <f>[1]!share_freesharesmv(A4177,"",100000000)</f>
        <v>75.899103921600002</v>
      </c>
      <c r="P4177" s="17">
        <f ca="1">[1]!s_dq_amount_btin(A4177,TODAY()-1,100000000)</f>
        <v>2.28551774</v>
      </c>
      <c r="Q4177" s="17">
        <f ca="1">[1]!s_dq_turn(A4177,TODAY()-1)</f>
        <v>1.1683783602366948</v>
      </c>
      <c r="R4177" s="2">
        <f>[1]!s_pq_amount(A4177,"20260101","",100000000)</f>
        <v>402.68115431000001</v>
      </c>
      <c r="S4177" s="2">
        <f>[1]!s_pq_avgamount(A4177,"20260101","",100000000)</f>
        <v>3.6943225166055047</v>
      </c>
      <c r="T4177" s="17">
        <f>[1]!s_ipo_dilutedpe(A4177)</f>
        <v>39.06</v>
      </c>
      <c r="U4177" s="12">
        <f>[1]!s_ipo_collection_total(A4177,100000000)</f>
        <v>5</v>
      </c>
      <c r="V4177" s="18">
        <f>[1]!s_val_pe_ttm(A4177,"")</f>
        <v>12.776045799255371</v>
      </c>
    </row>
    <row r="4178" spans="1:22" x14ac:dyDescent="0.3">
      <c r="A4178" s="12" t="s">
        <v>8718</v>
      </c>
      <c r="B4178" s="12" t="s">
        <v>8719</v>
      </c>
      <c r="C4178" s="16" t="str">
        <f>[1]!s_info_mkt(A4178)</f>
        <v>主板</v>
      </c>
      <c r="D4178" s="16" t="str">
        <f>[1]!s_ipo_listeddate(A4178)</f>
        <v>2016-11-08</v>
      </c>
      <c r="E4178" s="16" t="str">
        <f>[1]!s_info_industry_csrc2023(A4178,"",3)</f>
        <v>专用设备制造业</v>
      </c>
      <c r="F4178" s="16">
        <f>[1]!s_is(A4178,83,"FY","YTD","20251231",1,"",100000000)</f>
        <v>10.805008621400001</v>
      </c>
      <c r="G4178" s="16">
        <f>[1]!s_is(A4178,83,"FY","YTD","20241231",1,"",100000000)</f>
        <v>9.4508960847000001</v>
      </c>
      <c r="H4178" s="16">
        <f>[1]!s_is(A4178,61,"FY","YTD","20251231",1,"",100000000)</f>
        <v>1.3839224464</v>
      </c>
      <c r="I4178" s="16">
        <f>[1]!s_is(A4178,61,"FY","YTD","20241231",1,"",100000000)</f>
        <v>2.122002744</v>
      </c>
      <c r="J4178" s="16">
        <f>[1]!s_fa_roe(A4178,"20251231")</f>
        <v>9.7912999999999997</v>
      </c>
      <c r="K4178" s="16">
        <f>[1]!s_stmnote_rdexp(A4178,"20251231",1,10000)</f>
        <v>13947.545343000002</v>
      </c>
      <c r="L4178" s="16">
        <f>[1]!s_margin_tradingbalance(A4178,"",10000)</f>
        <v>0</v>
      </c>
      <c r="M4178" s="16">
        <f>[1]!s_margin_seclendingbalance(A4178,"",10000)</f>
        <v>0</v>
      </c>
      <c r="N4178" s="17">
        <f>[1]!s_val_ev(A4178,"",100000000)</f>
        <v>201.24903339939999</v>
      </c>
      <c r="O4178" s="17">
        <f>[1]!share_freesharesmv(A4178,"",100000000)</f>
        <v>70.515052937799993</v>
      </c>
      <c r="P4178" s="17">
        <f ca="1">[1]!s_dq_amount_btin(A4178,TODAY()-1,100000000)</f>
        <v>11.95433424</v>
      </c>
      <c r="Q4178" s="17">
        <f ca="1">[1]!s_dq_turn(A4178,TODAY()-1)</f>
        <v>6.000151349502862</v>
      </c>
      <c r="R4178" s="2">
        <f>[1]!s_pq_amount(A4178,"20260101","",100000000)</f>
        <v>485.87508367999999</v>
      </c>
      <c r="S4178" s="2">
        <f>[1]!s_pq_avgamount(A4178,"20260101","",100000000)</f>
        <v>4.4575695750458717</v>
      </c>
      <c r="T4178" s="17">
        <f>[1]!s_ipo_dilutedpe(A4178)</f>
        <v>21.04</v>
      </c>
      <c r="U4178" s="12">
        <f>[1]!s_ipo_collection_total(A4178,100000000)</f>
        <v>3.7949999999999999</v>
      </c>
      <c r="V4178" s="18">
        <f>[1]!s_val_pe_ttm(A4178,"")</f>
        <v>134.96995544433594</v>
      </c>
    </row>
    <row r="4179" spans="1:22" x14ac:dyDescent="0.3">
      <c r="A4179" s="12" t="s">
        <v>8720</v>
      </c>
      <c r="B4179" s="12" t="s">
        <v>8721</v>
      </c>
      <c r="C4179" s="16" t="str">
        <f>[1]!s_info_mkt(A4179)</f>
        <v>创业板</v>
      </c>
      <c r="D4179" s="16" t="str">
        <f>[1]!s_ipo_listeddate(A4179)</f>
        <v>2023-10-31</v>
      </c>
      <c r="E4179" s="16" t="str">
        <f>[1]!s_info_industry_csrc2023(A4179,"",3)</f>
        <v>化学原料和化学制品制造业</v>
      </c>
      <c r="F4179" s="16">
        <f>[1]!s_is(A4179,83,"FY","YTD","20251231",1,"",100000000)</f>
        <v>22.303687295500001</v>
      </c>
      <c r="G4179" s="16">
        <f>[1]!s_is(A4179,83,"FY","YTD","20241231",1,"",100000000)</f>
        <v>14.2004355076</v>
      </c>
      <c r="H4179" s="16">
        <f>[1]!s_is(A4179,61,"FY","YTD","20251231",1,"",100000000)</f>
        <v>0.72870029609999998</v>
      </c>
      <c r="I4179" s="16">
        <f>[1]!s_is(A4179,61,"FY","YTD","20241231",1,"",100000000)</f>
        <v>8.0240123099999991E-2</v>
      </c>
      <c r="J4179" s="16">
        <f>[1]!s_fa_roe(A4179,"20251231")</f>
        <v>6.6866000000000003</v>
      </c>
      <c r="K4179" s="16">
        <f>[1]!s_stmnote_rdexp(A4179,"20251231",1,10000)</f>
        <v>3749.3270770000004</v>
      </c>
      <c r="L4179" s="16">
        <f>[1]!s_margin_tradingbalance(A4179,"",10000)</f>
        <v>11810.478999999999</v>
      </c>
      <c r="M4179" s="16">
        <f>[1]!s_margin_seclendingbalance(A4179,"",10000)</f>
        <v>35.931600000000003</v>
      </c>
      <c r="N4179" s="17">
        <f>[1]!s_val_ev(A4179,"",100000000)</f>
        <v>39.99761445</v>
      </c>
      <c r="O4179" s="17">
        <f>[1]!share_freesharesmv(A4179,"",100000000)</f>
        <v>17.358792224999998</v>
      </c>
      <c r="P4179" s="17">
        <f ca="1">[1]!s_dq_amount_btin(A4179,TODAY()-1,100000000)</f>
        <v>2.21545127</v>
      </c>
      <c r="Q4179" s="17">
        <f ca="1">[1]!s_dq_turn(A4179,TODAY()-1)</f>
        <v>10.536850433604476</v>
      </c>
      <c r="R4179" s="2">
        <f>[1]!s_pq_amount(A4179,"20260101","",100000000)</f>
        <v>168.09649053999999</v>
      </c>
      <c r="S4179" s="2">
        <f>[1]!s_pq_avgamount(A4179,"20260101","",100000000)</f>
        <v>1.5421696379816514</v>
      </c>
      <c r="T4179" s="17">
        <f>[1]!s_ipo_dilutedpe(A4179)</f>
        <v>33.630000000000003</v>
      </c>
      <c r="U4179" s="12">
        <f>[1]!s_ipo_collection_total(A4179,100000000)</f>
        <v>5.2776609600000004</v>
      </c>
      <c r="V4179" s="18">
        <f>[1]!s_val_pe_ttm(A4179,"")</f>
        <v>51.537631988525391</v>
      </c>
    </row>
    <row r="4180" spans="1:22" x14ac:dyDescent="0.3">
      <c r="A4180" s="12" t="s">
        <v>8722</v>
      </c>
      <c r="B4180" s="12" t="s">
        <v>8723</v>
      </c>
      <c r="C4180" s="16" t="str">
        <f>[1]!s_info_mkt(A4180)</f>
        <v>创业板</v>
      </c>
      <c r="D4180" s="16" t="str">
        <f>[1]!s_ipo_listeddate(A4180)</f>
        <v>2022-04-29</v>
      </c>
      <c r="E4180" s="16" t="str">
        <f>[1]!s_info_industry_csrc2023(A4180,"",3)</f>
        <v>软件和信息技术服务业</v>
      </c>
      <c r="F4180" s="16">
        <f>[1]!s_is(A4180,83,"FY","YTD","20251231",1,"",100000000)</f>
        <v>7.1736621425999996</v>
      </c>
      <c r="G4180" s="16">
        <f>[1]!s_is(A4180,83,"FY","YTD","20241231",1,"",100000000)</f>
        <v>5.4975789380999993</v>
      </c>
      <c r="H4180" s="16">
        <f>[1]!s_is(A4180,61,"FY","YTD","20251231",1,"",100000000)</f>
        <v>1.3025303033</v>
      </c>
      <c r="I4180" s="16">
        <f>[1]!s_is(A4180,61,"FY","YTD","20241231",1,"",100000000)</f>
        <v>0.93588419189999994</v>
      </c>
      <c r="J4180" s="16">
        <f>[1]!s_fa_roe(A4180,"20251231")</f>
        <v>9.5031999999999996</v>
      </c>
      <c r="K4180" s="16">
        <f>[1]!s_stmnote_rdexp(A4180,"20251231",1,10000)</f>
        <v>10761.726433</v>
      </c>
      <c r="L4180" s="16">
        <f>[1]!s_margin_tradingbalance(A4180,"",10000)</f>
        <v>18248.308300000001</v>
      </c>
      <c r="M4180" s="16">
        <f>[1]!s_margin_seclendingbalance(A4180,"",10000)</f>
        <v>30.4556</v>
      </c>
      <c r="N4180" s="17">
        <f>[1]!s_val_ev(A4180,"",100000000)</f>
        <v>76.107546718200012</v>
      </c>
      <c r="O4180" s="17">
        <f>[1]!share_freesharesmv(A4180,"",100000000)</f>
        <v>43.264092519000009</v>
      </c>
      <c r="P4180" s="17">
        <f ca="1">[1]!s_dq_amount_btin(A4180,TODAY()-1,100000000)</f>
        <v>1.04327061</v>
      </c>
      <c r="Q4180" s="17">
        <f ca="1">[1]!s_dq_turn(A4180,TODAY()-1)</f>
        <v>2.1032029512998687</v>
      </c>
      <c r="R4180" s="2">
        <f>[1]!s_pq_amount(A4180,"20260101","",100000000)</f>
        <v>226.61915313</v>
      </c>
      <c r="S4180" s="2">
        <f>[1]!s_pq_avgamount(A4180,"20260101","",100000000)</f>
        <v>2.079074799357798</v>
      </c>
      <c r="T4180" s="17">
        <f>[1]!s_ipo_dilutedpe(A4180)</f>
        <v>61.3</v>
      </c>
      <c r="U4180" s="12">
        <f>[1]!s_ipo_collection_total(A4180,100000000)</f>
        <v>8.0015490000000007</v>
      </c>
      <c r="V4180" s="18">
        <f>[1]!s_val_pe_ttm(A4180,"")</f>
        <v>55.856693267822266</v>
      </c>
    </row>
    <row r="4181" spans="1:22" x14ac:dyDescent="0.3">
      <c r="A4181" s="12" t="s">
        <v>8724</v>
      </c>
      <c r="B4181" s="12" t="s">
        <v>8725</v>
      </c>
      <c r="C4181" s="16" t="str">
        <f>[1]!s_info_mkt(A4181)</f>
        <v>主板</v>
      </c>
      <c r="D4181" s="16" t="str">
        <f>[1]!s_ipo_listeddate(A4181)</f>
        <v>1997-04-22</v>
      </c>
      <c r="E4181" s="16" t="str">
        <f>[1]!s_info_industry_csrc2023(A4181,"",3)</f>
        <v>农、林、牧、渔专业及辅助性活动</v>
      </c>
      <c r="F4181" s="16">
        <f>[1]!s_is(A4181,83,"FY","YTD","20251231",1,"",100000000)</f>
        <v>29.0297860431</v>
      </c>
      <c r="G4181" s="16">
        <f>[1]!s_is(A4181,83,"FY","YTD","20241231",1,"",100000000)</f>
        <v>29.260445047199998</v>
      </c>
      <c r="H4181" s="16">
        <f>[1]!s_is(A4181,61,"FY","YTD","20251231",1,"",100000000)</f>
        <v>0.66021047239999997</v>
      </c>
      <c r="I4181" s="16">
        <f>[1]!s_is(A4181,61,"FY","YTD","20241231",1,"",100000000)</f>
        <v>0.69841728840000006</v>
      </c>
      <c r="J4181" s="16">
        <f>[1]!s_fa_roe(A4181,"20251231")</f>
        <v>2.5611000000000002</v>
      </c>
      <c r="K4181" s="16">
        <f>[1]!s_stmnote_rdexp(A4181,"20251231",1,10000)</f>
        <v>11586.545109000001</v>
      </c>
      <c r="L4181" s="16">
        <f>[1]!s_margin_tradingbalance(A4181,"",10000)</f>
        <v>16977.691900000002</v>
      </c>
      <c r="M4181" s="16">
        <f>[1]!s_margin_seclendingbalance(A4181,"",10000)</f>
        <v>22.571999999999999</v>
      </c>
      <c r="N4181" s="17">
        <f>[1]!s_val_ev(A4181,"",100000000)</f>
        <v>44.4608247018</v>
      </c>
      <c r="O4181" s="17">
        <f>[1]!share_freesharesmv(A4181,"",100000000)</f>
        <v>24.200094744599994</v>
      </c>
      <c r="P4181" s="17">
        <f ca="1">[1]!s_dq_amount_btin(A4181,TODAY()-1,100000000)</f>
        <v>0.30539648000000003</v>
      </c>
      <c r="Q4181" s="17">
        <f ca="1">[1]!s_dq_turn(A4181,TODAY()-1)</f>
        <v>0.88984522820599588</v>
      </c>
      <c r="R4181" s="2">
        <f>[1]!s_pq_amount(A4181,"20260101","",100000000)</f>
        <v>99.203488829999998</v>
      </c>
      <c r="S4181" s="2">
        <f>[1]!s_pq_avgamount(A4181,"20260101","",100000000)</f>
        <v>0.91012375073394491</v>
      </c>
      <c r="T4181" s="17">
        <f>[1]!s_ipo_dilutedpe(A4181)</f>
        <v>0</v>
      </c>
      <c r="U4181" s="12">
        <f>[1]!s_ipo_collection_total(A4181,100000000)</f>
        <v>3.0375000000000001</v>
      </c>
      <c r="V4181" s="18">
        <f>[1]!s_val_pe_ttm(A4181,"")</f>
        <v>74.276741027832031</v>
      </c>
    </row>
    <row r="4182" spans="1:22" x14ac:dyDescent="0.3">
      <c r="A4182" s="12" t="s">
        <v>8726</v>
      </c>
      <c r="B4182" s="12" t="s">
        <v>8727</v>
      </c>
      <c r="C4182" s="16" t="str">
        <f>[1]!s_info_mkt(A4182)</f>
        <v>主板</v>
      </c>
      <c r="D4182" s="16" t="str">
        <f>[1]!s_ipo_listeddate(A4182)</f>
        <v>2015-04-23</v>
      </c>
      <c r="E4182" s="16" t="str">
        <f>[1]!s_info_industry_csrc2023(A4182,"",3)</f>
        <v>电气机械和器材制造业</v>
      </c>
      <c r="F4182" s="16">
        <f>[1]!s_is(A4182,83,"FY","YTD","20251231",1,"",100000000)</f>
        <v>9.13802965</v>
      </c>
      <c r="G4182" s="16">
        <f>[1]!s_is(A4182,83,"FY","YTD","20241231",1,"",100000000)</f>
        <v>8.2496603585999999</v>
      </c>
      <c r="H4182" s="16">
        <f>[1]!s_is(A4182,61,"FY","YTD","20251231",1,"",100000000)</f>
        <v>-0.23370480789999998</v>
      </c>
      <c r="I4182" s="16">
        <f>[1]!s_is(A4182,61,"FY","YTD","20241231",1,"",100000000)</f>
        <v>-0.37005318509999996</v>
      </c>
      <c r="J4182" s="16">
        <f>[1]!s_fa_roe(A4182,"20251231")</f>
        <v>-2.8769999999999998</v>
      </c>
      <c r="K4182" s="16">
        <f>[1]!s_stmnote_rdexp(A4182,"20251231",1,10000)</f>
        <v>4941.7017990000004</v>
      </c>
      <c r="L4182" s="16">
        <f>[1]!s_margin_tradingbalance(A4182,"",10000)</f>
        <v>0</v>
      </c>
      <c r="M4182" s="16">
        <f>[1]!s_margin_seclendingbalance(A4182,"",10000)</f>
        <v>0</v>
      </c>
      <c r="N4182" s="17">
        <f>[1]!s_val_ev(A4182,"",100000000)</f>
        <v>49.548865128000003</v>
      </c>
      <c r="O4182" s="17">
        <f>[1]!share_freesharesmv(A4182,"",100000000)</f>
        <v>35.216564220599999</v>
      </c>
      <c r="P4182" s="17">
        <f ca="1">[1]!s_dq_amount_btin(A4182,TODAY()-1,100000000)</f>
        <v>1.4297112300000001</v>
      </c>
      <c r="Q4182" s="17">
        <f ca="1">[1]!s_dq_turn(A4182,TODAY()-1)</f>
        <v>2.852412050909567</v>
      </c>
      <c r="R4182" s="2">
        <f>[1]!s_pq_amount(A4182,"20260101","",100000000)</f>
        <v>303.58158185999997</v>
      </c>
      <c r="S4182" s="2">
        <f>[1]!s_pq_avgamount(A4182,"20260101","",100000000)</f>
        <v>2.7851521271559632</v>
      </c>
      <c r="T4182" s="17">
        <f>[1]!s_ipo_dilutedpe(A4182)</f>
        <v>22.98</v>
      </c>
      <c r="U4182" s="12">
        <f>[1]!s_ipo_collection_total(A4182,100000000)</f>
        <v>2.6036000000000001</v>
      </c>
      <c r="V4182" s="18">
        <f>[1]!s_val_pe_ttm(A4182,"")</f>
        <v>-210.64413452148438</v>
      </c>
    </row>
    <row r="4183" spans="1:22" x14ac:dyDescent="0.3">
      <c r="A4183" s="12" t="s">
        <v>8728</v>
      </c>
      <c r="B4183" s="12" t="s">
        <v>8729</v>
      </c>
      <c r="C4183" s="16" t="str">
        <f>[1]!s_info_mkt(A4183)</f>
        <v>主板</v>
      </c>
      <c r="D4183" s="16" t="str">
        <f>[1]!s_ipo_listeddate(A4183)</f>
        <v>2015-01-27</v>
      </c>
      <c r="E4183" s="16" t="str">
        <f>[1]!s_info_industry_csrc2023(A4183,"",3)</f>
        <v>文教、工美、体育和娱乐用品制造业</v>
      </c>
      <c r="F4183" s="16">
        <f>[1]!s_is(A4183,83,"FY","YTD","20251231",1,"",100000000)</f>
        <v>250.6390983647</v>
      </c>
      <c r="G4183" s="16">
        <f>[1]!s_is(A4183,83,"FY","YTD","20241231",1,"",100000000)</f>
        <v>242.2824869865</v>
      </c>
      <c r="H4183" s="16">
        <f>[1]!s_is(A4183,61,"FY","YTD","20251231",1,"",100000000)</f>
        <v>13.104489919600001</v>
      </c>
      <c r="I4183" s="16">
        <f>[1]!s_is(A4183,61,"FY","YTD","20241231",1,"",100000000)</f>
        <v>13.958443924999999</v>
      </c>
      <c r="J4183" s="16">
        <f>[1]!s_fa_roe(A4183,"20251231")</f>
        <v>14.4025</v>
      </c>
      <c r="K4183" s="16">
        <f>[1]!s_stmnote_rdexp(A4183,"20251231",1,10000)</f>
        <v>18963.935486999999</v>
      </c>
      <c r="L4183" s="16">
        <f>[1]!s_margin_tradingbalance(A4183,"",10000)</f>
        <v>16011.806500000001</v>
      </c>
      <c r="M4183" s="16">
        <f>[1]!s_margin_seclendingbalance(A4183,"",10000)</f>
        <v>431.18020000000001</v>
      </c>
      <c r="N4183" s="17">
        <f>[1]!s_val_ev(A4183,"",100000000)</f>
        <v>195.06441530100003</v>
      </c>
      <c r="O4183" s="17">
        <f>[1]!share_freesharesmv(A4183,"",100000000)</f>
        <v>70.281334947000019</v>
      </c>
      <c r="P4183" s="17">
        <f ca="1">[1]!s_dq_amount_btin(A4183,TODAY()-1,100000000)</f>
        <v>1.50368817</v>
      </c>
      <c r="Q4183" s="17">
        <f ca="1">[1]!s_dq_turn(A4183,TODAY()-1)</f>
        <v>0.76815576674395036</v>
      </c>
      <c r="R4183" s="2">
        <f>[1]!s_pq_amount(A4183,"20260101","",100000000)</f>
        <v>129.47372257999999</v>
      </c>
      <c r="S4183" s="2">
        <f>[1]!s_pq_avgamount(A4183,"20260101","",100000000)</f>
        <v>1.1878323172477063</v>
      </c>
      <c r="T4183" s="17">
        <f>[1]!s_ipo_dilutedpe(A4183)</f>
        <v>22.99</v>
      </c>
      <c r="U4183" s="12">
        <f>[1]!s_ipo_collection_total(A4183,100000000)</f>
        <v>7.89</v>
      </c>
      <c r="V4183" s="18">
        <f>[1]!s_val_pe_ttm(A4183,"")</f>
        <v>14.67405891418457</v>
      </c>
    </row>
    <row r="4184" spans="1:22" x14ac:dyDescent="0.3">
      <c r="A4184" s="12" t="s">
        <v>8730</v>
      </c>
      <c r="B4184" s="12" t="s">
        <v>8731</v>
      </c>
      <c r="C4184" s="16" t="str">
        <f>[1]!s_info_mkt(A4184)</f>
        <v>主板</v>
      </c>
      <c r="D4184" s="16" t="str">
        <f>[1]!s_ipo_listeddate(A4184)</f>
        <v>2018-09-19</v>
      </c>
      <c r="E4184" s="16" t="str">
        <f>[1]!s_info_industry_csrc2023(A4184,"",3)</f>
        <v>货币金融服务</v>
      </c>
      <c r="F4184" s="16">
        <f>[1]!s_is(A4184,83,"FY","YTD","20251231",1,"",100000000)</f>
        <v>129.21145000000001</v>
      </c>
      <c r="G4184" s="16">
        <f>[1]!s_is(A4184,83,"FY","YTD","20241231",1,"",100000000)</f>
        <v>128.77199999999999</v>
      </c>
      <c r="H4184" s="16">
        <f>[1]!s_is(A4184,61,"FY","YTD","20251231",1,"",100000000)</f>
        <v>18.950050000000001</v>
      </c>
      <c r="I4184" s="16">
        <f>[1]!s_is(A4184,61,"FY","YTD","20241231",1,"",100000000)</f>
        <v>18.757619999999999</v>
      </c>
      <c r="J4184" s="16">
        <f>[1]!s_fa_roe(A4184,"20251231")</f>
        <v>3.4609999999999999</v>
      </c>
      <c r="K4184" s="16">
        <f>[1]!s_stmnote_rdexp(A4184,"20251231",1,10000)</f>
        <v>0</v>
      </c>
      <c r="L4184" s="16">
        <f>[1]!s_margin_tradingbalance(A4184,"",10000)</f>
        <v>45138.143799999998</v>
      </c>
      <c r="M4184" s="16">
        <f>[1]!s_margin_seclendingbalance(A4184,"",10000)</f>
        <v>285.32</v>
      </c>
      <c r="N4184" s="17">
        <f>[1]!s_val_ev(A4184,"",100000000)</f>
        <v>136.91133560054399</v>
      </c>
      <c r="O4184" s="17">
        <f>[1]!share_freesharesmv(A4184,"",100000000)</f>
        <v>81.848198128499988</v>
      </c>
      <c r="P4184" s="17">
        <f ca="1">[1]!s_dq_amount_btin(A4184,TODAY()-1,100000000)</f>
        <v>1.22605959</v>
      </c>
      <c r="Q4184" s="17">
        <f ca="1">[1]!s_dq_turn(A4184,TODAY()-1)</f>
        <v>1.0117937571963849</v>
      </c>
      <c r="R4184" s="2">
        <f>[1]!s_pq_amount(A4184,"20260101","",100000000)</f>
        <v>167.0025206</v>
      </c>
      <c r="S4184" s="2">
        <f>[1]!s_pq_avgamount(A4184,"20260101","",100000000)</f>
        <v>1.5321332165137616</v>
      </c>
      <c r="T4184" s="17">
        <f>[1]!s_ipo_dilutedpe(A4184)</f>
        <v>6.5</v>
      </c>
      <c r="U4184" s="12">
        <f>[1]!s_ipo_collection_total(A4184,100000000)</f>
        <v>27.54</v>
      </c>
      <c r="V4184" s="18">
        <f>[1]!s_val_pe_ttm(A4184,"")</f>
        <v>7.9750604629516602</v>
      </c>
    </row>
    <row r="4185" spans="1:22" x14ac:dyDescent="0.3">
      <c r="A4185" s="12" t="s">
        <v>8732</v>
      </c>
      <c r="B4185" s="12" t="s">
        <v>8733</v>
      </c>
      <c r="C4185" s="16" t="str">
        <f>[1]!s_info_mkt(A4185)</f>
        <v>主板</v>
      </c>
      <c r="D4185" s="16" t="str">
        <f>[1]!s_ipo_listeddate(A4185)</f>
        <v>1998-09-02</v>
      </c>
      <c r="E4185" s="16" t="str">
        <f>[1]!s_info_industry_csrc2023(A4185,"",3)</f>
        <v>化学原料和化学制品制造业</v>
      </c>
      <c r="F4185" s="16">
        <f>[1]!s_is(A4185,83,"FY","YTD","20251231",1,"",100000000)</f>
        <v>55.533157583299996</v>
      </c>
      <c r="G4185" s="16">
        <f>[1]!s_is(A4185,83,"FY","YTD","20241231",1,"",100000000)</f>
        <v>61.684005789300002</v>
      </c>
      <c r="H4185" s="16">
        <f>[1]!s_is(A4185,61,"FY","YTD","20251231",1,"",100000000)</f>
        <v>-2.8709383633999996</v>
      </c>
      <c r="I4185" s="16">
        <f>[1]!s_is(A4185,61,"FY","YTD","20241231",1,"",100000000)</f>
        <v>-3.6216759808999996</v>
      </c>
      <c r="J4185" s="16">
        <f>[1]!s_fa_roe(A4185,"20251231")</f>
        <v>-5.5915999999999997</v>
      </c>
      <c r="K4185" s="16">
        <f>[1]!s_stmnote_rdexp(A4185,"20251231",1,10000)</f>
        <v>30123.844867000003</v>
      </c>
      <c r="L4185" s="16">
        <f>[1]!s_margin_tradingbalance(A4185,"",10000)</f>
        <v>0</v>
      </c>
      <c r="M4185" s="16">
        <f>[1]!s_margin_seclendingbalance(A4185,"",10000)</f>
        <v>0</v>
      </c>
      <c r="N4185" s="17">
        <f>[1]!s_val_ev(A4185,"",100000000)</f>
        <v>64.1944128385</v>
      </c>
      <c r="O4185" s="17">
        <f>[1]!share_freesharesmv(A4185,"",100000000)</f>
        <v>37.348294508000002</v>
      </c>
      <c r="P4185" s="17">
        <f ca="1">[1]!s_dq_amount_btin(A4185,TODAY()-1,100000000)</f>
        <v>0.75188252</v>
      </c>
      <c r="Q4185" s="17">
        <f ca="1">[1]!s_dq_turn(A4185,TODAY()-1)</f>
        <v>1.2191994662809189</v>
      </c>
      <c r="R4185" s="2">
        <f>[1]!s_pq_amount(A4185,"20260101","",100000000)</f>
        <v>162.80983467999999</v>
      </c>
      <c r="S4185" s="2">
        <f>[1]!s_pq_avgamount(A4185,"20260101","",100000000)</f>
        <v>1.4936682080733945</v>
      </c>
      <c r="T4185" s="17">
        <f>[1]!s_ipo_dilutedpe(A4185)</f>
        <v>0</v>
      </c>
      <c r="U4185" s="12">
        <f>[1]!s_ipo_collection_total(A4185,100000000)</f>
        <v>2.4500000000000002</v>
      </c>
      <c r="V4185" s="18">
        <f>[1]!s_val_pe_ttm(A4185,"")</f>
        <v>-22.850269317626953</v>
      </c>
    </row>
    <row r="4186" spans="1:22" x14ac:dyDescent="0.3">
      <c r="A4186" s="12" t="s">
        <v>8734</v>
      </c>
      <c r="B4186" s="12" t="s">
        <v>8735</v>
      </c>
      <c r="C4186" s="16" t="str">
        <f>[1]!s_info_mkt(A4186)</f>
        <v>主板</v>
      </c>
      <c r="D4186" s="16" t="str">
        <f>[1]!s_ipo_listeddate(A4186)</f>
        <v>1998-02-25</v>
      </c>
      <c r="E4186" s="16" t="str">
        <f>[1]!s_info_industry_csrc2023(A4186,"",3)</f>
        <v>公共设施管理业</v>
      </c>
      <c r="F4186" s="16">
        <f>[1]!s_is(A4186,83,"FY","YTD","20251231",1,"",100000000)</f>
        <v>46.528780537899998</v>
      </c>
      <c r="G4186" s="16">
        <f>[1]!s_is(A4186,83,"FY","YTD","20241231",1,"",100000000)</f>
        <v>52.445864819899995</v>
      </c>
      <c r="H4186" s="16">
        <f>[1]!s_is(A4186,61,"FY","YTD","20251231",1,"",100000000)</f>
        <v>-30.263564818200003</v>
      </c>
      <c r="I4186" s="16">
        <f>[1]!s_is(A4186,61,"FY","YTD","20241231",1,"",100000000)</f>
        <v>-30.5751400893</v>
      </c>
      <c r="J4186" s="16">
        <f>[1]!s_fa_roe(A4186,"20251231")</f>
        <v>-7400.9390000000003</v>
      </c>
      <c r="K4186" s="16">
        <f>[1]!s_stmnote_rdexp(A4186,"20251231",1,10000)</f>
        <v>6216.8193579999997</v>
      </c>
      <c r="L4186" s="16">
        <f>[1]!s_margin_tradingbalance(A4186,"",10000)</f>
        <v>9573.2450000000008</v>
      </c>
      <c r="M4186" s="16">
        <f>[1]!s_margin_seclendingbalance(A4186,"",10000)</f>
        <v>0</v>
      </c>
      <c r="N4186" s="17">
        <f>[1]!s_val_ev(A4186,"",100000000)</f>
        <v>30.217488857600003</v>
      </c>
      <c r="O4186" s="17">
        <f>[1]!share_freesharesmv(A4186,"",100000000)</f>
        <v>25.783231455599999</v>
      </c>
      <c r="P4186" s="17">
        <f ca="1">[1]!s_dq_amount_btin(A4186,TODAY()-1,100000000)</f>
        <v>0.55069077</v>
      </c>
      <c r="Q4186" s="17">
        <f ca="1">[1]!s_dq_turn(A4186,TODAY()-1)</f>
        <v>1.8149504851132583</v>
      </c>
      <c r="R4186" s="2">
        <f>[1]!s_pq_amount(A4186,"20260101","",100000000)</f>
        <v>145.70461104</v>
      </c>
      <c r="S4186" s="2">
        <f>[1]!s_pq_avgamount(A4186,"20260101","",100000000)</f>
        <v>1.349116768888889</v>
      </c>
      <c r="T4186" s="17">
        <f>[1]!s_ipo_dilutedpe(A4186)</f>
        <v>0</v>
      </c>
      <c r="U4186" s="12">
        <f>[1]!s_ipo_collection_total(A4186,100000000)</f>
        <v>2.0964999999999998</v>
      </c>
      <c r="V4186" s="18">
        <f>[1]!s_val_pe_ttm(A4186,"")</f>
        <v>-0.98271888494491577</v>
      </c>
    </row>
    <row r="4187" spans="1:22" x14ac:dyDescent="0.3">
      <c r="A4187" s="12" t="s">
        <v>8736</v>
      </c>
      <c r="B4187" s="12" t="s">
        <v>8737</v>
      </c>
      <c r="C4187" s="16" t="str">
        <f>[1]!s_info_mkt(A4187)</f>
        <v>主板</v>
      </c>
      <c r="D4187" s="16" t="str">
        <f>[1]!s_ipo_listeddate(A4187)</f>
        <v>2009-12-11</v>
      </c>
      <c r="E4187" s="16" t="str">
        <f>[1]!s_info_industry_csrc2023(A4187,"",3)</f>
        <v>化学原料和化学制品制造业</v>
      </c>
      <c r="F4187" s="16">
        <f>[1]!s_is(A4187,83,"FY","YTD","20251231",1,"",100000000)</f>
        <v>4.0601800924000004</v>
      </c>
      <c r="G4187" s="16">
        <f>[1]!s_is(A4187,83,"FY","YTD","20241231",1,"",100000000)</f>
        <v>3.9844021382999997</v>
      </c>
      <c r="H4187" s="16">
        <f>[1]!s_is(A4187,61,"FY","YTD","20251231",1,"",100000000)</f>
        <v>-0.10033232060000001</v>
      </c>
      <c r="I4187" s="16">
        <f>[1]!s_is(A4187,61,"FY","YTD","20241231",1,"",100000000)</f>
        <v>-0.24620005589999999</v>
      </c>
      <c r="J4187" s="16">
        <f>[1]!s_fa_roe(A4187,"20251231")</f>
        <v>-5.7447999999999997</v>
      </c>
      <c r="K4187" s="16">
        <f>[1]!s_stmnote_rdexp(A4187,"20251231",1,10000)</f>
        <v>1620.1007689999999</v>
      </c>
      <c r="L4187" s="16">
        <f>[1]!s_margin_tradingbalance(A4187,"",10000)</f>
        <v>0</v>
      </c>
      <c r="M4187" s="16">
        <f>[1]!s_margin_seclendingbalance(A4187,"",10000)</f>
        <v>0</v>
      </c>
      <c r="N4187" s="17">
        <f>[1]!s_val_ev(A4187,"",100000000)</f>
        <v>23.104817852999997</v>
      </c>
      <c r="O4187" s="17">
        <f>[1]!share_freesharesmv(A4187,"",100000000)</f>
        <v>16.3244045223</v>
      </c>
      <c r="P4187" s="17">
        <f ca="1">[1]!s_dq_amount_btin(A4187,TODAY()-1,100000000)</f>
        <v>0.87664869999999995</v>
      </c>
      <c r="Q4187" s="17">
        <f ca="1">[1]!s_dq_turn(A4187,TODAY()-1)</f>
        <v>3.7451692348556858</v>
      </c>
      <c r="R4187" s="2">
        <f>[1]!s_pq_amount(A4187,"20260101","",100000000)</f>
        <v>127.37666159</v>
      </c>
      <c r="S4187" s="2">
        <f>[1]!s_pq_avgamount(A4187,"20260101","",100000000)</f>
        <v>1.1685932255963303</v>
      </c>
      <c r="T4187" s="17">
        <f>[1]!s_ipo_dilutedpe(A4187)</f>
        <v>48.75</v>
      </c>
      <c r="U4187" s="12">
        <f>[1]!s_ipo_collection_total(A4187,100000000)</f>
        <v>3.4249999999999998</v>
      </c>
      <c r="V4187" s="18">
        <f>[1]!s_val_pe_ttm(A4187,"")</f>
        <v>-599.69287109375</v>
      </c>
    </row>
    <row r="4188" spans="1:22" x14ac:dyDescent="0.3">
      <c r="A4188" s="12" t="s">
        <v>8738</v>
      </c>
      <c r="B4188" s="12" t="s">
        <v>8739</v>
      </c>
      <c r="C4188" s="16" t="str">
        <f>[1]!s_info_mkt(A4188)</f>
        <v>创业板</v>
      </c>
      <c r="D4188" s="16" t="str">
        <f>[1]!s_ipo_listeddate(A4188)</f>
        <v>2025-09-25</v>
      </c>
      <c r="E4188" s="16" t="str">
        <f>[1]!s_info_industry_csrc2023(A4188,"",3)</f>
        <v>汽车制造业</v>
      </c>
      <c r="F4188" s="16">
        <f>[1]!s_is(A4188,83,"FY","YTD","20251231",1,"",100000000)</f>
        <v>206.96999932380001</v>
      </c>
      <c r="G4188" s="16">
        <f>[1]!s_is(A4188,83,"FY","YTD","20241231",1,"",100000000)</f>
        <v>161.7753126618</v>
      </c>
      <c r="H4188" s="16">
        <f>[1]!s_is(A4188,61,"FY","YTD","20251231",1,"",100000000)</f>
        <v>11.333606658499999</v>
      </c>
      <c r="I4188" s="16">
        <f>[1]!s_is(A4188,61,"FY","YTD","20241231",1,"",100000000)</f>
        <v>9.3591052187999999</v>
      </c>
      <c r="J4188" s="16">
        <f>[1]!s_fa_roe(A4188,"20251231")</f>
        <v>15.7043</v>
      </c>
      <c r="K4188" s="16">
        <f>[1]!s_stmnote_rdexp(A4188,"20251231",1,10000)</f>
        <v>133820.81157399999</v>
      </c>
      <c r="L4188" s="16">
        <f>[1]!s_margin_tradingbalance(A4188,"",10000)</f>
        <v>17263.3004</v>
      </c>
      <c r="M4188" s="16">
        <f>[1]!s_margin_seclendingbalance(A4188,"",10000)</f>
        <v>0</v>
      </c>
      <c r="N4188" s="17">
        <f>[1]!s_val_ev(A4188,"",100000000)</f>
        <v>448.97446289700002</v>
      </c>
      <c r="O4188" s="17">
        <f>[1]!share_freesharesmv(A4188,"",100000000)</f>
        <v>38.017537473900006</v>
      </c>
      <c r="P4188" s="17">
        <f ca="1">[1]!s_dq_amount_btin(A4188,TODAY()-1,100000000)</f>
        <v>1.4208213000000001</v>
      </c>
      <c r="Q4188" s="17">
        <f ca="1">[1]!s_dq_turn(A4188,TODAY()-1)</f>
        <v>3.7260735782071768</v>
      </c>
      <c r="R4188" s="2">
        <f>[1]!s_pq_amount(A4188,"20260101","",100000000)</f>
        <v>204.16223916000001</v>
      </c>
      <c r="S4188" s="2">
        <f>[1]!s_pq_avgamount(A4188,"20260101","",100000000)</f>
        <v>1.8730480656880732</v>
      </c>
      <c r="T4188" s="17">
        <f>[1]!s_ipo_dilutedpe(A4188)</f>
        <v>32.869999999999997</v>
      </c>
      <c r="U4188" s="12">
        <f>[1]!s_ipo_collection_total(A4188,100000000)</f>
        <v>36.014148768000005</v>
      </c>
      <c r="V4188" s="18">
        <f>[1]!s_val_pe_ttm(A4188,"")</f>
        <v>52.575168609619141</v>
      </c>
    </row>
    <row r="4189" spans="1:22" x14ac:dyDescent="0.3">
      <c r="A4189" s="12" t="s">
        <v>8740</v>
      </c>
      <c r="B4189" s="12" t="s">
        <v>8741</v>
      </c>
      <c r="C4189" s="16" t="str">
        <f>[1]!s_info_mkt(A4189)</f>
        <v>主板</v>
      </c>
      <c r="D4189" s="16" t="str">
        <f>[1]!s_ipo_listeddate(A4189)</f>
        <v>2009-11-06</v>
      </c>
      <c r="E4189" s="16" t="str">
        <f>[1]!s_info_industry_csrc2023(A4189,"",3)</f>
        <v>房地产业</v>
      </c>
      <c r="F4189" s="16">
        <f>[1]!s_is(A4189,83,"FY","YTD","20251231",1,"",100000000)</f>
        <v>11.1857579826</v>
      </c>
      <c r="G4189" s="16">
        <f>[1]!s_is(A4189,83,"FY","YTD","20241231",1,"",100000000)</f>
        <v>29.696297549000001</v>
      </c>
      <c r="H4189" s="16">
        <f>[1]!s_is(A4189,61,"FY","YTD","20251231",1,"",100000000)</f>
        <v>-18.043548289899999</v>
      </c>
      <c r="I4189" s="16">
        <f>[1]!s_is(A4189,61,"FY","YTD","20241231",1,"",100000000)</f>
        <v>-22.380852275399999</v>
      </c>
      <c r="J4189" s="16">
        <f>[1]!s_fa_roe(A4189,"20251231")</f>
        <v>0</v>
      </c>
      <c r="K4189" s="16">
        <f>[1]!s_stmnote_rdexp(A4189,"20251231",1,10000)</f>
        <v>0</v>
      </c>
      <c r="L4189" s="16">
        <f>[1]!s_margin_tradingbalance(A4189,"",10000)</f>
        <v>0</v>
      </c>
      <c r="M4189" s="16">
        <f>[1]!s_margin_seclendingbalance(A4189,"",10000)</f>
        <v>0</v>
      </c>
      <c r="N4189" s="17">
        <f>[1]!s_val_ev(A4189,"",100000000)</f>
        <v>36.765374324</v>
      </c>
      <c r="O4189" s="17">
        <f>[1]!share_freesharesmv(A4189,"",100000000)</f>
        <v>21.876300754799999</v>
      </c>
      <c r="P4189" s="17">
        <f ca="1">[1]!s_dq_amount_btin(A4189,TODAY()-1,100000000)</f>
        <v>0.39515934000000003</v>
      </c>
      <c r="Q4189" s="17">
        <f ca="1">[1]!s_dq_turn(A4189,TODAY()-1)</f>
        <v>1.0575142353862896</v>
      </c>
      <c r="R4189" s="2">
        <f>[1]!s_pq_amount(A4189,"20260101","",100000000)</f>
        <v>64.634076300000004</v>
      </c>
      <c r="S4189" s="2">
        <f>[1]!s_pq_avgamount(A4189,"20260101","",100000000)</f>
        <v>0.59297317706422015</v>
      </c>
      <c r="T4189" s="17">
        <f>[1]!s_ipo_dilutedpe(A4189)</f>
        <v>36.18</v>
      </c>
      <c r="U4189" s="12">
        <f>[1]!s_ipo_collection_total(A4189,100000000)</f>
        <v>5.9039999999999999</v>
      </c>
      <c r="V4189" s="18">
        <f>[1]!s_val_pe_ttm(A4189,"")</f>
        <v>-2.7729570865631104</v>
      </c>
    </row>
    <row r="4190" spans="1:22" x14ac:dyDescent="0.3">
      <c r="A4190" s="12" t="s">
        <v>8742</v>
      </c>
      <c r="B4190" s="12" t="s">
        <v>8743</v>
      </c>
      <c r="C4190" s="16" t="str">
        <f>[1]!s_info_mkt(A4190)</f>
        <v>主板</v>
      </c>
      <c r="D4190" s="16" t="str">
        <f>[1]!s_ipo_listeddate(A4190)</f>
        <v>2017-11-27</v>
      </c>
      <c r="E4190" s="16" t="str">
        <f>[1]!s_info_industry_csrc2023(A4190,"",3)</f>
        <v>电气机械和器材制造业</v>
      </c>
      <c r="F4190" s="16">
        <f>[1]!s_is(A4190,83,"FY","YTD","20251231",1,"",100000000)</f>
        <v>11.293067033599998</v>
      </c>
      <c r="G4190" s="16">
        <f>[1]!s_is(A4190,83,"FY","YTD","20241231",1,"",100000000)</f>
        <v>12.6581448312</v>
      </c>
      <c r="H4190" s="16">
        <f>[1]!s_is(A4190,61,"FY","YTD","20251231",1,"",100000000)</f>
        <v>0.22042218359999999</v>
      </c>
      <c r="I4190" s="16">
        <f>[1]!s_is(A4190,61,"FY","YTD","20241231",1,"",100000000)</f>
        <v>0.1108696384</v>
      </c>
      <c r="J4190" s="16">
        <f>[1]!s_fa_roe(A4190,"20251231")</f>
        <v>1.3965000000000001</v>
      </c>
      <c r="K4190" s="16">
        <f>[1]!s_stmnote_rdexp(A4190,"20251231",1,10000)</f>
        <v>3422.3609899999997</v>
      </c>
      <c r="L4190" s="16">
        <f>[1]!s_margin_tradingbalance(A4190,"",10000)</f>
        <v>0</v>
      </c>
      <c r="M4190" s="16">
        <f>[1]!s_margin_seclendingbalance(A4190,"",10000)</f>
        <v>0</v>
      </c>
      <c r="N4190" s="17">
        <f>[1]!s_val_ev(A4190,"",100000000)</f>
        <v>78.591741477599996</v>
      </c>
      <c r="O4190" s="17">
        <f>[1]!share_freesharesmv(A4190,"",100000000)</f>
        <v>37.3200405786</v>
      </c>
      <c r="P4190" s="17">
        <f ca="1">[1]!s_dq_amount_btin(A4190,TODAY()-1,100000000)</f>
        <v>0.69236366999999999</v>
      </c>
      <c r="Q4190" s="17">
        <f ca="1">[1]!s_dq_turn(A4190,TODAY()-1)</f>
        <v>1.103303183344611</v>
      </c>
      <c r="R4190" s="2">
        <f>[1]!s_pq_amount(A4190,"20260101","",100000000)</f>
        <v>134.64529813999999</v>
      </c>
      <c r="S4190" s="2">
        <f>[1]!s_pq_avgamount(A4190,"20260101","",100000000)</f>
        <v>1.2352779645871561</v>
      </c>
      <c r="T4190" s="17">
        <f>[1]!s_ipo_dilutedpe(A4190)</f>
        <v>22.99</v>
      </c>
      <c r="U4190" s="12">
        <f>[1]!s_ipo_collection_total(A4190,100000000)</f>
        <v>5.26</v>
      </c>
      <c r="V4190" s="18">
        <f>[1]!s_val_pe_ttm(A4190,"")</f>
        <v>220.89703369140625</v>
      </c>
    </row>
    <row r="4191" spans="1:22" x14ac:dyDescent="0.3">
      <c r="A4191" s="12" t="s">
        <v>8744</v>
      </c>
      <c r="B4191" s="12" t="s">
        <v>8745</v>
      </c>
      <c r="C4191" s="16" t="str">
        <f>[1]!s_info_mkt(A4191)</f>
        <v>主板</v>
      </c>
      <c r="D4191" s="16" t="str">
        <f>[1]!s_ipo_listeddate(A4191)</f>
        <v>2010-04-09</v>
      </c>
      <c r="E4191" s="16" t="str">
        <f>[1]!s_info_industry_csrc2023(A4191,"",3)</f>
        <v>化学原料和化学制品制造业</v>
      </c>
      <c r="F4191" s="16">
        <f>[1]!s_is(A4191,83,"FY","YTD","20251231",1,"",100000000)</f>
        <v>112.9892875373</v>
      </c>
      <c r="G4191" s="16">
        <f>[1]!s_is(A4191,83,"FY","YTD","20241231",1,"",100000000)</f>
        <v>133.67089763709998</v>
      </c>
      <c r="H4191" s="16">
        <f>[1]!s_is(A4191,61,"FY","YTD","20251231",1,"",100000000)</f>
        <v>0.87782483090000007</v>
      </c>
      <c r="I4191" s="16">
        <f>[1]!s_is(A4191,61,"FY","YTD","20241231",1,"",100000000)</f>
        <v>-4.5956547865999999</v>
      </c>
      <c r="J4191" s="16">
        <f>[1]!s_fa_roe(A4191,"20251231")</f>
        <v>1.1668000000000001</v>
      </c>
      <c r="K4191" s="16">
        <f>[1]!s_stmnote_rdexp(A4191,"20251231",1,10000)</f>
        <v>24707.965962999999</v>
      </c>
      <c r="L4191" s="16">
        <f>[1]!s_margin_tradingbalance(A4191,"",10000)</f>
        <v>41407.960200000001</v>
      </c>
      <c r="M4191" s="16">
        <f>[1]!s_margin_seclendingbalance(A4191,"",10000)</f>
        <v>31.369700000000002</v>
      </c>
      <c r="N4191" s="17">
        <f>[1]!s_val_ev(A4191,"",100000000)</f>
        <v>71.720753722299989</v>
      </c>
      <c r="O4191" s="17">
        <f>[1]!share_freesharesmv(A4191,"",100000000)</f>
        <v>48.075257195499994</v>
      </c>
      <c r="P4191" s="17">
        <f ca="1">[1]!s_dq_amount_btin(A4191,TODAY()-1,100000000)</f>
        <v>1.1402511900000001</v>
      </c>
      <c r="Q4191" s="17">
        <f ca="1">[1]!s_dq_turn(A4191,TODAY()-1)</f>
        <v>1.5885506322005392</v>
      </c>
      <c r="R4191" s="2">
        <f>[1]!s_pq_amount(A4191,"20260101","",100000000)</f>
        <v>273.35935967</v>
      </c>
      <c r="S4191" s="2">
        <f>[1]!s_pq_avgamount(A4191,"20260101","",100000000)</f>
        <v>2.5078840336697246</v>
      </c>
      <c r="T4191" s="17">
        <f>[1]!s_ipo_dilutedpe(A4191)</f>
        <v>39.380000000000003</v>
      </c>
      <c r="U4191" s="12">
        <f>[1]!s_ipo_collection_total(A4191,100000000)</f>
        <v>15.36</v>
      </c>
      <c r="V4191" s="18">
        <f>[1]!s_val_pe_ttm(A4191,"")</f>
        <v>46.881801605224609</v>
      </c>
    </row>
    <row r="4192" spans="1:22" x14ac:dyDescent="0.3">
      <c r="A4192" s="12" t="s">
        <v>8746</v>
      </c>
      <c r="B4192" s="12" t="s">
        <v>8747</v>
      </c>
      <c r="C4192" s="16" t="str">
        <f>[1]!s_info_mkt(A4192)</f>
        <v>主板</v>
      </c>
      <c r="D4192" s="16" t="str">
        <f>[1]!s_ipo_listeddate(A4192)</f>
        <v>2019-01-03</v>
      </c>
      <c r="E4192" s="16" t="str">
        <f>[1]!s_info_industry_csrc2023(A4192,"",3)</f>
        <v>货币金融服务</v>
      </c>
      <c r="F4192" s="16">
        <f>[1]!s_is(A4192,83,"FY","YTD","20251231",1,"",100000000)</f>
        <v>41.182899999999997</v>
      </c>
      <c r="G4192" s="16">
        <f>[1]!s_is(A4192,83,"FY","YTD","20241231",1,"",100000000)</f>
        <v>44.629429999999999</v>
      </c>
      <c r="H4192" s="16">
        <f>[1]!s_is(A4192,61,"FY","YTD","20251231",1,"",100000000)</f>
        <v>12.444570000000001</v>
      </c>
      <c r="I4192" s="16">
        <f>[1]!s_is(A4192,61,"FY","YTD","20241231",1,"",100000000)</f>
        <v>16.235240000000001</v>
      </c>
      <c r="J4192" s="16">
        <f>[1]!s_fa_roe(A4192,"20251231")</f>
        <v>6.1856</v>
      </c>
      <c r="K4192" s="16">
        <f>[1]!s_stmnote_rdexp(A4192,"20251231",1,10000)</f>
        <v>0</v>
      </c>
      <c r="L4192" s="16">
        <f>[1]!s_margin_tradingbalance(A4192,"",10000)</f>
        <v>46636.802300000003</v>
      </c>
      <c r="M4192" s="16">
        <f>[1]!s_margin_seclendingbalance(A4192,"",10000)</f>
        <v>242.148</v>
      </c>
      <c r="N4192" s="17">
        <f>[1]!s_val_ev(A4192,"",100000000)</f>
        <v>93.355748956499994</v>
      </c>
      <c r="O4192" s="17">
        <f>[1]!share_freesharesmv(A4192,"",100000000)</f>
        <v>69.42550547099998</v>
      </c>
      <c r="P4192" s="17">
        <f ca="1">[1]!s_dq_amount_btin(A4192,TODAY()-1,100000000)</f>
        <v>0.87096881999999998</v>
      </c>
      <c r="Q4192" s="17">
        <f ca="1">[1]!s_dq_turn(A4192,TODAY()-1)</f>
        <v>0.95661990897912585</v>
      </c>
      <c r="R4192" s="2">
        <f>[1]!s_pq_amount(A4192,"20260101","",100000000)</f>
        <v>128.15822370999999</v>
      </c>
      <c r="S4192" s="2">
        <f>[1]!s_pq_avgamount(A4192,"20260101","",100000000)</f>
        <v>1.1757635202752295</v>
      </c>
      <c r="T4192" s="17">
        <f>[1]!s_ipo_dilutedpe(A4192)</f>
        <v>10.85</v>
      </c>
      <c r="U4192" s="12">
        <f>[1]!s_ipo_collection_total(A4192,100000000)</f>
        <v>11.495191114600001</v>
      </c>
      <c r="V4192" s="18">
        <f>[1]!s_val_pe_ttm(A4192,"")</f>
        <v>7.460808277130127</v>
      </c>
    </row>
    <row r="4193" spans="1:22" x14ac:dyDescent="0.3">
      <c r="A4193" s="12" t="s">
        <v>8748</v>
      </c>
      <c r="B4193" s="12" t="s">
        <v>8749</v>
      </c>
      <c r="C4193" s="16" t="str">
        <f>[1]!s_info_mkt(A4193)</f>
        <v>创业板</v>
      </c>
      <c r="D4193" s="16" t="str">
        <f>[1]!s_ipo_listeddate(A4193)</f>
        <v>2022-08-08</v>
      </c>
      <c r="E4193" s="16" t="str">
        <f>[1]!s_info_industry_csrc2023(A4193,"",3)</f>
        <v>软件和信息技术服务业</v>
      </c>
      <c r="F4193" s="16">
        <f>[1]!s_is(A4193,83,"FY","YTD","20251231",1,"",100000000)</f>
        <v>4.6300897115000001</v>
      </c>
      <c r="G4193" s="16">
        <f>[1]!s_is(A4193,83,"FY","YTD","20241231",1,"",100000000)</f>
        <v>3.9547341198000003</v>
      </c>
      <c r="H4193" s="16">
        <f>[1]!s_is(A4193,61,"FY","YTD","20251231",1,"",100000000)</f>
        <v>0.31693218379999999</v>
      </c>
      <c r="I4193" s="16">
        <f>[1]!s_is(A4193,61,"FY","YTD","20241231",1,"",100000000)</f>
        <v>0.55740098149999995</v>
      </c>
      <c r="J4193" s="16">
        <f>[1]!s_fa_roe(A4193,"20251231")</f>
        <v>2.3429000000000002</v>
      </c>
      <c r="K4193" s="16">
        <f>[1]!s_stmnote_rdexp(A4193,"20251231",1,10000)</f>
        <v>4434.6242750000001</v>
      </c>
      <c r="L4193" s="16">
        <f>[1]!s_margin_tradingbalance(A4193,"",10000)</f>
        <v>11919.802</v>
      </c>
      <c r="M4193" s="16">
        <f>[1]!s_margin_seclendingbalance(A4193,"",10000)</f>
        <v>48.164999999999999</v>
      </c>
      <c r="N4193" s="17">
        <f>[1]!s_val_ev(A4193,"",100000000)</f>
        <v>37.813397999999999</v>
      </c>
      <c r="O4193" s="17">
        <f>[1]!share_freesharesmv(A4193,"",100000000)</f>
        <v>24.651330250000001</v>
      </c>
      <c r="P4193" s="17">
        <f ca="1">[1]!s_dq_amount_btin(A4193,TODAY()-1,100000000)</f>
        <v>1.3165349200000001</v>
      </c>
      <c r="Q4193" s="17">
        <f ca="1">[1]!s_dq_turn(A4193,TODAY()-1)</f>
        <v>3.8745094793757198</v>
      </c>
      <c r="R4193" s="2">
        <f>[1]!s_pq_amount(A4193,"20260101","",100000000)</f>
        <v>144.58949254999999</v>
      </c>
      <c r="S4193" s="2">
        <f>[1]!s_pq_avgamount(A4193,"20260101","",100000000)</f>
        <v>1.3265091059633027</v>
      </c>
      <c r="T4193" s="17">
        <f>[1]!s_ipo_dilutedpe(A4193)</f>
        <v>39.64</v>
      </c>
      <c r="U4193" s="12">
        <f>[1]!s_ipo_collection_total(A4193,100000000)</f>
        <v>7.6844250000000001</v>
      </c>
      <c r="V4193" s="18">
        <f>[1]!s_val_pe_ttm(A4193,"")</f>
        <v>165.37178039550781</v>
      </c>
    </row>
    <row r="4194" spans="1:22" x14ac:dyDescent="0.3">
      <c r="A4194" s="12" t="s">
        <v>8750</v>
      </c>
      <c r="B4194" s="12" t="s">
        <v>8751</v>
      </c>
      <c r="C4194" s="16" t="str">
        <f>[1]!s_info_mkt(A4194)</f>
        <v>科创板</v>
      </c>
      <c r="D4194" s="16" t="str">
        <f>[1]!s_ipo_listeddate(A4194)</f>
        <v>2020-07-22</v>
      </c>
      <c r="E4194" s="16" t="str">
        <f>[1]!s_info_industry_csrc2023(A4194,"",3)</f>
        <v>软件和信息技术服务业</v>
      </c>
      <c r="F4194" s="16">
        <f>[1]!s_is(A4194,83,"FY","YTD","20251231",1,"",100000000)</f>
        <v>11.4272046902</v>
      </c>
      <c r="G4194" s="16">
        <f>[1]!s_is(A4194,83,"FY","YTD","20241231",1,"",100000000)</f>
        <v>9.6459573794000004</v>
      </c>
      <c r="H4194" s="16">
        <f>[1]!s_is(A4194,61,"FY","YTD","20251231",1,"",100000000)</f>
        <v>1.8630040808000001</v>
      </c>
      <c r="I4194" s="16">
        <f>[1]!s_is(A4194,61,"FY","YTD","20241231",1,"",100000000)</f>
        <v>1.1133009345</v>
      </c>
      <c r="J4194" s="16">
        <f>[1]!s_fa_roe(A4194,"20251231")</f>
        <v>7.1407999999999996</v>
      </c>
      <c r="K4194" s="16">
        <f>[1]!s_stmnote_rdexp(A4194,"20251231",1,10000)</f>
        <v>25827.753046000002</v>
      </c>
      <c r="L4194" s="16">
        <f>[1]!s_margin_tradingbalance(A4194,"",10000)</f>
        <v>42041.756300000001</v>
      </c>
      <c r="M4194" s="16">
        <f>[1]!s_margin_seclendingbalance(A4194,"",10000)</f>
        <v>44.770699999999998</v>
      </c>
      <c r="N4194" s="17">
        <f>[1]!s_val_ev(A4194,"",100000000)</f>
        <v>119.31073174599999</v>
      </c>
      <c r="O4194" s="17">
        <f>[1]!share_freesharesmv(A4194,"",100000000)</f>
        <v>90.73857654199999</v>
      </c>
      <c r="P4194" s="17">
        <f ca="1">[1]!s_dq_amount_btin(A4194,TODAY()-1,100000000)</f>
        <v>7.8621323900000002</v>
      </c>
      <c r="Q4194" s="17">
        <f ca="1">[1]!s_dq_turn(A4194,TODAY()-1)</f>
        <v>6.5227431138112255</v>
      </c>
      <c r="R4194" s="2">
        <f>[1]!s_pq_amount(A4194,"20260101","",100000000)</f>
        <v>567.21040267000001</v>
      </c>
      <c r="S4194" s="2">
        <f>[1]!s_pq_avgamount(A4194,"20260101","",100000000)</f>
        <v>5.2037651621100913</v>
      </c>
      <c r="T4194" s="17">
        <f>[1]!s_ipo_dilutedpe(A4194)</f>
        <v>52.16</v>
      </c>
      <c r="U4194" s="12">
        <f>[1]!s_ipo_collection_total(A4194,100000000)</f>
        <v>7.9805999999999999</v>
      </c>
      <c r="V4194" s="18">
        <f>[1]!s_val_pe_ttm(A4194,"")</f>
        <v>75.060989379882813</v>
      </c>
    </row>
    <row r="4195" spans="1:22" x14ac:dyDescent="0.3">
      <c r="A4195" s="12" t="s">
        <v>8752</v>
      </c>
      <c r="B4195" s="12" t="s">
        <v>8753</v>
      </c>
      <c r="C4195" s="16" t="str">
        <f>[1]!s_info_mkt(A4195)</f>
        <v>主板</v>
      </c>
      <c r="D4195" s="16" t="str">
        <f>[1]!s_ipo_listeddate(A4195)</f>
        <v>2014-10-15</v>
      </c>
      <c r="E4195" s="16" t="str">
        <f>[1]!s_info_industry_csrc2023(A4195,"",3)</f>
        <v>电气机械和器材制造业</v>
      </c>
      <c r="F4195" s="16">
        <f>[1]!s_is(A4195,83,"FY","YTD","20251231",1,"",100000000)</f>
        <v>108.4348283321</v>
      </c>
      <c r="G4195" s="16">
        <f>[1]!s_is(A4195,83,"FY","YTD","20241231",1,"",100000000)</f>
        <v>90.925217856800003</v>
      </c>
      <c r="H4195" s="16">
        <f>[1]!s_is(A4195,61,"FY","YTD","20251231",1,"",100000000)</f>
        <v>12.714088991900001</v>
      </c>
      <c r="I4195" s="16">
        <f>[1]!s_is(A4195,61,"FY","YTD","20241231",1,"",100000000)</f>
        <v>10.081572590599999</v>
      </c>
      <c r="J4195" s="16">
        <f>[1]!s_fa_roe(A4195,"20251231")</f>
        <v>16.790400000000002</v>
      </c>
      <c r="K4195" s="16">
        <f>[1]!s_stmnote_rdexp(A4195,"20251231",1,10000)</f>
        <v>38114.183139000001</v>
      </c>
      <c r="L4195" s="16">
        <f>[1]!s_margin_tradingbalance(A4195,"",10000)</f>
        <v>70485.011100000003</v>
      </c>
      <c r="M4195" s="16">
        <f>[1]!s_margin_seclendingbalance(A4195,"",10000)</f>
        <v>675.36</v>
      </c>
      <c r="N4195" s="17">
        <f>[1]!s_val_ev(A4195,"",100000000)</f>
        <v>329.34602925839999</v>
      </c>
      <c r="O4195" s="17">
        <f>[1]!share_freesharesmv(A4195,"",100000000)</f>
        <v>194.82926347829999</v>
      </c>
      <c r="P4195" s="17">
        <f ca="1">[1]!s_dq_amount_btin(A4195,TODAY()-1,100000000)</f>
        <v>7.9041868700000002</v>
      </c>
      <c r="Q4195" s="17">
        <f ca="1">[1]!s_dq_turn(A4195,TODAY()-1)</f>
        <v>2.3897005531300981</v>
      </c>
      <c r="R4195" s="2">
        <f>[1]!s_pq_amount(A4195,"20260101","",100000000)</f>
        <v>910.91833859999997</v>
      </c>
      <c r="S4195" s="2">
        <f>[1]!s_pq_avgamount(A4195,"20260101","",100000000)</f>
        <v>8.3570489779816501</v>
      </c>
      <c r="T4195" s="17">
        <f>[1]!s_ipo_dilutedpe(A4195)</f>
        <v>20.41</v>
      </c>
      <c r="U4195" s="12">
        <f>[1]!s_ipo_collection_total(A4195,100000000)</f>
        <v>2.8986999999999998</v>
      </c>
      <c r="V4195" s="18">
        <f>[1]!s_val_pe_ttm(A4195,"")</f>
        <v>24.1802978515625</v>
      </c>
    </row>
    <row r="4196" spans="1:22" x14ac:dyDescent="0.3">
      <c r="A4196" s="12" t="s">
        <v>8754</v>
      </c>
      <c r="B4196" s="12" t="s">
        <v>8755</v>
      </c>
      <c r="C4196" s="16" t="str">
        <f>[1]!s_info_mkt(A4196)</f>
        <v>主板</v>
      </c>
      <c r="D4196" s="16" t="str">
        <f>[1]!s_ipo_listeddate(A4196)</f>
        <v>2010-02-03</v>
      </c>
      <c r="E4196" s="16" t="str">
        <f>[1]!s_info_industry_csrc2023(A4196,"",3)</f>
        <v>电气机械和器材制造业</v>
      </c>
      <c r="F4196" s="16">
        <f>[1]!s_is(A4196,83,"FY","YTD","20251231",1,"",100000000)</f>
        <v>21.5158107508</v>
      </c>
      <c r="G4196" s="16">
        <f>[1]!s_is(A4196,83,"FY","YTD","20241231",1,"",100000000)</f>
        <v>20.424639793400001</v>
      </c>
      <c r="H4196" s="16">
        <f>[1]!s_is(A4196,61,"FY","YTD","20251231",1,"",100000000)</f>
        <v>0.54522010040000002</v>
      </c>
      <c r="I4196" s="16">
        <f>[1]!s_is(A4196,61,"FY","YTD","20241231",1,"",100000000)</f>
        <v>0.39208866219999999</v>
      </c>
      <c r="J4196" s="16">
        <f>[1]!s_fa_roe(A4196,"20251231")</f>
        <v>3.1269</v>
      </c>
      <c r="K4196" s="16">
        <f>[1]!s_stmnote_rdexp(A4196,"20251231",1,10000)</f>
        <v>7533.6892709999993</v>
      </c>
      <c r="L4196" s="16">
        <f>[1]!s_margin_tradingbalance(A4196,"",10000)</f>
        <v>52407.922299999998</v>
      </c>
      <c r="M4196" s="16">
        <f>[1]!s_margin_seclendingbalance(A4196,"",10000)</f>
        <v>50.259</v>
      </c>
      <c r="N4196" s="17">
        <f>[1]!s_val_ev(A4196,"",100000000)</f>
        <v>80.698905028799999</v>
      </c>
      <c r="O4196" s="17">
        <f>[1]!share_freesharesmv(A4196,"",100000000)</f>
        <v>48.519193233600006</v>
      </c>
      <c r="P4196" s="17">
        <f ca="1">[1]!s_dq_amount_btin(A4196,TODAY()-1,100000000)</f>
        <v>2.6532444700000002</v>
      </c>
      <c r="Q4196" s="17">
        <f ca="1">[1]!s_dq_turn(A4196,TODAY()-1)</f>
        <v>3.3351536390615242</v>
      </c>
      <c r="R4196" s="2">
        <f>[1]!s_pq_amount(A4196,"20260101","",100000000)</f>
        <v>485.07745181000001</v>
      </c>
      <c r="S4196" s="2">
        <f>[1]!s_pq_avgamount(A4196,"20260101","",100000000)</f>
        <v>4.4502518514678897</v>
      </c>
      <c r="T4196" s="17">
        <f>[1]!s_ipo_dilutedpe(A4196)</f>
        <v>45.28</v>
      </c>
      <c r="U4196" s="12">
        <f>[1]!s_ipo_collection_total(A4196,100000000)</f>
        <v>6.48</v>
      </c>
      <c r="V4196" s="18">
        <f>[1]!s_val_pe_ttm(A4196,"")</f>
        <v>402.06338500976563</v>
      </c>
    </row>
    <row r="4197" spans="1:22" x14ac:dyDescent="0.3">
      <c r="A4197" s="12" t="s">
        <v>8756</v>
      </c>
      <c r="B4197" s="12" t="s">
        <v>8757</v>
      </c>
      <c r="C4197" s="16" t="str">
        <f>[1]!s_info_mkt(A4197)</f>
        <v>主板</v>
      </c>
      <c r="D4197" s="16" t="str">
        <f>[1]!s_ipo_listeddate(A4197)</f>
        <v>1994-04-08</v>
      </c>
      <c r="E4197" s="16" t="str">
        <f>[1]!s_info_industry_csrc2023(A4197,"",3)</f>
        <v>金属制品业</v>
      </c>
      <c r="F4197" s="16">
        <f>[1]!s_is(A4197,83,"FY","YTD","20251231",1,"",100000000)</f>
        <v>1566.11446</v>
      </c>
      <c r="G4197" s="16">
        <f>[1]!s_is(A4197,83,"FY","YTD","20241231",1,"",100000000)</f>
        <v>1776.6409799999999</v>
      </c>
      <c r="H4197" s="16">
        <f>[1]!s_is(A4197,61,"FY","YTD","20251231",1,"",100000000)</f>
        <v>2.2082000000000002</v>
      </c>
      <c r="I4197" s="16">
        <f>[1]!s_is(A4197,61,"FY","YTD","20241231",1,"",100000000)</f>
        <v>29.72343</v>
      </c>
      <c r="J4197" s="16">
        <f>[1]!s_fa_roe(A4197,"20251231")</f>
        <v>0.43290000000000001</v>
      </c>
      <c r="K4197" s="16">
        <f>[1]!s_stmnote_rdexp(A4197,"20251231",1,10000)</f>
        <v>278907.90000000002</v>
      </c>
      <c r="L4197" s="16">
        <f>[1]!s_margin_tradingbalance(A4197,"",10000)</f>
        <v>24242.352599999998</v>
      </c>
      <c r="M4197" s="16">
        <f>[1]!s_margin_seclendingbalance(A4197,"",10000)</f>
        <v>228.8408</v>
      </c>
      <c r="N4197" s="17">
        <f>[1]!s_val_ev(A4197,"",100000000)</f>
        <v>428.26800778228517</v>
      </c>
      <c r="O4197" s="17">
        <f>[1]!share_freesharesmv(A4197,"",100000000)</f>
        <v>157.74495412080003</v>
      </c>
      <c r="P4197" s="17">
        <f ca="1">[1]!s_dq_amount_btin(A4197,TODAY()-1,100000000)</f>
        <v>4.8606045099999999</v>
      </c>
      <c r="Q4197" s="17">
        <f ca="1">[1]!s_dq_turn(A4197,TODAY()-1)</f>
        <v>2.3497482490865358</v>
      </c>
      <c r="R4197" s="2">
        <f>[1]!s_pq_amount(A4197,"20260101","",100000000)</f>
        <v>819.96981404999997</v>
      </c>
      <c r="S4197" s="2">
        <f>[1]!s_pq_avgamount(A4197,"20260101","",100000000)</f>
        <v>7.522658844495413</v>
      </c>
      <c r="T4197" s="17">
        <f>[1]!s_ipo_dilutedpe(A4197)</f>
        <v>0</v>
      </c>
      <c r="U4197" s="12">
        <f>[1]!s_ipo_collection_total(A4197,100000000)</f>
        <v>1.02</v>
      </c>
      <c r="V4197" s="18">
        <f>[1]!s_val_pe_ttm(A4197,"")</f>
        <v>-419.98263549804688</v>
      </c>
    </row>
    <row r="4198" spans="1:22" x14ac:dyDescent="0.3">
      <c r="A4198" s="12" t="s">
        <v>8758</v>
      </c>
      <c r="B4198" s="12" t="s">
        <v>8759</v>
      </c>
      <c r="C4198" s="16" t="str">
        <f>[1]!s_info_mkt(A4198)</f>
        <v>创业板</v>
      </c>
      <c r="D4198" s="16" t="str">
        <f>[1]!s_ipo_listeddate(A4198)</f>
        <v>2010-03-19</v>
      </c>
      <c r="E4198" s="16" t="str">
        <f>[1]!s_info_industry_csrc2023(A4198,"",3)</f>
        <v>资本市场服务</v>
      </c>
      <c r="F4198" s="16">
        <f>[1]!s_is(A4198,83,"FY","YTD","20251231",1,"",100000000)</f>
        <v>160.6774103951</v>
      </c>
      <c r="G4198" s="16">
        <f>[1]!s_is(A4198,83,"FY","YTD","20241231",1,"",100000000)</f>
        <v>116.0434309016</v>
      </c>
      <c r="H4198" s="16">
        <f>[1]!s_is(A4198,61,"FY","YTD","20251231",1,"",100000000)</f>
        <v>120.84594947219999</v>
      </c>
      <c r="I4198" s="16">
        <f>[1]!s_is(A4198,61,"FY","YTD","20241231",1,"",100000000)</f>
        <v>96.101207436399989</v>
      </c>
      <c r="J4198" s="16">
        <f>[1]!s_fa_roe(A4198,"20251231")</f>
        <v>14.002800000000001</v>
      </c>
      <c r="K4198" s="16">
        <f>[1]!s_stmnote_rdexp(A4198,"20251231",1,10000)</f>
        <v>106654.933924</v>
      </c>
      <c r="L4198" s="16">
        <f>[1]!s_margin_tradingbalance(A4198,"",10000)</f>
        <v>2367722.9333000001</v>
      </c>
      <c r="M4198" s="16">
        <f>[1]!s_margin_seclendingbalance(A4198,"",10000)</f>
        <v>4218.3195999999998</v>
      </c>
      <c r="N4198" s="17">
        <f>[1]!s_val_ev(A4198,"",100000000)</f>
        <v>2942.9291767499999</v>
      </c>
      <c r="O4198" s="17">
        <f>[1]!share_freesharesmv(A4198,"",100000000)</f>
        <v>2315.3054949300003</v>
      </c>
      <c r="P4198" s="17">
        <f ca="1">[1]!s_dq_amount_btin(A4198,TODAY()-1,100000000)</f>
        <v>61.80621532</v>
      </c>
      <c r="Q4198" s="17">
        <f ca="1">[1]!s_dq_turn(A4198,TODAY()-1)</f>
        <v>2.4689406685093109</v>
      </c>
      <c r="R4198" s="2">
        <f>[1]!s_pq_amount(A4198,"20260101","",100000000)</f>
        <v>7027.60389786</v>
      </c>
      <c r="S4198" s="2">
        <f>[1]!s_pq_avgamount(A4198,"20260101","",100000000)</f>
        <v>64.473430255596327</v>
      </c>
      <c r="T4198" s="17">
        <f>[1]!s_ipo_dilutedpe(A4198)</f>
        <v>116.93</v>
      </c>
      <c r="U4198" s="12">
        <f>[1]!s_ipo_collection_total(A4198,100000000)</f>
        <v>14.202999999999999</v>
      </c>
      <c r="V4198" s="18">
        <f>[1]!s_val_pe_ttm(A4198,"")</f>
        <v>22.452520370483398</v>
      </c>
    </row>
    <row r="4199" spans="1:22" x14ac:dyDescent="0.3">
      <c r="A4199" s="12" t="s">
        <v>8760</v>
      </c>
      <c r="B4199" s="12" t="s">
        <v>8761</v>
      </c>
      <c r="C4199" s="16" t="str">
        <f>[1]!s_info_mkt(A4199)</f>
        <v>主板</v>
      </c>
      <c r="D4199" s="16" t="str">
        <f>[1]!s_ipo_listeddate(A4199)</f>
        <v>1998-03-27</v>
      </c>
      <c r="E4199" s="16" t="str">
        <f>[1]!s_info_industry_csrc2023(A4199,"",3)</f>
        <v>体育</v>
      </c>
      <c r="F4199" s="16">
        <f>[1]!s_is(A4199,83,"FY","YTD","20251231",1,"",100000000)</f>
        <v>21.449027717300002</v>
      </c>
      <c r="G4199" s="16">
        <f>[1]!s_is(A4199,83,"FY","YTD","20241231",1,"",100000000)</f>
        <v>25.178287691399998</v>
      </c>
      <c r="H4199" s="16">
        <f>[1]!s_is(A4199,61,"FY","YTD","20251231",1,"",100000000)</f>
        <v>-2.1377085837999998</v>
      </c>
      <c r="I4199" s="16">
        <f>[1]!s_is(A4199,61,"FY","YTD","20241231",1,"",100000000)</f>
        <v>0.62788640620000002</v>
      </c>
      <c r="J4199" s="16">
        <f>[1]!s_fa_roe(A4199,"20251231")</f>
        <v>-8.4769000000000005</v>
      </c>
      <c r="K4199" s="16">
        <f>[1]!s_stmnote_rdexp(A4199,"20251231",1,10000)</f>
        <v>4380.6344899999995</v>
      </c>
      <c r="L4199" s="16">
        <f>[1]!s_margin_tradingbalance(A4199,"",10000)</f>
        <v>60878.964500000002</v>
      </c>
      <c r="M4199" s="16">
        <f>[1]!s_margin_seclendingbalance(A4199,"",10000)</f>
        <v>290.67</v>
      </c>
      <c r="N4199" s="17">
        <f>[1]!s_val_ev(A4199,"",100000000)</f>
        <v>73.0189443987</v>
      </c>
      <c r="O4199" s="17">
        <f>[1]!share_freesharesmv(A4199,"",100000000)</f>
        <v>52.691250748500011</v>
      </c>
      <c r="P4199" s="17">
        <f ca="1">[1]!s_dq_amount_btin(A4199,TODAY()-1,100000000)</f>
        <v>4.08328326</v>
      </c>
      <c r="Q4199" s="17">
        <f ca="1">[1]!s_dq_turn(A4199,TODAY()-1)</f>
        <v>5.5384709002613306</v>
      </c>
      <c r="R4199" s="2">
        <f>[1]!s_pq_amount(A4199,"20260101","",100000000)</f>
        <v>854.25601814000004</v>
      </c>
      <c r="S4199" s="2">
        <f>[1]!s_pq_avgamount(A4199,"20260101","",100000000)</f>
        <v>7.8372111755963303</v>
      </c>
      <c r="T4199" s="17">
        <f>[1]!s_ipo_dilutedpe(A4199)</f>
        <v>0</v>
      </c>
      <c r="U4199" s="12">
        <f>[1]!s_ipo_collection_total(A4199,100000000)</f>
        <v>2.61</v>
      </c>
      <c r="V4199" s="18">
        <f>[1]!s_val_pe_ttm(A4199,"")</f>
        <v>-38.079246520996094</v>
      </c>
    </row>
    <row r="4200" spans="1:22" x14ac:dyDescent="0.3">
      <c r="A4200" s="12" t="s">
        <v>8762</v>
      </c>
      <c r="B4200" s="12" t="s">
        <v>8763</v>
      </c>
      <c r="C4200" s="16" t="str">
        <f>[1]!s_info_mkt(A4200)</f>
        <v>主板</v>
      </c>
      <c r="D4200" s="16" t="str">
        <f>[1]!s_ipo_listeddate(A4200)</f>
        <v>2020-11-02</v>
      </c>
      <c r="E4200" s="16" t="str">
        <f>[1]!s_info_industry_csrc2023(A4200,"",3)</f>
        <v>资本市场服务</v>
      </c>
      <c r="F4200" s="16">
        <f>[1]!s_is(A4200,83,"FY","YTD","20251231",1,"",100000000)</f>
        <v>284.81073842000001</v>
      </c>
      <c r="G4200" s="16">
        <f>[1]!s_is(A4200,83,"FY","YTD","20241231",1,"",100000000)</f>
        <v>213.33435595</v>
      </c>
      <c r="H4200" s="16">
        <f>[1]!s_is(A4200,61,"FY","YTD","20251231",1,"",100000000)</f>
        <v>97.905324890000003</v>
      </c>
      <c r="I4200" s="16">
        <f>[1]!s_is(A4200,61,"FY","YTD","20241231",1,"",100000000)</f>
        <v>56.943430800000002</v>
      </c>
      <c r="J4200" s="16">
        <f>[1]!s_fa_roe(A4200,"20251231")</f>
        <v>8.2478999999999996</v>
      </c>
      <c r="K4200" s="16">
        <f>[1]!s_stmnote_rdexp(A4200,"20251231",1,10000)</f>
        <v>0</v>
      </c>
      <c r="L4200" s="16">
        <f>[1]!s_margin_tradingbalance(A4200,"",10000)</f>
        <v>266962.49349999998</v>
      </c>
      <c r="M4200" s="16">
        <f>[1]!s_margin_seclendingbalance(A4200,"",10000)</f>
        <v>706.41</v>
      </c>
      <c r="N4200" s="17">
        <f>[1]!s_val_ev(A4200,"",100000000)</f>
        <v>1309.8288374006884</v>
      </c>
      <c r="O4200" s="17">
        <f>[1]!share_freesharesmv(A4200,"",100000000)</f>
        <v>329.78717784000003</v>
      </c>
      <c r="P4200" s="17">
        <f ca="1">[1]!s_dq_amount_btin(A4200,TODAY()-1,100000000)</f>
        <v>5.4539860200000003</v>
      </c>
      <c r="Q4200" s="17">
        <f ca="1">[1]!s_dq_turn(A4200,TODAY()-1)</f>
        <v>0.55261051726001287</v>
      </c>
      <c r="R4200" s="2">
        <f>[1]!s_pq_amount(A4200,"20260101","",100000000)</f>
        <v>754.69789603000004</v>
      </c>
      <c r="S4200" s="2">
        <f>[1]!s_pq_avgamount(A4200,"20260101","",100000000)</f>
        <v>6.9238339085321101</v>
      </c>
      <c r="T4200" s="17">
        <f>[1]!s_ipo_dilutedpe(A4200)</f>
        <v>33.89</v>
      </c>
      <c r="U4200" s="12">
        <f>[1]!s_ipo_collection_total(A4200,100000000)</f>
        <v>131.98191420000001</v>
      </c>
      <c r="V4200" s="18">
        <f>[1]!s_val_pe_ttm(A4200,"")</f>
        <v>14.235426902770996</v>
      </c>
    </row>
    <row r="4201" spans="1:22" x14ac:dyDescent="0.3">
      <c r="A4201" s="12" t="s">
        <v>8764</v>
      </c>
      <c r="B4201" s="12" t="s">
        <v>8765</v>
      </c>
      <c r="C4201" s="16" t="str">
        <f>[1]!s_info_mkt(A4201)</f>
        <v>主板</v>
      </c>
      <c r="D4201" s="16" t="str">
        <f>[1]!s_ipo_listeddate(A4201)</f>
        <v>2012-11-02</v>
      </c>
      <c r="E4201" s="16" t="str">
        <f>[1]!s_info_industry_csrc2023(A4201,"",3)</f>
        <v>汽车制造业</v>
      </c>
      <c r="F4201" s="16">
        <f>[1]!s_is(A4201,83,"FY","YTD","20251231",1,"",100000000)</f>
        <v>35.489520081999999</v>
      </c>
      <c r="G4201" s="16">
        <f>[1]!s_is(A4201,83,"FY","YTD","20241231",1,"",100000000)</f>
        <v>26.934688672699998</v>
      </c>
      <c r="H4201" s="16">
        <f>[1]!s_is(A4201,61,"FY","YTD","20251231",1,"",100000000)</f>
        <v>1.8051693250999998</v>
      </c>
      <c r="I4201" s="16">
        <f>[1]!s_is(A4201,61,"FY","YTD","20241231",1,"",100000000)</f>
        <v>1.4912376675999999</v>
      </c>
      <c r="J4201" s="16">
        <f>[1]!s_fa_roe(A4201,"20251231")</f>
        <v>8.9869000000000003</v>
      </c>
      <c r="K4201" s="16">
        <f>[1]!s_stmnote_rdexp(A4201,"20251231",1,10000)</f>
        <v>21569.858905000001</v>
      </c>
      <c r="L4201" s="16">
        <f>[1]!s_margin_tradingbalance(A4201,"",10000)</f>
        <v>41929.805899999999</v>
      </c>
      <c r="M4201" s="16">
        <f>[1]!s_margin_seclendingbalance(A4201,"",10000)</f>
        <v>33.621000000000002</v>
      </c>
      <c r="N4201" s="17">
        <f>[1]!s_val_ev(A4201,"",100000000)</f>
        <v>102.44493190704</v>
      </c>
      <c r="O4201" s="17">
        <f>[1]!share_freesharesmv(A4201,"",100000000)</f>
        <v>49.722754469999998</v>
      </c>
      <c r="P4201" s="17">
        <f ca="1">[1]!s_dq_amount_btin(A4201,TODAY()-1,100000000)</f>
        <v>4.9242559400000001</v>
      </c>
      <c r="Q4201" s="17">
        <f ca="1">[1]!s_dq_turn(A4201,TODAY()-1)</f>
        <v>5.3684829616895895</v>
      </c>
      <c r="R4201" s="2">
        <f>[1]!s_pq_amount(A4201,"20260101","",100000000)</f>
        <v>1327.5773107499999</v>
      </c>
      <c r="S4201" s="2">
        <f>[1]!s_pq_avgamount(A4201,"20260101","",100000000)</f>
        <v>12.179608355504588</v>
      </c>
      <c r="T4201" s="17">
        <f>[1]!s_ipo_dilutedpe(A4201)</f>
        <v>7.17</v>
      </c>
      <c r="U4201" s="12">
        <f>[1]!s_ipo_collection_total(A4201,100000000)</f>
        <v>0.38700000000000001</v>
      </c>
      <c r="V4201" s="18">
        <f>[1]!s_val_pe_ttm(A4201,"")</f>
        <v>74.091445922851563</v>
      </c>
    </row>
    <row r="4202" spans="1:22" x14ac:dyDescent="0.3">
      <c r="A4202" s="12" t="s">
        <v>8766</v>
      </c>
      <c r="B4202" s="12" t="s">
        <v>8767</v>
      </c>
      <c r="C4202" s="16" t="str">
        <f>[1]!s_info_mkt(A4202)</f>
        <v>主板</v>
      </c>
      <c r="D4202" s="16" t="str">
        <f>[1]!s_ipo_listeddate(A4202)</f>
        <v>1997-10-08</v>
      </c>
      <c r="E4202" s="16" t="str">
        <f>[1]!s_info_industry_csrc2023(A4202,"",3)</f>
        <v>计算机、通信和其他电子设备制造业</v>
      </c>
      <c r="F4202" s="16">
        <f>[1]!s_is(A4202,83,"FY","YTD","20251231",1,"",100000000)</f>
        <v>63.310202143500007</v>
      </c>
      <c r="G4202" s="16">
        <f>[1]!s_is(A4202,83,"FY","YTD","20241231",1,"",100000000)</f>
        <v>57.564195290400001</v>
      </c>
      <c r="H4202" s="16">
        <f>[1]!s_is(A4202,61,"FY","YTD","20251231",1,"",100000000)</f>
        <v>2.2244896475</v>
      </c>
      <c r="I4202" s="16">
        <f>[1]!s_is(A4202,61,"FY","YTD","20241231",1,"",100000000)</f>
        <v>2.1576879622999998</v>
      </c>
      <c r="J4202" s="16">
        <f>[1]!s_fa_roe(A4202,"20251231")</f>
        <v>4.6050000000000004</v>
      </c>
      <c r="K4202" s="16">
        <f>[1]!s_stmnote_rdexp(A4202,"20251231",1,10000)</f>
        <v>28825.018317000002</v>
      </c>
      <c r="L4202" s="16">
        <f>[1]!s_margin_tradingbalance(A4202,"",10000)</f>
        <v>88731.638200000001</v>
      </c>
      <c r="M4202" s="16">
        <f>[1]!s_margin_seclendingbalance(A4202,"",10000)</f>
        <v>76.942800000000005</v>
      </c>
      <c r="N4202" s="17">
        <f>[1]!s_val_ev(A4202,"",100000000)</f>
        <v>126.36422388</v>
      </c>
      <c r="O4202" s="17">
        <f>[1]!share_freesharesmv(A4202,"",100000000)</f>
        <v>90.994214376000002</v>
      </c>
      <c r="P4202" s="17">
        <f ca="1">[1]!s_dq_amount_btin(A4202,TODAY()-1,100000000)</f>
        <v>24.624279000000001</v>
      </c>
      <c r="Q4202" s="17">
        <f ca="1">[1]!s_dq_turn(A4202,TODAY()-1)</f>
        <v>19.45734316148264</v>
      </c>
      <c r="R4202" s="2">
        <f>[1]!s_pq_amount(A4202,"20260101","",100000000)</f>
        <v>690.67399886999999</v>
      </c>
      <c r="S4202" s="2">
        <f>[1]!s_pq_avgamount(A4202,"20260101","",100000000)</f>
        <v>6.3364587052293571</v>
      </c>
      <c r="T4202" s="17">
        <f>[1]!s_ipo_dilutedpe(A4202)</f>
        <v>0</v>
      </c>
      <c r="U4202" s="12">
        <f>[1]!s_ipo_collection_total(A4202,100000000)</f>
        <v>3.2305000000000001</v>
      </c>
      <c r="V4202" s="18">
        <f>[1]!s_val_pe_ttm(A4202,"")</f>
        <v>59.139419555664063</v>
      </c>
    </row>
    <row r="4203" spans="1:22" x14ac:dyDescent="0.3">
      <c r="A4203" s="12" t="s">
        <v>293</v>
      </c>
      <c r="B4203" s="12" t="s">
        <v>294</v>
      </c>
      <c r="C4203" s="16" t="str">
        <f>[1]!s_info_mkt(A4203)</f>
        <v>北证</v>
      </c>
      <c r="D4203" s="16" t="str">
        <f>[1]!s_ipo_listeddate(A4203)</f>
        <v>2021-11-15</v>
      </c>
      <c r="E4203" s="16" t="str">
        <f>[1]!s_info_industry_csrc2023(A4203,"",3)</f>
        <v>汽车制造业</v>
      </c>
      <c r="F4203" s="16">
        <f>[1]!s_is(A4203,83,"FY","YTD","20251231",1,"",100000000)</f>
        <v>1.5054676149999999</v>
      </c>
      <c r="G4203" s="16">
        <f>[1]!s_is(A4203,83,"FY","YTD","20241231",1,"",100000000)</f>
        <v>1.3323789389</v>
      </c>
      <c r="H4203" s="16">
        <f>[1]!s_is(A4203,61,"FY","YTD","20251231",1,"",100000000)</f>
        <v>0.27247904579999999</v>
      </c>
      <c r="I4203" s="16">
        <f>[1]!s_is(A4203,61,"FY","YTD","20241231",1,"",100000000)</f>
        <v>0.22905838000000001</v>
      </c>
      <c r="J4203" s="16">
        <f>[1]!s_fa_roe(A4203,"20251231")</f>
        <v>8.4228000000000005</v>
      </c>
      <c r="K4203" s="16">
        <f>[1]!s_stmnote_rdexp(A4203,"20251231",1,10000)</f>
        <v>745.06068899999991</v>
      </c>
      <c r="L4203" s="16">
        <f>[1]!s_margin_tradingbalance(A4203,"",10000)</f>
        <v>1323.7941000000001</v>
      </c>
      <c r="M4203" s="16">
        <f>[1]!s_margin_seclendingbalance(A4203,"",10000)</f>
        <v>0</v>
      </c>
      <c r="N4203" s="17">
        <f>[1]!s_val_ev(A4203,"",100000000)</f>
        <v>12.874750000000001</v>
      </c>
      <c r="O4203" s="17">
        <f>[1]!share_freesharesmv(A4203,"",100000000)</f>
        <v>4.9051848124999999</v>
      </c>
      <c r="P4203" s="17">
        <f ca="1">[1]!s_dq_amount_btin(A4203,TODAY()-1,100000000)</f>
        <v>8.4313659999999999E-2</v>
      </c>
      <c r="Q4203" s="17">
        <f ca="1">[1]!s_dq_turn(A4203,TODAY()-1)</f>
        <v>1.3987751495515992</v>
      </c>
      <c r="R4203" s="2">
        <f>[1]!s_pq_amount(A4203,"20260101","",100000000)</f>
        <v>16.835625239999999</v>
      </c>
      <c r="S4203" s="2">
        <f>[1]!s_pq_avgamount(A4203,"20260101","",100000000)</f>
        <v>0.15445527743119267</v>
      </c>
      <c r="T4203" s="17">
        <f>[1]!s_ipo_dilutedpe(A4203)</f>
        <v>15.45</v>
      </c>
      <c r="U4203" s="12">
        <f>[1]!s_ipo_collection_total(A4203,100000000)</f>
        <v>1.1356250000000001</v>
      </c>
      <c r="V4203" s="18">
        <f>[1]!s_val_pe_ttm(A4203,"")</f>
        <v>45.560813903808594</v>
      </c>
    </row>
    <row r="4204" spans="1:22" x14ac:dyDescent="0.3">
      <c r="A4204" s="12" t="s">
        <v>8768</v>
      </c>
      <c r="B4204" s="12" t="s">
        <v>8769</v>
      </c>
      <c r="C4204" s="16" t="str">
        <f>[1]!s_info_mkt(A4204)</f>
        <v>创业板</v>
      </c>
      <c r="D4204" s="16" t="str">
        <f>[1]!s_ipo_listeddate(A4204)</f>
        <v>2020-07-13</v>
      </c>
      <c r="E4204" s="16" t="str">
        <f>[1]!s_info_industry_csrc2023(A4204,"",3)</f>
        <v>通用设备制造业</v>
      </c>
      <c r="F4204" s="16">
        <f>[1]!s_is(A4204,83,"FY","YTD","20251231",1,"",100000000)</f>
        <v>46.278392856300002</v>
      </c>
      <c r="G4204" s="16">
        <f>[1]!s_is(A4204,83,"FY","YTD","20241231",1,"",100000000)</f>
        <v>29.455779264299998</v>
      </c>
      <c r="H4204" s="16">
        <f>[1]!s_is(A4204,61,"FY","YTD","20251231",1,"",100000000)</f>
        <v>8.1815916816999987</v>
      </c>
      <c r="I4204" s="16">
        <f>[1]!s_is(A4204,61,"FY","YTD","20241231",1,"",100000000)</f>
        <v>0.65377669280000006</v>
      </c>
      <c r="J4204" s="16">
        <f>[1]!s_fa_roe(A4204,"20251231")</f>
        <v>13.5107</v>
      </c>
      <c r="K4204" s="16">
        <f>[1]!s_stmnote_rdexp(A4204,"20251231",1,10000)</f>
        <v>27959.353800999997</v>
      </c>
      <c r="L4204" s="16">
        <f>[1]!s_margin_tradingbalance(A4204,"",10000)</f>
        <v>52158.276100000003</v>
      </c>
      <c r="M4204" s="16">
        <f>[1]!s_margin_seclendingbalance(A4204,"",10000)</f>
        <v>332.2937</v>
      </c>
      <c r="N4204" s="17">
        <f>[1]!s_val_ev(A4204,"",100000000)</f>
        <v>116.77220547</v>
      </c>
      <c r="O4204" s="17">
        <f>[1]!share_freesharesmv(A4204,"",100000000)</f>
        <v>76.940893254000002</v>
      </c>
      <c r="P4204" s="17">
        <f ca="1">[1]!s_dq_amount_btin(A4204,TODAY()-1,100000000)</f>
        <v>3.2256403599999999</v>
      </c>
      <c r="Q4204" s="17">
        <f ca="1">[1]!s_dq_turn(A4204,TODAY()-1)</f>
        <v>3.7534832914681298</v>
      </c>
      <c r="R4204" s="2">
        <f>[1]!s_pq_amount(A4204,"20260101","",100000000)</f>
        <v>851.52013247000002</v>
      </c>
      <c r="S4204" s="2">
        <f>[1]!s_pq_avgamount(A4204,"20260101","",100000000)</f>
        <v>7.8121113070642201</v>
      </c>
      <c r="T4204" s="17">
        <f>[1]!s_ipo_dilutedpe(A4204)</f>
        <v>22.38</v>
      </c>
      <c r="U4204" s="12">
        <f>[1]!s_ipo_collection_total(A4204,100000000)</f>
        <v>5.2099000000000002</v>
      </c>
      <c r="V4204" s="18">
        <f>[1]!s_val_pe_ttm(A4204,"")</f>
        <v>14.64652156829834</v>
      </c>
    </row>
    <row r="4205" spans="1:22" x14ac:dyDescent="0.3">
      <c r="A4205" s="12" t="s">
        <v>8770</v>
      </c>
      <c r="B4205" s="12" t="s">
        <v>8771</v>
      </c>
      <c r="C4205" s="16" t="str">
        <f>[1]!s_info_mkt(A4205)</f>
        <v>科创板</v>
      </c>
      <c r="D4205" s="16" t="str">
        <f>[1]!s_ipo_listeddate(A4205)</f>
        <v>2022-08-17</v>
      </c>
      <c r="E4205" s="16" t="str">
        <f>[1]!s_info_industry_csrc2023(A4205,"",3)</f>
        <v>计算机、通信和其他电子设备制造业</v>
      </c>
      <c r="F4205" s="16">
        <f>[1]!s_is(A4205,83,"FY","YTD","20251231",1,"",100000000)</f>
        <v>11.552316771400001</v>
      </c>
      <c r="G4205" s="16">
        <f>[1]!s_is(A4205,83,"FY","YTD","20241231",1,"",100000000)</f>
        <v>8.7554870974999996</v>
      </c>
      <c r="H4205" s="16">
        <f>[1]!s_is(A4205,61,"FY","YTD","20251231",1,"",100000000)</f>
        <v>2.5198429940000002</v>
      </c>
      <c r="I4205" s="16">
        <f>[1]!s_is(A4205,61,"FY","YTD","20241231",1,"",100000000)</f>
        <v>1.9086219871000001</v>
      </c>
      <c r="J4205" s="16">
        <f>[1]!s_fa_roe(A4205,"20251231")</f>
        <v>16.504200000000001</v>
      </c>
      <c r="K4205" s="16">
        <f>[1]!s_stmnote_rdexp(A4205,"20251231",1,10000)</f>
        <v>3666.7310850000003</v>
      </c>
      <c r="L4205" s="16">
        <f>[1]!s_margin_tradingbalance(A4205,"",10000)</f>
        <v>65934.859700000001</v>
      </c>
      <c r="M4205" s="16">
        <f>[1]!s_margin_seclendingbalance(A4205,"",10000)</f>
        <v>30.931100000000001</v>
      </c>
      <c r="N4205" s="17">
        <f>[1]!s_val_ev(A4205,"",100000000)</f>
        <v>156.84510385440001</v>
      </c>
      <c r="O4205" s="17">
        <f>[1]!share_freesharesmv(A4205,"",100000000)</f>
        <v>95.036279582399999</v>
      </c>
      <c r="P4205" s="17">
        <f ca="1">[1]!s_dq_amount_btin(A4205,TODAY()-1,100000000)</f>
        <v>7.7408836499999998</v>
      </c>
      <c r="Q4205" s="17">
        <f ca="1">[1]!s_dq_turn(A4205,TODAY()-1)</f>
        <v>4.9262546013375248</v>
      </c>
      <c r="R4205" s="2">
        <f>[1]!s_pq_amount(A4205,"20260101","",100000000)</f>
        <v>449.75918768000003</v>
      </c>
      <c r="S4205" s="2">
        <f>[1]!s_pq_avgamount(A4205,"20260101","",100000000)</f>
        <v>4.126231079633027</v>
      </c>
      <c r="T4205" s="17">
        <f>[1]!s_ipo_dilutedpe(A4205)</f>
        <v>70.31</v>
      </c>
      <c r="U4205" s="12">
        <f>[1]!s_ipo_collection_total(A4205,100000000)</f>
        <v>8.3600668799999998</v>
      </c>
      <c r="V4205" s="18">
        <f>[1]!s_val_pe_ttm(A4205,"")</f>
        <v>57.864227294921875</v>
      </c>
    </row>
    <row r="4206" spans="1:22" x14ac:dyDescent="0.3">
      <c r="A4206" s="12" t="s">
        <v>8772</v>
      </c>
      <c r="B4206" s="12" t="s">
        <v>8773</v>
      </c>
      <c r="C4206" s="16" t="str">
        <f>[1]!s_info_mkt(A4206)</f>
        <v>科创板</v>
      </c>
      <c r="D4206" s="16" t="str">
        <f>[1]!s_ipo_listeddate(A4206)</f>
        <v>2021-03-31</v>
      </c>
      <c r="E4206" s="16" t="str">
        <f>[1]!s_info_industry_csrc2023(A4206,"",3)</f>
        <v>化学原料和化学制品制造业</v>
      </c>
      <c r="F4206" s="16">
        <f>[1]!s_is(A4206,83,"FY","YTD","20251231",1,"",100000000)</f>
        <v>6.9863549161999998</v>
      </c>
      <c r="G4206" s="16">
        <f>[1]!s_is(A4206,83,"FY","YTD","20241231",1,"",100000000)</f>
        <v>6.2966360905999998</v>
      </c>
      <c r="H4206" s="16">
        <f>[1]!s_is(A4206,61,"FY","YTD","20251231",1,"",100000000)</f>
        <v>-0.3064940605</v>
      </c>
      <c r="I4206" s="16">
        <f>[1]!s_is(A4206,61,"FY","YTD","20241231",1,"",100000000)</f>
        <v>-0.60855803500000005</v>
      </c>
      <c r="J4206" s="16">
        <f>[1]!s_fa_roe(A4206,"20251231")</f>
        <v>-5.7670000000000003</v>
      </c>
      <c r="K4206" s="16">
        <f>[1]!s_stmnote_rdexp(A4206,"20251231",1,10000)</f>
        <v>4472.6045359999998</v>
      </c>
      <c r="L4206" s="16">
        <f>[1]!s_margin_tradingbalance(A4206,"",10000)</f>
        <v>9067.0306</v>
      </c>
      <c r="M4206" s="16">
        <f>[1]!s_margin_seclendingbalance(A4206,"",10000)</f>
        <v>0</v>
      </c>
      <c r="N4206" s="17">
        <f>[1]!s_val_ev(A4206,"",100000000)</f>
        <v>16.815999999999999</v>
      </c>
      <c r="O4206" s="17">
        <f>[1]!share_freesharesmv(A4206,"",100000000)</f>
        <v>9.2453190879999987</v>
      </c>
      <c r="P4206" s="17">
        <f ca="1">[1]!s_dq_amount_btin(A4206,TODAY()-1,100000000)</f>
        <v>0.85289252999999998</v>
      </c>
      <c r="Q4206" s="17">
        <f ca="1">[1]!s_dq_turn(A4206,TODAY()-1)</f>
        <v>5.0900968750000004</v>
      </c>
      <c r="R4206" s="2">
        <f>[1]!s_pq_amount(A4206,"20260101","",100000000)</f>
        <v>41.365005320000002</v>
      </c>
      <c r="S4206" s="2">
        <f>[1]!s_pq_avgamount(A4206,"20260101","",100000000)</f>
        <v>0.3794954616513761</v>
      </c>
      <c r="T4206" s="17">
        <f>[1]!s_ipo_dilutedpe(A4206)</f>
        <v>19.82</v>
      </c>
      <c r="U4206" s="12">
        <f>[1]!s_ipo_collection_total(A4206,100000000)</f>
        <v>2.6</v>
      </c>
      <c r="V4206" s="18">
        <f>[1]!s_val_pe_ttm(A4206,"")</f>
        <v>-57.981174468994141</v>
      </c>
    </row>
    <row r="4207" spans="1:22" x14ac:dyDescent="0.3">
      <c r="A4207" s="12" t="s">
        <v>8774</v>
      </c>
      <c r="B4207" s="12" t="s">
        <v>8775</v>
      </c>
      <c r="C4207" s="16" t="str">
        <f>[1]!s_info_mkt(A4207)</f>
        <v>主板</v>
      </c>
      <c r="D4207" s="16" t="str">
        <f>[1]!s_ipo_listeddate(A4207)</f>
        <v>2026-03-31</v>
      </c>
      <c r="E4207" s="16" t="str">
        <f>[1]!s_info_industry_csrc2023(A4207,"",3)</f>
        <v>有色金属矿采选业</v>
      </c>
      <c r="F4207" s="16">
        <f>[1]!s_is(A4207,83,"FY","YTD","20251231",1,"",100000000)</f>
        <v>35.025128459599998</v>
      </c>
      <c r="G4207" s="16">
        <f>[1]!s_is(A4207,83,"FY","YTD","20241231",1,"",100000000)</f>
        <v>28.636871512900001</v>
      </c>
      <c r="H4207" s="16">
        <f>[1]!s_is(A4207,61,"FY","YTD","20251231",1,"",100000000)</f>
        <v>8.8391834379999992</v>
      </c>
      <c r="I4207" s="16">
        <f>[1]!s_is(A4207,61,"FY","YTD","20241231",1,"",100000000)</f>
        <v>7.5680175969000008</v>
      </c>
      <c r="J4207" s="16">
        <f>[1]!s_fa_roe(A4207,"20251231")</f>
        <v>16.9955</v>
      </c>
      <c r="K4207" s="16">
        <f>[1]!s_stmnote_rdexp(A4207,"20251231",1,10000)</f>
        <v>3744.3734909999998</v>
      </c>
      <c r="L4207" s="16">
        <f>[1]!s_margin_tradingbalance(A4207,"",10000)</f>
        <v>21904.927199999998</v>
      </c>
      <c r="M4207" s="16">
        <f>[1]!s_margin_seclendingbalance(A4207,"",10000)</f>
        <v>0</v>
      </c>
      <c r="N4207" s="17">
        <f>[1]!s_val_ev(A4207,"",100000000)</f>
        <v>586.76988111319997</v>
      </c>
      <c r="O4207" s="17">
        <f>[1]!share_freesharesmv(A4207,"",100000000)</f>
        <v>43.768576964800005</v>
      </c>
      <c r="P4207" s="17">
        <f ca="1">[1]!s_dq_amount_btin(A4207,TODAY()-1,100000000)</f>
        <v>18.811091869999998</v>
      </c>
      <c r="Q4207" s="17">
        <f ca="1">[1]!s_dq_turn(A4207,TODAY()-1)</f>
        <v>42.948971254692694</v>
      </c>
      <c r="R4207" s="2">
        <f>[1]!s_pq_amount(A4207,"20260101","",100000000)</f>
        <v>495.71130611000001</v>
      </c>
      <c r="S4207" s="2">
        <f>[1]!s_pq_avgamount(A4207,"20260101","",100000000)</f>
        <v>9.1798390020370384</v>
      </c>
      <c r="T4207" s="17">
        <f>[1]!s_ipo_dilutedpe(A4207)</f>
        <v>19.11</v>
      </c>
      <c r="U4207" s="12">
        <f>[1]!s_ipo_collection_total(A4207,100000000)</f>
        <v>16.812999999999999</v>
      </c>
      <c r="V4207" s="18">
        <f>[1]!s_val_pe_ttm(A4207,"")</f>
        <v>65.35614013671875</v>
      </c>
    </row>
    <row r="4208" spans="1:22" x14ac:dyDescent="0.3">
      <c r="A4208" s="12" t="s">
        <v>8776</v>
      </c>
      <c r="B4208" s="12" t="s">
        <v>8777</v>
      </c>
      <c r="C4208" s="16" t="str">
        <f>[1]!s_info_mkt(A4208)</f>
        <v>科创板</v>
      </c>
      <c r="D4208" s="16" t="str">
        <f>[1]!s_ipo_listeddate(A4208)</f>
        <v>2024-08-06</v>
      </c>
      <c r="E4208" s="16" t="str">
        <f>[1]!s_info_industry_csrc2023(A4208,"",3)</f>
        <v>计算机、通信和其他电子设备制造业</v>
      </c>
      <c r="F4208" s="16">
        <f>[1]!s_is(A4208,83,"FY","YTD","20251231",1,"",100000000)</f>
        <v>2.4665830288000001</v>
      </c>
      <c r="G4208" s="16">
        <f>[1]!s_is(A4208,83,"FY","YTD","20241231",1,"",100000000)</f>
        <v>2.4650346792</v>
      </c>
      <c r="H4208" s="16">
        <f>[1]!s_is(A4208,61,"FY","YTD","20251231",1,"",100000000)</f>
        <v>0.56088527420000001</v>
      </c>
      <c r="I4208" s="16">
        <f>[1]!s_is(A4208,61,"FY","YTD","20241231",1,"",100000000)</f>
        <v>0.91832934359999996</v>
      </c>
      <c r="J4208" s="16">
        <f>[1]!s_fa_roe(A4208,"20251231")</f>
        <v>4.6435000000000004</v>
      </c>
      <c r="K4208" s="16">
        <f>[1]!s_stmnote_rdexp(A4208,"20251231",1,10000)</f>
        <v>2737.5194899999997</v>
      </c>
      <c r="L4208" s="16">
        <f>[1]!s_margin_tradingbalance(A4208,"",10000)</f>
        <v>20754.037</v>
      </c>
      <c r="M4208" s="16">
        <f>[1]!s_margin_seclendingbalance(A4208,"",10000)</f>
        <v>1.5111000000000001</v>
      </c>
      <c r="N4208" s="17">
        <f>[1]!s_val_ev(A4208,"",100000000)</f>
        <v>70.781700000000001</v>
      </c>
      <c r="O4208" s="17">
        <f>[1]!share_freesharesmv(A4208,"",100000000)</f>
        <v>28.357503108000003</v>
      </c>
      <c r="P4208" s="17">
        <f ca="1">[1]!s_dq_amount_btin(A4208,TODAY()-1,100000000)</f>
        <v>3.2017579700000001</v>
      </c>
      <c r="Q4208" s="17">
        <f ca="1">[1]!s_dq_turn(A4208,TODAY()-1)</f>
        <v>11.262648982304045</v>
      </c>
      <c r="R4208" s="2">
        <f>[1]!s_pq_amount(A4208,"20260101","",100000000)</f>
        <v>135.86071104999999</v>
      </c>
      <c r="S4208" s="2">
        <f>[1]!s_pq_avgamount(A4208,"20260101","",100000000)</f>
        <v>1.2464285417431191</v>
      </c>
      <c r="T4208" s="17">
        <f>[1]!s_ipo_dilutedpe(A4208)</f>
        <v>30.2</v>
      </c>
      <c r="U4208" s="12">
        <f>[1]!s_ipo_collection_total(A4208,100000000)</f>
        <v>6.1743750000000004</v>
      </c>
      <c r="V4208" s="18">
        <f>[1]!s_val_pe_ttm(A4208,"")</f>
        <v>144.54197692871094</v>
      </c>
    </row>
    <row r="4209" spans="1:22" x14ac:dyDescent="0.3">
      <c r="A4209" s="12" t="s">
        <v>8778</v>
      </c>
      <c r="B4209" s="12" t="s">
        <v>8779</v>
      </c>
      <c r="C4209" s="16" t="str">
        <f>[1]!s_info_mkt(A4209)</f>
        <v>创业板</v>
      </c>
      <c r="D4209" s="16" t="str">
        <f>[1]!s_ipo_listeddate(A4209)</f>
        <v>2010-01-20</v>
      </c>
      <c r="E4209" s="16" t="str">
        <f>[1]!s_info_industry_csrc2023(A4209,"",3)</f>
        <v>软件和信息技术服务业</v>
      </c>
      <c r="F4209" s="16">
        <f>[1]!s_is(A4209,83,"FY","YTD","20251231",1,"",100000000)</f>
        <v>2.9116562000999999</v>
      </c>
      <c r="G4209" s="16">
        <f>[1]!s_is(A4209,83,"FY","YTD","20241231",1,"",100000000)</f>
        <v>2.8176864630000003</v>
      </c>
      <c r="H4209" s="16">
        <f>[1]!s_is(A4209,61,"FY","YTD","20251231",1,"",100000000)</f>
        <v>0.1549907965</v>
      </c>
      <c r="I4209" s="16">
        <f>[1]!s_is(A4209,61,"FY","YTD","20241231",1,"",100000000)</f>
        <v>-0.74399965909999999</v>
      </c>
      <c r="J4209" s="16">
        <f>[1]!s_fa_roe(A4209,"20251231")</f>
        <v>3.8553999999999999</v>
      </c>
      <c r="K4209" s="16">
        <f>[1]!s_stmnote_rdexp(A4209,"20251231",1,10000)</f>
        <v>2042.2708</v>
      </c>
      <c r="L4209" s="16">
        <f>[1]!s_margin_tradingbalance(A4209,"",10000)</f>
        <v>0</v>
      </c>
      <c r="M4209" s="16">
        <f>[1]!s_margin_seclendingbalance(A4209,"",10000)</f>
        <v>0</v>
      </c>
      <c r="N4209" s="17">
        <f>[1]!s_val_ev(A4209,"",100000000)</f>
        <v>36.7226687932</v>
      </c>
      <c r="O4209" s="17">
        <f>[1]!share_freesharesmv(A4209,"",100000000)</f>
        <v>30.247087822600008</v>
      </c>
      <c r="P4209" s="17">
        <f ca="1">[1]!s_dq_amount_btin(A4209,TODAY()-1,100000000)</f>
        <v>1.6518194100000001</v>
      </c>
      <c r="Q4209" s="17">
        <f ca="1">[1]!s_dq_turn(A4209,TODAY()-1)</f>
        <v>4.450073931817017</v>
      </c>
      <c r="R4209" s="2">
        <f>[1]!s_pq_amount(A4209,"20260101","",100000000)</f>
        <v>238.40411218</v>
      </c>
      <c r="S4209" s="2">
        <f>[1]!s_pq_avgamount(A4209,"20260101","",100000000)</f>
        <v>2.1871936897247708</v>
      </c>
      <c r="T4209" s="17">
        <f>[1]!s_ipo_dilutedpe(A4209)</f>
        <v>123.94</v>
      </c>
      <c r="U4209" s="12">
        <f>[1]!s_ipo_collection_total(A4209,100000000)</f>
        <v>12.32</v>
      </c>
      <c r="V4209" s="18">
        <f>[1]!s_val_pe_ttm(A4209,"")</f>
        <v>219.61685180664063</v>
      </c>
    </row>
    <row r="4210" spans="1:22" x14ac:dyDescent="0.3">
      <c r="A4210" s="12" t="s">
        <v>295</v>
      </c>
      <c r="B4210" s="12" t="s">
        <v>296</v>
      </c>
      <c r="C4210" s="16" t="str">
        <f>[1]!s_info_mkt(A4210)</f>
        <v>北证</v>
      </c>
      <c r="D4210" s="16" t="str">
        <f>[1]!s_ipo_listeddate(A4210)</f>
        <v>2022-12-07</v>
      </c>
      <c r="E4210" s="16" t="str">
        <f>[1]!s_info_industry_csrc2023(A4210,"",3)</f>
        <v>农、林、牧、渔专业及辅助性活动</v>
      </c>
      <c r="F4210" s="16">
        <f>[1]!s_is(A4210,83,"FY","YTD","20251231",1,"",100000000)</f>
        <v>3.3120403464999999</v>
      </c>
      <c r="G4210" s="16">
        <f>[1]!s_is(A4210,83,"FY","YTD","20241231",1,"",100000000)</f>
        <v>3.9120871112</v>
      </c>
      <c r="H4210" s="16">
        <f>[1]!s_is(A4210,61,"FY","YTD","20251231",1,"",100000000)</f>
        <v>0.12521679399999999</v>
      </c>
      <c r="I4210" s="16">
        <f>[1]!s_is(A4210,61,"FY","YTD","20241231",1,"",100000000)</f>
        <v>0.50440032779999999</v>
      </c>
      <c r="J4210" s="16">
        <f>[1]!s_fa_roe(A4210,"20251231")</f>
        <v>2.2570999999999999</v>
      </c>
      <c r="K4210" s="16">
        <f>[1]!s_stmnote_rdexp(A4210,"20251231",1,10000)</f>
        <v>2401.5694989999997</v>
      </c>
      <c r="L4210" s="16">
        <f>[1]!s_margin_tradingbalance(A4210,"",10000)</f>
        <v>2022.2489</v>
      </c>
      <c r="M4210" s="16">
        <f>[1]!s_margin_seclendingbalance(A4210,"",10000)</f>
        <v>0</v>
      </c>
      <c r="N4210" s="17">
        <f>[1]!s_val_ev(A4210,"",100000000)</f>
        <v>17.39556</v>
      </c>
      <c r="O4210" s="17">
        <f>[1]!share_freesharesmv(A4210,"",100000000)</f>
        <v>7.8080675516999998</v>
      </c>
      <c r="P4210" s="17">
        <f ca="1">[1]!s_dq_amount_btin(A4210,TODAY()-1,100000000)</f>
        <v>0.27248609000000001</v>
      </c>
      <c r="Q4210" s="17">
        <f ca="1">[1]!s_dq_turn(A4210,TODAY()-1)</f>
        <v>1.5625946665914845</v>
      </c>
      <c r="R4210" s="2">
        <f>[1]!s_pq_amount(A4210,"20260101","",100000000)</f>
        <v>141.32090384</v>
      </c>
      <c r="S4210" s="2">
        <f>[1]!s_pq_avgamount(A4210,"20260101","",100000000)</f>
        <v>1.2965220535779816</v>
      </c>
      <c r="T4210" s="17">
        <f>[1]!s_ipo_dilutedpe(A4210)</f>
        <v>30.27</v>
      </c>
      <c r="U4210" s="12">
        <f>[1]!s_ipo_collection_total(A4210,100000000)</f>
        <v>1.9823999999999999</v>
      </c>
      <c r="V4210" s="18">
        <f>[1]!s_val_pe_ttm(A4210,"")</f>
        <v>192.12506103515625</v>
      </c>
    </row>
    <row r="4211" spans="1:22" x14ac:dyDescent="0.3">
      <c r="A4211" s="12" t="s">
        <v>8780</v>
      </c>
      <c r="B4211" s="12" t="s">
        <v>8781</v>
      </c>
      <c r="C4211" s="16" t="str">
        <f>[1]!s_info_mkt(A4211)</f>
        <v>主板</v>
      </c>
      <c r="D4211" s="16" t="str">
        <f>[1]!s_ipo_listeddate(A4211)</f>
        <v>2016-03-07</v>
      </c>
      <c r="E4211" s="16" t="str">
        <f>[1]!s_info_industry_csrc2023(A4211,"",3)</f>
        <v>食品制造业</v>
      </c>
      <c r="F4211" s="16">
        <f>[1]!s_is(A4211,83,"FY","YTD","20251231",1,"",100000000)</f>
        <v>25.7190054438</v>
      </c>
      <c r="G4211" s="16">
        <f>[1]!s_is(A4211,83,"FY","YTD","20241231",1,"",100000000)</f>
        <v>30.733866729699997</v>
      </c>
      <c r="H4211" s="16">
        <f>[1]!s_is(A4211,61,"FY","YTD","20251231",1,"",100000000)</f>
        <v>3.4757607751999999</v>
      </c>
      <c r="I4211" s="16">
        <f>[1]!s_is(A4211,61,"FY","YTD","20241231",1,"",100000000)</f>
        <v>5.1415162727999997</v>
      </c>
      <c r="J4211" s="16">
        <f>[1]!s_fa_roe(A4211,"20251231")</f>
        <v>9.9111999999999991</v>
      </c>
      <c r="K4211" s="16">
        <f>[1]!s_stmnote_rdexp(A4211,"20251231",1,10000)</f>
        <v>8354.8363570000001</v>
      </c>
      <c r="L4211" s="16">
        <f>[1]!s_margin_tradingbalance(A4211,"",10000)</f>
        <v>27326.1306</v>
      </c>
      <c r="M4211" s="16">
        <f>[1]!s_margin_seclendingbalance(A4211,"",10000)</f>
        <v>203.70269999999999</v>
      </c>
      <c r="N4211" s="17">
        <f>[1]!s_val_ev(A4211,"",100000000)</f>
        <v>100.78428114719999</v>
      </c>
      <c r="O4211" s="17">
        <f>[1]!share_freesharesmv(A4211,"",100000000)</f>
        <v>48.069103093199999</v>
      </c>
      <c r="P4211" s="17">
        <f ca="1">[1]!s_dq_amount_btin(A4211,TODAY()-1,100000000)</f>
        <v>0.98014462000000002</v>
      </c>
      <c r="Q4211" s="17">
        <f ca="1">[1]!s_dq_turn(A4211,TODAY()-1)</f>
        <v>1.0331572691039097</v>
      </c>
      <c r="R4211" s="2">
        <f>[1]!s_pq_amount(A4211,"20260101","",100000000)</f>
        <v>171.22329024000001</v>
      </c>
      <c r="S4211" s="2">
        <f>[1]!s_pq_avgamount(A4211,"20260101","",100000000)</f>
        <v>1.570855873761468</v>
      </c>
      <c r="T4211" s="17">
        <f>[1]!s_ipo_dilutedpe(A4211)</f>
        <v>22.98</v>
      </c>
      <c r="U4211" s="12">
        <f>[1]!s_ipo_collection_total(A4211,100000000)</f>
        <v>3.6760000000000002</v>
      </c>
      <c r="V4211" s="18">
        <f>[1]!s_val_pe_ttm(A4211,"")</f>
        <v>30.072925567626953</v>
      </c>
    </row>
    <row r="4212" spans="1:22" x14ac:dyDescent="0.3">
      <c r="A4212" s="12" t="s">
        <v>8782</v>
      </c>
      <c r="B4212" s="12" t="s">
        <v>8783</v>
      </c>
      <c r="C4212" s="16" t="str">
        <f>[1]!s_info_mkt(A4212)</f>
        <v>创业板</v>
      </c>
      <c r="D4212" s="16" t="str">
        <f>[1]!s_ipo_listeddate(A4212)</f>
        <v>2021-09-06</v>
      </c>
      <c r="E4212" s="16" t="str">
        <f>[1]!s_info_industry_csrc2023(A4212,"",3)</f>
        <v>金属制品业</v>
      </c>
      <c r="F4212" s="16">
        <f>[1]!s_is(A4212,83,"FY","YTD","20251231",1,"",100000000)</f>
        <v>10.2180650891</v>
      </c>
      <c r="G4212" s="16">
        <f>[1]!s_is(A4212,83,"FY","YTD","20241231",1,"",100000000)</f>
        <v>9.078371776900001</v>
      </c>
      <c r="H4212" s="16">
        <f>[1]!s_is(A4212,61,"FY","YTD","20251231",1,"",100000000)</f>
        <v>0.55062766139999997</v>
      </c>
      <c r="I4212" s="16">
        <f>[1]!s_is(A4212,61,"FY","YTD","20241231",1,"",100000000)</f>
        <v>0.25043260119999999</v>
      </c>
      <c r="J4212" s="16">
        <f>[1]!s_fa_roe(A4212,"20251231")</f>
        <v>8.4314</v>
      </c>
      <c r="K4212" s="16">
        <f>[1]!s_stmnote_rdexp(A4212,"20251231",1,10000)</f>
        <v>2740.8213730000002</v>
      </c>
      <c r="L4212" s="16">
        <f>[1]!s_margin_tradingbalance(A4212,"",10000)</f>
        <v>16308.499900000001</v>
      </c>
      <c r="M4212" s="16">
        <f>[1]!s_margin_seclendingbalance(A4212,"",10000)</f>
        <v>1.1967000000000001</v>
      </c>
      <c r="N4212" s="17">
        <f>[1]!s_val_ev(A4212,"",100000000)</f>
        <v>60.7776</v>
      </c>
      <c r="O4212" s="17">
        <f>[1]!share_freesharesmv(A4212,"",100000000)</f>
        <v>25.923048959999999</v>
      </c>
      <c r="P4212" s="17">
        <f ca="1">[1]!s_dq_amount_btin(A4212,TODAY()-1,100000000)</f>
        <v>2.9474448799999999</v>
      </c>
      <c r="Q4212" s="17">
        <f ca="1">[1]!s_dq_turn(A4212,TODAY()-1)</f>
        <v>4.8912122039507562</v>
      </c>
      <c r="R4212" s="2">
        <f>[1]!s_pq_amount(A4212,"20260101","",100000000)</f>
        <v>184.74566338</v>
      </c>
      <c r="S4212" s="2">
        <f>[1]!s_pq_avgamount(A4212,"20260101","",100000000)</f>
        <v>1.6949143429357796</v>
      </c>
      <c r="T4212" s="17">
        <f>[1]!s_ipo_dilutedpe(A4212)</f>
        <v>14.98</v>
      </c>
      <c r="U4212" s="12">
        <f>[1]!s_ipo_collection_total(A4212,100000000)</f>
        <v>2.6909999999999998</v>
      </c>
      <c r="V4212" s="18">
        <f>[1]!s_val_pe_ttm(A4212,"")</f>
        <v>85.315216064453125</v>
      </c>
    </row>
    <row r="4213" spans="1:22" x14ac:dyDescent="0.3">
      <c r="A4213" s="12" t="s">
        <v>8784</v>
      </c>
      <c r="B4213" s="12" t="s">
        <v>8785</v>
      </c>
      <c r="C4213" s="16" t="str">
        <f>[1]!s_info_mkt(A4213)</f>
        <v>创业板</v>
      </c>
      <c r="D4213" s="16" t="str">
        <f>[1]!s_ipo_listeddate(A4213)</f>
        <v>2018-10-16</v>
      </c>
      <c r="E4213" s="16" t="str">
        <f>[1]!s_info_industry_csrc2023(A4213,"",3)</f>
        <v>专用设备制造业</v>
      </c>
      <c r="F4213" s="16">
        <f>[1]!s_is(A4213,83,"FY","YTD","20251231",1,"",100000000)</f>
        <v>332.82159403999998</v>
      </c>
      <c r="G4213" s="16">
        <f>[1]!s_is(A4213,83,"FY","YTD","20241231",1,"",100000000)</f>
        <v>367.25749547999999</v>
      </c>
      <c r="H4213" s="16">
        <f>[1]!s_is(A4213,61,"FY","YTD","20251231",1,"",100000000)</f>
        <v>81.35775409</v>
      </c>
      <c r="I4213" s="16">
        <f>[1]!s_is(A4213,61,"FY","YTD","20241231",1,"",100000000)</f>
        <v>116.68487164</v>
      </c>
      <c r="J4213" s="16">
        <f>[1]!s_fa_roe(A4213,"20251231")</f>
        <v>22.003499999999999</v>
      </c>
      <c r="K4213" s="16">
        <f>[1]!s_stmnote_rdexp(A4213,"20251231",1,10000)</f>
        <v>392886.08370000002</v>
      </c>
      <c r="L4213" s="16">
        <f>[1]!s_margin_tradingbalance(A4213,"",10000)</f>
        <v>553809.65260000003</v>
      </c>
      <c r="M4213" s="16">
        <f>[1]!s_margin_seclendingbalance(A4213,"",10000)</f>
        <v>4218.7905000000001</v>
      </c>
      <c r="N4213" s="17">
        <f>[1]!s_val_ev(A4213,"",100000000)</f>
        <v>1697.5391957393999</v>
      </c>
      <c r="O4213" s="17">
        <f>[1]!share_freesharesmv(A4213,"",100000000)</f>
        <v>822.38506479479997</v>
      </c>
      <c r="P4213" s="17">
        <f ca="1">[1]!s_dq_amount_btin(A4213,TODAY()-1,100000000)</f>
        <v>14.858151060000001</v>
      </c>
      <c r="Q4213" s="17">
        <f ca="1">[1]!s_dq_turn(A4213,TODAY()-1)</f>
        <v>0.86525988145231547</v>
      </c>
      <c r="R4213" s="2">
        <f>[1]!s_pq_amount(A4213,"20260101","",100000000)</f>
        <v>1577.3028922799999</v>
      </c>
      <c r="S4213" s="2">
        <f>[1]!s_pq_avgamount(A4213,"20260101","",100000000)</f>
        <v>14.470668736513762</v>
      </c>
      <c r="T4213" s="17">
        <f>[1]!s_ipo_dilutedpe(A4213)</f>
        <v>22.99</v>
      </c>
      <c r="U4213" s="12">
        <f>[1]!s_ipo_collection_total(A4213,100000000)</f>
        <v>59.340800000000002</v>
      </c>
      <c r="V4213" s="18">
        <f>[1]!s_val_pe_ttm(A4213,"")</f>
        <v>21.660980224609375</v>
      </c>
    </row>
    <row r="4214" spans="1:22" x14ac:dyDescent="0.3">
      <c r="A4214" s="12" t="s">
        <v>8786</v>
      </c>
      <c r="B4214" s="12" t="s">
        <v>8787</v>
      </c>
      <c r="C4214" s="16" t="str">
        <f>[1]!s_info_mkt(A4214)</f>
        <v>主板</v>
      </c>
      <c r="D4214" s="16" t="str">
        <f>[1]!s_ipo_listeddate(A4214)</f>
        <v>2007-12-05</v>
      </c>
      <c r="E4214" s="16" t="str">
        <f>[1]!s_info_industry_csrc2023(A4214,"",3)</f>
        <v>有色金属矿采选业</v>
      </c>
      <c r="F4214" s="16">
        <f>[1]!s_is(A4214,83,"FY","YTD","20251231",1,"",100000000)</f>
        <v>8.4047886162999994</v>
      </c>
      <c r="G4214" s="16">
        <f>[1]!s_is(A4214,83,"FY","YTD","20241231",1,"",100000000)</f>
        <v>5.6139547324999999</v>
      </c>
      <c r="H4214" s="16">
        <f>[1]!s_is(A4214,61,"FY","YTD","20251231",1,"",100000000)</f>
        <v>2.7876488929000001</v>
      </c>
      <c r="I4214" s="16">
        <f>[1]!s_is(A4214,61,"FY","YTD","20241231",1,"",100000000)</f>
        <v>2.1522639608</v>
      </c>
      <c r="J4214" s="16">
        <f>[1]!s_fa_roe(A4214,"20251231")</f>
        <v>8.0932999999999993</v>
      </c>
      <c r="K4214" s="16">
        <f>[1]!s_stmnote_rdexp(A4214,"20251231",1,10000)</f>
        <v>1320.9766240000001</v>
      </c>
      <c r="L4214" s="16">
        <f>[1]!s_margin_tradingbalance(A4214,"",10000)</f>
        <v>167809.24110000001</v>
      </c>
      <c r="M4214" s="16">
        <f>[1]!s_margin_seclendingbalance(A4214,"",10000)</f>
        <v>929.53480000000002</v>
      </c>
      <c r="N4214" s="17">
        <f>[1]!s_val_ev(A4214,"",100000000)</f>
        <v>226.1337162927</v>
      </c>
      <c r="O4214" s="17">
        <f>[1]!share_freesharesmv(A4214,"",100000000)</f>
        <v>166.77353545800003</v>
      </c>
      <c r="P4214" s="17">
        <f ca="1">[1]!s_dq_amount_btin(A4214,TODAY()-1,100000000)</f>
        <v>25.051920039999999</v>
      </c>
      <c r="Q4214" s="17">
        <f ca="1">[1]!s_dq_turn(A4214,TODAY()-1)</f>
        <v>11.087908868957987</v>
      </c>
      <c r="R4214" s="2">
        <f>[1]!s_pq_amount(A4214,"20260101","",100000000)</f>
        <v>1999.3102973699999</v>
      </c>
      <c r="S4214" s="2">
        <f>[1]!s_pq_avgamount(A4214,"20260101","",100000000)</f>
        <v>18.342296306146789</v>
      </c>
      <c r="T4214" s="17">
        <f>[1]!s_ipo_dilutedpe(A4214)</f>
        <v>29.97</v>
      </c>
      <c r="U4214" s="12">
        <f>[1]!s_ipo_collection_total(A4214,100000000)</f>
        <v>1.41208</v>
      </c>
      <c r="V4214" s="18">
        <f>[1]!s_val_pe_ttm(A4214,"")</f>
        <v>42.13385009765625</v>
      </c>
    </row>
    <row r="4215" spans="1:22" x14ac:dyDescent="0.3">
      <c r="A4215" s="12" t="s">
        <v>8788</v>
      </c>
      <c r="B4215" s="12" t="s">
        <v>8789</v>
      </c>
      <c r="C4215" s="16" t="str">
        <f>[1]!s_info_mkt(A4215)</f>
        <v>创业板</v>
      </c>
      <c r="D4215" s="16" t="str">
        <f>[1]!s_ipo_listeddate(A4215)</f>
        <v>2024-08-16</v>
      </c>
      <c r="E4215" s="16" t="str">
        <f>[1]!s_info_industry_csrc2023(A4215,"",3)</f>
        <v>计算机、通信和其他电子设备制造业</v>
      </c>
      <c r="F4215" s="16">
        <f>[1]!s_is(A4215,83,"FY","YTD","20251231",1,"",100000000)</f>
        <v>10.7339828626</v>
      </c>
      <c r="G4215" s="16">
        <f>[1]!s_is(A4215,83,"FY","YTD","20241231",1,"",100000000)</f>
        <v>8.5738199134999995</v>
      </c>
      <c r="H4215" s="16">
        <f>[1]!s_is(A4215,61,"FY","YTD","20251231",1,"",100000000)</f>
        <v>2.8908755950999998</v>
      </c>
      <c r="I4215" s="16">
        <f>[1]!s_is(A4215,61,"FY","YTD","20241231",1,"",100000000)</f>
        <v>3.1097476827999997</v>
      </c>
      <c r="J4215" s="16">
        <f>[1]!s_fa_roe(A4215,"20251231")</f>
        <v>17.540500000000002</v>
      </c>
      <c r="K4215" s="16">
        <f>[1]!s_stmnote_rdexp(A4215,"20251231",1,10000)</f>
        <v>9883.4041710000001</v>
      </c>
      <c r="L4215" s="16">
        <f>[1]!s_margin_tradingbalance(A4215,"",10000)</f>
        <v>87339.350600000005</v>
      </c>
      <c r="M4215" s="16">
        <f>[1]!s_margin_seclendingbalance(A4215,"",10000)</f>
        <v>868.37639999999999</v>
      </c>
      <c r="N4215" s="17">
        <f>[1]!s_val_ev(A4215,"",100000000)</f>
        <v>530.91719999999998</v>
      </c>
      <c r="O4215" s="17">
        <f>[1]!share_freesharesmv(A4215,"",100000000)</f>
        <v>178.49373917759999</v>
      </c>
      <c r="P4215" s="17">
        <f ca="1">[1]!s_dq_amount_btin(A4215,TODAY()-1,100000000)</f>
        <v>23.423144860000001</v>
      </c>
      <c r="Q4215" s="17">
        <f ca="1">[1]!s_dq_turn(A4215,TODAY()-1)</f>
        <v>13.247913014120741</v>
      </c>
      <c r="R4215" s="2">
        <f>[1]!s_pq_amount(A4215,"20260101","",100000000)</f>
        <v>1648.3793373200001</v>
      </c>
      <c r="S4215" s="2">
        <f>[1]!s_pq_avgamount(A4215,"20260101","",100000000)</f>
        <v>15.122746213944955</v>
      </c>
      <c r="T4215" s="17">
        <f>[1]!s_ipo_dilutedpe(A4215)</f>
        <v>44.9</v>
      </c>
      <c r="U4215" s="12">
        <f>[1]!s_ipo_collection_total(A4215,100000000)</f>
        <v>6</v>
      </c>
      <c r="V4215" s="18">
        <f>[1]!s_val_pe_ttm(A4215,"")</f>
        <v>214.18138122558594</v>
      </c>
    </row>
    <row r="4216" spans="1:22" x14ac:dyDescent="0.3">
      <c r="A4216" s="12" t="s">
        <v>8790</v>
      </c>
      <c r="B4216" s="12" t="s">
        <v>8791</v>
      </c>
      <c r="C4216" s="16" t="str">
        <f>[1]!s_info_mkt(A4216)</f>
        <v>科创板</v>
      </c>
      <c r="D4216" s="16" t="str">
        <f>[1]!s_ipo_listeddate(A4216)</f>
        <v>2023-08-17</v>
      </c>
      <c r="E4216" s="16" t="str">
        <f>[1]!s_info_industry_csrc2023(A4216,"",3)</f>
        <v>专用设备制造业</v>
      </c>
      <c r="F4216" s="16">
        <f>[1]!s_is(A4216,83,"FY","YTD","20251231",1,"",100000000)</f>
        <v>2.6122413559000002</v>
      </c>
      <c r="G4216" s="16">
        <f>[1]!s_is(A4216,83,"FY","YTD","20241231",1,"",100000000)</f>
        <v>6.2184367948999997</v>
      </c>
      <c r="H4216" s="16">
        <f>[1]!s_is(A4216,61,"FY","YTD","20251231",1,"",100000000)</f>
        <v>-4.7073534756999997</v>
      </c>
      <c r="I4216" s="16">
        <f>[1]!s_is(A4216,61,"FY","YTD","20241231",1,"",100000000)</f>
        <v>-0.63263964399999995</v>
      </c>
      <c r="J4216" s="16">
        <f>[1]!s_fa_roe(A4216,"20251231")</f>
        <v>-78.3459</v>
      </c>
      <c r="K4216" s="16">
        <f>[1]!s_stmnote_rdexp(A4216,"20251231",1,10000)</f>
        <v>6222.1302560000004</v>
      </c>
      <c r="L4216" s="16">
        <f>[1]!s_margin_tradingbalance(A4216,"",10000)</f>
        <v>6772.9717000000001</v>
      </c>
      <c r="M4216" s="16">
        <f>[1]!s_margin_seclendingbalance(A4216,"",10000)</f>
        <v>0</v>
      </c>
      <c r="N4216" s="17">
        <f>[1]!s_val_ev(A4216,"",100000000)</f>
        <v>18.866596884</v>
      </c>
      <c r="O4216" s="17">
        <f>[1]!share_freesharesmv(A4216,"",100000000)</f>
        <v>10.270731425000003</v>
      </c>
      <c r="P4216" s="17">
        <f ca="1">[1]!s_dq_amount_btin(A4216,TODAY()-1,100000000)</f>
        <v>0.5580756</v>
      </c>
      <c r="Q4216" s="17">
        <f ca="1">[1]!s_dq_turn(A4216,TODAY()-1)</f>
        <v>5.3698096774057156</v>
      </c>
      <c r="R4216" s="2">
        <f>[1]!s_pq_amount(A4216,"20260101","",100000000)</f>
        <v>73.250330210000001</v>
      </c>
      <c r="S4216" s="2">
        <f>[1]!s_pq_avgamount(A4216,"20260101","",100000000)</f>
        <v>0.67202137807339446</v>
      </c>
      <c r="T4216" s="17">
        <f>[1]!s_ipo_dilutedpe(A4216)</f>
        <v>46.18</v>
      </c>
      <c r="U4216" s="12">
        <f>[1]!s_ipo_collection_total(A4216,100000000)</f>
        <v>5.7870597696000008</v>
      </c>
      <c r="V4216" s="18">
        <f>[1]!s_val_pe_ttm(A4216,"")</f>
        <v>-3.927210807800293</v>
      </c>
    </row>
    <row r="4217" spans="1:22" x14ac:dyDescent="0.3">
      <c r="A4217" s="12" t="s">
        <v>8792</v>
      </c>
      <c r="B4217" s="12" t="s">
        <v>8793</v>
      </c>
      <c r="C4217" s="16" t="str">
        <f>[1]!s_info_mkt(A4217)</f>
        <v>创业板</v>
      </c>
      <c r="D4217" s="16" t="str">
        <f>[1]!s_ipo_listeddate(A4217)</f>
        <v>2021-09-27</v>
      </c>
      <c r="E4217" s="16" t="str">
        <f>[1]!s_info_industry_csrc2023(A4217,"",3)</f>
        <v>化学原料和化学制品制造业</v>
      </c>
      <c r="F4217" s="16">
        <f>[1]!s_is(A4217,83,"FY","YTD","20251231",1,"",100000000)</f>
        <v>10.2612963008</v>
      </c>
      <c r="G4217" s="16">
        <f>[1]!s_is(A4217,83,"FY","YTD","20241231",1,"",100000000)</f>
        <v>9.279321058099999</v>
      </c>
      <c r="H4217" s="16">
        <f>[1]!s_is(A4217,61,"FY","YTD","20251231",1,"",100000000)</f>
        <v>1.2836932646999999</v>
      </c>
      <c r="I4217" s="16">
        <f>[1]!s_is(A4217,61,"FY","YTD","20241231",1,"",100000000)</f>
        <v>0.55987316479999993</v>
      </c>
      <c r="J4217" s="16">
        <f>[1]!s_fa_roe(A4217,"20251231")</f>
        <v>6.7988999999999997</v>
      </c>
      <c r="K4217" s="16">
        <f>[1]!s_stmnote_rdexp(A4217,"20251231",1,10000)</f>
        <v>4890.351525</v>
      </c>
      <c r="L4217" s="16">
        <f>[1]!s_margin_tradingbalance(A4217,"",10000)</f>
        <v>62755.976999999999</v>
      </c>
      <c r="M4217" s="16">
        <f>[1]!s_margin_seclendingbalance(A4217,"",10000)</f>
        <v>32.817599999999999</v>
      </c>
      <c r="N4217" s="17">
        <f>[1]!s_val_ev(A4217,"",100000000)</f>
        <v>100.8765833754</v>
      </c>
      <c r="O4217" s="17">
        <f>[1]!share_freesharesmv(A4217,"",100000000)</f>
        <v>59.977447509000008</v>
      </c>
      <c r="P4217" s="17">
        <f ca="1">[1]!s_dq_amount_btin(A4217,TODAY()-1,100000000)</f>
        <v>3.4261311800000001</v>
      </c>
      <c r="Q4217" s="17">
        <f ca="1">[1]!s_dq_turn(A4217,TODAY()-1)</f>
        <v>3.6144497375449536</v>
      </c>
      <c r="R4217" s="2">
        <f>[1]!s_pq_amount(A4217,"20260101","",100000000)</f>
        <v>352.32695308000001</v>
      </c>
      <c r="S4217" s="2">
        <f>[1]!s_pq_avgamount(A4217,"20260101","",100000000)</f>
        <v>3.2323573677064221</v>
      </c>
      <c r="T4217" s="17">
        <f>[1]!s_ipo_dilutedpe(A4217)</f>
        <v>13.78</v>
      </c>
      <c r="U4217" s="12">
        <f>[1]!s_ipo_collection_total(A4217,100000000)</f>
        <v>3.1019999999999999</v>
      </c>
      <c r="V4217" s="18">
        <f>[1]!s_val_pe_ttm(A4217,"")</f>
        <v>72.570938110351563</v>
      </c>
    </row>
    <row r="4218" spans="1:22" x14ac:dyDescent="0.3">
      <c r="A4218" s="12" t="s">
        <v>299</v>
      </c>
      <c r="B4218" s="12" t="s">
        <v>300</v>
      </c>
      <c r="C4218" s="16" t="str">
        <f>[1]!s_info_mkt(A4218)</f>
        <v>北证</v>
      </c>
      <c r="D4218" s="16" t="str">
        <f>[1]!s_ipo_listeddate(A4218)</f>
        <v>2026-03-04</v>
      </c>
      <c r="E4218" s="16" t="str">
        <f>[1]!s_info_industry_csrc2023(A4218,"",3)</f>
        <v>计算机、通信和其他电子设备制造业</v>
      </c>
      <c r="F4218" s="16">
        <f>[1]!s_is(A4218,83,"FY","YTD","20251231",1,"",100000000)</f>
        <v>2.3941902705000002</v>
      </c>
      <c r="G4218" s="16">
        <f>[1]!s_is(A4218,83,"FY","YTD","20241231",1,"",100000000)</f>
        <v>2.2674265054</v>
      </c>
      <c r="H4218" s="16">
        <f>[1]!s_is(A4218,61,"FY","YTD","20251231",1,"",100000000)</f>
        <v>0.74820519299999999</v>
      </c>
      <c r="I4218" s="16">
        <f>[1]!s_is(A4218,61,"FY","YTD","20241231",1,"",100000000)</f>
        <v>0.66523580780000002</v>
      </c>
      <c r="J4218" s="16">
        <f>[1]!s_fa_roe(A4218,"20251231")</f>
        <v>30.3232</v>
      </c>
      <c r="K4218" s="16">
        <f>[1]!s_stmnote_rdexp(A4218,"20251231",1,10000)</f>
        <v>1192.281772</v>
      </c>
      <c r="L4218" s="16">
        <f>[1]!s_margin_tradingbalance(A4218,"",10000)</f>
        <v>364.07139999999998</v>
      </c>
      <c r="M4218" s="16">
        <f>[1]!s_margin_seclendingbalance(A4218,"",10000)</f>
        <v>0</v>
      </c>
      <c r="N4218" s="17">
        <f>[1]!s_val_ev(A4218,"",100000000)</f>
        <v>16.447872</v>
      </c>
      <c r="O4218" s="17">
        <f>[1]!share_freesharesmv(A4218,"",100000000)</f>
        <v>3.7799418719999998</v>
      </c>
      <c r="P4218" s="17">
        <f ca="1">[1]!s_dq_amount_btin(A4218,TODAY()-1,100000000)</f>
        <v>0.16980787</v>
      </c>
      <c r="Q4218" s="17">
        <f ca="1">[1]!s_dq_turn(A4218,TODAY()-1)</f>
        <v>4.4471261646956872</v>
      </c>
      <c r="R4218" s="2">
        <f>[1]!s_pq_amount(A4218,"20260101","",100000000)</f>
        <v>41.675031760000003</v>
      </c>
      <c r="S4218" s="2">
        <f>[1]!s_pq_avgamount(A4218,"20260101","",100000000)</f>
        <v>0.57089084602739726</v>
      </c>
      <c r="T4218" s="17">
        <f>[1]!s_ipo_dilutedpe(A4218)</f>
        <v>14.99</v>
      </c>
      <c r="U4218" s="12">
        <f>[1]!s_ipo_collection_total(A4218,100000000)</f>
        <v>2.0748756419999999</v>
      </c>
      <c r="V4218" s="18">
        <f>[1]!s_val_pe_ttm(A4218,"")</f>
        <v>21.992408752441406</v>
      </c>
    </row>
    <row r="4219" spans="1:22" x14ac:dyDescent="0.3">
      <c r="A4219" s="12" t="s">
        <v>297</v>
      </c>
      <c r="B4219" s="12" t="s">
        <v>298</v>
      </c>
      <c r="C4219" s="16" t="str">
        <f>[1]!s_info_mkt(A4219)</f>
        <v>北证</v>
      </c>
      <c r="D4219" s="16" t="str">
        <f>[1]!s_ipo_listeddate(A4219)</f>
        <v>2022-02-23</v>
      </c>
      <c r="E4219" s="16" t="str">
        <f>[1]!s_info_industry_csrc2023(A4219,"",3)</f>
        <v>计算机、通信和其他电子设备制造业</v>
      </c>
      <c r="F4219" s="16">
        <f>[1]!s_is(A4219,83,"FY","YTD","20251231",1,"",100000000)</f>
        <v>2.8824028625999998</v>
      </c>
      <c r="G4219" s="16">
        <f>[1]!s_is(A4219,83,"FY","YTD","20241231",1,"",100000000)</f>
        <v>2.6015769078999997</v>
      </c>
      <c r="H4219" s="16">
        <f>[1]!s_is(A4219,61,"FY","YTD","20251231",1,"",100000000)</f>
        <v>0.48469907509999999</v>
      </c>
      <c r="I4219" s="16">
        <f>[1]!s_is(A4219,61,"FY","YTD","20241231",1,"",100000000)</f>
        <v>0.44579094329999996</v>
      </c>
      <c r="J4219" s="16">
        <f>[1]!s_fa_roe(A4219,"20251231")</f>
        <v>10.452</v>
      </c>
      <c r="K4219" s="16">
        <f>[1]!s_stmnote_rdexp(A4219,"20251231",1,10000)</f>
        <v>1293.245862</v>
      </c>
      <c r="L4219" s="16">
        <f>[1]!s_margin_tradingbalance(A4219,"",10000)</f>
        <v>1191.2710999999999</v>
      </c>
      <c r="M4219" s="16">
        <f>[1]!s_margin_seclendingbalance(A4219,"",10000)</f>
        <v>0</v>
      </c>
      <c r="N4219" s="17">
        <f>[1]!s_val_ev(A4219,"",100000000)</f>
        <v>13.832007164499998</v>
      </c>
      <c r="O4219" s="17">
        <f>[1]!share_freesharesmv(A4219,"",100000000)</f>
        <v>4.8208123495000006</v>
      </c>
      <c r="P4219" s="17">
        <f ca="1">[1]!s_dq_amount_btin(A4219,TODAY()-1,100000000)</f>
        <v>0.13580896000000001</v>
      </c>
      <c r="Q4219" s="17">
        <f ca="1">[1]!s_dq_turn(A4219,TODAY()-1)</f>
        <v>1.7719912945373746</v>
      </c>
      <c r="R4219" s="2">
        <f>[1]!s_pq_amount(A4219,"20260101","",100000000)</f>
        <v>19.248001590000001</v>
      </c>
      <c r="S4219" s="2">
        <f>[1]!s_pq_avgamount(A4219,"20260101","",100000000)</f>
        <v>0.17658717055045872</v>
      </c>
      <c r="T4219" s="17">
        <f>[1]!s_ipo_dilutedpe(A4219)</f>
        <v>28.25</v>
      </c>
      <c r="U4219" s="12">
        <f>[1]!s_ipo_collection_total(A4219,100000000)</f>
        <v>2.10164427</v>
      </c>
      <c r="V4219" s="18">
        <f>[1]!s_val_pe_ttm(A4219,"")</f>
        <v>29.457923889160156</v>
      </c>
    </row>
    <row r="4220" spans="1:22" x14ac:dyDescent="0.3">
      <c r="A4220" s="12" t="s">
        <v>8794</v>
      </c>
      <c r="B4220" s="12" t="s">
        <v>8795</v>
      </c>
      <c r="C4220" s="16" t="str">
        <f>[1]!s_info_mkt(A4220)</f>
        <v>主板</v>
      </c>
      <c r="D4220" s="16" t="str">
        <f>[1]!s_ipo_listeddate(A4220)</f>
        <v>2004-01-30</v>
      </c>
      <c r="E4220" s="16" t="str">
        <f>[1]!s_info_industry_csrc2023(A4220,"",3)</f>
        <v>计算机、通信和其他电子设备制造业</v>
      </c>
      <c r="F4220" s="16">
        <f>[1]!s_is(A4220,83,"FY","YTD","20251231",1,"",100000000)</f>
        <v>1842.10915</v>
      </c>
      <c r="G4220" s="16">
        <f>[1]!s_is(A4220,83,"FY","YTD","20241231",1,"",100000000)</f>
        <v>1649.6283800000001</v>
      </c>
      <c r="H4220" s="16">
        <f>[1]!s_is(A4220,61,"FY","YTD","20251231",1,"",100000000)</f>
        <v>45.167819999999999</v>
      </c>
      <c r="I4220" s="16">
        <f>[1]!s_is(A4220,61,"FY","YTD","20241231",1,"",100000000)</f>
        <v>15.641120000000001</v>
      </c>
      <c r="J4220" s="16">
        <f>[1]!s_fa_roe(A4220,"20251231")</f>
        <v>7.8826999999999998</v>
      </c>
      <c r="K4220" s="16">
        <f>[1]!s_stmnote_rdexp(A4220,"20251231",1,10000)</f>
        <v>953645.2206</v>
      </c>
      <c r="L4220" s="16">
        <f>[1]!s_margin_tradingbalance(A4220,"",10000)</f>
        <v>439695.14169999998</v>
      </c>
      <c r="M4220" s="16">
        <f>[1]!s_margin_seclendingbalance(A4220,"",10000)</f>
        <v>884.9357</v>
      </c>
      <c r="N4220" s="17">
        <f>[1]!s_val_ev(A4220,"",100000000)</f>
        <v>1040.04312235</v>
      </c>
      <c r="O4220" s="17">
        <f>[1]!share_freesharesmv(A4220,"",100000000)</f>
        <v>927.00965240000005</v>
      </c>
      <c r="P4220" s="17">
        <f ca="1">[1]!s_dq_amount_btin(A4220,TODAY()-1,100000000)</f>
        <v>91.659481060000005</v>
      </c>
      <c r="Q4220" s="17">
        <f ca="1">[1]!s_dq_turn(A4220,TODAY()-1)</f>
        <v>9.4300568487450338</v>
      </c>
      <c r="R4220" s="2">
        <f>[1]!s_pq_amount(A4220,"20260101","",100000000)</f>
        <v>3504.1584641899999</v>
      </c>
      <c r="S4220" s="2">
        <f>[1]!s_pq_avgamount(A4220,"20260101","",100000000)</f>
        <v>32.148242790733946</v>
      </c>
      <c r="T4220" s="17">
        <f>[1]!s_ipo_dilutedpe(A4220)</f>
        <v>15.97</v>
      </c>
      <c r="U4220" s="12">
        <f>[1]!s_ipo_collection_total(A4220,100000000)</f>
        <v>25.134</v>
      </c>
      <c r="V4220" s="18">
        <f>[1]!s_val_pe_ttm(A4220,"")</f>
        <v>20.551540374755859</v>
      </c>
    </row>
    <row r="4221" spans="1:22" x14ac:dyDescent="0.3">
      <c r="A4221" s="12" t="s">
        <v>8796</v>
      </c>
      <c r="B4221" s="12" t="s">
        <v>8797</v>
      </c>
      <c r="C4221" s="16" t="str">
        <f>[1]!s_info_mkt(A4221)</f>
        <v>主板</v>
      </c>
      <c r="D4221" s="16" t="str">
        <f>[1]!s_ipo_listeddate(A4221)</f>
        <v>2017-08-02</v>
      </c>
      <c r="E4221" s="16" t="str">
        <f>[1]!s_info_industry_csrc2023(A4221,"",3)</f>
        <v>专用设备制造业</v>
      </c>
      <c r="F4221" s="16">
        <f>[1]!s_is(A4221,83,"FY","YTD","20251231",1,"",100000000)</f>
        <v>2.9965041762999998</v>
      </c>
      <c r="G4221" s="16">
        <f>[1]!s_is(A4221,83,"FY","YTD","20241231",1,"",100000000)</f>
        <v>3.2181206088000001</v>
      </c>
      <c r="H4221" s="16">
        <f>[1]!s_is(A4221,61,"FY","YTD","20251231",1,"",100000000)</f>
        <v>0.10350803679999999</v>
      </c>
      <c r="I4221" s="16">
        <f>[1]!s_is(A4221,61,"FY","YTD","20241231",1,"",100000000)</f>
        <v>0.16868081160000001</v>
      </c>
      <c r="J4221" s="16">
        <f>[1]!s_fa_roe(A4221,"20251231")</f>
        <v>1.7337</v>
      </c>
      <c r="K4221" s="16">
        <f>[1]!s_stmnote_rdexp(A4221,"20251231",1,10000)</f>
        <v>1389.092823</v>
      </c>
      <c r="L4221" s="16">
        <f>[1]!s_margin_tradingbalance(A4221,"",10000)</f>
        <v>0</v>
      </c>
      <c r="M4221" s="16">
        <f>[1]!s_margin_seclendingbalance(A4221,"",10000)</f>
        <v>0</v>
      </c>
      <c r="N4221" s="17">
        <f>[1]!s_val_ev(A4221,"",100000000)</f>
        <v>24.784785844000002</v>
      </c>
      <c r="O4221" s="17">
        <f>[1]!share_freesharesmv(A4221,"",100000000)</f>
        <v>13.882939565899999</v>
      </c>
      <c r="P4221" s="17">
        <f ca="1">[1]!s_dq_amount_btin(A4221,TODAY()-1,100000000)</f>
        <v>0.23724012</v>
      </c>
      <c r="Q4221" s="17">
        <f ca="1">[1]!s_dq_turn(A4221,TODAY()-1)</f>
        <v>1.0014311042131092</v>
      </c>
      <c r="R4221" s="2">
        <f>[1]!s_pq_amount(A4221,"20260101","",100000000)</f>
        <v>47.751975899999998</v>
      </c>
      <c r="S4221" s="2">
        <f>[1]!s_pq_avgamount(A4221,"20260101","",100000000)</f>
        <v>0.43809152201834867</v>
      </c>
      <c r="T4221" s="17">
        <f>[1]!s_ipo_dilutedpe(A4221)</f>
        <v>22.99</v>
      </c>
      <c r="U4221" s="12">
        <f>[1]!s_ipo_collection_total(A4221,100000000)</f>
        <v>2.1270920000000002</v>
      </c>
      <c r="V4221" s="18">
        <f>[1]!s_val_pe_ttm(A4221,"")</f>
        <v>231.87078857421875</v>
      </c>
    </row>
    <row r="4222" spans="1:22" x14ac:dyDescent="0.3">
      <c r="A4222" s="12" t="s">
        <v>8798</v>
      </c>
      <c r="B4222" s="12" t="s">
        <v>8799</v>
      </c>
      <c r="C4222" s="16" t="str">
        <f>[1]!s_info_mkt(A4222)</f>
        <v>主板</v>
      </c>
      <c r="D4222" s="16" t="str">
        <f>[1]!s_ipo_listeddate(A4222)</f>
        <v>2017-06-05</v>
      </c>
      <c r="E4222" s="16" t="str">
        <f>[1]!s_info_industry_csrc2023(A4222,"",3)</f>
        <v>通用设备制造业</v>
      </c>
      <c r="F4222" s="16">
        <f>[1]!s_is(A4222,83,"FY","YTD","20251231",1,"",100000000)</f>
        <v>10.4227115631</v>
      </c>
      <c r="G4222" s="16">
        <f>[1]!s_is(A4222,83,"FY","YTD","20241231",1,"",100000000)</f>
        <v>10.930903134999999</v>
      </c>
      <c r="H4222" s="16">
        <f>[1]!s_is(A4222,61,"FY","YTD","20251231",1,"",100000000)</f>
        <v>0.23240780449999998</v>
      </c>
      <c r="I4222" s="16">
        <f>[1]!s_is(A4222,61,"FY","YTD","20241231",1,"",100000000)</f>
        <v>0.22698355989999999</v>
      </c>
      <c r="J4222" s="16">
        <f>[1]!s_fa_roe(A4222,"20251231")</f>
        <v>1.9434</v>
      </c>
      <c r="K4222" s="16">
        <f>[1]!s_stmnote_rdexp(A4222,"20251231",1,10000)</f>
        <v>5297.8320030000004</v>
      </c>
      <c r="L4222" s="16">
        <f>[1]!s_margin_tradingbalance(A4222,"",10000)</f>
        <v>0</v>
      </c>
      <c r="M4222" s="16">
        <f>[1]!s_margin_seclendingbalance(A4222,"",10000)</f>
        <v>0</v>
      </c>
      <c r="N4222" s="17">
        <f>[1]!s_val_ev(A4222,"",100000000)</f>
        <v>26.723861494499999</v>
      </c>
      <c r="O4222" s="17">
        <f>[1]!share_freesharesmv(A4222,"",100000000)</f>
        <v>15.6922540452</v>
      </c>
      <c r="P4222" s="17">
        <f ca="1">[1]!s_dq_amount_btin(A4222,TODAY()-1,100000000)</f>
        <v>0.57287317999999998</v>
      </c>
      <c r="Q4222" s="17">
        <f ca="1">[1]!s_dq_turn(A4222,TODAY()-1)</f>
        <v>3.1607999499340274</v>
      </c>
      <c r="R4222" s="2">
        <f>[1]!s_pq_amount(A4222,"20260101","",100000000)</f>
        <v>142.13595513999999</v>
      </c>
      <c r="S4222" s="2">
        <f>[1]!s_pq_avgamount(A4222,"20260101","",100000000)</f>
        <v>1.303999588440367</v>
      </c>
      <c r="T4222" s="17">
        <f>[1]!s_ipo_dilutedpe(A4222)</f>
        <v>22.99</v>
      </c>
      <c r="U4222" s="12">
        <f>[1]!s_ipo_collection_total(A4222,100000000)</f>
        <v>2.56704</v>
      </c>
      <c r="V4222" s="18">
        <f>[1]!s_val_pe_ttm(A4222,"")</f>
        <v>111.83329772949219</v>
      </c>
    </row>
    <row r="4223" spans="1:22" x14ac:dyDescent="0.3">
      <c r="A4223" s="12" t="s">
        <v>8800</v>
      </c>
      <c r="B4223" s="12" t="s">
        <v>8801</v>
      </c>
      <c r="C4223" s="16" t="str">
        <f>[1]!s_info_mkt(A4223)</f>
        <v>创业板</v>
      </c>
      <c r="D4223" s="16" t="str">
        <f>[1]!s_ipo_listeddate(A4223)</f>
        <v>2021-08-27</v>
      </c>
      <c r="E4223" s="16" t="str">
        <f>[1]!s_info_industry_csrc2023(A4223,"",3)</f>
        <v>计算机、通信和其他电子设备制造业</v>
      </c>
      <c r="F4223" s="16">
        <f>[1]!s_is(A4223,83,"FY","YTD","20251231",1,"",100000000)</f>
        <v>16.409216752999999</v>
      </c>
      <c r="G4223" s="16">
        <f>[1]!s_is(A4223,83,"FY","YTD","20241231",1,"",100000000)</f>
        <v>16.873823216600002</v>
      </c>
      <c r="H4223" s="16">
        <f>[1]!s_is(A4223,61,"FY","YTD","20251231",1,"",100000000)</f>
        <v>-3.0106786141000001</v>
      </c>
      <c r="I4223" s="16">
        <f>[1]!s_is(A4223,61,"FY","YTD","20241231",1,"",100000000)</f>
        <v>-3.5337956023000001</v>
      </c>
      <c r="J4223" s="16">
        <f>[1]!s_fa_roe(A4223,"20251231")</f>
        <v>-13.975300000000001</v>
      </c>
      <c r="K4223" s="16">
        <f>[1]!s_stmnote_rdexp(A4223,"20251231",1,10000)</f>
        <v>18539.636141999999</v>
      </c>
      <c r="L4223" s="16">
        <f>[1]!s_margin_tradingbalance(A4223,"",10000)</f>
        <v>19467.198</v>
      </c>
      <c r="M4223" s="16">
        <f>[1]!s_margin_seclendingbalance(A4223,"",10000)</f>
        <v>33.0443</v>
      </c>
      <c r="N4223" s="17">
        <f>[1]!s_val_ev(A4223,"",100000000)</f>
        <v>45.055342823000004</v>
      </c>
      <c r="O4223" s="17">
        <f>[1]!share_freesharesmv(A4223,"",100000000)</f>
        <v>29.728489507999992</v>
      </c>
      <c r="P4223" s="17">
        <f ca="1">[1]!s_dq_amount_btin(A4223,TODAY()-1,100000000)</f>
        <v>0.99912582999999999</v>
      </c>
      <c r="Q4223" s="17">
        <f ca="1">[1]!s_dq_turn(A4223,TODAY()-1)</f>
        <v>2.7528579491778489</v>
      </c>
      <c r="R4223" s="2">
        <f>[1]!s_pq_amount(A4223,"20260101","",100000000)</f>
        <v>110.93819087</v>
      </c>
      <c r="S4223" s="2">
        <f>[1]!s_pq_avgamount(A4223,"20260101","",100000000)</f>
        <v>1.0177815676146789</v>
      </c>
      <c r="T4223" s="17">
        <f>[1]!s_ipo_dilutedpe(A4223)</f>
        <v>38.979999999999997</v>
      </c>
      <c r="U4223" s="12">
        <f>[1]!s_ipo_collection_total(A4223,100000000)</f>
        <v>19.760000000000002</v>
      </c>
      <c r="V4223" s="18">
        <f>[1]!s_val_pe_ttm(A4223,"")</f>
        <v>-17.989078521728516</v>
      </c>
    </row>
    <row r="4224" spans="1:22" x14ac:dyDescent="0.3">
      <c r="A4224" s="12" t="s">
        <v>8802</v>
      </c>
      <c r="B4224" s="12" t="s">
        <v>8803</v>
      </c>
      <c r="C4224" s="16" t="str">
        <f>[1]!s_info_mkt(A4224)</f>
        <v>主板</v>
      </c>
      <c r="D4224" s="16" t="str">
        <f>[1]!s_ipo_listeddate(A4224)</f>
        <v>2017-09-11</v>
      </c>
      <c r="E4224" s="16" t="str">
        <f>[1]!s_info_industry_csrc2023(A4224,"",3)</f>
        <v>通用设备制造业</v>
      </c>
      <c r="F4224" s="16">
        <f>[1]!s_is(A4224,83,"FY","YTD","20251231",1,"",100000000)</f>
        <v>27.295099979899998</v>
      </c>
      <c r="G4224" s="16">
        <f>[1]!s_is(A4224,83,"FY","YTD","20241231",1,"",100000000)</f>
        <v>27.525098595300001</v>
      </c>
      <c r="H4224" s="16">
        <f>[1]!s_is(A4224,61,"FY","YTD","20251231",1,"",100000000)</f>
        <v>4.8669961141</v>
      </c>
      <c r="I4224" s="16">
        <f>[1]!s_is(A4224,61,"FY","YTD","20241231",1,"",100000000)</f>
        <v>5.4100748575999997</v>
      </c>
      <c r="J4224" s="16">
        <f>[1]!s_fa_roe(A4224,"20251231")</f>
        <v>17.263400000000001</v>
      </c>
      <c r="K4224" s="16">
        <f>[1]!s_stmnote_rdexp(A4224,"20251231",1,10000)</f>
        <v>7773.788963</v>
      </c>
      <c r="L4224" s="16">
        <f>[1]!s_margin_tradingbalance(A4224,"",10000)</f>
        <v>0</v>
      </c>
      <c r="M4224" s="16">
        <f>[1]!s_margin_seclendingbalance(A4224,"",10000)</f>
        <v>0</v>
      </c>
      <c r="N4224" s="17">
        <f>[1]!s_val_ev(A4224,"",100000000)</f>
        <v>61.431300430500002</v>
      </c>
      <c r="O4224" s="17">
        <f>[1]!share_freesharesmv(A4224,"",100000000)</f>
        <v>13.007722828099999</v>
      </c>
      <c r="P4224" s="17">
        <f ca="1">[1]!s_dq_amount_btin(A4224,TODAY()-1,100000000)</f>
        <v>0.31519413000000002</v>
      </c>
      <c r="Q4224" s="17">
        <f ca="1">[1]!s_dq_turn(A4224,TODAY()-1)</f>
        <v>0.51116315190410633</v>
      </c>
      <c r="R4224" s="2">
        <f>[1]!s_pq_amount(A4224,"20260101","",100000000)</f>
        <v>25.18023269</v>
      </c>
      <c r="S4224" s="2">
        <f>[1]!s_pq_avgamount(A4224,"20260101","",100000000)</f>
        <v>0.23101130908256881</v>
      </c>
      <c r="T4224" s="17">
        <f>[1]!s_ipo_dilutedpe(A4224)</f>
        <v>22.99</v>
      </c>
      <c r="U4224" s="12">
        <f>[1]!s_ipo_collection_total(A4224,100000000)</f>
        <v>8.1641999999999992</v>
      </c>
      <c r="V4224" s="18">
        <f>[1]!s_val_pe_ttm(A4224,"")</f>
        <v>18.707128524780273</v>
      </c>
    </row>
    <row r="4225" spans="1:22" x14ac:dyDescent="0.3">
      <c r="A4225" s="12" t="s">
        <v>301</v>
      </c>
      <c r="B4225" s="12" t="s">
        <v>302</v>
      </c>
      <c r="C4225" s="16" t="str">
        <f>[1]!s_info_mkt(A4225)</f>
        <v>北证</v>
      </c>
      <c r="D4225" s="16" t="str">
        <f>[1]!s_ipo_listeddate(A4225)</f>
        <v>2022-07-05</v>
      </c>
      <c r="E4225" s="16" t="str">
        <f>[1]!s_info_industry_csrc2023(A4225,"",3)</f>
        <v>通用设备制造业</v>
      </c>
      <c r="F4225" s="16">
        <f>[1]!s_is(A4225,83,"FY","YTD","20251231",1,"",100000000)</f>
        <v>0.9677608565000001</v>
      </c>
      <c r="G4225" s="16">
        <f>[1]!s_is(A4225,83,"FY","YTD","20241231",1,"",100000000)</f>
        <v>0.89400667810000001</v>
      </c>
      <c r="H4225" s="16">
        <f>[1]!s_is(A4225,61,"FY","YTD","20251231",1,"",100000000)</f>
        <v>0.16457206220000001</v>
      </c>
      <c r="I4225" s="16">
        <f>[1]!s_is(A4225,61,"FY","YTD","20241231",1,"",100000000)</f>
        <v>0.21498277530000001</v>
      </c>
      <c r="J4225" s="16">
        <f>[1]!s_fa_roe(A4225,"20251231")</f>
        <v>3.6457000000000002</v>
      </c>
      <c r="K4225" s="16">
        <f>[1]!s_stmnote_rdexp(A4225,"20251231",1,10000)</f>
        <v>1476.672595</v>
      </c>
      <c r="L4225" s="16">
        <f>[1]!s_margin_tradingbalance(A4225,"",10000)</f>
        <v>1128.1416999999999</v>
      </c>
      <c r="M4225" s="16">
        <f>[1]!s_margin_seclendingbalance(A4225,"",10000)</f>
        <v>0</v>
      </c>
      <c r="N4225" s="17">
        <f>[1]!s_val_ev(A4225,"",100000000)</f>
        <v>17.9024</v>
      </c>
      <c r="O4225" s="17">
        <f>[1]!share_freesharesmv(A4225,"",100000000)</f>
        <v>4.9869673600000004</v>
      </c>
      <c r="P4225" s="17">
        <f ca="1">[1]!s_dq_amount_btin(A4225,TODAY()-1,100000000)</f>
        <v>0.11511758</v>
      </c>
      <c r="Q4225" s="17">
        <f ca="1">[1]!s_dq_turn(A4225,TODAY()-1)</f>
        <v>1.2929128871610187</v>
      </c>
      <c r="R4225" s="2">
        <f>[1]!s_pq_amount(A4225,"20260101","",100000000)</f>
        <v>26.573801230000001</v>
      </c>
      <c r="S4225" s="2">
        <f>[1]!s_pq_avgamount(A4225,"20260101","",100000000)</f>
        <v>0.24379634155963301</v>
      </c>
      <c r="T4225" s="17">
        <f>[1]!s_ipo_dilutedpe(A4225)</f>
        <v>26.18</v>
      </c>
      <c r="U4225" s="12">
        <f>[1]!s_ipo_collection_total(A4225,100000000)</f>
        <v>3.4</v>
      </c>
      <c r="V4225" s="18">
        <f>[1]!s_val_pe_ttm(A4225,"")</f>
        <v>97.543403625488281</v>
      </c>
    </row>
    <row r="4226" spans="1:22" x14ac:dyDescent="0.3">
      <c r="A4226" s="12" t="s">
        <v>8804</v>
      </c>
      <c r="B4226" s="12" t="s">
        <v>8805</v>
      </c>
      <c r="C4226" s="16" t="str">
        <f>[1]!s_info_mkt(A4226)</f>
        <v>主板</v>
      </c>
      <c r="D4226" s="16" t="str">
        <f>[1]!s_ipo_listeddate(A4226)</f>
        <v>1993-12-08</v>
      </c>
      <c r="E4226" s="16" t="str">
        <f>[1]!s_info_industry_csrc2023(A4226,"",3)</f>
        <v>通用设备制造业</v>
      </c>
      <c r="F4226" s="16">
        <f>[1]!s_is(A4226,83,"FY","YTD","20251231",1,"",100000000)</f>
        <v>43.980943890600003</v>
      </c>
      <c r="G4226" s="16">
        <f>[1]!s_is(A4226,83,"FY","YTD","20241231",1,"",100000000)</f>
        <v>45.311472089799999</v>
      </c>
      <c r="H4226" s="16">
        <f>[1]!s_is(A4226,61,"FY","YTD","20251231",1,"",100000000)</f>
        <v>0.62038793700000006</v>
      </c>
      <c r="I4226" s="16">
        <f>[1]!s_is(A4226,61,"FY","YTD","20241231",1,"",100000000)</f>
        <v>1.1033513906000001</v>
      </c>
      <c r="J4226" s="16">
        <f>[1]!s_fa_roe(A4226,"20251231")</f>
        <v>1.9738</v>
      </c>
      <c r="K4226" s="16">
        <f>[1]!s_stmnote_rdexp(A4226,"20251231",1,10000)</f>
        <v>14996.582715999999</v>
      </c>
      <c r="L4226" s="16">
        <f>[1]!s_margin_tradingbalance(A4226,"",10000)</f>
        <v>19413.244699999999</v>
      </c>
      <c r="M4226" s="16">
        <f>[1]!s_margin_seclendingbalance(A4226,"",10000)</f>
        <v>20.238399999999999</v>
      </c>
      <c r="N4226" s="17">
        <f>[1]!s_val_ev(A4226,"",100000000)</f>
        <v>36.074655734099998</v>
      </c>
      <c r="O4226" s="17">
        <f>[1]!share_freesharesmv(A4226,"",100000000)</f>
        <v>23.305548651299997</v>
      </c>
      <c r="P4226" s="17">
        <f ca="1">[1]!s_dq_amount_btin(A4226,TODAY()-1,100000000)</f>
        <v>1.37659373</v>
      </c>
      <c r="Q4226" s="17">
        <f ca="1">[1]!s_dq_turn(A4226,TODAY()-1)</f>
        <v>4.2080017016689544</v>
      </c>
      <c r="R4226" s="2">
        <f>[1]!s_pq_amount(A4226,"20260101","",100000000)</f>
        <v>192.82510493999999</v>
      </c>
      <c r="S4226" s="2">
        <f>[1]!s_pq_avgamount(A4226,"20260101","",100000000)</f>
        <v>1.76903766</v>
      </c>
      <c r="T4226" s="17">
        <f>[1]!s_ipo_dilutedpe(A4226)</f>
        <v>0</v>
      </c>
      <c r="U4226" s="12">
        <f>[1]!s_ipo_collection_total(A4226,100000000)</f>
        <v>1.05</v>
      </c>
      <c r="V4226" s="18">
        <f>[1]!s_val_pe_ttm(A4226,"")</f>
        <v>84.998397827148438</v>
      </c>
    </row>
    <row r="4227" spans="1:22" x14ac:dyDescent="0.3">
      <c r="A4227" s="12" t="s">
        <v>303</v>
      </c>
      <c r="B4227" s="12" t="s">
        <v>304</v>
      </c>
      <c r="C4227" s="16" t="str">
        <f>[1]!s_info_mkt(A4227)</f>
        <v>北证</v>
      </c>
      <c r="D4227" s="16" t="str">
        <f>[1]!s_ipo_listeddate(A4227)</f>
        <v>2022-06-09</v>
      </c>
      <c r="E4227" s="16" t="str">
        <f>[1]!s_info_industry_csrc2023(A4227,"",3)</f>
        <v>通用设备制造业</v>
      </c>
      <c r="F4227" s="16">
        <f>[1]!s_is(A4227,83,"FY","YTD","20251231",1,"",100000000)</f>
        <v>4.3473207587000005</v>
      </c>
      <c r="G4227" s="16">
        <f>[1]!s_is(A4227,83,"FY","YTD","20241231",1,"",100000000)</f>
        <v>2.8820654937999999</v>
      </c>
      <c r="H4227" s="16">
        <f>[1]!s_is(A4227,61,"FY","YTD","20251231",1,"",100000000)</f>
        <v>-0.19708965550000002</v>
      </c>
      <c r="I4227" s="16">
        <f>[1]!s_is(A4227,61,"FY","YTD","20241231",1,"",100000000)</f>
        <v>-0.3072353981</v>
      </c>
      <c r="J4227" s="16">
        <f>[1]!s_fa_roe(A4227,"20251231")</f>
        <v>-7.8055000000000003</v>
      </c>
      <c r="K4227" s="16">
        <f>[1]!s_stmnote_rdexp(A4227,"20251231",1,10000)</f>
        <v>3022.1275449999998</v>
      </c>
      <c r="L4227" s="16">
        <f>[1]!s_margin_tradingbalance(A4227,"",10000)</f>
        <v>1661.0565999999999</v>
      </c>
      <c r="M4227" s="16">
        <f>[1]!s_margin_seclendingbalance(A4227,"",10000)</f>
        <v>0</v>
      </c>
      <c r="N4227" s="17">
        <f>[1]!s_val_ev(A4227,"",100000000)</f>
        <v>22.271556</v>
      </c>
      <c r="O4227" s="17">
        <f>[1]!share_freesharesmv(A4227,"",100000000)</f>
        <v>7.4542925544000003</v>
      </c>
      <c r="P4227" s="17">
        <f ca="1">[1]!s_dq_amount_btin(A4227,TODAY()-1,100000000)</f>
        <v>0.31494156000000001</v>
      </c>
      <c r="Q4227" s="17">
        <f ca="1">[1]!s_dq_turn(A4227,TODAY()-1)</f>
        <v>2.6912712396770191</v>
      </c>
      <c r="R4227" s="2">
        <f>[1]!s_pq_amount(A4227,"20260101","",100000000)</f>
        <v>69.151104680000003</v>
      </c>
      <c r="S4227" s="2">
        <f>[1]!s_pq_avgamount(A4227,"20260101","",100000000)</f>
        <v>0.63441380440366979</v>
      </c>
      <c r="T4227" s="17">
        <f>[1]!s_ipo_dilutedpe(A4227)</f>
        <v>24.79</v>
      </c>
      <c r="U4227" s="12">
        <f>[1]!s_ipo_collection_total(A4227,100000000)</f>
        <v>1.3990784999999999</v>
      </c>
      <c r="V4227" s="18">
        <f>[1]!s_val_pe_ttm(A4227,"")</f>
        <v>-111.66258239746094</v>
      </c>
    </row>
    <row r="4228" spans="1:22" x14ac:dyDescent="0.3">
      <c r="A4228" s="12" t="s">
        <v>8806</v>
      </c>
      <c r="B4228" s="12" t="s">
        <v>8807</v>
      </c>
      <c r="C4228" s="16" t="str">
        <f>[1]!s_info_mkt(A4228)</f>
        <v>主板</v>
      </c>
      <c r="D4228" s="16" t="str">
        <f>[1]!s_ipo_listeddate(A4228)</f>
        <v>2011-03-02</v>
      </c>
      <c r="E4228" s="16" t="str">
        <f>[1]!s_info_industry_csrc2023(A4228,"",3)</f>
        <v>零售业</v>
      </c>
      <c r="F4228" s="16">
        <f>[1]!s_is(A4228,83,"FY","YTD","20251231",1,"",100000000)</f>
        <v>39.2717759051</v>
      </c>
      <c r="G4228" s="16">
        <f>[1]!s_is(A4228,83,"FY","YTD","20241231",1,"",100000000)</f>
        <v>38.754560456299998</v>
      </c>
      <c r="H4228" s="16">
        <f>[1]!s_is(A4228,61,"FY","YTD","20251231",1,"",100000000)</f>
        <v>1.8739932238999999</v>
      </c>
      <c r="I4228" s="16">
        <f>[1]!s_is(A4228,61,"FY","YTD","20241231",1,"",100000000)</f>
        <v>1.4252609473</v>
      </c>
      <c r="J4228" s="16">
        <f>[1]!s_fa_roe(A4228,"20251231")</f>
        <v>5.7674000000000003</v>
      </c>
      <c r="K4228" s="16">
        <f>[1]!s_stmnote_rdexp(A4228,"20251231",1,10000)</f>
        <v>0</v>
      </c>
      <c r="L4228" s="16">
        <f>[1]!s_margin_tradingbalance(A4228,"",10000)</f>
        <v>16667.873</v>
      </c>
      <c r="M4228" s="16">
        <f>[1]!s_margin_seclendingbalance(A4228,"",10000)</f>
        <v>28.101500000000001</v>
      </c>
      <c r="N4228" s="17">
        <f>[1]!s_val_ev(A4228,"",100000000)</f>
        <v>59.423106400000002</v>
      </c>
      <c r="O4228" s="17">
        <f>[1]!share_freesharesmv(A4228,"",100000000)</f>
        <v>22.671352976999998</v>
      </c>
      <c r="P4228" s="17">
        <f ca="1">[1]!s_dq_amount_btin(A4228,TODAY()-1,100000000)</f>
        <v>0.76001770999999996</v>
      </c>
      <c r="Q4228" s="17">
        <f ca="1">[1]!s_dq_turn(A4228,TODAY()-1)</f>
        <v>1.2720647737796491</v>
      </c>
      <c r="R4228" s="2">
        <f>[1]!s_pq_amount(A4228,"20260101","",100000000)</f>
        <v>366.61793875000001</v>
      </c>
      <c r="S4228" s="2">
        <f>[1]!s_pq_avgamount(A4228,"20260101","",100000000)</f>
        <v>3.3634673279816516</v>
      </c>
      <c r="T4228" s="17">
        <f>[1]!s_ipo_dilutedpe(A4228)</f>
        <v>56.19</v>
      </c>
      <c r="U4228" s="12">
        <f>[1]!s_ipo_collection_total(A4228,100000000)</f>
        <v>7.08</v>
      </c>
      <c r="V4228" s="18">
        <f>[1]!s_val_pe_ttm(A4228,"")</f>
        <v>33.614326477050781</v>
      </c>
    </row>
    <row r="4229" spans="1:22" x14ac:dyDescent="0.3">
      <c r="A4229" s="12" t="s">
        <v>8808</v>
      </c>
      <c r="B4229" s="12" t="s">
        <v>8809</v>
      </c>
      <c r="C4229" s="16" t="str">
        <f>[1]!s_info_mkt(A4229)</f>
        <v>主板</v>
      </c>
      <c r="D4229" s="16" t="str">
        <f>[1]!s_ipo_listeddate(A4229)</f>
        <v>2010-12-28</v>
      </c>
      <c r="E4229" s="16" t="str">
        <f>[1]!s_info_industry_csrc2023(A4229,"",3)</f>
        <v>铁路、船舶、航空航天和其他运输设备制造业</v>
      </c>
      <c r="F4229" s="16">
        <f>[1]!s_is(A4229,83,"FY","YTD","20251231",1,"",100000000)</f>
        <v>20.991880972000001</v>
      </c>
      <c r="G4229" s="16">
        <f>[1]!s_is(A4229,83,"FY","YTD","20241231",1,"",100000000)</f>
        <v>19.886563709200001</v>
      </c>
      <c r="H4229" s="16">
        <f>[1]!s_is(A4229,61,"FY","YTD","20251231",1,"",100000000)</f>
        <v>3.1742946785000004</v>
      </c>
      <c r="I4229" s="16">
        <f>[1]!s_is(A4229,61,"FY","YTD","20241231",1,"",100000000)</f>
        <v>2.8193322685000002</v>
      </c>
      <c r="J4229" s="16">
        <f>[1]!s_fa_roe(A4229,"20251231")</f>
        <v>8.5388999999999999</v>
      </c>
      <c r="K4229" s="16">
        <f>[1]!s_stmnote_rdexp(A4229,"20251231",1,10000)</f>
        <v>13269.438937999999</v>
      </c>
      <c r="L4229" s="16">
        <f>[1]!s_margin_tradingbalance(A4229,"",10000)</f>
        <v>33468.179499999998</v>
      </c>
      <c r="M4229" s="16">
        <f>[1]!s_margin_seclendingbalance(A4229,"",10000)</f>
        <v>287.67840000000001</v>
      </c>
      <c r="N4229" s="17">
        <f>[1]!s_val_ev(A4229,"",100000000)</f>
        <v>84.043440000000004</v>
      </c>
      <c r="O4229" s="17">
        <f>[1]!share_freesharesmv(A4229,"",100000000)</f>
        <v>54.039496723199996</v>
      </c>
      <c r="P4229" s="17">
        <f ca="1">[1]!s_dq_amount_btin(A4229,TODAY()-1,100000000)</f>
        <v>1.4154663000000001</v>
      </c>
      <c r="Q4229" s="17">
        <f ca="1">[1]!s_dq_turn(A4229,TODAY()-1)</f>
        <v>1.6775090681676048</v>
      </c>
      <c r="R4229" s="2">
        <f>[1]!s_pq_amount(A4229,"20260101","",100000000)</f>
        <v>583.31798399000002</v>
      </c>
      <c r="S4229" s="2">
        <f>[1]!s_pq_avgamount(A4229,"20260101","",100000000)</f>
        <v>5.3515411375229363</v>
      </c>
      <c r="T4229" s="17">
        <f>[1]!s_ipo_dilutedpe(A4229)</f>
        <v>43.27</v>
      </c>
      <c r="U4229" s="12">
        <f>[1]!s_ipo_collection_total(A4229,100000000)</f>
        <v>20.25</v>
      </c>
      <c r="V4229" s="18">
        <f>[1]!s_val_pe_ttm(A4229,"")</f>
        <v>24.059104919433594</v>
      </c>
    </row>
    <row r="4230" spans="1:22" x14ac:dyDescent="0.3">
      <c r="A4230" s="12" t="s">
        <v>8810</v>
      </c>
      <c r="B4230" s="12" t="s">
        <v>8811</v>
      </c>
      <c r="C4230" s="16" t="str">
        <f>[1]!s_info_mkt(A4230)</f>
        <v>主板</v>
      </c>
      <c r="D4230" s="16" t="str">
        <f>[1]!s_ipo_listeddate(A4230)</f>
        <v>2019-01-25</v>
      </c>
      <c r="E4230" s="16" t="str">
        <f>[1]!s_info_industry_csrc2023(A4230,"",3)</f>
        <v>食品制造业</v>
      </c>
      <c r="F4230" s="16">
        <f>[1]!s_is(A4230,83,"FY","YTD","20251231",1,"",100000000)</f>
        <v>112.3345771285</v>
      </c>
      <c r="G4230" s="16">
        <f>[1]!s_is(A4230,83,"FY","YTD","20241231",1,"",100000000)</f>
        <v>106.65423457850001</v>
      </c>
      <c r="H4230" s="16">
        <f>[1]!s_is(A4230,61,"FY","YTD","20251231",1,"",100000000)</f>
        <v>7.3114691429000001</v>
      </c>
      <c r="I4230" s="16">
        <f>[1]!s_is(A4230,61,"FY","YTD","20241231",1,"",100000000)</f>
        <v>5.3769094005999998</v>
      </c>
      <c r="J4230" s="16">
        <f>[1]!s_fa_roe(A4230,"20251231")</f>
        <v>21.036200000000001</v>
      </c>
      <c r="K4230" s="16">
        <f>[1]!s_stmnote_rdexp(A4230,"20251231",1,10000)</f>
        <v>8142.0475230000002</v>
      </c>
      <c r="L4230" s="16">
        <f>[1]!s_margin_tradingbalance(A4230,"",10000)</f>
        <v>3140.3642</v>
      </c>
      <c r="M4230" s="16">
        <f>[1]!s_margin_seclendingbalance(A4230,"",10000)</f>
        <v>154.36170000000001</v>
      </c>
      <c r="N4230" s="17">
        <f>[1]!s_val_ev(A4230,"",100000000)</f>
        <v>129.35979097559999</v>
      </c>
      <c r="O4230" s="17">
        <f>[1]!share_freesharesmv(A4230,"",100000000)</f>
        <v>28.921862869199995</v>
      </c>
      <c r="P4230" s="17">
        <f ca="1">[1]!s_dq_amount_btin(A4230,TODAY()-1,100000000)</f>
        <v>0.63949478999999998</v>
      </c>
      <c r="Q4230" s="17">
        <f ca="1">[1]!s_dq_turn(A4230,TODAY()-1)</f>
        <v>0.49684882982240119</v>
      </c>
      <c r="R4230" s="2">
        <f>[1]!s_pq_amount(A4230,"20260101","",100000000)</f>
        <v>127.76071516</v>
      </c>
      <c r="S4230" s="2">
        <f>[1]!s_pq_avgamount(A4230,"20260101","",100000000)</f>
        <v>1.1721166528440368</v>
      </c>
      <c r="T4230" s="17">
        <f>[1]!s_ipo_dilutedpe(A4230)</f>
        <v>22.96</v>
      </c>
      <c r="U4230" s="12">
        <f>[1]!s_ipo_collection_total(A4230,100000000)</f>
        <v>4.6527231515</v>
      </c>
      <c r="V4230" s="18">
        <f>[1]!s_val_pe_ttm(A4230,"")</f>
        <v>16.493658065795898</v>
      </c>
    </row>
    <row r="4231" spans="1:22" x14ac:dyDescent="0.3">
      <c r="A4231" s="12" t="s">
        <v>8812</v>
      </c>
      <c r="B4231" s="12" t="s">
        <v>8813</v>
      </c>
      <c r="C4231" s="16" t="str">
        <f>[1]!s_info_mkt(A4231)</f>
        <v>主板</v>
      </c>
      <c r="D4231" s="16" t="str">
        <f>[1]!s_ipo_listeddate(A4231)</f>
        <v>2000-11-20</v>
      </c>
      <c r="E4231" s="16" t="str">
        <f>[1]!s_info_industry_csrc2023(A4231,"",3)</f>
        <v>通用设备制造业</v>
      </c>
      <c r="F4231" s="16">
        <f>[1]!s_is(A4231,83,"FY","YTD","20251231",1,"",100000000)</f>
        <v>3.2317695087999998</v>
      </c>
      <c r="G4231" s="16">
        <f>[1]!s_is(A4231,83,"FY","YTD","20241231",1,"",100000000)</f>
        <v>2.3660367438000001</v>
      </c>
      <c r="H4231" s="16">
        <f>[1]!s_is(A4231,61,"FY","YTD","20251231",1,"",100000000)</f>
        <v>-0.81682879260000008</v>
      </c>
      <c r="I4231" s="16">
        <f>[1]!s_is(A4231,61,"FY","YTD","20241231",1,"",100000000)</f>
        <v>-0.89935284530000004</v>
      </c>
      <c r="J4231" s="16">
        <f>[1]!s_fa_roe(A4231,"20251231")</f>
        <v>-13.6281</v>
      </c>
      <c r="K4231" s="16">
        <f>[1]!s_stmnote_rdexp(A4231,"20251231",1,10000)</f>
        <v>957.6557939999999</v>
      </c>
      <c r="L4231" s="16">
        <f>[1]!s_margin_tradingbalance(A4231,"",10000)</f>
        <v>0</v>
      </c>
      <c r="M4231" s="16">
        <f>[1]!s_margin_seclendingbalance(A4231,"",10000)</f>
        <v>0</v>
      </c>
      <c r="N4231" s="17">
        <f>[1]!s_val_ev(A4231,"",100000000)</f>
        <v>16.456875</v>
      </c>
      <c r="O4231" s="17">
        <f>[1]!share_freesharesmv(A4231,"",100000000)</f>
        <v>13.86316875</v>
      </c>
      <c r="P4231" s="17">
        <f ca="1">[1]!s_dq_amount_btin(A4231,TODAY()-1,100000000)</f>
        <v>0.33537287999999998</v>
      </c>
      <c r="Q4231" s="17">
        <f ca="1">[1]!s_dq_turn(A4231,TODAY()-1)</f>
        <v>2.0139911131366071</v>
      </c>
      <c r="R4231" s="2">
        <f>[1]!s_pq_amount(A4231,"20260101","",100000000)</f>
        <v>41.561710759999997</v>
      </c>
      <c r="S4231" s="2">
        <f>[1]!s_pq_avgamount(A4231,"20260101","",100000000)</f>
        <v>0.38130009871559634</v>
      </c>
      <c r="T4231" s="17">
        <f>[1]!s_ipo_dilutedpe(A4231)</f>
        <v>42.33</v>
      </c>
      <c r="U4231" s="12">
        <f>[1]!s_ipo_collection_total(A4231,100000000)</f>
        <v>2.5024999999999999</v>
      </c>
      <c r="V4231" s="18">
        <f>[1]!s_val_pe_ttm(A4231,"")</f>
        <v>-18.674551010131836</v>
      </c>
    </row>
    <row r="4232" spans="1:22" x14ac:dyDescent="0.3">
      <c r="A4232" s="12" t="s">
        <v>8814</v>
      </c>
      <c r="B4232" s="12" t="s">
        <v>8815</v>
      </c>
      <c r="C4232" s="16" t="str">
        <f>[1]!s_info_mkt(A4232)</f>
        <v>主板</v>
      </c>
      <c r="D4232" s="16" t="str">
        <f>[1]!s_ipo_listeddate(A4232)</f>
        <v>2017-04-26</v>
      </c>
      <c r="E4232" s="16" t="str">
        <f>[1]!s_info_industry_csrc2023(A4232,"",3)</f>
        <v>计算机、通信和其他电子设备制造业</v>
      </c>
      <c r="F4232" s="16">
        <f>[1]!s_is(A4232,83,"FY","YTD","20251231",1,"",100000000)</f>
        <v>55.768885113800003</v>
      </c>
      <c r="G4232" s="16">
        <f>[1]!s_is(A4232,83,"FY","YTD","20241231",1,"",100000000)</f>
        <v>50.220260781299999</v>
      </c>
      <c r="H4232" s="16">
        <f>[1]!s_is(A4232,61,"FY","YTD","20251231",1,"",100000000)</f>
        <v>6.8395759047000002</v>
      </c>
      <c r="I4232" s="16">
        <f>[1]!s_is(A4232,61,"FY","YTD","20241231",1,"",100000000)</f>
        <v>6.747448553099999</v>
      </c>
      <c r="J4232" s="16">
        <f>[1]!s_fa_roe(A4232,"20251231")</f>
        <v>10.5227</v>
      </c>
      <c r="K4232" s="16">
        <f>[1]!s_stmnote_rdexp(A4232,"20251231",1,10000)</f>
        <v>23137.690878999998</v>
      </c>
      <c r="L4232" s="16">
        <f>[1]!s_margin_tradingbalance(A4232,"",10000)</f>
        <v>168290.23629999999</v>
      </c>
      <c r="M4232" s="16">
        <f>[1]!s_margin_seclendingbalance(A4232,"",10000)</f>
        <v>317.65499999999997</v>
      </c>
      <c r="N4232" s="17">
        <f>[1]!s_val_ev(A4232,"",100000000)</f>
        <v>421.54650544499998</v>
      </c>
      <c r="O4232" s="17">
        <f>[1]!share_freesharesmv(A4232,"",100000000)</f>
        <v>216.19554547499999</v>
      </c>
      <c r="P4232" s="17">
        <f ca="1">[1]!s_dq_amount_btin(A4232,TODAY()-1,100000000)</f>
        <v>17.651232660000002</v>
      </c>
      <c r="Q4232" s="17">
        <f ca="1">[1]!s_dq_turn(A4232,TODAY()-1)</f>
        <v>4.1621115424687494</v>
      </c>
      <c r="R4232" s="2">
        <f>[1]!s_pq_amount(A4232,"20260101","",100000000)</f>
        <v>2407.7373562500002</v>
      </c>
      <c r="S4232" s="2">
        <f>[1]!s_pq_avgamount(A4232,"20260101","",100000000)</f>
        <v>22.089333543577983</v>
      </c>
      <c r="T4232" s="17">
        <f>[1]!s_ipo_dilutedpe(A4232)</f>
        <v>22.98</v>
      </c>
      <c r="U4232" s="12">
        <f>[1]!s_ipo_collection_total(A4232,100000000)</f>
        <v>13.39104</v>
      </c>
      <c r="V4232" s="18">
        <f>[1]!s_val_pe_ttm(A4232,"")</f>
        <v>77.956619262695313</v>
      </c>
    </row>
    <row r="4233" spans="1:22" x14ac:dyDescent="0.3">
      <c r="A4233" s="12" t="s">
        <v>8816</v>
      </c>
      <c r="B4233" s="12" t="s">
        <v>8817</v>
      </c>
      <c r="C4233" s="16" t="str">
        <f>[1]!s_info_mkt(A4233)</f>
        <v>创业板</v>
      </c>
      <c r="D4233" s="16" t="str">
        <f>[1]!s_ipo_listeddate(A4233)</f>
        <v>2014-09-10</v>
      </c>
      <c r="E4233" s="16" t="str">
        <f>[1]!s_info_industry_csrc2023(A4233,"",3)</f>
        <v>专用设备制造业</v>
      </c>
      <c r="F4233" s="16">
        <f>[1]!s_is(A4233,83,"FY","YTD","20251231",1,"",100000000)</f>
        <v>8.0705792269000014</v>
      </c>
      <c r="G4233" s="16">
        <f>[1]!s_is(A4233,83,"FY","YTD","20241231",1,"",100000000)</f>
        <v>9.7723748025999999</v>
      </c>
      <c r="H4233" s="16">
        <f>[1]!s_is(A4233,61,"FY","YTD","20251231",1,"",100000000)</f>
        <v>-2.459879747</v>
      </c>
      <c r="I4233" s="16">
        <f>[1]!s_is(A4233,61,"FY","YTD","20241231",1,"",100000000)</f>
        <v>0.65156977950000006</v>
      </c>
      <c r="J4233" s="16">
        <f>[1]!s_fa_roe(A4233,"20251231")</f>
        <v>-14.501899999999999</v>
      </c>
      <c r="K4233" s="16">
        <f>[1]!s_stmnote_rdexp(A4233,"20251231",1,10000)</f>
        <v>10226.001633</v>
      </c>
      <c r="L4233" s="16">
        <f>[1]!s_margin_tradingbalance(A4233,"",10000)</f>
        <v>0</v>
      </c>
      <c r="M4233" s="16">
        <f>[1]!s_margin_seclendingbalance(A4233,"",10000)</f>
        <v>0</v>
      </c>
      <c r="N4233" s="17">
        <f>[1]!s_val_ev(A4233,"",100000000)</f>
        <v>18.161830722600001</v>
      </c>
      <c r="O4233" s="17">
        <f>[1]!share_freesharesmv(A4233,"",100000000)</f>
        <v>8.6808918851999994</v>
      </c>
      <c r="P4233" s="17">
        <f ca="1">[1]!s_dq_amount_btin(A4233,TODAY()-1,100000000)</f>
        <v>0.19431739000000001</v>
      </c>
      <c r="Q4233" s="17">
        <f ca="1">[1]!s_dq_turn(A4233,TODAY()-1)</f>
        <v>1.0544148957318786</v>
      </c>
      <c r="R4233" s="2">
        <f>[1]!s_pq_amount(A4233,"20260101","",100000000)</f>
        <v>42.67478028</v>
      </c>
      <c r="S4233" s="2">
        <f>[1]!s_pq_avgamount(A4233,"20260101","",100000000)</f>
        <v>0.39513685444444446</v>
      </c>
      <c r="T4233" s="17">
        <f>[1]!s_ipo_dilutedpe(A4233)</f>
        <v>20.8</v>
      </c>
      <c r="U4233" s="12">
        <f>[1]!s_ipo_collection_total(A4233,100000000)</f>
        <v>4.5314360000000002</v>
      </c>
      <c r="V4233" s="18">
        <f>[1]!s_val_pe_ttm(A4233,"")</f>
        <v>-6.9107823371887207</v>
      </c>
    </row>
    <row r="4234" spans="1:22" x14ac:dyDescent="0.3">
      <c r="A4234" s="12" t="s">
        <v>8818</v>
      </c>
      <c r="B4234" s="12" t="s">
        <v>8819</v>
      </c>
      <c r="C4234" s="16" t="str">
        <f>[1]!s_info_mkt(A4234)</f>
        <v>主板</v>
      </c>
      <c r="D4234" s="16" t="str">
        <f>[1]!s_ipo_listeddate(A4234)</f>
        <v>2011-08-10</v>
      </c>
      <c r="E4234" s="16" t="str">
        <f>[1]!s_info_industry_csrc2023(A4234,"",3)</f>
        <v>资本市场服务</v>
      </c>
      <c r="F4234" s="16">
        <f>[1]!s_is(A4234,83,"FY","YTD","20251231",1,"",100000000)</f>
        <v>105.035482055</v>
      </c>
      <c r="G4234" s="16">
        <f>[1]!s_is(A4234,83,"FY","YTD","20241231",1,"",100000000)</f>
        <v>77.184040557900005</v>
      </c>
      <c r="H4234" s="16">
        <f>[1]!s_is(A4234,61,"FY","YTD","20251231",1,"",100000000)</f>
        <v>39.700590371300002</v>
      </c>
      <c r="I4234" s="16">
        <f>[1]!s_is(A4234,61,"FY","YTD","20241231",1,"",100000000)</f>
        <v>22.073936459099997</v>
      </c>
      <c r="J4234" s="16">
        <f>[1]!s_fa_roe(A4234,"20251231")</f>
        <v>8.0225000000000009</v>
      </c>
      <c r="K4234" s="16">
        <f>[1]!s_stmnote_rdexp(A4234,"20251231",1,10000)</f>
        <v>0</v>
      </c>
      <c r="L4234" s="16">
        <f>[1]!s_margin_tradingbalance(A4234,"",10000)</f>
        <v>320841.53000000003</v>
      </c>
      <c r="M4234" s="16">
        <f>[1]!s_margin_seclendingbalance(A4234,"",10000)</f>
        <v>199.3338</v>
      </c>
      <c r="N4234" s="17">
        <f>[1]!s_val_ev(A4234,"",100000000)</f>
        <v>548.257952907</v>
      </c>
      <c r="O4234" s="17">
        <f>[1]!share_freesharesmv(A4234,"",100000000)</f>
        <v>269.75223054720004</v>
      </c>
      <c r="P4234" s="17">
        <f ca="1">[1]!s_dq_amount_btin(A4234,TODAY()-1,100000000)</f>
        <v>4.1282318299999998</v>
      </c>
      <c r="Q4234" s="17">
        <f ca="1">[1]!s_dq_turn(A4234,TODAY()-1)</f>
        <v>0.74606319884863359</v>
      </c>
      <c r="R4234" s="2">
        <f>[1]!s_pq_amount(A4234,"20260101","",100000000)</f>
        <v>576.90342605000001</v>
      </c>
      <c r="S4234" s="2">
        <f>[1]!s_pq_avgamount(A4234,"20260101","",100000000)</f>
        <v>5.2926919821100915</v>
      </c>
      <c r="T4234" s="17">
        <f>[1]!s_ipo_dilutedpe(A4234)</f>
        <v>19.5</v>
      </c>
      <c r="U4234" s="12">
        <f>[1]!s_ipo_collection_total(A4234,100000000)</f>
        <v>58.5</v>
      </c>
      <c r="V4234" s="18">
        <f>[1]!s_val_pe_ttm(A4234,"")</f>
        <v>12.866832733154297</v>
      </c>
    </row>
    <row r="4235" spans="1:22" x14ac:dyDescent="0.3">
      <c r="A4235" s="12" t="s">
        <v>8820</v>
      </c>
      <c r="B4235" s="12" t="s">
        <v>8821</v>
      </c>
      <c r="C4235" s="16" t="str">
        <f>[1]!s_info_mkt(A4235)</f>
        <v>主板</v>
      </c>
      <c r="D4235" s="16" t="str">
        <f>[1]!s_ipo_listeddate(A4235)</f>
        <v>2003-06-19</v>
      </c>
      <c r="E4235" s="16" t="str">
        <f>[1]!s_info_industry_csrc2023(A4235,"",3)</f>
        <v>造纸和纸制品业</v>
      </c>
      <c r="F4235" s="16">
        <f>[1]!s_is(A4235,83,"FY","YTD","20251231",1,"",100000000)</f>
        <v>71.517607113599993</v>
      </c>
      <c r="G4235" s="16">
        <f>[1]!s_is(A4235,83,"FY","YTD","20241231",1,"",100000000)</f>
        <v>75.884106552099993</v>
      </c>
      <c r="H4235" s="16">
        <f>[1]!s_is(A4235,61,"FY","YTD","20251231",1,"",100000000)</f>
        <v>-3.0366409433999997</v>
      </c>
      <c r="I4235" s="16">
        <f>[1]!s_is(A4235,61,"FY","YTD","20241231",1,"",100000000)</f>
        <v>1.8371710352000001</v>
      </c>
      <c r="J4235" s="16">
        <f>[1]!s_fa_roe(A4235,"20251231")</f>
        <v>-6.8444000000000003</v>
      </c>
      <c r="K4235" s="16">
        <f>[1]!s_stmnote_rdexp(A4235,"20251231",1,10000)</f>
        <v>24326.035066</v>
      </c>
      <c r="L4235" s="16">
        <f>[1]!s_margin_tradingbalance(A4235,"",10000)</f>
        <v>29309.922200000001</v>
      </c>
      <c r="M4235" s="16">
        <f>[1]!s_margin_seclendingbalance(A4235,"",10000)</f>
        <v>20.351600000000001</v>
      </c>
      <c r="N4235" s="17">
        <f>[1]!s_val_ev(A4235,"",100000000)</f>
        <v>58.109270535599997</v>
      </c>
      <c r="O4235" s="17">
        <f>[1]!share_freesharesmv(A4235,"",100000000)</f>
        <v>34.789082973999996</v>
      </c>
      <c r="P4235" s="17">
        <f ca="1">[1]!s_dq_amount_btin(A4235,TODAY()-1,100000000)</f>
        <v>1.2209935300000001</v>
      </c>
      <c r="Q4235" s="17">
        <f ca="1">[1]!s_dq_turn(A4235,TODAY()-1)</f>
        <v>2.0954416477385012</v>
      </c>
      <c r="R4235" s="2">
        <f>[1]!s_pq_amount(A4235,"20260101","",100000000)</f>
        <v>284.66636735999998</v>
      </c>
      <c r="S4235" s="2">
        <f>[1]!s_pq_avgamount(A4235,"20260101","",100000000)</f>
        <v>2.6116180491743122</v>
      </c>
      <c r="T4235" s="17">
        <f>[1]!s_ipo_dilutedpe(A4235)</f>
        <v>20</v>
      </c>
      <c r="U4235" s="12">
        <f>[1]!s_ipo_collection_total(A4235,100000000)</f>
        <v>2.76</v>
      </c>
      <c r="V4235" s="18">
        <f>[1]!s_val_pe_ttm(A4235,"")</f>
        <v>-46.774250030517578</v>
      </c>
    </row>
    <row r="4236" spans="1:22" x14ac:dyDescent="0.3">
      <c r="A4236" s="12" t="s">
        <v>8822</v>
      </c>
      <c r="B4236" s="12" t="s">
        <v>8823</v>
      </c>
      <c r="C4236" s="16" t="str">
        <f>[1]!s_info_mkt(A4236)</f>
        <v>主板</v>
      </c>
      <c r="D4236" s="16" t="str">
        <f>[1]!s_ipo_listeddate(A4236)</f>
        <v>2021-10-25</v>
      </c>
      <c r="E4236" s="16" t="str">
        <f>[1]!s_info_industry_csrc2023(A4236,"",3)</f>
        <v>化学原料和化学制品制造业</v>
      </c>
      <c r="F4236" s="16">
        <f>[1]!s_is(A4236,83,"FY","YTD","20251231",1,"",100000000)</f>
        <v>7.7533084252999993</v>
      </c>
      <c r="G4236" s="16">
        <f>[1]!s_is(A4236,83,"FY","YTD","20241231",1,"",100000000)</f>
        <v>9.6500712396000008</v>
      </c>
      <c r="H4236" s="16">
        <f>[1]!s_is(A4236,61,"FY","YTD","20251231",1,"",100000000)</f>
        <v>0.44859232939999999</v>
      </c>
      <c r="I4236" s="16">
        <f>[1]!s_is(A4236,61,"FY","YTD","20241231",1,"",100000000)</f>
        <v>0.22018401909999999</v>
      </c>
      <c r="J4236" s="16">
        <f>[1]!s_fa_roe(A4236,"20251231")</f>
        <v>2.2475000000000001</v>
      </c>
      <c r="K4236" s="16">
        <f>[1]!s_stmnote_rdexp(A4236,"20251231",1,10000)</f>
        <v>4068.7624179999998</v>
      </c>
      <c r="L4236" s="16">
        <f>[1]!s_margin_tradingbalance(A4236,"",10000)</f>
        <v>0</v>
      </c>
      <c r="M4236" s="16">
        <f>[1]!s_margin_seclendingbalance(A4236,"",10000)</f>
        <v>0</v>
      </c>
      <c r="N4236" s="17">
        <f>[1]!s_val_ev(A4236,"",100000000)</f>
        <v>66.976681999999997</v>
      </c>
      <c r="O4236" s="17">
        <f>[1]!share_freesharesmv(A4236,"",100000000)</f>
        <v>29.361645622299999</v>
      </c>
      <c r="P4236" s="17">
        <f ca="1">[1]!s_dq_amount_btin(A4236,TODAY()-1,100000000)</f>
        <v>3.54830946</v>
      </c>
      <c r="Q4236" s="17">
        <f ca="1">[1]!s_dq_turn(A4236,TODAY()-1)</f>
        <v>5.280426728663568</v>
      </c>
      <c r="R4236" s="2">
        <f>[1]!s_pq_amount(A4236,"20260101","",100000000)</f>
        <v>180.81801776</v>
      </c>
      <c r="S4236" s="2">
        <f>[1]!s_pq_avgamount(A4236,"20260101","",100000000)</f>
        <v>1.658880896880734</v>
      </c>
      <c r="T4236" s="17">
        <f>[1]!s_ipo_dilutedpe(A4236)</f>
        <v>22.99</v>
      </c>
      <c r="U4236" s="12">
        <f>[1]!s_ipo_collection_total(A4236,100000000)</f>
        <v>10.738814</v>
      </c>
      <c r="V4236" s="18">
        <f>[1]!s_val_pe_ttm(A4236,"")</f>
        <v>119.20840454101563</v>
      </c>
    </row>
    <row r="4237" spans="1:22" x14ac:dyDescent="0.3">
      <c r="A4237" s="12" t="s">
        <v>8824</v>
      </c>
      <c r="B4237" s="12" t="s">
        <v>8825</v>
      </c>
      <c r="C4237" s="16" t="str">
        <f>[1]!s_info_mkt(A4237)</f>
        <v>主板</v>
      </c>
      <c r="D4237" s="16" t="str">
        <f>[1]!s_ipo_listeddate(A4237)</f>
        <v>2014-01-23</v>
      </c>
      <c r="E4237" s="16" t="str">
        <f>[1]!s_info_industry_csrc2023(A4237,"",3)</f>
        <v>计算机、通信和其他电子设备制造业</v>
      </c>
      <c r="F4237" s="16">
        <f>[1]!s_is(A4237,83,"FY","YTD","20251231",1,"",100000000)</f>
        <v>166.4989255628</v>
      </c>
      <c r="G4237" s="16">
        <f>[1]!s_is(A4237,83,"FY","YTD","20241231",1,"",100000000)</f>
        <v>125.18297342629999</v>
      </c>
      <c r="H4237" s="16">
        <f>[1]!s_is(A4237,61,"FY","YTD","20251231",1,"",100000000)</f>
        <v>13.6191789652</v>
      </c>
      <c r="I4237" s="16">
        <f>[1]!s_is(A4237,61,"FY","YTD","20241231",1,"",100000000)</f>
        <v>4.8392965442999998</v>
      </c>
      <c r="J4237" s="16">
        <f>[1]!s_fa_roe(A4237,"20251231")</f>
        <v>8.7993000000000006</v>
      </c>
      <c r="K4237" s="16">
        <f>[1]!s_stmnote_rdexp(A4237,"20251231",1,10000)</f>
        <v>84694.835288000002</v>
      </c>
      <c r="L4237" s="16">
        <f>[1]!s_margin_tradingbalance(A4237,"",10000)</f>
        <v>430009.21590000001</v>
      </c>
      <c r="M4237" s="16">
        <f>[1]!s_margin_seclendingbalance(A4237,"",10000)</f>
        <v>1228.7625</v>
      </c>
      <c r="N4237" s="17">
        <f>[1]!s_val_ev(A4237,"",100000000)</f>
        <v>1052.1017160783999</v>
      </c>
      <c r="O4237" s="17">
        <f>[1]!share_freesharesmv(A4237,"",100000000)</f>
        <v>688.65493633559993</v>
      </c>
      <c r="P4237" s="17">
        <f ca="1">[1]!s_dq_amount_btin(A4237,TODAY()-1,100000000)</f>
        <v>55.514277319999998</v>
      </c>
      <c r="Q4237" s="17">
        <f ca="1">[1]!s_dq_turn(A4237,TODAY()-1)</f>
        <v>7.0490969688538767</v>
      </c>
      <c r="R4237" s="2">
        <f>[1]!s_pq_amount(A4237,"20260101","",100000000)</f>
        <v>5199.2154075400003</v>
      </c>
      <c r="S4237" s="2">
        <f>[1]!s_pq_avgamount(A4237,"20260101","",100000000)</f>
        <v>47.699223922385322</v>
      </c>
      <c r="T4237" s="17">
        <f>[1]!s_ipo_dilutedpe(A4237)</f>
        <v>28.08</v>
      </c>
      <c r="U4237" s="12">
        <f>[1]!s_ipo_collection_total(A4237,100000000)</f>
        <v>4.1123430000000001</v>
      </c>
      <c r="V4237" s="18">
        <f>[1]!s_val_pe_ttm(A4237,"")</f>
        <v>36.700740814208984</v>
      </c>
    </row>
    <row r="4238" spans="1:22" x14ac:dyDescent="0.3">
      <c r="A4238" s="12" t="s">
        <v>8826</v>
      </c>
      <c r="B4238" s="12" t="s">
        <v>8827</v>
      </c>
      <c r="C4238" s="16" t="str">
        <f>[1]!s_info_mkt(A4238)</f>
        <v>主板</v>
      </c>
      <c r="D4238" s="16" t="str">
        <f>[1]!s_ipo_listeddate(A4238)</f>
        <v>1993-10-18</v>
      </c>
      <c r="E4238" s="16" t="str">
        <f>[1]!s_info_industry_csrc2023(A4238,"",3)</f>
        <v>燃气生产和供应业</v>
      </c>
      <c r="F4238" s="16">
        <f>[1]!s_is(A4238,83,"FY","YTD","20251231",1,"",100000000)</f>
        <v>52.053612857200001</v>
      </c>
      <c r="G4238" s="16">
        <f>[1]!s_is(A4238,83,"FY","YTD","20241231",1,"",100000000)</f>
        <v>50.9070482192</v>
      </c>
      <c r="H4238" s="16">
        <f>[1]!s_is(A4238,61,"FY","YTD","20251231",1,"",100000000)</f>
        <v>2.3716237218999998</v>
      </c>
      <c r="I4238" s="16">
        <f>[1]!s_is(A4238,61,"FY","YTD","20241231",1,"",100000000)</f>
        <v>3.1902308176999998</v>
      </c>
      <c r="J4238" s="16">
        <f>[1]!s_fa_roe(A4238,"20251231")</f>
        <v>6.56</v>
      </c>
      <c r="K4238" s="16">
        <f>[1]!s_stmnote_rdexp(A4238,"20251231",1,10000)</f>
        <v>316.81445099999996</v>
      </c>
      <c r="L4238" s="16">
        <f>[1]!s_margin_tradingbalance(A4238,"",10000)</f>
        <v>15767.495500000001</v>
      </c>
      <c r="M4238" s="16">
        <f>[1]!s_margin_seclendingbalance(A4238,"",10000)</f>
        <v>24.8751</v>
      </c>
      <c r="N4238" s="17">
        <f>[1]!s_val_ev(A4238,"",100000000)</f>
        <v>44.650465173000001</v>
      </c>
      <c r="O4238" s="17">
        <f>[1]!share_freesharesmv(A4238,"",100000000)</f>
        <v>22.519024600500003</v>
      </c>
      <c r="P4238" s="17">
        <f ca="1">[1]!s_dq_amount_btin(A4238,TODAY()-1,100000000)</f>
        <v>0.37426996000000001</v>
      </c>
      <c r="Q4238" s="17">
        <f ca="1">[1]!s_dq_turn(A4238,TODAY()-1)</f>
        <v>0.83213099010819136</v>
      </c>
      <c r="R4238" s="2">
        <f>[1]!s_pq_amount(A4238,"20260101","",100000000)</f>
        <v>204.195232</v>
      </c>
      <c r="S4238" s="2">
        <f>[1]!s_pq_avgamount(A4238,"20260101","",100000000)</f>
        <v>1.8733507522935782</v>
      </c>
      <c r="T4238" s="17">
        <f>[1]!s_ipo_dilutedpe(A4238)</f>
        <v>0</v>
      </c>
      <c r="U4238" s="12">
        <f>[1]!s_ipo_collection_total(A4238,100000000)</f>
        <v>0.70399999999999996</v>
      </c>
      <c r="V4238" s="18">
        <f>[1]!s_val_pe_ttm(A4238,"")</f>
        <v>18.219953536987305</v>
      </c>
    </row>
    <row r="4239" spans="1:22" x14ac:dyDescent="0.3">
      <c r="A4239" s="12" t="s">
        <v>8828</v>
      </c>
      <c r="B4239" s="12" t="s">
        <v>8829</v>
      </c>
      <c r="C4239" s="16" t="str">
        <f>[1]!s_info_mkt(A4239)</f>
        <v>创业板</v>
      </c>
      <c r="D4239" s="16" t="str">
        <f>[1]!s_ipo_listeddate(A4239)</f>
        <v>2017-10-31</v>
      </c>
      <c r="E4239" s="16" t="str">
        <f>[1]!s_info_industry_csrc2023(A4239,"",3)</f>
        <v>土木工程建筑业</v>
      </c>
      <c r="F4239" s="16">
        <f>[1]!s_is(A4239,83,"FY","YTD","20251231",1,"",100000000)</f>
        <v>16.993636068000001</v>
      </c>
      <c r="G4239" s="16">
        <f>[1]!s_is(A4239,83,"FY","YTD","20241231",1,"",100000000)</f>
        <v>20.403247898900002</v>
      </c>
      <c r="H4239" s="16">
        <f>[1]!s_is(A4239,61,"FY","YTD","20251231",1,"",100000000)</f>
        <v>0.23563824210000001</v>
      </c>
      <c r="I4239" s="16">
        <f>[1]!s_is(A4239,61,"FY","YTD","20241231",1,"",100000000)</f>
        <v>0.36296779170000004</v>
      </c>
      <c r="J4239" s="16">
        <f>[1]!s_fa_roe(A4239,"20251231")</f>
        <v>1.8369</v>
      </c>
      <c r="K4239" s="16">
        <f>[1]!s_stmnote_rdexp(A4239,"20251231",1,10000)</f>
        <v>7658.2204510000001</v>
      </c>
      <c r="L4239" s="16">
        <f>[1]!s_margin_tradingbalance(A4239,"",10000)</f>
        <v>20281.322499999998</v>
      </c>
      <c r="M4239" s="16">
        <f>[1]!s_margin_seclendingbalance(A4239,"",10000)</f>
        <v>0</v>
      </c>
      <c r="N4239" s="17">
        <f>[1]!s_val_ev(A4239,"",100000000)</f>
        <v>41.241373096499998</v>
      </c>
      <c r="O4239" s="17">
        <f>[1]!share_freesharesmv(A4239,"",100000000)</f>
        <v>23.522973476999997</v>
      </c>
      <c r="P4239" s="17">
        <f ca="1">[1]!s_dq_amount_btin(A4239,TODAY()-1,100000000)</f>
        <v>0.47353245999999999</v>
      </c>
      <c r="Q4239" s="17">
        <f ca="1">[1]!s_dq_turn(A4239,TODAY()-1)</f>
        <v>1.1479510356628457</v>
      </c>
      <c r="R4239" s="2">
        <f>[1]!s_pq_amount(A4239,"20260101","",100000000)</f>
        <v>143.20138180999999</v>
      </c>
      <c r="S4239" s="2">
        <f>[1]!s_pq_avgamount(A4239,"20260101","",100000000)</f>
        <v>1.3137741450458715</v>
      </c>
      <c r="T4239" s="17">
        <f>[1]!s_ipo_dilutedpe(A4239)</f>
        <v>22.98</v>
      </c>
      <c r="U4239" s="12">
        <f>[1]!s_ipo_collection_total(A4239,100000000)</f>
        <v>4.1393639999999996</v>
      </c>
      <c r="V4239" s="18">
        <f>[1]!s_val_pe_ttm(A4239,"")</f>
        <v>592.4263916015625</v>
      </c>
    </row>
    <row r="4240" spans="1:22" x14ac:dyDescent="0.3">
      <c r="A4240" s="12" t="s">
        <v>8830</v>
      </c>
      <c r="B4240" s="12" t="s">
        <v>8831</v>
      </c>
      <c r="C4240" s="16" t="str">
        <f>[1]!s_info_mkt(A4240)</f>
        <v>主板</v>
      </c>
      <c r="D4240" s="16" t="str">
        <f>[1]!s_ipo_listeddate(A4240)</f>
        <v>1996-09-18</v>
      </c>
      <c r="E4240" s="16" t="str">
        <f>[1]!s_info_industry_csrc2023(A4240,"",3)</f>
        <v>化学原料和化学制品制造业</v>
      </c>
      <c r="F4240" s="16">
        <f>[1]!s_is(A4240,83,"FY","YTD","20251231",1,"",100000000)</f>
        <v>58.561712861000004</v>
      </c>
      <c r="G4240" s="16">
        <f>[1]!s_is(A4240,83,"FY","YTD","20241231",1,"",100000000)</f>
        <v>64.025320398399998</v>
      </c>
      <c r="H4240" s="16">
        <f>[1]!s_is(A4240,61,"FY","YTD","20251231",1,"",100000000)</f>
        <v>0.88383890959999989</v>
      </c>
      <c r="I4240" s="16">
        <f>[1]!s_is(A4240,61,"FY","YTD","20241231",1,"",100000000)</f>
        <v>2.1359486519000002</v>
      </c>
      <c r="J4240" s="16">
        <f>[1]!s_fa_roe(A4240,"20251231")</f>
        <v>1.6365000000000001</v>
      </c>
      <c r="K4240" s="16">
        <f>[1]!s_stmnote_rdexp(A4240,"20251231",1,10000)</f>
        <v>24687.196885000001</v>
      </c>
      <c r="L4240" s="16">
        <f>[1]!s_margin_tradingbalance(A4240,"",10000)</f>
        <v>0</v>
      </c>
      <c r="M4240" s="16">
        <f>[1]!s_margin_seclendingbalance(A4240,"",10000)</f>
        <v>0</v>
      </c>
      <c r="N4240" s="17">
        <f>[1]!s_val_ev(A4240,"",100000000)</f>
        <v>67.501318695199998</v>
      </c>
      <c r="O4240" s="17">
        <f>[1]!share_freesharesmv(A4240,"",100000000)</f>
        <v>16.830775237400001</v>
      </c>
      <c r="P4240" s="17">
        <f ca="1">[1]!s_dq_amount_btin(A4240,TODAY()-1,100000000)</f>
        <v>0.72515828999999998</v>
      </c>
      <c r="Q4240" s="17">
        <f ca="1">[1]!s_dq_turn(A4240,TODAY()-1)</f>
        <v>1.0752449813274711</v>
      </c>
      <c r="R4240" s="2">
        <f>[1]!s_pq_amount(A4240,"20260101","",100000000)</f>
        <v>172.28225992</v>
      </c>
      <c r="S4240" s="2">
        <f>[1]!s_pq_avgamount(A4240,"20260101","",100000000)</f>
        <v>1.5805711919266054</v>
      </c>
      <c r="T4240" s="17">
        <f>[1]!s_ipo_dilutedpe(A4240)</f>
        <v>0</v>
      </c>
      <c r="U4240" s="12">
        <f>[1]!s_ipo_collection_total(A4240,100000000)</f>
        <v>0.87</v>
      </c>
      <c r="V4240" s="18">
        <f>[1]!s_val_pe_ttm(A4240,"")</f>
        <v>103.21717071533203</v>
      </c>
    </row>
    <row r="4241" spans="1:22" x14ac:dyDescent="0.3">
      <c r="A4241" s="12" t="s">
        <v>305</v>
      </c>
      <c r="B4241" s="12" t="s">
        <v>306</v>
      </c>
      <c r="C4241" s="16" t="str">
        <f>[1]!s_info_mkt(A4241)</f>
        <v>北证</v>
      </c>
      <c r="D4241" s="16" t="str">
        <f>[1]!s_ipo_listeddate(A4241)</f>
        <v>2021-11-03</v>
      </c>
      <c r="E4241" s="16" t="str">
        <f>[1]!s_info_industry_csrc2023(A4241,"",3)</f>
        <v>软件和信息技术服务业</v>
      </c>
      <c r="F4241" s="16">
        <f>[1]!s_is(A4241,83,"FY","YTD","20251231",1,"",100000000)</f>
        <v>4.8369065550999997</v>
      </c>
      <c r="G4241" s="16">
        <f>[1]!s_is(A4241,83,"FY","YTD","20241231",1,"",100000000)</f>
        <v>4.0239604130000002</v>
      </c>
      <c r="H4241" s="16">
        <f>[1]!s_is(A4241,61,"FY","YTD","20251231",1,"",100000000)</f>
        <v>0.1740079386</v>
      </c>
      <c r="I4241" s="16">
        <f>[1]!s_is(A4241,61,"FY","YTD","20241231",1,"",100000000)</f>
        <v>0.27301247569999998</v>
      </c>
      <c r="J4241" s="16">
        <f>[1]!s_fa_roe(A4241,"20251231")</f>
        <v>5.5842000000000001</v>
      </c>
      <c r="K4241" s="16">
        <f>[1]!s_stmnote_rdexp(A4241,"20251231",1,10000)</f>
        <v>1494.371083</v>
      </c>
      <c r="L4241" s="16">
        <f>[1]!s_margin_tradingbalance(A4241,"",10000)</f>
        <v>1585.3215</v>
      </c>
      <c r="M4241" s="16">
        <f>[1]!s_margin_seclendingbalance(A4241,"",10000)</f>
        <v>0</v>
      </c>
      <c r="N4241" s="17">
        <f>[1]!s_val_ev(A4241,"",100000000)</f>
        <v>17.3391144</v>
      </c>
      <c r="O4241" s="17">
        <f>[1]!share_freesharesmv(A4241,"",100000000)</f>
        <v>8.5630298335999999</v>
      </c>
      <c r="P4241" s="17">
        <f ca="1">[1]!s_dq_amount_btin(A4241,TODAY()-1,100000000)</f>
        <v>0.17361518000000001</v>
      </c>
      <c r="Q4241" s="17">
        <f ca="1">[1]!s_dq_turn(A4241,TODAY()-1)</f>
        <v>1.616145629986327</v>
      </c>
      <c r="R4241" s="2">
        <f>[1]!s_pq_amount(A4241,"20260101","",100000000)</f>
        <v>74.295109719999999</v>
      </c>
      <c r="S4241" s="2">
        <f>[1]!s_pq_avgamount(A4241,"20260101","",100000000)</f>
        <v>0.68160651119266047</v>
      </c>
      <c r="T4241" s="17">
        <f>[1]!s_ipo_dilutedpe(A4241)</f>
        <v>16.5</v>
      </c>
      <c r="U4241" s="12">
        <f>[1]!s_ipo_collection_total(A4241,100000000)</f>
        <v>0.81200000000000006</v>
      </c>
      <c r="V4241" s="18">
        <f>[1]!s_val_pe_ttm(A4241,"")</f>
        <v>121.04253387451172</v>
      </c>
    </row>
    <row r="4242" spans="1:22" x14ac:dyDescent="0.3">
      <c r="A4242" s="12" t="s">
        <v>307</v>
      </c>
      <c r="B4242" s="12" t="s">
        <v>308</v>
      </c>
      <c r="C4242" s="16" t="str">
        <f>[1]!s_info_mkt(A4242)</f>
        <v>北证</v>
      </c>
      <c r="D4242" s="16" t="str">
        <f>[1]!s_ipo_listeddate(A4242)</f>
        <v>2023-09-18</v>
      </c>
      <c r="E4242" s="16" t="str">
        <f>[1]!s_info_industry_csrc2023(A4242,"",3)</f>
        <v>橡胶和塑料制品业</v>
      </c>
      <c r="F4242" s="16">
        <f>[1]!s_is(A4242,83,"FY","YTD","20251231",1,"",100000000)</f>
        <v>3.7928959461000002</v>
      </c>
      <c r="G4242" s="16">
        <f>[1]!s_is(A4242,83,"FY","YTD","20241231",1,"",100000000)</f>
        <v>4.4298650975999996</v>
      </c>
      <c r="H4242" s="16">
        <f>[1]!s_is(A4242,61,"FY","YTD","20251231",1,"",100000000)</f>
        <v>-1.0051092591999999</v>
      </c>
      <c r="I4242" s="16">
        <f>[1]!s_is(A4242,61,"FY","YTD","20241231",1,"",100000000)</f>
        <v>6.4707272999999996E-2</v>
      </c>
      <c r="J4242" s="16">
        <f>[1]!s_fa_roe(A4242,"20251231")</f>
        <v>-28.1754</v>
      </c>
      <c r="K4242" s="16">
        <f>[1]!s_stmnote_rdexp(A4242,"20251231",1,10000)</f>
        <v>2129.2615040000001</v>
      </c>
      <c r="L4242" s="16">
        <f>[1]!s_margin_tradingbalance(A4242,"",10000)</f>
        <v>1340.3461</v>
      </c>
      <c r="M4242" s="16">
        <f>[1]!s_margin_seclendingbalance(A4242,"",10000)</f>
        <v>0</v>
      </c>
      <c r="N4242" s="17">
        <f>[1]!s_val_ev(A4242,"",100000000)</f>
        <v>9.3306252000000001</v>
      </c>
      <c r="O4242" s="17">
        <f>[1]!share_freesharesmv(A4242,"",100000000)</f>
        <v>5.0836129231999996</v>
      </c>
      <c r="P4242" s="17">
        <f ca="1">[1]!s_dq_amount_btin(A4242,TODAY()-1,100000000)</f>
        <v>0.14080978999999999</v>
      </c>
      <c r="Q4242" s="17">
        <f ca="1">[1]!s_dq_turn(A4242,TODAY()-1)</f>
        <v>2.0369148752976396</v>
      </c>
      <c r="R4242" s="2">
        <f>[1]!s_pq_amount(A4242,"20260101","",100000000)</f>
        <v>35.8158502</v>
      </c>
      <c r="S4242" s="2">
        <f>[1]!s_pq_avgamount(A4242,"20260101","",100000000)</f>
        <v>0.32858578165137614</v>
      </c>
      <c r="T4242" s="17">
        <f>[1]!s_ipo_dilutedpe(A4242)</f>
        <v>14.44</v>
      </c>
      <c r="U4242" s="12">
        <f>[1]!s_ipo_collection_total(A4242,100000000)</f>
        <v>1.489296</v>
      </c>
      <c r="V4242" s="18">
        <f>[1]!s_val_pe_ttm(A4242,"")</f>
        <v>-7.6850724220275879</v>
      </c>
    </row>
    <row r="4243" spans="1:22" x14ac:dyDescent="0.3">
      <c r="A4243" s="12" t="s">
        <v>8832</v>
      </c>
      <c r="B4243" s="12" t="s">
        <v>8833</v>
      </c>
      <c r="C4243" s="16" t="str">
        <f>[1]!s_info_mkt(A4243)</f>
        <v>创业板</v>
      </c>
      <c r="D4243" s="16" t="str">
        <f>[1]!s_ipo_listeddate(A4243)</f>
        <v>2023-06-21</v>
      </c>
      <c r="E4243" s="16" t="str">
        <f>[1]!s_info_industry_csrc2023(A4243,"",3)</f>
        <v>零售业</v>
      </c>
      <c r="F4243" s="16">
        <f>[1]!s_is(A4243,83,"FY","YTD","20251231",1,"",100000000)</f>
        <v>87.009461859200002</v>
      </c>
      <c r="G4243" s="16">
        <f>[1]!s_is(A4243,83,"FY","YTD","20241231",1,"",100000000)</f>
        <v>81.238350982399993</v>
      </c>
      <c r="H4243" s="16">
        <f>[1]!s_is(A4243,61,"FY","YTD","20251231",1,"",100000000)</f>
        <v>3.3580609682999998</v>
      </c>
      <c r="I4243" s="16">
        <f>[1]!s_is(A4243,61,"FY","YTD","20241231",1,"",100000000)</f>
        <v>3.3357374506999999</v>
      </c>
      <c r="J4243" s="16">
        <f>[1]!s_fa_roe(A4243,"20251231")</f>
        <v>10.1692</v>
      </c>
      <c r="K4243" s="16">
        <f>[1]!s_stmnote_rdexp(A4243,"20251231",1,10000)</f>
        <v>6667.874581</v>
      </c>
      <c r="L4243" s="16">
        <f>[1]!s_margin_tradingbalance(A4243,"",10000)</f>
        <v>5989.9543000000003</v>
      </c>
      <c r="M4243" s="16">
        <f>[1]!s_margin_seclendingbalance(A4243,"",10000)</f>
        <v>85.448999999999998</v>
      </c>
      <c r="N4243" s="17">
        <f>[1]!s_val_ev(A4243,"",100000000)</f>
        <v>61.497259380000003</v>
      </c>
      <c r="O4243" s="17">
        <f>[1]!share_freesharesmv(A4243,"",100000000)</f>
        <v>22.167446095199999</v>
      </c>
      <c r="P4243" s="17">
        <f ca="1">[1]!s_dq_amount_btin(A4243,TODAY()-1,100000000)</f>
        <v>0.33592466999999998</v>
      </c>
      <c r="Q4243" s="17">
        <f ca="1">[1]!s_dq_turn(A4243,TODAY()-1)</f>
        <v>1.1252332476742728</v>
      </c>
      <c r="R4243" s="2">
        <f>[1]!s_pq_amount(A4243,"20260101","",100000000)</f>
        <v>68.717657110000005</v>
      </c>
      <c r="S4243" s="2">
        <f>[1]!s_pq_avgamount(A4243,"20260101","",100000000)</f>
        <v>0.63043722119266055</v>
      </c>
      <c r="T4243" s="17">
        <f>[1]!s_ipo_dilutedpe(A4243)</f>
        <v>39.58</v>
      </c>
      <c r="U4243" s="12">
        <f>[1]!s_ipo_collection_total(A4243,100000000)</f>
        <v>9.9009900000000002</v>
      </c>
      <c r="V4243" s="18">
        <f>[1]!s_val_pe_ttm(A4243,"")</f>
        <v>20.492582321166992</v>
      </c>
    </row>
    <row r="4244" spans="1:22" x14ac:dyDescent="0.3">
      <c r="A4244" s="12" t="s">
        <v>8834</v>
      </c>
      <c r="B4244" s="12" t="s">
        <v>8835</v>
      </c>
      <c r="C4244" s="16" t="str">
        <f>[1]!s_info_mkt(A4244)</f>
        <v>主板</v>
      </c>
      <c r="D4244" s="16" t="str">
        <f>[1]!s_ipo_listeddate(A4244)</f>
        <v>2021-06-23</v>
      </c>
      <c r="E4244" s="16" t="str">
        <f>[1]!s_info_industry_csrc2023(A4244,"",3)</f>
        <v>化学原料和化学制品制造业</v>
      </c>
      <c r="F4244" s="16">
        <f>[1]!s_is(A4244,83,"FY","YTD","20251231",1,"",100000000)</f>
        <v>23.5713336771</v>
      </c>
      <c r="G4244" s="16">
        <f>[1]!s_is(A4244,83,"FY","YTD","20241231",1,"",100000000)</f>
        <v>22.657818750700002</v>
      </c>
      <c r="H4244" s="16">
        <f>[1]!s_is(A4244,61,"FY","YTD","20251231",1,"",100000000)</f>
        <v>2.9268921418000002</v>
      </c>
      <c r="I4244" s="16">
        <f>[1]!s_is(A4244,61,"FY","YTD","20241231",1,"",100000000)</f>
        <v>2.7215066527</v>
      </c>
      <c r="J4244" s="16">
        <f>[1]!s_fa_roe(A4244,"20251231")</f>
        <v>13.8284</v>
      </c>
      <c r="K4244" s="16">
        <f>[1]!s_stmnote_rdexp(A4244,"20251231",1,10000)</f>
        <v>8207.5629339999996</v>
      </c>
      <c r="L4244" s="16">
        <f>[1]!s_margin_tradingbalance(A4244,"",10000)</f>
        <v>0</v>
      </c>
      <c r="M4244" s="16">
        <f>[1]!s_margin_seclendingbalance(A4244,"",10000)</f>
        <v>0</v>
      </c>
      <c r="N4244" s="17">
        <f>[1]!s_val_ev(A4244,"",100000000)</f>
        <v>51.351533833600008</v>
      </c>
      <c r="O4244" s="17">
        <f>[1]!share_freesharesmv(A4244,"",100000000)</f>
        <v>25.859496293400003</v>
      </c>
      <c r="P4244" s="17">
        <f ca="1">[1]!s_dq_amount_btin(A4244,TODAY()-1,100000000)</f>
        <v>0.68810864000000005</v>
      </c>
      <c r="Q4244" s="17">
        <f ca="1">[1]!s_dq_turn(A4244,TODAY()-1)</f>
        <v>1.3798889798108613</v>
      </c>
      <c r="R4244" s="2">
        <f>[1]!s_pq_amount(A4244,"20260101","",100000000)</f>
        <v>189.25313299999999</v>
      </c>
      <c r="S4244" s="2">
        <f>[1]!s_pq_avgamount(A4244,"20260101","",100000000)</f>
        <v>1.7362672752293578</v>
      </c>
      <c r="T4244" s="17">
        <f>[1]!s_ipo_dilutedpe(A4244)</f>
        <v>22.99</v>
      </c>
      <c r="U4244" s="12">
        <f>[1]!s_ipo_collection_total(A4244,100000000)</f>
        <v>6.4928499999999998</v>
      </c>
      <c r="V4244" s="18">
        <f>[1]!s_val_pe_ttm(A4244,"")</f>
        <v>18.684925079345703</v>
      </c>
    </row>
    <row r="4245" spans="1:22" x14ac:dyDescent="0.3">
      <c r="A4245" s="12" t="s">
        <v>8836</v>
      </c>
      <c r="B4245" s="12" t="s">
        <v>8837</v>
      </c>
      <c r="C4245" s="16" t="str">
        <f>[1]!s_info_mkt(A4245)</f>
        <v>主板</v>
      </c>
      <c r="D4245" s="16" t="str">
        <f>[1]!s_ipo_listeddate(A4245)</f>
        <v>2017-08-16</v>
      </c>
      <c r="E4245" s="16" t="str">
        <f>[1]!s_info_industry_csrc2023(A4245,"",3)</f>
        <v>水上运输业</v>
      </c>
      <c r="F4245" s="16">
        <f>[1]!s_is(A4245,83,"FY","YTD","20251231",1,"",100000000)</f>
        <v>69.856096479100003</v>
      </c>
      <c r="G4245" s="16">
        <f>[1]!s_is(A4245,83,"FY","YTD","20241231",1,"",100000000)</f>
        <v>68.653755813900005</v>
      </c>
      <c r="H4245" s="16">
        <f>[1]!s_is(A4245,61,"FY","YTD","20251231",1,"",100000000)</f>
        <v>16.062515476199998</v>
      </c>
      <c r="I4245" s="16">
        <f>[1]!s_is(A4245,61,"FY","YTD","20241231",1,"",100000000)</f>
        <v>15.648978057300001</v>
      </c>
      <c r="J4245" s="16">
        <f>[1]!s_fa_roe(A4245,"20251231")</f>
        <v>8.0797000000000008</v>
      </c>
      <c r="K4245" s="16">
        <f>[1]!s_stmnote_rdexp(A4245,"20251231",1,10000)</f>
        <v>18091.787668000001</v>
      </c>
      <c r="L4245" s="16">
        <f>[1]!s_margin_tradingbalance(A4245,"",10000)</f>
        <v>12454.4774</v>
      </c>
      <c r="M4245" s="16">
        <f>[1]!s_margin_seclendingbalance(A4245,"",10000)</f>
        <v>104.596</v>
      </c>
      <c r="N4245" s="17">
        <f>[1]!s_val_ev(A4245,"",100000000)</f>
        <v>174.359252622696</v>
      </c>
      <c r="O4245" s="17">
        <f>[1]!share_freesharesmv(A4245,"",100000000)</f>
        <v>36.528346964700006</v>
      </c>
      <c r="P4245" s="17">
        <f ca="1">[1]!s_dq_amount_btin(A4245,TODAY()-1,100000000)</f>
        <v>0.5860803</v>
      </c>
      <c r="Q4245" s="17">
        <f ca="1">[1]!s_dq_turn(A4245,TODAY()-1)</f>
        <v>0.37173054501268404</v>
      </c>
      <c r="R4245" s="2">
        <f>[1]!s_pq_amount(A4245,"20260101","",100000000)</f>
        <v>119.00146355</v>
      </c>
      <c r="S4245" s="2">
        <f>[1]!s_pq_avgamount(A4245,"20260101","",100000000)</f>
        <v>1.0917565463302752</v>
      </c>
      <c r="T4245" s="17">
        <f>[1]!s_ipo_dilutedpe(A4245)</f>
        <v>49.62</v>
      </c>
      <c r="U4245" s="12">
        <f>[1]!s_ipo_collection_total(A4245,100000000)</f>
        <v>13.0572</v>
      </c>
      <c r="V4245" s="18">
        <f>[1]!s_val_pe_ttm(A4245,"")</f>
        <v>11.463345527648926</v>
      </c>
    </row>
    <row r="4246" spans="1:22" x14ac:dyDescent="0.3">
      <c r="A4246" s="12" t="s">
        <v>8838</v>
      </c>
      <c r="B4246" s="12" t="s">
        <v>8839</v>
      </c>
      <c r="C4246" s="16" t="str">
        <f>[1]!s_info_mkt(A4246)</f>
        <v>主板</v>
      </c>
      <c r="D4246" s="16" t="str">
        <f>[1]!s_ipo_listeddate(A4246)</f>
        <v>2010-01-22</v>
      </c>
      <c r="E4246" s="16" t="str">
        <f>[1]!s_info_industry_csrc2023(A4246,"",3)</f>
        <v>电气机械和器材制造业</v>
      </c>
      <c r="F4246" s="16">
        <f>[1]!s_is(A4246,83,"FY","YTD","20251231",1,"",100000000)</f>
        <v>30.8274981862</v>
      </c>
      <c r="G4246" s="16">
        <f>[1]!s_is(A4246,83,"FY","YTD","20241231",1,"",100000000)</f>
        <v>25.980149151399999</v>
      </c>
      <c r="H4246" s="16">
        <f>[1]!s_is(A4246,61,"FY","YTD","20251231",1,"",100000000)</f>
        <v>0.20162439190000001</v>
      </c>
      <c r="I4246" s="16">
        <f>[1]!s_is(A4246,61,"FY","YTD","20241231",1,"",100000000)</f>
        <v>0.3160116295</v>
      </c>
      <c r="J4246" s="16">
        <f>[1]!s_fa_roe(A4246,"20251231")</f>
        <v>1.1112</v>
      </c>
      <c r="K4246" s="16">
        <f>[1]!s_stmnote_rdexp(A4246,"20251231",1,10000)</f>
        <v>21810.019267</v>
      </c>
      <c r="L4246" s="16">
        <f>[1]!s_margin_tradingbalance(A4246,"",10000)</f>
        <v>21272.404399999999</v>
      </c>
      <c r="M4246" s="16">
        <f>[1]!s_margin_seclendingbalance(A4246,"",10000)</f>
        <v>3.6623999999999999</v>
      </c>
      <c r="N4246" s="17">
        <f>[1]!s_val_ev(A4246,"",100000000)</f>
        <v>37.554874413</v>
      </c>
      <c r="O4246" s="17">
        <f>[1]!share_freesharesmv(A4246,"",100000000)</f>
        <v>29.635551754500003</v>
      </c>
      <c r="P4246" s="17">
        <f ca="1">[1]!s_dq_amount_btin(A4246,TODAY()-1,100000000)</f>
        <v>0.91384162000000002</v>
      </c>
      <c r="Q4246" s="17">
        <f ca="1">[1]!s_dq_turn(A4246,TODAY()-1)</f>
        <v>2.5448859061657148</v>
      </c>
      <c r="R4246" s="2">
        <f>[1]!s_pq_amount(A4246,"20260101","",100000000)</f>
        <v>504.15250306000002</v>
      </c>
      <c r="S4246" s="2">
        <f>[1]!s_pq_avgamount(A4246,"20260101","",100000000)</f>
        <v>4.6252523216513755</v>
      </c>
      <c r="T4246" s="17">
        <f>[1]!s_ipo_dilutedpe(A4246)</f>
        <v>60.98</v>
      </c>
      <c r="U4246" s="12">
        <f>[1]!s_ipo_collection_total(A4246,100000000)</f>
        <v>5.5</v>
      </c>
      <c r="V4246" s="18">
        <f>[1]!s_val_pe_ttm(A4246,"")</f>
        <v>461.11410522460938</v>
      </c>
    </row>
    <row r="4247" spans="1:22" x14ac:dyDescent="0.3">
      <c r="A4247" s="12" t="s">
        <v>8840</v>
      </c>
      <c r="B4247" s="12" t="s">
        <v>8841</v>
      </c>
      <c r="C4247" s="16" t="str">
        <f>[1]!s_info_mkt(A4247)</f>
        <v>主板</v>
      </c>
      <c r="D4247" s="16" t="str">
        <f>[1]!s_ipo_listeddate(A4247)</f>
        <v>2014-12-03</v>
      </c>
      <c r="E4247" s="16" t="str">
        <f>[1]!s_info_industry_csrc2023(A4247,"",3)</f>
        <v>纺织服装、服饰业</v>
      </c>
      <c r="F4247" s="16">
        <f>[1]!s_is(A4247,83,"FY","YTD","20251231",1,"",100000000)</f>
        <v>42.023283980000002</v>
      </c>
      <c r="G4247" s="16">
        <f>[1]!s_is(A4247,83,"FY","YTD","20241231",1,"",100000000)</f>
        <v>43.9528157413</v>
      </c>
      <c r="H4247" s="16">
        <f>[1]!s_is(A4247,61,"FY","YTD","20251231",1,"",100000000)</f>
        <v>2.2641049642</v>
      </c>
      <c r="I4247" s="16">
        <f>[1]!s_is(A4247,61,"FY","YTD","20241231",1,"",100000000)</f>
        <v>3.0626121495999996</v>
      </c>
      <c r="J4247" s="16">
        <f>[1]!s_fa_roe(A4247,"20251231")</f>
        <v>6.1620999999999997</v>
      </c>
      <c r="K4247" s="16">
        <f>[1]!s_stmnote_rdexp(A4247,"20251231",1,10000)</f>
        <v>13552.455146</v>
      </c>
      <c r="L4247" s="16">
        <f>[1]!s_margin_tradingbalance(A4247,"",10000)</f>
        <v>0</v>
      </c>
      <c r="M4247" s="16">
        <f>[1]!s_margin_seclendingbalance(A4247,"",10000)</f>
        <v>0</v>
      </c>
      <c r="N4247" s="17">
        <f>[1]!s_val_ev(A4247,"",100000000)</f>
        <v>27.1792011408</v>
      </c>
      <c r="O4247" s="17">
        <f>[1]!share_freesharesmv(A4247,"",100000000)</f>
        <v>17.989926282799999</v>
      </c>
      <c r="P4247" s="17">
        <f ca="1">[1]!s_dq_amount_btin(A4247,TODAY()-1,100000000)</f>
        <v>0.56337992000000003</v>
      </c>
      <c r="Q4247" s="17">
        <f ca="1">[1]!s_dq_turn(A4247,TODAY()-1)</f>
        <v>2.0765127072205489</v>
      </c>
      <c r="R4247" s="2">
        <f>[1]!s_pq_amount(A4247,"20260101","",100000000)</f>
        <v>70.960240839999997</v>
      </c>
      <c r="S4247" s="2">
        <f>[1]!s_pq_avgamount(A4247,"20260101","",100000000)</f>
        <v>0.651011383853211</v>
      </c>
      <c r="T4247" s="17">
        <f>[1]!s_ipo_dilutedpe(A4247)</f>
        <v>22.3</v>
      </c>
      <c r="U4247" s="12">
        <f>[1]!s_ipo_collection_total(A4247,100000000)</f>
        <v>7.4063990000000004</v>
      </c>
      <c r="V4247" s="18">
        <f>[1]!s_val_pe_ttm(A4247,"")</f>
        <v>10.950979232788086</v>
      </c>
    </row>
    <row r="4248" spans="1:22" x14ac:dyDescent="0.3">
      <c r="A4248" s="12" t="s">
        <v>8842</v>
      </c>
      <c r="B4248" s="12" t="s">
        <v>8843</v>
      </c>
      <c r="C4248" s="16" t="str">
        <f>[1]!s_info_mkt(A4248)</f>
        <v>主板</v>
      </c>
      <c r="D4248" s="16" t="str">
        <f>[1]!s_ipo_listeddate(A4248)</f>
        <v>2002-08-16</v>
      </c>
      <c r="E4248" s="16" t="str">
        <f>[1]!s_info_industry_csrc2023(A4248,"",3)</f>
        <v>黑色金属冶炼和压延加工业</v>
      </c>
      <c r="F4248" s="16">
        <f>[1]!s_is(A4248,83,"FY","YTD","20251231",1,"",100000000)</f>
        <v>187.48125586990002</v>
      </c>
      <c r="G4248" s="16">
        <f>[1]!s_is(A4248,83,"FY","YTD","20241231",1,"",100000000)</f>
        <v>186.6850595466</v>
      </c>
      <c r="H4248" s="16">
        <f>[1]!s_is(A4248,61,"FY","YTD","20251231",1,"",100000000)</f>
        <v>-18.789089472499999</v>
      </c>
      <c r="I4248" s="16">
        <f>[1]!s_is(A4248,61,"FY","YTD","20241231",1,"",100000000)</f>
        <v>-17.6089038147</v>
      </c>
      <c r="J4248" s="16">
        <f>[1]!s_fa_roe(A4248,"20251231")</f>
        <v>0</v>
      </c>
      <c r="K4248" s="16">
        <f>[1]!s_stmnote_rdexp(A4248,"20251231",1,10000)</f>
        <v>44438.757385000004</v>
      </c>
      <c r="L4248" s="16">
        <f>[1]!s_margin_tradingbalance(A4248,"",10000)</f>
        <v>5841.4808999999996</v>
      </c>
      <c r="M4248" s="16">
        <f>[1]!s_margin_seclendingbalance(A4248,"",10000)</f>
        <v>0</v>
      </c>
      <c r="N4248" s="17">
        <f>[1]!s_val_ev(A4248,"",100000000)</f>
        <v>37.862577389000002</v>
      </c>
      <c r="O4248" s="17">
        <f>[1]!share_freesharesmv(A4248,"",100000000)</f>
        <v>18.922882568200002</v>
      </c>
      <c r="P4248" s="17">
        <f ca="1">[1]!s_dq_amount_btin(A4248,TODAY()-1,100000000)</f>
        <v>0.33070823999999999</v>
      </c>
      <c r="Q4248" s="17">
        <f ca="1">[1]!s_dq_turn(A4248,TODAY()-1)</f>
        <v>0.86368010936044948</v>
      </c>
      <c r="R4248" s="2">
        <f>[1]!s_pq_amount(A4248,"20260101","",100000000)</f>
        <v>111.13861313</v>
      </c>
      <c r="S4248" s="2">
        <f>[1]!s_pq_avgamount(A4248,"20260101","",100000000)</f>
        <v>1.0290612326851851</v>
      </c>
      <c r="T4248" s="17">
        <f>[1]!s_ipo_dilutedpe(A4248)</f>
        <v>9.85</v>
      </c>
      <c r="U4248" s="12">
        <f>[1]!s_ipo_collection_total(A4248,100000000)</f>
        <v>9.5939999999999994</v>
      </c>
      <c r="V4248" s="18">
        <f>[1]!s_val_pe_ttm(A4248,"")</f>
        <v>-2.0621848106384277</v>
      </c>
    </row>
    <row r="4249" spans="1:22" x14ac:dyDescent="0.3">
      <c r="A4249" s="12" t="s">
        <v>8844</v>
      </c>
      <c r="B4249" s="12" t="s">
        <v>8845</v>
      </c>
      <c r="C4249" s="16" t="str">
        <f>[1]!s_info_mkt(A4249)</f>
        <v>主板</v>
      </c>
      <c r="D4249" s="16" t="str">
        <f>[1]!s_ipo_listeddate(A4249)</f>
        <v>2025-10-22</v>
      </c>
      <c r="E4249" s="16" t="str">
        <f>[1]!s_info_industry_csrc2023(A4249,"",3)</f>
        <v>非金属矿物制品业</v>
      </c>
      <c r="F4249" s="16">
        <f>[1]!s_is(A4249,83,"FY","YTD","20251231",1,"",100000000)</f>
        <v>64.579338612599997</v>
      </c>
      <c r="G4249" s="16">
        <f>[1]!s_is(A4249,83,"FY","YTD","20241231",1,"",100000000)</f>
        <v>73.243089878000006</v>
      </c>
      <c r="H4249" s="16">
        <f>[1]!s_is(A4249,61,"FY","YTD","20251231",1,"",100000000)</f>
        <v>12.1009818024</v>
      </c>
      <c r="I4249" s="16">
        <f>[1]!s_is(A4249,61,"FY","YTD","20241231",1,"",100000000)</f>
        <v>13.269065606600002</v>
      </c>
      <c r="J4249" s="16">
        <f>[1]!s_fa_roe(A4249,"20251231")</f>
        <v>11.133900000000001</v>
      </c>
      <c r="K4249" s="16">
        <f>[1]!s_stmnote_rdexp(A4249,"20251231",1,10000)</f>
        <v>22808.065639</v>
      </c>
      <c r="L4249" s="16">
        <f>[1]!s_margin_tradingbalance(A4249,"",10000)</f>
        <v>11718.2834</v>
      </c>
      <c r="M4249" s="16">
        <f>[1]!s_margin_seclendingbalance(A4249,"",10000)</f>
        <v>0.64039999999999997</v>
      </c>
      <c r="N4249" s="17">
        <f>[1]!s_val_ev(A4249,"",100000000)</f>
        <v>186.765996</v>
      </c>
      <c r="O4249" s="17">
        <f>[1]!share_freesharesmv(A4249,"",100000000)</f>
        <v>16.808939639999998</v>
      </c>
      <c r="P4249" s="17">
        <f ca="1">[1]!s_dq_amount_btin(A4249,TODAY()-1,100000000)</f>
        <v>0.45951322</v>
      </c>
      <c r="Q4249" s="17">
        <f ca="1">[1]!s_dq_turn(A4249,TODAY()-1)</f>
        <v>2.7196855577500307</v>
      </c>
      <c r="R4249" s="2">
        <f>[1]!s_pq_amount(A4249,"20260101","",100000000)</f>
        <v>177.07974643</v>
      </c>
      <c r="S4249" s="2">
        <f>[1]!s_pq_avgamount(A4249,"20260101","",100000000)</f>
        <v>1.6245848296330276</v>
      </c>
      <c r="T4249" s="17">
        <f>[1]!s_ipo_dilutedpe(A4249)</f>
        <v>14.27</v>
      </c>
      <c r="U4249" s="12">
        <f>[1]!s_ipo_collection_total(A4249,100000000)</f>
        <v>16.430150000000001</v>
      </c>
      <c r="V4249" s="18">
        <f>[1]!s_val_pe_ttm(A4249,"")</f>
        <v>15.932826995849609</v>
      </c>
    </row>
    <row r="4250" spans="1:22" x14ac:dyDescent="0.3">
      <c r="A4250" s="12" t="s">
        <v>8846</v>
      </c>
      <c r="B4250" s="12" t="s">
        <v>8847</v>
      </c>
      <c r="C4250" s="16" t="str">
        <f>[1]!s_info_mkt(A4250)</f>
        <v>科创板</v>
      </c>
      <c r="D4250" s="16" t="str">
        <f>[1]!s_ipo_listeddate(A4250)</f>
        <v>2021-10-15</v>
      </c>
      <c r="E4250" s="16" t="str">
        <f>[1]!s_info_industry_csrc2023(A4250,"",3)</f>
        <v>电气机械和器材制造业</v>
      </c>
      <c r="F4250" s="16">
        <f>[1]!s_is(A4250,83,"FY","YTD","20251231",1,"",100000000)</f>
        <v>144.1040543169</v>
      </c>
      <c r="G4250" s="16">
        <f>[1]!s_is(A4250,83,"FY","YTD","20241231",1,"",100000000)</f>
        <v>115.4107203226</v>
      </c>
      <c r="H4250" s="16">
        <f>[1]!s_is(A4250,61,"FY","YTD","20251231",1,"",100000000)</f>
        <v>4.7165608620999997</v>
      </c>
      <c r="I4250" s="16">
        <f>[1]!s_is(A4250,61,"FY","YTD","20241231",1,"",100000000)</f>
        <v>4.3035474496999999</v>
      </c>
      <c r="J4250" s="16">
        <f>[1]!s_fa_roe(A4250,"20251231")</f>
        <v>6.3494000000000002</v>
      </c>
      <c r="K4250" s="16">
        <f>[1]!s_stmnote_rdexp(A4250,"20251231",1,10000)</f>
        <v>185775.696119</v>
      </c>
      <c r="L4250" s="16">
        <f>[1]!s_margin_tradingbalance(A4250,"",10000)</f>
        <v>78122.379000000001</v>
      </c>
      <c r="M4250" s="16">
        <f>[1]!s_margin_seclendingbalance(A4250,"",10000)</f>
        <v>676.8827</v>
      </c>
      <c r="N4250" s="17">
        <f>[1]!s_val_ev(A4250,"",100000000)</f>
        <v>230.16013997279998</v>
      </c>
      <c r="O4250" s="17">
        <f>[1]!share_freesharesmv(A4250,"",100000000)</f>
        <v>139.09935521220001</v>
      </c>
      <c r="P4250" s="17">
        <f ca="1">[1]!s_dq_amount_btin(A4250,TODAY()-1,100000000)</f>
        <v>13.56313593</v>
      </c>
      <c r="Q4250" s="17">
        <f ca="1">[1]!s_dq_turn(A4250,TODAY()-1)</f>
        <v>5.9152717469710234</v>
      </c>
      <c r="R4250" s="2">
        <f>[1]!s_pq_amount(A4250,"20260101","",100000000)</f>
        <v>691.39679584999999</v>
      </c>
      <c r="S4250" s="2">
        <f>[1]!s_pq_avgamount(A4250,"20260101","",100000000)</f>
        <v>6.3430898701834861</v>
      </c>
      <c r="T4250" s="17">
        <f>[1]!s_ipo_dilutedpe(A4250)</f>
        <v>20.56</v>
      </c>
      <c r="U4250" s="12">
        <f>[1]!s_ipo_collection_total(A4250,100000000)</f>
        <v>22.469469305400001</v>
      </c>
      <c r="V4250" s="18">
        <f>[1]!s_val_pe_ttm(A4250,"")</f>
        <v>55.749488830566406</v>
      </c>
    </row>
    <row r="4251" spans="1:22" x14ac:dyDescent="0.3">
      <c r="A4251" s="12" t="s">
        <v>8848</v>
      </c>
      <c r="B4251" s="12" t="s">
        <v>8849</v>
      </c>
      <c r="C4251" s="16" t="str">
        <f>[1]!s_info_mkt(A4251)</f>
        <v>科创板</v>
      </c>
      <c r="D4251" s="16" t="str">
        <f>[1]!s_ipo_listeddate(A4251)</f>
        <v>2022-04-06</v>
      </c>
      <c r="E4251" s="16" t="str">
        <f>[1]!s_info_industry_csrc2023(A4251,"",3)</f>
        <v>化学纤维制造业</v>
      </c>
      <c r="F4251" s="16">
        <f>[1]!s_is(A4251,83,"FY","YTD","20251231",1,"",100000000)</f>
        <v>21.937376755199999</v>
      </c>
      <c r="G4251" s="16">
        <f>[1]!s_is(A4251,83,"FY","YTD","20241231",1,"",100000000)</f>
        <v>15.5731055529</v>
      </c>
      <c r="H4251" s="16">
        <f>[1]!s_is(A4251,61,"FY","YTD","20251231",1,"",100000000)</f>
        <v>0.96184096909999994</v>
      </c>
      <c r="I4251" s="16">
        <f>[1]!s_is(A4251,61,"FY","YTD","20241231",1,"",100000000)</f>
        <v>-1.2438386479999999</v>
      </c>
      <c r="J4251" s="16">
        <f>[1]!s_fa_roe(A4251,"20251231")</f>
        <v>2.0581</v>
      </c>
      <c r="K4251" s="16">
        <f>[1]!s_stmnote_rdexp(A4251,"20251231",1,10000)</f>
        <v>16401.11</v>
      </c>
      <c r="L4251" s="16">
        <f>[1]!s_margin_tradingbalance(A4251,"",10000)</f>
        <v>55821.650199999996</v>
      </c>
      <c r="M4251" s="16">
        <f>[1]!s_margin_seclendingbalance(A4251,"",10000)</f>
        <v>298.6035</v>
      </c>
      <c r="N4251" s="17">
        <f>[1]!s_val_ev(A4251,"",100000000)</f>
        <v>460.35</v>
      </c>
      <c r="O4251" s="17">
        <f>[1]!share_freesharesmv(A4251,"",100000000)</f>
        <v>85.738938417</v>
      </c>
      <c r="P4251" s="17">
        <f ca="1">[1]!s_dq_amount_btin(A4251,TODAY()-1,100000000)</f>
        <v>6.2108328899999998</v>
      </c>
      <c r="Q4251" s="17">
        <f ca="1">[1]!s_dq_turn(A4251,TODAY()-1)</f>
        <v>1.3302434444444444</v>
      </c>
      <c r="R4251" s="2">
        <f>[1]!s_pq_amount(A4251,"20260101","",100000000)</f>
        <v>844.16000168000005</v>
      </c>
      <c r="S4251" s="2">
        <f>[1]!s_pq_avgamount(A4251,"20260101","",100000000)</f>
        <v>7.7445871713761472</v>
      </c>
      <c r="T4251" s="17">
        <f>[1]!s_ipo_dilutedpe(A4251)</f>
        <v>385.14</v>
      </c>
      <c r="U4251" s="12">
        <f>[1]!s_ipo_collection_total(A4251,100000000)</f>
        <v>29.33</v>
      </c>
      <c r="V4251" s="18">
        <f>[1]!s_val_pe_ttm(A4251,"")</f>
        <v>267.85159301757813</v>
      </c>
    </row>
    <row r="4252" spans="1:22" x14ac:dyDescent="0.3">
      <c r="A4252" s="12" t="s">
        <v>8850</v>
      </c>
      <c r="B4252" s="12" t="s">
        <v>8851</v>
      </c>
      <c r="C4252" s="16" t="str">
        <f>[1]!s_info_mkt(A4252)</f>
        <v>科创板</v>
      </c>
      <c r="D4252" s="16" t="str">
        <f>[1]!s_ipo_listeddate(A4252)</f>
        <v>2022-03-15</v>
      </c>
      <c r="E4252" s="16" t="str">
        <f>[1]!s_info_industry_csrc2023(A4252,"",3)</f>
        <v>计算机、通信和其他电子设备制造业</v>
      </c>
      <c r="F4252" s="16">
        <f>[1]!s_is(A4252,83,"FY","YTD","20251231",1,"",100000000)</f>
        <v>2.2937380486000003</v>
      </c>
      <c r="G4252" s="16">
        <f>[1]!s_is(A4252,83,"FY","YTD","20241231",1,"",100000000)</f>
        <v>2.6647858362000001</v>
      </c>
      <c r="H4252" s="16">
        <f>[1]!s_is(A4252,61,"FY","YTD","20251231",1,"",100000000)</f>
        <v>-0.41912962590000002</v>
      </c>
      <c r="I4252" s="16">
        <f>[1]!s_is(A4252,61,"FY","YTD","20241231",1,"",100000000)</f>
        <v>-0.522757111</v>
      </c>
      <c r="J4252" s="16">
        <f>[1]!s_fa_roe(A4252,"20251231")</f>
        <v>-2.3868999999999998</v>
      </c>
      <c r="K4252" s="16">
        <f>[1]!s_stmnote_rdexp(A4252,"20251231",1,10000)</f>
        <v>6595.4337999999998</v>
      </c>
      <c r="L4252" s="16">
        <f>[1]!s_margin_tradingbalance(A4252,"",10000)</f>
        <v>11596.7628</v>
      </c>
      <c r="M4252" s="16">
        <f>[1]!s_margin_seclendingbalance(A4252,"",10000)</f>
        <v>0</v>
      </c>
      <c r="N4252" s="17">
        <f>[1]!s_val_ev(A4252,"",100000000)</f>
        <v>44.314349559999997</v>
      </c>
      <c r="O4252" s="17">
        <f>[1]!share_freesharesmv(A4252,"",100000000)</f>
        <v>21.931648109600001</v>
      </c>
      <c r="P4252" s="17">
        <f ca="1">[1]!s_dq_amount_btin(A4252,TODAY()-1,100000000)</f>
        <v>0.46816556999999998</v>
      </c>
      <c r="Q4252" s="17">
        <f ca="1">[1]!s_dq_turn(A4252,TODAY()-1)</f>
        <v>1.0408929517863377</v>
      </c>
      <c r="R4252" s="2">
        <f>[1]!s_pq_amount(A4252,"20260101","",100000000)</f>
        <v>83.533109400000001</v>
      </c>
      <c r="S4252" s="2">
        <f>[1]!s_pq_avgamount(A4252,"20260101","",100000000)</f>
        <v>0.84376878181818182</v>
      </c>
      <c r="T4252" s="17">
        <f>[1]!s_ipo_dilutedpe(A4252)</f>
        <v>50.55</v>
      </c>
      <c r="U4252" s="12">
        <f>[1]!s_ipo_collection_total(A4252,100000000)</f>
        <v>12.003504295999999</v>
      </c>
      <c r="V4252" s="18">
        <f>[1]!s_val_pe_ttm(A4252,"")</f>
        <v>-175.03071594238281</v>
      </c>
    </row>
    <row r="4253" spans="1:22" x14ac:dyDescent="0.3">
      <c r="A4253" s="12" t="s">
        <v>8852</v>
      </c>
      <c r="B4253" s="12" t="s">
        <v>8853</v>
      </c>
      <c r="C4253" s="16" t="str">
        <f>[1]!s_info_mkt(A4253)</f>
        <v>主板</v>
      </c>
      <c r="D4253" s="16" t="str">
        <f>[1]!s_ipo_listeddate(A4253)</f>
        <v>1996-06-26</v>
      </c>
      <c r="E4253" s="16" t="str">
        <f>[1]!s_info_industry_csrc2023(A4253,"",3)</f>
        <v>化学原料和化学制品制造业</v>
      </c>
      <c r="F4253" s="16">
        <f>[1]!s_is(A4253,83,"FY","YTD","20251231",1,"",100000000)</f>
        <v>4.6976963390000002</v>
      </c>
      <c r="G4253" s="16">
        <f>[1]!s_is(A4253,83,"FY","YTD","20241231",1,"",100000000)</f>
        <v>4.9934773980000005</v>
      </c>
      <c r="H4253" s="16">
        <f>[1]!s_is(A4253,61,"FY","YTD","20251231",1,"",100000000)</f>
        <v>0.47927863180000002</v>
      </c>
      <c r="I4253" s="16">
        <f>[1]!s_is(A4253,61,"FY","YTD","20241231",1,"",100000000)</f>
        <v>0.52622782600000007</v>
      </c>
      <c r="J4253" s="16">
        <f>[1]!s_fa_roe(A4253,"20251231")</f>
        <v>3.9175</v>
      </c>
      <c r="K4253" s="16">
        <f>[1]!s_stmnote_rdexp(A4253,"20251231",1,10000)</f>
        <v>696.77085599999998</v>
      </c>
      <c r="L4253" s="16">
        <f>[1]!s_margin_tradingbalance(A4253,"",10000)</f>
        <v>12431.1021</v>
      </c>
      <c r="M4253" s="16">
        <f>[1]!s_margin_seclendingbalance(A4253,"",10000)</f>
        <v>41.221600000000002</v>
      </c>
      <c r="N4253" s="17">
        <f>[1]!s_val_ev(A4253,"",100000000)</f>
        <v>58.915683941600001</v>
      </c>
      <c r="O4253" s="17">
        <f>[1]!share_freesharesmv(A4253,"",100000000)</f>
        <v>25.898310133400003</v>
      </c>
      <c r="P4253" s="17">
        <f ca="1">[1]!s_dq_amount_btin(A4253,TODAY()-1,100000000)</f>
        <v>3.0627846299999999</v>
      </c>
      <c r="Q4253" s="17">
        <f ca="1">[1]!s_dq_turn(A4253,TODAY()-1)</f>
        <v>5.1946399974473181</v>
      </c>
      <c r="R4253" s="2">
        <f>[1]!s_pq_amount(A4253,"20260101","",100000000)</f>
        <v>1112.2868341000001</v>
      </c>
      <c r="S4253" s="2">
        <f>[1]!s_pq_avgamount(A4253,"20260101","",100000000)</f>
        <v>10.204466367889909</v>
      </c>
      <c r="T4253" s="17">
        <f>[1]!s_ipo_dilutedpe(A4253)</f>
        <v>0</v>
      </c>
      <c r="U4253" s="12">
        <f>[1]!s_ipo_collection_total(A4253,100000000)</f>
        <v>2.1224159999999999</v>
      </c>
      <c r="V4253" s="18">
        <f>[1]!s_val_pe_ttm(A4253,"")</f>
        <v>123.86408233642578</v>
      </c>
    </row>
    <row r="4254" spans="1:22" x14ac:dyDescent="0.3">
      <c r="A4254" s="12" t="s">
        <v>8854</v>
      </c>
      <c r="B4254" s="12" t="s">
        <v>8855</v>
      </c>
      <c r="C4254" s="16" t="str">
        <f>[1]!s_info_mkt(A4254)</f>
        <v>主板</v>
      </c>
      <c r="D4254" s="16" t="str">
        <f>[1]!s_ipo_listeddate(A4254)</f>
        <v>2017-01-24</v>
      </c>
      <c r="E4254" s="16" t="str">
        <f>[1]!s_info_industry_csrc2023(A4254,"",3)</f>
        <v>货币金融服务</v>
      </c>
      <c r="F4254" s="16">
        <f>[1]!s_is(A4254,83,"FY","YTD","20251231",1,"",100000000)</f>
        <v>47.4681898726</v>
      </c>
      <c r="G4254" s="16">
        <f>[1]!s_is(A4254,83,"FY","YTD","20241231",1,"",100000000)</f>
        <v>47.112897340699995</v>
      </c>
      <c r="H4254" s="16">
        <f>[1]!s_is(A4254,61,"FY","YTD","20251231",1,"",100000000)</f>
        <v>19.7897406172</v>
      </c>
      <c r="I4254" s="16">
        <f>[1]!s_is(A4254,61,"FY","YTD","20241231",1,"",100000000)</f>
        <v>18.7856324292</v>
      </c>
      <c r="J4254" s="16">
        <f>[1]!s_fa_roe(A4254,"20251231")</f>
        <v>9.8325999999999993</v>
      </c>
      <c r="K4254" s="16">
        <f>[1]!s_stmnote_rdexp(A4254,"20251231",1,10000)</f>
        <v>0</v>
      </c>
      <c r="L4254" s="16">
        <f>[1]!s_margin_tradingbalance(A4254,"",10000)</f>
        <v>49593.822</v>
      </c>
      <c r="M4254" s="16">
        <f>[1]!s_margin_seclendingbalance(A4254,"",10000)</f>
        <v>564.58540000000005</v>
      </c>
      <c r="N4254" s="17">
        <f>[1]!s_val_ev(A4254,"",100000000)</f>
        <v>100.70701292880001</v>
      </c>
      <c r="O4254" s="17">
        <f>[1]!share_freesharesmv(A4254,"",100000000)</f>
        <v>79.60527092400001</v>
      </c>
      <c r="P4254" s="17">
        <f ca="1">[1]!s_dq_amount_btin(A4254,TODAY()-1,100000000)</f>
        <v>0.80520437</v>
      </c>
      <c r="Q4254" s="17">
        <f ca="1">[1]!s_dq_turn(A4254,TODAY()-1)</f>
        <v>0.79314311708783802</v>
      </c>
      <c r="R4254" s="2">
        <f>[1]!s_pq_amount(A4254,"20260101","",100000000)</f>
        <v>130.76987692</v>
      </c>
      <c r="S4254" s="2">
        <f>[1]!s_pq_avgamount(A4254,"20260101","",100000000)</f>
        <v>1.1997236414678898</v>
      </c>
      <c r="T4254" s="17">
        <f>[1]!s_ipo_dilutedpe(A4254)</f>
        <v>14.64</v>
      </c>
      <c r="U4254" s="12">
        <f>[1]!s_ipo_collection_total(A4254,100000000)</f>
        <v>7.8992120000000003</v>
      </c>
      <c r="V4254" s="18">
        <f>[1]!s_val_pe_ttm(A4254,"")</f>
        <v>5.0528984069824219</v>
      </c>
    </row>
    <row r="4255" spans="1:22" x14ac:dyDescent="0.3">
      <c r="A4255" s="12" t="s">
        <v>309</v>
      </c>
      <c r="B4255" s="12" t="s">
        <v>310</v>
      </c>
      <c r="C4255" s="16" t="str">
        <f>[1]!s_info_mkt(A4255)</f>
        <v>北证</v>
      </c>
      <c r="D4255" s="16" t="str">
        <f>[1]!s_ipo_listeddate(A4255)</f>
        <v>2022-11-11</v>
      </c>
      <c r="E4255" s="16" t="str">
        <f>[1]!s_info_industry_csrc2023(A4255,"",3)</f>
        <v>计算机、通信和其他电子设备制造业</v>
      </c>
      <c r="F4255" s="16">
        <f>[1]!s_is(A4255,83,"FY","YTD","20251231",1,"",100000000)</f>
        <v>10.4286215355</v>
      </c>
      <c r="G4255" s="16">
        <f>[1]!s_is(A4255,83,"FY","YTD","20241231",1,"",100000000)</f>
        <v>8.5217899957000007</v>
      </c>
      <c r="H4255" s="16">
        <f>[1]!s_is(A4255,61,"FY","YTD","20251231",1,"",100000000)</f>
        <v>0.53482402559999997</v>
      </c>
      <c r="I4255" s="16">
        <f>[1]!s_is(A4255,61,"FY","YTD","20241231",1,"",100000000)</f>
        <v>0.67442783309999998</v>
      </c>
      <c r="J4255" s="16">
        <f>[1]!s_fa_roe(A4255,"20251231")</f>
        <v>5.6856</v>
      </c>
      <c r="K4255" s="16">
        <f>[1]!s_stmnote_rdexp(A4255,"20251231",1,10000)</f>
        <v>3645.0068670000001</v>
      </c>
      <c r="L4255" s="16">
        <f>[1]!s_margin_tradingbalance(A4255,"",10000)</f>
        <v>3920.9085</v>
      </c>
      <c r="M4255" s="16">
        <f>[1]!s_margin_seclendingbalance(A4255,"",10000)</f>
        <v>0</v>
      </c>
      <c r="N4255" s="17">
        <f>[1]!s_val_ev(A4255,"",100000000)</f>
        <v>21.292288800000001</v>
      </c>
      <c r="O4255" s="17">
        <f>[1]!share_freesharesmv(A4255,"",100000000)</f>
        <v>12.346944012</v>
      </c>
      <c r="P4255" s="17">
        <f ca="1">[1]!s_dq_amount_btin(A4255,TODAY()-1,100000000)</f>
        <v>0.45481460000000001</v>
      </c>
      <c r="Q4255" s="17">
        <f ca="1">[1]!s_dq_turn(A4255,TODAY()-1)</f>
        <v>2.0775559275834112</v>
      </c>
      <c r="R4255" s="2">
        <f>[1]!s_pq_amount(A4255,"20260101","",100000000)</f>
        <v>73.42777993</v>
      </c>
      <c r="S4255" s="2">
        <f>[1]!s_pq_avgamount(A4255,"20260101","",100000000)</f>
        <v>0.6736493571559633</v>
      </c>
      <c r="T4255" s="17">
        <f>[1]!s_ipo_dilutedpe(A4255)</f>
        <v>20.74</v>
      </c>
      <c r="U4255" s="12">
        <f>[1]!s_ipo_collection_total(A4255,100000000)</f>
        <v>4.05</v>
      </c>
      <c r="V4255" s="18">
        <f>[1]!s_val_pe_ttm(A4255,"")</f>
        <v>38.476032257080078</v>
      </c>
    </row>
    <row r="4256" spans="1:22" x14ac:dyDescent="0.3">
      <c r="A4256" s="12" t="s">
        <v>8856</v>
      </c>
      <c r="B4256" s="12" t="s">
        <v>8857</v>
      </c>
      <c r="C4256" s="16" t="str">
        <f>[1]!s_info_mkt(A4256)</f>
        <v>主板</v>
      </c>
      <c r="D4256" s="16" t="str">
        <f>[1]!s_ipo_listeddate(A4256)</f>
        <v>2017-07-03</v>
      </c>
      <c r="E4256" s="16" t="str">
        <f>[1]!s_info_industry_csrc2023(A4256,"",3)</f>
        <v>通用设备制造业</v>
      </c>
      <c r="F4256" s="16">
        <f>[1]!s_is(A4256,83,"FY","YTD","20251231",1,"",100000000)</f>
        <v>11.2280517832</v>
      </c>
      <c r="G4256" s="16">
        <f>[1]!s_is(A4256,83,"FY","YTD","20241231",1,"",100000000)</f>
        <v>11.110280514200001</v>
      </c>
      <c r="H4256" s="16">
        <f>[1]!s_is(A4256,61,"FY","YTD","20251231",1,"",100000000)</f>
        <v>0.5050015551</v>
      </c>
      <c r="I4256" s="16">
        <f>[1]!s_is(A4256,61,"FY","YTD","20241231",1,"",100000000)</f>
        <v>0.79448094709999995</v>
      </c>
      <c r="J4256" s="16">
        <f>[1]!s_fa_roe(A4256,"20251231")</f>
        <v>3.3279999999999998</v>
      </c>
      <c r="K4256" s="16">
        <f>[1]!s_stmnote_rdexp(A4256,"20251231",1,10000)</f>
        <v>3110.0187110000002</v>
      </c>
      <c r="L4256" s="16">
        <f>[1]!s_margin_tradingbalance(A4256,"",10000)</f>
        <v>0</v>
      </c>
      <c r="M4256" s="16">
        <f>[1]!s_margin_seclendingbalance(A4256,"",10000)</f>
        <v>0</v>
      </c>
      <c r="N4256" s="17">
        <f>[1]!s_val_ev(A4256,"",100000000)</f>
        <v>28.729095536900001</v>
      </c>
      <c r="O4256" s="17">
        <f>[1]!share_freesharesmv(A4256,"",100000000)</f>
        <v>16.377401891400002</v>
      </c>
      <c r="P4256" s="17">
        <f ca="1">[1]!s_dq_amount_btin(A4256,TODAY()-1,100000000)</f>
        <v>0.66046339000000009</v>
      </c>
      <c r="Q4256" s="17">
        <f ca="1">[1]!s_dq_turn(A4256,TODAY()-1)</f>
        <v>2.3074471910093881</v>
      </c>
      <c r="R4256" s="2">
        <f>[1]!s_pq_amount(A4256,"20260101","",100000000)</f>
        <v>78.982430190000002</v>
      </c>
      <c r="S4256" s="2">
        <f>[1]!s_pq_avgamount(A4256,"20260101","",100000000)</f>
        <v>0.72460945128440368</v>
      </c>
      <c r="T4256" s="17">
        <f>[1]!s_ipo_dilutedpe(A4256)</f>
        <v>17.53</v>
      </c>
      <c r="U4256" s="12">
        <f>[1]!s_ipo_collection_total(A4256,100000000)</f>
        <v>2.2324999999999999</v>
      </c>
      <c r="V4256" s="18">
        <f>[1]!s_val_pe_ttm(A4256,"")</f>
        <v>60.405860900878906</v>
      </c>
    </row>
    <row r="4257" spans="1:22" x14ac:dyDescent="0.3">
      <c r="A4257" s="12" t="s">
        <v>8858</v>
      </c>
      <c r="B4257" s="12" t="s">
        <v>8859</v>
      </c>
      <c r="C4257" s="16" t="str">
        <f>[1]!s_info_mkt(A4257)</f>
        <v>科创板</v>
      </c>
      <c r="D4257" s="16" t="str">
        <f>[1]!s_ipo_listeddate(A4257)</f>
        <v>2020-04-27</v>
      </c>
      <c r="E4257" s="16" t="str">
        <f>[1]!s_info_industry_csrc2023(A4257,"",3)</f>
        <v>软件和信息技术服务业</v>
      </c>
      <c r="F4257" s="16">
        <f>[1]!s_is(A4257,83,"FY","YTD","20251231",1,"",100000000)</f>
        <v>3.6809861743000001</v>
      </c>
      <c r="G4257" s="16">
        <f>[1]!s_is(A4257,83,"FY","YTD","20241231",1,"",100000000)</f>
        <v>3.8898449708</v>
      </c>
      <c r="H4257" s="16">
        <f>[1]!s_is(A4257,61,"FY","YTD","20251231",1,"",100000000)</f>
        <v>3.1540321044000001</v>
      </c>
      <c r="I4257" s="16">
        <f>[1]!s_is(A4257,61,"FY","YTD","20241231",1,"",100000000)</f>
        <v>3.039412515</v>
      </c>
      <c r="J4257" s="16">
        <f>[1]!s_fa_roe(A4257,"20251231")</f>
        <v>8.4649000000000001</v>
      </c>
      <c r="K4257" s="16">
        <f>[1]!s_stmnote_rdexp(A4257,"20251231",1,10000)</f>
        <v>8557.9472740000001</v>
      </c>
      <c r="L4257" s="16">
        <f>[1]!s_margin_tradingbalance(A4257,"",10000)</f>
        <v>94781.959300000002</v>
      </c>
      <c r="M4257" s="16">
        <f>[1]!s_margin_seclendingbalance(A4257,"",10000)</f>
        <v>364.8843</v>
      </c>
      <c r="N4257" s="17">
        <f>[1]!s_val_ev(A4257,"",100000000)</f>
        <v>261.71824307399999</v>
      </c>
      <c r="O4257" s="17">
        <f>[1]!share_freesharesmv(A4257,"",100000000)</f>
        <v>81.085979269799992</v>
      </c>
      <c r="P4257" s="17">
        <f ca="1">[1]!s_dq_amount_btin(A4257,TODAY()-1,100000000)</f>
        <v>3.63437543</v>
      </c>
      <c r="Q4257" s="17">
        <f ca="1">[1]!s_dq_turn(A4257,TODAY()-1)</f>
        <v>1.3819273404939425</v>
      </c>
      <c r="R4257" s="2">
        <f>[1]!s_pq_amount(A4257,"20260101","",100000000)</f>
        <v>504.61649576999997</v>
      </c>
      <c r="S4257" s="2">
        <f>[1]!s_pq_avgamount(A4257,"20260101","",100000000)</f>
        <v>4.6295091355045876</v>
      </c>
      <c r="T4257" s="17">
        <f>[1]!s_ipo_dilutedpe(A4257)</f>
        <v>42.12</v>
      </c>
      <c r="U4257" s="12">
        <f>[1]!s_ipo_collection_total(A4257,100000000)</f>
        <v>17.905246999999999</v>
      </c>
      <c r="V4257" s="18">
        <f>[1]!s_val_pe_ttm(A4257,"")</f>
        <v>86.248283386230469</v>
      </c>
    </row>
    <row r="4258" spans="1:22" x14ac:dyDescent="0.3">
      <c r="A4258" s="12" t="s">
        <v>8860</v>
      </c>
      <c r="B4258" s="12" t="s">
        <v>8861</v>
      </c>
      <c r="C4258" s="16" t="str">
        <f>[1]!s_info_mkt(A4258)</f>
        <v>主板</v>
      </c>
      <c r="D4258" s="16" t="str">
        <f>[1]!s_ipo_listeddate(A4258)</f>
        <v>2009-11-11</v>
      </c>
      <c r="E4258" s="16" t="str">
        <f>[1]!s_info_industry_csrc2023(A4258,"",3)</f>
        <v>餐饮业</v>
      </c>
      <c r="F4258" s="16">
        <f>[1]!s_is(A4258,83,"FY","YTD","20251231",1,"",100000000)</f>
        <v>3.3271857481999998</v>
      </c>
      <c r="G4258" s="16">
        <f>[1]!s_is(A4258,83,"FY","YTD","20241231",1,"",100000000)</f>
        <v>2.9545912592000003</v>
      </c>
      <c r="H4258" s="16">
        <f>[1]!s_is(A4258,61,"FY","YTD","20251231",1,"",100000000)</f>
        <v>-0.55367279020000004</v>
      </c>
      <c r="I4258" s="16">
        <f>[1]!s_is(A4258,61,"FY","YTD","20241231",1,"",100000000)</f>
        <v>-0.33326115589999999</v>
      </c>
      <c r="J4258" s="16">
        <f>[1]!s_fa_roe(A4258,"20251231")</f>
        <v>-188.6611</v>
      </c>
      <c r="K4258" s="16">
        <f>[1]!s_stmnote_rdexp(A4258,"20251231",1,10000)</f>
        <v>0</v>
      </c>
      <c r="L4258" s="16">
        <f>[1]!s_margin_tradingbalance(A4258,"",10000)</f>
        <v>0</v>
      </c>
      <c r="M4258" s="16">
        <f>[1]!s_margin_seclendingbalance(A4258,"",10000)</f>
        <v>0</v>
      </c>
      <c r="N4258" s="17">
        <f>[1]!s_val_ev(A4258,"",100000000)</f>
        <v>17.743155000000002</v>
      </c>
      <c r="O4258" s="17">
        <f>[1]!share_freesharesmv(A4258,"",100000000)</f>
        <v>13.635566305199999</v>
      </c>
      <c r="P4258" s="17">
        <f ca="1">[1]!s_dq_amount_btin(A4258,TODAY()-1,100000000)</f>
        <v>0.19363380999999999</v>
      </c>
      <c r="Q4258" s="17">
        <f ca="1">[1]!s_dq_turn(A4258,TODAY()-1)</f>
        <v>1.1567163190585299</v>
      </c>
      <c r="R4258" s="2">
        <f>[1]!s_pq_amount(A4258,"20260101","",100000000)</f>
        <v>50.50731639</v>
      </c>
      <c r="S4258" s="2">
        <f>[1]!s_pq_avgamount(A4258,"20260101","",100000000)</f>
        <v>0.46766033694444448</v>
      </c>
      <c r="T4258" s="17">
        <f>[1]!s_ipo_dilutedpe(A4258)</f>
        <v>60.97</v>
      </c>
      <c r="U4258" s="12">
        <f>[1]!s_ipo_collection_total(A4258,100000000)</f>
        <v>9.4499999999999993</v>
      </c>
      <c r="V4258" s="18">
        <f>[1]!s_val_pe_ttm(A4258,"")</f>
        <v>-31.542814254760742</v>
      </c>
    </row>
    <row r="4259" spans="1:22" x14ac:dyDescent="0.3">
      <c r="A4259" s="12" t="s">
        <v>8862</v>
      </c>
      <c r="B4259" s="12" t="s">
        <v>8863</v>
      </c>
      <c r="C4259" s="16" t="str">
        <f>[1]!s_info_mkt(A4259)</f>
        <v>科创板</v>
      </c>
      <c r="D4259" s="16" t="str">
        <f>[1]!s_ipo_listeddate(A4259)</f>
        <v>2019-11-06</v>
      </c>
      <c r="E4259" s="16" t="str">
        <f>[1]!s_info_industry_csrc2023(A4259,"",3)</f>
        <v>计算机、通信和其他电子设备制造业</v>
      </c>
      <c r="F4259" s="16">
        <f>[1]!s_is(A4259,83,"FY","YTD","20251231",1,"",100000000)</f>
        <v>6.9782711336999999</v>
      </c>
      <c r="G4259" s="16">
        <f>[1]!s_is(A4259,83,"FY","YTD","20241231",1,"",100000000)</f>
        <v>5.2320368870999996</v>
      </c>
      <c r="H4259" s="16">
        <f>[1]!s_is(A4259,61,"FY","YTD","20251231",1,"",100000000)</f>
        <v>0.30228188550000001</v>
      </c>
      <c r="I4259" s="16">
        <f>[1]!s_is(A4259,61,"FY","YTD","20241231",1,"",100000000)</f>
        <v>-2.9440877300000001E-2</v>
      </c>
      <c r="J4259" s="16">
        <f>[1]!s_fa_roe(A4259,"20251231")</f>
        <v>4.0774999999999997</v>
      </c>
      <c r="K4259" s="16">
        <f>[1]!s_stmnote_rdexp(A4259,"20251231",1,10000)</f>
        <v>13348.795659000001</v>
      </c>
      <c r="L4259" s="16">
        <f>[1]!s_margin_tradingbalance(A4259,"",10000)</f>
        <v>7935.5905000000002</v>
      </c>
      <c r="M4259" s="16">
        <f>[1]!s_margin_seclendingbalance(A4259,"",10000)</f>
        <v>21.167999999999999</v>
      </c>
      <c r="N4259" s="17">
        <f>[1]!s_val_ev(A4259,"",100000000)</f>
        <v>19.563485984</v>
      </c>
      <c r="O4259" s="17">
        <f>[1]!share_freesharesmv(A4259,"",100000000)</f>
        <v>9.3307779600000007</v>
      </c>
      <c r="P4259" s="17">
        <f ca="1">[1]!s_dq_amount_btin(A4259,TODAY()-1,100000000)</f>
        <v>0.34924298999999998</v>
      </c>
      <c r="Q4259" s="17">
        <f ca="1">[1]!s_dq_turn(A4259,TODAY()-1)</f>
        <v>1.7743234936958157</v>
      </c>
      <c r="R4259" s="2">
        <f>[1]!s_pq_amount(A4259,"20260101","",100000000)</f>
        <v>78.695958739999995</v>
      </c>
      <c r="S4259" s="2">
        <f>[1]!s_pq_avgamount(A4259,"20260101","",100000000)</f>
        <v>0.72198127284403668</v>
      </c>
      <c r="T4259" s="17">
        <f>[1]!s_ipo_dilutedpe(A4259)</f>
        <v>46.26</v>
      </c>
      <c r="U4259" s="12">
        <f>[1]!s_ipo_collection_total(A4259,100000000)</f>
        <v>6.2474999999999996</v>
      </c>
      <c r="V4259" s="18">
        <f>[1]!s_val_pe_ttm(A4259,"")</f>
        <v>831.0196533203125</v>
      </c>
    </row>
    <row r="4260" spans="1:22" x14ac:dyDescent="0.3">
      <c r="A4260" s="12" t="s">
        <v>8864</v>
      </c>
      <c r="B4260" s="12" t="s">
        <v>8865</v>
      </c>
      <c r="C4260" s="16" t="str">
        <f>[1]!s_info_mkt(A4260)</f>
        <v>主板</v>
      </c>
      <c r="D4260" s="16" t="str">
        <f>[1]!s_ipo_listeddate(A4260)</f>
        <v>2017-03-21</v>
      </c>
      <c r="E4260" s="16" t="str">
        <f>[1]!s_info_industry_csrc2023(A4260,"",3)</f>
        <v>计算机、通信和其他电子设备制造业</v>
      </c>
      <c r="F4260" s="16">
        <f>[1]!s_is(A4260,83,"FY","YTD","20251231",1,"",100000000)</f>
        <v>16.728880807900001</v>
      </c>
      <c r="G4260" s="16">
        <f>[1]!s_is(A4260,83,"FY","YTD","20241231",1,"",100000000)</f>
        <v>13.565232479000001</v>
      </c>
      <c r="H4260" s="16">
        <f>[1]!s_is(A4260,61,"FY","YTD","20251231",1,"",100000000)</f>
        <v>-4.8972483272999998</v>
      </c>
      <c r="I4260" s="16">
        <f>[1]!s_is(A4260,61,"FY","YTD","20241231",1,"",100000000)</f>
        <v>-2.9821367305000002</v>
      </c>
      <c r="J4260" s="16">
        <f>[1]!s_fa_roe(A4260,"20251231")</f>
        <v>-136.55869999999999</v>
      </c>
      <c r="K4260" s="16">
        <f>[1]!s_stmnote_rdexp(A4260,"20251231",1,10000)</f>
        <v>5823.25695</v>
      </c>
      <c r="L4260" s="16">
        <f>[1]!s_margin_tradingbalance(A4260,"",10000)</f>
        <v>0</v>
      </c>
      <c r="M4260" s="16">
        <f>[1]!s_margin_seclendingbalance(A4260,"",10000)</f>
        <v>0</v>
      </c>
      <c r="N4260" s="17">
        <f>[1]!s_val_ev(A4260,"",100000000)</f>
        <v>26.169770228399997</v>
      </c>
      <c r="O4260" s="17">
        <f>[1]!share_freesharesmv(A4260,"",100000000)</f>
        <v>9.5184120383999993</v>
      </c>
      <c r="P4260" s="17">
        <f ca="1">[1]!s_dq_amount_btin(A4260,TODAY()-1,100000000)</f>
        <v>0.36350202999999998</v>
      </c>
      <c r="Q4260" s="17">
        <f ca="1">[1]!s_dq_turn(A4260,TODAY()-1)</f>
        <v>1.38051342753185</v>
      </c>
      <c r="R4260" s="2">
        <f>[1]!s_pq_amount(A4260,"20260101","",100000000)</f>
        <v>64.293063559999993</v>
      </c>
      <c r="S4260" s="2">
        <f>[1]!s_pq_avgamount(A4260,"20260101","",100000000)</f>
        <v>0.5898446198165137</v>
      </c>
      <c r="T4260" s="17">
        <f>[1]!s_ipo_dilutedpe(A4260)</f>
        <v>22.99</v>
      </c>
      <c r="U4260" s="12">
        <f>[1]!s_ipo_collection_total(A4260,100000000)</f>
        <v>3.9239999999999999</v>
      </c>
      <c r="V4260" s="18">
        <f>[1]!s_val_pe_ttm(A4260,"")</f>
        <v>-6.2108464241027832</v>
      </c>
    </row>
    <row r="4261" spans="1:22" x14ac:dyDescent="0.3">
      <c r="A4261" s="12" t="s">
        <v>8866</v>
      </c>
      <c r="B4261" s="12" t="s">
        <v>8867</v>
      </c>
      <c r="C4261" s="16" t="str">
        <f>[1]!s_info_mkt(A4261)</f>
        <v>主板</v>
      </c>
      <c r="D4261" s="16" t="str">
        <f>[1]!s_ipo_listeddate(A4261)</f>
        <v>1998-03-11</v>
      </c>
      <c r="E4261" s="16" t="str">
        <f>[1]!s_info_industry_csrc2023(A4261,"",3)</f>
        <v>黑色金属冶炼和压延加工业</v>
      </c>
      <c r="F4261" s="16">
        <f>[1]!s_is(A4261,83,"FY","YTD","20251231",1,"",100000000)</f>
        <v>523.270026691</v>
      </c>
      <c r="G4261" s="16">
        <f>[1]!s_is(A4261,83,"FY","YTD","20241231",1,"",100000000)</f>
        <v>636.64403119230008</v>
      </c>
      <c r="H4261" s="16">
        <f>[1]!s_is(A4261,61,"FY","YTD","20251231",1,"",100000000)</f>
        <v>0.24138999019999999</v>
      </c>
      <c r="I4261" s="16">
        <f>[1]!s_is(A4261,61,"FY","YTD","20241231",1,"",100000000)</f>
        <v>-6.2811963611000001</v>
      </c>
      <c r="J4261" s="16">
        <f>[1]!s_fa_roe(A4261,"20251231")</f>
        <v>0.12429999999999999</v>
      </c>
      <c r="K4261" s="16">
        <f>[1]!s_stmnote_rdexp(A4261,"20251231",1,10000)</f>
        <v>52223.705730000001</v>
      </c>
      <c r="L4261" s="16">
        <f>[1]!s_margin_tradingbalance(A4261,"",10000)</f>
        <v>80537.680099999998</v>
      </c>
      <c r="M4261" s="16">
        <f>[1]!s_margin_seclendingbalance(A4261,"",10000)</f>
        <v>381.90249999999997</v>
      </c>
      <c r="N4261" s="17">
        <f>[1]!s_val_ev(A4261,"",100000000)</f>
        <v>234.71464126850003</v>
      </c>
      <c r="O4261" s="17">
        <f>[1]!share_freesharesmv(A4261,"",100000000)</f>
        <v>88.738897634500006</v>
      </c>
      <c r="P4261" s="17">
        <f ca="1">[1]!s_dq_amount_btin(A4261,TODAY()-1,100000000)</f>
        <v>3.8843642599999999</v>
      </c>
      <c r="Q4261" s="17">
        <f ca="1">[1]!s_dq_turn(A4261,TODAY()-1)</f>
        <v>1.6444933237396706</v>
      </c>
      <c r="R4261" s="2">
        <f>[1]!s_pq_amount(A4261,"20260101","",100000000)</f>
        <v>1304.6256673099999</v>
      </c>
      <c r="S4261" s="2">
        <f>[1]!s_pq_avgamount(A4261,"20260101","",100000000)</f>
        <v>11.969042819357798</v>
      </c>
      <c r="T4261" s="17">
        <f>[1]!s_ipo_dilutedpe(A4261)</f>
        <v>0</v>
      </c>
      <c r="U4261" s="12">
        <f>[1]!s_ipo_collection_total(A4261,100000000)</f>
        <v>5.4824999999999999</v>
      </c>
      <c r="V4261" s="18">
        <f>[1]!s_val_pe_ttm(A4261,"")</f>
        <v>341.44058227539063</v>
      </c>
    </row>
    <row r="4262" spans="1:22" x14ac:dyDescent="0.3">
      <c r="A4262" s="12" t="s">
        <v>8868</v>
      </c>
      <c r="B4262" s="12" t="s">
        <v>8869</v>
      </c>
      <c r="C4262" s="16" t="str">
        <f>[1]!s_info_mkt(A4262)</f>
        <v>创业板</v>
      </c>
      <c r="D4262" s="16" t="str">
        <f>[1]!s_ipo_listeddate(A4262)</f>
        <v>2020-06-08</v>
      </c>
      <c r="E4262" s="16" t="str">
        <f>[1]!s_info_industry_csrc2023(A4262,"",3)</f>
        <v>通用设备制造业</v>
      </c>
      <c r="F4262" s="16">
        <f>[1]!s_is(A4262,83,"FY","YTD","20251231",1,"",100000000)</f>
        <v>9.5579019821000006</v>
      </c>
      <c r="G4262" s="16">
        <f>[1]!s_is(A4262,83,"FY","YTD","20241231",1,"",100000000)</f>
        <v>9.3280595987999995</v>
      </c>
      <c r="H4262" s="16">
        <f>[1]!s_is(A4262,61,"FY","YTD","20251231",1,"",100000000)</f>
        <v>-0.27613052589999998</v>
      </c>
      <c r="I4262" s="16">
        <f>[1]!s_is(A4262,61,"FY","YTD","20241231",1,"",100000000)</f>
        <v>0.18333890750000001</v>
      </c>
      <c r="J4262" s="16">
        <f>[1]!s_fa_roe(A4262,"20251231")</f>
        <v>-2.8391000000000002</v>
      </c>
      <c r="K4262" s="16">
        <f>[1]!s_stmnote_rdexp(A4262,"20251231",1,10000)</f>
        <v>3877.8971530000003</v>
      </c>
      <c r="L4262" s="16">
        <f>[1]!s_margin_tradingbalance(A4262,"",10000)</f>
        <v>0</v>
      </c>
      <c r="M4262" s="16">
        <f>[1]!s_margin_seclendingbalance(A4262,"",10000)</f>
        <v>0</v>
      </c>
      <c r="N4262" s="17">
        <f>[1]!s_val_ev(A4262,"",100000000)</f>
        <v>19.7446518</v>
      </c>
      <c r="O4262" s="17">
        <f>[1]!share_freesharesmv(A4262,"",100000000)</f>
        <v>11.0604315375</v>
      </c>
      <c r="P4262" s="17">
        <f ca="1">[1]!s_dq_amount_btin(A4262,TODAY()-1,100000000)</f>
        <v>0.54571661999999999</v>
      </c>
      <c r="Q4262" s="17">
        <f ca="1">[1]!s_dq_turn(A4262,TODAY()-1)</f>
        <v>3.7388459360076469</v>
      </c>
      <c r="R4262" s="2">
        <f>[1]!s_pq_amount(A4262,"20260101","",100000000)</f>
        <v>82.689822509999999</v>
      </c>
      <c r="S4262" s="2">
        <f>[1]!s_pq_avgamount(A4262,"20260101","",100000000)</f>
        <v>0.7586222248623854</v>
      </c>
      <c r="T4262" s="17">
        <f>[1]!s_ipo_dilutedpe(A4262)</f>
        <v>22.98</v>
      </c>
      <c r="U4262" s="12">
        <f>[1]!s_ipo_collection_total(A4262,100000000)</f>
        <v>3.674363</v>
      </c>
      <c r="V4262" s="18">
        <f>[1]!s_val_pe_ttm(A4262,"")</f>
        <v>-60.481700897216797</v>
      </c>
    </row>
    <row r="4263" spans="1:22" x14ac:dyDescent="0.3">
      <c r="A4263" s="12" t="s">
        <v>8870</v>
      </c>
      <c r="B4263" s="12" t="s">
        <v>8871</v>
      </c>
      <c r="C4263" s="16" t="str">
        <f>[1]!s_info_mkt(A4263)</f>
        <v>主板</v>
      </c>
      <c r="D4263" s="16" t="str">
        <f>[1]!s_ipo_listeddate(A4263)</f>
        <v>2015-06-29</v>
      </c>
      <c r="E4263" s="16" t="str">
        <f>[1]!s_info_industry_csrc2023(A4263,"",3)</f>
        <v>皮革、毛皮、羽毛及其制品和制鞋业</v>
      </c>
      <c r="F4263" s="16">
        <f>[1]!s_is(A4263,83,"FY","YTD","20251231",1,"",100000000)</f>
        <v>20.247756847400002</v>
      </c>
      <c r="G4263" s="16">
        <f>[1]!s_is(A4263,83,"FY","YTD","20241231",1,"",100000000)</f>
        <v>21.415021444600001</v>
      </c>
      <c r="H4263" s="16">
        <f>[1]!s_is(A4263,61,"FY","YTD","20251231",1,"",100000000)</f>
        <v>-1.4022383050999998</v>
      </c>
      <c r="I4263" s="16">
        <f>[1]!s_is(A4263,61,"FY","YTD","20241231",1,"",100000000)</f>
        <v>-0.70340136879999993</v>
      </c>
      <c r="J4263" s="16">
        <f>[1]!s_fa_roe(A4263,"20251231")</f>
        <v>-5.2572999999999999</v>
      </c>
      <c r="K4263" s="16">
        <f>[1]!s_stmnote_rdexp(A4263,"20251231",1,10000)</f>
        <v>2933.103623</v>
      </c>
      <c r="L4263" s="16">
        <f>[1]!s_margin_tradingbalance(A4263,"",10000)</f>
        <v>0</v>
      </c>
      <c r="M4263" s="16">
        <f>[1]!s_margin_seclendingbalance(A4263,"",10000)</f>
        <v>0</v>
      </c>
      <c r="N4263" s="17">
        <f>[1]!s_val_ev(A4263,"",100000000)</f>
        <v>37.683532319999998</v>
      </c>
      <c r="O4263" s="17">
        <f>[1]!share_freesharesmv(A4263,"",100000000)</f>
        <v>16.799219127600001</v>
      </c>
      <c r="P4263" s="17">
        <f ca="1">[1]!s_dq_amount_btin(A4263,TODAY()-1,100000000)</f>
        <v>0.46647707999999999</v>
      </c>
      <c r="Q4263" s="17">
        <f ca="1">[1]!s_dq_turn(A4263,TODAY()-1)</f>
        <v>1.2326119644401743</v>
      </c>
      <c r="R4263" s="2">
        <f>[1]!s_pq_amount(A4263,"20260101","",100000000)</f>
        <v>87.583771220000003</v>
      </c>
      <c r="S4263" s="2">
        <f>[1]!s_pq_avgamount(A4263,"20260101","",100000000)</f>
        <v>0.80352083688073395</v>
      </c>
      <c r="T4263" s="17">
        <f>[1]!s_ipo_dilutedpe(A4263)</f>
        <v>22.94</v>
      </c>
      <c r="U4263" s="12">
        <f>[1]!s_ipo_collection_total(A4263,100000000)</f>
        <v>10.4076</v>
      </c>
      <c r="V4263" s="18">
        <f>[1]!s_val_pe_ttm(A4263,"")</f>
        <v>-27.901704788208008</v>
      </c>
    </row>
    <row r="4264" spans="1:22" x14ac:dyDescent="0.3">
      <c r="A4264" s="12" t="s">
        <v>8872</v>
      </c>
      <c r="B4264" s="12" t="s">
        <v>8873</v>
      </c>
      <c r="C4264" s="16" t="str">
        <f>[1]!s_info_mkt(A4264)</f>
        <v>创业板</v>
      </c>
      <c r="D4264" s="16" t="str">
        <f>[1]!s_ipo_listeddate(A4264)</f>
        <v>2011-04-15</v>
      </c>
      <c r="E4264" s="16" t="str">
        <f>[1]!s_info_industry_csrc2023(A4264,"",3)</f>
        <v>仪器仪表制造业</v>
      </c>
      <c r="F4264" s="16">
        <f>[1]!s_is(A4264,83,"FY","YTD","20251231",1,"",100000000)</f>
        <v>29.968371719299999</v>
      </c>
      <c r="G4264" s="16">
        <f>[1]!s_is(A4264,83,"FY","YTD","20241231",1,"",100000000)</f>
        <v>36.135879839499999</v>
      </c>
      <c r="H4264" s="16">
        <f>[1]!s_is(A4264,61,"FY","YTD","20251231",1,"",100000000)</f>
        <v>-2.3263794613000002</v>
      </c>
      <c r="I4264" s="16">
        <f>[1]!s_is(A4264,61,"FY","YTD","20241231",1,"",100000000)</f>
        <v>2.0686183772</v>
      </c>
      <c r="J4264" s="16">
        <f>[1]!s_fa_roe(A4264,"20251231")</f>
        <v>-8.0473999999999997</v>
      </c>
      <c r="K4264" s="16">
        <f>[1]!s_stmnote_rdexp(A4264,"20251231",1,10000)</f>
        <v>38767.419325000003</v>
      </c>
      <c r="L4264" s="16">
        <f>[1]!s_margin_tradingbalance(A4264,"",10000)</f>
        <v>41377.951500000003</v>
      </c>
      <c r="M4264" s="16">
        <f>[1]!s_margin_seclendingbalance(A4264,"",10000)</f>
        <v>50.939700000000002</v>
      </c>
      <c r="N4264" s="17">
        <f>[1]!s_val_ev(A4264,"",100000000)</f>
        <v>58.560256799999998</v>
      </c>
      <c r="O4264" s="17">
        <f>[1]!share_freesharesmv(A4264,"",100000000)</f>
        <v>44.401084056000002</v>
      </c>
      <c r="P4264" s="17">
        <f ca="1">[1]!s_dq_amount_btin(A4264,TODAY()-1,100000000)</f>
        <v>1.5800050699999999</v>
      </c>
      <c r="Q4264" s="17">
        <f ca="1">[1]!s_dq_turn(A4264,TODAY()-1)</f>
        <v>2.6971391444906367</v>
      </c>
      <c r="R4264" s="2">
        <f>[1]!s_pq_amount(A4264,"20260101","",100000000)</f>
        <v>171.81016095000001</v>
      </c>
      <c r="S4264" s="2">
        <f>[1]!s_pq_avgamount(A4264,"20260101","",100000000)</f>
        <v>1.5762400087155961</v>
      </c>
      <c r="T4264" s="17">
        <f>[1]!s_ipo_dilutedpe(A4264)</f>
        <v>60.89</v>
      </c>
      <c r="U4264" s="12">
        <f>[1]!s_ipo_collection_total(A4264,100000000)</f>
        <v>9</v>
      </c>
      <c r="V4264" s="18">
        <f>[1]!s_val_pe_ttm(A4264,"")</f>
        <v>-20.562454223632813</v>
      </c>
    </row>
    <row r="4265" spans="1:22" x14ac:dyDescent="0.3">
      <c r="A4265" s="12" t="s">
        <v>8874</v>
      </c>
      <c r="B4265" s="12" t="s">
        <v>8875</v>
      </c>
      <c r="C4265" s="16" t="str">
        <f>[1]!s_info_mkt(A4265)</f>
        <v>主板</v>
      </c>
      <c r="D4265" s="16" t="str">
        <f>[1]!s_ipo_listeddate(A4265)</f>
        <v>2017-05-02</v>
      </c>
      <c r="E4265" s="16" t="str">
        <f>[1]!s_info_industry_csrc2023(A4265,"",3)</f>
        <v>通用设备制造业</v>
      </c>
      <c r="F4265" s="16">
        <f>[1]!s_is(A4265,83,"FY","YTD","20251231",1,"",100000000)</f>
        <v>9.8330402025999994</v>
      </c>
      <c r="G4265" s="16">
        <f>[1]!s_is(A4265,83,"FY","YTD","20241231",1,"",100000000)</f>
        <v>10.5677237831</v>
      </c>
      <c r="H4265" s="16">
        <f>[1]!s_is(A4265,61,"FY","YTD","20251231",1,"",100000000)</f>
        <v>0.80546072620000009</v>
      </c>
      <c r="I4265" s="16">
        <f>[1]!s_is(A4265,61,"FY","YTD","20241231",1,"",100000000)</f>
        <v>0.66630994669999999</v>
      </c>
      <c r="J4265" s="16">
        <f>[1]!s_fa_roe(A4265,"20251231")</f>
        <v>7.6492000000000004</v>
      </c>
      <c r="K4265" s="16">
        <f>[1]!s_stmnote_rdexp(A4265,"20251231",1,10000)</f>
        <v>4706.71461</v>
      </c>
      <c r="L4265" s="16">
        <f>[1]!s_margin_tradingbalance(A4265,"",10000)</f>
        <v>0</v>
      </c>
      <c r="M4265" s="16">
        <f>[1]!s_margin_seclendingbalance(A4265,"",10000)</f>
        <v>0</v>
      </c>
      <c r="N4265" s="17">
        <f>[1]!s_val_ev(A4265,"",100000000)</f>
        <v>29.829240599999999</v>
      </c>
      <c r="O4265" s="17">
        <f>[1]!share_freesharesmv(A4265,"",100000000)</f>
        <v>12.116382600000003</v>
      </c>
      <c r="P4265" s="17">
        <f ca="1">[1]!s_dq_amount_btin(A4265,TODAY()-1,100000000)</f>
        <v>0.45734677000000001</v>
      </c>
      <c r="Q4265" s="17">
        <f ca="1">[1]!s_dq_turn(A4265,TODAY()-1)</f>
        <v>1.5248795840950775</v>
      </c>
      <c r="R4265" s="2">
        <f>[1]!s_pq_amount(A4265,"20260101","",100000000)</f>
        <v>106.56361750000001</v>
      </c>
      <c r="S4265" s="2">
        <f>[1]!s_pq_avgamount(A4265,"20260101","",100000000)</f>
        <v>0.97764786697247719</v>
      </c>
      <c r="T4265" s="17">
        <f>[1]!s_ipo_dilutedpe(A4265)</f>
        <v>22.98</v>
      </c>
      <c r="U4265" s="12">
        <f>[1]!s_ipo_collection_total(A4265,100000000)</f>
        <v>2.4824999999999999</v>
      </c>
      <c r="V4265" s="18">
        <f>[1]!s_val_pe_ttm(A4265,"")</f>
        <v>39.835323333740234</v>
      </c>
    </row>
    <row r="4266" spans="1:22" x14ac:dyDescent="0.3">
      <c r="A4266" s="12" t="s">
        <v>8876</v>
      </c>
      <c r="B4266" s="12" t="s">
        <v>8877</v>
      </c>
      <c r="C4266" s="16" t="str">
        <f>[1]!s_info_mkt(A4266)</f>
        <v>科创板</v>
      </c>
      <c r="D4266" s="16" t="str">
        <f>[1]!s_ipo_listeddate(A4266)</f>
        <v>2021-11-18</v>
      </c>
      <c r="E4266" s="16" t="str">
        <f>[1]!s_info_industry_csrc2023(A4266,"",3)</f>
        <v>医药制造业</v>
      </c>
      <c r="F4266" s="16">
        <f>[1]!s_is(A4266,83,"FY","YTD","20251231",1,"",100000000)</f>
        <v>4.5125511598000001</v>
      </c>
      <c r="G4266" s="16">
        <f>[1]!s_is(A4266,83,"FY","YTD","20241231",1,"",100000000)</f>
        <v>5.4069846210000003</v>
      </c>
      <c r="H4266" s="16">
        <f>[1]!s_is(A4266,61,"FY","YTD","20251231",1,"",100000000)</f>
        <v>0.69421291739999991</v>
      </c>
      <c r="I4266" s="16">
        <f>[1]!s_is(A4266,61,"FY","YTD","20241231",1,"",100000000)</f>
        <v>1.9229530331</v>
      </c>
      <c r="J4266" s="16">
        <f>[1]!s_fa_roe(A4266,"20251231")</f>
        <v>1.3391</v>
      </c>
      <c r="K4266" s="16">
        <f>[1]!s_stmnote_rdexp(A4266,"20251231",1,10000)</f>
        <v>7865.0057239999996</v>
      </c>
      <c r="L4266" s="16">
        <f>[1]!s_margin_tradingbalance(A4266,"",10000)</f>
        <v>12332.7382</v>
      </c>
      <c r="M4266" s="16">
        <f>[1]!s_margin_seclendingbalance(A4266,"",10000)</f>
        <v>0</v>
      </c>
      <c r="N4266" s="17">
        <f>[1]!s_val_ev(A4266,"",100000000)</f>
        <v>38.328173988000003</v>
      </c>
      <c r="O4266" s="17">
        <f>[1]!share_freesharesmv(A4266,"",100000000)</f>
        <v>9.9439947879999995</v>
      </c>
      <c r="P4266" s="17">
        <f ca="1">[1]!s_dq_amount_btin(A4266,TODAY()-1,100000000)</f>
        <v>0.25204651</v>
      </c>
      <c r="Q4266" s="17">
        <f ca="1">[1]!s_dq_turn(A4266,TODAY()-1)</f>
        <v>0.6488753533572067</v>
      </c>
      <c r="R4266" s="2">
        <f>[1]!s_pq_amount(A4266,"20260101","",100000000)</f>
        <v>27.08951807</v>
      </c>
      <c r="S4266" s="2">
        <f>[1]!s_pq_avgamount(A4266,"20260101","",100000000)</f>
        <v>0.24852768871559636</v>
      </c>
      <c r="T4266" s="17">
        <f>[1]!s_ipo_dilutedpe(A4266)</f>
        <v>7.44</v>
      </c>
      <c r="U4266" s="12">
        <f>[1]!s_ipo_collection_total(A4266,100000000)</f>
        <v>12.002985519999999</v>
      </c>
      <c r="V4266" s="18">
        <f>[1]!s_val_pe_ttm(A4266,"")</f>
        <v>153.11882019042969</v>
      </c>
    </row>
    <row r="4267" spans="1:22" x14ac:dyDescent="0.3">
      <c r="A4267" s="12" t="s">
        <v>8878</v>
      </c>
      <c r="B4267" s="12" t="s">
        <v>8879</v>
      </c>
      <c r="C4267" s="16" t="str">
        <f>[1]!s_info_mkt(A4267)</f>
        <v>创业板</v>
      </c>
      <c r="D4267" s="16" t="str">
        <f>[1]!s_ipo_listeddate(A4267)</f>
        <v>2015-01-22</v>
      </c>
      <c r="E4267" s="16" t="str">
        <f>[1]!s_info_industry_csrc2023(A4267,"",3)</f>
        <v>软件和信息技术服务业</v>
      </c>
      <c r="F4267" s="16">
        <f>[1]!s_is(A4267,83,"FY","YTD","20251231",1,"",100000000)</f>
        <v>2.3988468753999999</v>
      </c>
      <c r="G4267" s="16">
        <f>[1]!s_is(A4267,83,"FY","YTD","20241231",1,"",100000000)</f>
        <v>4.2501755324000001</v>
      </c>
      <c r="H4267" s="16">
        <f>[1]!s_is(A4267,61,"FY","YTD","20251231",1,"",100000000)</f>
        <v>-1.0470309906999999</v>
      </c>
      <c r="I4267" s="16">
        <f>[1]!s_is(A4267,61,"FY","YTD","20241231",1,"",100000000)</f>
        <v>-3.2112493999999998E-2</v>
      </c>
      <c r="J4267" s="16">
        <f>[1]!s_fa_roe(A4267,"20251231")</f>
        <v>-26.537700000000001</v>
      </c>
      <c r="K4267" s="16">
        <f>[1]!s_stmnote_rdexp(A4267,"20251231",1,10000)</f>
        <v>2922.7258920000004</v>
      </c>
      <c r="L4267" s="16">
        <f>[1]!s_margin_tradingbalance(A4267,"",10000)</f>
        <v>0</v>
      </c>
      <c r="M4267" s="16">
        <f>[1]!s_margin_seclendingbalance(A4267,"",10000)</f>
        <v>0</v>
      </c>
      <c r="N4267" s="17">
        <f>[1]!s_val_ev(A4267,"",100000000)</f>
        <v>25.411785507000001</v>
      </c>
      <c r="O4267" s="17">
        <f>[1]!share_freesharesmv(A4267,"",100000000)</f>
        <v>21.598847506999999</v>
      </c>
      <c r="P4267" s="17">
        <f ca="1">[1]!s_dq_amount_btin(A4267,TODAY()-1,100000000)</f>
        <v>0.46029629</v>
      </c>
      <c r="Q4267" s="17">
        <f ca="1">[1]!s_dq_turn(A4267,TODAY()-1)</f>
        <v>1.791698831530673</v>
      </c>
      <c r="R4267" s="2">
        <f>[1]!s_pq_amount(A4267,"20260101","",100000000)</f>
        <v>72.56663519</v>
      </c>
      <c r="S4267" s="2">
        <f>[1]!s_pq_avgamount(A4267,"20260101","",100000000)</f>
        <v>0.66574894669724771</v>
      </c>
      <c r="T4267" s="17">
        <f>[1]!s_ipo_dilutedpe(A4267)</f>
        <v>22.94</v>
      </c>
      <c r="U4267" s="12">
        <f>[1]!s_ipo_collection_total(A4267,100000000)</f>
        <v>2.9674299999999998</v>
      </c>
      <c r="V4267" s="18">
        <f>[1]!s_val_pe_ttm(A4267,"")</f>
        <v>-23.374271392822266</v>
      </c>
    </row>
    <row r="4268" spans="1:22" x14ac:dyDescent="0.3">
      <c r="A4268" s="12" t="s">
        <v>8880</v>
      </c>
      <c r="B4268" s="12" t="s">
        <v>8881</v>
      </c>
      <c r="C4268" s="16" t="str">
        <f>[1]!s_info_mkt(A4268)</f>
        <v>创业板</v>
      </c>
      <c r="D4268" s="16" t="str">
        <f>[1]!s_ipo_listeddate(A4268)</f>
        <v>2009-10-30</v>
      </c>
      <c r="E4268" s="16" t="str">
        <f>[1]!s_info_industry_csrc2023(A4268,"",3)</f>
        <v>软件和信息技术服务业</v>
      </c>
      <c r="F4268" s="16">
        <f>[1]!s_is(A4268,83,"FY","YTD","20251231",1,"",100000000)</f>
        <v>10.062720909199999</v>
      </c>
      <c r="G4268" s="16">
        <f>[1]!s_is(A4268,83,"FY","YTD","20241231",1,"",100000000)</f>
        <v>7.5682819365</v>
      </c>
      <c r="H4268" s="16">
        <f>[1]!s_is(A4268,61,"FY","YTD","20251231",1,"",100000000)</f>
        <v>0.70289749180000005</v>
      </c>
      <c r="I4268" s="16">
        <f>[1]!s_is(A4268,61,"FY","YTD","20241231",1,"",100000000)</f>
        <v>1.3713421428999999</v>
      </c>
      <c r="J4268" s="16">
        <f>[1]!s_fa_roe(A4268,"20251231")</f>
        <v>4.1383999999999999</v>
      </c>
      <c r="K4268" s="16">
        <f>[1]!s_stmnote_rdexp(A4268,"20251231",1,10000)</f>
        <v>10480.005514</v>
      </c>
      <c r="L4268" s="16">
        <f>[1]!s_margin_tradingbalance(A4268,"",10000)</f>
        <v>81194.149099999995</v>
      </c>
      <c r="M4268" s="16">
        <f>[1]!s_margin_seclendingbalance(A4268,"",10000)</f>
        <v>0</v>
      </c>
      <c r="N4268" s="17">
        <f>[1]!s_val_ev(A4268,"",100000000)</f>
        <v>50.425348879600001</v>
      </c>
      <c r="O4268" s="17">
        <f>[1]!share_freesharesmv(A4268,"",100000000)</f>
        <v>40.585292894399991</v>
      </c>
      <c r="P4268" s="17">
        <f ca="1">[1]!s_dq_amount_btin(A4268,TODAY()-1,100000000)</f>
        <v>0.93333865999999999</v>
      </c>
      <c r="Q4268" s="17">
        <f ca="1">[1]!s_dq_turn(A4268,TODAY()-1)</f>
        <v>2.2560137909620379</v>
      </c>
      <c r="R4268" s="2">
        <f>[1]!s_pq_amount(A4268,"20260101","",100000000)</f>
        <v>531.05406172999994</v>
      </c>
      <c r="S4268" s="2">
        <f>[1]!s_pq_avgamount(A4268,"20260101","",100000000)</f>
        <v>4.917167238240741</v>
      </c>
      <c r="T4268" s="17">
        <f>[1]!s_ipo_dilutedpe(A4268)</f>
        <v>51.49</v>
      </c>
      <c r="U4268" s="12">
        <f>[1]!s_ipo_collection_total(A4268,100000000)</f>
        <v>4.7699999999999996</v>
      </c>
      <c r="V4268" s="18">
        <f>[1]!s_val_pe_ttm(A4268,"")</f>
        <v>-211.80226135253906</v>
      </c>
    </row>
    <row r="4269" spans="1:22" x14ac:dyDescent="0.3">
      <c r="A4269" s="12" t="s">
        <v>8882</v>
      </c>
      <c r="B4269" s="12" t="s">
        <v>8883</v>
      </c>
      <c r="C4269" s="16" t="str">
        <f>[1]!s_info_mkt(A4269)</f>
        <v>主板</v>
      </c>
      <c r="D4269" s="16" t="str">
        <f>[1]!s_ipo_listeddate(A4269)</f>
        <v>2010-09-28</v>
      </c>
      <c r="E4269" s="16" t="str">
        <f>[1]!s_info_industry_csrc2023(A4269,"",3)</f>
        <v>水上运输业</v>
      </c>
      <c r="F4269" s="16">
        <f>[1]!s_is(A4269,83,"FY","YTD","20251231",1,"",100000000)</f>
        <v>310.20364999999998</v>
      </c>
      <c r="G4269" s="16">
        <f>[1]!s_is(A4269,83,"FY","YTD","20241231",1,"",100000000)</f>
        <v>287.02310999999997</v>
      </c>
      <c r="H4269" s="16">
        <f>[1]!s_is(A4269,61,"FY","YTD","20251231",1,"",100000000)</f>
        <v>51.684719999999999</v>
      </c>
      <c r="I4269" s="16">
        <f>[1]!s_is(A4269,61,"FY","YTD","20241231",1,"",100000000)</f>
        <v>48.97513</v>
      </c>
      <c r="J4269" s="16">
        <f>[1]!s_fa_roe(A4269,"20251231")</f>
        <v>6.4992999999999999</v>
      </c>
      <c r="K4269" s="16">
        <f>[1]!s_stmnote_rdexp(A4269,"20251231",1,10000)</f>
        <v>38983</v>
      </c>
      <c r="L4269" s="16">
        <f>[1]!s_margin_tradingbalance(A4269,"",10000)</f>
        <v>31082.754499999999</v>
      </c>
      <c r="M4269" s="16">
        <f>[1]!s_margin_seclendingbalance(A4269,"",10000)</f>
        <v>61.255400000000002</v>
      </c>
      <c r="N4269" s="17">
        <f>[1]!s_val_ev(A4269,"",100000000)</f>
        <v>634.21306180739998</v>
      </c>
      <c r="O4269" s="17">
        <f>[1]!share_freesharesmv(A4269,"",100000000)</f>
        <v>100.01858178559999</v>
      </c>
      <c r="P4269" s="17">
        <f ca="1">[1]!s_dq_amount_btin(A4269,TODAY()-1,100000000)</f>
        <v>1.93764567</v>
      </c>
      <c r="Q4269" s="17">
        <f ca="1">[1]!s_dq_turn(A4269,TODAY()-1)</f>
        <v>0.30337220985591978</v>
      </c>
      <c r="R4269" s="2">
        <f>[1]!s_pq_amount(A4269,"20260101","",100000000)</f>
        <v>258.19920142000001</v>
      </c>
      <c r="S4269" s="2">
        <f>[1]!s_pq_avgamount(A4269,"20260101","",100000000)</f>
        <v>2.3688000130275229</v>
      </c>
      <c r="T4269" s="17">
        <f>[1]!s_ipo_dilutedpe(A4269)</f>
        <v>29.3</v>
      </c>
      <c r="U4269" s="12">
        <f>[1]!s_ipo_collection_total(A4269,100000000)</f>
        <v>74</v>
      </c>
      <c r="V4269" s="18">
        <f>[1]!s_val_pe_ttm(A4269,"")</f>
        <v>12.282132148742676</v>
      </c>
    </row>
    <row r="4270" spans="1:22" x14ac:dyDescent="0.3">
      <c r="A4270" s="12" t="s">
        <v>8884</v>
      </c>
      <c r="B4270" s="12" t="s">
        <v>8885</v>
      </c>
      <c r="C4270" s="16" t="str">
        <f>[1]!s_info_mkt(A4270)</f>
        <v>主板</v>
      </c>
      <c r="D4270" s="16" t="str">
        <f>[1]!s_ipo_listeddate(A4270)</f>
        <v>2004-05-26</v>
      </c>
      <c r="E4270" s="16" t="str">
        <f>[1]!s_info_industry_csrc2023(A4270,"",3)</f>
        <v>铁路、船舶、航空航天和其他运输设备制造业</v>
      </c>
      <c r="F4270" s="16">
        <f>[1]!s_is(A4270,83,"FY","YTD","20251231",1,"",100000000)</f>
        <v>12.9787811533</v>
      </c>
      <c r="G4270" s="16">
        <f>[1]!s_is(A4270,83,"FY","YTD","20241231",1,"",100000000)</f>
        <v>13.135785866300001</v>
      </c>
      <c r="H4270" s="16">
        <f>[1]!s_is(A4270,61,"FY","YTD","20251231",1,"",100000000)</f>
        <v>0.28750468109999999</v>
      </c>
      <c r="I4270" s="16">
        <f>[1]!s_is(A4270,61,"FY","YTD","20241231",1,"",100000000)</f>
        <v>0.23075815649999998</v>
      </c>
      <c r="J4270" s="16">
        <f>[1]!s_fa_roe(A4270,"20251231")</f>
        <v>0.87960000000000005</v>
      </c>
      <c r="K4270" s="16">
        <f>[1]!s_stmnote_rdexp(A4270,"20251231",1,10000)</f>
        <v>7291.7680519999994</v>
      </c>
      <c r="L4270" s="16">
        <f>[1]!s_margin_tradingbalance(A4270,"",10000)</f>
        <v>24529.613399999998</v>
      </c>
      <c r="M4270" s="16">
        <f>[1]!s_margin_seclendingbalance(A4270,"",10000)</f>
        <v>60.7926</v>
      </c>
      <c r="N4270" s="17">
        <f>[1]!s_val_ev(A4270,"",100000000)</f>
        <v>44.219786427599999</v>
      </c>
      <c r="O4270" s="17">
        <f>[1]!share_freesharesmv(A4270,"",100000000)</f>
        <v>30.101159356800004</v>
      </c>
      <c r="P4270" s="17">
        <f ca="1">[1]!s_dq_amount_btin(A4270,TODAY()-1,100000000)</f>
        <v>0.28682183</v>
      </c>
      <c r="Q4270" s="17">
        <f ca="1">[1]!s_dq_turn(A4270,TODAY()-1)</f>
        <v>0.64146966260098071</v>
      </c>
      <c r="R4270" s="2">
        <f>[1]!s_pq_amount(A4270,"20260101","",100000000)</f>
        <v>96.668569110000007</v>
      </c>
      <c r="S4270" s="2">
        <f>[1]!s_pq_avgamount(A4270,"20260101","",100000000)</f>
        <v>0.8868676065137614</v>
      </c>
      <c r="T4270" s="17">
        <f>[1]!s_ipo_dilutedpe(A4270)</f>
        <v>19.97</v>
      </c>
      <c r="U4270" s="12">
        <f>[1]!s_ipo_collection_total(A4270,100000000)</f>
        <v>2.556</v>
      </c>
      <c r="V4270" s="18">
        <f>[1]!s_val_pe_ttm(A4270,"")</f>
        <v>206.84884643554688</v>
      </c>
    </row>
    <row r="4271" spans="1:22" x14ac:dyDescent="0.3">
      <c r="A4271" s="12" t="s">
        <v>8886</v>
      </c>
      <c r="B4271" s="12" t="s">
        <v>8887</v>
      </c>
      <c r="C4271" s="16" t="str">
        <f>[1]!s_info_mkt(A4271)</f>
        <v>主板</v>
      </c>
      <c r="D4271" s="16" t="str">
        <f>[1]!s_ipo_listeddate(A4271)</f>
        <v>2016-04-28</v>
      </c>
      <c r="E4271" s="16" t="str">
        <f>[1]!s_info_industry_csrc2023(A4271,"",3)</f>
        <v>通用设备制造业</v>
      </c>
      <c r="F4271" s="16">
        <f>[1]!s_is(A4271,83,"FY","YTD","20251231",1,"",100000000)</f>
        <v>6.8570388952999997</v>
      </c>
      <c r="G4271" s="16">
        <f>[1]!s_is(A4271,83,"FY","YTD","20241231",1,"",100000000)</f>
        <v>8.2316045248999998</v>
      </c>
      <c r="H4271" s="16">
        <f>[1]!s_is(A4271,61,"FY","YTD","20251231",1,"",100000000)</f>
        <v>-1.3955233919999999</v>
      </c>
      <c r="I4271" s="16">
        <f>[1]!s_is(A4271,61,"FY","YTD","20241231",1,"",100000000)</f>
        <v>-2.9725457532999999</v>
      </c>
      <c r="J4271" s="16">
        <f>[1]!s_fa_roe(A4271,"20251231")</f>
        <v>-31.101600000000001</v>
      </c>
      <c r="K4271" s="16">
        <f>[1]!s_stmnote_rdexp(A4271,"20251231",1,10000)</f>
        <v>2045.260763</v>
      </c>
      <c r="L4271" s="16">
        <f>[1]!s_margin_tradingbalance(A4271,"",10000)</f>
        <v>0</v>
      </c>
      <c r="M4271" s="16">
        <f>[1]!s_margin_seclendingbalance(A4271,"",10000)</f>
        <v>0</v>
      </c>
      <c r="N4271" s="17">
        <f>[1]!s_val_ev(A4271,"",100000000)</f>
        <v>32.331519656400005</v>
      </c>
      <c r="O4271" s="17">
        <f>[1]!share_freesharesmv(A4271,"",100000000)</f>
        <v>24.456691618800001</v>
      </c>
      <c r="P4271" s="17">
        <f ca="1">[1]!s_dq_amount_btin(A4271,TODAY()-1,100000000)</f>
        <v>1.41962253</v>
      </c>
      <c r="Q4271" s="17">
        <f ca="1">[1]!s_dq_turn(A4271,TODAY()-1)</f>
        <v>4.420647181229385</v>
      </c>
      <c r="R4271" s="2">
        <f>[1]!s_pq_amount(A4271,"20260101","",100000000)</f>
        <v>259.27976808</v>
      </c>
      <c r="S4271" s="2">
        <f>[1]!s_pq_avgamount(A4271,"20260101","",100000000)</f>
        <v>2.3787134686238534</v>
      </c>
      <c r="T4271" s="17">
        <f>[1]!s_ipo_dilutedpe(A4271)</f>
        <v>22.99</v>
      </c>
      <c r="U4271" s="12">
        <f>[1]!s_ipo_collection_total(A4271,100000000)</f>
        <v>3.7124999999999999</v>
      </c>
      <c r="V4271" s="18">
        <f>[1]!s_val_pe_ttm(A4271,"")</f>
        <v>-62.256351470947266</v>
      </c>
    </row>
    <row r="4272" spans="1:22" x14ac:dyDescent="0.3">
      <c r="A4272" s="12" t="s">
        <v>8888</v>
      </c>
      <c r="B4272" s="12" t="s">
        <v>8889</v>
      </c>
      <c r="C4272" s="16" t="str">
        <f>[1]!s_info_mkt(A4272)</f>
        <v>创业板</v>
      </c>
      <c r="D4272" s="16" t="str">
        <f>[1]!s_ipo_listeddate(A4272)</f>
        <v>2021-01-28</v>
      </c>
      <c r="E4272" s="16" t="str">
        <f>[1]!s_info_industry_csrc2023(A4272,"",3)</f>
        <v>计算机、通信和其他电子设备制造业</v>
      </c>
      <c r="F4272" s="16">
        <f>[1]!s_is(A4272,83,"FY","YTD","20251231",1,"",100000000)</f>
        <v>12.917881316700001</v>
      </c>
      <c r="G4272" s="16">
        <f>[1]!s_is(A4272,83,"FY","YTD","20241231",1,"",100000000)</f>
        <v>10.8466548245</v>
      </c>
      <c r="H4272" s="16">
        <f>[1]!s_is(A4272,61,"FY","YTD","20251231",1,"",100000000)</f>
        <v>0.79696822340000006</v>
      </c>
      <c r="I4272" s="16">
        <f>[1]!s_is(A4272,61,"FY","YTD","20241231",1,"",100000000)</f>
        <v>0.9060592876000001</v>
      </c>
      <c r="J4272" s="16">
        <f>[1]!s_fa_roe(A4272,"20251231")</f>
        <v>5.6886000000000001</v>
      </c>
      <c r="K4272" s="16">
        <f>[1]!s_stmnote_rdexp(A4272,"20251231",1,10000)</f>
        <v>9409.3209269999988</v>
      </c>
      <c r="L4272" s="16">
        <f>[1]!s_margin_tradingbalance(A4272,"",10000)</f>
        <v>32643.665099999998</v>
      </c>
      <c r="M4272" s="16">
        <f>[1]!s_margin_seclendingbalance(A4272,"",10000)</f>
        <v>53.655000000000001</v>
      </c>
      <c r="N4272" s="17">
        <f>[1]!s_val_ev(A4272,"",100000000)</f>
        <v>83.783999999999992</v>
      </c>
      <c r="O4272" s="17">
        <f>[1]!share_freesharesmv(A4272,"",100000000)</f>
        <v>45.669331819999996</v>
      </c>
      <c r="P4272" s="17">
        <f ca="1">[1]!s_dq_amount_btin(A4272,TODAY()-1,100000000)</f>
        <v>6.69773744</v>
      </c>
      <c r="Q4272" s="17">
        <f ca="1">[1]!s_dq_turn(A4272,TODAY()-1)</f>
        <v>7.9487808333333332</v>
      </c>
      <c r="R4272" s="2">
        <f>[1]!s_pq_amount(A4272,"20260101","",100000000)</f>
        <v>369.80895627000001</v>
      </c>
      <c r="S4272" s="2">
        <f>[1]!s_pq_avgamount(A4272,"20260101","",100000000)</f>
        <v>3.3927427180733942</v>
      </c>
      <c r="T4272" s="17">
        <f>[1]!s_ipo_dilutedpe(A4272)</f>
        <v>39.979999999999997</v>
      </c>
      <c r="U4272" s="12">
        <f>[1]!s_ipo_collection_total(A4272,100000000)</f>
        <v>7.4359999999999999</v>
      </c>
      <c r="V4272" s="18">
        <f>[1]!s_val_pe_ttm(A4272,"")</f>
        <v>112.18624114990234</v>
      </c>
    </row>
    <row r="4273" spans="1:22" x14ac:dyDescent="0.3">
      <c r="A4273" s="12" t="s">
        <v>8890</v>
      </c>
      <c r="B4273" s="12" t="s">
        <v>8891</v>
      </c>
      <c r="C4273" s="16" t="str">
        <f>[1]!s_info_mkt(A4273)</f>
        <v>创业板</v>
      </c>
      <c r="D4273" s="16" t="str">
        <f>[1]!s_ipo_listeddate(A4273)</f>
        <v>2025-03-11</v>
      </c>
      <c r="E4273" s="16" t="str">
        <f>[1]!s_info_industry_csrc2023(A4273,"",3)</f>
        <v>计算机、通信和其他电子设备制造业</v>
      </c>
      <c r="F4273" s="16">
        <f>[1]!s_is(A4273,83,"FY","YTD","20251231",1,"",100000000)</f>
        <v>42.115345914499997</v>
      </c>
      <c r="G4273" s="16">
        <f>[1]!s_is(A4273,83,"FY","YTD","20241231",1,"",100000000)</f>
        <v>44.862917143100006</v>
      </c>
      <c r="H4273" s="16">
        <f>[1]!s_is(A4273,61,"FY","YTD","20251231",1,"",100000000)</f>
        <v>4.5174070596</v>
      </c>
      <c r="I4273" s="16">
        <f>[1]!s_is(A4273,61,"FY","YTD","20241231",1,"",100000000)</f>
        <v>7.1023342474</v>
      </c>
      <c r="J4273" s="16">
        <f>[1]!s_fa_roe(A4273,"20251231")</f>
        <v>13.301</v>
      </c>
      <c r="K4273" s="16">
        <f>[1]!s_stmnote_rdexp(A4273,"20251231",1,10000)</f>
        <v>20255.875518000001</v>
      </c>
      <c r="L4273" s="16">
        <f>[1]!s_margin_tradingbalance(A4273,"",10000)</f>
        <v>37408.8298</v>
      </c>
      <c r="M4273" s="16">
        <f>[1]!s_margin_seclendingbalance(A4273,"",10000)</f>
        <v>75.275999999999996</v>
      </c>
      <c r="N4273" s="17">
        <f>[1]!s_val_ev(A4273,"",100000000)</f>
        <v>189.23519999999999</v>
      </c>
      <c r="O4273" s="17">
        <f>[1]!share_freesharesmv(A4273,"",100000000)</f>
        <v>95.064746560000003</v>
      </c>
      <c r="P4273" s="17">
        <f ca="1">[1]!s_dq_amount_btin(A4273,TODAY()-1,100000000)</f>
        <v>3.48608568</v>
      </c>
      <c r="Q4273" s="17">
        <f ca="1">[1]!s_dq_turn(A4273,TODAY()-1)</f>
        <v>2.5715072536929586</v>
      </c>
      <c r="R4273" s="2">
        <f>[1]!s_pq_amount(A4273,"20260101","",100000000)</f>
        <v>332.64176123999999</v>
      </c>
      <c r="S4273" s="2">
        <f>[1]!s_pq_avgamount(A4273,"20260101","",100000000)</f>
        <v>3.0517592774311924</v>
      </c>
      <c r="T4273" s="17">
        <f>[1]!s_ipo_dilutedpe(A4273)</f>
        <v>17.14</v>
      </c>
      <c r="U4273" s="12">
        <f>[1]!s_ipo_collection_total(A4273,100000000)</f>
        <v>11.616</v>
      </c>
      <c r="V4273" s="18">
        <f>[1]!s_val_pe_ttm(A4273,"")</f>
        <v>39.202892303466797</v>
      </c>
    </row>
    <row r="4274" spans="1:22" x14ac:dyDescent="0.3">
      <c r="A4274" s="12" t="s">
        <v>8892</v>
      </c>
      <c r="B4274" s="12" t="s">
        <v>8893</v>
      </c>
      <c r="C4274" s="16" t="str">
        <f>[1]!s_info_mkt(A4274)</f>
        <v>主板</v>
      </c>
      <c r="D4274" s="16" t="str">
        <f>[1]!s_ipo_listeddate(A4274)</f>
        <v>2002-08-06</v>
      </c>
      <c r="E4274" s="16" t="str">
        <f>[1]!s_info_industry_csrc2023(A4274,"",3)</f>
        <v>房地产业</v>
      </c>
      <c r="F4274" s="16">
        <f>[1]!s_is(A4274,83,"FY","YTD","20251231",1,"",100000000)</f>
        <v>44.201035961700001</v>
      </c>
      <c r="G4274" s="16">
        <f>[1]!s_is(A4274,83,"FY","YTD","20241231",1,"",100000000)</f>
        <v>43.681705520900003</v>
      </c>
      <c r="H4274" s="16">
        <f>[1]!s_is(A4274,61,"FY","YTD","20251231",1,"",100000000)</f>
        <v>2.1856439853</v>
      </c>
      <c r="I4274" s="16">
        <f>[1]!s_is(A4274,61,"FY","YTD","20241231",1,"",100000000)</f>
        <v>4.5850153361999997</v>
      </c>
      <c r="J4274" s="16">
        <f>[1]!s_fa_roe(A4274,"20251231")</f>
        <v>0.9284</v>
      </c>
      <c r="K4274" s="16">
        <f>[1]!s_stmnote_rdexp(A4274,"20251231",1,10000)</f>
        <v>145.631068</v>
      </c>
      <c r="L4274" s="16">
        <f>[1]!s_margin_tradingbalance(A4274,"",10000)</f>
        <v>71716.526700000002</v>
      </c>
      <c r="M4274" s="16">
        <f>[1]!s_margin_seclendingbalance(A4274,"",10000)</f>
        <v>61.189500000000002</v>
      </c>
      <c r="N4274" s="17">
        <f>[1]!s_val_ev(A4274,"",100000000)</f>
        <v>325.621323657</v>
      </c>
      <c r="O4274" s="17">
        <f>[1]!share_freesharesmv(A4274,"",100000000)</f>
        <v>157.685470377</v>
      </c>
      <c r="P4274" s="17">
        <f ca="1">[1]!s_dq_amount_btin(A4274,TODAY()-1,100000000)</f>
        <v>3.1060886600000002</v>
      </c>
      <c r="Q4274" s="17">
        <f ca="1">[1]!s_dq_turn(A4274,TODAY()-1)</f>
        <v>1.1752327375968743</v>
      </c>
      <c r="R4274" s="2">
        <f>[1]!s_pq_amount(A4274,"20260101","",100000000)</f>
        <v>483.65723450000002</v>
      </c>
      <c r="S4274" s="2">
        <f>[1]!s_pq_avgamount(A4274,"20260101","",100000000)</f>
        <v>4.4372223348623852</v>
      </c>
      <c r="T4274" s="17">
        <f>[1]!s_ipo_dilutedpe(A4274)</f>
        <v>20</v>
      </c>
      <c r="U4274" s="12">
        <f>[1]!s_ipo_collection_total(A4274,100000000)</f>
        <v>2.2999999999999998</v>
      </c>
      <c r="V4274" s="18">
        <f>[1]!s_val_pe_ttm(A4274,"")</f>
        <v>141.18641662597656</v>
      </c>
    </row>
    <row r="4275" spans="1:22" x14ac:dyDescent="0.3">
      <c r="A4275" s="12" t="s">
        <v>8894</v>
      </c>
      <c r="B4275" s="12" t="s">
        <v>8895</v>
      </c>
      <c r="C4275" s="16" t="str">
        <f>[1]!s_info_mkt(A4275)</f>
        <v>创业板</v>
      </c>
      <c r="D4275" s="16" t="str">
        <f>[1]!s_ipo_listeddate(A4275)</f>
        <v>2015-03-19</v>
      </c>
      <c r="E4275" s="16" t="str">
        <f>[1]!s_info_industry_csrc2023(A4275,"",3)</f>
        <v>专用设备制造业</v>
      </c>
      <c r="F4275" s="16">
        <f>[1]!s_is(A4275,83,"FY","YTD","20251231",1,"",100000000)</f>
        <v>4.7037433491999998</v>
      </c>
      <c r="G4275" s="16">
        <f>[1]!s_is(A4275,83,"FY","YTD","20241231",1,"",100000000)</f>
        <v>9.5812444196000008</v>
      </c>
      <c r="H4275" s="16">
        <f>[1]!s_is(A4275,61,"FY","YTD","20251231",1,"",100000000)</f>
        <v>-8.7936938974000007</v>
      </c>
      <c r="I4275" s="16">
        <f>[1]!s_is(A4275,61,"FY","YTD","20241231",1,"",100000000)</f>
        <v>0.96548437450000002</v>
      </c>
      <c r="J4275" s="16">
        <f>[1]!s_fa_roe(A4275,"20251231")</f>
        <v>-49.2286</v>
      </c>
      <c r="K4275" s="16">
        <f>[1]!s_stmnote_rdexp(A4275,"20251231",1,10000)</f>
        <v>8583.7842469999996</v>
      </c>
      <c r="L4275" s="16">
        <f>[1]!s_margin_tradingbalance(A4275,"",10000)</f>
        <v>0</v>
      </c>
      <c r="M4275" s="16">
        <f>[1]!s_margin_seclendingbalance(A4275,"",10000)</f>
        <v>0</v>
      </c>
      <c r="N4275" s="17">
        <f>[1]!s_val_ev(A4275,"",100000000)</f>
        <v>13.3246836448</v>
      </c>
      <c r="O4275" s="17">
        <f>[1]!share_freesharesmv(A4275,"",100000000)</f>
        <v>9.1573809023999999</v>
      </c>
      <c r="P4275" s="17">
        <f ca="1">[1]!s_dq_amount_btin(A4275,TODAY()-1,100000000)</f>
        <v>0.63851449000000005</v>
      </c>
      <c r="Q4275" s="17">
        <f ca="1">[1]!s_dq_turn(A4275,TODAY()-1)</f>
        <v>4.9089387985264246</v>
      </c>
      <c r="R4275" s="2">
        <f>[1]!s_pq_amount(A4275,"20260101","",100000000)</f>
        <v>278.37650940999998</v>
      </c>
      <c r="S4275" s="2">
        <f>[1]!s_pq_avgamount(A4275,"20260101","",100000000)</f>
        <v>2.5775602723148148</v>
      </c>
      <c r="T4275" s="17">
        <f>[1]!s_ipo_dilutedpe(A4275)</f>
        <v>22.89</v>
      </c>
      <c r="U4275" s="12">
        <f>[1]!s_ipo_collection_total(A4275,100000000)</f>
        <v>2.87432</v>
      </c>
      <c r="V4275" s="18">
        <f>[1]!s_val_pe_ttm(A4275,"")</f>
        <v>-1.4010361433029175</v>
      </c>
    </row>
    <row r="4276" spans="1:22" x14ac:dyDescent="0.3">
      <c r="A4276" s="12" t="s">
        <v>8896</v>
      </c>
      <c r="B4276" s="12" t="s">
        <v>8897</v>
      </c>
      <c r="C4276" s="16" t="str">
        <f>[1]!s_info_mkt(A4276)</f>
        <v>主板</v>
      </c>
      <c r="D4276" s="16" t="str">
        <f>[1]!s_ipo_listeddate(A4276)</f>
        <v>2011-12-22</v>
      </c>
      <c r="E4276" s="16" t="str">
        <f>[1]!s_info_industry_csrc2023(A4276,"",3)</f>
        <v>医药制造业</v>
      </c>
      <c r="F4276" s="16">
        <f>[1]!s_is(A4276,83,"FY","YTD","20251231",1,"",100000000)</f>
        <v>9.1553359878999991</v>
      </c>
      <c r="G4276" s="16">
        <f>[1]!s_is(A4276,83,"FY","YTD","20241231",1,"",100000000)</f>
        <v>9.8022538773000001</v>
      </c>
      <c r="H4276" s="16">
        <f>[1]!s_is(A4276,61,"FY","YTD","20251231",1,"",100000000)</f>
        <v>0.49207166390000001</v>
      </c>
      <c r="I4276" s="16">
        <f>[1]!s_is(A4276,61,"FY","YTD","20241231",1,"",100000000)</f>
        <v>0.60069813049999998</v>
      </c>
      <c r="J4276" s="16">
        <f>[1]!s_fa_roe(A4276,"20251231")</f>
        <v>2.7166999999999999</v>
      </c>
      <c r="K4276" s="16">
        <f>[1]!s_stmnote_rdexp(A4276,"20251231",1,10000)</f>
        <v>2455.5383400000001</v>
      </c>
      <c r="L4276" s="16">
        <f>[1]!s_margin_tradingbalance(A4276,"",10000)</f>
        <v>0</v>
      </c>
      <c r="M4276" s="16">
        <f>[1]!s_margin_seclendingbalance(A4276,"",10000)</f>
        <v>0</v>
      </c>
      <c r="N4276" s="17">
        <f>[1]!s_val_ev(A4276,"",100000000)</f>
        <v>37.431158099999998</v>
      </c>
      <c r="O4276" s="17">
        <f>[1]!share_freesharesmv(A4276,"",100000000)</f>
        <v>14.063298711200002</v>
      </c>
      <c r="P4276" s="17">
        <f ca="1">[1]!s_dq_amount_btin(A4276,TODAY()-1,100000000)</f>
        <v>0.27401297000000002</v>
      </c>
      <c r="Q4276" s="17">
        <f ca="1">[1]!s_dq_turn(A4276,TODAY()-1)</f>
        <v>0.72093499158926644</v>
      </c>
      <c r="R4276" s="2">
        <f>[1]!s_pq_amount(A4276,"20260101","",100000000)</f>
        <v>91.299709669999999</v>
      </c>
      <c r="S4276" s="2">
        <f>[1]!s_pq_avgamount(A4276,"20260101","",100000000)</f>
        <v>0.83761201532110097</v>
      </c>
      <c r="T4276" s="17">
        <f>[1]!s_ipo_dilutedpe(A4276)</f>
        <v>46.92</v>
      </c>
      <c r="U4276" s="12">
        <f>[1]!s_ipo_collection_total(A4276,100000000)</f>
        <v>3.2320000000000002</v>
      </c>
      <c r="V4276" s="18">
        <f>[1]!s_val_pe_ttm(A4276,"")</f>
        <v>71.315414428710938</v>
      </c>
    </row>
    <row r="4277" spans="1:22" x14ac:dyDescent="0.3">
      <c r="A4277" s="12" t="s">
        <v>8898</v>
      </c>
      <c r="B4277" s="12" t="s">
        <v>8899</v>
      </c>
      <c r="C4277" s="16" t="str">
        <f>[1]!s_info_mkt(A4277)</f>
        <v>主板</v>
      </c>
      <c r="D4277" s="16" t="str">
        <f>[1]!s_ipo_listeddate(A4277)</f>
        <v>1999-01-19</v>
      </c>
      <c r="E4277" s="16" t="str">
        <f>[1]!s_info_industry_csrc2023(A4277,"",3)</f>
        <v>金属制品业</v>
      </c>
      <c r="F4277" s="16">
        <f>[1]!s_is(A4277,83,"FY","YTD","20251231",1,"",100000000)</f>
        <v>3.1007976141000002</v>
      </c>
      <c r="G4277" s="16">
        <f>[1]!s_is(A4277,83,"FY","YTD","20241231",1,"",100000000)</f>
        <v>3.1226905236000002</v>
      </c>
      <c r="H4277" s="16">
        <f>[1]!s_is(A4277,61,"FY","YTD","20251231",1,"",100000000)</f>
        <v>-0.67673072590000005</v>
      </c>
      <c r="I4277" s="16">
        <f>[1]!s_is(A4277,61,"FY","YTD","20241231",1,"",100000000)</f>
        <v>-1.0593259497</v>
      </c>
      <c r="J4277" s="16">
        <f>[1]!s_fa_roe(A4277,"20251231")</f>
        <v>-294.5095</v>
      </c>
      <c r="K4277" s="16">
        <f>[1]!s_stmnote_rdexp(A4277,"20251231",1,10000)</f>
        <v>368.27710200000001</v>
      </c>
      <c r="L4277" s="16">
        <f>[1]!s_margin_tradingbalance(A4277,"",10000)</f>
        <v>0</v>
      </c>
      <c r="M4277" s="16">
        <f>[1]!s_margin_seclendingbalance(A4277,"",10000)</f>
        <v>0</v>
      </c>
      <c r="N4277" s="17">
        <f>[1]!s_val_ev(A4277,"",100000000)</f>
        <v>37.335853152000006</v>
      </c>
      <c r="O4277" s="17">
        <f>[1]!share_freesharesmv(A4277,"",100000000)</f>
        <v>22.253767904</v>
      </c>
      <c r="P4277" s="17">
        <f ca="1">[1]!s_dq_amount_btin(A4277,TODAY()-1,100000000)</f>
        <v>2.1480933000000002</v>
      </c>
      <c r="Q4277" s="17">
        <f ca="1">[1]!s_dq_turn(A4277,TODAY()-1)</f>
        <v>5.7472218370067427</v>
      </c>
      <c r="R4277" s="2">
        <f>[1]!s_pq_amount(A4277,"20260101","",100000000)</f>
        <v>789.09043417999999</v>
      </c>
      <c r="S4277" s="2">
        <f>[1]!s_pq_avgamount(A4277,"20260101","",100000000)</f>
        <v>7.2393617814678892</v>
      </c>
      <c r="T4277" s="17">
        <f>[1]!s_ipo_dilutedpe(A4277)</f>
        <v>0</v>
      </c>
      <c r="U4277" s="12">
        <f>[1]!s_ipo_collection_total(A4277,100000000)</f>
        <v>3.84</v>
      </c>
      <c r="V4277" s="18">
        <f>[1]!s_val_pe_ttm(A4277,"")</f>
        <v>-49.056167602539063</v>
      </c>
    </row>
    <row r="4278" spans="1:22" x14ac:dyDescent="0.3">
      <c r="A4278" s="12" t="s">
        <v>8900</v>
      </c>
      <c r="B4278" s="12" t="s">
        <v>8901</v>
      </c>
      <c r="C4278" s="16" t="str">
        <f>[1]!s_info_mkt(A4278)</f>
        <v>主板</v>
      </c>
      <c r="D4278" s="16" t="str">
        <f>[1]!s_ipo_listeddate(A4278)</f>
        <v>2019-12-10</v>
      </c>
      <c r="E4278" s="16" t="str">
        <f>[1]!s_info_industry_csrc2023(A4278,"",3)</f>
        <v>货币金融服务</v>
      </c>
      <c r="F4278" s="16">
        <f>[1]!s_is(A4278,83,"FY","YTD","20251231",1,"",100000000)</f>
        <v>3557.28</v>
      </c>
      <c r="G4278" s="16">
        <f>[1]!s_is(A4278,83,"FY","YTD","20241231",1,"",100000000)</f>
        <v>3487.75</v>
      </c>
      <c r="H4278" s="16">
        <f>[1]!s_is(A4278,61,"FY","YTD","20251231",1,"",100000000)</f>
        <v>874.04</v>
      </c>
      <c r="I4278" s="16">
        <f>[1]!s_is(A4278,61,"FY","YTD","20241231",1,"",100000000)</f>
        <v>864.79</v>
      </c>
      <c r="J4278" s="16">
        <f>[1]!s_fa_roe(A4278,"20251231")</f>
        <v>7.9828000000000001</v>
      </c>
      <c r="K4278" s="16">
        <f>[1]!s_stmnote_rdexp(A4278,"20251231",1,10000)</f>
        <v>0</v>
      </c>
      <c r="L4278" s="16">
        <f>[1]!s_margin_tradingbalance(A4278,"",10000)</f>
        <v>83460.011199999994</v>
      </c>
      <c r="M4278" s="16">
        <f>[1]!s_margin_seclendingbalance(A4278,"",10000)</f>
        <v>621.88559999999995</v>
      </c>
      <c r="N4278" s="17">
        <f>[1]!s_val_ev(A4278,"",100000000)</f>
        <v>5726.2046176276208</v>
      </c>
      <c r="O4278" s="17">
        <f>[1]!share_freesharesmv(A4278,"",100000000)</f>
        <v>760.84798969800022</v>
      </c>
      <c r="P4278" s="17">
        <f ca="1">[1]!s_dq_amount_btin(A4278,TODAY()-1,100000000)</f>
        <v>13.964272790000001</v>
      </c>
      <c r="Q4278" s="17">
        <f ca="1">[1]!s_dq_turn(A4278,TODAY()-1)</f>
        <v>0.39342739972777918</v>
      </c>
      <c r="R4278" s="2">
        <f>[1]!s_pq_amount(A4278,"20260101","",100000000)</f>
        <v>811.68736219000004</v>
      </c>
      <c r="S4278" s="2">
        <f>[1]!s_pq_avgamount(A4278,"20260101","",100000000)</f>
        <v>7.446673047614679</v>
      </c>
      <c r="T4278" s="17">
        <f>[1]!s_ipo_dilutedpe(A4278)</f>
        <v>9.58</v>
      </c>
      <c r="U4278" s="12">
        <f>[1]!s_ipo_collection_total(A4278,100000000)</f>
        <v>327.13935099999998</v>
      </c>
      <c r="V4278" s="18">
        <f>[1]!s_val_pe_ttm(A4278,"")</f>
        <v>6.6412768363952637</v>
      </c>
    </row>
    <row r="4279" spans="1:22" x14ac:dyDescent="0.3">
      <c r="A4279" s="12" t="s">
        <v>8902</v>
      </c>
      <c r="B4279" s="12" t="s">
        <v>8903</v>
      </c>
      <c r="C4279" s="16" t="str">
        <f>[1]!s_info_mkt(A4279)</f>
        <v>主板</v>
      </c>
      <c r="D4279" s="16" t="str">
        <f>[1]!s_ipo_listeddate(A4279)</f>
        <v>2002-03-04</v>
      </c>
      <c r="E4279" s="16" t="str">
        <f>[1]!s_info_industry_csrc2023(A4279,"",3)</f>
        <v>新闻和出版业</v>
      </c>
      <c r="F4279" s="16">
        <f>[1]!s_is(A4279,83,"FY","YTD","20251231",1,"",100000000)</f>
        <v>77.559700094299998</v>
      </c>
      <c r="G4279" s="16">
        <f>[1]!s_is(A4279,83,"FY","YTD","20241231",1,"",100000000)</f>
        <v>93.040366819699997</v>
      </c>
      <c r="H4279" s="16">
        <f>[1]!s_is(A4279,61,"FY","YTD","20251231",1,"",100000000)</f>
        <v>2.7972073657999998</v>
      </c>
      <c r="I4279" s="16">
        <f>[1]!s_is(A4279,61,"FY","YTD","20241231",1,"",100000000)</f>
        <v>7.4438715994000004</v>
      </c>
      <c r="J4279" s="16">
        <f>[1]!s_fa_roe(A4279,"20251231")</f>
        <v>1.569</v>
      </c>
      <c r="K4279" s="16">
        <f>[1]!s_stmnote_rdexp(A4279,"20251231",1,10000)</f>
        <v>19899.924268000002</v>
      </c>
      <c r="L4279" s="16">
        <f>[1]!s_margin_tradingbalance(A4279,"",10000)</f>
        <v>28732.484799999998</v>
      </c>
      <c r="M4279" s="16">
        <f>[1]!s_margin_seclendingbalance(A4279,"",10000)</f>
        <v>318.13560000000001</v>
      </c>
      <c r="N4279" s="17">
        <f>[1]!s_val_ev(A4279,"",100000000)</f>
        <v>98.222450615100001</v>
      </c>
      <c r="O4279" s="17">
        <f>[1]!share_freesharesmv(A4279,"",100000000)</f>
        <v>43.143509382300003</v>
      </c>
      <c r="P4279" s="17">
        <f ca="1">[1]!s_dq_amount_btin(A4279,TODAY()-1,100000000)</f>
        <v>0.41510066000000001</v>
      </c>
      <c r="Q4279" s="17">
        <f ca="1">[1]!s_dq_turn(A4279,TODAY()-1)</f>
        <v>0.41912646724038455</v>
      </c>
      <c r="R4279" s="2">
        <f>[1]!s_pq_amount(A4279,"20260101","",100000000)</f>
        <v>154.21665604</v>
      </c>
      <c r="S4279" s="2">
        <f>[1]!s_pq_avgamount(A4279,"20260101","",100000000)</f>
        <v>1.4148317067889908</v>
      </c>
      <c r="T4279" s="17">
        <f>[1]!s_ipo_dilutedpe(A4279)</f>
        <v>20</v>
      </c>
      <c r="U4279" s="12">
        <f>[1]!s_ipo_collection_total(A4279,100000000)</f>
        <v>1.206</v>
      </c>
      <c r="V4279" s="18">
        <f>[1]!s_val_pe_ttm(A4279,"")</f>
        <v>46.098922729492188</v>
      </c>
    </row>
    <row r="4280" spans="1:22" x14ac:dyDescent="0.3">
      <c r="A4280" s="12" t="s">
        <v>8904</v>
      </c>
      <c r="B4280" s="12" t="s">
        <v>8905</v>
      </c>
      <c r="C4280" s="16" t="str">
        <f>[1]!s_info_mkt(A4280)</f>
        <v>主板</v>
      </c>
      <c r="D4280" s="16" t="str">
        <f>[1]!s_ipo_listeddate(A4280)</f>
        <v>1991-04-03</v>
      </c>
      <c r="E4280" s="16" t="str">
        <f>[1]!s_info_industry_csrc2023(A4280,"",3)</f>
        <v>货币金融服务</v>
      </c>
      <c r="F4280" s="16">
        <f>[1]!s_is(A4280,83,"FY","YTD","20251231",1,"",100000000)</f>
        <v>1314.42</v>
      </c>
      <c r="G4280" s="16">
        <f>[1]!s_is(A4280,83,"FY","YTD","20241231",1,"",100000000)</f>
        <v>1466.95</v>
      </c>
      <c r="H4280" s="16">
        <f>[1]!s_is(A4280,61,"FY","YTD","20251231",1,"",100000000)</f>
        <v>426.33</v>
      </c>
      <c r="I4280" s="16">
        <f>[1]!s_is(A4280,61,"FY","YTD","20241231",1,"",100000000)</f>
        <v>445.08</v>
      </c>
      <c r="J4280" s="16">
        <f>[1]!s_fa_roe(A4280,"20251231")</f>
        <v>8.1514000000000006</v>
      </c>
      <c r="K4280" s="16">
        <f>[1]!s_stmnote_rdexp(A4280,"20251231",1,10000)</f>
        <v>0</v>
      </c>
      <c r="L4280" s="16">
        <f>[1]!s_margin_tradingbalance(A4280,"",10000)</f>
        <v>523915.55550000002</v>
      </c>
      <c r="M4280" s="16">
        <f>[1]!s_margin_seclendingbalance(A4280,"",10000)</f>
        <v>1880.1397999999999</v>
      </c>
      <c r="N4280" s="17">
        <f>[1]!s_val_ev(A4280,"",100000000)</f>
        <v>2041.5025944295999</v>
      </c>
      <c r="O4280" s="17">
        <f>[1]!share_freesharesmv(A4280,"",100000000)</f>
        <v>858.48262381799998</v>
      </c>
      <c r="P4280" s="17">
        <f ca="1">[1]!s_dq_amount_btin(A4280,TODAY()-1,100000000)</f>
        <v>15.11009565</v>
      </c>
      <c r="Q4280" s="17">
        <f ca="1">[1]!s_dq_turn(A4280,TODAY()-1)</f>
        <v>0.73529966194548591</v>
      </c>
      <c r="R4280" s="2">
        <f>[1]!s_pq_amount(A4280,"20260101","",100000000)</f>
        <v>1147.1423827199999</v>
      </c>
      <c r="S4280" s="2">
        <f>[1]!s_pq_avgamount(A4280,"20260101","",100000000)</f>
        <v>10.524242043302753</v>
      </c>
      <c r="T4280" s="17">
        <f>[1]!s_ipo_dilutedpe(A4280)</f>
        <v>0</v>
      </c>
      <c r="U4280" s="12">
        <f>[1]!s_ipo_collection_total(A4280,100000000)</f>
        <v>0.14000000000000001</v>
      </c>
      <c r="V4280" s="18">
        <f>[1]!s_val_pe_ttm(A4280,"")</f>
        <v>4.7410650253295898</v>
      </c>
    </row>
    <row r="4281" spans="1:22" x14ac:dyDescent="0.3">
      <c r="A4281" s="12" t="s">
        <v>8906</v>
      </c>
      <c r="B4281" s="12" t="s">
        <v>8907</v>
      </c>
      <c r="C4281" s="16" t="str">
        <f>[1]!s_info_mkt(A4281)</f>
        <v>创业板</v>
      </c>
      <c r="D4281" s="16" t="str">
        <f>[1]!s_ipo_listeddate(A4281)</f>
        <v>2011-03-22</v>
      </c>
      <c r="E4281" s="16" t="str">
        <f>[1]!s_info_industry_csrc2023(A4281,"",3)</f>
        <v>教育</v>
      </c>
      <c r="F4281" s="16">
        <f>[1]!s_is(A4281,83,"FY","YTD","20251231",1,"",100000000)</f>
        <v>7.5548700274999998</v>
      </c>
      <c r="G4281" s="16">
        <f>[1]!s_is(A4281,83,"FY","YTD","20241231",1,"",100000000)</f>
        <v>7.9514101688999999</v>
      </c>
      <c r="H4281" s="16">
        <f>[1]!s_is(A4281,61,"FY","YTD","20251231",1,"",100000000)</f>
        <v>1.2368863361</v>
      </c>
      <c r="I4281" s="16">
        <f>[1]!s_is(A4281,61,"FY","YTD","20241231",1,"",100000000)</f>
        <v>1.4506116353999998</v>
      </c>
      <c r="J4281" s="16">
        <f>[1]!s_fa_roe(A4281,"20251231")</f>
        <v>12.9498</v>
      </c>
      <c r="K4281" s="16">
        <f>[1]!s_stmnote_rdexp(A4281,"20251231",1,10000)</f>
        <v>2398.7311140000002</v>
      </c>
      <c r="L4281" s="16">
        <f>[1]!s_margin_tradingbalance(A4281,"",10000)</f>
        <v>0</v>
      </c>
      <c r="M4281" s="16">
        <f>[1]!s_margin_seclendingbalance(A4281,"",10000)</f>
        <v>0</v>
      </c>
      <c r="N4281" s="17">
        <f>[1]!s_val_ev(A4281,"",100000000)</f>
        <v>54.670706946899998</v>
      </c>
      <c r="O4281" s="17">
        <f>[1]!share_freesharesmv(A4281,"",100000000)</f>
        <v>37.207209405299999</v>
      </c>
      <c r="P4281" s="17">
        <f ca="1">[1]!s_dq_amount_btin(A4281,TODAY()-1,100000000)</f>
        <v>1.30543973</v>
      </c>
      <c r="Q4281" s="17">
        <f ca="1">[1]!s_dq_turn(A4281,TODAY()-1)</f>
        <v>2.413604428399974</v>
      </c>
      <c r="R4281" s="2">
        <f>[1]!s_pq_amount(A4281,"20260101","",100000000)</f>
        <v>281.28619796999999</v>
      </c>
      <c r="S4281" s="2">
        <f>[1]!s_pq_avgamount(A4281,"20260101","",100000000)</f>
        <v>2.5806073208256879</v>
      </c>
      <c r="T4281" s="17">
        <f>[1]!s_ipo_dilutedpe(A4281)</f>
        <v>49.02</v>
      </c>
      <c r="U4281" s="12">
        <f>[1]!s_ipo_collection_total(A4281,100000000)</f>
        <v>4.2217000000000002</v>
      </c>
      <c r="V4281" s="18">
        <f>[1]!s_val_pe_ttm(A4281,"")</f>
        <v>49.607883453369141</v>
      </c>
    </row>
    <row r="4282" spans="1:22" x14ac:dyDescent="0.3">
      <c r="A4282" s="12" t="s">
        <v>8908</v>
      </c>
      <c r="B4282" s="12" t="s">
        <v>8909</v>
      </c>
      <c r="C4282" s="16" t="str">
        <f>[1]!s_info_mkt(A4282)</f>
        <v>主板</v>
      </c>
      <c r="D4282" s="16" t="str">
        <f>[1]!s_ipo_listeddate(A4282)</f>
        <v>2016-12-13</v>
      </c>
      <c r="E4282" s="16" t="str">
        <f>[1]!s_info_industry_csrc2023(A4282,"",3)</f>
        <v>铁路、船舶、航空航天和其他运输设备制造业</v>
      </c>
      <c r="F4282" s="16">
        <f>[1]!s_is(A4282,83,"FY","YTD","20251231",1,"",100000000)</f>
        <v>3.7790399955000002</v>
      </c>
      <c r="G4282" s="16">
        <f>[1]!s_is(A4282,83,"FY","YTD","20241231",1,"",100000000)</f>
        <v>4.2290360102999998</v>
      </c>
      <c r="H4282" s="16">
        <f>[1]!s_is(A4282,61,"FY","YTD","20251231",1,"",100000000)</f>
        <v>-1.0924616973999999</v>
      </c>
      <c r="I4282" s="16">
        <f>[1]!s_is(A4282,61,"FY","YTD","20241231",1,"",100000000)</f>
        <v>-2.2800766925999998</v>
      </c>
      <c r="J4282" s="16">
        <f>[1]!s_fa_roe(A4282,"20251231")</f>
        <v>-6.6748000000000003</v>
      </c>
      <c r="K4282" s="16">
        <f>[1]!s_stmnote_rdexp(A4282,"20251231",1,10000)</f>
        <v>8942.7832879999987</v>
      </c>
      <c r="L4282" s="16">
        <f>[1]!s_margin_tradingbalance(A4282,"",10000)</f>
        <v>0</v>
      </c>
      <c r="M4282" s="16">
        <f>[1]!s_margin_seclendingbalance(A4282,"",10000)</f>
        <v>0</v>
      </c>
      <c r="N4282" s="17">
        <f>[1]!s_val_ev(A4282,"",100000000)</f>
        <v>38.756451980999998</v>
      </c>
      <c r="O4282" s="17">
        <f>[1]!share_freesharesmv(A4282,"",100000000)</f>
        <v>23.6924081465</v>
      </c>
      <c r="P4282" s="17">
        <f ca="1">[1]!s_dq_amount_btin(A4282,TODAY()-1,100000000)</f>
        <v>1.55862021</v>
      </c>
      <c r="Q4282" s="17">
        <f ca="1">[1]!s_dq_turn(A4282,TODAY()-1)</f>
        <v>5.6496935308012892</v>
      </c>
      <c r="R4282" s="2">
        <f>[1]!s_pq_amount(A4282,"20260101","",100000000)</f>
        <v>258.90014960000002</v>
      </c>
      <c r="S4282" s="2">
        <f>[1]!s_pq_avgamount(A4282,"20260101","",100000000)</f>
        <v>2.3752307302752294</v>
      </c>
      <c r="T4282" s="17">
        <f>[1]!s_ipo_dilutedpe(A4282)</f>
        <v>22.99</v>
      </c>
      <c r="U4282" s="12">
        <f>[1]!s_ipo_collection_total(A4282,100000000)</f>
        <v>3.3534999999999999</v>
      </c>
      <c r="V4282" s="18">
        <f>[1]!s_val_pe_ttm(A4282,"")</f>
        <v>-31.247123718261719</v>
      </c>
    </row>
    <row r="4283" spans="1:22" x14ac:dyDescent="0.3">
      <c r="A4283" s="12" t="s">
        <v>8910</v>
      </c>
      <c r="B4283" s="12" t="s">
        <v>8911</v>
      </c>
      <c r="C4283" s="16" t="str">
        <f>[1]!s_info_mkt(A4283)</f>
        <v>主板</v>
      </c>
      <c r="D4283" s="16" t="str">
        <f>[1]!s_ipo_listeddate(A4283)</f>
        <v>2015-05-15</v>
      </c>
      <c r="E4283" s="16" t="str">
        <f>[1]!s_info_industry_csrc2023(A4283,"",3)</f>
        <v>化学原料和化学制品制造业</v>
      </c>
      <c r="F4283" s="16">
        <f>[1]!s_is(A4283,83,"FY","YTD","20251231",1,"",100000000)</f>
        <v>55.638146802299993</v>
      </c>
      <c r="G4283" s="16">
        <f>[1]!s_is(A4283,83,"FY","YTD","20241231",1,"",100000000)</f>
        <v>61.011998658700001</v>
      </c>
      <c r="H4283" s="16">
        <f>[1]!s_is(A4283,61,"FY","YTD","20251231",1,"",100000000)</f>
        <v>5.0367135152999998</v>
      </c>
      <c r="I4283" s="16">
        <f>[1]!s_is(A4283,61,"FY","YTD","20241231",1,"",100000000)</f>
        <v>6.6843219810000001</v>
      </c>
      <c r="J4283" s="16">
        <f>[1]!s_fa_roe(A4283,"20251231")</f>
        <v>10.003</v>
      </c>
      <c r="K4283" s="16">
        <f>[1]!s_stmnote_rdexp(A4283,"20251231",1,10000)</f>
        <v>9452.7355250000001</v>
      </c>
      <c r="L4283" s="16">
        <f>[1]!s_margin_tradingbalance(A4283,"",10000)</f>
        <v>28024.5851</v>
      </c>
      <c r="M4283" s="16">
        <f>[1]!s_margin_seclendingbalance(A4283,"",10000)</f>
        <v>174.34350000000001</v>
      </c>
      <c r="N4283" s="17">
        <f>[1]!s_val_ev(A4283,"",100000000)</f>
        <v>81.984490708500005</v>
      </c>
      <c r="O4283" s="17">
        <f>[1]!share_freesharesmv(A4283,"",100000000)</f>
        <v>42.555911359500001</v>
      </c>
      <c r="P4283" s="17">
        <f ca="1">[1]!s_dq_amount_btin(A4283,TODAY()-1,100000000)</f>
        <v>0.6332721</v>
      </c>
      <c r="Q4283" s="17">
        <f ca="1">[1]!s_dq_turn(A4283,TODAY()-1)</f>
        <v>0.76879315167185958</v>
      </c>
      <c r="R4283" s="2">
        <f>[1]!s_pq_amount(A4283,"20260101","",100000000)</f>
        <v>201.31556276000001</v>
      </c>
      <c r="S4283" s="2">
        <f>[1]!s_pq_avgamount(A4283,"20260101","",100000000)</f>
        <v>1.846931768440367</v>
      </c>
      <c r="T4283" s="17">
        <f>[1]!s_ipo_dilutedpe(A4283)</f>
        <v>22.95</v>
      </c>
      <c r="U4283" s="12">
        <f>[1]!s_ipo_collection_total(A4283,100000000)</f>
        <v>4.1010299999999997</v>
      </c>
      <c r="V4283" s="18">
        <f>[1]!s_val_pe_ttm(A4283,"")</f>
        <v>16.932229995727539</v>
      </c>
    </row>
    <row r="4284" spans="1:22" x14ac:dyDescent="0.3">
      <c r="A4284" s="12" t="s">
        <v>8912</v>
      </c>
      <c r="B4284" s="12" t="s">
        <v>8913</v>
      </c>
      <c r="C4284" s="16" t="str">
        <f>[1]!s_info_mkt(A4284)</f>
        <v>创业板</v>
      </c>
      <c r="D4284" s="16" t="str">
        <f>[1]!s_ipo_listeddate(A4284)</f>
        <v>2017-09-26</v>
      </c>
      <c r="E4284" s="16" t="str">
        <f>[1]!s_info_industry_csrc2023(A4284,"",3)</f>
        <v>计算机、通信和其他电子设备制造业</v>
      </c>
      <c r="F4284" s="16">
        <f>[1]!s_is(A4284,83,"FY","YTD","20251231",1,"",100000000)</f>
        <v>14.268979512000001</v>
      </c>
      <c r="G4284" s="16">
        <f>[1]!s_is(A4284,83,"FY","YTD","20241231",1,"",100000000)</f>
        <v>11.8301434613</v>
      </c>
      <c r="H4284" s="16">
        <f>[1]!s_is(A4284,61,"FY","YTD","20251231",1,"",100000000)</f>
        <v>-0.55093685790000002</v>
      </c>
      <c r="I4284" s="16">
        <f>[1]!s_is(A4284,61,"FY","YTD","20241231",1,"",100000000)</f>
        <v>-0.2533593724</v>
      </c>
      <c r="J4284" s="16">
        <f>[1]!s_fa_roe(A4284,"20251231")</f>
        <v>-7.8710000000000004</v>
      </c>
      <c r="K4284" s="16">
        <f>[1]!s_stmnote_rdexp(A4284,"20251231",1,10000)</f>
        <v>5168.1457810000002</v>
      </c>
      <c r="L4284" s="16">
        <f>[1]!s_margin_tradingbalance(A4284,"",10000)</f>
        <v>0</v>
      </c>
      <c r="M4284" s="16">
        <f>[1]!s_margin_seclendingbalance(A4284,"",10000)</f>
        <v>0</v>
      </c>
      <c r="N4284" s="17">
        <f>[1]!s_val_ev(A4284,"",100000000)</f>
        <v>115.16757787990002</v>
      </c>
      <c r="O4284" s="17">
        <f>[1]!share_freesharesmv(A4284,"",100000000)</f>
        <v>60.664429762300003</v>
      </c>
      <c r="P4284" s="17">
        <f ca="1">[1]!s_dq_amount_btin(A4284,TODAY()-1,100000000)</f>
        <v>19.563496749999999</v>
      </c>
      <c r="Q4284" s="17">
        <f ca="1">[1]!s_dq_turn(A4284,TODAY()-1)</f>
        <v>22.880279704176779</v>
      </c>
      <c r="R4284" s="2">
        <f>[1]!s_pq_amount(A4284,"20260101","",100000000)</f>
        <v>759.95711506999999</v>
      </c>
      <c r="S4284" s="2">
        <f>[1]!s_pq_avgamount(A4284,"20260101","",100000000)</f>
        <v>6.9720836244954132</v>
      </c>
      <c r="T4284" s="17">
        <f>[1]!s_ipo_dilutedpe(A4284)</f>
        <v>22.98</v>
      </c>
      <c r="U4284" s="12">
        <f>[1]!s_ipo_collection_total(A4284,100000000)</f>
        <v>1.9541200000000001</v>
      </c>
      <c r="V4284" s="18">
        <f>[1]!s_val_pe_ttm(A4284,"")</f>
        <v>-340.1732177734375</v>
      </c>
    </row>
    <row r="4285" spans="1:22" x14ac:dyDescent="0.3">
      <c r="A4285" s="12" t="s">
        <v>8914</v>
      </c>
      <c r="B4285" s="12" t="s">
        <v>8915</v>
      </c>
      <c r="C4285" s="16" t="str">
        <f>[1]!s_info_mkt(A4285)</f>
        <v>科创板</v>
      </c>
      <c r="D4285" s="16" t="str">
        <f>[1]!s_ipo_listeddate(A4285)</f>
        <v>2021-01-07</v>
      </c>
      <c r="E4285" s="16" t="str">
        <f>[1]!s_info_industry_csrc2023(A4285,"",3)</f>
        <v>专用设备制造业</v>
      </c>
      <c r="F4285" s="16">
        <f>[1]!s_is(A4285,83,"FY","YTD","20251231",1,"",100000000)</f>
        <v>25.8392732109</v>
      </c>
      <c r="G4285" s="16">
        <f>[1]!s_is(A4285,83,"FY","YTD","20241231",1,"",100000000)</f>
        <v>20.658015977400002</v>
      </c>
      <c r="H4285" s="16">
        <f>[1]!s_is(A4285,61,"FY","YTD","20251231",1,"",100000000)</f>
        <v>8.2063658242999988</v>
      </c>
      <c r="I4285" s="16">
        <f>[1]!s_is(A4285,61,"FY","YTD","20241231",1,"",100000000)</f>
        <v>6.7315171316999995</v>
      </c>
      <c r="J4285" s="16">
        <f>[1]!s_fa_roe(A4285,"20251231")</f>
        <v>29.282299999999999</v>
      </c>
      <c r="K4285" s="16">
        <f>[1]!s_stmnote_rdexp(A4285,"20251231",1,10000)</f>
        <v>36480.151135</v>
      </c>
      <c r="L4285" s="16">
        <f>[1]!s_margin_tradingbalance(A4285,"",10000)</f>
        <v>15201.9882</v>
      </c>
      <c r="M4285" s="16">
        <f>[1]!s_margin_seclendingbalance(A4285,"",10000)</f>
        <v>828.61300000000006</v>
      </c>
      <c r="N4285" s="17">
        <f>[1]!s_val_ev(A4285,"",100000000)</f>
        <v>271.22648605679996</v>
      </c>
      <c r="O4285" s="17">
        <f>[1]!share_freesharesmv(A4285,"",100000000)</f>
        <v>154.36221019679999</v>
      </c>
      <c r="P4285" s="17">
        <f ca="1">[1]!s_dq_amount_btin(A4285,TODAY()-1,100000000)</f>
        <v>3.50416967</v>
      </c>
      <c r="Q4285" s="17">
        <f ca="1">[1]!s_dq_turn(A4285,TODAY()-1)</f>
        <v>1.2805862582582097</v>
      </c>
      <c r="R4285" s="2">
        <f>[1]!s_pq_amount(A4285,"20260101","",100000000)</f>
        <v>303.04011077000001</v>
      </c>
      <c r="S4285" s="2">
        <f>[1]!s_pq_avgamount(A4285,"20260101","",100000000)</f>
        <v>2.7801845024770642</v>
      </c>
      <c r="T4285" s="17">
        <f>[1]!s_ipo_dilutedpe(A4285)</f>
        <v>61.61</v>
      </c>
      <c r="U4285" s="12">
        <f>[1]!s_ipo_collection_total(A4285,100000000)</f>
        <v>12.412482000000001</v>
      </c>
      <c r="V4285" s="18">
        <f>[1]!s_val_pe_ttm(A4285,"")</f>
        <v>31.286087036132813</v>
      </c>
    </row>
    <row r="4286" spans="1:22" x14ac:dyDescent="0.3">
      <c r="A4286" s="12" t="s">
        <v>311</v>
      </c>
      <c r="B4286" s="12" t="s">
        <v>312</v>
      </c>
      <c r="C4286" s="16" t="str">
        <f>[1]!s_info_mkt(A4286)</f>
        <v>北证</v>
      </c>
      <c r="D4286" s="16" t="str">
        <f>[1]!s_ipo_listeddate(A4286)</f>
        <v>2022-12-07</v>
      </c>
      <c r="E4286" s="16" t="str">
        <f>[1]!s_info_industry_csrc2023(A4286,"",3)</f>
        <v>专用设备制造业</v>
      </c>
      <c r="F4286" s="16">
        <f>[1]!s_is(A4286,83,"FY","YTD","20251231",1,"",100000000)</f>
        <v>0.89939697090000004</v>
      </c>
      <c r="G4286" s="16">
        <f>[1]!s_is(A4286,83,"FY","YTD","20241231",1,"",100000000)</f>
        <v>1.1900173641</v>
      </c>
      <c r="H4286" s="16">
        <f>[1]!s_is(A4286,61,"FY","YTD","20251231",1,"",100000000)</f>
        <v>-0.60440038139999996</v>
      </c>
      <c r="I4286" s="16">
        <f>[1]!s_is(A4286,61,"FY","YTD","20241231",1,"",100000000)</f>
        <v>-0.60898635499999998</v>
      </c>
      <c r="J4286" s="16">
        <f>[1]!s_fa_roe(A4286,"20251231")</f>
        <v>-30.546600000000002</v>
      </c>
      <c r="K4286" s="16">
        <f>[1]!s_stmnote_rdexp(A4286,"20251231",1,10000)</f>
        <v>3437.9494640000003</v>
      </c>
      <c r="L4286" s="16">
        <f>[1]!s_margin_tradingbalance(A4286,"",10000)</f>
        <v>1194.7352000000001</v>
      </c>
      <c r="M4286" s="16">
        <f>[1]!s_margin_seclendingbalance(A4286,"",10000)</f>
        <v>0</v>
      </c>
      <c r="N4286" s="17">
        <f>[1]!s_val_ev(A4286,"",100000000)</f>
        <v>8.9967788047999999</v>
      </c>
      <c r="O4286" s="17">
        <f>[1]!share_freesharesmv(A4286,"",100000000)</f>
        <v>5.6142639607999989</v>
      </c>
      <c r="P4286" s="17">
        <f ca="1">[1]!s_dq_amount_btin(A4286,TODAY()-1,100000000)</f>
        <v>0.37681893999999999</v>
      </c>
      <c r="Q4286" s="17">
        <f ca="1">[1]!s_dq_turn(A4286,TODAY()-1)</f>
        <v>5.2864023105031386</v>
      </c>
      <c r="R4286" s="2">
        <f>[1]!s_pq_amount(A4286,"20260101","",100000000)</f>
        <v>38.322019740000002</v>
      </c>
      <c r="S4286" s="2">
        <f>[1]!s_pq_avgamount(A4286,"20260101","",100000000)</f>
        <v>0.35157816275229359</v>
      </c>
      <c r="T4286" s="17">
        <f>[1]!s_ipo_dilutedpe(A4286)</f>
        <v>24.94</v>
      </c>
      <c r="U4286" s="12">
        <f>[1]!s_ipo_collection_total(A4286,100000000)</f>
        <v>1.0349999999999999</v>
      </c>
      <c r="V4286" s="18">
        <f>[1]!s_val_pe_ttm(A4286,"")</f>
        <v>-15.214406967163086</v>
      </c>
    </row>
    <row r="4287" spans="1:22" x14ac:dyDescent="0.3">
      <c r="A4287" s="12" t="s">
        <v>313</v>
      </c>
      <c r="B4287" s="12" t="s">
        <v>314</v>
      </c>
      <c r="C4287" s="16" t="str">
        <f>[1]!s_info_mkt(A4287)</f>
        <v>北证</v>
      </c>
      <c r="D4287" s="16" t="str">
        <f>[1]!s_ipo_listeddate(A4287)</f>
        <v>2021-10-28</v>
      </c>
      <c r="E4287" s="16" t="str">
        <f>[1]!s_info_industry_csrc2023(A4287,"",3)</f>
        <v>专业技术服务业</v>
      </c>
      <c r="F4287" s="16">
        <f>[1]!s_is(A4287,83,"FY","YTD","20251231",1,"",100000000)</f>
        <v>5.8965700338999998</v>
      </c>
      <c r="G4287" s="16">
        <f>[1]!s_is(A4287,83,"FY","YTD","20241231",1,"",100000000)</f>
        <v>5.6086572988999999</v>
      </c>
      <c r="H4287" s="16">
        <f>[1]!s_is(A4287,61,"FY","YTD","20251231",1,"",100000000)</f>
        <v>1.0765072654000001</v>
      </c>
      <c r="I4287" s="16">
        <f>[1]!s_is(A4287,61,"FY","YTD","20241231",1,"",100000000)</f>
        <v>0.97919357769999993</v>
      </c>
      <c r="J4287" s="16">
        <f>[1]!s_fa_roe(A4287,"20251231")</f>
        <v>24.9176</v>
      </c>
      <c r="K4287" s="16">
        <f>[1]!s_stmnote_rdexp(A4287,"20251231",1,10000)</f>
        <v>3748.9610399999997</v>
      </c>
      <c r="L4287" s="16">
        <f>[1]!s_margin_tradingbalance(A4287,"",10000)</f>
        <v>715.16139999999996</v>
      </c>
      <c r="M4287" s="16">
        <f>[1]!s_margin_seclendingbalance(A4287,"",10000)</f>
        <v>0</v>
      </c>
      <c r="N4287" s="17">
        <f>[1]!s_val_ev(A4287,"",100000000)</f>
        <v>20.612513712999998</v>
      </c>
      <c r="O4287" s="17">
        <f>[1]!share_freesharesmv(A4287,"",100000000)</f>
        <v>6.0769097949999997</v>
      </c>
      <c r="P4287" s="17">
        <f ca="1">[1]!s_dq_amount_btin(A4287,TODAY()-1,100000000)</f>
        <v>0.11637909</v>
      </c>
      <c r="Q4287" s="17">
        <f ca="1">[1]!s_dq_turn(A4287,TODAY()-1)</f>
        <v>0.63372414432915269</v>
      </c>
      <c r="R4287" s="2">
        <f>[1]!s_pq_amount(A4287,"20260101","",100000000)</f>
        <v>27.55704252</v>
      </c>
      <c r="S4287" s="2">
        <f>[1]!s_pq_avgamount(A4287,"20260101","",100000000)</f>
        <v>0.25281690385321098</v>
      </c>
      <c r="T4287" s="17">
        <f>[1]!s_ipo_dilutedpe(A4287)</f>
        <v>17.920000000000002</v>
      </c>
      <c r="U4287" s="12">
        <f>[1]!s_ipo_collection_total(A4287,100000000)</f>
        <v>0.89086858000000002</v>
      </c>
      <c r="V4287" s="18">
        <f>[1]!s_val_pe_ttm(A4287,"")</f>
        <v>19.025449752807617</v>
      </c>
    </row>
    <row r="4288" spans="1:22" x14ac:dyDescent="0.3">
      <c r="A4288" s="12" t="s">
        <v>8916</v>
      </c>
      <c r="B4288" s="12" t="s">
        <v>8917</v>
      </c>
      <c r="C4288" s="16" t="str">
        <f>[1]!s_info_mkt(A4288)</f>
        <v>主板</v>
      </c>
      <c r="D4288" s="16" t="str">
        <f>[1]!s_ipo_listeddate(A4288)</f>
        <v>1994-05-09</v>
      </c>
      <c r="E4288" s="16" t="str">
        <f>[1]!s_info_industry_csrc2023(A4288,"",3)</f>
        <v>酒、饮料和精制茶制造业</v>
      </c>
      <c r="F4288" s="16">
        <f>[1]!s_is(A4288,83,"FY","YTD","20251231",1,"",100000000)</f>
        <v>257.31010647319999</v>
      </c>
      <c r="G4288" s="16">
        <f>[1]!s_is(A4288,83,"FY","YTD","20241231",1,"",100000000)</f>
        <v>311.96248208330002</v>
      </c>
      <c r="H4288" s="16">
        <f>[1]!s_is(A4288,61,"FY","YTD","20251231",1,"",100000000)</f>
        <v>108.30713936139999</v>
      </c>
      <c r="I4288" s="16">
        <f>[1]!s_is(A4288,61,"FY","YTD","20241231",1,"",100000000)</f>
        <v>134.72986476010001</v>
      </c>
      <c r="J4288" s="16">
        <f>[1]!s_fa_roe(A4288,"20251231")</f>
        <v>22.2926</v>
      </c>
      <c r="K4288" s="16">
        <f>[1]!s_stmnote_rdexp(A4288,"20251231",1,10000)</f>
        <v>22014.058951999999</v>
      </c>
      <c r="L4288" s="16">
        <f>[1]!s_margin_tradingbalance(A4288,"",10000)</f>
        <v>255051.0264</v>
      </c>
      <c r="M4288" s="16">
        <f>[1]!s_margin_seclendingbalance(A4288,"",10000)</f>
        <v>3461.2438000000002</v>
      </c>
      <c r="N4288" s="17">
        <f>[1]!s_val_ev(A4288,"",100000000)</f>
        <v>1191.2098540059001</v>
      </c>
      <c r="O4288" s="17">
        <f>[1]!share_freesharesmv(A4288,"",100000000)</f>
        <v>584.0356796108</v>
      </c>
      <c r="P4288" s="17">
        <f ca="1">[1]!s_dq_amount_btin(A4288,TODAY()-1,100000000)</f>
        <v>9.4454637100000003</v>
      </c>
      <c r="Q4288" s="17">
        <f ca="1">[1]!s_dq_turn(A4288,TODAY()-1)</f>
        <v>0.79044280431072544</v>
      </c>
      <c r="R4288" s="2">
        <f>[1]!s_pq_amount(A4288,"20260101","",100000000)</f>
        <v>1222.0518235899999</v>
      </c>
      <c r="S4288" s="2">
        <f>[1]!s_pq_avgamount(A4288,"20260101","",100000000)</f>
        <v>11.211484620091744</v>
      </c>
      <c r="T4288" s="17">
        <f>[1]!s_ipo_dilutedpe(A4288)</f>
        <v>0</v>
      </c>
      <c r="U4288" s="12">
        <f>[1]!s_ipo_collection_total(A4288,100000000)</f>
        <v>1.275604</v>
      </c>
      <c r="V4288" s="18">
        <f>[1]!s_val_pe_ttm(A4288,"")</f>
        <v>11.976310729980469</v>
      </c>
    </row>
    <row r="4289" spans="1:22" x14ac:dyDescent="0.3">
      <c r="A4289" s="12" t="s">
        <v>8918</v>
      </c>
      <c r="B4289" s="12" t="s">
        <v>8919</v>
      </c>
      <c r="C4289" s="16" t="str">
        <f>[1]!s_info_mkt(A4289)</f>
        <v>主板</v>
      </c>
      <c r="D4289" s="16" t="str">
        <f>[1]!s_ipo_listeddate(A4289)</f>
        <v>1994-01-06</v>
      </c>
      <c r="E4289" s="16" t="str">
        <f>[1]!s_info_industry_csrc2023(A4289,"",3)</f>
        <v>煤炭开采和洗选业</v>
      </c>
      <c r="F4289" s="16">
        <f>[1]!s_is(A4289,83,"FY","YTD","20251231",1,"",100000000)</f>
        <v>78.386309949199998</v>
      </c>
      <c r="G4289" s="16">
        <f>[1]!s_is(A4289,83,"FY","YTD","20241231",1,"",100000000)</f>
        <v>96.039706186100005</v>
      </c>
      <c r="H4289" s="16">
        <f>[1]!s_is(A4289,61,"FY","YTD","20251231",1,"",100000000)</f>
        <v>-2.1125185203000001</v>
      </c>
      <c r="I4289" s="16">
        <f>[1]!s_is(A4289,61,"FY","YTD","20241231",1,"",100000000)</f>
        <v>12.143219692799999</v>
      </c>
      <c r="J4289" s="16">
        <f>[1]!s_fa_roe(A4289,"20251231")</f>
        <v>-1.2690999999999999</v>
      </c>
      <c r="K4289" s="16">
        <f>[1]!s_stmnote_rdexp(A4289,"20251231",1,10000)</f>
        <v>30871.463769999998</v>
      </c>
      <c r="L4289" s="16">
        <f>[1]!s_margin_tradingbalance(A4289,"",10000)</f>
        <v>42408.313099999999</v>
      </c>
      <c r="M4289" s="16">
        <f>[1]!s_margin_seclendingbalance(A4289,"",10000)</f>
        <v>124.8184</v>
      </c>
      <c r="N4289" s="17">
        <f>[1]!s_val_ev(A4289,"",100000000)</f>
        <v>129.51391646600001</v>
      </c>
      <c r="O4289" s="17">
        <f>[1]!share_freesharesmv(A4289,"",100000000)</f>
        <v>51.185745901399997</v>
      </c>
      <c r="P4289" s="17">
        <f ca="1">[1]!s_dq_amount_btin(A4289,TODAY()-1,100000000)</f>
        <v>1.1518438</v>
      </c>
      <c r="Q4289" s="17">
        <f ca="1">[1]!s_dq_turn(A4289,TODAY()-1)</f>
        <v>1.2764240233585882</v>
      </c>
      <c r="R4289" s="2">
        <f>[1]!s_pq_amount(A4289,"20260101","",100000000)</f>
        <v>268.52474520999999</v>
      </c>
      <c r="S4289" s="2">
        <f>[1]!s_pq_avgamount(A4289,"20260101","",100000000)</f>
        <v>2.712371163737374</v>
      </c>
      <c r="T4289" s="17">
        <f>[1]!s_ipo_dilutedpe(A4289)</f>
        <v>0</v>
      </c>
      <c r="U4289" s="12">
        <f>[1]!s_ipo_collection_total(A4289,100000000)</f>
        <v>1.38</v>
      </c>
      <c r="V4289" s="18">
        <f>[1]!s_val_pe_ttm(A4289,"")</f>
        <v>-65.715576171875</v>
      </c>
    </row>
    <row r="4290" spans="1:22" x14ac:dyDescent="0.3">
      <c r="A4290" s="12" t="s">
        <v>8920</v>
      </c>
      <c r="B4290" s="12" t="s">
        <v>8921</v>
      </c>
      <c r="C4290" s="16" t="str">
        <f>[1]!s_info_mkt(A4290)</f>
        <v>创业板</v>
      </c>
      <c r="D4290" s="16" t="str">
        <f>[1]!s_ipo_listeddate(A4290)</f>
        <v>2021-07-29</v>
      </c>
      <c r="E4290" s="16" t="str">
        <f>[1]!s_info_industry_csrc2023(A4290,"",3)</f>
        <v>化学原料和化学制品制造业</v>
      </c>
      <c r="F4290" s="16">
        <f>[1]!s_is(A4290,83,"FY","YTD","20251231",1,"",100000000)</f>
        <v>14.769371532100001</v>
      </c>
      <c r="G4290" s="16">
        <f>[1]!s_is(A4290,83,"FY","YTD","20241231",1,"",100000000)</f>
        <v>15.7527724529</v>
      </c>
      <c r="H4290" s="16">
        <f>[1]!s_is(A4290,61,"FY","YTD","20251231",1,"",100000000)</f>
        <v>0.49579853299999999</v>
      </c>
      <c r="I4290" s="16">
        <f>[1]!s_is(A4290,61,"FY","YTD","20241231",1,"",100000000)</f>
        <v>1.2069761906999998</v>
      </c>
      <c r="J4290" s="16">
        <f>[1]!s_fa_roe(A4290,"20251231")</f>
        <v>3.0179999999999998</v>
      </c>
      <c r="K4290" s="16">
        <f>[1]!s_stmnote_rdexp(A4290,"20251231",1,10000)</f>
        <v>6366.0528119999999</v>
      </c>
      <c r="L4290" s="16">
        <f>[1]!s_margin_tradingbalance(A4290,"",10000)</f>
        <v>9389.6556</v>
      </c>
      <c r="M4290" s="16">
        <f>[1]!s_margin_seclendingbalance(A4290,"",10000)</f>
        <v>9.0324000000000009</v>
      </c>
      <c r="N4290" s="17">
        <f>[1]!s_val_ev(A4290,"",100000000)</f>
        <v>22.6</v>
      </c>
      <c r="O4290" s="17">
        <f>[1]!share_freesharesmv(A4290,"",100000000)</f>
        <v>10.514205910000001</v>
      </c>
      <c r="P4290" s="17">
        <f ca="1">[1]!s_dq_amount_btin(A4290,TODAY()-1,100000000)</f>
        <v>0.33981208000000002</v>
      </c>
      <c r="Q4290" s="17">
        <f ca="1">[1]!s_dq_turn(A4290,TODAY()-1)</f>
        <v>2.1158774790092902</v>
      </c>
      <c r="R4290" s="2">
        <f>[1]!s_pq_amount(A4290,"20260101","",100000000)</f>
        <v>62.790752130000001</v>
      </c>
      <c r="S4290" s="2">
        <f>[1]!s_pq_avgamount(A4290,"20260101","",100000000)</f>
        <v>0.57606194614678896</v>
      </c>
      <c r="T4290" s="17">
        <f>[1]!s_ipo_dilutedpe(A4290)</f>
        <v>15.36</v>
      </c>
      <c r="U4290" s="12">
        <f>[1]!s_ipo_collection_total(A4290,100000000)</f>
        <v>5.8449999999999998</v>
      </c>
      <c r="V4290" s="18">
        <f>[1]!s_val_pe_ttm(A4290,"")</f>
        <v>101.25336456298828</v>
      </c>
    </row>
    <row r="4291" spans="1:22" x14ac:dyDescent="0.3">
      <c r="A4291" s="12" t="s">
        <v>8922</v>
      </c>
      <c r="B4291" s="12" t="s">
        <v>8923</v>
      </c>
      <c r="C4291" s="16" t="str">
        <f>[1]!s_info_mkt(A4291)</f>
        <v>主板</v>
      </c>
      <c r="D4291" s="16" t="str">
        <f>[1]!s_ipo_listeddate(A4291)</f>
        <v>2020-10-20</v>
      </c>
      <c r="E4291" s="16" t="str">
        <f>[1]!s_info_industry_csrc2023(A4291,"",3)</f>
        <v>化学原料和化学制品制造业</v>
      </c>
      <c r="F4291" s="16">
        <f>[1]!s_is(A4291,83,"FY","YTD","20251231",1,"",100000000)</f>
        <v>89.381741638899996</v>
      </c>
      <c r="G4291" s="16">
        <f>[1]!s_is(A4291,83,"FY","YTD","20241231",1,"",100000000)</f>
        <v>100.7819831633</v>
      </c>
      <c r="H4291" s="16">
        <f>[1]!s_is(A4291,61,"FY","YTD","20251231",1,"",100000000)</f>
        <v>1.0830256868000001</v>
      </c>
      <c r="I4291" s="16">
        <f>[1]!s_is(A4291,61,"FY","YTD","20241231",1,"",100000000)</f>
        <v>2.3087786983000003</v>
      </c>
      <c r="J4291" s="16">
        <f>[1]!s_fa_roe(A4291,"20251231")</f>
        <v>0.94220000000000004</v>
      </c>
      <c r="K4291" s="16">
        <f>[1]!s_stmnote_rdexp(A4291,"20251231",1,10000)</f>
        <v>7791.7115980000008</v>
      </c>
      <c r="L4291" s="16">
        <f>[1]!s_margin_tradingbalance(A4291,"",10000)</f>
        <v>23904.367600000001</v>
      </c>
      <c r="M4291" s="16">
        <f>[1]!s_margin_seclendingbalance(A4291,"",10000)</f>
        <v>174.1825</v>
      </c>
      <c r="N4291" s="17">
        <f>[1]!s_val_ev(A4291,"",100000000)</f>
        <v>143.39722228639999</v>
      </c>
      <c r="O4291" s="17">
        <f>[1]!share_freesharesmv(A4291,"",100000000)</f>
        <v>56.911050378999995</v>
      </c>
      <c r="P4291" s="17">
        <f ca="1">[1]!s_dq_amount_btin(A4291,TODAY()-1,100000000)</f>
        <v>0.72008178</v>
      </c>
      <c r="Q4291" s="17">
        <f ca="1">[1]!s_dq_turn(A4291,TODAY()-1)</f>
        <v>0.50037895362220797</v>
      </c>
      <c r="R4291" s="2">
        <f>[1]!s_pq_amount(A4291,"20260101","",100000000)</f>
        <v>170.46191736</v>
      </c>
      <c r="S4291" s="2">
        <f>[1]!s_pq_avgamount(A4291,"20260101","",100000000)</f>
        <v>1.5638708014678899</v>
      </c>
      <c r="T4291" s="17">
        <f>[1]!s_ipo_dilutedpe(A4291)</f>
        <v>22.41</v>
      </c>
      <c r="U4291" s="12">
        <f>[1]!s_ipo_collection_total(A4291,100000000)</f>
        <v>36.725000090400002</v>
      </c>
      <c r="V4291" s="18">
        <f>[1]!s_val_pe_ttm(A4291,"")</f>
        <v>349.81631469726563</v>
      </c>
    </row>
    <row r="4292" spans="1:22" x14ac:dyDescent="0.3">
      <c r="A4292" s="12" t="s">
        <v>8924</v>
      </c>
      <c r="B4292" s="12" t="s">
        <v>8925</v>
      </c>
      <c r="C4292" s="16" t="str">
        <f>[1]!s_info_mkt(A4292)</f>
        <v>主板</v>
      </c>
      <c r="D4292" s="16" t="str">
        <f>[1]!s_ipo_listeddate(A4292)</f>
        <v>2014-12-30</v>
      </c>
      <c r="E4292" s="16" t="str">
        <f>[1]!s_info_industry_csrc2023(A4292,"",3)</f>
        <v>有色金属冶炼和压延加工业</v>
      </c>
      <c r="F4292" s="16">
        <f>[1]!s_is(A4292,83,"FY","YTD","20251231",1,"",100000000)</f>
        <v>65.451938744200007</v>
      </c>
      <c r="G4292" s="16">
        <f>[1]!s_is(A4292,83,"FY","YTD","20241231",1,"",100000000)</f>
        <v>53.638547025299999</v>
      </c>
      <c r="H4292" s="16">
        <f>[1]!s_is(A4292,61,"FY","YTD","20251231",1,"",100000000)</f>
        <v>4.5763979103999999</v>
      </c>
      <c r="I4292" s="16">
        <f>[1]!s_is(A4292,61,"FY","YTD","20241231",1,"",100000000)</f>
        <v>7.5697463703999999</v>
      </c>
      <c r="J4292" s="16">
        <f>[1]!s_fa_roe(A4292,"20251231")</f>
        <v>3.7568999999999999</v>
      </c>
      <c r="K4292" s="16">
        <f>[1]!s_stmnote_rdexp(A4292,"20251231",1,10000)</f>
        <v>10160.303812999999</v>
      </c>
      <c r="L4292" s="16">
        <f>[1]!s_margin_tradingbalance(A4292,"",10000)</f>
        <v>274225.28000000003</v>
      </c>
      <c r="M4292" s="16">
        <f>[1]!s_margin_seclendingbalance(A4292,"",10000)</f>
        <v>527.75</v>
      </c>
      <c r="N4292" s="17">
        <f>[1]!s_val_ev(A4292,"",100000000)</f>
        <v>438.01771852669998</v>
      </c>
      <c r="O4292" s="17">
        <f>[1]!share_freesharesmv(A4292,"",100000000)</f>
        <v>371.44818299160005</v>
      </c>
      <c r="P4292" s="17">
        <f ca="1">[1]!s_dq_amount_btin(A4292,TODAY()-1,100000000)</f>
        <v>20.013547540000001</v>
      </c>
      <c r="Q4292" s="17">
        <f ca="1">[1]!s_dq_turn(A4292,TODAY()-1)</f>
        <v>4.6100151852002522</v>
      </c>
      <c r="R4292" s="2">
        <f>[1]!s_pq_amount(A4292,"20260101","",100000000)</f>
        <v>2468.4482419599999</v>
      </c>
      <c r="S4292" s="2">
        <f>[1]!s_pq_avgamount(A4292,"20260101","",100000000)</f>
        <v>22.646314146422018</v>
      </c>
      <c r="T4292" s="17">
        <f>[1]!s_ipo_dilutedpe(A4292)</f>
        <v>22.98</v>
      </c>
      <c r="U4292" s="12">
        <f>[1]!s_ipo_collection_total(A4292,100000000)</f>
        <v>2.2709999999999999</v>
      </c>
      <c r="V4292" s="18">
        <f>[1]!s_val_pe_ttm(A4292,"")</f>
        <v>52.738384246826172</v>
      </c>
    </row>
    <row r="4293" spans="1:22" x14ac:dyDescent="0.3">
      <c r="A4293" s="12" t="s">
        <v>8926</v>
      </c>
      <c r="B4293" s="12" t="s">
        <v>8927</v>
      </c>
      <c r="C4293" s="16" t="str">
        <f>[1]!s_info_mkt(A4293)</f>
        <v>创业板</v>
      </c>
      <c r="D4293" s="16" t="str">
        <f>[1]!s_ipo_listeddate(A4293)</f>
        <v>2011-02-01</v>
      </c>
      <c r="E4293" s="16" t="str">
        <f>[1]!s_info_industry_csrc2023(A4293,"",3)</f>
        <v>专用设备制造业</v>
      </c>
      <c r="F4293" s="16">
        <f>[1]!s_is(A4293,83,"FY","YTD","20251231",1,"",100000000)</f>
        <v>11.848245029300001</v>
      </c>
      <c r="G4293" s="16">
        <f>[1]!s_is(A4293,83,"FY","YTD","20241231",1,"",100000000)</f>
        <v>13.354230078499999</v>
      </c>
      <c r="H4293" s="16">
        <f>[1]!s_is(A4293,61,"FY","YTD","20251231",1,"",100000000)</f>
        <v>-1.2248802207</v>
      </c>
      <c r="I4293" s="16">
        <f>[1]!s_is(A4293,61,"FY","YTD","20241231",1,"",100000000)</f>
        <v>0.83209310089999999</v>
      </c>
      <c r="J4293" s="16">
        <f>[1]!s_fa_roe(A4293,"20251231")</f>
        <v>-13.4316</v>
      </c>
      <c r="K4293" s="16">
        <f>[1]!s_stmnote_rdexp(A4293,"20251231",1,10000)</f>
        <v>4765.119764</v>
      </c>
      <c r="L4293" s="16">
        <f>[1]!s_margin_tradingbalance(A4293,"",10000)</f>
        <v>0</v>
      </c>
      <c r="M4293" s="16">
        <f>[1]!s_margin_seclendingbalance(A4293,"",10000)</f>
        <v>0</v>
      </c>
      <c r="N4293" s="17">
        <f>[1]!s_val_ev(A4293,"",100000000)</f>
        <v>26.523597697799996</v>
      </c>
      <c r="O4293" s="17">
        <f>[1]!share_freesharesmv(A4293,"",100000000)</f>
        <v>21.013149261699997</v>
      </c>
      <c r="P4293" s="17">
        <f ca="1">[1]!s_dq_amount_btin(A4293,TODAY()-1,100000000)</f>
        <v>0.24540337000000001</v>
      </c>
      <c r="Q4293" s="17">
        <f ca="1">[1]!s_dq_turn(A4293,TODAY()-1)</f>
        <v>0.91646447352110993</v>
      </c>
      <c r="R4293" s="2">
        <f>[1]!s_pq_amount(A4293,"20260101","",100000000)</f>
        <v>72.517813329999996</v>
      </c>
      <c r="S4293" s="2">
        <f>[1]!s_pq_avgamount(A4293,"20260101","",100000000)</f>
        <v>0.66530103972477062</v>
      </c>
      <c r="T4293" s="17">
        <f>[1]!s_ipo_dilutedpe(A4293)</f>
        <v>49.6</v>
      </c>
      <c r="U4293" s="12">
        <f>[1]!s_ipo_collection_total(A4293,100000000)</f>
        <v>3.8062999999999998</v>
      </c>
      <c r="V4293" s="18">
        <f>[1]!s_val_pe_ttm(A4293,"")</f>
        <v>-17.255878448486328</v>
      </c>
    </row>
    <row r="4294" spans="1:22" x14ac:dyDescent="0.3">
      <c r="A4294" s="12" t="s">
        <v>8928</v>
      </c>
      <c r="B4294" s="12" t="s">
        <v>8929</v>
      </c>
      <c r="C4294" s="16" t="str">
        <f>[1]!s_info_mkt(A4294)</f>
        <v>主板</v>
      </c>
      <c r="D4294" s="16" t="str">
        <f>[1]!s_ipo_listeddate(A4294)</f>
        <v>2004-03-24</v>
      </c>
      <c r="E4294" s="16" t="str">
        <f>[1]!s_info_industry_csrc2023(A4294,"",3)</f>
        <v>酒、饮料和精制茶制造业</v>
      </c>
      <c r="F4294" s="16">
        <f>[1]!s_is(A4294,83,"FY","YTD","20251231",1,"",100000000)</f>
        <v>2.0352420934</v>
      </c>
      <c r="G4294" s="16">
        <f>[1]!s_is(A4294,83,"FY","YTD","20241231",1,"",100000000)</f>
        <v>3.2825795729</v>
      </c>
      <c r="H4294" s="16">
        <f>[1]!s_is(A4294,61,"FY","YTD","20251231",1,"",100000000)</f>
        <v>-1.0737004748999999</v>
      </c>
      <c r="I4294" s="16">
        <f>[1]!s_is(A4294,61,"FY","YTD","20241231",1,"",100000000)</f>
        <v>-0.52075334449999999</v>
      </c>
      <c r="J4294" s="16">
        <f>[1]!s_fa_roe(A4294,"20251231")</f>
        <v>-14.202400000000001</v>
      </c>
      <c r="K4294" s="16">
        <f>[1]!s_stmnote_rdexp(A4294,"20251231",1,10000)</f>
        <v>289.41015199999998</v>
      </c>
      <c r="L4294" s="16">
        <f>[1]!s_margin_tradingbalance(A4294,"",10000)</f>
        <v>6625.9678999999996</v>
      </c>
      <c r="M4294" s="16">
        <f>[1]!s_margin_seclendingbalance(A4294,"",10000)</f>
        <v>0</v>
      </c>
      <c r="N4294" s="17">
        <f>[1]!s_val_ev(A4294,"",100000000)</f>
        <v>12.909023999999997</v>
      </c>
      <c r="O4294" s="17">
        <f>[1]!share_freesharesmv(A4294,"",100000000)</f>
        <v>8.1701709365999999</v>
      </c>
      <c r="P4294" s="17">
        <f ca="1">[1]!s_dq_amount_btin(A4294,TODAY()-1,100000000)</f>
        <v>0.16315404</v>
      </c>
      <c r="Q4294" s="17">
        <f ca="1">[1]!s_dq_turn(A4294,TODAY()-1)</f>
        <v>1.262930057299452</v>
      </c>
      <c r="R4294" s="2">
        <f>[1]!s_pq_amount(A4294,"20260101","",100000000)</f>
        <v>40.081297319999997</v>
      </c>
      <c r="S4294" s="2">
        <f>[1]!s_pq_avgamount(A4294,"20260101","",100000000)</f>
        <v>0.37112312333333336</v>
      </c>
      <c r="T4294" s="17">
        <f>[1]!s_ipo_dilutedpe(A4294)</f>
        <v>17.75</v>
      </c>
      <c r="U4294" s="12">
        <f>[1]!s_ipo_collection_total(A4294,100000000)</f>
        <v>3.1808000000000001</v>
      </c>
      <c r="V4294" s="18">
        <f>[1]!s_val_pe_ttm(A4294,"")</f>
        <v>-12.141384124755859</v>
      </c>
    </row>
    <row r="4295" spans="1:22" x14ac:dyDescent="0.3">
      <c r="A4295" s="12" t="s">
        <v>315</v>
      </c>
      <c r="B4295" s="12" t="s">
        <v>316</v>
      </c>
      <c r="C4295" s="16" t="str">
        <f>[1]!s_info_mkt(A4295)</f>
        <v>北证</v>
      </c>
      <c r="D4295" s="16" t="str">
        <f>[1]!s_ipo_listeddate(A4295)</f>
        <v>2023-11-23</v>
      </c>
      <c r="E4295" s="16" t="str">
        <f>[1]!s_info_industry_csrc2023(A4295,"",3)</f>
        <v>通用设备制造业</v>
      </c>
      <c r="F4295" s="16">
        <f>[1]!s_is(A4295,83,"FY","YTD","20251231",1,"",100000000)</f>
        <v>1.2015834499</v>
      </c>
      <c r="G4295" s="16">
        <f>[1]!s_is(A4295,83,"FY","YTD","20241231",1,"",100000000)</f>
        <v>1.2829678931999999</v>
      </c>
      <c r="H4295" s="16">
        <f>[1]!s_is(A4295,61,"FY","YTD","20251231",1,"",100000000)</f>
        <v>0.1124051798</v>
      </c>
      <c r="I4295" s="16">
        <f>[1]!s_is(A4295,61,"FY","YTD","20241231",1,"",100000000)</f>
        <v>0.1043680015</v>
      </c>
      <c r="J4295" s="16">
        <f>[1]!s_fa_roe(A4295,"20251231")</f>
        <v>3.2481</v>
      </c>
      <c r="K4295" s="16">
        <f>[1]!s_stmnote_rdexp(A4295,"20251231",1,10000)</f>
        <v>655.96525199999996</v>
      </c>
      <c r="L4295" s="16">
        <f>[1]!s_margin_tradingbalance(A4295,"",10000)</f>
        <v>950.29930000000002</v>
      </c>
      <c r="M4295" s="16">
        <f>[1]!s_margin_seclendingbalance(A4295,"",10000)</f>
        <v>0</v>
      </c>
      <c r="N4295" s="17">
        <f>[1]!s_val_ev(A4295,"",100000000)</f>
        <v>13.119408191499998</v>
      </c>
      <c r="O4295" s="17">
        <f>[1]!share_freesharesmv(A4295,"",100000000)</f>
        <v>4.6579873164999999</v>
      </c>
      <c r="P4295" s="17">
        <f ca="1">[1]!s_dq_amount_btin(A4295,TODAY()-1,100000000)</f>
        <v>0.15131027</v>
      </c>
      <c r="Q4295" s="17">
        <f ca="1">[1]!s_dq_turn(A4295,TODAY()-1)</f>
        <v>2.2557428359407399</v>
      </c>
      <c r="R4295" s="2">
        <f>[1]!s_pq_amount(A4295,"20260101","",100000000)</f>
        <v>28.74253852</v>
      </c>
      <c r="S4295" s="2">
        <f>[1]!s_pq_avgamount(A4295,"20260101","",100000000)</f>
        <v>0.26369301394495415</v>
      </c>
      <c r="T4295" s="17">
        <f>[1]!s_ipo_dilutedpe(A4295)</f>
        <v>19.2</v>
      </c>
      <c r="U4295" s="12">
        <f>[1]!s_ipo_collection_total(A4295,100000000)</f>
        <v>1.7585569999999999</v>
      </c>
      <c r="V4295" s="18">
        <f>[1]!s_val_pe_ttm(A4295,"")</f>
        <v>93.13018798828125</v>
      </c>
    </row>
    <row r="4296" spans="1:22" x14ac:dyDescent="0.3">
      <c r="A4296" s="12" t="s">
        <v>8930</v>
      </c>
      <c r="B4296" s="12" t="s">
        <v>8931</v>
      </c>
      <c r="C4296" s="16" t="str">
        <f>[1]!s_info_mkt(A4296)</f>
        <v>创业板</v>
      </c>
      <c r="D4296" s="16" t="str">
        <f>[1]!s_ipo_listeddate(A4296)</f>
        <v>2016-11-25</v>
      </c>
      <c r="E4296" s="16" t="str">
        <f>[1]!s_info_industry_csrc2023(A4296,"",3)</f>
        <v>电气机械和器材制造业</v>
      </c>
      <c r="F4296" s="16">
        <f>[1]!s_is(A4296,83,"FY","YTD","20251231",1,"",100000000)</f>
        <v>39.572879314299996</v>
      </c>
      <c r="G4296" s="16">
        <f>[1]!s_is(A4296,83,"FY","YTD","20241231",1,"",100000000)</f>
        <v>32.730453064099997</v>
      </c>
      <c r="H4296" s="16">
        <f>[1]!s_is(A4296,61,"FY","YTD","20251231",1,"",100000000)</f>
        <v>1.0938539081</v>
      </c>
      <c r="I4296" s="16">
        <f>[1]!s_is(A4296,61,"FY","YTD","20241231",1,"",100000000)</f>
        <v>-2.6150633312</v>
      </c>
      <c r="J4296" s="16">
        <f>[1]!s_fa_roe(A4296,"20251231")</f>
        <v>2.0625</v>
      </c>
      <c r="K4296" s="16">
        <f>[1]!s_stmnote_rdexp(A4296,"20251231",1,10000)</f>
        <v>1659.2148159999999</v>
      </c>
      <c r="L4296" s="16">
        <f>[1]!s_margin_tradingbalance(A4296,"",10000)</f>
        <v>35567.0625</v>
      </c>
      <c r="M4296" s="16">
        <f>[1]!s_margin_seclendingbalance(A4296,"",10000)</f>
        <v>6.6062000000000003</v>
      </c>
      <c r="N4296" s="17">
        <f>[1]!s_val_ev(A4296,"",100000000)</f>
        <v>49.193128680800001</v>
      </c>
      <c r="O4296" s="17">
        <f>[1]!share_freesharesmv(A4296,"",100000000)</f>
        <v>37.9187205709</v>
      </c>
      <c r="P4296" s="17">
        <f ca="1">[1]!s_dq_amount_btin(A4296,TODAY()-1,100000000)</f>
        <v>0.68418758000000002</v>
      </c>
      <c r="Q4296" s="17">
        <f ca="1">[1]!s_dq_turn(A4296,TODAY()-1)</f>
        <v>1.3876256138097767</v>
      </c>
      <c r="R4296" s="2">
        <f>[1]!s_pq_amount(A4296,"20260101","",100000000)</f>
        <v>308.43595644999999</v>
      </c>
      <c r="S4296" s="2">
        <f>[1]!s_pq_avgamount(A4296,"20260101","",100000000)</f>
        <v>2.8296876738532108</v>
      </c>
      <c r="T4296" s="17">
        <f>[1]!s_ipo_dilutedpe(A4296)</f>
        <v>20.079999999999998</v>
      </c>
      <c r="U4296" s="12">
        <f>[1]!s_ipo_collection_total(A4296,100000000)</f>
        <v>8.6631879999999999</v>
      </c>
      <c r="V4296" s="18">
        <f>[1]!s_val_pe_ttm(A4296,"")</f>
        <v>50.41650390625</v>
      </c>
    </row>
    <row r="4297" spans="1:22" x14ac:dyDescent="0.3">
      <c r="A4297" s="12" t="s">
        <v>8932</v>
      </c>
      <c r="B4297" s="12" t="s">
        <v>8933</v>
      </c>
      <c r="C4297" s="16" t="str">
        <f>[1]!s_info_mkt(A4297)</f>
        <v>创业板</v>
      </c>
      <c r="D4297" s="16" t="str">
        <f>[1]!s_ipo_listeddate(A4297)</f>
        <v>2023-06-30</v>
      </c>
      <c r="E4297" s="16" t="str">
        <f>[1]!s_info_industry_csrc2023(A4297,"",3)</f>
        <v>电气机械和器材制造业</v>
      </c>
      <c r="F4297" s="16">
        <f>[1]!s_is(A4297,83,"FY","YTD","20251231",1,"",100000000)</f>
        <v>69.096265654299998</v>
      </c>
      <c r="G4297" s="16">
        <f>[1]!s_is(A4297,83,"FY","YTD","20241231",1,"",100000000)</f>
        <v>64.440728132700002</v>
      </c>
      <c r="H4297" s="16">
        <f>[1]!s_is(A4297,61,"FY","YTD","20251231",1,"",100000000)</f>
        <v>5.8829077333000006</v>
      </c>
      <c r="I4297" s="16">
        <f>[1]!s_is(A4297,61,"FY","YTD","20241231",1,"",100000000)</f>
        <v>6.6251886278000001</v>
      </c>
      <c r="J4297" s="16">
        <f>[1]!s_fa_roe(A4297,"20251231")</f>
        <v>12.120900000000001</v>
      </c>
      <c r="K4297" s="16">
        <f>[1]!s_stmnote_rdexp(A4297,"20251231",1,10000)</f>
        <v>21375.991869000001</v>
      </c>
      <c r="L4297" s="16">
        <f>[1]!s_margin_tradingbalance(A4297,"",10000)</f>
        <v>39110.936000000002</v>
      </c>
      <c r="M4297" s="16">
        <f>[1]!s_margin_seclendingbalance(A4297,"",10000)</f>
        <v>370.58850000000001</v>
      </c>
      <c r="N4297" s="17">
        <f>[1]!s_val_ev(A4297,"",100000000)</f>
        <v>130.16800010220001</v>
      </c>
      <c r="O4297" s="17">
        <f>[1]!share_freesharesmv(A4297,"",100000000)</f>
        <v>67.667976603200003</v>
      </c>
      <c r="P4297" s="17">
        <f ca="1">[1]!s_dq_amount_btin(A4297,TODAY()-1,100000000)</f>
        <v>3.3566256999999999</v>
      </c>
      <c r="Q4297" s="17">
        <f ca="1">[1]!s_dq_turn(A4297,TODAY()-1)</f>
        <v>4.8982864057490598</v>
      </c>
      <c r="R4297" s="2">
        <f>[1]!s_pq_amount(A4297,"20260101","",100000000)</f>
        <v>782.99816371999998</v>
      </c>
      <c r="S4297" s="2">
        <f>[1]!s_pq_avgamount(A4297,"20260101","",100000000)</f>
        <v>7.1834693919266055</v>
      </c>
      <c r="T4297" s="17">
        <f>[1]!s_ipo_dilutedpe(A4297)</f>
        <v>46.36</v>
      </c>
      <c r="U4297" s="12">
        <f>[1]!s_ipo_collection_total(A4297,100000000)</f>
        <v>29.760465</v>
      </c>
      <c r="V4297" s="18">
        <f>[1]!s_val_pe_ttm(A4297,"")</f>
        <v>26.000537872314453</v>
      </c>
    </row>
    <row r="4298" spans="1:22" x14ac:dyDescent="0.3">
      <c r="A4298" s="12" t="s">
        <v>8934</v>
      </c>
      <c r="B4298" s="12" t="s">
        <v>8935</v>
      </c>
      <c r="C4298" s="16" t="str">
        <f>[1]!s_info_mkt(A4298)</f>
        <v>主板</v>
      </c>
      <c r="D4298" s="16" t="str">
        <f>[1]!s_ipo_listeddate(A4298)</f>
        <v>2020-10-22</v>
      </c>
      <c r="E4298" s="16" t="str">
        <f>[1]!s_info_industry_csrc2023(A4298,"",3)</f>
        <v>专业技术服务业</v>
      </c>
      <c r="F4298" s="16">
        <f>[1]!s_is(A4298,83,"FY","YTD","20251231",1,"",100000000)</f>
        <v>25.655414071500001</v>
      </c>
      <c r="G4298" s="16">
        <f>[1]!s_is(A4298,83,"FY","YTD","20241231",1,"",100000000)</f>
        <v>27.479681975999998</v>
      </c>
      <c r="H4298" s="16">
        <f>[1]!s_is(A4298,61,"FY","YTD","20251231",1,"",100000000)</f>
        <v>4.6564931636000004</v>
      </c>
      <c r="I4298" s="16">
        <f>[1]!s_is(A4298,61,"FY","YTD","20241231",1,"",100000000)</f>
        <v>4.9192760731999998</v>
      </c>
      <c r="J4298" s="16">
        <f>[1]!s_fa_roe(A4298,"20251231")</f>
        <v>16.117899999999999</v>
      </c>
      <c r="K4298" s="16">
        <f>[1]!s_stmnote_rdexp(A4298,"20251231",1,10000)</f>
        <v>12344.477506000001</v>
      </c>
      <c r="L4298" s="16">
        <f>[1]!s_margin_tradingbalance(A4298,"",10000)</f>
        <v>0</v>
      </c>
      <c r="M4298" s="16">
        <f>[1]!s_margin_seclendingbalance(A4298,"",10000)</f>
        <v>0</v>
      </c>
      <c r="N4298" s="17">
        <f>[1]!s_val_ev(A4298,"",100000000)</f>
        <v>72.200747416699997</v>
      </c>
      <c r="O4298" s="17">
        <f>[1]!share_freesharesmv(A4298,"",100000000)</f>
        <v>13.937521665999997</v>
      </c>
      <c r="P4298" s="17">
        <f ca="1">[1]!s_dq_amount_btin(A4298,TODAY()-1,100000000)</f>
        <v>0.65554833000000001</v>
      </c>
      <c r="Q4298" s="17">
        <f ca="1">[1]!s_dq_turn(A4298,TODAY()-1)</f>
        <v>1.0464139196332889</v>
      </c>
      <c r="R4298" s="2">
        <f>[1]!s_pq_amount(A4298,"20260101","",100000000)</f>
        <v>45.340321830000001</v>
      </c>
      <c r="S4298" s="2">
        <f>[1]!s_pq_avgamount(A4298,"20260101","",100000000)</f>
        <v>0.41596625532110093</v>
      </c>
      <c r="T4298" s="17">
        <f>[1]!s_ipo_dilutedpe(A4298)</f>
        <v>22.99</v>
      </c>
      <c r="U4298" s="12">
        <f>[1]!s_ipo_collection_total(A4298,100000000)</f>
        <v>5.3733430000000002</v>
      </c>
      <c r="V4298" s="18">
        <f>[1]!s_val_pe_ttm(A4298,"")</f>
        <v>15.017410278320313</v>
      </c>
    </row>
    <row r="4299" spans="1:22" x14ac:dyDescent="0.3">
      <c r="A4299" s="12" t="s">
        <v>317</v>
      </c>
      <c r="B4299" s="12" t="s">
        <v>318</v>
      </c>
      <c r="C4299" s="16" t="str">
        <f>[1]!s_info_mkt(A4299)</f>
        <v>北证</v>
      </c>
      <c r="D4299" s="16" t="str">
        <f>[1]!s_ipo_listeddate(A4299)</f>
        <v>2022-12-23</v>
      </c>
      <c r="E4299" s="16" t="str">
        <f>[1]!s_info_industry_csrc2023(A4299,"",3)</f>
        <v>橡胶和塑料制品业</v>
      </c>
      <c r="F4299" s="16">
        <f>[1]!s_is(A4299,83,"FY","YTD","20251231",1,"",100000000)</f>
        <v>4.3866906185000003</v>
      </c>
      <c r="G4299" s="16">
        <f>[1]!s_is(A4299,83,"FY","YTD","20241231",1,"",100000000)</f>
        <v>4.1051409019999996</v>
      </c>
      <c r="H4299" s="16">
        <f>[1]!s_is(A4299,61,"FY","YTD","20251231",1,"",100000000)</f>
        <v>0.4346191921</v>
      </c>
      <c r="I4299" s="16">
        <f>[1]!s_is(A4299,61,"FY","YTD","20241231",1,"",100000000)</f>
        <v>0.38693344740000002</v>
      </c>
      <c r="J4299" s="16">
        <f>[1]!s_fa_roe(A4299,"20251231")</f>
        <v>9.3134999999999994</v>
      </c>
      <c r="K4299" s="16">
        <f>[1]!s_stmnote_rdexp(A4299,"20251231",1,10000)</f>
        <v>3518.5908869999998</v>
      </c>
      <c r="L4299" s="16">
        <f>[1]!s_margin_tradingbalance(A4299,"",10000)</f>
        <v>2505.0192000000002</v>
      </c>
      <c r="M4299" s="16">
        <f>[1]!s_margin_seclendingbalance(A4299,"",10000)</f>
        <v>0</v>
      </c>
      <c r="N4299" s="17">
        <f>[1]!s_val_ev(A4299,"",100000000)</f>
        <v>31.9310515311</v>
      </c>
      <c r="O4299" s="17">
        <f>[1]!share_freesharesmv(A4299,"",100000000)</f>
        <v>9.3890809065000003</v>
      </c>
      <c r="P4299" s="17">
        <f ca="1">[1]!s_dq_amount_btin(A4299,TODAY()-1,100000000)</f>
        <v>0.38731862</v>
      </c>
      <c r="Q4299" s="17">
        <f ca="1">[1]!s_dq_turn(A4299,TODAY()-1)</f>
        <v>1.6587920025179481</v>
      </c>
      <c r="R4299" s="2">
        <f>[1]!s_pq_amount(A4299,"20260101","",100000000)</f>
        <v>66.223053489999998</v>
      </c>
      <c r="S4299" s="2">
        <f>[1]!s_pq_avgamount(A4299,"20260101","",100000000)</f>
        <v>0.60755094944954124</v>
      </c>
      <c r="T4299" s="17">
        <f>[1]!s_ipo_dilutedpe(A4299)</f>
        <v>15.8</v>
      </c>
      <c r="U4299" s="12">
        <f>[1]!s_ipo_collection_total(A4299,100000000)</f>
        <v>1.8644320000000001</v>
      </c>
      <c r="V4299" s="18">
        <f>[1]!s_val_pe_ttm(A4299,"")</f>
        <v>69.588363647460938</v>
      </c>
    </row>
    <row r="4300" spans="1:22" x14ac:dyDescent="0.3">
      <c r="A4300" s="12" t="s">
        <v>8936</v>
      </c>
      <c r="B4300" s="12" t="s">
        <v>8937</v>
      </c>
      <c r="C4300" s="16" t="str">
        <f>[1]!s_info_mkt(A4300)</f>
        <v>主板</v>
      </c>
      <c r="D4300" s="16" t="str">
        <f>[1]!s_ipo_listeddate(A4300)</f>
        <v>2017-12-18</v>
      </c>
      <c r="E4300" s="16" t="str">
        <f>[1]!s_info_industry_csrc2023(A4300,"",3)</f>
        <v>畜牧业</v>
      </c>
      <c r="F4300" s="16">
        <f>[1]!s_is(A4300,83,"FY","YTD","20251231",1,"",100000000)</f>
        <v>80.004777497500001</v>
      </c>
      <c r="G4300" s="16">
        <f>[1]!s_is(A4300,83,"FY","YTD","20241231",1,"",100000000)</f>
        <v>60.7824710696</v>
      </c>
      <c r="H4300" s="16">
        <f>[1]!s_is(A4300,61,"FY","YTD","20251231",1,"",100000000)</f>
        <v>0.30343306489999999</v>
      </c>
      <c r="I4300" s="16">
        <f>[1]!s_is(A4300,61,"FY","YTD","20241231",1,"",100000000)</f>
        <v>5.1854802991</v>
      </c>
      <c r="J4300" s="16">
        <f>[1]!s_fa_roe(A4300,"20251231")</f>
        <v>0.94630000000000003</v>
      </c>
      <c r="K4300" s="16">
        <f>[1]!s_stmnote_rdexp(A4300,"20251231",1,10000)</f>
        <v>4815.8521469999996</v>
      </c>
      <c r="L4300" s="16">
        <f>[1]!s_margin_tradingbalance(A4300,"",10000)</f>
        <v>16798.421399999999</v>
      </c>
      <c r="M4300" s="16">
        <f>[1]!s_margin_seclendingbalance(A4300,"",10000)</f>
        <v>180.8802</v>
      </c>
      <c r="N4300" s="17">
        <f>[1]!s_val_ev(A4300,"",100000000)</f>
        <v>71.386669263000002</v>
      </c>
      <c r="O4300" s="17">
        <f>[1]!share_freesharesmv(A4300,"",100000000)</f>
        <v>37.614472759500003</v>
      </c>
      <c r="P4300" s="17">
        <f ca="1">[1]!s_dq_amount_btin(A4300,TODAY()-1,100000000)</f>
        <v>1.03119078</v>
      </c>
      <c r="Q4300" s="17">
        <f ca="1">[1]!s_dq_turn(A4300,TODAY()-1)</f>
        <v>1.4713532190085639</v>
      </c>
      <c r="R4300" s="2">
        <f>[1]!s_pq_amount(A4300,"20260101","",100000000)</f>
        <v>272.17458525000001</v>
      </c>
      <c r="S4300" s="2">
        <f>[1]!s_pq_avgamount(A4300,"20260101","",100000000)</f>
        <v>2.4970145435779818</v>
      </c>
      <c r="T4300" s="17">
        <f>[1]!s_ipo_dilutedpe(A4300)</f>
        <v>22.98</v>
      </c>
      <c r="U4300" s="12">
        <f>[1]!s_ipo_collection_total(A4300,100000000)</f>
        <v>3.3479999999999999</v>
      </c>
      <c r="V4300" s="18">
        <f>[1]!s_val_pe_ttm(A4300,"")</f>
        <v>-15.664633750915527</v>
      </c>
    </row>
    <row r="4301" spans="1:22" x14ac:dyDescent="0.3">
      <c r="A4301" s="12" t="s">
        <v>8938</v>
      </c>
      <c r="B4301" s="12" t="s">
        <v>8939</v>
      </c>
      <c r="C4301" s="16" t="str">
        <f>[1]!s_info_mkt(A4301)</f>
        <v>主板</v>
      </c>
      <c r="D4301" s="16" t="str">
        <f>[1]!s_ipo_listeddate(A4301)</f>
        <v>2000-12-21</v>
      </c>
      <c r="E4301" s="16" t="str">
        <f>[1]!s_info_industry_csrc2023(A4301,"",3)</f>
        <v>通用设备制造业</v>
      </c>
      <c r="F4301" s="16">
        <f>[1]!s_is(A4301,83,"FY","YTD","20251231",1,"",100000000)</f>
        <v>362.60458326000003</v>
      </c>
      <c r="G4301" s="16">
        <f>[1]!s_is(A4301,83,"FY","YTD","20241231",1,"",100000000)</f>
        <v>344.56420180999999</v>
      </c>
      <c r="H4301" s="16">
        <f>[1]!s_is(A4301,61,"FY","YTD","20251231",1,"",100000000)</f>
        <v>7.3184179299999998</v>
      </c>
      <c r="I4301" s="16">
        <f>[1]!s_is(A4301,61,"FY","YTD","20241231",1,"",100000000)</f>
        <v>5.3352407700000004</v>
      </c>
      <c r="J4301" s="16">
        <f>[1]!s_fa_roe(A4301,"20251231")</f>
        <v>4.5677000000000003</v>
      </c>
      <c r="K4301" s="16">
        <f>[1]!s_stmnote_rdexp(A4301,"20251231",1,10000)</f>
        <v>151537.47949999999</v>
      </c>
      <c r="L4301" s="16">
        <f>[1]!s_margin_tradingbalance(A4301,"",10000)</f>
        <v>44474.564599999998</v>
      </c>
      <c r="M4301" s="16">
        <f>[1]!s_margin_seclendingbalance(A4301,"",10000)</f>
        <v>165.68369999999999</v>
      </c>
      <c r="N4301" s="17">
        <f>[1]!s_val_ev(A4301,"",100000000)</f>
        <v>180.45743822449199</v>
      </c>
      <c r="O4301" s="17">
        <f>[1]!share_freesharesmv(A4301,"",100000000)</f>
        <v>79.002525168000005</v>
      </c>
      <c r="P4301" s="17">
        <f ca="1">[1]!s_dq_amount_btin(A4301,TODAY()-1,100000000)</f>
        <v>1.44810902</v>
      </c>
      <c r="Q4301" s="17">
        <f ca="1">[1]!s_dq_turn(A4301,TODAY()-1)</f>
        <v>0.98521073900122358</v>
      </c>
      <c r="R4301" s="2">
        <f>[1]!s_pq_amount(A4301,"20260101","",100000000)</f>
        <v>333.96691370999997</v>
      </c>
      <c r="S4301" s="2">
        <f>[1]!s_pq_avgamount(A4301,"20260101","",100000000)</f>
        <v>3.0639166395412842</v>
      </c>
      <c r="T4301" s="17">
        <f>[1]!s_ipo_dilutedpe(A4301)</f>
        <v>0</v>
      </c>
      <c r="U4301" s="12">
        <f>[1]!s_ipo_collection_total(A4301,100000000)</f>
        <v>8.6240000000000006</v>
      </c>
      <c r="V4301" s="18">
        <f>[1]!s_val_pe_ttm(A4301,"")</f>
        <v>27.181312561035156</v>
      </c>
    </row>
    <row r="4302" spans="1:22" x14ac:dyDescent="0.3">
      <c r="A4302" s="12" t="s">
        <v>8940</v>
      </c>
      <c r="B4302" s="12" t="s">
        <v>8941</v>
      </c>
      <c r="C4302" s="16" t="str">
        <f>[1]!s_info_mkt(A4302)</f>
        <v>主板</v>
      </c>
      <c r="D4302" s="16" t="str">
        <f>[1]!s_ipo_listeddate(A4302)</f>
        <v>2008-04-25</v>
      </c>
      <c r="E4302" s="16" t="str">
        <f>[1]!s_info_industry_csrc2023(A4302,"",3)</f>
        <v>有色金属矿采选业</v>
      </c>
      <c r="F4302" s="16">
        <f>[1]!s_is(A4302,83,"FY","YTD","20251231",1,"",100000000)</f>
        <v>3490.7908285200001</v>
      </c>
      <c r="G4302" s="16">
        <f>[1]!s_is(A4302,83,"FY","YTD","20241231",1,"",100000000)</f>
        <v>3036.3995715299998</v>
      </c>
      <c r="H4302" s="16">
        <f>[1]!s_is(A4302,61,"FY","YTD","20251231",1,"",100000000)</f>
        <v>517.77327785</v>
      </c>
      <c r="I4302" s="16">
        <f>[1]!s_is(A4302,61,"FY","YTD","20241231",1,"",100000000)</f>
        <v>320.50602436999998</v>
      </c>
      <c r="J4302" s="16">
        <f>[1]!s_fa_roe(A4302,"20251231")</f>
        <v>31.8309</v>
      </c>
      <c r="K4302" s="16">
        <f>[1]!s_stmnote_rdexp(A4302,"20251231",1,10000)</f>
        <v>171488.15820000001</v>
      </c>
      <c r="L4302" s="16">
        <f>[1]!s_margin_tradingbalance(A4302,"",10000)</f>
        <v>1233954.9135</v>
      </c>
      <c r="M4302" s="16">
        <f>[1]!s_margin_seclendingbalance(A4302,"",10000)</f>
        <v>6835.8256000000001</v>
      </c>
      <c r="N4302" s="17">
        <f>[1]!s_val_ev(A4302,"",100000000)</f>
        <v>7787.1573652803299</v>
      </c>
      <c r="O4302" s="17">
        <f>[1]!share_freesharesmv(A4302,"",100000000)</f>
        <v>4310.4759769483999</v>
      </c>
      <c r="P4302" s="17">
        <f ca="1">[1]!s_dq_amount_btin(A4302,TODAY()-1,100000000)</f>
        <v>108.45890995000001</v>
      </c>
      <c r="Q4302" s="17">
        <f ca="1">[1]!s_dq_turn(A4302,TODAY()-1)</f>
        <v>1.7574561958736374</v>
      </c>
      <c r="R4302" s="2">
        <f>[1]!s_pq_amount(A4302,"20260101","",100000000)</f>
        <v>12503.39928243</v>
      </c>
      <c r="S4302" s="2">
        <f>[1]!s_pq_avgamount(A4302,"20260101","",100000000)</f>
        <v>114.71008515990826</v>
      </c>
      <c r="T4302" s="17">
        <f>[1]!s_ipo_dilutedpe(A4302)</f>
        <v>40.69</v>
      </c>
      <c r="U4302" s="12">
        <f>[1]!s_ipo_collection_total(A4302,100000000)</f>
        <v>99.82</v>
      </c>
      <c r="V4302" s="18">
        <f>[1]!s_val_pe_ttm(A4302,"")</f>
        <v>12.797520637512207</v>
      </c>
    </row>
    <row r="4303" spans="1:22" x14ac:dyDescent="0.3">
      <c r="A4303" s="12" t="s">
        <v>8942</v>
      </c>
      <c r="B4303" s="12" t="s">
        <v>8943</v>
      </c>
      <c r="C4303" s="16" t="str">
        <f>[1]!s_info_mkt(A4303)</f>
        <v>创业板</v>
      </c>
      <c r="D4303" s="16" t="str">
        <f>[1]!s_ipo_listeddate(A4303)</f>
        <v>2023-03-21</v>
      </c>
      <c r="E4303" s="16" t="str">
        <f>[1]!s_info_industry_csrc2023(A4303,"",3)</f>
        <v>铁路、船舶、航空航天和其他运输设备制造业</v>
      </c>
      <c r="F4303" s="16">
        <f>[1]!s_is(A4303,83,"FY","YTD","20251231",1,"",100000000)</f>
        <v>39.414303563200001</v>
      </c>
      <c r="G4303" s="16">
        <f>[1]!s_is(A4303,83,"FY","YTD","20241231",1,"",100000000)</f>
        <v>29.766287781700001</v>
      </c>
      <c r="H4303" s="16">
        <f>[1]!s_is(A4303,61,"FY","YTD","20251231",1,"",100000000)</f>
        <v>8.1632251372999995</v>
      </c>
      <c r="I4303" s="16">
        <f>[1]!s_is(A4303,61,"FY","YTD","20241231",1,"",100000000)</f>
        <v>4.3126331848000001</v>
      </c>
      <c r="J4303" s="16">
        <f>[1]!s_fa_roe(A4303,"20251231")</f>
        <v>24.004999999999999</v>
      </c>
      <c r="K4303" s="16">
        <f>[1]!s_stmnote_rdexp(A4303,"20251231",1,10000)</f>
        <v>12337.100054</v>
      </c>
      <c r="L4303" s="16">
        <f>[1]!s_margin_tradingbalance(A4303,"",10000)</f>
        <v>16332.263199999999</v>
      </c>
      <c r="M4303" s="16">
        <f>[1]!s_margin_seclendingbalance(A4303,"",10000)</f>
        <v>121.51</v>
      </c>
      <c r="N4303" s="17">
        <f>[1]!s_val_ev(A4303,"",100000000)</f>
        <v>222.87449130979999</v>
      </c>
      <c r="O4303" s="17">
        <f>[1]!share_freesharesmv(A4303,"",100000000)</f>
        <v>59.388221274800003</v>
      </c>
      <c r="P4303" s="17">
        <f ca="1">[1]!s_dq_amount_btin(A4303,TODAY()-1,100000000)</f>
        <v>2.1376896699999999</v>
      </c>
      <c r="Q4303" s="17">
        <f ca="1">[1]!s_dq_turn(A4303,TODAY()-1)</f>
        <v>2.967626428121974</v>
      </c>
      <c r="R4303" s="2">
        <f>[1]!s_pq_amount(A4303,"20260101","",100000000)</f>
        <v>347.85886328999999</v>
      </c>
      <c r="S4303" s="2">
        <f>[1]!s_pq_avgamount(A4303,"20260101","",100000000)</f>
        <v>3.1913657182568804</v>
      </c>
      <c r="T4303" s="17">
        <f>[1]!s_ipo_dilutedpe(A4303)</f>
        <v>35.78</v>
      </c>
      <c r="U4303" s="12">
        <f>[1]!s_ipo_collection_total(A4303,100000000)</f>
        <v>20.0765292</v>
      </c>
      <c r="V4303" s="18">
        <f>[1]!s_val_pe_ttm(A4303,"")</f>
        <v>24.588573455810547</v>
      </c>
    </row>
    <row r="4304" spans="1:22" x14ac:dyDescent="0.3">
      <c r="A4304" s="12" t="s">
        <v>8944</v>
      </c>
      <c r="B4304" s="12" t="s">
        <v>8945</v>
      </c>
      <c r="C4304" s="16" t="str">
        <f>[1]!s_info_mkt(A4304)</f>
        <v>主板</v>
      </c>
      <c r="D4304" s="16" t="str">
        <f>[1]!s_ipo_listeddate(A4304)</f>
        <v>2020-11-23</v>
      </c>
      <c r="E4304" s="16" t="str">
        <f>[1]!s_info_industry_csrc2023(A4304,"",3)</f>
        <v>皮革、毛皮、羽毛及其制品和制鞋业</v>
      </c>
      <c r="F4304" s="16">
        <f>[1]!s_is(A4304,83,"FY","YTD","20251231",1,"",100000000)</f>
        <v>14.831625156099999</v>
      </c>
      <c r="G4304" s="16">
        <f>[1]!s_is(A4304,83,"FY","YTD","20241231",1,"",100000000)</f>
        <v>11.7939268908</v>
      </c>
      <c r="H4304" s="16">
        <f>[1]!s_is(A4304,61,"FY","YTD","20251231",1,"",100000000)</f>
        <v>0.14810914619999999</v>
      </c>
      <c r="I4304" s="16">
        <f>[1]!s_is(A4304,61,"FY","YTD","20241231",1,"",100000000)</f>
        <v>-1.7215418681000001</v>
      </c>
      <c r="J4304" s="16">
        <f>[1]!s_fa_roe(A4304,"20251231")</f>
        <v>0.87809999999999999</v>
      </c>
      <c r="K4304" s="16">
        <f>[1]!s_stmnote_rdexp(A4304,"20251231",1,10000)</f>
        <v>9004.5562590000009</v>
      </c>
      <c r="L4304" s="16">
        <f>[1]!s_margin_tradingbalance(A4304,"",10000)</f>
        <v>0</v>
      </c>
      <c r="M4304" s="16">
        <f>[1]!s_margin_seclendingbalance(A4304,"",10000)</f>
        <v>0</v>
      </c>
      <c r="N4304" s="17">
        <f>[1]!s_val_ev(A4304,"",100000000)</f>
        <v>30.493317059999999</v>
      </c>
      <c r="O4304" s="17">
        <f>[1]!share_freesharesmv(A4304,"",100000000)</f>
        <v>10.421511348000001</v>
      </c>
      <c r="P4304" s="17">
        <f ca="1">[1]!s_dq_amount_btin(A4304,TODAY()-1,100000000)</f>
        <v>0.36543811999999998</v>
      </c>
      <c r="Q4304" s="17">
        <f ca="1">[1]!s_dq_turn(A4304,TODAY()-1)</f>
        <v>1.1821318070799609</v>
      </c>
      <c r="R4304" s="2">
        <f>[1]!s_pq_amount(A4304,"20260101","",100000000)</f>
        <v>79.140396109999998</v>
      </c>
      <c r="S4304" s="2">
        <f>[1]!s_pq_avgamount(A4304,"20260101","",100000000)</f>
        <v>0.72605867990825679</v>
      </c>
      <c r="T4304" s="17">
        <f>[1]!s_ipo_dilutedpe(A4304)</f>
        <v>22.99</v>
      </c>
      <c r="U4304" s="12">
        <f>[1]!s_ipo_collection_total(A4304,100000000)</f>
        <v>9.6155500000000007</v>
      </c>
      <c r="V4304" s="18">
        <f>[1]!s_val_pe_ttm(A4304,"")</f>
        <v>-274.703125</v>
      </c>
    </row>
    <row r="4305" spans="1:22" x14ac:dyDescent="0.3">
      <c r="A4305" s="12" t="s">
        <v>8946</v>
      </c>
      <c r="B4305" s="12" t="s">
        <v>8947</v>
      </c>
      <c r="C4305" s="16" t="str">
        <f>[1]!s_info_mkt(A4305)</f>
        <v>创业板</v>
      </c>
      <c r="D4305" s="16" t="str">
        <f>[1]!s_ipo_listeddate(A4305)</f>
        <v>2021-04-15</v>
      </c>
      <c r="E4305" s="16" t="str">
        <f>[1]!s_info_industry_csrc2023(A4305,"",3)</f>
        <v>计算机、通信和其他电子设备制造业</v>
      </c>
      <c r="F4305" s="16">
        <f>[1]!s_is(A4305,83,"FY","YTD","20251231",1,"",100000000)</f>
        <v>13.260593211</v>
      </c>
      <c r="G4305" s="16">
        <f>[1]!s_is(A4305,83,"FY","YTD","20241231",1,"",100000000)</f>
        <v>12.205435991400002</v>
      </c>
      <c r="H4305" s="16">
        <f>[1]!s_is(A4305,61,"FY","YTD","20251231",1,"",100000000)</f>
        <v>-0.20310920300000002</v>
      </c>
      <c r="I4305" s="16">
        <f>[1]!s_is(A4305,61,"FY","YTD","20241231",1,"",100000000)</f>
        <v>0.5301898438</v>
      </c>
      <c r="J4305" s="16">
        <f>[1]!s_fa_roe(A4305,"20251231")</f>
        <v>-1.0871999999999999</v>
      </c>
      <c r="K4305" s="16">
        <f>[1]!s_stmnote_rdexp(A4305,"20251231",1,10000)</f>
        <v>9048.0207140000002</v>
      </c>
      <c r="L4305" s="16">
        <f>[1]!s_margin_tradingbalance(A4305,"",10000)</f>
        <v>15379.364299999999</v>
      </c>
      <c r="M4305" s="16">
        <f>[1]!s_margin_seclendingbalance(A4305,"",10000)</f>
        <v>23.025600000000001</v>
      </c>
      <c r="N4305" s="17">
        <f>[1]!s_val_ev(A4305,"",100000000)</f>
        <v>44.645040000000002</v>
      </c>
      <c r="O4305" s="17">
        <f>[1]!share_freesharesmv(A4305,"",100000000)</f>
        <v>20.904105996000002</v>
      </c>
      <c r="P4305" s="17">
        <f ca="1">[1]!s_dq_amount_btin(A4305,TODAY()-1,100000000)</f>
        <v>0.68026096999999996</v>
      </c>
      <c r="Q4305" s="17">
        <f ca="1">[1]!s_dq_turn(A4305,TODAY()-1)</f>
        <v>1.5129834534810587</v>
      </c>
      <c r="R4305" s="2">
        <f>[1]!s_pq_amount(A4305,"20260101","",100000000)</f>
        <v>98.716358700000001</v>
      </c>
      <c r="S4305" s="2">
        <f>[1]!s_pq_avgamount(A4305,"20260101","",100000000)</f>
        <v>0.9056546669724771</v>
      </c>
      <c r="T4305" s="17">
        <f>[1]!s_ipo_dilutedpe(A4305)</f>
        <v>24.34</v>
      </c>
      <c r="U4305" s="12">
        <f>[1]!s_ipo_collection_total(A4305,100000000)</f>
        <v>7.1022059999999998</v>
      </c>
      <c r="V4305" s="18">
        <f>[1]!s_val_pe_ttm(A4305,"")</f>
        <v>-82.468429565429688</v>
      </c>
    </row>
    <row r="4306" spans="1:22" x14ac:dyDescent="0.3">
      <c r="A4306" s="12" t="s">
        <v>8948</v>
      </c>
      <c r="B4306" s="12" t="s">
        <v>8949</v>
      </c>
      <c r="C4306" s="16" t="str">
        <f>[1]!s_info_mkt(A4306)</f>
        <v>主板</v>
      </c>
      <c r="D4306" s="16" t="str">
        <f>[1]!s_ipo_listeddate(A4306)</f>
        <v>2003-06-26</v>
      </c>
      <c r="E4306" s="16" t="str">
        <f>[1]!s_info_industry_csrc2023(A4306,"",3)</f>
        <v>有色金属冶炼和压延加工业</v>
      </c>
      <c r="F4306" s="16">
        <f>[1]!s_is(A4306,83,"FY","YTD","20251231",1,"",100000000)</f>
        <v>34.106574467399994</v>
      </c>
      <c r="G4306" s="16">
        <f>[1]!s_is(A4306,83,"FY","YTD","20241231",1,"",100000000)</f>
        <v>51.3252362793</v>
      </c>
      <c r="H4306" s="16">
        <f>[1]!s_is(A4306,61,"FY","YTD","20251231",1,"",100000000)</f>
        <v>2.2548013802</v>
      </c>
      <c r="I4306" s="16">
        <f>[1]!s_is(A4306,61,"FY","YTD","20241231",1,"",100000000)</f>
        <v>-0.96771592110000004</v>
      </c>
      <c r="J4306" s="16">
        <f>[1]!s_fa_roe(A4306,"20251231")</f>
        <v>3.6339999999999999</v>
      </c>
      <c r="K4306" s="16">
        <f>[1]!s_stmnote_rdexp(A4306,"20251231",1,10000)</f>
        <v>0</v>
      </c>
      <c r="L4306" s="16">
        <f>[1]!s_margin_tradingbalance(A4306,"",10000)</f>
        <v>117428.4457</v>
      </c>
      <c r="M4306" s="16">
        <f>[1]!s_margin_seclendingbalance(A4306,"",10000)</f>
        <v>289.26519999999999</v>
      </c>
      <c r="N4306" s="17">
        <f>[1]!s_val_ev(A4306,"",100000000)</f>
        <v>159.54915839590001</v>
      </c>
      <c r="O4306" s="17">
        <f>[1]!share_freesharesmv(A4306,"",100000000)</f>
        <v>110.15075077440001</v>
      </c>
      <c r="P4306" s="17">
        <f ca="1">[1]!s_dq_amount_btin(A4306,TODAY()-1,100000000)</f>
        <v>3.0971679299999999</v>
      </c>
      <c r="Q4306" s="17">
        <f ca="1">[1]!s_dq_turn(A4306,TODAY()-1)</f>
        <v>2.1299685077253305</v>
      </c>
      <c r="R4306" s="2">
        <f>[1]!s_pq_amount(A4306,"20260101","",100000000)</f>
        <v>730.07524853999996</v>
      </c>
      <c r="S4306" s="2">
        <f>[1]!s_pq_avgamount(A4306,"20260101","",100000000)</f>
        <v>6.6979380600000002</v>
      </c>
      <c r="T4306" s="17">
        <f>[1]!s_ipo_dilutedpe(A4306)</f>
        <v>20</v>
      </c>
      <c r="U4306" s="12">
        <f>[1]!s_ipo_collection_total(A4306,100000000)</f>
        <v>2.1</v>
      </c>
      <c r="V4306" s="18">
        <f>[1]!s_val_pe_ttm(A4306,"")</f>
        <v>69.974815368652344</v>
      </c>
    </row>
    <row r="4307" spans="1:22" x14ac:dyDescent="0.3">
      <c r="A4307" s="12" t="s">
        <v>8950</v>
      </c>
      <c r="B4307" s="12" t="s">
        <v>8951</v>
      </c>
      <c r="C4307" s="16" t="str">
        <f>[1]!s_info_mkt(A4307)</f>
        <v>主板</v>
      </c>
      <c r="D4307" s="16" t="str">
        <f>[1]!s_ipo_listeddate(A4307)</f>
        <v>2020-05-07</v>
      </c>
      <c r="E4307" s="16" t="str">
        <f>[1]!s_info_industry_csrc2023(A4307,"",3)</f>
        <v>软件和信息技术服务业</v>
      </c>
      <c r="F4307" s="16">
        <f>[1]!s_is(A4307,83,"FY","YTD","20251231",1,"",100000000)</f>
        <v>48.390496192000001</v>
      </c>
      <c r="G4307" s="16">
        <f>[1]!s_is(A4307,83,"FY","YTD","20241231",1,"",100000000)</f>
        <v>46.361697491899996</v>
      </c>
      <c r="H4307" s="16">
        <f>[1]!s_is(A4307,61,"FY","YTD","20251231",1,"",100000000)</f>
        <v>3.273880831</v>
      </c>
      <c r="I4307" s="16">
        <f>[1]!s_is(A4307,61,"FY","YTD","20241231",1,"",100000000)</f>
        <v>3.1162453399999999</v>
      </c>
      <c r="J4307" s="16">
        <f>[1]!s_fa_roe(A4307,"20251231")</f>
        <v>11.312799999999999</v>
      </c>
      <c r="K4307" s="16">
        <f>[1]!s_stmnote_rdexp(A4307,"20251231",1,10000)</f>
        <v>44050.410829</v>
      </c>
      <c r="L4307" s="16">
        <f>[1]!s_margin_tradingbalance(A4307,"",10000)</f>
        <v>29584.551899999999</v>
      </c>
      <c r="M4307" s="16">
        <f>[1]!s_margin_seclendingbalance(A4307,"",10000)</f>
        <v>239.02269999999999</v>
      </c>
      <c r="N4307" s="17">
        <f>[1]!s_val_ev(A4307,"",100000000)</f>
        <v>116.586644384</v>
      </c>
      <c r="O4307" s="17">
        <f>[1]!share_freesharesmv(A4307,"",100000000)</f>
        <v>47.715441535999993</v>
      </c>
      <c r="P4307" s="17">
        <f ca="1">[1]!s_dq_amount_btin(A4307,TODAY()-1,100000000)</f>
        <v>1.88444429</v>
      </c>
      <c r="Q4307" s="17">
        <f ca="1">[1]!s_dq_turn(A4307,TODAY()-1)</f>
        <v>1.6646895452217978</v>
      </c>
      <c r="R4307" s="2">
        <f>[1]!s_pq_amount(A4307,"20260101","",100000000)</f>
        <v>258.11438794999998</v>
      </c>
      <c r="S4307" s="2">
        <f>[1]!s_pq_avgamount(A4307,"20260101","",100000000)</f>
        <v>2.3680219077981652</v>
      </c>
      <c r="T4307" s="17">
        <f>[1]!s_ipo_dilutedpe(A4307)</f>
        <v>21.93</v>
      </c>
      <c r="U4307" s="12">
        <f>[1]!s_ipo_collection_total(A4307,100000000)</f>
        <v>9.2551679999999994</v>
      </c>
      <c r="V4307" s="18">
        <f>[1]!s_val_pe_ttm(A4307,"")</f>
        <v>38.123027801513672</v>
      </c>
    </row>
    <row r="4308" spans="1:22" x14ac:dyDescent="0.3">
      <c r="A4308" s="12" t="s">
        <v>8952</v>
      </c>
      <c r="B4308" s="12" t="s">
        <v>8953</v>
      </c>
      <c r="C4308" s="16" t="str">
        <f>[1]!s_info_mkt(A4308)</f>
        <v>主板</v>
      </c>
      <c r="D4308" s="16" t="str">
        <f>[1]!s_ipo_listeddate(A4308)</f>
        <v>2000-04-20</v>
      </c>
      <c r="E4308" s="16" t="str">
        <f>[1]!s_info_industry_csrc2023(A4308,"",3)</f>
        <v>食品制造业</v>
      </c>
      <c r="F4308" s="16">
        <f>[1]!s_is(A4308,83,"FY","YTD","20251231",1,"",100000000)</f>
        <v>172.30692071999999</v>
      </c>
      <c r="G4308" s="16">
        <f>[1]!s_is(A4308,83,"FY","YTD","20241231",1,"",100000000)</f>
        <v>155.34274997</v>
      </c>
      <c r="H4308" s="16">
        <f>[1]!s_is(A4308,61,"FY","YTD","20251231",1,"",100000000)</f>
        <v>11.545320269999999</v>
      </c>
      <c r="I4308" s="16">
        <f>[1]!s_is(A4308,61,"FY","YTD","20241231",1,"",100000000)</f>
        <v>12.043259150000001</v>
      </c>
      <c r="J4308" s="16">
        <f>[1]!s_fa_roe(A4308,"20251231")</f>
        <v>6.5216000000000003</v>
      </c>
      <c r="K4308" s="16">
        <f>[1]!s_stmnote_rdexp(A4308,"20251231",1,10000)</f>
        <v>62712.0622</v>
      </c>
      <c r="L4308" s="16">
        <f>[1]!s_margin_tradingbalance(A4308,"",10000)</f>
        <v>26354.119200000001</v>
      </c>
      <c r="M4308" s="16">
        <f>[1]!s_margin_seclendingbalance(A4308,"",10000)</f>
        <v>246.58920000000001</v>
      </c>
      <c r="N4308" s="17">
        <f>[1]!s_val_ev(A4308,"",100000000)</f>
        <v>295.04285282059999</v>
      </c>
      <c r="O4308" s="17">
        <f>[1]!share_freesharesmv(A4308,"",100000000)</f>
        <v>36.5689783296</v>
      </c>
      <c r="P4308" s="17">
        <f ca="1">[1]!s_dq_amount_btin(A4308,TODAY()-1,100000000)</f>
        <v>1.1976880299999999</v>
      </c>
      <c r="Q4308" s="17">
        <f ca="1">[1]!s_dq_turn(A4308,TODAY()-1)</f>
        <v>0.46311298350317759</v>
      </c>
      <c r="R4308" s="2">
        <f>[1]!s_pq_amount(A4308,"20260101","",100000000)</f>
        <v>304.09932545999999</v>
      </c>
      <c r="S4308" s="2">
        <f>[1]!s_pq_avgamount(A4308,"20260101","",100000000)</f>
        <v>2.7899020684403668</v>
      </c>
      <c r="T4308" s="17">
        <f>[1]!s_ipo_dilutedpe(A4308)</f>
        <v>24.65</v>
      </c>
      <c r="U4308" s="12">
        <f>[1]!s_ipo_collection_total(A4308,100000000)</f>
        <v>5.1280000000000001</v>
      </c>
      <c r="V4308" s="18">
        <f>[1]!s_val_pe_ttm(A4308,"")</f>
        <v>29.644990921020508</v>
      </c>
    </row>
    <row r="4309" spans="1:22" x14ac:dyDescent="0.3">
      <c r="A4309" s="12" t="s">
        <v>8954</v>
      </c>
      <c r="B4309" s="12" t="s">
        <v>8955</v>
      </c>
      <c r="C4309" s="16" t="str">
        <f>[1]!s_info_mkt(A4309)</f>
        <v>主板</v>
      </c>
      <c r="D4309" s="16" t="str">
        <f>[1]!s_ipo_listeddate(A4309)</f>
        <v>2007-08-08</v>
      </c>
      <c r="E4309" s="16" t="str">
        <f>[1]!s_info_industry_csrc2023(A4309,"",3)</f>
        <v>房地产业</v>
      </c>
      <c r="F4309" s="16">
        <f>[1]!s_is(A4309,83,"FY","YTD","20251231",1,"",100000000)</f>
        <v>267.1470398125</v>
      </c>
      <c r="G4309" s="16">
        <f>[1]!s_is(A4309,83,"FY","YTD","20241231",1,"",100000000)</f>
        <v>380.0945297687</v>
      </c>
      <c r="H4309" s="16">
        <f>[1]!s_is(A4309,61,"FY","YTD","20251231",1,"",100000000)</f>
        <v>-94.275451189400002</v>
      </c>
      <c r="I4309" s="16">
        <f>[1]!s_is(A4309,61,"FY","YTD","20241231",1,"",100000000)</f>
        <v>-84.437567521299997</v>
      </c>
      <c r="J4309" s="16">
        <f>[1]!s_fa_roe(A4309,"20251231")</f>
        <v>-91.951700000000002</v>
      </c>
      <c r="K4309" s="16">
        <f>[1]!s_stmnote_rdexp(A4309,"20251231",1,10000)</f>
        <v>0</v>
      </c>
      <c r="L4309" s="16">
        <f>[1]!s_margin_tradingbalance(A4309,"",10000)</f>
        <v>19825.513900000002</v>
      </c>
      <c r="M4309" s="16">
        <f>[1]!s_margin_seclendingbalance(A4309,"",10000)</f>
        <v>35.177999999999997</v>
      </c>
      <c r="N4309" s="17">
        <f>[1]!s_val_ev(A4309,"",100000000)</f>
        <v>52.177966212000001</v>
      </c>
      <c r="O4309" s="17">
        <f>[1]!share_freesharesmv(A4309,"",100000000)</f>
        <v>32.394133631999999</v>
      </c>
      <c r="P4309" s="17">
        <f ca="1">[1]!s_dq_amount_btin(A4309,TODAY()-1,100000000)</f>
        <v>0.74383776000000001</v>
      </c>
      <c r="Q4309" s="17">
        <f ca="1">[1]!s_dq_turn(A4309,TODAY()-1)</f>
        <v>1.5699243207326672</v>
      </c>
      <c r="R4309" s="2">
        <f>[1]!s_pq_amount(A4309,"20260101","",100000000)</f>
        <v>244.14388299999999</v>
      </c>
      <c r="S4309" s="2">
        <f>[1]!s_pq_avgamount(A4309,"20260101","",100000000)</f>
        <v>2.2398521376146792</v>
      </c>
      <c r="T4309" s="17">
        <f>[1]!s_ipo_dilutedpe(A4309)</f>
        <v>29.91</v>
      </c>
      <c r="U4309" s="12">
        <f>[1]!s_ipo_collection_total(A4309,100000000)</f>
        <v>9.0510000000000002</v>
      </c>
      <c r="V4309" s="18">
        <f>[1]!s_val_pe_ttm(A4309,"")</f>
        <v>-0.56770962476730347</v>
      </c>
    </row>
    <row r="4310" spans="1:22" x14ac:dyDescent="0.3">
      <c r="A4310" s="12" t="s">
        <v>8956</v>
      </c>
      <c r="B4310" s="12" t="s">
        <v>8957</v>
      </c>
      <c r="C4310" s="16" t="str">
        <f>[1]!s_info_mkt(A4310)</f>
        <v>主板</v>
      </c>
      <c r="D4310" s="16" t="str">
        <f>[1]!s_ipo_listeddate(A4310)</f>
        <v>2020-08-19</v>
      </c>
      <c r="E4310" s="16" t="str">
        <f>[1]!s_info_industry_csrc2023(A4310,"",3)</f>
        <v>化学原料和化学制品制造业</v>
      </c>
      <c r="F4310" s="16">
        <f>[1]!s_is(A4310,83,"FY","YTD","20251231",1,"",100000000)</f>
        <v>6.2584580536000001</v>
      </c>
      <c r="G4310" s="16">
        <f>[1]!s_is(A4310,83,"FY","YTD","20241231",1,"",100000000)</f>
        <v>6.5604952038999995</v>
      </c>
      <c r="H4310" s="16">
        <f>[1]!s_is(A4310,61,"FY","YTD","20251231",1,"",100000000)</f>
        <v>1.2251435515</v>
      </c>
      <c r="I4310" s="16">
        <f>[1]!s_is(A4310,61,"FY","YTD","20241231",1,"",100000000)</f>
        <v>1.4624964591999998</v>
      </c>
      <c r="J4310" s="16">
        <f>[1]!s_fa_roe(A4310,"20251231")</f>
        <v>6.9676</v>
      </c>
      <c r="K4310" s="16">
        <f>[1]!s_stmnote_rdexp(A4310,"20251231",1,10000)</f>
        <v>3195.3465070000002</v>
      </c>
      <c r="L4310" s="16">
        <f>[1]!s_margin_tradingbalance(A4310,"",10000)</f>
        <v>0</v>
      </c>
      <c r="M4310" s="16">
        <f>[1]!s_margin_seclendingbalance(A4310,"",10000)</f>
        <v>0</v>
      </c>
      <c r="N4310" s="17">
        <f>[1]!s_val_ev(A4310,"",100000000)</f>
        <v>111.732736962</v>
      </c>
      <c r="O4310" s="17">
        <f>[1]!share_freesharesmv(A4310,"",100000000)</f>
        <v>42.712582910800002</v>
      </c>
      <c r="P4310" s="17">
        <f ca="1">[1]!s_dq_amount_btin(A4310,TODAY()-1,100000000)</f>
        <v>3.6266371400000001</v>
      </c>
      <c r="Q4310" s="17">
        <f ca="1">[1]!s_dq_turn(A4310,TODAY()-1)</f>
        <v>3.2076848890034086</v>
      </c>
      <c r="R4310" s="2">
        <f>[1]!s_pq_amount(A4310,"20260101","",100000000)</f>
        <v>313.51784357000003</v>
      </c>
      <c r="S4310" s="2">
        <f>[1]!s_pq_avgamount(A4310,"20260101","",100000000)</f>
        <v>2.8763104914678901</v>
      </c>
      <c r="T4310" s="17">
        <f>[1]!s_ipo_dilutedpe(A4310)</f>
        <v>22.98</v>
      </c>
      <c r="U4310" s="12">
        <f>[1]!s_ipo_collection_total(A4310,100000000)</f>
        <v>5.4420438200000003</v>
      </c>
      <c r="V4310" s="18">
        <f>[1]!s_val_pe_ttm(A4310,"")</f>
        <v>93.10455322265625</v>
      </c>
    </row>
    <row r="4311" spans="1:22" x14ac:dyDescent="0.3">
      <c r="A4311" s="12" t="s">
        <v>8958</v>
      </c>
      <c r="B4311" s="12" t="s">
        <v>8959</v>
      </c>
      <c r="C4311" s="16" t="str">
        <f>[1]!s_info_mkt(A4311)</f>
        <v>主板</v>
      </c>
      <c r="D4311" s="16" t="str">
        <f>[1]!s_ipo_listeddate(A4311)</f>
        <v>2010-07-06</v>
      </c>
      <c r="E4311" s="16" t="str">
        <f>[1]!s_info_industry_csrc2023(A4311,"",3)</f>
        <v>化学原料和化学制品制造业</v>
      </c>
      <c r="F4311" s="16">
        <f>[1]!s_is(A4311,83,"FY","YTD","20251231",1,"",100000000)</f>
        <v>57.300310850000002</v>
      </c>
      <c r="G4311" s="16">
        <f>[1]!s_is(A4311,83,"FY","YTD","20241231",1,"",100000000)</f>
        <v>56.951780735900002</v>
      </c>
      <c r="H4311" s="16">
        <f>[1]!s_is(A4311,61,"FY","YTD","20251231",1,"",100000000)</f>
        <v>6.6936104696000003</v>
      </c>
      <c r="I4311" s="16">
        <f>[1]!s_is(A4311,61,"FY","YTD","20241231",1,"",100000000)</f>
        <v>2.1348743736000002</v>
      </c>
      <c r="J4311" s="16">
        <f>[1]!s_fa_roe(A4311,"20251231")</f>
        <v>6.9344999999999999</v>
      </c>
      <c r="K4311" s="16">
        <f>[1]!s_stmnote_rdexp(A4311,"20251231",1,10000)</f>
        <v>28589.896187999999</v>
      </c>
      <c r="L4311" s="16">
        <f>[1]!s_margin_tradingbalance(A4311,"",10000)</f>
        <v>35841.708899999998</v>
      </c>
      <c r="M4311" s="16">
        <f>[1]!s_margin_seclendingbalance(A4311,"",10000)</f>
        <v>249.2028</v>
      </c>
      <c r="N4311" s="17">
        <f>[1]!s_val_ev(A4311,"",100000000)</f>
        <v>112.28759050950001</v>
      </c>
      <c r="O4311" s="17">
        <f>[1]!share_freesharesmv(A4311,"",100000000)</f>
        <v>63.092389554899995</v>
      </c>
      <c r="P4311" s="17">
        <f ca="1">[1]!s_dq_amount_btin(A4311,TODAY()-1,100000000)</f>
        <v>5.8614668099999996</v>
      </c>
      <c r="Q4311" s="17">
        <f ca="1">[1]!s_dq_turn(A4311,TODAY()-1)</f>
        <v>6.266810394158191</v>
      </c>
      <c r="R4311" s="2">
        <f>[1]!s_pq_amount(A4311,"20260101","",100000000)</f>
        <v>766.20225252</v>
      </c>
      <c r="S4311" s="2">
        <f>[1]!s_pq_avgamount(A4311,"20260101","",100000000)</f>
        <v>7.0293784634862391</v>
      </c>
      <c r="T4311" s="17">
        <f>[1]!s_ipo_dilutedpe(A4311)</f>
        <v>30.29</v>
      </c>
      <c r="U4311" s="12">
        <f>[1]!s_ipo_collection_total(A4311,100000000)</f>
        <v>23.031839999999999</v>
      </c>
      <c r="V4311" s="18">
        <f>[1]!s_val_pe_ttm(A4311,"")</f>
        <v>13.943721771240234</v>
      </c>
    </row>
    <row r="4312" spans="1:22" x14ac:dyDescent="0.3">
      <c r="A4312" s="12" t="s">
        <v>8960</v>
      </c>
      <c r="B4312" s="12" t="s">
        <v>8961</v>
      </c>
      <c r="C4312" s="16" t="str">
        <f>[1]!s_info_mkt(A4312)</f>
        <v>主板</v>
      </c>
      <c r="D4312" s="16" t="str">
        <f>[1]!s_ipo_listeddate(A4312)</f>
        <v>2010-07-15</v>
      </c>
      <c r="E4312" s="16" t="str">
        <f>[1]!s_info_industry_csrc2023(A4312,"",3)</f>
        <v>货币金融服务</v>
      </c>
      <c r="F4312" s="16">
        <f>[1]!s_is(A4312,83,"FY","YTD","20251231",1,"",100000000)</f>
        <v>7253.06</v>
      </c>
      <c r="G4312" s="16">
        <f>[1]!s_is(A4312,83,"FY","YTD","20241231",1,"",100000000)</f>
        <v>7105.55</v>
      </c>
      <c r="H4312" s="16">
        <f>[1]!s_is(A4312,61,"FY","YTD","20251231",1,"",100000000)</f>
        <v>2910.41</v>
      </c>
      <c r="I4312" s="16">
        <f>[1]!s_is(A4312,61,"FY","YTD","20241231",1,"",100000000)</f>
        <v>2820.83</v>
      </c>
      <c r="J4312" s="16">
        <f>[1]!s_fa_roe(A4312,"20251231")</f>
        <v>9.1984999999999992</v>
      </c>
      <c r="K4312" s="16">
        <f>[1]!s_stmnote_rdexp(A4312,"20251231",1,10000)</f>
        <v>0</v>
      </c>
      <c r="L4312" s="16">
        <f>[1]!s_margin_tradingbalance(A4312,"",10000)</f>
        <v>98932.402799999996</v>
      </c>
      <c r="M4312" s="16">
        <f>[1]!s_margin_seclendingbalance(A4312,"",10000)</f>
        <v>2701.5169999999998</v>
      </c>
      <c r="N4312" s="17">
        <f>[1]!s_val_ev(A4312,"",100000000)</f>
        <v>21851.265327537323</v>
      </c>
      <c r="O4312" s="17">
        <f>[1]!share_freesharesmv(A4312,"",100000000)</f>
        <v>1823.1616310544002</v>
      </c>
      <c r="P4312" s="17">
        <f ca="1">[1]!s_dq_amount_btin(A4312,TODAY()-1,100000000)</f>
        <v>21.751346219999999</v>
      </c>
      <c r="Q4312" s="17">
        <f ca="1">[1]!s_dq_turn(A4312,TODAY()-1)</f>
        <v>0.1062197332176119</v>
      </c>
      <c r="R4312" s="2">
        <f>[1]!s_pq_amount(A4312,"20260101","",100000000)</f>
        <v>2619.43631327</v>
      </c>
      <c r="S4312" s="2">
        <f>[1]!s_pq_avgamount(A4312,"20260101","",100000000)</f>
        <v>24.031525809816515</v>
      </c>
      <c r="T4312" s="17">
        <f>[1]!s_ipo_dilutedpe(A4312)</f>
        <v>14.43</v>
      </c>
      <c r="U4312" s="12">
        <f>[1]!s_ipo_collection_total(A4312,100000000)</f>
        <v>685.29175840000005</v>
      </c>
      <c r="V4312" s="18">
        <f>[1]!s_val_pe_ttm(A4312,"")</f>
        <v>7.5753645896911621</v>
      </c>
    </row>
    <row r="4313" spans="1:22" x14ac:dyDescent="0.3">
      <c r="A4313" s="12" t="s">
        <v>8962</v>
      </c>
      <c r="B4313" s="12" t="s">
        <v>8963</v>
      </c>
      <c r="C4313" s="16" t="str">
        <f>[1]!s_info_mkt(A4313)</f>
        <v>创业板</v>
      </c>
      <c r="D4313" s="16" t="str">
        <f>[1]!s_ipo_listeddate(A4313)</f>
        <v>2025-12-23</v>
      </c>
      <c r="E4313" s="16" t="str">
        <f>[1]!s_info_industry_csrc2023(A4313,"",3)</f>
        <v>汽车制造业</v>
      </c>
      <c r="F4313" s="16">
        <f>[1]!s_is(A4313,83,"FY","YTD","20251231",1,"",100000000)</f>
        <v>17.802287159999999</v>
      </c>
      <c r="G4313" s="16">
        <f>[1]!s_is(A4313,83,"FY","YTD","20241231",1,"",100000000)</f>
        <v>14.370529601500001</v>
      </c>
      <c r="H4313" s="16">
        <f>[1]!s_is(A4313,61,"FY","YTD","20251231",1,"",100000000)</f>
        <v>0.96649716849999989</v>
      </c>
      <c r="I4313" s="16">
        <f>[1]!s_is(A4313,61,"FY","YTD","20241231",1,"",100000000)</f>
        <v>0.95428838349999989</v>
      </c>
      <c r="J4313" s="16">
        <f>[1]!s_fa_roe(A4313,"20251231")</f>
        <v>10.1189</v>
      </c>
      <c r="K4313" s="16">
        <f>[1]!s_stmnote_rdexp(A4313,"20251231",1,10000)</f>
        <v>5326.9869200000003</v>
      </c>
      <c r="L4313" s="16">
        <f>[1]!s_margin_tradingbalance(A4313,"",10000)</f>
        <v>11257.2916</v>
      </c>
      <c r="M4313" s="16">
        <f>[1]!s_margin_seclendingbalance(A4313,"",10000)</f>
        <v>0</v>
      </c>
      <c r="N4313" s="17">
        <f>[1]!s_val_ev(A4313,"",100000000)</f>
        <v>89.369180880000002</v>
      </c>
      <c r="O4313" s="17">
        <f>[1]!share_freesharesmv(A4313,"",100000000)</f>
        <v>18.002315537699999</v>
      </c>
      <c r="P4313" s="17">
        <f ca="1">[1]!s_dq_amount_btin(A4313,TODAY()-1,100000000)</f>
        <v>1.72676322</v>
      </c>
      <c r="Q4313" s="17">
        <f ca="1">[1]!s_dq_turn(A4313,TODAY()-1)</f>
        <v>9.4959563152863549</v>
      </c>
      <c r="R4313" s="2">
        <f>[1]!s_pq_amount(A4313,"20260101","",100000000)</f>
        <v>546.37605649</v>
      </c>
      <c r="S4313" s="2">
        <f>[1]!s_pq_avgamount(A4313,"20260101","",100000000)</f>
        <v>5.01262437146789</v>
      </c>
      <c r="T4313" s="17">
        <f>[1]!s_ipo_dilutedpe(A4313)</f>
        <v>28.7</v>
      </c>
      <c r="U4313" s="12">
        <f>[1]!s_ipo_collection_total(A4313,100000000)</f>
        <v>6.3177076200000002</v>
      </c>
      <c r="V4313" s="18">
        <f>[1]!s_val_pe_ttm(A4313,"")</f>
        <v>100.40126037597656</v>
      </c>
    </row>
    <row r="4314" spans="1:22" x14ac:dyDescent="0.3">
      <c r="A4314" s="12" t="s">
        <v>8964</v>
      </c>
      <c r="B4314" s="12" t="s">
        <v>8965</v>
      </c>
      <c r="C4314" s="16" t="str">
        <f>[1]!s_info_mkt(A4314)</f>
        <v>创业板</v>
      </c>
      <c r="D4314" s="16" t="str">
        <f>[1]!s_ipo_listeddate(A4314)</f>
        <v>2012-03-19</v>
      </c>
      <c r="E4314" s="16" t="str">
        <f>[1]!s_info_industry_csrc2023(A4314,"",3)</f>
        <v>软件和信息技术服务业</v>
      </c>
      <c r="F4314" s="16">
        <f>[1]!s_is(A4314,83,"FY","YTD","20251231",1,"",100000000)</f>
        <v>1.5202473487000001</v>
      </c>
      <c r="G4314" s="16">
        <f>[1]!s_is(A4314,83,"FY","YTD","20241231",1,"",100000000)</f>
        <v>1.6900403322999999</v>
      </c>
      <c r="H4314" s="16">
        <f>[1]!s_is(A4314,61,"FY","YTD","20251231",1,"",100000000)</f>
        <v>1.4233621152</v>
      </c>
      <c r="I4314" s="16">
        <f>[1]!s_is(A4314,61,"FY","YTD","20241231",1,"",100000000)</f>
        <v>5.6800108799999999E-2</v>
      </c>
      <c r="J4314" s="16">
        <f>[1]!s_fa_roe(A4314,"20251231")</f>
        <v>64.185900000000004</v>
      </c>
      <c r="K4314" s="16">
        <f>[1]!s_stmnote_rdexp(A4314,"20251231",1,10000)</f>
        <v>1364.9429419999999</v>
      </c>
      <c r="L4314" s="16">
        <f>[1]!s_margin_tradingbalance(A4314,"",10000)</f>
        <v>12709.391900000001</v>
      </c>
      <c r="M4314" s="16">
        <f>[1]!s_margin_seclendingbalance(A4314,"",10000)</f>
        <v>0</v>
      </c>
      <c r="N4314" s="17">
        <f>[1]!s_val_ev(A4314,"",100000000)</f>
        <v>55.815099089399993</v>
      </c>
      <c r="O4314" s="17">
        <f>[1]!share_freesharesmv(A4314,"",100000000)</f>
        <v>43.374548376900009</v>
      </c>
      <c r="P4314" s="17">
        <f ca="1">[1]!s_dq_amount_btin(A4314,TODAY()-1,100000000)</f>
        <v>2.9169253799999999</v>
      </c>
      <c r="Q4314" s="17">
        <f ca="1">[1]!s_dq_turn(A4314,TODAY()-1)</f>
        <v>5.1770496752352999</v>
      </c>
      <c r="R4314" s="2">
        <f>[1]!s_pq_amount(A4314,"20260101","",100000000)</f>
        <v>1252.9589714599999</v>
      </c>
      <c r="S4314" s="2">
        <f>[1]!s_pq_avgamount(A4314,"20260101","",100000000)</f>
        <v>11.495036435412842</v>
      </c>
      <c r="T4314" s="17">
        <f>[1]!s_ipo_dilutedpe(A4314)</f>
        <v>37.5</v>
      </c>
      <c r="U4314" s="12">
        <f>[1]!s_ipo_collection_total(A4314,100000000)</f>
        <v>3.96</v>
      </c>
      <c r="V4314" s="18">
        <f>[1]!s_val_pe_ttm(A4314,"")</f>
        <v>39.411109924316406</v>
      </c>
    </row>
    <row r="4315" spans="1:22" x14ac:dyDescent="0.3">
      <c r="A4315" s="12" t="s">
        <v>8966</v>
      </c>
      <c r="B4315" s="12" t="s">
        <v>8967</v>
      </c>
      <c r="C4315" s="16" t="str">
        <f>[1]!s_info_mkt(A4315)</f>
        <v>主板</v>
      </c>
      <c r="D4315" s="16" t="str">
        <f>[1]!s_ipo_listeddate(A4315)</f>
        <v>2003-06-27</v>
      </c>
      <c r="E4315" s="16" t="str">
        <f>[1]!s_info_industry_csrc2023(A4315,"",3)</f>
        <v>化学原料和化学制品制造业</v>
      </c>
      <c r="F4315" s="16">
        <f>[1]!s_is(A4315,83,"FY","YTD","20251231",1,"",100000000)</f>
        <v>101.7929812662</v>
      </c>
      <c r="G4315" s="16">
        <f>[1]!s_is(A4315,83,"FY","YTD","20241231",1,"",100000000)</f>
        <v>91.533954335400011</v>
      </c>
      <c r="H4315" s="16">
        <f>[1]!s_is(A4315,61,"FY","YTD","20251231",1,"",100000000)</f>
        <v>9.8775210508000004</v>
      </c>
      <c r="I4315" s="16">
        <f>[1]!s_is(A4315,61,"FY","YTD","20241231",1,"",100000000)</f>
        <v>10.0776374859</v>
      </c>
      <c r="J4315" s="16">
        <f>[1]!s_fa_roe(A4315,"20251231")</f>
        <v>9.7384000000000004</v>
      </c>
      <c r="K4315" s="16">
        <f>[1]!s_stmnote_rdexp(A4315,"20251231",1,10000)</f>
        <v>31435.875318000002</v>
      </c>
      <c r="L4315" s="16">
        <f>[1]!s_margin_tradingbalance(A4315,"",10000)</f>
        <v>29185.6522</v>
      </c>
      <c r="M4315" s="16">
        <f>[1]!s_margin_seclendingbalance(A4315,"",10000)</f>
        <v>59.189399999999999</v>
      </c>
      <c r="N4315" s="17">
        <f>[1]!s_val_ev(A4315,"",100000000)</f>
        <v>88.9067584716</v>
      </c>
      <c r="O4315" s="17">
        <f>[1]!share_freesharesmv(A4315,"",100000000)</f>
        <v>52.589524734599998</v>
      </c>
      <c r="P4315" s="17">
        <f ca="1">[1]!s_dq_amount_btin(A4315,TODAY()-1,100000000)</f>
        <v>1.0108261700000001</v>
      </c>
      <c r="Q4315" s="17">
        <f ca="1">[1]!s_dq_turn(A4315,TODAY()-1)</f>
        <v>1.1322825984276192</v>
      </c>
      <c r="R4315" s="2">
        <f>[1]!s_pq_amount(A4315,"20260101","",100000000)</f>
        <v>274.02454821999999</v>
      </c>
      <c r="S4315" s="2">
        <f>[1]!s_pq_avgamount(A4315,"20260101","",100000000)</f>
        <v>2.5139866809174309</v>
      </c>
      <c r="T4315" s="17">
        <f>[1]!s_ipo_dilutedpe(A4315)</f>
        <v>19.32</v>
      </c>
      <c r="U4315" s="12">
        <f>[1]!s_ipo_collection_total(A4315,100000000)</f>
        <v>4.3470000000000004</v>
      </c>
      <c r="V4315" s="18">
        <f>[1]!s_val_pe_ttm(A4315,"")</f>
        <v>10.902337074279785</v>
      </c>
    </row>
    <row r="4316" spans="1:22" x14ac:dyDescent="0.3">
      <c r="A4316" s="12" t="s">
        <v>8968</v>
      </c>
      <c r="B4316" s="12" t="s">
        <v>8969</v>
      </c>
      <c r="C4316" s="16" t="str">
        <f>[1]!s_info_mkt(A4316)</f>
        <v>主板</v>
      </c>
      <c r="D4316" s="16" t="str">
        <f>[1]!s_ipo_listeddate(A4316)</f>
        <v>1993-10-28</v>
      </c>
      <c r="E4316" s="16" t="str">
        <f>[1]!s_info_industry_csrc2023(A4316,"",3)</f>
        <v>化学原料和化学制品制造业</v>
      </c>
      <c r="F4316" s="16">
        <f>[1]!s_is(A4316,83,"FY","YTD","20251231",1,"",100000000)</f>
        <v>30.7982157667</v>
      </c>
      <c r="G4316" s="16">
        <f>[1]!s_is(A4316,83,"FY","YTD","20241231",1,"",100000000)</f>
        <v>30.070328362399998</v>
      </c>
      <c r="H4316" s="16">
        <f>[1]!s_is(A4316,61,"FY","YTD","20251231",1,"",100000000)</f>
        <v>-3.7877788895999998</v>
      </c>
      <c r="I4316" s="16">
        <f>[1]!s_is(A4316,61,"FY","YTD","20241231",1,"",100000000)</f>
        <v>3.8805857769999998</v>
      </c>
      <c r="J4316" s="16">
        <f>[1]!s_fa_roe(A4316,"20251231")</f>
        <v>-14.2021</v>
      </c>
      <c r="K4316" s="16">
        <f>[1]!s_stmnote_rdexp(A4316,"20251231",1,10000)</f>
        <v>13388.524395</v>
      </c>
      <c r="L4316" s="16">
        <f>[1]!s_margin_tradingbalance(A4316,"",10000)</f>
        <v>20708.144799999998</v>
      </c>
      <c r="M4316" s="16">
        <f>[1]!s_margin_seclendingbalance(A4316,"",10000)</f>
        <v>0</v>
      </c>
      <c r="N4316" s="17">
        <f>[1]!s_val_ev(A4316,"",100000000)</f>
        <v>57.078344095799999</v>
      </c>
      <c r="O4316" s="17">
        <f>[1]!share_freesharesmv(A4316,"",100000000)</f>
        <v>38.304001360199997</v>
      </c>
      <c r="P4316" s="17">
        <f ca="1">[1]!s_dq_amount_btin(A4316,TODAY()-1,100000000)</f>
        <v>0.72956836000000003</v>
      </c>
      <c r="Q4316" s="17">
        <f ca="1">[1]!s_dq_turn(A4316,TODAY()-1)</f>
        <v>1.4808682562744286</v>
      </c>
      <c r="R4316" s="2">
        <f>[1]!s_pq_amount(A4316,"20260101","",100000000)</f>
        <v>261.75679627</v>
      </c>
      <c r="S4316" s="2">
        <f>[1]!s_pq_avgamount(A4316,"20260101","",100000000)</f>
        <v>2.4014384978899082</v>
      </c>
      <c r="T4316" s="17">
        <f>[1]!s_ipo_dilutedpe(A4316)</f>
        <v>0</v>
      </c>
      <c r="U4316" s="12">
        <f>[1]!s_ipo_collection_total(A4316,100000000)</f>
        <v>0.67</v>
      </c>
      <c r="V4316" s="18">
        <f>[1]!s_val_pe_ttm(A4316,"")</f>
        <v>-14.099101066589355</v>
      </c>
    </row>
    <row r="4317" spans="1:22" x14ac:dyDescent="0.3">
      <c r="A4317" s="12" t="s">
        <v>8970</v>
      </c>
      <c r="B4317" s="12" t="s">
        <v>8971</v>
      </c>
      <c r="C4317" s="16" t="str">
        <f>[1]!s_info_mkt(A4317)</f>
        <v>主板</v>
      </c>
      <c r="D4317" s="16" t="str">
        <f>[1]!s_ipo_listeddate(A4317)</f>
        <v>2018-09-26</v>
      </c>
      <c r="E4317" s="16" t="str">
        <f>[1]!s_info_industry_csrc2023(A4317,"",3)</f>
        <v>货币金融服务</v>
      </c>
      <c r="F4317" s="16">
        <f>[1]!s_is(A4317,83,"FY","YTD","20251231",1,"",100000000)</f>
        <v>254.70844</v>
      </c>
      <c r="G4317" s="16">
        <f>[1]!s_is(A4317,83,"FY","YTD","20241231",1,"",100000000)</f>
        <v>259.35800999999998</v>
      </c>
      <c r="H4317" s="16">
        <f>[1]!s_is(A4317,61,"FY","YTD","20251231",1,"",100000000)</f>
        <v>81.075670000000002</v>
      </c>
      <c r="I4317" s="16">
        <f>[1]!s_is(A4317,61,"FY","YTD","20241231",1,"",100000000)</f>
        <v>78.265749999999997</v>
      </c>
      <c r="J4317" s="16">
        <f>[1]!s_fa_roe(A4317,"20251231")</f>
        <v>10.2608</v>
      </c>
      <c r="K4317" s="16">
        <f>[1]!s_stmnote_rdexp(A4317,"20251231",1,10000)</f>
        <v>0</v>
      </c>
      <c r="L4317" s="16">
        <f>[1]!s_margin_tradingbalance(A4317,"",10000)</f>
        <v>107055.34110000001</v>
      </c>
      <c r="M4317" s="16">
        <f>[1]!s_margin_seclendingbalance(A4317,"",10000)</f>
        <v>205.0008</v>
      </c>
      <c r="N4317" s="17">
        <f>[1]!s_val_ev(A4317,"",100000000)</f>
        <v>368.3743238664</v>
      </c>
      <c r="O4317" s="17">
        <f>[1]!share_freesharesmv(A4317,"",100000000)</f>
        <v>215.14648589080002</v>
      </c>
      <c r="P4317" s="17">
        <f ca="1">[1]!s_dq_amount_btin(A4317,TODAY()-1,100000000)</f>
        <v>2.00252154</v>
      </c>
      <c r="Q4317" s="17">
        <f ca="1">[1]!s_dq_turn(A4317,TODAY()-1)</f>
        <v>0.53997715376076127</v>
      </c>
      <c r="R4317" s="2">
        <f>[1]!s_pq_amount(A4317,"20260101","",100000000)</f>
        <v>190.25673243</v>
      </c>
      <c r="S4317" s="2">
        <f>[1]!s_pq_avgamount(A4317,"20260101","",100000000)</f>
        <v>1.7454746094495412</v>
      </c>
      <c r="T4317" s="17">
        <f>[1]!s_ipo_dilutedpe(A4317)</f>
        <v>6.97</v>
      </c>
      <c r="U4317" s="12">
        <f>[1]!s_ipo_collection_total(A4317,100000000)</f>
        <v>27.338214542399999</v>
      </c>
      <c r="V4317" s="18">
        <f>[1]!s_val_pe_ttm(A4317,"")</f>
        <v>4.4743289947509766</v>
      </c>
    </row>
    <row r="4318" spans="1:22" x14ac:dyDescent="0.3">
      <c r="A4318" s="12" t="s">
        <v>8972</v>
      </c>
      <c r="B4318" s="12" t="s">
        <v>8973</v>
      </c>
      <c r="C4318" s="16" t="str">
        <f>[1]!s_info_mkt(A4318)</f>
        <v>主板</v>
      </c>
      <c r="D4318" s="16" t="str">
        <f>[1]!s_ipo_listeddate(A4318)</f>
        <v>1994-03-11</v>
      </c>
      <c r="E4318" s="16" t="str">
        <f>[1]!s_info_industry_csrc2023(A4318,"",3)</f>
        <v>土木工程建筑业</v>
      </c>
      <c r="F4318" s="16">
        <f>[1]!s_is(A4318,83,"FY","YTD","20251231",1,"",100000000)</f>
        <v>44.416630163999997</v>
      </c>
      <c r="G4318" s="16">
        <f>[1]!s_is(A4318,83,"FY","YTD","20241231",1,"",100000000)</f>
        <v>41.730050229299998</v>
      </c>
      <c r="H4318" s="16">
        <f>[1]!s_is(A4318,61,"FY","YTD","20251231",1,"",100000000)</f>
        <v>2.7243837827999999</v>
      </c>
      <c r="I4318" s="16">
        <f>[1]!s_is(A4318,61,"FY","YTD","20241231",1,"",100000000)</f>
        <v>4.0608503318000002</v>
      </c>
      <c r="J4318" s="16">
        <f>[1]!s_fa_roe(A4318,"20251231")</f>
        <v>6.5622999999999996</v>
      </c>
      <c r="K4318" s="16">
        <f>[1]!s_stmnote_rdexp(A4318,"20251231",1,10000)</f>
        <v>8482.1881030000004</v>
      </c>
      <c r="L4318" s="16">
        <f>[1]!s_margin_tradingbalance(A4318,"",10000)</f>
        <v>23686.121500000001</v>
      </c>
      <c r="M4318" s="16">
        <f>[1]!s_margin_seclendingbalance(A4318,"",10000)</f>
        <v>2.0055000000000001</v>
      </c>
      <c r="N4318" s="17">
        <f>[1]!s_val_ev(A4318,"",100000000)</f>
        <v>59.664724778</v>
      </c>
      <c r="O4318" s="17">
        <f>[1]!share_freesharesmv(A4318,"",100000000)</f>
        <v>26.000003829500002</v>
      </c>
      <c r="P4318" s="17">
        <f ca="1">[1]!s_dq_amount_btin(A4318,TODAY()-1,100000000)</f>
        <v>0.72908945000000003</v>
      </c>
      <c r="Q4318" s="17">
        <f ca="1">[1]!s_dq_turn(A4318,TODAY()-1)</f>
        <v>1.2101737713306913</v>
      </c>
      <c r="R4318" s="2">
        <f>[1]!s_pq_amount(A4318,"20260101","",100000000)</f>
        <v>67.220960270000006</v>
      </c>
      <c r="S4318" s="2">
        <f>[1]!s_pq_avgamount(A4318,"20260101","",100000000)</f>
        <v>0.61670605752293584</v>
      </c>
      <c r="T4318" s="17">
        <f>[1]!s_ipo_dilutedpe(A4318)</f>
        <v>12</v>
      </c>
      <c r="U4318" s="12">
        <f>[1]!s_ipo_collection_total(A4318,100000000)</f>
        <v>0.78</v>
      </c>
      <c r="V4318" s="18">
        <f>[1]!s_val_pe_ttm(A4318,"")</f>
        <v>24.621484756469727</v>
      </c>
    </row>
    <row r="4319" spans="1:22" x14ac:dyDescent="0.3">
      <c r="A4319" s="12" t="s">
        <v>8974</v>
      </c>
      <c r="B4319" s="12" t="s">
        <v>8975</v>
      </c>
      <c r="C4319" s="16" t="str">
        <f>[1]!s_info_mkt(A4319)</f>
        <v>主板</v>
      </c>
      <c r="D4319" s="16" t="str">
        <f>[1]!s_ipo_listeddate(A4319)</f>
        <v>2000-04-06</v>
      </c>
      <c r="E4319" s="16" t="str">
        <f>[1]!s_info_industry_csrc2023(A4319,"",3)</f>
        <v>化学原料和化学制品制造业</v>
      </c>
      <c r="F4319" s="16">
        <f>[1]!s_is(A4319,83,"FY","YTD","20251231",1,"",100000000)</f>
        <v>45.632802230200006</v>
      </c>
      <c r="G4319" s="16">
        <f>[1]!s_is(A4319,83,"FY","YTD","20241231",1,"",100000000)</f>
        <v>50.710710993699998</v>
      </c>
      <c r="H4319" s="16">
        <f>[1]!s_is(A4319,61,"FY","YTD","20251231",1,"",100000000)</f>
        <v>0.3085353347</v>
      </c>
      <c r="I4319" s="16">
        <f>[1]!s_is(A4319,61,"FY","YTD","20241231",1,"",100000000)</f>
        <v>0.27738543179999997</v>
      </c>
      <c r="J4319" s="16">
        <f>[1]!s_fa_roe(A4319,"20251231")</f>
        <v>0.7722</v>
      </c>
      <c r="K4319" s="16">
        <f>[1]!s_stmnote_rdexp(A4319,"20251231",1,10000)</f>
        <v>13825.849004</v>
      </c>
      <c r="L4319" s="16">
        <f>[1]!s_margin_tradingbalance(A4319,"",10000)</f>
        <v>21645.802500000002</v>
      </c>
      <c r="M4319" s="16">
        <f>[1]!s_margin_seclendingbalance(A4319,"",10000)</f>
        <v>36.659199999999998</v>
      </c>
      <c r="N4319" s="17">
        <f>[1]!s_val_ev(A4319,"",100000000)</f>
        <v>59.279217348000003</v>
      </c>
      <c r="O4319" s="17">
        <f>[1]!share_freesharesmv(A4319,"",100000000)</f>
        <v>32.004282231200001</v>
      </c>
      <c r="P4319" s="17">
        <f ca="1">[1]!s_dq_amount_btin(A4319,TODAY()-1,100000000)</f>
        <v>1.20210354</v>
      </c>
      <c r="Q4319" s="17">
        <f ca="1">[1]!s_dq_turn(A4319,TODAY()-1)</f>
        <v>2.017283922255336</v>
      </c>
      <c r="R4319" s="2">
        <f>[1]!s_pq_amount(A4319,"20260101","",100000000)</f>
        <v>460.48172942000002</v>
      </c>
      <c r="S4319" s="2">
        <f>[1]!s_pq_avgamount(A4319,"20260101","",100000000)</f>
        <v>4.2246030222018351</v>
      </c>
      <c r="T4319" s="17">
        <f>[1]!s_ipo_dilutedpe(A4319)</f>
        <v>20.56</v>
      </c>
      <c r="U4319" s="12">
        <f>[1]!s_ipo_collection_total(A4319,100000000)</f>
        <v>3.536</v>
      </c>
      <c r="V4319" s="18">
        <f>[1]!s_val_pe_ttm(A4319,"")</f>
        <v>73.582595825195313</v>
      </c>
    </row>
    <row r="4320" spans="1:22" x14ac:dyDescent="0.3">
      <c r="A4320" s="12" t="s">
        <v>8976</v>
      </c>
      <c r="B4320" s="12" t="s">
        <v>8977</v>
      </c>
      <c r="C4320" s="16" t="str">
        <f>[1]!s_info_mkt(A4320)</f>
        <v>主板</v>
      </c>
      <c r="D4320" s="16" t="str">
        <f>[1]!s_ipo_listeddate(A4320)</f>
        <v>1996-09-26</v>
      </c>
      <c r="E4320" s="16" t="str">
        <f>[1]!s_info_industry_csrc2023(A4320,"",3)</f>
        <v>商务服务业</v>
      </c>
      <c r="F4320" s="16">
        <f>[1]!s_is(A4320,83,"FY","YTD","20251231",1,"",100000000)</f>
        <v>5.5553029342999993</v>
      </c>
      <c r="G4320" s="16">
        <f>[1]!s_is(A4320,83,"FY","YTD","20241231",1,"",100000000)</f>
        <v>5.8215588747</v>
      </c>
      <c r="H4320" s="16">
        <f>[1]!s_is(A4320,61,"FY","YTD","20251231",1,"",100000000)</f>
        <v>-2.9121846329000003</v>
      </c>
      <c r="I4320" s="16">
        <f>[1]!s_is(A4320,61,"FY","YTD","20241231",1,"",100000000)</f>
        <v>-2.6033681470999999</v>
      </c>
      <c r="J4320" s="16">
        <f>[1]!s_fa_roe(A4320,"20251231")</f>
        <v>-319.76260000000002</v>
      </c>
      <c r="K4320" s="16">
        <f>[1]!s_stmnote_rdexp(A4320,"20251231",1,10000)</f>
        <v>0</v>
      </c>
      <c r="L4320" s="16">
        <f>[1]!s_margin_tradingbalance(A4320,"",10000)</f>
        <v>0</v>
      </c>
      <c r="M4320" s="16">
        <f>[1]!s_margin_seclendingbalance(A4320,"",10000)</f>
        <v>0</v>
      </c>
      <c r="N4320" s="17">
        <f>[1]!s_val_ev(A4320,"",100000000)</f>
        <v>15.033491713499998</v>
      </c>
      <c r="O4320" s="17">
        <f>[1]!share_freesharesmv(A4320,"",100000000)</f>
        <v>10.960109461499998</v>
      </c>
      <c r="P4320" s="17">
        <f ca="1">[1]!s_dq_amount_btin(A4320,TODAY()-1,100000000)</f>
        <v>0.30973753999999998</v>
      </c>
      <c r="Q4320" s="17">
        <f ca="1">[1]!s_dq_turn(A4320,TODAY()-1)</f>
        <v>2.0272413991856912</v>
      </c>
      <c r="R4320" s="2">
        <f>[1]!s_pq_amount(A4320,"20260101","",100000000)</f>
        <v>123.6633425</v>
      </c>
      <c r="S4320" s="2">
        <f>[1]!s_pq_avgamount(A4320,"20260101","",100000000)</f>
        <v>1.145030949074074</v>
      </c>
      <c r="T4320" s="17">
        <f>[1]!s_ipo_dilutedpe(A4320)</f>
        <v>0</v>
      </c>
      <c r="U4320" s="12">
        <f>[1]!s_ipo_collection_total(A4320,100000000)</f>
        <v>0.84967999999999999</v>
      </c>
      <c r="V4320" s="18">
        <f>[1]!s_val_pe_ttm(A4320,"")</f>
        <v>-5.265019416809082</v>
      </c>
    </row>
    <row r="4321" spans="1:22" x14ac:dyDescent="0.3">
      <c r="A4321" s="12" t="s">
        <v>8978</v>
      </c>
      <c r="B4321" s="12" t="s">
        <v>8979</v>
      </c>
      <c r="C4321" s="16" t="str">
        <f>[1]!s_info_mkt(A4321)</f>
        <v>主板</v>
      </c>
      <c r="D4321" s="16" t="str">
        <f>[1]!s_ipo_listeddate(A4321)</f>
        <v>1996-01-30</v>
      </c>
      <c r="E4321" s="16" t="str">
        <f>[1]!s_info_industry_csrc2023(A4321,"",3)</f>
        <v>计算机、通信和其他电子设备制造业</v>
      </c>
      <c r="F4321" s="16">
        <f>[1]!s_is(A4321,83,"FY","YTD","20251231",1,"",100000000)</f>
        <v>215.87015199830003</v>
      </c>
      <c r="G4321" s="16">
        <f>[1]!s_is(A4321,83,"FY","YTD","20241231",1,"",100000000)</f>
        <v>186.79729021400001</v>
      </c>
      <c r="H4321" s="16">
        <f>[1]!s_is(A4321,61,"FY","YTD","20251231",1,"",100000000)</f>
        <v>4.5791626612999998</v>
      </c>
      <c r="I4321" s="16">
        <f>[1]!s_is(A4321,61,"FY","YTD","20241231",1,"",100000000)</f>
        <v>-3.6713602873000002</v>
      </c>
      <c r="J4321" s="16">
        <f>[1]!s_fa_roe(A4321,"20251231")</f>
        <v>2.1032999999999999</v>
      </c>
      <c r="K4321" s="16">
        <f>[1]!s_stmnote_rdexp(A4321,"20251231",1,10000)</f>
        <v>120157.378926</v>
      </c>
      <c r="L4321" s="16">
        <f>[1]!s_margin_tradingbalance(A4321,"",10000)</f>
        <v>153537.8052</v>
      </c>
      <c r="M4321" s="16">
        <f>[1]!s_margin_seclendingbalance(A4321,"",10000)</f>
        <v>527.54650000000004</v>
      </c>
      <c r="N4321" s="17">
        <f>[1]!s_val_ev(A4321,"",100000000)</f>
        <v>311.8403870432536</v>
      </c>
      <c r="O4321" s="17">
        <f>[1]!share_freesharesmv(A4321,"",100000000)</f>
        <v>238.31836256150001</v>
      </c>
      <c r="P4321" s="17">
        <f ca="1">[1]!s_dq_amount_btin(A4321,TODAY()-1,100000000)</f>
        <v>10.017459110000001</v>
      </c>
      <c r="Q4321" s="17">
        <f ca="1">[1]!s_dq_turn(A4321,TODAY()-1)</f>
        <v>3.9037786244747026</v>
      </c>
      <c r="R4321" s="2">
        <f>[1]!s_pq_amount(A4321,"20260101","",100000000)</f>
        <v>1673.5840283699999</v>
      </c>
      <c r="S4321" s="2">
        <f>[1]!s_pq_avgamount(A4321,"20260101","",100000000)</f>
        <v>15.353981911651376</v>
      </c>
      <c r="T4321" s="17">
        <f>[1]!s_ipo_dilutedpe(A4321)</f>
        <v>13.6</v>
      </c>
      <c r="U4321" s="12">
        <f>[1]!s_ipo_collection_total(A4321,100000000)</f>
        <v>1.4144000000000001</v>
      </c>
      <c r="V4321" s="18">
        <f>[1]!s_val_pe_ttm(A4321,"")</f>
        <v>41.219257354736328</v>
      </c>
    </row>
    <row r="4322" spans="1:22" x14ac:dyDescent="0.3">
      <c r="A4322" s="12" t="s">
        <v>8980</v>
      </c>
      <c r="B4322" s="12" t="s">
        <v>8981</v>
      </c>
      <c r="C4322" s="16" t="str">
        <f>[1]!s_info_mkt(A4322)</f>
        <v>主板</v>
      </c>
      <c r="D4322" s="16" t="str">
        <f>[1]!s_ipo_listeddate(A4322)</f>
        <v>2015-03-24</v>
      </c>
      <c r="E4322" s="16" t="str">
        <f>[1]!s_info_industry_csrc2023(A4322,"",3)</f>
        <v>商务服务业</v>
      </c>
      <c r="F4322" s="16">
        <f>[1]!s_is(A4322,83,"FY","YTD","20251231",1,"",100000000)</f>
        <v>3.3882952433999995</v>
      </c>
      <c r="G4322" s="16">
        <f>[1]!s_is(A4322,83,"FY","YTD","20241231",1,"",100000000)</f>
        <v>3.3817415850999999</v>
      </c>
      <c r="H4322" s="16">
        <f>[1]!s_is(A4322,61,"FY","YTD","20251231",1,"",100000000)</f>
        <v>-1.0773701137</v>
      </c>
      <c r="I4322" s="16">
        <f>[1]!s_is(A4322,61,"FY","YTD","20241231",1,"",100000000)</f>
        <v>8.3336855799999998E-2</v>
      </c>
      <c r="J4322" s="16">
        <f>[1]!s_fa_roe(A4322,"20251231")</f>
        <v>-33.384300000000003</v>
      </c>
      <c r="K4322" s="16">
        <f>[1]!s_stmnote_rdexp(A4322,"20251231",1,10000)</f>
        <v>562.14485400000001</v>
      </c>
      <c r="L4322" s="16">
        <f>[1]!s_margin_tradingbalance(A4322,"",10000)</f>
        <v>0</v>
      </c>
      <c r="M4322" s="16">
        <f>[1]!s_margin_seclendingbalance(A4322,"",10000)</f>
        <v>0</v>
      </c>
      <c r="N4322" s="17">
        <f>[1]!s_val_ev(A4322,"",100000000)</f>
        <v>10.598986500000001</v>
      </c>
      <c r="O4322" s="17">
        <f>[1]!share_freesharesmv(A4322,"",100000000)</f>
        <v>7.3973519999999988</v>
      </c>
      <c r="P4322" s="17">
        <f ca="1">[1]!s_dq_amount_btin(A4322,TODAY()-1,100000000)</f>
        <v>0.13758224999999999</v>
      </c>
      <c r="Q4322" s="17">
        <f ca="1">[1]!s_dq_turn(A4322,TODAY()-1)</f>
        <v>1.2813993583254399</v>
      </c>
      <c r="R4322" s="2">
        <f>[1]!s_pq_amount(A4322,"20260101","",100000000)</f>
        <v>58.502877980000001</v>
      </c>
      <c r="S4322" s="2">
        <f>[1]!s_pq_avgamount(A4322,"20260101","",100000000)</f>
        <v>0.5969681426530612</v>
      </c>
      <c r="T4322" s="17">
        <f>[1]!s_ipo_dilutedpe(A4322)</f>
        <v>22.94</v>
      </c>
      <c r="U4322" s="12">
        <f>[1]!s_ipo_collection_total(A4322,100000000)</f>
        <v>4.4358870000000001</v>
      </c>
      <c r="V4322" s="18">
        <f>[1]!s_val_pe_ttm(A4322,"")</f>
        <v>-10.306858062744141</v>
      </c>
    </row>
    <row r="4323" spans="1:22" x14ac:dyDescent="0.3">
      <c r="A4323" s="12" t="s">
        <v>8982</v>
      </c>
      <c r="B4323" s="12" t="s">
        <v>8983</v>
      </c>
      <c r="C4323" s="16" t="str">
        <f>[1]!s_info_mkt(A4323)</f>
        <v>主板</v>
      </c>
      <c r="D4323" s="16" t="str">
        <f>[1]!s_ipo_listeddate(A4323)</f>
        <v>2002-12-26</v>
      </c>
      <c r="E4323" s="16" t="str">
        <f>[1]!s_info_industry_csrc2023(A4323,"",3)</f>
        <v>土木工程建筑业</v>
      </c>
      <c r="F4323" s="16">
        <f>[1]!s_is(A4323,83,"FY","YTD","20251231",1,"",100000000)</f>
        <v>48.454298709399993</v>
      </c>
      <c r="G4323" s="16">
        <f>[1]!s_is(A4323,83,"FY","YTD","20241231",1,"",100000000)</f>
        <v>37.179093928900002</v>
      </c>
      <c r="H4323" s="16">
        <f>[1]!s_is(A4323,61,"FY","YTD","20251231",1,"",100000000)</f>
        <v>0.30735180309999999</v>
      </c>
      <c r="I4323" s="16">
        <f>[1]!s_is(A4323,61,"FY","YTD","20241231",1,"",100000000)</f>
        <v>0.25999771370000002</v>
      </c>
      <c r="J4323" s="16">
        <f>[1]!s_fa_roe(A4323,"20251231")</f>
        <v>0.49630000000000002</v>
      </c>
      <c r="K4323" s="16">
        <f>[1]!s_stmnote_rdexp(A4323,"20251231",1,10000)</f>
        <v>18878.228071999998</v>
      </c>
      <c r="L4323" s="16">
        <f>[1]!s_margin_tradingbalance(A4323,"",10000)</f>
        <v>27152.8102</v>
      </c>
      <c r="M4323" s="16">
        <f>[1]!s_margin_seclendingbalance(A4323,"",10000)</f>
        <v>3.2273999999999998</v>
      </c>
      <c r="N4323" s="17">
        <f>[1]!s_val_ev(A4323,"",100000000)</f>
        <v>31.430622227399997</v>
      </c>
      <c r="O4323" s="17">
        <f>[1]!share_freesharesmv(A4323,"",100000000)</f>
        <v>25.7217536862</v>
      </c>
      <c r="P4323" s="17">
        <f ca="1">[1]!s_dq_amount_btin(A4323,TODAY()-1,100000000)</f>
        <v>0.4095664</v>
      </c>
      <c r="Q4323" s="17">
        <f ca="1">[1]!s_dq_turn(A4323,TODAY()-1)</f>
        <v>1.2907668739893092</v>
      </c>
      <c r="R4323" s="2">
        <f>[1]!s_pq_amount(A4323,"20260101","",100000000)</f>
        <v>92.407353520000001</v>
      </c>
      <c r="S4323" s="2">
        <f>[1]!s_pq_avgamount(A4323,"20260101","",100000000)</f>
        <v>0.8477738855045871</v>
      </c>
      <c r="T4323" s="17">
        <f>[1]!s_ipo_dilutedpe(A4323)</f>
        <v>20</v>
      </c>
      <c r="U4323" s="12">
        <f>[1]!s_ipo_collection_total(A4323,100000000)</f>
        <v>3</v>
      </c>
      <c r="V4323" s="18">
        <f>[1]!s_val_pe_ttm(A4323,"")</f>
        <v>266.9761962890625</v>
      </c>
    </row>
    <row r="4324" spans="1:22" x14ac:dyDescent="0.3">
      <c r="A4324" s="12" t="s">
        <v>8984</v>
      </c>
      <c r="B4324" s="12" t="s">
        <v>8985</v>
      </c>
      <c r="C4324" s="16" t="str">
        <f>[1]!s_info_mkt(A4324)</f>
        <v>创业板</v>
      </c>
      <c r="D4324" s="16" t="str">
        <f>[1]!s_ipo_listeddate(A4324)</f>
        <v>2020-09-01</v>
      </c>
      <c r="E4324" s="16" t="str">
        <f>[1]!s_info_industry_csrc2023(A4324,"",3)</f>
        <v>专用设备制造业</v>
      </c>
      <c r="F4324" s="16">
        <f>[1]!s_is(A4324,83,"FY","YTD","20251231",1,"",100000000)</f>
        <v>37.516059886400001</v>
      </c>
      <c r="G4324" s="16">
        <f>[1]!s_is(A4324,83,"FY","YTD","20241231",1,"",100000000)</f>
        <v>17.6102303712</v>
      </c>
      <c r="H4324" s="16">
        <f>[1]!s_is(A4324,61,"FY","YTD","20251231",1,"",100000000)</f>
        <v>-0.45383438460000003</v>
      </c>
      <c r="I4324" s="16">
        <f>[1]!s_is(A4324,61,"FY","YTD","20241231",1,"",100000000)</f>
        <v>0.16115206300000001</v>
      </c>
      <c r="J4324" s="16">
        <f>[1]!s_fa_roe(A4324,"20251231")</f>
        <v>-3.7669999999999999</v>
      </c>
      <c r="K4324" s="16">
        <f>[1]!s_stmnote_rdexp(A4324,"20251231",1,10000)</f>
        <v>13611.917522</v>
      </c>
      <c r="L4324" s="16">
        <f>[1]!s_margin_tradingbalance(A4324,"",10000)</f>
        <v>19774.150300000001</v>
      </c>
      <c r="M4324" s="16">
        <f>[1]!s_margin_seclendingbalance(A4324,"",10000)</f>
        <v>18.763500000000001</v>
      </c>
      <c r="N4324" s="17">
        <f>[1]!s_val_ev(A4324,"",100000000)</f>
        <v>35.278116591900002</v>
      </c>
      <c r="O4324" s="17">
        <f>[1]!share_freesharesmv(A4324,"",100000000)</f>
        <v>16.922564070299998</v>
      </c>
      <c r="P4324" s="17">
        <f ca="1">[1]!s_dq_amount_btin(A4324,TODAY()-1,100000000)</f>
        <v>0.54709759999999996</v>
      </c>
      <c r="Q4324" s="17">
        <f ca="1">[1]!s_dq_turn(A4324,TODAY()-1)</f>
        <v>1.5473944264843551</v>
      </c>
      <c r="R4324" s="2">
        <f>[1]!s_pq_amount(A4324,"20260101","",100000000)</f>
        <v>134.16393707</v>
      </c>
      <c r="S4324" s="2">
        <f>[1]!s_pq_avgamount(A4324,"20260101","",100000000)</f>
        <v>1.2308618079816513</v>
      </c>
      <c r="T4324" s="17">
        <f>[1]!s_ipo_dilutedpe(A4324)</f>
        <v>22.5</v>
      </c>
      <c r="U4324" s="12">
        <f>[1]!s_ipo_collection_total(A4324,100000000)</f>
        <v>4.2320000000000002</v>
      </c>
      <c r="V4324" s="18">
        <f>[1]!s_val_pe_ttm(A4324,"")</f>
        <v>-16.3203125</v>
      </c>
    </row>
    <row r="4325" spans="1:22" x14ac:dyDescent="0.3">
      <c r="A4325" s="12" t="s">
        <v>8986</v>
      </c>
      <c r="B4325" s="12" t="s">
        <v>8987</v>
      </c>
      <c r="C4325" s="16" t="str">
        <f>[1]!s_info_mkt(A4325)</f>
        <v>主板</v>
      </c>
      <c r="D4325" s="16" t="str">
        <f>[1]!s_ipo_listeddate(A4325)</f>
        <v>2001-01-05</v>
      </c>
      <c r="E4325" s="16" t="str">
        <f>[1]!s_info_industry_csrc2023(A4325,"",3)</f>
        <v>化学原料和化学制品制造业</v>
      </c>
      <c r="F4325" s="16">
        <f>[1]!s_is(A4325,83,"FY","YTD","20251231",1,"",100000000)</f>
        <v>2032.3457381442001</v>
      </c>
      <c r="G4325" s="16">
        <f>[1]!s_is(A4325,83,"FY","YTD","20241231",1,"",100000000)</f>
        <v>1820.6911916094</v>
      </c>
      <c r="H4325" s="16">
        <f>[1]!s_is(A4325,61,"FY","YTD","20251231",1,"",100000000)</f>
        <v>125.2720109415</v>
      </c>
      <c r="I4325" s="16">
        <f>[1]!s_is(A4325,61,"FY","YTD","20241231",1,"",100000000)</f>
        <v>130.3306661284</v>
      </c>
      <c r="J4325" s="16">
        <f>[1]!s_fa_roe(A4325,"20251231")</f>
        <v>12.3462</v>
      </c>
      <c r="K4325" s="16">
        <f>[1]!s_stmnote_rdexp(A4325,"20251231",1,10000)</f>
        <v>486522.89561099996</v>
      </c>
      <c r="L4325" s="16">
        <f>[1]!s_margin_tradingbalance(A4325,"",10000)</f>
        <v>304103.29440000001</v>
      </c>
      <c r="M4325" s="16">
        <f>[1]!s_margin_seclendingbalance(A4325,"",10000)</f>
        <v>1462.479</v>
      </c>
      <c r="N4325" s="17">
        <f>[1]!s_val_ev(A4325,"",100000000)</f>
        <v>2161.590657753</v>
      </c>
      <c r="O4325" s="17">
        <f>[1]!share_freesharesmv(A4325,"",100000000)</f>
        <v>1257.0683840004999</v>
      </c>
      <c r="P4325" s="17">
        <f ca="1">[1]!s_dq_amount_btin(A4325,TODAY()-1,100000000)</f>
        <v>24.13398157</v>
      </c>
      <c r="Q4325" s="17">
        <f ca="1">[1]!s_dq_turn(A4325,TODAY()-1)</f>
        <v>1.11265627551802</v>
      </c>
      <c r="R4325" s="2">
        <f>[1]!s_pq_amount(A4325,"20260101","",100000000)</f>
        <v>3536.5874537499999</v>
      </c>
      <c r="S4325" s="2">
        <f>[1]!s_pq_avgamount(A4325,"20260101","",100000000)</f>
        <v>32.445756456422018</v>
      </c>
      <c r="T4325" s="17">
        <f>[1]!s_ipo_dilutedpe(A4325)</f>
        <v>51.51</v>
      </c>
      <c r="U4325" s="12">
        <f>[1]!s_ipo_collection_total(A4325,100000000)</f>
        <v>4.5119999999999996</v>
      </c>
      <c r="V4325" s="18">
        <f>[1]!s_val_pe_ttm(A4325,"")</f>
        <v>16.421913146972656</v>
      </c>
    </row>
    <row r="4326" spans="1:22" x14ac:dyDescent="0.3">
      <c r="A4326" s="12" t="s">
        <v>8988</v>
      </c>
      <c r="B4326" s="12" t="s">
        <v>8989</v>
      </c>
      <c r="C4326" s="16" t="str">
        <f>[1]!s_info_mkt(A4326)</f>
        <v>创业板</v>
      </c>
      <c r="D4326" s="16" t="str">
        <f>[1]!s_ipo_listeddate(A4326)</f>
        <v>2010-11-12</v>
      </c>
      <c r="E4326" s="16" t="str">
        <f>[1]!s_info_industry_csrc2023(A4326,"",3)</f>
        <v>有色金属矿采选业</v>
      </c>
      <c r="F4326" s="16">
        <f>[1]!s_is(A4326,83,"FY","YTD","20251231",1,"",100000000)</f>
        <v>6.3032896307000001</v>
      </c>
      <c r="G4326" s="16">
        <f>[1]!s_is(A4326,83,"FY","YTD","20241231",1,"",100000000)</f>
        <v>3.5002111226999997</v>
      </c>
      <c r="H4326" s="16">
        <f>[1]!s_is(A4326,61,"FY","YTD","20251231",1,"",100000000)</f>
        <v>1.5142513693999999</v>
      </c>
      <c r="I4326" s="16">
        <f>[1]!s_is(A4326,61,"FY","YTD","20241231",1,"",100000000)</f>
        <v>0.46554829079999999</v>
      </c>
      <c r="J4326" s="16">
        <f>[1]!s_fa_roe(A4326,"20251231")</f>
        <v>13.9162</v>
      </c>
      <c r="K4326" s="16">
        <f>[1]!s_stmnote_rdexp(A4326,"20251231",1,10000)</f>
        <v>456.84553399999999</v>
      </c>
      <c r="L4326" s="16">
        <f>[1]!s_margin_tradingbalance(A4326,"",10000)</f>
        <v>78662.108200000002</v>
      </c>
      <c r="M4326" s="16">
        <f>[1]!s_margin_seclendingbalance(A4326,"",10000)</f>
        <v>21.491399999999999</v>
      </c>
      <c r="N4326" s="17">
        <f>[1]!s_val_ev(A4326,"",100000000)</f>
        <v>117.21720000000001</v>
      </c>
      <c r="O4326" s="17">
        <f>[1]!share_freesharesmv(A4326,"",100000000)</f>
        <v>94.319386815000001</v>
      </c>
      <c r="P4326" s="17">
        <f ca="1">[1]!s_dq_amount_btin(A4326,TODAY()-1,100000000)</f>
        <v>10.26162697</v>
      </c>
      <c r="Q4326" s="17">
        <f ca="1">[1]!s_dq_turn(A4326,TODAY()-1)</f>
        <v>10.18604208757433</v>
      </c>
      <c r="R4326" s="2">
        <f>[1]!s_pq_amount(A4326,"20260101","",100000000)</f>
        <v>2338.623192</v>
      </c>
      <c r="S4326" s="2">
        <f>[1]!s_pq_avgamount(A4326,"20260101","",100000000)</f>
        <v>21.455258642201834</v>
      </c>
      <c r="T4326" s="17">
        <f>[1]!s_ipo_dilutedpe(A4326)</f>
        <v>55.56</v>
      </c>
      <c r="U4326" s="12">
        <f>[1]!s_ipo_collection_total(A4326,100000000)</f>
        <v>8.5625</v>
      </c>
      <c r="V4326" s="18">
        <f>[1]!s_val_pe_ttm(A4326,"")</f>
        <v>63.250579833984375</v>
      </c>
    </row>
    <row r="4327" spans="1:22" x14ac:dyDescent="0.3">
      <c r="A4327" s="12" t="s">
        <v>319</v>
      </c>
      <c r="B4327" s="12" t="s">
        <v>320</v>
      </c>
      <c r="C4327" s="16" t="str">
        <f>[1]!s_info_mkt(A4327)</f>
        <v>北证</v>
      </c>
      <c r="D4327" s="16" t="str">
        <f>[1]!s_ipo_listeddate(A4327)</f>
        <v>2020-07-27</v>
      </c>
      <c r="E4327" s="16" t="str">
        <f>[1]!s_info_industry_csrc2023(A4327,"",3)</f>
        <v>计算机、通信和其他电子设备制造业</v>
      </c>
      <c r="F4327" s="16">
        <f>[1]!s_is(A4327,83,"FY","YTD","20251231",1,"",100000000)</f>
        <v>169.82824582540002</v>
      </c>
      <c r="G4327" s="16">
        <f>[1]!s_is(A4327,83,"FY","YTD","20241231",1,"",100000000)</f>
        <v>142.36816425870001</v>
      </c>
      <c r="H4327" s="16">
        <f>[1]!s_is(A4327,61,"FY","YTD","20251231",1,"",100000000)</f>
        <v>8.7507710574999997</v>
      </c>
      <c r="I4327" s="16">
        <f>[1]!s_is(A4327,61,"FY","YTD","20241231",1,"",100000000)</f>
        <v>9.3022444105000002</v>
      </c>
      <c r="J4327" s="16">
        <f>[1]!s_fa_roe(A4327,"20251231")</f>
        <v>7.0553999999999997</v>
      </c>
      <c r="K4327" s="16">
        <f>[1]!s_stmnote_rdexp(A4327,"20251231",1,10000)</f>
        <v>83996.903254999997</v>
      </c>
      <c r="L4327" s="16">
        <f>[1]!s_margin_tradingbalance(A4327,"",10000)</f>
        <v>27765.1839</v>
      </c>
      <c r="M4327" s="16">
        <f>[1]!s_margin_seclendingbalance(A4327,"",10000)</f>
        <v>0</v>
      </c>
      <c r="N4327" s="17">
        <f>[1]!s_val_ev(A4327,"",100000000)</f>
        <v>301.73427450980006</v>
      </c>
      <c r="O4327" s="17">
        <f>[1]!share_freesharesmv(A4327,"",100000000)</f>
        <v>80.05641675790001</v>
      </c>
      <c r="P4327" s="17">
        <f ca="1">[1]!s_dq_amount_btin(A4327,TODAY()-1,100000000)</f>
        <v>1.6083428500000001</v>
      </c>
      <c r="Q4327" s="17">
        <f ca="1">[1]!s_dq_turn(A4327,TODAY()-1)</f>
        <v>0.53697242595822681</v>
      </c>
      <c r="R4327" s="2">
        <f>[1]!s_pq_amount(A4327,"20260101","",100000000)</f>
        <v>287.56700348999999</v>
      </c>
      <c r="S4327" s="2">
        <f>[1]!s_pq_avgamount(A4327,"20260101","",100000000)</f>
        <v>2.6382293898165137</v>
      </c>
      <c r="T4327" s="17">
        <f>[1]!s_ipo_dilutedpe(A4327)</f>
        <v>51.94</v>
      </c>
      <c r="U4327" s="12">
        <f>[1]!s_ipo_collection_total(A4327,100000000)</f>
        <v>16.72</v>
      </c>
      <c r="V4327" s="18">
        <f>[1]!s_val_pe_ttm(A4327,"")</f>
        <v>35.108612060546875</v>
      </c>
    </row>
    <row r="4328" spans="1:22" x14ac:dyDescent="0.3">
      <c r="A4328" s="12" t="s">
        <v>8990</v>
      </c>
      <c r="B4328" s="12" t="s">
        <v>8991</v>
      </c>
      <c r="C4328" s="16" t="str">
        <f>[1]!s_info_mkt(A4328)</f>
        <v>主板</v>
      </c>
      <c r="D4328" s="16" t="str">
        <f>[1]!s_ipo_listeddate(A4328)</f>
        <v>1996-06-27</v>
      </c>
      <c r="E4328" s="16" t="str">
        <f>[1]!s_info_industry_csrc2023(A4328,"",3)</f>
        <v>软件和信息技术服务业</v>
      </c>
      <c r="F4328" s="16">
        <f>[1]!s_is(A4328,83,"FY","YTD","20251231",1,"",100000000)</f>
        <v>15.2715507842</v>
      </c>
      <c r="G4328" s="16">
        <f>[1]!s_is(A4328,83,"FY","YTD","20241231",1,"",100000000)</f>
        <v>13.508607314500001</v>
      </c>
      <c r="H4328" s="16">
        <f>[1]!s_is(A4328,61,"FY","YTD","20251231",1,"",100000000)</f>
        <v>0.82405100569999989</v>
      </c>
      <c r="I4328" s="16">
        <f>[1]!s_is(A4328,61,"FY","YTD","20241231",1,"",100000000)</f>
        <v>0.92743489749999997</v>
      </c>
      <c r="J4328" s="16">
        <f>[1]!s_fa_roe(A4328,"20251231")</f>
        <v>5.2808999999999999</v>
      </c>
      <c r="K4328" s="16">
        <f>[1]!s_stmnote_rdexp(A4328,"20251231",1,10000)</f>
        <v>10517.791043000001</v>
      </c>
      <c r="L4328" s="16">
        <f>[1]!s_margin_tradingbalance(A4328,"",10000)</f>
        <v>0</v>
      </c>
      <c r="M4328" s="16">
        <f>[1]!s_margin_seclendingbalance(A4328,"",10000)</f>
        <v>0</v>
      </c>
      <c r="N4328" s="17">
        <f>[1]!s_val_ev(A4328,"",100000000)</f>
        <v>58.896518884499997</v>
      </c>
      <c r="O4328" s="17">
        <f>[1]!share_freesharesmv(A4328,"",100000000)</f>
        <v>32.277731654299991</v>
      </c>
      <c r="P4328" s="17">
        <f ca="1">[1]!s_dq_amount_btin(A4328,TODAY()-1,100000000)</f>
        <v>0.47000912</v>
      </c>
      <c r="Q4328" s="17">
        <f ca="1">[1]!s_dq_turn(A4328,TODAY()-1)</f>
        <v>0.90766313586903569</v>
      </c>
      <c r="R4328" s="2">
        <f>[1]!s_pq_amount(A4328,"20260101","",100000000)</f>
        <v>157.1474719</v>
      </c>
      <c r="S4328" s="2">
        <f>[1]!s_pq_avgamount(A4328,"20260101","",100000000)</f>
        <v>1.4417199256880733</v>
      </c>
      <c r="T4328" s="17">
        <f>[1]!s_ipo_dilutedpe(A4328)</f>
        <v>14.56</v>
      </c>
      <c r="U4328" s="12">
        <f>[1]!s_ipo_collection_total(A4328,100000000)</f>
        <v>1.1928000000000001</v>
      </c>
      <c r="V4328" s="18">
        <f>[1]!s_val_pe_ttm(A4328,"")</f>
        <v>83.308250427246094</v>
      </c>
    </row>
    <row r="4329" spans="1:22" x14ac:dyDescent="0.3">
      <c r="A4329" s="12" t="s">
        <v>8992</v>
      </c>
      <c r="B4329" s="12" t="s">
        <v>8993</v>
      </c>
      <c r="C4329" s="16" t="str">
        <f>[1]!s_info_mkt(A4329)</f>
        <v>创业板</v>
      </c>
      <c r="D4329" s="16" t="str">
        <f>[1]!s_ipo_listeddate(A4329)</f>
        <v>2011-06-22</v>
      </c>
      <c r="E4329" s="16" t="str">
        <f>[1]!s_info_industry_csrc2023(A4329,"",3)</f>
        <v>非金属矿物制品业</v>
      </c>
      <c r="F4329" s="16">
        <f>[1]!s_is(A4329,83,"FY","YTD","20251231",1,"",100000000)</f>
        <v>2.9413284375999997</v>
      </c>
      <c r="G4329" s="16">
        <f>[1]!s_is(A4329,83,"FY","YTD","20241231",1,"",100000000)</f>
        <v>4.4859958324999996</v>
      </c>
      <c r="H4329" s="16">
        <f>[1]!s_is(A4329,61,"FY","YTD","20251231",1,"",100000000)</f>
        <v>-9.0225076599999995E-2</v>
      </c>
      <c r="I4329" s="16">
        <f>[1]!s_is(A4329,61,"FY","YTD","20241231",1,"",100000000)</f>
        <v>0.23730409629999999</v>
      </c>
      <c r="J4329" s="16">
        <f>[1]!s_fa_roe(A4329,"20251231")</f>
        <v>-0.79669999999999996</v>
      </c>
      <c r="K4329" s="16">
        <f>[1]!s_stmnote_rdexp(A4329,"20251231",1,10000)</f>
        <v>1136.1152220000001</v>
      </c>
      <c r="L4329" s="16">
        <f>[1]!s_margin_tradingbalance(A4329,"",10000)</f>
        <v>0</v>
      </c>
      <c r="M4329" s="16">
        <f>[1]!s_margin_seclendingbalance(A4329,"",10000)</f>
        <v>0</v>
      </c>
      <c r="N4329" s="17">
        <f>[1]!s_val_ev(A4329,"",100000000)</f>
        <v>55.600405445</v>
      </c>
      <c r="O4329" s="17">
        <f>[1]!share_freesharesmv(A4329,"",100000000)</f>
        <v>32.233530459000001</v>
      </c>
      <c r="P4329" s="17">
        <f ca="1">[1]!s_dq_amount_btin(A4329,TODAY()-1,100000000)</f>
        <v>3.5621592999999998</v>
      </c>
      <c r="Q4329" s="17">
        <f ca="1">[1]!s_dq_turn(A4329,TODAY()-1)</f>
        <v>9.2188463353869796</v>
      </c>
      <c r="R4329" s="2">
        <f>[1]!s_pq_amount(A4329,"20260101","",100000000)</f>
        <v>162.17985404999999</v>
      </c>
      <c r="S4329" s="2">
        <f>[1]!s_pq_avgamount(A4329,"20260101","",100000000)</f>
        <v>1.4878885692660548</v>
      </c>
      <c r="T4329" s="17">
        <f>[1]!s_ipo_dilutedpe(A4329)</f>
        <v>30.77</v>
      </c>
      <c r="U4329" s="12">
        <f>[1]!s_ipo_collection_total(A4329,100000000)</f>
        <v>2.4</v>
      </c>
      <c r="V4329" s="18">
        <f>[1]!s_val_pe_ttm(A4329,"")</f>
        <v>-306.15188598632813</v>
      </c>
    </row>
    <row r="4330" spans="1:22" x14ac:dyDescent="0.3">
      <c r="A4330" s="12" t="s">
        <v>8994</v>
      </c>
      <c r="B4330" s="12" t="s">
        <v>8995</v>
      </c>
      <c r="C4330" s="16" t="str">
        <f>[1]!s_info_mkt(A4330)</f>
        <v>创业板</v>
      </c>
      <c r="D4330" s="16" t="str">
        <f>[1]!s_ipo_listeddate(A4330)</f>
        <v>2019-11-22</v>
      </c>
      <c r="E4330" s="16" t="str">
        <f>[1]!s_info_industry_csrc2023(A4330,"",3)</f>
        <v>化学原料和化学制品制造业</v>
      </c>
      <c r="F4330" s="16">
        <f>[1]!s_is(A4330,83,"FY","YTD","20251231",1,"",100000000)</f>
        <v>11.844000798699998</v>
      </c>
      <c r="G4330" s="16">
        <f>[1]!s_is(A4330,83,"FY","YTD","20241231",1,"",100000000)</f>
        <v>10.0908413555</v>
      </c>
      <c r="H4330" s="16">
        <f>[1]!s_is(A4330,61,"FY","YTD","20251231",1,"",100000000)</f>
        <v>-0.3517999389</v>
      </c>
      <c r="I4330" s="16">
        <f>[1]!s_is(A4330,61,"FY","YTD","20241231",1,"",100000000)</f>
        <v>5.6523426900000007E-2</v>
      </c>
      <c r="J4330" s="16">
        <f>[1]!s_fa_roe(A4330,"20251231")</f>
        <v>-2.0459999999999998</v>
      </c>
      <c r="K4330" s="16">
        <f>[1]!s_stmnote_rdexp(A4330,"20251231",1,10000)</f>
        <v>4946.7429069999998</v>
      </c>
      <c r="L4330" s="16">
        <f>[1]!s_margin_tradingbalance(A4330,"",10000)</f>
        <v>0</v>
      </c>
      <c r="M4330" s="16">
        <f>[1]!s_margin_seclendingbalance(A4330,"",10000)</f>
        <v>0</v>
      </c>
      <c r="N4330" s="17">
        <f>[1]!s_val_ev(A4330,"",100000000)</f>
        <v>35.013805418999993</v>
      </c>
      <c r="O4330" s="17">
        <f>[1]!share_freesharesmv(A4330,"",100000000)</f>
        <v>22.881612542999996</v>
      </c>
      <c r="P4330" s="17">
        <f ca="1">[1]!s_dq_amount_btin(A4330,TODAY()-1,100000000)</f>
        <v>0.96895717000000003</v>
      </c>
      <c r="Q4330" s="17">
        <f ca="1">[1]!s_dq_turn(A4330,TODAY()-1)</f>
        <v>3.3309863324698341</v>
      </c>
      <c r="R4330" s="2">
        <f>[1]!s_pq_amount(A4330,"20260101","",100000000)</f>
        <v>395.06872597</v>
      </c>
      <c r="S4330" s="2">
        <f>[1]!s_pq_avgamount(A4330,"20260101","",100000000)</f>
        <v>3.6244837244954127</v>
      </c>
      <c r="T4330" s="17">
        <f>[1]!s_ipo_dilutedpe(A4330)</f>
        <v>22.95</v>
      </c>
      <c r="U4330" s="12">
        <f>[1]!s_ipo_collection_total(A4330,100000000)</f>
        <v>2.3104339999999999</v>
      </c>
      <c r="V4330" s="18">
        <f>[1]!s_val_pe_ttm(A4330,"")</f>
        <v>-79.665077209472656</v>
      </c>
    </row>
    <row r="4331" spans="1:22" x14ac:dyDescent="0.3">
      <c r="A4331" s="12" t="s">
        <v>8996</v>
      </c>
      <c r="B4331" s="12" t="s">
        <v>8997</v>
      </c>
      <c r="C4331" s="16" t="str">
        <f>[1]!s_info_mkt(A4331)</f>
        <v>主板</v>
      </c>
      <c r="D4331" s="16" t="str">
        <f>[1]!s_ipo_listeddate(A4331)</f>
        <v>2002-04-25</v>
      </c>
      <c r="E4331" s="16" t="str">
        <f>[1]!s_info_industry_csrc2023(A4331,"",3)</f>
        <v>化学原料和化学制品制造业</v>
      </c>
      <c r="F4331" s="16">
        <f>[1]!s_is(A4331,83,"FY","YTD","20251231",1,"",100000000)</f>
        <v>118.704281251</v>
      </c>
      <c r="G4331" s="16">
        <f>[1]!s_is(A4331,83,"FY","YTD","20241231",1,"",100000000)</f>
        <v>104.347726728</v>
      </c>
      <c r="H4331" s="16">
        <f>[1]!s_is(A4331,61,"FY","YTD","20251231",1,"",100000000)</f>
        <v>12.8595362703</v>
      </c>
      <c r="I4331" s="16">
        <f>[1]!s_is(A4331,61,"FY","YTD","20241231",1,"",100000000)</f>
        <v>12.020795292100001</v>
      </c>
      <c r="J4331" s="16">
        <f>[1]!s_fa_roe(A4331,"20251231")</f>
        <v>11.689</v>
      </c>
      <c r="K4331" s="16">
        <f>[1]!s_stmnote_rdexp(A4331,"20251231",1,10000)</f>
        <v>39287.090766000001</v>
      </c>
      <c r="L4331" s="16">
        <f>[1]!s_margin_tradingbalance(A4331,"",10000)</f>
        <v>23776.3531</v>
      </c>
      <c r="M4331" s="16">
        <f>[1]!s_margin_seclendingbalance(A4331,"",10000)</f>
        <v>373.43459999999999</v>
      </c>
      <c r="N4331" s="17">
        <f>[1]!s_val_ev(A4331,"",100000000)</f>
        <v>217.85674577579999</v>
      </c>
      <c r="O4331" s="17">
        <f>[1]!share_freesharesmv(A4331,"",100000000)</f>
        <v>127.31535523709999</v>
      </c>
      <c r="P4331" s="17">
        <f ca="1">[1]!s_dq_amount_btin(A4331,TODAY()-1,100000000)</f>
        <v>3.0482586199999999</v>
      </c>
      <c r="Q4331" s="17">
        <f ca="1">[1]!s_dq_turn(A4331,TODAY()-1)</f>
        <v>1.3938312237848145</v>
      </c>
      <c r="R4331" s="2">
        <f>[1]!s_pq_amount(A4331,"20260101","",100000000)</f>
        <v>459.63839718000003</v>
      </c>
      <c r="S4331" s="2">
        <f>[1]!s_pq_avgamount(A4331,"20260101","",100000000)</f>
        <v>4.2168660291743114</v>
      </c>
      <c r="T4331" s="17">
        <f>[1]!s_ipo_dilutedpe(A4331)</f>
        <v>19.850000000000001</v>
      </c>
      <c r="U4331" s="12">
        <f>[1]!s_ipo_collection_total(A4331,100000000)</f>
        <v>2.0249999999999999</v>
      </c>
      <c r="V4331" s="18">
        <f>[1]!s_val_pe_ttm(A4331,"")</f>
        <v>17.316934585571289</v>
      </c>
    </row>
    <row r="4332" spans="1:22" x14ac:dyDescent="0.3">
      <c r="A4332" s="12" t="s">
        <v>8998</v>
      </c>
      <c r="B4332" s="12" t="s">
        <v>8999</v>
      </c>
      <c r="C4332" s="16" t="str">
        <f>[1]!s_info_mkt(A4332)</f>
        <v>主板</v>
      </c>
      <c r="D4332" s="16" t="str">
        <f>[1]!s_ipo_listeddate(A4332)</f>
        <v>2012-03-16</v>
      </c>
      <c r="E4332" s="16" t="str">
        <f>[1]!s_info_industry_csrc2023(A4332,"",3)</f>
        <v>土木工程建筑业</v>
      </c>
      <c r="F4332" s="16">
        <f>[1]!s_is(A4332,83,"FY","YTD","20251231",1,"",100000000)</f>
        <v>18.540659912900001</v>
      </c>
      <c r="G4332" s="16">
        <f>[1]!s_is(A4332,83,"FY","YTD","20241231",1,"",100000000)</f>
        <v>19.886166899100001</v>
      </c>
      <c r="H4332" s="16">
        <f>[1]!s_is(A4332,61,"FY","YTD","20251231",1,"",100000000)</f>
        <v>-4.6478659401</v>
      </c>
      <c r="I4332" s="16">
        <f>[1]!s_is(A4332,61,"FY","YTD","20241231",1,"",100000000)</f>
        <v>-4.7042310081999998</v>
      </c>
      <c r="J4332" s="16">
        <f>[1]!s_fa_roe(A4332,"20251231")</f>
        <v>-21.2</v>
      </c>
      <c r="K4332" s="16">
        <f>[1]!s_stmnote_rdexp(A4332,"20251231",1,10000)</f>
        <v>5111.0668990000004</v>
      </c>
      <c r="L4332" s="16">
        <f>[1]!s_margin_tradingbalance(A4332,"",10000)</f>
        <v>0</v>
      </c>
      <c r="M4332" s="16">
        <f>[1]!s_margin_seclendingbalance(A4332,"",10000)</f>
        <v>0</v>
      </c>
      <c r="N4332" s="17">
        <f>[1]!s_val_ev(A4332,"",100000000)</f>
        <v>27.056577761400003</v>
      </c>
      <c r="O4332" s="17">
        <f>[1]!share_freesharesmv(A4332,"",100000000)</f>
        <v>16.8310527746</v>
      </c>
      <c r="P4332" s="17">
        <f ca="1">[1]!s_dq_amount_btin(A4332,TODAY()-1,100000000)</f>
        <v>0.60023806999999996</v>
      </c>
      <c r="Q4332" s="17">
        <f ca="1">[1]!s_dq_turn(A4332,TODAY()-1)</f>
        <v>2.2242442807846858</v>
      </c>
      <c r="R4332" s="2">
        <f>[1]!s_pq_amount(A4332,"20260101","",100000000)</f>
        <v>121.47217969</v>
      </c>
      <c r="S4332" s="2">
        <f>[1]!s_pq_avgamount(A4332,"20260101","",100000000)</f>
        <v>1.1144236668807339</v>
      </c>
      <c r="T4332" s="17">
        <f>[1]!s_ipo_dilutedpe(A4332)</f>
        <v>31.25</v>
      </c>
      <c r="U4332" s="12">
        <f>[1]!s_ipo_collection_total(A4332,100000000)</f>
        <v>13.103999999999999</v>
      </c>
      <c r="V4332" s="18">
        <f>[1]!s_val_pe_ttm(A4332,"")</f>
        <v>-5.7689533233642578</v>
      </c>
    </row>
    <row r="4333" spans="1:22" x14ac:dyDescent="0.3">
      <c r="A4333" s="12" t="s">
        <v>9000</v>
      </c>
      <c r="B4333" s="12" t="s">
        <v>9001</v>
      </c>
      <c r="C4333" s="16" t="str">
        <f>[1]!s_info_mkt(A4333)</f>
        <v>主板</v>
      </c>
      <c r="D4333" s="16" t="str">
        <f>[1]!s_ipo_listeddate(A4333)</f>
        <v>2011-11-11</v>
      </c>
      <c r="E4333" s="16" t="str">
        <f>[1]!s_info_industry_csrc2023(A4333,"",3)</f>
        <v>通用设备制造业</v>
      </c>
      <c r="F4333" s="16">
        <f>[1]!s_is(A4333,83,"FY","YTD","20251231",1,"",100000000)</f>
        <v>16.765073904400001</v>
      </c>
      <c r="G4333" s="16">
        <f>[1]!s_is(A4333,83,"FY","YTD","20241231",1,"",100000000)</f>
        <v>25.9331795525</v>
      </c>
      <c r="H4333" s="16">
        <f>[1]!s_is(A4333,61,"FY","YTD","20251231",1,"",100000000)</f>
        <v>-2.8709357919</v>
      </c>
      <c r="I4333" s="16">
        <f>[1]!s_is(A4333,61,"FY","YTD","20241231",1,"",100000000)</f>
        <v>-3.2746578972000004</v>
      </c>
      <c r="J4333" s="16">
        <f>[1]!s_fa_roe(A4333,"20251231")</f>
        <v>-351.9923</v>
      </c>
      <c r="K4333" s="16">
        <f>[1]!s_stmnote_rdexp(A4333,"20251231",1,10000)</f>
        <v>5116.9082420000004</v>
      </c>
      <c r="L4333" s="16">
        <f>[1]!s_margin_tradingbalance(A4333,"",10000)</f>
        <v>28126.073899999999</v>
      </c>
      <c r="M4333" s="16">
        <f>[1]!s_margin_seclendingbalance(A4333,"",10000)</f>
        <v>0</v>
      </c>
      <c r="N4333" s="17">
        <f>[1]!s_val_ev(A4333,"",100000000)</f>
        <v>23.261759999999999</v>
      </c>
      <c r="O4333" s="17">
        <f>[1]!share_freesharesmv(A4333,"",100000000)</f>
        <v>20.5352383739</v>
      </c>
      <c r="P4333" s="17">
        <f ca="1">[1]!s_dq_amount_btin(A4333,TODAY()-1,100000000)</f>
        <v>0.47734532000000002</v>
      </c>
      <c r="Q4333" s="17">
        <f ca="1">[1]!s_dq_turn(A4333,TODAY()-1)</f>
        <v>2.2202915182394052</v>
      </c>
      <c r="R4333" s="2">
        <f>[1]!s_pq_amount(A4333,"20260101","",100000000)</f>
        <v>87.501984780000001</v>
      </c>
      <c r="S4333" s="2">
        <f>[1]!s_pq_avgamount(A4333,"20260101","",100000000)</f>
        <v>0.81020356277777772</v>
      </c>
      <c r="T4333" s="17">
        <f>[1]!s_ipo_dilutedpe(A4333)</f>
        <v>34.619999999999997</v>
      </c>
      <c r="U4333" s="12">
        <f>[1]!s_ipo_collection_total(A4333,100000000)</f>
        <v>7.14</v>
      </c>
      <c r="V4333" s="18">
        <f>[1]!s_val_pe_ttm(A4333,"")</f>
        <v>-7.2169418334960938</v>
      </c>
    </row>
    <row r="4334" spans="1:22" x14ac:dyDescent="0.3">
      <c r="A4334" s="12" t="s">
        <v>9002</v>
      </c>
      <c r="B4334" s="12" t="s">
        <v>9003</v>
      </c>
      <c r="C4334" s="16" t="str">
        <f>[1]!s_info_mkt(A4334)</f>
        <v>主板</v>
      </c>
      <c r="D4334" s="16" t="str">
        <f>[1]!s_ipo_listeddate(A4334)</f>
        <v>1999-01-07</v>
      </c>
      <c r="E4334" s="16" t="str">
        <f>[1]!s_info_industry_csrc2023(A4334,"",3)</f>
        <v>非金属矿物制品业</v>
      </c>
      <c r="F4334" s="16">
        <f>[1]!s_is(A4334,83,"FY","YTD","20251231",1,"",100000000)</f>
        <v>744.95749096860004</v>
      </c>
      <c r="G4334" s="16">
        <f>[1]!s_is(A4334,83,"FY","YTD","20241231",1,"",100000000)</f>
        <v>869.95138609619994</v>
      </c>
      <c r="H4334" s="16">
        <f>[1]!s_is(A4334,61,"FY","YTD","20251231",1,"",100000000)</f>
        <v>-72.908619863200002</v>
      </c>
      <c r="I4334" s="16">
        <f>[1]!s_is(A4334,61,"FY","YTD","20241231",1,"",100000000)</f>
        <v>-7.1792757758000008</v>
      </c>
      <c r="J4334" s="16">
        <f>[1]!s_fa_roe(A4334,"20251231")</f>
        <v>-9.2352000000000007</v>
      </c>
      <c r="K4334" s="16">
        <f>[1]!s_stmnote_rdexp(A4334,"20251231",1,10000)</f>
        <v>165054.7464</v>
      </c>
      <c r="L4334" s="16">
        <f>[1]!s_margin_tradingbalance(A4334,"",10000)</f>
        <v>27184.0193</v>
      </c>
      <c r="M4334" s="16">
        <f>[1]!s_margin_seclendingbalance(A4334,"",10000)</f>
        <v>52.641199999999998</v>
      </c>
      <c r="N4334" s="17">
        <f>[1]!s_val_ev(A4334,"",100000000)</f>
        <v>280.15337274360002</v>
      </c>
      <c r="O4334" s="17">
        <f>[1]!share_freesharesmv(A4334,"",100000000)</f>
        <v>52.840811117199991</v>
      </c>
      <c r="P4334" s="17">
        <f ca="1">[1]!s_dq_amount_btin(A4334,TODAY()-1,100000000)</f>
        <v>0.70042040000000005</v>
      </c>
      <c r="Q4334" s="17">
        <f ca="1">[1]!s_dq_turn(A4334,TODAY()-1)</f>
        <v>0.24941890806579178</v>
      </c>
      <c r="R4334" s="2">
        <f>[1]!s_pq_amount(A4334,"20260101","",100000000)</f>
        <v>99.547531960000001</v>
      </c>
      <c r="S4334" s="2">
        <f>[1]!s_pq_avgamount(A4334,"20260101","",100000000)</f>
        <v>0.91328010972477058</v>
      </c>
      <c r="T4334" s="17">
        <f>[1]!s_ipo_dilutedpe(A4334)</f>
        <v>0</v>
      </c>
      <c r="U4334" s="12">
        <f>[1]!s_ipo_collection_total(A4334,100000000)</f>
        <v>2.645</v>
      </c>
      <c r="V4334" s="18">
        <f>[1]!s_val_pe_ttm(A4334,"")</f>
        <v>-3.843142032623291</v>
      </c>
    </row>
    <row r="4335" spans="1:22" x14ac:dyDescent="0.3">
      <c r="A4335" s="12" t="s">
        <v>9004</v>
      </c>
      <c r="B4335" s="12" t="s">
        <v>9005</v>
      </c>
      <c r="C4335" s="16" t="str">
        <f>[1]!s_info_mkt(A4335)</f>
        <v>创业板</v>
      </c>
      <c r="D4335" s="16" t="str">
        <f>[1]!s_ipo_listeddate(A4335)</f>
        <v>2022-03-23</v>
      </c>
      <c r="E4335" s="16" t="str">
        <f>[1]!s_info_industry_csrc2023(A4335,"",3)</f>
        <v>橡胶和塑料制品业</v>
      </c>
      <c r="F4335" s="16">
        <f>[1]!s_is(A4335,83,"FY","YTD","20251231",1,"",100000000)</f>
        <v>5.9540729677000002</v>
      </c>
      <c r="G4335" s="16">
        <f>[1]!s_is(A4335,83,"FY","YTD","20241231",1,"",100000000)</f>
        <v>5.0309285579000003</v>
      </c>
      <c r="H4335" s="16">
        <f>[1]!s_is(A4335,61,"FY","YTD","20251231",1,"",100000000)</f>
        <v>-1.8173175958000001</v>
      </c>
      <c r="I4335" s="16">
        <f>[1]!s_is(A4335,61,"FY","YTD","20241231",1,"",100000000)</f>
        <v>-0.47143549820000002</v>
      </c>
      <c r="J4335" s="16">
        <f>[1]!s_fa_roe(A4335,"20251231")</f>
        <v>-14.588100000000001</v>
      </c>
      <c r="K4335" s="16">
        <f>[1]!s_stmnote_rdexp(A4335,"20251231",1,10000)</f>
        <v>2350.3133149999999</v>
      </c>
      <c r="L4335" s="16">
        <f>[1]!s_margin_tradingbalance(A4335,"",10000)</f>
        <v>18448.0049</v>
      </c>
      <c r="M4335" s="16">
        <f>[1]!s_margin_seclendingbalance(A4335,"",10000)</f>
        <v>0</v>
      </c>
      <c r="N4335" s="17">
        <f>[1]!s_val_ev(A4335,"",100000000)</f>
        <v>56.36</v>
      </c>
      <c r="O4335" s="17">
        <f>[1]!share_freesharesmv(A4335,"",100000000)</f>
        <v>28.18</v>
      </c>
      <c r="P4335" s="17">
        <f ca="1">[1]!s_dq_amount_btin(A4335,TODAY()-1,100000000)</f>
        <v>1.1935015600000001</v>
      </c>
      <c r="Q4335" s="17">
        <f ca="1">[1]!s_dq_turn(A4335,TODAY()-1)</f>
        <v>2.917596566523605</v>
      </c>
      <c r="R4335" s="2">
        <f>[1]!s_pq_amount(A4335,"20260101","",100000000)</f>
        <v>147.75696384</v>
      </c>
      <c r="S4335" s="2">
        <f>[1]!s_pq_avgamount(A4335,"20260101","",100000000)</f>
        <v>1.3555684755963302</v>
      </c>
      <c r="T4335" s="17">
        <f>[1]!s_ipo_dilutedpe(A4335)</f>
        <v>62.39</v>
      </c>
      <c r="U4335" s="12">
        <f>[1]!s_ipo_collection_total(A4335,100000000)</f>
        <v>11.337999999999999</v>
      </c>
      <c r="V4335" s="18">
        <f>[1]!s_val_pe_ttm(A4335,"")</f>
        <v>-32.836376190185547</v>
      </c>
    </row>
    <row r="4336" spans="1:22" x14ac:dyDescent="0.3">
      <c r="A4336" s="12" t="s">
        <v>321</v>
      </c>
      <c r="B4336" s="12" t="s">
        <v>322</v>
      </c>
      <c r="C4336" s="16" t="str">
        <f>[1]!s_info_mkt(A4336)</f>
        <v>北证</v>
      </c>
      <c r="D4336" s="16" t="str">
        <f>[1]!s_ipo_listeddate(A4336)</f>
        <v>2022-05-13</v>
      </c>
      <c r="E4336" s="16" t="str">
        <f>[1]!s_info_industry_csrc2023(A4336,"",3)</f>
        <v>非金属矿物制品业</v>
      </c>
      <c r="F4336" s="16">
        <f>[1]!s_is(A4336,83,"FY","YTD","20251231",1,"",100000000)</f>
        <v>1.3943989886000001</v>
      </c>
      <c r="G4336" s="16">
        <f>[1]!s_is(A4336,83,"FY","YTD","20241231",1,"",100000000)</f>
        <v>1.1511526561000001</v>
      </c>
      <c r="H4336" s="16">
        <f>[1]!s_is(A4336,61,"FY","YTD","20251231",1,"",100000000)</f>
        <v>0.17696303260000001</v>
      </c>
      <c r="I4336" s="16">
        <f>[1]!s_is(A4336,61,"FY","YTD","20241231",1,"",100000000)</f>
        <v>9.5024954700000011E-2</v>
      </c>
      <c r="J4336" s="16">
        <f>[1]!s_fa_roe(A4336,"20251231")</f>
        <v>5.2679</v>
      </c>
      <c r="K4336" s="16">
        <f>[1]!s_stmnote_rdexp(A4336,"20251231",1,10000)</f>
        <v>772.12301500000001</v>
      </c>
      <c r="L4336" s="16">
        <f>[1]!s_margin_tradingbalance(A4336,"",10000)</f>
        <v>1064.5362</v>
      </c>
      <c r="M4336" s="16">
        <f>[1]!s_margin_seclendingbalance(A4336,"",10000)</f>
        <v>0</v>
      </c>
      <c r="N4336" s="17">
        <f>[1]!s_val_ev(A4336,"",100000000)</f>
        <v>10.5006</v>
      </c>
      <c r="O4336" s="17">
        <f>[1]!share_freesharesmv(A4336,"",100000000)</f>
        <v>4.7248072410000006</v>
      </c>
      <c r="P4336" s="17">
        <f ca="1">[1]!s_dq_amount_btin(A4336,TODAY()-1,100000000)</f>
        <v>0.24905554999999999</v>
      </c>
      <c r="Q4336" s="17">
        <f ca="1">[1]!s_dq_turn(A4336,TODAY()-1)</f>
        <v>3.6695529546058712</v>
      </c>
      <c r="R4336" s="2">
        <f>[1]!s_pq_amount(A4336,"20260101","",100000000)</f>
        <v>47.940407110000002</v>
      </c>
      <c r="S4336" s="2">
        <f>[1]!s_pq_avgamount(A4336,"20260101","",100000000)</f>
        <v>0.43982024871559633</v>
      </c>
      <c r="T4336" s="17">
        <f>[1]!s_ipo_dilutedpe(A4336)</f>
        <v>15.81</v>
      </c>
      <c r="U4336" s="12">
        <f>[1]!s_ipo_collection_total(A4336,100000000)</f>
        <v>1.0580000000000001</v>
      </c>
      <c r="V4336" s="18">
        <f>[1]!s_val_pe_ttm(A4336,"")</f>
        <v>50.773731231689453</v>
      </c>
    </row>
    <row r="4337" spans="1:22" x14ac:dyDescent="0.3">
      <c r="A4337" s="12" t="s">
        <v>9006</v>
      </c>
      <c r="B4337" s="12" t="s">
        <v>9007</v>
      </c>
      <c r="C4337" s="16" t="str">
        <f>[1]!s_info_mkt(A4337)</f>
        <v>主板</v>
      </c>
      <c r="D4337" s="16" t="str">
        <f>[1]!s_ipo_listeddate(A4337)</f>
        <v>2010-02-09</v>
      </c>
      <c r="E4337" s="16" t="str">
        <f>[1]!s_info_industry_csrc2023(A4337,"",3)</f>
        <v>汽车制造业</v>
      </c>
      <c r="F4337" s="16">
        <f>[1]!s_is(A4337,83,"FY","YTD","20251231",1,"",100000000)</f>
        <v>9.1148032876999991</v>
      </c>
      <c r="G4337" s="16">
        <f>[1]!s_is(A4337,83,"FY","YTD","20241231",1,"",100000000)</f>
        <v>7.8133314321</v>
      </c>
      <c r="H4337" s="16">
        <f>[1]!s_is(A4337,61,"FY","YTD","20251231",1,"",100000000)</f>
        <v>-3.2449875664999999</v>
      </c>
      <c r="I4337" s="16">
        <f>[1]!s_is(A4337,61,"FY","YTD","20241231",1,"",100000000)</f>
        <v>1.7834451187</v>
      </c>
      <c r="J4337" s="16">
        <f>[1]!s_fa_roe(A4337,"20251231")</f>
        <v>-29.468599999999999</v>
      </c>
      <c r="K4337" s="16">
        <f>[1]!s_stmnote_rdexp(A4337,"20251231",1,10000)</f>
        <v>692.97398399999997</v>
      </c>
      <c r="L4337" s="16">
        <f>[1]!s_margin_tradingbalance(A4337,"",10000)</f>
        <v>35673.1351</v>
      </c>
      <c r="M4337" s="16">
        <f>[1]!s_margin_seclendingbalance(A4337,"",10000)</f>
        <v>21.308299999999999</v>
      </c>
      <c r="N4337" s="17">
        <f>[1]!s_val_ev(A4337,"",100000000)</f>
        <v>31.351758900000004</v>
      </c>
      <c r="O4337" s="17">
        <f>[1]!share_freesharesmv(A4337,"",100000000)</f>
        <v>27.116015884999999</v>
      </c>
      <c r="P4337" s="17">
        <f ca="1">[1]!s_dq_amount_btin(A4337,TODAY()-1,100000000)</f>
        <v>0.97957086000000004</v>
      </c>
      <c r="Q4337" s="17">
        <f ca="1">[1]!s_dq_turn(A4337,TODAY()-1)</f>
        <v>3.3593856931621917</v>
      </c>
      <c r="R4337" s="2">
        <f>[1]!s_pq_amount(A4337,"20260101","",100000000)</f>
        <v>271.43709894</v>
      </c>
      <c r="S4337" s="2">
        <f>[1]!s_pq_avgamount(A4337,"20260101","",100000000)</f>
        <v>2.4902486141284403</v>
      </c>
      <c r="T4337" s="17">
        <f>[1]!s_ipo_dilutedpe(A4337)</f>
        <v>58</v>
      </c>
      <c r="U4337" s="12">
        <f>[1]!s_ipo_collection_total(A4337,100000000)</f>
        <v>7.6269999999999998</v>
      </c>
      <c r="V4337" s="18">
        <f>[1]!s_val_pe_ttm(A4337,"")</f>
        <v>-4.9999780654907227</v>
      </c>
    </row>
    <row r="4338" spans="1:22" x14ac:dyDescent="0.3">
      <c r="A4338" s="12" t="s">
        <v>9008</v>
      </c>
      <c r="B4338" s="12" t="s">
        <v>9009</v>
      </c>
      <c r="C4338" s="16" t="str">
        <f>[1]!s_info_mkt(A4338)</f>
        <v>主板</v>
      </c>
      <c r="D4338" s="16" t="str">
        <f>[1]!s_ipo_listeddate(A4338)</f>
        <v>2014-12-29</v>
      </c>
      <c r="E4338" s="16" t="str">
        <f>[1]!s_info_industry_csrc2023(A4338,"",3)</f>
        <v>资本市场服务</v>
      </c>
      <c r="F4338" s="16">
        <f>[1]!s_is(A4338,83,"FY","YTD","20251231",1,"",100000000)</f>
        <v>241.4329663291</v>
      </c>
      <c r="G4338" s="16">
        <f>[1]!s_is(A4338,83,"FY","YTD","20241231",1,"",100000000)</f>
        <v>201.6717550722</v>
      </c>
      <c r="H4338" s="16">
        <f>[1]!s_is(A4338,61,"FY","YTD","20251231",1,"",100000000)</f>
        <v>110.7276104148</v>
      </c>
      <c r="I4338" s="16">
        <f>[1]!s_is(A4338,61,"FY","YTD","20241231",1,"",100000000)</f>
        <v>82.168532306199992</v>
      </c>
      <c r="J4338" s="16">
        <f>[1]!s_fa_roe(A4338,"20251231")</f>
        <v>8.8552</v>
      </c>
      <c r="K4338" s="16">
        <f>[1]!s_stmnote_rdexp(A4338,"20251231",1,10000)</f>
        <v>0</v>
      </c>
      <c r="L4338" s="16">
        <f>[1]!s_margin_tradingbalance(A4338,"",10000)</f>
        <v>185709.28750000001</v>
      </c>
      <c r="M4338" s="16">
        <f>[1]!s_margin_seclendingbalance(A4338,"",10000)</f>
        <v>295.59960000000001</v>
      </c>
      <c r="N4338" s="17">
        <f>[1]!s_val_ev(A4338,"",100000000)</f>
        <v>1044.6577921200001</v>
      </c>
      <c r="O4338" s="17">
        <f>[1]!share_freesharesmv(A4338,"",100000000)</f>
        <v>272.431951674</v>
      </c>
      <c r="P4338" s="17">
        <f ca="1">[1]!s_dq_amount_btin(A4338,TODAY()-1,100000000)</f>
        <v>3.0763445900000002</v>
      </c>
      <c r="Q4338" s="17">
        <f ca="1">[1]!s_dq_turn(A4338,TODAY()-1)</f>
        <v>0.31088403178808605</v>
      </c>
      <c r="R4338" s="2">
        <f>[1]!s_pq_amount(A4338,"20260101","",100000000)</f>
        <v>490.11671627999999</v>
      </c>
      <c r="S4338" s="2">
        <f>[1]!s_pq_avgamount(A4338,"20260101","",100000000)</f>
        <v>4.4964836355963298</v>
      </c>
      <c r="T4338" s="17">
        <f>[1]!s_ipo_dilutedpe(A4338)</f>
        <v>22.97</v>
      </c>
      <c r="U4338" s="12">
        <f>[1]!s_ipo_collection_total(A4338,100000000)</f>
        <v>69.959999999999994</v>
      </c>
      <c r="V4338" s="18">
        <f>[1]!s_val_pe_ttm(A4338,"")</f>
        <v>9.6294841766357422</v>
      </c>
    </row>
    <row r="4339" spans="1:22" x14ac:dyDescent="0.3">
      <c r="A4339" s="12" t="s">
        <v>9010</v>
      </c>
      <c r="B4339" s="12" t="s">
        <v>9011</v>
      </c>
      <c r="C4339" s="16" t="str">
        <f>[1]!s_info_mkt(A4339)</f>
        <v>创业板</v>
      </c>
      <c r="D4339" s="16" t="str">
        <f>[1]!s_ipo_listeddate(A4339)</f>
        <v>2014-01-27</v>
      </c>
      <c r="E4339" s="16" t="str">
        <f>[1]!s_info_industry_csrc2023(A4339,"",3)</f>
        <v>软件和信息技术服务业</v>
      </c>
      <c r="F4339" s="16">
        <f>[1]!s_is(A4339,83,"FY","YTD","20251231",1,"",100000000)</f>
        <v>7.4719798819000003</v>
      </c>
      <c r="G4339" s="16">
        <f>[1]!s_is(A4339,83,"FY","YTD","20241231",1,"",100000000)</f>
        <v>14.0557880623</v>
      </c>
      <c r="H4339" s="16">
        <f>[1]!s_is(A4339,61,"FY","YTD","20251231",1,"",100000000)</f>
        <v>-6.3327364885000001</v>
      </c>
      <c r="I4339" s="16">
        <f>[1]!s_is(A4339,61,"FY","YTD","20241231",1,"",100000000)</f>
        <v>-0.78862881879999991</v>
      </c>
      <c r="J4339" s="16">
        <f>[1]!s_fa_roe(A4339,"20251231")</f>
        <v>-41.617199999999997</v>
      </c>
      <c r="K4339" s="16">
        <f>[1]!s_stmnote_rdexp(A4339,"20251231",1,10000)</f>
        <v>11039.616114</v>
      </c>
      <c r="L4339" s="16">
        <f>[1]!s_margin_tradingbalance(A4339,"",10000)</f>
        <v>26461.9627</v>
      </c>
      <c r="M4339" s="16">
        <f>[1]!s_margin_seclendingbalance(A4339,"",10000)</f>
        <v>0</v>
      </c>
      <c r="N4339" s="17">
        <f>[1]!s_val_ev(A4339,"",100000000)</f>
        <v>30.986383650000001</v>
      </c>
      <c r="O4339" s="17">
        <f>[1]!share_freesharesmv(A4339,"",100000000)</f>
        <v>25.810769213999997</v>
      </c>
      <c r="P4339" s="17">
        <f ca="1">[1]!s_dq_amount_btin(A4339,TODAY()-1,100000000)</f>
        <v>0.31152309</v>
      </c>
      <c r="Q4339" s="17">
        <f ca="1">[1]!s_dq_turn(A4339,TODAY()-1)</f>
        <v>1.1434747459903534</v>
      </c>
      <c r="R4339" s="2">
        <f>[1]!s_pq_amount(A4339,"20260101","",100000000)</f>
        <v>73.646709759999993</v>
      </c>
      <c r="S4339" s="2">
        <f>[1]!s_pq_avgamount(A4339,"20260101","",100000000)</f>
        <v>0.6756578877064221</v>
      </c>
      <c r="T4339" s="17">
        <f>[1]!s_ipo_dilutedpe(A4339)</f>
        <v>27.08</v>
      </c>
      <c r="U4339" s="12">
        <f>[1]!s_ipo_collection_total(A4339,100000000)</f>
        <v>2.5874662499999999</v>
      </c>
      <c r="V4339" s="18">
        <f>[1]!s_val_pe_ttm(A4339,"")</f>
        <v>-4.9409294128417969</v>
      </c>
    </row>
    <row r="4340" spans="1:22" x14ac:dyDescent="0.3">
      <c r="A4340" s="12" t="s">
        <v>9012</v>
      </c>
      <c r="B4340" s="12" t="s">
        <v>9013</v>
      </c>
      <c r="C4340" s="16" t="str">
        <f>[1]!s_info_mkt(A4340)</f>
        <v>主板</v>
      </c>
      <c r="D4340" s="16" t="str">
        <f>[1]!s_ipo_listeddate(A4340)</f>
        <v>1997-06-17</v>
      </c>
      <c r="E4340" s="16" t="str">
        <f>[1]!s_info_industry_csrc2023(A4340,"",3)</f>
        <v>化学原料和化学制品制造业</v>
      </c>
      <c r="F4340" s="16">
        <f>[1]!s_is(A4340,83,"FY","YTD","20251231",1,"",100000000)</f>
        <v>37.1499584126</v>
      </c>
      <c r="G4340" s="16">
        <f>[1]!s_is(A4340,83,"FY","YTD","20241231",1,"",100000000)</f>
        <v>45.541542528900003</v>
      </c>
      <c r="H4340" s="16">
        <f>[1]!s_is(A4340,61,"FY","YTD","20251231",1,"",100000000)</f>
        <v>-1.2190998886</v>
      </c>
      <c r="I4340" s="16">
        <f>[1]!s_is(A4340,61,"FY","YTD","20241231",1,"",100000000)</f>
        <v>2.7173784544999999</v>
      </c>
      <c r="J4340" s="16">
        <f>[1]!s_fa_roe(A4340,"20251231")</f>
        <v>-3.0352999999999999</v>
      </c>
      <c r="K4340" s="16">
        <f>[1]!s_stmnote_rdexp(A4340,"20251231",1,10000)</f>
        <v>4502.9060159999999</v>
      </c>
      <c r="L4340" s="16">
        <f>[1]!s_margin_tradingbalance(A4340,"",10000)</f>
        <v>37596.2618</v>
      </c>
      <c r="M4340" s="16">
        <f>[1]!s_margin_seclendingbalance(A4340,"",10000)</f>
        <v>25.683399999999999</v>
      </c>
      <c r="N4340" s="17">
        <f>[1]!s_val_ev(A4340,"",100000000)</f>
        <v>30.07565932</v>
      </c>
      <c r="O4340" s="17">
        <f>[1]!share_freesharesmv(A4340,"",100000000)</f>
        <v>26.127124670400004</v>
      </c>
      <c r="P4340" s="17">
        <f ca="1">[1]!s_dq_amount_btin(A4340,TODAY()-1,100000000)</f>
        <v>0.32546913999999999</v>
      </c>
      <c r="Q4340" s="17">
        <f ca="1">[1]!s_dq_turn(A4340,TODAY()-1)</f>
        <v>1.0762094135863487</v>
      </c>
      <c r="R4340" s="2">
        <f>[1]!s_pq_amount(A4340,"20260101","",100000000)</f>
        <v>176.05217438</v>
      </c>
      <c r="S4340" s="2">
        <f>[1]!s_pq_avgamount(A4340,"20260101","",100000000)</f>
        <v>1.6151575631192661</v>
      </c>
      <c r="T4340" s="17">
        <f>[1]!s_ipo_dilutedpe(A4340)</f>
        <v>0</v>
      </c>
      <c r="U4340" s="12">
        <f>[1]!s_ipo_collection_total(A4340,100000000)</f>
        <v>2.0354999999999999</v>
      </c>
      <c r="V4340" s="18">
        <f>[1]!s_val_pe_ttm(A4340,"")</f>
        <v>-21.231901168823242</v>
      </c>
    </row>
    <row r="4341" spans="1:22" x14ac:dyDescent="0.3">
      <c r="A4341" s="12" t="s">
        <v>9014</v>
      </c>
      <c r="B4341" s="12" t="s">
        <v>9015</v>
      </c>
      <c r="C4341" s="16" t="str">
        <f>[1]!s_info_mkt(A4341)</f>
        <v>主板</v>
      </c>
      <c r="D4341" s="16" t="str">
        <f>[1]!s_ipo_listeddate(A4341)</f>
        <v>2009-11-06</v>
      </c>
      <c r="E4341" s="16" t="str">
        <f>[1]!s_info_industry_csrc2023(A4341,"",3)</f>
        <v>酒、饮料和精制茶制造业</v>
      </c>
      <c r="F4341" s="16">
        <f>[1]!s_is(A4341,83,"FY","YTD","20251231",1,"",100000000)</f>
        <v>192.11057613049999</v>
      </c>
      <c r="G4341" s="16">
        <f>[1]!s_is(A4341,83,"FY","YTD","20241231",1,"",100000000)</f>
        <v>288.76296993560004</v>
      </c>
      <c r="H4341" s="16">
        <f>[1]!s_is(A4341,61,"FY","YTD","20251231",1,"",100000000)</f>
        <v>22.060589266799997</v>
      </c>
      <c r="I4341" s="16">
        <f>[1]!s_is(A4341,61,"FY","YTD","20241231",1,"",100000000)</f>
        <v>66.733886021199993</v>
      </c>
      <c r="J4341" s="16">
        <f>[1]!s_fa_roe(A4341,"20251231")</f>
        <v>4.4844999999999997</v>
      </c>
      <c r="K4341" s="16">
        <f>[1]!s_stmnote_rdexp(A4341,"20251231",1,10000)</f>
        <v>15314.145834000001</v>
      </c>
      <c r="L4341" s="16">
        <f>[1]!s_margin_tradingbalance(A4341,"",10000)</f>
        <v>135698.5938</v>
      </c>
      <c r="M4341" s="16">
        <f>[1]!s_margin_seclendingbalance(A4341,"",10000)</f>
        <v>1576.443</v>
      </c>
      <c r="N4341" s="17">
        <f>[1]!s_val_ev(A4341,"",100000000)</f>
        <v>618.09441386219999</v>
      </c>
      <c r="O4341" s="17">
        <f>[1]!share_freesharesmv(A4341,"",100000000)</f>
        <v>238.3229691766</v>
      </c>
      <c r="P4341" s="17">
        <f ca="1">[1]!s_dq_amount_btin(A4341,TODAY()-1,100000000)</f>
        <v>2.7435588499999999</v>
      </c>
      <c r="Q4341" s="17">
        <f ca="1">[1]!s_dq_turn(A4341,TODAY()-1)</f>
        <v>0.44168274921235817</v>
      </c>
      <c r="R4341" s="2">
        <f>[1]!s_pq_amount(A4341,"20260101","",100000000)</f>
        <v>419.86050024999997</v>
      </c>
      <c r="S4341" s="2">
        <f>[1]!s_pq_avgamount(A4341,"20260101","",100000000)</f>
        <v>3.8519311949541284</v>
      </c>
      <c r="T4341" s="17">
        <f>[1]!s_ipo_dilutedpe(A4341)</f>
        <v>36.36</v>
      </c>
      <c r="U4341" s="12">
        <f>[1]!s_ipo_collection_total(A4341,100000000)</f>
        <v>27</v>
      </c>
      <c r="V4341" s="18">
        <f>[1]!s_val_pe_ttm(A4341,"")</f>
        <v>60.865390777587891</v>
      </c>
    </row>
    <row r="4342" spans="1:22" x14ac:dyDescent="0.3">
      <c r="A4342" s="12" t="s">
        <v>9016</v>
      </c>
      <c r="B4342" s="12" t="s">
        <v>9017</v>
      </c>
      <c r="C4342" s="16" t="str">
        <f>[1]!s_info_mkt(A4342)</f>
        <v>主板</v>
      </c>
      <c r="D4342" s="16" t="str">
        <f>[1]!s_ipo_listeddate(A4342)</f>
        <v>2022-07-15</v>
      </c>
      <c r="E4342" s="16" t="str">
        <f>[1]!s_info_industry_csrc2023(A4342,"",3)</f>
        <v>公共设施管理业</v>
      </c>
      <c r="F4342" s="16">
        <f>[1]!s_is(A4342,83,"FY","YTD","20251231",1,"",100000000)</f>
        <v>16.701575335899999</v>
      </c>
      <c r="G4342" s="16">
        <f>[1]!s_is(A4342,83,"FY","YTD","20241231",1,"",100000000)</f>
        <v>15.3890098204</v>
      </c>
      <c r="H4342" s="16">
        <f>[1]!s_is(A4342,61,"FY","YTD","20251231",1,"",100000000)</f>
        <v>1.6927010793000001</v>
      </c>
      <c r="I4342" s="16">
        <f>[1]!s_is(A4342,61,"FY","YTD","20241231",1,"",100000000)</f>
        <v>1.4067655236000001</v>
      </c>
      <c r="J4342" s="16">
        <f>[1]!s_fa_roe(A4342,"20251231")</f>
        <v>8.859</v>
      </c>
      <c r="K4342" s="16">
        <f>[1]!s_stmnote_rdexp(A4342,"20251231",1,10000)</f>
        <v>2976.2574460000001</v>
      </c>
      <c r="L4342" s="16">
        <f>[1]!s_margin_tradingbalance(A4342,"",10000)</f>
        <v>0</v>
      </c>
      <c r="M4342" s="16">
        <f>[1]!s_margin_seclendingbalance(A4342,"",10000)</f>
        <v>0</v>
      </c>
      <c r="N4342" s="17">
        <f>[1]!s_val_ev(A4342,"",100000000)</f>
        <v>34.475761544400001</v>
      </c>
      <c r="O4342" s="17">
        <f>[1]!share_freesharesmv(A4342,"",100000000)</f>
        <v>13.8664529748</v>
      </c>
      <c r="P4342" s="17">
        <f ca="1">[1]!s_dq_amount_btin(A4342,TODAY()-1,100000000)</f>
        <v>0.69943759999999999</v>
      </c>
      <c r="Q4342" s="17">
        <f ca="1">[1]!s_dq_turn(A4342,TODAY()-1)</f>
        <v>3.4465412954488364</v>
      </c>
      <c r="R4342" s="2">
        <f>[1]!s_pq_amount(A4342,"20260101","",100000000)</f>
        <v>90.704191620000003</v>
      </c>
      <c r="S4342" s="2">
        <f>[1]!s_pq_avgamount(A4342,"20260101","",100000000)</f>
        <v>0.83214854697247709</v>
      </c>
      <c r="T4342" s="17">
        <f>[1]!s_ipo_dilutedpe(A4342)</f>
        <v>22.99</v>
      </c>
      <c r="U4342" s="12">
        <f>[1]!s_ipo_collection_total(A4342,100000000)</f>
        <v>9.6104610987000001</v>
      </c>
      <c r="V4342" s="18">
        <f>[1]!s_val_pe_ttm(A4342,"")</f>
        <v>19.945859909057617</v>
      </c>
    </row>
    <row r="4343" spans="1:22" x14ac:dyDescent="0.3">
      <c r="A4343" s="12" t="s">
        <v>9018</v>
      </c>
      <c r="B4343" s="12" t="s">
        <v>9019</v>
      </c>
      <c r="C4343" s="16" t="str">
        <f>[1]!s_info_mkt(A4343)</f>
        <v>主板</v>
      </c>
      <c r="D4343" s="16" t="str">
        <f>[1]!s_ipo_listeddate(A4343)</f>
        <v>2017-10-16</v>
      </c>
      <c r="E4343" s="16" t="str">
        <f>[1]!s_info_industry_csrc2023(A4343,"",3)</f>
        <v>印刷和记录媒介复制业</v>
      </c>
      <c r="F4343" s="16">
        <f>[1]!s_is(A4343,83,"FY","YTD","20251231",1,"",100000000)</f>
        <v>10.346016625399999</v>
      </c>
      <c r="G4343" s="16">
        <f>[1]!s_is(A4343,83,"FY","YTD","20241231",1,"",100000000)</f>
        <v>8.853195143999999</v>
      </c>
      <c r="H4343" s="16">
        <f>[1]!s_is(A4343,61,"FY","YTD","20251231",1,"",100000000)</f>
        <v>1.1626986915999999</v>
      </c>
      <c r="I4343" s="16">
        <f>[1]!s_is(A4343,61,"FY","YTD","20241231",1,"",100000000)</f>
        <v>0.65730818889999998</v>
      </c>
      <c r="J4343" s="16">
        <f>[1]!s_fa_roe(A4343,"20251231")</f>
        <v>13.541499999999999</v>
      </c>
      <c r="K4343" s="16">
        <f>[1]!s_stmnote_rdexp(A4343,"20251231",1,10000)</f>
        <v>3988.3930130000003</v>
      </c>
      <c r="L4343" s="16">
        <f>[1]!s_margin_tradingbalance(A4343,"",10000)</f>
        <v>0</v>
      </c>
      <c r="M4343" s="16">
        <f>[1]!s_margin_seclendingbalance(A4343,"",10000)</f>
        <v>0</v>
      </c>
      <c r="N4343" s="17">
        <f>[1]!s_val_ev(A4343,"",100000000)</f>
        <v>60.216283609999998</v>
      </c>
      <c r="O4343" s="17">
        <f>[1]!share_freesharesmv(A4343,"",100000000)</f>
        <v>24.460612350000002</v>
      </c>
      <c r="P4343" s="17">
        <f ca="1">[1]!s_dq_amount_btin(A4343,TODAY()-1,100000000)</f>
        <v>1.1452680099999999</v>
      </c>
      <c r="Q4343" s="17">
        <f ca="1">[1]!s_dq_turn(A4343,TODAY()-1)</f>
        <v>1.8750377361589552</v>
      </c>
      <c r="R4343" s="2">
        <f>[1]!s_pq_amount(A4343,"20260101","",100000000)</f>
        <v>146.63459713</v>
      </c>
      <c r="S4343" s="2">
        <f>[1]!s_pq_avgamount(A4343,"20260101","",100000000)</f>
        <v>1.3452715333027523</v>
      </c>
      <c r="T4343" s="17">
        <f>[1]!s_ipo_dilutedpe(A4343)</f>
        <v>22.97</v>
      </c>
      <c r="U4343" s="12">
        <f>[1]!s_ipo_collection_total(A4343,100000000)</f>
        <v>2.31</v>
      </c>
      <c r="V4343" s="18">
        <f>[1]!s_val_pe_ttm(A4343,"")</f>
        <v>56.967247009277344</v>
      </c>
    </row>
    <row r="4344" spans="1:22" x14ac:dyDescent="0.3">
      <c r="A4344" s="12" t="s">
        <v>9020</v>
      </c>
      <c r="B4344" s="12" t="s">
        <v>9021</v>
      </c>
      <c r="C4344" s="16" t="str">
        <f>[1]!s_info_mkt(A4344)</f>
        <v>主板</v>
      </c>
      <c r="D4344" s="16" t="str">
        <f>[1]!s_ipo_listeddate(A4344)</f>
        <v>2015-03-19</v>
      </c>
      <c r="E4344" s="16" t="str">
        <f>[1]!s_info_industry_csrc2023(A4344,"",3)</f>
        <v>化学原料和化学制品制造业</v>
      </c>
      <c r="F4344" s="16">
        <f>[1]!s_is(A4344,83,"FY","YTD","20251231",1,"",100000000)</f>
        <v>20.045635903099999</v>
      </c>
      <c r="G4344" s="16">
        <f>[1]!s_is(A4344,83,"FY","YTD","20241231",1,"",100000000)</f>
        <v>19.848299284700001</v>
      </c>
      <c r="H4344" s="16">
        <f>[1]!s_is(A4344,61,"FY","YTD","20251231",1,"",100000000)</f>
        <v>0.57606199990000007</v>
      </c>
      <c r="I4344" s="16">
        <f>[1]!s_is(A4344,61,"FY","YTD","20241231",1,"",100000000)</f>
        <v>0.26170878409999998</v>
      </c>
      <c r="J4344" s="16">
        <f>[1]!s_fa_roe(A4344,"20251231")</f>
        <v>4.2118000000000002</v>
      </c>
      <c r="K4344" s="16">
        <f>[1]!s_stmnote_rdexp(A4344,"20251231",1,10000)</f>
        <v>6596.5146000000004</v>
      </c>
      <c r="L4344" s="16">
        <f>[1]!s_margin_tradingbalance(A4344,"",10000)</f>
        <v>0</v>
      </c>
      <c r="M4344" s="16">
        <f>[1]!s_margin_seclendingbalance(A4344,"",10000)</f>
        <v>0</v>
      </c>
      <c r="N4344" s="17">
        <f>[1]!s_val_ev(A4344,"",100000000)</f>
        <v>25.224</v>
      </c>
      <c r="O4344" s="17">
        <f>[1]!share_freesharesmv(A4344,"",100000000)</f>
        <v>11.71779869</v>
      </c>
      <c r="P4344" s="17">
        <f ca="1">[1]!s_dq_amount_btin(A4344,TODAY()-1,100000000)</f>
        <v>0.50682733999999996</v>
      </c>
      <c r="Q4344" s="17">
        <f ca="1">[1]!s_dq_turn(A4344,TODAY()-1)</f>
        <v>1.9949595833333333</v>
      </c>
      <c r="R4344" s="2">
        <f>[1]!s_pq_amount(A4344,"20260101","",100000000)</f>
        <v>102.52527295</v>
      </c>
      <c r="S4344" s="2">
        <f>[1]!s_pq_avgamount(A4344,"20260101","",100000000)</f>
        <v>0.94059883440366965</v>
      </c>
      <c r="T4344" s="17">
        <f>[1]!s_ipo_dilutedpe(A4344)</f>
        <v>22.96</v>
      </c>
      <c r="U4344" s="12">
        <f>[1]!s_ipo_collection_total(A4344,100000000)</f>
        <v>4.6139999999999999</v>
      </c>
      <c r="V4344" s="18">
        <f>[1]!s_val_pe_ttm(A4344,"")</f>
        <v>35.071266174316406</v>
      </c>
    </row>
    <row r="4345" spans="1:22" x14ac:dyDescent="0.3">
      <c r="A4345" s="12" t="s">
        <v>9022</v>
      </c>
      <c r="B4345" s="12" t="s">
        <v>9023</v>
      </c>
      <c r="C4345" s="16" t="str">
        <f>[1]!s_info_mkt(A4345)</f>
        <v>主板</v>
      </c>
      <c r="D4345" s="16" t="str">
        <f>[1]!s_ipo_listeddate(A4345)</f>
        <v>2024-11-26</v>
      </c>
      <c r="E4345" s="16" t="str">
        <f>[1]!s_info_industry_csrc2023(A4345,"",3)</f>
        <v>化学原料和化学制品制造业</v>
      </c>
      <c r="F4345" s="16">
        <f>[1]!s_is(A4345,83,"FY","YTD","20251231",1,"",100000000)</f>
        <v>34.306168258900001</v>
      </c>
      <c r="G4345" s="16">
        <f>[1]!s_is(A4345,83,"FY","YTD","20241231",1,"",100000000)</f>
        <v>34.854684011899998</v>
      </c>
      <c r="H4345" s="16">
        <f>[1]!s_is(A4345,61,"FY","YTD","20251231",1,"",100000000)</f>
        <v>0.51238940420000001</v>
      </c>
      <c r="I4345" s="16">
        <f>[1]!s_is(A4345,61,"FY","YTD","20241231",1,"",100000000)</f>
        <v>0.93166849610000002</v>
      </c>
      <c r="J4345" s="16">
        <f>[1]!s_fa_roe(A4345,"20251231")</f>
        <v>3.6768999999999998</v>
      </c>
      <c r="K4345" s="16">
        <f>[1]!s_stmnote_rdexp(A4345,"20251231",1,10000)</f>
        <v>6621.6290090000002</v>
      </c>
      <c r="L4345" s="16">
        <f>[1]!s_margin_tradingbalance(A4345,"",10000)</f>
        <v>10542.025799999999</v>
      </c>
      <c r="M4345" s="16">
        <f>[1]!s_margin_seclendingbalance(A4345,"",10000)</f>
        <v>41.706099999999999</v>
      </c>
      <c r="N4345" s="17">
        <f>[1]!s_val_ev(A4345,"",100000000)</f>
        <v>56.862000000000002</v>
      </c>
      <c r="O4345" s="17">
        <f>[1]!share_freesharesmv(A4345,"",100000000)</f>
        <v>14.2155</v>
      </c>
      <c r="P4345" s="17">
        <f ca="1">[1]!s_dq_amount_btin(A4345,TODAY()-1,100000000)</f>
        <v>0.51900747999999997</v>
      </c>
      <c r="Q4345" s="17">
        <f ca="1">[1]!s_dq_turn(A4345,TODAY()-1)</f>
        <v>3.6283846153846153</v>
      </c>
      <c r="R4345" s="2">
        <f>[1]!s_pq_amount(A4345,"20260101","",100000000)</f>
        <v>113.87597001</v>
      </c>
      <c r="S4345" s="2">
        <f>[1]!s_pq_avgamount(A4345,"20260101","",100000000)</f>
        <v>1.0447336698165137</v>
      </c>
      <c r="T4345" s="17">
        <f>[1]!s_ipo_dilutedpe(A4345)</f>
        <v>10.62</v>
      </c>
      <c r="U4345" s="12">
        <f>[1]!s_ipo_collection_total(A4345,100000000)</f>
        <v>3.99</v>
      </c>
      <c r="V4345" s="18">
        <f>[1]!s_val_pe_ttm(A4345,"")</f>
        <v>111.74075317382813</v>
      </c>
    </row>
    <row r="4346" spans="1:22" x14ac:dyDescent="0.3">
      <c r="A4346" s="12" t="s">
        <v>9024</v>
      </c>
      <c r="B4346" s="12" t="s">
        <v>9025</v>
      </c>
      <c r="C4346" s="16" t="str">
        <f>[1]!s_info_mkt(A4346)</f>
        <v>主板</v>
      </c>
      <c r="D4346" s="16" t="str">
        <f>[1]!s_ipo_listeddate(A4346)</f>
        <v>2004-03-02</v>
      </c>
      <c r="E4346" s="16" t="str">
        <f>[1]!s_info_industry_csrc2023(A4346,"",3)</f>
        <v>电气机械和器材制造业</v>
      </c>
      <c r="F4346" s="16">
        <f>[1]!s_is(A4346,83,"FY","YTD","20251231",1,"",100000000)</f>
        <v>841.28281703139999</v>
      </c>
      <c r="G4346" s="16">
        <f>[1]!s_is(A4346,83,"FY","YTD","20241231",1,"",100000000)</f>
        <v>919.9440433353999</v>
      </c>
      <c r="H4346" s="16">
        <f>[1]!s_is(A4346,61,"FY","YTD","20251231",1,"",100000000)</f>
        <v>-95.534258840599989</v>
      </c>
      <c r="I4346" s="16">
        <f>[1]!s_is(A4346,61,"FY","YTD","20241231",1,"",100000000)</f>
        <v>-70.387573925400005</v>
      </c>
      <c r="J4346" s="16">
        <f>[1]!s_fa_roe(A4346,"20251231")</f>
        <v>-21.8765</v>
      </c>
      <c r="K4346" s="16">
        <f>[1]!s_stmnote_rdexp(A4346,"20251231",1,10000)</f>
        <v>220685.26312699998</v>
      </c>
      <c r="L4346" s="16">
        <f>[1]!s_margin_tradingbalance(A4346,"",10000)</f>
        <v>243715.94690000001</v>
      </c>
      <c r="M4346" s="16">
        <f>[1]!s_margin_seclendingbalance(A4346,"",10000)</f>
        <v>539.96469999999999</v>
      </c>
      <c r="N4346" s="17">
        <f>[1]!s_val_ev(A4346,"",100000000)</f>
        <v>578.50581034699997</v>
      </c>
      <c r="O4346" s="17">
        <f>[1]!share_freesharesmv(A4346,"",100000000)</f>
        <v>316.81112876750001</v>
      </c>
      <c r="P4346" s="17">
        <f ca="1">[1]!s_dq_amount_btin(A4346,TODAY()-1,100000000)</f>
        <v>6.5212435600000003</v>
      </c>
      <c r="Q4346" s="17">
        <f ca="1">[1]!s_dq_turn(A4346,TODAY()-1)</f>
        <v>1.1180424368806932</v>
      </c>
      <c r="R4346" s="2">
        <f>[1]!s_pq_amount(A4346,"20260101","",100000000)</f>
        <v>1254.66651495</v>
      </c>
      <c r="S4346" s="2">
        <f>[1]!s_pq_avgamount(A4346,"20260101","",100000000)</f>
        <v>12.67339914090909</v>
      </c>
      <c r="T4346" s="17">
        <f>[1]!s_ipo_dilutedpe(A4346)</f>
        <v>15.72</v>
      </c>
      <c r="U4346" s="12">
        <f>[1]!s_ipo_collection_total(A4346,100000000)</f>
        <v>4.5</v>
      </c>
      <c r="V4346" s="18">
        <f>[1]!s_val_pe_ttm(A4346,"")</f>
        <v>-6.1509861946105957</v>
      </c>
    </row>
    <row r="4347" spans="1:22" x14ac:dyDescent="0.3">
      <c r="A4347" s="12" t="s">
        <v>9026</v>
      </c>
      <c r="B4347" s="12" t="s">
        <v>9027</v>
      </c>
      <c r="C4347" s="16" t="str">
        <f>[1]!s_info_mkt(A4347)</f>
        <v>主板</v>
      </c>
      <c r="D4347" s="16" t="str">
        <f>[1]!s_ipo_listeddate(A4347)</f>
        <v>2008-01-16</v>
      </c>
      <c r="E4347" s="16" t="str">
        <f>[1]!s_info_industry_csrc2023(A4347,"",3)</f>
        <v>通用设备制造业</v>
      </c>
      <c r="F4347" s="16">
        <f>[1]!s_is(A4347,83,"FY","YTD","20251231",1,"",100000000)</f>
        <v>155.17282463430001</v>
      </c>
      <c r="G4347" s="16">
        <f>[1]!s_is(A4347,83,"FY","YTD","20241231",1,"",100000000)</f>
        <v>142.80698386360001</v>
      </c>
      <c r="H4347" s="16">
        <f>[1]!s_is(A4347,61,"FY","YTD","20251231",1,"",100000000)</f>
        <v>5.830794395599999</v>
      </c>
      <c r="I4347" s="16">
        <f>[1]!s_is(A4347,61,"FY","YTD","20241231",1,"",100000000)</f>
        <v>4.9787435737000001</v>
      </c>
      <c r="J4347" s="16">
        <f>[1]!s_fa_roe(A4347,"20251231")</f>
        <v>7.6946000000000003</v>
      </c>
      <c r="K4347" s="16">
        <f>[1]!s_stmnote_rdexp(A4347,"20251231",1,10000)</f>
        <v>95602.457502000005</v>
      </c>
      <c r="L4347" s="16">
        <f>[1]!s_margin_tradingbalance(A4347,"",10000)</f>
        <v>34473.002899999999</v>
      </c>
      <c r="M4347" s="16">
        <f>[1]!s_margin_seclendingbalance(A4347,"",10000)</f>
        <v>100.2287</v>
      </c>
      <c r="N4347" s="17">
        <f>[1]!s_val_ev(A4347,"",100000000)</f>
        <v>105.259666744</v>
      </c>
      <c r="O4347" s="17">
        <f>[1]!share_freesharesmv(A4347,"",100000000)</f>
        <v>46.915947696500005</v>
      </c>
      <c r="P4347" s="17">
        <f ca="1">[1]!s_dq_amount_btin(A4347,TODAY()-1,100000000)</f>
        <v>0.99280511999999999</v>
      </c>
      <c r="Q4347" s="17">
        <f ca="1">[1]!s_dq_turn(A4347,TODAY()-1)</f>
        <v>0.9351513019644907</v>
      </c>
      <c r="R4347" s="2">
        <f>[1]!s_pq_amount(A4347,"20260101","",100000000)</f>
        <v>283.95663863999999</v>
      </c>
      <c r="S4347" s="2">
        <f>[1]!s_pq_avgamount(A4347,"20260101","",100000000)</f>
        <v>2.6051067765137614</v>
      </c>
      <c r="T4347" s="17">
        <f>[1]!s_ipo_dilutedpe(A4347)</f>
        <v>29.97</v>
      </c>
      <c r="U4347" s="12">
        <f>[1]!s_ipo_collection_total(A4347,100000000)</f>
        <v>5.8212000000000002</v>
      </c>
      <c r="V4347" s="18">
        <f>[1]!s_val_pe_ttm(A4347,"")</f>
        <v>17.196640014648438</v>
      </c>
    </row>
    <row r="4348" spans="1:22" x14ac:dyDescent="0.3">
      <c r="A4348" s="12" t="s">
        <v>9028</v>
      </c>
      <c r="B4348" s="12" t="s">
        <v>9029</v>
      </c>
      <c r="C4348" s="16" t="str">
        <f>[1]!s_info_mkt(A4348)</f>
        <v>主板</v>
      </c>
      <c r="D4348" s="16" t="str">
        <f>[1]!s_ipo_listeddate(A4348)</f>
        <v>2004-04-08</v>
      </c>
      <c r="E4348" s="16" t="str">
        <f>[1]!s_info_industry_csrc2023(A4348,"",3)</f>
        <v>电力、热力生产和供应业</v>
      </c>
      <c r="F4348" s="16">
        <f>[1]!s_is(A4348,83,"FY","YTD","20251231",1,"",100000000)</f>
        <v>41.471259243600002</v>
      </c>
      <c r="G4348" s="16">
        <f>[1]!s_is(A4348,83,"FY","YTD","20241231",1,"",100000000)</f>
        <v>42.915208812700001</v>
      </c>
      <c r="H4348" s="16">
        <f>[1]!s_is(A4348,61,"FY","YTD","20251231",1,"",100000000)</f>
        <v>0.76338742659999992</v>
      </c>
      <c r="I4348" s="16">
        <f>[1]!s_is(A4348,61,"FY","YTD","20241231",1,"",100000000)</f>
        <v>-0.3627345394</v>
      </c>
      <c r="J4348" s="16">
        <f>[1]!s_fa_roe(A4348,"20251231")</f>
        <v>2.1254</v>
      </c>
      <c r="K4348" s="16">
        <f>[1]!s_stmnote_rdexp(A4348,"20251231",1,10000)</f>
        <v>72.669099000000003</v>
      </c>
      <c r="L4348" s="16">
        <f>[1]!s_margin_tradingbalance(A4348,"",10000)</f>
        <v>0</v>
      </c>
      <c r="M4348" s="16">
        <f>[1]!s_margin_seclendingbalance(A4348,"",10000)</f>
        <v>0</v>
      </c>
      <c r="N4348" s="17">
        <f>[1]!s_val_ev(A4348,"",100000000)</f>
        <v>31.676321430399998</v>
      </c>
      <c r="O4348" s="17">
        <f>[1]!share_freesharesmv(A4348,"",100000000)</f>
        <v>22.180109522400002</v>
      </c>
      <c r="P4348" s="17">
        <f ca="1">[1]!s_dq_amount_btin(A4348,TODAY()-1,100000000)</f>
        <v>0.79202344999999996</v>
      </c>
      <c r="Q4348" s="17">
        <f ca="1">[1]!s_dq_turn(A4348,TODAY()-1)</f>
        <v>2.4826072109663828</v>
      </c>
      <c r="R4348" s="2">
        <f>[1]!s_pq_amount(A4348,"20260101","",100000000)</f>
        <v>162.84641771</v>
      </c>
      <c r="S4348" s="2">
        <f>[1]!s_pq_avgamount(A4348,"20260101","",100000000)</f>
        <v>1.494003832201835</v>
      </c>
      <c r="T4348" s="17">
        <f>[1]!s_ipo_dilutedpe(A4348)</f>
        <v>19.57</v>
      </c>
      <c r="U4348" s="12">
        <f>[1]!s_ipo_collection_total(A4348,100000000)</f>
        <v>3.8359999999999999</v>
      </c>
      <c r="V4348" s="18">
        <f>[1]!s_val_pe_ttm(A4348,"")</f>
        <v>41.241100311279297</v>
      </c>
    </row>
    <row r="4349" spans="1:22" x14ac:dyDescent="0.3">
      <c r="A4349" s="12" t="s">
        <v>9030</v>
      </c>
      <c r="B4349" s="12" t="s">
        <v>9031</v>
      </c>
      <c r="C4349" s="16" t="str">
        <f>[1]!s_info_mkt(A4349)</f>
        <v>主板</v>
      </c>
      <c r="D4349" s="16" t="str">
        <f>[1]!s_ipo_listeddate(A4349)</f>
        <v>2001-03-26</v>
      </c>
      <c r="E4349" s="16" t="str">
        <f>[1]!s_info_industry_csrc2023(A4349,"",3)</f>
        <v>化学原料和化学制品制造业</v>
      </c>
      <c r="F4349" s="16">
        <f>[1]!s_is(A4349,83,"FY","YTD","20251231",1,"",100000000)</f>
        <v>8.6015719563999991</v>
      </c>
      <c r="G4349" s="16">
        <f>[1]!s_is(A4349,83,"FY","YTD","20241231",1,"",100000000)</f>
        <v>9.1041601935000003</v>
      </c>
      <c r="H4349" s="16">
        <f>[1]!s_is(A4349,61,"FY","YTD","20251231",1,"",100000000)</f>
        <v>-1.5617793861000002</v>
      </c>
      <c r="I4349" s="16">
        <f>[1]!s_is(A4349,61,"FY","YTD","20241231",1,"",100000000)</f>
        <v>-0.97034677260000002</v>
      </c>
      <c r="J4349" s="16">
        <f>[1]!s_fa_roe(A4349,"20251231")</f>
        <v>-33.315399999999997</v>
      </c>
      <c r="K4349" s="16">
        <f>[1]!s_stmnote_rdexp(A4349,"20251231",1,10000)</f>
        <v>1107.8858740000001</v>
      </c>
      <c r="L4349" s="16">
        <f>[1]!s_margin_tradingbalance(A4349,"",10000)</f>
        <v>0</v>
      </c>
      <c r="M4349" s="16">
        <f>[1]!s_margin_seclendingbalance(A4349,"",10000)</f>
        <v>0</v>
      </c>
      <c r="N4349" s="17">
        <f>[1]!s_val_ev(A4349,"",100000000)</f>
        <v>25.627590282400003</v>
      </c>
      <c r="O4349" s="17">
        <f>[1]!share_freesharesmv(A4349,"",100000000)</f>
        <v>14.7601325118</v>
      </c>
      <c r="P4349" s="17">
        <f ca="1">[1]!s_dq_amount_btin(A4349,TODAY()-1,100000000)</f>
        <v>0.24079386</v>
      </c>
      <c r="Q4349" s="17">
        <f ca="1">[1]!s_dq_turn(A4349,TODAY()-1)</f>
        <v>0.94098831510356218</v>
      </c>
      <c r="R4349" s="2">
        <f>[1]!s_pq_amount(A4349,"20260101","",100000000)</f>
        <v>58.530819800000003</v>
      </c>
      <c r="S4349" s="2">
        <f>[1]!s_pq_avgamount(A4349,"20260101","",100000000)</f>
        <v>0.53697999816513764</v>
      </c>
      <c r="T4349" s="17">
        <f>[1]!s_ipo_dilutedpe(A4349)</f>
        <v>34.07</v>
      </c>
      <c r="U4349" s="12">
        <f>[1]!s_ipo_collection_total(A4349,100000000)</f>
        <v>7.36</v>
      </c>
      <c r="V4349" s="18">
        <f>[1]!s_val_pe_ttm(A4349,"")</f>
        <v>-15.699943542480469</v>
      </c>
    </row>
    <row r="4350" spans="1:22" x14ac:dyDescent="0.3">
      <c r="A4350" s="12" t="s">
        <v>323</v>
      </c>
      <c r="B4350" s="12" t="s">
        <v>324</v>
      </c>
      <c r="C4350" s="16" t="str">
        <f>[1]!s_info_mkt(A4350)</f>
        <v>北证</v>
      </c>
      <c r="D4350" s="16" t="str">
        <f>[1]!s_ipo_listeddate(A4350)</f>
        <v>2024-08-29</v>
      </c>
      <c r="E4350" s="16" t="str">
        <f>[1]!s_info_industry_csrc2023(A4350,"",3)</f>
        <v>计算机、通信和其他电子设备制造业</v>
      </c>
      <c r="F4350" s="16">
        <f>[1]!s_is(A4350,83,"FY","YTD","20251231",1,"",100000000)</f>
        <v>1.7134469425000001</v>
      </c>
      <c r="G4350" s="16">
        <f>[1]!s_is(A4350,83,"FY","YTD","20241231",1,"",100000000)</f>
        <v>2.789126698</v>
      </c>
      <c r="H4350" s="16">
        <f>[1]!s_is(A4350,61,"FY","YTD","20251231",1,"",100000000)</f>
        <v>0.16214562930000001</v>
      </c>
      <c r="I4350" s="16">
        <f>[1]!s_is(A4350,61,"FY","YTD","20241231",1,"",100000000)</f>
        <v>0.50296094969999994</v>
      </c>
      <c r="J4350" s="16">
        <f>[1]!s_fa_roe(A4350,"20251231")</f>
        <v>5.1398999999999999</v>
      </c>
      <c r="K4350" s="16">
        <f>[1]!s_stmnote_rdexp(A4350,"20251231",1,10000)</f>
        <v>1078.6688859999999</v>
      </c>
      <c r="L4350" s="16">
        <f>[1]!s_margin_tradingbalance(A4350,"",10000)</f>
        <v>1630.8298</v>
      </c>
      <c r="M4350" s="16">
        <f>[1]!s_margin_seclendingbalance(A4350,"",10000)</f>
        <v>0</v>
      </c>
      <c r="N4350" s="17">
        <f>[1]!s_val_ev(A4350,"",100000000)</f>
        <v>14.586</v>
      </c>
      <c r="O4350" s="17">
        <f>[1]!share_freesharesmv(A4350,"",100000000)</f>
        <v>7.7949169583999991</v>
      </c>
      <c r="P4350" s="17">
        <f ca="1">[1]!s_dq_amount_btin(A4350,TODAY()-1,100000000)</f>
        <v>0.21359861999999999</v>
      </c>
      <c r="Q4350" s="17">
        <f ca="1">[1]!s_dq_turn(A4350,TODAY()-1)</f>
        <v>2.7317924993483018</v>
      </c>
      <c r="R4350" s="2">
        <f>[1]!s_pq_amount(A4350,"20260101","",100000000)</f>
        <v>44.014455570000003</v>
      </c>
      <c r="S4350" s="2">
        <f>[1]!s_pq_avgamount(A4350,"20260101","",100000000)</f>
        <v>0.40380234467889903</v>
      </c>
      <c r="T4350" s="17">
        <f>[1]!s_ipo_dilutedpe(A4350)</f>
        <v>15.15</v>
      </c>
      <c r="U4350" s="12">
        <f>[1]!s_ipo_collection_total(A4350,100000000)</f>
        <v>1.0580000000000001</v>
      </c>
      <c r="V4350" s="18">
        <f>[1]!s_val_pe_ttm(A4350,"")</f>
        <v>72.818702697753906</v>
      </c>
    </row>
    <row r="4351" spans="1:22" x14ac:dyDescent="0.3">
      <c r="A4351" s="12" t="s">
        <v>9032</v>
      </c>
      <c r="B4351" s="12" t="s">
        <v>9033</v>
      </c>
      <c r="C4351" s="16" t="str">
        <f>[1]!s_info_mkt(A4351)</f>
        <v>创业板</v>
      </c>
      <c r="D4351" s="16" t="str">
        <f>[1]!s_ipo_listeddate(A4351)</f>
        <v>2012-08-17</v>
      </c>
      <c r="E4351" s="16" t="str">
        <f>[1]!s_info_industry_csrc2023(A4351,"",3)</f>
        <v>软件和信息技术服务业</v>
      </c>
      <c r="F4351" s="16">
        <f>[1]!s_is(A4351,83,"FY","YTD","20251231",1,"",100000000)</f>
        <v>32.269922263399998</v>
      </c>
      <c r="G4351" s="16">
        <f>[1]!s_is(A4351,83,"FY","YTD","20241231",1,"",100000000)</f>
        <v>30.658223863499998</v>
      </c>
      <c r="H4351" s="16">
        <f>[1]!s_is(A4351,61,"FY","YTD","20251231",1,"",100000000)</f>
        <v>2.6590551412000001</v>
      </c>
      <c r="I4351" s="16">
        <f>[1]!s_is(A4351,61,"FY","YTD","20241231",1,"",100000000)</f>
        <v>3.6010217080000002</v>
      </c>
      <c r="J4351" s="16">
        <f>[1]!s_fa_roe(A4351,"20251231")</f>
        <v>5.9538000000000002</v>
      </c>
      <c r="K4351" s="16">
        <f>[1]!s_stmnote_rdexp(A4351,"20251231",1,10000)</f>
        <v>23879.203310000001</v>
      </c>
      <c r="L4351" s="16">
        <f>[1]!s_margin_tradingbalance(A4351,"",10000)</f>
        <v>45969.256000000001</v>
      </c>
      <c r="M4351" s="16">
        <f>[1]!s_margin_seclendingbalance(A4351,"",10000)</f>
        <v>34.924999999999997</v>
      </c>
      <c r="N4351" s="17">
        <f>[1]!s_val_ev(A4351,"",100000000)</f>
        <v>51.651008149400006</v>
      </c>
      <c r="O4351" s="17">
        <f>[1]!share_freesharesmv(A4351,"",100000000)</f>
        <v>32.390909561800001</v>
      </c>
      <c r="P4351" s="17">
        <f ca="1">[1]!s_dq_amount_btin(A4351,TODAY()-1,100000000)</f>
        <v>2.05371594</v>
      </c>
      <c r="Q4351" s="17">
        <f ca="1">[1]!s_dq_turn(A4351,TODAY()-1)</f>
        <v>4.3824429857938867</v>
      </c>
      <c r="R4351" s="2">
        <f>[1]!s_pq_amount(A4351,"20260101","",100000000)</f>
        <v>281.13620186999998</v>
      </c>
      <c r="S4351" s="2">
        <f>[1]!s_pq_avgamount(A4351,"20260101","",100000000)</f>
        <v>2.5792312098165135</v>
      </c>
      <c r="T4351" s="17">
        <f>[1]!s_ipo_dilutedpe(A4351)</f>
        <v>34.369999999999997</v>
      </c>
      <c r="U4351" s="12">
        <f>[1]!s_ipo_collection_total(A4351,100000000)</f>
        <v>4.6500000000000004</v>
      </c>
      <c r="V4351" s="18">
        <f>[1]!s_val_pe_ttm(A4351,"")</f>
        <v>20.50309944152832</v>
      </c>
    </row>
    <row r="4352" spans="1:22" x14ac:dyDescent="0.3">
      <c r="A4352" s="12" t="s">
        <v>9034</v>
      </c>
      <c r="B4352" s="12" t="s">
        <v>9035</v>
      </c>
      <c r="C4352" s="16" t="str">
        <f>[1]!s_info_mkt(A4352)</f>
        <v>主板</v>
      </c>
      <c r="D4352" s="16" t="str">
        <f>[1]!s_ipo_listeddate(A4352)</f>
        <v>2003-06-09</v>
      </c>
      <c r="E4352" s="16" t="str">
        <f>[1]!s_info_industry_csrc2023(A4352,"",3)</f>
        <v>农副食品加工业</v>
      </c>
      <c r="F4352" s="16">
        <f>[1]!s_is(A4352,83,"FY","YTD","20251231",1,"",100000000)</f>
        <v>25.149215546100002</v>
      </c>
      <c r="G4352" s="16">
        <f>[1]!s_is(A4352,83,"FY","YTD","20241231",1,"",100000000)</f>
        <v>38.628263932700001</v>
      </c>
      <c r="H4352" s="16">
        <f>[1]!s_is(A4352,61,"FY","YTD","20251231",1,"",100000000)</f>
        <v>3.4844337424999998</v>
      </c>
      <c r="I4352" s="16">
        <f>[1]!s_is(A4352,61,"FY","YTD","20241231",1,"",100000000)</f>
        <v>2.0459635901</v>
      </c>
      <c r="J4352" s="16">
        <f>[1]!s_fa_roe(A4352,"20251231")</f>
        <v>9.4646000000000008</v>
      </c>
      <c r="K4352" s="16">
        <f>[1]!s_stmnote_rdexp(A4352,"20251231",1,10000)</f>
        <v>3138.8591699999997</v>
      </c>
      <c r="L4352" s="16">
        <f>[1]!s_margin_tradingbalance(A4352,"",10000)</f>
        <v>42880.256399999998</v>
      </c>
      <c r="M4352" s="16">
        <f>[1]!s_margin_seclendingbalance(A4352,"",10000)</f>
        <v>8.4357000000000006</v>
      </c>
      <c r="N4352" s="17">
        <f>[1]!s_val_ev(A4352,"",100000000)</f>
        <v>72.027305144099998</v>
      </c>
      <c r="O4352" s="17">
        <f>[1]!share_freesharesmv(A4352,"",100000000)</f>
        <v>39.940602880499995</v>
      </c>
      <c r="P4352" s="17">
        <f ca="1">[1]!s_dq_amount_btin(A4352,TODAY()-1,100000000)</f>
        <v>0.80785503999999997</v>
      </c>
      <c r="Q4352" s="17">
        <f ca="1">[1]!s_dq_turn(A4352,TODAY()-1)</f>
        <v>1.1226356550231635</v>
      </c>
      <c r="R4352" s="2">
        <f>[1]!s_pq_amount(A4352,"20260101","",100000000)</f>
        <v>191.51192599999999</v>
      </c>
      <c r="S4352" s="2">
        <f>[1]!s_pq_avgamount(A4352,"20260101","",100000000)</f>
        <v>1.7569901467889908</v>
      </c>
      <c r="T4352" s="17">
        <f>[1]!s_ipo_dilutedpe(A4352)</f>
        <v>19.989999999999998</v>
      </c>
      <c r="U4352" s="12">
        <f>[1]!s_ipo_collection_total(A4352,100000000)</f>
        <v>2.2999999999999998</v>
      </c>
      <c r="V4352" s="18">
        <f>[1]!s_val_pe_ttm(A4352,"")</f>
        <v>15.844341278076172</v>
      </c>
    </row>
    <row r="4353" spans="1:22" x14ac:dyDescent="0.3">
      <c r="A4353" s="12" t="s">
        <v>9036</v>
      </c>
      <c r="B4353" s="12" t="s">
        <v>9037</v>
      </c>
      <c r="C4353" s="16" t="str">
        <f>[1]!s_info_mkt(A4353)</f>
        <v>科创板</v>
      </c>
      <c r="D4353" s="16" t="str">
        <f>[1]!s_ipo_listeddate(A4353)</f>
        <v>2021-10-27</v>
      </c>
      <c r="E4353" s="16" t="str">
        <f>[1]!s_info_industry_csrc2023(A4353,"",3)</f>
        <v>汽车制造业</v>
      </c>
      <c r="F4353" s="16">
        <f>[1]!s_is(A4353,83,"FY","YTD","20251231",1,"",100000000)</f>
        <v>27.286763170500002</v>
      </c>
      <c r="G4353" s="16">
        <f>[1]!s_is(A4353,83,"FY","YTD","20241231",1,"",100000000)</f>
        <v>13.0490064436</v>
      </c>
      <c r="H4353" s="16">
        <f>[1]!s_is(A4353,61,"FY","YTD","20251231",1,"",100000000)</f>
        <v>1.5041847274000002</v>
      </c>
      <c r="I4353" s="16">
        <f>[1]!s_is(A4353,61,"FY","YTD","20241231",1,"",100000000)</f>
        <v>-4.3641333005999998</v>
      </c>
      <c r="J4353" s="16">
        <f>[1]!s_fa_roe(A4353,"20251231")</f>
        <v>22.889900000000001</v>
      </c>
      <c r="K4353" s="16">
        <f>[1]!s_stmnote_rdexp(A4353,"20251231",1,10000)</f>
        <v>8924.2307390000005</v>
      </c>
      <c r="L4353" s="16">
        <f>[1]!s_margin_tradingbalance(A4353,"",10000)</f>
        <v>22298.262999999999</v>
      </c>
      <c r="M4353" s="16">
        <f>[1]!s_margin_seclendingbalance(A4353,"",10000)</f>
        <v>21.4725</v>
      </c>
      <c r="N4353" s="17">
        <f>[1]!s_val_ev(A4353,"",100000000)</f>
        <v>36.534721187300001</v>
      </c>
      <c r="O4353" s="17">
        <f>[1]!share_freesharesmv(A4353,"",100000000)</f>
        <v>26.870319621900002</v>
      </c>
      <c r="P4353" s="17">
        <f ca="1">[1]!s_dq_amount_btin(A4353,TODAY()-1,100000000)</f>
        <v>0.99417886</v>
      </c>
      <c r="Q4353" s="17">
        <f ca="1">[1]!s_dq_turn(A4353,TODAY()-1)</f>
        <v>3.0512313225615091</v>
      </c>
      <c r="R4353" s="2">
        <f>[1]!s_pq_amount(A4353,"20260101","",100000000)</f>
        <v>251.13418211000001</v>
      </c>
      <c r="S4353" s="2">
        <f>[1]!s_pq_avgamount(A4353,"20260101","",100000000)</f>
        <v>2.3039833221100916</v>
      </c>
      <c r="T4353" s="17">
        <f>[1]!s_ipo_dilutedpe(A4353)</f>
        <v>0</v>
      </c>
      <c r="U4353" s="12">
        <f>[1]!s_ipo_collection_total(A4353,100000000)</f>
        <v>20.333079000000001</v>
      </c>
      <c r="V4353" s="18">
        <f>[1]!s_val_pe_ttm(A4353,"")</f>
        <v>347.98117065429688</v>
      </c>
    </row>
    <row r="4354" spans="1:22" x14ac:dyDescent="0.3">
      <c r="A4354" s="12" t="s">
        <v>9038</v>
      </c>
      <c r="B4354" s="12" t="s">
        <v>9039</v>
      </c>
      <c r="C4354" s="16" t="str">
        <f>[1]!s_info_mkt(A4354)</f>
        <v>主板</v>
      </c>
      <c r="D4354" s="16" t="str">
        <f>[1]!s_ipo_listeddate(A4354)</f>
        <v>2012-07-31</v>
      </c>
      <c r="E4354" s="16" t="str">
        <f>[1]!s_info_industry_csrc2023(A4354,"",3)</f>
        <v>化学原料和化学制品制造业</v>
      </c>
      <c r="F4354" s="16">
        <f>[1]!s_is(A4354,83,"FY","YTD","20251231",1,"",100000000)</f>
        <v>71.875108325500008</v>
      </c>
      <c r="G4354" s="16">
        <f>[1]!s_is(A4354,83,"FY","YTD","20241231",1,"",100000000)</f>
        <v>85.474765501299999</v>
      </c>
      <c r="H4354" s="16">
        <f>[1]!s_is(A4354,61,"FY","YTD","20251231",1,"",100000000)</f>
        <v>-5.3640666949</v>
      </c>
      <c r="I4354" s="16">
        <f>[1]!s_is(A4354,61,"FY","YTD","20241231",1,"",100000000)</f>
        <v>0.31464685069999998</v>
      </c>
      <c r="J4354" s="16">
        <f>[1]!s_fa_roe(A4354,"20251231")</f>
        <v>-2.9388999999999998</v>
      </c>
      <c r="K4354" s="16">
        <f>[1]!s_stmnote_rdexp(A4354,"20251231",1,10000)</f>
        <v>8269.0507539999999</v>
      </c>
      <c r="L4354" s="16">
        <f>[1]!s_margin_tradingbalance(A4354,"",10000)</f>
        <v>59546.603199999998</v>
      </c>
      <c r="M4354" s="16">
        <f>[1]!s_margin_seclendingbalance(A4354,"",10000)</f>
        <v>468.17599999999999</v>
      </c>
      <c r="N4354" s="17">
        <f>[1]!s_val_ev(A4354,"",100000000)</f>
        <v>204.8954800896</v>
      </c>
      <c r="O4354" s="17">
        <f>[1]!share_freesharesmv(A4354,"",100000000)</f>
        <v>137.59760799279999</v>
      </c>
      <c r="P4354" s="17">
        <f ca="1">[1]!s_dq_amount_btin(A4354,TODAY()-1,100000000)</f>
        <v>3.0040327499999999</v>
      </c>
      <c r="Q4354" s="17">
        <f ca="1">[1]!s_dq_turn(A4354,TODAY()-1)</f>
        <v>1.4604265516698844</v>
      </c>
      <c r="R4354" s="2">
        <f>[1]!s_pq_amount(A4354,"20260101","",100000000)</f>
        <v>951.04559946999996</v>
      </c>
      <c r="S4354" s="2">
        <f>[1]!s_pq_avgamount(A4354,"20260101","",100000000)</f>
        <v>8.7251889859633032</v>
      </c>
      <c r="T4354" s="17">
        <f>[1]!s_ipo_dilutedpe(A4354)</f>
        <v>21.6</v>
      </c>
      <c r="U4354" s="12">
        <f>[1]!s_ipo_collection_total(A4354,100000000)</f>
        <v>17.5</v>
      </c>
      <c r="V4354" s="18">
        <f>[1]!s_val_pe_ttm(A4354,"")</f>
        <v>-54.590038299560547</v>
      </c>
    </row>
    <row r="4355" spans="1:22" x14ac:dyDescent="0.3">
      <c r="A4355" s="12" t="s">
        <v>9040</v>
      </c>
      <c r="B4355" s="12" t="s">
        <v>9041</v>
      </c>
      <c r="C4355" s="16" t="str">
        <f>[1]!s_info_mkt(A4355)</f>
        <v>创业板</v>
      </c>
      <c r="D4355" s="16" t="str">
        <f>[1]!s_ipo_listeddate(A4355)</f>
        <v>2023-07-03</v>
      </c>
      <c r="E4355" s="16" t="str">
        <f>[1]!s_info_industry_csrc2023(A4355,"",3)</f>
        <v>化学原料和化学制品制造业</v>
      </c>
      <c r="F4355" s="16">
        <f>[1]!s_is(A4355,83,"FY","YTD","20251231",1,"",100000000)</f>
        <v>22.058003766700001</v>
      </c>
      <c r="G4355" s="16">
        <f>[1]!s_is(A4355,83,"FY","YTD","20241231",1,"",100000000)</f>
        <v>22.094524003699998</v>
      </c>
      <c r="H4355" s="16">
        <f>[1]!s_is(A4355,61,"FY","YTD","20251231",1,"",100000000)</f>
        <v>0.33506703519999997</v>
      </c>
      <c r="I4355" s="16">
        <f>[1]!s_is(A4355,61,"FY","YTD","20241231",1,"",100000000)</f>
        <v>0.53243841430000005</v>
      </c>
      <c r="J4355" s="16">
        <f>[1]!s_fa_roe(A4355,"20251231")</f>
        <v>2.1526000000000001</v>
      </c>
      <c r="K4355" s="16">
        <f>[1]!s_stmnote_rdexp(A4355,"20251231",1,10000)</f>
        <v>8242.6340230000005</v>
      </c>
      <c r="L4355" s="16">
        <f>[1]!s_margin_tradingbalance(A4355,"",10000)</f>
        <v>6945.01</v>
      </c>
      <c r="M4355" s="16">
        <f>[1]!s_margin_seclendingbalance(A4355,"",10000)</f>
        <v>0</v>
      </c>
      <c r="N4355" s="17">
        <f>[1]!s_val_ev(A4355,"",100000000)</f>
        <v>27.223534099800002</v>
      </c>
      <c r="O4355" s="17">
        <f>[1]!share_freesharesmv(A4355,"",100000000)</f>
        <v>14.273629999800001</v>
      </c>
      <c r="P4355" s="17">
        <f ca="1">[1]!s_dq_amount_btin(A4355,TODAY()-1,100000000)</f>
        <v>0.40791711000000003</v>
      </c>
      <c r="Q4355" s="17">
        <f ca="1">[1]!s_dq_turn(A4355,TODAY()-1)</f>
        <v>2.8419036923731658</v>
      </c>
      <c r="R4355" s="2">
        <f>[1]!s_pq_amount(A4355,"20260101","",100000000)</f>
        <v>87.192042760000007</v>
      </c>
      <c r="S4355" s="2">
        <f>[1]!s_pq_avgamount(A4355,"20260101","",100000000)</f>
        <v>0.79992699779816512</v>
      </c>
      <c r="T4355" s="17">
        <f>[1]!s_ipo_dilutedpe(A4355)</f>
        <v>44.08</v>
      </c>
      <c r="U4355" s="12">
        <f>[1]!s_ipo_collection_total(A4355,100000000)</f>
        <v>9.6661640000000002</v>
      </c>
      <c r="V4355" s="18">
        <f>[1]!s_val_pe_ttm(A4355,"")</f>
        <v>-30.721843719482422</v>
      </c>
    </row>
    <row r="4356" spans="1:22" x14ac:dyDescent="0.3">
      <c r="A4356" s="12" t="s">
        <v>9042</v>
      </c>
      <c r="B4356" s="12" t="s">
        <v>9043</v>
      </c>
      <c r="C4356" s="16" t="str">
        <f>[1]!s_info_mkt(A4356)</f>
        <v>主板</v>
      </c>
      <c r="D4356" s="16" t="str">
        <f>[1]!s_ipo_listeddate(A4356)</f>
        <v>1997-06-19</v>
      </c>
      <c r="E4356" s="16" t="str">
        <f>[1]!s_info_industry_csrc2023(A4356,"",3)</f>
        <v>化学纤维制造业</v>
      </c>
      <c r="F4356" s="16">
        <f>[1]!s_is(A4356,83,"FY","YTD","20251231",1,"",100000000)</f>
        <v>24.572972664000002</v>
      </c>
      <c r="G4356" s="16">
        <f>[1]!s_is(A4356,83,"FY","YTD","20241231",1,"",100000000)</f>
        <v>32.536913626800001</v>
      </c>
      <c r="H4356" s="16">
        <f>[1]!s_is(A4356,61,"FY","YTD","20251231",1,"",100000000)</f>
        <v>-1.5341308061000001</v>
      </c>
      <c r="I4356" s="16">
        <f>[1]!s_is(A4356,61,"FY","YTD","20241231",1,"",100000000)</f>
        <v>-0.70238033580000003</v>
      </c>
      <c r="J4356" s="16">
        <f>[1]!s_fa_roe(A4356,"20251231")</f>
        <v>-9.0264000000000006</v>
      </c>
      <c r="K4356" s="16">
        <f>[1]!s_stmnote_rdexp(A4356,"20251231",1,10000)</f>
        <v>9316.1774779999996</v>
      </c>
      <c r="L4356" s="16">
        <f>[1]!s_margin_tradingbalance(A4356,"",10000)</f>
        <v>0</v>
      </c>
      <c r="M4356" s="16">
        <f>[1]!s_margin_seclendingbalance(A4356,"",10000)</f>
        <v>0</v>
      </c>
      <c r="N4356" s="17">
        <f>[1]!s_val_ev(A4356,"",100000000)</f>
        <v>50.395082760599998</v>
      </c>
      <c r="O4356" s="17">
        <f>[1]!share_freesharesmv(A4356,"",100000000)</f>
        <v>33.968758328200003</v>
      </c>
      <c r="P4356" s="17">
        <f ca="1">[1]!s_dq_amount_btin(A4356,TODAY()-1,100000000)</f>
        <v>2.2323062400000002</v>
      </c>
      <c r="Q4356" s="17">
        <f ca="1">[1]!s_dq_turn(A4356,TODAY()-1)</f>
        <v>5.6441762181513129</v>
      </c>
      <c r="R4356" s="2">
        <f>[1]!s_pq_amount(A4356,"20260101","",100000000)</f>
        <v>188.23928057000001</v>
      </c>
      <c r="S4356" s="2">
        <f>[1]!s_pq_avgamount(A4356,"20260101","",100000000)</f>
        <v>1.7269658767889908</v>
      </c>
      <c r="T4356" s="17">
        <f>[1]!s_ipo_dilutedpe(A4356)</f>
        <v>0</v>
      </c>
      <c r="U4356" s="12">
        <f>[1]!s_ipo_collection_total(A4356,100000000)</f>
        <v>3.165</v>
      </c>
      <c r="V4356" s="18">
        <f>[1]!s_val_pe_ttm(A4356,"")</f>
        <v>-31.494935989379883</v>
      </c>
    </row>
    <row r="4357" spans="1:22" x14ac:dyDescent="0.3">
      <c r="A4357" s="12" t="s">
        <v>9044</v>
      </c>
      <c r="B4357" s="12" t="s">
        <v>9045</v>
      </c>
      <c r="C4357" s="16" t="str">
        <f>[1]!s_info_mkt(A4357)</f>
        <v>主板</v>
      </c>
      <c r="D4357" s="16" t="str">
        <f>[1]!s_ipo_listeddate(A4357)</f>
        <v>2017-02-08</v>
      </c>
      <c r="E4357" s="16" t="str">
        <f>[1]!s_info_industry_csrc2023(A4357,"",3)</f>
        <v>食品制造业</v>
      </c>
      <c r="F4357" s="16">
        <f>[1]!s_is(A4357,83,"FY","YTD","20251231",1,"",100000000)</f>
        <v>57.622297314399994</v>
      </c>
      <c r="G4357" s="16">
        <f>[1]!s_is(A4357,83,"FY","YTD","20241231",1,"",100000000)</f>
        <v>53.039339065900002</v>
      </c>
      <c r="H4357" s="16">
        <f>[1]!s_is(A4357,61,"FY","YTD","20251231",1,"",100000000)</f>
        <v>7.4841360363999998</v>
      </c>
      <c r="I4357" s="16">
        <f>[1]!s_is(A4357,61,"FY","YTD","20241231",1,"",100000000)</f>
        <v>6.3994587803999998</v>
      </c>
      <c r="J4357" s="16">
        <f>[1]!s_fa_roe(A4357,"20251231")</f>
        <v>38.701999999999998</v>
      </c>
      <c r="K4357" s="16">
        <f>[1]!s_stmnote_rdexp(A4357,"20251231",1,10000)</f>
        <v>7564.6354389999997</v>
      </c>
      <c r="L4357" s="16">
        <f>[1]!s_margin_tradingbalance(A4357,"",10000)</f>
        <v>23689.5347</v>
      </c>
      <c r="M4357" s="16">
        <f>[1]!s_margin_seclendingbalance(A4357,"",10000)</f>
        <v>259.16019999999997</v>
      </c>
      <c r="N4357" s="17">
        <f>[1]!s_val_ev(A4357,"",100000000)</f>
        <v>130.9824588237</v>
      </c>
      <c r="O4357" s="17">
        <f>[1]!share_freesharesmv(A4357,"",100000000)</f>
        <v>48.262143399000003</v>
      </c>
      <c r="P4357" s="17">
        <f ca="1">[1]!s_dq_amount_btin(A4357,TODAY()-1,100000000)</f>
        <v>1.2577120399999999</v>
      </c>
      <c r="Q4357" s="17">
        <f ca="1">[1]!s_dq_turn(A4357,TODAY()-1)</f>
        <v>1.0562293097117932</v>
      </c>
      <c r="R4357" s="2">
        <f>[1]!s_pq_amount(A4357,"20260101","",100000000)</f>
        <v>217.07675857000001</v>
      </c>
      <c r="S4357" s="2">
        <f>[1]!s_pq_avgamount(A4357,"20260101","",100000000)</f>
        <v>1.9915298951376146</v>
      </c>
      <c r="T4357" s="17">
        <f>[1]!s_ipo_dilutedpe(A4357)</f>
        <v>22.99</v>
      </c>
      <c r="U4357" s="12">
        <f>[1]!s_ipo_collection_total(A4357,100000000)</f>
        <v>2.8334000000000001</v>
      </c>
      <c r="V4357" s="18">
        <f>[1]!s_val_pe_ttm(A4357,"")</f>
        <v>16.353315353393555</v>
      </c>
    </row>
    <row r="4358" spans="1:22" x14ac:dyDescent="0.3">
      <c r="A4358" s="12" t="s">
        <v>9046</v>
      </c>
      <c r="B4358" s="12" t="s">
        <v>9047</v>
      </c>
      <c r="C4358" s="16" t="str">
        <f>[1]!s_info_mkt(A4358)</f>
        <v>主板</v>
      </c>
      <c r="D4358" s="16" t="str">
        <f>[1]!s_ipo_listeddate(A4358)</f>
        <v>2011-01-10</v>
      </c>
      <c r="E4358" s="16" t="str">
        <f>[1]!s_info_industry_csrc2023(A4358,"",3)</f>
        <v>汽车制造业</v>
      </c>
      <c r="F4358" s="16">
        <f>[1]!s_is(A4358,83,"FY","YTD","20251231",1,"",100000000)</f>
        <v>68.850612344499993</v>
      </c>
      <c r="G4358" s="16">
        <f>[1]!s_is(A4358,83,"FY","YTD","20241231",1,"",100000000)</f>
        <v>74.879161257099994</v>
      </c>
      <c r="H4358" s="16">
        <f>[1]!s_is(A4358,61,"FY","YTD","20251231",1,"",100000000)</f>
        <v>3.0042751657999998</v>
      </c>
      <c r="I4358" s="16">
        <f>[1]!s_is(A4358,61,"FY","YTD","20241231",1,"",100000000)</f>
        <v>0.49171034210000003</v>
      </c>
      <c r="J4358" s="16">
        <f>[1]!s_fa_roe(A4358,"20251231")</f>
        <v>7.1980000000000004</v>
      </c>
      <c r="K4358" s="16">
        <f>[1]!s_stmnote_rdexp(A4358,"20251231",1,10000)</f>
        <v>23670.244737000001</v>
      </c>
      <c r="L4358" s="16">
        <f>[1]!s_margin_tradingbalance(A4358,"",10000)</f>
        <v>51093.083100000003</v>
      </c>
      <c r="M4358" s="16">
        <f>[1]!s_margin_seclendingbalance(A4358,"",10000)</f>
        <v>213.72399999999999</v>
      </c>
      <c r="N4358" s="17">
        <f>[1]!s_val_ev(A4358,"",100000000)</f>
        <v>68.092971210000002</v>
      </c>
      <c r="O4358" s="17">
        <f>[1]!share_freesharesmv(A4358,"",100000000)</f>
        <v>50.836918625999992</v>
      </c>
      <c r="P4358" s="17">
        <f ca="1">[1]!s_dq_amount_btin(A4358,TODAY()-1,100000000)</f>
        <v>1.17114374</v>
      </c>
      <c r="Q4358" s="17">
        <f ca="1">[1]!s_dq_turn(A4358,TODAY()-1)</f>
        <v>1.7158020441553998</v>
      </c>
      <c r="R4358" s="2">
        <f>[1]!s_pq_amount(A4358,"20260101","",100000000)</f>
        <v>402.47235921999999</v>
      </c>
      <c r="S4358" s="2">
        <f>[1]!s_pq_avgamount(A4358,"20260101","",100000000)</f>
        <v>3.6924069653211009</v>
      </c>
      <c r="T4358" s="17">
        <f>[1]!s_ipo_dilutedpe(A4358)</f>
        <v>67.34</v>
      </c>
      <c r="U4358" s="12">
        <f>[1]!s_ipo_collection_total(A4358,100000000)</f>
        <v>10</v>
      </c>
      <c r="V4358" s="18">
        <f>[1]!s_val_pe_ttm(A4358,"")</f>
        <v>22.564592361450195</v>
      </c>
    </row>
    <row r="4359" spans="1:22" x14ac:dyDescent="0.3">
      <c r="A4359" s="12" t="s">
        <v>327</v>
      </c>
      <c r="B4359" s="12" t="s">
        <v>328</v>
      </c>
      <c r="C4359" s="16" t="str">
        <f>[1]!s_info_mkt(A4359)</f>
        <v>北证</v>
      </c>
      <c r="D4359" s="16" t="str">
        <f>[1]!s_ipo_listeddate(A4359)</f>
        <v>2025-11-21</v>
      </c>
      <c r="E4359" s="16" t="str">
        <f>[1]!s_info_industry_csrc2023(A4359,"",3)</f>
        <v>专用设备制造业</v>
      </c>
      <c r="F4359" s="16">
        <f>[1]!s_is(A4359,83,"FY","YTD","20251231",1,"",100000000)</f>
        <v>2.3883390041000001</v>
      </c>
      <c r="G4359" s="16">
        <f>[1]!s_is(A4359,83,"FY","YTD","20241231",1,"",100000000)</f>
        <v>2.6468657044000001</v>
      </c>
      <c r="H4359" s="16">
        <f>[1]!s_is(A4359,61,"FY","YTD","20251231",1,"",100000000)</f>
        <v>0.3819553946</v>
      </c>
      <c r="I4359" s="16">
        <f>[1]!s_is(A4359,61,"FY","YTD","20241231",1,"",100000000)</f>
        <v>0.43486108009999996</v>
      </c>
      <c r="J4359" s="16">
        <f>[1]!s_fa_roe(A4359,"20251231")</f>
        <v>9.6128999999999998</v>
      </c>
      <c r="K4359" s="16">
        <f>[1]!s_stmnote_rdexp(A4359,"20251231",1,10000)</f>
        <v>1074.0850009999999</v>
      </c>
      <c r="L4359" s="16">
        <f>[1]!s_margin_tradingbalance(A4359,"",10000)</f>
        <v>1727.998</v>
      </c>
      <c r="M4359" s="16">
        <f>[1]!s_margin_seclendingbalance(A4359,"",10000)</f>
        <v>0</v>
      </c>
      <c r="N4359" s="17">
        <f>[1]!s_val_ev(A4359,"",100000000)</f>
        <v>25.815384000000002</v>
      </c>
      <c r="O4359" s="17">
        <f>[1]!share_freesharesmv(A4359,"",100000000)</f>
        <v>6.0900840000000001</v>
      </c>
      <c r="P4359" s="17">
        <f ca="1">[1]!s_dq_amount_btin(A4359,TODAY()-1,100000000)</f>
        <v>0.51500009999999996</v>
      </c>
      <c r="Q4359" s="17">
        <f ca="1">[1]!s_dq_turn(A4359,TODAY()-1)</f>
        <v>8.3800775161721912</v>
      </c>
      <c r="R4359" s="2">
        <f>[1]!s_pq_amount(A4359,"20260101","",100000000)</f>
        <v>136.49018907999999</v>
      </c>
      <c r="S4359" s="2">
        <f>[1]!s_pq_avgamount(A4359,"20260101","",100000000)</f>
        <v>1.2522035695412845</v>
      </c>
      <c r="T4359" s="17">
        <f>[1]!s_ipo_dilutedpe(A4359)</f>
        <v>14.52</v>
      </c>
      <c r="U4359" s="12">
        <f>[1]!s_ipo_collection_total(A4359,100000000)</f>
        <v>1.35</v>
      </c>
      <c r="V4359" s="18">
        <f>[1]!s_val_pe_ttm(A4359,"")</f>
        <v>75.618637084960938</v>
      </c>
    </row>
    <row r="4360" spans="1:22" x14ac:dyDescent="0.3">
      <c r="A4360" s="12" t="s">
        <v>9048</v>
      </c>
      <c r="B4360" s="12" t="s">
        <v>9049</v>
      </c>
      <c r="C4360" s="16" t="str">
        <f>[1]!s_info_mkt(A4360)</f>
        <v>主板</v>
      </c>
      <c r="D4360" s="16" t="str">
        <f>[1]!s_ipo_listeddate(A4360)</f>
        <v>2014-10-13</v>
      </c>
      <c r="E4360" s="16" t="str">
        <f>[1]!s_info_industry_csrc2023(A4360,"",3)</f>
        <v>专业技术服务业</v>
      </c>
      <c r="F4360" s="16">
        <f>[1]!s_is(A4360,83,"FY","YTD","20251231",1,"",100000000)</f>
        <v>41.098850234099999</v>
      </c>
      <c r="G4360" s="16">
        <f>[1]!s_is(A4360,83,"FY","YTD","20241231",1,"",100000000)</f>
        <v>44.280779489799997</v>
      </c>
      <c r="H4360" s="16">
        <f>[1]!s_is(A4360,61,"FY","YTD","20251231",1,"",100000000)</f>
        <v>2.7427015095999998</v>
      </c>
      <c r="I4360" s="16">
        <f>[1]!s_is(A4360,61,"FY","YTD","20241231",1,"",100000000)</f>
        <v>3.8262979419000001</v>
      </c>
      <c r="J4360" s="16">
        <f>[1]!s_fa_roe(A4360,"20251231")</f>
        <v>5.1951999999999998</v>
      </c>
      <c r="K4360" s="16">
        <f>[1]!s_stmnote_rdexp(A4360,"20251231",1,10000)</f>
        <v>19236.912512999999</v>
      </c>
      <c r="L4360" s="16">
        <f>[1]!s_margin_tradingbalance(A4360,"",10000)</f>
        <v>23922.5193</v>
      </c>
      <c r="M4360" s="16">
        <f>[1]!s_margin_seclendingbalance(A4360,"",10000)</f>
        <v>45.719000000000001</v>
      </c>
      <c r="N4360" s="17">
        <f>[1]!s_val_ev(A4360,"",100000000)</f>
        <v>44.788664396499996</v>
      </c>
      <c r="O4360" s="17">
        <f>[1]!share_freesharesmv(A4360,"",100000000)</f>
        <v>44.788664396499996</v>
      </c>
      <c r="P4360" s="17">
        <f ca="1">[1]!s_dq_amount_btin(A4360,TODAY()-1,100000000)</f>
        <v>0.44179484000000002</v>
      </c>
      <c r="Q4360" s="17">
        <f ca="1">[1]!s_dq_turn(A4360,TODAY()-1)</f>
        <v>0.9814354054155503</v>
      </c>
      <c r="R4360" s="2">
        <f>[1]!s_pq_amount(A4360,"20260101","",100000000)</f>
        <v>84.036167669999998</v>
      </c>
      <c r="S4360" s="2">
        <f>[1]!s_pq_avgamount(A4360,"20260101","",100000000)</f>
        <v>0.77097401532110099</v>
      </c>
      <c r="T4360" s="17">
        <f>[1]!s_ipo_dilutedpe(A4360)</f>
        <v>22.88</v>
      </c>
      <c r="U4360" s="12">
        <f>[1]!s_ipo_collection_total(A4360,100000000)</f>
        <v>8.3876000000000008</v>
      </c>
      <c r="V4360" s="18">
        <f>[1]!s_val_pe_ttm(A4360,"")</f>
        <v>15.744239807128906</v>
      </c>
    </row>
    <row r="4361" spans="1:22" x14ac:dyDescent="0.3">
      <c r="A4361" s="12" t="s">
        <v>325</v>
      </c>
      <c r="B4361" s="12" t="s">
        <v>326</v>
      </c>
      <c r="C4361" s="16" t="str">
        <f>[1]!s_info_mkt(A4361)</f>
        <v>北证</v>
      </c>
      <c r="D4361" s="16" t="str">
        <f>[1]!s_ipo_listeddate(A4361)</f>
        <v>2020-11-27</v>
      </c>
      <c r="E4361" s="16" t="str">
        <f>[1]!s_info_industry_csrc2023(A4361,"",3)</f>
        <v>零售业</v>
      </c>
      <c r="F4361" s="16">
        <f>[1]!s_is(A4361,83,"FY","YTD","20251231",1,"",100000000)</f>
        <v>23.710195744099998</v>
      </c>
      <c r="G4361" s="16">
        <f>[1]!s_is(A4361,83,"FY","YTD","20241231",1,"",100000000)</f>
        <v>23.639195256799997</v>
      </c>
      <c r="H4361" s="16">
        <f>[1]!s_is(A4361,61,"FY","YTD","20251231",1,"",100000000)</f>
        <v>-0.31289726289999997</v>
      </c>
      <c r="I4361" s="16">
        <f>[1]!s_is(A4361,61,"FY","YTD","20241231",1,"",100000000)</f>
        <v>5.6575069299999996E-2</v>
      </c>
      <c r="J4361" s="16">
        <f>[1]!s_fa_roe(A4361,"20251231")</f>
        <v>-6.9573999999999998</v>
      </c>
      <c r="K4361" s="16">
        <f>[1]!s_stmnote_rdexp(A4361,"20251231",1,10000)</f>
        <v>274.54990899999996</v>
      </c>
      <c r="L4361" s="16">
        <f>[1]!s_margin_tradingbalance(A4361,"",10000)</f>
        <v>1178.3052</v>
      </c>
      <c r="M4361" s="16">
        <f>[1]!s_margin_seclendingbalance(A4361,"",10000)</f>
        <v>0</v>
      </c>
      <c r="N4361" s="17">
        <f>[1]!s_val_ev(A4361,"",100000000)</f>
        <v>8.2623932621999998</v>
      </c>
      <c r="O4361" s="17">
        <f>[1]!share_freesharesmv(A4361,"",100000000)</f>
        <v>3.3443881086</v>
      </c>
      <c r="P4361" s="17">
        <f ca="1">[1]!s_dq_amount_btin(A4361,TODAY()-1,100000000)</f>
        <v>9.2622670000000004E-2</v>
      </c>
      <c r="Q4361" s="17">
        <f ca="1">[1]!s_dq_turn(A4361,TODAY()-1)</f>
        <v>1.7658030087138061</v>
      </c>
      <c r="R4361" s="2">
        <f>[1]!s_pq_amount(A4361,"20260101","",100000000)</f>
        <v>15.987996519999999</v>
      </c>
      <c r="S4361" s="2">
        <f>[1]!s_pq_avgamount(A4361,"20260101","",100000000)</f>
        <v>0.14667886715596329</v>
      </c>
      <c r="T4361" s="17">
        <f>[1]!s_ipo_dilutedpe(A4361)</f>
        <v>13.92</v>
      </c>
      <c r="U4361" s="12">
        <f>[1]!s_ipo_collection_total(A4361,100000000)</f>
        <v>1.1879999999999999</v>
      </c>
      <c r="V4361" s="18">
        <f>[1]!s_val_pe_ttm(A4361,"")</f>
        <v>-26.698511123657227</v>
      </c>
    </row>
    <row r="4362" spans="1:22" x14ac:dyDescent="0.3">
      <c r="A4362" s="12" t="s">
        <v>9050</v>
      </c>
      <c r="B4362" s="12" t="s">
        <v>9051</v>
      </c>
      <c r="C4362" s="16" t="str">
        <f>[1]!s_info_mkt(A4362)</f>
        <v>创业板</v>
      </c>
      <c r="D4362" s="16" t="str">
        <f>[1]!s_ipo_listeddate(A4362)</f>
        <v>2012-03-19</v>
      </c>
      <c r="E4362" s="16" t="str">
        <f>[1]!s_info_industry_csrc2023(A4362,"",3)</f>
        <v>计算机、通信和其他电子设备制造业</v>
      </c>
      <c r="F4362" s="16">
        <f>[1]!s_is(A4362,83,"FY","YTD","20251231",1,"",100000000)</f>
        <v>34.493169634200001</v>
      </c>
      <c r="G4362" s="16">
        <f>[1]!s_is(A4362,83,"FY","YTD","20241231",1,"",100000000)</f>
        <v>30.534313145999999</v>
      </c>
      <c r="H4362" s="16">
        <f>[1]!s_is(A4362,61,"FY","YTD","20251231",1,"",100000000)</f>
        <v>3.0497371056000002</v>
      </c>
      <c r="I4362" s="16">
        <f>[1]!s_is(A4362,61,"FY","YTD","20241231",1,"",100000000)</f>
        <v>3.3961753993000001</v>
      </c>
      <c r="J4362" s="16">
        <f>[1]!s_fa_roe(A4362,"20251231")</f>
        <v>8.1122999999999994</v>
      </c>
      <c r="K4362" s="16">
        <f>[1]!s_stmnote_rdexp(A4362,"20251231",1,10000)</f>
        <v>20218.146519999998</v>
      </c>
      <c r="L4362" s="16">
        <f>[1]!s_margin_tradingbalance(A4362,"",10000)</f>
        <v>124491.0975</v>
      </c>
      <c r="M4362" s="16">
        <f>[1]!s_margin_seclendingbalance(A4362,"",10000)</f>
        <v>674.71320000000003</v>
      </c>
      <c r="N4362" s="17">
        <f>[1]!s_val_ev(A4362,"",100000000)</f>
        <v>136.29669169740001</v>
      </c>
      <c r="O4362" s="17">
        <f>[1]!share_freesharesmv(A4362,"",100000000)</f>
        <v>111.40269590839998</v>
      </c>
      <c r="P4362" s="17">
        <f ca="1">[1]!s_dq_amount_btin(A4362,TODAY()-1,100000000)</f>
        <v>9.5978773799999999</v>
      </c>
      <c r="Q4362" s="17">
        <f ca="1">[1]!s_dq_turn(A4362,TODAY()-1)</f>
        <v>7.4863865092880486</v>
      </c>
      <c r="R4362" s="2">
        <f>[1]!s_pq_amount(A4362,"20260101","",100000000)</f>
        <v>1367.3826400999999</v>
      </c>
      <c r="S4362" s="2">
        <f>[1]!s_pq_avgamount(A4362,"20260101","",100000000)</f>
        <v>12.544794863302753</v>
      </c>
      <c r="T4362" s="17">
        <f>[1]!s_ipo_dilutedpe(A4362)</f>
        <v>27.53</v>
      </c>
      <c r="U4362" s="12">
        <f>[1]!s_ipo_collection_total(A4362,100000000)</f>
        <v>5.1150000000000002</v>
      </c>
      <c r="V4362" s="18">
        <f>[1]!s_val_pe_ttm(A4362,"")</f>
        <v>47.753921508789063</v>
      </c>
    </row>
    <row r="4363" spans="1:22" x14ac:dyDescent="0.3">
      <c r="A4363" s="12" t="s">
        <v>9052</v>
      </c>
      <c r="B4363" s="12" t="s">
        <v>9053</v>
      </c>
      <c r="C4363" s="16" t="str">
        <f>[1]!s_info_mkt(A4363)</f>
        <v>主板</v>
      </c>
      <c r="D4363" s="16" t="str">
        <f>[1]!s_ipo_listeddate(A4363)</f>
        <v>2007-09-19</v>
      </c>
      <c r="E4363" s="16" t="str">
        <f>[1]!s_info_industry_csrc2023(A4363,"",3)</f>
        <v>货币金融服务</v>
      </c>
      <c r="F4363" s="16">
        <f>[1]!s_is(A4363,83,"FY","YTD","20251231",1,"",100000000)</f>
        <v>680.36</v>
      </c>
      <c r="G4363" s="16">
        <f>[1]!s_is(A4363,83,"FY","YTD","20241231",1,"",100000000)</f>
        <v>699.17</v>
      </c>
      <c r="H4363" s="16">
        <f>[1]!s_is(A4363,61,"FY","YTD","20251231",1,"",100000000)</f>
        <v>200.86</v>
      </c>
      <c r="I4363" s="16">
        <f>[1]!s_is(A4363,61,"FY","YTD","20241231",1,"",100000000)</f>
        <v>258.31</v>
      </c>
      <c r="J4363" s="16">
        <f>[1]!s_fa_roe(A4363,"20251231")</f>
        <v>5.4706000000000001</v>
      </c>
      <c r="K4363" s="16">
        <f>[1]!s_stmnote_rdexp(A4363,"20251231",1,10000)</f>
        <v>0</v>
      </c>
      <c r="L4363" s="16">
        <f>[1]!s_margin_tradingbalance(A4363,"",10000)</f>
        <v>287869.69219999999</v>
      </c>
      <c r="M4363" s="16">
        <f>[1]!s_margin_seclendingbalance(A4363,"",10000)</f>
        <v>439.0428</v>
      </c>
      <c r="N4363" s="17">
        <f>[1]!s_val_ev(A4363,"",100000000)</f>
        <v>1059.2635120272</v>
      </c>
      <c r="O4363" s="17">
        <f>[1]!share_freesharesmv(A4363,"",100000000)</f>
        <v>732.9817375002001</v>
      </c>
      <c r="P4363" s="17">
        <f ca="1">[1]!s_dq_amount_btin(A4363,TODAY()-1,100000000)</f>
        <v>9.5760091200000002</v>
      </c>
      <c r="Q4363" s="17">
        <f ca="1">[1]!s_dq_turn(A4363,TODAY()-1)</f>
        <v>0.89724038271753026</v>
      </c>
      <c r="R4363" s="2">
        <f>[1]!s_pq_amount(A4363,"20260101","",100000000)</f>
        <v>771.67444747000002</v>
      </c>
      <c r="S4363" s="2">
        <f>[1]!s_pq_avgamount(A4363,"20260101","",100000000)</f>
        <v>7.079582086880734</v>
      </c>
      <c r="T4363" s="17">
        <f>[1]!s_ipo_dilutedpe(A4363)</f>
        <v>36.380000000000003</v>
      </c>
      <c r="U4363" s="12">
        <f>[1]!s_ipo_collection_total(A4363,100000000)</f>
        <v>150</v>
      </c>
      <c r="V4363" s="18">
        <f>[1]!s_val_pe_ttm(A4363,"")</f>
        <v>5.164116382598877</v>
      </c>
    </row>
    <row r="4364" spans="1:22" x14ac:dyDescent="0.3">
      <c r="A4364" s="12" t="s">
        <v>9054</v>
      </c>
      <c r="B4364" s="12" t="s">
        <v>9055</v>
      </c>
      <c r="C4364" s="16" t="str">
        <f>[1]!s_info_mkt(A4364)</f>
        <v>主板</v>
      </c>
      <c r="D4364" s="16" t="str">
        <f>[1]!s_ipo_listeddate(A4364)</f>
        <v>2001-06-15</v>
      </c>
      <c r="E4364" s="16" t="str">
        <f>[1]!s_info_industry_csrc2023(A4364,"",3)</f>
        <v>专用设备制造业</v>
      </c>
      <c r="F4364" s="16">
        <f>[1]!s_is(A4364,83,"FY","YTD","20251231",1,"",100000000)</f>
        <v>21.505080437899998</v>
      </c>
      <c r="G4364" s="16">
        <f>[1]!s_is(A4364,83,"FY","YTD","20241231",1,"",100000000)</f>
        <v>24.201864392800001</v>
      </c>
      <c r="H4364" s="16">
        <f>[1]!s_is(A4364,61,"FY","YTD","20251231",1,"",100000000)</f>
        <v>-2.1567474347000002</v>
      </c>
      <c r="I4364" s="16">
        <f>[1]!s_is(A4364,61,"FY","YTD","20241231",1,"",100000000)</f>
        <v>-3.7903220602999999</v>
      </c>
      <c r="J4364" s="16">
        <f>[1]!s_fa_roe(A4364,"20251231")</f>
        <v>-12.8611</v>
      </c>
      <c r="K4364" s="16">
        <f>[1]!s_stmnote_rdexp(A4364,"20251231",1,10000)</f>
        <v>13294.262479000001</v>
      </c>
      <c r="L4364" s="16">
        <f>[1]!s_margin_tradingbalance(A4364,"",10000)</f>
        <v>38282.5982</v>
      </c>
      <c r="M4364" s="16">
        <f>[1]!s_margin_seclendingbalance(A4364,"",10000)</f>
        <v>18.972799999999999</v>
      </c>
      <c r="N4364" s="17">
        <f>[1]!s_val_ev(A4364,"",100000000)</f>
        <v>72.473419480000004</v>
      </c>
      <c r="O4364" s="17">
        <f>[1]!share_freesharesmv(A4364,"",100000000)</f>
        <v>39.0349145032</v>
      </c>
      <c r="P4364" s="17">
        <f ca="1">[1]!s_dq_amount_btin(A4364,TODAY()-1,100000000)</f>
        <v>1.2871943699999999</v>
      </c>
      <c r="Q4364" s="17">
        <f ca="1">[1]!s_dq_turn(A4364,TODAY()-1)</f>
        <v>1.760353902373919</v>
      </c>
      <c r="R4364" s="2">
        <f>[1]!s_pq_amount(A4364,"20260101","",100000000)</f>
        <v>489.38824664999999</v>
      </c>
      <c r="S4364" s="2">
        <f>[1]!s_pq_avgamount(A4364,"20260101","",100000000)</f>
        <v>4.4898004279816517</v>
      </c>
      <c r="T4364" s="17">
        <f>[1]!s_ipo_dilutedpe(A4364)</f>
        <v>32</v>
      </c>
      <c r="U4364" s="12">
        <f>[1]!s_ipo_collection_total(A4364,100000000)</f>
        <v>3.2</v>
      </c>
      <c r="V4364" s="18">
        <f>[1]!s_val_pe_ttm(A4364,"")</f>
        <v>-35.278705596923828</v>
      </c>
    </row>
    <row r="4365" spans="1:22" x14ac:dyDescent="0.3">
      <c r="A4365" s="12" t="s">
        <v>9056</v>
      </c>
      <c r="B4365" s="12" t="s">
        <v>9057</v>
      </c>
      <c r="C4365" s="16" t="str">
        <f>[1]!s_info_mkt(A4365)</f>
        <v>主板</v>
      </c>
      <c r="D4365" s="16" t="str">
        <f>[1]!s_ipo_listeddate(A4365)</f>
        <v>2000-12-26</v>
      </c>
      <c r="E4365" s="16" t="str">
        <f>[1]!s_info_industry_csrc2023(A4365,"",3)</f>
        <v>汽车制造业</v>
      </c>
      <c r="F4365" s="16">
        <f>[1]!s_is(A4365,83,"FY","YTD","20251231",1,"",100000000)</f>
        <v>15.5851160115</v>
      </c>
      <c r="G4365" s="16">
        <f>[1]!s_is(A4365,83,"FY","YTD","20241231",1,"",100000000)</f>
        <v>14.754477268800001</v>
      </c>
      <c r="H4365" s="16">
        <f>[1]!s_is(A4365,61,"FY","YTD","20251231",1,"",100000000)</f>
        <v>-3.5813365861999999</v>
      </c>
      <c r="I4365" s="16">
        <f>[1]!s_is(A4365,61,"FY","YTD","20241231",1,"",100000000)</f>
        <v>-3.4081921410000002</v>
      </c>
      <c r="J4365" s="16">
        <f>[1]!s_fa_roe(A4365,"20251231")</f>
        <v>-30.579000000000001</v>
      </c>
      <c r="K4365" s="16">
        <f>[1]!s_stmnote_rdexp(A4365,"20251231",1,10000)</f>
        <v>6962.9010290000006</v>
      </c>
      <c r="L4365" s="16">
        <f>[1]!s_margin_tradingbalance(A4365,"",10000)</f>
        <v>14102.5182</v>
      </c>
      <c r="M4365" s="16">
        <f>[1]!s_margin_seclendingbalance(A4365,"",10000)</f>
        <v>0</v>
      </c>
      <c r="N4365" s="17">
        <f>[1]!s_val_ev(A4365,"",100000000)</f>
        <v>18.457313697</v>
      </c>
      <c r="O4365" s="17">
        <f>[1]!share_freesharesmv(A4365,"",100000000)</f>
        <v>15.38331507</v>
      </c>
      <c r="P4365" s="17">
        <f ca="1">[1]!s_dq_amount_btin(A4365,TODAY()-1,100000000)</f>
        <v>0.95713453999999998</v>
      </c>
      <c r="Q4365" s="17">
        <f ca="1">[1]!s_dq_turn(A4365,TODAY()-1)</f>
        <v>5.2209580027776061</v>
      </c>
      <c r="R4365" s="2">
        <f>[1]!s_pq_amount(A4365,"20260101","",100000000)</f>
        <v>113.51016048</v>
      </c>
      <c r="S4365" s="2">
        <f>[1]!s_pq_avgamount(A4365,"20260101","",100000000)</f>
        <v>1.0413776190825688</v>
      </c>
      <c r="T4365" s="17">
        <f>[1]!s_ipo_dilutedpe(A4365)</f>
        <v>33.85</v>
      </c>
      <c r="U4365" s="12">
        <f>[1]!s_ipo_collection_total(A4365,100000000)</f>
        <v>3.52</v>
      </c>
      <c r="V4365" s="18">
        <f>[1]!s_val_pe_ttm(A4365,"")</f>
        <v>-5.340822696685791</v>
      </c>
    </row>
    <row r="4366" spans="1:22" x14ac:dyDescent="0.3">
      <c r="A4366" s="12" t="s">
        <v>9058</v>
      </c>
      <c r="B4366" s="12" t="s">
        <v>9059</v>
      </c>
      <c r="C4366" s="16" t="str">
        <f>[1]!s_info_mkt(A4366)</f>
        <v>创业板</v>
      </c>
      <c r="D4366" s="16" t="str">
        <f>[1]!s_ipo_listeddate(A4366)</f>
        <v>2021-04-15</v>
      </c>
      <c r="E4366" s="16" t="str">
        <f>[1]!s_info_industry_csrc2023(A4366,"",3)</f>
        <v>食品制造业</v>
      </c>
      <c r="F4366" s="16">
        <f>[1]!s_is(A4366,83,"FY","YTD","20251231",1,"",100000000)</f>
        <v>43.536326298399999</v>
      </c>
      <c r="G4366" s="16">
        <f>[1]!s_is(A4366,83,"FY","YTD","20241231",1,"",100000000)</f>
        <v>38.353789532600004</v>
      </c>
      <c r="H4366" s="16">
        <f>[1]!s_is(A4366,61,"FY","YTD","20251231",1,"",100000000)</f>
        <v>3.0470588773</v>
      </c>
      <c r="I4366" s="16">
        <f>[1]!s_is(A4366,61,"FY","YTD","20241231",1,"",100000000)</f>
        <v>2.6796776280999999</v>
      </c>
      <c r="J4366" s="16">
        <f>[1]!s_fa_roe(A4366,"20251231")</f>
        <v>11.6455</v>
      </c>
      <c r="K4366" s="16">
        <f>[1]!s_stmnote_rdexp(A4366,"20251231",1,10000)</f>
        <v>13009.534687000001</v>
      </c>
      <c r="L4366" s="16">
        <f>[1]!s_margin_tradingbalance(A4366,"",10000)</f>
        <v>14337.860199999999</v>
      </c>
      <c r="M4366" s="16">
        <f>[1]!s_margin_seclendingbalance(A4366,"",10000)</f>
        <v>19.694700000000001</v>
      </c>
      <c r="N4366" s="17">
        <f>[1]!s_val_ev(A4366,"",100000000)</f>
        <v>41.149776977999998</v>
      </c>
      <c r="O4366" s="17">
        <f>[1]!share_freesharesmv(A4366,"",100000000)</f>
        <v>22.903753347000002</v>
      </c>
      <c r="P4366" s="17">
        <f ca="1">[1]!s_dq_amount_btin(A4366,TODAY()-1,100000000)</f>
        <v>0.52291317000000004</v>
      </c>
      <c r="Q4366" s="17">
        <f ca="1">[1]!s_dq_turn(A4366,TODAY()-1)</f>
        <v>1.7954744126172257</v>
      </c>
      <c r="R4366" s="2">
        <f>[1]!s_pq_amount(A4366,"20260101","",100000000)</f>
        <v>104.79283527</v>
      </c>
      <c r="S4366" s="2">
        <f>[1]!s_pq_avgamount(A4366,"20260101","",100000000)</f>
        <v>0.96140215844036703</v>
      </c>
      <c r="T4366" s="17">
        <f>[1]!s_ipo_dilutedpe(A4366)</f>
        <v>27.7</v>
      </c>
      <c r="U4366" s="12">
        <f>[1]!s_ipo_collection_total(A4366,100000000)</f>
        <v>11.973751999999999</v>
      </c>
      <c r="V4366" s="18">
        <f>[1]!s_val_pe_ttm(A4366,"")</f>
        <v>14.678022384643555</v>
      </c>
    </row>
    <row r="4367" spans="1:22" x14ac:dyDescent="0.3">
      <c r="A4367" s="12" t="s">
        <v>9060</v>
      </c>
      <c r="B4367" s="12" t="s">
        <v>9061</v>
      </c>
      <c r="C4367" s="16" t="str">
        <f>[1]!s_info_mkt(A4367)</f>
        <v>主板</v>
      </c>
      <c r="D4367" s="16" t="str">
        <f>[1]!s_ipo_listeddate(A4367)</f>
        <v>2002-04-09</v>
      </c>
      <c r="E4367" s="16" t="str">
        <f>[1]!s_info_industry_csrc2023(A4367,"",3)</f>
        <v>货币金融服务</v>
      </c>
      <c r="F4367" s="16">
        <f>[1]!s_is(A4367,83,"FY","YTD","20251231",1,"",100000000)</f>
        <v>3375.32</v>
      </c>
      <c r="G4367" s="16">
        <f>[1]!s_is(A4367,83,"FY","YTD","20241231",1,"",100000000)</f>
        <v>3374.88</v>
      </c>
      <c r="H4367" s="16">
        <f>[1]!s_is(A4367,61,"FY","YTD","20251231",1,"",100000000)</f>
        <v>1501.81</v>
      </c>
      <c r="I4367" s="16">
        <f>[1]!s_is(A4367,61,"FY","YTD","20241231",1,"",100000000)</f>
        <v>1483.91</v>
      </c>
      <c r="J4367" s="16">
        <f>[1]!s_fa_roe(A4367,"20251231")</f>
        <v>12.0198</v>
      </c>
      <c r="K4367" s="16">
        <f>[1]!s_stmnote_rdexp(A4367,"20251231",1,10000)</f>
        <v>0</v>
      </c>
      <c r="L4367" s="16">
        <f>[1]!s_margin_tradingbalance(A4367,"",10000)</f>
        <v>1166750.3414</v>
      </c>
      <c r="M4367" s="16">
        <f>[1]!s_margin_seclendingbalance(A4367,"",10000)</f>
        <v>3570.4395</v>
      </c>
      <c r="N4367" s="17">
        <f>[1]!s_val_ev(A4367,"",100000000)</f>
        <v>9568.8288820314119</v>
      </c>
      <c r="O4367" s="17">
        <f>[1]!share_freesharesmv(A4367,"",100000000)</f>
        <v>3944.8541719169993</v>
      </c>
      <c r="P4367" s="17">
        <f ca="1">[1]!s_dq_amount_btin(A4367,TODAY()-1,100000000)</f>
        <v>37.65522215</v>
      </c>
      <c r="Q4367" s="17">
        <f ca="1">[1]!s_dq_turn(A4367,TODAY()-1)</f>
        <v>0.48643328962064752</v>
      </c>
      <c r="R4367" s="2">
        <f>[1]!s_pq_amount(A4367,"20260101","",100000000)</f>
        <v>3840.6125584299998</v>
      </c>
      <c r="S4367" s="2">
        <f>[1]!s_pq_avgamount(A4367,"20260101","",100000000)</f>
        <v>35.234977600275229</v>
      </c>
      <c r="T4367" s="17">
        <f>[1]!s_ipo_dilutedpe(A4367)</f>
        <v>0</v>
      </c>
      <c r="U4367" s="12">
        <f>[1]!s_ipo_collection_total(A4367,100000000)</f>
        <v>109.5</v>
      </c>
      <c r="V4367" s="18">
        <f>[1]!s_val_pe_ttm(A4367,"")</f>
        <v>6.2335662841796875</v>
      </c>
    </row>
    <row r="4368" spans="1:22" x14ac:dyDescent="0.3">
      <c r="A4368" s="12" t="s">
        <v>9062</v>
      </c>
      <c r="B4368" s="12" t="s">
        <v>9063</v>
      </c>
      <c r="C4368" s="16" t="str">
        <f>[1]!s_info_mkt(A4368)</f>
        <v>主板</v>
      </c>
      <c r="D4368" s="16" t="str">
        <f>[1]!s_ipo_listeddate(A4368)</f>
        <v>2010-06-03</v>
      </c>
      <c r="E4368" s="16" t="str">
        <f>[1]!s_info_industry_csrc2023(A4368,"",3)</f>
        <v>保险业</v>
      </c>
      <c r="F4368" s="16">
        <f>[1]!s_is(A4368,83,"FY","YTD","20251231",1,"",100000000)</f>
        <v>95.942712775900006</v>
      </c>
      <c r="G4368" s="16">
        <f>[1]!s_is(A4368,83,"FY","YTD","20241231",1,"",100000000)</f>
        <v>252.49623573540001</v>
      </c>
      <c r="H4368" s="16">
        <f>[1]!s_is(A4368,61,"FY","YTD","20251231",1,"",100000000)</f>
        <v>11.3276773456</v>
      </c>
      <c r="I4368" s="16">
        <f>[1]!s_is(A4368,61,"FY","YTD","20241231",1,"",100000000)</f>
        <v>12.0989798623</v>
      </c>
      <c r="J4368" s="16">
        <f>[1]!s_fa_roe(A4368,"20251231")</f>
        <v>4.9398</v>
      </c>
      <c r="K4368" s="16">
        <f>[1]!s_stmnote_rdexp(A4368,"20251231",1,10000)</f>
        <v>0</v>
      </c>
      <c r="L4368" s="16">
        <f>[1]!s_margin_tradingbalance(A4368,"",10000)</f>
        <v>58915.817000000003</v>
      </c>
      <c r="M4368" s="16">
        <f>[1]!s_margin_seclendingbalance(A4368,"",10000)</f>
        <v>550.08399999999995</v>
      </c>
      <c r="N4368" s="17">
        <f>[1]!s_val_ev(A4368,"",100000000)</f>
        <v>202.99170115749999</v>
      </c>
      <c r="O4368" s="17">
        <f>[1]!share_freesharesmv(A4368,"",100000000)</f>
        <v>75.551224093500011</v>
      </c>
      <c r="P4368" s="17">
        <f ca="1">[1]!s_dq_amount_btin(A4368,TODAY()-1,100000000)</f>
        <v>0.98744721999999996</v>
      </c>
      <c r="Q4368" s="17">
        <f ca="1">[1]!s_dq_turn(A4368,TODAY()-1)</f>
        <v>0.48200655909614731</v>
      </c>
      <c r="R4368" s="2">
        <f>[1]!s_pq_amount(A4368,"20260101","",100000000)</f>
        <v>202.75333764999999</v>
      </c>
      <c r="S4368" s="2">
        <f>[1]!s_pq_avgamount(A4368,"20260101","",100000000)</f>
        <v>1.8601223637614679</v>
      </c>
      <c r="T4368" s="17">
        <f>[1]!s_ipo_dilutedpe(A4368)</f>
        <v>47.37</v>
      </c>
      <c r="U4368" s="12">
        <f>[1]!s_ipo_collection_total(A4368,100000000)</f>
        <v>7.11</v>
      </c>
      <c r="V4368" s="18">
        <f>[1]!s_val_pe_ttm(A4368,"")</f>
        <v>20.075815200805664</v>
      </c>
    </row>
    <row r="4369" spans="1:22" x14ac:dyDescent="0.3">
      <c r="A4369" s="12" t="s">
        <v>9064</v>
      </c>
      <c r="B4369" s="12" t="s">
        <v>9065</v>
      </c>
      <c r="C4369" s="16" t="str">
        <f>[1]!s_info_mkt(A4369)</f>
        <v>主板</v>
      </c>
      <c r="D4369" s="16" t="str">
        <f>[1]!s_ipo_listeddate(A4369)</f>
        <v>2007-12-21</v>
      </c>
      <c r="E4369" s="16" t="str">
        <f>[1]!s_info_industry_csrc2023(A4369,"",3)</f>
        <v>计算机、通信和其他电子设备制造业</v>
      </c>
      <c r="F4369" s="16">
        <f>[1]!s_is(A4369,83,"FY","YTD","20251231",1,"",100000000)</f>
        <v>3.5526763827999996</v>
      </c>
      <c r="G4369" s="16">
        <f>[1]!s_is(A4369,83,"FY","YTD","20241231",1,"",100000000)</f>
        <v>2.1719295905</v>
      </c>
      <c r="H4369" s="16">
        <f>[1]!s_is(A4369,61,"FY","YTD","20251231",1,"",100000000)</f>
        <v>-0.50021142060000001</v>
      </c>
      <c r="I4369" s="16">
        <f>[1]!s_is(A4369,61,"FY","YTD","20241231",1,"",100000000)</f>
        <v>-0.73453408269999998</v>
      </c>
      <c r="J4369" s="16">
        <f>[1]!s_fa_roe(A4369,"20251231")</f>
        <v>-24.2791</v>
      </c>
      <c r="K4369" s="16">
        <f>[1]!s_stmnote_rdexp(A4369,"20251231",1,10000)</f>
        <v>1193.645575</v>
      </c>
      <c r="L4369" s="16">
        <f>[1]!s_margin_tradingbalance(A4369,"",10000)</f>
        <v>0</v>
      </c>
      <c r="M4369" s="16">
        <f>[1]!s_margin_seclendingbalance(A4369,"",10000)</f>
        <v>0</v>
      </c>
      <c r="N4369" s="17">
        <f>[1]!s_val_ev(A4369,"",100000000)</f>
        <v>31.7205398989</v>
      </c>
      <c r="O4369" s="17">
        <f>[1]!share_freesharesmv(A4369,"",100000000)</f>
        <v>20.033170774199998</v>
      </c>
      <c r="P4369" s="17">
        <f ca="1">[1]!s_dq_amount_btin(A4369,TODAY()-1,100000000)</f>
        <v>0.42604873999999998</v>
      </c>
      <c r="Q4369" s="17">
        <f ca="1">[1]!s_dq_turn(A4369,TODAY()-1)</f>
        <v>1.4030968835500919</v>
      </c>
      <c r="R4369" s="2">
        <f>[1]!s_pq_amount(A4369,"20260101","",100000000)</f>
        <v>55.29094697</v>
      </c>
      <c r="S4369" s="2">
        <f>[1]!s_pq_avgamount(A4369,"20260101","",100000000)</f>
        <v>0.50725639422018354</v>
      </c>
      <c r="T4369" s="17">
        <f>[1]!s_ipo_dilutedpe(A4369)</f>
        <v>29.83</v>
      </c>
      <c r="U4369" s="12">
        <f>[1]!s_ipo_collection_total(A4369,100000000)</f>
        <v>1.4079999999999999</v>
      </c>
      <c r="V4369" s="18">
        <f>[1]!s_val_pe_ttm(A4369,"")</f>
        <v>-85.51416015625</v>
      </c>
    </row>
    <row r="4370" spans="1:22" x14ac:dyDescent="0.3">
      <c r="A4370" s="12" t="s">
        <v>9066</v>
      </c>
      <c r="B4370" s="12" t="s">
        <v>9067</v>
      </c>
      <c r="C4370" s="16" t="str">
        <f>[1]!s_info_mkt(A4370)</f>
        <v>主板</v>
      </c>
      <c r="D4370" s="16" t="str">
        <f>[1]!s_ipo_listeddate(A4370)</f>
        <v>2009-07-29</v>
      </c>
      <c r="E4370" s="16" t="str">
        <f>[1]!s_info_industry_csrc2023(A4370,"",3)</f>
        <v>土木工程建筑业</v>
      </c>
      <c r="F4370" s="16">
        <f>[1]!s_is(A4370,83,"FY","YTD","20251231",1,"",100000000)</f>
        <v>20821.418109999999</v>
      </c>
      <c r="G4370" s="16">
        <f>[1]!s_is(A4370,83,"FY","YTD","20241231",1,"",100000000)</f>
        <v>21871.47839</v>
      </c>
      <c r="H4370" s="16">
        <f>[1]!s_is(A4370,61,"FY","YTD","20251231",1,"",100000000)</f>
        <v>390.69002</v>
      </c>
      <c r="I4370" s="16">
        <f>[1]!s_is(A4370,61,"FY","YTD","20241231",1,"",100000000)</f>
        <v>461.87099000000001</v>
      </c>
      <c r="J4370" s="16">
        <f>[1]!s_fa_roe(A4370,"20251231")</f>
        <v>8.1928000000000001</v>
      </c>
      <c r="K4370" s="16">
        <f>[1]!s_stmnote_rdexp(A4370,"20251231",1,10000)</f>
        <v>4400941.7</v>
      </c>
      <c r="L4370" s="16">
        <f>[1]!s_margin_tradingbalance(A4370,"",10000)</f>
        <v>575091.88119999995</v>
      </c>
      <c r="M4370" s="16">
        <f>[1]!s_margin_seclendingbalance(A4370,"",10000)</f>
        <v>1510.6969999999999</v>
      </c>
      <c r="N4370" s="17">
        <f>[1]!s_val_ev(A4370,"",100000000)</f>
        <v>1904.8699994684002</v>
      </c>
      <c r="O4370" s="17">
        <f>[1]!share_freesharesmv(A4370,"",100000000)</f>
        <v>805.67416978590006</v>
      </c>
      <c r="P4370" s="17">
        <f ca="1">[1]!s_dq_amount_btin(A4370,TODAY()-1,100000000)</f>
        <v>14.34912649</v>
      </c>
      <c r="Q4370" s="17">
        <f ca="1">[1]!s_dq_turn(A4370,TODAY()-1)</f>
        <v>0.74707455733837214</v>
      </c>
      <c r="R4370" s="2">
        <f>[1]!s_pq_amount(A4370,"20260101","",100000000)</f>
        <v>1351.0200152499999</v>
      </c>
      <c r="S4370" s="2">
        <f>[1]!s_pq_avgamount(A4370,"20260101","",100000000)</f>
        <v>12.394679038990827</v>
      </c>
      <c r="T4370" s="17">
        <f>[1]!s_ipo_dilutedpe(A4370)</f>
        <v>51.29</v>
      </c>
      <c r="U4370" s="12">
        <f>[1]!s_ipo_collection_total(A4370,100000000)</f>
        <v>501.6</v>
      </c>
      <c r="V4370" s="18">
        <f>[1]!s_val_pe_ttm(A4370,"")</f>
        <v>5.0211577415466309</v>
      </c>
    </row>
    <row r="4371" spans="1:22" x14ac:dyDescent="0.3">
      <c r="A4371" s="12" t="s">
        <v>9068</v>
      </c>
      <c r="B4371" s="12" t="s">
        <v>9069</v>
      </c>
      <c r="C4371" s="16" t="str">
        <f>[1]!s_info_mkt(A4371)</f>
        <v>主板</v>
      </c>
      <c r="D4371" s="16" t="str">
        <f>[1]!s_ipo_listeddate(A4371)</f>
        <v>2011-06-30</v>
      </c>
      <c r="E4371" s="16" t="str">
        <f>[1]!s_info_industry_csrc2023(A4371,"",3)</f>
        <v>橡胶和塑料制品业</v>
      </c>
      <c r="F4371" s="16">
        <f>[1]!s_is(A4371,83,"FY","YTD","20251231",1,"",100000000)</f>
        <v>367.92433957120005</v>
      </c>
      <c r="G4371" s="16">
        <f>[1]!s_is(A4371,83,"FY","YTD","20241231",1,"",100000000)</f>
        <v>318.02388102779997</v>
      </c>
      <c r="H4371" s="16">
        <f>[1]!s_is(A4371,61,"FY","YTD","20251231",1,"",100000000)</f>
        <v>35.224930835100004</v>
      </c>
      <c r="I4371" s="16">
        <f>[1]!s_is(A4371,61,"FY","YTD","20241231",1,"",100000000)</f>
        <v>40.626740026999997</v>
      </c>
      <c r="J4371" s="16">
        <f>[1]!s_fa_roe(A4371,"20251231")</f>
        <v>17.1311</v>
      </c>
      <c r="K4371" s="16">
        <f>[1]!s_stmnote_rdexp(A4371,"20251231",1,10000)</f>
        <v>114738.32191500001</v>
      </c>
      <c r="L4371" s="16">
        <f>[1]!s_margin_tradingbalance(A4371,"",10000)</f>
        <v>104215.80959999999</v>
      </c>
      <c r="M4371" s="16">
        <f>[1]!s_margin_seclendingbalance(A4371,"",10000)</f>
        <v>384.67500000000001</v>
      </c>
      <c r="N4371" s="17">
        <f>[1]!s_val_ev(A4371,"",100000000)</f>
        <v>378.131529785</v>
      </c>
      <c r="O4371" s="17">
        <f>[1]!share_freesharesmv(A4371,"",100000000)</f>
        <v>279.40701116000002</v>
      </c>
      <c r="P4371" s="17">
        <f ca="1">[1]!s_dq_amount_btin(A4371,TODAY()-1,100000000)</f>
        <v>5.9067727100000003</v>
      </c>
      <c r="Q4371" s="17">
        <f ca="1">[1]!s_dq_turn(A4371,TODAY()-1)</f>
        <v>1.5588349491383315</v>
      </c>
      <c r="R4371" s="2">
        <f>[1]!s_pq_amount(A4371,"20260101","",100000000)</f>
        <v>587.10080456000003</v>
      </c>
      <c r="S4371" s="2">
        <f>[1]!s_pq_avgamount(A4371,"20260101","",100000000)</f>
        <v>5.3862459133944949</v>
      </c>
      <c r="T4371" s="17">
        <f>[1]!s_ipo_dilutedpe(A4371)</f>
        <v>23.97</v>
      </c>
      <c r="U4371" s="12">
        <f>[1]!s_ipo_collection_total(A4371,100000000)</f>
        <v>6.7423999999999999</v>
      </c>
      <c r="V4371" s="18">
        <f>[1]!s_val_pe_ttm(A4371,"")</f>
        <v>10.680716514587402</v>
      </c>
    </row>
    <row r="4372" spans="1:22" x14ac:dyDescent="0.3">
      <c r="A4372" s="12" t="s">
        <v>329</v>
      </c>
      <c r="B4372" s="12" t="s">
        <v>330</v>
      </c>
      <c r="C4372" s="16" t="str">
        <f>[1]!s_info_mkt(A4372)</f>
        <v>北证</v>
      </c>
      <c r="D4372" s="16" t="str">
        <f>[1]!s_ipo_listeddate(A4372)</f>
        <v>2022-07-06</v>
      </c>
      <c r="E4372" s="16" t="str">
        <f>[1]!s_info_industry_csrc2023(A4372,"",3)</f>
        <v>计算机、通信和其他电子设备制造业</v>
      </c>
      <c r="F4372" s="16">
        <f>[1]!s_is(A4372,83,"FY","YTD","20251231",1,"",100000000)</f>
        <v>3.9405021789999997</v>
      </c>
      <c r="G4372" s="16">
        <f>[1]!s_is(A4372,83,"FY","YTD","20241231",1,"",100000000)</f>
        <v>3.9171967882999996</v>
      </c>
      <c r="H4372" s="16">
        <f>[1]!s_is(A4372,61,"FY","YTD","20251231",1,"",100000000)</f>
        <v>0.15245030570000001</v>
      </c>
      <c r="I4372" s="16">
        <f>[1]!s_is(A4372,61,"FY","YTD","20241231",1,"",100000000)</f>
        <v>0.25815418229999998</v>
      </c>
      <c r="J4372" s="16">
        <f>[1]!s_fa_roe(A4372,"20251231")</f>
        <v>2.9137</v>
      </c>
      <c r="K4372" s="16">
        <f>[1]!s_stmnote_rdexp(A4372,"20251231",1,10000)</f>
        <v>2678.9459069999998</v>
      </c>
      <c r="L4372" s="16">
        <f>[1]!s_margin_tradingbalance(A4372,"",10000)</f>
        <v>1835.7076999999999</v>
      </c>
      <c r="M4372" s="16">
        <f>[1]!s_margin_seclendingbalance(A4372,"",10000)</f>
        <v>0</v>
      </c>
      <c r="N4372" s="17">
        <f>[1]!s_val_ev(A4372,"",100000000)</f>
        <v>31.366642503300003</v>
      </c>
      <c r="O4372" s="17">
        <f>[1]!share_freesharesmv(A4372,"",100000000)</f>
        <v>8.8988201376000013</v>
      </c>
      <c r="P4372" s="17">
        <f ca="1">[1]!s_dq_amount_btin(A4372,TODAY()-1,100000000)</f>
        <v>0.53814335999999996</v>
      </c>
      <c r="Q4372" s="17">
        <f ca="1">[1]!s_dq_turn(A4372,TODAY()-1)</f>
        <v>3.2117530457251546</v>
      </c>
      <c r="R4372" s="2">
        <f>[1]!s_pq_amount(A4372,"20260101","",100000000)</f>
        <v>62.304004120000002</v>
      </c>
      <c r="S4372" s="2">
        <f>[1]!s_pq_avgamount(A4372,"20260101","",100000000)</f>
        <v>0.57159636807339453</v>
      </c>
      <c r="T4372" s="17">
        <f>[1]!s_ipo_dilutedpe(A4372)</f>
        <v>24.6</v>
      </c>
      <c r="U4372" s="12">
        <f>[1]!s_ipo_collection_total(A4372,100000000)</f>
        <v>1.7488230480000002</v>
      </c>
      <c r="V4372" s="18">
        <f>[1]!s_val_pe_ttm(A4372,"")</f>
        <v>397.81997680664063</v>
      </c>
    </row>
    <row r="4373" spans="1:22" x14ac:dyDescent="0.3">
      <c r="A4373" s="12" t="s">
        <v>9070</v>
      </c>
      <c r="B4373" s="12" t="s">
        <v>9071</v>
      </c>
      <c r="C4373" s="16" t="str">
        <f>[1]!s_info_mkt(A4373)</f>
        <v>创业板</v>
      </c>
      <c r="D4373" s="16" t="str">
        <f>[1]!s_ipo_listeddate(A4373)</f>
        <v>2012-06-28</v>
      </c>
      <c r="E4373" s="16" t="str">
        <f>[1]!s_info_industry_csrc2023(A4373,"",3)</f>
        <v>计算机、通信和其他电子设备制造业</v>
      </c>
      <c r="F4373" s="16">
        <f>[1]!s_is(A4373,83,"FY","YTD","20251231",1,"",100000000)</f>
        <v>20.3968665447</v>
      </c>
      <c r="G4373" s="16">
        <f>[1]!s_is(A4373,83,"FY","YTD","20241231",1,"",100000000)</f>
        <v>18.406039076799999</v>
      </c>
      <c r="H4373" s="16">
        <f>[1]!s_is(A4373,61,"FY","YTD","20251231",1,"",100000000)</f>
        <v>-0.18526391260000002</v>
      </c>
      <c r="I4373" s="16">
        <f>[1]!s_is(A4373,61,"FY","YTD","20241231",1,"",100000000)</f>
        <v>-0.58049979939999996</v>
      </c>
      <c r="J4373" s="16">
        <f>[1]!s_fa_roe(A4373,"20251231")</f>
        <v>-1.2062999999999999</v>
      </c>
      <c r="K4373" s="16">
        <f>[1]!s_stmnote_rdexp(A4373,"20251231",1,10000)</f>
        <v>18711.589681000001</v>
      </c>
      <c r="L4373" s="16">
        <f>[1]!s_margin_tradingbalance(A4373,"",10000)</f>
        <v>101090.3939</v>
      </c>
      <c r="M4373" s="16">
        <f>[1]!s_margin_seclendingbalance(A4373,"",10000)</f>
        <v>68.284800000000004</v>
      </c>
      <c r="N4373" s="17">
        <f>[1]!s_val_ev(A4373,"",100000000)</f>
        <v>179.99789665519998</v>
      </c>
      <c r="O4373" s="17">
        <f>[1]!share_freesharesmv(A4373,"",100000000)</f>
        <v>136.0422787512</v>
      </c>
      <c r="P4373" s="17">
        <f ca="1">[1]!s_dq_amount_btin(A4373,TODAY()-1,100000000)</f>
        <v>14.69744987</v>
      </c>
      <c r="Q4373" s="17">
        <f ca="1">[1]!s_dq_turn(A4373,TODAY()-1)</f>
        <v>9.5553778584653664</v>
      </c>
      <c r="R4373" s="2">
        <f>[1]!s_pq_amount(A4373,"20260101","",100000000)</f>
        <v>1006.00743345</v>
      </c>
      <c r="S4373" s="2">
        <f>[1]!s_pq_avgamount(A4373,"20260101","",100000000)</f>
        <v>9.2294259949541289</v>
      </c>
      <c r="T4373" s="17">
        <f>[1]!s_ipo_dilutedpe(A4373)</f>
        <v>34.479999999999997</v>
      </c>
      <c r="U4373" s="12">
        <f>[1]!s_ipo_collection_total(A4373,100000000)</f>
        <v>3.1</v>
      </c>
      <c r="V4373" s="18">
        <f>[1]!s_val_pe_ttm(A4373,"")</f>
        <v>-3082.58642578125</v>
      </c>
    </row>
    <row r="4374" spans="1:22" x14ac:dyDescent="0.3">
      <c r="A4374" s="12" t="s">
        <v>331</v>
      </c>
      <c r="B4374" s="12" t="s">
        <v>332</v>
      </c>
      <c r="C4374" s="16" t="str">
        <f>[1]!s_info_mkt(A4374)</f>
        <v>北证</v>
      </c>
      <c r="D4374" s="16" t="str">
        <f>[1]!s_ipo_listeddate(A4374)</f>
        <v>2023-09-01</v>
      </c>
      <c r="E4374" s="16" t="str">
        <f>[1]!s_info_industry_csrc2023(A4374,"",3)</f>
        <v>计算机、通信和其他电子设备制造业</v>
      </c>
      <c r="F4374" s="16">
        <f>[1]!s_is(A4374,83,"FY","YTD","20251231",1,"",100000000)</f>
        <v>3.0223542689999996</v>
      </c>
      <c r="G4374" s="16">
        <f>[1]!s_is(A4374,83,"FY","YTD","20241231",1,"",100000000)</f>
        <v>2.4868323256</v>
      </c>
      <c r="H4374" s="16">
        <f>[1]!s_is(A4374,61,"FY","YTD","20251231",1,"",100000000)</f>
        <v>0.67325861419999999</v>
      </c>
      <c r="I4374" s="16">
        <f>[1]!s_is(A4374,61,"FY","YTD","20241231",1,"",100000000)</f>
        <v>0.47679450759999997</v>
      </c>
      <c r="J4374" s="16">
        <f>[1]!s_fa_roe(A4374,"20251231")</f>
        <v>24.573399999999999</v>
      </c>
      <c r="K4374" s="16">
        <f>[1]!s_stmnote_rdexp(A4374,"20251231",1,10000)</f>
        <v>3336.4328209999999</v>
      </c>
      <c r="L4374" s="16">
        <f>[1]!s_margin_tradingbalance(A4374,"",10000)</f>
        <v>1346.9258</v>
      </c>
      <c r="M4374" s="16">
        <f>[1]!s_margin_seclendingbalance(A4374,"",10000)</f>
        <v>0</v>
      </c>
      <c r="N4374" s="17">
        <f>[1]!s_val_ev(A4374,"",100000000)</f>
        <v>13.325048519999999</v>
      </c>
      <c r="O4374" s="17">
        <f>[1]!share_freesharesmv(A4374,"",100000000)</f>
        <v>5.2724027435999998</v>
      </c>
      <c r="P4374" s="17">
        <f ca="1">[1]!s_dq_amount_btin(A4374,TODAY()-1,100000000)</f>
        <v>0.13020710999999999</v>
      </c>
      <c r="Q4374" s="17">
        <f ca="1">[1]!s_dq_turn(A4374,TODAY()-1)</f>
        <v>1.5655241661302459</v>
      </c>
      <c r="R4374" s="2">
        <f>[1]!s_pq_amount(A4374,"20260101","",100000000)</f>
        <v>47.709412569999998</v>
      </c>
      <c r="S4374" s="2">
        <f>[1]!s_pq_avgamount(A4374,"20260101","",100000000)</f>
        <v>0.43770103275229355</v>
      </c>
      <c r="T4374" s="17">
        <f>[1]!s_ipo_dilutedpe(A4374)</f>
        <v>18.579999999999998</v>
      </c>
      <c r="U4374" s="12">
        <f>[1]!s_ipo_collection_total(A4374,100000000)</f>
        <v>1.3081</v>
      </c>
      <c r="V4374" s="18">
        <f>[1]!s_val_pe_ttm(A4374,"")</f>
        <v>20.515274047851563</v>
      </c>
    </row>
    <row r="4375" spans="1:22" x14ac:dyDescent="0.3">
      <c r="A4375" s="12" t="s">
        <v>9072</v>
      </c>
      <c r="B4375" s="12" t="s">
        <v>9073</v>
      </c>
      <c r="C4375" s="16" t="str">
        <f>[1]!s_info_mkt(A4375)</f>
        <v>主板</v>
      </c>
      <c r="D4375" s="16" t="str">
        <f>[1]!s_ipo_listeddate(A4375)</f>
        <v>2016-11-30</v>
      </c>
      <c r="E4375" s="16" t="str">
        <f>[1]!s_info_industry_csrc2023(A4375,"",3)</f>
        <v>汽车制造业</v>
      </c>
      <c r="F4375" s="16">
        <f>[1]!s_is(A4375,83,"FY","YTD","20251231",1,"",100000000)</f>
        <v>22.451293150399998</v>
      </c>
      <c r="G4375" s="16">
        <f>[1]!s_is(A4375,83,"FY","YTD","20241231",1,"",100000000)</f>
        <v>19.7735633494</v>
      </c>
      <c r="H4375" s="16">
        <f>[1]!s_is(A4375,61,"FY","YTD","20251231",1,"",100000000)</f>
        <v>1.0387256108</v>
      </c>
      <c r="I4375" s="16">
        <f>[1]!s_is(A4375,61,"FY","YTD","20241231",1,"",100000000)</f>
        <v>1.6578397880000002</v>
      </c>
      <c r="J4375" s="16">
        <f>[1]!s_fa_roe(A4375,"20251231")</f>
        <v>4.5829000000000004</v>
      </c>
      <c r="K4375" s="16">
        <f>[1]!s_stmnote_rdexp(A4375,"20251231",1,10000)</f>
        <v>15802.251634999999</v>
      </c>
      <c r="L4375" s="16">
        <f>[1]!s_margin_tradingbalance(A4375,"",10000)</f>
        <v>130490.83100000001</v>
      </c>
      <c r="M4375" s="16">
        <f>[1]!s_margin_seclendingbalance(A4375,"",10000)</f>
        <v>59.8904</v>
      </c>
      <c r="N4375" s="17">
        <f>[1]!s_val_ev(A4375,"",100000000)</f>
        <v>118.0919178796</v>
      </c>
      <c r="O4375" s="17">
        <f>[1]!share_freesharesmv(A4375,"",100000000)</f>
        <v>90.336868023600005</v>
      </c>
      <c r="P4375" s="17">
        <f ca="1">[1]!s_dq_amount_btin(A4375,TODAY()-1,100000000)</f>
        <v>6.9719202600000001</v>
      </c>
      <c r="Q4375" s="17">
        <f ca="1">[1]!s_dq_turn(A4375,TODAY()-1)</f>
        <v>5.8749570742626505</v>
      </c>
      <c r="R4375" s="2">
        <f>[1]!s_pq_amount(A4375,"20260101","",100000000)</f>
        <v>746.38096297000004</v>
      </c>
      <c r="S4375" s="2">
        <f>[1]!s_pq_avgamount(A4375,"20260101","",100000000)</f>
        <v>6.8475317703669729</v>
      </c>
      <c r="T4375" s="17">
        <f>[1]!s_ipo_dilutedpe(A4375)</f>
        <v>22.98</v>
      </c>
      <c r="U4375" s="12">
        <f>[1]!s_ipo_collection_total(A4375,100000000)</f>
        <v>2.1160580000000002</v>
      </c>
      <c r="V4375" s="18">
        <f>[1]!s_val_pe_ttm(A4375,"")</f>
        <v>164.83380126953125</v>
      </c>
    </row>
    <row r="4376" spans="1:22" x14ac:dyDescent="0.3">
      <c r="A4376" s="12" t="s">
        <v>9074</v>
      </c>
      <c r="B4376" s="12" t="s">
        <v>9075</v>
      </c>
      <c r="C4376" s="16" t="str">
        <f>[1]!s_info_mkt(A4376)</f>
        <v>创业板</v>
      </c>
      <c r="D4376" s="16" t="str">
        <f>[1]!s_ipo_listeddate(A4376)</f>
        <v>2011-05-11</v>
      </c>
      <c r="E4376" s="16" t="str">
        <f>[1]!s_info_industry_csrc2023(A4376,"",3)</f>
        <v>专业技术服务业</v>
      </c>
      <c r="F4376" s="16">
        <f>[1]!s_is(A4376,83,"FY","YTD","20251231",1,"",100000000)</f>
        <v>5.4885962407000006</v>
      </c>
      <c r="G4376" s="16">
        <f>[1]!s_is(A4376,83,"FY","YTD","20241231",1,"",100000000)</f>
        <v>6.1937006850999996</v>
      </c>
      <c r="H4376" s="16">
        <f>[1]!s_is(A4376,61,"FY","YTD","20251231",1,"",100000000)</f>
        <v>6.7573926899999998E-2</v>
      </c>
      <c r="I4376" s="16">
        <f>[1]!s_is(A4376,61,"FY","YTD","20241231",1,"",100000000)</f>
        <v>0.21997786239999997</v>
      </c>
      <c r="J4376" s="16">
        <f>[1]!s_fa_roe(A4376,"20251231")</f>
        <v>0.3397</v>
      </c>
      <c r="K4376" s="16">
        <f>[1]!s_stmnote_rdexp(A4376,"20251231",1,10000)</f>
        <v>4503.4400750000004</v>
      </c>
      <c r="L4376" s="16">
        <f>[1]!s_margin_tradingbalance(A4376,"",10000)</f>
        <v>0</v>
      </c>
      <c r="M4376" s="16">
        <f>[1]!s_margin_seclendingbalance(A4376,"",10000)</f>
        <v>0</v>
      </c>
      <c r="N4376" s="17">
        <f>[1]!s_val_ev(A4376,"",100000000)</f>
        <v>51.462770646900005</v>
      </c>
      <c r="O4376" s="17">
        <f>[1]!share_freesharesmv(A4376,"",100000000)</f>
        <v>20.756293489800001</v>
      </c>
      <c r="P4376" s="17">
        <f ca="1">[1]!s_dq_amount_btin(A4376,TODAY()-1,100000000)</f>
        <v>0.99154819000000005</v>
      </c>
      <c r="Q4376" s="17">
        <f ca="1">[1]!s_dq_turn(A4376,TODAY()-1)</f>
        <v>1.9189537510054127</v>
      </c>
      <c r="R4376" s="2">
        <f>[1]!s_pq_amount(A4376,"20260101","",100000000)</f>
        <v>420.39780875000002</v>
      </c>
      <c r="S4376" s="2">
        <f>[1]!s_pq_avgamount(A4376,"20260101","",100000000)</f>
        <v>3.8568606307339448</v>
      </c>
      <c r="T4376" s="17">
        <f>[1]!s_ipo_dilutedpe(A4376)</f>
        <v>56.43</v>
      </c>
      <c r="U4376" s="12">
        <f>[1]!s_ipo_collection_total(A4376,100000000)</f>
        <v>8.74</v>
      </c>
      <c r="V4376" s="18">
        <f>[1]!s_val_pe_ttm(A4376,"")</f>
        <v>179.85916137695313</v>
      </c>
    </row>
    <row r="4377" spans="1:22" x14ac:dyDescent="0.3">
      <c r="A4377" s="12" t="s">
        <v>9076</v>
      </c>
      <c r="B4377" s="12" t="s">
        <v>9077</v>
      </c>
      <c r="C4377" s="16" t="str">
        <f>[1]!s_info_mkt(A4377)</f>
        <v>主板</v>
      </c>
      <c r="D4377" s="16" t="str">
        <f>[1]!s_ipo_listeddate(A4377)</f>
        <v>2004-07-08</v>
      </c>
      <c r="E4377" s="16" t="str">
        <f>[1]!s_info_industry_csrc2023(A4377,"",3)</f>
        <v>橡胶和塑料制品业</v>
      </c>
      <c r="F4377" s="16">
        <f>[1]!s_is(A4377,83,"FY","YTD","20251231",1,"",100000000)</f>
        <v>37.233663555900002</v>
      </c>
      <c r="G4377" s="16">
        <f>[1]!s_is(A4377,83,"FY","YTD","20241231",1,"",100000000)</f>
        <v>35.254593950100002</v>
      </c>
      <c r="H4377" s="16">
        <f>[1]!s_is(A4377,61,"FY","YTD","20251231",1,"",100000000)</f>
        <v>4.3813352114999997</v>
      </c>
      <c r="I4377" s="16">
        <f>[1]!s_is(A4377,61,"FY","YTD","20241231",1,"",100000000)</f>
        <v>4.6775289638000004</v>
      </c>
      <c r="J4377" s="16">
        <f>[1]!s_fa_roe(A4377,"20251231")</f>
        <v>17.297799999999999</v>
      </c>
      <c r="K4377" s="16">
        <f>[1]!s_stmnote_rdexp(A4377,"20251231",1,10000)</f>
        <v>15606.08308</v>
      </c>
      <c r="L4377" s="16">
        <f>[1]!s_margin_tradingbalance(A4377,"",10000)</f>
        <v>0</v>
      </c>
      <c r="M4377" s="16">
        <f>[1]!s_margin_seclendingbalance(A4377,"",10000)</f>
        <v>0</v>
      </c>
      <c r="N4377" s="17">
        <f>[1]!s_val_ev(A4377,"",100000000)</f>
        <v>63.209160571200002</v>
      </c>
      <c r="O4377" s="17">
        <f>[1]!share_freesharesmv(A4377,"",100000000)</f>
        <v>23.733276035999999</v>
      </c>
      <c r="P4377" s="17">
        <f ca="1">[1]!s_dq_amount_btin(A4377,TODAY()-1,100000000)</f>
        <v>0.29545937999999999</v>
      </c>
      <c r="Q4377" s="17">
        <f ca="1">[1]!s_dq_turn(A4377,TODAY()-1)</f>
        <v>0.47526214254282695</v>
      </c>
      <c r="R4377" s="2">
        <f>[1]!s_pq_amount(A4377,"20260101","",100000000)</f>
        <v>39.1645495</v>
      </c>
      <c r="S4377" s="2">
        <f>[1]!s_pq_avgamount(A4377,"20260101","",100000000)</f>
        <v>0.35930779357798165</v>
      </c>
      <c r="T4377" s="17">
        <f>[1]!s_ipo_dilutedpe(A4377)</f>
        <v>14.12</v>
      </c>
      <c r="U4377" s="12">
        <f>[1]!s_ipo_collection_total(A4377,100000000)</f>
        <v>2.0194200000000002</v>
      </c>
      <c r="V4377" s="18">
        <f>[1]!s_val_pe_ttm(A4377,"")</f>
        <v>14.366943359375</v>
      </c>
    </row>
    <row r="4378" spans="1:22" x14ac:dyDescent="0.3">
      <c r="A4378" s="12" t="s">
        <v>9078</v>
      </c>
      <c r="B4378" s="12" t="s">
        <v>9079</v>
      </c>
      <c r="C4378" s="16" t="str">
        <f>[1]!s_info_mkt(A4378)</f>
        <v>主板</v>
      </c>
      <c r="D4378" s="16" t="str">
        <f>[1]!s_ipo_listeddate(A4378)</f>
        <v>2026-04-21</v>
      </c>
      <c r="E4378" s="16" t="str">
        <f>[1]!s_info_industry_csrc2023(A4378,"",3)</f>
        <v>纺织业</v>
      </c>
      <c r="F4378" s="16">
        <f>[1]!s_is(A4378,83,"FY","YTD","20251231",1,"",100000000)</f>
        <v>17.2030448573</v>
      </c>
      <c r="G4378" s="16">
        <f>[1]!s_is(A4378,83,"FY","YTD","20241231",1,"",100000000)</f>
        <v>18.1282686825</v>
      </c>
      <c r="H4378" s="16">
        <f>[1]!s_is(A4378,61,"FY","YTD","20251231",1,"",100000000)</f>
        <v>2.3034471972000001</v>
      </c>
      <c r="I4378" s="16">
        <f>[1]!s_is(A4378,61,"FY","YTD","20241231",1,"",100000000)</f>
        <v>2.7483302715</v>
      </c>
      <c r="J4378" s="16">
        <f>[1]!s_fa_roe(A4378,"20251231")</f>
        <v>19.3689</v>
      </c>
      <c r="K4378" s="16">
        <f>[1]!s_stmnote_rdexp(A4378,"20251231",1,10000)</f>
        <v>6640.526038</v>
      </c>
      <c r="L4378" s="16">
        <f>[1]!s_margin_tradingbalance(A4378,"",10000)</f>
        <v>7501.8846000000003</v>
      </c>
      <c r="M4378" s="16">
        <f>[1]!s_margin_seclendingbalance(A4378,"",10000)</f>
        <v>0</v>
      </c>
      <c r="N4378" s="17">
        <f>[1]!s_val_ev(A4378,"",100000000)</f>
        <v>46.293333465600007</v>
      </c>
      <c r="O4378" s="17">
        <f>[1]!share_freesharesmv(A4378,"",100000000)</f>
        <v>11.340597369600001</v>
      </c>
      <c r="P4378" s="17">
        <f ca="1">[1]!s_dq_amount_btin(A4378,TODAY()-1,100000000)</f>
        <v>0.57070684999999999</v>
      </c>
      <c r="Q4378" s="17">
        <f ca="1">[1]!s_dq_turn(A4378,TODAY()-1)</f>
        <v>5.0065107286321551</v>
      </c>
      <c r="R4378" s="2">
        <f>[1]!s_pq_amount(A4378,"20260101","",100000000)</f>
        <v>83.527186369999995</v>
      </c>
      <c r="S4378" s="2">
        <f>[1]!s_pq_avgamount(A4378,"20260101","",100000000)</f>
        <v>2.0881796592500002</v>
      </c>
      <c r="T4378" s="17">
        <f>[1]!s_ipo_dilutedpe(A4378)</f>
        <v>16.829999999999998</v>
      </c>
      <c r="U4378" s="12">
        <f>[1]!s_ipo_collection_total(A4378,100000000)</f>
        <v>10.7216667892</v>
      </c>
      <c r="V4378" s="18">
        <f>[1]!s_val_pe_ttm(A4378,"")</f>
        <v>19.980953216552734</v>
      </c>
    </row>
    <row r="4379" spans="1:22" x14ac:dyDescent="0.3">
      <c r="A4379" s="12" t="s">
        <v>333</v>
      </c>
      <c r="B4379" s="12" t="s">
        <v>334</v>
      </c>
      <c r="C4379" s="16" t="str">
        <f>[1]!s_info_mkt(A4379)</f>
        <v>北证</v>
      </c>
      <c r="D4379" s="16" t="str">
        <f>[1]!s_ipo_listeddate(A4379)</f>
        <v>2023-08-17</v>
      </c>
      <c r="E4379" s="16" t="str">
        <f>[1]!s_info_industry_csrc2023(A4379,"",3)</f>
        <v>仪器仪表制造业</v>
      </c>
      <c r="F4379" s="16">
        <f>[1]!s_is(A4379,83,"FY","YTD","20251231",1,"",100000000)</f>
        <v>1.1981075155000001</v>
      </c>
      <c r="G4379" s="16">
        <f>[1]!s_is(A4379,83,"FY","YTD","20241231",1,"",100000000)</f>
        <v>1.2216136298</v>
      </c>
      <c r="H4379" s="16">
        <f>[1]!s_is(A4379,61,"FY","YTD","20251231",1,"",100000000)</f>
        <v>0.14914704140000001</v>
      </c>
      <c r="I4379" s="16">
        <f>[1]!s_is(A4379,61,"FY","YTD","20241231",1,"",100000000)</f>
        <v>0.15810441419999999</v>
      </c>
      <c r="J4379" s="16">
        <f>[1]!s_fa_roe(A4379,"20251231")</f>
        <v>7.4561000000000002</v>
      </c>
      <c r="K4379" s="16">
        <f>[1]!s_stmnote_rdexp(A4379,"20251231",1,10000)</f>
        <v>663.326731</v>
      </c>
      <c r="L4379" s="16">
        <f>[1]!s_margin_tradingbalance(A4379,"",10000)</f>
        <v>181.46449999999999</v>
      </c>
      <c r="M4379" s="16">
        <f>[1]!s_margin_seclendingbalance(A4379,"",10000)</f>
        <v>0</v>
      </c>
      <c r="N4379" s="17">
        <f>[1]!s_val_ev(A4379,"",100000000)</f>
        <v>7.292960729999999</v>
      </c>
      <c r="O4379" s="17">
        <f>[1]!share_freesharesmv(A4379,"",100000000)</f>
        <v>2.3304341114999998</v>
      </c>
      <c r="P4379" s="17">
        <f ca="1">[1]!s_dq_amount_btin(A4379,TODAY()-1,100000000)</f>
        <v>3.5540410000000001E-2</v>
      </c>
      <c r="Q4379" s="17">
        <f ca="1">[1]!s_dq_turn(A4379,TODAY()-1)</f>
        <v>1.2231755325108582</v>
      </c>
      <c r="R4379" s="2">
        <f>[1]!s_pq_amount(A4379,"20260101","",100000000)</f>
        <v>14.36379812</v>
      </c>
      <c r="S4379" s="2">
        <f>[1]!s_pq_avgamount(A4379,"20260101","",100000000)</f>
        <v>0.13177796440366973</v>
      </c>
      <c r="T4379" s="17">
        <f>[1]!s_ipo_dilutedpe(A4379)</f>
        <v>16.41</v>
      </c>
      <c r="U4379" s="12">
        <f>[1]!s_ipo_collection_total(A4379,100000000)</f>
        <v>0.81247725000000004</v>
      </c>
      <c r="V4379" s="18">
        <f>[1]!s_val_pe_ttm(A4379,"")</f>
        <v>48.072742462158203</v>
      </c>
    </row>
    <row r="4380" spans="1:22" x14ac:dyDescent="0.3">
      <c r="A4380" s="12" t="s">
        <v>9080</v>
      </c>
      <c r="B4380" s="12" t="s">
        <v>9081</v>
      </c>
      <c r="C4380" s="16" t="str">
        <f>[1]!s_info_mkt(A4380)</f>
        <v>主板</v>
      </c>
      <c r="D4380" s="16" t="str">
        <f>[1]!s_ipo_listeddate(A4380)</f>
        <v>1996-08-28</v>
      </c>
      <c r="E4380" s="16" t="str">
        <f>[1]!s_info_industry_csrc2023(A4380,"",3)</f>
        <v>有色金属矿采选业</v>
      </c>
      <c r="F4380" s="16">
        <f>[1]!s_is(A4380,83,"FY","YTD","20251231",1,"",100000000)</f>
        <v>55.552536100699996</v>
      </c>
      <c r="G4380" s="16">
        <f>[1]!s_is(A4380,83,"FY","YTD","20241231",1,"",100000000)</f>
        <v>42.703872378</v>
      </c>
      <c r="H4380" s="16">
        <f>[1]!s_is(A4380,61,"FY","YTD","20251231",1,"",100000000)</f>
        <v>17.042392808800003</v>
      </c>
      <c r="I4380" s="16">
        <f>[1]!s_is(A4380,61,"FY","YTD","20241231",1,"",100000000)</f>
        <v>15.298585717</v>
      </c>
      <c r="J4380" s="16">
        <f>[1]!s_fa_roe(A4380,"20251231")</f>
        <v>19.600100000000001</v>
      </c>
      <c r="K4380" s="16">
        <f>[1]!s_stmnote_rdexp(A4380,"20251231",1,10000)</f>
        <v>16984.349409999999</v>
      </c>
      <c r="L4380" s="16">
        <f>[1]!s_margin_tradingbalance(A4380,"",10000)</f>
        <v>476109.46610000002</v>
      </c>
      <c r="M4380" s="16">
        <f>[1]!s_margin_seclendingbalance(A4380,"",10000)</f>
        <v>1366.1204</v>
      </c>
      <c r="N4380" s="17">
        <f>[1]!s_val_ev(A4380,"",100000000)</f>
        <v>702.61906192229992</v>
      </c>
      <c r="O4380" s="17">
        <f>[1]!share_freesharesmv(A4380,"",100000000)</f>
        <v>499.17394781069999</v>
      </c>
      <c r="P4380" s="17">
        <f ca="1">[1]!s_dq_amount_btin(A4380,TODAY()-1,100000000)</f>
        <v>30.55757565</v>
      </c>
      <c r="Q4380" s="17">
        <f ca="1">[1]!s_dq_turn(A4380,TODAY()-1)</f>
        <v>4.3084108037648541</v>
      </c>
      <c r="R4380" s="2">
        <f>[1]!s_pq_amount(A4380,"20260101","",100000000)</f>
        <v>3896.92023281</v>
      </c>
      <c r="S4380" s="2">
        <f>[1]!s_pq_avgamount(A4380,"20260101","",100000000)</f>
        <v>35.75156176889908</v>
      </c>
      <c r="T4380" s="17">
        <f>[1]!s_ipo_dilutedpe(A4380)</f>
        <v>13.93</v>
      </c>
      <c r="U4380" s="12">
        <f>[1]!s_ipo_collection_total(A4380,100000000)</f>
        <v>0.80556000000000005</v>
      </c>
      <c r="V4380" s="18">
        <f>[1]!s_val_pe_ttm(A4380,"")</f>
        <v>26.339452743530273</v>
      </c>
    </row>
    <row r="4381" spans="1:22" x14ac:dyDescent="0.3">
      <c r="A4381" s="12" t="s">
        <v>9082</v>
      </c>
      <c r="B4381" s="12" t="s">
        <v>9083</v>
      </c>
      <c r="C4381" s="16" t="str">
        <f>[1]!s_info_mkt(A4381)</f>
        <v>主板</v>
      </c>
      <c r="D4381" s="16" t="str">
        <f>[1]!s_ipo_listeddate(A4381)</f>
        <v>1997-06-16</v>
      </c>
      <c r="E4381" s="16" t="str">
        <f>[1]!s_info_industry_csrc2023(A4381,"",3)</f>
        <v>广播、电视、电影和录音制作业</v>
      </c>
      <c r="F4381" s="16">
        <f>[1]!s_is(A4381,83,"FY","YTD","20251231",1,"",100000000)</f>
        <v>10.3748431221</v>
      </c>
      <c r="G4381" s="16">
        <f>[1]!s_is(A4381,83,"FY","YTD","20241231",1,"",100000000)</f>
        <v>11.3750472793</v>
      </c>
      <c r="H4381" s="16">
        <f>[1]!s_is(A4381,61,"FY","YTD","20251231",1,"",100000000)</f>
        <v>-0.17956761629999998</v>
      </c>
      <c r="I4381" s="16">
        <f>[1]!s_is(A4381,61,"FY","YTD","20241231",1,"",100000000)</f>
        <v>0.43846433729999995</v>
      </c>
      <c r="J4381" s="16">
        <f>[1]!s_fa_roe(A4381,"20251231")</f>
        <v>-1.4134</v>
      </c>
      <c r="K4381" s="16">
        <f>[1]!s_stmnote_rdexp(A4381,"20251231",1,10000)</f>
        <v>0</v>
      </c>
      <c r="L4381" s="16">
        <f>[1]!s_margin_tradingbalance(A4381,"",10000)</f>
        <v>32522.211500000001</v>
      </c>
      <c r="M4381" s="16">
        <f>[1]!s_margin_seclendingbalance(A4381,"",10000)</f>
        <v>117.3188</v>
      </c>
      <c r="N4381" s="17">
        <f>[1]!s_val_ev(A4381,"",100000000)</f>
        <v>48.400868879999997</v>
      </c>
      <c r="O4381" s="17">
        <f>[1]!share_freesharesmv(A4381,"",100000000)</f>
        <v>20.867803708900002</v>
      </c>
      <c r="P4381" s="17">
        <f ca="1">[1]!s_dq_amount_btin(A4381,TODAY()-1,100000000)</f>
        <v>0.96459684999999995</v>
      </c>
      <c r="Q4381" s="17">
        <f ca="1">[1]!s_dq_turn(A4381,TODAY()-1)</f>
        <v>1.9819203311789806</v>
      </c>
      <c r="R4381" s="2">
        <f>[1]!s_pq_amount(A4381,"20260101","",100000000)</f>
        <v>168.49742449999999</v>
      </c>
      <c r="S4381" s="2">
        <f>[1]!s_pq_avgamount(A4381,"20260101","",100000000)</f>
        <v>1.5458479311926607</v>
      </c>
      <c r="T4381" s="17">
        <f>[1]!s_ipo_dilutedpe(A4381)</f>
        <v>0</v>
      </c>
      <c r="U4381" s="12">
        <f>[1]!s_ipo_collection_total(A4381,100000000)</f>
        <v>3.9750000000000001</v>
      </c>
      <c r="V4381" s="18">
        <f>[1]!s_val_pe_ttm(A4381,"")</f>
        <v>-588.3768310546875</v>
      </c>
    </row>
    <row r="4382" spans="1:22" x14ac:dyDescent="0.3">
      <c r="A4382" s="12" t="s">
        <v>9084</v>
      </c>
      <c r="B4382" s="12" t="s">
        <v>9085</v>
      </c>
      <c r="C4382" s="16" t="str">
        <f>[1]!s_info_mkt(A4382)</f>
        <v>创业板</v>
      </c>
      <c r="D4382" s="16" t="str">
        <f>[1]!s_ipo_listeddate(A4382)</f>
        <v>2021-06-02</v>
      </c>
      <c r="E4382" s="16" t="str">
        <f>[1]!s_info_industry_csrc2023(A4382,"",3)</f>
        <v>酒、饮料和精制茶制造业</v>
      </c>
      <c r="F4382" s="16">
        <f>[1]!s_is(A4382,83,"FY","YTD","20251231",1,"",100000000)</f>
        <v>15.003907605</v>
      </c>
      <c r="G4382" s="16">
        <f>[1]!s_is(A4382,83,"FY","YTD","20241231",1,"",100000000)</f>
        <v>18.547759747899999</v>
      </c>
      <c r="H4382" s="16">
        <f>[1]!s_is(A4382,61,"FY","YTD","20251231",1,"",100000000)</f>
        <v>0.4417461379</v>
      </c>
      <c r="I4382" s="16">
        <f>[1]!s_is(A4382,61,"FY","YTD","20241231",1,"",100000000)</f>
        <v>1.4738032957</v>
      </c>
      <c r="J4382" s="16">
        <f>[1]!s_fa_roe(A4382,"20251231")</f>
        <v>4.0534999999999997</v>
      </c>
      <c r="K4382" s="16">
        <f>[1]!s_stmnote_rdexp(A4382,"20251231",1,10000)</f>
        <v>224.06677500000001</v>
      </c>
      <c r="L4382" s="16">
        <f>[1]!s_margin_tradingbalance(A4382,"",10000)</f>
        <v>8928.8758999999991</v>
      </c>
      <c r="M4382" s="16">
        <f>[1]!s_margin_seclendingbalance(A4382,"",10000)</f>
        <v>18.262799999999999</v>
      </c>
      <c r="N4382" s="17">
        <f>[1]!s_val_ev(A4382,"",100000000)</f>
        <v>67.899359447500004</v>
      </c>
      <c r="O4382" s="17">
        <f>[1]!share_freesharesmv(A4382,"",100000000)</f>
        <v>17.729870312699997</v>
      </c>
      <c r="P4382" s="17">
        <f ca="1">[1]!s_dq_amount_btin(A4382,TODAY()-1,100000000)</f>
        <v>1.1387079</v>
      </c>
      <c r="Q4382" s="17">
        <f ca="1">[1]!s_dq_turn(A4382,TODAY()-1)</f>
        <v>1.8433792467324426</v>
      </c>
      <c r="R4382" s="2">
        <f>[1]!s_pq_amount(A4382,"20260101","",100000000)</f>
        <v>257.22929319999997</v>
      </c>
      <c r="S4382" s="2">
        <f>[1]!s_pq_avgamount(A4382,"20260101","",100000000)</f>
        <v>2.3599017724770643</v>
      </c>
      <c r="T4382" s="17">
        <f>[1]!s_ipo_dilutedpe(A4382)</f>
        <v>12.76</v>
      </c>
      <c r="U4382" s="12">
        <f>[1]!s_ipo_collection_total(A4382,100000000)</f>
        <v>4.4459999999999997</v>
      </c>
      <c r="V4382" s="18">
        <f>[1]!s_val_pe_ttm(A4382,"")</f>
        <v>144.21513366699219</v>
      </c>
    </row>
    <row r="4383" spans="1:22" x14ac:dyDescent="0.3">
      <c r="A4383" s="12" t="s">
        <v>9086</v>
      </c>
      <c r="B4383" s="12" t="s">
        <v>9087</v>
      </c>
      <c r="C4383" s="16" t="str">
        <f>[1]!s_info_mkt(A4383)</f>
        <v>主板</v>
      </c>
      <c r="D4383" s="16" t="str">
        <f>[1]!s_ipo_listeddate(A4383)</f>
        <v>2016-09-23</v>
      </c>
      <c r="E4383" s="16" t="str">
        <f>[1]!s_info_industry_csrc2023(A4383,"",3)</f>
        <v>货币金融服务</v>
      </c>
      <c r="F4383" s="16">
        <f>[1]!s_is(A4383,83,"FY","YTD","20251231",1,"",100000000)</f>
        <v>48.194009999999999</v>
      </c>
      <c r="G4383" s="16">
        <f>[1]!s_is(A4383,83,"FY","YTD","20241231",1,"",100000000)</f>
        <v>47.257840000000002</v>
      </c>
      <c r="H4383" s="16">
        <f>[1]!s_is(A4383,61,"FY","YTD","20251231",1,"",100000000)</f>
        <v>23.09132</v>
      </c>
      <c r="I4383" s="16">
        <f>[1]!s_is(A4383,61,"FY","YTD","20241231",1,"",100000000)</f>
        <v>22.521329999999999</v>
      </c>
      <c r="J4383" s="16">
        <f>[1]!s_fa_roe(A4383,"20251231")</f>
        <v>10.000299999999999</v>
      </c>
      <c r="K4383" s="16">
        <f>[1]!s_stmnote_rdexp(A4383,"20251231",1,10000)</f>
        <v>925.4</v>
      </c>
      <c r="L4383" s="16">
        <f>[1]!s_margin_tradingbalance(A4383,"",10000)</f>
        <v>70000.710200000001</v>
      </c>
      <c r="M4383" s="16">
        <f>[1]!s_margin_seclendingbalance(A4383,"",10000)</f>
        <v>186.2</v>
      </c>
      <c r="N4383" s="17">
        <f>[1]!s_val_ev(A4383,"",100000000)</f>
        <v>116.75706617400002</v>
      </c>
      <c r="O4383" s="17">
        <f>[1]!share_freesharesmv(A4383,"",100000000)</f>
        <v>81.134293665599998</v>
      </c>
      <c r="P4383" s="17">
        <f ca="1">[1]!s_dq_amount_btin(A4383,TODAY()-1,100000000)</f>
        <v>0.86912191000000005</v>
      </c>
      <c r="Q4383" s="17">
        <f ca="1">[1]!s_dq_turn(A4383,TODAY()-1)</f>
        <v>0.8107286210783845</v>
      </c>
      <c r="R4383" s="2">
        <f>[1]!s_pq_amount(A4383,"20260101","",100000000)</f>
        <v>99.279287359999998</v>
      </c>
      <c r="S4383" s="2">
        <f>[1]!s_pq_avgamount(A4383,"20260101","",100000000)</f>
        <v>0.91081915009174319</v>
      </c>
      <c r="T4383" s="17">
        <f>[1]!s_ipo_dilutedpe(A4383)</f>
        <v>9.91</v>
      </c>
      <c r="U4383" s="12">
        <f>[1]!s_ipo_collection_total(A4383,100000000)</f>
        <v>8.2610732454000004</v>
      </c>
      <c r="V4383" s="18">
        <f>[1]!s_val_pe_ttm(A4383,"")</f>
        <v>5.0196137428283691</v>
      </c>
    </row>
    <row r="4384" spans="1:22" x14ac:dyDescent="0.3">
      <c r="A4384" s="12" t="s">
        <v>9088</v>
      </c>
      <c r="B4384" s="12" t="s">
        <v>9089</v>
      </c>
      <c r="C4384" s="16" t="str">
        <f>[1]!s_info_mkt(A4384)</f>
        <v>主板</v>
      </c>
      <c r="D4384" s="16" t="str">
        <f>[1]!s_ipo_listeddate(A4384)</f>
        <v>1997-04-22</v>
      </c>
      <c r="E4384" s="16" t="str">
        <f>[1]!s_info_industry_csrc2023(A4384,"",3)</f>
        <v>计算机、通信和其他电子设备制造业</v>
      </c>
      <c r="F4384" s="16">
        <f>[1]!s_is(A4384,83,"FY","YTD","20251231",1,"",100000000)</f>
        <v>576.79224941739994</v>
      </c>
      <c r="G4384" s="16">
        <f>[1]!s_is(A4384,83,"FY","YTD","20241231",1,"",100000000)</f>
        <v>585.3024171344</v>
      </c>
      <c r="H4384" s="16">
        <f>[1]!s_is(A4384,61,"FY","YTD","20251231",1,"",100000000)</f>
        <v>24.540114054299998</v>
      </c>
      <c r="I4384" s="16">
        <f>[1]!s_is(A4384,61,"FY","YTD","20241231",1,"",100000000)</f>
        <v>22.462173031900001</v>
      </c>
      <c r="J4384" s="16">
        <f>[1]!s_fa_roe(A4384,"20251231")</f>
        <v>12.0182</v>
      </c>
      <c r="K4384" s="16">
        <f>[1]!s_stmnote_rdexp(A4384,"20251231",1,10000)</f>
        <v>238916.535527</v>
      </c>
      <c r="L4384" s="16">
        <f>[1]!s_margin_tradingbalance(A4384,"",10000)</f>
        <v>27777.638299999999</v>
      </c>
      <c r="M4384" s="16">
        <f>[1]!s_margin_seclendingbalance(A4384,"",10000)</f>
        <v>1158.25</v>
      </c>
      <c r="N4384" s="17">
        <f>[1]!s_val_ev(A4384,"",100000000)</f>
        <v>326.24306350000001</v>
      </c>
      <c r="O4384" s="17">
        <f>[1]!share_freesharesmv(A4384,"",100000000)</f>
        <v>169.5788795</v>
      </c>
      <c r="P4384" s="17">
        <f ca="1">[1]!s_dq_amount_btin(A4384,TODAY()-1,100000000)</f>
        <v>5.5804961300000002</v>
      </c>
      <c r="Q4384" s="17">
        <f ca="1">[1]!s_dq_turn(A4384,TODAY()-1)</f>
        <v>1.7277228437492922</v>
      </c>
      <c r="R4384" s="2">
        <f>[1]!s_pq_amount(A4384,"20260101","",100000000)</f>
        <v>373.14081751999998</v>
      </c>
      <c r="S4384" s="2">
        <f>[1]!s_pq_avgamount(A4384,"20260101","",100000000)</f>
        <v>3.423310252477064</v>
      </c>
      <c r="T4384" s="17">
        <f>[1]!s_ipo_dilutedpe(A4384)</f>
        <v>0</v>
      </c>
      <c r="U4384" s="12">
        <f>[1]!s_ipo_collection_total(A4384,100000000)</f>
        <v>4.3959999999999999</v>
      </c>
      <c r="V4384" s="18">
        <f>[1]!s_val_pe_ttm(A4384,"")</f>
        <v>13.096951484680176</v>
      </c>
    </row>
    <row r="4385" spans="1:22" x14ac:dyDescent="0.3">
      <c r="A4385" s="12" t="s">
        <v>9090</v>
      </c>
      <c r="B4385" s="12" t="s">
        <v>9091</v>
      </c>
      <c r="C4385" s="16" t="str">
        <f>[1]!s_info_mkt(A4385)</f>
        <v>创业板</v>
      </c>
      <c r="D4385" s="16" t="str">
        <f>[1]!s_ipo_listeddate(A4385)</f>
        <v>2012-01-13</v>
      </c>
      <c r="E4385" s="16" t="str">
        <f>[1]!s_info_industry_csrc2023(A4385,"",3)</f>
        <v>仪器仪表制造业</v>
      </c>
      <c r="F4385" s="16">
        <f>[1]!s_is(A4385,83,"FY","YTD","20251231",1,"",100000000)</f>
        <v>10.9423905169</v>
      </c>
      <c r="G4385" s="16">
        <f>[1]!s_is(A4385,83,"FY","YTD","20241231",1,"",100000000)</f>
        <v>10.6335436287</v>
      </c>
      <c r="H4385" s="16">
        <f>[1]!s_is(A4385,61,"FY","YTD","20251231",1,"",100000000)</f>
        <v>2.0517151493000001</v>
      </c>
      <c r="I4385" s="16">
        <f>[1]!s_is(A4385,61,"FY","YTD","20241231",1,"",100000000)</f>
        <v>1.6983031466</v>
      </c>
      <c r="J4385" s="16">
        <f>[1]!s_fa_roe(A4385,"20251231")</f>
        <v>11.3232</v>
      </c>
      <c r="K4385" s="16">
        <f>[1]!s_stmnote_rdexp(A4385,"20251231",1,10000)</f>
        <v>12062.841376</v>
      </c>
      <c r="L4385" s="16">
        <f>[1]!s_margin_tradingbalance(A4385,"",10000)</f>
        <v>0</v>
      </c>
      <c r="M4385" s="16">
        <f>[1]!s_margin_seclendingbalance(A4385,"",10000)</f>
        <v>0</v>
      </c>
      <c r="N4385" s="17">
        <f>[1]!s_val_ev(A4385,"",100000000)</f>
        <v>70.445409589500002</v>
      </c>
      <c r="O4385" s="17">
        <f>[1]!share_freesharesmv(A4385,"",100000000)</f>
        <v>41.361435388899999</v>
      </c>
      <c r="P4385" s="17">
        <f ca="1">[1]!s_dq_amount_btin(A4385,TODAY()-1,100000000)</f>
        <v>2.29580538</v>
      </c>
      <c r="Q4385" s="17">
        <f ca="1">[1]!s_dq_turn(A4385,TODAY()-1)</f>
        <v>3.8650453196368804</v>
      </c>
      <c r="R4385" s="2">
        <f>[1]!s_pq_amount(A4385,"20260101","",100000000)</f>
        <v>325.45738867</v>
      </c>
      <c r="S4385" s="2">
        <f>[1]!s_pq_avgamount(A4385,"20260101","",100000000)</f>
        <v>2.9858476024770639</v>
      </c>
      <c r="T4385" s="17">
        <f>[1]!s_ipo_dilutedpe(A4385)</f>
        <v>32.97</v>
      </c>
      <c r="U4385" s="12">
        <f>[1]!s_ipo_collection_total(A4385,100000000)</f>
        <v>2.601</v>
      </c>
      <c r="V4385" s="18">
        <f>[1]!s_val_pe_ttm(A4385,"")</f>
        <v>34.656330108642578</v>
      </c>
    </row>
    <row r="4386" spans="1:22" x14ac:dyDescent="0.3">
      <c r="A4386" s="12" t="s">
        <v>9092</v>
      </c>
      <c r="B4386" s="12" t="s">
        <v>9093</v>
      </c>
      <c r="C4386" s="16" t="str">
        <f>[1]!s_info_mkt(A4386)</f>
        <v>创业板</v>
      </c>
      <c r="D4386" s="16" t="str">
        <f>[1]!s_ipo_listeddate(A4386)</f>
        <v>2022-08-31</v>
      </c>
      <c r="E4386" s="16" t="str">
        <f>[1]!s_info_industry_csrc2023(A4386,"",3)</f>
        <v>软件和信息技术服务业</v>
      </c>
      <c r="F4386" s="16">
        <f>[1]!s_is(A4386,83,"FY","YTD","20251231",1,"",100000000)</f>
        <v>1.9064092131000001</v>
      </c>
      <c r="G4386" s="16">
        <f>[1]!s_is(A4386,83,"FY","YTD","20241231",1,"",100000000)</f>
        <v>1.9071737326</v>
      </c>
      <c r="H4386" s="16">
        <f>[1]!s_is(A4386,61,"FY","YTD","20251231",1,"",100000000)</f>
        <v>0.14228553839999999</v>
      </c>
      <c r="I4386" s="16">
        <f>[1]!s_is(A4386,61,"FY","YTD","20241231",1,"",100000000)</f>
        <v>8.8084273000000005E-2</v>
      </c>
      <c r="J4386" s="16">
        <f>[1]!s_fa_roe(A4386,"20251231")</f>
        <v>1.4247000000000001</v>
      </c>
      <c r="K4386" s="16">
        <f>[1]!s_stmnote_rdexp(A4386,"20251231",1,10000)</f>
        <v>3660.3651570000002</v>
      </c>
      <c r="L4386" s="16">
        <f>[1]!s_margin_tradingbalance(A4386,"",10000)</f>
        <v>21020.256000000001</v>
      </c>
      <c r="M4386" s="16">
        <f>[1]!s_margin_seclendingbalance(A4386,"",10000)</f>
        <v>22.799399999999999</v>
      </c>
      <c r="N4386" s="17">
        <f>[1]!s_val_ev(A4386,"",100000000)</f>
        <v>28.48</v>
      </c>
      <c r="O4386" s="17">
        <f>[1]!share_freesharesmv(A4386,"",100000000)</f>
        <v>21.93000584</v>
      </c>
      <c r="P4386" s="17">
        <f ca="1">[1]!s_dq_amount_btin(A4386,TODAY()-1,100000000)</f>
        <v>0.79192313999999997</v>
      </c>
      <c r="Q4386" s="17">
        <f ca="1">[1]!s_dq_turn(A4386,TODAY()-1)</f>
        <v>2.9303806328445359</v>
      </c>
      <c r="R4386" s="2">
        <f>[1]!s_pq_amount(A4386,"20260101","",100000000)</f>
        <v>183.57270708999999</v>
      </c>
      <c r="S4386" s="2">
        <f>[1]!s_pq_avgamount(A4386,"20260101","",100000000)</f>
        <v>1.6841532760550457</v>
      </c>
      <c r="T4386" s="17">
        <f>[1]!s_ipo_dilutedpe(A4386)</f>
        <v>44.32</v>
      </c>
      <c r="U4386" s="12">
        <f>[1]!s_ipo_collection_total(A4386,100000000)</f>
        <v>6.42</v>
      </c>
      <c r="V4386" s="18">
        <f>[1]!s_val_pe_ttm(A4386,"")</f>
        <v>367.5447998046875</v>
      </c>
    </row>
    <row r="4387" spans="1:22" x14ac:dyDescent="0.3">
      <c r="A4387" s="12" t="s">
        <v>9094</v>
      </c>
      <c r="B4387" s="12" t="s">
        <v>9095</v>
      </c>
      <c r="C4387" s="16" t="str">
        <f>[1]!s_info_mkt(A4387)</f>
        <v>主板</v>
      </c>
      <c r="D4387" s="16" t="str">
        <f>[1]!s_ipo_listeddate(A4387)</f>
        <v>2008-09-25</v>
      </c>
      <c r="E4387" s="16" t="str">
        <f>[1]!s_info_industry_csrc2023(A4387,"",3)</f>
        <v>化学原料和化学制品制造业</v>
      </c>
      <c r="F4387" s="16">
        <f>[1]!s_is(A4387,83,"FY","YTD","20251231",1,"",100000000)</f>
        <v>65.056902375100009</v>
      </c>
      <c r="G4387" s="16">
        <f>[1]!s_is(A4387,83,"FY","YTD","20241231",1,"",100000000)</f>
        <v>79.300250728500004</v>
      </c>
      <c r="H4387" s="16">
        <f>[1]!s_is(A4387,61,"FY","YTD","20251231",1,"",100000000)</f>
        <v>-2.0433983383999998</v>
      </c>
      <c r="I4387" s="16">
        <f>[1]!s_is(A4387,61,"FY","YTD","20241231",1,"",100000000)</f>
        <v>5.2137213827999993</v>
      </c>
      <c r="J4387" s="16">
        <f>[1]!s_fa_roe(A4387,"20251231")</f>
        <v>-3.7305999999999999</v>
      </c>
      <c r="K4387" s="16">
        <f>[1]!s_stmnote_rdexp(A4387,"20251231",1,10000)</f>
        <v>8355.9741859999995</v>
      </c>
      <c r="L4387" s="16">
        <f>[1]!s_margin_tradingbalance(A4387,"",10000)</f>
        <v>23688.525000000001</v>
      </c>
      <c r="M4387" s="16">
        <f>[1]!s_margin_seclendingbalance(A4387,"",10000)</f>
        <v>57.785200000000003</v>
      </c>
      <c r="N4387" s="17">
        <f>[1]!s_val_ev(A4387,"",100000000)</f>
        <v>46.951577047800001</v>
      </c>
      <c r="O4387" s="17">
        <f>[1]!share_freesharesmv(A4387,"",100000000)</f>
        <v>27.731049299699997</v>
      </c>
      <c r="P4387" s="17">
        <f ca="1">[1]!s_dq_amount_btin(A4387,TODAY()-1,100000000)</f>
        <v>0.77751862999999999</v>
      </c>
      <c r="Q4387" s="17">
        <f ca="1">[1]!s_dq_turn(A4387,TODAY()-1)</f>
        <v>1.6768985007215393</v>
      </c>
      <c r="R4387" s="2">
        <f>[1]!s_pq_amount(A4387,"20260101","",100000000)</f>
        <v>184.43645420999999</v>
      </c>
      <c r="S4387" s="2">
        <f>[1]!s_pq_avgamount(A4387,"20260101","",100000000)</f>
        <v>1.6920775615596331</v>
      </c>
      <c r="T4387" s="17">
        <f>[1]!s_ipo_dilutedpe(A4387)</f>
        <v>12.36</v>
      </c>
      <c r="U4387" s="12">
        <f>[1]!s_ipo_collection_total(A4387,100000000)</f>
        <v>5.1051000000000002</v>
      </c>
      <c r="V4387" s="18">
        <f>[1]!s_val_pe_ttm(A4387,"")</f>
        <v>-25.452657699584961</v>
      </c>
    </row>
    <row r="4388" spans="1:22" x14ac:dyDescent="0.3">
      <c r="A4388" s="12" t="s">
        <v>9096</v>
      </c>
      <c r="B4388" s="12" t="s">
        <v>9097</v>
      </c>
      <c r="C4388" s="16" t="str">
        <f>[1]!s_info_mkt(A4388)</f>
        <v>主板</v>
      </c>
      <c r="D4388" s="16" t="str">
        <f>[1]!s_ipo_listeddate(A4388)</f>
        <v>1993-07-12</v>
      </c>
      <c r="E4388" s="16" t="str">
        <f>[1]!s_info_industry_csrc2023(A4388,"",3)</f>
        <v>非金属矿物制品业</v>
      </c>
      <c r="F4388" s="16">
        <f>[1]!s_is(A4388,83,"FY","YTD","20251231",1,"",100000000)</f>
        <v>4.6512341191000006</v>
      </c>
      <c r="G4388" s="16">
        <f>[1]!s_is(A4388,83,"FY","YTD","20241231",1,"",100000000)</f>
        <v>3.6596619631</v>
      </c>
      <c r="H4388" s="16">
        <f>[1]!s_is(A4388,61,"FY","YTD","20251231",1,"",100000000)</f>
        <v>1.4139279619</v>
      </c>
      <c r="I4388" s="16">
        <f>[1]!s_is(A4388,61,"FY","YTD","20241231",1,"",100000000)</f>
        <v>-1.7141821623</v>
      </c>
      <c r="J4388" s="16">
        <f>[1]!s_fa_roe(A4388,"20251231")</f>
        <v>15.3797</v>
      </c>
      <c r="K4388" s="16">
        <f>[1]!s_stmnote_rdexp(A4388,"20251231",1,10000)</f>
        <v>3587.5163240000002</v>
      </c>
      <c r="L4388" s="16">
        <f>[1]!s_margin_tradingbalance(A4388,"",10000)</f>
        <v>0</v>
      </c>
      <c r="M4388" s="16">
        <f>[1]!s_margin_seclendingbalance(A4388,"",10000)</f>
        <v>0</v>
      </c>
      <c r="N4388" s="17">
        <f>[1]!s_val_ev(A4388,"",100000000)</f>
        <v>125.18494142699998</v>
      </c>
      <c r="O4388" s="17">
        <f>[1]!share_freesharesmv(A4388,"",100000000)</f>
        <v>97.021543982999987</v>
      </c>
      <c r="P4388" s="17">
        <f ca="1">[1]!s_dq_amount_btin(A4388,TODAY()-1,100000000)</f>
        <v>5.7915883199999998</v>
      </c>
      <c r="Q4388" s="17">
        <f ca="1">[1]!s_dq_turn(A4388,TODAY()-1)</f>
        <v>5.0547289819470489</v>
      </c>
      <c r="R4388" s="2">
        <f>[1]!s_pq_amount(A4388,"20260101","",100000000)</f>
        <v>1609.7167455700001</v>
      </c>
      <c r="S4388" s="2">
        <f>[1]!s_pq_avgamount(A4388,"20260101","",100000000)</f>
        <v>14.768043537339448</v>
      </c>
      <c r="T4388" s="17">
        <f>[1]!s_ipo_dilutedpe(A4388)</f>
        <v>0</v>
      </c>
      <c r="U4388" s="12">
        <f>[1]!s_ipo_collection_total(A4388,100000000)</f>
        <v>0.182</v>
      </c>
      <c r="V4388" s="18">
        <f>[1]!s_val_pe_ttm(A4388,"")</f>
        <v>89.398056030273438</v>
      </c>
    </row>
    <row r="4389" spans="1:22" x14ac:dyDescent="0.3">
      <c r="A4389" s="12" t="s">
        <v>9098</v>
      </c>
      <c r="B4389" s="12" t="s">
        <v>9099</v>
      </c>
      <c r="C4389" s="16" t="str">
        <f>[1]!s_info_mkt(A4389)</f>
        <v>主板</v>
      </c>
      <c r="D4389" s="16" t="str">
        <f>[1]!s_ipo_listeddate(A4389)</f>
        <v>2003-09-18</v>
      </c>
      <c r="E4389" s="16" t="str">
        <f>[1]!s_info_industry_csrc2023(A4389,"",3)</f>
        <v>电气机械和器材制造业</v>
      </c>
      <c r="F4389" s="16">
        <f>[1]!s_is(A4389,83,"FY","YTD","20251231",1,"",100000000)</f>
        <v>57.455563010799999</v>
      </c>
      <c r="G4389" s="16">
        <f>[1]!s_is(A4389,83,"FY","YTD","20241231",1,"",100000000)</f>
        <v>39.3817325459</v>
      </c>
      <c r="H4389" s="16">
        <f>[1]!s_is(A4389,61,"FY","YTD","20251231",1,"",100000000)</f>
        <v>1.4037591663</v>
      </c>
      <c r="I4389" s="16">
        <f>[1]!s_is(A4389,61,"FY","YTD","20241231",1,"",100000000)</f>
        <v>0.78142002849999992</v>
      </c>
      <c r="J4389" s="16">
        <f>[1]!s_fa_roe(A4389,"20251231")</f>
        <v>4.9724000000000004</v>
      </c>
      <c r="K4389" s="16">
        <f>[1]!s_stmnote_rdexp(A4389,"20251231",1,10000)</f>
        <v>9004.1669280000006</v>
      </c>
      <c r="L4389" s="16">
        <f>[1]!s_margin_tradingbalance(A4389,"",10000)</f>
        <v>54151.524899999997</v>
      </c>
      <c r="M4389" s="16">
        <f>[1]!s_margin_seclendingbalance(A4389,"",10000)</f>
        <v>304.67520000000002</v>
      </c>
      <c r="N4389" s="17">
        <f>[1]!s_val_ev(A4389,"",100000000)</f>
        <v>94.602724028799997</v>
      </c>
      <c r="O4389" s="17">
        <f>[1]!share_freesharesmv(A4389,"",100000000)</f>
        <v>67.384156247199996</v>
      </c>
      <c r="P4389" s="17">
        <f ca="1">[1]!s_dq_amount_btin(A4389,TODAY()-1,100000000)</f>
        <v>1.7635914800000001</v>
      </c>
      <c r="Q4389" s="17">
        <f ca="1">[1]!s_dq_turn(A4389,TODAY()-1)</f>
        <v>1.8469531252272153</v>
      </c>
      <c r="R4389" s="2">
        <f>[1]!s_pq_amount(A4389,"20260101","",100000000)</f>
        <v>411.15601342999997</v>
      </c>
      <c r="S4389" s="2">
        <f>[1]!s_pq_avgamount(A4389,"20260101","",100000000)</f>
        <v>3.7720735177064224</v>
      </c>
      <c r="T4389" s="17">
        <f>[1]!s_ipo_dilutedpe(A4389)</f>
        <v>17.61</v>
      </c>
      <c r="U4389" s="12">
        <f>[1]!s_ipo_collection_total(A4389,100000000)</f>
        <v>1.972</v>
      </c>
      <c r="V4389" s="18">
        <f>[1]!s_val_pe_ttm(A4389,"")</f>
        <v>66.537925720214844</v>
      </c>
    </row>
    <row r="4390" spans="1:22" x14ac:dyDescent="0.3">
      <c r="A4390" s="12" t="s">
        <v>335</v>
      </c>
      <c r="B4390" s="12" t="s">
        <v>336</v>
      </c>
      <c r="C4390" s="16" t="str">
        <f>[1]!s_info_mkt(A4390)</f>
        <v>北证</v>
      </c>
      <c r="D4390" s="16" t="str">
        <f>[1]!s_ipo_listeddate(A4390)</f>
        <v>2025-08-08</v>
      </c>
      <c r="E4390" s="16" t="str">
        <f>[1]!s_info_industry_csrc2023(A4390,"",3)</f>
        <v>金属制品业</v>
      </c>
      <c r="F4390" s="16">
        <f>[1]!s_is(A4390,83,"FY","YTD","20251231",1,"",100000000)</f>
        <v>10.311096018900001</v>
      </c>
      <c r="G4390" s="16">
        <f>[1]!s_is(A4390,83,"FY","YTD","20241231",1,"",100000000)</f>
        <v>7.2884257702999999</v>
      </c>
      <c r="H4390" s="16">
        <f>[1]!s_is(A4390,61,"FY","YTD","20251231",1,"",100000000)</f>
        <v>0.91410670549999995</v>
      </c>
      <c r="I4390" s="16">
        <f>[1]!s_is(A4390,61,"FY","YTD","20241231",1,"",100000000)</f>
        <v>0.90047789540000012</v>
      </c>
      <c r="J4390" s="16">
        <f>[1]!s_fa_roe(A4390,"20251231")</f>
        <v>19.671399999999998</v>
      </c>
      <c r="K4390" s="16">
        <f>[1]!s_stmnote_rdexp(A4390,"20251231",1,10000)</f>
        <v>1250.4293810000001</v>
      </c>
      <c r="L4390" s="16">
        <f>[1]!s_margin_tradingbalance(A4390,"",10000)</f>
        <v>967.99469999999997</v>
      </c>
      <c r="M4390" s="16">
        <f>[1]!s_margin_seclendingbalance(A4390,"",10000)</f>
        <v>0</v>
      </c>
      <c r="N4390" s="17">
        <f>[1]!s_val_ev(A4390,"",100000000)</f>
        <v>17.563598280000001</v>
      </c>
      <c r="O4390" s="17">
        <f>[1]!share_freesharesmv(A4390,"",100000000)</f>
        <v>4.1975400399999998</v>
      </c>
      <c r="P4390" s="17">
        <f ca="1">[1]!s_dq_amount_btin(A4390,TODAY()-1,100000000)</f>
        <v>6.8354029999999996E-2</v>
      </c>
      <c r="Q4390" s="17">
        <f ca="1">[1]!s_dq_turn(A4390,TODAY()-1)</f>
        <v>1.613120545718487</v>
      </c>
      <c r="R4390" s="2">
        <f>[1]!s_pq_amount(A4390,"20260101","",100000000)</f>
        <v>31.46658541</v>
      </c>
      <c r="S4390" s="2">
        <f>[1]!s_pq_avgamount(A4390,"20260101","",100000000)</f>
        <v>0.28868426981651379</v>
      </c>
      <c r="T4390" s="17">
        <f>[1]!s_ipo_dilutedpe(A4390)</f>
        <v>11.75</v>
      </c>
      <c r="U4390" s="12">
        <f>[1]!s_ipo_collection_total(A4390,100000000)</f>
        <v>3.0907396550000001</v>
      </c>
      <c r="V4390" s="18">
        <f>[1]!s_val_pe_ttm(A4390,"")</f>
        <v>24.186637878417969</v>
      </c>
    </row>
    <row r="4391" spans="1:22" x14ac:dyDescent="0.3">
      <c r="A4391" s="12" t="s">
        <v>9100</v>
      </c>
      <c r="B4391" s="12" t="s">
        <v>9101</v>
      </c>
      <c r="C4391" s="16" t="str">
        <f>[1]!s_info_mkt(A4391)</f>
        <v>主板</v>
      </c>
      <c r="D4391" s="16" t="str">
        <f>[1]!s_ipo_listeddate(A4391)</f>
        <v>2001-02-28</v>
      </c>
      <c r="E4391" s="16" t="str">
        <f>[1]!s_info_industry_csrc2023(A4391,"",3)</f>
        <v>电气机械和器材制造业</v>
      </c>
      <c r="F4391" s="16">
        <f>[1]!s_is(A4391,83,"FY","YTD","20251231",1,"",100000000)</f>
        <v>57.081918043800002</v>
      </c>
      <c r="G4391" s="16">
        <f>[1]!s_is(A4391,83,"FY","YTD","20241231",1,"",100000000)</f>
        <v>47.403074571700003</v>
      </c>
      <c r="H4391" s="16">
        <f>[1]!s_is(A4391,61,"FY","YTD","20251231",1,"",100000000)</f>
        <v>1.9701657598</v>
      </c>
      <c r="I4391" s="16">
        <f>[1]!s_is(A4391,61,"FY","YTD","20241231",1,"",100000000)</f>
        <v>0.96323297809999997</v>
      </c>
      <c r="J4391" s="16">
        <f>[1]!s_fa_roe(A4391,"20251231")</f>
        <v>27.439900000000002</v>
      </c>
      <c r="K4391" s="16">
        <f>[1]!s_stmnote_rdexp(A4391,"20251231",1,10000)</f>
        <v>29433.297074999999</v>
      </c>
      <c r="L4391" s="16">
        <f>[1]!s_margin_tradingbalance(A4391,"",10000)</f>
        <v>53822.641199999998</v>
      </c>
      <c r="M4391" s="16">
        <f>[1]!s_margin_seclendingbalance(A4391,"",10000)</f>
        <v>460.12060000000002</v>
      </c>
      <c r="N4391" s="17">
        <f>[1]!s_val_ev(A4391,"",100000000)</f>
        <v>229.63860145600003</v>
      </c>
      <c r="O4391" s="17">
        <f>[1]!share_freesharesmv(A4391,"",100000000)</f>
        <v>103.70785847030001</v>
      </c>
      <c r="P4391" s="17">
        <f ca="1">[1]!s_dq_amount_btin(A4391,TODAY()-1,100000000)</f>
        <v>4.86957006</v>
      </c>
      <c r="Q4391" s="17">
        <f ca="1">[1]!s_dq_turn(A4391,TODAY()-1)</f>
        <v>2.0986411244641734</v>
      </c>
      <c r="R4391" s="2">
        <f>[1]!s_pq_amount(A4391,"20260101","",100000000)</f>
        <v>1811.46104124</v>
      </c>
      <c r="S4391" s="2">
        <f>[1]!s_pq_avgamount(A4391,"20260101","",100000000)</f>
        <v>16.61890863522936</v>
      </c>
      <c r="T4391" s="17">
        <f>[1]!s_ipo_dilutedpe(A4391)</f>
        <v>40.799999999999997</v>
      </c>
      <c r="U4391" s="12">
        <f>[1]!s_ipo_collection_total(A4391,100000000)</f>
        <v>5.46</v>
      </c>
      <c r="V4391" s="18">
        <f>[1]!s_val_pe_ttm(A4391,"")</f>
        <v>100.59975433349609</v>
      </c>
    </row>
    <row r="4392" spans="1:22" x14ac:dyDescent="0.3">
      <c r="A4392" s="12" t="s">
        <v>9102</v>
      </c>
      <c r="B4392" s="12" t="s">
        <v>9103</v>
      </c>
      <c r="C4392" s="16" t="str">
        <f>[1]!s_info_mkt(A4392)</f>
        <v>主板</v>
      </c>
      <c r="D4392" s="16" t="str">
        <f>[1]!s_ipo_listeddate(A4392)</f>
        <v>1996-10-22</v>
      </c>
      <c r="E4392" s="16" t="str">
        <f>[1]!s_info_industry_csrc2023(A4392,"",3)</f>
        <v>货币金融服务</v>
      </c>
      <c r="F4392" s="16">
        <f>[1]!s_is(A4392,83,"FY","YTD","20251231",1,"",100000000)</f>
        <v>337.96846677450003</v>
      </c>
      <c r="G4392" s="16">
        <f>[1]!s_is(A4392,83,"FY","YTD","20241231",1,"",100000000)</f>
        <v>390.24072723769996</v>
      </c>
      <c r="H4392" s="16">
        <f>[1]!s_is(A4392,61,"FY","YTD","20251231",1,"",100000000)</f>
        <v>42.999411073900006</v>
      </c>
      <c r="I4392" s="16">
        <f>[1]!s_is(A4392,61,"FY","YTD","20241231",1,"",100000000)</f>
        <v>46.520095628199996</v>
      </c>
      <c r="J4392" s="16">
        <f>[1]!s_fa_roe(A4392,"20251231")</f>
        <v>4.1688999999999998</v>
      </c>
      <c r="K4392" s="16">
        <f>[1]!s_stmnote_rdexp(A4392,"20251231",1,10000)</f>
        <v>0</v>
      </c>
      <c r="L4392" s="16">
        <f>[1]!s_margin_tradingbalance(A4392,"",10000)</f>
        <v>192412.3254</v>
      </c>
      <c r="M4392" s="16">
        <f>[1]!s_margin_seclendingbalance(A4392,"",10000)</f>
        <v>271.6576</v>
      </c>
      <c r="N4392" s="17">
        <f>[1]!s_val_ev(A4392,"",100000000)</f>
        <v>906.43706996429989</v>
      </c>
      <c r="O4392" s="17">
        <f>[1]!share_freesharesmv(A4392,"",100000000)</f>
        <v>208.27712952719997</v>
      </c>
      <c r="P4392" s="17">
        <f ca="1">[1]!s_dq_amount_btin(A4392,TODAY()-1,100000000)</f>
        <v>5.4759930399999996</v>
      </c>
      <c r="Q4392" s="17">
        <f ca="1">[1]!s_dq_turn(A4392,TODAY()-1)</f>
        <v>0.59985184815026893</v>
      </c>
      <c r="R4392" s="2">
        <f>[1]!s_pq_amount(A4392,"20260101","",100000000)</f>
        <v>1870.0713460300001</v>
      </c>
      <c r="S4392" s="2">
        <f>[1]!s_pq_avgamount(A4392,"20260101","",100000000)</f>
        <v>17.156617853486239</v>
      </c>
      <c r="T4392" s="17">
        <f>[1]!s_ipo_dilutedpe(A4392)</f>
        <v>0</v>
      </c>
      <c r="U4392" s="12">
        <f>[1]!s_ipo_collection_total(A4392,100000000)</f>
        <v>1.0449999999999999</v>
      </c>
      <c r="V4392" s="18">
        <f>[1]!s_val_pe_ttm(A4392,"")</f>
        <v>19.687160491943359</v>
      </c>
    </row>
    <row r="4393" spans="1:22" x14ac:dyDescent="0.3">
      <c r="A4393" s="12" t="s">
        <v>9104</v>
      </c>
      <c r="B4393" s="12" t="s">
        <v>9105</v>
      </c>
      <c r="C4393" s="16" t="str">
        <f>[1]!s_info_mkt(A4393)</f>
        <v>创业板</v>
      </c>
      <c r="D4393" s="16" t="str">
        <f>[1]!s_ipo_listeddate(A4393)</f>
        <v>2021-09-22</v>
      </c>
      <c r="E4393" s="16" t="str">
        <f>[1]!s_info_industry_csrc2023(A4393,"",3)</f>
        <v>计算机、通信和其他电子设备制造业</v>
      </c>
      <c r="F4393" s="16">
        <f>[1]!s_is(A4393,83,"FY","YTD","20251231",1,"",100000000)</f>
        <v>7.2582730823999997</v>
      </c>
      <c r="G4393" s="16">
        <f>[1]!s_is(A4393,83,"FY","YTD","20241231",1,"",100000000)</f>
        <v>8.7253379505000002</v>
      </c>
      <c r="H4393" s="16">
        <f>[1]!s_is(A4393,61,"FY","YTD","20251231",1,"",100000000)</f>
        <v>-0.55551052639999998</v>
      </c>
      <c r="I4393" s="16">
        <f>[1]!s_is(A4393,61,"FY","YTD","20241231",1,"",100000000)</f>
        <v>8.0573068900000003E-2</v>
      </c>
      <c r="J4393" s="16">
        <f>[1]!s_fa_roe(A4393,"20251231")</f>
        <v>-6.8611000000000004</v>
      </c>
      <c r="K4393" s="16">
        <f>[1]!s_stmnote_rdexp(A4393,"20251231",1,10000)</f>
        <v>5932.1910200000002</v>
      </c>
      <c r="L4393" s="16">
        <f>[1]!s_margin_tradingbalance(A4393,"",10000)</f>
        <v>19805.163700000001</v>
      </c>
      <c r="M4393" s="16">
        <f>[1]!s_margin_seclendingbalance(A4393,"",10000)</f>
        <v>28.756</v>
      </c>
      <c r="N4393" s="17">
        <f>[1]!s_val_ev(A4393,"",100000000)</f>
        <v>34.479885600000003</v>
      </c>
      <c r="O4393" s="17">
        <f>[1]!share_freesharesmv(A4393,"",100000000)</f>
        <v>16.148288969999999</v>
      </c>
      <c r="P4393" s="17">
        <f ca="1">[1]!s_dq_amount_btin(A4393,TODAY()-1,100000000)</f>
        <v>1.13113854</v>
      </c>
      <c r="Q4393" s="17">
        <f ca="1">[1]!s_dq_turn(A4393,TODAY()-1)</f>
        <v>4.9671857105480433</v>
      </c>
      <c r="R4393" s="2">
        <f>[1]!s_pq_amount(A4393,"20260101","",100000000)</f>
        <v>122.78517279</v>
      </c>
      <c r="S4393" s="2">
        <f>[1]!s_pq_avgamount(A4393,"20260101","",100000000)</f>
        <v>1.1264694751376145</v>
      </c>
      <c r="T4393" s="17">
        <f>[1]!s_ipo_dilutedpe(A4393)</f>
        <v>39.6</v>
      </c>
      <c r="U4393" s="12">
        <f>[1]!s_ipo_collection_total(A4393,100000000)</f>
        <v>6.428058</v>
      </c>
      <c r="V4393" s="18">
        <f>[1]!s_val_pe_ttm(A4393,"")</f>
        <v>-51.641513824462891</v>
      </c>
    </row>
    <row r="4394" spans="1:22" x14ac:dyDescent="0.3">
      <c r="A4394" s="12" t="s">
        <v>337</v>
      </c>
      <c r="B4394" s="12" t="s">
        <v>338</v>
      </c>
      <c r="C4394" s="16" t="str">
        <f>[1]!s_info_mkt(A4394)</f>
        <v>北证</v>
      </c>
      <c r="D4394" s="16" t="str">
        <f>[1]!s_ipo_listeddate(A4394)</f>
        <v>2023-07-19</v>
      </c>
      <c r="E4394" s="16" t="str">
        <f>[1]!s_info_industry_csrc2023(A4394,"",3)</f>
        <v>计算机、通信和其他电子设备制造业</v>
      </c>
      <c r="F4394" s="16">
        <f>[1]!s_is(A4394,83,"FY","YTD","20251231",1,"",100000000)</f>
        <v>8.9486964976000003</v>
      </c>
      <c r="G4394" s="16">
        <f>[1]!s_is(A4394,83,"FY","YTD","20241231",1,"",100000000)</f>
        <v>7.9951157148999998</v>
      </c>
      <c r="H4394" s="16">
        <f>[1]!s_is(A4394,61,"FY","YTD","20251231",1,"",100000000)</f>
        <v>0.70050550099999997</v>
      </c>
      <c r="I4394" s="16">
        <f>[1]!s_is(A4394,61,"FY","YTD","20241231",1,"",100000000)</f>
        <v>1.7150183159000001</v>
      </c>
      <c r="J4394" s="16">
        <f>[1]!s_fa_roe(A4394,"20251231")</f>
        <v>8.4871999999999996</v>
      </c>
      <c r="K4394" s="16">
        <f>[1]!s_stmnote_rdexp(A4394,"20251231",1,10000)</f>
        <v>3034.4174029999999</v>
      </c>
      <c r="L4394" s="16">
        <f>[1]!s_margin_tradingbalance(A4394,"",10000)</f>
        <v>2083.3744000000002</v>
      </c>
      <c r="M4394" s="16">
        <f>[1]!s_margin_seclendingbalance(A4394,"",10000)</f>
        <v>0</v>
      </c>
      <c r="N4394" s="17">
        <f>[1]!s_val_ev(A4394,"",100000000)</f>
        <v>16.587479999999999</v>
      </c>
      <c r="O4394" s="17">
        <f>[1]!share_freesharesmv(A4394,"",100000000)</f>
        <v>4.7883412200000004</v>
      </c>
      <c r="P4394" s="17">
        <f ca="1">[1]!s_dq_amount_btin(A4394,TODAY()-1,100000000)</f>
        <v>8.0156060000000001E-2</v>
      </c>
      <c r="Q4394" s="17">
        <f ca="1">[1]!s_dq_turn(A4394,TODAY()-1)</f>
        <v>0.65695153364168102</v>
      </c>
      <c r="R4394" s="2">
        <f>[1]!s_pq_amount(A4394,"20260101","",100000000)</f>
        <v>18.78868447</v>
      </c>
      <c r="S4394" s="2">
        <f>[1]!s_pq_avgamount(A4394,"20260101","",100000000)</f>
        <v>0.1723732520183486</v>
      </c>
      <c r="T4394" s="17">
        <f>[1]!s_ipo_dilutedpe(A4394)</f>
        <v>15.55</v>
      </c>
      <c r="U4394" s="12">
        <f>[1]!s_ipo_collection_total(A4394,100000000)</f>
        <v>2.1560000000000001</v>
      </c>
      <c r="V4394" s="18">
        <f>[1]!s_val_pe_ttm(A4394,"")</f>
        <v>25.809333801269531</v>
      </c>
    </row>
    <row r="4395" spans="1:22" x14ac:dyDescent="0.3">
      <c r="A4395" s="12" t="s">
        <v>9106</v>
      </c>
      <c r="B4395" s="12" t="s">
        <v>9107</v>
      </c>
      <c r="C4395" s="16" t="str">
        <f>[1]!s_info_mkt(A4395)</f>
        <v>创业板</v>
      </c>
      <c r="D4395" s="16" t="str">
        <f>[1]!s_ipo_listeddate(A4395)</f>
        <v>2010-06-25</v>
      </c>
      <c r="E4395" s="16" t="str">
        <f>[1]!s_info_industry_csrc2023(A4395,"",3)</f>
        <v>电气机械和器材制造业</v>
      </c>
      <c r="F4395" s="16">
        <f>[1]!s_is(A4395,83,"FY","YTD","20251231",1,"",100000000)</f>
        <v>35.348362442899997</v>
      </c>
      <c r="G4395" s="16">
        <f>[1]!s_is(A4395,83,"FY","YTD","20241231",1,"",100000000)</f>
        <v>34.2217611664</v>
      </c>
      <c r="H4395" s="16">
        <f>[1]!s_is(A4395,61,"FY","YTD","20251231",1,"",100000000)</f>
        <v>-6.6939049944000004</v>
      </c>
      <c r="I4395" s="16">
        <f>[1]!s_is(A4395,61,"FY","YTD","20241231",1,"",100000000)</f>
        <v>-8.5134921361</v>
      </c>
      <c r="J4395" s="16">
        <f>[1]!s_fa_roe(A4395,"20251231")</f>
        <v>-14.023899999999999</v>
      </c>
      <c r="K4395" s="16">
        <f>[1]!s_stmnote_rdexp(A4395,"20251231",1,10000)</f>
        <v>14691.816502000001</v>
      </c>
      <c r="L4395" s="16">
        <f>[1]!s_margin_tradingbalance(A4395,"",10000)</f>
        <v>27357.2366</v>
      </c>
      <c r="M4395" s="16">
        <f>[1]!s_margin_seclendingbalance(A4395,"",10000)</f>
        <v>138.7876</v>
      </c>
      <c r="N4395" s="17">
        <f>[1]!s_val_ev(A4395,"",100000000)</f>
        <v>70.813780480800006</v>
      </c>
      <c r="O4395" s="17">
        <f>[1]!share_freesharesmv(A4395,"",100000000)</f>
        <v>32.6985140034</v>
      </c>
      <c r="P4395" s="17">
        <f ca="1">[1]!s_dq_amount_btin(A4395,TODAY()-1,100000000)</f>
        <v>0.62957750000000001</v>
      </c>
      <c r="Q4395" s="17">
        <f ca="1">[1]!s_dq_turn(A4395,TODAY()-1)</f>
        <v>0.88962063199360664</v>
      </c>
      <c r="R4395" s="2">
        <f>[1]!s_pq_amount(A4395,"20260101","",100000000)</f>
        <v>280.78819991</v>
      </c>
      <c r="S4395" s="2">
        <f>[1]!s_pq_avgamount(A4395,"20260101","",100000000)</f>
        <v>2.5760385312844036</v>
      </c>
      <c r="T4395" s="17">
        <f>[1]!s_ipo_dilutedpe(A4395)</f>
        <v>68.89</v>
      </c>
      <c r="U4395" s="12">
        <f>[1]!s_ipo_collection_total(A4395,100000000)</f>
        <v>15.19</v>
      </c>
      <c r="V4395" s="18">
        <f>[1]!s_val_pe_ttm(A4395,"")</f>
        <v>-9.5364522933959961</v>
      </c>
    </row>
    <row r="4396" spans="1:22" x14ac:dyDescent="0.3">
      <c r="A4396" s="12" t="s">
        <v>9108</v>
      </c>
      <c r="B4396" s="12" t="s">
        <v>9109</v>
      </c>
      <c r="C4396" s="16" t="str">
        <f>[1]!s_info_mkt(A4396)</f>
        <v>主板</v>
      </c>
      <c r="D4396" s="16" t="str">
        <f>[1]!s_ipo_listeddate(A4396)</f>
        <v>1995-02-17</v>
      </c>
      <c r="E4396" s="16" t="str">
        <f>[1]!s_info_industry_csrc2023(A4396,"",3)</f>
        <v>食品制造业</v>
      </c>
      <c r="F4396" s="16">
        <f>[1]!s_is(A4396,83,"FY","YTD","20251231",1,"",100000000)</f>
        <v>242.08675106699999</v>
      </c>
      <c r="G4396" s="16">
        <f>[1]!s_is(A4396,83,"FY","YTD","20241231",1,"",100000000)</f>
        <v>250.6928829462</v>
      </c>
      <c r="H4396" s="16">
        <f>[1]!s_is(A4396,61,"FY","YTD","20251231",1,"",100000000)</f>
        <v>32.808799121</v>
      </c>
      <c r="I4396" s="16">
        <f>[1]!s_is(A4396,61,"FY","YTD","20241231",1,"",100000000)</f>
        <v>27.404272155600001</v>
      </c>
      <c r="J4396" s="16">
        <f>[1]!s_fa_roe(A4396,"20251231")</f>
        <v>21.22</v>
      </c>
      <c r="K4396" s="16">
        <f>[1]!s_stmnote_rdexp(A4396,"20251231",1,10000)</f>
        <v>72414.854166999998</v>
      </c>
      <c r="L4396" s="16">
        <f>[1]!s_margin_tradingbalance(A4396,"",10000)</f>
        <v>55004.592299999997</v>
      </c>
      <c r="M4396" s="16">
        <f>[1]!s_margin_seclendingbalance(A4396,"",10000)</f>
        <v>1020.5511</v>
      </c>
      <c r="N4396" s="17">
        <f>[1]!s_val_ev(A4396,"",100000000)</f>
        <v>233.032481115</v>
      </c>
      <c r="O4396" s="17">
        <f>[1]!share_freesharesmv(A4396,"",100000000)</f>
        <v>155.90816829330001</v>
      </c>
      <c r="P4396" s="17">
        <f ca="1">[1]!s_dq_amount_btin(A4396,TODAY()-1,100000000)</f>
        <v>1.7778201</v>
      </c>
      <c r="Q4396" s="17">
        <f ca="1">[1]!s_dq_turn(A4396,TODAY()-1)</f>
        <v>0.75784132226978373</v>
      </c>
      <c r="R4396" s="2">
        <f>[1]!s_pq_amount(A4396,"20260101","",100000000)</f>
        <v>488.37251078000003</v>
      </c>
      <c r="S4396" s="2">
        <f>[1]!s_pq_avgamount(A4396,"20260101","",100000000)</f>
        <v>4.4804817502752297</v>
      </c>
      <c r="T4396" s="17">
        <f>[1]!s_ipo_dilutedpe(A4396)</f>
        <v>0</v>
      </c>
      <c r="U4396" s="12">
        <f>[1]!s_ipo_collection_total(A4396,100000000)</f>
        <v>1.05</v>
      </c>
      <c r="V4396" s="18">
        <f>[1]!s_val_pe_ttm(A4396,"")</f>
        <v>9.7908916473388672</v>
      </c>
    </row>
    <row r="4397" spans="1:22" x14ac:dyDescent="0.3">
      <c r="A4397" s="12" t="s">
        <v>9110</v>
      </c>
      <c r="B4397" s="12" t="s">
        <v>9111</v>
      </c>
      <c r="C4397" s="16" t="str">
        <f>[1]!s_info_mkt(A4397)</f>
        <v>创业板</v>
      </c>
      <c r="D4397" s="16" t="str">
        <f>[1]!s_ipo_listeddate(A4397)</f>
        <v>2017-04-18</v>
      </c>
      <c r="E4397" s="16" t="str">
        <f>[1]!s_info_industry_csrc2023(A4397,"",3)</f>
        <v>化学原料和化学制品制造业</v>
      </c>
      <c r="F4397" s="16">
        <f>[1]!s_is(A4397,83,"FY","YTD","20251231",1,"",100000000)</f>
        <v>22.905065948200001</v>
      </c>
      <c r="G4397" s="16">
        <f>[1]!s_is(A4397,83,"FY","YTD","20241231",1,"",100000000)</f>
        <v>34.802315020000002</v>
      </c>
      <c r="H4397" s="16">
        <f>[1]!s_is(A4397,61,"FY","YTD","20251231",1,"",100000000)</f>
        <v>7.1413627873000003</v>
      </c>
      <c r="I4397" s="16">
        <f>[1]!s_is(A4397,61,"FY","YTD","20241231",1,"",100000000)</f>
        <v>11.898924987000001</v>
      </c>
      <c r="J4397" s="16">
        <f>[1]!s_fa_roe(A4397,"20251231")</f>
        <v>23.761399999999998</v>
      </c>
      <c r="K4397" s="16">
        <f>[1]!s_stmnote_rdexp(A4397,"20251231",1,10000)</f>
        <v>7946.6185049999995</v>
      </c>
      <c r="L4397" s="16">
        <f>[1]!s_margin_tradingbalance(A4397,"",10000)</f>
        <v>34212.820399999997</v>
      </c>
      <c r="M4397" s="16">
        <f>[1]!s_margin_seclendingbalance(A4397,"",10000)</f>
        <v>230.6053</v>
      </c>
      <c r="N4397" s="17">
        <f>[1]!s_val_ev(A4397,"",100000000)</f>
        <v>96.700245039999999</v>
      </c>
      <c r="O4397" s="17">
        <f>[1]!share_freesharesmv(A4397,"",100000000)</f>
        <v>42.144789679999988</v>
      </c>
      <c r="P4397" s="17">
        <f ca="1">[1]!s_dq_amount_btin(A4397,TODAY()-1,100000000)</f>
        <v>4.9130776799999998</v>
      </c>
      <c r="Q4397" s="17">
        <f ca="1">[1]!s_dq_turn(A4397,TODAY()-1)</f>
        <v>5.0251903353398166</v>
      </c>
      <c r="R4397" s="2">
        <f>[1]!s_pq_amount(A4397,"20260101","",100000000)</f>
        <v>384.98126036000002</v>
      </c>
      <c r="S4397" s="2">
        <f>[1]!s_pq_avgamount(A4397,"20260101","",100000000)</f>
        <v>3.5319381684403668</v>
      </c>
      <c r="T4397" s="17">
        <f>[1]!s_ipo_dilutedpe(A4397)</f>
        <v>22.98</v>
      </c>
      <c r="U4397" s="12">
        <f>[1]!s_ipo_collection_total(A4397,100000000)</f>
        <v>7.7256</v>
      </c>
      <c r="V4397" s="18">
        <f>[1]!s_val_pe_ttm(A4397,"")</f>
        <v>24.618732452392578</v>
      </c>
    </row>
    <row r="4398" spans="1:22" x14ac:dyDescent="0.3">
      <c r="A4398" s="12" t="s">
        <v>9112</v>
      </c>
      <c r="B4398" s="12" t="s">
        <v>9113</v>
      </c>
      <c r="C4398" s="16" t="str">
        <f>[1]!s_info_mkt(A4398)</f>
        <v>主板</v>
      </c>
      <c r="D4398" s="16" t="str">
        <f>[1]!s_ipo_listeddate(A4398)</f>
        <v>2002-05-15</v>
      </c>
      <c r="E4398" s="16" t="str">
        <f>[1]!s_info_industry_csrc2023(A4398,"",3)</f>
        <v>专用设备制造业</v>
      </c>
      <c r="F4398" s="16">
        <f>[1]!s_is(A4398,83,"FY","YTD","20251231",1,"",100000000)</f>
        <v>292.42405598110003</v>
      </c>
      <c r="G4398" s="16">
        <f>[1]!s_is(A4398,83,"FY","YTD","20241231",1,"",100000000)</f>
        <v>305.26660422700002</v>
      </c>
      <c r="H4398" s="16">
        <f>[1]!s_is(A4398,61,"FY","YTD","20251231",1,"",100000000)</f>
        <v>24.469039311100001</v>
      </c>
      <c r="I4398" s="16">
        <f>[1]!s_is(A4398,61,"FY","YTD","20241231",1,"",100000000)</f>
        <v>26.216955693899997</v>
      </c>
      <c r="J4398" s="16">
        <f>[1]!s_fa_roe(A4398,"20251231")</f>
        <v>9.7807999999999993</v>
      </c>
      <c r="K4398" s="16">
        <f>[1]!s_stmnote_rdexp(A4398,"20251231",1,10000)</f>
        <v>227710.76981100001</v>
      </c>
      <c r="L4398" s="16">
        <f>[1]!s_margin_tradingbalance(A4398,"",10000)</f>
        <v>38753.448100000001</v>
      </c>
      <c r="M4398" s="16">
        <f>[1]!s_margin_seclendingbalance(A4398,"",10000)</f>
        <v>1022.2624</v>
      </c>
      <c r="N4398" s="17">
        <f>[1]!s_val_ev(A4398,"",100000000)</f>
        <v>201.96313792959998</v>
      </c>
      <c r="O4398" s="17">
        <f>[1]!share_freesharesmv(A4398,"",100000000)</f>
        <v>79.065023412800002</v>
      </c>
      <c r="P4398" s="17">
        <f ca="1">[1]!s_dq_amount_btin(A4398,TODAY()-1,100000000)</f>
        <v>1.0971566399999999</v>
      </c>
      <c r="Q4398" s="17">
        <f ca="1">[1]!s_dq_turn(A4398,TODAY()-1)</f>
        <v>0.53991429405305624</v>
      </c>
      <c r="R4398" s="2">
        <f>[1]!s_pq_amount(A4398,"20260101","",100000000)</f>
        <v>210.72434153</v>
      </c>
      <c r="S4398" s="2">
        <f>[1]!s_pq_avgamount(A4398,"20260101","",100000000)</f>
        <v>1.9332508397247707</v>
      </c>
      <c r="T4398" s="17">
        <f>[1]!s_ipo_dilutedpe(A4398)</f>
        <v>20</v>
      </c>
      <c r="U4398" s="12">
        <f>[1]!s_ipo_collection_total(A4398,100000000)</f>
        <v>3.12</v>
      </c>
      <c r="V4398" s="18">
        <f>[1]!s_val_pe_ttm(A4398,"")</f>
        <v>13.992319107055664</v>
      </c>
    </row>
    <row r="4399" spans="1:22" x14ac:dyDescent="0.3">
      <c r="A4399" s="12" t="s">
        <v>9114</v>
      </c>
      <c r="B4399" s="12" t="s">
        <v>9115</v>
      </c>
      <c r="C4399" s="16" t="str">
        <f>[1]!s_info_mkt(A4399)</f>
        <v>主板</v>
      </c>
      <c r="D4399" s="16" t="str">
        <f>[1]!s_ipo_listeddate(A4399)</f>
        <v>1998-08-25</v>
      </c>
      <c r="E4399" s="16" t="str">
        <f>[1]!s_info_industry_csrc2023(A4399,"",3)</f>
        <v>食品制造业</v>
      </c>
      <c r="F4399" s="16">
        <f>[1]!s_is(A4399,83,"FY","YTD","20251231",1,"",100000000)</f>
        <v>34.523397640100001</v>
      </c>
      <c r="G4399" s="16">
        <f>[1]!s_is(A4399,83,"FY","YTD","20241231",1,"",100000000)</f>
        <v>26.464404937699999</v>
      </c>
      <c r="H4399" s="16">
        <f>[1]!s_is(A4399,61,"FY","YTD","20251231",1,"",100000000)</f>
        <v>3.0911942892000002</v>
      </c>
      <c r="I4399" s="16">
        <f>[1]!s_is(A4399,61,"FY","YTD","20241231",1,"",100000000)</f>
        <v>2.0258284047999999</v>
      </c>
      <c r="J4399" s="16">
        <f>[1]!s_fa_roe(A4399,"20251231")</f>
        <v>16.8949</v>
      </c>
      <c r="K4399" s="16">
        <f>[1]!s_stmnote_rdexp(A4399,"20251231",1,10000)</f>
        <v>4513.1395270000003</v>
      </c>
      <c r="L4399" s="16">
        <f>[1]!s_margin_tradingbalance(A4399,"",10000)</f>
        <v>159591.5269</v>
      </c>
      <c r="M4399" s="16">
        <f>[1]!s_margin_seclendingbalance(A4399,"",10000)</f>
        <v>874.50720000000001</v>
      </c>
      <c r="N4399" s="17">
        <f>[1]!s_val_ev(A4399,"",100000000)</f>
        <v>256.00679073480001</v>
      </c>
      <c r="O4399" s="17">
        <f>[1]!share_freesharesmv(A4399,"",100000000)</f>
        <v>208.44664454879998</v>
      </c>
      <c r="P4399" s="17">
        <f ca="1">[1]!s_dq_amount_btin(A4399,TODAY()-1,100000000)</f>
        <v>51.372118299999997</v>
      </c>
      <c r="Q4399" s="17">
        <f ca="1">[1]!s_dq_turn(A4399,TODAY()-1)</f>
        <v>19.766195703202911</v>
      </c>
      <c r="R4399" s="2">
        <f>[1]!s_pq_amount(A4399,"20260101","",100000000)</f>
        <v>1984.3969610900001</v>
      </c>
      <c r="S4399" s="2">
        <f>[1]!s_pq_avgamount(A4399,"20260101","",100000000)</f>
        <v>18.205476707247705</v>
      </c>
      <c r="T4399" s="17">
        <f>[1]!s_ipo_dilutedpe(A4399)</f>
        <v>0</v>
      </c>
      <c r="U4399" s="12">
        <f>[1]!s_ipo_collection_total(A4399,100000000)</f>
        <v>7.01</v>
      </c>
      <c r="V4399" s="18">
        <f>[1]!s_val_pe_ttm(A4399,"")</f>
        <v>72.811759948730469</v>
      </c>
    </row>
    <row r="4400" spans="1:22" x14ac:dyDescent="0.3">
      <c r="A4400" s="12" t="s">
        <v>9116</v>
      </c>
      <c r="B4400" s="12" t="s">
        <v>9117</v>
      </c>
      <c r="C4400" s="16" t="str">
        <f>[1]!s_info_mkt(A4400)</f>
        <v>创业板</v>
      </c>
      <c r="D4400" s="16" t="str">
        <f>[1]!s_ipo_listeddate(A4400)</f>
        <v>2022-06-22</v>
      </c>
      <c r="E4400" s="16" t="str">
        <f>[1]!s_info_industry_csrc2023(A4400,"",3)</f>
        <v>化学原料和化学制品制造业</v>
      </c>
      <c r="F4400" s="16">
        <f>[1]!s_is(A4400,83,"FY","YTD","20251231",1,"",100000000)</f>
        <v>10.352657386499999</v>
      </c>
      <c r="G4400" s="16">
        <f>[1]!s_is(A4400,83,"FY","YTD","20241231",1,"",100000000)</f>
        <v>7.9668229189000002</v>
      </c>
      <c r="H4400" s="16">
        <f>[1]!s_is(A4400,61,"FY","YTD","20251231",1,"",100000000)</f>
        <v>1.1563831482</v>
      </c>
      <c r="I4400" s="16">
        <f>[1]!s_is(A4400,61,"FY","YTD","20241231",1,"",100000000)</f>
        <v>0.55702989790000002</v>
      </c>
      <c r="J4400" s="16">
        <f>[1]!s_fa_roe(A4400,"20251231")</f>
        <v>6.8308</v>
      </c>
      <c r="K4400" s="16">
        <f>[1]!s_stmnote_rdexp(A4400,"20251231",1,10000)</f>
        <v>5604.2157719999996</v>
      </c>
      <c r="L4400" s="16">
        <f>[1]!s_margin_tradingbalance(A4400,"",10000)</f>
        <v>22991.629099999998</v>
      </c>
      <c r="M4400" s="16">
        <f>[1]!s_margin_seclendingbalance(A4400,"",10000)</f>
        <v>28.953499999999998</v>
      </c>
      <c r="N4400" s="17">
        <f>[1]!s_val_ev(A4400,"",100000000)</f>
        <v>40.259189880000008</v>
      </c>
      <c r="O4400" s="17">
        <f>[1]!share_freesharesmv(A4400,"",100000000)</f>
        <v>23.736689025</v>
      </c>
      <c r="P4400" s="17">
        <f ca="1">[1]!s_dq_amount_btin(A4400,TODAY()-1,100000000)</f>
        <v>0.45382361999999998</v>
      </c>
      <c r="Q4400" s="17">
        <f ca="1">[1]!s_dq_turn(A4400,TODAY()-1)</f>
        <v>1.6316579492001442</v>
      </c>
      <c r="R4400" s="2">
        <f>[1]!s_pq_amount(A4400,"20260101","",100000000)</f>
        <v>117.91094450999999</v>
      </c>
      <c r="S4400" s="2">
        <f>[1]!s_pq_avgamount(A4400,"20260101","",100000000)</f>
        <v>1.0817517844954128</v>
      </c>
      <c r="T4400" s="17">
        <f>[1]!s_ipo_dilutedpe(A4400)</f>
        <v>32.71</v>
      </c>
      <c r="U4400" s="12">
        <f>[1]!s_ipo_collection_total(A4400,100000000)</f>
        <v>7.2679600000000004</v>
      </c>
      <c r="V4400" s="18">
        <f>[1]!s_val_pe_ttm(A4400,"")</f>
        <v>81.748947143554688</v>
      </c>
    </row>
    <row r="4401" spans="1:22" x14ac:dyDescent="0.3">
      <c r="A4401" s="12" t="s">
        <v>9118</v>
      </c>
      <c r="B4401" s="12" t="s">
        <v>9119</v>
      </c>
      <c r="C4401" s="16" t="str">
        <f>[1]!s_info_mkt(A4401)</f>
        <v>主板</v>
      </c>
      <c r="D4401" s="16" t="str">
        <f>[1]!s_ipo_listeddate(A4401)</f>
        <v>2016-11-29</v>
      </c>
      <c r="E4401" s="16" t="str">
        <f>[1]!s_info_industry_csrc2023(A4401,"",3)</f>
        <v>货币金融服务</v>
      </c>
      <c r="F4401" s="16">
        <f>[1]!s_is(A4401,83,"FY","YTD","20251231",1,"",100000000)</f>
        <v>42.125990000000002</v>
      </c>
      <c r="G4401" s="16">
        <f>[1]!s_is(A4401,83,"FY","YTD","20241231",1,"",100000000)</f>
        <v>41.743429999999996</v>
      </c>
      <c r="H4401" s="16">
        <f>[1]!s_is(A4401,61,"FY","YTD","20251231",1,"",100000000)</f>
        <v>20.432829999999999</v>
      </c>
      <c r="I4401" s="16">
        <f>[1]!s_is(A4401,61,"FY","YTD","20241231",1,"",100000000)</f>
        <v>19.449940000000002</v>
      </c>
      <c r="J4401" s="16">
        <f>[1]!s_fa_roe(A4401,"20251231")</f>
        <v>11.068899999999999</v>
      </c>
      <c r="K4401" s="16">
        <f>[1]!s_stmnote_rdexp(A4401,"20251231",1,10000)</f>
        <v>0</v>
      </c>
      <c r="L4401" s="16">
        <f>[1]!s_margin_tradingbalance(A4401,"",10000)</f>
        <v>88901.233500000002</v>
      </c>
      <c r="M4401" s="16">
        <f>[1]!s_margin_seclendingbalance(A4401,"",10000)</f>
        <v>167.7954</v>
      </c>
      <c r="N4401" s="17">
        <f>[1]!s_val_ev(A4401,"",100000000)</f>
        <v>91.924377053400008</v>
      </c>
      <c r="O4401" s="17">
        <f>[1]!share_freesharesmv(A4401,"",100000000)</f>
        <v>79.476410566799998</v>
      </c>
      <c r="P4401" s="17">
        <f ca="1">[1]!s_dq_amount_btin(A4401,TODAY()-1,100000000)</f>
        <v>1.4055068100000001</v>
      </c>
      <c r="Q4401" s="17">
        <f ca="1">[1]!s_dq_turn(A4401,TODAY()-1)</f>
        <v>1.5113110153501066</v>
      </c>
      <c r="R4401" s="2">
        <f>[1]!s_pq_amount(A4401,"20260101","",100000000)</f>
        <v>141.33269791000001</v>
      </c>
      <c r="S4401" s="2">
        <f>[1]!s_pq_avgamount(A4401,"20260101","",100000000)</f>
        <v>1.2966302560550458</v>
      </c>
      <c r="T4401" s="17">
        <f>[1]!s_ipo_dilutedpe(A4401)</f>
        <v>12.62</v>
      </c>
      <c r="U4401" s="12">
        <f>[1]!s_ipo_collection_total(A4401,100000000)</f>
        <v>7.6154500000000001</v>
      </c>
      <c r="V4401" s="18">
        <f>[1]!s_val_pe_ttm(A4401,"")</f>
        <v>4.4504618644714355</v>
      </c>
    </row>
    <row r="4402" spans="1:22" x14ac:dyDescent="0.3">
      <c r="A4402" s="12" t="s">
        <v>9120</v>
      </c>
      <c r="B4402" s="12" t="s">
        <v>9121</v>
      </c>
      <c r="C4402" s="16" t="str">
        <f>[1]!s_info_mkt(A4402)</f>
        <v>主板</v>
      </c>
      <c r="D4402" s="16" t="str">
        <f>[1]!s_ipo_listeddate(A4402)</f>
        <v>2004-07-05</v>
      </c>
      <c r="E4402" s="16" t="str">
        <f>[1]!s_info_industry_csrc2023(A4402,"",3)</f>
        <v>通用设备制造业</v>
      </c>
      <c r="F4402" s="16">
        <f>[1]!s_is(A4402,83,"FY","YTD","20251231",1,"",100000000)</f>
        <v>130.34507556899999</v>
      </c>
      <c r="G4402" s="16">
        <f>[1]!s_is(A4402,83,"FY","YTD","20241231",1,"",100000000)</f>
        <v>126.78362326850001</v>
      </c>
      <c r="H4402" s="16">
        <f>[1]!s_is(A4402,61,"FY","YTD","20251231",1,"",100000000)</f>
        <v>10.779297870399999</v>
      </c>
      <c r="I4402" s="16">
        <f>[1]!s_is(A4402,61,"FY","YTD","20241231",1,"",100000000)</f>
        <v>10.4488730977</v>
      </c>
      <c r="J4402" s="16">
        <f>[1]!s_fa_roe(A4402,"20251231")</f>
        <v>17.706</v>
      </c>
      <c r="K4402" s="16">
        <f>[1]!s_stmnote_rdexp(A4402,"20251231",1,10000)</f>
        <v>53487.546182999999</v>
      </c>
      <c r="L4402" s="16">
        <f>[1]!s_margin_tradingbalance(A4402,"",10000)</f>
        <v>56321.777300000002</v>
      </c>
      <c r="M4402" s="16">
        <f>[1]!s_margin_seclendingbalance(A4402,"",10000)</f>
        <v>127.2141</v>
      </c>
      <c r="N4402" s="17">
        <f>[1]!s_val_ev(A4402,"",100000000)</f>
        <v>112.9485673089</v>
      </c>
      <c r="O4402" s="17">
        <f>[1]!share_freesharesmv(A4402,"",100000000)</f>
        <v>61.148744728800004</v>
      </c>
      <c r="P4402" s="17">
        <f ca="1">[1]!s_dq_amount_btin(A4402,TODAY()-1,100000000)</f>
        <v>1.53817352</v>
      </c>
      <c r="Q4402" s="17">
        <f ca="1">[1]!s_dq_turn(A4402,TODAY()-1)</f>
        <v>1.3704059714048702</v>
      </c>
      <c r="R4402" s="2">
        <f>[1]!s_pq_amount(A4402,"20260101","",100000000)</f>
        <v>218.87553487</v>
      </c>
      <c r="S4402" s="2">
        <f>[1]!s_pq_avgamount(A4402,"20260101","",100000000)</f>
        <v>2.0080324300000001</v>
      </c>
      <c r="T4402" s="17">
        <f>[1]!s_ipo_dilutedpe(A4402)</f>
        <v>19.03</v>
      </c>
      <c r="U4402" s="12">
        <f>[1]!s_ipo_collection_total(A4402,100000000)</f>
        <v>3.1976</v>
      </c>
      <c r="V4402" s="18">
        <f>[1]!s_val_pe_ttm(A4402,"")</f>
        <v>10.690937995910645</v>
      </c>
    </row>
    <row r="4403" spans="1:22" x14ac:dyDescent="0.3">
      <c r="A4403" s="12" t="s">
        <v>9122</v>
      </c>
      <c r="B4403" s="12" t="s">
        <v>9123</v>
      </c>
      <c r="C4403" s="16" t="str">
        <f>[1]!s_info_mkt(A4403)</f>
        <v>主板</v>
      </c>
      <c r="D4403" s="16" t="str">
        <f>[1]!s_ipo_listeddate(A4403)</f>
        <v>2011-03-02</v>
      </c>
      <c r="E4403" s="16" t="str">
        <f>[1]!s_info_industry_csrc2023(A4403,"",3)</f>
        <v>农副食品加工业</v>
      </c>
      <c r="F4403" s="16">
        <f>[1]!s_is(A4403,83,"FY","YTD","20251231",1,"",100000000)</f>
        <v>65.736885864800001</v>
      </c>
      <c r="G4403" s="16">
        <f>[1]!s_is(A4403,83,"FY","YTD","20241231",1,"",100000000)</f>
        <v>71.313640793700003</v>
      </c>
      <c r="H4403" s="16">
        <f>[1]!s_is(A4403,61,"FY","YTD","20251231",1,"",100000000)</f>
        <v>3.1844614395999997</v>
      </c>
      <c r="I4403" s="16">
        <f>[1]!s_is(A4403,61,"FY","YTD","20241231",1,"",100000000)</f>
        <v>8.4948076693000001</v>
      </c>
      <c r="J4403" s="16">
        <f>[1]!s_fa_roe(A4403,"20251231")</f>
        <v>5.7462999999999997</v>
      </c>
      <c r="K4403" s="16">
        <f>[1]!s_stmnote_rdexp(A4403,"20251231",1,10000)</f>
        <v>7717.9896459999991</v>
      </c>
      <c r="L4403" s="16">
        <f>[1]!s_margin_tradingbalance(A4403,"",10000)</f>
        <v>36080.902099999999</v>
      </c>
      <c r="M4403" s="16">
        <f>[1]!s_margin_seclendingbalance(A4403,"",10000)</f>
        <v>100.3227</v>
      </c>
      <c r="N4403" s="17">
        <f>[1]!s_val_ev(A4403,"",100000000)</f>
        <v>95.252544704800002</v>
      </c>
      <c r="O4403" s="17">
        <f>[1]!share_freesharesmv(A4403,"",100000000)</f>
        <v>54.503413910399999</v>
      </c>
      <c r="P4403" s="17">
        <f ca="1">[1]!s_dq_amount_btin(A4403,TODAY()-1,100000000)</f>
        <v>1.34235214</v>
      </c>
      <c r="Q4403" s="17">
        <f ca="1">[1]!s_dq_turn(A4403,TODAY()-1)</f>
        <v>1.3985862107337792</v>
      </c>
      <c r="R4403" s="2">
        <f>[1]!s_pq_amount(A4403,"20260101","",100000000)</f>
        <v>190.15141423</v>
      </c>
      <c r="S4403" s="2">
        <f>[1]!s_pq_avgamount(A4403,"20260101","",100000000)</f>
        <v>1.7445083874311926</v>
      </c>
      <c r="T4403" s="17">
        <f>[1]!s_ipo_dilutedpe(A4403)</f>
        <v>54.14</v>
      </c>
      <c r="U4403" s="12">
        <f>[1]!s_ipo_collection_total(A4403,100000000)</f>
        <v>20</v>
      </c>
      <c r="V4403" s="18">
        <f>[1]!s_val_pe_ttm(A4403,"")</f>
        <v>23.26301383972168</v>
      </c>
    </row>
    <row r="4404" spans="1:22" x14ac:dyDescent="0.3">
      <c r="A4404" s="12" t="s">
        <v>9124</v>
      </c>
      <c r="B4404" s="12" t="s">
        <v>9125</v>
      </c>
      <c r="C4404" s="16" t="str">
        <f>[1]!s_info_mkt(A4404)</f>
        <v>主板</v>
      </c>
      <c r="D4404" s="16" t="str">
        <f>[1]!s_ipo_listeddate(A4404)</f>
        <v>2014-01-28</v>
      </c>
      <c r="E4404" s="16" t="str">
        <f>[1]!s_info_industry_csrc2023(A4404,"",3)</f>
        <v>煤炭开采和洗选业</v>
      </c>
      <c r="F4404" s="16">
        <f>[1]!s_is(A4404,83,"FY","YTD","20251231",1,"",100000000)</f>
        <v>1581.785197182</v>
      </c>
      <c r="G4404" s="16">
        <f>[1]!s_is(A4404,83,"FY","YTD","20241231",1,"",100000000)</f>
        <v>1841.4484507104999</v>
      </c>
      <c r="H4404" s="16">
        <f>[1]!s_is(A4404,61,"FY","YTD","20251231",1,"",100000000)</f>
        <v>167.6476316836</v>
      </c>
      <c r="I4404" s="16">
        <f>[1]!s_is(A4404,61,"FY","YTD","20241231",1,"",100000000)</f>
        <v>223.59786564160001</v>
      </c>
      <c r="J4404" s="16">
        <f>[1]!s_fa_roe(A4404,"20251231")</f>
        <v>17.881</v>
      </c>
      <c r="K4404" s="16">
        <f>[1]!s_stmnote_rdexp(A4404,"20251231",1,10000)</f>
        <v>66517.52</v>
      </c>
      <c r="L4404" s="16">
        <f>[1]!s_margin_tradingbalance(A4404,"",10000)</f>
        <v>69902.130699999994</v>
      </c>
      <c r="M4404" s="16">
        <f>[1]!s_margin_seclendingbalance(A4404,"",10000)</f>
        <v>1512.7858000000001</v>
      </c>
      <c r="N4404" s="17">
        <f>[1]!s_val_ev(A4404,"",100000000)</f>
        <v>2226.9414999999999</v>
      </c>
      <c r="O4404" s="17">
        <f>[1]!share_freesharesmv(A4404,"",100000000)</f>
        <v>773.86833524949998</v>
      </c>
      <c r="P4404" s="17">
        <f ca="1">[1]!s_dq_amount_btin(A4404,TODAY()-1,100000000)</f>
        <v>9.9985825199999994</v>
      </c>
      <c r="Q4404" s="17">
        <f ca="1">[1]!s_dq_turn(A4404,TODAY()-1)</f>
        <v>0.44346207323362558</v>
      </c>
      <c r="R4404" s="2">
        <f>[1]!s_pq_amount(A4404,"20260101","",100000000)</f>
        <v>1408.2202649799999</v>
      </c>
      <c r="S4404" s="2">
        <f>[1]!s_pq_avgamount(A4404,"20260101","",100000000)</f>
        <v>12.919451972293578</v>
      </c>
      <c r="T4404" s="17">
        <f>[1]!s_ipo_dilutedpe(A4404)</f>
        <v>6.23</v>
      </c>
      <c r="U4404" s="12">
        <f>[1]!s_ipo_collection_total(A4404,100000000)</f>
        <v>40</v>
      </c>
      <c r="V4404" s="18">
        <f>[1]!s_val_pe_ttm(A4404,"")</f>
        <v>13.77207088470459</v>
      </c>
    </row>
    <row r="4405" spans="1:22" x14ac:dyDescent="0.3">
      <c r="A4405" s="12" t="s">
        <v>9126</v>
      </c>
      <c r="B4405" s="12" t="s">
        <v>9127</v>
      </c>
      <c r="C4405" s="16" t="str">
        <f>[1]!s_info_mkt(A4405)</f>
        <v>主板</v>
      </c>
      <c r="D4405" s="16" t="str">
        <f>[1]!s_ipo_listeddate(A4405)</f>
        <v>2010-09-15</v>
      </c>
      <c r="E4405" s="16" t="str">
        <f>[1]!s_info_industry_csrc2023(A4405,"",3)</f>
        <v>化学原料和化学制品制造业</v>
      </c>
      <c r="F4405" s="16">
        <f>[1]!s_is(A4405,83,"FY","YTD","20251231",1,"",100000000)</f>
        <v>6.0329046227999994</v>
      </c>
      <c r="G4405" s="16">
        <f>[1]!s_is(A4405,83,"FY","YTD","20241231",1,"",100000000)</f>
        <v>5.3866286380999995</v>
      </c>
      <c r="H4405" s="16">
        <f>[1]!s_is(A4405,61,"FY","YTD","20251231",1,"",100000000)</f>
        <v>0.31318410059999996</v>
      </c>
      <c r="I4405" s="16">
        <f>[1]!s_is(A4405,61,"FY","YTD","20241231",1,"",100000000)</f>
        <v>0.56393834630000006</v>
      </c>
      <c r="J4405" s="16">
        <f>[1]!s_fa_roe(A4405,"20251231")</f>
        <v>3.3365999999999998</v>
      </c>
      <c r="K4405" s="16">
        <f>[1]!s_stmnote_rdexp(A4405,"20251231",1,10000)</f>
        <v>1807.234966</v>
      </c>
      <c r="L4405" s="16">
        <f>[1]!s_margin_tradingbalance(A4405,"",10000)</f>
        <v>25854.2448</v>
      </c>
      <c r="M4405" s="16">
        <f>[1]!s_margin_seclendingbalance(A4405,"",10000)</f>
        <v>29.0517</v>
      </c>
      <c r="N4405" s="17">
        <f>[1]!s_val_ev(A4405,"",100000000)</f>
        <v>32.252399999999994</v>
      </c>
      <c r="O4405" s="17">
        <f>[1]!share_freesharesmv(A4405,"",100000000)</f>
        <v>25.356963043799997</v>
      </c>
      <c r="P4405" s="17">
        <f ca="1">[1]!s_dq_amount_btin(A4405,TODAY()-1,100000000)</f>
        <v>0.55633021000000005</v>
      </c>
      <c r="Q4405" s="17">
        <f ca="1">[1]!s_dq_turn(A4405,TODAY()-1)</f>
        <v>1.7127124183006537</v>
      </c>
      <c r="R4405" s="2">
        <f>[1]!s_pq_amount(A4405,"20260101","",100000000)</f>
        <v>124.33708301999999</v>
      </c>
      <c r="S4405" s="2">
        <f>[1]!s_pq_avgamount(A4405,"20260101","",100000000)</f>
        <v>1.1407071836697247</v>
      </c>
      <c r="T4405" s="17">
        <f>[1]!s_ipo_dilutedpe(A4405)</f>
        <v>63.89</v>
      </c>
      <c r="U4405" s="12">
        <f>[1]!s_ipo_collection_total(A4405,100000000)</f>
        <v>6.9</v>
      </c>
      <c r="V4405" s="18">
        <f>[1]!s_val_pe_ttm(A4405,"")</f>
        <v>107.33924102783203</v>
      </c>
    </row>
    <row r="4406" spans="1:22" x14ac:dyDescent="0.3">
      <c r="A4406" s="12" t="s">
        <v>339</v>
      </c>
      <c r="B4406" s="12" t="s">
        <v>340</v>
      </c>
      <c r="C4406" s="16" t="str">
        <f>[1]!s_info_mkt(A4406)</f>
        <v>北证</v>
      </c>
      <c r="D4406" s="16" t="str">
        <f>[1]!s_ipo_listeddate(A4406)</f>
        <v>2024-01-05</v>
      </c>
      <c r="E4406" s="16" t="str">
        <f>[1]!s_info_industry_csrc2023(A4406,"",3)</f>
        <v>汽车制造业</v>
      </c>
      <c r="F4406" s="16">
        <f>[1]!s_is(A4406,83,"FY","YTD","20251231",1,"",100000000)</f>
        <v>3.9057822064999996</v>
      </c>
      <c r="G4406" s="16">
        <f>[1]!s_is(A4406,83,"FY","YTD","20241231",1,"",100000000)</f>
        <v>2.8580588606999999</v>
      </c>
      <c r="H4406" s="16">
        <f>[1]!s_is(A4406,61,"FY","YTD","20251231",1,"",100000000)</f>
        <v>0.72083140810000002</v>
      </c>
      <c r="I4406" s="16">
        <f>[1]!s_is(A4406,61,"FY","YTD","20241231",1,"",100000000)</f>
        <v>0.62511391869999999</v>
      </c>
      <c r="J4406" s="16">
        <f>[1]!s_fa_roe(A4406,"20251231")</f>
        <v>12.4534</v>
      </c>
      <c r="K4406" s="16">
        <f>[1]!s_stmnote_rdexp(A4406,"20251231",1,10000)</f>
        <v>1491.6841340000001</v>
      </c>
      <c r="L4406" s="16">
        <f>[1]!s_margin_tradingbalance(A4406,"",10000)</f>
        <v>1474.2012999999999</v>
      </c>
      <c r="M4406" s="16">
        <f>[1]!s_margin_seclendingbalance(A4406,"",10000)</f>
        <v>0</v>
      </c>
      <c r="N4406" s="17">
        <f>[1]!s_val_ev(A4406,"",100000000)</f>
        <v>14.609204999999999</v>
      </c>
      <c r="O4406" s="17">
        <f>[1]!share_freesharesmv(A4406,"",100000000)</f>
        <v>5.0567460449999997</v>
      </c>
      <c r="P4406" s="17">
        <f ca="1">[1]!s_dq_amount_btin(A4406,TODAY()-1,100000000)</f>
        <v>0.16799943000000001</v>
      </c>
      <c r="Q4406" s="17">
        <f ca="1">[1]!s_dq_turn(A4406,TODAY()-1)</f>
        <v>1.7582474185956209</v>
      </c>
      <c r="R4406" s="2">
        <f>[1]!s_pq_amount(A4406,"20260101","",100000000)</f>
        <v>36.801267039999999</v>
      </c>
      <c r="S4406" s="2">
        <f>[1]!s_pq_avgamount(A4406,"20260101","",100000000)</f>
        <v>0.33762630311926606</v>
      </c>
      <c r="T4406" s="17">
        <f>[1]!s_ipo_dilutedpe(A4406)</f>
        <v>17.46</v>
      </c>
      <c r="U4406" s="12">
        <f>[1]!s_ipo_collection_total(A4406,100000000)</f>
        <v>1.2889200000000001</v>
      </c>
      <c r="V4406" s="18">
        <f>[1]!s_val_pe_ttm(A4406,"")</f>
        <v>20.028665542602539</v>
      </c>
    </row>
    <row r="4407" spans="1:22" x14ac:dyDescent="0.3">
      <c r="A4407" s="12" t="s">
        <v>9128</v>
      </c>
      <c r="B4407" s="12" t="s">
        <v>9129</v>
      </c>
      <c r="C4407" s="16" t="str">
        <f>[1]!s_info_mkt(A4407)</f>
        <v>创业板</v>
      </c>
      <c r="D4407" s="16" t="str">
        <f>[1]!s_ipo_listeddate(A4407)</f>
        <v>2015-11-02</v>
      </c>
      <c r="E4407" s="16" t="str">
        <f>[1]!s_info_industry_csrc2023(A4407,"",3)</f>
        <v>畜牧业</v>
      </c>
      <c r="F4407" s="16">
        <f>[1]!s_is(A4407,83,"FY","YTD","20251231",1,"",100000000)</f>
        <v>1038.6218849971999</v>
      </c>
      <c r="G4407" s="16">
        <f>[1]!s_is(A4407,83,"FY","YTD","20241231",1,"",100000000)</f>
        <v>1049.2435375225</v>
      </c>
      <c r="H4407" s="16">
        <f>[1]!s_is(A4407,61,"FY","YTD","20251231",1,"",100000000)</f>
        <v>52.664158178199997</v>
      </c>
      <c r="I4407" s="16">
        <f>[1]!s_is(A4407,61,"FY","YTD","20241231",1,"",100000000)</f>
        <v>92.304188566200011</v>
      </c>
      <c r="J4407" s="16">
        <f>[1]!s_fa_roe(A4407,"20251231")</f>
        <v>12.6859</v>
      </c>
      <c r="K4407" s="16">
        <f>[1]!s_stmnote_rdexp(A4407,"20251231",1,10000)</f>
        <v>81500.647839999991</v>
      </c>
      <c r="L4407" s="16">
        <f>[1]!s_margin_tradingbalance(A4407,"",10000)</f>
        <v>93084.533800000005</v>
      </c>
      <c r="M4407" s="16">
        <f>[1]!s_margin_seclendingbalance(A4407,"",10000)</f>
        <v>817.78039999999999</v>
      </c>
      <c r="N4407" s="17">
        <f>[1]!s_val_ev(A4407,"",100000000)</f>
        <v>822.42566209799998</v>
      </c>
      <c r="O4407" s="17">
        <f>[1]!share_freesharesmv(A4407,"",100000000)</f>
        <v>663.87216524279995</v>
      </c>
      <c r="P4407" s="17">
        <f ca="1">[1]!s_dq_amount_btin(A4407,TODAY()-1,100000000)</f>
        <v>5.4971447700000002</v>
      </c>
      <c r="Q4407" s="17">
        <f ca="1">[1]!s_dq_turn(A4407,TODAY()-1)</f>
        <v>0.74266573442933381</v>
      </c>
      <c r="R4407" s="2">
        <f>[1]!s_pq_amount(A4407,"20260101","",100000000)</f>
        <v>893.63190652000003</v>
      </c>
      <c r="S4407" s="2">
        <f>[1]!s_pq_avgamount(A4407,"20260101","",100000000)</f>
        <v>8.1984578579816514</v>
      </c>
      <c r="T4407" s="17">
        <f>[1]!s_ipo_dilutedpe(A4407)</f>
        <v>22.43</v>
      </c>
      <c r="U4407" s="12">
        <f>[1]!s_ipo_collection_total(A4407,100000000)</f>
        <v>0</v>
      </c>
      <c r="V4407" s="18">
        <f>[1]!s_val_pe_ttm(A4407,"")</f>
        <v>37.469383239746094</v>
      </c>
    </row>
    <row r="4408" spans="1:22" x14ac:dyDescent="0.3">
      <c r="A4408" s="12" t="s">
        <v>9130</v>
      </c>
      <c r="B4408" s="12" t="s">
        <v>9131</v>
      </c>
      <c r="C4408" s="16" t="str">
        <f>[1]!s_info_mkt(A4408)</f>
        <v>创业板</v>
      </c>
      <c r="D4408" s="16" t="str">
        <f>[1]!s_ipo_listeddate(A4408)</f>
        <v>2019-03-22</v>
      </c>
      <c r="E4408" s="16" t="str">
        <f>[1]!s_info_industry_csrc2023(A4408,"",3)</f>
        <v>食品制造业</v>
      </c>
      <c r="F4408" s="16">
        <f>[1]!s_is(A4408,83,"FY","YTD","20251231",1,"",100000000)</f>
        <v>21.576802126999997</v>
      </c>
      <c r="G4408" s="16">
        <f>[1]!s_is(A4408,83,"FY","YTD","20241231",1,"",100000000)</f>
        <v>19.807530019400001</v>
      </c>
      <c r="H4408" s="16">
        <f>[1]!s_is(A4408,61,"FY","YTD","20251231",1,"",100000000)</f>
        <v>-2.4112574052000002</v>
      </c>
      <c r="I4408" s="16">
        <f>[1]!s_is(A4408,61,"FY","YTD","20241231",1,"",100000000)</f>
        <v>0.53726318630000003</v>
      </c>
      <c r="J4408" s="16">
        <f>[1]!s_fa_roe(A4408,"20251231")</f>
        <v>-7.5377000000000001</v>
      </c>
      <c r="K4408" s="16">
        <f>[1]!s_stmnote_rdexp(A4408,"20251231",1,10000)</f>
        <v>103601.096867</v>
      </c>
      <c r="L4408" s="16">
        <f>[1]!s_margin_tradingbalance(A4408,"",10000)</f>
        <v>50193.725200000001</v>
      </c>
      <c r="M4408" s="16">
        <f>[1]!s_margin_seclendingbalance(A4408,"",10000)</f>
        <v>270.47030000000001</v>
      </c>
      <c r="N4408" s="17">
        <f>[1]!s_val_ev(A4408,"",100000000)</f>
        <v>336.40001008799999</v>
      </c>
      <c r="O4408" s="17">
        <f>[1]!share_freesharesmv(A4408,"",100000000)</f>
        <v>85.249411400999989</v>
      </c>
      <c r="P4408" s="17">
        <f ca="1">[1]!s_dq_amount_btin(A4408,TODAY()-1,100000000)</f>
        <v>3.6375135699999999</v>
      </c>
      <c r="Q4408" s="17">
        <f ca="1">[1]!s_dq_turn(A4408,TODAY()-1)</f>
        <v>1.0690302883936456</v>
      </c>
      <c r="R4408" s="2">
        <f>[1]!s_pq_amount(A4408,"20260101","",100000000)</f>
        <v>431.26444735000001</v>
      </c>
      <c r="S4408" s="2">
        <f>[1]!s_pq_avgamount(A4408,"20260101","",100000000)</f>
        <v>3.9565545628440368</v>
      </c>
      <c r="T4408" s="17">
        <f>[1]!s_ipo_dilutedpe(A4408)</f>
        <v>22.99</v>
      </c>
      <c r="U4408" s="12">
        <f>[1]!s_ipo_collection_total(A4408,100000000)</f>
        <v>12.234999999999999</v>
      </c>
      <c r="V4408" s="18">
        <f>[1]!s_val_pe_ttm(A4408,"")</f>
        <v>-109.19281768798828</v>
      </c>
    </row>
    <row r="4409" spans="1:22" x14ac:dyDescent="0.3">
      <c r="A4409" s="12" t="s">
        <v>9132</v>
      </c>
      <c r="B4409" s="12" t="s">
        <v>9133</v>
      </c>
      <c r="C4409" s="16" t="str">
        <f>[1]!s_info_mkt(A4409)</f>
        <v>主板</v>
      </c>
      <c r="D4409" s="16" t="str">
        <f>[1]!s_ipo_listeddate(A4409)</f>
        <v>2007-02-15</v>
      </c>
      <c r="E4409" s="16" t="str">
        <f>[1]!s_info_industry_csrc2023(A4409,"",3)</f>
        <v>有色金属冶炼和压延加工业</v>
      </c>
      <c r="F4409" s="16">
        <f>[1]!s_is(A4409,83,"FY","YTD","20251231",1,"",100000000)</f>
        <v>14.456010058599999</v>
      </c>
      <c r="G4409" s="16">
        <f>[1]!s_is(A4409,83,"FY","YTD","20241231",1,"",100000000)</f>
        <v>12.604679724</v>
      </c>
      <c r="H4409" s="16">
        <f>[1]!s_is(A4409,61,"FY","YTD","20251231",1,"",100000000)</f>
        <v>-1.7801741152000001</v>
      </c>
      <c r="I4409" s="16">
        <f>[1]!s_is(A4409,61,"FY","YTD","20241231",1,"",100000000)</f>
        <v>-0.78855917419999999</v>
      </c>
      <c r="J4409" s="16">
        <f>[1]!s_fa_roe(A4409,"20251231")</f>
        <v>-20.8704</v>
      </c>
      <c r="K4409" s="16">
        <f>[1]!s_stmnote_rdexp(A4409,"20251231",1,10000)</f>
        <v>229.22549500000002</v>
      </c>
      <c r="L4409" s="16">
        <f>[1]!s_margin_tradingbalance(A4409,"",10000)</f>
        <v>0</v>
      </c>
      <c r="M4409" s="16">
        <f>[1]!s_margin_seclendingbalance(A4409,"",10000)</f>
        <v>0</v>
      </c>
      <c r="N4409" s="17">
        <f>[1]!s_val_ev(A4409,"",100000000)</f>
        <v>24.222305498299999</v>
      </c>
      <c r="O4409" s="17">
        <f>[1]!share_freesharesmv(A4409,"",100000000)</f>
        <v>17.5860124027</v>
      </c>
      <c r="P4409" s="17">
        <f ca="1">[1]!s_dq_amount_btin(A4409,TODAY()-1,100000000)</f>
        <v>1.0735965700000001</v>
      </c>
      <c r="Q4409" s="17">
        <f ca="1">[1]!s_dq_turn(A4409,TODAY()-1)</f>
        <v>4.3492579256029167</v>
      </c>
      <c r="R4409" s="2">
        <f>[1]!s_pq_amount(A4409,"20260101","",100000000)</f>
        <v>205.75985749</v>
      </c>
      <c r="S4409" s="2">
        <f>[1]!s_pq_avgamount(A4409,"20260101","",100000000)</f>
        <v>1.887705114587156</v>
      </c>
      <c r="T4409" s="17">
        <f>[1]!s_ipo_dilutedpe(A4409)</f>
        <v>28.02</v>
      </c>
      <c r="U4409" s="12">
        <f>[1]!s_ipo_collection_total(A4409,100000000)</f>
        <v>2.5804800000000001</v>
      </c>
      <c r="V4409" s="18">
        <f>[1]!s_val_pe_ttm(A4409,"")</f>
        <v>-14.044687271118164</v>
      </c>
    </row>
    <row r="4410" spans="1:22" x14ac:dyDescent="0.3">
      <c r="A4410" s="12" t="s">
        <v>9134</v>
      </c>
      <c r="B4410" s="12" t="s">
        <v>9135</v>
      </c>
      <c r="C4410" s="16" t="str">
        <f>[1]!s_info_mkt(A4410)</f>
        <v>主板</v>
      </c>
      <c r="D4410" s="16" t="str">
        <f>[1]!s_ipo_listeddate(A4410)</f>
        <v>2007-07-19</v>
      </c>
      <c r="E4410" s="16" t="str">
        <f>[1]!s_info_industry_csrc2023(A4410,"",3)</f>
        <v>货币金融服务</v>
      </c>
      <c r="F4410" s="16">
        <f>[1]!s_is(A4410,83,"FY","YTD","20251231",1,"",100000000)</f>
        <v>555.41916000000003</v>
      </c>
      <c r="G4410" s="16">
        <f>[1]!s_is(A4410,83,"FY","YTD","20241231",1,"",100000000)</f>
        <v>502.73070000000001</v>
      </c>
      <c r="H4410" s="16">
        <f>[1]!s_is(A4410,61,"FY","YTD","20251231",1,"",100000000)</f>
        <v>218.07088999999999</v>
      </c>
      <c r="I4410" s="16">
        <f>[1]!s_is(A4410,61,"FY","YTD","20241231",1,"",100000000)</f>
        <v>201.76728</v>
      </c>
      <c r="J4410" s="16">
        <f>[1]!s_fa_roe(A4410,"20251231")</f>
        <v>11.0463</v>
      </c>
      <c r="K4410" s="16">
        <f>[1]!s_stmnote_rdexp(A4410,"20251231",1,10000)</f>
        <v>0</v>
      </c>
      <c r="L4410" s="16">
        <f>[1]!s_margin_tradingbalance(A4410,"",10000)</f>
        <v>59130.849000000002</v>
      </c>
      <c r="M4410" s="16">
        <f>[1]!s_margin_seclendingbalance(A4410,"",10000)</f>
        <v>729.197</v>
      </c>
      <c r="N4410" s="17">
        <f>[1]!s_val_ev(A4410,"",100000000)</f>
        <v>1341.4470460825</v>
      </c>
      <c r="O4410" s="17">
        <f>[1]!share_freesharesmv(A4410,"",100000000)</f>
        <v>574.46475241049995</v>
      </c>
      <c r="P4410" s="17">
        <f ca="1">[1]!s_dq_amount_btin(A4410,TODAY()-1,100000000)</f>
        <v>4.9711167500000002</v>
      </c>
      <c r="Q4410" s="17">
        <f ca="1">[1]!s_dq_turn(A4410,TODAY()-1)</f>
        <v>0.36750245377906704</v>
      </c>
      <c r="R4410" s="2">
        <f>[1]!s_pq_amount(A4410,"20260101","",100000000)</f>
        <v>652.71623177000004</v>
      </c>
      <c r="S4410" s="2">
        <f>[1]!s_pq_avgamount(A4410,"20260101","",100000000)</f>
        <v>5.9882223098165142</v>
      </c>
      <c r="T4410" s="17">
        <f>[1]!s_ipo_dilutedpe(A4410)</f>
        <v>34.450000000000003</v>
      </c>
      <c r="U4410" s="12">
        <f>[1]!s_ipo_collection_total(A4410,100000000)</f>
        <v>69.3</v>
      </c>
      <c r="V4410" s="18">
        <f>[1]!s_val_pe_ttm(A4410,"")</f>
        <v>6.0158333778381348</v>
      </c>
    </row>
    <row r="4411" spans="1:22" x14ac:dyDescent="0.3">
      <c r="A4411" s="12" t="s">
        <v>9136</v>
      </c>
      <c r="B4411" s="12" t="s">
        <v>9137</v>
      </c>
      <c r="C4411" s="16" t="str">
        <f>[1]!s_info_mkt(A4411)</f>
        <v>科创板</v>
      </c>
      <c r="D4411" s="16" t="str">
        <f>[1]!s_ipo_listeddate(A4411)</f>
        <v>2021-12-14</v>
      </c>
      <c r="E4411" s="16" t="str">
        <f>[1]!s_info_industry_csrc2023(A4411,"",3)</f>
        <v>软件和信息技术服务业</v>
      </c>
      <c r="F4411" s="16">
        <f>[1]!s_is(A4411,83,"FY","YTD","20251231",1,"",100000000)</f>
        <v>4.0411601761</v>
      </c>
      <c r="G4411" s="16">
        <f>[1]!s_is(A4411,83,"FY","YTD","20241231",1,"",100000000)</f>
        <v>5.9194432471000002</v>
      </c>
      <c r="H4411" s="16">
        <f>[1]!s_is(A4411,61,"FY","YTD","20251231",1,"",100000000)</f>
        <v>-2.5048597505000001</v>
      </c>
      <c r="I4411" s="16">
        <f>[1]!s_is(A4411,61,"FY","YTD","20241231",1,"",100000000)</f>
        <v>-2.5611740241000001</v>
      </c>
      <c r="J4411" s="16">
        <f>[1]!s_fa_roe(A4411,"20251231")</f>
        <v>-17.5182</v>
      </c>
      <c r="K4411" s="16">
        <f>[1]!s_stmnote_rdexp(A4411,"20251231",1,10000)</f>
        <v>20009.176035</v>
      </c>
      <c r="L4411" s="16">
        <f>[1]!s_margin_tradingbalance(A4411,"",10000)</f>
        <v>16462.1191</v>
      </c>
      <c r="M4411" s="16">
        <f>[1]!s_margin_seclendingbalance(A4411,"",10000)</f>
        <v>34.1389</v>
      </c>
      <c r="N4411" s="17">
        <f>[1]!s_val_ev(A4411,"",100000000)</f>
        <v>33.969884146200002</v>
      </c>
      <c r="O4411" s="17">
        <f>[1]!share_freesharesmv(A4411,"",100000000)</f>
        <v>20.021567148300001</v>
      </c>
      <c r="P4411" s="17">
        <f ca="1">[1]!s_dq_amount_btin(A4411,TODAY()-1,100000000)</f>
        <v>0.99807688000000006</v>
      </c>
      <c r="Q4411" s="17">
        <f ca="1">[1]!s_dq_turn(A4411,TODAY()-1)</f>
        <v>2.8939678700964033</v>
      </c>
      <c r="R4411" s="2">
        <f>[1]!s_pq_amount(A4411,"20260101","",100000000)</f>
        <v>141.92711535000001</v>
      </c>
      <c r="S4411" s="2">
        <f>[1]!s_pq_avgamount(A4411,"20260101","",100000000)</f>
        <v>1.3020836270642202</v>
      </c>
      <c r="T4411" s="17">
        <f>[1]!s_ipo_dilutedpe(A4411)</f>
        <v>259.60000000000002</v>
      </c>
      <c r="U4411" s="12">
        <f>[1]!s_ipo_collection_total(A4411,100000000)</f>
        <v>13.615403519999999</v>
      </c>
      <c r="V4411" s="18">
        <f>[1]!s_val_pe_ttm(A4411,"")</f>
        <v>-13.732476234436035</v>
      </c>
    </row>
    <row r="4412" spans="1:22" x14ac:dyDescent="0.3">
      <c r="A4412" s="12" t="s">
        <v>9138</v>
      </c>
      <c r="B4412" s="12" t="s">
        <v>9139</v>
      </c>
      <c r="C4412" s="16" t="str">
        <f>[1]!s_info_mkt(A4412)</f>
        <v>创业板</v>
      </c>
      <c r="D4412" s="16" t="str">
        <f>[1]!s_ipo_listeddate(A4412)</f>
        <v>2022-09-14</v>
      </c>
      <c r="E4412" s="16" t="str">
        <f>[1]!s_info_industry_csrc2023(A4412,"",3)</f>
        <v>橡胶和塑料制品业</v>
      </c>
      <c r="F4412" s="16">
        <f>[1]!s_is(A4412,83,"FY","YTD","20251231",1,"",100000000)</f>
        <v>7.6892252512999999</v>
      </c>
      <c r="G4412" s="16">
        <f>[1]!s_is(A4412,83,"FY","YTD","20241231",1,"",100000000)</f>
        <v>7.1555324450000004</v>
      </c>
      <c r="H4412" s="16">
        <f>[1]!s_is(A4412,61,"FY","YTD","20251231",1,"",100000000)</f>
        <v>0.87039280900000005</v>
      </c>
      <c r="I4412" s="16">
        <f>[1]!s_is(A4412,61,"FY","YTD","20241231",1,"",100000000)</f>
        <v>0.53171444140000002</v>
      </c>
      <c r="J4412" s="16">
        <f>[1]!s_fa_roe(A4412,"20251231")</f>
        <v>9.1195000000000004</v>
      </c>
      <c r="K4412" s="16">
        <f>[1]!s_stmnote_rdexp(A4412,"20251231",1,10000)</f>
        <v>4528.8635329999997</v>
      </c>
      <c r="L4412" s="16">
        <f>[1]!s_margin_tradingbalance(A4412,"",10000)</f>
        <v>16402.726900000001</v>
      </c>
      <c r="M4412" s="16">
        <f>[1]!s_margin_seclendingbalance(A4412,"",10000)</f>
        <v>34.674999999999997</v>
      </c>
      <c r="N4412" s="17">
        <f>[1]!s_val_ev(A4412,"",100000000)</f>
        <v>42.66</v>
      </c>
      <c r="O4412" s="17">
        <f>[1]!share_freesharesmv(A4412,"",100000000)</f>
        <v>19.381006799999998</v>
      </c>
      <c r="P4412" s="17">
        <f ca="1">[1]!s_dq_amount_btin(A4412,TODAY()-1,100000000)</f>
        <v>3.6437144300000002</v>
      </c>
      <c r="Q4412" s="17">
        <f ca="1">[1]!s_dq_turn(A4412,TODAY()-1)</f>
        <v>13.487183971139242</v>
      </c>
      <c r="R4412" s="2">
        <f>[1]!s_pq_amount(A4412,"20260101","",100000000)</f>
        <v>164.88065033999999</v>
      </c>
      <c r="S4412" s="2">
        <f>[1]!s_pq_avgamount(A4412,"20260101","",100000000)</f>
        <v>1.5126665168807341</v>
      </c>
      <c r="T4412" s="17">
        <f>[1]!s_ipo_dilutedpe(A4412)</f>
        <v>39.92</v>
      </c>
      <c r="U4412" s="12">
        <f>[1]!s_ipo_collection_total(A4412,100000000)</f>
        <v>5.5979999999999999</v>
      </c>
      <c r="V4412" s="18">
        <f>[1]!s_val_pe_ttm(A4412,"")</f>
        <v>46.605705261230469</v>
      </c>
    </row>
    <row r="4413" spans="1:22" x14ac:dyDescent="0.3">
      <c r="A4413" s="12" t="s">
        <v>9140</v>
      </c>
      <c r="B4413" s="12" t="s">
        <v>9141</v>
      </c>
      <c r="C4413" s="16" t="str">
        <f>[1]!s_info_mkt(A4413)</f>
        <v>主板</v>
      </c>
      <c r="D4413" s="16" t="str">
        <f>[1]!s_ipo_listeddate(A4413)</f>
        <v>1997-06-16</v>
      </c>
      <c r="E4413" s="16" t="str">
        <f>[1]!s_info_industry_csrc2023(A4413,"",3)</f>
        <v>医药制造业</v>
      </c>
      <c r="F4413" s="16">
        <f>[1]!s_is(A4413,83,"FY","YTD","20251231",1,"",100000000)</f>
        <v>14.8237174521</v>
      </c>
      <c r="G4413" s="16">
        <f>[1]!s_is(A4413,83,"FY","YTD","20241231",1,"",100000000)</f>
        <v>20.6001464265</v>
      </c>
      <c r="H4413" s="16">
        <f>[1]!s_is(A4413,61,"FY","YTD","20251231",1,"",100000000)</f>
        <v>0.82882957790000011</v>
      </c>
      <c r="I4413" s="16">
        <f>[1]!s_is(A4413,61,"FY","YTD","20241231",1,"",100000000)</f>
        <v>1.3799260472999999</v>
      </c>
      <c r="J4413" s="16">
        <f>[1]!s_fa_roe(A4413,"20251231")</f>
        <v>5.3879000000000001</v>
      </c>
      <c r="K4413" s="16">
        <f>[1]!s_stmnote_rdexp(A4413,"20251231",1,10000)</f>
        <v>3693.2742029999999</v>
      </c>
      <c r="L4413" s="16">
        <f>[1]!s_margin_tradingbalance(A4413,"",10000)</f>
        <v>38549.919099999999</v>
      </c>
      <c r="M4413" s="16">
        <f>[1]!s_margin_seclendingbalance(A4413,"",10000)</f>
        <v>2.4607999999999999</v>
      </c>
      <c r="N4413" s="17">
        <f>[1]!s_val_ev(A4413,"",100000000)</f>
        <v>31.229741069999999</v>
      </c>
      <c r="O4413" s="17">
        <f>[1]!share_freesharesmv(A4413,"",100000000)</f>
        <v>21.564346649200001</v>
      </c>
      <c r="P4413" s="17">
        <f ca="1">[1]!s_dq_amount_btin(A4413,TODAY()-1,100000000)</f>
        <v>0.65237763999999998</v>
      </c>
      <c r="Q4413" s="17">
        <f ca="1">[1]!s_dq_turn(A4413,TODAY()-1)</f>
        <v>2.082913074885766</v>
      </c>
      <c r="R4413" s="2">
        <f>[1]!s_pq_amount(A4413,"20260101","",100000000)</f>
        <v>220.16348234</v>
      </c>
      <c r="S4413" s="2">
        <f>[1]!s_pq_avgamount(A4413,"20260101","",100000000)</f>
        <v>2.0198484618348624</v>
      </c>
      <c r="T4413" s="17">
        <f>[1]!s_ipo_dilutedpe(A4413)</f>
        <v>13.9</v>
      </c>
      <c r="U4413" s="12">
        <f>[1]!s_ipo_collection_total(A4413,100000000)</f>
        <v>2.5649999999999999</v>
      </c>
      <c r="V4413" s="18">
        <f>[1]!s_val_pe_ttm(A4413,"")</f>
        <v>48.615154266357422</v>
      </c>
    </row>
    <row r="4414" spans="1:22" x14ac:dyDescent="0.3">
      <c r="A4414" s="12" t="s">
        <v>9142</v>
      </c>
      <c r="B4414" s="12" t="s">
        <v>9143</v>
      </c>
      <c r="C4414" s="16" t="str">
        <f>[1]!s_info_mkt(A4414)</f>
        <v>主板</v>
      </c>
      <c r="D4414" s="16" t="str">
        <f>[1]!s_ipo_listeddate(A4414)</f>
        <v>2023-12-21</v>
      </c>
      <c r="E4414" s="16" t="str">
        <f>[1]!s_info_industry_csrc2023(A4414,"",3)</f>
        <v>化学原料和化学制品制造业</v>
      </c>
      <c r="F4414" s="16">
        <f>[1]!s_is(A4414,83,"FY","YTD","20251231",1,"",100000000)</f>
        <v>4.7455930526999994</v>
      </c>
      <c r="G4414" s="16">
        <f>[1]!s_is(A4414,83,"FY","YTD","20241231",1,"",100000000)</f>
        <v>4.6813923340999999</v>
      </c>
      <c r="H4414" s="16">
        <f>[1]!s_is(A4414,61,"FY","YTD","20251231",1,"",100000000)</f>
        <v>0.48314952130000005</v>
      </c>
      <c r="I4414" s="16">
        <f>[1]!s_is(A4414,61,"FY","YTD","20241231",1,"",100000000)</f>
        <v>0.81149928939999993</v>
      </c>
      <c r="J4414" s="16">
        <f>[1]!s_fa_roe(A4414,"20251231")</f>
        <v>3.3460000000000001</v>
      </c>
      <c r="K4414" s="16">
        <f>[1]!s_stmnote_rdexp(A4414,"20251231",1,10000)</f>
        <v>2485.626338</v>
      </c>
      <c r="L4414" s="16">
        <f>[1]!s_margin_tradingbalance(A4414,"",10000)</f>
        <v>3394.2973000000002</v>
      </c>
      <c r="M4414" s="16">
        <f>[1]!s_margin_seclendingbalance(A4414,"",10000)</f>
        <v>0</v>
      </c>
      <c r="N4414" s="17">
        <f>[1]!s_val_ev(A4414,"",100000000)</f>
        <v>30.492000000000001</v>
      </c>
      <c r="O4414" s="17">
        <f>[1]!share_freesharesmv(A4414,"",100000000)</f>
        <v>11.2902414075</v>
      </c>
      <c r="P4414" s="17">
        <f ca="1">[1]!s_dq_amount_btin(A4414,TODAY()-1,100000000)</f>
        <v>0.41520607999999998</v>
      </c>
      <c r="Q4414" s="17">
        <f ca="1">[1]!s_dq_turn(A4414,TODAY()-1)</f>
        <v>3.3493319858468031</v>
      </c>
      <c r="R4414" s="2">
        <f>[1]!s_pq_amount(A4414,"20260101","",100000000)</f>
        <v>52.135238010000002</v>
      </c>
      <c r="S4414" s="2">
        <f>[1]!s_pq_avgamount(A4414,"20260101","",100000000)</f>
        <v>0.47830493587155959</v>
      </c>
      <c r="T4414" s="17">
        <f>[1]!s_ipo_dilutedpe(A4414)</f>
        <v>17.43</v>
      </c>
      <c r="U4414" s="12">
        <f>[1]!s_ipo_collection_total(A4414,100000000)</f>
        <v>9.02</v>
      </c>
      <c r="V4414" s="18">
        <f>[1]!s_val_pe_ttm(A4414,"")</f>
        <v>58.262943267822266</v>
      </c>
    </row>
    <row r="4415" spans="1:22" x14ac:dyDescent="0.3">
      <c r="A4415" s="12" t="s">
        <v>9144</v>
      </c>
      <c r="B4415" s="12" t="s">
        <v>9145</v>
      </c>
      <c r="C4415" s="16" t="str">
        <f>[1]!s_info_mkt(A4415)</f>
        <v>科创板</v>
      </c>
      <c r="D4415" s="16" t="str">
        <f>[1]!s_ipo_listeddate(A4415)</f>
        <v>2020-08-17</v>
      </c>
      <c r="E4415" s="16" t="str">
        <f>[1]!s_info_industry_csrc2023(A4415,"",3)</f>
        <v>软件和信息技术服务业</v>
      </c>
      <c r="F4415" s="16">
        <f>[1]!s_is(A4415,83,"FY","YTD","20251231",1,"",100000000)</f>
        <v>1.2667058053</v>
      </c>
      <c r="G4415" s="16">
        <f>[1]!s_is(A4415,83,"FY","YTD","20241231",1,"",100000000)</f>
        <v>1.4055605536000002</v>
      </c>
      <c r="H4415" s="16">
        <f>[1]!s_is(A4415,61,"FY","YTD","20251231",1,"",100000000)</f>
        <v>-0.96835025900000005</v>
      </c>
      <c r="I4415" s="16">
        <f>[1]!s_is(A4415,61,"FY","YTD","20241231",1,"",100000000)</f>
        <v>-1.1517452271999999</v>
      </c>
      <c r="J4415" s="16">
        <f>[1]!s_fa_roe(A4415,"20251231")</f>
        <v>-24.706800000000001</v>
      </c>
      <c r="K4415" s="16">
        <f>[1]!s_stmnote_rdexp(A4415,"20251231",1,10000)</f>
        <v>6794.2936060000002</v>
      </c>
      <c r="L4415" s="16">
        <f>[1]!s_margin_tradingbalance(A4415,"",10000)</f>
        <v>17565.387999999999</v>
      </c>
      <c r="M4415" s="16">
        <f>[1]!s_margin_seclendingbalance(A4415,"",10000)</f>
        <v>0</v>
      </c>
      <c r="N4415" s="17">
        <f>[1]!s_val_ev(A4415,"",100000000)</f>
        <v>38.494799999999998</v>
      </c>
      <c r="O4415" s="17">
        <f>[1]!share_freesharesmv(A4415,"",100000000)</f>
        <v>19.947173039999999</v>
      </c>
      <c r="P4415" s="17">
        <f ca="1">[1]!s_dq_amount_btin(A4415,TODAY()-1,100000000)</f>
        <v>1.49362869</v>
      </c>
      <c r="Q4415" s="17">
        <f ca="1">[1]!s_dq_turn(A4415,TODAY()-1)</f>
        <v>3.7740360360360361</v>
      </c>
      <c r="R4415" s="2">
        <f>[1]!s_pq_amount(A4415,"20260101","",100000000)</f>
        <v>275.21754421999998</v>
      </c>
      <c r="S4415" s="2">
        <f>[1]!s_pq_avgamount(A4415,"20260101","",100000000)</f>
        <v>2.524931598348624</v>
      </c>
      <c r="T4415" s="17">
        <f>[1]!s_ipo_dilutedpe(A4415)</f>
        <v>51.73</v>
      </c>
      <c r="U4415" s="12">
        <f>[1]!s_ipo_collection_total(A4415,100000000)</f>
        <v>7.3060200000000002</v>
      </c>
      <c r="V4415" s="18">
        <f>[1]!s_val_pe_ttm(A4415,"")</f>
        <v>-38.778511047363281</v>
      </c>
    </row>
    <row r="4416" spans="1:22" x14ac:dyDescent="0.3">
      <c r="A4416" s="12" t="s">
        <v>341</v>
      </c>
      <c r="B4416" s="12" t="s">
        <v>342</v>
      </c>
      <c r="C4416" s="16" t="str">
        <f>[1]!s_info_mkt(A4416)</f>
        <v>北证</v>
      </c>
      <c r="D4416" s="16" t="str">
        <f>[1]!s_ipo_listeddate(A4416)</f>
        <v>2023-09-07</v>
      </c>
      <c r="E4416" s="16" t="str">
        <f>[1]!s_info_industry_csrc2023(A4416,"",3)</f>
        <v>电气机械和器材制造业</v>
      </c>
      <c r="F4416" s="16">
        <f>[1]!s_is(A4416,83,"FY","YTD","20251231",1,"",100000000)</f>
        <v>7.6501129714999996</v>
      </c>
      <c r="G4416" s="16">
        <f>[1]!s_is(A4416,83,"FY","YTD","20241231",1,"",100000000)</f>
        <v>7.1455295873000004</v>
      </c>
      <c r="H4416" s="16">
        <f>[1]!s_is(A4416,61,"FY","YTD","20251231",1,"",100000000)</f>
        <v>0.26763912690000002</v>
      </c>
      <c r="I4416" s="16">
        <f>[1]!s_is(A4416,61,"FY","YTD","20241231",1,"",100000000)</f>
        <v>0.32854666529999998</v>
      </c>
      <c r="J4416" s="16">
        <f>[1]!s_fa_roe(A4416,"20251231")</f>
        <v>5.8739999999999997</v>
      </c>
      <c r="K4416" s="16">
        <f>[1]!s_stmnote_rdexp(A4416,"20251231",1,10000)</f>
        <v>3054.9361210000002</v>
      </c>
      <c r="L4416" s="16">
        <f>[1]!s_margin_tradingbalance(A4416,"",10000)</f>
        <v>1072.652</v>
      </c>
      <c r="M4416" s="16">
        <f>[1]!s_margin_seclendingbalance(A4416,"",10000)</f>
        <v>0</v>
      </c>
      <c r="N4416" s="17">
        <f>[1]!s_val_ev(A4416,"",100000000)</f>
        <v>15.867599999999999</v>
      </c>
      <c r="O4416" s="17">
        <f>[1]!share_freesharesmv(A4416,"",100000000)</f>
        <v>4.8926955840000002</v>
      </c>
      <c r="P4416" s="17">
        <f ca="1">[1]!s_dq_amount_btin(A4416,TODAY()-1,100000000)</f>
        <v>0.16623324</v>
      </c>
      <c r="Q4416" s="17">
        <f ca="1">[1]!s_dq_turn(A4416,TODAY()-1)</f>
        <v>2.0907737491322691</v>
      </c>
      <c r="R4416" s="2">
        <f>[1]!s_pq_amount(A4416,"20260101","",100000000)</f>
        <v>46.276828360000003</v>
      </c>
      <c r="S4416" s="2">
        <f>[1]!s_pq_avgamount(A4416,"20260101","",100000000)</f>
        <v>0.42455805834862387</v>
      </c>
      <c r="T4416" s="17">
        <f>[1]!s_ipo_dilutedpe(A4416)</f>
        <v>16.350000000000001</v>
      </c>
      <c r="U4416" s="12">
        <f>[1]!s_ipo_collection_total(A4416,100000000)</f>
        <v>1.587</v>
      </c>
      <c r="V4416" s="18">
        <f>[1]!s_val_pe_ttm(A4416,"")</f>
        <v>52.777202606201172</v>
      </c>
    </row>
    <row r="4417" spans="1:22" x14ac:dyDescent="0.3">
      <c r="A4417" s="12" t="s">
        <v>9146</v>
      </c>
      <c r="B4417" s="12" t="s">
        <v>9147</v>
      </c>
      <c r="C4417" s="16" t="str">
        <f>[1]!s_info_mkt(A4417)</f>
        <v>创业板</v>
      </c>
      <c r="D4417" s="16" t="str">
        <f>[1]!s_ipo_listeddate(A4417)</f>
        <v>2026-03-25</v>
      </c>
      <c r="E4417" s="16" t="str">
        <f>[1]!s_info_industry_csrc2023(A4417,"",3)</f>
        <v>计算机、通信和其他电子设备制造业</v>
      </c>
      <c r="F4417" s="16">
        <f>[1]!s_is(A4417,83,"FY","YTD","20251231",1,"",100000000)</f>
        <v>26.166646005900002</v>
      </c>
      <c r="G4417" s="16">
        <f>[1]!s_is(A4417,83,"FY","YTD","20241231",1,"",100000000)</f>
        <v>24.938290349099997</v>
      </c>
      <c r="H4417" s="16">
        <f>[1]!s_is(A4417,61,"FY","YTD","20251231",1,"",100000000)</f>
        <v>3.1872196567</v>
      </c>
      <c r="I4417" s="16">
        <f>[1]!s_is(A4417,61,"FY","YTD","20241231",1,"",100000000)</f>
        <v>2.6824294574000001</v>
      </c>
      <c r="J4417" s="16">
        <f>[1]!s_fa_roe(A4417,"20251231")</f>
        <v>11.786099999999999</v>
      </c>
      <c r="K4417" s="16">
        <f>[1]!s_stmnote_rdexp(A4417,"20251231",1,10000)</f>
        <v>23451.950412000002</v>
      </c>
      <c r="L4417" s="16">
        <f>[1]!s_margin_tradingbalance(A4417,"",10000)</f>
        <v>41681.344100000002</v>
      </c>
      <c r="M4417" s="16">
        <f>[1]!s_margin_seclendingbalance(A4417,"",10000)</f>
        <v>0</v>
      </c>
      <c r="N4417" s="17">
        <f>[1]!s_val_ev(A4417,"",100000000)</f>
        <v>233.5084716538</v>
      </c>
      <c r="O4417" s="17">
        <f>[1]!share_freesharesmv(A4417,"",100000000)</f>
        <v>49.346951823100007</v>
      </c>
      <c r="P4417" s="17">
        <f ca="1">[1]!s_dq_amount_btin(A4417,TODAY()-1,100000000)</f>
        <v>11.91664536</v>
      </c>
      <c r="Q4417" s="17">
        <f ca="1">[1]!s_dq_turn(A4417,TODAY()-1)</f>
        <v>23.868819734446703</v>
      </c>
      <c r="R4417" s="2">
        <f>[1]!s_pq_amount(A4417,"20260101","",100000000)</f>
        <v>501.44714522999999</v>
      </c>
      <c r="S4417" s="2">
        <f>[1]!s_pq_avgamount(A4417,"20260101","",100000000)</f>
        <v>8.6456404350000007</v>
      </c>
      <c r="T4417" s="17">
        <f>[1]!s_ipo_dilutedpe(A4417)</f>
        <v>33.61</v>
      </c>
      <c r="U4417" s="12">
        <f>[1]!s_ipo_collection_total(A4417,100000000)</f>
        <v>21.167821044</v>
      </c>
      <c r="V4417" s="18">
        <f>[1]!s_val_pe_ttm(A4417,"")</f>
        <v>72.993980407714844</v>
      </c>
    </row>
    <row r="4418" spans="1:22" x14ac:dyDescent="0.3">
      <c r="A4418" s="12" t="s">
        <v>9148</v>
      </c>
      <c r="B4418" s="12" t="s">
        <v>9149</v>
      </c>
      <c r="C4418" s="16" t="str">
        <f>[1]!s_info_mkt(A4418)</f>
        <v>创业板</v>
      </c>
      <c r="D4418" s="16" t="str">
        <f>[1]!s_ipo_listeddate(A4418)</f>
        <v>2015-04-22</v>
      </c>
      <c r="E4418" s="16" t="str">
        <f>[1]!s_info_industry_csrc2023(A4418,"",3)</f>
        <v>金属制品、机械和设备修理业</v>
      </c>
      <c r="F4418" s="16">
        <f>[1]!s_is(A4418,83,"FY","YTD","20251231",1,"",100000000)</f>
        <v>17.5675959786</v>
      </c>
      <c r="G4418" s="16">
        <f>[1]!s_is(A4418,83,"FY","YTD","20241231",1,"",100000000)</f>
        <v>17.028899924299999</v>
      </c>
      <c r="H4418" s="16">
        <f>[1]!s_is(A4418,61,"FY","YTD","20251231",1,"",100000000)</f>
        <v>-0.4509870117</v>
      </c>
      <c r="I4418" s="16">
        <f>[1]!s_is(A4418,61,"FY","YTD","20241231",1,"",100000000)</f>
        <v>-0.95383848540000005</v>
      </c>
      <c r="J4418" s="16">
        <f>[1]!s_fa_roe(A4418,"20251231")</f>
        <v>-6.1418999999999997</v>
      </c>
      <c r="K4418" s="16">
        <f>[1]!s_stmnote_rdexp(A4418,"20251231",1,10000)</f>
        <v>8526.8843849999994</v>
      </c>
      <c r="L4418" s="16">
        <f>[1]!s_margin_tradingbalance(A4418,"",10000)</f>
        <v>0</v>
      </c>
      <c r="M4418" s="16">
        <f>[1]!s_margin_seclendingbalance(A4418,"",10000)</f>
        <v>0</v>
      </c>
      <c r="N4418" s="17">
        <f>[1]!s_val_ev(A4418,"",100000000)</f>
        <v>44.816601000600002</v>
      </c>
      <c r="O4418" s="17">
        <f>[1]!share_freesharesmv(A4418,"",100000000)</f>
        <v>38.0875627506</v>
      </c>
      <c r="P4418" s="17">
        <f ca="1">[1]!s_dq_amount_btin(A4418,TODAY()-1,100000000)</f>
        <v>2.2539886600000001</v>
      </c>
      <c r="Q4418" s="17">
        <f ca="1">[1]!s_dq_turn(A4418,TODAY()-1)</f>
        <v>4.9546850838930281</v>
      </c>
      <c r="R4418" s="2">
        <f>[1]!s_pq_amount(A4418,"20260101","",100000000)</f>
        <v>313.15618838</v>
      </c>
      <c r="S4418" s="2">
        <f>[1]!s_pq_avgamount(A4418,"20260101","",100000000)</f>
        <v>2.8729925539449543</v>
      </c>
      <c r="T4418" s="17">
        <f>[1]!s_ipo_dilutedpe(A4418)</f>
        <v>21.63</v>
      </c>
      <c r="U4418" s="12">
        <f>[1]!s_ipo_collection_total(A4418,100000000)</f>
        <v>3.8859360000000001</v>
      </c>
      <c r="V4418" s="18">
        <f>[1]!s_val_pe_ttm(A4418,"")</f>
        <v>-169.46307373046875</v>
      </c>
    </row>
    <row r="4419" spans="1:22" x14ac:dyDescent="0.3">
      <c r="A4419" s="12" t="s">
        <v>9150</v>
      </c>
      <c r="B4419" s="12" t="s">
        <v>9151</v>
      </c>
      <c r="C4419" s="16" t="str">
        <f>[1]!s_info_mkt(A4419)</f>
        <v>主板</v>
      </c>
      <c r="D4419" s="16" t="str">
        <f>[1]!s_ipo_listeddate(A4419)</f>
        <v>2002-06-05</v>
      </c>
      <c r="E4419" s="16" t="str">
        <f>[1]!s_info_industry_csrc2023(A4419,"",3)</f>
        <v>金属制品业</v>
      </c>
      <c r="F4419" s="16">
        <f>[1]!s_is(A4419,83,"FY","YTD","20251231",1,"",100000000)</f>
        <v>208.3827865511</v>
      </c>
      <c r="G4419" s="16">
        <f>[1]!s_is(A4419,83,"FY","YTD","20241231",1,"",100000000)</f>
        <v>184.9205912228</v>
      </c>
      <c r="H4419" s="16">
        <f>[1]!s_is(A4419,61,"FY","YTD","20251231",1,"",100000000)</f>
        <v>6.0496213672000003</v>
      </c>
      <c r="I4419" s="16">
        <f>[1]!s_is(A4419,61,"FY","YTD","20241231",1,"",100000000)</f>
        <v>5.1168027308999999</v>
      </c>
      <c r="J4419" s="16">
        <f>[1]!s_fa_roe(A4419,"20251231")</f>
        <v>6.6001000000000003</v>
      </c>
      <c r="K4419" s="16">
        <f>[1]!s_stmnote_rdexp(A4419,"20251231",1,10000)</f>
        <v>72024.717806000001</v>
      </c>
      <c r="L4419" s="16">
        <f>[1]!s_margin_tradingbalance(A4419,"",10000)</f>
        <v>17414.771199999999</v>
      </c>
      <c r="M4419" s="16">
        <f>[1]!s_margin_seclendingbalance(A4419,"",10000)</f>
        <v>34.876800000000003</v>
      </c>
      <c r="N4419" s="17">
        <f>[1]!s_val_ev(A4419,"",100000000)</f>
        <v>66.868212801599995</v>
      </c>
      <c r="O4419" s="17">
        <f>[1]!share_freesharesmv(A4419,"",100000000)</f>
        <v>47.008303607999999</v>
      </c>
      <c r="P4419" s="17">
        <f ca="1">[1]!s_dq_amount_btin(A4419,TODAY()-1,100000000)</f>
        <v>0.72878103999999999</v>
      </c>
      <c r="Q4419" s="17">
        <f ca="1">[1]!s_dq_turn(A4419,TODAY()-1)</f>
        <v>1.0850572635352969</v>
      </c>
      <c r="R4419" s="2">
        <f>[1]!s_pq_amount(A4419,"20260101","",100000000)</f>
        <v>168.48532187999999</v>
      </c>
      <c r="S4419" s="2">
        <f>[1]!s_pq_avgamount(A4419,"20260101","",100000000)</f>
        <v>1.5457368979816515</v>
      </c>
      <c r="T4419" s="17">
        <f>[1]!s_ipo_dilutedpe(A4419)</f>
        <v>19.97</v>
      </c>
      <c r="U4419" s="12">
        <f>[1]!s_ipo_collection_total(A4419,100000000)</f>
        <v>1.444</v>
      </c>
      <c r="V4419" s="18">
        <f>[1]!s_val_pe_ttm(A4419,"")</f>
        <v>10.576997756958008</v>
      </c>
    </row>
    <row r="4420" spans="1:22" x14ac:dyDescent="0.3">
      <c r="A4420" s="12" t="s">
        <v>9152</v>
      </c>
      <c r="B4420" s="12" t="s">
        <v>9153</v>
      </c>
      <c r="C4420" s="16" t="str">
        <f>[1]!s_info_mkt(A4420)</f>
        <v>主板</v>
      </c>
      <c r="D4420" s="16" t="str">
        <f>[1]!s_ipo_listeddate(A4420)</f>
        <v>2020-11-10</v>
      </c>
      <c r="E4420" s="16" t="str">
        <f>[1]!s_info_industry_csrc2023(A4420,"",3)</f>
        <v>造纸和纸制品业</v>
      </c>
      <c r="F4420" s="16">
        <f>[1]!s_is(A4420,83,"FY","YTD","20251231",1,"",100000000)</f>
        <v>88.843904416000001</v>
      </c>
      <c r="G4420" s="16">
        <f>[1]!s_is(A4420,83,"FY","YTD","20241231",1,"",100000000)</f>
        <v>76.556303902799996</v>
      </c>
      <c r="H4420" s="16">
        <f>[1]!s_is(A4420,61,"FY","YTD","20251231",1,"",100000000)</f>
        <v>2.447488908</v>
      </c>
      <c r="I4420" s="16">
        <f>[1]!s_is(A4420,61,"FY","YTD","20241231",1,"",100000000)</f>
        <v>3.6184197583999995</v>
      </c>
      <c r="J4420" s="16">
        <f>[1]!s_fa_roe(A4420,"20251231")</f>
        <v>6.8163</v>
      </c>
      <c r="K4420" s="16">
        <f>[1]!s_stmnote_rdexp(A4420,"20251231",1,10000)</f>
        <v>9353.2576509999999</v>
      </c>
      <c r="L4420" s="16">
        <f>[1]!s_margin_tradingbalance(A4420,"",10000)</f>
        <v>0</v>
      </c>
      <c r="M4420" s="16">
        <f>[1]!s_margin_seclendingbalance(A4420,"",10000)</f>
        <v>0</v>
      </c>
      <c r="N4420" s="17">
        <f>[1]!s_val_ev(A4420,"",100000000)</f>
        <v>60.465283381300004</v>
      </c>
      <c r="O4420" s="17">
        <f>[1]!share_freesharesmv(A4420,"",100000000)</f>
        <v>11.063542405700002</v>
      </c>
      <c r="P4420" s="17">
        <f ca="1">[1]!s_dq_amount_btin(A4420,TODAY()-1,100000000)</f>
        <v>0.38226220999999999</v>
      </c>
      <c r="Q4420" s="17">
        <f ca="1">[1]!s_dq_turn(A4420,TODAY()-1)</f>
        <v>0.74072404629973554</v>
      </c>
      <c r="R4420" s="2">
        <f>[1]!s_pq_amount(A4420,"20260101","",100000000)</f>
        <v>152.45013302000001</v>
      </c>
      <c r="S4420" s="2">
        <f>[1]!s_pq_avgamount(A4420,"20260101","",100000000)</f>
        <v>1.3986250735779815</v>
      </c>
      <c r="T4420" s="17">
        <f>[1]!s_ipo_dilutedpe(A4420)</f>
        <v>22.97</v>
      </c>
      <c r="U4420" s="12">
        <f>[1]!s_ipo_collection_total(A4420,100000000)</f>
        <v>4.0370090000000003</v>
      </c>
      <c r="V4420" s="18">
        <f>[1]!s_val_pe_ttm(A4420,"")</f>
        <v>21.630918502807617</v>
      </c>
    </row>
    <row r="4421" spans="1:22" x14ac:dyDescent="0.3">
      <c r="A4421" s="12" t="s">
        <v>9154</v>
      </c>
      <c r="B4421" s="12" t="s">
        <v>9155</v>
      </c>
      <c r="C4421" s="16" t="str">
        <f>[1]!s_info_mkt(A4421)</f>
        <v>主板</v>
      </c>
      <c r="D4421" s="16" t="str">
        <f>[1]!s_ipo_listeddate(A4421)</f>
        <v>2000-04-27</v>
      </c>
      <c r="E4421" s="16" t="str">
        <f>[1]!s_info_industry_csrc2023(A4421,"",3)</f>
        <v>水的生产和供应业</v>
      </c>
      <c r="F4421" s="16">
        <f>[1]!s_is(A4421,83,"FY","YTD","20251231",1,"",100000000)</f>
        <v>188.8559268509</v>
      </c>
      <c r="G4421" s="16">
        <f>[1]!s_is(A4421,83,"FY","YTD","20241231",1,"",100000000)</f>
        <v>200.49988923689997</v>
      </c>
      <c r="H4421" s="16">
        <f>[1]!s_is(A4421,61,"FY","YTD","20251231",1,"",100000000)</f>
        <v>17.718765664799999</v>
      </c>
      <c r="I4421" s="16">
        <f>[1]!s_is(A4421,61,"FY","YTD","20241231",1,"",100000000)</f>
        <v>35.280570527499997</v>
      </c>
      <c r="J4421" s="16">
        <f>[1]!s_fa_roe(A4421,"20251231")</f>
        <v>5.76</v>
      </c>
      <c r="K4421" s="16">
        <f>[1]!s_stmnote_rdexp(A4421,"20251231",1,10000)</f>
        <v>21229.079687999998</v>
      </c>
      <c r="L4421" s="16">
        <f>[1]!s_margin_tradingbalance(A4421,"",10000)</f>
        <v>48742.156499999997</v>
      </c>
      <c r="M4421" s="16">
        <f>[1]!s_margin_seclendingbalance(A4421,"",10000)</f>
        <v>547.33659999999998</v>
      </c>
      <c r="N4421" s="17">
        <f>[1]!s_val_ev(A4421,"",100000000)</f>
        <v>218.7496021746</v>
      </c>
      <c r="O4421" s="17">
        <f>[1]!share_freesharesmv(A4421,"",100000000)</f>
        <v>117.30568057319999</v>
      </c>
      <c r="P4421" s="17">
        <f ca="1">[1]!s_dq_amount_btin(A4421,TODAY()-1,100000000)</f>
        <v>3.6440226199999999</v>
      </c>
      <c r="Q4421" s="17">
        <f ca="1">[1]!s_dq_turn(A4421,TODAY()-1)</f>
        <v>1.6490202945012948</v>
      </c>
      <c r="R4421" s="2">
        <f>[1]!s_pq_amount(A4421,"20260101","",100000000)</f>
        <v>301.80162903000002</v>
      </c>
      <c r="S4421" s="2">
        <f>[1]!s_pq_avgamount(A4421,"20260101","",100000000)</f>
        <v>2.7688222846788992</v>
      </c>
      <c r="T4421" s="17">
        <f>[1]!s_ipo_dilutedpe(A4421)</f>
        <v>23.03</v>
      </c>
      <c r="U4421" s="12">
        <f>[1]!s_ipo_collection_total(A4421,100000000)</f>
        <v>26.94</v>
      </c>
      <c r="V4421" s="18">
        <f>[1]!s_val_pe_ttm(A4421,"")</f>
        <v>12.135973930358887</v>
      </c>
    </row>
    <row r="4422" spans="1:22" x14ac:dyDescent="0.3">
      <c r="A4422" s="12" t="s">
        <v>9156</v>
      </c>
      <c r="B4422" s="12" t="s">
        <v>9157</v>
      </c>
      <c r="C4422" s="16" t="str">
        <f>[1]!s_info_mkt(A4422)</f>
        <v>创业板</v>
      </c>
      <c r="D4422" s="16" t="str">
        <f>[1]!s_ipo_listeddate(A4422)</f>
        <v>2024-10-16</v>
      </c>
      <c r="E4422" s="16" t="str">
        <f>[1]!s_info_industry_csrc2023(A4422,"",3)</f>
        <v>金属制品业</v>
      </c>
      <c r="F4422" s="16">
        <f>[1]!s_is(A4422,83,"FY","YTD","20251231",1,"",100000000)</f>
        <v>24.074448169899998</v>
      </c>
      <c r="G4422" s="16">
        <f>[1]!s_is(A4422,83,"FY","YTD","20241231",1,"",100000000)</f>
        <v>25.084906663400002</v>
      </c>
      <c r="H4422" s="16">
        <f>[1]!s_is(A4422,61,"FY","YTD","20251231",1,"",100000000)</f>
        <v>1.0051507513</v>
      </c>
      <c r="I4422" s="16">
        <f>[1]!s_is(A4422,61,"FY","YTD","20241231",1,"",100000000)</f>
        <v>1.6157567118</v>
      </c>
      <c r="J4422" s="16">
        <f>[1]!s_fa_roe(A4422,"20251231")</f>
        <v>5.3255999999999997</v>
      </c>
      <c r="K4422" s="16">
        <f>[1]!s_stmnote_rdexp(A4422,"20251231",1,10000)</f>
        <v>10607.338894</v>
      </c>
      <c r="L4422" s="16">
        <f>[1]!s_margin_tradingbalance(A4422,"",10000)</f>
        <v>36434.208899999998</v>
      </c>
      <c r="M4422" s="16">
        <f>[1]!s_margin_seclendingbalance(A4422,"",10000)</f>
        <v>105.0556</v>
      </c>
      <c r="N4422" s="17">
        <f>[1]!s_val_ev(A4422,"",100000000)</f>
        <v>106.8744800958</v>
      </c>
      <c r="O4422" s="17">
        <f>[1]!share_freesharesmv(A4422,"",100000000)</f>
        <v>56.307168595800007</v>
      </c>
      <c r="P4422" s="17">
        <f ca="1">[1]!s_dq_amount_btin(A4422,TODAY()-1,100000000)</f>
        <v>2.88071112</v>
      </c>
      <c r="Q4422" s="17">
        <f ca="1">[1]!s_dq_turn(A4422,TODAY()-1)</f>
        <v>3.6074776128536121</v>
      </c>
      <c r="R4422" s="2">
        <f>[1]!s_pq_amount(A4422,"20260101","",100000000)</f>
        <v>396.10824939000003</v>
      </c>
      <c r="S4422" s="2">
        <f>[1]!s_pq_avgamount(A4422,"20260101","",100000000)</f>
        <v>3.6340206366055048</v>
      </c>
      <c r="T4422" s="17">
        <f>[1]!s_ipo_dilutedpe(A4422)</f>
        <v>20.02</v>
      </c>
      <c r="U4422" s="12">
        <f>[1]!s_ipo_collection_total(A4422,100000000)</f>
        <v>6.3961066896000007</v>
      </c>
      <c r="V4422" s="18">
        <f>[1]!s_val_pe_ttm(A4422,"")</f>
        <v>104.89415740966797</v>
      </c>
    </row>
    <row r="4423" spans="1:22" x14ac:dyDescent="0.3">
      <c r="A4423" s="12" t="s">
        <v>343</v>
      </c>
      <c r="B4423" s="12" t="s">
        <v>344</v>
      </c>
      <c r="C4423" s="16" t="str">
        <f>[1]!s_info_mkt(A4423)</f>
        <v>北证</v>
      </c>
      <c r="D4423" s="16" t="str">
        <f>[1]!s_ipo_listeddate(A4423)</f>
        <v>2020-07-27</v>
      </c>
      <c r="E4423" s="16" t="str">
        <f>[1]!s_info_industry_csrc2023(A4423,"",3)</f>
        <v>专用设备制造业</v>
      </c>
      <c r="F4423" s="16">
        <f>[1]!s_is(A4423,83,"FY","YTD","20251231",1,"",100000000)</f>
        <v>21.8626515377</v>
      </c>
      <c r="G4423" s="16">
        <f>[1]!s_is(A4423,83,"FY","YTD","20241231",1,"",100000000)</f>
        <v>56.692786183199999</v>
      </c>
      <c r="H4423" s="16">
        <f>[1]!s_is(A4423,61,"FY","YTD","20251231",1,"",100000000)</f>
        <v>0.84735919269999993</v>
      </c>
      <c r="I4423" s="16">
        <f>[1]!s_is(A4423,61,"FY","YTD","20241231",1,"",100000000)</f>
        <v>3.4049298506999999</v>
      </c>
      <c r="J4423" s="16">
        <f>[1]!s_fa_roe(A4423,"20251231")</f>
        <v>2.0152000000000001</v>
      </c>
      <c r="K4423" s="16">
        <f>[1]!s_stmnote_rdexp(A4423,"20251231",1,10000)</f>
        <v>17302.306465999998</v>
      </c>
      <c r="L4423" s="16">
        <f>[1]!s_margin_tradingbalance(A4423,"",10000)</f>
        <v>28436.477200000001</v>
      </c>
      <c r="M4423" s="16">
        <f>[1]!s_margin_seclendingbalance(A4423,"",10000)</f>
        <v>0.97650000000000003</v>
      </c>
      <c r="N4423" s="17">
        <f>[1]!s_val_ev(A4423,"",100000000)</f>
        <v>74.425399479999996</v>
      </c>
      <c r="O4423" s="17">
        <f>[1]!share_freesharesmv(A4423,"",100000000)</f>
        <v>44.537217418000004</v>
      </c>
      <c r="P4423" s="17">
        <f ca="1">[1]!s_dq_amount_btin(A4423,TODAY()-1,100000000)</f>
        <v>2.07195836</v>
      </c>
      <c r="Q4423" s="17">
        <f ca="1">[1]!s_dq_turn(A4423,TODAY()-1)</f>
        <v>2.9176250992785331</v>
      </c>
      <c r="R4423" s="2">
        <f>[1]!s_pq_amount(A4423,"20260101","",100000000)</f>
        <v>645.70644073000005</v>
      </c>
      <c r="S4423" s="2">
        <f>[1]!s_pq_avgamount(A4423,"20260101","",100000000)</f>
        <v>5.9239123002752292</v>
      </c>
      <c r="T4423" s="17">
        <f>[1]!s_ipo_dilutedpe(A4423)</f>
        <v>30.93</v>
      </c>
      <c r="U4423" s="12">
        <f>[1]!s_ipo_collection_total(A4423,100000000)</f>
        <v>5.6835000000000004</v>
      </c>
      <c r="V4423" s="18">
        <f>[1]!s_val_pe_ttm(A4423,"")</f>
        <v>429.01205444335938</v>
      </c>
    </row>
    <row r="4424" spans="1:22" x14ac:dyDescent="0.3">
      <c r="A4424" s="12" t="s">
        <v>345</v>
      </c>
      <c r="B4424" s="12" t="s">
        <v>346</v>
      </c>
      <c r="C4424" s="16" t="str">
        <f>[1]!s_info_mkt(A4424)</f>
        <v>北证</v>
      </c>
      <c r="D4424" s="16" t="str">
        <f>[1]!s_ipo_listeddate(A4424)</f>
        <v>2020-07-27</v>
      </c>
      <c r="E4424" s="16" t="str">
        <f>[1]!s_info_industry_csrc2023(A4424,"",3)</f>
        <v>医药制造业</v>
      </c>
      <c r="F4424" s="16">
        <f>[1]!s_is(A4424,83,"FY","YTD","20251231",1,"",100000000)</f>
        <v>4.3299530850999997</v>
      </c>
      <c r="G4424" s="16">
        <f>[1]!s_is(A4424,83,"FY","YTD","20241231",1,"",100000000)</f>
        <v>5.1623210707</v>
      </c>
      <c r="H4424" s="16">
        <f>[1]!s_is(A4424,61,"FY","YTD","20251231",1,"",100000000)</f>
        <v>-0.5157776543</v>
      </c>
      <c r="I4424" s="16">
        <f>[1]!s_is(A4424,61,"FY","YTD","20241231",1,"",100000000)</f>
        <v>-0.7440096491</v>
      </c>
      <c r="J4424" s="16">
        <f>[1]!s_fa_roe(A4424,"20251231")</f>
        <v>-5.7122000000000002</v>
      </c>
      <c r="K4424" s="16">
        <f>[1]!s_stmnote_rdexp(A4424,"20251231",1,10000)</f>
        <v>558.93427099999997</v>
      </c>
      <c r="L4424" s="16">
        <f>[1]!s_margin_tradingbalance(A4424,"",10000)</f>
        <v>852.14850000000001</v>
      </c>
      <c r="M4424" s="16">
        <f>[1]!s_margin_seclendingbalance(A4424,"",10000)</f>
        <v>0</v>
      </c>
      <c r="N4424" s="17">
        <f>[1]!s_val_ev(A4424,"",100000000)</f>
        <v>8.3080004689999996</v>
      </c>
      <c r="O4424" s="17">
        <f>[1]!share_freesharesmv(A4424,"",100000000)</f>
        <v>4.4104731190000006</v>
      </c>
      <c r="P4424" s="17">
        <f ca="1">[1]!s_dq_amount_btin(A4424,TODAY()-1,100000000)</f>
        <v>3.7265779999999998E-2</v>
      </c>
      <c r="Q4424" s="17">
        <f ca="1">[1]!s_dq_turn(A4424,TODAY()-1)</f>
        <v>0.46346010801528092</v>
      </c>
      <c r="R4424" s="2">
        <f>[1]!s_pq_amount(A4424,"20260101","",100000000)</f>
        <v>14.222123939999999</v>
      </c>
      <c r="S4424" s="2">
        <f>[1]!s_pq_avgamount(A4424,"20260101","",100000000)</f>
        <v>0.13047820128440368</v>
      </c>
      <c r="T4424" s="17">
        <f>[1]!s_ipo_dilutedpe(A4424)</f>
        <v>24.49</v>
      </c>
      <c r="U4424" s="12">
        <f>[1]!s_ipo_collection_total(A4424,100000000)</f>
        <v>0.95817509999999995</v>
      </c>
      <c r="V4424" s="18">
        <f>[1]!s_val_pe_ttm(A4424,"")</f>
        <v>-21.030385971069336</v>
      </c>
    </row>
    <row r="4425" spans="1:22" x14ac:dyDescent="0.3">
      <c r="A4425" s="12" t="s">
        <v>9158</v>
      </c>
      <c r="B4425" s="12" t="s">
        <v>9159</v>
      </c>
      <c r="C4425" s="16" t="str">
        <f>[1]!s_info_mkt(A4425)</f>
        <v>主板</v>
      </c>
      <c r="D4425" s="16" t="str">
        <f>[1]!s_ipo_listeddate(A4425)</f>
        <v>2010-03-12</v>
      </c>
      <c r="E4425" s="16" t="str">
        <f>[1]!s_info_industry_csrc2023(A4425,"",3)</f>
        <v>专用设备制造业</v>
      </c>
      <c r="F4425" s="16">
        <f>[1]!s_is(A4425,83,"FY","YTD","20251231",1,"",100000000)</f>
        <v>9.0557224384000001</v>
      </c>
      <c r="G4425" s="16">
        <f>[1]!s_is(A4425,83,"FY","YTD","20241231",1,"",100000000)</f>
        <v>10.065677836799999</v>
      </c>
      <c r="H4425" s="16">
        <f>[1]!s_is(A4425,61,"FY","YTD","20251231",1,"",100000000)</f>
        <v>-0.8113601037</v>
      </c>
      <c r="I4425" s="16">
        <f>[1]!s_is(A4425,61,"FY","YTD","20241231",1,"",100000000)</f>
        <v>-0.1224353668</v>
      </c>
      <c r="J4425" s="16">
        <f>[1]!s_fa_roe(A4425,"20251231")</f>
        <v>-1.7646999999999999</v>
      </c>
      <c r="K4425" s="16">
        <f>[1]!s_stmnote_rdexp(A4425,"20251231",1,10000)</f>
        <v>3902.4221270000003</v>
      </c>
      <c r="L4425" s="16">
        <f>[1]!s_margin_tradingbalance(A4425,"",10000)</f>
        <v>40118.641499999998</v>
      </c>
      <c r="M4425" s="16">
        <f>[1]!s_margin_seclendingbalance(A4425,"",10000)</f>
        <v>24.073399999999999</v>
      </c>
      <c r="N4425" s="17">
        <f>[1]!s_val_ev(A4425,"",100000000)</f>
        <v>123.81578958</v>
      </c>
      <c r="O4425" s="17">
        <f>[1]!share_freesharesmv(A4425,"",100000000)</f>
        <v>76.665967889000001</v>
      </c>
      <c r="P4425" s="17">
        <f ca="1">[1]!s_dq_amount_btin(A4425,TODAY()-1,100000000)</f>
        <v>2.0565999700000002</v>
      </c>
      <c r="Q4425" s="17">
        <f ca="1">[1]!s_dq_turn(A4425,TODAY()-1)</f>
        <v>1.8563991839790144</v>
      </c>
      <c r="R4425" s="2">
        <f>[1]!s_pq_amount(A4425,"20260101","",100000000)</f>
        <v>690.70585284000003</v>
      </c>
      <c r="S4425" s="2">
        <f>[1]!s_pq_avgamount(A4425,"20260101","",100000000)</f>
        <v>6.3367509434862388</v>
      </c>
      <c r="T4425" s="17">
        <f>[1]!s_ipo_dilutedpe(A4425)</f>
        <v>29.4</v>
      </c>
      <c r="U4425" s="12">
        <f>[1]!s_ipo_collection_total(A4425,100000000)</f>
        <v>5.0250000000000004</v>
      </c>
      <c r="V4425" s="18">
        <f>[1]!s_val_pe_ttm(A4425,"")</f>
        <v>-166.96389770507813</v>
      </c>
    </row>
    <row r="4426" spans="1:22" x14ac:dyDescent="0.3">
      <c r="A4426" s="12" t="s">
        <v>9160</v>
      </c>
      <c r="B4426" s="12" t="s">
        <v>9161</v>
      </c>
      <c r="C4426" s="16" t="str">
        <f>[1]!s_info_mkt(A4426)</f>
        <v>主板</v>
      </c>
      <c r="D4426" s="16" t="str">
        <f>[1]!s_ipo_listeddate(A4426)</f>
        <v>2002-02-07</v>
      </c>
      <c r="E4426" s="16" t="str">
        <f>[1]!s_info_industry_csrc2023(A4426,"",3)</f>
        <v>非金属矿物制品业</v>
      </c>
      <c r="F4426" s="16">
        <f>[1]!s_is(A4426,83,"FY","YTD","20251231",1,"",100000000)</f>
        <v>825.32050795999999</v>
      </c>
      <c r="G4426" s="16">
        <f>[1]!s_is(A4426,83,"FY","YTD","20241231",1,"",100000000)</f>
        <v>910.29615303000003</v>
      </c>
      <c r="H4426" s="16">
        <f>[1]!s_is(A4426,61,"FY","YTD","20251231",1,"",100000000)</f>
        <v>81.130684700000003</v>
      </c>
      <c r="I4426" s="16">
        <f>[1]!s_is(A4426,61,"FY","YTD","20241231",1,"",100000000)</f>
        <v>76.961179490000006</v>
      </c>
      <c r="J4426" s="16">
        <f>[1]!s_fa_roe(A4426,"20251231")</f>
        <v>4.2659000000000002</v>
      </c>
      <c r="K4426" s="16">
        <f>[1]!s_stmnote_rdexp(A4426,"20251231",1,10000)</f>
        <v>84744.510800000004</v>
      </c>
      <c r="L4426" s="16">
        <f>[1]!s_margin_tradingbalance(A4426,"",10000)</f>
        <v>169870.26120000001</v>
      </c>
      <c r="M4426" s="16">
        <f>[1]!s_margin_seclendingbalance(A4426,"",10000)</f>
        <v>687.15750000000003</v>
      </c>
      <c r="N4426" s="17">
        <f>[1]!s_val_ev(A4426,"",100000000)</f>
        <v>911.14395019200015</v>
      </c>
      <c r="O4426" s="17">
        <f>[1]!share_freesharesmv(A4426,"",100000000)</f>
        <v>358.38126799200006</v>
      </c>
      <c r="P4426" s="17">
        <f ca="1">[1]!s_dq_amount_btin(A4426,TODAY()-1,100000000)</f>
        <v>10.29119874</v>
      </c>
      <c r="Q4426" s="17">
        <f ca="1">[1]!s_dq_turn(A4426,TODAY()-1)</f>
        <v>1.4414548547360873</v>
      </c>
      <c r="R4426" s="2">
        <f>[1]!s_pq_amount(A4426,"20260101","",100000000)</f>
        <v>896.31068815000003</v>
      </c>
      <c r="S4426" s="2">
        <f>[1]!s_pq_avgamount(A4426,"20260101","",100000000)</f>
        <v>8.2230338362385318</v>
      </c>
      <c r="T4426" s="17">
        <f>[1]!s_ipo_dilutedpe(A4426)</f>
        <v>19.899999999999999</v>
      </c>
      <c r="U4426" s="12">
        <f>[1]!s_ipo_collection_total(A4426,100000000)</f>
        <v>8.1999999999999993</v>
      </c>
      <c r="V4426" s="18">
        <f>[1]!s_val_pe_ttm(A4426,"")</f>
        <v>12.111945152282715</v>
      </c>
    </row>
    <row r="4427" spans="1:22" x14ac:dyDescent="0.3">
      <c r="A4427" s="12" t="s">
        <v>9162</v>
      </c>
      <c r="B4427" s="12" t="s">
        <v>9163</v>
      </c>
      <c r="C4427" s="16" t="str">
        <f>[1]!s_info_mkt(A4427)</f>
        <v>主板</v>
      </c>
      <c r="D4427" s="16" t="str">
        <f>[1]!s_ipo_listeddate(A4427)</f>
        <v>2008-05-28</v>
      </c>
      <c r="E4427" s="16" t="str">
        <f>[1]!s_info_industry_csrc2023(A4427,"",3)</f>
        <v>橡胶和塑料制品业</v>
      </c>
      <c r="F4427" s="16">
        <f>[1]!s_is(A4427,83,"FY","YTD","20251231",1,"",100000000)</f>
        <v>23.603671463800001</v>
      </c>
      <c r="G4427" s="16">
        <f>[1]!s_is(A4427,83,"FY","YTD","20241231",1,"",100000000)</f>
        <v>23.209180135300002</v>
      </c>
      <c r="H4427" s="16">
        <f>[1]!s_is(A4427,61,"FY","YTD","20251231",1,"",100000000)</f>
        <v>1.7684541225999999</v>
      </c>
      <c r="I4427" s="16">
        <f>[1]!s_is(A4427,61,"FY","YTD","20241231",1,"",100000000)</f>
        <v>2.4546182204</v>
      </c>
      <c r="J4427" s="16">
        <f>[1]!s_fa_roe(A4427,"20251231")</f>
        <v>2.4230999999999998</v>
      </c>
      <c r="K4427" s="16">
        <f>[1]!s_stmnote_rdexp(A4427,"20251231",1,10000)</f>
        <v>12837.776833</v>
      </c>
      <c r="L4427" s="16">
        <f>[1]!s_margin_tradingbalance(A4427,"",10000)</f>
        <v>74459.746599999999</v>
      </c>
      <c r="M4427" s="16">
        <f>[1]!s_margin_seclendingbalance(A4427,"",10000)</f>
        <v>202.65690000000001</v>
      </c>
      <c r="N4427" s="17">
        <f>[1]!s_val_ev(A4427,"",100000000)</f>
        <v>85.226537017600009</v>
      </c>
      <c r="O4427" s="17">
        <f>[1]!share_freesharesmv(A4427,"",100000000)</f>
        <v>42.062932102400005</v>
      </c>
      <c r="P4427" s="17">
        <f ca="1">[1]!s_dq_amount_btin(A4427,TODAY()-1,100000000)</f>
        <v>1.29032466</v>
      </c>
      <c r="Q4427" s="17">
        <f ca="1">[1]!s_dq_turn(A4427,TODAY()-1)</f>
        <v>1.5092244621688355</v>
      </c>
      <c r="R4427" s="2">
        <f>[1]!s_pq_amount(A4427,"20260101","",100000000)</f>
        <v>243.81619963</v>
      </c>
      <c r="S4427" s="2">
        <f>[1]!s_pq_avgamount(A4427,"20260101","",100000000)</f>
        <v>2.2368458681651373</v>
      </c>
      <c r="T4427" s="17">
        <f>[1]!s_ipo_dilutedpe(A4427)</f>
        <v>28.81</v>
      </c>
      <c r="U4427" s="12">
        <f>[1]!s_ipo_collection_total(A4427,100000000)</f>
        <v>3.1509</v>
      </c>
      <c r="V4427" s="18">
        <f>[1]!s_val_pe_ttm(A4427,"")</f>
        <v>48.406429290771484</v>
      </c>
    </row>
    <row r="4428" spans="1:22" x14ac:dyDescent="0.3">
      <c r="A4428" s="12" t="s">
        <v>9164</v>
      </c>
      <c r="B4428" s="12" t="s">
        <v>9165</v>
      </c>
      <c r="C4428" s="16" t="str">
        <f>[1]!s_info_mkt(A4428)</f>
        <v>主板</v>
      </c>
      <c r="D4428" s="16" t="str">
        <f>[1]!s_ipo_listeddate(A4428)</f>
        <v>2019-08-26</v>
      </c>
      <c r="E4428" s="16" t="str">
        <f>[1]!s_info_industry_csrc2023(A4428,"",3)</f>
        <v>电力、热力生产和供应业</v>
      </c>
      <c r="F4428" s="16">
        <f>[1]!s_is(A4428,83,"FY","YTD","20251231",1,"",100000000)</f>
        <v>756.9655897353</v>
      </c>
      <c r="G4428" s="16">
        <f>[1]!s_is(A4428,83,"FY","YTD","20241231",1,"",100000000)</f>
        <v>868.04414918110001</v>
      </c>
      <c r="H4428" s="16">
        <f>[1]!s_is(A4428,61,"FY","YTD","20251231",1,"",100000000)</f>
        <v>97.653589598799996</v>
      </c>
      <c r="I4428" s="16">
        <f>[1]!s_is(A4428,61,"FY","YTD","20241231",1,"",100000000)</f>
        <v>108.1387322482</v>
      </c>
      <c r="J4428" s="16">
        <f>[1]!s_fa_roe(A4428,"20251231")</f>
        <v>8.0495999999999999</v>
      </c>
      <c r="K4428" s="16">
        <f>[1]!s_stmnote_rdexp(A4428,"20251231",1,10000)</f>
        <v>406312.47154299996</v>
      </c>
      <c r="L4428" s="16">
        <f>[1]!s_margin_tradingbalance(A4428,"",10000)</f>
        <v>39098.727800000001</v>
      </c>
      <c r="M4428" s="16">
        <f>[1]!s_margin_seclendingbalance(A4428,"",10000)</f>
        <v>364.69760000000002</v>
      </c>
      <c r="N4428" s="17">
        <f>[1]!s_val_ev(A4428,"",100000000)</f>
        <v>1883.4528353574999</v>
      </c>
      <c r="O4428" s="17">
        <f>[1]!share_freesharesmv(A4428,"",100000000)</f>
        <v>274.58461057200003</v>
      </c>
      <c r="P4428" s="17">
        <f ca="1">[1]!s_dq_amount_btin(A4428,TODAY()-1,100000000)</f>
        <v>5.80689557</v>
      </c>
      <c r="Q4428" s="17">
        <f ca="1">[1]!s_dq_turn(A4428,TODAY()-1)</f>
        <v>0.35816453864241249</v>
      </c>
      <c r="R4428" s="2">
        <f>[1]!s_pq_amount(A4428,"20260101","",100000000)</f>
        <v>806.89471963999995</v>
      </c>
      <c r="S4428" s="2">
        <f>[1]!s_pq_avgamount(A4428,"20260101","",100000000)</f>
        <v>7.4027038499082565</v>
      </c>
      <c r="T4428" s="17">
        <f>[1]!s_ipo_dilutedpe(A4428)</f>
        <v>14.6</v>
      </c>
      <c r="U4428" s="12">
        <f>[1]!s_ipo_collection_total(A4428,100000000)</f>
        <v>125.74154138999999</v>
      </c>
      <c r="V4428" s="18">
        <f>[1]!s_val_pe_ttm(A4428,"")</f>
        <v>21.732440948486328</v>
      </c>
    </row>
    <row r="4429" spans="1:22" x14ac:dyDescent="0.3">
      <c r="A4429" s="12" t="s">
        <v>9166</v>
      </c>
      <c r="B4429" s="12" t="s">
        <v>9167</v>
      </c>
      <c r="C4429" s="16" t="str">
        <f>[1]!s_info_mkt(A4429)</f>
        <v>主板</v>
      </c>
      <c r="D4429" s="16" t="str">
        <f>[1]!s_ipo_listeddate(A4429)</f>
        <v>2017-05-03</v>
      </c>
      <c r="E4429" s="16" t="str">
        <f>[1]!s_info_industry_csrc2023(A4429,"",3)</f>
        <v>医药制造业</v>
      </c>
      <c r="F4429" s="16">
        <f>[1]!s_is(A4429,83,"FY","YTD","20251231",1,"",100000000)</f>
        <v>5.1658013570000003</v>
      </c>
      <c r="G4429" s="16">
        <f>[1]!s_is(A4429,83,"FY","YTD","20241231",1,"",100000000)</f>
        <v>6.4937310740999994</v>
      </c>
      <c r="H4429" s="16">
        <f>[1]!s_is(A4429,61,"FY","YTD","20251231",1,"",100000000)</f>
        <v>-1.3926428967</v>
      </c>
      <c r="I4429" s="16">
        <f>[1]!s_is(A4429,61,"FY","YTD","20241231",1,"",100000000)</f>
        <v>-4.4486401829000002</v>
      </c>
      <c r="J4429" s="16">
        <f>[1]!s_fa_roe(A4429,"20251231")</f>
        <v>-754.57929999999999</v>
      </c>
      <c r="K4429" s="16">
        <f>[1]!s_stmnote_rdexp(A4429,"20251231",1,10000)</f>
        <v>2559.9581290000001</v>
      </c>
      <c r="L4429" s="16">
        <f>[1]!s_margin_tradingbalance(A4429,"",10000)</f>
        <v>0</v>
      </c>
      <c r="M4429" s="16">
        <f>[1]!s_margin_seclendingbalance(A4429,"",10000)</f>
        <v>0</v>
      </c>
      <c r="N4429" s="17">
        <f>[1]!s_val_ev(A4429,"",100000000)</f>
        <v>38.589752327099994</v>
      </c>
      <c r="O4429" s="17">
        <f>[1]!share_freesharesmv(A4429,"",100000000)</f>
        <v>19.681845630200002</v>
      </c>
      <c r="P4429" s="17">
        <f ca="1">[1]!s_dq_amount_btin(A4429,TODAY()-1,100000000)</f>
        <v>0.44453324999999999</v>
      </c>
      <c r="Q4429" s="17">
        <f ca="1">[1]!s_dq_turn(A4429,TODAY()-1)</f>
        <v>1.6576714877625665</v>
      </c>
      <c r="R4429" s="2">
        <f>[1]!s_pq_amount(A4429,"20260101","",100000000)</f>
        <v>69.126814969999998</v>
      </c>
      <c r="S4429" s="2">
        <f>[1]!s_pq_avgamount(A4429,"20260101","",100000000)</f>
        <v>0.64006310157407409</v>
      </c>
      <c r="T4429" s="17">
        <f>[1]!s_ipo_dilutedpe(A4429)</f>
        <v>20.5</v>
      </c>
      <c r="U4429" s="12">
        <f>[1]!s_ipo_collection_total(A4429,100000000)</f>
        <v>4.5599999999999996</v>
      </c>
      <c r="V4429" s="18">
        <f>[1]!s_val_pe_ttm(A4429,"")</f>
        <v>-37.196285247802734</v>
      </c>
    </row>
    <row r="4430" spans="1:22" x14ac:dyDescent="0.3">
      <c r="A4430" s="12" t="s">
        <v>9168</v>
      </c>
      <c r="B4430" s="12" t="s">
        <v>9169</v>
      </c>
      <c r="C4430" s="16" t="str">
        <f>[1]!s_info_mkt(A4430)</f>
        <v>主板</v>
      </c>
      <c r="D4430" s="16" t="str">
        <f>[1]!s_ipo_listeddate(A4430)</f>
        <v>2014-02-11</v>
      </c>
      <c r="E4430" s="16" t="str">
        <f>[1]!s_info_industry_csrc2023(A4430,"",3)</f>
        <v>食品制造业</v>
      </c>
      <c r="F4430" s="16">
        <f>[1]!s_is(A4430,83,"FY","YTD","20251231",1,"",100000000)</f>
        <v>288.7338046676</v>
      </c>
      <c r="G4430" s="16">
        <f>[1]!s_is(A4430,83,"FY","YTD","20241231",1,"",100000000)</f>
        <v>269.00977516699999</v>
      </c>
      <c r="H4430" s="16">
        <f>[1]!s_is(A4430,61,"FY","YTD","20251231",1,"",100000000)</f>
        <v>70.384651941499996</v>
      </c>
      <c r="I4430" s="16">
        <f>[1]!s_is(A4430,61,"FY","YTD","20241231",1,"",100000000)</f>
        <v>63.441259690000003</v>
      </c>
      <c r="J4430" s="16">
        <f>[1]!s_fa_roe(A4430,"20251231")</f>
        <v>19.490400000000001</v>
      </c>
      <c r="K4430" s="16">
        <f>[1]!s_stmnote_rdexp(A4430,"20251231",1,10000)</f>
        <v>91498.629829999991</v>
      </c>
      <c r="L4430" s="16">
        <f>[1]!s_margin_tradingbalance(A4430,"",10000)</f>
        <v>103431.802</v>
      </c>
      <c r="M4430" s="16">
        <f>[1]!s_margin_seclendingbalance(A4430,"",10000)</f>
        <v>541.74149999999997</v>
      </c>
      <c r="N4430" s="17">
        <f>[1]!s_val_ev(A4430,"",100000000)</f>
        <v>1878.7088131854268</v>
      </c>
      <c r="O4430" s="17">
        <f>[1]!share_freesharesmv(A4430,"",100000000)</f>
        <v>462.85864910319998</v>
      </c>
      <c r="P4430" s="17">
        <f ca="1">[1]!s_dq_amount_btin(A4430,TODAY()-1,100000000)</f>
        <v>7.6005130100000002</v>
      </c>
      <c r="Q4430" s="17">
        <f ca="1">[1]!s_dq_turn(A4430,TODAY()-1)</f>
        <v>0.41861415535623842</v>
      </c>
      <c r="R4430" s="2">
        <f>[1]!s_pq_amount(A4430,"20260101","",100000000)</f>
        <v>776.83071973999995</v>
      </c>
      <c r="S4430" s="2">
        <f>[1]!s_pq_avgamount(A4430,"20260101","",100000000)</f>
        <v>7.1268873370642201</v>
      </c>
      <c r="T4430" s="17">
        <f>[1]!s_ipo_dilutedpe(A4430)</f>
        <v>31.9</v>
      </c>
      <c r="U4430" s="12">
        <f>[1]!s_ipo_collection_total(A4430,100000000)</f>
        <v>38.360624999999999</v>
      </c>
      <c r="V4430" s="18">
        <f>[1]!s_val_pe_ttm(A4430,"")</f>
        <v>26.07659912109375</v>
      </c>
    </row>
    <row r="4431" spans="1:22" x14ac:dyDescent="0.3">
      <c r="A4431" s="12" t="s">
        <v>9170</v>
      </c>
      <c r="B4431" s="12" t="s">
        <v>9171</v>
      </c>
      <c r="C4431" s="16" t="str">
        <f>[1]!s_info_mkt(A4431)</f>
        <v>主板</v>
      </c>
      <c r="D4431" s="16" t="str">
        <f>[1]!s_ipo_listeddate(A4431)</f>
        <v>2007-09-19</v>
      </c>
      <c r="E4431" s="16" t="str">
        <f>[1]!s_info_industry_csrc2023(A4431,"",3)</f>
        <v>电气机械和器材制造业</v>
      </c>
      <c r="F4431" s="16">
        <f>[1]!s_is(A4431,83,"FY","YTD","20251231",1,"",100000000)</f>
        <v>3.6913746908</v>
      </c>
      <c r="G4431" s="16">
        <f>[1]!s_is(A4431,83,"FY","YTD","20241231",1,"",100000000)</f>
        <v>1.9723587228999999</v>
      </c>
      <c r="H4431" s="16">
        <f>[1]!s_is(A4431,61,"FY","YTD","20251231",1,"",100000000)</f>
        <v>-0.79018374040000006</v>
      </c>
      <c r="I4431" s="16">
        <f>[1]!s_is(A4431,61,"FY","YTD","20241231",1,"",100000000)</f>
        <v>-1.4952196144000001</v>
      </c>
      <c r="J4431" s="16">
        <f>[1]!s_fa_roe(A4431,"20251231")</f>
        <v>0</v>
      </c>
      <c r="K4431" s="16">
        <f>[1]!s_stmnote_rdexp(A4431,"20251231",1,10000)</f>
        <v>2199.2449980000001</v>
      </c>
      <c r="L4431" s="16">
        <f>[1]!s_margin_tradingbalance(A4431,"",10000)</f>
        <v>3276.9254000000001</v>
      </c>
      <c r="M4431" s="16">
        <f>[1]!s_margin_seclendingbalance(A4431,"",10000)</f>
        <v>0</v>
      </c>
      <c r="N4431" s="17">
        <f>[1]!s_val_ev(A4431,"",100000000)</f>
        <v>28.935628279199999</v>
      </c>
      <c r="O4431" s="17">
        <f>[1]!share_freesharesmv(A4431,"",100000000)</f>
        <v>23.711238567900001</v>
      </c>
      <c r="P4431" s="17">
        <f ca="1">[1]!s_dq_amount_btin(A4431,TODAY()-1,100000000)</f>
        <v>0.16451425</v>
      </c>
      <c r="Q4431" s="17">
        <f ca="1">[1]!s_dq_turn(A4431,TODAY()-1)</f>
        <v>0.56266591631962082</v>
      </c>
      <c r="R4431" s="2">
        <f>[1]!s_pq_amount(A4431,"20260101","",100000000)</f>
        <v>40.393554880000003</v>
      </c>
      <c r="S4431" s="2">
        <f>[1]!s_pq_avgamount(A4431,"20260101","",100000000)</f>
        <v>0.37401439703703704</v>
      </c>
      <c r="T4431" s="17">
        <f>[1]!s_ipo_dilutedpe(A4431)</f>
        <v>25.29</v>
      </c>
      <c r="U4431" s="12">
        <f>[1]!s_ipo_collection_total(A4431,100000000)</f>
        <v>2.4868999999999999</v>
      </c>
      <c r="V4431" s="18">
        <f>[1]!s_val_pe_ttm(A4431,"")</f>
        <v>-43.210002899169922</v>
      </c>
    </row>
    <row r="4432" spans="1:22" x14ac:dyDescent="0.3">
      <c r="A4432" s="12" t="s">
        <v>9172</v>
      </c>
      <c r="B4432" s="12" t="s">
        <v>9173</v>
      </c>
      <c r="C4432" s="16" t="str">
        <f>[1]!s_info_mkt(A4432)</f>
        <v>创业板</v>
      </c>
      <c r="D4432" s="16" t="str">
        <f>[1]!s_ipo_listeddate(A4432)</f>
        <v>2010-09-28</v>
      </c>
      <c r="E4432" s="16" t="str">
        <f>[1]!s_info_industry_csrc2023(A4432,"",3)</f>
        <v>计算机、通信和其他电子设备制造业</v>
      </c>
      <c r="F4432" s="16">
        <f>[1]!s_is(A4432,83,"FY","YTD","20251231",1,"",100000000)</f>
        <v>7.8406415620000001</v>
      </c>
      <c r="G4432" s="16">
        <f>[1]!s_is(A4432,83,"FY","YTD","20241231",1,"",100000000)</f>
        <v>9.5191955438000004</v>
      </c>
      <c r="H4432" s="16">
        <f>[1]!s_is(A4432,61,"FY","YTD","20251231",1,"",100000000)</f>
        <v>-12.287278135899999</v>
      </c>
      <c r="I4432" s="16">
        <f>[1]!s_is(A4432,61,"FY","YTD","20241231",1,"",100000000)</f>
        <v>-9.185436472200001</v>
      </c>
      <c r="J4432" s="16">
        <f>[1]!s_fa_roe(A4432,"20251231")</f>
        <v>-128.84129999999999</v>
      </c>
      <c r="K4432" s="16">
        <f>[1]!s_stmnote_rdexp(A4432,"20251231",1,10000)</f>
        <v>6148.3360499999999</v>
      </c>
      <c r="L4432" s="16">
        <f>[1]!s_margin_tradingbalance(A4432,"",10000)</f>
        <v>32341.3429</v>
      </c>
      <c r="M4432" s="16">
        <f>[1]!s_margin_seclendingbalance(A4432,"",10000)</f>
        <v>114.604</v>
      </c>
      <c r="N4432" s="17">
        <f>[1]!s_val_ev(A4432,"",100000000)</f>
        <v>41.486465393799996</v>
      </c>
      <c r="O4432" s="17">
        <f>[1]!share_freesharesmv(A4432,"",100000000)</f>
        <v>35.315171973199995</v>
      </c>
      <c r="P4432" s="17">
        <f ca="1">[1]!s_dq_amount_btin(A4432,TODAY()-1,100000000)</f>
        <v>1.18302967</v>
      </c>
      <c r="Q4432" s="17">
        <f ca="1">[1]!s_dq_turn(A4432,TODAY()-1)</f>
        <v>2.9046044219799461</v>
      </c>
      <c r="R4432" s="2">
        <f>[1]!s_pq_amount(A4432,"20260101","",100000000)</f>
        <v>447.45210630999998</v>
      </c>
      <c r="S4432" s="2">
        <f>[1]!s_pq_avgamount(A4432,"20260101","",100000000)</f>
        <v>4.1430750584259259</v>
      </c>
      <c r="T4432" s="17">
        <f>[1]!s_ipo_dilutedpe(A4432)</f>
        <v>96.27</v>
      </c>
      <c r="U4432" s="12">
        <f>[1]!s_ipo_collection_total(A4432,100000000)</f>
        <v>6.3536000000000001</v>
      </c>
      <c r="V4432" s="18">
        <f>[1]!s_val_pe_ttm(A4432,"")</f>
        <v>-3.3698172569274902</v>
      </c>
    </row>
    <row r="4433" spans="1:22" x14ac:dyDescent="0.3">
      <c r="A4433" s="12" t="s">
        <v>9174</v>
      </c>
      <c r="B4433" s="12" t="s">
        <v>9175</v>
      </c>
      <c r="C4433" s="16" t="str">
        <f>[1]!s_info_mkt(A4433)</f>
        <v>创业板</v>
      </c>
      <c r="D4433" s="16" t="str">
        <f>[1]!s_ipo_listeddate(A4433)</f>
        <v>2017-07-21</v>
      </c>
      <c r="E4433" s="16" t="str">
        <f>[1]!s_info_industry_csrc2023(A4433,"",3)</f>
        <v>橡胶和塑料制品业</v>
      </c>
      <c r="F4433" s="16">
        <f>[1]!s_is(A4433,83,"FY","YTD","20251231",1,"",100000000)</f>
        <v>99.258194447199998</v>
      </c>
      <c r="G4433" s="16">
        <f>[1]!s_is(A4433,83,"FY","YTD","20241231",1,"",100000000)</f>
        <v>95.233171234899999</v>
      </c>
      <c r="H4433" s="16">
        <f>[1]!s_is(A4433,61,"FY","YTD","20251231",1,"",100000000)</f>
        <v>10.1069997094</v>
      </c>
      <c r="I4433" s="16">
        <f>[1]!s_is(A4433,61,"FY","YTD","20241231",1,"",100000000)</f>
        <v>14.6547619401</v>
      </c>
      <c r="J4433" s="16">
        <f>[1]!s_fa_roe(A4433,"20251231")</f>
        <v>5.6688999999999998</v>
      </c>
      <c r="K4433" s="16">
        <f>[1]!s_stmnote_rdexp(A4433,"20251231",1,10000)</f>
        <v>40438.184756000002</v>
      </c>
      <c r="L4433" s="16">
        <f>[1]!s_margin_tradingbalance(A4433,"",10000)</f>
        <v>38792.091200000003</v>
      </c>
      <c r="M4433" s="16">
        <f>[1]!s_margin_seclendingbalance(A4433,"",10000)</f>
        <v>657.40120000000002</v>
      </c>
      <c r="N4433" s="17">
        <f>[1]!s_val_ev(A4433,"",100000000)</f>
        <v>263.40723770489996</v>
      </c>
      <c r="O4433" s="17">
        <f>[1]!share_freesharesmv(A4433,"",100000000)</f>
        <v>164.01265107749998</v>
      </c>
      <c r="P4433" s="17">
        <f ca="1">[1]!s_dq_amount_btin(A4433,TODAY()-1,100000000)</f>
        <v>5.1296046999999998</v>
      </c>
      <c r="Q4433" s="17">
        <f ca="1">[1]!s_dq_turn(A4433,TODAY()-1)</f>
        <v>2.7169794468155994</v>
      </c>
      <c r="R4433" s="2">
        <f>[1]!s_pq_amount(A4433,"20260101","",100000000)</f>
        <v>856.84950378999997</v>
      </c>
      <c r="S4433" s="2">
        <f>[1]!s_pq_avgamount(A4433,"20260101","",100000000)</f>
        <v>7.8610046219266057</v>
      </c>
      <c r="T4433" s="17">
        <f>[1]!s_ipo_dilutedpe(A4433)</f>
        <v>22.99</v>
      </c>
      <c r="U4433" s="12">
        <f>[1]!s_ipo_collection_total(A4433,100000000)</f>
        <v>4.9567737252999997</v>
      </c>
      <c r="V4433" s="18">
        <f>[1]!s_val_pe_ttm(A4433,"")</f>
        <v>39.431697845458984</v>
      </c>
    </row>
    <row r="4434" spans="1:22" x14ac:dyDescent="0.3">
      <c r="A4434" s="12" t="s">
        <v>9176</v>
      </c>
      <c r="B4434" s="12" t="s">
        <v>9177</v>
      </c>
      <c r="C4434" s="16" t="str">
        <f>[1]!s_info_mkt(A4434)</f>
        <v>创业板</v>
      </c>
      <c r="D4434" s="16" t="str">
        <f>[1]!s_ipo_listeddate(A4434)</f>
        <v>2009-12-25</v>
      </c>
      <c r="E4434" s="16" t="str">
        <f>[1]!s_info_industry_csrc2023(A4434,"",3)</f>
        <v>电气机械和器材制造业</v>
      </c>
      <c r="F4434" s="16">
        <f>[1]!s_is(A4434,83,"FY","YTD","20251231",1,"",100000000)</f>
        <v>15.803879560899999</v>
      </c>
      <c r="G4434" s="16">
        <f>[1]!s_is(A4434,83,"FY","YTD","20241231",1,"",100000000)</f>
        <v>14.9341270821</v>
      </c>
      <c r="H4434" s="16">
        <f>[1]!s_is(A4434,61,"FY","YTD","20251231",1,"",100000000)</f>
        <v>6.7110242799999997E-2</v>
      </c>
      <c r="I4434" s="16">
        <f>[1]!s_is(A4434,61,"FY","YTD","20241231",1,"",100000000)</f>
        <v>-1.2107930622</v>
      </c>
      <c r="J4434" s="16">
        <f>[1]!s_fa_roe(A4434,"20251231")</f>
        <v>1.0101</v>
      </c>
      <c r="K4434" s="16">
        <f>[1]!s_stmnote_rdexp(A4434,"20251231",1,10000)</f>
        <v>4820.4493830000001</v>
      </c>
      <c r="L4434" s="16">
        <f>[1]!s_margin_tradingbalance(A4434,"",10000)</f>
        <v>0</v>
      </c>
      <c r="M4434" s="16">
        <f>[1]!s_margin_seclendingbalance(A4434,"",10000)</f>
        <v>0</v>
      </c>
      <c r="N4434" s="17">
        <f>[1]!s_val_ev(A4434,"",100000000)</f>
        <v>32.608686084799999</v>
      </c>
      <c r="O4434" s="17">
        <f>[1]!share_freesharesmv(A4434,"",100000000)</f>
        <v>27.232161537</v>
      </c>
      <c r="P4434" s="17">
        <f ca="1">[1]!s_dq_amount_btin(A4434,TODAY()-1,100000000)</f>
        <v>0.79893744</v>
      </c>
      <c r="Q4434" s="17">
        <f ca="1">[1]!s_dq_turn(A4434,TODAY()-1)</f>
        <v>2.4285549161367173</v>
      </c>
      <c r="R4434" s="2">
        <f>[1]!s_pq_amount(A4434,"20260101","",100000000)</f>
        <v>243.11514360000001</v>
      </c>
      <c r="S4434" s="2">
        <f>[1]!s_pq_avgamount(A4434,"20260101","",100000000)</f>
        <v>2.2304141614678898</v>
      </c>
      <c r="T4434" s="17">
        <f>[1]!s_ipo_dilutedpe(A4434)</f>
        <v>126.67</v>
      </c>
      <c r="U4434" s="12">
        <f>[1]!s_ipo_collection_total(A4434,100000000)</f>
        <v>6.7830000000000004</v>
      </c>
      <c r="V4434" s="18">
        <f>[1]!s_val_pe_ttm(A4434,"")</f>
        <v>-108.96408081054688</v>
      </c>
    </row>
    <row r="4435" spans="1:22" x14ac:dyDescent="0.3">
      <c r="A4435" s="12" t="s">
        <v>9178</v>
      </c>
      <c r="B4435" s="12" t="s">
        <v>9179</v>
      </c>
      <c r="C4435" s="16" t="str">
        <f>[1]!s_info_mkt(A4435)</f>
        <v>主板</v>
      </c>
      <c r="D4435" s="16" t="str">
        <f>[1]!s_ipo_listeddate(A4435)</f>
        <v>2009-10-15</v>
      </c>
      <c r="E4435" s="16" t="str">
        <f>[1]!s_info_industry_csrc2023(A4435,"",3)</f>
        <v>商务服务业</v>
      </c>
      <c r="F4435" s="16">
        <f>[1]!s_is(A4435,83,"FY","YTD","20251231",1,"",100000000)</f>
        <v>536.93579201519992</v>
      </c>
      <c r="G4435" s="16">
        <f>[1]!s_is(A4435,83,"FY","YTD","20241231",1,"",100000000)</f>
        <v>564.73848287069995</v>
      </c>
      <c r="H4435" s="16">
        <f>[1]!s_is(A4435,61,"FY","YTD","20251231",1,"",100000000)</f>
        <v>35.8617759236</v>
      </c>
      <c r="I4435" s="16">
        <f>[1]!s_is(A4435,61,"FY","YTD","20241231",1,"",100000000)</f>
        <v>42.671116726599998</v>
      </c>
      <c r="J4435" s="16">
        <f>[1]!s_fa_roe(A4435,"20251231")</f>
        <v>6.4869000000000003</v>
      </c>
      <c r="K4435" s="16">
        <f>[1]!s_stmnote_rdexp(A4435,"20251231",1,10000)</f>
        <v>14548.585141</v>
      </c>
      <c r="L4435" s="16">
        <f>[1]!s_margin_tradingbalance(A4435,"",10000)</f>
        <v>403960.98479999998</v>
      </c>
      <c r="M4435" s="16">
        <f>[1]!s_margin_seclendingbalance(A4435,"",10000)</f>
        <v>1329.6905999999999</v>
      </c>
      <c r="N4435" s="17">
        <f>[1]!s_val_ev(A4435,"",100000000)</f>
        <v>1136.639204739676</v>
      </c>
      <c r="O4435" s="17">
        <f>[1]!share_freesharesmv(A4435,"",100000000)</f>
        <v>504.5171181181999</v>
      </c>
      <c r="P4435" s="17">
        <f ca="1">[1]!s_dq_amount_btin(A4435,TODAY()-1,100000000)</f>
        <v>22.832066990000001</v>
      </c>
      <c r="Q4435" s="17">
        <f ca="1">[1]!s_dq_turn(A4435,TODAY()-1)</f>
        <v>2.1055111356621428</v>
      </c>
      <c r="R4435" s="2">
        <f>[1]!s_pq_amount(A4435,"20260101","",100000000)</f>
        <v>3184.9314295099998</v>
      </c>
      <c r="S4435" s="2">
        <f>[1]!s_pq_avgamount(A4435,"20260101","",100000000)</f>
        <v>29.219554399174314</v>
      </c>
      <c r="T4435" s="17">
        <f>[1]!s_ipo_dilutedpe(A4435)</f>
        <v>49.08</v>
      </c>
      <c r="U4435" s="12">
        <f>[1]!s_ipo_collection_total(A4435,100000000)</f>
        <v>25.916</v>
      </c>
      <c r="V4435" s="18">
        <f>[1]!s_val_pe_ttm(A4435,"")</f>
        <v>28.765422821044922</v>
      </c>
    </row>
    <row r="4436" spans="1:22" x14ac:dyDescent="0.3">
      <c r="A4436" s="12" t="s">
        <v>9180</v>
      </c>
      <c r="B4436" s="12" t="s">
        <v>9181</v>
      </c>
      <c r="C4436" s="16" t="str">
        <f>[1]!s_info_mkt(A4436)</f>
        <v>创业板</v>
      </c>
      <c r="D4436" s="16" t="str">
        <f>[1]!s_ipo_listeddate(A4436)</f>
        <v>2012-06-19</v>
      </c>
      <c r="E4436" s="16" t="str">
        <f>[1]!s_info_industry_csrc2023(A4436,"",3)</f>
        <v>金属制品业</v>
      </c>
      <c r="F4436" s="16">
        <f>[1]!s_is(A4436,83,"FY","YTD","20251231",1,"",100000000)</f>
        <v>17.263959944100002</v>
      </c>
      <c r="G4436" s="16">
        <f>[1]!s_is(A4436,83,"FY","YTD","20241231",1,"",100000000)</f>
        <v>16.5249445428</v>
      </c>
      <c r="H4436" s="16">
        <f>[1]!s_is(A4436,61,"FY","YTD","20251231",1,"",100000000)</f>
        <v>-0.17637330530000001</v>
      </c>
      <c r="I4436" s="16">
        <f>[1]!s_is(A4436,61,"FY","YTD","20241231",1,"",100000000)</f>
        <v>1.0054918899999999E-2</v>
      </c>
      <c r="J4436" s="16">
        <f>[1]!s_fa_roe(A4436,"20251231")</f>
        <v>-1.6479999999999999</v>
      </c>
      <c r="K4436" s="16">
        <f>[1]!s_stmnote_rdexp(A4436,"20251231",1,10000)</f>
        <v>7918.5320920000004</v>
      </c>
      <c r="L4436" s="16">
        <f>[1]!s_margin_tradingbalance(A4436,"",10000)</f>
        <v>82972.539600000004</v>
      </c>
      <c r="M4436" s="16">
        <f>[1]!s_margin_seclendingbalance(A4436,"",10000)</f>
        <v>34.704000000000001</v>
      </c>
      <c r="N4436" s="17">
        <f>[1]!s_val_ev(A4436,"",100000000)</f>
        <v>129.59250972000001</v>
      </c>
      <c r="O4436" s="17">
        <f>[1]!share_freesharesmv(A4436,"",100000000)</f>
        <v>93.967711362499998</v>
      </c>
      <c r="P4436" s="17">
        <f ca="1">[1]!s_dq_amount_btin(A4436,TODAY()-1,100000000)</f>
        <v>11.23851222</v>
      </c>
      <c r="Q4436" s="17">
        <f ca="1">[1]!s_dq_turn(A4436,TODAY()-1)</f>
        <v>8.5034798974051853</v>
      </c>
      <c r="R4436" s="2">
        <f>[1]!s_pq_amount(A4436,"20260101","",100000000)</f>
        <v>957.79917518000002</v>
      </c>
      <c r="S4436" s="2">
        <f>[1]!s_pq_avgamount(A4436,"20260101","",100000000)</f>
        <v>8.7871483961467884</v>
      </c>
      <c r="T4436" s="17">
        <f>[1]!s_ipo_dilutedpe(A4436)</f>
        <v>30.99</v>
      </c>
      <c r="U4436" s="12">
        <f>[1]!s_ipo_collection_total(A4436,100000000)</f>
        <v>3.5840000000000001</v>
      </c>
      <c r="V4436" s="18">
        <f>[1]!s_val_pe_ttm(A4436,"")</f>
        <v>-421.92721557617188</v>
      </c>
    </row>
    <row r="4437" spans="1:22" x14ac:dyDescent="0.3">
      <c r="A4437" s="12" t="s">
        <v>9182</v>
      </c>
      <c r="B4437" s="12" t="s">
        <v>9183</v>
      </c>
      <c r="C4437" s="16" t="str">
        <f>[1]!s_info_mkt(A4437)</f>
        <v>主板</v>
      </c>
      <c r="D4437" s="16" t="str">
        <f>[1]!s_ipo_listeddate(A4437)</f>
        <v>2019-08-30</v>
      </c>
      <c r="E4437" s="16" t="str">
        <f>[1]!s_info_industry_csrc2023(A4437,"",3)</f>
        <v>资本市场服务</v>
      </c>
      <c r="F4437" s="16">
        <f>[1]!s_is(A4437,83,"FY","YTD","20251231",1,"",100000000)</f>
        <v>13.875052986099998</v>
      </c>
      <c r="G4437" s="16">
        <f>[1]!s_is(A4437,83,"FY","YTD","20241231",1,"",100000000)</f>
        <v>57.116146462499998</v>
      </c>
      <c r="H4437" s="16">
        <f>[1]!s_is(A4437,61,"FY","YTD","20251231",1,"",100000000)</f>
        <v>4.8626311665999999</v>
      </c>
      <c r="I4437" s="16">
        <f>[1]!s_is(A4437,61,"FY","YTD","20241231",1,"",100000000)</f>
        <v>4.5797234388999994</v>
      </c>
      <c r="J4437" s="16">
        <f>[1]!s_fa_roe(A4437,"20251231")</f>
        <v>10.0146</v>
      </c>
      <c r="K4437" s="16">
        <f>[1]!s_stmnote_rdexp(A4437,"20251231",1,10000)</f>
        <v>2095.8514989999999</v>
      </c>
      <c r="L4437" s="16">
        <f>[1]!s_margin_tradingbalance(A4437,"",10000)</f>
        <v>0</v>
      </c>
      <c r="M4437" s="16">
        <f>[1]!s_margin_seclendingbalance(A4437,"",10000)</f>
        <v>0</v>
      </c>
      <c r="N4437" s="17">
        <f>[1]!s_val_ev(A4437,"",100000000)</f>
        <v>131.68918569649961</v>
      </c>
      <c r="O4437" s="17">
        <f>[1]!share_freesharesmv(A4437,"",100000000)</f>
        <v>28.4020215846</v>
      </c>
      <c r="P4437" s="17">
        <f ca="1">[1]!s_dq_amount_btin(A4437,TODAY()-1,100000000)</f>
        <v>2.1523910499999999</v>
      </c>
      <c r="Q4437" s="17">
        <f ca="1">[1]!s_dq_turn(A4437,TODAY()-1)</f>
        <v>1.7260061774999114</v>
      </c>
      <c r="R4437" s="2">
        <f>[1]!s_pq_amount(A4437,"20260101","",100000000)</f>
        <v>313.29497049000003</v>
      </c>
      <c r="S4437" s="2">
        <f>[1]!s_pq_avgamount(A4437,"20260101","",100000000)</f>
        <v>2.8742657843119264</v>
      </c>
      <c r="T4437" s="17">
        <f>[1]!s_ipo_dilutedpe(A4437)</f>
        <v>22.99</v>
      </c>
      <c r="U4437" s="12">
        <f>[1]!s_ipo_collection_total(A4437,100000000)</f>
        <v>3.3879999999999999</v>
      </c>
      <c r="V4437" s="18">
        <f>[1]!s_val_pe_ttm(A4437,"")</f>
        <v>25.594413757324219</v>
      </c>
    </row>
    <row r="4438" spans="1:22" x14ac:dyDescent="0.3">
      <c r="A4438" s="12" t="s">
        <v>9184</v>
      </c>
      <c r="B4438" s="12" t="s">
        <v>9185</v>
      </c>
      <c r="C4438" s="16" t="str">
        <f>[1]!s_info_mkt(A4438)</f>
        <v>主板</v>
      </c>
      <c r="D4438" s="16" t="str">
        <f>[1]!s_ipo_listeddate(A4438)</f>
        <v>1997-08-07</v>
      </c>
      <c r="E4438" s="16" t="str">
        <f>[1]!s_info_industry_csrc2023(A4438,"",3)</f>
        <v>资本市场服务</v>
      </c>
      <c r="F4438" s="16">
        <f>[1]!s_is(A4438,83,"FY","YTD","20251231",1,"",100000000)</f>
        <v>84.568158305400004</v>
      </c>
      <c r="G4438" s="16">
        <f>[1]!s_is(A4438,83,"FY","YTD","20241231",1,"",100000000)</f>
        <v>66.641069824300004</v>
      </c>
      <c r="H4438" s="16">
        <f>[1]!s_is(A4438,61,"FY","YTD","20251231",1,"",100000000)</f>
        <v>22.768914940100004</v>
      </c>
      <c r="I4438" s="16">
        <f>[1]!s_is(A4438,61,"FY","YTD","20241231",1,"",100000000)</f>
        <v>16.7027095545</v>
      </c>
      <c r="J4438" s="16">
        <f>[1]!s_fa_roe(A4438,"20251231")</f>
        <v>6.5804</v>
      </c>
      <c r="K4438" s="16">
        <f>[1]!s_stmnote_rdexp(A4438,"20251231",1,10000)</f>
        <v>2192.3512270000001</v>
      </c>
      <c r="L4438" s="16">
        <f>[1]!s_margin_tradingbalance(A4438,"",10000)</f>
        <v>162207.21239999999</v>
      </c>
      <c r="M4438" s="16">
        <f>[1]!s_margin_seclendingbalance(A4438,"",10000)</f>
        <v>207.3708</v>
      </c>
      <c r="N4438" s="17">
        <f>[1]!s_val_ev(A4438,"",100000000)</f>
        <v>312.73279840399999</v>
      </c>
      <c r="O4438" s="17">
        <f>[1]!share_freesharesmv(A4438,"",100000000)</f>
        <v>198.10623774199996</v>
      </c>
      <c r="P4438" s="17">
        <f ca="1">[1]!s_dq_amount_btin(A4438,TODAY()-1,100000000)</f>
        <v>3.1313831200000002</v>
      </c>
      <c r="Q4438" s="17">
        <f ca="1">[1]!s_dq_turn(A4438,TODAY()-1)</f>
        <v>0.99588917411105937</v>
      </c>
      <c r="R4438" s="2">
        <f>[1]!s_pq_amount(A4438,"20260101","",100000000)</f>
        <v>334.02904530000001</v>
      </c>
      <c r="S4438" s="2">
        <f>[1]!s_pq_avgamount(A4438,"20260101","",100000000)</f>
        <v>3.0644866541284408</v>
      </c>
      <c r="T4438" s="17">
        <f>[1]!s_ipo_dilutedpe(A4438)</f>
        <v>0</v>
      </c>
      <c r="U4438" s="12">
        <f>[1]!s_ipo_collection_total(A4438,100000000)</f>
        <v>0</v>
      </c>
      <c r="V4438" s="18">
        <f>[1]!s_val_pe_ttm(A4438,"")</f>
        <v>13.103774070739746</v>
      </c>
    </row>
    <row r="4439" spans="1:22" x14ac:dyDescent="0.3">
      <c r="A4439" s="12" t="s">
        <v>9186</v>
      </c>
      <c r="B4439" s="12" t="s">
        <v>9187</v>
      </c>
      <c r="C4439" s="16" t="str">
        <f>[1]!s_info_mkt(A4439)</f>
        <v>主板</v>
      </c>
      <c r="D4439" s="16" t="str">
        <f>[1]!s_ipo_listeddate(A4439)</f>
        <v>2016-09-30</v>
      </c>
      <c r="E4439" s="16" t="str">
        <f>[1]!s_info_industry_csrc2023(A4439,"",3)</f>
        <v>货币金融服务</v>
      </c>
      <c r="F4439" s="16">
        <f>[1]!s_is(A4439,83,"FY","YTD","20251231",1,"",100000000)</f>
        <v>116.19364</v>
      </c>
      <c r="G4439" s="16">
        <f>[1]!s_is(A4439,83,"FY","YTD","20241231",1,"",100000000)</f>
        <v>109.09242</v>
      </c>
      <c r="H4439" s="16">
        <f>[1]!s_is(A4439,61,"FY","YTD","20251231",1,"",100000000)</f>
        <v>42.193689999999997</v>
      </c>
      <c r="I4439" s="16">
        <f>[1]!s_is(A4439,61,"FY","YTD","20241231",1,"",100000000)</f>
        <v>38.132579999999997</v>
      </c>
      <c r="J4439" s="16">
        <f>[1]!s_fa_roe(A4439,"20251231")</f>
        <v>14.0581</v>
      </c>
      <c r="K4439" s="16">
        <f>[1]!s_stmnote_rdexp(A4439,"20251231",1,10000)</f>
        <v>0</v>
      </c>
      <c r="L4439" s="16">
        <f>[1]!s_margin_tradingbalance(A4439,"",10000)</f>
        <v>46454.853600000002</v>
      </c>
      <c r="M4439" s="16">
        <f>[1]!s_margin_seclendingbalance(A4439,"",10000)</f>
        <v>986.19269999999995</v>
      </c>
      <c r="N4439" s="17">
        <f>[1]!s_val_ev(A4439,"",100000000)</f>
        <v>227.64637296959998</v>
      </c>
      <c r="O4439" s="17">
        <f>[1]!share_freesharesmv(A4439,"",100000000)</f>
        <v>207.14051635679999</v>
      </c>
      <c r="P4439" s="17">
        <f ca="1">[1]!s_dq_amount_btin(A4439,TODAY()-1,100000000)</f>
        <v>3.3278899700000002</v>
      </c>
      <c r="Q4439" s="17">
        <f ca="1">[1]!s_dq_turn(A4439,TODAY()-1)</f>
        <v>1.454397336715809</v>
      </c>
      <c r="R4439" s="2">
        <f>[1]!s_pq_amount(A4439,"20260101","",100000000)</f>
        <v>329.10700014999998</v>
      </c>
      <c r="S4439" s="2">
        <f>[1]!s_pq_avgamount(A4439,"20260101","",100000000)</f>
        <v>3.0193302766055048</v>
      </c>
      <c r="T4439" s="17">
        <f>[1]!s_ipo_dilutedpe(A4439)</f>
        <v>9.89</v>
      </c>
      <c r="U4439" s="12">
        <f>[1]!s_ipo_collection_total(A4439,100000000)</f>
        <v>9.5132757116000004</v>
      </c>
      <c r="V4439" s="18">
        <f>[1]!s_val_pe_ttm(A4439,"")</f>
        <v>5.2456755638122559</v>
      </c>
    </row>
    <row r="4440" spans="1:22" x14ac:dyDescent="0.3">
      <c r="A4440" s="12" t="s">
        <v>9188</v>
      </c>
      <c r="B4440" s="12" t="s">
        <v>9189</v>
      </c>
      <c r="C4440" s="16" t="str">
        <f>[1]!s_info_mkt(A4440)</f>
        <v>主板</v>
      </c>
      <c r="D4440" s="16" t="str">
        <f>[1]!s_ipo_listeddate(A4440)</f>
        <v>2018-04-18</v>
      </c>
      <c r="E4440" s="16" t="str">
        <f>[1]!s_info_industry_csrc2023(A4440,"",3)</f>
        <v>有色金属冶炼和压延加工业</v>
      </c>
      <c r="F4440" s="16">
        <f>[1]!s_is(A4440,83,"FY","YTD","20251231",1,"",100000000)</f>
        <v>263.03460437040002</v>
      </c>
      <c r="G4440" s="16">
        <f>[1]!s_is(A4440,83,"FY","YTD","20241231",1,"",100000000)</f>
        <v>240.21673303590001</v>
      </c>
      <c r="H4440" s="16">
        <f>[1]!s_is(A4440,61,"FY","YTD","20251231",1,"",100000000)</f>
        <v>5.1287272905000005</v>
      </c>
      <c r="I4440" s="16">
        <f>[1]!s_is(A4440,61,"FY","YTD","20241231",1,"",100000000)</f>
        <v>3.0109098829000001</v>
      </c>
      <c r="J4440" s="16">
        <f>[1]!s_fa_roe(A4440,"20251231")</f>
        <v>7.2268999999999997</v>
      </c>
      <c r="K4440" s="16">
        <f>[1]!s_stmnote_rdexp(A4440,"20251231",1,10000)</f>
        <v>118147.97321800001</v>
      </c>
      <c r="L4440" s="16">
        <f>[1]!s_margin_tradingbalance(A4440,"",10000)</f>
        <v>29437.5753</v>
      </c>
      <c r="M4440" s="16">
        <f>[1]!s_margin_seclendingbalance(A4440,"",10000)</f>
        <v>218.01</v>
      </c>
      <c r="N4440" s="17">
        <f>[1]!s_val_ev(A4440,"",100000000)</f>
        <v>235.56923849550003</v>
      </c>
      <c r="O4440" s="17">
        <f>[1]!share_freesharesmv(A4440,"",100000000)</f>
        <v>133.37096724900002</v>
      </c>
      <c r="P4440" s="17">
        <f ca="1">[1]!s_dq_amount_btin(A4440,TODAY()-1,100000000)</f>
        <v>7.4900099300000003</v>
      </c>
      <c r="Q4440" s="17">
        <f ca="1">[1]!s_dq_turn(A4440,TODAY()-1)</f>
        <v>3.1131861315330838</v>
      </c>
      <c r="R4440" s="2">
        <f>[1]!s_pq_amount(A4440,"20260101","",100000000)</f>
        <v>983.90066736999995</v>
      </c>
      <c r="S4440" s="2">
        <f>[1]!s_pq_avgamount(A4440,"20260101","",100000000)</f>
        <v>9.026611627247707</v>
      </c>
      <c r="T4440" s="17">
        <f>[1]!s_ipo_dilutedpe(A4440)</f>
        <v>22.98</v>
      </c>
      <c r="U4440" s="12">
        <f>[1]!s_ipo_collection_total(A4440,100000000)</f>
        <v>8.8010000000000002</v>
      </c>
      <c r="V4440" s="18">
        <f>[1]!s_val_pe_ttm(A4440,"")</f>
        <v>37.908824920654297</v>
      </c>
    </row>
    <row r="4441" spans="1:22" x14ac:dyDescent="0.3">
      <c r="A4441" s="12" t="s">
        <v>9190</v>
      </c>
      <c r="B4441" s="12" t="s">
        <v>9191</v>
      </c>
      <c r="C4441" s="16" t="str">
        <f>[1]!s_info_mkt(A4441)</f>
        <v>主板</v>
      </c>
      <c r="D4441" s="16" t="str">
        <f>[1]!s_ipo_listeddate(A4441)</f>
        <v>2015-03-25</v>
      </c>
      <c r="E4441" s="16" t="str">
        <f>[1]!s_info_industry_csrc2023(A4441,"",3)</f>
        <v>专用设备制造业</v>
      </c>
      <c r="F4441" s="16">
        <f>[1]!s_is(A4441,83,"FY","YTD","20251231",1,"",100000000)</f>
        <v>85.754805463599993</v>
      </c>
      <c r="G4441" s="16">
        <f>[1]!s_is(A4441,83,"FY","YTD","20241231",1,"",100000000)</f>
        <v>77.989139790400003</v>
      </c>
      <c r="H4441" s="16">
        <f>[1]!s_is(A4441,61,"FY","YTD","20251231",1,"",100000000)</f>
        <v>18.992041972900001</v>
      </c>
      <c r="I4441" s="16">
        <f>[1]!s_is(A4441,61,"FY","YTD","20241231",1,"",100000000)</f>
        <v>16.2880515401</v>
      </c>
      <c r="J4441" s="16">
        <f>[1]!s_fa_roe(A4441,"20251231")</f>
        <v>17.7149</v>
      </c>
      <c r="K4441" s="16">
        <f>[1]!s_stmnote_rdexp(A4441,"20251231",1,10000)</f>
        <v>29110.435533</v>
      </c>
      <c r="L4441" s="16">
        <f>[1]!s_margin_tradingbalance(A4441,"",10000)</f>
        <v>32531.131600000001</v>
      </c>
      <c r="M4441" s="16">
        <f>[1]!s_margin_seclendingbalance(A4441,"",10000)</f>
        <v>51.814799999999998</v>
      </c>
      <c r="N4441" s="17">
        <f>[1]!s_val_ev(A4441,"",100000000)</f>
        <v>236.3631899172</v>
      </c>
      <c r="O4441" s="17">
        <f>[1]!share_freesharesmv(A4441,"",100000000)</f>
        <v>103.2534054132</v>
      </c>
      <c r="P4441" s="17">
        <f ca="1">[1]!s_dq_amount_btin(A4441,TODAY()-1,100000000)</f>
        <v>2.5163970899999999</v>
      </c>
      <c r="Q4441" s="17">
        <f ca="1">[1]!s_dq_turn(A4441,TODAY()-1)</f>
        <v>1.0503648224030577</v>
      </c>
      <c r="R4441" s="2">
        <f>[1]!s_pq_amount(A4441,"20260101","",100000000)</f>
        <v>304.60743055</v>
      </c>
      <c r="S4441" s="2">
        <f>[1]!s_pq_avgamount(A4441,"20260101","",100000000)</f>
        <v>2.7945635830275233</v>
      </c>
      <c r="T4441" s="17">
        <f>[1]!s_ipo_dilutedpe(A4441)</f>
        <v>21.34</v>
      </c>
      <c r="U4441" s="12">
        <f>[1]!s_ipo_collection_total(A4441,100000000)</f>
        <v>4.8034999999999997</v>
      </c>
      <c r="V4441" s="18">
        <f>[1]!s_val_pe_ttm(A4441,"")</f>
        <v>12.288364410400391</v>
      </c>
    </row>
    <row r="4442" spans="1:22" x14ac:dyDescent="0.3">
      <c r="A4442" s="12" t="s">
        <v>9192</v>
      </c>
      <c r="B4442" s="12" t="s">
        <v>9193</v>
      </c>
      <c r="C4442" s="16" t="str">
        <f>[1]!s_info_mkt(A4442)</f>
        <v>主板</v>
      </c>
      <c r="D4442" s="16" t="str">
        <f>[1]!s_ipo_listeddate(A4442)</f>
        <v>2017-06-01</v>
      </c>
      <c r="E4442" s="16" t="str">
        <f>[1]!s_info_industry_csrc2023(A4442,"",3)</f>
        <v>生态保护和环境治理业</v>
      </c>
      <c r="F4442" s="16">
        <f>[1]!s_is(A4442,83,"FY","YTD","20251231",1,"",100000000)</f>
        <v>5.0284903856999996</v>
      </c>
      <c r="G4442" s="16">
        <f>[1]!s_is(A4442,83,"FY","YTD","20241231",1,"",100000000)</f>
        <v>5.1001760132999996</v>
      </c>
      <c r="H4442" s="16">
        <f>[1]!s_is(A4442,61,"FY","YTD","20251231",1,"",100000000)</f>
        <v>0.89963065939999998</v>
      </c>
      <c r="I4442" s="16">
        <f>[1]!s_is(A4442,61,"FY","YTD","20241231",1,"",100000000)</f>
        <v>0.42954122149999996</v>
      </c>
      <c r="J4442" s="16">
        <f>[1]!s_fa_roe(A4442,"20251231")</f>
        <v>8.7378999999999998</v>
      </c>
      <c r="K4442" s="16">
        <f>[1]!s_stmnote_rdexp(A4442,"20251231",1,10000)</f>
        <v>3431.2589270000003</v>
      </c>
      <c r="L4442" s="16">
        <f>[1]!s_margin_tradingbalance(A4442,"",10000)</f>
        <v>0</v>
      </c>
      <c r="M4442" s="16">
        <f>[1]!s_margin_seclendingbalance(A4442,"",10000)</f>
        <v>0</v>
      </c>
      <c r="N4442" s="17">
        <f>[1]!s_val_ev(A4442,"",100000000)</f>
        <v>81.264835699300008</v>
      </c>
      <c r="O4442" s="17">
        <f>[1]!share_freesharesmv(A4442,"",100000000)</f>
        <v>39.791166829700003</v>
      </c>
      <c r="P4442" s="17">
        <f ca="1">[1]!s_dq_amount_btin(A4442,TODAY()-1,100000000)</f>
        <v>1.95231844</v>
      </c>
      <c r="Q4442" s="17">
        <f ca="1">[1]!s_dq_turn(A4442,TODAY()-1)</f>
        <v>2.37660676549751</v>
      </c>
      <c r="R4442" s="2">
        <f>[1]!s_pq_amount(A4442,"20260101","",100000000)</f>
        <v>472.47826846999999</v>
      </c>
      <c r="S4442" s="2">
        <f>[1]!s_pq_avgamount(A4442,"20260101","",100000000)</f>
        <v>4.3346630134862387</v>
      </c>
      <c r="T4442" s="17">
        <f>[1]!s_ipo_dilutedpe(A4442)</f>
        <v>22.98</v>
      </c>
      <c r="U4442" s="12">
        <f>[1]!s_ipo_collection_total(A4442,100000000)</f>
        <v>3.1976049999999998</v>
      </c>
      <c r="V4442" s="18">
        <f>[1]!s_val_pe_ttm(A4442,"")</f>
        <v>99.110420227050781</v>
      </c>
    </row>
    <row r="4443" spans="1:22" x14ac:dyDescent="0.3">
      <c r="A4443" s="12" t="s">
        <v>9194</v>
      </c>
      <c r="B4443" s="12" t="s">
        <v>9195</v>
      </c>
      <c r="C4443" s="16" t="str">
        <f>[1]!s_info_mkt(A4443)</f>
        <v>主板</v>
      </c>
      <c r="D4443" s="16" t="str">
        <f>[1]!s_ipo_listeddate(A4443)</f>
        <v>2000-12-08</v>
      </c>
      <c r="E4443" s="16" t="str">
        <f>[1]!s_info_industry_csrc2023(A4443,"",3)</f>
        <v>货币金融服务</v>
      </c>
      <c r="F4443" s="16">
        <f>[1]!s_is(A4443,83,"FY","YTD","20251231",1,"",100000000)</f>
        <v>3.5244839905000003</v>
      </c>
      <c r="G4443" s="16">
        <f>[1]!s_is(A4443,83,"FY","YTD","20241231",1,"",100000000)</f>
        <v>3.1384690957000001</v>
      </c>
      <c r="H4443" s="16">
        <f>[1]!s_is(A4443,61,"FY","YTD","20251231",1,"",100000000)</f>
        <v>0.35677677479999997</v>
      </c>
      <c r="I4443" s="16">
        <f>[1]!s_is(A4443,61,"FY","YTD","20241231",1,"",100000000)</f>
        <v>0.31163180170000004</v>
      </c>
      <c r="J4443" s="16">
        <f>[1]!s_fa_roe(A4443,"20251231")</f>
        <v>3.3193999999999999</v>
      </c>
      <c r="K4443" s="16">
        <f>[1]!s_stmnote_rdexp(A4443,"20251231",1,10000)</f>
        <v>661.73152800000003</v>
      </c>
      <c r="L4443" s="16">
        <f>[1]!s_margin_tradingbalance(A4443,"",10000)</f>
        <v>27189.5589</v>
      </c>
      <c r="M4443" s="16">
        <f>[1]!s_margin_seclendingbalance(A4443,"",10000)</f>
        <v>59.808</v>
      </c>
      <c r="N4443" s="17">
        <f>[1]!s_val_ev(A4443,"",100000000)</f>
        <v>31.942931473600002</v>
      </c>
      <c r="O4443" s="17">
        <f>[1]!share_freesharesmv(A4443,"",100000000)</f>
        <v>24.4046372675</v>
      </c>
      <c r="P4443" s="17">
        <f ca="1">[1]!s_dq_amount_btin(A4443,TODAY()-1,100000000)</f>
        <v>0.56196396999999998</v>
      </c>
      <c r="Q4443" s="17">
        <f ca="1">[1]!s_dq_turn(A4443,TODAY()-1)</f>
        <v>1.7452150891684339</v>
      </c>
      <c r="R4443" s="2">
        <f>[1]!s_pq_amount(A4443,"20260101","",100000000)</f>
        <v>157.24873793</v>
      </c>
      <c r="S4443" s="2">
        <f>[1]!s_pq_avgamount(A4443,"20260101","",100000000)</f>
        <v>1.4426489718348625</v>
      </c>
      <c r="T4443" s="17">
        <f>[1]!s_ipo_dilutedpe(A4443)</f>
        <v>28.65</v>
      </c>
      <c r="U4443" s="12">
        <f>[1]!s_ipo_collection_total(A4443,100000000)</f>
        <v>4.08</v>
      </c>
      <c r="V4443" s="18">
        <f>[1]!s_val_pe_ttm(A4443,"")</f>
        <v>82.901832580566406</v>
      </c>
    </row>
    <row r="4444" spans="1:22" x14ac:dyDescent="0.3">
      <c r="A4444" s="12" t="s">
        <v>347</v>
      </c>
      <c r="B4444" s="12" t="s">
        <v>348</v>
      </c>
      <c r="C4444" s="16" t="str">
        <f>[1]!s_info_mkt(A4444)</f>
        <v>北证</v>
      </c>
      <c r="D4444" s="16" t="str">
        <f>[1]!s_ipo_listeddate(A4444)</f>
        <v>2022-12-15</v>
      </c>
      <c r="E4444" s="16" t="str">
        <f>[1]!s_info_industry_csrc2023(A4444,"",3)</f>
        <v>水上运输业</v>
      </c>
      <c r="F4444" s="16">
        <f>[1]!s_is(A4444,83,"FY","YTD","20251231",1,"",100000000)</f>
        <v>9.9740777398000002</v>
      </c>
      <c r="G4444" s="16">
        <f>[1]!s_is(A4444,83,"FY","YTD","20241231",1,"",100000000)</f>
        <v>9.3643806423000004</v>
      </c>
      <c r="H4444" s="16">
        <f>[1]!s_is(A4444,61,"FY","YTD","20251231",1,"",100000000)</f>
        <v>0.27713404590000001</v>
      </c>
      <c r="I4444" s="16">
        <f>[1]!s_is(A4444,61,"FY","YTD","20241231",1,"",100000000)</f>
        <v>0.22663240949999999</v>
      </c>
      <c r="J4444" s="16">
        <f>[1]!s_fa_roe(A4444,"20251231")</f>
        <v>2.0434999999999999</v>
      </c>
      <c r="K4444" s="16">
        <f>[1]!s_stmnote_rdexp(A4444,"20251231",1,10000)</f>
        <v>284.67621600000001</v>
      </c>
      <c r="L4444" s="16">
        <f>[1]!s_margin_tradingbalance(A4444,"",10000)</f>
        <v>5039.9052000000001</v>
      </c>
      <c r="M4444" s="16">
        <f>[1]!s_margin_seclendingbalance(A4444,"",10000)</f>
        <v>0</v>
      </c>
      <c r="N4444" s="17">
        <f>[1]!s_val_ev(A4444,"",100000000)</f>
        <v>54.874256356400004</v>
      </c>
      <c r="O4444" s="17">
        <f>[1]!share_freesharesmv(A4444,"",100000000)</f>
        <v>22.929305313200008</v>
      </c>
      <c r="P4444" s="17">
        <f ca="1">[1]!s_dq_amount_btin(A4444,TODAY()-1,100000000)</f>
        <v>1.4764286499999999</v>
      </c>
      <c r="Q4444" s="17">
        <f ca="1">[1]!s_dq_turn(A4444,TODAY()-1)</f>
        <v>5.0199637095187351</v>
      </c>
      <c r="R4444" s="2">
        <f>[1]!s_pq_amount(A4444,"20260101","",100000000)</f>
        <v>297.66991307000001</v>
      </c>
      <c r="S4444" s="2">
        <f>[1]!s_pq_avgamount(A4444,"20260101","",100000000)</f>
        <v>2.7309166336697253</v>
      </c>
      <c r="T4444" s="17">
        <f>[1]!s_ipo_dilutedpe(A4444)</f>
        <v>8.2200000000000006</v>
      </c>
      <c r="U4444" s="12">
        <f>[1]!s_ipo_collection_total(A4444,100000000)</f>
        <v>5.7720000000000002</v>
      </c>
      <c r="V4444" s="18">
        <f>[1]!s_val_pe_ttm(A4444,"")</f>
        <v>75.782684326171875</v>
      </c>
    </row>
    <row r="4445" spans="1:22" x14ac:dyDescent="0.3">
      <c r="A4445" s="12" t="s">
        <v>349</v>
      </c>
      <c r="B4445" s="12" t="s">
        <v>350</v>
      </c>
      <c r="C4445" s="16" t="str">
        <f>[1]!s_info_mkt(A4445)</f>
        <v>北证</v>
      </c>
      <c r="D4445" s="16" t="str">
        <f>[1]!s_ipo_listeddate(A4445)</f>
        <v>2024-12-18</v>
      </c>
      <c r="E4445" s="16" t="str">
        <f>[1]!s_info_industry_csrc2023(A4445,"",3)</f>
        <v>汽车制造业</v>
      </c>
      <c r="F4445" s="16">
        <f>[1]!s_is(A4445,83,"FY","YTD","20251231",1,"",100000000)</f>
        <v>4.2022278057999998</v>
      </c>
      <c r="G4445" s="16">
        <f>[1]!s_is(A4445,83,"FY","YTD","20241231",1,"",100000000)</f>
        <v>3.1258095830000001</v>
      </c>
      <c r="H4445" s="16">
        <f>[1]!s_is(A4445,61,"FY","YTD","20251231",1,"",100000000)</f>
        <v>1.4119606866999999</v>
      </c>
      <c r="I4445" s="16">
        <f>[1]!s_is(A4445,61,"FY","YTD","20241231",1,"",100000000)</f>
        <v>0.81043199680000011</v>
      </c>
      <c r="J4445" s="16">
        <f>[1]!s_fa_roe(A4445,"20251231")</f>
        <v>27.694700000000001</v>
      </c>
      <c r="K4445" s="16">
        <f>[1]!s_stmnote_rdexp(A4445,"20251231",1,10000)</f>
        <v>1566.1422710000002</v>
      </c>
      <c r="L4445" s="16">
        <f>[1]!s_margin_tradingbalance(A4445,"",10000)</f>
        <v>4629.5690000000004</v>
      </c>
      <c r="M4445" s="16">
        <f>[1]!s_margin_seclendingbalance(A4445,"",10000)</f>
        <v>0</v>
      </c>
      <c r="N4445" s="17">
        <f>[1]!s_val_ev(A4445,"",100000000)</f>
        <v>23.208994350000001</v>
      </c>
      <c r="O4445" s="17">
        <f>[1]!share_freesharesmv(A4445,"",100000000)</f>
        <v>11.4648560745</v>
      </c>
      <c r="P4445" s="17">
        <f ca="1">[1]!s_dq_amount_btin(A4445,TODAY()-1,100000000)</f>
        <v>0.28268829000000001</v>
      </c>
      <c r="Q4445" s="17">
        <f ca="1">[1]!s_dq_turn(A4445,TODAY()-1)</f>
        <v>1.5667160952780581</v>
      </c>
      <c r="R4445" s="2">
        <f>[1]!s_pq_amount(A4445,"20260101","",100000000)</f>
        <v>53.45616579</v>
      </c>
      <c r="S4445" s="2">
        <f>[1]!s_pq_avgamount(A4445,"20260101","",100000000)</f>
        <v>0.4904235393577982</v>
      </c>
      <c r="T4445" s="17">
        <f>[1]!s_ipo_dilutedpe(A4445)</f>
        <v>18.350000000000001</v>
      </c>
      <c r="U4445" s="12">
        <f>[1]!s_ipo_collection_total(A4445,100000000)</f>
        <v>1.3333904999999999</v>
      </c>
      <c r="V4445" s="18">
        <f>[1]!s_val_pe_ttm(A4445,"")</f>
        <v>18.417915344238281</v>
      </c>
    </row>
    <row r="4446" spans="1:22" x14ac:dyDescent="0.3">
      <c r="A4446" s="12" t="s">
        <v>9196</v>
      </c>
      <c r="B4446" s="12" t="s">
        <v>9197</v>
      </c>
      <c r="C4446" s="16" t="str">
        <f>[1]!s_info_mkt(A4446)</f>
        <v>主板</v>
      </c>
      <c r="D4446" s="16" t="str">
        <f>[1]!s_ipo_listeddate(A4446)</f>
        <v>2005-06-03</v>
      </c>
      <c r="E4446" s="16" t="str">
        <f>[1]!s_info_industry_csrc2023(A4446,"",3)</f>
        <v>汽车制造业</v>
      </c>
      <c r="F4446" s="16">
        <f>[1]!s_is(A4446,83,"FY","YTD","20251231",1,"",100000000)</f>
        <v>261.858103691</v>
      </c>
      <c r="G4446" s="16">
        <f>[1]!s_is(A4446,83,"FY","YTD","20241231",1,"",100000000)</f>
        <v>263.24480805420001</v>
      </c>
      <c r="H4446" s="16">
        <f>[1]!s_is(A4446,61,"FY","YTD","20251231",1,"",100000000)</f>
        <v>4.1817731629999999</v>
      </c>
      <c r="I4446" s="16">
        <f>[1]!s_is(A4446,61,"FY","YTD","20241231",1,"",100000000)</f>
        <v>9.530050125599999</v>
      </c>
      <c r="J4446" s="16">
        <f>[1]!s_fa_roe(A4446,"20251231")</f>
        <v>3.6393</v>
      </c>
      <c r="K4446" s="16">
        <f>[1]!s_stmnote_rdexp(A4446,"20251231",1,10000)</f>
        <v>89131.969853000002</v>
      </c>
      <c r="L4446" s="16">
        <f>[1]!s_margin_tradingbalance(A4446,"",10000)</f>
        <v>120342.0318</v>
      </c>
      <c r="M4446" s="16">
        <f>[1]!s_margin_seclendingbalance(A4446,"",10000)</f>
        <v>841.28920000000005</v>
      </c>
      <c r="N4446" s="17">
        <f>[1]!s_val_ev(A4446,"",100000000)</f>
        <v>220.22324281319999</v>
      </c>
      <c r="O4446" s="17">
        <f>[1]!share_freesharesmv(A4446,"",100000000)</f>
        <v>120.74501130779998</v>
      </c>
      <c r="P4446" s="17">
        <f ca="1">[1]!s_dq_amount_btin(A4446,TODAY()-1,100000000)</f>
        <v>8.7182813699999997</v>
      </c>
      <c r="Q4446" s="17">
        <f ca="1">[1]!s_dq_turn(A4446,TODAY()-1)</f>
        <v>4.4438552849562969</v>
      </c>
      <c r="R4446" s="2">
        <f>[1]!s_pq_amount(A4446,"20260101","",100000000)</f>
        <v>730.64768599000001</v>
      </c>
      <c r="S4446" s="2">
        <f>[1]!s_pq_avgamount(A4446,"20260101","",100000000)</f>
        <v>6.703189779724771</v>
      </c>
      <c r="T4446" s="17">
        <f>[1]!s_ipo_dilutedpe(A4446)</f>
        <v>17.97</v>
      </c>
      <c r="U4446" s="12">
        <f>[1]!s_ipo_collection_total(A4446,100000000)</f>
        <v>1.7250000000000001</v>
      </c>
      <c r="V4446" s="18">
        <f>[1]!s_val_pe_ttm(A4446,"")</f>
        <v>50.607883453369141</v>
      </c>
    </row>
    <row r="4447" spans="1:22" x14ac:dyDescent="0.3">
      <c r="A4447" s="12" t="s">
        <v>9198</v>
      </c>
      <c r="B4447" s="12" t="s">
        <v>9199</v>
      </c>
      <c r="C4447" s="16" t="str">
        <f>[1]!s_info_mkt(A4447)</f>
        <v>主板</v>
      </c>
      <c r="D4447" s="16" t="str">
        <f>[1]!s_ipo_listeddate(A4447)</f>
        <v>1993-05-05</v>
      </c>
      <c r="E4447" s="16" t="str">
        <f>[1]!s_info_industry_csrc2023(A4447,"",3)</f>
        <v>水上运输业</v>
      </c>
      <c r="F4447" s="16">
        <f>[1]!s_is(A4447,83,"FY","YTD","20251231",1,"",100000000)</f>
        <v>172.4638252785</v>
      </c>
      <c r="G4447" s="16">
        <f>[1]!s_is(A4447,83,"FY","YTD","20241231",1,"",100000000)</f>
        <v>161.30778028239999</v>
      </c>
      <c r="H4447" s="16">
        <f>[1]!s_is(A4447,61,"FY","YTD","20251231",1,"",100000000)</f>
        <v>46.113522479799997</v>
      </c>
      <c r="I4447" s="16">
        <f>[1]!s_is(A4447,61,"FY","YTD","20241231",1,"",100000000)</f>
        <v>45.163013171599999</v>
      </c>
      <c r="J4447" s="16">
        <f>[1]!s_fa_roe(A4447,"20251231")</f>
        <v>7.3272000000000004</v>
      </c>
      <c r="K4447" s="16">
        <f>[1]!s_stmnote_rdexp(A4447,"20251231",1,10000)</f>
        <v>21253.489083</v>
      </c>
      <c r="L4447" s="16">
        <f>[1]!s_margin_tradingbalance(A4447,"",10000)</f>
        <v>11045.3316</v>
      </c>
      <c r="M4447" s="16">
        <f>[1]!s_margin_seclendingbalance(A4447,"",10000)</f>
        <v>18.363199999999999</v>
      </c>
      <c r="N4447" s="17">
        <f>[1]!s_val_ev(A4447,"",100000000)</f>
        <v>473.15006113649656</v>
      </c>
      <c r="O4447" s="17">
        <f>[1]!share_freesharesmv(A4447,"",100000000)</f>
        <v>39.980250251000001</v>
      </c>
      <c r="P4447" s="17">
        <f ca="1">[1]!s_dq_amount_btin(A4447,TODAY()-1,100000000)</f>
        <v>0.66874816999999998</v>
      </c>
      <c r="Q4447" s="17">
        <f ca="1">[1]!s_dq_turn(A4447,TODAY()-1)</f>
        <v>0.14820579491695479</v>
      </c>
      <c r="R4447" s="2">
        <f>[1]!s_pq_amount(A4447,"20260101","",100000000)</f>
        <v>79.209756100000007</v>
      </c>
      <c r="S4447" s="2">
        <f>[1]!s_pq_avgamount(A4447,"20260101","",100000000)</f>
        <v>0.7266950100917432</v>
      </c>
      <c r="T4447" s="17">
        <f>[1]!s_ipo_dilutedpe(A4447)</f>
        <v>0</v>
      </c>
      <c r="U4447" s="12">
        <f>[1]!s_ipo_collection_total(A4447,100000000)</f>
        <v>1.4259999999999999</v>
      </c>
      <c r="V4447" s="18">
        <f>[1]!s_val_pe_ttm(A4447,"")</f>
        <v>10.364875793457031</v>
      </c>
    </row>
    <row r="4448" spans="1:22" x14ac:dyDescent="0.3">
      <c r="A4448" s="12" t="s">
        <v>9200</v>
      </c>
      <c r="B4448" s="12" t="s">
        <v>9201</v>
      </c>
      <c r="C4448" s="16" t="str">
        <f>[1]!s_info_mkt(A4448)</f>
        <v>主板</v>
      </c>
      <c r="D4448" s="16" t="str">
        <f>[1]!s_ipo_listeddate(A4448)</f>
        <v>1997-01-30</v>
      </c>
      <c r="E4448" s="16" t="str">
        <f>[1]!s_info_industry_csrc2023(A4448,"",3)</f>
        <v>石油、煤炭及其他燃料加工业</v>
      </c>
      <c r="F4448" s="16">
        <f>[1]!s_is(A4448,83,"FY","YTD","20251231",1,"",100000000)</f>
        <v>417.56479557709997</v>
      </c>
      <c r="G4448" s="16">
        <f>[1]!s_is(A4448,83,"FY","YTD","20241231",1,"",100000000)</f>
        <v>345.96123962949997</v>
      </c>
      <c r="H4448" s="16">
        <f>[1]!s_is(A4448,61,"FY","YTD","20251231",1,"",100000000)</f>
        <v>-17.6329488903</v>
      </c>
      <c r="I4448" s="16">
        <f>[1]!s_is(A4448,61,"FY","YTD","20241231",1,"",100000000)</f>
        <v>-27.947639287299999</v>
      </c>
      <c r="J4448" s="16">
        <f>[1]!s_fa_roe(A4448,"20251231")</f>
        <v>-16.662800000000001</v>
      </c>
      <c r="K4448" s="16">
        <f>[1]!s_stmnote_rdexp(A4448,"20251231",1,10000)</f>
        <v>12977.375356999999</v>
      </c>
      <c r="L4448" s="16">
        <f>[1]!s_margin_tradingbalance(A4448,"",10000)</f>
        <v>32631.266</v>
      </c>
      <c r="M4448" s="16">
        <f>[1]!s_margin_seclendingbalance(A4448,"",10000)</f>
        <v>101.55670000000001</v>
      </c>
      <c r="N4448" s="17">
        <f>[1]!s_val_ev(A4448,"",100000000)</f>
        <v>64.297589987400002</v>
      </c>
      <c r="O4448" s="17">
        <f>[1]!share_freesharesmv(A4448,"",100000000)</f>
        <v>34.053171242399998</v>
      </c>
      <c r="P4448" s="17">
        <f ca="1">[1]!s_dq_amount_btin(A4448,TODAY()-1,100000000)</f>
        <v>1.0544641699999999</v>
      </c>
      <c r="Q4448" s="17">
        <f ca="1">[1]!s_dq_turn(A4448,TODAY()-1)</f>
        <v>1.6347351942566162</v>
      </c>
      <c r="R4448" s="2">
        <f>[1]!s_pq_amount(A4448,"20260101","",100000000)</f>
        <v>216.4019424</v>
      </c>
      <c r="S4448" s="2">
        <f>[1]!s_pq_avgamount(A4448,"20260101","",100000000)</f>
        <v>1.9853389211009174</v>
      </c>
      <c r="T4448" s="17">
        <f>[1]!s_ipo_dilutedpe(A4448)</f>
        <v>0</v>
      </c>
      <c r="U4448" s="12">
        <f>[1]!s_ipo_collection_total(A4448,100000000)</f>
        <v>6.9939999999999998</v>
      </c>
      <c r="V4448" s="18">
        <f>[1]!s_val_pe_ttm(A4448,"")</f>
        <v>-4.6695399284362793</v>
      </c>
    </row>
    <row r="4449" spans="1:22" x14ac:dyDescent="0.3">
      <c r="A4449" s="12" t="s">
        <v>9202</v>
      </c>
      <c r="B4449" s="12" t="s">
        <v>9203</v>
      </c>
      <c r="C4449" s="16" t="str">
        <f>[1]!s_info_mkt(A4449)</f>
        <v>主板</v>
      </c>
      <c r="D4449" s="16" t="str">
        <f>[1]!s_ipo_listeddate(A4449)</f>
        <v>2009-10-21</v>
      </c>
      <c r="E4449" s="16" t="str">
        <f>[1]!s_info_industry_csrc2023(A4449,"",3)</f>
        <v>文教、工美、体育和娱乐用品制造业</v>
      </c>
      <c r="F4449" s="16">
        <f>[1]!s_is(A4449,83,"FY","YTD","20251231",1,"",100000000)</f>
        <v>119.649475888</v>
      </c>
      <c r="G4449" s="16">
        <f>[1]!s_is(A4449,83,"FY","YTD","20241231",1,"",100000000)</f>
        <v>113.9689344274</v>
      </c>
      <c r="H4449" s="16">
        <f>[1]!s_is(A4449,61,"FY","YTD","20251231",1,"",100000000)</f>
        <v>0.80656765819999998</v>
      </c>
      <c r="I4449" s="16">
        <f>[1]!s_is(A4449,61,"FY","YTD","20241231",1,"",100000000)</f>
        <v>0.62821994120000002</v>
      </c>
      <c r="J4449" s="16">
        <f>[1]!s_fa_roe(A4449,"20251231")</f>
        <v>2.6183000000000001</v>
      </c>
      <c r="K4449" s="16">
        <f>[1]!s_stmnote_rdexp(A4449,"20251231",1,10000)</f>
        <v>6528.716754</v>
      </c>
      <c r="L4449" s="16">
        <f>[1]!s_margin_tradingbalance(A4449,"",10000)</f>
        <v>26250.0383</v>
      </c>
      <c r="M4449" s="16">
        <f>[1]!s_margin_seclendingbalance(A4449,"",10000)</f>
        <v>43.607999999999997</v>
      </c>
      <c r="N4449" s="17">
        <f>[1]!s_val_ev(A4449,"",100000000)</f>
        <v>55.676210047700003</v>
      </c>
      <c r="O4449" s="17">
        <f>[1]!share_freesharesmv(A4449,"",100000000)</f>
        <v>33.392681189400001</v>
      </c>
      <c r="P4449" s="17">
        <f ca="1">[1]!s_dq_amount_btin(A4449,TODAY()-1,100000000)</f>
        <v>1.5807777700000001</v>
      </c>
      <c r="Q4449" s="17">
        <f ca="1">[1]!s_dq_turn(A4449,TODAY()-1)</f>
        <v>2.8332128138184967</v>
      </c>
      <c r="R4449" s="2">
        <f>[1]!s_pq_amount(A4449,"20260101","",100000000)</f>
        <v>178.96549084</v>
      </c>
      <c r="S4449" s="2">
        <f>[1]!s_pq_avgamount(A4449,"20260101","",100000000)</f>
        <v>1.6418852370642203</v>
      </c>
      <c r="T4449" s="17">
        <f>[1]!s_ipo_dilutedpe(A4449)</f>
        <v>47.62</v>
      </c>
      <c r="U4449" s="12">
        <f>[1]!s_ipo_collection_total(A4449,100000000)</f>
        <v>6.24</v>
      </c>
      <c r="V4449" s="18">
        <f>[1]!s_val_pe_ttm(A4449,"")</f>
        <v>74.725257873535156</v>
      </c>
    </row>
    <row r="4450" spans="1:22" x14ac:dyDescent="0.3">
      <c r="A4450" s="12" t="s">
        <v>9204</v>
      </c>
      <c r="B4450" s="12" t="s">
        <v>9205</v>
      </c>
      <c r="C4450" s="16" t="str">
        <f>[1]!s_info_mkt(A4450)</f>
        <v>主板</v>
      </c>
      <c r="D4450" s="16" t="str">
        <f>[1]!s_ipo_listeddate(A4450)</f>
        <v>2017-05-16</v>
      </c>
      <c r="E4450" s="16" t="str">
        <f>[1]!s_info_industry_csrc2023(A4450,"",3)</f>
        <v>通用设备制造业</v>
      </c>
      <c r="F4450" s="16">
        <f>[1]!s_is(A4450,83,"FY","YTD","20251231",1,"",100000000)</f>
        <v>5.2465746647000007</v>
      </c>
      <c r="G4450" s="16">
        <f>[1]!s_is(A4450,83,"FY","YTD","20241231",1,"",100000000)</f>
        <v>4.6913810622000005</v>
      </c>
      <c r="H4450" s="16">
        <f>[1]!s_is(A4450,61,"FY","YTD","20251231",1,"",100000000)</f>
        <v>-1.6836732887999999</v>
      </c>
      <c r="I4450" s="16">
        <f>[1]!s_is(A4450,61,"FY","YTD","20241231",1,"",100000000)</f>
        <v>9.963885900000001E-2</v>
      </c>
      <c r="J4450" s="16">
        <f>[1]!s_fa_roe(A4450,"20251231")</f>
        <v>-18.984200000000001</v>
      </c>
      <c r="K4450" s="16">
        <f>[1]!s_stmnote_rdexp(A4450,"20251231",1,10000)</f>
        <v>2918.0677839999998</v>
      </c>
      <c r="L4450" s="16">
        <f>[1]!s_margin_tradingbalance(A4450,"",10000)</f>
        <v>0</v>
      </c>
      <c r="M4450" s="16">
        <f>[1]!s_margin_seclendingbalance(A4450,"",10000)</f>
        <v>0</v>
      </c>
      <c r="N4450" s="17">
        <f>[1]!s_val_ev(A4450,"",100000000)</f>
        <v>37.462373452000001</v>
      </c>
      <c r="O4450" s="17">
        <f>[1]!share_freesharesmv(A4450,"",100000000)</f>
        <v>23.730524397699995</v>
      </c>
      <c r="P4450" s="17">
        <f ca="1">[1]!s_dq_amount_btin(A4450,TODAY()-1,100000000)</f>
        <v>5.0335274099999996</v>
      </c>
      <c r="Q4450" s="17">
        <f ca="1">[1]!s_dq_turn(A4450,TODAY()-1)</f>
        <v>13.18396109132888</v>
      </c>
      <c r="R4450" s="2">
        <f>[1]!s_pq_amount(A4450,"20260101","",100000000)</f>
        <v>186.48247687</v>
      </c>
      <c r="S4450" s="2">
        <f>[1]!s_pq_avgamount(A4450,"20260101","",100000000)</f>
        <v>1.7108484116513762</v>
      </c>
      <c r="T4450" s="17">
        <f>[1]!s_ipo_dilutedpe(A4450)</f>
        <v>22.98</v>
      </c>
      <c r="U4450" s="12">
        <f>[1]!s_ipo_collection_total(A4450,100000000)</f>
        <v>3.9883999999999999</v>
      </c>
      <c r="V4450" s="18">
        <f>[1]!s_val_pe_ttm(A4450,"")</f>
        <v>-21.792993545532227</v>
      </c>
    </row>
    <row r="4451" spans="1:22" x14ac:dyDescent="0.3">
      <c r="A4451" s="12" t="s">
        <v>9206</v>
      </c>
      <c r="B4451" s="12" t="s">
        <v>9207</v>
      </c>
      <c r="C4451" s="16" t="str">
        <f>[1]!s_info_mkt(A4451)</f>
        <v>主板</v>
      </c>
      <c r="D4451" s="16" t="str">
        <f>[1]!s_ipo_listeddate(A4451)</f>
        <v>1999-02-03</v>
      </c>
      <c r="E4451" s="16" t="str">
        <f>[1]!s_info_industry_csrc2023(A4451,"",3)</f>
        <v>医药制造业</v>
      </c>
      <c r="F4451" s="16">
        <f>[1]!s_is(A4451,83,"FY","YTD","20251231",1,"",100000000)</f>
        <v>3.7811234210000002</v>
      </c>
      <c r="G4451" s="16">
        <f>[1]!s_is(A4451,83,"FY","YTD","20241231",1,"",100000000)</f>
        <v>4.1603177719</v>
      </c>
      <c r="H4451" s="16">
        <f>[1]!s_is(A4451,61,"FY","YTD","20251231",1,"",100000000)</f>
        <v>-0.80889814599999998</v>
      </c>
      <c r="I4451" s="16">
        <f>[1]!s_is(A4451,61,"FY","YTD","20241231",1,"",100000000)</f>
        <v>1.5230430830999999</v>
      </c>
      <c r="J4451" s="16">
        <f>[1]!s_fa_roe(A4451,"20251231")</f>
        <v>-154.16480000000001</v>
      </c>
      <c r="K4451" s="16">
        <f>[1]!s_stmnote_rdexp(A4451,"20251231",1,10000)</f>
        <v>1167.2340919999999</v>
      </c>
      <c r="L4451" s="16">
        <f>[1]!s_margin_tradingbalance(A4451,"",10000)</f>
        <v>0</v>
      </c>
      <c r="M4451" s="16">
        <f>[1]!s_margin_seclendingbalance(A4451,"",10000)</f>
        <v>0</v>
      </c>
      <c r="N4451" s="17">
        <f>[1]!s_val_ev(A4451,"",100000000)</f>
        <v>102.5816893266</v>
      </c>
      <c r="O4451" s="17">
        <f>[1]!share_freesharesmv(A4451,"",100000000)</f>
        <v>38.293841960000002</v>
      </c>
      <c r="P4451" s="17">
        <f ca="1">[1]!s_dq_amount_btin(A4451,TODAY()-1,100000000)</f>
        <v>1.3769883700000001</v>
      </c>
      <c r="Q4451" s="17">
        <f ca="1">[1]!s_dq_turn(A4451,TODAY()-1)</f>
        <v>2.6582424561369047</v>
      </c>
      <c r="R4451" s="2">
        <f>[1]!s_pq_amount(A4451,"20260101","",100000000)</f>
        <v>134.75200869</v>
      </c>
      <c r="S4451" s="2">
        <f>[1]!s_pq_avgamount(A4451,"20260101","",100000000)</f>
        <v>1.271245365</v>
      </c>
      <c r="T4451" s="17">
        <f>[1]!s_ipo_dilutedpe(A4451)</f>
        <v>0</v>
      </c>
      <c r="U4451" s="12">
        <f>[1]!s_ipo_collection_total(A4451,100000000)</f>
        <v>2.6055000000000001</v>
      </c>
      <c r="V4451" s="18">
        <f>[1]!s_val_pe_ttm(A4451,"")</f>
        <v>-157.044677734375</v>
      </c>
    </row>
    <row r="4452" spans="1:22" x14ac:dyDescent="0.3">
      <c r="A4452" s="12" t="s">
        <v>9208</v>
      </c>
      <c r="B4452" s="12" t="s">
        <v>9209</v>
      </c>
      <c r="C4452" s="16" t="str">
        <f>[1]!s_info_mkt(A4452)</f>
        <v>主板</v>
      </c>
      <c r="D4452" s="16" t="str">
        <f>[1]!s_ipo_listeddate(A4452)</f>
        <v>1992-10-13</v>
      </c>
      <c r="E4452" s="16" t="str">
        <f>[1]!s_info_industry_csrc2023(A4452,"",3)</f>
        <v>燃气生产和供应业</v>
      </c>
      <c r="F4452" s="16">
        <f>[1]!s_is(A4452,83,"FY","YTD","20251231",1,"",100000000)</f>
        <v>153.6067417459</v>
      </c>
      <c r="G4452" s="16">
        <f>[1]!s_is(A4452,83,"FY","YTD","20241231",1,"",100000000)</f>
        <v>161.4462843293</v>
      </c>
      <c r="H4452" s="16">
        <f>[1]!s_is(A4452,61,"FY","YTD","20251231",1,"",100000000)</f>
        <v>-2.8451259492000003</v>
      </c>
      <c r="I4452" s="16">
        <f>[1]!s_is(A4452,61,"FY","YTD","20241231",1,"",100000000)</f>
        <v>-3.3968760777999996</v>
      </c>
      <c r="J4452" s="16">
        <f>[1]!s_fa_roe(A4452,"20251231")</f>
        <v>-7.0925000000000002</v>
      </c>
      <c r="K4452" s="16">
        <f>[1]!s_stmnote_rdexp(A4452,"20251231",1,10000)</f>
        <v>2732.8406559999999</v>
      </c>
      <c r="L4452" s="16">
        <f>[1]!s_margin_tradingbalance(A4452,"",10000)</f>
        <v>11861.4753</v>
      </c>
      <c r="M4452" s="16">
        <f>[1]!s_margin_seclendingbalance(A4452,"",10000)</f>
        <v>33.521599999999999</v>
      </c>
      <c r="N4452" s="17">
        <f>[1]!s_val_ev(A4452,"",100000000)</f>
        <v>54.054618213532407</v>
      </c>
      <c r="O4452" s="17">
        <f>[1]!share_freesharesmv(A4452,"",100000000)</f>
        <v>21.058467533999998</v>
      </c>
      <c r="P4452" s="17">
        <f ca="1">[1]!s_dq_amount_btin(A4452,TODAY()-1,100000000)</f>
        <v>0.76757145000000004</v>
      </c>
      <c r="Q4452" s="17">
        <f ca="1">[1]!s_dq_turn(A4452,TODAY()-1)</f>
        <v>1.4761044137306012</v>
      </c>
      <c r="R4452" s="2">
        <f>[1]!s_pq_amount(A4452,"20260101","",100000000)</f>
        <v>256.32469413000001</v>
      </c>
      <c r="S4452" s="2">
        <f>[1]!s_pq_avgamount(A4452,"20260101","",100000000)</f>
        <v>2.3516026984403671</v>
      </c>
      <c r="T4452" s="17">
        <f>[1]!s_ipo_dilutedpe(A4452)</f>
        <v>0</v>
      </c>
      <c r="U4452" s="12">
        <f>[1]!s_ipo_collection_total(A4452,100000000)</f>
        <v>0.22320000000000001</v>
      </c>
      <c r="V4452" s="18">
        <f>[1]!s_val_pe_ttm(A4452,"")</f>
        <v>-20.461374282836914</v>
      </c>
    </row>
    <row r="4453" spans="1:22" x14ac:dyDescent="0.3">
      <c r="A4453" s="12" t="s">
        <v>351</v>
      </c>
      <c r="B4453" s="12" t="s">
        <v>352</v>
      </c>
      <c r="C4453" s="16" t="str">
        <f>[1]!s_info_mkt(A4453)</f>
        <v>北证</v>
      </c>
      <c r="D4453" s="16" t="str">
        <f>[1]!s_ipo_listeddate(A4453)</f>
        <v>2022-12-13</v>
      </c>
      <c r="E4453" s="16" t="str">
        <f>[1]!s_info_industry_csrc2023(A4453,"",3)</f>
        <v>专用设备制造业</v>
      </c>
      <c r="F4453" s="16">
        <f>[1]!s_is(A4453,83,"FY","YTD","20251231",1,"",100000000)</f>
        <v>5.2769211951999999</v>
      </c>
      <c r="G4453" s="16">
        <f>[1]!s_is(A4453,83,"FY","YTD","20241231",1,"",100000000)</f>
        <v>6.7427981226</v>
      </c>
      <c r="H4453" s="16">
        <f>[1]!s_is(A4453,61,"FY","YTD","20251231",1,"",100000000)</f>
        <v>8.6942436600000006E-2</v>
      </c>
      <c r="I4453" s="16">
        <f>[1]!s_is(A4453,61,"FY","YTD","20241231",1,"",100000000)</f>
        <v>0.60387294260000002</v>
      </c>
      <c r="J4453" s="16">
        <f>[1]!s_fa_roe(A4453,"20251231")</f>
        <v>1.0869</v>
      </c>
      <c r="K4453" s="16">
        <f>[1]!s_stmnote_rdexp(A4453,"20251231",1,10000)</f>
        <v>2515.9181859999999</v>
      </c>
      <c r="L4453" s="16">
        <f>[1]!s_margin_tradingbalance(A4453,"",10000)</f>
        <v>909.64850000000001</v>
      </c>
      <c r="M4453" s="16">
        <f>[1]!s_margin_seclendingbalance(A4453,"",10000)</f>
        <v>0</v>
      </c>
      <c r="N4453" s="17">
        <f>[1]!s_val_ev(A4453,"",100000000)</f>
        <v>10.6259079896</v>
      </c>
      <c r="O4453" s="17">
        <f>[1]!share_freesharesmv(A4453,"",100000000)</f>
        <v>3.7972936912000002</v>
      </c>
      <c r="P4453" s="17">
        <f ca="1">[1]!s_dq_amount_btin(A4453,TODAY()-1,100000000)</f>
        <v>0.10730534</v>
      </c>
      <c r="Q4453" s="17">
        <f ca="1">[1]!s_dq_turn(A4453,TODAY()-1)</f>
        <v>1.825071310107083</v>
      </c>
      <c r="R4453" s="2">
        <f>[1]!s_pq_amount(A4453,"20260101","",100000000)</f>
        <v>79.065328649999998</v>
      </c>
      <c r="S4453" s="2">
        <f>[1]!s_pq_avgamount(A4453,"20260101","",100000000)</f>
        <v>0.72536998761467886</v>
      </c>
      <c r="T4453" s="17">
        <f>[1]!s_ipo_dilutedpe(A4453)</f>
        <v>24.91</v>
      </c>
      <c r="U4453" s="12">
        <f>[1]!s_ipo_collection_total(A4453,100000000)</f>
        <v>3.3978000000000002</v>
      </c>
      <c r="V4453" s="18">
        <f>[1]!s_val_pe_ttm(A4453,"")</f>
        <v>113.22637939453125</v>
      </c>
    </row>
    <row r="4454" spans="1:22" x14ac:dyDescent="0.3">
      <c r="A4454" s="12" t="s">
        <v>9210</v>
      </c>
      <c r="B4454" s="12" t="s">
        <v>9211</v>
      </c>
      <c r="C4454" s="16" t="str">
        <f>[1]!s_info_mkt(A4454)</f>
        <v>主板</v>
      </c>
      <c r="D4454" s="16" t="str">
        <f>[1]!s_ipo_listeddate(A4454)</f>
        <v>2017-01-05</v>
      </c>
      <c r="E4454" s="16" t="str">
        <f>[1]!s_info_industry_csrc2023(A4454,"",3)</f>
        <v>专用设备制造业</v>
      </c>
      <c r="F4454" s="16">
        <f>[1]!s_is(A4454,83,"FY","YTD","20251231",1,"",100000000)</f>
        <v>5.5826631012999997</v>
      </c>
      <c r="G4454" s="16">
        <f>[1]!s_is(A4454,83,"FY","YTD","20241231",1,"",100000000)</f>
        <v>3.6418399669000001</v>
      </c>
      <c r="H4454" s="16">
        <f>[1]!s_is(A4454,61,"FY","YTD","20251231",1,"",100000000)</f>
        <v>0.42557173909999996</v>
      </c>
      <c r="I4454" s="16">
        <f>[1]!s_is(A4454,61,"FY","YTD","20241231",1,"",100000000)</f>
        <v>-1.5106657859999999</v>
      </c>
      <c r="J4454" s="16">
        <f>[1]!s_fa_roe(A4454,"20251231")</f>
        <v>3.8012999999999999</v>
      </c>
      <c r="K4454" s="16">
        <f>[1]!s_stmnote_rdexp(A4454,"20251231",1,10000)</f>
        <v>3302.6898350000001</v>
      </c>
      <c r="L4454" s="16">
        <f>[1]!s_margin_tradingbalance(A4454,"",10000)</f>
        <v>29924.7268</v>
      </c>
      <c r="M4454" s="16">
        <f>[1]!s_margin_seclendingbalance(A4454,"",10000)</f>
        <v>17.7713</v>
      </c>
      <c r="N4454" s="17">
        <f>[1]!s_val_ev(A4454,"",100000000)</f>
        <v>58.376818219999997</v>
      </c>
      <c r="O4454" s="17">
        <f>[1]!share_freesharesmv(A4454,"",100000000)</f>
        <v>29.4658196036</v>
      </c>
      <c r="P4454" s="17">
        <f ca="1">[1]!s_dq_amount_btin(A4454,TODAY()-1,100000000)</f>
        <v>4.0387878400000004</v>
      </c>
      <c r="Q4454" s="17">
        <f ca="1">[1]!s_dq_turn(A4454,TODAY()-1)</f>
        <v>6.859960388734291</v>
      </c>
      <c r="R4454" s="2">
        <f>[1]!s_pq_amount(A4454,"20260101","",100000000)</f>
        <v>264.99085674000003</v>
      </c>
      <c r="S4454" s="2">
        <f>[1]!s_pq_avgamount(A4454,"20260101","",100000000)</f>
        <v>2.4311087774311928</v>
      </c>
      <c r="T4454" s="17">
        <f>[1]!s_ipo_dilutedpe(A4454)</f>
        <v>20.93</v>
      </c>
      <c r="U4454" s="12">
        <f>[1]!s_ipo_collection_total(A4454,100000000)</f>
        <v>1.9370540000000001</v>
      </c>
      <c r="V4454" s="18">
        <f>[1]!s_val_pe_ttm(A4454,"")</f>
        <v>84.923812866210938</v>
      </c>
    </row>
    <row r="4455" spans="1:22" x14ac:dyDescent="0.3">
      <c r="A4455" s="12" t="s">
        <v>9212</v>
      </c>
      <c r="B4455" s="12" t="s">
        <v>9213</v>
      </c>
      <c r="C4455" s="16" t="str">
        <f>[1]!s_info_mkt(A4455)</f>
        <v>主板</v>
      </c>
      <c r="D4455" s="16" t="str">
        <f>[1]!s_ipo_listeddate(A4455)</f>
        <v>2009-12-03</v>
      </c>
      <c r="E4455" s="16" t="str">
        <f>[1]!s_info_industry_csrc2023(A4455,"",3)</f>
        <v>计算机、通信和其他电子设备制造业</v>
      </c>
      <c r="F4455" s="16">
        <f>[1]!s_is(A4455,83,"FY","YTD","20251231",1,"",100000000)</f>
        <v>27.542673737699999</v>
      </c>
      <c r="G4455" s="16">
        <f>[1]!s_is(A4455,83,"FY","YTD","20241231",1,"",100000000)</f>
        <v>29.777256686399998</v>
      </c>
      <c r="H4455" s="16">
        <f>[1]!s_is(A4455,61,"FY","YTD","20251231",1,"",100000000)</f>
        <v>-2.2784630437</v>
      </c>
      <c r="I4455" s="16">
        <f>[1]!s_is(A4455,61,"FY","YTD","20241231",1,"",100000000)</f>
        <v>-1.3373453339000001</v>
      </c>
      <c r="J4455" s="16">
        <f>[1]!s_fa_roe(A4455,"20251231")</f>
        <v>-351.14350000000002</v>
      </c>
      <c r="K4455" s="16">
        <f>[1]!s_stmnote_rdexp(A4455,"20251231",1,10000)</f>
        <v>24012.316581999999</v>
      </c>
      <c r="L4455" s="16">
        <f>[1]!s_margin_tradingbalance(A4455,"",10000)</f>
        <v>0</v>
      </c>
      <c r="M4455" s="16">
        <f>[1]!s_margin_seclendingbalance(A4455,"",10000)</f>
        <v>0</v>
      </c>
      <c r="N4455" s="17">
        <f>[1]!s_val_ev(A4455,"",100000000)</f>
        <v>29.952000000000002</v>
      </c>
      <c r="O4455" s="17">
        <f>[1]!share_freesharesmv(A4455,"",100000000)</f>
        <v>16.947602880000002</v>
      </c>
      <c r="P4455" s="17">
        <f ca="1">[1]!s_dq_amount_btin(A4455,TODAY()-1,100000000)</f>
        <v>0.64948589999999995</v>
      </c>
      <c r="Q4455" s="17">
        <f ca="1">[1]!s_dq_turn(A4455,TODAY()-1)</f>
        <v>2.1612099194741723</v>
      </c>
      <c r="R4455" s="2">
        <f>[1]!s_pq_amount(A4455,"20260101","",100000000)</f>
        <v>105.26437711</v>
      </c>
      <c r="S4455" s="2">
        <f>[1]!s_pq_avgamount(A4455,"20260101","",100000000)</f>
        <v>0.96572823036697253</v>
      </c>
      <c r="T4455" s="17">
        <f>[1]!s_ipo_dilutedpe(A4455)</f>
        <v>74.22</v>
      </c>
      <c r="U4455" s="12">
        <f>[1]!s_ipo_collection_total(A4455,100000000)</f>
        <v>6.2</v>
      </c>
      <c r="V4455" s="18">
        <f>[1]!s_val_pe_ttm(A4455,"")</f>
        <v>-15.928013801574707</v>
      </c>
    </row>
    <row r="4456" spans="1:22" x14ac:dyDescent="0.3">
      <c r="A4456" s="12" t="s">
        <v>9214</v>
      </c>
      <c r="B4456" s="12" t="s">
        <v>9215</v>
      </c>
      <c r="C4456" s="16" t="str">
        <f>[1]!s_info_mkt(A4456)</f>
        <v>主板</v>
      </c>
      <c r="D4456" s="16" t="str">
        <f>[1]!s_ipo_listeddate(A4456)</f>
        <v>2015-06-29</v>
      </c>
      <c r="E4456" s="16" t="str">
        <f>[1]!s_info_industry_csrc2023(A4456,"",3)</f>
        <v>软件和信息技术服务业</v>
      </c>
      <c r="F4456" s="16">
        <f>[1]!s_is(A4456,83,"FY","YTD","20251231",1,"",100000000)</f>
        <v>3.7024768935000001</v>
      </c>
      <c r="G4456" s="16">
        <f>[1]!s_is(A4456,83,"FY","YTD","20241231",1,"",100000000)</f>
        <v>5.3582385199999996</v>
      </c>
      <c r="H4456" s="16">
        <f>[1]!s_is(A4456,61,"FY","YTD","20251231",1,"",100000000)</f>
        <v>-0.6361239004</v>
      </c>
      <c r="I4456" s="16">
        <f>[1]!s_is(A4456,61,"FY","YTD","20241231",1,"",100000000)</f>
        <v>7.0622564999999998E-2</v>
      </c>
      <c r="J4456" s="16">
        <f>[1]!s_fa_roe(A4456,"20251231")</f>
        <v>-9.9746000000000006</v>
      </c>
      <c r="K4456" s="16">
        <f>[1]!s_stmnote_rdexp(A4456,"20251231",1,10000)</f>
        <v>2798.8859710000002</v>
      </c>
      <c r="L4456" s="16">
        <f>[1]!s_margin_tradingbalance(A4456,"",10000)</f>
        <v>0</v>
      </c>
      <c r="M4456" s="16">
        <f>[1]!s_margin_seclendingbalance(A4456,"",10000)</f>
        <v>0</v>
      </c>
      <c r="N4456" s="17">
        <f>[1]!s_val_ev(A4456,"",100000000)</f>
        <v>29.70259656</v>
      </c>
      <c r="O4456" s="17">
        <f>[1]!share_freesharesmv(A4456,"",100000000)</f>
        <v>23.339671704000001</v>
      </c>
      <c r="P4456" s="17">
        <f ca="1">[1]!s_dq_amount_btin(A4456,TODAY()-1,100000000)</f>
        <v>1.3642146100000001</v>
      </c>
      <c r="Q4456" s="17">
        <f ca="1">[1]!s_dq_turn(A4456,TODAY()-1)</f>
        <v>5.4934412241768475</v>
      </c>
      <c r="R4456" s="2">
        <f>[1]!s_pq_amount(A4456,"20260101","",100000000)</f>
        <v>257.39293636000002</v>
      </c>
      <c r="S4456" s="2">
        <f>[1]!s_pq_avgamount(A4456,"20260101","",100000000)</f>
        <v>2.3614030858715598</v>
      </c>
      <c r="T4456" s="17">
        <f>[1]!s_ipo_dilutedpe(A4456)</f>
        <v>22.98</v>
      </c>
      <c r="U4456" s="12">
        <f>[1]!s_ipo_collection_total(A4456,100000000)</f>
        <v>2.556</v>
      </c>
      <c r="V4456" s="18">
        <f>[1]!s_val_pe_ttm(A4456,"")</f>
        <v>-48.699375152587891</v>
      </c>
    </row>
    <row r="4457" spans="1:22" x14ac:dyDescent="0.3">
      <c r="A4457" s="12" t="s">
        <v>353</v>
      </c>
      <c r="B4457" s="12" t="s">
        <v>354</v>
      </c>
      <c r="C4457" s="16" t="str">
        <f>[1]!s_info_mkt(A4457)</f>
        <v>北证</v>
      </c>
      <c r="D4457" s="16" t="str">
        <f>[1]!s_ipo_listeddate(A4457)</f>
        <v>2023-10-13</v>
      </c>
      <c r="E4457" s="16" t="str">
        <f>[1]!s_info_industry_csrc2023(A4457,"",3)</f>
        <v>畜牧业</v>
      </c>
      <c r="F4457" s="16">
        <f>[1]!s_is(A4457,83,"FY","YTD","20251231",1,"",100000000)</f>
        <v>13.194057761</v>
      </c>
      <c r="G4457" s="16">
        <f>[1]!s_is(A4457,83,"FY","YTD","20241231",1,"",100000000)</f>
        <v>12.967596712000001</v>
      </c>
      <c r="H4457" s="16">
        <f>[1]!s_is(A4457,61,"FY","YTD","20251231",1,"",100000000)</f>
        <v>0.49014695259999996</v>
      </c>
      <c r="I4457" s="16">
        <f>[1]!s_is(A4457,61,"FY","YTD","20241231",1,"",100000000)</f>
        <v>-7.6950986299999996E-2</v>
      </c>
      <c r="J4457" s="16">
        <f>[1]!s_fa_roe(A4457,"20251231")</f>
        <v>6.4329999999999998</v>
      </c>
      <c r="K4457" s="16">
        <f>[1]!s_stmnote_rdexp(A4457,"20251231",1,10000)</f>
        <v>589.34376599999996</v>
      </c>
      <c r="L4457" s="16">
        <f>[1]!s_margin_tradingbalance(A4457,"",10000)</f>
        <v>1534.5773999999999</v>
      </c>
      <c r="M4457" s="16">
        <f>[1]!s_margin_seclendingbalance(A4457,"",10000)</f>
        <v>0</v>
      </c>
      <c r="N4457" s="17">
        <f>[1]!s_val_ev(A4457,"",100000000)</f>
        <v>14.424657</v>
      </c>
      <c r="O4457" s="17">
        <f>[1]!share_freesharesmv(A4457,"",100000000)</f>
        <v>7.1093418599999998</v>
      </c>
      <c r="P4457" s="17">
        <f ca="1">[1]!s_dq_amount_btin(A4457,TODAY()-1,100000000)</f>
        <v>0.2859508</v>
      </c>
      <c r="Q4457" s="17">
        <f ca="1">[1]!s_dq_turn(A4457,TODAY()-1)</f>
        <v>2.881937903639932</v>
      </c>
      <c r="R4457" s="2">
        <f>[1]!s_pq_amount(A4457,"20260101","",100000000)</f>
        <v>76.762670979999996</v>
      </c>
      <c r="S4457" s="2">
        <f>[1]!s_pq_avgamount(A4457,"20260101","",100000000)</f>
        <v>0.70424468788990824</v>
      </c>
      <c r="T4457" s="17">
        <f>[1]!s_ipo_dilutedpe(A4457)</f>
        <v>15.87</v>
      </c>
      <c r="U4457" s="12">
        <f>[1]!s_ipo_collection_total(A4457,100000000)</f>
        <v>2.6135000000000002</v>
      </c>
      <c r="V4457" s="18">
        <f>[1]!s_val_pe_ttm(A4457,"")</f>
        <v>28.382770538330078</v>
      </c>
    </row>
    <row r="4458" spans="1:22" x14ac:dyDescent="0.3">
      <c r="A4458" s="12" t="s">
        <v>9216</v>
      </c>
      <c r="B4458" s="12" t="s">
        <v>9217</v>
      </c>
      <c r="C4458" s="16" t="str">
        <f>[1]!s_info_mkt(A4458)</f>
        <v>主板</v>
      </c>
      <c r="D4458" s="16" t="str">
        <f>[1]!s_ipo_listeddate(A4458)</f>
        <v>2025-11-07</v>
      </c>
      <c r="E4458" s="16" t="str">
        <f>[1]!s_info_industry_csrc2023(A4458,"",3)</f>
        <v>通用设备制造业</v>
      </c>
      <c r="F4458" s="16">
        <f>[1]!s_is(A4458,83,"FY","YTD","20251231",1,"",100000000)</f>
        <v>54.201876845299999</v>
      </c>
      <c r="G4458" s="16">
        <f>[1]!s_is(A4458,83,"FY","YTD","20241231",1,"",100000000)</f>
        <v>37.153398243699996</v>
      </c>
      <c r="H4458" s="16">
        <f>[1]!s_is(A4458,61,"FY","YTD","20251231",1,"",100000000)</f>
        <v>8.2737226997000004</v>
      </c>
      <c r="I4458" s="16">
        <f>[1]!s_is(A4458,61,"FY","YTD","20241231",1,"",100000000)</f>
        <v>5.3378554877999997</v>
      </c>
      <c r="J4458" s="16">
        <f>[1]!s_fa_roe(A4458,"20251231")</f>
        <v>19.7212</v>
      </c>
      <c r="K4458" s="16">
        <f>[1]!s_stmnote_rdexp(A4458,"20251231",1,10000)</f>
        <v>15238.533613</v>
      </c>
      <c r="L4458" s="16">
        <f>[1]!s_margin_tradingbalance(A4458,"",10000)</f>
        <v>7817.8796000000002</v>
      </c>
      <c r="M4458" s="16">
        <f>[1]!s_margin_seclendingbalance(A4458,"",10000)</f>
        <v>42.997500000000002</v>
      </c>
      <c r="N4458" s="17">
        <f>[1]!s_val_ev(A4458,"",100000000)</f>
        <v>229.32005733</v>
      </c>
      <c r="O4458" s="17">
        <f>[1]!share_freesharesmv(A4458,"",100000000)</f>
        <v>19.8199292382</v>
      </c>
      <c r="P4458" s="17">
        <f ca="1">[1]!s_dq_amount_btin(A4458,TODAY()-1,100000000)</f>
        <v>0.84254437999999998</v>
      </c>
      <c r="Q4458" s="17">
        <f ca="1">[1]!s_dq_turn(A4458,TODAY()-1)</f>
        <v>4.199420137665383</v>
      </c>
      <c r="R4458" s="2">
        <f>[1]!s_pq_amount(A4458,"20260101","",100000000)</f>
        <v>191.12681211</v>
      </c>
      <c r="S4458" s="2">
        <f>[1]!s_pq_avgamount(A4458,"20260101","",100000000)</f>
        <v>1.7534569918348626</v>
      </c>
      <c r="T4458" s="17">
        <f>[1]!s_ipo_dilutedpe(A4458)</f>
        <v>34.979999999999997</v>
      </c>
      <c r="U4458" s="12">
        <f>[1]!s_ipo_collection_total(A4458,100000000)</f>
        <v>18.672046680000001</v>
      </c>
      <c r="V4458" s="18">
        <f>[1]!s_val_pe_ttm(A4458,"")</f>
        <v>25.560253143310547</v>
      </c>
    </row>
    <row r="4459" spans="1:22" x14ac:dyDescent="0.3">
      <c r="A4459" s="12" t="s">
        <v>9218</v>
      </c>
      <c r="B4459" s="12" t="s">
        <v>9219</v>
      </c>
      <c r="C4459" s="16" t="str">
        <f>[1]!s_info_mkt(A4459)</f>
        <v>主板</v>
      </c>
      <c r="D4459" s="16" t="str">
        <f>[1]!s_ipo_listeddate(A4459)</f>
        <v>2005-03-25</v>
      </c>
      <c r="E4459" s="16" t="str">
        <f>[1]!s_info_industry_csrc2023(A4459,"",3)</f>
        <v>水上运输业</v>
      </c>
      <c r="F4459" s="16">
        <f>[1]!s_is(A4459,83,"FY","YTD","20251231",1,"",100000000)</f>
        <v>10.2461562228</v>
      </c>
      <c r="G4459" s="16">
        <f>[1]!s_is(A4459,83,"FY","YTD","20241231",1,"",100000000)</f>
        <v>9.8389677755999987</v>
      </c>
      <c r="H4459" s="16">
        <f>[1]!s_is(A4459,61,"FY","YTD","20251231",1,"",100000000)</f>
        <v>1.8478179601</v>
      </c>
      <c r="I4459" s="16">
        <f>[1]!s_is(A4459,61,"FY","YTD","20241231",1,"",100000000)</f>
        <v>1.5304987190000001</v>
      </c>
      <c r="J4459" s="16">
        <f>[1]!s_fa_roe(A4459,"20251231")</f>
        <v>5.5260999999999996</v>
      </c>
      <c r="K4459" s="16">
        <f>[1]!s_stmnote_rdexp(A4459,"20251231",1,10000)</f>
        <v>1407.0389699999998</v>
      </c>
      <c r="L4459" s="16">
        <f>[1]!s_margin_tradingbalance(A4459,"",10000)</f>
        <v>0</v>
      </c>
      <c r="M4459" s="16">
        <f>[1]!s_margin_seclendingbalance(A4459,"",10000)</f>
        <v>0</v>
      </c>
      <c r="N4459" s="17">
        <f>[1]!s_val_ev(A4459,"",100000000)</f>
        <v>40.743573247500002</v>
      </c>
      <c r="O4459" s="17">
        <f>[1]!share_freesharesmv(A4459,"",100000000)</f>
        <v>13.232309628999998</v>
      </c>
      <c r="P4459" s="17">
        <f ca="1">[1]!s_dq_amount_btin(A4459,TODAY()-1,100000000)</f>
        <v>0.87694443</v>
      </c>
      <c r="Q4459" s="17">
        <f ca="1">[1]!s_dq_turn(A4459,TODAY()-1)</f>
        <v>2.1445847773692823</v>
      </c>
      <c r="R4459" s="2">
        <f>[1]!s_pq_amount(A4459,"20260101","",100000000)</f>
        <v>189.58541771</v>
      </c>
      <c r="S4459" s="2">
        <f>[1]!s_pq_avgamount(A4459,"20260101","",100000000)</f>
        <v>1.7393157588073394</v>
      </c>
      <c r="T4459" s="17">
        <f>[1]!s_ipo_dilutedpe(A4459)</f>
        <v>19.14</v>
      </c>
      <c r="U4459" s="12">
        <f>[1]!s_ipo_collection_total(A4459,100000000)</f>
        <v>2.8567</v>
      </c>
      <c r="V4459" s="18">
        <f>[1]!s_val_pe_ttm(A4459,"")</f>
        <v>20.793527603149414</v>
      </c>
    </row>
    <row r="4460" spans="1:22" x14ac:dyDescent="0.3">
      <c r="A4460" s="12" t="s">
        <v>9220</v>
      </c>
      <c r="B4460" s="12" t="s">
        <v>9221</v>
      </c>
      <c r="C4460" s="16" t="str">
        <f>[1]!s_info_mkt(A4460)</f>
        <v>主板</v>
      </c>
      <c r="D4460" s="16" t="str">
        <f>[1]!s_ipo_listeddate(A4460)</f>
        <v>2006-07-05</v>
      </c>
      <c r="E4460" s="16" t="str">
        <f>[1]!s_info_industry_csrc2023(A4460,"",3)</f>
        <v>货币金融服务</v>
      </c>
      <c r="F4460" s="16">
        <f>[1]!s_is(A4460,83,"FY","YTD","20251231",1,"",100000000)</f>
        <v>6583.1</v>
      </c>
      <c r="G4460" s="16">
        <f>[1]!s_is(A4460,83,"FY","YTD","20241231",1,"",100000000)</f>
        <v>6300.9</v>
      </c>
      <c r="H4460" s="16">
        <f>[1]!s_is(A4460,61,"FY","YTD","20251231",1,"",100000000)</f>
        <v>2430.21</v>
      </c>
      <c r="I4460" s="16">
        <f>[1]!s_is(A4460,61,"FY","YTD","20241231",1,"",100000000)</f>
        <v>2378.41</v>
      </c>
      <c r="J4460" s="16">
        <f>[1]!s_fa_roe(A4460,"20251231")</f>
        <v>8.2655999999999992</v>
      </c>
      <c r="K4460" s="16">
        <f>[1]!s_stmnote_rdexp(A4460,"20251231",1,10000)</f>
        <v>0</v>
      </c>
      <c r="L4460" s="16">
        <f>[1]!s_margin_tradingbalance(A4460,"",10000)</f>
        <v>116114.5643</v>
      </c>
      <c r="M4460" s="16">
        <f>[1]!s_margin_seclendingbalance(A4460,"",10000)</f>
        <v>825.26840000000004</v>
      </c>
      <c r="N4460" s="17">
        <f>[1]!s_val_ev(A4460,"",100000000)</f>
        <v>17622.215992790228</v>
      </c>
      <c r="O4460" s="17">
        <f>[1]!share_freesharesmv(A4460,"",100000000)</f>
        <v>706.45581403839992</v>
      </c>
      <c r="P4460" s="17">
        <f ca="1">[1]!s_dq_amount_btin(A4460,TODAY()-1,100000000)</f>
        <v>21.259126749999997</v>
      </c>
      <c r="Q4460" s="17">
        <f ca="1">[1]!s_dq_turn(A4460,TODAY()-1)</f>
        <v>0.17327163614353056</v>
      </c>
      <c r="R4460" s="2">
        <f>[1]!s_pq_amount(A4460,"20260101","",100000000)</f>
        <v>1658.9687686899999</v>
      </c>
      <c r="S4460" s="2">
        <f>[1]!s_pq_avgamount(A4460,"20260101","",100000000)</f>
        <v>15.219896960458716</v>
      </c>
      <c r="T4460" s="17">
        <f>[1]!s_ipo_dilutedpe(A4460)</f>
        <v>24.23</v>
      </c>
      <c r="U4460" s="12">
        <f>[1]!s_ipo_collection_total(A4460,100000000)</f>
        <v>199.99998479999999</v>
      </c>
      <c r="V4460" s="18">
        <f>[1]!s_val_pe_ttm(A4460,"")</f>
        <v>7.5926575660705566</v>
      </c>
    </row>
    <row r="4461" spans="1:22" x14ac:dyDescent="0.3">
      <c r="A4461" s="12" t="s">
        <v>9222</v>
      </c>
      <c r="B4461" s="12" t="s">
        <v>9223</v>
      </c>
      <c r="C4461" s="16" t="str">
        <f>[1]!s_info_mkt(A4461)</f>
        <v>主板</v>
      </c>
      <c r="D4461" s="16" t="str">
        <f>[1]!s_ipo_listeddate(A4461)</f>
        <v>2021-07-29</v>
      </c>
      <c r="E4461" s="16" t="str">
        <f>[1]!s_info_industry_csrc2023(A4461,"",3)</f>
        <v>电力、热力生产和供应业</v>
      </c>
      <c r="F4461" s="16">
        <f>[1]!s_is(A4461,83,"FY","YTD","20251231",1,"",100000000)</f>
        <v>11.991741666400001</v>
      </c>
      <c r="G4461" s="16">
        <f>[1]!s_is(A4461,83,"FY","YTD","20241231",1,"",100000000)</f>
        <v>10.7246871599</v>
      </c>
      <c r="H4461" s="16">
        <f>[1]!s_is(A4461,61,"FY","YTD","20251231",1,"",100000000)</f>
        <v>1.3441322162</v>
      </c>
      <c r="I4461" s="16">
        <f>[1]!s_is(A4461,61,"FY","YTD","20241231",1,"",100000000)</f>
        <v>0.48689866189999997</v>
      </c>
      <c r="J4461" s="16">
        <f>[1]!s_fa_roe(A4461,"20251231")</f>
        <v>10.366400000000001</v>
      </c>
      <c r="K4461" s="16">
        <f>[1]!s_stmnote_rdexp(A4461,"20251231",1,10000)</f>
        <v>3118.6230370000003</v>
      </c>
      <c r="L4461" s="16">
        <f>[1]!s_margin_tradingbalance(A4461,"",10000)</f>
        <v>0</v>
      </c>
      <c r="M4461" s="16">
        <f>[1]!s_margin_seclendingbalance(A4461,"",10000)</f>
        <v>0</v>
      </c>
      <c r="N4461" s="17">
        <f>[1]!s_val_ev(A4461,"",100000000)</f>
        <v>51.701139183000002</v>
      </c>
      <c r="O4461" s="17">
        <f>[1]!share_freesharesmv(A4461,"",100000000)</f>
        <v>23.638951411500003</v>
      </c>
      <c r="P4461" s="17">
        <f ca="1">[1]!s_dq_amount_btin(A4461,TODAY()-1,100000000)</f>
        <v>2.2712297000000001</v>
      </c>
      <c r="Q4461" s="17">
        <f ca="1">[1]!s_dq_turn(A4461,TODAY()-1)</f>
        <v>7.2646281805162021</v>
      </c>
      <c r="R4461" s="2">
        <f>[1]!s_pq_amount(A4461,"20260101","",100000000)</f>
        <v>177.20130133000001</v>
      </c>
      <c r="S4461" s="2">
        <f>[1]!s_pq_avgamount(A4461,"20260101","",100000000)</f>
        <v>1.625700012201835</v>
      </c>
      <c r="T4461" s="17">
        <f>[1]!s_ipo_dilutedpe(A4461)</f>
        <v>22.99</v>
      </c>
      <c r="U4461" s="12">
        <f>[1]!s_ipo_collection_total(A4461,100000000)</f>
        <v>6.3554690000000003</v>
      </c>
      <c r="V4461" s="18">
        <f>[1]!s_val_pe_ttm(A4461,"")</f>
        <v>37.7021484375</v>
      </c>
    </row>
    <row r="4462" spans="1:22" x14ac:dyDescent="0.3">
      <c r="A4462" s="12" t="s">
        <v>9224</v>
      </c>
      <c r="B4462" s="12" t="s">
        <v>9225</v>
      </c>
      <c r="C4462" s="16" t="str">
        <f>[1]!s_info_mkt(A4462)</f>
        <v>科创板</v>
      </c>
      <c r="D4462" s="16" t="str">
        <f>[1]!s_ipo_listeddate(A4462)</f>
        <v>2022-12-23</v>
      </c>
      <c r="E4462" s="16" t="str">
        <f>[1]!s_info_industry_csrc2023(A4462,"",3)</f>
        <v>专用设备制造业</v>
      </c>
      <c r="F4462" s="16">
        <f>[1]!s_is(A4462,83,"FY","YTD","20251231",1,"",100000000)</f>
        <v>26.3330319053</v>
      </c>
      <c r="G4462" s="16">
        <f>[1]!s_is(A4462,83,"FY","YTD","20241231",1,"",100000000)</f>
        <v>26.999004042199999</v>
      </c>
      <c r="H4462" s="16">
        <f>[1]!s_is(A4462,61,"FY","YTD","20251231",1,"",100000000)</f>
        <v>2.1937420736000002</v>
      </c>
      <c r="I4462" s="16">
        <f>[1]!s_is(A4462,61,"FY","YTD","20241231",1,"",100000000)</f>
        <v>2.2670817577000002</v>
      </c>
      <c r="J4462" s="16">
        <f>[1]!s_fa_roe(A4462,"20251231")</f>
        <v>7.8918999999999997</v>
      </c>
      <c r="K4462" s="16">
        <f>[1]!s_stmnote_rdexp(A4462,"20251231",1,10000)</f>
        <v>37557.120851</v>
      </c>
      <c r="L4462" s="16">
        <f>[1]!s_margin_tradingbalance(A4462,"",10000)</f>
        <v>55707.416299999997</v>
      </c>
      <c r="M4462" s="16">
        <f>[1]!s_margin_seclendingbalance(A4462,"",10000)</f>
        <v>605.37810000000002</v>
      </c>
      <c r="N4462" s="17">
        <f>[1]!s_val_ev(A4462,"",100000000)</f>
        <v>524.61108161549998</v>
      </c>
      <c r="O4462" s="17">
        <f>[1]!share_freesharesmv(A4462,"",100000000)</f>
        <v>165.14372173949999</v>
      </c>
      <c r="P4462" s="17">
        <f ca="1">[1]!s_dq_amount_btin(A4462,TODAY()-1,100000000)</f>
        <v>13.05798441</v>
      </c>
      <c r="Q4462" s="17">
        <f ca="1">[1]!s_dq_turn(A4462,TODAY()-1)</f>
        <v>2.4935396968201413</v>
      </c>
      <c r="R4462" s="2">
        <f>[1]!s_pq_amount(A4462,"20260101","",100000000)</f>
        <v>884.65044952999995</v>
      </c>
      <c r="S4462" s="2">
        <f>[1]!s_pq_avgamount(A4462,"20260101","",100000000)</f>
        <v>8.1160591699999998</v>
      </c>
      <c r="T4462" s="17">
        <f>[1]!s_ipo_dilutedpe(A4462)</f>
        <v>412.24</v>
      </c>
      <c r="U4462" s="12">
        <f>[1]!s_ipo_collection_total(A4462,100000000)</f>
        <v>11.002364265599999</v>
      </c>
      <c r="V4462" s="18">
        <f>[1]!s_val_pe_ttm(A4462,"")</f>
        <v>335.66714477539063</v>
      </c>
    </row>
    <row r="4463" spans="1:22" x14ac:dyDescent="0.3">
      <c r="A4463" s="12" t="s">
        <v>9226</v>
      </c>
      <c r="B4463" s="12" t="s">
        <v>9227</v>
      </c>
      <c r="C4463" s="16" t="str">
        <f>[1]!s_info_mkt(A4463)</f>
        <v>主板</v>
      </c>
      <c r="D4463" s="16" t="str">
        <f>[1]!s_ipo_listeddate(A4463)</f>
        <v>2006-12-08</v>
      </c>
      <c r="E4463" s="16" t="str">
        <f>[1]!s_info_industry_csrc2023(A4463,"",3)</f>
        <v>批发业</v>
      </c>
      <c r="F4463" s="16">
        <f>[1]!s_is(A4463,83,"FY","YTD","20251231",1,"",100000000)</f>
        <v>394.3957500587</v>
      </c>
      <c r="G4463" s="16">
        <f>[1]!s_is(A4463,83,"FY","YTD","20241231",1,"",100000000)</f>
        <v>389.56188480930001</v>
      </c>
      <c r="H4463" s="16">
        <f>[1]!s_is(A4463,61,"FY","YTD","20251231",1,"",100000000)</f>
        <v>12.939182820199999</v>
      </c>
      <c r="I4463" s="16">
        <f>[1]!s_is(A4463,61,"FY","YTD","20241231",1,"",100000000)</f>
        <v>11.056997858199999</v>
      </c>
      <c r="J4463" s="16">
        <f>[1]!s_fa_roe(A4463,"20251231")</f>
        <v>8.1008999999999993</v>
      </c>
      <c r="K4463" s="16">
        <f>[1]!s_stmnote_rdexp(A4463,"20251231",1,10000)</f>
        <v>7158.0246290000005</v>
      </c>
      <c r="L4463" s="16">
        <f>[1]!s_margin_tradingbalance(A4463,"",10000)</f>
        <v>39515.605199999998</v>
      </c>
      <c r="M4463" s="16">
        <f>[1]!s_margin_seclendingbalance(A4463,"",10000)</f>
        <v>288.08879999999999</v>
      </c>
      <c r="N4463" s="17">
        <f>[1]!s_val_ev(A4463,"",100000000)</f>
        <v>123.8696871965</v>
      </c>
      <c r="O4463" s="17">
        <f>[1]!share_freesharesmv(A4463,"",100000000)</f>
        <v>66.609403710799995</v>
      </c>
      <c r="P4463" s="17">
        <f ca="1">[1]!s_dq_amount_btin(A4463,TODAY()-1,100000000)</f>
        <v>1.2123218600000001</v>
      </c>
      <c r="Q4463" s="17">
        <f ca="1">[1]!s_dq_turn(A4463,TODAY()-1)</f>
        <v>0.99240179687127839</v>
      </c>
      <c r="R4463" s="2">
        <f>[1]!s_pq_amount(A4463,"20260101","",100000000)</f>
        <v>276.72270802999998</v>
      </c>
      <c r="S4463" s="2">
        <f>[1]!s_pq_avgamount(A4463,"20260101","",100000000)</f>
        <v>2.5387404406422021</v>
      </c>
      <c r="T4463" s="17">
        <f>[1]!s_ipo_dilutedpe(A4463)</f>
        <v>17.78</v>
      </c>
      <c r="U4463" s="12">
        <f>[1]!s_ipo_collection_total(A4463,100000000)</f>
        <v>2.56</v>
      </c>
      <c r="V4463" s="18">
        <f>[1]!s_val_pe_ttm(A4463,"")</f>
        <v>9.8051986694335938</v>
      </c>
    </row>
    <row r="4464" spans="1:22" x14ac:dyDescent="0.3">
      <c r="A4464" s="12" t="s">
        <v>9228</v>
      </c>
      <c r="B4464" s="12" t="s">
        <v>9229</v>
      </c>
      <c r="C4464" s="16" t="str">
        <f>[1]!s_info_mkt(A4464)</f>
        <v>主板</v>
      </c>
      <c r="D4464" s="16" t="str">
        <f>[1]!s_ipo_listeddate(A4464)</f>
        <v>2018-06-13</v>
      </c>
      <c r="E4464" s="16" t="str">
        <f>[1]!s_info_industry_csrc2023(A4464,"",3)</f>
        <v>资本市场服务</v>
      </c>
      <c r="F4464" s="16">
        <f>[1]!s_is(A4464,83,"FY","YTD","20251231",1,"",100000000)</f>
        <v>28.057336274699999</v>
      </c>
      <c r="G4464" s="16">
        <f>[1]!s_is(A4464,83,"FY","YTD","20241231",1,"",100000000)</f>
        <v>31.4748438373</v>
      </c>
      <c r="H4464" s="16">
        <f>[1]!s_is(A4464,61,"FY","YTD","20251231",1,"",100000000)</f>
        <v>10.7765354398</v>
      </c>
      <c r="I4464" s="16">
        <f>[1]!s_is(A4464,61,"FY","YTD","20241231",1,"",100000000)</f>
        <v>10.0164489554</v>
      </c>
      <c r="J4464" s="16">
        <f>[1]!s_fa_roe(A4464,"20251231")</f>
        <v>5.2686000000000002</v>
      </c>
      <c r="K4464" s="16">
        <f>[1]!s_stmnote_rdexp(A4464,"20251231",1,10000)</f>
        <v>0</v>
      </c>
      <c r="L4464" s="16">
        <f>[1]!s_margin_tradingbalance(A4464,"",10000)</f>
        <v>85163.785399999993</v>
      </c>
      <c r="M4464" s="16">
        <f>[1]!s_margin_seclendingbalance(A4464,"",10000)</f>
        <v>796.18499999999995</v>
      </c>
      <c r="N4464" s="17">
        <f>[1]!s_val_ev(A4464,"",100000000)</f>
        <v>285.975806675</v>
      </c>
      <c r="O4464" s="17">
        <f>[1]!share_freesharesmv(A4464,"",100000000)</f>
        <v>139.60734924499999</v>
      </c>
      <c r="P4464" s="17">
        <f ca="1">[1]!s_dq_amount_btin(A4464,TODAY()-1,100000000)</f>
        <v>1.22465479</v>
      </c>
      <c r="Q4464" s="17">
        <f ca="1">[1]!s_dq_turn(A4464,TODAY()-1)</f>
        <v>0.50590866787032129</v>
      </c>
      <c r="R4464" s="2">
        <f>[1]!s_pq_amount(A4464,"20260101","",100000000)</f>
        <v>159.13522986000001</v>
      </c>
      <c r="S4464" s="2">
        <f>[1]!s_pq_avgamount(A4464,"20260101","",100000000)</f>
        <v>1.4599562372477064</v>
      </c>
      <c r="T4464" s="17">
        <f>[1]!s_ipo_dilutedpe(A4464)</f>
        <v>25.61</v>
      </c>
      <c r="U4464" s="12">
        <f>[1]!s_ipo_collection_total(A4464,100000000)</f>
        <v>10.423258000000001</v>
      </c>
      <c r="V4464" s="18">
        <f>[1]!s_val_pe_ttm(A4464,"")</f>
        <v>26.139303207397461</v>
      </c>
    </row>
    <row r="4465" spans="1:22" x14ac:dyDescent="0.3">
      <c r="A4465" s="12" t="s">
        <v>355</v>
      </c>
      <c r="B4465" s="12" t="s">
        <v>356</v>
      </c>
      <c r="C4465" s="16" t="str">
        <f>[1]!s_info_mkt(A4465)</f>
        <v>北证</v>
      </c>
      <c r="D4465" s="16" t="str">
        <f>[1]!s_ipo_listeddate(A4465)</f>
        <v>2022-12-12</v>
      </c>
      <c r="E4465" s="16" t="str">
        <f>[1]!s_info_industry_csrc2023(A4465,"",3)</f>
        <v>专用设备制造业</v>
      </c>
      <c r="F4465" s="16">
        <f>[1]!s_is(A4465,83,"FY","YTD","20251231",1,"",100000000)</f>
        <v>0.6219079461</v>
      </c>
      <c r="G4465" s="16">
        <f>[1]!s_is(A4465,83,"FY","YTD","20241231",1,"",100000000)</f>
        <v>0.81938218249999994</v>
      </c>
      <c r="H4465" s="16">
        <f>[1]!s_is(A4465,61,"FY","YTD","20251231",1,"",100000000)</f>
        <v>-0.15508949720000001</v>
      </c>
      <c r="I4465" s="16">
        <f>[1]!s_is(A4465,61,"FY","YTD","20241231",1,"",100000000)</f>
        <v>-0.1643566692</v>
      </c>
      <c r="J4465" s="16">
        <f>[1]!s_fa_roe(A4465,"20251231")</f>
        <v>-5.4745999999999997</v>
      </c>
      <c r="K4465" s="16">
        <f>[1]!s_stmnote_rdexp(A4465,"20251231",1,10000)</f>
        <v>1548.136252</v>
      </c>
      <c r="L4465" s="16">
        <f>[1]!s_margin_tradingbalance(A4465,"",10000)</f>
        <v>369.62549999999999</v>
      </c>
      <c r="M4465" s="16">
        <f>[1]!s_margin_seclendingbalance(A4465,"",10000)</f>
        <v>0</v>
      </c>
      <c r="N4465" s="17">
        <f>[1]!s_val_ev(A4465,"",100000000)</f>
        <v>7.2012598412999997</v>
      </c>
      <c r="O4465" s="17">
        <f>[1]!share_freesharesmv(A4465,"",100000000)</f>
        <v>4.4432863586999991</v>
      </c>
      <c r="P4465" s="17">
        <f ca="1">[1]!s_dq_amount_btin(A4465,TODAY()-1,100000000)</f>
        <v>0.15870482999999999</v>
      </c>
      <c r="Q4465" s="17">
        <f ca="1">[1]!s_dq_turn(A4465,TODAY()-1)</f>
        <v>3.1154960358761512</v>
      </c>
      <c r="R4465" s="2">
        <f>[1]!s_pq_amount(A4465,"20260101","",100000000)</f>
        <v>83.707203489999998</v>
      </c>
      <c r="S4465" s="2">
        <f>[1]!s_pq_avgamount(A4465,"20260101","",100000000)</f>
        <v>0.76795599532110093</v>
      </c>
      <c r="T4465" s="17">
        <f>[1]!s_ipo_dilutedpe(A4465)</f>
        <v>28.76</v>
      </c>
      <c r="U4465" s="12">
        <f>[1]!s_ipo_collection_total(A4465,100000000)</f>
        <v>1.4987999999999999</v>
      </c>
      <c r="V4465" s="18">
        <f>[1]!s_val_pe_ttm(A4465,"")</f>
        <v>-32.022773742675781</v>
      </c>
    </row>
    <row r="4466" spans="1:22" x14ac:dyDescent="0.3">
      <c r="A4466" s="12" t="s">
        <v>357</v>
      </c>
      <c r="B4466" s="12" t="s">
        <v>358</v>
      </c>
      <c r="C4466" s="16" t="str">
        <f>[1]!s_info_mkt(A4466)</f>
        <v>北证</v>
      </c>
      <c r="D4466" s="16" t="str">
        <f>[1]!s_ipo_listeddate(A4466)</f>
        <v>2023-03-23</v>
      </c>
      <c r="E4466" s="16" t="str">
        <f>[1]!s_info_industry_csrc2023(A4466,"",3)</f>
        <v>计算机、通信和其他电子设备制造业</v>
      </c>
      <c r="F4466" s="16">
        <f>[1]!s_is(A4466,83,"FY","YTD","20251231",1,"",100000000)</f>
        <v>34.927948126099999</v>
      </c>
      <c r="G4466" s="16">
        <f>[1]!s_is(A4466,83,"FY","YTD","20241231",1,"",100000000)</f>
        <v>15.112011998900002</v>
      </c>
      <c r="H4466" s="16">
        <f>[1]!s_is(A4466,61,"FY","YTD","20251231",1,"",100000000)</f>
        <v>-2.5680816563</v>
      </c>
      <c r="I4466" s="16">
        <f>[1]!s_is(A4466,61,"FY","YTD","20241231",1,"",100000000)</f>
        <v>-6.7988076628999998</v>
      </c>
      <c r="J4466" s="16">
        <f>[1]!s_fa_roe(A4466,"20251231")</f>
        <v>-15.2544</v>
      </c>
      <c r="K4466" s="16">
        <f>[1]!s_stmnote_rdexp(A4466,"20251231",1,10000)</f>
        <v>7182.848</v>
      </c>
      <c r="L4466" s="16">
        <f>[1]!s_margin_tradingbalance(A4466,"",10000)</f>
        <v>7798.4349000000002</v>
      </c>
      <c r="M4466" s="16">
        <f>[1]!s_margin_seclendingbalance(A4466,"",10000)</f>
        <v>0</v>
      </c>
      <c r="N4466" s="17">
        <f>[1]!s_val_ev(A4466,"",100000000)</f>
        <v>49.900865000000003</v>
      </c>
      <c r="O4466" s="17">
        <f>[1]!share_freesharesmv(A4466,"",100000000)</f>
        <v>38.321052778400002</v>
      </c>
      <c r="P4466" s="17">
        <f ca="1">[1]!s_dq_amount_btin(A4466,TODAY()-1,100000000)</f>
        <v>1.45574458</v>
      </c>
      <c r="Q4466" s="17">
        <f ca="1">[1]!s_dq_turn(A4466,TODAY()-1)</f>
        <v>3.733620587549364</v>
      </c>
      <c r="R4466" s="2">
        <f>[1]!s_pq_amount(A4466,"20260101","",100000000)</f>
        <v>204.22969277999999</v>
      </c>
      <c r="S4466" s="2">
        <f>[1]!s_pq_avgamount(A4466,"20260101","",100000000)</f>
        <v>1.873666906238532</v>
      </c>
      <c r="T4466" s="17">
        <f>[1]!s_ipo_dilutedpe(A4466)</f>
        <v>34.47</v>
      </c>
      <c r="U4466" s="12">
        <f>[1]!s_ipo_collection_total(A4466,100000000)</f>
        <v>6.5</v>
      </c>
      <c r="V4466" s="18">
        <f>[1]!s_val_pe_ttm(A4466,"")</f>
        <v>-39.294963836669922</v>
      </c>
    </row>
    <row r="4467" spans="1:22" x14ac:dyDescent="0.3">
      <c r="A4467" s="12" t="s">
        <v>9230</v>
      </c>
      <c r="B4467" s="12" t="s">
        <v>9231</v>
      </c>
      <c r="C4467" s="16" t="str">
        <f>[1]!s_info_mkt(A4467)</f>
        <v>主板</v>
      </c>
      <c r="D4467" s="16" t="str">
        <f>[1]!s_ipo_listeddate(A4467)</f>
        <v>2016-08-02</v>
      </c>
      <c r="E4467" s="16" t="str">
        <f>[1]!s_info_industry_csrc2023(A4467,"",3)</f>
        <v>货币金融服务</v>
      </c>
      <c r="F4467" s="16">
        <f>[1]!s_is(A4467,83,"FY","YTD","20251231",1,"",100000000)</f>
        <v>879.42367000000002</v>
      </c>
      <c r="G4467" s="16">
        <f>[1]!s_is(A4467,83,"FY","YTD","20241231",1,"",100000000)</f>
        <v>808.15211999999997</v>
      </c>
      <c r="H4467" s="16">
        <f>[1]!s_is(A4467,61,"FY","YTD","20251231",1,"",100000000)</f>
        <v>345.01004</v>
      </c>
      <c r="I4467" s="16">
        <f>[1]!s_is(A4467,61,"FY","YTD","20241231",1,"",100000000)</f>
        <v>318.43212999999997</v>
      </c>
      <c r="J4467" s="16">
        <f>[1]!s_fa_roe(A4467,"20251231")</f>
        <v>10.7555</v>
      </c>
      <c r="K4467" s="16">
        <f>[1]!s_stmnote_rdexp(A4467,"20251231",1,10000)</f>
        <v>0</v>
      </c>
      <c r="L4467" s="16">
        <f>[1]!s_margin_tradingbalance(A4467,"",10000)</f>
        <v>475472.23550000001</v>
      </c>
      <c r="M4467" s="16">
        <f>[1]!s_margin_seclendingbalance(A4467,"",10000)</f>
        <v>1019.6736</v>
      </c>
      <c r="N4467" s="17">
        <f>[1]!s_val_ev(A4467,"",100000000)</f>
        <v>2059.0186047486</v>
      </c>
      <c r="O4467" s="17">
        <f>[1]!share_freesharesmv(A4467,"",100000000)</f>
        <v>1668.9869046444001</v>
      </c>
      <c r="P4467" s="17">
        <f ca="1">[1]!s_dq_amount_btin(A4467,TODAY()-1,100000000)</f>
        <v>12.627472640000001</v>
      </c>
      <c r="Q4467" s="17">
        <f ca="1">[1]!s_dq_turn(A4467,TODAY()-1)</f>
        <v>0.60797561628290631</v>
      </c>
      <c r="R4467" s="2">
        <f>[1]!s_pq_amount(A4467,"20260101","",100000000)</f>
        <v>1180.4029162899999</v>
      </c>
      <c r="S4467" s="2">
        <f>[1]!s_pq_avgamount(A4467,"20260101","",100000000)</f>
        <v>10.829384553119265</v>
      </c>
      <c r="T4467" s="17">
        <f>[1]!s_ipo_dilutedpe(A4467)</f>
        <v>7.64</v>
      </c>
      <c r="U4467" s="12">
        <f>[1]!s_ipo_collection_total(A4467,100000000)</f>
        <v>72.384015000000005</v>
      </c>
      <c r="V4467" s="18">
        <f>[1]!s_val_pe_ttm(A4467,"")</f>
        <v>5.8324079513549805</v>
      </c>
    </row>
    <row r="4468" spans="1:22" x14ac:dyDescent="0.3">
      <c r="A4468" s="12" t="s">
        <v>9232</v>
      </c>
      <c r="B4468" s="12" t="s">
        <v>9233</v>
      </c>
      <c r="C4468" s="16" t="str">
        <f>[1]!s_info_mkt(A4468)</f>
        <v>主板</v>
      </c>
      <c r="D4468" s="16" t="str">
        <f>[1]!s_ipo_listeddate(A4468)</f>
        <v>2003-04-01</v>
      </c>
      <c r="E4468" s="16" t="str">
        <f>[1]!s_info_industry_csrc2023(A4468,"",3)</f>
        <v>汽车制造业</v>
      </c>
      <c r="F4468" s="16">
        <f>[1]!s_is(A4468,83,"FY","YTD","20251231",1,"",100000000)</f>
        <v>65.531956117500002</v>
      </c>
      <c r="G4468" s="16">
        <f>[1]!s_is(A4468,83,"FY","YTD","20241231",1,"",100000000)</f>
        <v>42.224456929600002</v>
      </c>
      <c r="H4468" s="16">
        <f>[1]!s_is(A4468,61,"FY","YTD","20251231",1,"",100000000)</f>
        <v>0.47579098040000001</v>
      </c>
      <c r="I4468" s="16">
        <f>[1]!s_is(A4468,61,"FY","YTD","20241231",1,"",100000000)</f>
        <v>1.5723282888999999</v>
      </c>
      <c r="J4468" s="16">
        <f>[1]!s_fa_roe(A4468,"20251231")</f>
        <v>1.4272</v>
      </c>
      <c r="K4468" s="16">
        <f>[1]!s_stmnote_rdexp(A4468,"20251231",1,10000)</f>
        <v>20296.274669999999</v>
      </c>
      <c r="L4468" s="16">
        <f>[1]!s_margin_tradingbalance(A4468,"",10000)</f>
        <v>10807.173500000001</v>
      </c>
      <c r="M4468" s="16">
        <f>[1]!s_margin_seclendingbalance(A4468,"",10000)</f>
        <v>8.4835999999999991</v>
      </c>
      <c r="N4468" s="17">
        <f>[1]!s_val_ev(A4468,"",100000000)</f>
        <v>63.802240406599999</v>
      </c>
      <c r="O4468" s="17">
        <f>[1]!share_freesharesmv(A4468,"",100000000)</f>
        <v>50.656552778399998</v>
      </c>
      <c r="P4468" s="17">
        <f ca="1">[1]!s_dq_amount_btin(A4468,TODAY()-1,100000000)</f>
        <v>1.3056977000000001</v>
      </c>
      <c r="Q4468" s="17">
        <f ca="1">[1]!s_dq_turn(A4468,TODAY()-1)</f>
        <v>2.2280817172924419</v>
      </c>
      <c r="R4468" s="2">
        <f>[1]!s_pq_amount(A4468,"20260101","",100000000)</f>
        <v>164.12731515999999</v>
      </c>
      <c r="S4468" s="2">
        <f>[1]!s_pq_avgamount(A4468,"20260101","",100000000)</f>
        <v>1.5057551849541286</v>
      </c>
      <c r="T4468" s="17">
        <f>[1]!s_ipo_dilutedpe(A4468)</f>
        <v>6.78</v>
      </c>
      <c r="U4468" s="12">
        <f>[1]!s_ipo_collection_total(A4468,100000000)</f>
        <v>2.97</v>
      </c>
      <c r="V4468" s="18">
        <f>[1]!s_val_pe_ttm(A4468,"")</f>
        <v>101.33064270019531</v>
      </c>
    </row>
    <row r="4469" spans="1:22" x14ac:dyDescent="0.3">
      <c r="A4469" s="12" t="s">
        <v>9234</v>
      </c>
      <c r="B4469" s="12" t="s">
        <v>9235</v>
      </c>
      <c r="C4469" s="16" t="str">
        <f>[1]!s_info_mkt(A4469)</f>
        <v>主板</v>
      </c>
      <c r="D4469" s="16" t="str">
        <f>[1]!s_ipo_listeddate(A4469)</f>
        <v>2016-08-16</v>
      </c>
      <c r="E4469" s="16" t="str">
        <f>[1]!s_info_industry_csrc2023(A4469,"",3)</f>
        <v>货币金融服务</v>
      </c>
      <c r="F4469" s="16">
        <f>[1]!s_is(A4469,83,"FY","YTD","20251231",1,"",100000000)</f>
        <v>129.989</v>
      </c>
      <c r="G4469" s="16">
        <f>[1]!s_is(A4469,83,"FY","YTD","20241231",1,"",100000000)</f>
        <v>149.30907999999999</v>
      </c>
      <c r="H4469" s="16">
        <f>[1]!s_is(A4469,61,"FY","YTD","20251231",1,"",100000000)</f>
        <v>52.492220000000003</v>
      </c>
      <c r="I4469" s="16">
        <f>[1]!s_is(A4469,61,"FY","YTD","20241231",1,"",100000000)</f>
        <v>51.635869999999997</v>
      </c>
      <c r="J4469" s="16">
        <f>[1]!s_fa_roe(A4469,"20251231")</f>
        <v>7.7092000000000001</v>
      </c>
      <c r="K4469" s="16">
        <f>[1]!s_stmnote_rdexp(A4469,"20251231",1,10000)</f>
        <v>0</v>
      </c>
      <c r="L4469" s="16">
        <f>[1]!s_margin_tradingbalance(A4469,"",10000)</f>
        <v>142348.67439999999</v>
      </c>
      <c r="M4469" s="16">
        <f>[1]!s_margin_seclendingbalance(A4469,"",10000)</f>
        <v>152.52869999999999</v>
      </c>
      <c r="N4469" s="17">
        <f>[1]!s_val_ev(A4469,"",100000000)</f>
        <v>198.53155552679999</v>
      </c>
      <c r="O4469" s="17">
        <f>[1]!share_freesharesmv(A4469,"",100000000)</f>
        <v>157.14741081330001</v>
      </c>
      <c r="P4469" s="17">
        <f ca="1">[1]!s_dq_amount_btin(A4469,TODAY()-1,100000000)</f>
        <v>2.4184935099999998</v>
      </c>
      <c r="Q4469" s="17">
        <f ca="1">[1]!s_dq_turn(A4469,TODAY()-1)</f>
        <v>1.2066194741906537</v>
      </c>
      <c r="R4469" s="2">
        <f>[1]!s_pq_amount(A4469,"20260101","",100000000)</f>
        <v>250.40055096</v>
      </c>
      <c r="S4469" s="2">
        <f>[1]!s_pq_avgamount(A4469,"20260101","",100000000)</f>
        <v>2.2972527611009173</v>
      </c>
      <c r="T4469" s="17">
        <f>[1]!s_ipo_dilutedpe(A4469)</f>
        <v>6.08</v>
      </c>
      <c r="U4469" s="12">
        <f>[1]!s_ipo_collection_total(A4469,100000000)</f>
        <v>42.45</v>
      </c>
      <c r="V4469" s="18">
        <f>[1]!s_val_pe_ttm(A4469,"")</f>
        <v>3.7576277256011963</v>
      </c>
    </row>
    <row r="4470" spans="1:22" x14ac:dyDescent="0.3">
      <c r="A4470" s="12" t="s">
        <v>9236</v>
      </c>
      <c r="B4470" s="12" t="s">
        <v>9237</v>
      </c>
      <c r="C4470" s="16" t="str">
        <f>[1]!s_info_mkt(A4470)</f>
        <v>主板</v>
      </c>
      <c r="D4470" s="16" t="str">
        <f>[1]!s_ipo_listeddate(A4470)</f>
        <v>2006-11-28</v>
      </c>
      <c r="E4470" s="16" t="str">
        <f>[1]!s_info_industry_csrc2023(A4470,"",3)</f>
        <v>汽车制造业</v>
      </c>
      <c r="F4470" s="16">
        <f>[1]!s_is(A4470,83,"FY","YTD","20251231",1,"",100000000)</f>
        <v>159.8717402767</v>
      </c>
      <c r="G4470" s="16">
        <f>[1]!s_is(A4470,83,"FY","YTD","20241231",1,"",100000000)</f>
        <v>162.6425395908</v>
      </c>
      <c r="H4470" s="16">
        <f>[1]!s_is(A4470,61,"FY","YTD","20251231",1,"",100000000)</f>
        <v>9.8721494542999988</v>
      </c>
      <c r="I4470" s="16">
        <f>[1]!s_is(A4470,61,"FY","YTD","20241231",1,"",100000000)</f>
        <v>6.5331351433</v>
      </c>
      <c r="J4470" s="16">
        <f>[1]!s_fa_roe(A4470,"20251231")</f>
        <v>13.576000000000001</v>
      </c>
      <c r="K4470" s="16">
        <f>[1]!s_stmnote_rdexp(A4470,"20251231",1,10000)</f>
        <v>71406.241479999997</v>
      </c>
      <c r="L4470" s="16">
        <f>[1]!s_margin_tradingbalance(A4470,"",10000)</f>
        <v>128172.8826</v>
      </c>
      <c r="M4470" s="16">
        <f>[1]!s_margin_seclendingbalance(A4470,"",10000)</f>
        <v>1531.4119000000001</v>
      </c>
      <c r="N4470" s="17">
        <f>[1]!s_val_ev(A4470,"",100000000)</f>
        <v>269.02179578400001</v>
      </c>
      <c r="O4470" s="17">
        <f>[1]!share_freesharesmv(A4470,"",100000000)</f>
        <v>162.61986215510001</v>
      </c>
      <c r="P4470" s="17">
        <f ca="1">[1]!s_dq_amount_btin(A4470,TODAY()-1,100000000)</f>
        <v>6.7346798000000003</v>
      </c>
      <c r="Q4470" s="17">
        <f ca="1">[1]!s_dq_turn(A4470,TODAY()-1)</f>
        <v>2.4880710075901185</v>
      </c>
      <c r="R4470" s="2">
        <f>[1]!s_pq_amount(A4470,"20260101","",100000000)</f>
        <v>739.12683062999997</v>
      </c>
      <c r="S4470" s="2">
        <f>[1]!s_pq_avgamount(A4470,"20260101","",100000000)</f>
        <v>6.780980097522936</v>
      </c>
      <c r="T4470" s="17">
        <f>[1]!s_ipo_dilutedpe(A4470)</f>
        <v>26.95</v>
      </c>
      <c r="U4470" s="12">
        <f>[1]!s_ipo_collection_total(A4470,100000000)</f>
        <v>4.5279999999999996</v>
      </c>
      <c r="V4470" s="18">
        <f>[1]!s_val_pe_ttm(A4470,"")</f>
        <v>28.163948059082031</v>
      </c>
    </row>
    <row r="4471" spans="1:22" x14ac:dyDescent="0.3">
      <c r="A4471" s="12" t="s">
        <v>9238</v>
      </c>
      <c r="B4471" s="12" t="s">
        <v>9239</v>
      </c>
      <c r="C4471" s="16" t="str">
        <f>[1]!s_info_mkt(A4471)</f>
        <v>主板</v>
      </c>
      <c r="D4471" s="16" t="str">
        <f>[1]!s_ipo_listeddate(A4471)</f>
        <v>1998-10-21</v>
      </c>
      <c r="E4471" s="16" t="str">
        <f>[1]!s_info_industry_csrc2023(A4471,"",3)</f>
        <v>计算机、通信和其他电子设备制造业</v>
      </c>
      <c r="F4471" s="16">
        <f>[1]!s_is(A4471,83,"FY","YTD","20251231",1,"",100000000)</f>
        <v>10.052151181299999</v>
      </c>
      <c r="G4471" s="16">
        <f>[1]!s_is(A4471,83,"FY","YTD","20241231",1,"",100000000)</f>
        <v>9.4239273591000003</v>
      </c>
      <c r="H4471" s="16">
        <f>[1]!s_is(A4471,61,"FY","YTD","20251231",1,"",100000000)</f>
        <v>-0.57163299950000002</v>
      </c>
      <c r="I4471" s="16">
        <f>[1]!s_is(A4471,61,"FY","YTD","20241231",1,"",100000000)</f>
        <v>0.27893045999999999</v>
      </c>
      <c r="J4471" s="16">
        <f>[1]!s_fa_roe(A4471,"20251231")</f>
        <v>-19.733699999999999</v>
      </c>
      <c r="K4471" s="16">
        <f>[1]!s_stmnote_rdexp(A4471,"20251231",1,10000)</f>
        <v>29573.864201</v>
      </c>
      <c r="L4471" s="16">
        <f>[1]!s_margin_tradingbalance(A4471,"",10000)</f>
        <v>15881.882799999999</v>
      </c>
      <c r="M4471" s="16">
        <f>[1]!s_margin_seclendingbalance(A4471,"",10000)</f>
        <v>0</v>
      </c>
      <c r="N4471" s="17">
        <f>[1]!s_val_ev(A4471,"",100000000)</f>
        <v>117.4546790441</v>
      </c>
      <c r="O4471" s="17">
        <f>[1]!share_freesharesmv(A4471,"",100000000)</f>
        <v>55.564734871999995</v>
      </c>
      <c r="P4471" s="17">
        <f ca="1">[1]!s_dq_amount_btin(A4471,TODAY()-1,100000000)</f>
        <v>3.98648208</v>
      </c>
      <c r="Q4471" s="17">
        <f ca="1">[1]!s_dq_turn(A4471,TODAY()-1)</f>
        <v>3.3641836164061516</v>
      </c>
      <c r="R4471" s="2">
        <f>[1]!s_pq_amount(A4471,"20260101","",100000000)</f>
        <v>467.71845751000001</v>
      </c>
      <c r="S4471" s="2">
        <f>[1]!s_pq_avgamount(A4471,"20260101","",100000000)</f>
        <v>4.2909950230275236</v>
      </c>
      <c r="T4471" s="17">
        <f>[1]!s_ipo_dilutedpe(A4471)</f>
        <v>0</v>
      </c>
      <c r="U4471" s="12">
        <f>[1]!s_ipo_collection_total(A4471,100000000)</f>
        <v>5.98</v>
      </c>
      <c r="V4471" s="18">
        <f>[1]!s_val_pe_ttm(A4471,"")</f>
        <v>-240.52627563476563</v>
      </c>
    </row>
    <row r="4472" spans="1:22" x14ac:dyDescent="0.3">
      <c r="A4472" s="12" t="s">
        <v>9240</v>
      </c>
      <c r="B4472" s="12" t="s">
        <v>9241</v>
      </c>
      <c r="C4472" s="16" t="str">
        <f>[1]!s_info_mkt(A4472)</f>
        <v>主板</v>
      </c>
      <c r="D4472" s="16" t="str">
        <f>[1]!s_ipo_listeddate(A4472)</f>
        <v>2008-04-17</v>
      </c>
      <c r="E4472" s="16" t="str">
        <f>[1]!s_info_industry_csrc2023(A4472,"",3)</f>
        <v>有色金属矿采选业</v>
      </c>
      <c r="F4472" s="16">
        <f>[1]!s_is(A4472,83,"FY","YTD","20251231",1,"",100000000)</f>
        <v>138.3427551874</v>
      </c>
      <c r="G4472" s="16">
        <f>[1]!s_is(A4472,83,"FY","YTD","20241231",1,"",100000000)</f>
        <v>135.7069808087</v>
      </c>
      <c r="H4472" s="16">
        <f>[1]!s_is(A4472,61,"FY","YTD","20251231",1,"",100000000)</f>
        <v>31.548054234799999</v>
      </c>
      <c r="I4472" s="16">
        <f>[1]!s_is(A4472,61,"FY","YTD","20241231",1,"",100000000)</f>
        <v>29.8257789711</v>
      </c>
      <c r="J4472" s="16">
        <f>[1]!s_fa_roe(A4472,"20251231")</f>
        <v>17.574200000000001</v>
      </c>
      <c r="K4472" s="16">
        <f>[1]!s_stmnote_rdexp(A4472,"20251231",1,10000)</f>
        <v>42188.119332000002</v>
      </c>
      <c r="L4472" s="16">
        <f>[1]!s_margin_tradingbalance(A4472,"",10000)</f>
        <v>153074.28779999999</v>
      </c>
      <c r="M4472" s="16">
        <f>[1]!s_margin_seclendingbalance(A4472,"",10000)</f>
        <v>891.38599999999997</v>
      </c>
      <c r="N4472" s="17">
        <f>[1]!s_val_ev(A4472,"",100000000)</f>
        <v>893.76941880000004</v>
      </c>
      <c r="O4472" s="17">
        <f>[1]!share_freesharesmv(A4472,"",100000000)</f>
        <v>247.06963284099999</v>
      </c>
      <c r="P4472" s="17">
        <f ca="1">[1]!s_dq_amount_btin(A4472,TODAY()-1,100000000)</f>
        <v>54.511483320000004</v>
      </c>
      <c r="Q4472" s="17">
        <f ca="1">[1]!s_dq_turn(A4472,TODAY()-1)</f>
        <v>5.9899883915115222</v>
      </c>
      <c r="R4472" s="2">
        <f>[1]!s_pq_amount(A4472,"20260101","",100000000)</f>
        <v>1441.3721597900001</v>
      </c>
      <c r="S4472" s="2">
        <f>[1]!s_pq_avgamount(A4472,"20260101","",100000000)</f>
        <v>13.223597796238533</v>
      </c>
      <c r="T4472" s="17">
        <f>[1]!s_ipo_dilutedpe(A4472)</f>
        <v>17.47</v>
      </c>
      <c r="U4472" s="12">
        <f>[1]!s_ipo_collection_total(A4472,100000000)</f>
        <v>89.146600000000007</v>
      </c>
      <c r="V4472" s="18">
        <f>[1]!s_val_pe_ttm(A4472,"")</f>
        <v>26.454807281494141</v>
      </c>
    </row>
    <row r="4473" spans="1:22" x14ac:dyDescent="0.3">
      <c r="A4473" s="12" t="s">
        <v>9242</v>
      </c>
      <c r="B4473" s="12" t="s">
        <v>9243</v>
      </c>
      <c r="C4473" s="16" t="str">
        <f>[1]!s_info_mkt(A4473)</f>
        <v>主板</v>
      </c>
      <c r="D4473" s="16" t="str">
        <f>[1]!s_ipo_listeddate(A4473)</f>
        <v>2010-01-06</v>
      </c>
      <c r="E4473" s="16" t="str">
        <f>[1]!s_info_industry_csrc2023(A4473,"",3)</f>
        <v>食品制造业</v>
      </c>
      <c r="F4473" s="16">
        <f>[1]!s_is(A4473,83,"FY","YTD","20251231",1,"",100000000)</f>
        <v>17.724762038599998</v>
      </c>
      <c r="G4473" s="16">
        <f>[1]!s_is(A4473,83,"FY","YTD","20241231",1,"",100000000)</f>
        <v>20.457423307100001</v>
      </c>
      <c r="H4473" s="16">
        <f>[1]!s_is(A4473,61,"FY","YTD","20251231",1,"",100000000)</f>
        <v>-4.4853505587999996</v>
      </c>
      <c r="I4473" s="16">
        <f>[1]!s_is(A4473,61,"FY","YTD","20241231",1,"",100000000)</f>
        <v>-6.8067497249000004</v>
      </c>
      <c r="J4473" s="16">
        <f>[1]!s_fa_roe(A4473,"20251231")</f>
        <v>-63.164200000000001</v>
      </c>
      <c r="K4473" s="16">
        <f>[1]!s_stmnote_rdexp(A4473,"20251231",1,10000)</f>
        <v>6736.079761</v>
      </c>
      <c r="L4473" s="16">
        <f>[1]!s_margin_tradingbalance(A4473,"",10000)</f>
        <v>12934.4517</v>
      </c>
      <c r="M4473" s="16">
        <f>[1]!s_margin_seclendingbalance(A4473,"",10000)</f>
        <v>0</v>
      </c>
      <c r="N4473" s="17">
        <f>[1]!s_val_ev(A4473,"",100000000)</f>
        <v>23.973234767999998</v>
      </c>
      <c r="O4473" s="17">
        <f>[1]!share_freesharesmv(A4473,"",100000000)</f>
        <v>17.215547817600001</v>
      </c>
      <c r="P4473" s="17">
        <f ca="1">[1]!s_dq_amount_btin(A4473,TODAY()-1,100000000)</f>
        <v>0.96442426000000003</v>
      </c>
      <c r="Q4473" s="17">
        <f ca="1">[1]!s_dq_turn(A4473,TODAY()-1)</f>
        <v>5.0827582344954996</v>
      </c>
      <c r="R4473" s="2">
        <f>[1]!s_pq_amount(A4473,"20260101","",100000000)</f>
        <v>157.63038954000001</v>
      </c>
      <c r="S4473" s="2">
        <f>[1]!s_pq_avgamount(A4473,"20260101","",100000000)</f>
        <v>1.4461503627522936</v>
      </c>
      <c r="T4473" s="17">
        <f>[1]!s_ipo_dilutedpe(A4473)</f>
        <v>67</v>
      </c>
      <c r="U4473" s="12">
        <f>[1]!s_ipo_collection_total(A4473,100000000)</f>
        <v>5.4269999999999996</v>
      </c>
      <c r="V4473" s="18">
        <f>[1]!s_val_pe_ttm(A4473,"")</f>
        <v>-5.3256497383117676</v>
      </c>
    </row>
    <row r="4474" spans="1:22" x14ac:dyDescent="0.3">
      <c r="A4474" s="12" t="s">
        <v>9244</v>
      </c>
      <c r="B4474" s="12" t="s">
        <v>9245</v>
      </c>
      <c r="C4474" s="16" t="str">
        <f>[1]!s_info_mkt(A4474)</f>
        <v>主板</v>
      </c>
      <c r="D4474" s="16" t="str">
        <f>[1]!s_ipo_listeddate(A4474)</f>
        <v>2020-09-29</v>
      </c>
      <c r="E4474" s="16" t="str">
        <f>[1]!s_info_industry_csrc2023(A4474,"",3)</f>
        <v>汽车制造业</v>
      </c>
      <c r="F4474" s="16">
        <f>[1]!s_is(A4474,83,"FY","YTD","20251231",1,"",100000000)</f>
        <v>21.552336241300001</v>
      </c>
      <c r="G4474" s="16">
        <f>[1]!s_is(A4474,83,"FY","YTD","20241231",1,"",100000000)</f>
        <v>22.068574836900002</v>
      </c>
      <c r="H4474" s="16">
        <f>[1]!s_is(A4474,61,"FY","YTD","20251231",1,"",100000000)</f>
        <v>0.9523873544</v>
      </c>
      <c r="I4474" s="16">
        <f>[1]!s_is(A4474,61,"FY","YTD","20241231",1,"",100000000)</f>
        <v>1.1367667658</v>
      </c>
      <c r="J4474" s="16">
        <f>[1]!s_fa_roe(A4474,"20251231")</f>
        <v>3.4668999999999999</v>
      </c>
      <c r="K4474" s="16">
        <f>[1]!s_stmnote_rdexp(A4474,"20251231",1,10000)</f>
        <v>9625.2996700000003</v>
      </c>
      <c r="L4474" s="16">
        <f>[1]!s_margin_tradingbalance(A4474,"",10000)</f>
        <v>0</v>
      </c>
      <c r="M4474" s="16">
        <f>[1]!s_margin_seclendingbalance(A4474,"",10000)</f>
        <v>0</v>
      </c>
      <c r="N4474" s="17">
        <f>[1]!s_val_ev(A4474,"",100000000)</f>
        <v>70.791908425800003</v>
      </c>
      <c r="O4474" s="17">
        <f>[1]!share_freesharesmv(A4474,"",100000000)</f>
        <v>15.543575545800001</v>
      </c>
      <c r="P4474" s="17">
        <f ca="1">[1]!s_dq_amount_btin(A4474,TODAY()-1,100000000)</f>
        <v>1.9710968900000001</v>
      </c>
      <c r="Q4474" s="17">
        <f ca="1">[1]!s_dq_turn(A4474,TODAY()-1)</f>
        <v>2.7722927713653056</v>
      </c>
      <c r="R4474" s="2">
        <f>[1]!s_pq_amount(A4474,"20260101","",100000000)</f>
        <v>135.55433016999999</v>
      </c>
      <c r="S4474" s="2">
        <f>[1]!s_pq_avgamount(A4474,"20260101","",100000000)</f>
        <v>1.2436177079816515</v>
      </c>
      <c r="T4474" s="17">
        <f>[1]!s_ipo_dilutedpe(A4474)</f>
        <v>21.98</v>
      </c>
      <c r="U4474" s="12">
        <f>[1]!s_ipo_collection_total(A4474,100000000)</f>
        <v>4.0512959999999998</v>
      </c>
      <c r="V4474" s="18">
        <f>[1]!s_val_pe_ttm(A4474,"")</f>
        <v>68.151992797851563</v>
      </c>
    </row>
    <row r="4475" spans="1:22" x14ac:dyDescent="0.3">
      <c r="A4475" s="12" t="s">
        <v>9246</v>
      </c>
      <c r="B4475" s="12" t="s">
        <v>9247</v>
      </c>
      <c r="C4475" s="16" t="str">
        <f>[1]!s_info_mkt(A4475)</f>
        <v>主板</v>
      </c>
      <c r="D4475" s="16" t="str">
        <f>[1]!s_ipo_listeddate(A4475)</f>
        <v>2015-06-12</v>
      </c>
      <c r="E4475" s="16" t="str">
        <f>[1]!s_info_industry_csrc2023(A4475,"",3)</f>
        <v>汽车制造业</v>
      </c>
      <c r="F4475" s="16">
        <f>[1]!s_is(A4475,83,"FY","YTD","20251231",1,"",100000000)</f>
        <v>38.527770878600002</v>
      </c>
      <c r="G4475" s="16">
        <f>[1]!s_is(A4475,83,"FY","YTD","20241231",1,"",100000000)</f>
        <v>35.358173539399999</v>
      </c>
      <c r="H4475" s="16">
        <f>[1]!s_is(A4475,61,"FY","YTD","20251231",1,"",100000000)</f>
        <v>1.8480191371000001</v>
      </c>
      <c r="I4475" s="16">
        <f>[1]!s_is(A4475,61,"FY","YTD","20241231",1,"",100000000)</f>
        <v>1.2428005770999999</v>
      </c>
      <c r="J4475" s="16">
        <f>[1]!s_fa_roe(A4475,"20251231")</f>
        <v>7.2343000000000002</v>
      </c>
      <c r="K4475" s="16">
        <f>[1]!s_stmnote_rdexp(A4475,"20251231",1,10000)</f>
        <v>17764.393841000001</v>
      </c>
      <c r="L4475" s="16">
        <f>[1]!s_margin_tradingbalance(A4475,"",10000)</f>
        <v>29848.4166</v>
      </c>
      <c r="M4475" s="16">
        <f>[1]!s_margin_seclendingbalance(A4475,"",10000)</f>
        <v>19.950600000000001</v>
      </c>
      <c r="N4475" s="17">
        <f>[1]!s_val_ev(A4475,"",100000000)</f>
        <v>51.452906300999992</v>
      </c>
      <c r="O4475" s="17">
        <f>[1]!share_freesharesmv(A4475,"",100000000)</f>
        <v>35.543003762999994</v>
      </c>
      <c r="P4475" s="17">
        <f ca="1">[1]!s_dq_amount_btin(A4475,TODAY()-1,100000000)</f>
        <v>1.00233694</v>
      </c>
      <c r="Q4475" s="17">
        <f ca="1">[1]!s_dq_turn(A4475,TODAY()-1)</f>
        <v>2.1213208627587874</v>
      </c>
      <c r="R4475" s="2">
        <f>[1]!s_pq_amount(A4475,"20260101","",100000000)</f>
        <v>172.14109809999999</v>
      </c>
      <c r="S4475" s="2">
        <f>[1]!s_pq_avgamount(A4475,"20260101","",100000000)</f>
        <v>1.5792761293577982</v>
      </c>
      <c r="T4475" s="17">
        <f>[1]!s_ipo_dilutedpe(A4475)</f>
        <v>22.98</v>
      </c>
      <c r="U4475" s="12">
        <f>[1]!s_ipo_collection_total(A4475,100000000)</f>
        <v>3.9883999999999999</v>
      </c>
      <c r="V4475" s="18">
        <f>[1]!s_val_pe_ttm(A4475,"")</f>
        <v>33.919845581054688</v>
      </c>
    </row>
    <row r="4476" spans="1:22" x14ac:dyDescent="0.3">
      <c r="A4476" s="12" t="s">
        <v>9248</v>
      </c>
      <c r="B4476" s="12" t="s">
        <v>9249</v>
      </c>
      <c r="C4476" s="16" t="str">
        <f>[1]!s_info_mkt(A4476)</f>
        <v>主板</v>
      </c>
      <c r="D4476" s="16" t="str">
        <f>[1]!s_ipo_listeddate(A4476)</f>
        <v>2018-06-27</v>
      </c>
      <c r="E4476" s="16" t="str">
        <f>[1]!s_info_industry_csrc2023(A4476,"",3)</f>
        <v>化学原料和化学制品制造业</v>
      </c>
      <c r="F4476" s="16">
        <f>[1]!s_is(A4476,83,"FY","YTD","20251231",1,"",100000000)</f>
        <v>34.288064784299998</v>
      </c>
      <c r="G4476" s="16">
        <f>[1]!s_is(A4476,83,"FY","YTD","20241231",1,"",100000000)</f>
        <v>32.702754085599999</v>
      </c>
      <c r="H4476" s="16">
        <f>[1]!s_is(A4476,61,"FY","YTD","20251231",1,"",100000000)</f>
        <v>5.6254972992999992</v>
      </c>
      <c r="I4476" s="16">
        <f>[1]!s_is(A4476,61,"FY","YTD","20241231",1,"",100000000)</f>
        <v>5.1677271194000003</v>
      </c>
      <c r="J4476" s="16">
        <f>[1]!s_fa_roe(A4476,"20251231")</f>
        <v>14.921200000000001</v>
      </c>
      <c r="K4476" s="16">
        <f>[1]!s_stmnote_rdexp(A4476,"20251231",1,10000)</f>
        <v>23251.179193</v>
      </c>
      <c r="L4476" s="16">
        <f>[1]!s_margin_tradingbalance(A4476,"",10000)</f>
        <v>82865.725600000005</v>
      </c>
      <c r="M4476" s="16">
        <f>[1]!s_margin_seclendingbalance(A4476,"",10000)</f>
        <v>786.83789999999999</v>
      </c>
      <c r="N4476" s="17">
        <f>[1]!s_val_ev(A4476,"",100000000)</f>
        <v>406.49154360600005</v>
      </c>
      <c r="O4476" s="17">
        <f>[1]!share_freesharesmv(A4476,"",100000000)</f>
        <v>158.18090594240002</v>
      </c>
      <c r="P4476" s="17">
        <f ca="1">[1]!s_dq_amount_btin(A4476,TODAY()-1,100000000)</f>
        <v>19.183721559999999</v>
      </c>
      <c r="Q4476" s="17">
        <f ca="1">[1]!s_dq_turn(A4476,TODAY()-1)</f>
        <v>4.7483488414310315</v>
      </c>
      <c r="R4476" s="2">
        <f>[1]!s_pq_amount(A4476,"20260101","",100000000)</f>
        <v>1209.70686174</v>
      </c>
      <c r="S4476" s="2">
        <f>[1]!s_pq_avgamount(A4476,"20260101","",100000000)</f>
        <v>11.098228089357798</v>
      </c>
      <c r="T4476" s="17">
        <f>[1]!s_ipo_dilutedpe(A4476)</f>
        <v>22.99</v>
      </c>
      <c r="U4476" s="12">
        <f>[1]!s_ipo_collection_total(A4476,100000000)</f>
        <v>7.2441599999999999</v>
      </c>
      <c r="V4476" s="18">
        <f>[1]!s_val_pe_ttm(A4476,"")</f>
        <v>69.521102905273438</v>
      </c>
    </row>
    <row r="4477" spans="1:22" x14ac:dyDescent="0.3">
      <c r="A4477" s="12" t="s">
        <v>9250</v>
      </c>
      <c r="B4477" s="12" t="s">
        <v>9251</v>
      </c>
      <c r="C4477" s="16" t="str">
        <f>[1]!s_info_mkt(A4477)</f>
        <v>主板</v>
      </c>
      <c r="D4477" s="16" t="str">
        <f>[1]!s_ipo_listeddate(A4477)</f>
        <v>2011-01-07</v>
      </c>
      <c r="E4477" s="16" t="str">
        <f>[1]!s_info_industry_csrc2023(A4477,"",3)</f>
        <v>农业</v>
      </c>
      <c r="F4477" s="16">
        <f>[1]!s_is(A4477,83,"FY","YTD","20251231",1,"",100000000)</f>
        <v>422.37151922959998</v>
      </c>
      <c r="G4477" s="16">
        <f>[1]!s_is(A4477,83,"FY","YTD","20241231",1,"",100000000)</f>
        <v>420.04166045250003</v>
      </c>
      <c r="H4477" s="16">
        <f>[1]!s_is(A4477,61,"FY","YTD","20251231",1,"",100000000)</f>
        <v>-1.0303109601</v>
      </c>
      <c r="I4477" s="16">
        <f>[1]!s_is(A4477,61,"FY","YTD","20241231",1,"",100000000)</f>
        <v>1.0338902000000001</v>
      </c>
      <c r="J4477" s="16">
        <f>[1]!s_fa_roe(A4477,"20251231")</f>
        <v>-1.0331999999999999</v>
      </c>
      <c r="K4477" s="16">
        <f>[1]!s_stmnote_rdexp(A4477,"20251231",1,10000)</f>
        <v>3607.8157479999995</v>
      </c>
      <c r="L4477" s="16">
        <f>[1]!s_margin_tradingbalance(A4477,"",10000)</f>
        <v>72922.7304</v>
      </c>
      <c r="M4477" s="16">
        <f>[1]!s_margin_seclendingbalance(A4477,"",10000)</f>
        <v>599.58780000000002</v>
      </c>
      <c r="N4477" s="17">
        <f>[1]!s_val_ev(A4477,"",100000000)</f>
        <v>245.63915554780002</v>
      </c>
      <c r="O4477" s="17">
        <f>[1]!share_freesharesmv(A4477,"",100000000)</f>
        <v>87.55886537020001</v>
      </c>
      <c r="P4477" s="17">
        <f ca="1">[1]!s_dq_amount_btin(A4477,TODAY()-1,100000000)</f>
        <v>2.5615426299999999</v>
      </c>
      <c r="Q4477" s="17">
        <f ca="1">[1]!s_dq_turn(A4477,TODAY()-1)</f>
        <v>1.0402754085770125</v>
      </c>
      <c r="R4477" s="2">
        <f>[1]!s_pq_amount(A4477,"20260101","",100000000)</f>
        <v>617.45219042999997</v>
      </c>
      <c r="S4477" s="2">
        <f>[1]!s_pq_avgamount(A4477,"20260101","",100000000)</f>
        <v>5.6646989947706423</v>
      </c>
      <c r="T4477" s="17">
        <f>[1]!s_ipo_dilutedpe(A4477)</f>
        <v>87.73</v>
      </c>
      <c r="U4477" s="12">
        <f>[1]!s_ipo_collection_total(A4477,100000000)</f>
        <v>47.081400000000002</v>
      </c>
      <c r="V4477" s="18">
        <f>[1]!s_val_pe_ttm(A4477,"")</f>
        <v>-193.0963134765625</v>
      </c>
    </row>
    <row r="4478" spans="1:22" x14ac:dyDescent="0.3">
      <c r="A4478" s="12" t="s">
        <v>9252</v>
      </c>
      <c r="B4478" s="12" t="s">
        <v>9253</v>
      </c>
      <c r="C4478" s="16" t="str">
        <f>[1]!s_info_mkt(A4478)</f>
        <v>创业板</v>
      </c>
      <c r="D4478" s="16" t="str">
        <f>[1]!s_ipo_listeddate(A4478)</f>
        <v>2015-02-16</v>
      </c>
      <c r="E4478" s="16" t="str">
        <f>[1]!s_info_industry_csrc2023(A4478,"",3)</f>
        <v>专用设备制造业</v>
      </c>
      <c r="F4478" s="16">
        <f>[1]!s_is(A4478,83,"FY","YTD","20251231",1,"",100000000)</f>
        <v>15.880497140599999</v>
      </c>
      <c r="G4478" s="16">
        <f>[1]!s_is(A4478,83,"FY","YTD","20241231",1,"",100000000)</f>
        <v>15.3667277856</v>
      </c>
      <c r="H4478" s="16">
        <f>[1]!s_is(A4478,61,"FY","YTD","20251231",1,"",100000000)</f>
        <v>0.1241656825</v>
      </c>
      <c r="I4478" s="16">
        <f>[1]!s_is(A4478,61,"FY","YTD","20241231",1,"",100000000)</f>
        <v>0.88201620480000009</v>
      </c>
      <c r="J4478" s="16">
        <f>[1]!s_fa_roe(A4478,"20251231")</f>
        <v>0.52439999999999998</v>
      </c>
      <c r="K4478" s="16">
        <f>[1]!s_stmnote_rdexp(A4478,"20251231",1,10000)</f>
        <v>5021.2216560000006</v>
      </c>
      <c r="L4478" s="16">
        <f>[1]!s_margin_tradingbalance(A4478,"",10000)</f>
        <v>0</v>
      </c>
      <c r="M4478" s="16">
        <f>[1]!s_margin_seclendingbalance(A4478,"",10000)</f>
        <v>0</v>
      </c>
      <c r="N4478" s="17">
        <f>[1]!s_val_ev(A4478,"",100000000)</f>
        <v>26.879659208200003</v>
      </c>
      <c r="O4478" s="17">
        <f>[1]!share_freesharesmv(A4478,"",100000000)</f>
        <v>16.760509691799999</v>
      </c>
      <c r="P4478" s="17">
        <f ca="1">[1]!s_dq_amount_btin(A4478,TODAY()-1,100000000)</f>
        <v>0.37292715999999998</v>
      </c>
      <c r="Q4478" s="17">
        <f ca="1">[1]!s_dq_turn(A4478,TODAY()-1)</f>
        <v>1.3797310776281912</v>
      </c>
      <c r="R4478" s="2">
        <f>[1]!s_pq_amount(A4478,"20260101","",100000000)</f>
        <v>48.860032259999997</v>
      </c>
      <c r="S4478" s="2">
        <f>[1]!s_pq_avgamount(A4478,"20260101","",100000000)</f>
        <v>0.44825717669724768</v>
      </c>
      <c r="T4478" s="17">
        <f>[1]!s_ipo_dilutedpe(A4478)</f>
        <v>20.28</v>
      </c>
      <c r="U4478" s="12">
        <f>[1]!s_ipo_collection_total(A4478,100000000)</f>
        <v>2.7378</v>
      </c>
      <c r="V4478" s="18">
        <f>[1]!s_val_pe_ttm(A4478,"")</f>
        <v>180.21531677246094</v>
      </c>
    </row>
    <row r="4479" spans="1:22" x14ac:dyDescent="0.3">
      <c r="A4479" s="12" t="s">
        <v>9254</v>
      </c>
      <c r="B4479" s="12" t="s">
        <v>9255</v>
      </c>
      <c r="C4479" s="16" t="str">
        <f>[1]!s_info_mkt(A4479)</f>
        <v>主板</v>
      </c>
      <c r="D4479" s="16" t="str">
        <f>[1]!s_ipo_listeddate(A4479)</f>
        <v>2003-11-10</v>
      </c>
      <c r="E4479" s="16" t="str">
        <f>[1]!s_info_industry_csrc2023(A4479,"",3)</f>
        <v>金属制品业</v>
      </c>
      <c r="F4479" s="16">
        <f>[1]!s_is(A4479,83,"FY","YTD","20251231",1,"",100000000)</f>
        <v>71.057160976199995</v>
      </c>
      <c r="G4479" s="16">
        <f>[1]!s_is(A4479,83,"FY","YTD","20241231",1,"",100000000)</f>
        <v>79.469430509999995</v>
      </c>
      <c r="H4479" s="16">
        <f>[1]!s_is(A4479,61,"FY","YTD","20251231",1,"",100000000)</f>
        <v>1.1628423247999999</v>
      </c>
      <c r="I4479" s="16">
        <f>[1]!s_is(A4479,61,"FY","YTD","20241231",1,"",100000000)</f>
        <v>1.6894744749999999</v>
      </c>
      <c r="J4479" s="16">
        <f>[1]!s_fa_roe(A4479,"20251231")</f>
        <v>2.3151999999999999</v>
      </c>
      <c r="K4479" s="16">
        <f>[1]!s_stmnote_rdexp(A4479,"20251231",1,10000)</f>
        <v>42779.988416</v>
      </c>
      <c r="L4479" s="16">
        <f>[1]!s_margin_tradingbalance(A4479,"",10000)</f>
        <v>22444.341100000001</v>
      </c>
      <c r="M4479" s="16">
        <f>[1]!s_margin_seclendingbalance(A4479,"",10000)</f>
        <v>81.625</v>
      </c>
      <c r="N4479" s="17">
        <f>[1]!s_val_ev(A4479,"",100000000)</f>
        <v>58.974210900000003</v>
      </c>
      <c r="O4479" s="17">
        <f>[1]!share_freesharesmv(A4479,"",100000000)</f>
        <v>35.983744299999998</v>
      </c>
      <c r="P4479" s="17">
        <f ca="1">[1]!s_dq_amount_btin(A4479,TODAY()-1,100000000)</f>
        <v>0.63317548999999995</v>
      </c>
      <c r="Q4479" s="17">
        <f ca="1">[1]!s_dq_turn(A4479,TODAY()-1)</f>
        <v>1.067460573686116</v>
      </c>
      <c r="R4479" s="2">
        <f>[1]!s_pq_amount(A4479,"20260101","",100000000)</f>
        <v>373.03030539999997</v>
      </c>
      <c r="S4479" s="2">
        <f>[1]!s_pq_avgamount(A4479,"20260101","",100000000)</f>
        <v>3.4222963798165136</v>
      </c>
      <c r="T4479" s="17">
        <f>[1]!s_ipo_dilutedpe(A4479)</f>
        <v>13.38</v>
      </c>
      <c r="U4479" s="12">
        <f>[1]!s_ipo_collection_total(A4479,100000000)</f>
        <v>2.81</v>
      </c>
      <c r="V4479" s="18">
        <f>[1]!s_val_pe_ttm(A4479,"")</f>
        <v>66.353561401367188</v>
      </c>
    </row>
    <row r="4480" spans="1:22" x14ac:dyDescent="0.3">
      <c r="A4480" s="12" t="s">
        <v>9256</v>
      </c>
      <c r="B4480" s="12" t="s">
        <v>9257</v>
      </c>
      <c r="C4480" s="16" t="str">
        <f>[1]!s_info_mkt(A4480)</f>
        <v>创业板</v>
      </c>
      <c r="D4480" s="16" t="str">
        <f>[1]!s_ipo_listeddate(A4480)</f>
        <v>2021-12-24</v>
      </c>
      <c r="E4480" s="16" t="str">
        <f>[1]!s_info_industry_csrc2023(A4480,"",3)</f>
        <v>化学原料和化学制品制造业</v>
      </c>
      <c r="F4480" s="16">
        <f>[1]!s_is(A4480,83,"FY","YTD","20251231",1,"",100000000)</f>
        <v>7.7043452540999997</v>
      </c>
      <c r="G4480" s="16">
        <f>[1]!s_is(A4480,83,"FY","YTD","20241231",1,"",100000000)</f>
        <v>5.0461732261999996</v>
      </c>
      <c r="H4480" s="16">
        <f>[1]!s_is(A4480,61,"FY","YTD","20251231",1,"",100000000)</f>
        <v>0.71886233849999992</v>
      </c>
      <c r="I4480" s="16">
        <f>[1]!s_is(A4480,61,"FY","YTD","20241231",1,"",100000000)</f>
        <v>0.52954946940000003</v>
      </c>
      <c r="J4480" s="16">
        <f>[1]!s_fa_roe(A4480,"20251231")</f>
        <v>3.7143999999999999</v>
      </c>
      <c r="K4480" s="16">
        <f>[1]!s_stmnote_rdexp(A4480,"20251231",1,10000)</f>
        <v>3820.0940299999997</v>
      </c>
      <c r="L4480" s="16">
        <f>[1]!s_margin_tradingbalance(A4480,"",10000)</f>
        <v>12832.5692</v>
      </c>
      <c r="M4480" s="16">
        <f>[1]!s_margin_seclendingbalance(A4480,"",10000)</f>
        <v>0</v>
      </c>
      <c r="N4480" s="17">
        <f>[1]!s_val_ev(A4480,"",100000000)</f>
        <v>39.128233950000002</v>
      </c>
      <c r="O4480" s="17">
        <f>[1]!share_freesharesmv(A4480,"",100000000)</f>
        <v>14.008278369999999</v>
      </c>
      <c r="P4480" s="17">
        <f ca="1">[1]!s_dq_amount_btin(A4480,TODAY()-1,100000000)</f>
        <v>0.39007022000000002</v>
      </c>
      <c r="Q4480" s="17">
        <f ca="1">[1]!s_dq_turn(A4480,TODAY()-1)</f>
        <v>1.4831870527728086</v>
      </c>
      <c r="R4480" s="2">
        <f>[1]!s_pq_amount(A4480,"20260101","",100000000)</f>
        <v>77.09925337</v>
      </c>
      <c r="S4480" s="2">
        <f>[1]!s_pq_avgamount(A4480,"20260101","",100000000)</f>
        <v>0.70733259972477058</v>
      </c>
      <c r="T4480" s="17">
        <f>[1]!s_ipo_dilutedpe(A4480)</f>
        <v>58.47</v>
      </c>
      <c r="U4480" s="12">
        <f>[1]!s_ipo_collection_total(A4480,100000000)</f>
        <v>14.94431</v>
      </c>
      <c r="V4480" s="18">
        <f>[1]!s_val_pe_ttm(A4480,"")</f>
        <v>42.041408538818359</v>
      </c>
    </row>
    <row r="4481" spans="1:22" x14ac:dyDescent="0.3">
      <c r="A4481" s="12" t="s">
        <v>9258</v>
      </c>
      <c r="B4481" s="12" t="s">
        <v>9259</v>
      </c>
      <c r="C4481" s="16" t="str">
        <f>[1]!s_info_mkt(A4481)</f>
        <v>主板</v>
      </c>
      <c r="D4481" s="16" t="str">
        <f>[1]!s_ipo_listeddate(A4481)</f>
        <v>2009-11-17</v>
      </c>
      <c r="E4481" s="16" t="str">
        <f>[1]!s_info_industry_csrc2023(A4481,"",3)</f>
        <v>资本市场服务</v>
      </c>
      <c r="F4481" s="16">
        <f>[1]!s_is(A4481,83,"FY","YTD","20251231",1,"",100000000)</f>
        <v>249.71732131979999</v>
      </c>
      <c r="G4481" s="16">
        <f>[1]!s_is(A4481,83,"FY","YTD","20241231",1,"",100000000)</f>
        <v>208.91398043110001</v>
      </c>
      <c r="H4481" s="16">
        <f>[1]!s_is(A4481,61,"FY","YTD","20251231",1,"",100000000)</f>
        <v>123.49522678950001</v>
      </c>
      <c r="I4481" s="16">
        <f>[1]!s_is(A4481,61,"FY","YTD","20241231",1,"",100000000)</f>
        <v>103.85872410709999</v>
      </c>
      <c r="J4481" s="16">
        <f>[1]!s_fa_roe(A4481,"20251231")</f>
        <v>9.2097999999999995</v>
      </c>
      <c r="K4481" s="16">
        <f>[1]!s_stmnote_rdexp(A4481,"20251231",1,10000)</f>
        <v>0</v>
      </c>
      <c r="L4481" s="16">
        <f>[1]!s_margin_tradingbalance(A4481,"",10000)</f>
        <v>261661.264</v>
      </c>
      <c r="M4481" s="16">
        <f>[1]!s_margin_seclendingbalance(A4481,"",10000)</f>
        <v>597.90440000000001</v>
      </c>
      <c r="N4481" s="17">
        <f>[1]!s_val_ev(A4481,"",100000000)</f>
        <v>1564.0731337624472</v>
      </c>
      <c r="O4481" s="17">
        <f>[1]!share_freesharesmv(A4481,"",100000000)</f>
        <v>560.43552013439989</v>
      </c>
      <c r="P4481" s="17">
        <f ca="1">[1]!s_dq_amount_btin(A4481,TODAY()-1,100000000)</f>
        <v>20.61084825</v>
      </c>
      <c r="Q4481" s="17">
        <f ca="1">[1]!s_dq_turn(A4481,TODAY()-1)</f>
        <v>1.4823302593849195</v>
      </c>
      <c r="R4481" s="2">
        <f>[1]!s_pq_amount(A4481,"20260101","",100000000)</f>
        <v>1036.50557931</v>
      </c>
      <c r="S4481" s="2">
        <f>[1]!s_pq_avgamount(A4481,"20260101","",100000000)</f>
        <v>9.5092254982568818</v>
      </c>
      <c r="T4481" s="17">
        <f>[1]!s_ipo_dilutedpe(A4481)</f>
        <v>56.26</v>
      </c>
      <c r="U4481" s="12">
        <f>[1]!s_ipo_collection_total(A4481,100000000)</f>
        <v>111.14930371</v>
      </c>
      <c r="V4481" s="18">
        <f>[1]!s_val_pe_ttm(A4481,"")</f>
        <v>12.137612342834473</v>
      </c>
    </row>
    <row r="4482" spans="1:22" x14ac:dyDescent="0.3">
      <c r="A4482" s="12" t="s">
        <v>9260</v>
      </c>
      <c r="B4482" s="12" t="s">
        <v>9261</v>
      </c>
      <c r="C4482" s="16" t="str">
        <f>[1]!s_info_mkt(A4482)</f>
        <v>主板</v>
      </c>
      <c r="D4482" s="16" t="str">
        <f>[1]!s_ipo_listeddate(A4482)</f>
        <v>2010-03-19</v>
      </c>
      <c r="E4482" s="16" t="str">
        <f>[1]!s_info_industry_csrc2023(A4482,"",3)</f>
        <v>道路运输业</v>
      </c>
      <c r="F4482" s="16">
        <f>[1]!s_is(A4482,83,"FY","YTD","20251231",1,"",100000000)</f>
        <v>13.679088423900001</v>
      </c>
      <c r="G4482" s="16">
        <f>[1]!s_is(A4482,83,"FY","YTD","20241231",1,"",100000000)</f>
        <v>14.8443440883</v>
      </c>
      <c r="H4482" s="16">
        <f>[1]!s_is(A4482,61,"FY","YTD","20251231",1,"",100000000)</f>
        <v>4.9083549487999996</v>
      </c>
      <c r="I4482" s="16">
        <f>[1]!s_is(A4482,61,"FY","YTD","20241231",1,"",100000000)</f>
        <v>5.3882918508000008</v>
      </c>
      <c r="J4482" s="16">
        <f>[1]!s_fa_roe(A4482,"20251231")</f>
        <v>8.8432999999999993</v>
      </c>
      <c r="K4482" s="16">
        <f>[1]!s_stmnote_rdexp(A4482,"20251231",1,10000)</f>
        <v>960.33633200000008</v>
      </c>
      <c r="L4482" s="16">
        <f>[1]!s_margin_tradingbalance(A4482,"",10000)</f>
        <v>0</v>
      </c>
      <c r="M4482" s="16">
        <f>[1]!s_margin_seclendingbalance(A4482,"",10000)</f>
        <v>0</v>
      </c>
      <c r="N4482" s="17">
        <f>[1]!s_val_ev(A4482,"",100000000)</f>
        <v>54.069820633399999</v>
      </c>
      <c r="O4482" s="17">
        <f>[1]!share_freesharesmv(A4482,"",100000000)</f>
        <v>16.737317968799999</v>
      </c>
      <c r="P4482" s="17">
        <f ca="1">[1]!s_dq_amount_btin(A4482,TODAY()-1,100000000)</f>
        <v>0.60330147000000001</v>
      </c>
      <c r="Q4482" s="17">
        <f ca="1">[1]!s_dq_turn(A4482,TODAY()-1)</f>
        <v>1.1125751100206165</v>
      </c>
      <c r="R4482" s="2">
        <f>[1]!s_pq_amount(A4482,"20260101","",100000000)</f>
        <v>65.351827229999998</v>
      </c>
      <c r="S4482" s="2">
        <f>[1]!s_pq_avgamount(A4482,"20260101","",100000000)</f>
        <v>0.59955804798165135</v>
      </c>
      <c r="T4482" s="17">
        <f>[1]!s_ipo_dilutedpe(A4482)</f>
        <v>0</v>
      </c>
      <c r="U4482" s="12">
        <f>[1]!s_ipo_collection_total(A4482,100000000)</f>
        <v>0</v>
      </c>
      <c r="V4482" s="18">
        <f>[1]!s_val_pe_ttm(A4482,"")</f>
        <v>10.997856140136719</v>
      </c>
    </row>
    <row r="4483" spans="1:22" x14ac:dyDescent="0.3">
      <c r="A4483" s="12" t="s">
        <v>9262</v>
      </c>
      <c r="B4483" s="12" t="s">
        <v>9263</v>
      </c>
      <c r="C4483" s="16" t="str">
        <f>[1]!s_info_mkt(A4483)</f>
        <v>主板</v>
      </c>
      <c r="D4483" s="16" t="str">
        <f>[1]!s_ipo_listeddate(A4483)</f>
        <v>1997-06-18</v>
      </c>
      <c r="E4483" s="16" t="str">
        <f>[1]!s_info_industry_csrc2023(A4483,"",3)</f>
        <v>汽车制造业</v>
      </c>
      <c r="F4483" s="16">
        <f>[1]!s_is(A4483,83,"FY","YTD","20251231",1,"",100000000)</f>
        <v>626.78001039039998</v>
      </c>
      <c r="G4483" s="16">
        <f>[1]!s_is(A4483,83,"FY","YTD","20241231",1,"",100000000)</f>
        <v>585.81106258529996</v>
      </c>
      <c r="H4483" s="16">
        <f>[1]!s_is(A4483,61,"FY","YTD","20251231",1,"",100000000)</f>
        <v>7.2454515989999999</v>
      </c>
      <c r="I4483" s="16">
        <f>[1]!s_is(A4483,61,"FY","YTD","20241231",1,"",100000000)</f>
        <v>6.2242769964999995</v>
      </c>
      <c r="J4483" s="16">
        <f>[1]!s_fa_roe(A4483,"20251231")</f>
        <v>2.7450000000000001</v>
      </c>
      <c r="K4483" s="16">
        <f>[1]!s_stmnote_rdexp(A4483,"20251231",1,10000)</f>
        <v>258182.300177</v>
      </c>
      <c r="L4483" s="16">
        <f>[1]!s_margin_tradingbalance(A4483,"",10000)</f>
        <v>67855.882599999997</v>
      </c>
      <c r="M4483" s="16">
        <f>[1]!s_margin_seclendingbalance(A4483,"",10000)</f>
        <v>88.203400000000002</v>
      </c>
      <c r="N4483" s="17">
        <f>[1]!s_val_ev(A4483,"",100000000)</f>
        <v>299.70601137749998</v>
      </c>
      <c r="O4483" s="17">
        <f>[1]!share_freesharesmv(A4483,"",100000000)</f>
        <v>65.509416373800008</v>
      </c>
      <c r="P4483" s="17">
        <f ca="1">[1]!s_dq_amount_btin(A4483,TODAY()-1,100000000)</f>
        <v>0.97336146999999995</v>
      </c>
      <c r="Q4483" s="17">
        <f ca="1">[1]!s_dq_turn(A4483,TODAY()-1)</f>
        <v>0.324643900203617</v>
      </c>
      <c r="R4483" s="2">
        <f>[1]!s_pq_amount(A4483,"20260101","",100000000)</f>
        <v>123.12296559000001</v>
      </c>
      <c r="S4483" s="2">
        <f>[1]!s_pq_avgamount(A4483,"20260101","",100000000)</f>
        <v>1.1295684916513762</v>
      </c>
      <c r="T4483" s="17">
        <f>[1]!s_ipo_dilutedpe(A4483)</f>
        <v>0</v>
      </c>
      <c r="U4483" s="12">
        <f>[1]!s_ipo_collection_total(A4483,100000000)</f>
        <v>20.399999999999999</v>
      </c>
      <c r="V4483" s="18">
        <f>[1]!s_val_pe_ttm(A4483,"")</f>
        <v>37.708278656005859</v>
      </c>
    </row>
    <row r="4484" spans="1:22" x14ac:dyDescent="0.3">
      <c r="A4484" s="12" t="s">
        <v>9264</v>
      </c>
      <c r="B4484" s="12" t="s">
        <v>9265</v>
      </c>
      <c r="C4484" s="16" t="str">
        <f>[1]!s_info_mkt(A4484)</f>
        <v>主板</v>
      </c>
      <c r="D4484" s="16" t="str">
        <f>[1]!s_ipo_listeddate(A4484)</f>
        <v>2006-10-27</v>
      </c>
      <c r="E4484" s="16" t="str">
        <f>[1]!s_info_industry_csrc2023(A4484,"",3)</f>
        <v>货币金融服务</v>
      </c>
      <c r="F4484" s="16">
        <f>[1]!s_is(A4484,83,"FY","YTD","20251231",1,"",100000000)</f>
        <v>8382.7000000000007</v>
      </c>
      <c r="G4484" s="16">
        <f>[1]!s_is(A4484,83,"FY","YTD","20241231",1,"",100000000)</f>
        <v>8218.0300000000007</v>
      </c>
      <c r="H4484" s="16">
        <f>[1]!s_is(A4484,61,"FY","YTD","20251231",1,"",100000000)</f>
        <v>3685.62</v>
      </c>
      <c r="I4484" s="16">
        <f>[1]!s_is(A4484,61,"FY","YTD","20241231",1,"",100000000)</f>
        <v>3658.63</v>
      </c>
      <c r="J4484" s="16">
        <f>[1]!s_fa_roe(A4484,"20251231")</f>
        <v>8.9739000000000004</v>
      </c>
      <c r="K4484" s="16">
        <f>[1]!s_stmnote_rdexp(A4484,"20251231",1,10000)</f>
        <v>0</v>
      </c>
      <c r="L4484" s="16">
        <f>[1]!s_margin_tradingbalance(A4484,"",10000)</f>
        <v>247206.55369999999</v>
      </c>
      <c r="M4484" s="16">
        <f>[1]!s_margin_seclendingbalance(A4484,"",10000)</f>
        <v>2284.3263999999999</v>
      </c>
      <c r="N4484" s="17">
        <f>[1]!s_val_ev(A4484,"",100000000)</f>
        <v>24473.633898882777</v>
      </c>
      <c r="O4484" s="17">
        <f>[1]!share_freesharesmv(A4484,"",100000000)</f>
        <v>2233.3967243595998</v>
      </c>
      <c r="P4484" s="17">
        <f ca="1">[1]!s_dq_amount_btin(A4484,TODAY()-1,100000000)</f>
        <v>32.48842458</v>
      </c>
      <c r="Q4484" s="17">
        <f ca="1">[1]!s_dq_turn(A4484,TODAY()-1)</f>
        <v>0.16726495500821079</v>
      </c>
      <c r="R4484" s="2">
        <f>[1]!s_pq_amount(A4484,"20260101","",100000000)</f>
        <v>2564.7743384800001</v>
      </c>
      <c r="S4484" s="2">
        <f>[1]!s_pq_avgamount(A4484,"20260101","",100000000)</f>
        <v>23.530039802568808</v>
      </c>
      <c r="T4484" s="17">
        <f>[1]!s_ipo_dilutedpe(A4484)</f>
        <v>27.34</v>
      </c>
      <c r="U4484" s="12">
        <f>[1]!s_ipo_collection_total(A4484,100000000)</f>
        <v>466.44</v>
      </c>
      <c r="V4484" s="18">
        <f>[1]!s_val_pe_ttm(A4484,"")</f>
        <v>6.8719253540039063</v>
      </c>
    </row>
    <row r="4485" spans="1:22" x14ac:dyDescent="0.3">
      <c r="A4485" s="12" t="s">
        <v>9266</v>
      </c>
      <c r="B4485" s="12" t="s">
        <v>9267</v>
      </c>
      <c r="C4485" s="16" t="str">
        <f>[1]!s_info_mkt(A4485)</f>
        <v>创业板</v>
      </c>
      <c r="D4485" s="16" t="str">
        <f>[1]!s_ipo_listeddate(A4485)</f>
        <v>2024-10-25</v>
      </c>
      <c r="E4485" s="16" t="str">
        <f>[1]!s_info_industry_csrc2023(A4485,"",3)</f>
        <v>汽车制造业</v>
      </c>
      <c r="F4485" s="16">
        <f>[1]!s_is(A4485,83,"FY","YTD","20251231",1,"",100000000)</f>
        <v>30.606609692100001</v>
      </c>
      <c r="G4485" s="16">
        <f>[1]!s_is(A4485,83,"FY","YTD","20241231",1,"",100000000)</f>
        <v>19.059231339300002</v>
      </c>
      <c r="H4485" s="16">
        <f>[1]!s_is(A4485,61,"FY","YTD","20251231",1,"",100000000)</f>
        <v>2.3005529813000001</v>
      </c>
      <c r="I4485" s="16">
        <f>[1]!s_is(A4485,61,"FY","YTD","20241231",1,"",100000000)</f>
        <v>1.9289438959</v>
      </c>
      <c r="J4485" s="16">
        <f>[1]!s_fa_roe(A4485,"20251231")</f>
        <v>14.696199999999999</v>
      </c>
      <c r="K4485" s="16">
        <f>[1]!s_stmnote_rdexp(A4485,"20251231",1,10000)</f>
        <v>8172.0082459999994</v>
      </c>
      <c r="L4485" s="16">
        <f>[1]!s_margin_tradingbalance(A4485,"",10000)</f>
        <v>20890.605500000001</v>
      </c>
      <c r="M4485" s="16">
        <f>[1]!s_margin_seclendingbalance(A4485,"",10000)</f>
        <v>0</v>
      </c>
      <c r="N4485" s="17">
        <f>[1]!s_val_ev(A4485,"",100000000)</f>
        <v>58.687228775999998</v>
      </c>
      <c r="O4485" s="17">
        <f>[1]!share_freesharesmv(A4485,"",100000000)</f>
        <v>25.428650591999993</v>
      </c>
      <c r="P4485" s="17">
        <f ca="1">[1]!s_dq_amount_btin(A4485,TODAY()-1,100000000)</f>
        <v>0.77125009</v>
      </c>
      <c r="Q4485" s="17">
        <f ca="1">[1]!s_dq_turn(A4485,TODAY()-1)</f>
        <v>2.2339954017608346</v>
      </c>
      <c r="R4485" s="2">
        <f>[1]!s_pq_amount(A4485,"20260101","",100000000)</f>
        <v>109.87101778</v>
      </c>
      <c r="S4485" s="2">
        <f>[1]!s_pq_avgamount(A4485,"20260101","",100000000)</f>
        <v>1.0079909888073395</v>
      </c>
      <c r="T4485" s="17">
        <f>[1]!s_ipo_dilutedpe(A4485)</f>
        <v>14.57</v>
      </c>
      <c r="U4485" s="12">
        <f>[1]!s_ipo_collection_total(A4485,100000000)</f>
        <v>6.6406872000000003</v>
      </c>
      <c r="V4485" s="18">
        <f>[1]!s_val_pe_ttm(A4485,"")</f>
        <v>24.956113815307617</v>
      </c>
    </row>
    <row r="4486" spans="1:22" x14ac:dyDescent="0.3">
      <c r="A4486" s="12" t="s">
        <v>9268</v>
      </c>
      <c r="B4486" s="12" t="s">
        <v>9269</v>
      </c>
      <c r="C4486" s="16" t="str">
        <f>[1]!s_info_mkt(A4486)</f>
        <v>创业板</v>
      </c>
      <c r="D4486" s="16" t="str">
        <f>[1]!s_ipo_listeddate(A4486)</f>
        <v>2021-06-28</v>
      </c>
      <c r="E4486" s="16" t="str">
        <f>[1]!s_info_industry_csrc2023(A4486,"",3)</f>
        <v>橡胶和塑料制品业</v>
      </c>
      <c r="F4486" s="16">
        <f>[1]!s_is(A4486,83,"FY","YTD","20251231",1,"",100000000)</f>
        <v>4.6886395406999997</v>
      </c>
      <c r="G4486" s="16">
        <f>[1]!s_is(A4486,83,"FY","YTD","20241231",1,"",100000000)</f>
        <v>4.9308410238000002</v>
      </c>
      <c r="H4486" s="16">
        <f>[1]!s_is(A4486,61,"FY","YTD","20251231",1,"",100000000)</f>
        <v>1.0995856929000001</v>
      </c>
      <c r="I4486" s="16">
        <f>[1]!s_is(A4486,61,"FY","YTD","20241231",1,"",100000000)</f>
        <v>1.0050329519000001</v>
      </c>
      <c r="J4486" s="16">
        <f>[1]!s_fa_roe(A4486,"20251231")</f>
        <v>9.7782999999999998</v>
      </c>
      <c r="K4486" s="16">
        <f>[1]!s_stmnote_rdexp(A4486,"20251231",1,10000)</f>
        <v>1744.1423519999998</v>
      </c>
      <c r="L4486" s="16">
        <f>[1]!s_margin_tradingbalance(A4486,"",10000)</f>
        <v>11297.4964</v>
      </c>
      <c r="M4486" s="16">
        <f>[1]!s_margin_seclendingbalance(A4486,"",10000)</f>
        <v>12.5426</v>
      </c>
      <c r="N4486" s="17">
        <f>[1]!s_val_ev(A4486,"",100000000)</f>
        <v>32.464795348800003</v>
      </c>
      <c r="O4486" s="17">
        <f>[1]!share_freesharesmv(A4486,"",100000000)</f>
        <v>17.436053928</v>
      </c>
      <c r="P4486" s="17">
        <f ca="1">[1]!s_dq_amount_btin(A4486,TODAY()-1,100000000)</f>
        <v>0.32889794999999999</v>
      </c>
      <c r="Q4486" s="17">
        <f ca="1">[1]!s_dq_turn(A4486,TODAY()-1)</f>
        <v>1.586928013430065</v>
      </c>
      <c r="R4486" s="2">
        <f>[1]!s_pq_amount(A4486,"20260101","",100000000)</f>
        <v>53.150780619999999</v>
      </c>
      <c r="S4486" s="2">
        <f>[1]!s_pq_avgamount(A4486,"20260101","",100000000)</f>
        <v>0.48762184055045871</v>
      </c>
      <c r="T4486" s="17">
        <f>[1]!s_ipo_dilutedpe(A4486)</f>
        <v>23.7</v>
      </c>
      <c r="U4486" s="12">
        <f>[1]!s_ipo_collection_total(A4486,100000000)</f>
        <v>5.7880000000000003</v>
      </c>
      <c r="V4486" s="18">
        <f>[1]!s_val_pe_ttm(A4486,"")</f>
        <v>28.455881118774414</v>
      </c>
    </row>
    <row r="4487" spans="1:22" x14ac:dyDescent="0.3">
      <c r="A4487" s="12" t="s">
        <v>9270</v>
      </c>
      <c r="B4487" s="12" t="s">
        <v>9271</v>
      </c>
      <c r="C4487" s="16" t="str">
        <f>[1]!s_info_mkt(A4487)</f>
        <v>主板</v>
      </c>
      <c r="D4487" s="16" t="str">
        <f>[1]!s_ipo_listeddate(A4487)</f>
        <v>2007-08-21</v>
      </c>
      <c r="E4487" s="16" t="str">
        <f>[1]!s_info_industry_csrc2023(A4487,"",3)</f>
        <v>计算机、通信和其他电子设备制造业</v>
      </c>
      <c r="F4487" s="16">
        <f>[1]!s_is(A4487,83,"FY","YTD","20251231",1,"",100000000)</f>
        <v>6.0305058017999995</v>
      </c>
      <c r="G4487" s="16">
        <f>[1]!s_is(A4487,83,"FY","YTD","20241231",1,"",100000000)</f>
        <v>5.4568049310000006</v>
      </c>
      <c r="H4487" s="16">
        <f>[1]!s_is(A4487,61,"FY","YTD","20251231",1,"",100000000)</f>
        <v>0.15395303269999999</v>
      </c>
      <c r="I4487" s="16">
        <f>[1]!s_is(A4487,61,"FY","YTD","20241231",1,"",100000000)</f>
        <v>0.2784775847</v>
      </c>
      <c r="J4487" s="16">
        <f>[1]!s_fa_roe(A4487,"20251231")</f>
        <v>0.99539999999999995</v>
      </c>
      <c r="K4487" s="16">
        <f>[1]!s_stmnote_rdexp(A4487,"20251231",1,10000)</f>
        <v>7281.1715370000002</v>
      </c>
      <c r="L4487" s="16">
        <f>[1]!s_margin_tradingbalance(A4487,"",10000)</f>
        <v>51388.0625</v>
      </c>
      <c r="M4487" s="16">
        <f>[1]!s_margin_seclendingbalance(A4487,"",10000)</f>
        <v>22.598600000000001</v>
      </c>
      <c r="N4487" s="17">
        <f>[1]!s_val_ev(A4487,"",100000000)</f>
        <v>45.05122566</v>
      </c>
      <c r="O4487" s="17">
        <f>[1]!share_freesharesmv(A4487,"",100000000)</f>
        <v>37.332559238099996</v>
      </c>
      <c r="P4487" s="17">
        <f ca="1">[1]!s_dq_amount_btin(A4487,TODAY()-1,100000000)</f>
        <v>2.8193960599999999</v>
      </c>
      <c r="Q4487" s="17">
        <f ca="1">[1]!s_dq_turn(A4487,TODAY()-1)</f>
        <v>6.1466954142751167</v>
      </c>
      <c r="R4487" s="2">
        <f>[1]!s_pq_amount(A4487,"20260101","",100000000)</f>
        <v>222.22639860999999</v>
      </c>
      <c r="S4487" s="2">
        <f>[1]!s_pq_avgamount(A4487,"20260101","",100000000)</f>
        <v>2.0387742991743121</v>
      </c>
      <c r="T4487" s="17">
        <f>[1]!s_ipo_dilutedpe(A4487)</f>
        <v>29.25</v>
      </c>
      <c r="U4487" s="12">
        <f>[1]!s_ipo_collection_total(A4487,100000000)</f>
        <v>2.1413000000000002</v>
      </c>
      <c r="V4487" s="18">
        <f>[1]!s_val_pe_ttm(A4487,"")</f>
        <v>3451.146240234375</v>
      </c>
    </row>
    <row r="4488" spans="1:22" x14ac:dyDescent="0.3">
      <c r="A4488" s="12" t="s">
        <v>9272</v>
      </c>
      <c r="B4488" s="12" t="s">
        <v>9273</v>
      </c>
      <c r="C4488" s="16" t="str">
        <f>[1]!s_info_mkt(A4488)</f>
        <v>主板</v>
      </c>
      <c r="D4488" s="16" t="str">
        <f>[1]!s_ipo_listeddate(A4488)</f>
        <v>1998-05-20</v>
      </c>
      <c r="E4488" s="16" t="str">
        <f>[1]!s_info_industry_csrc2023(A4488,"",3)</f>
        <v>铁路、船舶、航空航天和其他运输设备制造业</v>
      </c>
      <c r="F4488" s="16">
        <f>[1]!s_is(A4488,83,"FY","YTD","20251231",1,"",100000000)</f>
        <v>1519.7799121609</v>
      </c>
      <c r="G4488" s="16">
        <f>[1]!s_is(A4488,83,"FY","YTD","20241231",1,"",100000000)</f>
        <v>785.8440649158</v>
      </c>
      <c r="H4488" s="16">
        <f>[1]!s_is(A4488,61,"FY","YTD","20251231",1,"",100000000)</f>
        <v>78.483781983300005</v>
      </c>
      <c r="I4488" s="16">
        <f>[1]!s_is(A4488,61,"FY","YTD","20241231",1,"",100000000)</f>
        <v>36.141356163000005</v>
      </c>
      <c r="J4488" s="16">
        <f>[1]!s_fa_roe(A4488,"20251231")</f>
        <v>8.0777999999999999</v>
      </c>
      <c r="K4488" s="16">
        <f>[1]!s_stmnote_rdexp(A4488,"20251231",1,10000)</f>
        <v>597424.89</v>
      </c>
      <c r="L4488" s="16">
        <f>[1]!s_margin_tradingbalance(A4488,"",10000)</f>
        <v>714811.84669999999</v>
      </c>
      <c r="M4488" s="16">
        <f>[1]!s_margin_seclendingbalance(A4488,"",10000)</f>
        <v>1425.3616</v>
      </c>
      <c r="N4488" s="17">
        <f>[1]!s_val_ev(A4488,"",100000000)</f>
        <v>2719.7595334831999</v>
      </c>
      <c r="O4488" s="17">
        <f>[1]!share_freesharesmv(A4488,"",100000000)</f>
        <v>873.4483897906</v>
      </c>
      <c r="P4488" s="17">
        <f ca="1">[1]!s_dq_amount_btin(A4488,TODAY()-1,100000000)</f>
        <v>43.134753279999998</v>
      </c>
      <c r="Q4488" s="17">
        <f ca="1">[1]!s_dq_turn(A4488,TODAY()-1)</f>
        <v>1.9471306315282964</v>
      </c>
      <c r="R4488" s="2">
        <f>[1]!s_pq_amount(A4488,"20260101","",100000000)</f>
        <v>4011.0658822999999</v>
      </c>
      <c r="S4488" s="2">
        <f>[1]!s_pq_avgamount(A4488,"20260101","",100000000)</f>
        <v>36.798769562385324</v>
      </c>
      <c r="T4488" s="17">
        <f>[1]!s_ipo_dilutedpe(A4488)</f>
        <v>0</v>
      </c>
      <c r="U4488" s="12">
        <f>[1]!s_ipo_collection_total(A4488,100000000)</f>
        <v>2.681</v>
      </c>
      <c r="V4488" s="18">
        <f>[1]!s_val_pe_ttm(A4488,"")</f>
        <v>23.540054321289063</v>
      </c>
    </row>
    <row r="4489" spans="1:22" x14ac:dyDescent="0.3">
      <c r="A4489" s="12" t="s">
        <v>361</v>
      </c>
      <c r="B4489" s="12" t="s">
        <v>362</v>
      </c>
      <c r="C4489" s="16" t="str">
        <f>[1]!s_info_mkt(A4489)</f>
        <v>北证</v>
      </c>
      <c r="D4489" s="16" t="str">
        <f>[1]!s_ipo_listeddate(A4489)</f>
        <v>2024-01-11</v>
      </c>
      <c r="E4489" s="16" t="str">
        <f>[1]!s_info_industry_csrc2023(A4489,"",3)</f>
        <v>软件和信息技术服务业</v>
      </c>
      <c r="F4489" s="16">
        <f>[1]!s_is(A4489,83,"FY","YTD","20251231",1,"",100000000)</f>
        <v>15.813661536400001</v>
      </c>
      <c r="G4489" s="16">
        <f>[1]!s_is(A4489,83,"FY","YTD","20241231",1,"",100000000)</f>
        <v>22.969407145300003</v>
      </c>
      <c r="H4489" s="16">
        <f>[1]!s_is(A4489,61,"FY","YTD","20251231",1,"",100000000)</f>
        <v>0.76350154790000002</v>
      </c>
      <c r="I4489" s="16">
        <f>[1]!s_is(A4489,61,"FY","YTD","20241231",1,"",100000000)</f>
        <v>1.1609596523000001</v>
      </c>
      <c r="J4489" s="16">
        <f>[1]!s_fa_roe(A4489,"20251231")</f>
        <v>5.0178000000000003</v>
      </c>
      <c r="K4489" s="16">
        <f>[1]!s_stmnote_rdexp(A4489,"20251231",1,10000)</f>
        <v>8306.807777</v>
      </c>
      <c r="L4489" s="16">
        <f>[1]!s_margin_tradingbalance(A4489,"",10000)</f>
        <v>3472.4519</v>
      </c>
      <c r="M4489" s="16">
        <f>[1]!s_margin_seclendingbalance(A4489,"",10000)</f>
        <v>0</v>
      </c>
      <c r="N4489" s="17">
        <f>[1]!s_val_ev(A4489,"",100000000)</f>
        <v>31.066097701100002</v>
      </c>
      <c r="O4489" s="17">
        <f>[1]!share_freesharesmv(A4489,"",100000000)</f>
        <v>10.0906938771</v>
      </c>
      <c r="P4489" s="17">
        <f ca="1">[1]!s_dq_amount_btin(A4489,TODAY()-1,100000000)</f>
        <v>0.23997201000000001</v>
      </c>
      <c r="Q4489" s="17">
        <f ca="1">[1]!s_dq_turn(A4489,TODAY()-1)</f>
        <v>0.76935646826198278</v>
      </c>
      <c r="R4489" s="2">
        <f>[1]!s_pq_amount(A4489,"20260101","",100000000)</f>
        <v>41.086236509999999</v>
      </c>
      <c r="S4489" s="2">
        <f>[1]!s_pq_avgamount(A4489,"20260101","",100000000)</f>
        <v>0.37693794963302751</v>
      </c>
      <c r="T4489" s="17">
        <f>[1]!s_ipo_dilutedpe(A4489)</f>
        <v>22.11</v>
      </c>
      <c r="U4489" s="12">
        <f>[1]!s_ipo_collection_total(A4489,100000000)</f>
        <v>3.8584876820999998</v>
      </c>
      <c r="V4489" s="18">
        <f>[1]!s_val_pe_ttm(A4489,"")</f>
        <v>42.074306488037109</v>
      </c>
    </row>
    <row r="4490" spans="1:22" x14ac:dyDescent="0.3">
      <c r="A4490" s="12" t="s">
        <v>359</v>
      </c>
      <c r="B4490" s="12" t="s">
        <v>360</v>
      </c>
      <c r="C4490" s="16" t="str">
        <f>[1]!s_info_mkt(A4490)</f>
        <v>北证</v>
      </c>
      <c r="D4490" s="16" t="str">
        <f>[1]!s_ipo_listeddate(A4490)</f>
        <v>2025-08-14</v>
      </c>
      <c r="E4490" s="16" t="str">
        <f>[1]!s_info_industry_csrc2023(A4490,"",3)</f>
        <v>专用设备制造业</v>
      </c>
      <c r="F4490" s="16">
        <f>[1]!s_is(A4490,83,"FY","YTD","20251231",1,"",100000000)</f>
        <v>9.0571015057000004</v>
      </c>
      <c r="G4490" s="16">
        <f>[1]!s_is(A4490,83,"FY","YTD","20241231",1,"",100000000)</f>
        <v>8.8843774816999996</v>
      </c>
      <c r="H4490" s="16">
        <f>[1]!s_is(A4490,61,"FY","YTD","20251231",1,"",100000000)</f>
        <v>1.1227212304</v>
      </c>
      <c r="I4490" s="16">
        <f>[1]!s_is(A4490,61,"FY","YTD","20241231",1,"",100000000)</f>
        <v>1.0504622121</v>
      </c>
      <c r="J4490" s="16">
        <f>[1]!s_fa_roe(A4490,"20251231")</f>
        <v>13.861800000000001</v>
      </c>
      <c r="K4490" s="16">
        <f>[1]!s_stmnote_rdexp(A4490,"20251231",1,10000)</f>
        <v>2836.0163130000001</v>
      </c>
      <c r="L4490" s="16">
        <f>[1]!s_margin_tradingbalance(A4490,"",10000)</f>
        <v>1989.4875999999999</v>
      </c>
      <c r="M4490" s="16">
        <f>[1]!s_margin_seclendingbalance(A4490,"",10000)</f>
        <v>0</v>
      </c>
      <c r="N4490" s="17">
        <f>[1]!s_val_ev(A4490,"",100000000)</f>
        <v>25.754907468600003</v>
      </c>
      <c r="O4490" s="17">
        <f>[1]!share_freesharesmv(A4490,"",100000000)</f>
        <v>8.0367759170999999</v>
      </c>
      <c r="P4490" s="17">
        <f ca="1">[1]!s_dq_amount_btin(A4490,TODAY()-1,100000000)</f>
        <v>8.6213200000000004E-2</v>
      </c>
      <c r="Q4490" s="17">
        <f ca="1">[1]!s_dq_turn(A4490,TODAY()-1)</f>
        <v>1.0631255652929867</v>
      </c>
      <c r="R4490" s="2">
        <f>[1]!s_pq_amount(A4490,"20260101","",100000000)</f>
        <v>33.696310969999999</v>
      </c>
      <c r="S4490" s="2">
        <f>[1]!s_pq_avgamount(A4490,"20260101","",100000000)</f>
        <v>0.30914046761467889</v>
      </c>
      <c r="T4490" s="17">
        <f>[1]!s_ipo_dilutedpe(A4490)</f>
        <v>15.05</v>
      </c>
      <c r="U4490" s="12">
        <f>[1]!s_ipo_collection_total(A4490,100000000)</f>
        <v>4.3009160850999999</v>
      </c>
      <c r="V4490" s="18">
        <f>[1]!s_val_pe_ttm(A4490,"")</f>
        <v>24.255580902099609</v>
      </c>
    </row>
    <row r="4491" spans="1:22" x14ac:dyDescent="0.3">
      <c r="A4491" s="12" t="s">
        <v>9274</v>
      </c>
      <c r="B4491" s="12" t="s">
        <v>9275</v>
      </c>
      <c r="C4491" s="16" t="str">
        <f>[1]!s_info_mkt(A4491)</f>
        <v>创业板</v>
      </c>
      <c r="D4491" s="16" t="str">
        <f>[1]!s_ipo_listeddate(A4491)</f>
        <v>2015-12-23</v>
      </c>
      <c r="E4491" s="16" t="str">
        <f>[1]!s_info_industry_csrc2023(A4491,"",3)</f>
        <v>教育</v>
      </c>
      <c r="F4491" s="16">
        <f>[1]!s_is(A4491,83,"FY","YTD","20251231",1,"",100000000)</f>
        <v>31.978335808000001</v>
      </c>
      <c r="G4491" s="16">
        <f>[1]!s_is(A4491,83,"FY","YTD","20241231",1,"",100000000)</f>
        <v>28.327987780000001</v>
      </c>
      <c r="H4491" s="16">
        <f>[1]!s_is(A4491,61,"FY","YTD","20251231",1,"",100000000)</f>
        <v>2.4062105490999999</v>
      </c>
      <c r="I4491" s="16">
        <f>[1]!s_is(A4491,61,"FY","YTD","20241231",1,"",100000000)</f>
        <v>0.52992079599999997</v>
      </c>
      <c r="J4491" s="16">
        <f>[1]!s_fa_roe(A4491,"20251231")</f>
        <v>113.9907</v>
      </c>
      <c r="K4491" s="16">
        <f>[1]!s_stmnote_rdexp(A4491,"20251231",1,10000)</f>
        <v>20930.750252000002</v>
      </c>
      <c r="L4491" s="16">
        <f>[1]!s_margin_tradingbalance(A4491,"",10000)</f>
        <v>18150.103599999999</v>
      </c>
      <c r="M4491" s="16">
        <f>[1]!s_margin_seclendingbalance(A4491,"",10000)</f>
        <v>127.52160000000001</v>
      </c>
      <c r="N4491" s="17">
        <f>[1]!s_val_ev(A4491,"",100000000)</f>
        <v>71.159206784399998</v>
      </c>
      <c r="O4491" s="17">
        <f>[1]!share_freesharesmv(A4491,"",100000000)</f>
        <v>25.569213537599996</v>
      </c>
      <c r="P4491" s="17">
        <f ca="1">[1]!s_dq_amount_btin(A4491,TODAY()-1,100000000)</f>
        <v>0.62749231000000005</v>
      </c>
      <c r="Q4491" s="17">
        <f ca="1">[1]!s_dq_turn(A4491,TODAY()-1)</f>
        <v>0.87553779581559887</v>
      </c>
      <c r="R4491" s="2">
        <f>[1]!s_pq_amount(A4491,"20260101","",100000000)</f>
        <v>179.81841716</v>
      </c>
      <c r="S4491" s="2">
        <f>[1]!s_pq_avgamount(A4491,"20260101","",100000000)</f>
        <v>1.6497102491743121</v>
      </c>
      <c r="T4491" s="17">
        <f>[1]!s_ipo_dilutedpe(A4491)</f>
        <v>22.96</v>
      </c>
      <c r="U4491" s="12">
        <f>[1]!s_ipo_collection_total(A4491,100000000)</f>
        <v>1.4352</v>
      </c>
      <c r="V4491" s="18">
        <f>[1]!s_val_pe_ttm(A4491,"")</f>
        <v>29.589550018310547</v>
      </c>
    </row>
    <row r="4492" spans="1:22" x14ac:dyDescent="0.3">
      <c r="A4492" s="12" t="s">
        <v>9276</v>
      </c>
      <c r="B4492" s="12" t="s">
        <v>9277</v>
      </c>
      <c r="C4492" s="16" t="str">
        <f>[1]!s_info_mkt(A4492)</f>
        <v>创业板</v>
      </c>
      <c r="D4492" s="16" t="str">
        <f>[1]!s_ipo_listeddate(A4492)</f>
        <v>2010-01-08</v>
      </c>
      <c r="E4492" s="16" t="str">
        <f>[1]!s_info_industry_csrc2023(A4492,"",3)</f>
        <v>医药制造业</v>
      </c>
      <c r="F4492" s="16">
        <f>[1]!s_is(A4492,83,"FY","YTD","20251231",1,"",100000000)</f>
        <v>11.526624333499999</v>
      </c>
      <c r="G4492" s="16">
        <f>[1]!s_is(A4492,83,"FY","YTD","20241231",1,"",100000000)</f>
        <v>14.733190461500001</v>
      </c>
      <c r="H4492" s="16">
        <f>[1]!s_is(A4492,61,"FY","YTD","20251231",1,"",100000000)</f>
        <v>2.7858426468999999</v>
      </c>
      <c r="I4492" s="16">
        <f>[1]!s_is(A4492,61,"FY","YTD","20241231",1,"",100000000)</f>
        <v>3.7557802526999997</v>
      </c>
      <c r="J4492" s="16">
        <f>[1]!s_fa_roe(A4492,"20251231")</f>
        <v>6.5392000000000001</v>
      </c>
      <c r="K4492" s="16">
        <f>[1]!s_stmnote_rdexp(A4492,"20251231",1,10000)</f>
        <v>8827.3816470000002</v>
      </c>
      <c r="L4492" s="16">
        <f>[1]!s_margin_tradingbalance(A4492,"",10000)</f>
        <v>30438.186799999999</v>
      </c>
      <c r="M4492" s="16">
        <f>[1]!s_margin_seclendingbalance(A4492,"",10000)</f>
        <v>30.879000000000001</v>
      </c>
      <c r="N4492" s="17">
        <f>[1]!s_val_ev(A4492,"",100000000)</f>
        <v>44.559600000000003</v>
      </c>
      <c r="O4492" s="17">
        <f>[1]!share_freesharesmv(A4492,"",100000000)</f>
        <v>27.1538081562</v>
      </c>
      <c r="P4492" s="17">
        <f ca="1">[1]!s_dq_amount_btin(A4492,TODAY()-1,100000000)</f>
        <v>0.58165087000000004</v>
      </c>
      <c r="Q4492" s="17">
        <f ca="1">[1]!s_dq_turn(A4492,TODAY()-1)</f>
        <v>1.4784489324880536</v>
      </c>
      <c r="R4492" s="2">
        <f>[1]!s_pq_amount(A4492,"20260101","",100000000)</f>
        <v>122.14153589999999</v>
      </c>
      <c r="S4492" s="2">
        <f>[1]!s_pq_avgamount(A4492,"20260101","",100000000)</f>
        <v>1.1205645495412844</v>
      </c>
      <c r="T4492" s="17">
        <f>[1]!s_ipo_dilutedpe(A4492)</f>
        <v>82.61</v>
      </c>
      <c r="U4492" s="12">
        <f>[1]!s_ipo_collection_total(A4492,100000000)</f>
        <v>10.412000000000001</v>
      </c>
      <c r="V4492" s="18">
        <f>[1]!s_val_pe_ttm(A4492,"")</f>
        <v>17.194032669067383</v>
      </c>
    </row>
    <row r="4493" spans="1:22" x14ac:dyDescent="0.3">
      <c r="A4493" s="12" t="s">
        <v>9278</v>
      </c>
      <c r="B4493" s="12" t="s">
        <v>9279</v>
      </c>
      <c r="C4493" s="16" t="str">
        <f>[1]!s_info_mkt(A4493)</f>
        <v>主板</v>
      </c>
      <c r="D4493" s="16" t="str">
        <f>[1]!s_ipo_listeddate(A4493)</f>
        <v>2011-05-06</v>
      </c>
      <c r="E4493" s="16" t="str">
        <f>[1]!s_info_industry_csrc2023(A4493,"",3)</f>
        <v>金属制品业</v>
      </c>
      <c r="F4493" s="16">
        <f>[1]!s_is(A4493,83,"FY","YTD","20251231",1,"",100000000)</f>
        <v>14.0607695977</v>
      </c>
      <c r="G4493" s="16">
        <f>[1]!s_is(A4493,83,"FY","YTD","20241231",1,"",100000000)</f>
        <v>12.162698233199999</v>
      </c>
      <c r="H4493" s="16">
        <f>[1]!s_is(A4493,61,"FY","YTD","20251231",1,"",100000000)</f>
        <v>1.3514845950999999</v>
      </c>
      <c r="I4493" s="16">
        <f>[1]!s_is(A4493,61,"FY","YTD","20241231",1,"",100000000)</f>
        <v>0.30452056129999999</v>
      </c>
      <c r="J4493" s="16">
        <f>[1]!s_fa_roe(A4493,"20251231")</f>
        <v>4.6527000000000003</v>
      </c>
      <c r="K4493" s="16">
        <f>[1]!s_stmnote_rdexp(A4493,"20251231",1,10000)</f>
        <v>3906.8765469999998</v>
      </c>
      <c r="L4493" s="16">
        <f>[1]!s_margin_tradingbalance(A4493,"",10000)</f>
        <v>21142.922200000001</v>
      </c>
      <c r="M4493" s="16">
        <f>[1]!s_margin_seclendingbalance(A4493,"",10000)</f>
        <v>0.97019999999999995</v>
      </c>
      <c r="N4493" s="17">
        <f>[1]!s_val_ev(A4493,"",100000000)</f>
        <v>44.769348254400008</v>
      </c>
      <c r="O4493" s="17">
        <f>[1]!share_freesharesmv(A4493,"",100000000)</f>
        <v>34.843306528799999</v>
      </c>
      <c r="P4493" s="17">
        <f ca="1">[1]!s_dq_amount_btin(A4493,TODAY()-1,100000000)</f>
        <v>1.0346886099999999</v>
      </c>
      <c r="Q4493" s="17">
        <f ca="1">[1]!s_dq_turn(A4493,TODAY()-1)</f>
        <v>2.2938422381412957</v>
      </c>
      <c r="R4493" s="2">
        <f>[1]!s_pq_amount(A4493,"20260101","",100000000)</f>
        <v>472.67446787</v>
      </c>
      <c r="S4493" s="2">
        <f>[1]!s_pq_avgamount(A4493,"20260101","",100000000)</f>
        <v>4.3364630079816511</v>
      </c>
      <c r="T4493" s="17">
        <f>[1]!s_ipo_dilutedpe(A4493)</f>
        <v>32.61</v>
      </c>
      <c r="U4493" s="12">
        <f>[1]!s_ipo_collection_total(A4493,100000000)</f>
        <v>11.43</v>
      </c>
      <c r="V4493" s="18">
        <f>[1]!s_val_pe_ttm(A4493,"")</f>
        <v>28.273176193237305</v>
      </c>
    </row>
    <row r="4494" spans="1:22" x14ac:dyDescent="0.3">
      <c r="A4494" s="12" t="s">
        <v>9280</v>
      </c>
      <c r="B4494" s="12" t="s">
        <v>9281</v>
      </c>
      <c r="C4494" s="16" t="str">
        <f>[1]!s_info_mkt(A4494)</f>
        <v>主板</v>
      </c>
      <c r="D4494" s="16" t="str">
        <f>[1]!s_ipo_listeddate(A4494)</f>
        <v>2019-12-17</v>
      </c>
      <c r="E4494" s="16" t="str">
        <f>[1]!s_info_industry_csrc2023(A4494,"",3)</f>
        <v>软件和信息技术服务业</v>
      </c>
      <c r="F4494" s="16">
        <f>[1]!s_is(A4494,83,"FY","YTD","20251231",1,"",100000000)</f>
        <v>24.769284023400001</v>
      </c>
      <c r="G4494" s="16">
        <f>[1]!s_is(A4494,83,"FY","YTD","20241231",1,"",100000000)</f>
        <v>27.774549019400002</v>
      </c>
      <c r="H4494" s="16">
        <f>[1]!s_is(A4494,61,"FY","YTD","20251231",1,"",100000000)</f>
        <v>3.8267323863999998</v>
      </c>
      <c r="I4494" s="16">
        <f>[1]!s_is(A4494,61,"FY","YTD","20241231",1,"",100000000)</f>
        <v>2.9002386042000001</v>
      </c>
      <c r="J4494" s="16">
        <f>[1]!s_fa_roe(A4494,"20251231")</f>
        <v>20.377800000000001</v>
      </c>
      <c r="K4494" s="16">
        <f>[1]!s_stmnote_rdexp(A4494,"20251231",1,10000)</f>
        <v>28580.585311000003</v>
      </c>
      <c r="L4494" s="16">
        <f>[1]!s_margin_tradingbalance(A4494,"",10000)</f>
        <v>0</v>
      </c>
      <c r="M4494" s="16">
        <f>[1]!s_margin_seclendingbalance(A4494,"",10000)</f>
        <v>0</v>
      </c>
      <c r="N4494" s="17">
        <f>[1]!s_val_ev(A4494,"",100000000)</f>
        <v>122.2221495</v>
      </c>
      <c r="O4494" s="17">
        <f>[1]!share_freesharesmv(A4494,"",100000000)</f>
        <v>54.910015239000003</v>
      </c>
      <c r="P4494" s="17">
        <f ca="1">[1]!s_dq_amount_btin(A4494,TODAY()-1,100000000)</f>
        <v>3.6106746599999999</v>
      </c>
      <c r="Q4494" s="17">
        <f ca="1">[1]!s_dq_turn(A4494,TODAY()-1)</f>
        <v>4.2776339218241244</v>
      </c>
      <c r="R4494" s="2">
        <f>[1]!s_pq_amount(A4494,"20260101","",100000000)</f>
        <v>554.25457872000004</v>
      </c>
      <c r="S4494" s="2">
        <f>[1]!s_pq_avgamount(A4494,"20260101","",100000000)</f>
        <v>5.0849043919266057</v>
      </c>
      <c r="T4494" s="17">
        <f>[1]!s_ipo_dilutedpe(A4494)</f>
        <v>22.99</v>
      </c>
      <c r="U4494" s="12">
        <f>[1]!s_ipo_collection_total(A4494,100000000)</f>
        <v>8.2080000000000002</v>
      </c>
      <c r="V4494" s="18">
        <f>[1]!s_val_pe_ttm(A4494,"")</f>
        <v>37.559581756591797</v>
      </c>
    </row>
    <row r="4495" spans="1:22" x14ac:dyDescent="0.3">
      <c r="A4495" s="12" t="s">
        <v>9282</v>
      </c>
      <c r="B4495" s="12" t="s">
        <v>9283</v>
      </c>
      <c r="C4495" s="16" t="str">
        <f>[1]!s_info_mkt(A4495)</f>
        <v>主板</v>
      </c>
      <c r="D4495" s="16" t="str">
        <f>[1]!s_ipo_listeddate(A4495)</f>
        <v>1996-07-16</v>
      </c>
      <c r="E4495" s="16" t="str">
        <f>[1]!s_info_industry_csrc2023(A4495,"",3)</f>
        <v>批发业</v>
      </c>
      <c r="F4495" s="16">
        <f>[1]!s_is(A4495,83,"FY","YTD","20251231",1,"",100000000)</f>
        <v>336.79107221150002</v>
      </c>
      <c r="G4495" s="16">
        <f>[1]!s_is(A4495,83,"FY","YTD","20241231",1,"",100000000)</f>
        <v>333.51653828950003</v>
      </c>
      <c r="H4495" s="16">
        <f>[1]!s_is(A4495,61,"FY","YTD","20251231",1,"",100000000)</f>
        <v>5.0123776804000002</v>
      </c>
      <c r="I4495" s="16">
        <f>[1]!s_is(A4495,61,"FY","YTD","20241231",1,"",100000000)</f>
        <v>5.2552210714000003</v>
      </c>
      <c r="J4495" s="16">
        <f>[1]!s_fa_roe(A4495,"20251231")</f>
        <v>10.2905</v>
      </c>
      <c r="K4495" s="16">
        <f>[1]!s_stmnote_rdexp(A4495,"20251231",1,10000)</f>
        <v>2032.8754750000001</v>
      </c>
      <c r="L4495" s="16">
        <f>[1]!s_margin_tradingbalance(A4495,"",10000)</f>
        <v>0</v>
      </c>
      <c r="M4495" s="16">
        <f>[1]!s_margin_seclendingbalance(A4495,"",10000)</f>
        <v>0</v>
      </c>
      <c r="N4495" s="17">
        <f>[1]!s_val_ev(A4495,"",100000000)</f>
        <v>54.169033101400004</v>
      </c>
      <c r="O4495" s="17">
        <f>[1]!share_freesharesmv(A4495,"",100000000)</f>
        <v>17.450631272199999</v>
      </c>
      <c r="P4495" s="17">
        <f ca="1">[1]!s_dq_amount_btin(A4495,TODAY()-1,100000000)</f>
        <v>0.51548296999999998</v>
      </c>
      <c r="Q4495" s="17">
        <f ca="1">[1]!s_dq_turn(A4495,TODAY()-1)</f>
        <v>0.94508787887526124</v>
      </c>
      <c r="R4495" s="2">
        <f>[1]!s_pq_amount(A4495,"20260101","",100000000)</f>
        <v>148.06531813999999</v>
      </c>
      <c r="S4495" s="2">
        <f>[1]!s_pq_avgamount(A4495,"20260101","",100000000)</f>
        <v>1.3583974141284403</v>
      </c>
      <c r="T4495" s="17">
        <f>[1]!s_ipo_dilutedpe(A4495)</f>
        <v>0</v>
      </c>
      <c r="U4495" s="12">
        <f>[1]!s_ipo_collection_total(A4495,100000000)</f>
        <v>0.48576000000000003</v>
      </c>
      <c r="V4495" s="18">
        <f>[1]!s_val_pe_ttm(A4495,"")</f>
        <v>11.271343231201172</v>
      </c>
    </row>
    <row r="4496" spans="1:22" x14ac:dyDescent="0.3">
      <c r="A4496" s="12" t="s">
        <v>9284</v>
      </c>
      <c r="B4496" s="12" t="s">
        <v>9285</v>
      </c>
      <c r="C4496" s="16" t="str">
        <f>[1]!s_info_mkt(A4496)</f>
        <v>主板</v>
      </c>
      <c r="D4496" s="16" t="str">
        <f>[1]!s_ipo_listeddate(A4496)</f>
        <v>2000-12-27</v>
      </c>
      <c r="E4496" s="16" t="str">
        <f>[1]!s_info_industry_csrc2023(A4496,"",3)</f>
        <v>有色金属矿采选业</v>
      </c>
      <c r="F4496" s="16">
        <f>[1]!s_is(A4496,83,"FY","YTD","20251231",1,"",100000000)</f>
        <v>24.299551359799999</v>
      </c>
      <c r="G4496" s="16">
        <f>[1]!s_is(A4496,83,"FY","YTD","20241231",1,"",100000000)</f>
        <v>16.394781605799999</v>
      </c>
      <c r="H4496" s="16">
        <f>[1]!s_is(A4496,61,"FY","YTD","20251231",1,"",100000000)</f>
        <v>5.1203343658999998</v>
      </c>
      <c r="I4496" s="16">
        <f>[1]!s_is(A4496,61,"FY","YTD","20241231",1,"",100000000)</f>
        <v>2.2960775834000002</v>
      </c>
      <c r="J4496" s="16">
        <f>[1]!s_fa_roe(A4496,"20251231")</f>
        <v>12.564500000000001</v>
      </c>
      <c r="K4496" s="16">
        <f>[1]!s_stmnote_rdexp(A4496,"20251231",1,10000)</f>
        <v>842.18370600000003</v>
      </c>
      <c r="L4496" s="16">
        <f>[1]!s_margin_tradingbalance(A4496,"",10000)</f>
        <v>103904.0616</v>
      </c>
      <c r="M4496" s="16">
        <f>[1]!s_margin_seclendingbalance(A4496,"",10000)</f>
        <v>475.56599999999997</v>
      </c>
      <c r="N4496" s="17">
        <f>[1]!s_val_ev(A4496,"",100000000)</f>
        <v>159.2554112656</v>
      </c>
      <c r="O4496" s="17">
        <f>[1]!share_freesharesmv(A4496,"",100000000)</f>
        <v>147.16079306240002</v>
      </c>
      <c r="P4496" s="17">
        <f ca="1">[1]!s_dq_amount_btin(A4496,TODAY()-1,100000000)</f>
        <v>11.40651385</v>
      </c>
      <c r="Q4496" s="17">
        <f ca="1">[1]!s_dq_turn(A4496,TODAY()-1)</f>
        <v>7.0926859347729341</v>
      </c>
      <c r="R4496" s="2">
        <f>[1]!s_pq_amount(A4496,"20260101","",100000000)</f>
        <v>1556.42111013</v>
      </c>
      <c r="S4496" s="2">
        <f>[1]!s_pq_avgamount(A4496,"20260101","",100000000)</f>
        <v>14.279092753486237</v>
      </c>
      <c r="T4496" s="17">
        <f>[1]!s_ipo_dilutedpe(A4496)</f>
        <v>36.83</v>
      </c>
      <c r="U4496" s="12">
        <f>[1]!s_ipo_collection_total(A4496,100000000)</f>
        <v>4.0750000000000002</v>
      </c>
      <c r="V4496" s="18">
        <f>[1]!s_val_pe_ttm(A4496,"")</f>
        <v>28.14362907409668</v>
      </c>
    </row>
    <row r="4497" spans="1:22" x14ac:dyDescent="0.3">
      <c r="A4497" s="12" t="s">
        <v>363</v>
      </c>
      <c r="B4497" s="12" t="s">
        <v>364</v>
      </c>
      <c r="C4497" s="16" t="str">
        <f>[1]!s_info_mkt(A4497)</f>
        <v>北证</v>
      </c>
      <c r="D4497" s="16" t="str">
        <f>[1]!s_ipo_listeddate(A4497)</f>
        <v>2022-12-29</v>
      </c>
      <c r="E4497" s="16" t="str">
        <f>[1]!s_info_industry_csrc2023(A4497,"",3)</f>
        <v>通用设备制造业</v>
      </c>
      <c r="F4497" s="16">
        <f>[1]!s_is(A4497,83,"FY","YTD","20251231",1,"",100000000)</f>
        <v>2.6781961611000002</v>
      </c>
      <c r="G4497" s="16">
        <f>[1]!s_is(A4497,83,"FY","YTD","20241231",1,"",100000000)</f>
        <v>2.6233926405000001</v>
      </c>
      <c r="H4497" s="16">
        <f>[1]!s_is(A4497,61,"FY","YTD","20251231",1,"",100000000)</f>
        <v>0.34370185790000002</v>
      </c>
      <c r="I4497" s="16">
        <f>[1]!s_is(A4497,61,"FY","YTD","20241231",1,"",100000000)</f>
        <v>0.38786523219999997</v>
      </c>
      <c r="J4497" s="16">
        <f>[1]!s_fa_roe(A4497,"20251231")</f>
        <v>6.0731999999999999</v>
      </c>
      <c r="K4497" s="16">
        <f>[1]!s_stmnote_rdexp(A4497,"20251231",1,10000)</f>
        <v>1383.0060109999999</v>
      </c>
      <c r="L4497" s="16">
        <f>[1]!s_margin_tradingbalance(A4497,"",10000)</f>
        <v>325.6635</v>
      </c>
      <c r="M4497" s="16">
        <f>[1]!s_margin_seclendingbalance(A4497,"",10000)</f>
        <v>0</v>
      </c>
      <c r="N4497" s="17">
        <f>[1]!s_val_ev(A4497,"",100000000)</f>
        <v>9.2818799585999994</v>
      </c>
      <c r="O4497" s="17">
        <f>[1]!share_freesharesmv(A4497,"",100000000)</f>
        <v>2.5268717285999998</v>
      </c>
      <c r="P4497" s="17">
        <f ca="1">[1]!s_dq_amount_btin(A4497,TODAY()-1,100000000)</f>
        <v>4.2593569999999997E-2</v>
      </c>
      <c r="Q4497" s="17">
        <f ca="1">[1]!s_dq_turn(A4497,TODAY()-1)</f>
        <v>0.51206118372608189</v>
      </c>
      <c r="R4497" s="2">
        <f>[1]!s_pq_amount(A4497,"20260101","",100000000)</f>
        <v>9.8655085200000006</v>
      </c>
      <c r="S4497" s="2">
        <f>[1]!s_pq_avgamount(A4497,"20260101","",100000000)</f>
        <v>9.050925247706422E-2</v>
      </c>
      <c r="T4497" s="17">
        <f>[1]!s_ipo_dilutedpe(A4497)</f>
        <v>15.02</v>
      </c>
      <c r="U4497" s="12">
        <f>[1]!s_ipo_collection_total(A4497,100000000)</f>
        <v>1.401249975</v>
      </c>
      <c r="V4497" s="18">
        <f>[1]!s_val_pe_ttm(A4497,"")</f>
        <v>34.162593841552734</v>
      </c>
    </row>
    <row r="4498" spans="1:22" x14ac:dyDescent="0.3">
      <c r="A4498" s="12" t="s">
        <v>9286</v>
      </c>
      <c r="B4498" s="12" t="s">
        <v>9287</v>
      </c>
      <c r="C4498" s="16" t="str">
        <f>[1]!s_info_mkt(A4498)</f>
        <v>创业板</v>
      </c>
      <c r="D4498" s="16" t="str">
        <f>[1]!s_ipo_listeddate(A4498)</f>
        <v>2021-10-14</v>
      </c>
      <c r="E4498" s="16" t="str">
        <f>[1]!s_info_industry_csrc2023(A4498,"",3)</f>
        <v>零售业</v>
      </c>
      <c r="F4498" s="16">
        <f>[1]!s_is(A4498,83,"FY","YTD","20251231",1,"",100000000)</f>
        <v>102.733256324</v>
      </c>
      <c r="G4498" s="16">
        <f>[1]!s_is(A4498,83,"FY","YTD","20241231",1,"",100000000)</f>
        <v>93.369935745300012</v>
      </c>
      <c r="H4498" s="16">
        <f>[1]!s_is(A4498,61,"FY","YTD","20251231",1,"",100000000)</f>
        <v>2.9764655876999999</v>
      </c>
      <c r="I4498" s="16">
        <f>[1]!s_is(A4498,61,"FY","YTD","20241231",1,"",100000000)</f>
        <v>1.8125755813</v>
      </c>
      <c r="J4498" s="16">
        <f>[1]!s_fa_roe(A4498,"20251231")</f>
        <v>7.2286999999999999</v>
      </c>
      <c r="K4498" s="16">
        <f>[1]!s_stmnote_rdexp(A4498,"20251231",1,10000)</f>
        <v>7073.9825489999994</v>
      </c>
      <c r="L4498" s="16">
        <f>[1]!s_margin_tradingbalance(A4498,"",10000)</f>
        <v>50643.466</v>
      </c>
      <c r="M4498" s="16">
        <f>[1]!s_margin_seclendingbalance(A4498,"",10000)</f>
        <v>253.67400000000001</v>
      </c>
      <c r="N4498" s="17">
        <f>[1]!s_val_ev(A4498,"",100000000)</f>
        <v>94.089556454400011</v>
      </c>
      <c r="O4498" s="17">
        <f>[1]!share_freesharesmv(A4498,"",100000000)</f>
        <v>68.525250189600001</v>
      </c>
      <c r="P4498" s="17">
        <f ca="1">[1]!s_dq_amount_btin(A4498,TODAY()-1,100000000)</f>
        <v>1.55916359</v>
      </c>
      <c r="Q4498" s="17">
        <f ca="1">[1]!s_dq_turn(A4498,TODAY()-1)</f>
        <v>1.6498191888294476</v>
      </c>
      <c r="R4498" s="2">
        <f>[1]!s_pq_amount(A4498,"20260101","",100000000)</f>
        <v>446.84616513999998</v>
      </c>
      <c r="S4498" s="2">
        <f>[1]!s_pq_avgamount(A4498,"20260101","",100000000)</f>
        <v>4.0995061022018353</v>
      </c>
      <c r="T4498" s="17">
        <f>[1]!s_ipo_dilutedpe(A4498)</f>
        <v>20.23</v>
      </c>
      <c r="U4498" s="12">
        <f>[1]!s_ipo_collection_total(A4498,100000000)</f>
        <v>6.2839146859000001</v>
      </c>
      <c r="V4498" s="18">
        <f>[1]!s_val_pe_ttm(A4498,"")</f>
        <v>29.845415115356445</v>
      </c>
    </row>
    <row r="4499" spans="1:22" x14ac:dyDescent="0.3">
      <c r="A4499" s="12" t="s">
        <v>9288</v>
      </c>
      <c r="B4499" s="12" t="s">
        <v>9289</v>
      </c>
      <c r="C4499" s="16" t="str">
        <f>[1]!s_info_mkt(A4499)</f>
        <v>主板</v>
      </c>
      <c r="D4499" s="16" t="str">
        <f>[1]!s_ipo_listeddate(A4499)</f>
        <v>2010-08-10</v>
      </c>
      <c r="E4499" s="16" t="str">
        <f>[1]!s_info_industry_csrc2023(A4499,"",3)</f>
        <v>有色金属冶炼和压延加工业</v>
      </c>
      <c r="F4499" s="16">
        <f>[1]!s_is(A4499,83,"FY","YTD","20251231",1,"",100000000)</f>
        <v>230.8173274632</v>
      </c>
      <c r="G4499" s="16">
        <f>[1]!s_is(A4499,83,"FY","YTD","20241231",1,"",100000000)</f>
        <v>189.06402940110002</v>
      </c>
      <c r="H4499" s="16">
        <f>[1]!s_is(A4499,61,"FY","YTD","20251231",1,"",100000000)</f>
        <v>16.129809933400001</v>
      </c>
      <c r="I4499" s="16">
        <f>[1]!s_is(A4499,61,"FY","YTD","20241231",1,"",100000000)</f>
        <v>-20.7401339207</v>
      </c>
      <c r="J4499" s="16">
        <f>[1]!s_fa_roe(A4499,"20251231")</f>
        <v>3.7111000000000001</v>
      </c>
      <c r="K4499" s="16">
        <f>[1]!s_stmnote_rdexp(A4499,"20251231",1,10000)</f>
        <v>104209.811204</v>
      </c>
      <c r="L4499" s="16">
        <f>[1]!s_margin_tradingbalance(A4499,"",10000)</f>
        <v>552050.94949999999</v>
      </c>
      <c r="M4499" s="16">
        <f>[1]!s_margin_seclendingbalance(A4499,"",10000)</f>
        <v>697.08159999999998</v>
      </c>
      <c r="N4499" s="17">
        <f>[1]!s_val_ev(A4499,"",100000000)</f>
        <v>1354.414574177104</v>
      </c>
      <c r="O4499" s="17">
        <f>[1]!share_freesharesmv(A4499,"",100000000)</f>
        <v>749.9157013176</v>
      </c>
      <c r="P4499" s="17">
        <f ca="1">[1]!s_dq_amount_btin(A4499,TODAY()-1,100000000)</f>
        <v>43.825658240000003</v>
      </c>
      <c r="Q4499" s="17">
        <f ca="1">[1]!s_dq_turn(A4499,TODAY()-1)</f>
        <v>5.1737937377052177</v>
      </c>
      <c r="R4499" s="2">
        <f>[1]!s_pq_amount(A4499,"20260101","",100000000)</f>
        <v>5173.4269074499998</v>
      </c>
      <c r="S4499" s="2">
        <f>[1]!s_pq_avgamount(A4499,"20260101","",100000000)</f>
        <v>47.462632178440373</v>
      </c>
      <c r="T4499" s="17">
        <f>[1]!s_ipo_dilutedpe(A4499)</f>
        <v>69.42</v>
      </c>
      <c r="U4499" s="12">
        <f>[1]!s_ipo_collection_total(A4499,100000000)</f>
        <v>5.1749999999999998</v>
      </c>
      <c r="V4499" s="18">
        <f>[1]!s_val_pe_ttm(A4499,"")</f>
        <v>38.208999633789063</v>
      </c>
    </row>
    <row r="4500" spans="1:22" x14ac:dyDescent="0.3">
      <c r="A4500" s="12" t="s">
        <v>9290</v>
      </c>
      <c r="B4500" s="12" t="s">
        <v>9291</v>
      </c>
      <c r="C4500" s="16" t="str">
        <f>[1]!s_info_mkt(A4500)</f>
        <v>主板</v>
      </c>
      <c r="D4500" s="16" t="str">
        <f>[1]!s_ipo_listeddate(A4500)</f>
        <v>2006-11-28</v>
      </c>
      <c r="E4500" s="16" t="str">
        <f>[1]!s_info_industry_csrc2023(A4500,"",3)</f>
        <v>渔业</v>
      </c>
      <c r="F4500" s="16">
        <f>[1]!s_is(A4500,83,"FY","YTD","20251231",1,"",100000000)</f>
        <v>3.5608775307</v>
      </c>
      <c r="G4500" s="16">
        <f>[1]!s_is(A4500,83,"FY","YTD","20241231",1,"",100000000)</f>
        <v>3.4015936214999996</v>
      </c>
      <c r="H4500" s="16">
        <f>[1]!s_is(A4500,61,"FY","YTD","20251231",1,"",100000000)</f>
        <v>-1.5268054813</v>
      </c>
      <c r="I4500" s="16">
        <f>[1]!s_is(A4500,61,"FY","YTD","20241231",1,"",100000000)</f>
        <v>-1.9037905947</v>
      </c>
      <c r="J4500" s="16">
        <f>[1]!s_fa_roe(A4500,"20251231")</f>
        <v>-11.2654</v>
      </c>
      <c r="K4500" s="16">
        <f>[1]!s_stmnote_rdexp(A4500,"20251231",1,10000)</f>
        <v>1682.8089489999998</v>
      </c>
      <c r="L4500" s="16">
        <f>[1]!s_margin_tradingbalance(A4500,"",10000)</f>
        <v>0</v>
      </c>
      <c r="M4500" s="16">
        <f>[1]!s_margin_seclendingbalance(A4500,"",10000)</f>
        <v>0</v>
      </c>
      <c r="N4500" s="17">
        <f>[1]!s_val_ev(A4500,"",100000000)</f>
        <v>34.673353050000003</v>
      </c>
      <c r="O4500" s="17">
        <f>[1]!share_freesharesmv(A4500,"",100000000)</f>
        <v>27.988746924900003</v>
      </c>
      <c r="P4500" s="17">
        <f ca="1">[1]!s_dq_amount_btin(A4500,TODAY()-1,100000000)</f>
        <v>0.48238596</v>
      </c>
      <c r="Q4500" s="17">
        <f ca="1">[1]!s_dq_turn(A4500,TODAY()-1)</f>
        <v>1.7181789270178918</v>
      </c>
      <c r="R4500" s="2">
        <f>[1]!s_pq_amount(A4500,"20260101","",100000000)</f>
        <v>122.85216713</v>
      </c>
      <c r="S4500" s="2">
        <f>[1]!s_pq_avgamount(A4500,"20260101","",100000000)</f>
        <v>1.1270841021100917</v>
      </c>
      <c r="T4500" s="17">
        <f>[1]!s_ipo_dilutedpe(A4500)</f>
        <v>23.77</v>
      </c>
      <c r="U4500" s="12">
        <f>[1]!s_ipo_collection_total(A4500,100000000)</f>
        <v>2.58405</v>
      </c>
      <c r="V4500" s="18">
        <f>[1]!s_val_pe_ttm(A4500,"")</f>
        <v>-24.443780899047852</v>
      </c>
    </row>
    <row r="4501" spans="1:22" x14ac:dyDescent="0.3">
      <c r="A4501" s="12" t="s">
        <v>9292</v>
      </c>
      <c r="B4501" s="12" t="s">
        <v>9293</v>
      </c>
      <c r="C4501" s="16" t="str">
        <f>[1]!s_info_mkt(A4501)</f>
        <v>主板</v>
      </c>
      <c r="D4501" s="16" t="str">
        <f>[1]!s_ipo_listeddate(A4501)</f>
        <v>2015-03-23</v>
      </c>
      <c r="E4501" s="16" t="str">
        <f>[1]!s_info_industry_csrc2023(A4501,"",3)</f>
        <v>资本市场服务</v>
      </c>
      <c r="F4501" s="16">
        <f>[1]!s_is(A4501,83,"FY","YTD","20251231",1,"",100000000)</f>
        <v>153.58190328790002</v>
      </c>
      <c r="G4501" s="16">
        <f>[1]!s_is(A4501,83,"FY","YTD","20241231",1,"",100000000)</f>
        <v>191.90102816949999</v>
      </c>
      <c r="H4501" s="16">
        <f>[1]!s_is(A4501,61,"FY","YTD","20251231",1,"",100000000)</f>
        <v>56.335595414099998</v>
      </c>
      <c r="I4501" s="16">
        <f>[1]!s_is(A4501,61,"FY","YTD","20241231",1,"",100000000)</f>
        <v>33.502087824</v>
      </c>
      <c r="J4501" s="16">
        <f>[1]!s_fa_roe(A4501,"20251231")</f>
        <v>6.8666999999999998</v>
      </c>
      <c r="K4501" s="16">
        <f>[1]!s_stmnote_rdexp(A4501,"20251231",1,10000)</f>
        <v>0</v>
      </c>
      <c r="L4501" s="16">
        <f>[1]!s_margin_tradingbalance(A4501,"",10000)</f>
        <v>275655.658</v>
      </c>
      <c r="M4501" s="16">
        <f>[1]!s_margin_seclendingbalance(A4501,"",10000)</f>
        <v>483.70920000000001</v>
      </c>
      <c r="N4501" s="17">
        <f>[1]!s_val_ev(A4501,"",100000000)</f>
        <v>739.02453092213364</v>
      </c>
      <c r="O4501" s="17">
        <f>[1]!share_freesharesmv(A4501,"",100000000)</f>
        <v>440.59424629980003</v>
      </c>
      <c r="P4501" s="17">
        <f ca="1">[1]!s_dq_amount_btin(A4501,TODAY()-1,100000000)</f>
        <v>5.1014237900000001</v>
      </c>
      <c r="Q4501" s="17">
        <f ca="1">[1]!s_dq_turn(A4501,TODAY()-1)</f>
        <v>0.73601874455013128</v>
      </c>
      <c r="R4501" s="2">
        <f>[1]!s_pq_amount(A4501,"20260101","",100000000)</f>
        <v>709.29964674999997</v>
      </c>
      <c r="S4501" s="2">
        <f>[1]!s_pq_avgamount(A4501,"20260101","",100000000)</f>
        <v>7.1646428964646471</v>
      </c>
      <c r="T4501" s="17">
        <f>[1]!s_ipo_dilutedpe(A4501)</f>
        <v>22.98</v>
      </c>
      <c r="U4501" s="12">
        <f>[1]!s_ipo_collection_total(A4501,100000000)</f>
        <v>100.3</v>
      </c>
      <c r="V4501" s="18">
        <f>[1]!s_val_pe_ttm(A4501,"")</f>
        <v>13.527009010314941</v>
      </c>
    </row>
    <row r="4502" spans="1:22" x14ac:dyDescent="0.3">
      <c r="A4502" s="12" t="s">
        <v>9294</v>
      </c>
      <c r="B4502" s="12" t="s">
        <v>9295</v>
      </c>
      <c r="C4502" s="16" t="str">
        <f>[1]!s_info_mkt(A4502)</f>
        <v>主板</v>
      </c>
      <c r="D4502" s="16" t="str">
        <f>[1]!s_ipo_listeddate(A4502)</f>
        <v>2008-02-18</v>
      </c>
      <c r="E4502" s="16" t="str">
        <f>[1]!s_info_industry_csrc2023(A4502,"",3)</f>
        <v>化学原料和化学制品制造业</v>
      </c>
      <c r="F4502" s="16">
        <f>[1]!s_is(A4502,83,"FY","YTD","20251231",1,"",100000000)</f>
        <v>57.825922047700004</v>
      </c>
      <c r="G4502" s="16">
        <f>[1]!s_is(A4502,83,"FY","YTD","20241231",1,"",100000000)</f>
        <v>52.8819724174</v>
      </c>
      <c r="H4502" s="16">
        <f>[1]!s_is(A4502,61,"FY","YTD","20251231",1,"",100000000)</f>
        <v>6.5041656505999992</v>
      </c>
      <c r="I4502" s="16">
        <f>[1]!s_is(A4502,61,"FY","YTD","20241231",1,"",100000000)</f>
        <v>5.8459049799000002</v>
      </c>
      <c r="J4502" s="16">
        <f>[1]!s_fa_roe(A4502,"20251231")</f>
        <v>16.274699999999999</v>
      </c>
      <c r="K4502" s="16">
        <f>[1]!s_stmnote_rdexp(A4502,"20251231",1,10000)</f>
        <v>16009.909459999999</v>
      </c>
      <c r="L4502" s="16">
        <f>[1]!s_margin_tradingbalance(A4502,"",10000)</f>
        <v>53896.2549</v>
      </c>
      <c r="M4502" s="16">
        <f>[1]!s_margin_seclendingbalance(A4502,"",10000)</f>
        <v>306.13920000000002</v>
      </c>
      <c r="N4502" s="17">
        <f>[1]!s_val_ev(A4502,"",100000000)</f>
        <v>92.225383757999992</v>
      </c>
      <c r="O4502" s="17">
        <f>[1]!share_freesharesmv(A4502,"",100000000)</f>
        <v>67.002834733200004</v>
      </c>
      <c r="P4502" s="17">
        <f ca="1">[1]!s_dq_amount_btin(A4502,TODAY()-1,100000000)</f>
        <v>1.59398409</v>
      </c>
      <c r="Q4502" s="17">
        <f ca="1">[1]!s_dq_turn(A4502,TODAY()-1)</f>
        <v>2.1317166150137346</v>
      </c>
      <c r="R4502" s="2">
        <f>[1]!s_pq_amount(A4502,"20260101","",100000000)</f>
        <v>221.93998217000001</v>
      </c>
      <c r="S4502" s="2">
        <f>[1]!s_pq_avgamount(A4502,"20260101","",100000000)</f>
        <v>2.0361466254128442</v>
      </c>
      <c r="T4502" s="17">
        <f>[1]!s_ipo_dilutedpe(A4502)</f>
        <v>19.559999999999999</v>
      </c>
      <c r="U4502" s="12">
        <f>[1]!s_ipo_collection_total(A4502,100000000)</f>
        <v>2.9849999999999999</v>
      </c>
      <c r="V4502" s="18">
        <f>[1]!s_val_pe_ttm(A4502,"")</f>
        <v>11.88402271270752</v>
      </c>
    </row>
    <row r="4503" spans="1:22" x14ac:dyDescent="0.3">
      <c r="A4503" s="12" t="s">
        <v>9296</v>
      </c>
      <c r="B4503" s="12" t="s">
        <v>9297</v>
      </c>
      <c r="C4503" s="16" t="str">
        <f>[1]!s_info_mkt(A4503)</f>
        <v>创业板</v>
      </c>
      <c r="D4503" s="16" t="str">
        <f>[1]!s_ipo_listeddate(A4503)</f>
        <v>2012-03-15</v>
      </c>
      <c r="E4503" s="16" t="str">
        <f>[1]!s_info_industry_csrc2023(A4503,"",3)</f>
        <v>计算机、通信和其他电子设备制造业</v>
      </c>
      <c r="F4503" s="16">
        <f>[1]!s_is(A4503,83,"FY","YTD","20251231",1,"",100000000)</f>
        <v>70.6368718258</v>
      </c>
      <c r="G4503" s="16">
        <f>[1]!s_is(A4503,83,"FY","YTD","20241231",1,"",100000000)</f>
        <v>71.496760550299996</v>
      </c>
      <c r="H4503" s="16">
        <f>[1]!s_is(A4503,61,"FY","YTD","20251231",1,"",100000000)</f>
        <v>3.0721109894</v>
      </c>
      <c r="I4503" s="16">
        <f>[1]!s_is(A4503,61,"FY","YTD","20241231",1,"",100000000)</f>
        <v>-8.8930791611999993</v>
      </c>
      <c r="J4503" s="16">
        <f>[1]!s_fa_roe(A4503,"20251231")</f>
        <v>3.8370000000000002</v>
      </c>
      <c r="K4503" s="16">
        <f>[1]!s_stmnote_rdexp(A4503,"20251231",1,10000)</f>
        <v>40378.966202999996</v>
      </c>
      <c r="L4503" s="16">
        <f>[1]!s_margin_tradingbalance(A4503,"",10000)</f>
        <v>127809.3365</v>
      </c>
      <c r="M4503" s="16">
        <f>[1]!s_margin_seclendingbalance(A4503,"",10000)</f>
        <v>696.1825</v>
      </c>
      <c r="N4503" s="17">
        <f>[1]!s_val_ev(A4503,"",100000000)</f>
        <v>182.24486931839999</v>
      </c>
      <c r="O4503" s="17">
        <f>[1]!share_freesharesmv(A4503,"",100000000)</f>
        <v>140.47102789439998</v>
      </c>
      <c r="P4503" s="17">
        <f ca="1">[1]!s_dq_amount_btin(A4503,TODAY()-1,100000000)</f>
        <v>7.3628281500000003</v>
      </c>
      <c r="Q4503" s="17">
        <f ca="1">[1]!s_dq_turn(A4503,TODAY()-1)</f>
        <v>4.7890898311829195</v>
      </c>
      <c r="R4503" s="2">
        <f>[1]!s_pq_amount(A4503,"20260101","",100000000)</f>
        <v>1302.3846694199999</v>
      </c>
      <c r="S4503" s="2">
        <f>[1]!s_pq_avgamount(A4503,"20260101","",100000000)</f>
        <v>11.948483205688074</v>
      </c>
      <c r="T4503" s="17">
        <f>[1]!s_ipo_dilutedpe(A4503)</f>
        <v>31.37</v>
      </c>
      <c r="U4503" s="12">
        <f>[1]!s_ipo_collection_total(A4503,100000000)</f>
        <v>4</v>
      </c>
      <c r="V4503" s="18">
        <f>[1]!s_val_pe_ttm(A4503,"")</f>
        <v>73.584022521972656</v>
      </c>
    </row>
    <row r="4504" spans="1:22" x14ac:dyDescent="0.3">
      <c r="A4504" s="12" t="s">
        <v>9298</v>
      </c>
      <c r="B4504" s="12" t="s">
        <v>9299</v>
      </c>
      <c r="C4504" s="16" t="str">
        <f>[1]!s_info_mkt(A4504)</f>
        <v>主板</v>
      </c>
      <c r="D4504" s="16" t="str">
        <f>[1]!s_ipo_listeddate(A4504)</f>
        <v>2010-06-08</v>
      </c>
      <c r="E4504" s="16" t="str">
        <f>[1]!s_info_industry_csrc2023(A4504,"",3)</f>
        <v>化学纤维制造业</v>
      </c>
      <c r="F4504" s="16">
        <f>[1]!s_is(A4504,83,"FY","YTD","20251231",1,"",100000000)</f>
        <v>22.390782636699999</v>
      </c>
      <c r="G4504" s="16">
        <f>[1]!s_is(A4504,83,"FY","YTD","20241231",1,"",100000000)</f>
        <v>22.856312379200002</v>
      </c>
      <c r="H4504" s="16">
        <f>[1]!s_is(A4504,61,"FY","YTD","20251231",1,"",100000000)</f>
        <v>0.3803485043</v>
      </c>
      <c r="I4504" s="16">
        <f>[1]!s_is(A4504,61,"FY","YTD","20241231",1,"",100000000)</f>
        <v>-0.26935708899999999</v>
      </c>
      <c r="J4504" s="16">
        <f>[1]!s_fa_roe(A4504,"20251231")</f>
        <v>4.0136000000000003</v>
      </c>
      <c r="K4504" s="16">
        <f>[1]!s_stmnote_rdexp(A4504,"20251231",1,10000)</f>
        <v>9837.0772689999994</v>
      </c>
      <c r="L4504" s="16">
        <f>[1]!s_margin_tradingbalance(A4504,"",10000)</f>
        <v>0</v>
      </c>
      <c r="M4504" s="16">
        <f>[1]!s_margin_seclendingbalance(A4504,"",10000)</f>
        <v>0</v>
      </c>
      <c r="N4504" s="17">
        <f>[1]!s_val_ev(A4504,"",100000000)</f>
        <v>41.782349744800001</v>
      </c>
      <c r="O4504" s="17">
        <f>[1]!share_freesharesmv(A4504,"",100000000)</f>
        <v>16.627940372000001</v>
      </c>
      <c r="P4504" s="17">
        <f ca="1">[1]!s_dq_amount_btin(A4504,TODAY()-1,100000000)</f>
        <v>0.54504865999999996</v>
      </c>
      <c r="Q4504" s="17">
        <f ca="1">[1]!s_dq_turn(A4504,TODAY()-1)</f>
        <v>1.2946939701719171</v>
      </c>
      <c r="R4504" s="2">
        <f>[1]!s_pq_amount(A4504,"20260101","",100000000)</f>
        <v>209.80021955000001</v>
      </c>
      <c r="S4504" s="2">
        <f>[1]!s_pq_avgamount(A4504,"20260101","",100000000)</f>
        <v>1.9247726564220184</v>
      </c>
      <c r="T4504" s="17">
        <f>[1]!s_ipo_dilutedpe(A4504)</f>
        <v>40.909999999999997</v>
      </c>
      <c r="U4504" s="12">
        <f>[1]!s_ipo_collection_total(A4504,100000000)</f>
        <v>6.21</v>
      </c>
      <c r="V4504" s="18">
        <f>[1]!s_val_pe_ttm(A4504,"")</f>
        <v>328.82232666015625</v>
      </c>
    </row>
    <row r="4505" spans="1:22" x14ac:dyDescent="0.3">
      <c r="A4505" s="12" t="s">
        <v>9300</v>
      </c>
      <c r="B4505" s="12" t="s">
        <v>9301</v>
      </c>
      <c r="C4505" s="16" t="str">
        <f>[1]!s_info_mkt(A4505)</f>
        <v>创业板</v>
      </c>
      <c r="D4505" s="16" t="str">
        <f>[1]!s_ipo_listeddate(A4505)</f>
        <v>2011-05-18</v>
      </c>
      <c r="E4505" s="16" t="str">
        <f>[1]!s_info_industry_csrc2023(A4505,"",3)</f>
        <v>橡胶和塑料制品业</v>
      </c>
      <c r="F4505" s="16">
        <f>[1]!s_is(A4505,83,"FY","YTD","20251231",1,"",100000000)</f>
        <v>22.721418699299999</v>
      </c>
      <c r="G4505" s="16">
        <f>[1]!s_is(A4505,83,"FY","YTD","20241231",1,"",100000000)</f>
        <v>24.027860601399997</v>
      </c>
      <c r="H4505" s="16">
        <f>[1]!s_is(A4505,61,"FY","YTD","20251231",1,"",100000000)</f>
        <v>1.3134952876999999</v>
      </c>
      <c r="I4505" s="16">
        <f>[1]!s_is(A4505,61,"FY","YTD","20241231",1,"",100000000)</f>
        <v>1.9419094979</v>
      </c>
      <c r="J4505" s="16">
        <f>[1]!s_fa_roe(A4505,"20251231")</f>
        <v>8.7736000000000001</v>
      </c>
      <c r="K4505" s="16">
        <f>[1]!s_stmnote_rdexp(A4505,"20251231",1,10000)</f>
        <v>13616.80574</v>
      </c>
      <c r="L4505" s="16">
        <f>[1]!s_margin_tradingbalance(A4505,"",10000)</f>
        <v>0</v>
      </c>
      <c r="M4505" s="16">
        <f>[1]!s_margin_seclendingbalance(A4505,"",10000)</f>
        <v>0</v>
      </c>
      <c r="N4505" s="17">
        <f>[1]!s_val_ev(A4505,"",100000000)</f>
        <v>27.513951599999999</v>
      </c>
      <c r="O4505" s="17">
        <f>[1]!share_freesharesmv(A4505,"",100000000)</f>
        <v>17.336095239200002</v>
      </c>
      <c r="P4505" s="17">
        <f ca="1">[1]!s_dq_amount_btin(A4505,TODAY()-1,100000000)</f>
        <v>0.54346324000000001</v>
      </c>
      <c r="Q4505" s="17">
        <f ca="1">[1]!s_dq_turn(A4505,TODAY()-1)</f>
        <v>1.9573564741420648</v>
      </c>
      <c r="R4505" s="2">
        <f>[1]!s_pq_amount(A4505,"20260101","",100000000)</f>
        <v>89.6927412</v>
      </c>
      <c r="S4505" s="2">
        <f>[1]!s_pq_avgamount(A4505,"20260101","",100000000)</f>
        <v>0.82286918532110098</v>
      </c>
      <c r="T4505" s="17">
        <f>[1]!s_ipo_dilutedpe(A4505)</f>
        <v>32.729999999999997</v>
      </c>
      <c r="U4505" s="12">
        <f>[1]!s_ipo_collection_total(A4505,100000000)</f>
        <v>4.7519999999999998</v>
      </c>
      <c r="V4505" s="18">
        <f>[1]!s_val_pe_ttm(A4505,"")</f>
        <v>30.390005111694336</v>
      </c>
    </row>
    <row r="4506" spans="1:22" x14ac:dyDescent="0.3">
      <c r="A4506" s="12" t="s">
        <v>9302</v>
      </c>
      <c r="B4506" s="12" t="s">
        <v>9303</v>
      </c>
      <c r="C4506" s="16" t="str">
        <f>[1]!s_info_mkt(A4506)</f>
        <v>科创板</v>
      </c>
      <c r="D4506" s="16" t="str">
        <f>[1]!s_ipo_listeddate(A4506)</f>
        <v>2023-06-19</v>
      </c>
      <c r="E4506" s="16" t="str">
        <f>[1]!s_info_industry_csrc2023(A4506,"",3)</f>
        <v>专业技术服务业</v>
      </c>
      <c r="F4506" s="16">
        <f>[1]!s_is(A4506,83,"FY","YTD","20251231",1,"",100000000)</f>
        <v>8.6796630952000005</v>
      </c>
      <c r="G4506" s="16">
        <f>[1]!s_is(A4506,83,"FY","YTD","20241231",1,"",100000000)</f>
        <v>7.9836008994000007</v>
      </c>
      <c r="H4506" s="16">
        <f>[1]!s_is(A4506,61,"FY","YTD","20251231",1,"",100000000)</f>
        <v>2.4872141055000001</v>
      </c>
      <c r="I4506" s="16">
        <f>[1]!s_is(A4506,61,"FY","YTD","20241231",1,"",100000000)</f>
        <v>2.2867453605999999</v>
      </c>
      <c r="J4506" s="16">
        <f>[1]!s_fa_roe(A4506,"20251231")</f>
        <v>8.7467000000000006</v>
      </c>
      <c r="K4506" s="16">
        <f>[1]!s_stmnote_rdexp(A4506,"20251231",1,10000)</f>
        <v>9087.2686480000011</v>
      </c>
      <c r="L4506" s="16">
        <f>[1]!s_margin_tradingbalance(A4506,"",10000)</f>
        <v>16550.777900000001</v>
      </c>
      <c r="M4506" s="16">
        <f>[1]!s_margin_seclendingbalance(A4506,"",10000)</f>
        <v>29.844000000000001</v>
      </c>
      <c r="N4506" s="17">
        <f>[1]!s_val_ev(A4506,"",100000000)</f>
        <v>59.105386302200003</v>
      </c>
      <c r="O4506" s="17">
        <f>[1]!share_freesharesmv(A4506,"",100000000)</f>
        <v>18.667499900300005</v>
      </c>
      <c r="P4506" s="17">
        <f ca="1">[1]!s_dq_amount_btin(A4506,TODAY()-1,100000000)</f>
        <v>0.73562344000000002</v>
      </c>
      <c r="Q4506" s="17">
        <f ca="1">[1]!s_dq_turn(A4506,TODAY()-1)</f>
        <v>2.5006434160435398</v>
      </c>
      <c r="R4506" s="2">
        <f>[1]!s_pq_amount(A4506,"20260101","",100000000)</f>
        <v>133.68917948000001</v>
      </c>
      <c r="S4506" s="2">
        <f>[1]!s_pq_avgamount(A4506,"20260101","",100000000)</f>
        <v>1.2265062337614678</v>
      </c>
      <c r="T4506" s="17">
        <f>[1]!s_ipo_dilutedpe(A4506)</f>
        <v>39.96</v>
      </c>
      <c r="U4506" s="12">
        <f>[1]!s_ipo_collection_total(A4506,100000000)</f>
        <v>11.2069131672</v>
      </c>
      <c r="V4506" s="18">
        <f>[1]!s_val_pe_ttm(A4506,"")</f>
        <v>23.440990447998047</v>
      </c>
    </row>
    <row r="4507" spans="1:22" x14ac:dyDescent="0.3">
      <c r="A4507" s="12" t="s">
        <v>9304</v>
      </c>
      <c r="B4507" s="12" t="s">
        <v>9305</v>
      </c>
      <c r="C4507" s="16" t="str">
        <f>[1]!s_info_mkt(A4507)</f>
        <v>主板</v>
      </c>
      <c r="D4507" s="16" t="str">
        <f>[1]!s_ipo_listeddate(A4507)</f>
        <v>2015-06-26</v>
      </c>
      <c r="E4507" s="16" t="str">
        <f>[1]!s_info_industry_csrc2023(A4507,"",3)</f>
        <v>资本市场服务</v>
      </c>
      <c r="F4507" s="16">
        <f>[1]!s_is(A4507,83,"FY","YTD","20251231",1,"",100000000)</f>
        <v>631.07440954000003</v>
      </c>
      <c r="G4507" s="16">
        <f>[1]!s_is(A4507,83,"FY","YTD","20241231",1,"",100000000)</f>
        <v>433.97126485000001</v>
      </c>
      <c r="H4507" s="16">
        <f>[1]!s_is(A4507,61,"FY","YTD","20251231",1,"",100000000)</f>
        <v>278.09205680000002</v>
      </c>
      <c r="I4507" s="16">
        <f>[1]!s_is(A4507,61,"FY","YTD","20241231",1,"",100000000)</f>
        <v>130.24084672999999</v>
      </c>
      <c r="J4507" s="16">
        <f>[1]!s_fa_roe(A4507,"20251231")</f>
        <v>11.097200000000001</v>
      </c>
      <c r="K4507" s="16">
        <f>[1]!s_stmnote_rdexp(A4507,"20251231",1,10000)</f>
        <v>0</v>
      </c>
      <c r="L4507" s="16">
        <f>[1]!s_margin_tradingbalance(A4507,"",10000)</f>
        <v>827596.33010000002</v>
      </c>
      <c r="M4507" s="16">
        <f>[1]!s_margin_seclendingbalance(A4507,"",10000)</f>
        <v>1591.8440000000001</v>
      </c>
      <c r="N4507" s="17">
        <f>[1]!s_val_ev(A4507,"",100000000)</f>
        <v>2888.261909387475</v>
      </c>
      <c r="O4507" s="17">
        <f>[1]!share_freesharesmv(A4507,"",100000000)</f>
        <v>1885.8926570112003</v>
      </c>
      <c r="P4507" s="17">
        <f ca="1">[1]!s_dq_amount_btin(A4507,TODAY()-1,100000000)</f>
        <v>27.8302519</v>
      </c>
      <c r="Q4507" s="17">
        <f ca="1">[1]!s_dq_turn(A4507,TODAY()-1)</f>
        <v>1.1853614917210853</v>
      </c>
      <c r="R4507" s="2">
        <f>[1]!s_pq_amount(A4507,"20260101","",100000000)</f>
        <v>2231.1831157000001</v>
      </c>
      <c r="S4507" s="2">
        <f>[1]!s_pq_avgamount(A4507,"20260101","",100000000)</f>
        <v>20.469569868807341</v>
      </c>
      <c r="T4507" s="17">
        <f>[1]!s_ipo_dilutedpe(A4507)</f>
        <v>22.99</v>
      </c>
      <c r="U4507" s="12">
        <f>[1]!s_ipo_collection_total(A4507,100000000)</f>
        <v>300.57749999999999</v>
      </c>
      <c r="V4507" s="18">
        <f>[1]!s_val_pe_ttm(A4507,"")</f>
        <v>13.874711036682129</v>
      </c>
    </row>
    <row r="4508" spans="1:22" x14ac:dyDescent="0.3">
      <c r="A4508" s="12" t="s">
        <v>9306</v>
      </c>
      <c r="B4508" s="12" t="s">
        <v>9307</v>
      </c>
      <c r="C4508" s="16" t="str">
        <f>[1]!s_info_mkt(A4508)</f>
        <v>主板</v>
      </c>
      <c r="D4508" s="16" t="str">
        <f>[1]!s_ipo_listeddate(A4508)</f>
        <v>2015-01-21</v>
      </c>
      <c r="E4508" s="16" t="str">
        <f>[1]!s_info_industry_csrc2023(A4508,"",3)</f>
        <v>航空运输业</v>
      </c>
      <c r="F4508" s="16">
        <f>[1]!s_is(A4508,83,"FY","YTD","20251231",1,"",100000000)</f>
        <v>214.59531429</v>
      </c>
      <c r="G4508" s="16">
        <f>[1]!s_is(A4508,83,"FY","YTD","20241231",1,"",100000000)</f>
        <v>199.99927181000001</v>
      </c>
      <c r="H4508" s="16">
        <f>[1]!s_is(A4508,61,"FY","YTD","20251231",1,"",100000000)</f>
        <v>23.174016730000002</v>
      </c>
      <c r="I4508" s="16">
        <f>[1]!s_is(A4508,61,"FY","YTD","20241231",1,"",100000000)</f>
        <v>22.72944296</v>
      </c>
      <c r="J4508" s="16">
        <f>[1]!s_fa_roe(A4508,"20251231")</f>
        <v>13.0395</v>
      </c>
      <c r="K4508" s="16">
        <f>[1]!s_stmnote_rdexp(A4508,"20251231",1,10000)</f>
        <v>16375.739</v>
      </c>
      <c r="L4508" s="16">
        <f>[1]!s_margin_tradingbalance(A4508,"",10000)</f>
        <v>54221.961900000002</v>
      </c>
      <c r="M4508" s="16">
        <f>[1]!s_margin_seclendingbalance(A4508,"",10000)</f>
        <v>478.19200000000001</v>
      </c>
      <c r="N4508" s="17">
        <f>[1]!s_val_ev(A4508,"",100000000)</f>
        <v>447.68537436479994</v>
      </c>
      <c r="O4508" s="17">
        <f>[1]!share_freesharesmv(A4508,"",100000000)</f>
        <v>197.63851078399998</v>
      </c>
      <c r="P4508" s="17">
        <f ca="1">[1]!s_dq_amount_btin(A4508,TODAY()-1,100000000)</f>
        <v>6.0952550399999996</v>
      </c>
      <c r="Q4508" s="17">
        <f ca="1">[1]!s_dq_turn(A4508,TODAY()-1)</f>
        <v>1.3630252924518556</v>
      </c>
      <c r="R4508" s="2">
        <f>[1]!s_pq_amount(A4508,"20260101","",100000000)</f>
        <v>407.72496522</v>
      </c>
      <c r="S4508" s="2">
        <f>[1]!s_pq_avgamount(A4508,"20260101","",100000000)</f>
        <v>3.7405960111926602</v>
      </c>
      <c r="T4508" s="17">
        <f>[1]!s_ipo_dilutedpe(A4508)</f>
        <v>22.96</v>
      </c>
      <c r="U4508" s="12">
        <f>[1]!s_ipo_collection_total(A4508,100000000)</f>
        <v>18.16</v>
      </c>
      <c r="V4508" s="18">
        <f>[1]!s_val_pe_ttm(A4508,"")</f>
        <v>17.067060470581055</v>
      </c>
    </row>
    <row r="4509" spans="1:22" x14ac:dyDescent="0.3">
      <c r="A4509" s="12" t="s">
        <v>9308</v>
      </c>
      <c r="B4509" s="12" t="s">
        <v>9309</v>
      </c>
      <c r="C4509" s="16" t="str">
        <f>[1]!s_info_mkt(A4509)</f>
        <v>主板</v>
      </c>
      <c r="D4509" s="16" t="str">
        <f>[1]!s_ipo_listeddate(A4509)</f>
        <v>2012-02-28</v>
      </c>
      <c r="E4509" s="16" t="str">
        <f>[1]!s_info_industry_csrc2023(A4509,"",3)</f>
        <v>纺织服装、服饰业</v>
      </c>
      <c r="F4509" s="16">
        <f>[1]!s_is(A4509,83,"FY","YTD","20251231",1,"",100000000)</f>
        <v>6.0347147000000003</v>
      </c>
      <c r="G4509" s="16">
        <f>[1]!s_is(A4509,83,"FY","YTD","20241231",1,"",100000000)</f>
        <v>2.1649497324999998</v>
      </c>
      <c r="H4509" s="16">
        <f>[1]!s_is(A4509,61,"FY","YTD","20251231",1,"",100000000)</f>
        <v>-0.44911278200000004</v>
      </c>
      <c r="I4509" s="16">
        <f>[1]!s_is(A4509,61,"FY","YTD","20241231",1,"",100000000)</f>
        <v>-0.62098314490000006</v>
      </c>
      <c r="J4509" s="16">
        <f>[1]!s_fa_roe(A4509,"20251231")</f>
        <v>-11.9612</v>
      </c>
      <c r="K4509" s="16">
        <f>[1]!s_stmnote_rdexp(A4509,"20251231",1,10000)</f>
        <v>702.26215999999999</v>
      </c>
      <c r="L4509" s="16">
        <f>[1]!s_margin_tradingbalance(A4509,"",10000)</f>
        <v>0</v>
      </c>
      <c r="M4509" s="16">
        <f>[1]!s_margin_seclendingbalance(A4509,"",10000)</f>
        <v>0</v>
      </c>
      <c r="N4509" s="17">
        <f>[1]!s_val_ev(A4509,"",100000000)</f>
        <v>22.586879054800001</v>
      </c>
      <c r="O4509" s="17">
        <f>[1]!share_freesharesmv(A4509,"",100000000)</f>
        <v>17.460523952399999</v>
      </c>
      <c r="P4509" s="17">
        <f ca="1">[1]!s_dq_amount_btin(A4509,TODAY()-1,100000000)</f>
        <v>0.40355777999999998</v>
      </c>
      <c r="Q4509" s="17">
        <f ca="1">[1]!s_dq_turn(A4509,TODAY()-1)</f>
        <v>1.8230848410731397</v>
      </c>
      <c r="R4509" s="2">
        <f>[1]!s_pq_amount(A4509,"20260101","",100000000)</f>
        <v>41.319136739999998</v>
      </c>
      <c r="S4509" s="2">
        <f>[1]!s_pq_avgamount(A4509,"20260101","",100000000)</f>
        <v>0.37907464899082571</v>
      </c>
      <c r="T4509" s="17">
        <f>[1]!s_ipo_dilutedpe(A4509)</f>
        <v>26.23</v>
      </c>
      <c r="U4509" s="12">
        <f>[1]!s_ipo_collection_total(A4509,100000000)</f>
        <v>6.95</v>
      </c>
      <c r="V4509" s="18">
        <f>[1]!s_val_pe_ttm(A4509,"")</f>
        <v>-45.149368286132813</v>
      </c>
    </row>
    <row r="4510" spans="1:22" x14ac:dyDescent="0.3">
      <c r="A4510" s="12" t="s">
        <v>9310</v>
      </c>
      <c r="B4510" s="12" t="s">
        <v>9311</v>
      </c>
      <c r="C4510" s="16" t="str">
        <f>[1]!s_info_mkt(A4510)</f>
        <v>主板</v>
      </c>
      <c r="D4510" s="16" t="str">
        <f>[1]!s_ipo_listeddate(A4510)</f>
        <v>2017-05-03</v>
      </c>
      <c r="E4510" s="16" t="str">
        <f>[1]!s_info_industry_csrc2023(A4510,"",3)</f>
        <v>非金属矿采选业</v>
      </c>
      <c r="F4510" s="16">
        <f>[1]!s_is(A4510,83,"FY","YTD","20251231",1,"",100000000)</f>
        <v>38.875071896500003</v>
      </c>
      <c r="G4510" s="16">
        <f>[1]!s_is(A4510,83,"FY","YTD","20241231",1,"",100000000)</f>
        <v>27.522800297899998</v>
      </c>
      <c r="H4510" s="16">
        <f>[1]!s_is(A4510,61,"FY","YTD","20251231",1,"",100000000)</f>
        <v>3.2576273123000004</v>
      </c>
      <c r="I4510" s="16">
        <f>[1]!s_is(A4510,61,"FY","YTD","20241231",1,"",100000000)</f>
        <v>2.5702742487000001</v>
      </c>
      <c r="J4510" s="16">
        <f>[1]!s_fa_roe(A4510,"20251231")</f>
        <v>18.9971</v>
      </c>
      <c r="K4510" s="16">
        <f>[1]!s_stmnote_rdexp(A4510,"20251231",1,10000)</f>
        <v>6591.7346200000002</v>
      </c>
      <c r="L4510" s="16">
        <f>[1]!s_margin_tradingbalance(A4510,"",10000)</f>
        <v>63766.100700000003</v>
      </c>
      <c r="M4510" s="16">
        <f>[1]!s_margin_seclendingbalance(A4510,"",10000)</f>
        <v>173.12909999999999</v>
      </c>
      <c r="N4510" s="17">
        <f>[1]!s_val_ev(A4510,"",100000000)</f>
        <v>163.03124907810002</v>
      </c>
      <c r="O4510" s="17">
        <f>[1]!share_freesharesmv(A4510,"",100000000)</f>
        <v>73.8623086825</v>
      </c>
      <c r="P4510" s="17">
        <f ca="1">[1]!s_dq_amount_btin(A4510,TODAY()-1,100000000)</f>
        <v>5.1059363099999997</v>
      </c>
      <c r="Q4510" s="17">
        <f ca="1">[1]!s_dq_turn(A4510,TODAY()-1)</f>
        <v>3.1091830415724342</v>
      </c>
      <c r="R4510" s="2">
        <f>[1]!s_pq_amount(A4510,"20260101","",100000000)</f>
        <v>430.10550225999998</v>
      </c>
      <c r="S4510" s="2">
        <f>[1]!s_pq_avgamount(A4510,"20260101","",100000000)</f>
        <v>3.9459220390825687</v>
      </c>
      <c r="T4510" s="17">
        <f>[1]!s_ipo_dilutedpe(A4510)</f>
        <v>22.94</v>
      </c>
      <c r="U4510" s="12">
        <f>[1]!s_ipo_collection_total(A4510,100000000)</f>
        <v>2.2440000000000002</v>
      </c>
      <c r="V4510" s="18">
        <f>[1]!s_val_pe_ttm(A4510,"")</f>
        <v>50.922397613525391</v>
      </c>
    </row>
    <row r="4511" spans="1:22" x14ac:dyDescent="0.3">
      <c r="A4511" s="12" t="s">
        <v>9312</v>
      </c>
      <c r="B4511" s="12" t="s">
        <v>9313</v>
      </c>
      <c r="C4511" s="16" t="str">
        <f>[1]!s_info_mkt(A4511)</f>
        <v>主板</v>
      </c>
      <c r="D4511" s="16" t="str">
        <f>[1]!s_ipo_listeddate(A4511)</f>
        <v>2011-04-28</v>
      </c>
      <c r="E4511" s="16" t="str">
        <f>[1]!s_info_industry_csrc2023(A4511,"",3)</f>
        <v>有色金属冶炼和压延加工业</v>
      </c>
      <c r="F4511" s="16">
        <f>[1]!s_is(A4511,83,"FY","YTD","20251231",1,"",100000000)</f>
        <v>18.967535991800002</v>
      </c>
      <c r="G4511" s="16">
        <f>[1]!s_is(A4511,83,"FY","YTD","20241231",1,"",100000000)</f>
        <v>22.290732092900001</v>
      </c>
      <c r="H4511" s="16">
        <f>[1]!s_is(A4511,61,"FY","YTD","20251231",1,"",100000000)</f>
        <v>-0.2970952234</v>
      </c>
      <c r="I4511" s="16">
        <f>[1]!s_is(A4511,61,"FY","YTD","20241231",1,"",100000000)</f>
        <v>0.20774111969999998</v>
      </c>
      <c r="J4511" s="16">
        <f>[1]!s_fa_roe(A4511,"20251231")</f>
        <v>-1.9652000000000001</v>
      </c>
      <c r="K4511" s="16">
        <f>[1]!s_stmnote_rdexp(A4511,"20251231",1,10000)</f>
        <v>7147.6857209999989</v>
      </c>
      <c r="L4511" s="16">
        <f>[1]!s_margin_tradingbalance(A4511,"",10000)</f>
        <v>0</v>
      </c>
      <c r="M4511" s="16">
        <f>[1]!s_margin_seclendingbalance(A4511,"",10000)</f>
        <v>0</v>
      </c>
      <c r="N4511" s="17">
        <f>[1]!s_val_ev(A4511,"",100000000)</f>
        <v>33.039782441599996</v>
      </c>
      <c r="O4511" s="17">
        <f>[1]!share_freesharesmv(A4511,"",100000000)</f>
        <v>17.748263702399999</v>
      </c>
      <c r="P4511" s="17">
        <f ca="1">[1]!s_dq_amount_btin(A4511,TODAY()-1,100000000)</f>
        <v>1.04809755</v>
      </c>
      <c r="Q4511" s="17">
        <f ca="1">[1]!s_dq_turn(A4511,TODAY()-1)</f>
        <v>3.4185994994735958</v>
      </c>
      <c r="R4511" s="2">
        <f>[1]!s_pq_amount(A4511,"20260101","",100000000)</f>
        <v>229.31232367999999</v>
      </c>
      <c r="S4511" s="2">
        <f>[1]!s_pq_avgamount(A4511,"20260101","",100000000)</f>
        <v>2.1037827860550458</v>
      </c>
      <c r="T4511" s="17">
        <f>[1]!s_ipo_dilutedpe(A4511)</f>
        <v>54.21</v>
      </c>
      <c r="U4511" s="12">
        <f>[1]!s_ipo_collection_total(A4511,100000000)</f>
        <v>6.5274000000000001</v>
      </c>
      <c r="V4511" s="18">
        <f>[1]!s_val_pe_ttm(A4511,"")</f>
        <v>-155.58270263671875</v>
      </c>
    </row>
    <row r="4512" spans="1:22" x14ac:dyDescent="0.3">
      <c r="A4512" s="12" t="s">
        <v>9314</v>
      </c>
      <c r="B4512" s="12" t="s">
        <v>9315</v>
      </c>
      <c r="C4512" s="16" t="str">
        <f>[1]!s_info_mkt(A4512)</f>
        <v>主板</v>
      </c>
      <c r="D4512" s="16" t="str">
        <f>[1]!s_ipo_listeddate(A4512)</f>
        <v>1996-07-16</v>
      </c>
      <c r="E4512" s="16" t="str">
        <f>[1]!s_info_industry_csrc2023(A4512,"",3)</f>
        <v>专业技术服务业</v>
      </c>
      <c r="F4512" s="16">
        <f>[1]!s_is(A4512,83,"FY","YTD","20251231",1,"",100000000)</f>
        <v>110.6002419946</v>
      </c>
      <c r="G4512" s="16">
        <f>[1]!s_is(A4512,83,"FY","YTD","20241231",1,"",100000000)</f>
        <v>124.33828177079999</v>
      </c>
      <c r="H4512" s="16">
        <f>[1]!s_is(A4512,61,"FY","YTD","20251231",1,"",100000000)</f>
        <v>14.550688814200001</v>
      </c>
      <c r="I4512" s="16">
        <f>[1]!s_is(A4512,61,"FY","YTD","20241231",1,"",100000000)</f>
        <v>17.511978548599998</v>
      </c>
      <c r="J4512" s="16">
        <f>[1]!s_fa_roe(A4512,"20251231")</f>
        <v>9.4008000000000003</v>
      </c>
      <c r="K4512" s="16">
        <f>[1]!s_stmnote_rdexp(A4512,"20251231",1,10000)</f>
        <v>49194.975405999998</v>
      </c>
      <c r="L4512" s="16">
        <f>[1]!s_margin_tradingbalance(A4512,"",10000)</f>
        <v>39817.2183</v>
      </c>
      <c r="M4512" s="16">
        <f>[1]!s_margin_seclendingbalance(A4512,"",10000)</f>
        <v>186.22559999999999</v>
      </c>
      <c r="N4512" s="17">
        <f>[1]!s_val_ev(A4512,"",100000000)</f>
        <v>121.15464583200001</v>
      </c>
      <c r="O4512" s="17">
        <f>[1]!share_freesharesmv(A4512,"",100000000)</f>
        <v>39.497846308800007</v>
      </c>
      <c r="P4512" s="17">
        <f ca="1">[1]!s_dq_amount_btin(A4512,TODAY()-1,100000000)</f>
        <v>0.5377421</v>
      </c>
      <c r="Q4512" s="17">
        <f ca="1">[1]!s_dq_turn(A4512,TODAY()-1)</f>
        <v>1.0039316484815892</v>
      </c>
      <c r="R4512" s="2">
        <f>[1]!s_pq_amount(A4512,"20260101","",100000000)</f>
        <v>66.866224700000004</v>
      </c>
      <c r="S4512" s="2">
        <f>[1]!s_pq_avgamount(A4512,"20260101","",100000000)</f>
        <v>0.6134516027522936</v>
      </c>
      <c r="T4512" s="17">
        <f>[1]!s_ipo_dilutedpe(A4512)</f>
        <v>14.92</v>
      </c>
      <c r="U4512" s="12">
        <f>[1]!s_ipo_collection_total(A4512,100000000)</f>
        <v>1.0232000000000001</v>
      </c>
      <c r="V4512" s="18">
        <f>[1]!s_val_pe_ttm(A4512,"")</f>
        <v>8.4570941925048828</v>
      </c>
    </row>
    <row r="4513" spans="1:22" x14ac:dyDescent="0.3">
      <c r="A4513" s="12" t="s">
        <v>9316</v>
      </c>
      <c r="B4513" s="12" t="s">
        <v>9317</v>
      </c>
      <c r="C4513" s="16" t="str">
        <f>[1]!s_info_mkt(A4513)</f>
        <v>科创板</v>
      </c>
      <c r="D4513" s="16" t="str">
        <f>[1]!s_ipo_listeddate(A4513)</f>
        <v>2022-03-17</v>
      </c>
      <c r="E4513" s="16" t="str">
        <f>[1]!s_info_industry_csrc2023(A4513,"",3)</f>
        <v>软件和信息技术服务业</v>
      </c>
      <c r="F4513" s="16">
        <f>[1]!s_is(A4513,83,"FY","YTD","20251231",1,"",100000000)</f>
        <v>1.5546670985</v>
      </c>
      <c r="G4513" s="16">
        <f>[1]!s_is(A4513,83,"FY","YTD","20241231",1,"",100000000)</f>
        <v>1.1723944216</v>
      </c>
      <c r="H4513" s="16">
        <f>[1]!s_is(A4513,61,"FY","YTD","20251231",1,"",100000000)</f>
        <v>-1.8636753031</v>
      </c>
      <c r="I4513" s="16">
        <f>[1]!s_is(A4513,61,"FY","YTD","20241231",1,"",100000000)</f>
        <v>-2.1159682339999999</v>
      </c>
      <c r="J4513" s="16">
        <f>[1]!s_fa_roe(A4513,"20251231")</f>
        <v>-9.5619999999999994</v>
      </c>
      <c r="K4513" s="16">
        <f>[1]!s_stmnote_rdexp(A4513,"20251231",1,10000)</f>
        <v>14603.103894999998</v>
      </c>
      <c r="L4513" s="16">
        <f>[1]!s_margin_tradingbalance(A4513,"",10000)</f>
        <v>22149.539400000001</v>
      </c>
      <c r="M4513" s="16">
        <f>[1]!s_margin_seclendingbalance(A4513,"",10000)</f>
        <v>0.42259999999999998</v>
      </c>
      <c r="N4513" s="17">
        <f>[1]!s_val_ev(A4513,"",100000000)</f>
        <v>54.721025961099997</v>
      </c>
      <c r="O4513" s="17">
        <f>[1]!share_freesharesmv(A4513,"",100000000)</f>
        <v>39.867303457799999</v>
      </c>
      <c r="P4513" s="17">
        <f ca="1">[1]!s_dq_amount_btin(A4513,TODAY()-1,100000000)</f>
        <v>5.2244487399999997</v>
      </c>
      <c r="Q4513" s="17">
        <f ca="1">[1]!s_dq_turn(A4513,TODAY()-1)</f>
        <v>9.5409737597234354</v>
      </c>
      <c r="R4513" s="2">
        <f>[1]!s_pq_amount(A4513,"20260101","",100000000)</f>
        <v>184.48438612000001</v>
      </c>
      <c r="S4513" s="2">
        <f>[1]!s_pq_avgamount(A4513,"20260101","",100000000)</f>
        <v>1.6925173038532111</v>
      </c>
      <c r="T4513" s="17">
        <f>[1]!s_ipo_dilutedpe(A4513)</f>
        <v>0</v>
      </c>
      <c r="U4513" s="12">
        <f>[1]!s_ipo_collection_total(A4513,100000000)</f>
        <v>18.2622314545</v>
      </c>
      <c r="V4513" s="18">
        <f>[1]!s_val_pe_ttm(A4513,"")</f>
        <v>-29.969480514526367</v>
      </c>
    </row>
    <row r="4514" spans="1:22" x14ac:dyDescent="0.3">
      <c r="A4514" s="12" t="s">
        <v>365</v>
      </c>
      <c r="B4514" s="12" t="s">
        <v>366</v>
      </c>
      <c r="C4514" s="16" t="str">
        <f>[1]!s_info_mkt(A4514)</f>
        <v>北证</v>
      </c>
      <c r="D4514" s="16" t="str">
        <f>[1]!s_ipo_listeddate(A4514)</f>
        <v>2022-12-16</v>
      </c>
      <c r="E4514" s="16" t="str">
        <f>[1]!s_info_industry_csrc2023(A4514,"",3)</f>
        <v>通用设备制造业</v>
      </c>
      <c r="F4514" s="16">
        <f>[1]!s_is(A4514,83,"FY","YTD","20251231",1,"",100000000)</f>
        <v>1.4726451356999999</v>
      </c>
      <c r="G4514" s="16">
        <f>[1]!s_is(A4514,83,"FY","YTD","20241231",1,"",100000000)</f>
        <v>1.5558910033000002</v>
      </c>
      <c r="H4514" s="16">
        <f>[1]!s_is(A4514,61,"FY","YTD","20251231",1,"",100000000)</f>
        <v>0.33557442369999996</v>
      </c>
      <c r="I4514" s="16">
        <f>[1]!s_is(A4514,61,"FY","YTD","20241231",1,"",100000000)</f>
        <v>0.32962350610000002</v>
      </c>
      <c r="J4514" s="16">
        <f>[1]!s_fa_roe(A4514,"20251231")</f>
        <v>7.1059999999999999</v>
      </c>
      <c r="K4514" s="16">
        <f>[1]!s_stmnote_rdexp(A4514,"20251231",1,10000)</f>
        <v>735.74420299999997</v>
      </c>
      <c r="L4514" s="16">
        <f>[1]!s_margin_tradingbalance(A4514,"",10000)</f>
        <v>251.4846</v>
      </c>
      <c r="M4514" s="16">
        <f>[1]!s_margin_seclendingbalance(A4514,"",10000)</f>
        <v>0</v>
      </c>
      <c r="N4514" s="17">
        <f>[1]!s_val_ev(A4514,"",100000000)</f>
        <v>8.3339359999999996</v>
      </c>
      <c r="O4514" s="17">
        <f>[1]!share_freesharesmv(A4514,"",100000000)</f>
        <v>4.2049199465000004</v>
      </c>
      <c r="P4514" s="17">
        <f ca="1">[1]!s_dq_amount_btin(A4514,TODAY()-1,100000000)</f>
        <v>4.266205E-2</v>
      </c>
      <c r="Q4514" s="17">
        <f ca="1">[1]!s_dq_turn(A4514,TODAY()-1)</f>
        <v>0.66299952831761699</v>
      </c>
      <c r="R4514" s="2">
        <f>[1]!s_pq_amount(A4514,"20260101","",100000000)</f>
        <v>8.1998290300000001</v>
      </c>
      <c r="S4514" s="2">
        <f>[1]!s_pq_avgamount(A4514,"20260101","",100000000)</f>
        <v>7.5227789266055056E-2</v>
      </c>
      <c r="T4514" s="17">
        <f>[1]!s_ipo_dilutedpe(A4514)</f>
        <v>21.01</v>
      </c>
      <c r="U4514" s="12">
        <f>[1]!s_ipo_collection_total(A4514,100000000)</f>
        <v>1.556</v>
      </c>
      <c r="V4514" s="18">
        <f>[1]!s_val_pe_ttm(A4514,"")</f>
        <v>24.558248519897461</v>
      </c>
    </row>
    <row r="4515" spans="1:22" x14ac:dyDescent="0.3">
      <c r="A4515" s="12" t="s">
        <v>9318</v>
      </c>
      <c r="B4515" s="12" t="s">
        <v>9319</v>
      </c>
      <c r="C4515" s="16" t="str">
        <f>[1]!s_info_mkt(A4515)</f>
        <v>主板</v>
      </c>
      <c r="D4515" s="16" t="str">
        <f>[1]!s_ipo_listeddate(A4515)</f>
        <v>2019-05-16</v>
      </c>
      <c r="E4515" s="16" t="str">
        <f>[1]!s_info_industry_csrc2023(A4515,"",3)</f>
        <v>化学原料和化学制品制造业</v>
      </c>
      <c r="F4515" s="16">
        <f>[1]!s_is(A4515,83,"FY","YTD","20251231",1,"",100000000)</f>
        <v>480.37593136779998</v>
      </c>
      <c r="G4515" s="16">
        <f>[1]!s_is(A4515,83,"FY","YTD","20241231",1,"",100000000)</f>
        <v>329.82889902490001</v>
      </c>
      <c r="H4515" s="16">
        <f>[1]!s_is(A4515,61,"FY","YTD","20251231",1,"",100000000)</f>
        <v>113.5029550965</v>
      </c>
      <c r="I4515" s="16">
        <f>[1]!s_is(A4515,61,"FY","YTD","20241231",1,"",100000000)</f>
        <v>63.376763116300005</v>
      </c>
      <c r="J4515" s="16">
        <f>[1]!s_fa_roe(A4515,"20251231")</f>
        <v>24.837599999999998</v>
      </c>
      <c r="K4515" s="16">
        <f>[1]!s_stmnote_rdexp(A4515,"20251231",1,10000)</f>
        <v>96115.099887000004</v>
      </c>
      <c r="L4515" s="16">
        <f>[1]!s_margin_tradingbalance(A4515,"",10000)</f>
        <v>373418.70059999998</v>
      </c>
      <c r="M4515" s="16">
        <f>[1]!s_margin_seclendingbalance(A4515,"",10000)</f>
        <v>465.0462</v>
      </c>
      <c r="N4515" s="17">
        <f>[1]!s_val_ev(A4515,"",100000000)</f>
        <v>1577.4057359999999</v>
      </c>
      <c r="O4515" s="17">
        <f>[1]!share_freesharesmv(A4515,"",100000000)</f>
        <v>466.15369182300003</v>
      </c>
      <c r="P4515" s="17">
        <f ca="1">[1]!s_dq_amount_btin(A4515,TODAY()-1,100000000)</f>
        <v>15.0283484</v>
      </c>
      <c r="Q4515" s="17">
        <f ca="1">[1]!s_dq_turn(A4515,TODAY()-1)</f>
        <v>0.9398029416256668</v>
      </c>
      <c r="R4515" s="2">
        <f>[1]!s_pq_amount(A4515,"20260101","",100000000)</f>
        <v>3314.1887768199999</v>
      </c>
      <c r="S4515" s="2">
        <f>[1]!s_pq_avgamount(A4515,"20260101","",100000000)</f>
        <v>30.405401622201833</v>
      </c>
      <c r="T4515" s="17">
        <f>[1]!s_ipo_dilutedpe(A4515)</f>
        <v>22.07</v>
      </c>
      <c r="U4515" s="12">
        <f>[1]!s_ipo_collection_total(A4515,100000000)</f>
        <v>81.549632000000003</v>
      </c>
      <c r="V4515" s="18">
        <f>[1]!s_val_pe_ttm(A4515,"")</f>
        <v>12.544727325439453</v>
      </c>
    </row>
    <row r="4516" spans="1:22" x14ac:dyDescent="0.3">
      <c r="A4516" s="12" t="s">
        <v>9320</v>
      </c>
      <c r="B4516" s="12" t="s">
        <v>9321</v>
      </c>
      <c r="C4516" s="16" t="str">
        <f>[1]!s_info_mkt(A4516)</f>
        <v>主板</v>
      </c>
      <c r="D4516" s="16" t="str">
        <f>[1]!s_ipo_listeddate(A4516)</f>
        <v>2010-12-10</v>
      </c>
      <c r="E4516" s="16" t="str">
        <f>[1]!s_info_industry_csrc2023(A4516,"",3)</f>
        <v>橡胶和塑料制品业</v>
      </c>
      <c r="F4516" s="16">
        <f>[1]!s_is(A4516,83,"FY","YTD","20251231",1,"",100000000)</f>
        <v>16.076402974800001</v>
      </c>
      <c r="G4516" s="16">
        <f>[1]!s_is(A4516,83,"FY","YTD","20241231",1,"",100000000)</f>
        <v>17.101481857100001</v>
      </c>
      <c r="H4516" s="16">
        <f>[1]!s_is(A4516,61,"FY","YTD","20251231",1,"",100000000)</f>
        <v>0.58261499780000003</v>
      </c>
      <c r="I4516" s="16">
        <f>[1]!s_is(A4516,61,"FY","YTD","20241231",1,"",100000000)</f>
        <v>0.74166313859999999</v>
      </c>
      <c r="J4516" s="16">
        <f>[1]!s_fa_roe(A4516,"20251231")</f>
        <v>2.5331000000000001</v>
      </c>
      <c r="K4516" s="16">
        <f>[1]!s_stmnote_rdexp(A4516,"20251231",1,10000)</f>
        <v>7245.9248150000003</v>
      </c>
      <c r="L4516" s="16">
        <f>[1]!s_margin_tradingbalance(A4516,"",10000)</f>
        <v>42893.483999999997</v>
      </c>
      <c r="M4516" s="16">
        <f>[1]!s_margin_seclendingbalance(A4516,"",10000)</f>
        <v>35.666800000000002</v>
      </c>
      <c r="N4516" s="17">
        <f>[1]!s_val_ev(A4516,"",100000000)</f>
        <v>63.585712967399999</v>
      </c>
      <c r="O4516" s="17">
        <f>[1]!share_freesharesmv(A4516,"",100000000)</f>
        <v>47.6359672464</v>
      </c>
      <c r="P4516" s="17">
        <f ca="1">[1]!s_dq_amount_btin(A4516,TODAY()-1,100000000)</f>
        <v>4.64167402</v>
      </c>
      <c r="Q4516" s="17">
        <f ca="1">[1]!s_dq_turn(A4516,TODAY()-1)</f>
        <v>7.3252439574313497</v>
      </c>
      <c r="R4516" s="2">
        <f>[1]!s_pq_amount(A4516,"20260101","",100000000)</f>
        <v>351.49755862000001</v>
      </c>
      <c r="S4516" s="2">
        <f>[1]!s_pq_avgamount(A4516,"20260101","",100000000)</f>
        <v>3.2247482442201836</v>
      </c>
      <c r="T4516" s="17">
        <f>[1]!s_ipo_dilutedpe(A4516)</f>
        <v>65.22</v>
      </c>
      <c r="U4516" s="12">
        <f>[1]!s_ipo_collection_total(A4516,100000000)</f>
        <v>8.0009999999999994</v>
      </c>
      <c r="V4516" s="18">
        <f>[1]!s_val_pe_ttm(A4516,"")</f>
        <v>107.84641265869141</v>
      </c>
    </row>
    <row r="4517" spans="1:22" x14ac:dyDescent="0.3">
      <c r="A4517" s="12" t="s">
        <v>9322</v>
      </c>
      <c r="B4517" s="12" t="s">
        <v>9323</v>
      </c>
      <c r="C4517" s="16" t="str">
        <f>[1]!s_info_mkt(A4517)</f>
        <v>主板</v>
      </c>
      <c r="D4517" s="16" t="str">
        <f>[1]!s_ipo_listeddate(A4517)</f>
        <v>2011-09-29</v>
      </c>
      <c r="E4517" s="16" t="str">
        <f>[1]!s_info_industry_csrc2023(A4517,"",3)</f>
        <v>木材加工和木、竹、藤、棕、草制品业</v>
      </c>
      <c r="F4517" s="16">
        <f>[1]!s_is(A4517,83,"FY","YTD","20251231",1,"",100000000)</f>
        <v>16.969733193</v>
      </c>
      <c r="G4517" s="16">
        <f>[1]!s_is(A4517,83,"FY","YTD","20241231",1,"",100000000)</f>
        <v>20.201438664000001</v>
      </c>
      <c r="H4517" s="16">
        <f>[1]!s_is(A4517,61,"FY","YTD","20251231",1,"",100000000)</f>
        <v>-1.2849381669</v>
      </c>
      <c r="I4517" s="16">
        <f>[1]!s_is(A4517,61,"FY","YTD","20241231",1,"",100000000)</f>
        <v>-1.1998561062999999</v>
      </c>
      <c r="J4517" s="16">
        <f>[1]!s_fa_roe(A4517,"20251231")</f>
        <v>-5.0492999999999997</v>
      </c>
      <c r="K4517" s="16">
        <f>[1]!s_stmnote_rdexp(A4517,"20251231",1,10000)</f>
        <v>1547.2111159999999</v>
      </c>
      <c r="L4517" s="16">
        <f>[1]!s_margin_tradingbalance(A4517,"",10000)</f>
        <v>20440.414799999999</v>
      </c>
      <c r="M4517" s="16">
        <f>[1]!s_margin_seclendingbalance(A4517,"",10000)</f>
        <v>20.073599999999999</v>
      </c>
      <c r="N4517" s="17">
        <f>[1]!s_val_ev(A4517,"",100000000)</f>
        <v>27.574494633600001</v>
      </c>
      <c r="O4517" s="17">
        <f>[1]!share_freesharesmv(A4517,"",100000000)</f>
        <v>16.2844230336</v>
      </c>
      <c r="P4517" s="17">
        <f ca="1">[1]!s_dq_amount_btin(A4517,TODAY()-1,100000000)</f>
        <v>1.3244594699999999</v>
      </c>
      <c r="Q4517" s="17">
        <f ca="1">[1]!s_dq_turn(A4517,TODAY()-1)</f>
        <v>4.7851760343494414</v>
      </c>
      <c r="R4517" s="2">
        <f>[1]!s_pq_amount(A4517,"20260101","",100000000)</f>
        <v>118.96807869</v>
      </c>
      <c r="S4517" s="2">
        <f>[1]!s_pq_avgamount(A4517,"20260101","",100000000)</f>
        <v>1.0914502632110092</v>
      </c>
      <c r="T4517" s="17">
        <f>[1]!s_ipo_dilutedpe(A4517)</f>
        <v>29.17</v>
      </c>
      <c r="U4517" s="12">
        <f>[1]!s_ipo_collection_total(A4517,100000000)</f>
        <v>8.2067999999999994</v>
      </c>
      <c r="V4517" s="18">
        <f>[1]!s_val_pe_ttm(A4517,"")</f>
        <v>-22.742166519165039</v>
      </c>
    </row>
    <row r="4518" spans="1:22" x14ac:dyDescent="0.3">
      <c r="A4518" s="12" t="s">
        <v>367</v>
      </c>
      <c r="B4518" s="12" t="s">
        <v>368</v>
      </c>
      <c r="C4518" s="16" t="str">
        <f>[1]!s_info_mkt(A4518)</f>
        <v>北证</v>
      </c>
      <c r="D4518" s="16" t="str">
        <f>[1]!s_ipo_listeddate(A4518)</f>
        <v>2020-11-09</v>
      </c>
      <c r="E4518" s="16" t="str">
        <f>[1]!s_info_industry_csrc2023(A4518,"",3)</f>
        <v>通用设备制造业</v>
      </c>
      <c r="F4518" s="16">
        <f>[1]!s_is(A4518,83,"FY","YTD","20251231",1,"",100000000)</f>
        <v>6.964652675</v>
      </c>
      <c r="G4518" s="16">
        <f>[1]!s_is(A4518,83,"FY","YTD","20241231",1,"",100000000)</f>
        <v>6.2851450151000003</v>
      </c>
      <c r="H4518" s="16">
        <f>[1]!s_is(A4518,61,"FY","YTD","20251231",1,"",100000000)</f>
        <v>1.2553243584</v>
      </c>
      <c r="I4518" s="16">
        <f>[1]!s_is(A4518,61,"FY","YTD","20241231",1,"",100000000)</f>
        <v>1.0872047101</v>
      </c>
      <c r="J4518" s="16">
        <f>[1]!s_fa_roe(A4518,"20251231")</f>
        <v>20.1509</v>
      </c>
      <c r="K4518" s="16">
        <f>[1]!s_stmnote_rdexp(A4518,"20251231",1,10000)</f>
        <v>3016.7463850000004</v>
      </c>
      <c r="L4518" s="16">
        <f>[1]!s_margin_tradingbalance(A4518,"",10000)</f>
        <v>2142.3182999999999</v>
      </c>
      <c r="M4518" s="16">
        <f>[1]!s_margin_seclendingbalance(A4518,"",10000)</f>
        <v>0</v>
      </c>
      <c r="N4518" s="17">
        <f>[1]!s_val_ev(A4518,"",100000000)</f>
        <v>32.330427068500001</v>
      </c>
      <c r="O4518" s="17">
        <f>[1]!share_freesharesmv(A4518,"",100000000)</f>
        <v>8.9177161115000008</v>
      </c>
      <c r="P4518" s="17">
        <f ca="1">[1]!s_dq_amount_btin(A4518,TODAY()-1,100000000)</f>
        <v>0.22527837000000001</v>
      </c>
      <c r="Q4518" s="17">
        <f ca="1">[1]!s_dq_turn(A4518,TODAY()-1)</f>
        <v>1.2557214746480339</v>
      </c>
      <c r="R4518" s="2">
        <f>[1]!s_pq_amount(A4518,"20260101","",100000000)</f>
        <v>40.218368589999997</v>
      </c>
      <c r="S4518" s="2">
        <f>[1]!s_pq_avgamount(A4518,"20260101","",100000000)</f>
        <v>0.36897585862385318</v>
      </c>
      <c r="T4518" s="17">
        <f>[1]!s_ipo_dilutedpe(A4518)</f>
        <v>18.690000000000001</v>
      </c>
      <c r="U4518" s="12">
        <f>[1]!s_ipo_collection_total(A4518,100000000)</f>
        <v>1.288</v>
      </c>
      <c r="V4518" s="18">
        <f>[1]!s_val_pe_ttm(A4518,"")</f>
        <v>27.480886459350586</v>
      </c>
    </row>
    <row r="4519" spans="1:22" x14ac:dyDescent="0.3">
      <c r="A4519" s="12" t="s">
        <v>9324</v>
      </c>
      <c r="B4519" s="12" t="s">
        <v>9325</v>
      </c>
      <c r="C4519" s="16" t="str">
        <f>[1]!s_info_mkt(A4519)</f>
        <v>创业板</v>
      </c>
      <c r="D4519" s="16" t="str">
        <f>[1]!s_ipo_listeddate(A4519)</f>
        <v>2020-07-09</v>
      </c>
      <c r="E4519" s="16" t="str">
        <f>[1]!s_info_industry_csrc2023(A4519,"",3)</f>
        <v>计算机、通信和其他电子设备制造业</v>
      </c>
      <c r="F4519" s="16">
        <f>[1]!s_is(A4519,83,"FY","YTD","20251231",1,"",100000000)</f>
        <v>11.915847940199999</v>
      </c>
      <c r="G4519" s="16">
        <f>[1]!s_is(A4519,83,"FY","YTD","20241231",1,"",100000000)</f>
        <v>11.816653029500001</v>
      </c>
      <c r="H4519" s="16">
        <f>[1]!s_is(A4519,61,"FY","YTD","20251231",1,"",100000000)</f>
        <v>1.1441394278000001</v>
      </c>
      <c r="I4519" s="16">
        <f>[1]!s_is(A4519,61,"FY","YTD","20241231",1,"",100000000)</f>
        <v>1.2393763817000001</v>
      </c>
      <c r="J4519" s="16">
        <f>[1]!s_fa_roe(A4519,"20251231")</f>
        <v>7.8673999999999999</v>
      </c>
      <c r="K4519" s="16">
        <f>[1]!s_stmnote_rdexp(A4519,"20251231",1,10000)</f>
        <v>5237.9595710000003</v>
      </c>
      <c r="L4519" s="16">
        <f>[1]!s_margin_tradingbalance(A4519,"",10000)</f>
        <v>0</v>
      </c>
      <c r="M4519" s="16">
        <f>[1]!s_margin_seclendingbalance(A4519,"",10000)</f>
        <v>0</v>
      </c>
      <c r="N4519" s="17">
        <f>[1]!s_val_ev(A4519,"",100000000)</f>
        <v>41.530203</v>
      </c>
      <c r="O4519" s="17">
        <f>[1]!share_freesharesmv(A4519,"",100000000)</f>
        <v>21.1890022364</v>
      </c>
      <c r="P4519" s="17">
        <f ca="1">[1]!s_dq_amount_btin(A4519,TODAY()-1,100000000)</f>
        <v>0.41643590000000003</v>
      </c>
      <c r="Q4519" s="17">
        <f ca="1">[1]!s_dq_turn(A4519,TODAY()-1)</f>
        <v>0.99957771696902131</v>
      </c>
      <c r="R4519" s="2">
        <f>[1]!s_pq_amount(A4519,"20260101","",100000000)</f>
        <v>95.115979830000001</v>
      </c>
      <c r="S4519" s="2">
        <f>[1]!s_pq_avgamount(A4519,"20260101","",100000000)</f>
        <v>0.87262366816513759</v>
      </c>
      <c r="T4519" s="17">
        <f>[1]!s_ipo_dilutedpe(A4519)</f>
        <v>18</v>
      </c>
      <c r="U4519" s="12">
        <f>[1]!s_ipo_collection_total(A4519,100000000)</f>
        <v>3.4241959999999998</v>
      </c>
      <c r="V4519" s="18">
        <f>[1]!s_val_pe_ttm(A4519,"")</f>
        <v>36.410751342773438</v>
      </c>
    </row>
    <row r="4520" spans="1:22" x14ac:dyDescent="0.3">
      <c r="A4520" s="12" t="s">
        <v>9326</v>
      </c>
      <c r="B4520" s="12" t="s">
        <v>9327</v>
      </c>
      <c r="C4520" s="16" t="str">
        <f>[1]!s_info_mkt(A4520)</f>
        <v>主板</v>
      </c>
      <c r="D4520" s="16" t="str">
        <f>[1]!s_ipo_listeddate(A4520)</f>
        <v>1994-01-28</v>
      </c>
      <c r="E4520" s="16" t="str">
        <f>[1]!s_info_industry_csrc2023(A4520,"",3)</f>
        <v>专用设备制造业</v>
      </c>
      <c r="F4520" s="16">
        <f>[1]!s_is(A4520,83,"FY","YTD","20251231",1,"",100000000)</f>
        <v>6.7187949487000003</v>
      </c>
      <c r="G4520" s="16">
        <f>[1]!s_is(A4520,83,"FY","YTD","20241231",1,"",100000000)</f>
        <v>6.8332399597000002</v>
      </c>
      <c r="H4520" s="16">
        <f>[1]!s_is(A4520,61,"FY","YTD","20251231",1,"",100000000)</f>
        <v>-0.73454240430000006</v>
      </c>
      <c r="I4520" s="16">
        <f>[1]!s_is(A4520,61,"FY","YTD","20241231",1,"",100000000)</f>
        <v>6.7682517499999997E-2</v>
      </c>
      <c r="J4520" s="16">
        <f>[1]!s_fa_roe(A4520,"20251231")</f>
        <v>-4.9397000000000002</v>
      </c>
      <c r="K4520" s="16">
        <f>[1]!s_stmnote_rdexp(A4520,"20251231",1,10000)</f>
        <v>3423.3730639999999</v>
      </c>
      <c r="L4520" s="16">
        <f>[1]!s_margin_tradingbalance(A4520,"",10000)</f>
        <v>36691.156499999997</v>
      </c>
      <c r="M4520" s="16">
        <f>[1]!s_margin_seclendingbalance(A4520,"",10000)</f>
        <v>115.9177</v>
      </c>
      <c r="N4520" s="17">
        <f>[1]!s_val_ev(A4520,"",100000000)</f>
        <v>49.852054888000005</v>
      </c>
      <c r="O4520" s="17">
        <f>[1]!share_freesharesmv(A4520,"",100000000)</f>
        <v>25.770285340500003</v>
      </c>
      <c r="P4520" s="17">
        <f ca="1">[1]!s_dq_amount_btin(A4520,TODAY()-1,100000000)</f>
        <v>1.3317204999999999</v>
      </c>
      <c r="Q4520" s="17">
        <f ca="1">[1]!s_dq_turn(A4520,TODAY()-1)</f>
        <v>2.6711542442767762</v>
      </c>
      <c r="R4520" s="2">
        <f>[1]!s_pq_amount(A4520,"20260101","",100000000)</f>
        <v>329.31397645999999</v>
      </c>
      <c r="S4520" s="2">
        <f>[1]!s_pq_avgamount(A4520,"20260101","",100000000)</f>
        <v>3.021229141834862</v>
      </c>
      <c r="T4520" s="17">
        <f>[1]!s_ipo_dilutedpe(A4520)</f>
        <v>7.53</v>
      </c>
      <c r="U4520" s="12">
        <f>[1]!s_ipo_collection_total(A4520,100000000)</f>
        <v>2</v>
      </c>
      <c r="V4520" s="18">
        <f>[1]!s_val_pe_ttm(A4520,"")</f>
        <v>-60.912464141845703</v>
      </c>
    </row>
    <row r="4521" spans="1:22" x14ac:dyDescent="0.3">
      <c r="A4521" s="12" t="s">
        <v>9328</v>
      </c>
      <c r="B4521" s="12" t="s">
        <v>9329</v>
      </c>
      <c r="C4521" s="16" t="str">
        <f>[1]!s_info_mkt(A4521)</f>
        <v>主板</v>
      </c>
      <c r="D4521" s="16" t="str">
        <f>[1]!s_ipo_listeddate(A4521)</f>
        <v>1992-04-28</v>
      </c>
      <c r="E4521" s="16" t="str">
        <f>[1]!s_info_industry_csrc2023(A4521,"",3)</f>
        <v>计算机、通信和其他电子设备制造业</v>
      </c>
      <c r="F4521" s="16">
        <f>[1]!s_is(A4521,83,"FY","YTD","20251231",1,"",100000000)</f>
        <v>8.5788925284000008</v>
      </c>
      <c r="G4521" s="16">
        <f>[1]!s_is(A4521,83,"FY","YTD","20241231",1,"",100000000)</f>
        <v>8.1668266207000002</v>
      </c>
      <c r="H4521" s="16">
        <f>[1]!s_is(A4521,61,"FY","YTD","20251231",1,"",100000000)</f>
        <v>0.35440863100000003</v>
      </c>
      <c r="I4521" s="16">
        <f>[1]!s_is(A4521,61,"FY","YTD","20241231",1,"",100000000)</f>
        <v>0.36738290330000001</v>
      </c>
      <c r="J4521" s="16">
        <f>[1]!s_fa_roe(A4521,"20251231")</f>
        <v>8.4107000000000003</v>
      </c>
      <c r="K4521" s="16">
        <f>[1]!s_stmnote_rdexp(A4521,"20251231",1,10000)</f>
        <v>1872.9357670000002</v>
      </c>
      <c r="L4521" s="16">
        <f>[1]!s_margin_tradingbalance(A4521,"",10000)</f>
        <v>0</v>
      </c>
      <c r="M4521" s="16">
        <f>[1]!s_margin_seclendingbalance(A4521,"",10000)</f>
        <v>0</v>
      </c>
      <c r="N4521" s="17">
        <f>[1]!s_val_ev(A4521,"",100000000)</f>
        <v>22.910729593767329</v>
      </c>
      <c r="O4521" s="17">
        <f>[1]!share_freesharesmv(A4521,"",100000000)</f>
        <v>7.1404323537999987</v>
      </c>
      <c r="P4521" s="17">
        <f ca="1">[1]!s_dq_amount_btin(A4521,TODAY()-1,100000000)</f>
        <v>0.39385963000000002</v>
      </c>
      <c r="Q4521" s="17">
        <f ca="1">[1]!s_dq_turn(A4521,TODAY()-1)</f>
        <v>1.8741609428039152</v>
      </c>
      <c r="R4521" s="2">
        <f>[1]!s_pq_amount(A4521,"20260101","",100000000)</f>
        <v>121.62524626</v>
      </c>
      <c r="S4521" s="2">
        <f>[1]!s_pq_avgamount(A4521,"20260101","",100000000)</f>
        <v>1.1158279473394495</v>
      </c>
      <c r="T4521" s="17">
        <f>[1]!s_ipo_dilutedpe(A4521)</f>
        <v>0</v>
      </c>
      <c r="U4521" s="12">
        <f>[1]!s_ipo_collection_total(A4521,100000000)</f>
        <v>0.56296999999999997</v>
      </c>
      <c r="V4521" s="18">
        <f>[1]!s_val_pe_ttm(A4521,"")</f>
        <v>94.114372253417969</v>
      </c>
    </row>
    <row r="4522" spans="1:22" x14ac:dyDescent="0.3">
      <c r="A4522" s="12" t="s">
        <v>9330</v>
      </c>
      <c r="B4522" s="12" t="s">
        <v>9331</v>
      </c>
      <c r="C4522" s="16" t="str">
        <f>[1]!s_info_mkt(A4522)</f>
        <v>科创板</v>
      </c>
      <c r="D4522" s="16" t="str">
        <f>[1]!s_ipo_listeddate(A4522)</f>
        <v>2022-09-27</v>
      </c>
      <c r="E4522" s="16" t="str">
        <f>[1]!s_info_industry_csrc2023(A4522,"",3)</f>
        <v>专用设备制造业</v>
      </c>
      <c r="F4522" s="16">
        <f>[1]!s_is(A4522,83,"FY","YTD","20251231",1,"",100000000)</f>
        <v>7.7403741672000006</v>
      </c>
      <c r="G4522" s="16">
        <f>[1]!s_is(A4522,83,"FY","YTD","20241231",1,"",100000000)</f>
        <v>5.8455425557000007</v>
      </c>
      <c r="H4522" s="16">
        <f>[1]!s_is(A4522,61,"FY","YTD","20251231",1,"",100000000)</f>
        <v>1.1754711207999999</v>
      </c>
      <c r="I4522" s="16">
        <f>[1]!s_is(A4522,61,"FY","YTD","20241231",1,"",100000000)</f>
        <v>0.85869521049999997</v>
      </c>
      <c r="J4522" s="16">
        <f>[1]!s_fa_roe(A4522,"20251231")</f>
        <v>6.7302999999999997</v>
      </c>
      <c r="K4522" s="16">
        <f>[1]!s_stmnote_rdexp(A4522,"20251231",1,10000)</f>
        <v>16001.351087999999</v>
      </c>
      <c r="L4522" s="16">
        <f>[1]!s_margin_tradingbalance(A4522,"",10000)</f>
        <v>40763.674500000001</v>
      </c>
      <c r="M4522" s="16">
        <f>[1]!s_margin_seclendingbalance(A4522,"",10000)</f>
        <v>54.179200000000002</v>
      </c>
      <c r="N4522" s="17">
        <f>[1]!s_val_ev(A4522,"",100000000)</f>
        <v>195.94815181599998</v>
      </c>
      <c r="O4522" s="17">
        <f>[1]!share_freesharesmv(A4522,"",100000000)</f>
        <v>121.7464985157</v>
      </c>
      <c r="P4522" s="17">
        <f ca="1">[1]!s_dq_amount_btin(A4522,TODAY()-1,100000000)</f>
        <v>8.5068452600000004</v>
      </c>
      <c r="Q4522" s="17">
        <f ca="1">[1]!s_dq_turn(A4522,TODAY()-1)</f>
        <v>4.3266072980167518</v>
      </c>
      <c r="R4522" s="2">
        <f>[1]!s_pq_amount(A4522,"20260101","",100000000)</f>
        <v>483.04121841</v>
      </c>
      <c r="S4522" s="2">
        <f>[1]!s_pq_avgamount(A4522,"20260101","",100000000)</f>
        <v>4.4315708111009178</v>
      </c>
      <c r="T4522" s="17">
        <f>[1]!s_ipo_dilutedpe(A4522)</f>
        <v>94.98</v>
      </c>
      <c r="U4522" s="12">
        <f>[1]!s_ipo_collection_total(A4522,100000000)</f>
        <v>14.591900000000001</v>
      </c>
      <c r="V4522" s="18">
        <f>[1]!s_val_pe_ttm(A4522,"")</f>
        <v>135.86965942382813</v>
      </c>
    </row>
    <row r="4523" spans="1:22" x14ac:dyDescent="0.3">
      <c r="A4523" s="12" t="s">
        <v>9332</v>
      </c>
      <c r="B4523" s="12" t="s">
        <v>9333</v>
      </c>
      <c r="C4523" s="16" t="str">
        <f>[1]!s_info_mkt(A4523)</f>
        <v>主板</v>
      </c>
      <c r="D4523" s="16" t="str">
        <f>[1]!s_ipo_listeddate(A4523)</f>
        <v>2002-06-20</v>
      </c>
      <c r="E4523" s="16" t="str">
        <f>[1]!s_info_industry_csrc2023(A4523,"",3)</f>
        <v>化学原料和化学制品制造业</v>
      </c>
      <c r="F4523" s="16">
        <f>[1]!s_is(A4523,83,"FY","YTD","20251231",1,"",100000000)</f>
        <v>309.6887594712</v>
      </c>
      <c r="G4523" s="16">
        <f>[1]!s_is(A4523,83,"FY","YTD","20241231",1,"",100000000)</f>
        <v>342.26018627130003</v>
      </c>
      <c r="H4523" s="16">
        <f>[1]!s_is(A4523,61,"FY","YTD","20251231",1,"",100000000)</f>
        <v>33.154944700400002</v>
      </c>
      <c r="I4523" s="16">
        <f>[1]!s_is(A4523,61,"FY","YTD","20241231",1,"",100000000)</f>
        <v>39.025933057300001</v>
      </c>
      <c r="J4523" s="16">
        <f>[1]!s_fa_roe(A4523,"20251231")</f>
        <v>10.345000000000001</v>
      </c>
      <c r="K4523" s="16">
        <f>[1]!s_stmnote_rdexp(A4523,"20251231",1,10000)</f>
        <v>125892.759234</v>
      </c>
      <c r="L4523" s="16">
        <f>[1]!s_margin_tradingbalance(A4523,"",10000)</f>
        <v>57718.498299999999</v>
      </c>
      <c r="M4523" s="16">
        <f>[1]!s_margin_seclendingbalance(A4523,"",10000)</f>
        <v>352.54820000000001</v>
      </c>
      <c r="N4523" s="17">
        <f>[1]!s_val_ev(A4523,"",100000000)</f>
        <v>539.62343323310006</v>
      </c>
      <c r="O4523" s="17">
        <f>[1]!share_freesharesmv(A4523,"",100000000)</f>
        <v>365.81324821550004</v>
      </c>
      <c r="P4523" s="17">
        <f ca="1">[1]!s_dq_amount_btin(A4523,TODAY()-1,100000000)</f>
        <v>12.4255359</v>
      </c>
      <c r="Q4523" s="17">
        <f ca="1">[1]!s_dq_turn(A4523,TODAY()-1)</f>
        <v>2.2830284349005936</v>
      </c>
      <c r="R4523" s="2">
        <f>[1]!s_pq_amount(A4523,"20260101","",100000000)</f>
        <v>1165.6426365899999</v>
      </c>
      <c r="S4523" s="2">
        <f>[1]!s_pq_avgamount(A4523,"20260101","",100000000)</f>
        <v>10.693969143027523</v>
      </c>
      <c r="T4523" s="17">
        <f>[1]!s_ipo_dilutedpe(A4523)</f>
        <v>20</v>
      </c>
      <c r="U4523" s="12">
        <f>[1]!s_ipo_collection_total(A4523,100000000)</f>
        <v>3.7679999999999998</v>
      </c>
      <c r="V4523" s="18">
        <f>[1]!s_val_pe_ttm(A4523,"")</f>
        <v>14.48565673828125</v>
      </c>
    </row>
    <row r="4524" spans="1:22" x14ac:dyDescent="0.3">
      <c r="A4524" s="12" t="s">
        <v>9334</v>
      </c>
      <c r="B4524" s="12" t="s">
        <v>9335</v>
      </c>
      <c r="C4524" s="16" t="str">
        <f>[1]!s_info_mkt(A4524)</f>
        <v>创业板</v>
      </c>
      <c r="D4524" s="16" t="str">
        <f>[1]!s_ipo_listeddate(A4524)</f>
        <v>2011-01-25</v>
      </c>
      <c r="E4524" s="16" t="str">
        <f>[1]!s_info_industry_csrc2023(A4524,"",3)</f>
        <v>软件和信息技术服务业</v>
      </c>
      <c r="F4524" s="16">
        <f>[1]!s_is(A4524,83,"FY","YTD","20251231",1,"",100000000)</f>
        <v>5.3398179952999998</v>
      </c>
      <c r="G4524" s="16">
        <f>[1]!s_is(A4524,83,"FY","YTD","20241231",1,"",100000000)</f>
        <v>4.1606226730999998</v>
      </c>
      <c r="H4524" s="16">
        <f>[1]!s_is(A4524,61,"FY","YTD","20251231",1,"",100000000)</f>
        <v>-9.3184361300000004E-2</v>
      </c>
      <c r="I4524" s="16">
        <f>[1]!s_is(A4524,61,"FY","YTD","20241231",1,"",100000000)</f>
        <v>-8.3429960799999994E-2</v>
      </c>
      <c r="J4524" s="16">
        <f>[1]!s_fa_roe(A4524,"20251231")</f>
        <v>-19.802499999999998</v>
      </c>
      <c r="K4524" s="16">
        <f>[1]!s_stmnote_rdexp(A4524,"20251231",1,10000)</f>
        <v>2608.7301620000003</v>
      </c>
      <c r="L4524" s="16">
        <f>[1]!s_margin_tradingbalance(A4524,"",10000)</f>
        <v>0</v>
      </c>
      <c r="M4524" s="16">
        <f>[1]!s_margin_seclendingbalance(A4524,"",10000)</f>
        <v>0</v>
      </c>
      <c r="N4524" s="17">
        <f>[1]!s_val_ev(A4524,"",100000000)</f>
        <v>18.901332060000001</v>
      </c>
      <c r="O4524" s="17">
        <f>[1]!share_freesharesmv(A4524,"",100000000)</f>
        <v>14.7971487698</v>
      </c>
      <c r="P4524" s="17">
        <f ca="1">[1]!s_dq_amount_btin(A4524,TODAY()-1,100000000)</f>
        <v>0.25483052</v>
      </c>
      <c r="Q4524" s="17">
        <f ca="1">[1]!s_dq_turn(A4524,TODAY()-1)</f>
        <v>1.5686346498722059</v>
      </c>
      <c r="R4524" s="2">
        <f>[1]!s_pq_amount(A4524,"20260101","",100000000)</f>
        <v>58.836771419999998</v>
      </c>
      <c r="S4524" s="2">
        <f>[1]!s_pq_avgamount(A4524,"20260101","",100000000)</f>
        <v>0.53978689376146782</v>
      </c>
      <c r="T4524" s="17">
        <f>[1]!s_ipo_dilutedpe(A4524)</f>
        <v>77.7</v>
      </c>
      <c r="U4524" s="12">
        <f>[1]!s_ipo_collection_total(A4524,100000000)</f>
        <v>5.7023359999999998</v>
      </c>
      <c r="V4524" s="18">
        <f>[1]!s_val_pe_ttm(A4524,"")</f>
        <v>-62.861564636230469</v>
      </c>
    </row>
    <row r="4525" spans="1:22" x14ac:dyDescent="0.3">
      <c r="A4525" s="12" t="s">
        <v>9336</v>
      </c>
      <c r="B4525" s="12" t="s">
        <v>9337</v>
      </c>
      <c r="C4525" s="16" t="str">
        <f>[1]!s_info_mkt(A4525)</f>
        <v>主板</v>
      </c>
      <c r="D4525" s="16" t="str">
        <f>[1]!s_ipo_listeddate(A4525)</f>
        <v>2008-03-10</v>
      </c>
      <c r="E4525" s="16" t="str">
        <f>[1]!s_info_industry_csrc2023(A4525,"",3)</f>
        <v>土木工程建筑业</v>
      </c>
      <c r="F4525" s="16">
        <f>[1]!s_is(A4525,83,"FY","YTD","20251231",1,"",100000000)</f>
        <v>10297.8446</v>
      </c>
      <c r="G4525" s="16">
        <f>[1]!s_is(A4525,83,"FY","YTD","20241231",1,"",100000000)</f>
        <v>10671.713369999999</v>
      </c>
      <c r="H4525" s="16">
        <f>[1]!s_is(A4525,61,"FY","YTD","20251231",1,"",100000000)</f>
        <v>183.62618000000001</v>
      </c>
      <c r="I4525" s="16">
        <f>[1]!s_is(A4525,61,"FY","YTD","20241231",1,"",100000000)</f>
        <v>222.15074000000001</v>
      </c>
      <c r="J4525" s="16">
        <f>[1]!s_fa_roe(A4525,"20251231")</f>
        <v>5.4934000000000003</v>
      </c>
      <c r="K4525" s="16">
        <f>[1]!s_stmnote_rdexp(A4525,"20251231",1,10000)</f>
        <v>2365539.7000000002</v>
      </c>
      <c r="L4525" s="16">
        <f>[1]!s_margin_tradingbalance(A4525,"",10000)</f>
        <v>276499.66680000001</v>
      </c>
      <c r="M4525" s="16">
        <f>[1]!s_margin_seclendingbalance(A4525,"",10000)</f>
        <v>757.00800000000004</v>
      </c>
      <c r="N4525" s="17">
        <f>[1]!s_val_ev(A4525,"",100000000)</f>
        <v>812.98353117331203</v>
      </c>
      <c r="O4525" s="17">
        <f>[1]!share_freesharesmv(A4525,"",100000000)</f>
        <v>286.45652132999999</v>
      </c>
      <c r="P4525" s="17">
        <f ca="1">[1]!s_dq_amount_btin(A4525,TODAY()-1,100000000)</f>
        <v>3.6123338</v>
      </c>
      <c r="Q4525" s="17">
        <f ca="1">[1]!s_dq_turn(A4525,TODAY()-1)</f>
        <v>0.49535933141651195</v>
      </c>
      <c r="R4525" s="2">
        <f>[1]!s_pq_amount(A4525,"20260101","",100000000)</f>
        <v>618.31746674999999</v>
      </c>
      <c r="S4525" s="2">
        <f>[1]!s_pq_avgamount(A4525,"20260101","",100000000)</f>
        <v>5.6726373096330276</v>
      </c>
      <c r="T4525" s="17">
        <f>[1]!s_ipo_dilutedpe(A4525)</f>
        <v>30.56</v>
      </c>
      <c r="U4525" s="12">
        <f>[1]!s_ipo_collection_total(A4525,100000000)</f>
        <v>222.46</v>
      </c>
      <c r="V4525" s="18">
        <f>[1]!s_val_pe_ttm(A4525,"")</f>
        <v>4.8596930503845215</v>
      </c>
    </row>
    <row r="4526" spans="1:22" x14ac:dyDescent="0.3">
      <c r="A4526" s="12" t="s">
        <v>9338</v>
      </c>
      <c r="B4526" s="12" t="s">
        <v>9339</v>
      </c>
      <c r="C4526" s="16" t="str">
        <f>[1]!s_info_mkt(A4526)</f>
        <v>创业板</v>
      </c>
      <c r="D4526" s="16" t="str">
        <f>[1]!s_ipo_listeddate(A4526)</f>
        <v>2010-11-12</v>
      </c>
      <c r="E4526" s="16" t="str">
        <f>[1]!s_info_industry_csrc2023(A4526,"",3)</f>
        <v>生态保护和环境治理业</v>
      </c>
      <c r="F4526" s="16">
        <f>[1]!s_is(A4526,83,"FY","YTD","20251231",1,"",100000000)</f>
        <v>59.873800088800003</v>
      </c>
      <c r="G4526" s="16">
        <f>[1]!s_is(A4526,83,"FY","YTD","20241231",1,"",100000000)</f>
        <v>59.193398486999996</v>
      </c>
      <c r="H4526" s="16">
        <f>[1]!s_is(A4526,61,"FY","YTD","20251231",1,"",100000000)</f>
        <v>8.7116851025000006</v>
      </c>
      <c r="I4526" s="16">
        <f>[1]!s_is(A4526,61,"FY","YTD","20241231",1,"",100000000)</f>
        <v>6.0544313673000003</v>
      </c>
      <c r="J4526" s="16">
        <f>[1]!s_fa_roe(A4526,"20251231")</f>
        <v>6.3201999999999998</v>
      </c>
      <c r="K4526" s="16">
        <f>[1]!s_stmnote_rdexp(A4526,"20251231",1,10000)</f>
        <v>8352.0255319999997</v>
      </c>
      <c r="L4526" s="16">
        <f>[1]!s_margin_tradingbalance(A4526,"",10000)</f>
        <v>0</v>
      </c>
      <c r="M4526" s="16">
        <f>[1]!s_margin_seclendingbalance(A4526,"",10000)</f>
        <v>0</v>
      </c>
      <c r="N4526" s="17">
        <f>[1]!s_val_ev(A4526,"",100000000)</f>
        <v>162.70101833999999</v>
      </c>
      <c r="O4526" s="17">
        <f>[1]!share_freesharesmv(A4526,"",100000000)</f>
        <v>45.242131042499999</v>
      </c>
      <c r="P4526" s="17">
        <f ca="1">[1]!s_dq_amount_btin(A4526,TODAY()-1,100000000)</f>
        <v>0.69752608999999999</v>
      </c>
      <c r="Q4526" s="17">
        <f ca="1">[1]!s_dq_turn(A4526,TODAY()-1)</f>
        <v>1.2932645016462503</v>
      </c>
      <c r="R4526" s="2">
        <f>[1]!s_pq_amount(A4526,"20260101","",100000000)</f>
        <v>262.35631376999999</v>
      </c>
      <c r="S4526" s="2">
        <f>[1]!s_pq_avgamount(A4526,"20260101","",100000000)</f>
        <v>2.4069386584403669</v>
      </c>
      <c r="T4526" s="17">
        <f>[1]!s_ipo_dilutedpe(A4526)</f>
        <v>54.47</v>
      </c>
      <c r="U4526" s="12">
        <f>[1]!s_ipo_collection_total(A4526,100000000)</f>
        <v>6.1969000000000003</v>
      </c>
      <c r="V4526" s="18">
        <f>[1]!s_val_pe_ttm(A4526,"")</f>
        <v>17.877933502197266</v>
      </c>
    </row>
    <row r="4527" spans="1:22" x14ac:dyDescent="0.3">
      <c r="A4527" s="12" t="s">
        <v>9340</v>
      </c>
      <c r="B4527" s="12" t="s">
        <v>9341</v>
      </c>
      <c r="C4527" s="16" t="str">
        <f>[1]!s_info_mkt(A4527)</f>
        <v>创业板</v>
      </c>
      <c r="D4527" s="16" t="str">
        <f>[1]!s_ipo_listeddate(A4527)</f>
        <v>2021-03-11</v>
      </c>
      <c r="E4527" s="16" t="str">
        <f>[1]!s_info_industry_csrc2023(A4527,"",3)</f>
        <v>纺织业</v>
      </c>
      <c r="F4527" s="16">
        <f>[1]!s_is(A4527,83,"FY","YTD","20251231",1,"",100000000)</f>
        <v>12.275080406800001</v>
      </c>
      <c r="G4527" s="16">
        <f>[1]!s_is(A4527,83,"FY","YTD","20241231",1,"",100000000)</f>
        <v>12.695984128699999</v>
      </c>
      <c r="H4527" s="16">
        <f>[1]!s_is(A4527,61,"FY","YTD","20251231",1,"",100000000)</f>
        <v>1.0189560049999999</v>
      </c>
      <c r="I4527" s="16">
        <f>[1]!s_is(A4527,61,"FY","YTD","20241231",1,"",100000000)</f>
        <v>1.1654093005999999</v>
      </c>
      <c r="J4527" s="16">
        <f>[1]!s_fa_roe(A4527,"20251231")</f>
        <v>6.9691000000000001</v>
      </c>
      <c r="K4527" s="16">
        <f>[1]!s_stmnote_rdexp(A4527,"20251231",1,10000)</f>
        <v>6760.7797719999999</v>
      </c>
      <c r="L4527" s="16">
        <f>[1]!s_margin_tradingbalance(A4527,"",10000)</f>
        <v>15898.724</v>
      </c>
      <c r="M4527" s="16">
        <f>[1]!s_margin_seclendingbalance(A4527,"",10000)</f>
        <v>21.290500000000002</v>
      </c>
      <c r="N4527" s="17">
        <f>[1]!s_val_ev(A4527,"",100000000)</f>
        <v>46.391328768000001</v>
      </c>
      <c r="O4527" s="17">
        <f>[1]!share_freesharesmv(A4527,"",100000000)</f>
        <v>20.273152319999994</v>
      </c>
      <c r="P4527" s="17">
        <f ca="1">[1]!s_dq_amount_btin(A4527,TODAY()-1,100000000)</f>
        <v>1.3125937700000001</v>
      </c>
      <c r="Q4527" s="17">
        <f ca="1">[1]!s_dq_turn(A4527,TODAY()-1)</f>
        <v>4.5453914932689496</v>
      </c>
      <c r="R4527" s="2">
        <f>[1]!s_pq_amount(A4527,"20260101","",100000000)</f>
        <v>275.38272436</v>
      </c>
      <c r="S4527" s="2">
        <f>[1]!s_pq_avgamount(A4527,"20260101","",100000000)</f>
        <v>2.5264470124770639</v>
      </c>
      <c r="T4527" s="17">
        <f>[1]!s_ipo_dilutedpe(A4527)</f>
        <v>20.62</v>
      </c>
      <c r="U4527" s="12">
        <f>[1]!s_ipo_collection_total(A4527,100000000)</f>
        <v>4.2463904000000001</v>
      </c>
      <c r="V4527" s="18">
        <f>[1]!s_val_pe_ttm(A4527,"")</f>
        <v>57.06036376953125</v>
      </c>
    </row>
    <row r="4528" spans="1:22" x14ac:dyDescent="0.3">
      <c r="A4528" s="12" t="s">
        <v>9342</v>
      </c>
      <c r="B4528" s="12" t="s">
        <v>9343</v>
      </c>
      <c r="C4528" s="16" t="str">
        <f>[1]!s_info_mkt(A4528)</f>
        <v>创业板</v>
      </c>
      <c r="D4528" s="16" t="str">
        <f>[1]!s_ipo_listeddate(A4528)</f>
        <v>2022-03-22</v>
      </c>
      <c r="E4528" s="16" t="str">
        <f>[1]!s_info_industry_csrc2023(A4528,"",3)</f>
        <v>金属制品业</v>
      </c>
      <c r="F4528" s="16">
        <f>[1]!s_is(A4528,83,"FY","YTD","20251231",1,"",100000000)</f>
        <v>17.838759637399999</v>
      </c>
      <c r="G4528" s="16">
        <f>[1]!s_is(A4528,83,"FY","YTD","20241231",1,"",100000000)</f>
        <v>15.728870105499999</v>
      </c>
      <c r="H4528" s="16">
        <f>[1]!s_is(A4528,61,"FY","YTD","20251231",1,"",100000000)</f>
        <v>0.37538589750000001</v>
      </c>
      <c r="I4528" s="16">
        <f>[1]!s_is(A4528,61,"FY","YTD","20241231",1,"",100000000)</f>
        <v>0.40483614439999999</v>
      </c>
      <c r="J4528" s="16">
        <f>[1]!s_fa_roe(A4528,"20251231")</f>
        <v>2.7397999999999998</v>
      </c>
      <c r="K4528" s="16">
        <f>[1]!s_stmnote_rdexp(A4528,"20251231",1,10000)</f>
        <v>8040.3471939999999</v>
      </c>
      <c r="L4528" s="16">
        <f>[1]!s_margin_tradingbalance(A4528,"",10000)</f>
        <v>18458.621500000001</v>
      </c>
      <c r="M4528" s="16">
        <f>[1]!s_margin_seclendingbalance(A4528,"",10000)</f>
        <v>22.9392</v>
      </c>
      <c r="N4528" s="17">
        <f>[1]!s_val_ev(A4528,"",100000000)</f>
        <v>68.725465199999988</v>
      </c>
      <c r="O4528" s="17">
        <f>[1]!share_freesharesmv(A4528,"",100000000)</f>
        <v>23.247026459999994</v>
      </c>
      <c r="P4528" s="17">
        <f ca="1">[1]!s_dq_amount_btin(A4528,TODAY()-1,100000000)</f>
        <v>1.93756515</v>
      </c>
      <c r="Q4528" s="17">
        <f ca="1">[1]!s_dq_turn(A4528,TODAY()-1)</f>
        <v>2.7864304831217059</v>
      </c>
      <c r="R4528" s="2">
        <f>[1]!s_pq_amount(A4528,"20260101","",100000000)</f>
        <v>496.54384692000002</v>
      </c>
      <c r="S4528" s="2">
        <f>[1]!s_pq_avgamount(A4528,"20260101","",100000000)</f>
        <v>4.5554481368807336</v>
      </c>
      <c r="T4528" s="17">
        <f>[1]!s_ipo_dilutedpe(A4528)</f>
        <v>40.69</v>
      </c>
      <c r="U4528" s="12">
        <f>[1]!s_ipo_collection_total(A4528,100000000)</f>
        <v>6.9861875800000002</v>
      </c>
      <c r="V4528" s="18">
        <f>[1]!s_val_pe_ttm(A4528,"")</f>
        <v>180.00691223144531</v>
      </c>
    </row>
    <row r="4529" spans="1:22" x14ac:dyDescent="0.3">
      <c r="A4529" s="12" t="s">
        <v>9344</v>
      </c>
      <c r="B4529" s="12" t="s">
        <v>9345</v>
      </c>
      <c r="C4529" s="16" t="str">
        <f>[1]!s_info_mkt(A4529)</f>
        <v>主板</v>
      </c>
      <c r="D4529" s="16" t="str">
        <f>[1]!s_ipo_listeddate(A4529)</f>
        <v>1999-07-27</v>
      </c>
      <c r="E4529" s="16" t="str">
        <f>[1]!s_info_industry_csrc2023(A4529,"",3)</f>
        <v>商务服务业</v>
      </c>
      <c r="F4529" s="16">
        <f>[1]!s_is(A4529,83,"FY","YTD","20251231",1,"",100000000)</f>
        <v>343.18122968150004</v>
      </c>
      <c r="G4529" s="16">
        <f>[1]!s_is(A4529,83,"FY","YTD","20241231",1,"",100000000)</f>
        <v>381.13723072620002</v>
      </c>
      <c r="H4529" s="16">
        <f>[1]!s_is(A4529,61,"FY","YTD","20251231",1,"",100000000)</f>
        <v>5.7592365048000005</v>
      </c>
      <c r="I4529" s="16">
        <f>[1]!s_is(A4529,61,"FY","YTD","20241231",1,"",100000000)</f>
        <v>4.5908896416000005</v>
      </c>
      <c r="J4529" s="16">
        <f>[1]!s_fa_roe(A4529,"20251231")</f>
        <v>6.0435999999999996</v>
      </c>
      <c r="K4529" s="16">
        <f>[1]!s_stmnote_rdexp(A4529,"20251231",1,10000)</f>
        <v>6105.9656909999994</v>
      </c>
      <c r="L4529" s="16">
        <f>[1]!s_margin_tradingbalance(A4529,"",10000)</f>
        <v>36522.620300000002</v>
      </c>
      <c r="M4529" s="16">
        <f>[1]!s_margin_seclendingbalance(A4529,"",10000)</f>
        <v>314.67869999999999</v>
      </c>
      <c r="N4529" s="17">
        <f>[1]!s_val_ev(A4529,"",100000000)</f>
        <v>147.62862884039998</v>
      </c>
      <c r="O4529" s="17">
        <f>[1]!share_freesharesmv(A4529,"",100000000)</f>
        <v>46.264557399200001</v>
      </c>
      <c r="P4529" s="17">
        <f ca="1">[1]!s_dq_amount_btin(A4529,TODAY()-1,100000000)</f>
        <v>0.99025943000000005</v>
      </c>
      <c r="Q4529" s="17">
        <f ca="1">[1]!s_dq_turn(A4529,TODAY()-1)</f>
        <v>0.66562918067044818</v>
      </c>
      <c r="R4529" s="2">
        <f>[1]!s_pq_amount(A4529,"20260101","",100000000)</f>
        <v>341.26737009999999</v>
      </c>
      <c r="S4529" s="2">
        <f>[1]!s_pq_avgamount(A4529,"20260101","",100000000)</f>
        <v>3.1308933036697248</v>
      </c>
      <c r="T4529" s="17">
        <f>[1]!s_ipo_dilutedpe(A4529)</f>
        <v>16.760000000000002</v>
      </c>
      <c r="U4529" s="12">
        <f>[1]!s_ipo_collection_total(A4529,100000000)</f>
        <v>13.08</v>
      </c>
      <c r="V4529" s="18">
        <f>[1]!s_val_pe_ttm(A4529,"")</f>
        <v>29.490766525268555</v>
      </c>
    </row>
    <row r="4530" spans="1:22" x14ac:dyDescent="0.3">
      <c r="A4530" s="12" t="s">
        <v>9346</v>
      </c>
      <c r="B4530" s="12" t="s">
        <v>9347</v>
      </c>
      <c r="C4530" s="16" t="str">
        <f>[1]!s_info_mkt(A4530)</f>
        <v>主板</v>
      </c>
      <c r="D4530" s="16" t="str">
        <f>[1]!s_ipo_listeddate(A4530)</f>
        <v>2016-12-07</v>
      </c>
      <c r="E4530" s="16" t="str">
        <f>[1]!s_info_industry_csrc2023(A4530,"",3)</f>
        <v>橡胶和塑料制品业</v>
      </c>
      <c r="F4530" s="16">
        <f>[1]!s_is(A4530,83,"FY","YTD","20251231",1,"",100000000)</f>
        <v>46.648684895100004</v>
      </c>
      <c r="G4530" s="16">
        <f>[1]!s_is(A4530,83,"FY","YTD","20241231",1,"",100000000)</f>
        <v>51.532835173100004</v>
      </c>
      <c r="H4530" s="16">
        <f>[1]!s_is(A4530,61,"FY","YTD","20251231",1,"",100000000)</f>
        <v>-3.7785873466000002</v>
      </c>
      <c r="I4530" s="16">
        <f>[1]!s_is(A4530,61,"FY","YTD","20241231",1,"",100000000)</f>
        <v>-1.4678689049</v>
      </c>
      <c r="J4530" s="16">
        <f>[1]!s_fa_roe(A4530,"20251231")</f>
        <v>-13.120799999999999</v>
      </c>
      <c r="K4530" s="16">
        <f>[1]!s_stmnote_rdexp(A4530,"20251231",1,10000)</f>
        <v>4533.8837140000005</v>
      </c>
      <c r="L4530" s="16">
        <f>[1]!s_margin_tradingbalance(A4530,"",10000)</f>
        <v>25069.7781</v>
      </c>
      <c r="M4530" s="16">
        <f>[1]!s_margin_seclendingbalance(A4530,"",10000)</f>
        <v>143.69159999999999</v>
      </c>
      <c r="N4530" s="17">
        <f>[1]!s_val_ev(A4530,"",100000000)</f>
        <v>93.423417992400005</v>
      </c>
      <c r="O4530" s="17">
        <f>[1]!share_freesharesmv(A4530,"",100000000)</f>
        <v>34.806129337799995</v>
      </c>
      <c r="P4530" s="17">
        <f ca="1">[1]!s_dq_amount_btin(A4530,TODAY()-1,100000000)</f>
        <v>0.73126829999999998</v>
      </c>
      <c r="Q4530" s="17">
        <f ca="1">[1]!s_dq_turn(A4530,TODAY()-1)</f>
        <v>0.78401459894831582</v>
      </c>
      <c r="R4530" s="2">
        <f>[1]!s_pq_amount(A4530,"20260101","",100000000)</f>
        <v>119.55998615</v>
      </c>
      <c r="S4530" s="2">
        <f>[1]!s_pq_avgamount(A4530,"20260101","",100000000)</f>
        <v>1.096880606880734</v>
      </c>
      <c r="T4530" s="17">
        <f>[1]!s_ipo_dilutedpe(A4530)</f>
        <v>18.09</v>
      </c>
      <c r="U4530" s="12">
        <f>[1]!s_ipo_collection_total(A4530,100000000)</f>
        <v>3.9838499999999999</v>
      </c>
      <c r="V4530" s="18">
        <f>[1]!s_val_pe_ttm(A4530,"")</f>
        <v>-17.96275520324707</v>
      </c>
    </row>
    <row r="4531" spans="1:22" x14ac:dyDescent="0.3">
      <c r="A4531" s="12" t="s">
        <v>9348</v>
      </c>
      <c r="B4531" s="12" t="s">
        <v>9349</v>
      </c>
      <c r="C4531" s="16" t="str">
        <f>[1]!s_info_mkt(A4531)</f>
        <v>创业板</v>
      </c>
      <c r="D4531" s="16" t="str">
        <f>[1]!s_ipo_listeddate(A4531)</f>
        <v>2014-12-31</v>
      </c>
      <c r="E4531" s="16" t="str">
        <f>[1]!s_info_industry_csrc2023(A4531,"",3)</f>
        <v>专用设备制造业</v>
      </c>
      <c r="F4531" s="16">
        <f>[1]!s_is(A4531,83,"FY","YTD","20251231",1,"",100000000)</f>
        <v>8.6922086474999993</v>
      </c>
      <c r="G4531" s="16">
        <f>[1]!s_is(A4531,83,"FY","YTD","20241231",1,"",100000000)</f>
        <v>7.1073674183000008</v>
      </c>
      <c r="H4531" s="16">
        <f>[1]!s_is(A4531,61,"FY","YTD","20251231",1,"",100000000)</f>
        <v>0.36775827820000001</v>
      </c>
      <c r="I4531" s="16">
        <f>[1]!s_is(A4531,61,"FY","YTD","20241231",1,"",100000000)</f>
        <v>-2.2346054949000003</v>
      </c>
      <c r="J4531" s="16">
        <f>[1]!s_fa_roe(A4531,"20251231")</f>
        <v>15.330500000000001</v>
      </c>
      <c r="K4531" s="16">
        <f>[1]!s_stmnote_rdexp(A4531,"20251231",1,10000)</f>
        <v>3917.9296090000003</v>
      </c>
      <c r="L4531" s="16">
        <f>[1]!s_margin_tradingbalance(A4531,"",10000)</f>
        <v>0</v>
      </c>
      <c r="M4531" s="16">
        <f>[1]!s_margin_seclendingbalance(A4531,"",10000)</f>
        <v>0</v>
      </c>
      <c r="N4531" s="17">
        <f>[1]!s_val_ev(A4531,"",100000000)</f>
        <v>47.321097333300003</v>
      </c>
      <c r="O4531" s="17">
        <f>[1]!share_freesharesmv(A4531,"",100000000)</f>
        <v>36.850503800399999</v>
      </c>
      <c r="P4531" s="17">
        <f ca="1">[1]!s_dq_amount_btin(A4531,TODAY()-1,100000000)</f>
        <v>6.0876345499999998</v>
      </c>
      <c r="Q4531" s="17">
        <f ca="1">[1]!s_dq_turn(A4531,TODAY()-1)</f>
        <v>12.819613751499096</v>
      </c>
      <c r="R4531" s="2">
        <f>[1]!s_pq_amount(A4531,"20260101","",100000000)</f>
        <v>308.01133562000001</v>
      </c>
      <c r="S4531" s="2">
        <f>[1]!s_pq_avgamount(A4531,"20260101","",100000000)</f>
        <v>2.8257920699082573</v>
      </c>
      <c r="T4531" s="17">
        <f>[1]!s_ipo_dilutedpe(A4531)</f>
        <v>22.96</v>
      </c>
      <c r="U4531" s="12">
        <f>[1]!s_ipo_collection_total(A4531,100000000)</f>
        <v>1.6185</v>
      </c>
      <c r="V4531" s="18">
        <f>[1]!s_val_pe_ttm(A4531,"")</f>
        <v>118.10117340087891</v>
      </c>
    </row>
    <row r="4532" spans="1:22" x14ac:dyDescent="0.3">
      <c r="A4532" s="12" t="s">
        <v>9350</v>
      </c>
      <c r="B4532" s="12" t="s">
        <v>9351</v>
      </c>
      <c r="C4532" s="16" t="str">
        <f>[1]!s_info_mkt(A4532)</f>
        <v>主板</v>
      </c>
      <c r="D4532" s="16" t="str">
        <f>[1]!s_ipo_listeddate(A4532)</f>
        <v>2003-09-12</v>
      </c>
      <c r="E4532" s="16" t="str">
        <f>[1]!s_info_industry_csrc2023(A4532,"",3)</f>
        <v>货币金融服务</v>
      </c>
      <c r="F4532" s="16">
        <f>[1]!s_is(A4532,83,"FY","YTD","20251231",1,"",100000000)</f>
        <v>919.14</v>
      </c>
      <c r="G4532" s="16">
        <f>[1]!s_is(A4532,83,"FY","YTD","20241231",1,"",100000000)</f>
        <v>971.46</v>
      </c>
      <c r="H4532" s="16">
        <f>[1]!s_is(A4532,61,"FY","YTD","20251231",1,"",100000000)</f>
        <v>272</v>
      </c>
      <c r="I4532" s="16">
        <f>[1]!s_is(A4532,61,"FY","YTD","20241231",1,"",100000000)</f>
        <v>276.76</v>
      </c>
      <c r="J4532" s="16">
        <f>[1]!s_fa_roe(A4532,"20251231")</f>
        <v>7.1794000000000002</v>
      </c>
      <c r="K4532" s="16">
        <f>[1]!s_stmnote_rdexp(A4532,"20251231",1,10000)</f>
        <v>0</v>
      </c>
      <c r="L4532" s="16">
        <f>[1]!s_margin_tradingbalance(A4532,"",10000)</f>
        <v>207032.318</v>
      </c>
      <c r="M4532" s="16">
        <f>[1]!s_margin_seclendingbalance(A4532,"",10000)</f>
        <v>77.637299999999996</v>
      </c>
      <c r="N4532" s="17">
        <f>[1]!s_val_ev(A4532,"",100000000)</f>
        <v>1055.1597574283999</v>
      </c>
      <c r="O4532" s="17">
        <f>[1]!share_freesharesmv(A4532,"",100000000)</f>
        <v>337.98644949419997</v>
      </c>
      <c r="P4532" s="17">
        <f ca="1">[1]!s_dq_amount_btin(A4532,TODAY()-1,100000000)</f>
        <v>5.0810277800000003</v>
      </c>
      <c r="Q4532" s="17">
        <f ca="1">[1]!s_dq_turn(A4532,TODAY()-1)</f>
        <v>0.49360086708240647</v>
      </c>
      <c r="R4532" s="2">
        <f>[1]!s_pq_amount(A4532,"20260101","",100000000)</f>
        <v>527.02923509000004</v>
      </c>
      <c r="S4532" s="2">
        <f>[1]!s_pq_avgamount(A4532,"20260101","",100000000)</f>
        <v>4.8351305971559633</v>
      </c>
      <c r="T4532" s="17">
        <f>[1]!s_ipo_dilutedpe(A4532)</f>
        <v>19.86</v>
      </c>
      <c r="U4532" s="12">
        <f>[1]!s_ipo_collection_total(A4532,100000000)</f>
        <v>56</v>
      </c>
      <c r="V4532" s="18">
        <f>[1]!s_val_pe_ttm(A4532,"")</f>
        <v>3.8901333808898926</v>
      </c>
    </row>
    <row r="4533" spans="1:22" x14ac:dyDescent="0.3">
      <c r="A4533" s="12" t="s">
        <v>9352</v>
      </c>
      <c r="B4533" s="12" t="s">
        <v>9353</v>
      </c>
      <c r="C4533" s="16" t="str">
        <f>[1]!s_info_mkt(A4533)</f>
        <v>主板</v>
      </c>
      <c r="D4533" s="16" t="str">
        <f>[1]!s_ipo_listeddate(A4533)</f>
        <v>2021-05-28</v>
      </c>
      <c r="E4533" s="16" t="str">
        <f>[1]!s_info_industry_csrc2023(A4533,"",3)</f>
        <v>畜牧业</v>
      </c>
      <c r="F4533" s="16">
        <f>[1]!s_is(A4533,83,"FY","YTD","20251231",1,"",100000000)</f>
        <v>53.518141931999999</v>
      </c>
      <c r="G4533" s="16">
        <f>[1]!s_is(A4533,83,"FY","YTD","20241231",1,"",100000000)</f>
        <v>55.843415876599998</v>
      </c>
      <c r="H4533" s="16">
        <f>[1]!s_is(A4533,61,"FY","YTD","20251231",1,"",100000000)</f>
        <v>3.3896368641000003</v>
      </c>
      <c r="I4533" s="16">
        <f>[1]!s_is(A4533,61,"FY","YTD","20241231",1,"",100000000)</f>
        <v>6.8681527592999991</v>
      </c>
      <c r="J4533" s="16">
        <f>[1]!s_fa_roe(A4533,"20251231")</f>
        <v>6.9576000000000002</v>
      </c>
      <c r="K4533" s="16">
        <f>[1]!s_stmnote_rdexp(A4533,"20251231",1,10000)</f>
        <v>1421.941998</v>
      </c>
      <c r="L4533" s="16">
        <f>[1]!s_margin_tradingbalance(A4533,"",10000)</f>
        <v>0</v>
      </c>
      <c r="M4533" s="16">
        <f>[1]!s_margin_seclendingbalance(A4533,"",10000)</f>
        <v>0</v>
      </c>
      <c r="N4533" s="17">
        <f>[1]!s_val_ev(A4533,"",100000000)</f>
        <v>134.75950254239999</v>
      </c>
      <c r="O4533" s="17">
        <f>[1]!share_freesharesmv(A4533,"",100000000)</f>
        <v>16.3770247848</v>
      </c>
      <c r="P4533" s="17">
        <f ca="1">[1]!s_dq_amount_btin(A4533,TODAY()-1,100000000)</f>
        <v>0.43402218999999997</v>
      </c>
      <c r="Q4533" s="17">
        <f ca="1">[1]!s_dq_turn(A4533,TODAY()-1)</f>
        <v>0.32464393552471688</v>
      </c>
      <c r="R4533" s="2">
        <f>[1]!s_pq_amount(A4533,"20260101","",100000000)</f>
        <v>96.139322019999994</v>
      </c>
      <c r="S4533" s="2">
        <f>[1]!s_pq_avgamount(A4533,"20260101","",100000000)</f>
        <v>0.88201212862385314</v>
      </c>
      <c r="T4533" s="17">
        <f>[1]!s_ipo_dilutedpe(A4533)</f>
        <v>19.760000000000002</v>
      </c>
      <c r="U4533" s="12">
        <f>[1]!s_ipo_collection_total(A4533,100000000)</f>
        <v>22.448823999999998</v>
      </c>
      <c r="V4533" s="18">
        <f>[1]!s_val_pe_ttm(A4533,"")</f>
        <v>-25.048685073852539</v>
      </c>
    </row>
    <row r="4534" spans="1:22" x14ac:dyDescent="0.3">
      <c r="A4534" s="12" t="s">
        <v>9354</v>
      </c>
      <c r="B4534" s="12" t="s">
        <v>9355</v>
      </c>
      <c r="C4534" s="16" t="str">
        <f>[1]!s_info_mkt(A4534)</f>
        <v>主板</v>
      </c>
      <c r="D4534" s="16" t="str">
        <f>[1]!s_ipo_listeddate(A4534)</f>
        <v>1997-06-27</v>
      </c>
      <c r="E4534" s="16" t="str">
        <f>[1]!s_info_industry_csrc2023(A4534,"",3)</f>
        <v>道路运输业</v>
      </c>
      <c r="F4534" s="16">
        <f>[1]!s_is(A4534,83,"FY","YTD","20251231",1,"",100000000)</f>
        <v>16.293370269500002</v>
      </c>
      <c r="G4534" s="16">
        <f>[1]!s_is(A4534,83,"FY","YTD","20241231",1,"",100000000)</f>
        <v>16.092094513699998</v>
      </c>
      <c r="H4534" s="16">
        <f>[1]!s_is(A4534,61,"FY","YTD","20251231",1,"",100000000)</f>
        <v>4.6523165626999994</v>
      </c>
      <c r="I4534" s="16">
        <f>[1]!s_is(A4534,61,"FY","YTD","20241231",1,"",100000000)</f>
        <v>4.6600758721000002</v>
      </c>
      <c r="J4534" s="16">
        <f>[1]!s_fa_roe(A4534,"20251231")</f>
        <v>8.5592000000000006</v>
      </c>
      <c r="K4534" s="16">
        <f>[1]!s_stmnote_rdexp(A4534,"20251231",1,10000)</f>
        <v>822.39969099999996</v>
      </c>
      <c r="L4534" s="16">
        <f>[1]!s_margin_tradingbalance(A4534,"",10000)</f>
        <v>7391.9228000000003</v>
      </c>
      <c r="M4534" s="16">
        <f>[1]!s_margin_seclendingbalance(A4534,"",10000)</f>
        <v>13.652699999999999</v>
      </c>
      <c r="N4534" s="17">
        <f>[1]!s_val_ev(A4534,"",100000000)</f>
        <v>66.175689839599997</v>
      </c>
      <c r="O4534" s="17">
        <f>[1]!share_freesharesmv(A4534,"",100000000)</f>
        <v>15.007247839100001</v>
      </c>
      <c r="P4534" s="17">
        <f ca="1">[1]!s_dq_amount_btin(A4534,TODAY()-1,100000000)</f>
        <v>0.36127190999999997</v>
      </c>
      <c r="Q4534" s="17">
        <f ca="1">[1]!s_dq_turn(A4534,TODAY()-1)</f>
        <v>0.54374603418894252</v>
      </c>
      <c r="R4534" s="2">
        <f>[1]!s_pq_amount(A4534,"20260101","",100000000)</f>
        <v>51.066384169999999</v>
      </c>
      <c r="S4534" s="2">
        <f>[1]!s_pq_avgamount(A4534,"20260101","",100000000)</f>
        <v>0.46849893733944953</v>
      </c>
      <c r="T4534" s="17">
        <f>[1]!s_ipo_dilutedpe(A4534)</f>
        <v>0</v>
      </c>
      <c r="U4534" s="12">
        <f>[1]!s_ipo_collection_total(A4534,100000000)</f>
        <v>3.33</v>
      </c>
      <c r="V4534" s="18">
        <f>[1]!s_val_pe_ttm(A4534,"")</f>
        <v>14.070707321166992</v>
      </c>
    </row>
    <row r="4535" spans="1:22" x14ac:dyDescent="0.3">
      <c r="A4535" s="12" t="s">
        <v>9356</v>
      </c>
      <c r="B4535" s="12" t="s">
        <v>9357</v>
      </c>
      <c r="C4535" s="16" t="str">
        <f>[1]!s_info_mkt(A4535)</f>
        <v>创业板</v>
      </c>
      <c r="D4535" s="16" t="str">
        <f>[1]!s_ipo_listeddate(A4535)</f>
        <v>2020-12-24</v>
      </c>
      <c r="E4535" s="16" t="str">
        <f>[1]!s_info_industry_csrc2023(A4535,"",3)</f>
        <v>铁路、船舶、航空航天和其他运输设备制造业</v>
      </c>
      <c r="F4535" s="16">
        <f>[1]!s_is(A4535,83,"FY","YTD","20251231",1,"",100000000)</f>
        <v>4.6417494074999999</v>
      </c>
      <c r="G4535" s="16">
        <f>[1]!s_is(A4535,83,"FY","YTD","20241231",1,"",100000000)</f>
        <v>4.7144838421999999</v>
      </c>
      <c r="H4535" s="16">
        <f>[1]!s_is(A4535,61,"FY","YTD","20251231",1,"",100000000)</f>
        <v>0.34616014969999997</v>
      </c>
      <c r="I4535" s="16">
        <f>[1]!s_is(A4535,61,"FY","YTD","20241231",1,"",100000000)</f>
        <v>0.42346763649999997</v>
      </c>
      <c r="J4535" s="16">
        <f>[1]!s_fa_roe(A4535,"20251231")</f>
        <v>3.0192000000000001</v>
      </c>
      <c r="K4535" s="16">
        <f>[1]!s_stmnote_rdexp(A4535,"20251231",1,10000)</f>
        <v>2307.5041920000003</v>
      </c>
      <c r="L4535" s="16">
        <f>[1]!s_margin_tradingbalance(A4535,"",10000)</f>
        <v>5394.6163999999999</v>
      </c>
      <c r="M4535" s="16">
        <f>[1]!s_margin_seclendingbalance(A4535,"",10000)</f>
        <v>0</v>
      </c>
      <c r="N4535" s="17">
        <f>[1]!s_val_ev(A4535,"",100000000)</f>
        <v>18.266639999999999</v>
      </c>
      <c r="O4535" s="17">
        <f>[1]!share_freesharesmv(A4535,"",100000000)</f>
        <v>9.2436925699999986</v>
      </c>
      <c r="P4535" s="17">
        <f ca="1">[1]!s_dq_amount_btin(A4535,TODAY()-1,100000000)</f>
        <v>0.56209591999999997</v>
      </c>
      <c r="Q4535" s="17">
        <f ca="1">[1]!s_dq_turn(A4535,TODAY()-1)</f>
        <v>3.1546134785862732</v>
      </c>
      <c r="R4535" s="2">
        <f>[1]!s_pq_amount(A4535,"20260101","",100000000)</f>
        <v>49.303155189999998</v>
      </c>
      <c r="S4535" s="2">
        <f>[1]!s_pq_avgamount(A4535,"20260101","",100000000)</f>
        <v>0.45232252467889905</v>
      </c>
      <c r="T4535" s="17">
        <f>[1]!s_ipo_dilutedpe(A4535)</f>
        <v>38</v>
      </c>
      <c r="U4535" s="12">
        <f>[1]!s_ipo_collection_total(A4535,100000000)</f>
        <v>5.5570199999999996</v>
      </c>
      <c r="V4535" s="18">
        <f>[1]!s_val_pe_ttm(A4535,"")</f>
        <v>57.602222442626953</v>
      </c>
    </row>
    <row r="4536" spans="1:22" x14ac:dyDescent="0.3">
      <c r="A4536" s="12" t="s">
        <v>9358</v>
      </c>
      <c r="B4536" s="12" t="s">
        <v>9359</v>
      </c>
      <c r="C4536" s="16" t="str">
        <f>[1]!s_info_mkt(A4536)</f>
        <v>主板</v>
      </c>
      <c r="D4536" s="16" t="str">
        <f>[1]!s_ipo_listeddate(A4536)</f>
        <v>2003-12-10</v>
      </c>
      <c r="E4536" s="16" t="str">
        <f>[1]!s_info_industry_csrc2023(A4536,"",3)</f>
        <v>软件和信息技术服务业</v>
      </c>
      <c r="F4536" s="16">
        <f>[1]!s_is(A4536,83,"FY","YTD","20251231",1,"",100000000)</f>
        <v>5.2767373784</v>
      </c>
      <c r="G4536" s="16">
        <f>[1]!s_is(A4536,83,"FY","YTD","20241231",1,"",100000000)</f>
        <v>5.5953078502000002</v>
      </c>
      <c r="H4536" s="16">
        <f>[1]!s_is(A4536,61,"FY","YTD","20251231",1,"",100000000)</f>
        <v>-4.7399990735999999</v>
      </c>
      <c r="I4536" s="16">
        <f>[1]!s_is(A4536,61,"FY","YTD","20241231",1,"",100000000)</f>
        <v>-0.38481265229999995</v>
      </c>
      <c r="J4536" s="16">
        <f>[1]!s_fa_roe(A4536,"20251231")</f>
        <v>0</v>
      </c>
      <c r="K4536" s="16">
        <f>[1]!s_stmnote_rdexp(A4536,"20251231",1,10000)</f>
        <v>119.17768600000001</v>
      </c>
      <c r="L4536" s="16">
        <f>[1]!s_margin_tradingbalance(A4536,"",10000)</f>
        <v>0</v>
      </c>
      <c r="M4536" s="16">
        <f>[1]!s_margin_seclendingbalance(A4536,"",10000)</f>
        <v>0</v>
      </c>
      <c r="N4536" s="17">
        <f>[1]!s_val_ev(A4536,"",100000000)</f>
        <v>15.639897000000003</v>
      </c>
      <c r="O4536" s="17">
        <f>[1]!share_freesharesmv(A4536,"",100000000)</f>
        <v>9.4878623879999999</v>
      </c>
      <c r="P4536" s="17">
        <f ca="1">[1]!s_dq_amount_btin(A4536,TODAY()-1,100000000)</f>
        <v>0.20326485999999999</v>
      </c>
      <c r="Q4536" s="17">
        <f ca="1">[1]!s_dq_turn(A4536,TODAY()-1)</f>
        <v>1.2888185261066618</v>
      </c>
      <c r="R4536" s="2">
        <f>[1]!s_pq_amount(A4536,"20260101","",100000000)</f>
        <v>73.778517699999995</v>
      </c>
      <c r="S4536" s="2">
        <f>[1]!s_pq_avgamount(A4536,"20260101","",100000000)</f>
        <v>0.68313442314814821</v>
      </c>
      <c r="T4536" s="17">
        <f>[1]!s_ipo_dilutedpe(A4536)</f>
        <v>18.5</v>
      </c>
      <c r="U4536" s="12">
        <f>[1]!s_ipo_collection_total(A4536,100000000)</f>
        <v>1.8129999999999999</v>
      </c>
      <c r="V4536" s="18">
        <f>[1]!s_val_pe_ttm(A4536,"")</f>
        <v>-3.3634970188140869</v>
      </c>
    </row>
    <row r="4537" spans="1:22" x14ac:dyDescent="0.3">
      <c r="A4537" s="12" t="s">
        <v>9360</v>
      </c>
      <c r="B4537" s="12" t="s">
        <v>9361</v>
      </c>
      <c r="C4537" s="16" t="str">
        <f>[1]!s_info_mkt(A4537)</f>
        <v>主板</v>
      </c>
      <c r="D4537" s="16" t="str">
        <f>[1]!s_ipo_listeddate(A4537)</f>
        <v>1996-09-27</v>
      </c>
      <c r="E4537" s="16" t="str">
        <f>[1]!s_info_industry_csrc2023(A4537,"",3)</f>
        <v>酒、饮料和精制茶制造业</v>
      </c>
      <c r="F4537" s="16">
        <f>[1]!s_is(A4537,83,"FY","YTD","20251231",1,"",100000000)</f>
        <v>188.31982591240001</v>
      </c>
      <c r="G4537" s="16">
        <f>[1]!s_is(A4537,83,"FY","YTD","20241231",1,"",100000000)</f>
        <v>235.77928065990002</v>
      </c>
      <c r="H4537" s="16">
        <f>[1]!s_is(A4537,61,"FY","YTD","20251231",1,"",100000000)</f>
        <v>35.491085303399998</v>
      </c>
      <c r="I4537" s="16">
        <f>[1]!s_is(A4537,61,"FY","YTD","20241231",1,"",100000000)</f>
        <v>55.172510731000003</v>
      </c>
      <c r="J4537" s="16">
        <f>[1]!s_fa_roe(A4537,"20251231")</f>
        <v>14.28</v>
      </c>
      <c r="K4537" s="16">
        <f>[1]!s_stmnote_rdexp(A4537,"20251231",1,10000)</f>
        <v>40379.491162999999</v>
      </c>
      <c r="L4537" s="16">
        <f>[1]!s_margin_tradingbalance(A4537,"",10000)</f>
        <v>28954.518100000001</v>
      </c>
      <c r="M4537" s="16">
        <f>[1]!s_margin_seclendingbalance(A4537,"",10000)</f>
        <v>268.99200000000002</v>
      </c>
      <c r="N4537" s="17">
        <f>[1]!s_val_ev(A4537,"",100000000)</f>
        <v>390.09459263999992</v>
      </c>
      <c r="O4537" s="17">
        <f>[1]!share_freesharesmv(A4537,"",100000000)</f>
        <v>112.1028336238</v>
      </c>
      <c r="P4537" s="17">
        <f ca="1">[1]!s_dq_amount_btin(A4537,TODAY()-1,100000000)</f>
        <v>2.8050117700000001</v>
      </c>
      <c r="Q4537" s="17">
        <f ca="1">[1]!s_dq_turn(A4537,TODAY()-1)</f>
        <v>0.8342090063631914</v>
      </c>
      <c r="R4537" s="2">
        <f>[1]!s_pq_amount(A4537,"20260101","",100000000)</f>
        <v>423.41744464999999</v>
      </c>
      <c r="S4537" s="2">
        <f>[1]!s_pq_avgamount(A4537,"20260101","",100000000)</f>
        <v>3.8845637123853214</v>
      </c>
      <c r="T4537" s="17">
        <f>[1]!s_ipo_dilutedpe(A4537)</f>
        <v>0</v>
      </c>
      <c r="U4537" s="12">
        <f>[1]!s_ipo_collection_total(A4537,100000000)</f>
        <v>1.696</v>
      </c>
      <c r="V4537" s="18">
        <f>[1]!s_val_pe_ttm(A4537,"")</f>
        <v>15.283013343811035</v>
      </c>
    </row>
    <row r="4538" spans="1:22" x14ac:dyDescent="0.3">
      <c r="A4538" s="12" t="s">
        <v>9362</v>
      </c>
      <c r="B4538" s="12" t="s">
        <v>9363</v>
      </c>
      <c r="C4538" s="16" t="str">
        <f>[1]!s_info_mkt(A4538)</f>
        <v>主板</v>
      </c>
      <c r="D4538" s="16" t="str">
        <f>[1]!s_ipo_listeddate(A4538)</f>
        <v>2003-04-15</v>
      </c>
      <c r="E4538" s="16" t="str">
        <f>[1]!s_info_industry_csrc2023(A4538,"",3)</f>
        <v>土木工程建筑业</v>
      </c>
      <c r="F4538" s="16">
        <f>[1]!s_is(A4538,83,"FY","YTD","20251231",1,"",100000000)</f>
        <v>831.97999413000002</v>
      </c>
      <c r="G4538" s="16">
        <f>[1]!s_is(A4538,83,"FY","YTD","20241231",1,"",100000000)</f>
        <v>965.01992541089999</v>
      </c>
      <c r="H4538" s="16">
        <f>[1]!s_is(A4538,61,"FY","YTD","20251231",1,"",100000000)</f>
        <v>15.257834332</v>
      </c>
      <c r="I4538" s="16">
        <f>[1]!s_is(A4538,61,"FY","YTD","20241231",1,"",100000000)</f>
        <v>13.4487116675</v>
      </c>
      <c r="J4538" s="16">
        <f>[1]!s_fa_roe(A4538,"20251231")</f>
        <v>8.8323</v>
      </c>
      <c r="K4538" s="16">
        <f>[1]!s_stmnote_rdexp(A4538,"20251231",1,10000)</f>
        <v>195327.31519699999</v>
      </c>
      <c r="L4538" s="16">
        <f>[1]!s_margin_tradingbalance(A4538,"",10000)</f>
        <v>24316.552599999999</v>
      </c>
      <c r="M4538" s="16">
        <f>[1]!s_margin_seclendingbalance(A4538,"",10000)</f>
        <v>171.78739999999999</v>
      </c>
      <c r="N4538" s="17">
        <f>[1]!s_val_ev(A4538,"",100000000)</f>
        <v>77.072373816200013</v>
      </c>
      <c r="O4538" s="17">
        <f>[1]!share_freesharesmv(A4538,"",100000000)</f>
        <v>50.762374965600003</v>
      </c>
      <c r="P4538" s="17">
        <f ca="1">[1]!s_dq_amount_btin(A4538,TODAY()-1,100000000)</f>
        <v>1.2494419999999999</v>
      </c>
      <c r="Q4538" s="17">
        <f ca="1">[1]!s_dq_turn(A4538,TODAY()-1)</f>
        <v>1.5966671204842791</v>
      </c>
      <c r="R4538" s="2">
        <f>[1]!s_pq_amount(A4538,"20260101","",100000000)</f>
        <v>219.36905594999999</v>
      </c>
      <c r="S4538" s="2">
        <f>[1]!s_pq_avgamount(A4538,"20260101","",100000000)</f>
        <v>2.0125601463302751</v>
      </c>
      <c r="T4538" s="17">
        <f>[1]!s_ipo_dilutedpe(A4538)</f>
        <v>20</v>
      </c>
      <c r="U4538" s="12">
        <f>[1]!s_ipo_collection_total(A4538,100000000)</f>
        <v>3.2944</v>
      </c>
      <c r="V4538" s="18">
        <f>[1]!s_val_pe_ttm(A4538,"")</f>
        <v>4.9794001579284668</v>
      </c>
    </row>
    <row r="4539" spans="1:22" x14ac:dyDescent="0.3">
      <c r="A4539" s="12" t="s">
        <v>9364</v>
      </c>
      <c r="B4539" s="12" t="s">
        <v>9365</v>
      </c>
      <c r="C4539" s="16" t="str">
        <f>[1]!s_info_mkt(A4539)</f>
        <v>主板</v>
      </c>
      <c r="D4539" s="16" t="str">
        <f>[1]!s_ipo_listeddate(A4539)</f>
        <v>2021-02-04</v>
      </c>
      <c r="E4539" s="16" t="str">
        <f>[1]!s_info_industry_csrc2023(A4539,"",3)</f>
        <v>非金属矿物制品业</v>
      </c>
      <c r="F4539" s="16">
        <f>[1]!s_is(A4539,83,"FY","YTD","20251231",1,"",100000000)</f>
        <v>61.242075157200006</v>
      </c>
      <c r="G4539" s="16">
        <f>[1]!s_is(A4539,83,"FY","YTD","20241231",1,"",100000000)</f>
        <v>61.959822566400007</v>
      </c>
      <c r="H4539" s="16">
        <f>[1]!s_is(A4539,61,"FY","YTD","20251231",1,"",100000000)</f>
        <v>0.47378858569999999</v>
      </c>
      <c r="I4539" s="16">
        <f>[1]!s_is(A4539,61,"FY","YTD","20241231",1,"",100000000)</f>
        <v>0.25253579190000003</v>
      </c>
      <c r="J4539" s="16">
        <f>[1]!s_fa_roe(A4539,"20251231")</f>
        <v>1.7145999999999999</v>
      </c>
      <c r="K4539" s="16">
        <f>[1]!s_stmnote_rdexp(A4539,"20251231",1,10000)</f>
        <v>4967.3783229999999</v>
      </c>
      <c r="L4539" s="16">
        <f>[1]!s_margin_tradingbalance(A4539,"",10000)</f>
        <v>0</v>
      </c>
      <c r="M4539" s="16">
        <f>[1]!s_margin_seclendingbalance(A4539,"",10000)</f>
        <v>0</v>
      </c>
      <c r="N4539" s="17">
        <f>[1]!s_val_ev(A4539,"",100000000)</f>
        <v>35.2255910664</v>
      </c>
      <c r="O4539" s="17">
        <f>[1]!share_freesharesmv(A4539,"",100000000)</f>
        <v>11.632096946399999</v>
      </c>
      <c r="P4539" s="17">
        <f ca="1">[1]!s_dq_amount_btin(A4539,TODAY()-1,100000000)</f>
        <v>0.35162874999999999</v>
      </c>
      <c r="Q4539" s="17">
        <f ca="1">[1]!s_dq_turn(A4539,TODAY()-1)</f>
        <v>0.99213006629534095</v>
      </c>
      <c r="R4539" s="2">
        <f>[1]!s_pq_amount(A4539,"20260101","",100000000)</f>
        <v>64.904151260000006</v>
      </c>
      <c r="S4539" s="2">
        <f>[1]!s_pq_avgamount(A4539,"20260101","",100000000)</f>
        <v>0.59545092899082575</v>
      </c>
      <c r="T4539" s="17">
        <f>[1]!s_ipo_dilutedpe(A4539)</f>
        <v>22.75</v>
      </c>
      <c r="U4539" s="12">
        <f>[1]!s_ipo_collection_total(A4539,100000000)</f>
        <v>4.3384</v>
      </c>
      <c r="V4539" s="18">
        <f>[1]!s_val_pe_ttm(A4539,"")</f>
        <v>101.52967834472656</v>
      </c>
    </row>
    <row r="4540" spans="1:22" x14ac:dyDescent="0.3">
      <c r="A4540" s="12" t="s">
        <v>9366</v>
      </c>
      <c r="B4540" s="12" t="s">
        <v>9367</v>
      </c>
      <c r="C4540" s="16" t="str">
        <f>[1]!s_info_mkt(A4540)</f>
        <v>主板</v>
      </c>
      <c r="D4540" s="16" t="str">
        <f>[1]!s_ipo_listeddate(A4540)</f>
        <v>2009-08-18</v>
      </c>
      <c r="E4540" s="16" t="str">
        <f>[1]!s_info_industry_csrc2023(A4540,"",3)</f>
        <v>资本市场服务</v>
      </c>
      <c r="F4540" s="16">
        <f>[1]!s_is(A4540,83,"FY","YTD","20251231",1,"",100000000)</f>
        <v>108.5182180107</v>
      </c>
      <c r="G4540" s="16">
        <f>[1]!s_is(A4540,83,"FY","YTD","20241231",1,"",100000000)</f>
        <v>95.983352373499997</v>
      </c>
      <c r="H4540" s="16">
        <f>[1]!s_is(A4540,61,"FY","YTD","20251231",1,"",100000000)</f>
        <v>37.241905279099996</v>
      </c>
      <c r="I4540" s="16">
        <f>[1]!s_is(A4540,61,"FY","YTD","20241231",1,"",100000000)</f>
        <v>30.584644520100003</v>
      </c>
      <c r="J4540" s="16">
        <f>[1]!s_fa_roe(A4540,"20251231")</f>
        <v>5.3083999999999998</v>
      </c>
      <c r="K4540" s="16">
        <f>[1]!s_stmnote_rdexp(A4540,"20251231",1,10000)</f>
        <v>99613.18</v>
      </c>
      <c r="L4540" s="16">
        <f>[1]!s_margin_tradingbalance(A4540,"",10000)</f>
        <v>329028.38870000001</v>
      </c>
      <c r="M4540" s="16">
        <f>[1]!s_margin_seclendingbalance(A4540,"",10000)</f>
        <v>189.8622</v>
      </c>
      <c r="N4540" s="17">
        <f>[1]!s_val_ev(A4540,"",100000000)</f>
        <v>601.74415870247753</v>
      </c>
      <c r="O4540" s="17">
        <f>[1]!share_freesharesmv(A4540,"",100000000)</f>
        <v>254.17492058639999</v>
      </c>
      <c r="P4540" s="17">
        <f ca="1">[1]!s_dq_amount_btin(A4540,TODAY()-1,100000000)</f>
        <v>5.3551476399999993</v>
      </c>
      <c r="Q4540" s="17">
        <f ca="1">[1]!s_dq_turn(A4540,TODAY()-1)</f>
        <v>0.95593920952349098</v>
      </c>
      <c r="R4540" s="2">
        <f>[1]!s_pq_amount(A4540,"20260101","",100000000)</f>
        <v>488.23305657999998</v>
      </c>
      <c r="S4540" s="2">
        <f>[1]!s_pq_avgamount(A4540,"20260101","",100000000)</f>
        <v>4.4792023539449541</v>
      </c>
      <c r="T4540" s="17">
        <f>[1]!s_ipo_dilutedpe(A4540)</f>
        <v>58.56</v>
      </c>
      <c r="U4540" s="12">
        <f>[1]!s_ipo_collection_total(A4540,100000000)</f>
        <v>109.616</v>
      </c>
      <c r="V4540" s="18">
        <f>[1]!s_val_pe_ttm(A4540,"")</f>
        <v>16.071081161499023</v>
      </c>
    </row>
    <row r="4541" spans="1:22" x14ac:dyDescent="0.3">
      <c r="A4541" s="12" t="s">
        <v>9368</v>
      </c>
      <c r="B4541" s="12" t="s">
        <v>9369</v>
      </c>
      <c r="C4541" s="16" t="str">
        <f>[1]!s_info_mkt(A4541)</f>
        <v>主板</v>
      </c>
      <c r="D4541" s="16" t="str">
        <f>[1]!s_ipo_listeddate(A4541)</f>
        <v>1996-08-28</v>
      </c>
      <c r="E4541" s="16" t="str">
        <f>[1]!s_info_industry_csrc2023(A4541,"",3)</f>
        <v>专用设备制造业</v>
      </c>
      <c r="F4541" s="16">
        <f>[1]!s_is(A4541,83,"FY","YTD","20251231",1,"",100000000)</f>
        <v>1008.2290351211999</v>
      </c>
      <c r="G4541" s="16">
        <f>[1]!s_is(A4541,83,"FY","YTD","20241231",1,"",100000000)</f>
        <v>916.59763823820003</v>
      </c>
      <c r="H4541" s="16">
        <f>[1]!s_is(A4541,61,"FY","YTD","20251231",1,"",100000000)</f>
        <v>65.722216442700002</v>
      </c>
      <c r="I4541" s="16">
        <f>[1]!s_is(A4541,61,"FY","YTD","20241231",1,"",100000000)</f>
        <v>59.761183325099999</v>
      </c>
      <c r="J4541" s="16">
        <f>[1]!s_fa_roe(A4541,"20251231")</f>
        <v>10.9748</v>
      </c>
      <c r="K4541" s="16">
        <f>[1]!s_stmnote_rdexp(A4541,"20251231",1,10000)</f>
        <v>592529.00482299994</v>
      </c>
      <c r="L4541" s="16">
        <f>[1]!s_margin_tradingbalance(A4541,"",10000)</f>
        <v>105028.70600000001</v>
      </c>
      <c r="M4541" s="16">
        <f>[1]!s_margin_seclendingbalance(A4541,"",10000)</f>
        <v>938.32</v>
      </c>
      <c r="N4541" s="17">
        <f>[1]!s_val_ev(A4541,"",100000000)</f>
        <v>1052.8378193651001</v>
      </c>
      <c r="O4541" s="17">
        <f>[1]!share_freesharesmv(A4541,"",100000000)</f>
        <v>735.22422181410002</v>
      </c>
      <c r="P4541" s="17">
        <f ca="1">[1]!s_dq_amount_btin(A4541,TODAY()-1,100000000)</f>
        <v>10.95002364</v>
      </c>
      <c r="Q4541" s="17">
        <f ca="1">[1]!s_dq_turn(A4541,TODAY()-1)</f>
        <v>1.3482689697823866</v>
      </c>
      <c r="R4541" s="2">
        <f>[1]!s_pq_amount(A4541,"20260101","",100000000)</f>
        <v>1393.5838247500001</v>
      </c>
      <c r="S4541" s="2">
        <f>[1]!s_pq_avgamount(A4541,"20260101","",100000000)</f>
        <v>12.78517270412844</v>
      </c>
      <c r="T4541" s="17">
        <f>[1]!s_ipo_dilutedpe(A4541)</f>
        <v>0</v>
      </c>
      <c r="U4541" s="12">
        <f>[1]!s_ipo_collection_total(A4541,100000000)</f>
        <v>1.1519999999999999</v>
      </c>
      <c r="V4541" s="18">
        <f>[1]!s_val_pe_ttm(A4541,"")</f>
        <v>15.937182426452637</v>
      </c>
    </row>
    <row r="4542" spans="1:22" x14ac:dyDescent="0.3">
      <c r="A4542" s="12" t="s">
        <v>9370</v>
      </c>
      <c r="B4542" s="12" t="s">
        <v>9371</v>
      </c>
      <c r="C4542" s="16" t="str">
        <f>[1]!s_info_mkt(A4542)</f>
        <v>主板</v>
      </c>
      <c r="D4542" s="16" t="str">
        <f>[1]!s_ipo_listeddate(A4542)</f>
        <v>2015-01-26</v>
      </c>
      <c r="E4542" s="16" t="str">
        <f>[1]!s_info_industry_csrc2023(A4542,"",3)</f>
        <v>计算机、通信和其他电子设备制造业</v>
      </c>
      <c r="F4542" s="16">
        <f>[1]!s_is(A4542,83,"FY","YTD","20251231",1,"",100000000)</f>
        <v>41.206910726799997</v>
      </c>
      <c r="G4542" s="16">
        <f>[1]!s_is(A4542,83,"FY","YTD","20241231",1,"",100000000)</f>
        <v>28.015040065300003</v>
      </c>
      <c r="H4542" s="16">
        <f>[1]!s_is(A4542,61,"FY","YTD","20251231",1,"",100000000)</f>
        <v>3.1976719658999997</v>
      </c>
      <c r="I4542" s="16">
        <f>[1]!s_is(A4542,61,"FY","YTD","20241231",1,"",100000000)</f>
        <v>1.9451891181999998</v>
      </c>
      <c r="J4542" s="16">
        <f>[1]!s_fa_roe(A4542,"20251231")</f>
        <v>5.5114999999999998</v>
      </c>
      <c r="K4542" s="16">
        <f>[1]!s_stmnote_rdexp(A4542,"20251231",1,10000)</f>
        <v>12345.120612999999</v>
      </c>
      <c r="L4542" s="16">
        <f>[1]!s_margin_tradingbalance(A4542,"",10000)</f>
        <v>94767.154500000004</v>
      </c>
      <c r="M4542" s="16">
        <f>[1]!s_margin_seclendingbalance(A4542,"",10000)</f>
        <v>680.88750000000005</v>
      </c>
      <c r="N4542" s="17">
        <f>[1]!s_val_ev(A4542,"",100000000)</f>
        <v>322.19639250249998</v>
      </c>
      <c r="O4542" s="17">
        <f>[1]!share_freesharesmv(A4542,"",100000000)</f>
        <v>192.28909064000001</v>
      </c>
      <c r="P4542" s="17">
        <f ca="1">[1]!s_dq_amount_btin(A4542,TODAY()-1,100000000)</f>
        <v>33.110941320000002</v>
      </c>
      <c r="Q4542" s="17">
        <f ca="1">[1]!s_dq_turn(A4542,TODAY()-1)</f>
        <v>9.9434602677158814</v>
      </c>
      <c r="R4542" s="2">
        <f>[1]!s_pq_amount(A4542,"20260101","",100000000)</f>
        <v>1117.73786524</v>
      </c>
      <c r="S4542" s="2">
        <f>[1]!s_pq_avgamount(A4542,"20260101","",100000000)</f>
        <v>10.254475827889909</v>
      </c>
      <c r="T4542" s="17">
        <f>[1]!s_ipo_dilutedpe(A4542)</f>
        <v>15.04</v>
      </c>
      <c r="U4542" s="12">
        <f>[1]!s_ipo_collection_total(A4542,100000000)</f>
        <v>4.3180800000000001</v>
      </c>
      <c r="V4542" s="18">
        <f>[1]!s_val_pe_ttm(A4542,"")</f>
        <v>127.46896362304688</v>
      </c>
    </row>
    <row r="4543" spans="1:22" x14ac:dyDescent="0.3">
      <c r="A4543" s="12" t="s">
        <v>9372</v>
      </c>
      <c r="B4543" s="12" t="s">
        <v>9373</v>
      </c>
      <c r="C4543" s="16" t="str">
        <f>[1]!s_info_mkt(A4543)</f>
        <v>主板</v>
      </c>
      <c r="D4543" s="16" t="str">
        <f>[1]!s_ipo_listeddate(A4543)</f>
        <v>2018-02-05</v>
      </c>
      <c r="E4543" s="16" t="str">
        <f>[1]!s_info_industry_csrc2023(A4543,"",3)</f>
        <v>资本市场服务</v>
      </c>
      <c r="F4543" s="16">
        <f>[1]!s_is(A4543,83,"FY","YTD","20251231",1,"",100000000)</f>
        <v>46.154845286899999</v>
      </c>
      <c r="G4543" s="16">
        <f>[1]!s_is(A4543,83,"FY","YTD","20241231",1,"",100000000)</f>
        <v>39.1959453379</v>
      </c>
      <c r="H4543" s="16">
        <f>[1]!s_is(A4543,61,"FY","YTD","20251231",1,"",100000000)</f>
        <v>14.703281755999999</v>
      </c>
      <c r="I4543" s="16">
        <f>[1]!s_is(A4543,61,"FY","YTD","20241231",1,"",100000000)</f>
        <v>7.2796511212999997</v>
      </c>
      <c r="J4543" s="16">
        <f>[1]!s_fa_roe(A4543,"20251231")</f>
        <v>6.0853000000000002</v>
      </c>
      <c r="K4543" s="16">
        <f>[1]!s_stmnote_rdexp(A4543,"20251231",1,10000)</f>
        <v>0</v>
      </c>
      <c r="L4543" s="16">
        <f>[1]!s_margin_tradingbalance(A4543,"",10000)</f>
        <v>117298.9108</v>
      </c>
      <c r="M4543" s="16">
        <f>[1]!s_margin_seclendingbalance(A4543,"",10000)</f>
        <v>187.73099999999999</v>
      </c>
      <c r="N4543" s="17">
        <f>[1]!s_val_ev(A4543,"",100000000)</f>
        <v>208.6875</v>
      </c>
      <c r="O4543" s="17">
        <f>[1]!share_freesharesmv(A4543,"",100000000)</f>
        <v>112.351397517</v>
      </c>
      <c r="P4543" s="17">
        <f ca="1">[1]!s_dq_amount_btin(A4543,TODAY()-1,100000000)</f>
        <v>1.3782700800000001</v>
      </c>
      <c r="Q4543" s="17">
        <f ca="1">[1]!s_dq_turn(A4543,TODAY()-1)</f>
        <v>0.65655912380952386</v>
      </c>
      <c r="R4543" s="2">
        <f>[1]!s_pq_amount(A4543,"20260101","",100000000)</f>
        <v>183.62936902999999</v>
      </c>
      <c r="S4543" s="2">
        <f>[1]!s_pq_avgamount(A4543,"20260101","",100000000)</f>
        <v>1.6846731103669723</v>
      </c>
      <c r="T4543" s="17">
        <f>[1]!s_ipo_dilutedpe(A4543)</f>
        <v>22.97</v>
      </c>
      <c r="U4543" s="12">
        <f>[1]!s_ipo_collection_total(A4543,100000000)</f>
        <v>49.664999999999999</v>
      </c>
      <c r="V4543" s="18">
        <f>[1]!s_val_pe_ttm(A4543,"")</f>
        <v>13.35234546661377</v>
      </c>
    </row>
    <row r="4544" spans="1:22" x14ac:dyDescent="0.3">
      <c r="A4544" s="12" t="s">
        <v>9374</v>
      </c>
      <c r="B4544" s="12" t="s">
        <v>9375</v>
      </c>
      <c r="C4544" s="16" t="str">
        <f>[1]!s_info_mkt(A4544)</f>
        <v>主板</v>
      </c>
      <c r="D4544" s="16" t="str">
        <f>[1]!s_ipo_listeddate(A4544)</f>
        <v>2010-12-17</v>
      </c>
      <c r="E4544" s="16" t="str">
        <f>[1]!s_info_industry_csrc2023(A4544,"",3)</f>
        <v>专用设备制造业</v>
      </c>
      <c r="F4544" s="16">
        <f>[1]!s_is(A4544,83,"FY","YTD","20251231",1,"",100000000)</f>
        <v>21.284507550699999</v>
      </c>
      <c r="G4544" s="16">
        <f>[1]!s_is(A4544,83,"FY","YTD","20241231",1,"",100000000)</f>
        <v>23.799522866100002</v>
      </c>
      <c r="H4544" s="16">
        <f>[1]!s_is(A4544,61,"FY","YTD","20251231",1,"",100000000)</f>
        <v>1.2260156541</v>
      </c>
      <c r="I4544" s="16">
        <f>[1]!s_is(A4544,61,"FY","YTD","20241231",1,"",100000000)</f>
        <v>1.1344487095</v>
      </c>
      <c r="J4544" s="16">
        <f>[1]!s_fa_roe(A4544,"20251231")</f>
        <v>3.8603999999999998</v>
      </c>
      <c r="K4544" s="16">
        <f>[1]!s_stmnote_rdexp(A4544,"20251231",1,10000)</f>
        <v>6359.9392520000001</v>
      </c>
      <c r="L4544" s="16">
        <f>[1]!s_margin_tradingbalance(A4544,"",10000)</f>
        <v>23660.452300000001</v>
      </c>
      <c r="M4544" s="16">
        <f>[1]!s_margin_seclendingbalance(A4544,"",10000)</f>
        <v>23.8276</v>
      </c>
      <c r="N4544" s="17">
        <f>[1]!s_val_ev(A4544,"",100000000)</f>
        <v>49.205109873599994</v>
      </c>
      <c r="O4544" s="17">
        <f>[1]!share_freesharesmv(A4544,"",100000000)</f>
        <v>38.516863041599997</v>
      </c>
      <c r="P4544" s="17">
        <f ca="1">[1]!s_dq_amount_btin(A4544,TODAY()-1,100000000)</f>
        <v>0.62525544</v>
      </c>
      <c r="Q4544" s="17">
        <f ca="1">[1]!s_dq_turn(A4544,TODAY()-1)</f>
        <v>1.2748716275491321</v>
      </c>
      <c r="R4544" s="2">
        <f>[1]!s_pq_amount(A4544,"20260101","",100000000)</f>
        <v>175.28700365</v>
      </c>
      <c r="S4544" s="2">
        <f>[1]!s_pq_avgamount(A4544,"20260101","",100000000)</f>
        <v>1.6081376481651375</v>
      </c>
      <c r="T4544" s="17">
        <f>[1]!s_ipo_dilutedpe(A4544)</f>
        <v>74.069999999999993</v>
      </c>
      <c r="U4544" s="12">
        <f>[1]!s_ipo_collection_total(A4544,100000000)</f>
        <v>13.4</v>
      </c>
      <c r="V4544" s="18">
        <f>[1]!s_val_pe_ttm(A4544,"")</f>
        <v>61.833095550537109</v>
      </c>
    </row>
    <row r="4545" spans="1:22" x14ac:dyDescent="0.3">
      <c r="A4545" s="12" t="s">
        <v>9376</v>
      </c>
      <c r="B4545" s="12" t="s">
        <v>9377</v>
      </c>
      <c r="C4545" s="16" t="str">
        <f>[1]!s_info_mkt(A4545)</f>
        <v>创业板</v>
      </c>
      <c r="D4545" s="16" t="str">
        <f>[1]!s_ipo_listeddate(A4545)</f>
        <v>2023-05-12</v>
      </c>
      <c r="E4545" s="16" t="str">
        <f>[1]!s_info_industry_csrc2023(A4545,"",3)</f>
        <v>专用设备制造业</v>
      </c>
      <c r="F4545" s="16">
        <f>[1]!s_is(A4545,83,"FY","YTD","20251231",1,"",100000000)</f>
        <v>10.682715571399999</v>
      </c>
      <c r="G4545" s="16">
        <f>[1]!s_is(A4545,83,"FY","YTD","20241231",1,"",100000000)</f>
        <v>16.989625142600001</v>
      </c>
      <c r="H4545" s="16">
        <f>[1]!s_is(A4545,61,"FY","YTD","20251231",1,"",100000000)</f>
        <v>-1.0986439101999999</v>
      </c>
      <c r="I4545" s="16">
        <f>[1]!s_is(A4545,61,"FY","YTD","20241231",1,"",100000000)</f>
        <v>0.3069924268</v>
      </c>
      <c r="J4545" s="16">
        <f>[1]!s_fa_roe(A4545,"20251231")</f>
        <v>-3.9367999999999999</v>
      </c>
      <c r="K4545" s="16">
        <f>[1]!s_stmnote_rdexp(A4545,"20251231",1,10000)</f>
        <v>17294.032134000001</v>
      </c>
      <c r="L4545" s="16">
        <f>[1]!s_margin_tradingbalance(A4545,"",10000)</f>
        <v>20762.184000000001</v>
      </c>
      <c r="M4545" s="16">
        <f>[1]!s_margin_seclendingbalance(A4545,"",10000)</f>
        <v>57.886400000000002</v>
      </c>
      <c r="N4545" s="17">
        <f>[1]!s_val_ev(A4545,"",100000000)</f>
        <v>56.607372444000006</v>
      </c>
      <c r="O4545" s="17">
        <f>[1]!share_freesharesmv(A4545,"",100000000)</f>
        <v>22.775774980000001</v>
      </c>
      <c r="P4545" s="17">
        <f ca="1">[1]!s_dq_amount_btin(A4545,TODAY()-1,100000000)</f>
        <v>1.1951795199999999</v>
      </c>
      <c r="Q4545" s="17">
        <f ca="1">[1]!s_dq_turn(A4545,TODAY()-1)</f>
        <v>2.1061574648769437</v>
      </c>
      <c r="R4545" s="2">
        <f>[1]!s_pq_amount(A4545,"20260101","",100000000)</f>
        <v>160.82152209</v>
      </c>
      <c r="S4545" s="2">
        <f>[1]!s_pq_avgamount(A4545,"20260101","",100000000)</f>
        <v>1.4754268081651374</v>
      </c>
      <c r="T4545" s="17">
        <f>[1]!s_ipo_dilutedpe(A4545)</f>
        <v>46.66</v>
      </c>
      <c r="U4545" s="12">
        <f>[1]!s_ipo_collection_total(A4545,100000000)</f>
        <v>23.04</v>
      </c>
      <c r="V4545" s="18">
        <f>[1]!s_val_pe_ttm(A4545,"")</f>
        <v>-36.188179016113281</v>
      </c>
    </row>
    <row r="4546" spans="1:22" x14ac:dyDescent="0.3">
      <c r="A4546" s="12" t="s">
        <v>9378</v>
      </c>
      <c r="B4546" s="12" t="s">
        <v>9379</v>
      </c>
      <c r="C4546" s="16" t="str">
        <f>[1]!s_info_mkt(A4546)</f>
        <v>主板</v>
      </c>
      <c r="D4546" s="16" t="str">
        <f>[1]!s_ipo_listeddate(A4546)</f>
        <v>2010-09-08</v>
      </c>
      <c r="E4546" s="16" t="str">
        <f>[1]!s_info_industry_csrc2023(A4546,"",3)</f>
        <v>化学原料和化学制品制造业</v>
      </c>
      <c r="F4546" s="16">
        <f>[1]!s_is(A4546,83,"FY","YTD","20251231",1,"",100000000)</f>
        <v>99.158688453500005</v>
      </c>
      <c r="G4546" s="16">
        <f>[1]!s_is(A4546,83,"FY","YTD","20241231",1,"",100000000)</f>
        <v>83.280585132100001</v>
      </c>
      <c r="H4546" s="16">
        <f>[1]!s_is(A4546,61,"FY","YTD","20251231",1,"",100000000)</f>
        <v>0.34595438670000001</v>
      </c>
      <c r="I4546" s="16">
        <f>[1]!s_is(A4546,61,"FY","YTD","20241231",1,"",100000000)</f>
        <v>0.59685334170000004</v>
      </c>
      <c r="J4546" s="16">
        <f>[1]!s_fa_roe(A4546,"20251231")</f>
        <v>1.6581999999999999</v>
      </c>
      <c r="K4546" s="16">
        <f>[1]!s_stmnote_rdexp(A4546,"20251231",1,10000)</f>
        <v>24529.178971000001</v>
      </c>
      <c r="L4546" s="16">
        <f>[1]!s_margin_tradingbalance(A4546,"",10000)</f>
        <v>0</v>
      </c>
      <c r="M4546" s="16">
        <f>[1]!s_margin_seclendingbalance(A4546,"",10000)</f>
        <v>0</v>
      </c>
      <c r="N4546" s="17">
        <f>[1]!s_val_ev(A4546,"",100000000)</f>
        <v>68.0207742594</v>
      </c>
      <c r="O4546" s="17">
        <f>[1]!share_freesharesmv(A4546,"",100000000)</f>
        <v>47.676002467499998</v>
      </c>
      <c r="P4546" s="17">
        <f ca="1">[1]!s_dq_amount_btin(A4546,TODAY()-1,100000000)</f>
        <v>2.3950419300000001</v>
      </c>
      <c r="Q4546" s="17">
        <f ca="1">[1]!s_dq_turn(A4546,TODAY()-1)</f>
        <v>3.5150208938717942</v>
      </c>
      <c r="R4546" s="2">
        <f>[1]!s_pq_amount(A4546,"20260101","",100000000)</f>
        <v>820.54862052999999</v>
      </c>
      <c r="S4546" s="2">
        <f>[1]!s_pq_avgamount(A4546,"20260101","",100000000)</f>
        <v>7.5279689956880738</v>
      </c>
      <c r="T4546" s="17">
        <f>[1]!s_ipo_dilutedpe(A4546)</f>
        <v>50</v>
      </c>
      <c r="U4546" s="12">
        <f>[1]!s_ipo_collection_total(A4546,100000000)</f>
        <v>15</v>
      </c>
      <c r="V4546" s="18">
        <f>[1]!s_val_pe_ttm(A4546,"")</f>
        <v>182.68756103515625</v>
      </c>
    </row>
    <row r="4547" spans="1:22" x14ac:dyDescent="0.3">
      <c r="A4547" s="12" t="s">
        <v>369</v>
      </c>
      <c r="B4547" s="12" t="s">
        <v>370</v>
      </c>
      <c r="C4547" s="16" t="str">
        <f>[1]!s_info_mkt(A4547)</f>
        <v>北证</v>
      </c>
      <c r="D4547" s="16" t="str">
        <f>[1]!s_ipo_listeddate(A4547)</f>
        <v>2025-06-10</v>
      </c>
      <c r="E4547" s="16" t="str">
        <f>[1]!s_info_industry_csrc2023(A4547,"",3)</f>
        <v>铁路、船舶、航空航天和其他运输设备制造业</v>
      </c>
      <c r="F4547" s="16">
        <f>[1]!s_is(A4547,83,"FY","YTD","20251231",1,"",100000000)</f>
        <v>3.6390711626000001</v>
      </c>
      <c r="G4547" s="16">
        <f>[1]!s_is(A4547,83,"FY","YTD","20241231",1,"",100000000)</f>
        <v>3.3526146063</v>
      </c>
      <c r="H4547" s="16">
        <f>[1]!s_is(A4547,61,"FY","YTD","20251231",1,"",100000000)</f>
        <v>0.44241944950000001</v>
      </c>
      <c r="I4547" s="16">
        <f>[1]!s_is(A4547,61,"FY","YTD","20241231",1,"",100000000)</f>
        <v>0.53391653640000003</v>
      </c>
      <c r="J4547" s="16">
        <f>[1]!s_fa_roe(A4547,"20251231")</f>
        <v>12.3725</v>
      </c>
      <c r="K4547" s="16">
        <f>[1]!s_stmnote_rdexp(A4547,"20251231",1,10000)</f>
        <v>1938.4899070000001</v>
      </c>
      <c r="L4547" s="16">
        <f>[1]!s_margin_tradingbalance(A4547,"",10000)</f>
        <v>1096.7601999999999</v>
      </c>
      <c r="M4547" s="16">
        <f>[1]!s_margin_seclendingbalance(A4547,"",10000)</f>
        <v>0</v>
      </c>
      <c r="N4547" s="17">
        <f>[1]!s_val_ev(A4547,"",100000000)</f>
        <v>12.06744526</v>
      </c>
      <c r="O4547" s="17">
        <f>[1]!share_freesharesmv(A4547,"",100000000)</f>
        <v>6.4301252599999996</v>
      </c>
      <c r="P4547" s="17">
        <f ca="1">[1]!s_dq_amount_btin(A4547,TODAY()-1,100000000)</f>
        <v>0.1095488</v>
      </c>
      <c r="Q4547" s="17">
        <f ca="1">[1]!s_dq_turn(A4547,TODAY()-1)</f>
        <v>1.6911430058206982</v>
      </c>
      <c r="R4547" s="2">
        <f>[1]!s_pq_amount(A4547,"20260101","",100000000)</f>
        <v>27.717623620000001</v>
      </c>
      <c r="S4547" s="2">
        <f>[1]!s_pq_avgamount(A4547,"20260101","",100000000)</f>
        <v>0.25429012495412845</v>
      </c>
      <c r="T4547" s="17">
        <f>[1]!s_ipo_dilutedpe(A4547)</f>
        <v>13.42</v>
      </c>
      <c r="U4547" s="12">
        <f>[1]!s_ipo_collection_total(A4547,100000000)</f>
        <v>1.93410335</v>
      </c>
      <c r="V4547" s="18">
        <f>[1]!s_val_pe_ttm(A4547,"")</f>
        <v>23.984645843505859</v>
      </c>
    </row>
    <row r="4548" spans="1:22" x14ac:dyDescent="0.3">
      <c r="A4548" s="12" t="s">
        <v>9380</v>
      </c>
      <c r="B4548" s="12" t="s">
        <v>9381</v>
      </c>
      <c r="C4548" s="16" t="str">
        <f>[1]!s_info_mkt(A4548)</f>
        <v>主板</v>
      </c>
      <c r="D4548" s="16" t="str">
        <f>[1]!s_ipo_listeddate(A4548)</f>
        <v>1996-08-08</v>
      </c>
      <c r="E4548" s="16" t="str">
        <f>[1]!s_info_industry_csrc2023(A4548,"",3)</f>
        <v>石油、煤炭及其他燃料加工业</v>
      </c>
      <c r="F4548" s="16">
        <f>[1]!s_is(A4548,83,"FY","YTD","20251231",1,"",100000000)</f>
        <v>61.7820262754</v>
      </c>
      <c r="G4548" s="16">
        <f>[1]!s_is(A4548,83,"FY","YTD","20241231",1,"",100000000)</f>
        <v>75.067515954599997</v>
      </c>
      <c r="H4548" s="16">
        <f>[1]!s_is(A4548,61,"FY","YTD","20251231",1,"",100000000)</f>
        <v>0.8313462840000001</v>
      </c>
      <c r="I4548" s="16">
        <f>[1]!s_is(A4548,61,"FY","YTD","20241231",1,"",100000000)</f>
        <v>2.6311774533000003</v>
      </c>
      <c r="J4548" s="16">
        <f>[1]!s_fa_roe(A4548,"20251231")</f>
        <v>0.54430000000000001</v>
      </c>
      <c r="K4548" s="16">
        <f>[1]!s_stmnote_rdexp(A4548,"20251231",1,10000)</f>
        <v>8753.9245650000012</v>
      </c>
      <c r="L4548" s="16">
        <f>[1]!s_margin_tradingbalance(A4548,"",10000)</f>
        <v>41661.058599999997</v>
      </c>
      <c r="M4548" s="16">
        <f>[1]!s_margin_seclendingbalance(A4548,"",10000)</f>
        <v>321.91520000000003</v>
      </c>
      <c r="N4548" s="17">
        <f>[1]!s_val_ev(A4548,"",100000000)</f>
        <v>88.136967697599999</v>
      </c>
      <c r="O4548" s="17">
        <f>[1]!share_freesharesmv(A4548,"",100000000)</f>
        <v>37.943430480000004</v>
      </c>
      <c r="P4548" s="17">
        <f ca="1">[1]!s_dq_amount_btin(A4548,TODAY()-1,100000000)</f>
        <v>1.09019797</v>
      </c>
      <c r="Q4548" s="17">
        <f ca="1">[1]!s_dq_turn(A4548,TODAY()-1)</f>
        <v>1.2341051066471151</v>
      </c>
      <c r="R4548" s="2">
        <f>[1]!s_pq_amount(A4548,"20260101","",100000000)</f>
        <v>364.96733504000002</v>
      </c>
      <c r="S4548" s="2">
        <f>[1]!s_pq_avgamount(A4548,"20260101","",100000000)</f>
        <v>3.3483241746788992</v>
      </c>
      <c r="T4548" s="17">
        <f>[1]!s_ipo_dilutedpe(A4548)</f>
        <v>14.6</v>
      </c>
      <c r="U4548" s="12">
        <f>[1]!s_ipo_collection_total(A4548,100000000)</f>
        <v>1.5</v>
      </c>
      <c r="V4548" s="18">
        <f>[1]!s_val_pe_ttm(A4548,"")</f>
        <v>65.19537353515625</v>
      </c>
    </row>
    <row r="4549" spans="1:22" x14ac:dyDescent="0.3">
      <c r="A4549" s="12" t="s">
        <v>9382</v>
      </c>
      <c r="B4549" s="12" t="s">
        <v>9383</v>
      </c>
      <c r="C4549" s="16" t="str">
        <f>[1]!s_info_mkt(A4549)</f>
        <v>主板</v>
      </c>
      <c r="D4549" s="16" t="str">
        <f>[1]!s_ipo_listeddate(A4549)</f>
        <v>2022-08-18</v>
      </c>
      <c r="E4549" s="16" t="str">
        <f>[1]!s_info_industry_csrc2023(A4549,"",3)</f>
        <v>化学原料和化学制品制造业</v>
      </c>
      <c r="F4549" s="16">
        <f>[1]!s_is(A4549,83,"FY","YTD","20251231",1,"",100000000)</f>
        <v>8.4051866863000004</v>
      </c>
      <c r="G4549" s="16">
        <f>[1]!s_is(A4549,83,"FY","YTD","20241231",1,"",100000000)</f>
        <v>7.8075155717999998</v>
      </c>
      <c r="H4549" s="16">
        <f>[1]!s_is(A4549,61,"FY","YTD","20251231",1,"",100000000)</f>
        <v>0.11421195869999999</v>
      </c>
      <c r="I4549" s="16">
        <f>[1]!s_is(A4549,61,"FY","YTD","20241231",1,"",100000000)</f>
        <v>-0.12132069279999999</v>
      </c>
      <c r="J4549" s="16">
        <f>[1]!s_fa_roe(A4549,"20251231")</f>
        <v>0.72470000000000001</v>
      </c>
      <c r="K4549" s="16">
        <f>[1]!s_stmnote_rdexp(A4549,"20251231",1,10000)</f>
        <v>2153.7846930000001</v>
      </c>
      <c r="L4549" s="16">
        <f>[1]!s_margin_tradingbalance(A4549,"",10000)</f>
        <v>0</v>
      </c>
      <c r="M4549" s="16">
        <f>[1]!s_margin_seclendingbalance(A4549,"",10000)</f>
        <v>0</v>
      </c>
      <c r="N4549" s="17">
        <f>[1]!s_val_ev(A4549,"",100000000)</f>
        <v>43.069333440000001</v>
      </c>
      <c r="O4549" s="17">
        <f>[1]!share_freesharesmv(A4549,"",100000000)</f>
        <v>12.278933439999999</v>
      </c>
      <c r="P4549" s="17">
        <f ca="1">[1]!s_dq_amount_btin(A4549,TODAY()-1,100000000)</f>
        <v>0.74766500000000002</v>
      </c>
      <c r="Q4549" s="17">
        <f ca="1">[1]!s_dq_turn(A4549,TODAY()-1)</f>
        <v>3.8658268030482543</v>
      </c>
      <c r="R4549" s="2">
        <f>[1]!s_pq_amount(A4549,"20260101","",100000000)</f>
        <v>63.054356839999997</v>
      </c>
      <c r="S4549" s="2">
        <f>[1]!s_pq_avgamount(A4549,"20260101","",100000000)</f>
        <v>0.57848033798165133</v>
      </c>
      <c r="T4549" s="17">
        <f>[1]!s_ipo_dilutedpe(A4549)</f>
        <v>22.99</v>
      </c>
      <c r="U4549" s="12">
        <f>[1]!s_ipo_collection_total(A4549,100000000)</f>
        <v>7.3006267396000002</v>
      </c>
      <c r="V4549" s="18">
        <f>[1]!s_val_pe_ttm(A4549,"")</f>
        <v>165.84262084960938</v>
      </c>
    </row>
    <row r="4550" spans="1:22" x14ac:dyDescent="0.3">
      <c r="A4550" s="12" t="s">
        <v>9384</v>
      </c>
      <c r="B4550" s="12" t="s">
        <v>9385</v>
      </c>
      <c r="C4550" s="16" t="str">
        <f>[1]!s_info_mkt(A4550)</f>
        <v>主板</v>
      </c>
      <c r="D4550" s="16" t="str">
        <f>[1]!s_ipo_listeddate(A4550)</f>
        <v>1996-10-28</v>
      </c>
      <c r="E4550" s="16" t="str">
        <f>[1]!s_info_industry_csrc2023(A4550,"",3)</f>
        <v>医药制造业</v>
      </c>
      <c r="F4550" s="16">
        <f>[1]!s_is(A4550,83,"FY","YTD","20251231",1,"",100000000)</f>
        <v>23.351912638000002</v>
      </c>
      <c r="G4550" s="16">
        <f>[1]!s_is(A4550,83,"FY","YTD","20241231",1,"",100000000)</f>
        <v>26.105751034299999</v>
      </c>
      <c r="H4550" s="16">
        <f>[1]!s_is(A4550,61,"FY","YTD","20251231",1,"",100000000)</f>
        <v>23.952401349799999</v>
      </c>
      <c r="I4550" s="16">
        <f>[1]!s_is(A4550,61,"FY","YTD","20241231",1,"",100000000)</f>
        <v>15.513930707</v>
      </c>
      <c r="J4550" s="16">
        <f>[1]!s_fa_roe(A4550,"20251231")</f>
        <v>8.0250000000000004</v>
      </c>
      <c r="K4550" s="16">
        <f>[1]!s_stmnote_rdexp(A4550,"20251231",1,10000)</f>
        <v>11043.787834999999</v>
      </c>
      <c r="L4550" s="16">
        <f>[1]!s_margin_tradingbalance(A4550,"",10000)</f>
        <v>147076.45389999999</v>
      </c>
      <c r="M4550" s="16">
        <f>[1]!s_margin_seclendingbalance(A4550,"",10000)</f>
        <v>691.86239999999998</v>
      </c>
      <c r="N4550" s="17">
        <f>[1]!s_val_ev(A4550,"",100000000)</f>
        <v>205.0960588705</v>
      </c>
      <c r="O4550" s="17">
        <f>[1]!share_freesharesmv(A4550,"",100000000)</f>
        <v>148.15639977949999</v>
      </c>
      <c r="P4550" s="17">
        <f ca="1">[1]!s_dq_amount_btin(A4550,TODAY()-1,100000000)</f>
        <v>1.6153879099999999</v>
      </c>
      <c r="Q4550" s="17">
        <f ca="1">[1]!s_dq_turn(A4550,TODAY()-1)</f>
        <v>0.78332852331823266</v>
      </c>
      <c r="R4550" s="2">
        <f>[1]!s_pq_amount(A4550,"20260101","",100000000)</f>
        <v>270.90458867000001</v>
      </c>
      <c r="S4550" s="2">
        <f>[1]!s_pq_avgamount(A4550,"20260101","",100000000)</f>
        <v>2.4853631988073395</v>
      </c>
      <c r="T4550" s="17">
        <f>[1]!s_ipo_dilutedpe(A4550)</f>
        <v>0</v>
      </c>
      <c r="U4550" s="12">
        <f>[1]!s_ipo_collection_total(A4550,100000000)</f>
        <v>0.97919999999999996</v>
      </c>
      <c r="V4550" s="18">
        <f>[1]!s_val_pe_ttm(A4550,"")</f>
        <v>7.4732570648193359</v>
      </c>
    </row>
    <row r="4551" spans="1:22" x14ac:dyDescent="0.3">
      <c r="A4551" s="12" t="s">
        <v>9386</v>
      </c>
      <c r="B4551" s="12" t="s">
        <v>9387</v>
      </c>
      <c r="C4551" s="16" t="str">
        <f>[1]!s_info_mkt(A4551)</f>
        <v>创业板</v>
      </c>
      <c r="D4551" s="16" t="str">
        <f>[1]!s_ipo_listeddate(A4551)</f>
        <v>2016-12-20</v>
      </c>
      <c r="E4551" s="16" t="str">
        <f>[1]!s_info_industry_csrc2023(A4551,"",3)</f>
        <v>计算机、通信和其他电子设备制造业</v>
      </c>
      <c r="F4551" s="16">
        <f>[1]!s_is(A4551,83,"FY","YTD","20251231",1,"",100000000)</f>
        <v>10.6882175334</v>
      </c>
      <c r="G4551" s="16">
        <f>[1]!s_is(A4551,83,"FY","YTD","20241231",1,"",100000000)</f>
        <v>9.4937625951999998</v>
      </c>
      <c r="H4551" s="16">
        <f>[1]!s_is(A4551,61,"FY","YTD","20251231",1,"",100000000)</f>
        <v>1.1813221384999999</v>
      </c>
      <c r="I4551" s="16">
        <f>[1]!s_is(A4551,61,"FY","YTD","20241231",1,"",100000000)</f>
        <v>1.2235263267000001</v>
      </c>
      <c r="J4551" s="16">
        <f>[1]!s_fa_roe(A4551,"20251231")</f>
        <v>7.6871999999999998</v>
      </c>
      <c r="K4551" s="16">
        <f>[1]!s_stmnote_rdexp(A4551,"20251231",1,10000)</f>
        <v>6225.3898239999999</v>
      </c>
      <c r="L4551" s="16">
        <f>[1]!s_margin_tradingbalance(A4551,"",10000)</f>
        <v>63143.780100000004</v>
      </c>
      <c r="M4551" s="16">
        <f>[1]!s_margin_seclendingbalance(A4551,"",10000)</f>
        <v>330.56360000000001</v>
      </c>
      <c r="N4551" s="17">
        <f>[1]!s_val_ev(A4551,"",100000000)</f>
        <v>200.57525454330002</v>
      </c>
      <c r="O4551" s="17">
        <f>[1]!share_freesharesmv(A4551,"",100000000)</f>
        <v>104.78159324640001</v>
      </c>
      <c r="P4551" s="17">
        <f ca="1">[1]!s_dq_amount_btin(A4551,TODAY()-1,100000000)</f>
        <v>12.581290389999999</v>
      </c>
      <c r="Q4551" s="17">
        <f ca="1">[1]!s_dq_turn(A4551,TODAY()-1)</f>
        <v>9.9957118231331883</v>
      </c>
      <c r="R4551" s="2">
        <f>[1]!s_pq_amount(A4551,"20260101","",100000000)</f>
        <v>899.23702427000001</v>
      </c>
      <c r="S4551" s="2">
        <f>[1]!s_pq_avgamount(A4551,"20260101","",100000000)</f>
        <v>8.2498809566055051</v>
      </c>
      <c r="T4551" s="17">
        <f>[1]!s_ipo_dilutedpe(A4551)</f>
        <v>22.99</v>
      </c>
      <c r="U4551" s="12">
        <f>[1]!s_ipo_collection_total(A4551,100000000)</f>
        <v>1.6479999999999999</v>
      </c>
      <c r="V4551" s="18">
        <f>[1]!s_val_pe_ttm(A4551,"")</f>
        <v>181.73554992675781</v>
      </c>
    </row>
    <row r="4552" spans="1:22" x14ac:dyDescent="0.3">
      <c r="A4552" s="12" t="s">
        <v>9388</v>
      </c>
      <c r="B4552" s="12" t="s">
        <v>9389</v>
      </c>
      <c r="C4552" s="16" t="str">
        <f>[1]!s_info_mkt(A4552)</f>
        <v>主板</v>
      </c>
      <c r="D4552" s="16" t="str">
        <f>[1]!s_ipo_listeddate(A4552)</f>
        <v>2014-11-05</v>
      </c>
      <c r="E4552" s="16" t="str">
        <f>[1]!s_info_industry_csrc2023(A4552,"",3)</f>
        <v>石油、煤炭及其他燃料加工业</v>
      </c>
      <c r="F4552" s="16">
        <f>[1]!s_is(A4552,83,"FY","YTD","20251231",1,"",100000000)</f>
        <v>101.32039453709999</v>
      </c>
      <c r="G4552" s="16">
        <f>[1]!s_is(A4552,83,"FY","YTD","20241231",1,"",100000000)</f>
        <v>145.8038189756</v>
      </c>
      <c r="H4552" s="16">
        <f>[1]!s_is(A4552,61,"FY","YTD","20251231",1,"",100000000)</f>
        <v>-11.7688829499</v>
      </c>
      <c r="I4552" s="16">
        <f>[1]!s_is(A4552,61,"FY","YTD","20241231",1,"",100000000)</f>
        <v>-11.5832986048</v>
      </c>
      <c r="J4552" s="16">
        <f>[1]!s_fa_roe(A4552,"20251231")</f>
        <v>-20.4483</v>
      </c>
      <c r="K4552" s="16">
        <f>[1]!s_stmnote_rdexp(A4552,"20251231",1,10000)</f>
        <v>0</v>
      </c>
      <c r="L4552" s="16">
        <f>[1]!s_margin_tradingbalance(A4552,"",10000)</f>
        <v>13966.092199999999</v>
      </c>
      <c r="M4552" s="16">
        <f>[1]!s_margin_seclendingbalance(A4552,"",10000)</f>
        <v>80.988900000000001</v>
      </c>
      <c r="N4552" s="17">
        <f>[1]!s_val_ev(A4552,"",100000000)</f>
        <v>63.113177045099995</v>
      </c>
      <c r="O4552" s="17">
        <f>[1]!share_freesharesmv(A4552,"",100000000)</f>
        <v>24.516536323500002</v>
      </c>
      <c r="P4552" s="17">
        <f ca="1">[1]!s_dq_amount_btin(A4552,TODAY()-1,100000000)</f>
        <v>1.01853452</v>
      </c>
      <c r="Q4552" s="17">
        <f ca="1">[1]!s_dq_turn(A4552,TODAY()-1)</f>
        <v>1.6007023643859399</v>
      </c>
      <c r="R4552" s="2">
        <f>[1]!s_pq_amount(A4552,"20260101","",100000000)</f>
        <v>527.48830643999997</v>
      </c>
      <c r="S4552" s="2">
        <f>[1]!s_pq_avgamount(A4552,"20260101","",100000000)</f>
        <v>4.839342260917431</v>
      </c>
      <c r="T4552" s="17">
        <f>[1]!s_ipo_dilutedpe(A4552)</f>
        <v>22.69</v>
      </c>
      <c r="U4552" s="12">
        <f>[1]!s_ipo_collection_total(A4552,100000000)</f>
        <v>7.38</v>
      </c>
      <c r="V4552" s="18">
        <f>[1]!s_val_pe_ttm(A4552,"")</f>
        <v>-5.1372828483581543</v>
      </c>
    </row>
    <row r="4553" spans="1:22" x14ac:dyDescent="0.3">
      <c r="A4553" s="12" t="s">
        <v>9390</v>
      </c>
      <c r="B4553" s="12" t="s">
        <v>9391</v>
      </c>
      <c r="C4553" s="16" t="str">
        <f>[1]!s_info_mkt(A4553)</f>
        <v>主板</v>
      </c>
      <c r="D4553" s="16" t="str">
        <f>[1]!s_ipo_listeddate(A4553)</f>
        <v>2010-01-26</v>
      </c>
      <c r="E4553" s="16" t="str">
        <f>[1]!s_info_industry_csrc2023(A4553,"",3)</f>
        <v>金属制品业</v>
      </c>
      <c r="F4553" s="16">
        <f>[1]!s_is(A4553,83,"FY","YTD","20251231",1,"",100000000)</f>
        <v>25.703266515900001</v>
      </c>
      <c r="G4553" s="16">
        <f>[1]!s_is(A4553,83,"FY","YTD","20241231",1,"",100000000)</f>
        <v>22.142528429499997</v>
      </c>
      <c r="H4553" s="16">
        <f>[1]!s_is(A4553,61,"FY","YTD","20251231",1,"",100000000)</f>
        <v>0.1743637653</v>
      </c>
      <c r="I4553" s="16">
        <f>[1]!s_is(A4553,61,"FY","YTD","20241231",1,"",100000000)</f>
        <v>-0.46810706860000001</v>
      </c>
      <c r="J4553" s="16">
        <f>[1]!s_fa_roe(A4553,"20251231")</f>
        <v>0.7167</v>
      </c>
      <c r="K4553" s="16">
        <f>[1]!s_stmnote_rdexp(A4553,"20251231",1,10000)</f>
        <v>11553.692138</v>
      </c>
      <c r="L4553" s="16">
        <f>[1]!s_margin_tradingbalance(A4553,"",10000)</f>
        <v>31624.991000000002</v>
      </c>
      <c r="M4553" s="16">
        <f>[1]!s_margin_seclendingbalance(A4553,"",10000)</f>
        <v>43.091999999999999</v>
      </c>
      <c r="N4553" s="17">
        <f>[1]!s_val_ev(A4553,"",100000000)</f>
        <v>95.712000000000003</v>
      </c>
      <c r="O4553" s="17">
        <f>[1]!share_freesharesmv(A4553,"",100000000)</f>
        <v>69.198779000000002</v>
      </c>
      <c r="P4553" s="17">
        <f ca="1">[1]!s_dq_amount_btin(A4553,TODAY()-1,100000000)</f>
        <v>6.0486562599999996</v>
      </c>
      <c r="Q4553" s="17">
        <f ca="1">[1]!s_dq_turn(A4553,TODAY()-1)</f>
        <v>6.2928178780546569</v>
      </c>
      <c r="R4553" s="2">
        <f>[1]!s_pq_amount(A4553,"20260101","",100000000)</f>
        <v>3040.8020881500001</v>
      </c>
      <c r="S4553" s="2">
        <f>[1]!s_pq_avgamount(A4553,"20260101","",100000000)</f>
        <v>27.89726686376147</v>
      </c>
      <c r="T4553" s="17">
        <f>[1]!s_ipo_dilutedpe(A4553)</f>
        <v>55.81</v>
      </c>
      <c r="U4553" s="12">
        <f>[1]!s_ipo_collection_total(A4553,100000000)</f>
        <v>12</v>
      </c>
      <c r="V4553" s="18">
        <f>[1]!s_val_pe_ttm(A4553,"")</f>
        <v>631.26983642578125</v>
      </c>
    </row>
    <row r="4554" spans="1:22" x14ac:dyDescent="0.3">
      <c r="A4554" s="12" t="s">
        <v>9392</v>
      </c>
      <c r="B4554" s="12" t="s">
        <v>9393</v>
      </c>
      <c r="C4554" s="16" t="str">
        <f>[1]!s_info_mkt(A4554)</f>
        <v>主板</v>
      </c>
      <c r="D4554" s="16" t="str">
        <f>[1]!s_ipo_listeddate(A4554)</f>
        <v>2017-07-20</v>
      </c>
      <c r="E4554" s="16" t="str">
        <f>[1]!s_info_industry_csrc2023(A4554,"",3)</f>
        <v>电力、热力生产和供应业</v>
      </c>
      <c r="F4554" s="16">
        <f>[1]!s_is(A4554,83,"FY","YTD","20251231",1,"",100000000)</f>
        <v>24.994671306599997</v>
      </c>
      <c r="G4554" s="16">
        <f>[1]!s_is(A4554,83,"FY","YTD","20241231",1,"",100000000)</f>
        <v>24.219147308699998</v>
      </c>
      <c r="H4554" s="16">
        <f>[1]!s_is(A4554,61,"FY","YTD","20251231",1,"",100000000)</f>
        <v>7.1423135807000007</v>
      </c>
      <c r="I4554" s="16">
        <f>[1]!s_is(A4554,61,"FY","YTD","20241231",1,"",100000000)</f>
        <v>6.3012388282000007</v>
      </c>
      <c r="J4554" s="16">
        <f>[1]!s_fa_roe(A4554,"20251231")</f>
        <v>9.6377000000000006</v>
      </c>
      <c r="K4554" s="16">
        <f>[1]!s_stmnote_rdexp(A4554,"20251231",1,10000)</f>
        <v>0</v>
      </c>
      <c r="L4554" s="16">
        <f>[1]!s_margin_tradingbalance(A4554,"",10000)</f>
        <v>34988.327899999997</v>
      </c>
      <c r="M4554" s="16">
        <f>[1]!s_margin_seclendingbalance(A4554,"",10000)</f>
        <v>141.8331</v>
      </c>
      <c r="N4554" s="17">
        <f>[1]!s_val_ev(A4554,"",100000000)</f>
        <v>130.20318890459998</v>
      </c>
      <c r="O4554" s="17">
        <f>[1]!share_freesharesmv(A4554,"",100000000)</f>
        <v>65.885123632199978</v>
      </c>
      <c r="P4554" s="17">
        <f ca="1">[1]!s_dq_amount_btin(A4554,TODAY()-1,100000000)</f>
        <v>1.74036718</v>
      </c>
      <c r="Q4554" s="17">
        <f ca="1">[1]!s_dq_turn(A4554,TODAY()-1)</f>
        <v>1.5823472846588447</v>
      </c>
      <c r="R4554" s="2">
        <f>[1]!s_pq_amount(A4554,"20260101","",100000000)</f>
        <v>623.33519890000002</v>
      </c>
      <c r="S4554" s="2">
        <f>[1]!s_pq_avgamount(A4554,"20260101","",100000000)</f>
        <v>5.7186715495412841</v>
      </c>
      <c r="T4554" s="17">
        <f>[1]!s_ipo_dilutedpe(A4554)</f>
        <v>17.87</v>
      </c>
      <c r="U4554" s="12">
        <f>[1]!s_ipo_collection_total(A4554,100000000)</f>
        <v>2.4407754966000001</v>
      </c>
      <c r="V4554" s="18">
        <f>[1]!s_val_pe_ttm(A4554,"")</f>
        <v>21.487117767333984</v>
      </c>
    </row>
    <row r="4555" spans="1:22" x14ac:dyDescent="0.3">
      <c r="A4555" s="12" t="s">
        <v>9394</v>
      </c>
      <c r="B4555" s="12" t="s">
        <v>9395</v>
      </c>
      <c r="C4555" s="16" t="str">
        <f>[1]!s_info_mkt(A4555)</f>
        <v>主板</v>
      </c>
      <c r="D4555" s="16" t="str">
        <f>[1]!s_ipo_listeddate(A4555)</f>
        <v>2010-08-03</v>
      </c>
      <c r="E4555" s="16" t="str">
        <f>[1]!s_info_industry_csrc2023(A4555,"",3)</f>
        <v>专用设备制造业</v>
      </c>
      <c r="F4555" s="16">
        <f>[1]!s_is(A4555,83,"FY","YTD","20251231",1,"",100000000)</f>
        <v>413.85128009239997</v>
      </c>
      <c r="G4555" s="16">
        <f>[1]!s_is(A4555,83,"FY","YTD","20241231",1,"",100000000)</f>
        <v>370.52041895349998</v>
      </c>
      <c r="H4555" s="16">
        <f>[1]!s_is(A4555,61,"FY","YTD","20251231",1,"",100000000)</f>
        <v>42.933923028400002</v>
      </c>
      <c r="I4555" s="16">
        <f>[1]!s_is(A4555,61,"FY","YTD","20241231",1,"",100000000)</f>
        <v>39.338361401</v>
      </c>
      <c r="J4555" s="16">
        <f>[1]!s_fa_roe(A4555,"20251231")</f>
        <v>18.6113</v>
      </c>
      <c r="K4555" s="16">
        <f>[1]!s_stmnote_rdexp(A4555,"20251231",1,10000)</f>
        <v>205663.36166600001</v>
      </c>
      <c r="L4555" s="16">
        <f>[1]!s_margin_tradingbalance(A4555,"",10000)</f>
        <v>152894.78510000001</v>
      </c>
      <c r="M4555" s="16">
        <f>[1]!s_margin_seclendingbalance(A4555,"",10000)</f>
        <v>940.1354</v>
      </c>
      <c r="N4555" s="17">
        <f>[1]!s_val_ev(A4555,"",100000000)</f>
        <v>277.85198090592155</v>
      </c>
      <c r="O4555" s="17">
        <f>[1]!share_freesharesmv(A4555,"",100000000)</f>
        <v>155.66715769489997</v>
      </c>
      <c r="P4555" s="17">
        <f ca="1">[1]!s_dq_amount_btin(A4555,TODAY()-1,100000000)</f>
        <v>3.7271383999999999</v>
      </c>
      <c r="Q4555" s="17">
        <f ca="1">[1]!s_dq_turn(A4555,TODAY()-1)</f>
        <v>1.4772738465664128</v>
      </c>
      <c r="R4555" s="2">
        <f>[1]!s_pq_amount(A4555,"20260101","",100000000)</f>
        <v>479.43837545999997</v>
      </c>
      <c r="S4555" s="2">
        <f>[1]!s_pq_avgamount(A4555,"20260101","",100000000)</f>
        <v>4.3985172060550459</v>
      </c>
      <c r="T4555" s="17">
        <f>[1]!s_ipo_dilutedpe(A4555)</f>
        <v>22.56</v>
      </c>
      <c r="U4555" s="12">
        <f>[1]!s_ipo_collection_total(A4555,100000000)</f>
        <v>28</v>
      </c>
      <c r="V4555" s="18">
        <f>[1]!s_val_pe_ttm(A4555,"")</f>
        <v>7.0296111106872559</v>
      </c>
    </row>
    <row r="4556" spans="1:22" x14ac:dyDescent="0.3">
      <c r="A4556" s="12" t="s">
        <v>9396</v>
      </c>
      <c r="B4556" s="12" t="s">
        <v>9397</v>
      </c>
      <c r="C4556" s="16" t="str">
        <f>[1]!s_info_mkt(A4556)</f>
        <v>主板</v>
      </c>
      <c r="D4556" s="16" t="str">
        <f>[1]!s_ipo_listeddate(A4556)</f>
        <v>1997-10-17</v>
      </c>
      <c r="E4556" s="16" t="str">
        <f>[1]!s_info_industry_csrc2023(A4556,"",3)</f>
        <v>化学原料和化学制品制造业</v>
      </c>
      <c r="F4556" s="16">
        <f>[1]!s_is(A4556,83,"FY","YTD","20251231",1,"",100000000)</f>
        <v>41.231698055900004</v>
      </c>
      <c r="G4556" s="16">
        <f>[1]!s_is(A4556,83,"FY","YTD","20241231",1,"",100000000)</f>
        <v>41.7172579486</v>
      </c>
      <c r="H4556" s="16">
        <f>[1]!s_is(A4556,61,"FY","YTD","20251231",1,"",100000000)</f>
        <v>-1.5309448896000002</v>
      </c>
      <c r="I4556" s="16">
        <f>[1]!s_is(A4556,61,"FY","YTD","20241231",1,"",100000000)</f>
        <v>-9.7914087224999999</v>
      </c>
      <c r="J4556" s="16">
        <f>[1]!s_fa_roe(A4556,"20251231")</f>
        <v>-6.9036</v>
      </c>
      <c r="K4556" s="16">
        <f>[1]!s_stmnote_rdexp(A4556,"20251231",1,10000)</f>
        <v>17663.586687999999</v>
      </c>
      <c r="L4556" s="16">
        <f>[1]!s_margin_tradingbalance(A4556,"",10000)</f>
        <v>46381.559600000001</v>
      </c>
      <c r="M4556" s="16">
        <f>[1]!s_margin_seclendingbalance(A4556,"",10000)</f>
        <v>68.634</v>
      </c>
      <c r="N4556" s="17">
        <f>[1]!s_val_ev(A4556,"",100000000)</f>
        <v>81.5100048165</v>
      </c>
      <c r="O4556" s="17">
        <f>[1]!share_freesharesmv(A4556,"",100000000)</f>
        <v>59.265086016499993</v>
      </c>
      <c r="P4556" s="17">
        <f ca="1">[1]!s_dq_amount_btin(A4556,TODAY()-1,100000000)</f>
        <v>1.9931982699999999</v>
      </c>
      <c r="Q4556" s="17">
        <f ca="1">[1]!s_dq_turn(A4556,TODAY()-1)</f>
        <v>2.4336040139831114</v>
      </c>
      <c r="R4556" s="2">
        <f>[1]!s_pq_amount(A4556,"20260101","",100000000)</f>
        <v>794.15086503999999</v>
      </c>
      <c r="S4556" s="2">
        <f>[1]!s_pq_avgamount(A4556,"20260101","",100000000)</f>
        <v>7.2857877526605499</v>
      </c>
      <c r="T4556" s="17">
        <f>[1]!s_ipo_dilutedpe(A4556)</f>
        <v>0</v>
      </c>
      <c r="U4556" s="12">
        <f>[1]!s_ipo_collection_total(A4556,100000000)</f>
        <v>5.6790000000000003</v>
      </c>
      <c r="V4556" s="18">
        <f>[1]!s_val_pe_ttm(A4556,"")</f>
        <v>-57.36669921875</v>
      </c>
    </row>
    <row r="4557" spans="1:22" x14ac:dyDescent="0.3">
      <c r="A4557" s="12" t="s">
        <v>9398</v>
      </c>
      <c r="B4557" s="12" t="s">
        <v>9399</v>
      </c>
      <c r="C4557" s="16" t="str">
        <f>[1]!s_info_mkt(A4557)</f>
        <v>创业板</v>
      </c>
      <c r="D4557" s="16" t="str">
        <f>[1]!s_ipo_listeddate(A4557)</f>
        <v>2015-06-12</v>
      </c>
      <c r="E4557" s="16" t="str">
        <f>[1]!s_info_industry_csrc2023(A4557,"",3)</f>
        <v>汽车制造业</v>
      </c>
      <c r="F4557" s="16">
        <f>[1]!s_is(A4557,83,"FY","YTD","20251231",1,"",100000000)</f>
        <v>54.3884493638</v>
      </c>
      <c r="G4557" s="16">
        <f>[1]!s_is(A4557,83,"FY","YTD","20241231",1,"",100000000)</f>
        <v>45.134847873999995</v>
      </c>
      <c r="H4557" s="16">
        <f>[1]!s_is(A4557,61,"FY","YTD","20251231",1,"",100000000)</f>
        <v>1.5707373882</v>
      </c>
      <c r="I4557" s="16">
        <f>[1]!s_is(A4557,61,"FY","YTD","20241231",1,"",100000000)</f>
        <v>0.32427524329999996</v>
      </c>
      <c r="J4557" s="16">
        <f>[1]!s_fa_roe(A4557,"20251231")</f>
        <v>9.2951999999999995</v>
      </c>
      <c r="K4557" s="16">
        <f>[1]!s_stmnote_rdexp(A4557,"20251231",1,10000)</f>
        <v>23977.959183999999</v>
      </c>
      <c r="L4557" s="16">
        <f>[1]!s_margin_tradingbalance(A4557,"",10000)</f>
        <v>0</v>
      </c>
      <c r="M4557" s="16">
        <f>[1]!s_margin_seclendingbalance(A4557,"",10000)</f>
        <v>0</v>
      </c>
      <c r="N4557" s="17">
        <f>[1]!s_val_ev(A4557,"",100000000)</f>
        <v>52.0749747128</v>
      </c>
      <c r="O4557" s="17">
        <f>[1]!share_freesharesmv(A4557,"",100000000)</f>
        <v>35.178924393599999</v>
      </c>
      <c r="P4557" s="17">
        <f ca="1">[1]!s_dq_amount_btin(A4557,TODAY()-1,100000000)</f>
        <v>1.4468543899999999</v>
      </c>
      <c r="Q4557" s="17">
        <f ca="1">[1]!s_dq_turn(A4557,TODAY()-1)</f>
        <v>3.1564700680334568</v>
      </c>
      <c r="R4557" s="2">
        <f>[1]!s_pq_amount(A4557,"20260101","",100000000)</f>
        <v>217.56124806</v>
      </c>
      <c r="S4557" s="2">
        <f>[1]!s_pq_avgamount(A4557,"20260101","",100000000)</f>
        <v>1.9959747528440368</v>
      </c>
      <c r="T4557" s="17">
        <f>[1]!s_ipo_dilutedpe(A4557)</f>
        <v>22.99</v>
      </c>
      <c r="U4557" s="12">
        <f>[1]!s_ipo_collection_total(A4557,100000000)</f>
        <v>7.19</v>
      </c>
      <c r="V4557" s="18">
        <f>[1]!s_val_pe_ttm(A4557,"")</f>
        <v>28.749774932861328</v>
      </c>
    </row>
    <row r="4558" spans="1:22" x14ac:dyDescent="0.3">
      <c r="A4558" s="12" t="s">
        <v>9400</v>
      </c>
      <c r="B4558" s="12" t="s">
        <v>9401</v>
      </c>
      <c r="C4558" s="16" t="str">
        <f>[1]!s_info_mkt(A4558)</f>
        <v>主板</v>
      </c>
      <c r="D4558" s="16" t="str">
        <f>[1]!s_ipo_listeddate(A4558)</f>
        <v>2018-09-03</v>
      </c>
      <c r="E4558" s="16" t="str">
        <f>[1]!s_info_industry_csrc2023(A4558,"",3)</f>
        <v>计算机、通信和其他电子设备制造业</v>
      </c>
      <c r="F4558" s="16">
        <f>[1]!s_is(A4558,83,"FY","YTD","20251231",1,"",100000000)</f>
        <v>9.8025208499000005</v>
      </c>
      <c r="G4558" s="16">
        <f>[1]!s_is(A4558,83,"FY","YTD","20241231",1,"",100000000)</f>
        <v>9.643676619099999</v>
      </c>
      <c r="H4558" s="16">
        <f>[1]!s_is(A4558,61,"FY","YTD","20251231",1,"",100000000)</f>
        <v>0.6481182231</v>
      </c>
      <c r="I4558" s="16">
        <f>[1]!s_is(A4558,61,"FY","YTD","20241231",1,"",100000000)</f>
        <v>0.6419726483</v>
      </c>
      <c r="J4558" s="16">
        <f>[1]!s_fa_roe(A4558,"20251231")</f>
        <v>4.0427999999999997</v>
      </c>
      <c r="K4558" s="16">
        <f>[1]!s_stmnote_rdexp(A4558,"20251231",1,10000)</f>
        <v>6362.8653159999994</v>
      </c>
      <c r="L4558" s="16">
        <f>[1]!s_margin_tradingbalance(A4558,"",10000)</f>
        <v>59572.992200000001</v>
      </c>
      <c r="M4558" s="16">
        <f>[1]!s_margin_seclendingbalance(A4558,"",10000)</f>
        <v>31.896000000000001</v>
      </c>
      <c r="N4558" s="17">
        <f>[1]!s_val_ev(A4558,"",100000000)</f>
        <v>91.266859721599999</v>
      </c>
      <c r="O4558" s="17">
        <f>[1]!share_freesharesmv(A4558,"",100000000)</f>
        <v>50.918310815199995</v>
      </c>
      <c r="P4558" s="17">
        <f ca="1">[1]!s_dq_amount_btin(A4558,TODAY()-1,100000000)</f>
        <v>2.12656775</v>
      </c>
      <c r="Q4558" s="17">
        <f ca="1">[1]!s_dq_turn(A4558,TODAY()-1)</f>
        <v>2.3565925922781585</v>
      </c>
      <c r="R4558" s="2">
        <f>[1]!s_pq_amount(A4558,"20260101","",100000000)</f>
        <v>295.76785319999999</v>
      </c>
      <c r="S4558" s="2">
        <f>[1]!s_pq_avgamount(A4558,"20260101","",100000000)</f>
        <v>2.7134665431192659</v>
      </c>
      <c r="T4558" s="17">
        <f>[1]!s_ipo_dilutedpe(A4558)</f>
        <v>22.99</v>
      </c>
      <c r="U4558" s="12">
        <f>[1]!s_ipo_collection_total(A4558,100000000)</f>
        <v>5.1686459999999999</v>
      </c>
      <c r="V4558" s="18">
        <f>[1]!s_val_pe_ttm(A4558,"")</f>
        <v>138.0491943359375</v>
      </c>
    </row>
    <row r="4559" spans="1:22" x14ac:dyDescent="0.3">
      <c r="A4559" s="12" t="s">
        <v>9402</v>
      </c>
      <c r="B4559" s="12" t="s">
        <v>9403</v>
      </c>
      <c r="C4559" s="16" t="str">
        <f>[1]!s_info_mkt(A4559)</f>
        <v>主板</v>
      </c>
      <c r="D4559" s="16" t="str">
        <f>[1]!s_ipo_listeddate(A4559)</f>
        <v>1993-11-08</v>
      </c>
      <c r="E4559" s="16" t="str">
        <f>[1]!s_info_industry_csrc2023(A4559,"",3)</f>
        <v>汽车制造业</v>
      </c>
      <c r="F4559" s="16">
        <f>[1]!s_is(A4559,83,"FY","YTD","20251231",1,"",100000000)</f>
        <v>245.4677409841</v>
      </c>
      <c r="G4559" s="16">
        <f>[1]!s_is(A4559,83,"FY","YTD","20241231",1,"",100000000)</f>
        <v>229.65580624890001</v>
      </c>
      <c r="H4559" s="16">
        <f>[1]!s_is(A4559,61,"FY","YTD","20251231",1,"",100000000)</f>
        <v>4.6833596817999998</v>
      </c>
      <c r="I4559" s="16">
        <f>[1]!s_is(A4559,61,"FY","YTD","20241231",1,"",100000000)</f>
        <v>1.5774326344</v>
      </c>
      <c r="J4559" s="16">
        <f>[1]!s_fa_roe(A4559,"20251231")</f>
        <v>13.9152</v>
      </c>
      <c r="K4559" s="16">
        <f>[1]!s_stmnote_rdexp(A4559,"20251231",1,10000)</f>
        <v>91641.012592999992</v>
      </c>
      <c r="L4559" s="16">
        <f>[1]!s_margin_tradingbalance(A4559,"",10000)</f>
        <v>23367.818899999998</v>
      </c>
      <c r="M4559" s="16">
        <f>[1]!s_margin_seclendingbalance(A4559,"",10000)</f>
        <v>88.016499999999994</v>
      </c>
      <c r="N4559" s="17">
        <f>[1]!s_val_ev(A4559,"",100000000)</f>
        <v>88.26853703270001</v>
      </c>
      <c r="O4559" s="17">
        <f>[1]!share_freesharesmv(A4559,"",100000000)</f>
        <v>49.7237301901</v>
      </c>
      <c r="P4559" s="17">
        <f ca="1">[1]!s_dq_amount_btin(A4559,TODAY()-1,100000000)</f>
        <v>1.53199909</v>
      </c>
      <c r="Q4559" s="17">
        <f ca="1">[1]!s_dq_turn(A4559,TODAY()-1)</f>
        <v>1.7272884200348497</v>
      </c>
      <c r="R4559" s="2">
        <f>[1]!s_pq_amount(A4559,"20260101","",100000000)</f>
        <v>429.72652015</v>
      </c>
      <c r="S4559" s="2">
        <f>[1]!s_pq_avgamount(A4559,"20260101","",100000000)</f>
        <v>3.9424451389908253</v>
      </c>
      <c r="T4559" s="17">
        <f>[1]!s_ipo_dilutedpe(A4559)</f>
        <v>0</v>
      </c>
      <c r="U4559" s="12">
        <f>[1]!s_ipo_collection_total(A4559,100000000)</f>
        <v>0.25919999999999999</v>
      </c>
      <c r="V4559" s="18">
        <f>[1]!s_val_pe_ttm(A4559,"")</f>
        <v>15.443202018737793</v>
      </c>
    </row>
    <row r="4560" spans="1:22" x14ac:dyDescent="0.3">
      <c r="A4560" s="12" t="s">
        <v>9404</v>
      </c>
      <c r="B4560" s="12" t="s">
        <v>9405</v>
      </c>
      <c r="C4560" s="16" t="str">
        <f>[1]!s_info_mkt(A4560)</f>
        <v>创业板</v>
      </c>
      <c r="D4560" s="16" t="str">
        <f>[1]!s_ipo_listeddate(A4560)</f>
        <v>2017-07-03</v>
      </c>
      <c r="E4560" s="16" t="str">
        <f>[1]!s_info_industry_csrc2023(A4560,"",3)</f>
        <v>电气机械和器材制造业</v>
      </c>
      <c r="F4560" s="16">
        <f>[1]!s_is(A4560,83,"FY","YTD","20251231",1,"",100000000)</f>
        <v>2.3823869902000001</v>
      </c>
      <c r="G4560" s="16">
        <f>[1]!s_is(A4560,83,"FY","YTD","20241231",1,"",100000000)</f>
        <v>3.3739859137999999</v>
      </c>
      <c r="H4560" s="16">
        <f>[1]!s_is(A4560,61,"FY","YTD","20251231",1,"",100000000)</f>
        <v>-2.0828957283</v>
      </c>
      <c r="I4560" s="16">
        <f>[1]!s_is(A4560,61,"FY","YTD","20241231",1,"",100000000)</f>
        <v>7.9356959500000004E-2</v>
      </c>
      <c r="J4560" s="16">
        <f>[1]!s_fa_roe(A4560,"20251231")</f>
        <v>-38.7926</v>
      </c>
      <c r="K4560" s="16">
        <f>[1]!s_stmnote_rdexp(A4560,"20251231",1,10000)</f>
        <v>1467.932675</v>
      </c>
      <c r="L4560" s="16">
        <f>[1]!s_margin_tradingbalance(A4560,"",10000)</f>
        <v>0</v>
      </c>
      <c r="M4560" s="16">
        <f>[1]!s_margin_seclendingbalance(A4560,"",10000)</f>
        <v>0</v>
      </c>
      <c r="N4560" s="17">
        <f>[1]!s_val_ev(A4560,"",100000000)</f>
        <v>18.413079829899999</v>
      </c>
      <c r="O4560" s="17">
        <f>[1]!share_freesharesmv(A4560,"",100000000)</f>
        <v>10.038807396099999</v>
      </c>
      <c r="P4560" s="17">
        <f ca="1">[1]!s_dq_amount_btin(A4560,TODAY()-1,100000000)</f>
        <v>0.71902215999999997</v>
      </c>
      <c r="Q4560" s="17">
        <f ca="1">[1]!s_dq_turn(A4560,TODAY()-1)</f>
        <v>5.4804047345658091</v>
      </c>
      <c r="R4560" s="2">
        <f>[1]!s_pq_amount(A4560,"20260101","",100000000)</f>
        <v>85.405753239999996</v>
      </c>
      <c r="S4560" s="2">
        <f>[1]!s_pq_avgamount(A4560,"20260101","",100000000)</f>
        <v>0.78353902055045876</v>
      </c>
      <c r="T4560" s="17">
        <f>[1]!s_ipo_dilutedpe(A4560)</f>
        <v>22.98</v>
      </c>
      <c r="U4560" s="12">
        <f>[1]!s_ipo_collection_total(A4560,100000000)</f>
        <v>2.9510999999999998</v>
      </c>
      <c r="V4560" s="18">
        <f>[1]!s_val_pe_ttm(A4560,"")</f>
        <v>-9.2040786743164063</v>
      </c>
    </row>
    <row r="4561" spans="1:22" x14ac:dyDescent="0.3">
      <c r="A4561" s="12" t="s">
        <v>9406</v>
      </c>
      <c r="B4561" s="12" t="s">
        <v>9407</v>
      </c>
      <c r="C4561" s="16" t="str">
        <f>[1]!s_info_mkt(A4561)</f>
        <v>主板</v>
      </c>
      <c r="D4561" s="16" t="str">
        <f>[1]!s_ipo_listeddate(A4561)</f>
        <v>2014-01-21</v>
      </c>
      <c r="E4561" s="16" t="str">
        <f>[1]!s_info_industry_csrc2023(A4561,"",3)</f>
        <v>电气机械和器材制造业</v>
      </c>
      <c r="F4561" s="16">
        <f>[1]!s_is(A4561,83,"FY","YTD","20251231",1,"",100000000)</f>
        <v>161.92053797719998</v>
      </c>
      <c r="G4561" s="16">
        <f>[1]!s_is(A4561,83,"FY","YTD","20241231",1,"",100000000)</f>
        <v>168.21049466939999</v>
      </c>
      <c r="H4561" s="16">
        <f>[1]!s_is(A4561,61,"FY","YTD","20251231",1,"",100000000)</f>
        <v>9.9936873636999994</v>
      </c>
      <c r="I4561" s="16">
        <f>[1]!s_is(A4561,61,"FY","YTD","20241231",1,"",100000000)</f>
        <v>10.528387504199999</v>
      </c>
      <c r="J4561" s="16">
        <f>[1]!s_fa_roe(A4561,"20251231")</f>
        <v>11.8376</v>
      </c>
      <c r="K4561" s="16">
        <f>[1]!s_stmnote_rdexp(A4561,"20251231",1,10000)</f>
        <v>55030.821789999995</v>
      </c>
      <c r="L4561" s="16">
        <f>[1]!s_margin_tradingbalance(A4561,"",10000)</f>
        <v>26368.839400000001</v>
      </c>
      <c r="M4561" s="16">
        <f>[1]!s_margin_seclendingbalance(A4561,"",10000)</f>
        <v>246.44159999999999</v>
      </c>
      <c r="N4561" s="17">
        <f>[1]!s_val_ev(A4561,"",100000000)</f>
        <v>91.823150718000008</v>
      </c>
      <c r="O4561" s="17">
        <f>[1]!share_freesharesmv(A4561,"",100000000)</f>
        <v>30.457251267299998</v>
      </c>
      <c r="P4561" s="17">
        <f ca="1">[1]!s_dq_amount_btin(A4561,TODAY()-1,100000000)</f>
        <v>1.00840464</v>
      </c>
      <c r="Q4561" s="17">
        <f ca="1">[1]!s_dq_turn(A4561,TODAY()-1)</f>
        <v>1.087961420155964</v>
      </c>
      <c r="R4561" s="2">
        <f>[1]!s_pq_amount(A4561,"20260101","",100000000)</f>
        <v>259.33116013</v>
      </c>
      <c r="S4561" s="2">
        <f>[1]!s_pq_avgamount(A4561,"20260101","",100000000)</f>
        <v>2.3791849553211009</v>
      </c>
      <c r="T4561" s="17">
        <f>[1]!s_ipo_dilutedpe(A4561)</f>
        <v>30.08</v>
      </c>
      <c r="U4561" s="12">
        <f>[1]!s_ipo_collection_total(A4561,100000000)</f>
        <v>7.98</v>
      </c>
      <c r="V4561" s="18">
        <f>[1]!s_val_pe_ttm(A4561,"")</f>
        <v>11.045849800109863</v>
      </c>
    </row>
    <row r="4562" spans="1:22" x14ac:dyDescent="0.3">
      <c r="A4562" s="12" t="s">
        <v>9408</v>
      </c>
      <c r="B4562" s="12" t="s">
        <v>9409</v>
      </c>
      <c r="C4562" s="16" t="str">
        <f>[1]!s_info_mkt(A4562)</f>
        <v>主板</v>
      </c>
      <c r="D4562" s="16" t="str">
        <f>[1]!s_ipo_listeddate(A4562)</f>
        <v>2023-03-03</v>
      </c>
      <c r="E4562" s="16" t="str">
        <f>[1]!s_info_industry_csrc2023(A4562,"",3)</f>
        <v>有色金属矿采选业</v>
      </c>
      <c r="F4562" s="16">
        <f>[1]!s_is(A4562,83,"FY","YTD","20251231",1,"",100000000)</f>
        <v>10.261495631300001</v>
      </c>
      <c r="G4562" s="16">
        <f>[1]!s_is(A4562,83,"FY","YTD","20241231",1,"",100000000)</f>
        <v>6.3983398409000003</v>
      </c>
      <c r="H4562" s="16">
        <f>[1]!s_is(A4562,61,"FY","YTD","20251231",1,"",100000000)</f>
        <v>4.6582398803</v>
      </c>
      <c r="I4562" s="16">
        <f>[1]!s_is(A4562,61,"FY","YTD","20241231",1,"",100000000)</f>
        <v>2.4819024762000002</v>
      </c>
      <c r="J4562" s="16">
        <f>[1]!s_fa_roe(A4562,"20251231")</f>
        <v>28.3398</v>
      </c>
      <c r="K4562" s="16">
        <f>[1]!s_stmnote_rdexp(A4562,"20251231",1,10000)</f>
        <v>0</v>
      </c>
      <c r="L4562" s="16">
        <f>[1]!s_margin_tradingbalance(A4562,"",10000)</f>
        <v>59400.883999999998</v>
      </c>
      <c r="M4562" s="16">
        <f>[1]!s_margin_seclendingbalance(A4562,"",10000)</f>
        <v>69.938400000000001</v>
      </c>
      <c r="N4562" s="17">
        <f>[1]!s_val_ev(A4562,"",100000000)</f>
        <v>177.24</v>
      </c>
      <c r="O4562" s="17">
        <f>[1]!share_freesharesmv(A4562,"",100000000)</f>
        <v>71.869857840000009</v>
      </c>
      <c r="P4562" s="17">
        <f ca="1">[1]!s_dq_amount_btin(A4562,TODAY()-1,100000000)</f>
        <v>4.2848467599999998</v>
      </c>
      <c r="Q4562" s="17">
        <f ca="1">[1]!s_dq_turn(A4562,TODAY()-1)</f>
        <v>2.3969904761904761</v>
      </c>
      <c r="R4562" s="2">
        <f>[1]!s_pq_amount(A4562,"20260101","",100000000)</f>
        <v>1126.73206463</v>
      </c>
      <c r="S4562" s="2">
        <f>[1]!s_pq_avgamount(A4562,"20260101","",100000000)</f>
        <v>10.336991418623853</v>
      </c>
      <c r="T4562" s="17">
        <f>[1]!s_ipo_dilutedpe(A4562)</f>
        <v>22.98</v>
      </c>
      <c r="U4562" s="12">
        <f>[1]!s_ipo_collection_total(A4562,100000000)</f>
        <v>4.2539999999999996</v>
      </c>
      <c r="V4562" s="18">
        <f>[1]!s_val_pe_ttm(A4562,"")</f>
        <v>27.891908645629883</v>
      </c>
    </row>
    <row r="4563" spans="1:22" x14ac:dyDescent="0.3">
      <c r="A4563" s="12" t="s">
        <v>9410</v>
      </c>
      <c r="B4563" s="12" t="s">
        <v>9411</v>
      </c>
      <c r="C4563" s="16" t="str">
        <f>[1]!s_info_mkt(A4563)</f>
        <v>主板</v>
      </c>
      <c r="D4563" s="16" t="str">
        <f>[1]!s_ipo_listeddate(A4563)</f>
        <v>1997-07-31</v>
      </c>
      <c r="E4563" s="16" t="str">
        <f>[1]!s_info_industry_csrc2023(A4563,"",3)</f>
        <v>资本市场服务</v>
      </c>
      <c r="F4563" s="16">
        <f>[1]!s_is(A4563,83,"FY","YTD","20251231",1,"",100000000)</f>
        <v>105.4773427996</v>
      </c>
      <c r="G4563" s="16">
        <f>[1]!s_is(A4563,83,"FY","YTD","20241231",1,"",100000000)</f>
        <v>67.952523149499996</v>
      </c>
      <c r="H4563" s="16">
        <f>[1]!s_is(A4563,61,"FY","YTD","20251231",1,"",100000000)</f>
        <v>36.964107710299999</v>
      </c>
      <c r="I4563" s="16">
        <f>[1]!s_is(A4563,61,"FY","YTD","20241231",1,"",100000000)</f>
        <v>18.349538859999999</v>
      </c>
      <c r="J4563" s="16">
        <f>[1]!s_fa_roe(A4563,"20251231")</f>
        <v>9.1140000000000008</v>
      </c>
      <c r="K4563" s="16">
        <f>[1]!s_stmnote_rdexp(A4563,"20251231",1,10000)</f>
        <v>0</v>
      </c>
      <c r="L4563" s="16">
        <f>[1]!s_margin_tradingbalance(A4563,"",10000)</f>
        <v>176181.17790000001</v>
      </c>
      <c r="M4563" s="16">
        <f>[1]!s_margin_seclendingbalance(A4563,"",10000)</f>
        <v>335.92649999999998</v>
      </c>
      <c r="N4563" s="17">
        <f>[1]!s_val_ev(A4563,"",100000000)</f>
        <v>432.45170453359998</v>
      </c>
      <c r="O4563" s="17">
        <f>[1]!share_freesharesmv(A4563,"",100000000)</f>
        <v>248.516107197</v>
      </c>
      <c r="P4563" s="17">
        <f ca="1">[1]!s_dq_amount_btin(A4563,TODAY()-1,100000000)</f>
        <v>8.1082641399999993</v>
      </c>
      <c r="Q4563" s="17">
        <f ca="1">[1]!s_dq_turn(A4563,TODAY()-1)</f>
        <v>1.8553061408910732</v>
      </c>
      <c r="R4563" s="2">
        <f>[1]!s_pq_amount(A4563,"20260101","",100000000)</f>
        <v>798.52915966</v>
      </c>
      <c r="S4563" s="2">
        <f>[1]!s_pq_avgamount(A4563,"20260101","",100000000)</f>
        <v>7.3259555932110096</v>
      </c>
      <c r="T4563" s="17">
        <f>[1]!s_ipo_dilutedpe(A4563)</f>
        <v>0</v>
      </c>
      <c r="U4563" s="12">
        <f>[1]!s_ipo_collection_total(A4563,100000000)</f>
        <v>7.0679999999999996</v>
      </c>
      <c r="V4563" s="18">
        <f>[1]!s_val_pe_ttm(A4563,"")</f>
        <v>10.288844108581543</v>
      </c>
    </row>
    <row r="4564" spans="1:22" x14ac:dyDescent="0.3">
      <c r="A4564" s="12" t="s">
        <v>9412</v>
      </c>
      <c r="B4564" s="12" t="s">
        <v>9413</v>
      </c>
      <c r="C4564" s="16" t="str">
        <f>[1]!s_info_mkt(A4564)</f>
        <v>主板</v>
      </c>
      <c r="D4564" s="16" t="str">
        <f>[1]!s_ipo_listeddate(A4564)</f>
        <v>2003-07-03</v>
      </c>
      <c r="E4564" s="16" t="str">
        <f>[1]!s_info_industry_csrc2023(A4564,"",3)</f>
        <v>专用设备制造业</v>
      </c>
      <c r="F4564" s="16">
        <f>[1]!s_is(A4564,83,"FY","YTD","20251231",1,"",100000000)</f>
        <v>896.99504999999999</v>
      </c>
      <c r="G4564" s="16">
        <f>[1]!s_is(A4564,83,"FY","YTD","20241231",1,"",100000000)</f>
        <v>783.83379000000002</v>
      </c>
      <c r="H4564" s="16">
        <f>[1]!s_is(A4564,61,"FY","YTD","20251231",1,"",100000000)</f>
        <v>84.080569999999994</v>
      </c>
      <c r="I4564" s="16">
        <f>[1]!s_is(A4564,61,"FY","YTD","20241231",1,"",100000000)</f>
        <v>59.754510000000003</v>
      </c>
      <c r="J4564" s="16">
        <f>[1]!s_fa_roe(A4564,"20251231")</f>
        <v>10.491400000000001</v>
      </c>
      <c r="K4564" s="16">
        <f>[1]!s_stmnote_rdexp(A4564,"20251231",1,10000)</f>
        <v>516891.1</v>
      </c>
      <c r="L4564" s="16">
        <f>[1]!s_margin_tradingbalance(A4564,"",10000)</f>
        <v>169910.2335</v>
      </c>
      <c r="M4564" s="16">
        <f>[1]!s_margin_seclendingbalance(A4564,"",10000)</f>
        <v>808.83109999999999</v>
      </c>
      <c r="N4564" s="17">
        <f>[1]!s_val_ev(A4564,"",100000000)</f>
        <v>1685.3155225035623</v>
      </c>
      <c r="O4564" s="17">
        <f>[1]!share_freesharesmv(A4564,"",100000000)</f>
        <v>1057.8293340131002</v>
      </c>
      <c r="P4564" s="17">
        <f ca="1">[1]!s_dq_amount_btin(A4564,TODAY()-1,100000000)</f>
        <v>14.294640299999999</v>
      </c>
      <c r="Q4564" s="17">
        <f ca="1">[1]!s_dq_turn(A4564,TODAY()-1)</f>
        <v>0.91175606341754689</v>
      </c>
      <c r="R4564" s="2">
        <f>[1]!s_pq_amount(A4564,"20260101","",100000000)</f>
        <v>1923.9682841199999</v>
      </c>
      <c r="S4564" s="2">
        <f>[1]!s_pq_avgamount(A4564,"20260101","",100000000)</f>
        <v>17.651085175412842</v>
      </c>
      <c r="T4564" s="17">
        <f>[1]!s_ipo_dilutedpe(A4564)</f>
        <v>13.41</v>
      </c>
      <c r="U4564" s="12">
        <f>[1]!s_ipo_collection_total(A4564,100000000)</f>
        <v>9.3360000000000003</v>
      </c>
      <c r="V4564" s="18">
        <f>[1]!s_val_pe_ttm(A4564,"")</f>
        <v>20.066648483276367</v>
      </c>
    </row>
    <row r="4565" spans="1:22" x14ac:dyDescent="0.3">
      <c r="A4565" s="12" t="s">
        <v>9414</v>
      </c>
      <c r="B4565" s="12" t="s">
        <v>9415</v>
      </c>
      <c r="C4565" s="16" t="str">
        <f>[1]!s_info_mkt(A4565)</f>
        <v>主板</v>
      </c>
      <c r="D4565" s="16" t="str">
        <f>[1]!s_ipo_listeddate(A4565)</f>
        <v>2014-07-31</v>
      </c>
      <c r="E4565" s="16" t="str">
        <f>[1]!s_info_industry_csrc2023(A4565,"",3)</f>
        <v>专业技术服务业</v>
      </c>
      <c r="F4565" s="16">
        <f>[1]!s_is(A4565,83,"FY","YTD","20251231",1,"",100000000)</f>
        <v>37.274238841799999</v>
      </c>
      <c r="G4565" s="16">
        <f>[1]!s_is(A4565,83,"FY","YTD","20241231",1,"",100000000)</f>
        <v>23.243079496700002</v>
      </c>
      <c r="H4565" s="16">
        <f>[1]!s_is(A4565,61,"FY","YTD","20251231",1,"",100000000)</f>
        <v>0.1371271587</v>
      </c>
      <c r="I4565" s="16">
        <f>[1]!s_is(A4565,61,"FY","YTD","20241231",1,"",100000000)</f>
        <v>7.6023838799999993E-2</v>
      </c>
      <c r="J4565" s="16">
        <f>[1]!s_fa_roe(A4565,"20251231")</f>
        <v>0.67079999999999995</v>
      </c>
      <c r="K4565" s="16">
        <f>[1]!s_stmnote_rdexp(A4565,"20251231",1,10000)</f>
        <v>11685.334191</v>
      </c>
      <c r="L4565" s="16">
        <f>[1]!s_margin_tradingbalance(A4565,"",10000)</f>
        <v>11530.044</v>
      </c>
      <c r="M4565" s="16">
        <f>[1]!s_margin_seclendingbalance(A4565,"",10000)</f>
        <v>7.1300000000000002E-2</v>
      </c>
      <c r="N4565" s="17">
        <f>[1]!s_val_ev(A4565,"",100000000)</f>
        <v>43.528649999999999</v>
      </c>
      <c r="O4565" s="17">
        <f>[1]!share_freesharesmv(A4565,"",100000000)</f>
        <v>21.477286458200002</v>
      </c>
      <c r="P4565" s="17">
        <f ca="1">[1]!s_dq_amount_btin(A4565,TODAY()-1,100000000)</f>
        <v>0.73640669999999997</v>
      </c>
      <c r="Q4565" s="17">
        <f ca="1">[1]!s_dq_turn(A4565,TODAY()-1)</f>
        <v>1.6794612612612612</v>
      </c>
      <c r="R4565" s="2">
        <f>[1]!s_pq_amount(A4565,"20260101","",100000000)</f>
        <v>125.03270809</v>
      </c>
      <c r="S4565" s="2">
        <f>[1]!s_pq_avgamount(A4565,"20260101","",100000000)</f>
        <v>1.1470890650458716</v>
      </c>
      <c r="T4565" s="17">
        <f>[1]!s_ipo_dilutedpe(A4565)</f>
        <v>21.63</v>
      </c>
      <c r="U4565" s="12">
        <f>[1]!s_ipo_collection_total(A4565,100000000)</f>
        <v>2.7679999999999998</v>
      </c>
      <c r="V4565" s="18">
        <f>[1]!s_val_pe_ttm(A4565,"")</f>
        <v>132.85041809082031</v>
      </c>
    </row>
    <row r="4566" spans="1:22" x14ac:dyDescent="0.3">
      <c r="A4566" s="12" t="s">
        <v>9416</v>
      </c>
      <c r="B4566" s="12" t="s">
        <v>9417</v>
      </c>
      <c r="C4566" s="16" t="str">
        <f>[1]!s_info_mkt(A4566)</f>
        <v>主板</v>
      </c>
      <c r="D4566" s="16" t="str">
        <f>[1]!s_ipo_listeddate(A4566)</f>
        <v>2002-05-09</v>
      </c>
      <c r="E4566" s="16" t="str">
        <f>[1]!s_info_industry_csrc2023(A4566,"",3)</f>
        <v>商务服务业</v>
      </c>
      <c r="F4566" s="16">
        <f>[1]!s_is(A4566,83,"FY","YTD","20251231",1,"",100000000)</f>
        <v>199.2725269451</v>
      </c>
      <c r="G4566" s="16">
        <f>[1]!s_is(A4566,83,"FY","YTD","20241231",1,"",100000000)</f>
        <v>157.37383922239999</v>
      </c>
      <c r="H4566" s="16">
        <f>[1]!s_is(A4566,61,"FY","YTD","20251231",1,"",100000000)</f>
        <v>42.035469469699997</v>
      </c>
      <c r="I4566" s="16">
        <f>[1]!s_is(A4566,61,"FY","YTD","20241231",1,"",100000000)</f>
        <v>30.736774948600001</v>
      </c>
      <c r="J4566" s="16">
        <f>[1]!s_fa_roe(A4566,"20251231")</f>
        <v>19.348199999999999</v>
      </c>
      <c r="K4566" s="16">
        <f>[1]!s_stmnote_rdexp(A4566,"20251231",1,10000)</f>
        <v>6761.48</v>
      </c>
      <c r="L4566" s="16">
        <f>[1]!s_margin_tradingbalance(A4566,"",10000)</f>
        <v>179432.43710000001</v>
      </c>
      <c r="M4566" s="16">
        <f>[1]!s_margin_seclendingbalance(A4566,"",10000)</f>
        <v>1242.7714000000001</v>
      </c>
      <c r="N4566" s="17">
        <f>[1]!s_val_ev(A4566,"",100000000)</f>
        <v>577.96714242039991</v>
      </c>
      <c r="O4566" s="17">
        <f>[1]!share_freesharesmv(A4566,"",100000000)</f>
        <v>238.53091981239999</v>
      </c>
      <c r="P4566" s="17">
        <f ca="1">[1]!s_dq_amount_btin(A4566,TODAY()-1,100000000)</f>
        <v>7.3843299</v>
      </c>
      <c r="Q4566" s="17">
        <f ca="1">[1]!s_dq_turn(A4566,TODAY()-1)</f>
        <v>1.2639846702368778</v>
      </c>
      <c r="R4566" s="2">
        <f>[1]!s_pq_amount(A4566,"20260101","",100000000)</f>
        <v>1332.1187057699999</v>
      </c>
      <c r="S4566" s="2">
        <f>[1]!s_pq_avgamount(A4566,"20260101","",100000000)</f>
        <v>12.22127253</v>
      </c>
      <c r="T4566" s="17">
        <f>[1]!s_ipo_dilutedpe(A4566)</f>
        <v>0</v>
      </c>
      <c r="U4566" s="12">
        <f>[1]!s_ipo_collection_total(A4566,100000000)</f>
        <v>0</v>
      </c>
      <c r="V4566" s="18">
        <f>[1]!s_val_pe_ttm(A4566,"")</f>
        <v>13.163543701171875</v>
      </c>
    </row>
    <row r="4567" spans="1:22" x14ac:dyDescent="0.3">
      <c r="A4567" s="12" t="s">
        <v>9418</v>
      </c>
      <c r="B4567" s="12" t="s">
        <v>9419</v>
      </c>
      <c r="C4567" s="16" t="str">
        <f>[1]!s_info_mkt(A4567)</f>
        <v>主板</v>
      </c>
      <c r="D4567" s="16" t="str">
        <f>[1]!s_ipo_listeddate(A4567)</f>
        <v>2017-04-18</v>
      </c>
      <c r="E4567" s="16" t="str">
        <f>[1]!s_info_industry_csrc2023(A4567,"",3)</f>
        <v>化学纤维制造业</v>
      </c>
      <c r="F4567" s="16">
        <f>[1]!s_is(A4567,83,"FY","YTD","20251231",1,"",100000000)</f>
        <v>715.56616631229997</v>
      </c>
      <c r="G4567" s="16">
        <f>[1]!s_is(A4567,83,"FY","YTD","20241231",1,"",100000000)</f>
        <v>670.90551501440007</v>
      </c>
      <c r="H4567" s="16">
        <f>[1]!s_is(A4567,61,"FY","YTD","20251231",1,"",100000000)</f>
        <v>10.1836711083</v>
      </c>
      <c r="I4567" s="16">
        <f>[1]!s_is(A4567,61,"FY","YTD","20241231",1,"",100000000)</f>
        <v>11.004757506800001</v>
      </c>
      <c r="J4567" s="16">
        <f>[1]!s_fa_roe(A4567,"20251231")</f>
        <v>5.782</v>
      </c>
      <c r="K4567" s="16">
        <f>[1]!s_stmnote_rdexp(A4567,"20251231",1,10000)</f>
        <v>134962.822438</v>
      </c>
      <c r="L4567" s="16">
        <f>[1]!s_margin_tradingbalance(A4567,"",10000)</f>
        <v>41606.896800000002</v>
      </c>
      <c r="M4567" s="16">
        <f>[1]!s_margin_seclendingbalance(A4567,"",10000)</f>
        <v>666.53309999999999</v>
      </c>
      <c r="N4567" s="17">
        <f>[1]!s_val_ev(A4567,"",100000000)</f>
        <v>335.66650537800001</v>
      </c>
      <c r="O4567" s="17">
        <f>[1]!share_freesharesmv(A4567,"",100000000)</f>
        <v>151.949868966</v>
      </c>
      <c r="P4567" s="17">
        <f ca="1">[1]!s_dq_amount_btin(A4567,TODAY()-1,100000000)</f>
        <v>8.1207825600000003</v>
      </c>
      <c r="Q4567" s="17">
        <f ca="1">[1]!s_dq_turn(A4567,TODAY()-1)</f>
        <v>2.4303673843679245</v>
      </c>
      <c r="R4567" s="2">
        <f>[1]!s_pq_amount(A4567,"20260101","",100000000)</f>
        <v>522.34009407999997</v>
      </c>
      <c r="S4567" s="2">
        <f>[1]!s_pq_avgamount(A4567,"20260101","",100000000)</f>
        <v>4.7921109548623857</v>
      </c>
      <c r="T4567" s="17">
        <f>[1]!s_ipo_dilutedpe(A4567)</f>
        <v>22.99</v>
      </c>
      <c r="U4567" s="12">
        <f>[1]!s_ipo_collection_total(A4567,100000000)</f>
        <v>20.623640000000002</v>
      </c>
      <c r="V4567" s="18">
        <f>[1]!s_val_pe_ttm(A4567,"")</f>
        <v>31.094127655029297</v>
      </c>
    </row>
    <row r="4568" spans="1:22" x14ac:dyDescent="0.3">
      <c r="A4568" s="12" t="s">
        <v>9420</v>
      </c>
      <c r="B4568" s="12" t="s">
        <v>9421</v>
      </c>
      <c r="C4568" s="16" t="str">
        <f>[1]!s_info_mkt(A4568)</f>
        <v>创业板</v>
      </c>
      <c r="D4568" s="16" t="str">
        <f>[1]!s_ipo_listeddate(A4568)</f>
        <v>2010-07-28</v>
      </c>
      <c r="E4568" s="16" t="str">
        <f>[1]!s_info_industry_csrc2023(A4568,"",3)</f>
        <v>专用设备制造业</v>
      </c>
      <c r="F4568" s="16">
        <f>[1]!s_is(A4568,83,"FY","YTD","20251231",1,"",100000000)</f>
        <v>1.7390566406000001</v>
      </c>
      <c r="G4568" s="16">
        <f>[1]!s_is(A4568,83,"FY","YTD","20241231",1,"",100000000)</f>
        <v>3.8405675643000001</v>
      </c>
      <c r="H4568" s="16">
        <f>[1]!s_is(A4568,61,"FY","YTD","20251231",1,"",100000000)</f>
        <v>-2.7524090360000004</v>
      </c>
      <c r="I4568" s="16">
        <f>[1]!s_is(A4568,61,"FY","YTD","20241231",1,"",100000000)</f>
        <v>-1.2936966212000001</v>
      </c>
      <c r="J4568" s="16">
        <f>[1]!s_fa_roe(A4568,"20251231")</f>
        <v>-77.933300000000003</v>
      </c>
      <c r="K4568" s="16">
        <f>[1]!s_stmnote_rdexp(A4568,"20251231",1,10000)</f>
        <v>3867.9755930000001</v>
      </c>
      <c r="L4568" s="16">
        <f>[1]!s_margin_tradingbalance(A4568,"",10000)</f>
        <v>0</v>
      </c>
      <c r="M4568" s="16">
        <f>[1]!s_margin_seclendingbalance(A4568,"",10000)</f>
        <v>0</v>
      </c>
      <c r="N4568" s="17">
        <f>[1]!s_val_ev(A4568,"",100000000)</f>
        <v>27.441073521900002</v>
      </c>
      <c r="O4568" s="17">
        <f>[1]!share_freesharesmv(A4568,"",100000000)</f>
        <v>22.9197892848</v>
      </c>
      <c r="P4568" s="17">
        <f ca="1">[1]!s_dq_amount_btin(A4568,TODAY()-1,100000000)</f>
        <v>1.0907278499999999</v>
      </c>
      <c r="Q4568" s="17">
        <f ca="1">[1]!s_dq_turn(A4568,TODAY()-1)</f>
        <v>4.2197205622247793</v>
      </c>
      <c r="R4568" s="2">
        <f>[1]!s_pq_amount(A4568,"20260101","",100000000)</f>
        <v>129.31168198</v>
      </c>
      <c r="S4568" s="2">
        <f>[1]!s_pq_avgamount(A4568,"20260101","",100000000)</f>
        <v>1.1973303887037037</v>
      </c>
      <c r="T4568" s="17">
        <f>[1]!s_ipo_dilutedpe(A4568)</f>
        <v>45.07</v>
      </c>
      <c r="U4568" s="12">
        <f>[1]!s_ipo_collection_total(A4568,100000000)</f>
        <v>2.907</v>
      </c>
      <c r="V4568" s="18">
        <f>[1]!s_val_pe_ttm(A4568,"")</f>
        <v>-10.390152931213379</v>
      </c>
    </row>
    <row r="4569" spans="1:22" x14ac:dyDescent="0.3">
      <c r="A4569" s="12" t="s">
        <v>9422</v>
      </c>
      <c r="B4569" s="12" t="s">
        <v>9423</v>
      </c>
      <c r="C4569" s="16" t="str">
        <f>[1]!s_info_mkt(A4569)</f>
        <v>创业板</v>
      </c>
      <c r="D4569" s="16" t="str">
        <f>[1]!s_ipo_listeddate(A4569)</f>
        <v>2014-10-09</v>
      </c>
      <c r="E4569" s="16" t="str">
        <f>[1]!s_info_industry_csrc2023(A4569,"",3)</f>
        <v>软件和信息技术服务业</v>
      </c>
      <c r="F4569" s="16">
        <f>[1]!s_is(A4569,83,"FY","YTD","20251231",1,"",100000000)</f>
        <v>4.8801893163000001</v>
      </c>
      <c r="G4569" s="16">
        <f>[1]!s_is(A4569,83,"FY","YTD","20241231",1,"",100000000)</f>
        <v>5.1365313069000003</v>
      </c>
      <c r="H4569" s="16">
        <f>[1]!s_is(A4569,61,"FY","YTD","20251231",1,"",100000000)</f>
        <v>-3.5917805899999995E-2</v>
      </c>
      <c r="I4569" s="16">
        <f>[1]!s_is(A4569,61,"FY","YTD","20241231",1,"",100000000)</f>
        <v>1.6578976999999998E-2</v>
      </c>
      <c r="J4569" s="16">
        <f>[1]!s_fa_roe(A4569,"20251231")</f>
        <v>-0.70350000000000001</v>
      </c>
      <c r="K4569" s="16">
        <f>[1]!s_stmnote_rdexp(A4569,"20251231",1,10000)</f>
        <v>789.78295500000002</v>
      </c>
      <c r="L4569" s="16">
        <f>[1]!s_margin_tradingbalance(A4569,"",10000)</f>
        <v>0</v>
      </c>
      <c r="M4569" s="16">
        <f>[1]!s_margin_seclendingbalance(A4569,"",10000)</f>
        <v>0</v>
      </c>
      <c r="N4569" s="17">
        <f>[1]!s_val_ev(A4569,"",100000000)</f>
        <v>37.563760000000002</v>
      </c>
      <c r="O4569" s="17">
        <f>[1]!share_freesharesmv(A4569,"",100000000)</f>
        <v>20.716285702700002</v>
      </c>
      <c r="P4569" s="17">
        <f ca="1">[1]!s_dq_amount_btin(A4569,TODAY()-1,100000000)</f>
        <v>1.16737599</v>
      </c>
      <c r="Q4569" s="17">
        <f ca="1">[1]!s_dq_turn(A4569,TODAY()-1)</f>
        <v>3.088271894943194</v>
      </c>
      <c r="R4569" s="2">
        <f>[1]!s_pq_amount(A4569,"20260101","",100000000)</f>
        <v>209.26698278000001</v>
      </c>
      <c r="S4569" s="2">
        <f>[1]!s_pq_avgamount(A4569,"20260101","",100000000)</f>
        <v>1.9198805759633029</v>
      </c>
      <c r="T4569" s="17">
        <f>[1]!s_ipo_dilutedpe(A4569)</f>
        <v>20.350000000000001</v>
      </c>
      <c r="U4569" s="12">
        <f>[1]!s_ipo_collection_total(A4569,100000000)</f>
        <v>2.238</v>
      </c>
      <c r="V4569" s="18">
        <f>[1]!s_val_pe_ttm(A4569,"")</f>
        <v>-275.08673095703125</v>
      </c>
    </row>
    <row r="4570" spans="1:22" x14ac:dyDescent="0.3">
      <c r="A4570" s="12" t="s">
        <v>9424</v>
      </c>
      <c r="B4570" s="12" t="s">
        <v>9425</v>
      </c>
      <c r="C4570" s="16" t="str">
        <f>[1]!s_info_mkt(A4570)</f>
        <v>科创板</v>
      </c>
      <c r="D4570" s="16" t="str">
        <f>[1]!s_ipo_listeddate(A4570)</f>
        <v>2021-06-08</v>
      </c>
      <c r="E4570" s="16" t="str">
        <f>[1]!s_info_industry_csrc2023(A4570,"",3)</f>
        <v>医药制造业</v>
      </c>
      <c r="F4570" s="16">
        <f>[1]!s_is(A4570,83,"FY","YTD","20251231",1,"",100000000)</f>
        <v>7.0416032532000008</v>
      </c>
      <c r="G4570" s="16">
        <f>[1]!s_is(A4570,83,"FY","YTD","20241231",1,"",100000000)</f>
        <v>5.8885846445000007</v>
      </c>
      <c r="H4570" s="16">
        <f>[1]!s_is(A4570,61,"FY","YTD","20251231",1,"",100000000)</f>
        <v>0.2226014053</v>
      </c>
      <c r="I4570" s="16">
        <f>[1]!s_is(A4570,61,"FY","YTD","20241231",1,"",100000000)</f>
        <v>0.2075758486</v>
      </c>
      <c r="J4570" s="16">
        <f>[1]!s_fa_roe(A4570,"20251231")</f>
        <v>2.4350000000000001</v>
      </c>
      <c r="K4570" s="16">
        <f>[1]!s_stmnote_rdexp(A4570,"20251231",1,10000)</f>
        <v>19856.728343999999</v>
      </c>
      <c r="L4570" s="16">
        <f>[1]!s_margin_tradingbalance(A4570,"",10000)</f>
        <v>73460.743199999997</v>
      </c>
      <c r="M4570" s="16">
        <f>[1]!s_margin_seclendingbalance(A4570,"",10000)</f>
        <v>38.513199999999998</v>
      </c>
      <c r="N4570" s="17">
        <f>[1]!s_val_ev(A4570,"",100000000)</f>
        <v>144.83807730000001</v>
      </c>
      <c r="O4570" s="17">
        <f>[1]!share_freesharesmv(A4570,"",100000000)</f>
        <v>97.531658511000003</v>
      </c>
      <c r="P4570" s="17">
        <f ca="1">[1]!s_dq_amount_btin(A4570,TODAY()-1,100000000)</f>
        <v>3.2254622999999998</v>
      </c>
      <c r="Q4570" s="17">
        <f ca="1">[1]!s_dq_turn(A4570,TODAY()-1)</f>
        <v>2.2341214175402486</v>
      </c>
      <c r="R4570" s="2">
        <f>[1]!s_pq_amount(A4570,"20260101","",100000000)</f>
        <v>308.70349858999998</v>
      </c>
      <c r="S4570" s="2">
        <f>[1]!s_pq_avgamount(A4570,"20260101","",100000000)</f>
        <v>2.8321421888990828</v>
      </c>
      <c r="T4570" s="17">
        <f>[1]!s_ipo_dilutedpe(A4570)</f>
        <v>146.44999999999999</v>
      </c>
      <c r="U4570" s="12">
        <f>[1]!s_ipo_collection_total(A4570,100000000)</f>
        <v>4.0043639999999998</v>
      </c>
      <c r="V4570" s="18">
        <f>[1]!s_val_pe_ttm(A4570,"")</f>
        <v>256.24459838867188</v>
      </c>
    </row>
    <row r="4571" spans="1:22" x14ac:dyDescent="0.3">
      <c r="A4571" s="12" t="s">
        <v>9426</v>
      </c>
      <c r="B4571" s="12" t="s">
        <v>9427</v>
      </c>
      <c r="C4571" s="16" t="str">
        <f>[1]!s_info_mkt(A4571)</f>
        <v>主板</v>
      </c>
      <c r="D4571" s="16" t="str">
        <f>[1]!s_ipo_listeddate(A4571)</f>
        <v>1996-12-25</v>
      </c>
      <c r="E4571" s="16" t="str">
        <f>[1]!s_info_industry_csrc2023(A4571,"",3)</f>
        <v>食品制造业</v>
      </c>
      <c r="F4571" s="16">
        <f>[1]!s_is(A4571,83,"FY","YTD","20251231",1,"",100000000)</f>
        <v>33.538608862399997</v>
      </c>
      <c r="G4571" s="16">
        <f>[1]!s_is(A4571,83,"FY","YTD","20241231",1,"",100000000)</f>
        <v>33.786100833399999</v>
      </c>
      <c r="H4571" s="16">
        <f>[1]!s_is(A4571,61,"FY","YTD","20251231",1,"",100000000)</f>
        <v>1.6954593157</v>
      </c>
      <c r="I4571" s="16">
        <f>[1]!s_is(A4571,61,"FY","YTD","20241231",1,"",100000000)</f>
        <v>3.0140308976999997</v>
      </c>
      <c r="J4571" s="16">
        <f>[1]!s_fa_roe(A4571,"20251231")</f>
        <v>5.2843</v>
      </c>
      <c r="K4571" s="16">
        <f>[1]!s_stmnote_rdexp(A4571,"20251231",1,10000)</f>
        <v>12043.917669</v>
      </c>
      <c r="L4571" s="16">
        <f>[1]!s_margin_tradingbalance(A4571,"",10000)</f>
        <v>0</v>
      </c>
      <c r="M4571" s="16">
        <f>[1]!s_margin_seclendingbalance(A4571,"",10000)</f>
        <v>0</v>
      </c>
      <c r="N4571" s="17">
        <f>[1]!s_val_ev(A4571,"",100000000)</f>
        <v>45.674093925199998</v>
      </c>
      <c r="O4571" s="17">
        <f>[1]!share_freesharesmv(A4571,"",100000000)</f>
        <v>28.876920217599999</v>
      </c>
      <c r="P4571" s="17">
        <f ca="1">[1]!s_dq_amount_btin(A4571,TODAY()-1,100000000)</f>
        <v>0.67219423</v>
      </c>
      <c r="Q4571" s="17">
        <f ca="1">[1]!s_dq_turn(A4571,TODAY()-1)</f>
        <v>1.4557921781413607</v>
      </c>
      <c r="R4571" s="2">
        <f>[1]!s_pq_amount(A4571,"20260101","",100000000)</f>
        <v>117.27694115</v>
      </c>
      <c r="S4571" s="2">
        <f>[1]!s_pq_avgamount(A4571,"20260101","",100000000)</f>
        <v>1.0759352399082569</v>
      </c>
      <c r="T4571" s="17">
        <f>[1]!s_ipo_dilutedpe(A4571)</f>
        <v>16.09</v>
      </c>
      <c r="U4571" s="12">
        <f>[1]!s_ipo_collection_total(A4571,100000000)</f>
        <v>0.65829610000000005</v>
      </c>
      <c r="V4571" s="18">
        <f>[1]!s_val_pe_ttm(A4571,"")</f>
        <v>31.319328308105469</v>
      </c>
    </row>
    <row r="4572" spans="1:22" x14ac:dyDescent="0.3">
      <c r="A4572" s="12" t="s">
        <v>9428</v>
      </c>
      <c r="B4572" s="12" t="s">
        <v>9429</v>
      </c>
      <c r="C4572" s="16" t="str">
        <f>[1]!s_info_mkt(A4572)</f>
        <v>主板</v>
      </c>
      <c r="D4572" s="16" t="str">
        <f>[1]!s_ipo_listeddate(A4572)</f>
        <v>2012-08-24</v>
      </c>
      <c r="E4572" s="16" t="str">
        <f>[1]!s_info_industry_csrc2023(A4572,"",3)</f>
        <v>有色金属冶炼和压延加工业</v>
      </c>
      <c r="F4572" s="16">
        <f>[1]!s_is(A4572,83,"FY","YTD","20251231",1,"",100000000)</f>
        <v>54.210109972299996</v>
      </c>
      <c r="G4572" s="16">
        <f>[1]!s_is(A4572,83,"FY","YTD","20241231",1,"",100000000)</f>
        <v>58.952315886099996</v>
      </c>
      <c r="H4572" s="16">
        <f>[1]!s_is(A4572,61,"FY","YTD","20251231",1,"",100000000)</f>
        <v>-3.3336491108999997</v>
      </c>
      <c r="I4572" s="16">
        <f>[1]!s_is(A4572,61,"FY","YTD","20241231",1,"",100000000)</f>
        <v>0.2542164717</v>
      </c>
      <c r="J4572" s="16">
        <f>[1]!s_fa_roe(A4572,"20251231")</f>
        <v>-20.550899999999999</v>
      </c>
      <c r="K4572" s="16">
        <f>[1]!s_stmnote_rdexp(A4572,"20251231",1,10000)</f>
        <v>6008.3017829999999</v>
      </c>
      <c r="L4572" s="16">
        <f>[1]!s_margin_tradingbalance(A4572,"",10000)</f>
        <v>37969.7503</v>
      </c>
      <c r="M4572" s="16">
        <f>[1]!s_margin_seclendingbalance(A4572,"",10000)</f>
        <v>51.338000000000001</v>
      </c>
      <c r="N4572" s="17">
        <f>[1]!s_val_ev(A4572,"",100000000)</f>
        <v>98.872095257000012</v>
      </c>
      <c r="O4572" s="17">
        <f>[1]!share_freesharesmv(A4572,"",100000000)</f>
        <v>79.186095257000005</v>
      </c>
      <c r="P4572" s="17">
        <f ca="1">[1]!s_dq_amount_btin(A4572,TODAY()-1,100000000)</f>
        <v>17.162588809999999</v>
      </c>
      <c r="Q4572" s="17">
        <f ca="1">[1]!s_dq_turn(A4572,TODAY()-1)</f>
        <v>17.194627341323969</v>
      </c>
      <c r="R4572" s="2">
        <f>[1]!s_pq_amount(A4572,"20260101","",100000000)</f>
        <v>891.50472271000001</v>
      </c>
      <c r="S4572" s="2">
        <f>[1]!s_pq_avgamount(A4572,"20260101","",100000000)</f>
        <v>8.1789424101834864</v>
      </c>
      <c r="T4572" s="17">
        <f>[1]!s_ipo_dilutedpe(A4572)</f>
        <v>22.35</v>
      </c>
      <c r="U4572" s="12">
        <f>[1]!s_ipo_collection_total(A4572,100000000)</f>
        <v>4.9420799999999998</v>
      </c>
      <c r="V4572" s="18">
        <f>[1]!s_val_pe_ttm(A4572,"")</f>
        <v>-57.704235076904297</v>
      </c>
    </row>
    <row r="4573" spans="1:22" x14ac:dyDescent="0.3">
      <c r="A4573" s="12" t="s">
        <v>9430</v>
      </c>
      <c r="B4573" s="12" t="s">
        <v>9431</v>
      </c>
      <c r="C4573" s="16" t="str">
        <f>[1]!s_info_mkt(A4573)</f>
        <v>主板</v>
      </c>
      <c r="D4573" s="16" t="str">
        <f>[1]!s_ipo_listeddate(A4573)</f>
        <v>1997-03-25</v>
      </c>
      <c r="E4573" s="16" t="str">
        <f>[1]!s_info_industry_csrc2023(A4573,"",3)</f>
        <v>铁路、船舶、航空航天和其他运输设备制造业</v>
      </c>
      <c r="F4573" s="16">
        <f>[1]!s_is(A4573,83,"FY","YTD","20251231",1,"",100000000)</f>
        <v>18.7389188326</v>
      </c>
      <c r="G4573" s="16">
        <f>[1]!s_is(A4573,83,"FY","YTD","20241231",1,"",100000000)</f>
        <v>17.499481642300001</v>
      </c>
      <c r="H4573" s="16">
        <f>[1]!s_is(A4573,61,"FY","YTD","20251231",1,"",100000000)</f>
        <v>-5.1801717489999994</v>
      </c>
      <c r="I4573" s="16">
        <f>[1]!s_is(A4573,61,"FY","YTD","20241231",1,"",100000000)</f>
        <v>-2.6191559542</v>
      </c>
      <c r="J4573" s="16">
        <f>[1]!s_fa_roe(A4573,"20251231")</f>
        <v>-30.078900000000001</v>
      </c>
      <c r="K4573" s="16">
        <f>[1]!s_stmnote_rdexp(A4573,"20251231",1,10000)</f>
        <v>1626.8661320000001</v>
      </c>
      <c r="L4573" s="16">
        <f>[1]!s_margin_tradingbalance(A4573,"",10000)</f>
        <v>142154.30360000001</v>
      </c>
      <c r="M4573" s="16">
        <f>[1]!s_margin_seclendingbalance(A4573,"",10000)</f>
        <v>288.80799999999999</v>
      </c>
      <c r="N4573" s="17">
        <f>[1]!s_val_ev(A4573,"",100000000)</f>
        <v>160.55015449999999</v>
      </c>
      <c r="O4573" s="17">
        <f>[1]!share_freesharesmv(A4573,"",100000000)</f>
        <v>49.928243715000001</v>
      </c>
      <c r="P4573" s="17">
        <f ca="1">[1]!s_dq_amount_btin(A4573,TODAY()-1,100000000)</f>
        <v>4.0455668899999999</v>
      </c>
      <c r="Q4573" s="17">
        <f ca="1">[1]!s_dq_turn(A4573,TODAY()-1)</f>
        <v>5.227333623568418</v>
      </c>
      <c r="R4573" s="2">
        <f>[1]!s_pq_amount(A4573,"20260101","",100000000)</f>
        <v>165.14279164999999</v>
      </c>
      <c r="S4573" s="2">
        <f>[1]!s_pq_avgamount(A4573,"20260101","",100000000)</f>
        <v>1.5290999226851851</v>
      </c>
      <c r="T4573" s="17">
        <f>[1]!s_ipo_dilutedpe(A4573)</f>
        <v>17</v>
      </c>
      <c r="U4573" s="12">
        <f>[1]!s_ipo_collection_total(A4573,100000000)</f>
        <v>0.67190375000000002</v>
      </c>
      <c r="V4573" s="18">
        <f>[1]!s_val_pe_ttm(A4573,"")</f>
        <v>-34.682159423828125</v>
      </c>
    </row>
    <row r="4574" spans="1:22" x14ac:dyDescent="0.3">
      <c r="A4574" s="12" t="s">
        <v>9432</v>
      </c>
      <c r="B4574" s="12" t="s">
        <v>9433</v>
      </c>
      <c r="C4574" s="16" t="str">
        <f>[1]!s_info_mkt(A4574)</f>
        <v>主板</v>
      </c>
      <c r="D4574" s="16" t="str">
        <f>[1]!s_ipo_listeddate(A4574)</f>
        <v>1993-05-07</v>
      </c>
      <c r="E4574" s="16" t="str">
        <f>[1]!s_info_industry_csrc2023(A4574,"",3)</f>
        <v>计算机、通信和其他电子设备制造业</v>
      </c>
      <c r="F4574" s="16">
        <f>[1]!s_is(A4574,83,"FY","YTD","20251231",1,"",100000000)</f>
        <v>7.5538629503000001</v>
      </c>
      <c r="G4574" s="16">
        <f>[1]!s_is(A4574,83,"FY","YTD","20241231",1,"",100000000)</f>
        <v>10.323959349800001</v>
      </c>
      <c r="H4574" s="16">
        <f>[1]!s_is(A4574,61,"FY","YTD","20251231",1,"",100000000)</f>
        <v>-0.10707413060000001</v>
      </c>
      <c r="I4574" s="16">
        <f>[1]!s_is(A4574,61,"FY","YTD","20241231",1,"",100000000)</f>
        <v>-0.13932393530000001</v>
      </c>
      <c r="J4574" s="16">
        <f>[1]!s_fa_roe(A4574,"20251231")</f>
        <v>-8.3149999999999995</v>
      </c>
      <c r="K4574" s="16">
        <f>[1]!s_stmnote_rdexp(A4574,"20251231",1,10000)</f>
        <v>780.06092999999998</v>
      </c>
      <c r="L4574" s="16">
        <f>[1]!s_margin_tradingbalance(A4574,"",10000)</f>
        <v>0</v>
      </c>
      <c r="M4574" s="16">
        <f>[1]!s_margin_seclendingbalance(A4574,"",10000)</f>
        <v>0</v>
      </c>
      <c r="N4574" s="17">
        <f>[1]!s_val_ev(A4574,"",100000000)</f>
        <v>43.568998911199998</v>
      </c>
      <c r="O4574" s="17">
        <f>[1]!share_freesharesmv(A4574,"",100000000)</f>
        <v>26.338887563799997</v>
      </c>
      <c r="P4574" s="17">
        <f ca="1">[1]!s_dq_amount_btin(A4574,TODAY()-1,100000000)</f>
        <v>2.6764683100000002</v>
      </c>
      <c r="Q4574" s="17">
        <f ca="1">[1]!s_dq_turn(A4574,TODAY()-1)</f>
        <v>6.1518100697938571</v>
      </c>
      <c r="R4574" s="2">
        <f>[1]!s_pq_amount(A4574,"20260101","",100000000)</f>
        <v>271.48090409000002</v>
      </c>
      <c r="S4574" s="2">
        <f>[1]!s_pq_avgamount(A4574,"20260101","",100000000)</f>
        <v>2.4906504962385321</v>
      </c>
      <c r="T4574" s="17">
        <f>[1]!s_ipo_dilutedpe(A4574)</f>
        <v>0</v>
      </c>
      <c r="U4574" s="12">
        <f>[1]!s_ipo_collection_total(A4574,100000000)</f>
        <v>0.20499999999999999</v>
      </c>
      <c r="V4574" s="18">
        <f>[1]!s_val_pe_ttm(A4574,"")</f>
        <v>-310.2584228515625</v>
      </c>
    </row>
    <row r="4575" spans="1:22" x14ac:dyDescent="0.3">
      <c r="A4575" s="12" t="s">
        <v>9434</v>
      </c>
      <c r="B4575" s="12" t="s">
        <v>9435</v>
      </c>
      <c r="C4575" s="16" t="str">
        <f>[1]!s_info_mkt(A4575)</f>
        <v>主板</v>
      </c>
      <c r="D4575" s="16" t="str">
        <f>[1]!s_ipo_listeddate(A4575)</f>
        <v>2010-11-15</v>
      </c>
      <c r="E4575" s="16" t="str">
        <f>[1]!s_info_industry_csrc2023(A4575,"",3)</f>
        <v>资本市场服务</v>
      </c>
      <c r="F4575" s="16">
        <f>[1]!s_is(A4575,83,"FY","YTD","20251231",1,"",100000000)</f>
        <v>33.508273580000001</v>
      </c>
      <c r="G4575" s="16">
        <f>[1]!s_is(A4575,83,"FY","YTD","20241231",1,"",100000000)</f>
        <v>31.52075207</v>
      </c>
      <c r="H4575" s="16">
        <f>[1]!s_is(A4575,61,"FY","YTD","20251231",1,"",100000000)</f>
        <v>9.2441624699999991</v>
      </c>
      <c r="I4575" s="16">
        <f>[1]!s_is(A4575,61,"FY","YTD","20241231",1,"",100000000)</f>
        <v>7.1183184700000002</v>
      </c>
      <c r="J4575" s="16">
        <f>[1]!s_fa_roe(A4575,"20251231")</f>
        <v>5.0682999999999998</v>
      </c>
      <c r="K4575" s="16">
        <f>[1]!s_stmnote_rdexp(A4575,"20251231",1,10000)</f>
        <v>0</v>
      </c>
      <c r="L4575" s="16">
        <f>[1]!s_margin_tradingbalance(A4575,"",10000)</f>
        <v>99243.883300000001</v>
      </c>
      <c r="M4575" s="16">
        <f>[1]!s_margin_seclendingbalance(A4575,"",10000)</f>
        <v>594.33460000000002</v>
      </c>
      <c r="N4575" s="17">
        <f>[1]!s_val_ev(A4575,"",100000000)</f>
        <v>182.36039458760001</v>
      </c>
      <c r="O4575" s="17">
        <f>[1]!share_freesharesmv(A4575,"",100000000)</f>
        <v>95.6492795164</v>
      </c>
      <c r="P4575" s="17">
        <f ca="1">[1]!s_dq_amount_btin(A4575,TODAY()-1,100000000)</f>
        <v>1.6176218099999999</v>
      </c>
      <c r="Q4575" s="17">
        <f ca="1">[1]!s_dq_turn(A4575,TODAY()-1)</f>
        <v>0.88013882182569991</v>
      </c>
      <c r="R4575" s="2">
        <f>[1]!s_pq_amount(A4575,"20260101","",100000000)</f>
        <v>171.09395452999999</v>
      </c>
      <c r="S4575" s="2">
        <f>[1]!s_pq_avgamount(A4575,"20260101","",100000000)</f>
        <v>1.569669307614679</v>
      </c>
      <c r="T4575" s="17">
        <f>[1]!s_ipo_dilutedpe(A4575)</f>
        <v>31.89</v>
      </c>
      <c r="U4575" s="12">
        <f>[1]!s_ipo_collection_total(A4575,100000000)</f>
        <v>31.1844</v>
      </c>
      <c r="V4575" s="18">
        <f>[1]!s_val_pe_ttm(A4575,"")</f>
        <v>19.610645294189453</v>
      </c>
    </row>
    <row r="4576" spans="1:22" x14ac:dyDescent="0.3">
      <c r="A4576" s="12" t="s">
        <v>9436</v>
      </c>
      <c r="B4576" s="12" t="s">
        <v>9437</v>
      </c>
      <c r="C4576" s="16" t="str">
        <f>[1]!s_info_mkt(A4576)</f>
        <v>主板</v>
      </c>
      <c r="D4576" s="16" t="str">
        <f>[1]!s_ipo_listeddate(A4576)</f>
        <v>2000-06-09</v>
      </c>
      <c r="E4576" s="16" t="str">
        <f>[1]!s_info_industry_csrc2023(A4576,"",3)</f>
        <v>计算机、通信和其他电子设备制造业</v>
      </c>
      <c r="F4576" s="16">
        <f>[1]!s_is(A4576,83,"FY","YTD","20251231",1,"",100000000)</f>
        <v>13.950825988</v>
      </c>
      <c r="G4576" s="16">
        <f>[1]!s_is(A4576,83,"FY","YTD","20241231",1,"",100000000)</f>
        <v>12.880467866199998</v>
      </c>
      <c r="H4576" s="16">
        <f>[1]!s_is(A4576,61,"FY","YTD","20251231",1,"",100000000)</f>
        <v>1.1989933577</v>
      </c>
      <c r="I4576" s="16">
        <f>[1]!s_is(A4576,61,"FY","YTD","20241231",1,"",100000000)</f>
        <v>0.95735341379999994</v>
      </c>
      <c r="J4576" s="16">
        <f>[1]!s_fa_roe(A4576,"20251231")</f>
        <v>6.3361000000000001</v>
      </c>
      <c r="K4576" s="16">
        <f>[1]!s_stmnote_rdexp(A4576,"20251231",1,10000)</f>
        <v>5303.6279770000001</v>
      </c>
      <c r="L4576" s="16">
        <f>[1]!s_margin_tradingbalance(A4576,"",10000)</f>
        <v>38579.211000000003</v>
      </c>
      <c r="M4576" s="16">
        <f>[1]!s_margin_seclendingbalance(A4576,"",10000)</f>
        <v>42.212000000000003</v>
      </c>
      <c r="N4576" s="17">
        <f>[1]!s_val_ev(A4576,"",100000000)</f>
        <v>76.919750109999995</v>
      </c>
      <c r="O4576" s="17">
        <f>[1]!share_freesharesmv(A4576,"",100000000)</f>
        <v>57.700139486000005</v>
      </c>
      <c r="P4576" s="17">
        <f ca="1">[1]!s_dq_amount_btin(A4576,TODAY()-1,100000000)</f>
        <v>12.564424730000001</v>
      </c>
      <c r="Q4576" s="17">
        <f ca="1">[1]!s_dq_turn(A4576,TODAY()-1)</f>
        <v>16.440665257272272</v>
      </c>
      <c r="R4576" s="2">
        <f>[1]!s_pq_amount(A4576,"20260101","",100000000)</f>
        <v>522.59532977000003</v>
      </c>
      <c r="S4576" s="2">
        <f>[1]!s_pq_avgamount(A4576,"20260101","",100000000)</f>
        <v>4.794452566697248</v>
      </c>
      <c r="T4576" s="17">
        <f>[1]!s_ipo_dilutedpe(A4576)</f>
        <v>34.6</v>
      </c>
      <c r="U4576" s="12">
        <f>[1]!s_ipo_collection_total(A4576,100000000)</f>
        <v>3.0640000000000001</v>
      </c>
      <c r="V4576" s="18">
        <f>[1]!s_val_pe_ttm(A4576,"")</f>
        <v>65.60345458984375</v>
      </c>
    </row>
    <row r="4577" spans="1:22" x14ac:dyDescent="0.3">
      <c r="A4577" s="12" t="s">
        <v>9438</v>
      </c>
      <c r="B4577" s="12" t="s">
        <v>9439</v>
      </c>
      <c r="C4577" s="16" t="str">
        <f>[1]!s_info_mkt(A4577)</f>
        <v>主板</v>
      </c>
      <c r="D4577" s="16" t="str">
        <f>[1]!s_ipo_listeddate(A4577)</f>
        <v>2012-02-23</v>
      </c>
      <c r="E4577" s="16" t="str">
        <f>[1]!s_info_industry_csrc2023(A4577,"",3)</f>
        <v>电信、广播电视和卫星传输服务</v>
      </c>
      <c r="F4577" s="16">
        <f>[1]!s_is(A4577,83,"FY","YTD","20251231",1,"",100000000)</f>
        <v>19.829915567299999</v>
      </c>
      <c r="G4577" s="16">
        <f>[1]!s_is(A4577,83,"FY","YTD","20241231",1,"",100000000)</f>
        <v>19.817685131800001</v>
      </c>
      <c r="H4577" s="16">
        <f>[1]!s_is(A4577,61,"FY","YTD","20251231",1,"",100000000)</f>
        <v>-4.5964322151000001</v>
      </c>
      <c r="I4577" s="16">
        <f>[1]!s_is(A4577,61,"FY","YTD","20241231",1,"",100000000)</f>
        <v>-4.6476922118999999</v>
      </c>
      <c r="J4577" s="16">
        <f>[1]!s_fa_roe(A4577,"20251231")</f>
        <v>-9.0608000000000004</v>
      </c>
      <c r="K4577" s="16">
        <f>[1]!s_stmnote_rdexp(A4577,"20251231",1,10000)</f>
        <v>12812.714576</v>
      </c>
      <c r="L4577" s="16">
        <f>[1]!s_margin_tradingbalance(A4577,"",10000)</f>
        <v>22203.4977</v>
      </c>
      <c r="M4577" s="16">
        <f>[1]!s_margin_seclendingbalance(A4577,"",10000)</f>
        <v>0</v>
      </c>
      <c r="N4577" s="17">
        <f>[1]!s_val_ev(A4577,"",100000000)</f>
        <v>82.359000764800001</v>
      </c>
      <c r="O4577" s="17">
        <f>[1]!share_freesharesmv(A4577,"",100000000)</f>
        <v>56.792238974399993</v>
      </c>
      <c r="P4577" s="17">
        <f ca="1">[1]!s_dq_amount_btin(A4577,TODAY()-1,100000000)</f>
        <v>1.44088806</v>
      </c>
      <c r="Q4577" s="17">
        <f ca="1">[1]!s_dq_turn(A4577,TODAY()-1)</f>
        <v>1.7295375562749633</v>
      </c>
      <c r="R4577" s="2">
        <f>[1]!s_pq_amount(A4577,"20260101","",100000000)</f>
        <v>605.82281169999999</v>
      </c>
      <c r="S4577" s="2">
        <f>[1]!s_pq_avgamount(A4577,"20260101","",100000000)</f>
        <v>5.5580074467889906</v>
      </c>
      <c r="T4577" s="17">
        <f>[1]!s_ipo_dilutedpe(A4577)</f>
        <v>37.19</v>
      </c>
      <c r="U4577" s="12">
        <f>[1]!s_ipo_collection_total(A4577,100000000)</f>
        <v>19.600000000000001</v>
      </c>
      <c r="V4577" s="18">
        <f>[1]!s_val_pe_ttm(A4577,"")</f>
        <v>-18.032407760620117</v>
      </c>
    </row>
    <row r="4578" spans="1:22" x14ac:dyDescent="0.3">
      <c r="A4578" s="12" t="s">
        <v>9440</v>
      </c>
      <c r="B4578" s="12" t="s">
        <v>9441</v>
      </c>
      <c r="C4578" s="16" t="str">
        <f>[1]!s_info_mkt(A4578)</f>
        <v>主板</v>
      </c>
      <c r="D4578" s="16" t="str">
        <f>[1]!s_ipo_listeddate(A4578)</f>
        <v>2010-02-09</v>
      </c>
      <c r="E4578" s="16" t="str">
        <f>[1]!s_info_industry_csrc2023(A4578,"",3)</f>
        <v>零售业</v>
      </c>
      <c r="F4578" s="16">
        <f>[1]!s_is(A4578,83,"FY","YTD","20251231",1,"",100000000)</f>
        <v>5.8289183242</v>
      </c>
      <c r="G4578" s="16">
        <f>[1]!s_is(A4578,83,"FY","YTD","20241231",1,"",100000000)</f>
        <v>4.0657626989999995</v>
      </c>
      <c r="H4578" s="16">
        <f>[1]!s_is(A4578,61,"FY","YTD","20251231",1,"",100000000)</f>
        <v>0.38386777500000002</v>
      </c>
      <c r="I4578" s="16">
        <f>[1]!s_is(A4578,61,"FY","YTD","20241231",1,"",100000000)</f>
        <v>-0.43685727659999996</v>
      </c>
      <c r="J4578" s="16">
        <f>[1]!s_fa_roe(A4578,"20251231")</f>
        <v>6.5795000000000003</v>
      </c>
      <c r="K4578" s="16">
        <f>[1]!s_stmnote_rdexp(A4578,"20251231",1,10000)</f>
        <v>0</v>
      </c>
      <c r="L4578" s="16">
        <f>[1]!s_margin_tradingbalance(A4578,"",10000)</f>
        <v>0</v>
      </c>
      <c r="M4578" s="16">
        <f>[1]!s_margin_seclendingbalance(A4578,"",10000)</f>
        <v>0</v>
      </c>
      <c r="N4578" s="17">
        <f>[1]!s_val_ev(A4578,"",100000000)</f>
        <v>39.862137438400005</v>
      </c>
      <c r="O4578" s="17">
        <f>[1]!share_freesharesmv(A4578,"",100000000)</f>
        <v>31.656461244799999</v>
      </c>
      <c r="P4578" s="17">
        <f ca="1">[1]!s_dq_amount_btin(A4578,TODAY()-1,100000000)</f>
        <v>0.80253976000000005</v>
      </c>
      <c r="Q4578" s="17">
        <f ca="1">[1]!s_dq_turn(A4578,TODAY()-1)</f>
        <v>1.9892056631791577</v>
      </c>
      <c r="R4578" s="2">
        <f>[1]!s_pq_amount(A4578,"20260101","",100000000)</f>
        <v>246.55541593999999</v>
      </c>
      <c r="S4578" s="2">
        <f>[1]!s_pq_avgamount(A4578,"20260101","",100000000)</f>
        <v>2.2619762930275229</v>
      </c>
      <c r="T4578" s="17">
        <f>[1]!s_ipo_dilutedpe(A4578)</f>
        <v>63.81</v>
      </c>
      <c r="U4578" s="12">
        <f>[1]!s_ipo_collection_total(A4578,100000000)</f>
        <v>7.3</v>
      </c>
      <c r="V4578" s="18">
        <f>[1]!s_val_pe_ttm(A4578,"")</f>
        <v>109.15631866455078</v>
      </c>
    </row>
    <row r="4579" spans="1:22" x14ac:dyDescent="0.3">
      <c r="A4579" s="12" t="s">
        <v>9442</v>
      </c>
      <c r="B4579" s="12" t="s">
        <v>9443</v>
      </c>
      <c r="C4579" s="16" t="str">
        <f>[1]!s_info_mkt(A4579)</f>
        <v>创业板</v>
      </c>
      <c r="D4579" s="16" t="str">
        <f>[1]!s_ipo_listeddate(A4579)</f>
        <v>2015-05-27</v>
      </c>
      <c r="E4579" s="16" t="str">
        <f>[1]!s_info_industry_csrc2023(A4579,"",3)</f>
        <v>软件和信息技术服务业</v>
      </c>
      <c r="F4579" s="16">
        <f>[1]!s_is(A4579,83,"FY","YTD","20251231",1,"",100000000)</f>
        <v>6.3106754173000006</v>
      </c>
      <c r="G4579" s="16">
        <f>[1]!s_is(A4579,83,"FY","YTD","20241231",1,"",100000000)</f>
        <v>7.4037570321000006</v>
      </c>
      <c r="H4579" s="16">
        <f>[1]!s_is(A4579,61,"FY","YTD","20251231",1,"",100000000)</f>
        <v>0.7430128145999999</v>
      </c>
      <c r="I4579" s="16">
        <f>[1]!s_is(A4579,61,"FY","YTD","20241231",1,"",100000000)</f>
        <v>0.6736361393000001</v>
      </c>
      <c r="J4579" s="16">
        <f>[1]!s_fa_roe(A4579,"20251231")</f>
        <v>4.5251999999999999</v>
      </c>
      <c r="K4579" s="16">
        <f>[1]!s_stmnote_rdexp(A4579,"20251231",1,10000)</f>
        <v>5992.336147</v>
      </c>
      <c r="L4579" s="16">
        <f>[1]!s_margin_tradingbalance(A4579,"",10000)</f>
        <v>107734.4436</v>
      </c>
      <c r="M4579" s="16">
        <f>[1]!s_margin_seclendingbalance(A4579,"",10000)</f>
        <v>349.94959999999998</v>
      </c>
      <c r="N4579" s="17">
        <f>[1]!s_val_ev(A4579,"",100000000)</f>
        <v>123.2698265825</v>
      </c>
      <c r="O4579" s="17">
        <f>[1]!share_freesharesmv(A4579,"",100000000)</f>
        <v>100.33927731120001</v>
      </c>
      <c r="P4579" s="17">
        <f ca="1">[1]!s_dq_amount_btin(A4579,TODAY()-1,100000000)</f>
        <v>6.4266507600000002</v>
      </c>
      <c r="Q4579" s="17">
        <f ca="1">[1]!s_dq_turn(A4579,TODAY()-1)</f>
        <v>5.1797965768855434</v>
      </c>
      <c r="R4579" s="2">
        <f>[1]!s_pq_amount(A4579,"20260101","",100000000)</f>
        <v>1204.73417582</v>
      </c>
      <c r="S4579" s="2">
        <f>[1]!s_pq_avgamount(A4579,"20260101","",100000000)</f>
        <v>11.052607117614679</v>
      </c>
      <c r="T4579" s="17">
        <f>[1]!s_ipo_dilutedpe(A4579)</f>
        <v>22.98</v>
      </c>
      <c r="U4579" s="12">
        <f>[1]!s_ipo_collection_total(A4579,100000000)</f>
        <v>4.6900000000000004</v>
      </c>
      <c r="V4579" s="18">
        <f>[1]!s_val_pe_ttm(A4579,"")</f>
        <v>171.18299865722656</v>
      </c>
    </row>
    <row r="4580" spans="1:22" x14ac:dyDescent="0.3">
      <c r="A4580" s="12" t="s">
        <v>9444</v>
      </c>
      <c r="B4580" s="12" t="s">
        <v>9445</v>
      </c>
      <c r="C4580" s="16" t="str">
        <f>[1]!s_info_mkt(A4580)</f>
        <v>主板</v>
      </c>
      <c r="D4580" s="16" t="str">
        <f>[1]!s_ipo_listeddate(A4580)</f>
        <v>2020-04-17</v>
      </c>
      <c r="E4580" s="16" t="str">
        <f>[1]!s_info_industry_csrc2023(A4580,"",3)</f>
        <v>计算机、通信和其他电子设备制造业</v>
      </c>
      <c r="F4580" s="16">
        <f>[1]!s_is(A4580,83,"FY","YTD","20251231",1,"",100000000)</f>
        <v>18.184192055299999</v>
      </c>
      <c r="G4580" s="16">
        <f>[1]!s_is(A4580,83,"FY","YTD","20241231",1,"",100000000)</f>
        <v>17.3427299168</v>
      </c>
      <c r="H4580" s="16">
        <f>[1]!s_is(A4580,61,"FY","YTD","20251231",1,"",100000000)</f>
        <v>0.73766887370000001</v>
      </c>
      <c r="I4580" s="16">
        <f>[1]!s_is(A4580,61,"FY","YTD","20241231",1,"",100000000)</f>
        <v>1.1290810774</v>
      </c>
      <c r="J4580" s="16">
        <f>[1]!s_fa_roe(A4580,"20251231")</f>
        <v>7.0260999999999996</v>
      </c>
      <c r="K4580" s="16">
        <f>[1]!s_stmnote_rdexp(A4580,"20251231",1,10000)</f>
        <v>9389.795540000001</v>
      </c>
      <c r="L4580" s="16">
        <f>[1]!s_margin_tradingbalance(A4580,"",10000)</f>
        <v>0</v>
      </c>
      <c r="M4580" s="16">
        <f>[1]!s_margin_seclendingbalance(A4580,"",10000)</f>
        <v>0</v>
      </c>
      <c r="N4580" s="17">
        <f>[1]!s_val_ev(A4580,"",100000000)</f>
        <v>29.188302214500002</v>
      </c>
      <c r="O4580" s="17">
        <f>[1]!share_freesharesmv(A4580,"",100000000)</f>
        <v>9.2211662169000004</v>
      </c>
      <c r="P4580" s="17">
        <f ca="1">[1]!s_dq_amount_btin(A4580,TODAY()-1,100000000)</f>
        <v>1.1684234899999999</v>
      </c>
      <c r="Q4580" s="17">
        <f ca="1">[1]!s_dq_turn(A4580,TODAY()-1)</f>
        <v>4.573083659811795</v>
      </c>
      <c r="R4580" s="2">
        <f>[1]!s_pq_amount(A4580,"20260101","",100000000)</f>
        <v>120.08990573</v>
      </c>
      <c r="S4580" s="2">
        <f>[1]!s_pq_avgamount(A4580,"20260101","",100000000)</f>
        <v>1.1017422544036697</v>
      </c>
      <c r="T4580" s="17">
        <f>[1]!s_ipo_dilutedpe(A4580)</f>
        <v>20.149999999999999</v>
      </c>
      <c r="U4580" s="12">
        <f>[1]!s_ipo_collection_total(A4580,100000000)</f>
        <v>4.1567999999999996</v>
      </c>
      <c r="V4580" s="18">
        <f>[1]!s_val_pe_ttm(A4580,"")</f>
        <v>58.991924285888672</v>
      </c>
    </row>
    <row r="4581" spans="1:22" x14ac:dyDescent="0.3">
      <c r="A4581" s="12" t="s">
        <v>9446</v>
      </c>
      <c r="B4581" s="12" t="s">
        <v>9447</v>
      </c>
      <c r="C4581" s="16" t="str">
        <f>[1]!s_info_mkt(A4581)</f>
        <v>主板</v>
      </c>
      <c r="D4581" s="16" t="str">
        <f>[1]!s_ipo_listeddate(A4581)</f>
        <v>2002-06-26</v>
      </c>
      <c r="E4581" s="16" t="str">
        <f>[1]!s_info_industry_csrc2023(A4581,"",3)</f>
        <v>有色金属冶炼和压延加工业</v>
      </c>
      <c r="F4581" s="16">
        <f>[1]!s_is(A4581,83,"FY","YTD","20251231",1,"",100000000)</f>
        <v>230.6841943677</v>
      </c>
      <c r="G4581" s="16">
        <f>[1]!s_is(A4581,83,"FY","YTD","20241231",1,"",100000000)</f>
        <v>227.6126769025</v>
      </c>
      <c r="H4581" s="16">
        <f>[1]!s_is(A4581,61,"FY","YTD","20251231",1,"",100000000)</f>
        <v>16.1729328614</v>
      </c>
      <c r="I4581" s="16">
        <f>[1]!s_is(A4581,61,"FY","YTD","20241231",1,"",100000000)</f>
        <v>7.0368546234</v>
      </c>
      <c r="J4581" s="16">
        <f>[1]!s_fa_roe(A4581,"20251231")</f>
        <v>10.193199999999999</v>
      </c>
      <c r="K4581" s="16">
        <f>[1]!s_stmnote_rdexp(A4581,"20251231",1,10000)</f>
        <v>28083.718802999996</v>
      </c>
      <c r="L4581" s="16">
        <f>[1]!s_margin_tradingbalance(A4581,"",10000)</f>
        <v>42796.943800000001</v>
      </c>
      <c r="M4581" s="16">
        <f>[1]!s_margin_seclendingbalance(A4581,"",10000)</f>
        <v>242.703</v>
      </c>
      <c r="N4581" s="17">
        <f>[1]!s_val_ev(A4581,"",100000000)</f>
        <v>242.87904990839999</v>
      </c>
      <c r="O4581" s="17">
        <f>[1]!share_freesharesmv(A4581,"",100000000)</f>
        <v>157.65139849560001</v>
      </c>
      <c r="P4581" s="17">
        <f ca="1">[1]!s_dq_amount_btin(A4581,TODAY()-1,100000000)</f>
        <v>6.1674919900000003</v>
      </c>
      <c r="Q4581" s="17">
        <f ca="1">[1]!s_dq_turn(A4581,TODAY()-1)</f>
        <v>2.5050545645228066</v>
      </c>
      <c r="R4581" s="2">
        <f>[1]!s_pq_amount(A4581,"20260101","",100000000)</f>
        <v>761.20915396999999</v>
      </c>
      <c r="S4581" s="2">
        <f>[1]!s_pq_avgamount(A4581,"20260101","",100000000)</f>
        <v>6.9835702199082563</v>
      </c>
      <c r="T4581" s="17">
        <f>[1]!s_ipo_dilutedpe(A4581)</f>
        <v>16.899999999999999</v>
      </c>
      <c r="U4581" s="12">
        <f>[1]!s_ipo_collection_total(A4581,100000000)</f>
        <v>4.1500000000000004</v>
      </c>
      <c r="V4581" s="18">
        <f>[1]!s_val_pe_ttm(A4581,"")</f>
        <v>10.998119354248047</v>
      </c>
    </row>
    <row r="4582" spans="1:22" x14ac:dyDescent="0.3">
      <c r="A4582" s="12" t="s">
        <v>9448</v>
      </c>
      <c r="B4582" s="12" t="s">
        <v>9449</v>
      </c>
      <c r="C4582" s="16" t="str">
        <f>[1]!s_info_mkt(A4582)</f>
        <v>主板</v>
      </c>
      <c r="D4582" s="16" t="str">
        <f>[1]!s_ipo_listeddate(A4582)</f>
        <v>1999-12-02</v>
      </c>
      <c r="E4582" s="16" t="str">
        <f>[1]!s_info_industry_csrc2023(A4582,"",3)</f>
        <v>房地产业</v>
      </c>
      <c r="F4582" s="16">
        <f>[1]!s_is(A4582,83,"FY","YTD","20251231",1,"",100000000)</f>
        <v>17.544835739500002</v>
      </c>
      <c r="G4582" s="16">
        <f>[1]!s_is(A4582,83,"FY","YTD","20241231",1,"",100000000)</f>
        <v>19.291955193499998</v>
      </c>
      <c r="H4582" s="16">
        <f>[1]!s_is(A4582,61,"FY","YTD","20251231",1,"",100000000)</f>
        <v>-2.8500151408999996</v>
      </c>
      <c r="I4582" s="16">
        <f>[1]!s_is(A4582,61,"FY","YTD","20241231",1,"",100000000)</f>
        <v>-0.49459183429999998</v>
      </c>
      <c r="J4582" s="16">
        <f>[1]!s_fa_roe(A4582,"20251231")</f>
        <v>-24.249199999999998</v>
      </c>
      <c r="K4582" s="16">
        <f>[1]!s_stmnote_rdexp(A4582,"20251231",1,10000)</f>
        <v>0</v>
      </c>
      <c r="L4582" s="16">
        <f>[1]!s_margin_tradingbalance(A4582,"",10000)</f>
        <v>23802.9879</v>
      </c>
      <c r="M4582" s="16">
        <f>[1]!s_margin_seclendingbalance(A4582,"",10000)</f>
        <v>3.1349999999999998</v>
      </c>
      <c r="N4582" s="17">
        <f>[1]!s_val_ev(A4582,"",100000000)</f>
        <v>21.6767732715</v>
      </c>
      <c r="O4582" s="17">
        <f>[1]!share_freesharesmv(A4582,"",100000000)</f>
        <v>13.200654159000001</v>
      </c>
      <c r="P4582" s="17">
        <f ca="1">[1]!s_dq_amount_btin(A4582,TODAY()-1,100000000)</f>
        <v>0.26400105000000001</v>
      </c>
      <c r="Q4582" s="17">
        <f ca="1">[1]!s_dq_turn(A4582,TODAY()-1)</f>
        <v>1.2116830429985155</v>
      </c>
      <c r="R4582" s="2">
        <f>[1]!s_pq_amount(A4582,"20260101","",100000000)</f>
        <v>53.884265380000002</v>
      </c>
      <c r="S4582" s="2">
        <f>[1]!s_pq_avgamount(A4582,"20260101","",100000000)</f>
        <v>0.49892838314814814</v>
      </c>
      <c r="T4582" s="17">
        <f>[1]!s_ipo_dilutedpe(A4582)</f>
        <v>23.86</v>
      </c>
      <c r="U4582" s="12">
        <f>[1]!s_ipo_collection_total(A4582,100000000)</f>
        <v>1.0880000000000001</v>
      </c>
      <c r="V4582" s="18">
        <f>[1]!s_val_pe_ttm(A4582,"")</f>
        <v>-7.9849104881286621</v>
      </c>
    </row>
    <row r="4583" spans="1:22" x14ac:dyDescent="0.3">
      <c r="A4583" s="12" t="s">
        <v>9450</v>
      </c>
      <c r="B4583" s="12" t="s">
        <v>9451</v>
      </c>
      <c r="C4583" s="16" t="str">
        <f>[1]!s_info_mkt(A4583)</f>
        <v>创业板</v>
      </c>
      <c r="D4583" s="16" t="str">
        <f>[1]!s_ipo_listeddate(A4583)</f>
        <v>2015-06-11</v>
      </c>
      <c r="E4583" s="16" t="str">
        <f>[1]!s_info_industry_csrc2023(A4583,"",3)</f>
        <v>专用设备制造业</v>
      </c>
      <c r="F4583" s="16">
        <f>[1]!s_is(A4583,83,"FY","YTD","20251231",1,"",100000000)</f>
        <v>1.2392942004</v>
      </c>
      <c r="G4583" s="16">
        <f>[1]!s_is(A4583,83,"FY","YTD","20241231",1,"",100000000)</f>
        <v>1.3423612599000001</v>
      </c>
      <c r="H4583" s="16">
        <f>[1]!s_is(A4583,61,"FY","YTD","20251231",1,"",100000000)</f>
        <v>-3.4170564161999999</v>
      </c>
      <c r="I4583" s="16">
        <f>[1]!s_is(A4583,61,"FY","YTD","20241231",1,"",100000000)</f>
        <v>-3.7288506932999996</v>
      </c>
      <c r="J4583" s="16">
        <f>[1]!s_fa_roe(A4583,"20251231")</f>
        <v>-909.69479999999999</v>
      </c>
      <c r="K4583" s="16">
        <f>[1]!s_stmnote_rdexp(A4583,"20251231",1,10000)</f>
        <v>697.21917300000007</v>
      </c>
      <c r="L4583" s="16">
        <f>[1]!s_margin_tradingbalance(A4583,"",10000)</f>
        <v>9064.2829000000002</v>
      </c>
      <c r="M4583" s="16">
        <f>[1]!s_margin_seclendingbalance(A4583,"",10000)</f>
        <v>0</v>
      </c>
      <c r="N4583" s="17">
        <f>[1]!s_val_ev(A4583,"",100000000)</f>
        <v>21.332543127499999</v>
      </c>
      <c r="O4583" s="17">
        <f>[1]!share_freesharesmv(A4583,"",100000000)</f>
        <v>17.46967738</v>
      </c>
      <c r="P4583" s="17">
        <f ca="1">[1]!s_dq_amount_btin(A4583,TODAY()-1,100000000)</f>
        <v>0.29264449999999997</v>
      </c>
      <c r="Q4583" s="17">
        <f ca="1">[1]!s_dq_turn(A4583,TODAY()-1)</f>
        <v>1.5280631799600601</v>
      </c>
      <c r="R4583" s="2">
        <f>[1]!s_pq_amount(A4583,"20260101","",100000000)</f>
        <v>62.376975860000002</v>
      </c>
      <c r="S4583" s="2">
        <f>[1]!s_pq_avgamount(A4583,"20260101","",100000000)</f>
        <v>0.57226583357798166</v>
      </c>
      <c r="T4583" s="17">
        <f>[1]!s_ipo_dilutedpe(A4583)</f>
        <v>22.99</v>
      </c>
      <c r="U4583" s="12">
        <f>[1]!s_ipo_collection_total(A4583,100000000)</f>
        <v>1.8987130000000001</v>
      </c>
      <c r="V4583" s="18">
        <f>[1]!s_val_pe_ttm(A4583,"")</f>
        <v>-6.1863183975219727</v>
      </c>
    </row>
    <row r="4584" spans="1:22" x14ac:dyDescent="0.3">
      <c r="A4584" s="12" t="s">
        <v>9452</v>
      </c>
      <c r="B4584" s="12" t="s">
        <v>9453</v>
      </c>
      <c r="C4584" s="16" t="str">
        <f>[1]!s_info_mkt(A4584)</f>
        <v>主板</v>
      </c>
      <c r="D4584" s="16" t="str">
        <f>[1]!s_ipo_listeddate(A4584)</f>
        <v>2010-08-03</v>
      </c>
      <c r="E4584" s="16" t="str">
        <f>[1]!s_info_industry_csrc2023(A4584,"",3)</f>
        <v>非金属矿物制品业</v>
      </c>
      <c r="F4584" s="16">
        <f>[1]!s_is(A4584,83,"FY","YTD","20251231",1,"",100000000)</f>
        <v>26.278984965399999</v>
      </c>
      <c r="G4584" s="16">
        <f>[1]!s_is(A4584,83,"FY","YTD","20241231",1,"",100000000)</f>
        <v>28.184322611500001</v>
      </c>
      <c r="H4584" s="16">
        <f>[1]!s_is(A4584,61,"FY","YTD","20251231",1,"",100000000)</f>
        <v>1.2962936185</v>
      </c>
      <c r="I4584" s="16">
        <f>[1]!s_is(A4584,61,"FY","YTD","20241231",1,"",100000000)</f>
        <v>2.677245514</v>
      </c>
      <c r="J4584" s="16">
        <f>[1]!s_fa_roe(A4584,"20251231")</f>
        <v>5.1714000000000002</v>
      </c>
      <c r="K4584" s="16">
        <f>[1]!s_stmnote_rdexp(A4584,"20251231",1,10000)</f>
        <v>6042.5513639999999</v>
      </c>
      <c r="L4584" s="16">
        <f>[1]!s_margin_tradingbalance(A4584,"",10000)</f>
        <v>0</v>
      </c>
      <c r="M4584" s="16">
        <f>[1]!s_margin_seclendingbalance(A4584,"",10000)</f>
        <v>0</v>
      </c>
      <c r="N4584" s="17">
        <f>[1]!s_val_ev(A4584,"",100000000)</f>
        <v>43.653422120000002</v>
      </c>
      <c r="O4584" s="17">
        <f>[1]!share_freesharesmv(A4584,"",100000000)</f>
        <v>32.0445942355</v>
      </c>
      <c r="P4584" s="17">
        <f ca="1">[1]!s_dq_amount_btin(A4584,TODAY()-1,100000000)</f>
        <v>4.1253153500000002</v>
      </c>
      <c r="Q4584" s="17">
        <f ca="1">[1]!s_dq_turn(A4584,TODAY()-1)</f>
        <v>9.4585186154679484</v>
      </c>
      <c r="R4584" s="2">
        <f>[1]!s_pq_amount(A4584,"20260101","",100000000)</f>
        <v>317.79903775999998</v>
      </c>
      <c r="S4584" s="2">
        <f>[1]!s_pq_avgamount(A4584,"20260101","",100000000)</f>
        <v>2.9155875023853213</v>
      </c>
      <c r="T4584" s="17">
        <f>[1]!s_ipo_dilutedpe(A4584)</f>
        <v>33.33</v>
      </c>
      <c r="U4584" s="12">
        <f>[1]!s_ipo_collection_total(A4584,100000000)</f>
        <v>8.75</v>
      </c>
      <c r="V4584" s="18">
        <f>[1]!s_val_pe_ttm(A4584,"")</f>
        <v>33.930931091308594</v>
      </c>
    </row>
    <row r="4585" spans="1:22" x14ac:dyDescent="0.3">
      <c r="A4585" s="12" t="s">
        <v>9454</v>
      </c>
      <c r="B4585" s="12" t="s">
        <v>9455</v>
      </c>
      <c r="C4585" s="16" t="str">
        <f>[1]!s_info_mkt(A4585)</f>
        <v>主板</v>
      </c>
      <c r="D4585" s="16" t="str">
        <f>[1]!s_ipo_listeddate(A4585)</f>
        <v>2007-11-16</v>
      </c>
      <c r="E4585" s="16" t="str">
        <f>[1]!s_info_industry_csrc2023(A4585,"",3)</f>
        <v>商务服务业</v>
      </c>
      <c r="F4585" s="16">
        <f>[1]!s_is(A4585,83,"FY","YTD","20251231",1,"",100000000)</f>
        <v>5.9386823874000001</v>
      </c>
      <c r="G4585" s="16">
        <f>[1]!s_is(A4585,83,"FY","YTD","20241231",1,"",100000000)</f>
        <v>5.9673037799999999</v>
      </c>
      <c r="H4585" s="16">
        <f>[1]!s_is(A4585,61,"FY","YTD","20251231",1,"",100000000)</f>
        <v>0.92078036480000003</v>
      </c>
      <c r="I4585" s="16">
        <f>[1]!s_is(A4585,61,"FY","YTD","20241231",1,"",100000000)</f>
        <v>0.29994436600000002</v>
      </c>
      <c r="J4585" s="16">
        <f>[1]!s_fa_roe(A4585,"20251231")</f>
        <v>2.1777000000000002</v>
      </c>
      <c r="K4585" s="16">
        <f>[1]!s_stmnote_rdexp(A4585,"20251231",1,10000)</f>
        <v>244.229085</v>
      </c>
      <c r="L4585" s="16">
        <f>[1]!s_margin_tradingbalance(A4585,"",10000)</f>
        <v>25102.303400000001</v>
      </c>
      <c r="M4585" s="16">
        <f>[1]!s_margin_seclendingbalance(A4585,"",10000)</f>
        <v>82.536000000000001</v>
      </c>
      <c r="N4585" s="17">
        <f>[1]!s_val_ev(A4585,"",100000000)</f>
        <v>128.52913986179999</v>
      </c>
      <c r="O4585" s="17">
        <f>[1]!share_freesharesmv(A4585,"",100000000)</f>
        <v>40.964947025400001</v>
      </c>
      <c r="P4585" s="17">
        <f ca="1">[1]!s_dq_amount_btin(A4585,TODAY()-1,100000000)</f>
        <v>7.6900885600000004</v>
      </c>
      <c r="Q4585" s="17">
        <f ca="1">[1]!s_dq_turn(A4585,TODAY()-1)</f>
        <v>6.0680286926958011</v>
      </c>
      <c r="R4585" s="2">
        <f>[1]!s_pq_amount(A4585,"20260101","",100000000)</f>
        <v>1390.0144262399999</v>
      </c>
      <c r="S4585" s="2">
        <f>[1]!s_pq_avgamount(A4585,"20260101","",100000000)</f>
        <v>12.752425928807339</v>
      </c>
      <c r="T4585" s="17">
        <f>[1]!s_ipo_dilutedpe(A4585)</f>
        <v>29.96</v>
      </c>
      <c r="U4585" s="12">
        <f>[1]!s_ipo_collection_total(A4585,100000000)</f>
        <v>5.2430000000000003</v>
      </c>
      <c r="V4585" s="18">
        <f>[1]!s_val_pe_ttm(A4585,"")</f>
        <v>176.01126098632813</v>
      </c>
    </row>
    <row r="4586" spans="1:22" x14ac:dyDescent="0.3">
      <c r="A4586" s="12" t="s">
        <v>9456</v>
      </c>
      <c r="B4586" s="12" t="s">
        <v>9457</v>
      </c>
      <c r="C4586" s="16" t="str">
        <f>[1]!s_info_mkt(A4586)</f>
        <v>科创板</v>
      </c>
      <c r="D4586" s="16" t="str">
        <f>[1]!s_ipo_listeddate(A4586)</f>
        <v>2020-06-16</v>
      </c>
      <c r="E4586" s="16" t="str">
        <f>[1]!s_info_industry_csrc2023(A4586,"",3)</f>
        <v>化学原料和化学制品制造业</v>
      </c>
      <c r="F4586" s="16">
        <f>[1]!s_is(A4586,83,"FY","YTD","20251231",1,"",100000000)</f>
        <v>27.765770156599999</v>
      </c>
      <c r="G4586" s="16">
        <f>[1]!s_is(A4586,83,"FY","YTD","20241231",1,"",100000000)</f>
        <v>25.252776839099997</v>
      </c>
      <c r="H4586" s="16">
        <f>[1]!s_is(A4586,61,"FY","YTD","20251231",1,"",100000000)</f>
        <v>1.3192467764</v>
      </c>
      <c r="I4586" s="16">
        <f>[1]!s_is(A4586,61,"FY","YTD","20241231",1,"",100000000)</f>
        <v>2.0122509611000003</v>
      </c>
      <c r="J4586" s="16">
        <f>[1]!s_fa_roe(A4586,"20251231")</f>
        <v>4.2584999999999997</v>
      </c>
      <c r="K4586" s="16">
        <f>[1]!s_stmnote_rdexp(A4586,"20251231",1,10000)</f>
        <v>10314.354289000001</v>
      </c>
      <c r="L4586" s="16">
        <f>[1]!s_margin_tradingbalance(A4586,"",10000)</f>
        <v>113127.4025</v>
      </c>
      <c r="M4586" s="16">
        <f>[1]!s_margin_seclendingbalance(A4586,"",10000)</f>
        <v>440.18630000000002</v>
      </c>
      <c r="N4586" s="17">
        <f>[1]!s_val_ev(A4586,"",100000000)</f>
        <v>162.0610055976</v>
      </c>
      <c r="O4586" s="17">
        <f>[1]!share_freesharesmv(A4586,"",100000000)</f>
        <v>103.10117133750001</v>
      </c>
      <c r="P4586" s="17">
        <f ca="1">[1]!s_dq_amount_btin(A4586,TODAY()-1,100000000)</f>
        <v>12.51496714</v>
      </c>
      <c r="Q4586" s="17">
        <f ca="1">[1]!s_dq_turn(A4586,TODAY()-1)</f>
        <v>7.6962110667568933</v>
      </c>
      <c r="R4586" s="2">
        <f>[1]!s_pq_amount(A4586,"20260101","",100000000)</f>
        <v>1166.1749044000001</v>
      </c>
      <c r="S4586" s="2">
        <f>[1]!s_pq_avgamount(A4586,"20260101","",100000000)</f>
        <v>10.698852333944954</v>
      </c>
      <c r="T4586" s="17">
        <f>[1]!s_ipo_dilutedpe(A4586)</f>
        <v>43.93</v>
      </c>
      <c r="U4586" s="12">
        <f>[1]!s_ipo_collection_total(A4586,100000000)</f>
        <v>18.743710320000002</v>
      </c>
      <c r="V4586" s="18">
        <f>[1]!s_val_pe_ttm(A4586,"")</f>
        <v>174.65251159667969</v>
      </c>
    </row>
    <row r="4587" spans="1:22" x14ac:dyDescent="0.3">
      <c r="A4587" s="12" t="s">
        <v>9458</v>
      </c>
      <c r="B4587" s="12" t="s">
        <v>9459</v>
      </c>
      <c r="C4587" s="16" t="str">
        <f>[1]!s_info_mkt(A4587)</f>
        <v>创业板</v>
      </c>
      <c r="D4587" s="16" t="str">
        <f>[1]!s_ipo_listeddate(A4587)</f>
        <v>2016-08-09</v>
      </c>
      <c r="E4587" s="16" t="str">
        <f>[1]!s_info_industry_csrc2023(A4587,"",3)</f>
        <v>电气机械和器材制造业</v>
      </c>
      <c r="F4587" s="16">
        <f>[1]!s_is(A4587,83,"FY","YTD","20251231",1,"",100000000)</f>
        <v>1.3036317232999999</v>
      </c>
      <c r="G4587" s="16">
        <f>[1]!s_is(A4587,83,"FY","YTD","20241231",1,"",100000000)</f>
        <v>1.2558981968</v>
      </c>
      <c r="H4587" s="16">
        <f>[1]!s_is(A4587,61,"FY","YTD","20251231",1,"",100000000)</f>
        <v>-1.2184259740999999</v>
      </c>
      <c r="I4587" s="16">
        <f>[1]!s_is(A4587,61,"FY","YTD","20241231",1,"",100000000)</f>
        <v>-3.9446807552999998</v>
      </c>
      <c r="J4587" s="16">
        <f>[1]!s_fa_roe(A4587,"20251231")</f>
        <v>-91.130799999999994</v>
      </c>
      <c r="K4587" s="16">
        <f>[1]!s_stmnote_rdexp(A4587,"20251231",1,10000)</f>
        <v>1194.8634199999999</v>
      </c>
      <c r="L4587" s="16">
        <f>[1]!s_margin_tradingbalance(A4587,"",10000)</f>
        <v>0</v>
      </c>
      <c r="M4587" s="16">
        <f>[1]!s_margin_seclendingbalance(A4587,"",10000)</f>
        <v>0</v>
      </c>
      <c r="N4587" s="17">
        <f>[1]!s_val_ev(A4587,"",100000000)</f>
        <v>31.2263658864</v>
      </c>
      <c r="O4587" s="17">
        <f>[1]!share_freesharesmv(A4587,"",100000000)</f>
        <v>9.3783306640000017</v>
      </c>
      <c r="P4587" s="17">
        <f ca="1">[1]!s_dq_amount_btin(A4587,TODAY()-1,100000000)</f>
        <v>0.40182352999999998</v>
      </c>
      <c r="Q4587" s="17">
        <f ca="1">[1]!s_dq_turn(A4587,TODAY()-1)</f>
        <v>1.2785302056999215</v>
      </c>
      <c r="R4587" s="2">
        <f>[1]!s_pq_amount(A4587,"20260101","",100000000)</f>
        <v>89.907376310000004</v>
      </c>
      <c r="S4587" s="2">
        <f>[1]!s_pq_avgamount(A4587,"20260101","",100000000)</f>
        <v>0.82483831477064218</v>
      </c>
      <c r="T4587" s="17">
        <f>[1]!s_ipo_dilutedpe(A4587)</f>
        <v>22.98</v>
      </c>
      <c r="U4587" s="12">
        <f>[1]!s_ipo_collection_total(A4587,100000000)</f>
        <v>2.0912500000000001</v>
      </c>
      <c r="V4587" s="18">
        <f>[1]!s_val_pe_ttm(A4587,"")</f>
        <v>-24.569372177124023</v>
      </c>
    </row>
    <row r="4588" spans="1:22" x14ac:dyDescent="0.3">
      <c r="A4588" s="12" t="s">
        <v>9460</v>
      </c>
      <c r="B4588" s="12" t="s">
        <v>9461</v>
      </c>
      <c r="C4588" s="16" t="str">
        <f>[1]!s_info_mkt(A4588)</f>
        <v>主板</v>
      </c>
      <c r="D4588" s="16" t="str">
        <f>[1]!s_ipo_listeddate(A4588)</f>
        <v>1996-12-10</v>
      </c>
      <c r="E4588" s="16" t="str">
        <f>[1]!s_info_industry_csrc2023(A4588,"",3)</f>
        <v>燃气生产和供应业</v>
      </c>
      <c r="F4588" s="16">
        <f>[1]!s_is(A4588,83,"FY","YTD","20251231",1,"",100000000)</f>
        <v>12.479925568900001</v>
      </c>
      <c r="G4588" s="16">
        <f>[1]!s_is(A4588,83,"FY","YTD","20241231",1,"",100000000)</f>
        <v>13.071924613299998</v>
      </c>
      <c r="H4588" s="16">
        <f>[1]!s_is(A4588,61,"FY","YTD","20251231",1,"",100000000)</f>
        <v>0.27365791049999999</v>
      </c>
      <c r="I4588" s="16">
        <f>[1]!s_is(A4588,61,"FY","YTD","20241231",1,"",100000000)</f>
        <v>-2.1209898920999999</v>
      </c>
      <c r="J4588" s="16">
        <f>[1]!s_fa_roe(A4588,"20251231")</f>
        <v>56.431100000000001</v>
      </c>
      <c r="K4588" s="16">
        <f>[1]!s_stmnote_rdexp(A4588,"20251231",1,10000)</f>
        <v>268.70988999999997</v>
      </c>
      <c r="L4588" s="16">
        <f>[1]!s_margin_tradingbalance(A4588,"",10000)</f>
        <v>0</v>
      </c>
      <c r="M4588" s="16">
        <f>[1]!s_margin_seclendingbalance(A4588,"",10000)</f>
        <v>0</v>
      </c>
      <c r="N4588" s="17">
        <f>[1]!s_val_ev(A4588,"",100000000)</f>
        <v>27.420474519100004</v>
      </c>
      <c r="O4588" s="17">
        <f>[1]!share_freesharesmv(A4588,"",100000000)</f>
        <v>21.742239015900001</v>
      </c>
      <c r="P4588" s="17">
        <f ca="1">[1]!s_dq_amount_btin(A4588,TODAY()-1,100000000)</f>
        <v>0.33476138</v>
      </c>
      <c r="Q4588" s="17">
        <f ca="1">[1]!s_dq_turn(A4588,TODAY()-1)</f>
        <v>1.2167685127680676</v>
      </c>
      <c r="R4588" s="2">
        <f>[1]!s_pq_amount(A4588,"20260101","",100000000)</f>
        <v>104.38884743</v>
      </c>
      <c r="S4588" s="2">
        <f>[1]!s_pq_avgamount(A4588,"20260101","",100000000)</f>
        <v>0.95769584798165142</v>
      </c>
      <c r="T4588" s="17">
        <f>[1]!s_ipo_dilutedpe(A4588)</f>
        <v>0</v>
      </c>
      <c r="U4588" s="12">
        <f>[1]!s_ipo_collection_total(A4588,100000000)</f>
        <v>0.62882000000000005</v>
      </c>
      <c r="V4588" s="18">
        <f>[1]!s_val_pe_ttm(A4588,"")</f>
        <v>62.26727294921875</v>
      </c>
    </row>
    <row r="4589" spans="1:22" x14ac:dyDescent="0.3">
      <c r="A4589" s="12" t="s">
        <v>9462</v>
      </c>
      <c r="B4589" s="12" t="s">
        <v>9463</v>
      </c>
      <c r="C4589" s="16" t="str">
        <f>[1]!s_info_mkt(A4589)</f>
        <v>主板</v>
      </c>
      <c r="D4589" s="16" t="str">
        <f>[1]!s_ipo_listeddate(A4589)</f>
        <v>2018-07-09</v>
      </c>
      <c r="E4589" s="16" t="str">
        <f>[1]!s_info_industry_csrc2023(A4589,"",3)</f>
        <v>电力、热力生产和供应业</v>
      </c>
      <c r="F4589" s="16">
        <f>[1]!s_is(A4589,83,"FY","YTD","20251231",1,"",100000000)</f>
        <v>7.3827729402999998</v>
      </c>
      <c r="G4589" s="16">
        <f>[1]!s_is(A4589,83,"FY","YTD","20241231",1,"",100000000)</f>
        <v>6.8885974475999996</v>
      </c>
      <c r="H4589" s="16">
        <f>[1]!s_is(A4589,61,"FY","YTD","20251231",1,"",100000000)</f>
        <v>2.0075765753999999</v>
      </c>
      <c r="I4589" s="16">
        <f>[1]!s_is(A4589,61,"FY","YTD","20241231",1,"",100000000)</f>
        <v>1.9358789588</v>
      </c>
      <c r="J4589" s="16">
        <f>[1]!s_fa_roe(A4589,"20251231")</f>
        <v>8.9910999999999994</v>
      </c>
      <c r="K4589" s="16">
        <f>[1]!s_stmnote_rdexp(A4589,"20251231",1,10000)</f>
        <v>3629.3454060000004</v>
      </c>
      <c r="L4589" s="16">
        <f>[1]!s_margin_tradingbalance(A4589,"",10000)</f>
        <v>15706.161</v>
      </c>
      <c r="M4589" s="16">
        <f>[1]!s_margin_seclendingbalance(A4589,"",10000)</f>
        <v>25.6433</v>
      </c>
      <c r="N4589" s="17">
        <f>[1]!s_val_ev(A4589,"",100000000)</f>
        <v>36.950828936299999</v>
      </c>
      <c r="O4589" s="17">
        <f>[1]!share_freesharesmv(A4589,"",100000000)</f>
        <v>22.129444936300001</v>
      </c>
      <c r="P4589" s="17">
        <f ca="1">[1]!s_dq_amount_btin(A4589,TODAY()-1,100000000)</f>
        <v>0.90997165000000002</v>
      </c>
      <c r="Q4589" s="17">
        <f ca="1">[1]!s_dq_turn(A4589,TODAY()-1)</f>
        <v>2.4352841668350012</v>
      </c>
      <c r="R4589" s="2">
        <f>[1]!s_pq_amount(A4589,"20260101","",100000000)</f>
        <v>292.11184314000002</v>
      </c>
      <c r="S4589" s="2">
        <f>[1]!s_pq_avgamount(A4589,"20260101","",100000000)</f>
        <v>2.6799251664220183</v>
      </c>
      <c r="T4589" s="17">
        <f>[1]!s_ipo_dilutedpe(A4589)</f>
        <v>22.96</v>
      </c>
      <c r="U4589" s="12">
        <f>[1]!s_ipo_collection_total(A4589,100000000)</f>
        <v>4.2504</v>
      </c>
      <c r="V4589" s="18">
        <f>[1]!s_val_pe_ttm(A4589,"")</f>
        <v>21.05839729309082</v>
      </c>
    </row>
    <row r="4590" spans="1:22" x14ac:dyDescent="0.3">
      <c r="A4590" s="12" t="s">
        <v>371</v>
      </c>
      <c r="B4590" s="12" t="s">
        <v>372</v>
      </c>
      <c r="C4590" s="16" t="str">
        <f>[1]!s_info_mkt(A4590)</f>
        <v>北证</v>
      </c>
      <c r="D4590" s="16" t="str">
        <f>[1]!s_ipo_listeddate(A4590)</f>
        <v>2023-03-01</v>
      </c>
      <c r="E4590" s="16" t="str">
        <f>[1]!s_info_industry_csrc2023(A4590,"",3)</f>
        <v>食品制造业</v>
      </c>
      <c r="F4590" s="16">
        <f>[1]!s_is(A4590,83,"FY","YTD","20251231",1,"",100000000)</f>
        <v>4.9472109255000003</v>
      </c>
      <c r="G4590" s="16">
        <f>[1]!s_is(A4590,83,"FY","YTD","20241231",1,"",100000000)</f>
        <v>5.1708527692000006</v>
      </c>
      <c r="H4590" s="16">
        <f>[1]!s_is(A4590,61,"FY","YTD","20251231",1,"",100000000)</f>
        <v>0.1835965645</v>
      </c>
      <c r="I4590" s="16">
        <f>[1]!s_is(A4590,61,"FY","YTD","20241231",1,"",100000000)</f>
        <v>0.14958737189999999</v>
      </c>
      <c r="J4590" s="16">
        <f>[1]!s_fa_roe(A4590,"20251231")</f>
        <v>4.3048000000000002</v>
      </c>
      <c r="K4590" s="16">
        <f>[1]!s_stmnote_rdexp(A4590,"20251231",1,10000)</f>
        <v>1217.7763259999999</v>
      </c>
      <c r="L4590" s="16">
        <f>[1]!s_margin_tradingbalance(A4590,"",10000)</f>
        <v>552.09860000000003</v>
      </c>
      <c r="M4590" s="16">
        <f>[1]!s_margin_seclendingbalance(A4590,"",10000)</f>
        <v>0</v>
      </c>
      <c r="N4590" s="17">
        <f>[1]!s_val_ev(A4590,"",100000000)</f>
        <v>8.0165335259999999</v>
      </c>
      <c r="O4590" s="17">
        <f>[1]!share_freesharesmv(A4590,"",100000000)</f>
        <v>3.1278934260000004</v>
      </c>
      <c r="P4590" s="17">
        <f ca="1">[1]!s_dq_amount_btin(A4590,TODAY()-1,100000000)</f>
        <v>9.3901830000000006E-2</v>
      </c>
      <c r="Q4590" s="17">
        <f ca="1">[1]!s_dq_turn(A4590,TODAY()-1)</f>
        <v>1.5611547760579414</v>
      </c>
      <c r="R4590" s="2">
        <f>[1]!s_pq_amount(A4590,"20260101","",100000000)</f>
        <v>22.801312939999999</v>
      </c>
      <c r="S4590" s="2">
        <f>[1]!s_pq_avgamount(A4590,"20260101","",100000000)</f>
        <v>0.20918635724770643</v>
      </c>
      <c r="T4590" s="17">
        <f>[1]!s_ipo_dilutedpe(A4590)</f>
        <v>10.35</v>
      </c>
      <c r="U4590" s="12">
        <f>[1]!s_ipo_collection_total(A4590,100000000)</f>
        <v>1.7250078499999999</v>
      </c>
      <c r="V4590" s="18">
        <f>[1]!s_val_pe_ttm(A4590,"")</f>
        <v>33.898471832275391</v>
      </c>
    </row>
    <row r="4591" spans="1:22" x14ac:dyDescent="0.3">
      <c r="A4591" s="12" t="s">
        <v>9464</v>
      </c>
      <c r="B4591" s="12" t="s">
        <v>9465</v>
      </c>
      <c r="C4591" s="16" t="str">
        <f>[1]!s_info_mkt(A4591)</f>
        <v>主板</v>
      </c>
      <c r="D4591" s="16" t="str">
        <f>[1]!s_ipo_listeddate(A4591)</f>
        <v>2017-02-06</v>
      </c>
      <c r="E4591" s="16" t="str">
        <f>[1]!s_info_industry_csrc2023(A4591,"",3)</f>
        <v>电气机械和器材制造业</v>
      </c>
      <c r="F4591" s="16">
        <f>[1]!s_is(A4591,83,"FY","YTD","20251231",1,"",100000000)</f>
        <v>20.676029611099999</v>
      </c>
      <c r="G4591" s="16">
        <f>[1]!s_is(A4591,83,"FY","YTD","20241231",1,"",100000000)</f>
        <v>20.042243841800001</v>
      </c>
      <c r="H4591" s="16">
        <f>[1]!s_is(A4591,61,"FY","YTD","20251231",1,"",100000000)</f>
        <v>0.48232203470000001</v>
      </c>
      <c r="I4591" s="16">
        <f>[1]!s_is(A4591,61,"FY","YTD","20241231",1,"",100000000)</f>
        <v>0.67445649139999997</v>
      </c>
      <c r="J4591" s="16">
        <f>[1]!s_fa_roe(A4591,"20251231")</f>
        <v>4.1668000000000003</v>
      </c>
      <c r="K4591" s="16">
        <f>[1]!s_stmnote_rdexp(A4591,"20251231",1,10000)</f>
        <v>7209.4423879999995</v>
      </c>
      <c r="L4591" s="16">
        <f>[1]!s_margin_tradingbalance(A4591,"",10000)</f>
        <v>0</v>
      </c>
      <c r="M4591" s="16">
        <f>[1]!s_margin_seclendingbalance(A4591,"",10000)</f>
        <v>0</v>
      </c>
      <c r="N4591" s="17">
        <f>[1]!s_val_ev(A4591,"",100000000)</f>
        <v>25.904816342499998</v>
      </c>
      <c r="O4591" s="17">
        <f>[1]!share_freesharesmv(A4591,"",100000000)</f>
        <v>6.7942493424999997</v>
      </c>
      <c r="P4591" s="17">
        <f ca="1">[1]!s_dq_amount_btin(A4591,TODAY()-1,100000000)</f>
        <v>0.47206482999999999</v>
      </c>
      <c r="Q4591" s="17">
        <f ca="1">[1]!s_dq_turn(A4591,TODAY()-1)</f>
        <v>1.7976129027250216</v>
      </c>
      <c r="R4591" s="2">
        <f>[1]!s_pq_amount(A4591,"20260101","",100000000)</f>
        <v>50.165419739999997</v>
      </c>
      <c r="S4591" s="2">
        <f>[1]!s_pq_avgamount(A4591,"20260101","",100000000)</f>
        <v>0.4602332086238532</v>
      </c>
      <c r="T4591" s="17">
        <f>[1]!s_ipo_dilutedpe(A4591)</f>
        <v>22.99</v>
      </c>
      <c r="U4591" s="12">
        <f>[1]!s_ipo_collection_total(A4591,100000000)</f>
        <v>4.226</v>
      </c>
      <c r="V4591" s="18">
        <f>[1]!s_val_pe_ttm(A4591,"")</f>
        <v>62.552635192871094</v>
      </c>
    </row>
    <row r="4592" spans="1:22" x14ac:dyDescent="0.3">
      <c r="A4592" s="12" t="s">
        <v>9466</v>
      </c>
      <c r="B4592" s="12" t="s">
        <v>9467</v>
      </c>
      <c r="C4592" s="16" t="str">
        <f>[1]!s_info_mkt(A4592)</f>
        <v>主板</v>
      </c>
      <c r="D4592" s="16" t="str">
        <f>[1]!s_ipo_listeddate(A4592)</f>
        <v>2016-03-22</v>
      </c>
      <c r="E4592" s="16" t="str">
        <f>[1]!s_info_industry_csrc2023(A4592,"",3)</f>
        <v>电气机械和器材制造业</v>
      </c>
      <c r="F4592" s="16">
        <f>[1]!s_is(A4592,83,"FY","YTD","20251231",1,"",100000000)</f>
        <v>49.282205022200003</v>
      </c>
      <c r="G4592" s="16">
        <f>[1]!s_is(A4592,83,"FY","YTD","20241231",1,"",100000000)</f>
        <v>49.852606709899995</v>
      </c>
      <c r="H4592" s="16">
        <f>[1]!s_is(A4592,61,"FY","YTD","20251231",1,"",100000000)</f>
        <v>2.041803421</v>
      </c>
      <c r="I4592" s="16">
        <f>[1]!s_is(A4592,61,"FY","YTD","20241231",1,"",100000000)</f>
        <v>1.9630470299</v>
      </c>
      <c r="J4592" s="16">
        <f>[1]!s_fa_roe(A4592,"20251231")</f>
        <v>5.4672999999999998</v>
      </c>
      <c r="K4592" s="16">
        <f>[1]!s_stmnote_rdexp(A4592,"20251231",1,10000)</f>
        <v>16349.803719999998</v>
      </c>
      <c r="L4592" s="16">
        <f>[1]!s_margin_tradingbalance(A4592,"",10000)</f>
        <v>0</v>
      </c>
      <c r="M4592" s="16">
        <f>[1]!s_margin_seclendingbalance(A4592,"",10000)</f>
        <v>0</v>
      </c>
      <c r="N4592" s="17">
        <f>[1]!s_val_ev(A4592,"",100000000)</f>
        <v>83.403463456499992</v>
      </c>
      <c r="O4592" s="17">
        <f>[1]!share_freesharesmv(A4592,"",100000000)</f>
        <v>37.120227196999998</v>
      </c>
      <c r="P4592" s="17">
        <f ca="1">[1]!s_dq_amount_btin(A4592,TODAY()-1,100000000)</f>
        <v>2.6024953200000001</v>
      </c>
      <c r="Q4592" s="17">
        <f ca="1">[1]!s_dq_turn(A4592,TODAY()-1)</f>
        <v>3.1596559305098233</v>
      </c>
      <c r="R4592" s="2">
        <f>[1]!s_pq_amount(A4592,"20260101","",100000000)</f>
        <v>501.69753008999999</v>
      </c>
      <c r="S4592" s="2">
        <f>[1]!s_pq_avgamount(A4592,"20260101","",100000000)</f>
        <v>4.6027296338532109</v>
      </c>
      <c r="T4592" s="17">
        <f>[1]!s_ipo_dilutedpe(A4592)</f>
        <v>22.97</v>
      </c>
      <c r="U4592" s="12">
        <f>[1]!s_ipo_collection_total(A4592,100000000)</f>
        <v>4.1734999999999998</v>
      </c>
      <c r="V4592" s="18">
        <f>[1]!s_val_pe_ttm(A4592,"")</f>
        <v>41.374740600585938</v>
      </c>
    </row>
    <row r="4593" spans="1:22" x14ac:dyDescent="0.3">
      <c r="A4593" s="12" t="s">
        <v>9468</v>
      </c>
      <c r="B4593" s="12" t="s">
        <v>9469</v>
      </c>
      <c r="C4593" s="16" t="str">
        <f>[1]!s_info_mkt(A4593)</f>
        <v>主板</v>
      </c>
      <c r="D4593" s="16" t="str">
        <f>[1]!s_ipo_listeddate(A4593)</f>
        <v>2001-08-08</v>
      </c>
      <c r="E4593" s="16" t="str">
        <f>[1]!s_info_industry_csrc2023(A4593,"",3)</f>
        <v>石油和天然气开采业</v>
      </c>
      <c r="F4593" s="16">
        <f>[1]!s_is(A4593,83,"FY","YTD","20251231",1,"",100000000)</f>
        <v>27835.83</v>
      </c>
      <c r="G4593" s="16">
        <f>[1]!s_is(A4593,83,"FY","YTD","20241231",1,"",100000000)</f>
        <v>30745.62</v>
      </c>
      <c r="H4593" s="16">
        <f>[1]!s_is(A4593,61,"FY","YTD","20251231",1,"",100000000)</f>
        <v>318.08999999999997</v>
      </c>
      <c r="I4593" s="16">
        <f>[1]!s_is(A4593,61,"FY","YTD","20241231",1,"",100000000)</f>
        <v>503.13</v>
      </c>
      <c r="J4593" s="16">
        <f>[1]!s_fa_roe(A4593,"20251231")</f>
        <v>3.8551000000000002</v>
      </c>
      <c r="K4593" s="16">
        <f>[1]!s_stmnote_rdexp(A4593,"20251231",1,10000)</f>
        <v>0</v>
      </c>
      <c r="L4593" s="16">
        <f>[1]!s_margin_tradingbalance(A4593,"",10000)</f>
        <v>198901.17329999999</v>
      </c>
      <c r="M4593" s="16">
        <f>[1]!s_margin_seclendingbalance(A4593,"",10000)</f>
        <v>1161.0621000000001</v>
      </c>
      <c r="N4593" s="17">
        <f>[1]!s_val_ev(A4593,"",100000000)</f>
        <v>5431.5209481812826</v>
      </c>
      <c r="O4593" s="17">
        <f>[1]!share_freesharesmv(A4593,"",100000000)</f>
        <v>657.46800363989996</v>
      </c>
      <c r="P4593" s="17">
        <f ca="1">[1]!s_dq_amount_btin(A4593,TODAY()-1,100000000)</f>
        <v>11.07934262</v>
      </c>
      <c r="Q4593" s="17">
        <f ca="1">[1]!s_dq_turn(A4593,TODAY()-1)</f>
        <v>0.24557912611684099</v>
      </c>
      <c r="R4593" s="2">
        <f>[1]!s_pq_amount(A4593,"20260101","",100000000)</f>
        <v>2074.94946175</v>
      </c>
      <c r="S4593" s="2">
        <f>[1]!s_pq_avgamount(A4593,"20260101","",100000000)</f>
        <v>19.036233594036698</v>
      </c>
      <c r="T4593" s="17">
        <f>[1]!s_ipo_dilutedpe(A4593)</f>
        <v>20.100000000000001</v>
      </c>
      <c r="U4593" s="12">
        <f>[1]!s_ipo_collection_total(A4593,100000000)</f>
        <v>118.16</v>
      </c>
      <c r="V4593" s="18">
        <f>[1]!s_val_pe_ttm(A4593,"")</f>
        <v>16.020904541015625</v>
      </c>
    </row>
    <row r="4594" spans="1:22" x14ac:dyDescent="0.3">
      <c r="A4594" s="12" t="s">
        <v>9470</v>
      </c>
      <c r="B4594" s="12" t="s">
        <v>9471</v>
      </c>
      <c r="C4594" s="16" t="str">
        <f>[1]!s_info_mkt(A4594)</f>
        <v>主板</v>
      </c>
      <c r="D4594" s="16" t="str">
        <f>[1]!s_ipo_listeddate(A4594)</f>
        <v>2010-08-31</v>
      </c>
      <c r="E4594" s="16" t="str">
        <f>[1]!s_info_industry_csrc2023(A4594,"",3)</f>
        <v>有色金属冶炼和压延加工业</v>
      </c>
      <c r="F4594" s="16">
        <f>[1]!s_is(A4594,83,"FY","YTD","20251231",1,"",100000000)</f>
        <v>103.46364563270001</v>
      </c>
      <c r="G4594" s="16">
        <f>[1]!s_is(A4594,83,"FY","YTD","20241231",1,"",100000000)</f>
        <v>130.63477016389999</v>
      </c>
      <c r="H4594" s="16">
        <f>[1]!s_is(A4594,61,"FY","YTD","20251231",1,"",100000000)</f>
        <v>4.6262545236000001</v>
      </c>
      <c r="I4594" s="16">
        <f>[1]!s_is(A4594,61,"FY","YTD","20241231",1,"",100000000)</f>
        <v>-79.045802953700004</v>
      </c>
      <c r="J4594" s="16">
        <f>[1]!s_fa_roe(A4594,"20251231")</f>
        <v>1.0982000000000001</v>
      </c>
      <c r="K4594" s="16">
        <f>[1]!s_stmnote_rdexp(A4594,"20251231",1,10000)</f>
        <v>4759.3311629999998</v>
      </c>
      <c r="L4594" s="16">
        <f>[1]!s_margin_tradingbalance(A4594,"",10000)</f>
        <v>432216.61599999998</v>
      </c>
      <c r="M4594" s="16">
        <f>[1]!s_margin_seclendingbalance(A4594,"",10000)</f>
        <v>1380.0619999999999</v>
      </c>
      <c r="N4594" s="17">
        <f>[1]!s_val_ev(A4594,"",100000000)</f>
        <v>1008.3756906719452</v>
      </c>
      <c r="O4594" s="17">
        <f>[1]!share_freesharesmv(A4594,"",100000000)</f>
        <v>616.03447515480002</v>
      </c>
      <c r="P4594" s="17">
        <f ca="1">[1]!s_dq_amount_btin(A4594,TODAY()-1,100000000)</f>
        <v>46.752883439999998</v>
      </c>
      <c r="Q4594" s="17">
        <f ca="1">[1]!s_dq_turn(A4594,TODAY()-1)</f>
        <v>5.0613009785749261</v>
      </c>
      <c r="R4594" s="2">
        <f>[1]!s_pq_amount(A4594,"20260101","",100000000)</f>
        <v>4292.9174224600001</v>
      </c>
      <c r="S4594" s="2">
        <f>[1]!s_pq_avgamount(A4594,"20260101","",100000000)</f>
        <v>39.384563508807339</v>
      </c>
      <c r="T4594" s="17">
        <f>[1]!s_ipo_dilutedpe(A4594)</f>
        <v>90.36</v>
      </c>
      <c r="U4594" s="12">
        <f>[1]!s_ipo_collection_total(A4594,100000000)</f>
        <v>7.35</v>
      </c>
      <c r="V4594" s="18">
        <f>[1]!s_val_pe_ttm(A4594,"")</f>
        <v>47.676746368408203</v>
      </c>
    </row>
    <row r="4595" spans="1:22" x14ac:dyDescent="0.3">
      <c r="A4595" s="12" t="s">
        <v>9472</v>
      </c>
      <c r="B4595" s="12" t="s">
        <v>9473</v>
      </c>
      <c r="C4595" s="16" t="str">
        <f>[1]!s_info_mkt(A4595)</f>
        <v>主板</v>
      </c>
      <c r="D4595" s="16" t="str">
        <f>[1]!s_ipo_listeddate(A4595)</f>
        <v>2021-03-22</v>
      </c>
      <c r="E4595" s="16" t="str">
        <f>[1]!s_info_industry_csrc2023(A4595,"",3)</f>
        <v>计算机、通信和其他电子设备制造业</v>
      </c>
      <c r="F4595" s="16">
        <f>[1]!s_is(A4595,83,"FY","YTD","20251231",1,"",100000000)</f>
        <v>9.9815835616999991</v>
      </c>
      <c r="G4595" s="16">
        <f>[1]!s_is(A4595,83,"FY","YTD","20241231",1,"",100000000)</f>
        <v>10.4871336879</v>
      </c>
      <c r="H4595" s="16">
        <f>[1]!s_is(A4595,61,"FY","YTD","20251231",1,"",100000000)</f>
        <v>7.1509245999999999E-2</v>
      </c>
      <c r="I4595" s="16">
        <f>[1]!s_is(A4595,61,"FY","YTD","20241231",1,"",100000000)</f>
        <v>0.21554957890000001</v>
      </c>
      <c r="J4595" s="16">
        <f>[1]!s_fa_roe(A4595,"20251231")</f>
        <v>0.4914</v>
      </c>
      <c r="K4595" s="16">
        <f>[1]!s_stmnote_rdexp(A4595,"20251231",1,10000)</f>
        <v>8355.5660980000011</v>
      </c>
      <c r="L4595" s="16">
        <f>[1]!s_margin_tradingbalance(A4595,"",10000)</f>
        <v>13475.209199999999</v>
      </c>
      <c r="M4595" s="16">
        <f>[1]!s_margin_seclendingbalance(A4595,"",10000)</f>
        <v>15.462400000000001</v>
      </c>
      <c r="N4595" s="17">
        <f>[1]!s_val_ev(A4595,"",100000000)</f>
        <v>54.091249515600005</v>
      </c>
      <c r="O4595" s="17">
        <f>[1]!share_freesharesmv(A4595,"",100000000)</f>
        <v>28.018566440700006</v>
      </c>
      <c r="P4595" s="17">
        <f ca="1">[1]!s_dq_amount_btin(A4595,TODAY()-1,100000000)</f>
        <v>0.92875812000000002</v>
      </c>
      <c r="Q4595" s="17">
        <f ca="1">[1]!s_dq_turn(A4595,TODAY()-1)</f>
        <v>1.7256264743096628</v>
      </c>
      <c r="R4595" s="2">
        <f>[1]!s_pq_amount(A4595,"20260101","",100000000)</f>
        <v>162.07005415</v>
      </c>
      <c r="S4595" s="2">
        <f>[1]!s_pq_avgamount(A4595,"20260101","",100000000)</f>
        <v>1.4868812307339452</v>
      </c>
      <c r="T4595" s="17">
        <f>[1]!s_ipo_dilutedpe(A4595)</f>
        <v>22.99</v>
      </c>
      <c r="U4595" s="12">
        <f>[1]!s_ipo_collection_total(A4595,100000000)</f>
        <v>3.6217619130000003</v>
      </c>
      <c r="V4595" s="18">
        <f>[1]!s_val_pe_ttm(A4595,"")</f>
        <v>-230.19210815429688</v>
      </c>
    </row>
    <row r="4596" spans="1:22" x14ac:dyDescent="0.3">
      <c r="A4596" s="12" t="s">
        <v>373</v>
      </c>
      <c r="B4596" s="12" t="s">
        <v>374</v>
      </c>
      <c r="C4596" s="16" t="str">
        <f>[1]!s_info_mkt(A4596)</f>
        <v>北证</v>
      </c>
      <c r="D4596" s="16" t="str">
        <f>[1]!s_ipo_listeddate(A4596)</f>
        <v>2020-07-27</v>
      </c>
      <c r="E4596" s="16" t="str">
        <f>[1]!s_info_industry_csrc2023(A4596,"",3)</f>
        <v>软件和信息技术服务业</v>
      </c>
      <c r="F4596" s="16">
        <f>[1]!s_is(A4596,83,"FY","YTD","20251231",1,"",100000000)</f>
        <v>1.7349503261000001</v>
      </c>
      <c r="G4596" s="16">
        <f>[1]!s_is(A4596,83,"FY","YTD","20241231",1,"",100000000)</f>
        <v>1.8205966594999998</v>
      </c>
      <c r="H4596" s="16">
        <f>[1]!s_is(A4596,61,"FY","YTD","20251231",1,"",100000000)</f>
        <v>0.24810633350000003</v>
      </c>
      <c r="I4596" s="16">
        <f>[1]!s_is(A4596,61,"FY","YTD","20241231",1,"",100000000)</f>
        <v>0.17291904510000003</v>
      </c>
      <c r="J4596" s="16">
        <f>[1]!s_fa_roe(A4596,"20251231")</f>
        <v>4.548</v>
      </c>
      <c r="K4596" s="16">
        <f>[1]!s_stmnote_rdexp(A4596,"20251231",1,10000)</f>
        <v>1496.979313</v>
      </c>
      <c r="L4596" s="16">
        <f>[1]!s_margin_tradingbalance(A4596,"",10000)</f>
        <v>1781.0723</v>
      </c>
      <c r="M4596" s="16">
        <f>[1]!s_margin_seclendingbalance(A4596,"",10000)</f>
        <v>0</v>
      </c>
      <c r="N4596" s="17">
        <f>[1]!s_val_ev(A4596,"",100000000)</f>
        <v>14.107353294799998</v>
      </c>
      <c r="O4596" s="17">
        <f>[1]!share_freesharesmv(A4596,"",100000000)</f>
        <v>7.8634297051999997</v>
      </c>
      <c r="P4596" s="17">
        <f ca="1">[1]!s_dq_amount_btin(A4596,TODAY()-1,100000000)</f>
        <v>0.21948688</v>
      </c>
      <c r="Q4596" s="17">
        <f ca="1">[1]!s_dq_turn(A4596,TODAY()-1)</f>
        <v>2.0043242002457644</v>
      </c>
      <c r="R4596" s="2">
        <f>[1]!s_pq_amount(A4596,"20260101","",100000000)</f>
        <v>41.386017090000003</v>
      </c>
      <c r="S4596" s="2">
        <f>[1]!s_pq_avgamount(A4596,"20260101","",100000000)</f>
        <v>0.37968823018348624</v>
      </c>
      <c r="T4596" s="17">
        <f>[1]!s_ipo_dilutedpe(A4596)</f>
        <v>42.77</v>
      </c>
      <c r="U4596" s="12">
        <f>[1]!s_ipo_collection_total(A4596,100000000)</f>
        <v>2.7107679999999998</v>
      </c>
      <c r="V4596" s="18">
        <f>[1]!s_val_pe_ttm(A4596,"")</f>
        <v>50.688179016113281</v>
      </c>
    </row>
    <row r="4597" spans="1:22" x14ac:dyDescent="0.3">
      <c r="A4597" s="12" t="s">
        <v>9474</v>
      </c>
      <c r="B4597" s="12" t="s">
        <v>9475</v>
      </c>
      <c r="C4597" s="16" t="str">
        <f>[1]!s_info_mkt(A4597)</f>
        <v>主板</v>
      </c>
      <c r="D4597" s="16" t="str">
        <f>[1]!s_ipo_listeddate(A4597)</f>
        <v>1996-11-04</v>
      </c>
      <c r="E4597" s="16" t="str">
        <f>[1]!s_info_industry_csrc2023(A4597,"",3)</f>
        <v>计算机、通信和其他电子设备制造业</v>
      </c>
      <c r="F4597" s="16">
        <f>[1]!s_is(A4597,83,"FY","YTD","20251231",1,"",100000000)</f>
        <v>35.362349614300001</v>
      </c>
      <c r="G4597" s="16">
        <f>[1]!s_is(A4597,83,"FY","YTD","20241231",1,"",100000000)</f>
        <v>31.731126234000001</v>
      </c>
      <c r="H4597" s="16">
        <f>[1]!s_is(A4597,61,"FY","YTD","20251231",1,"",100000000)</f>
        <v>1.2055518155</v>
      </c>
      <c r="I4597" s="16">
        <f>[1]!s_is(A4597,61,"FY","YTD","20241231",1,"",100000000)</f>
        <v>2.2799851553999999</v>
      </c>
      <c r="J4597" s="16">
        <f>[1]!s_fa_roe(A4597,"20251231")</f>
        <v>1.4774</v>
      </c>
      <c r="K4597" s="16">
        <f>[1]!s_stmnote_rdexp(A4597,"20251231",1,10000)</f>
        <v>34894.200532000003</v>
      </c>
      <c r="L4597" s="16">
        <f>[1]!s_margin_tradingbalance(A4597,"",10000)</f>
        <v>31557.793099999999</v>
      </c>
      <c r="M4597" s="16">
        <f>[1]!s_margin_seclendingbalance(A4597,"",10000)</f>
        <v>145.45439999999999</v>
      </c>
      <c r="N4597" s="17">
        <f>[1]!s_val_ev(A4597,"",100000000)</f>
        <v>133.0298210592</v>
      </c>
      <c r="O4597" s="17">
        <f>[1]!share_freesharesmv(A4597,"",100000000)</f>
        <v>49.668014635199995</v>
      </c>
      <c r="P4597" s="17">
        <f ca="1">[1]!s_dq_amount_btin(A4597,TODAY()-1,100000000)</f>
        <v>1.07167122</v>
      </c>
      <c r="Q4597" s="17">
        <f ca="1">[1]!s_dq_turn(A4597,TODAY()-1)</f>
        <v>0.79673035080482868</v>
      </c>
      <c r="R4597" s="2">
        <f>[1]!s_pq_amount(A4597,"20260101","",100000000)</f>
        <v>231.09688007</v>
      </c>
      <c r="S4597" s="2">
        <f>[1]!s_pq_avgamount(A4597,"20260101","",100000000)</f>
        <v>2.1201548630275227</v>
      </c>
      <c r="T4597" s="17">
        <f>[1]!s_ipo_dilutedpe(A4597)</f>
        <v>0</v>
      </c>
      <c r="U4597" s="12">
        <f>[1]!s_ipo_collection_total(A4597,100000000)</f>
        <v>0.64488299999999998</v>
      </c>
      <c r="V4597" s="18">
        <f>[1]!s_val_pe_ttm(A4597,"")</f>
        <v>115.53549957275391</v>
      </c>
    </row>
    <row r="4598" spans="1:22" x14ac:dyDescent="0.3">
      <c r="A4598" s="12" t="s">
        <v>9476</v>
      </c>
      <c r="B4598" s="12" t="s">
        <v>9477</v>
      </c>
      <c r="C4598" s="16" t="str">
        <f>[1]!s_info_mkt(A4598)</f>
        <v>主板</v>
      </c>
      <c r="D4598" s="16" t="str">
        <f>[1]!s_ipo_listeddate(A4598)</f>
        <v>2023-10-30</v>
      </c>
      <c r="E4598" s="16" t="str">
        <f>[1]!s_info_industry_csrc2023(A4598,"",3)</f>
        <v>橡胶和塑料制品业</v>
      </c>
      <c r="F4598" s="16">
        <f>[1]!s_is(A4598,83,"FY","YTD","20251231",1,"",100000000)</f>
        <v>14.779004109700001</v>
      </c>
      <c r="G4598" s="16">
        <f>[1]!s_is(A4598,83,"FY","YTD","20241231",1,"",100000000)</f>
        <v>15.2097068061</v>
      </c>
      <c r="H4598" s="16">
        <f>[1]!s_is(A4598,61,"FY","YTD","20251231",1,"",100000000)</f>
        <v>0.82580450650000004</v>
      </c>
      <c r="I4598" s="16">
        <f>[1]!s_is(A4598,61,"FY","YTD","20241231",1,"",100000000)</f>
        <v>0.9305059322</v>
      </c>
      <c r="J4598" s="16">
        <f>[1]!s_fa_roe(A4598,"20251231")</f>
        <v>4.3865999999999996</v>
      </c>
      <c r="K4598" s="16">
        <f>[1]!s_stmnote_rdexp(A4598,"20251231",1,10000)</f>
        <v>5286.9819680000001</v>
      </c>
      <c r="L4598" s="16">
        <f>[1]!s_margin_tradingbalance(A4598,"",10000)</f>
        <v>7479.1232</v>
      </c>
      <c r="M4598" s="16">
        <f>[1]!s_margin_seclendingbalance(A4598,"",10000)</f>
        <v>0.19900000000000001</v>
      </c>
      <c r="N4598" s="17">
        <f>[1]!s_val_ev(A4598,"",100000000)</f>
        <v>33.488066975999999</v>
      </c>
      <c r="O4598" s="17">
        <f>[1]!share_freesharesmv(A4598,"",100000000)</f>
        <v>16.2948378852</v>
      </c>
      <c r="P4598" s="17">
        <f ca="1">[1]!s_dq_amount_btin(A4598,TODAY()-1,100000000)</f>
        <v>1.10323685</v>
      </c>
      <c r="Q4598" s="17">
        <f ca="1">[1]!s_dq_turn(A4598,TODAY()-1)</f>
        <v>6.6595167134838968</v>
      </c>
      <c r="R4598" s="2">
        <f>[1]!s_pq_amount(A4598,"20260101","",100000000)</f>
        <v>69.575279420000001</v>
      </c>
      <c r="S4598" s="2">
        <f>[1]!s_pq_avgamount(A4598,"20260101","",100000000)</f>
        <v>0.63830531577981653</v>
      </c>
      <c r="T4598" s="17">
        <f>[1]!s_ipo_dilutedpe(A4598)</f>
        <v>26.12</v>
      </c>
      <c r="U4598" s="12">
        <f>[1]!s_ipo_collection_total(A4598,100000000)</f>
        <v>10.56008448</v>
      </c>
      <c r="V4598" s="18">
        <f>[1]!s_val_pe_ttm(A4598,"")</f>
        <v>37.774868011474609</v>
      </c>
    </row>
    <row r="4599" spans="1:22" x14ac:dyDescent="0.3">
      <c r="A4599" s="12" t="s">
        <v>9478</v>
      </c>
      <c r="B4599" s="12" t="s">
        <v>9479</v>
      </c>
      <c r="C4599" s="16" t="str">
        <f>[1]!s_info_mkt(A4599)</f>
        <v>创业板</v>
      </c>
      <c r="D4599" s="16" t="str">
        <f>[1]!s_ipo_listeddate(A4599)</f>
        <v>2015-05-18</v>
      </c>
      <c r="E4599" s="16" t="str">
        <f>[1]!s_info_industry_csrc2023(A4599,"",3)</f>
        <v>专用设备制造业</v>
      </c>
      <c r="F4599" s="16">
        <f>[1]!s_is(A4599,83,"FY","YTD","20251231",1,"",100000000)</f>
        <v>144.43080424359999</v>
      </c>
      <c r="G4599" s="16">
        <f>[1]!s_is(A4599,83,"FY","YTD","20241231",1,"",100000000)</f>
        <v>118.55098145549999</v>
      </c>
      <c r="H4599" s="16">
        <f>[1]!s_is(A4599,61,"FY","YTD","20251231",1,"",100000000)</f>
        <v>15.637778581700001</v>
      </c>
      <c r="I4599" s="16">
        <f>[1]!s_is(A4599,61,"FY","YTD","20241231",1,"",100000000)</f>
        <v>2.8610079180000003</v>
      </c>
      <c r="J4599" s="16">
        <f>[1]!s_fa_roe(A4599,"20251231")</f>
        <v>12.643000000000001</v>
      </c>
      <c r="K4599" s="16">
        <f>[1]!s_stmnote_rdexp(A4599,"20251231",1,10000)</f>
        <v>160506.71316300001</v>
      </c>
      <c r="L4599" s="16">
        <f>[1]!s_margin_tradingbalance(A4599,"",10000)</f>
        <v>361064.90220000001</v>
      </c>
      <c r="M4599" s="16">
        <f>[1]!s_margin_seclendingbalance(A4599,"",10000)</f>
        <v>1387.5879</v>
      </c>
      <c r="N4599" s="17">
        <f>[1]!s_val_ev(A4599,"",100000000)</f>
        <v>767.43920402367507</v>
      </c>
      <c r="O4599" s="17">
        <f>[1]!share_freesharesmv(A4599,"",100000000)</f>
        <v>495.20234421189997</v>
      </c>
      <c r="P4599" s="17">
        <f ca="1">[1]!s_dq_amount_btin(A4599,TODAY()-1,100000000)</f>
        <v>41.462929539999998</v>
      </c>
      <c r="Q4599" s="17">
        <f ca="1">[1]!s_dq_turn(A4599,TODAY()-1)</f>
        <v>5.6209260399123311</v>
      </c>
      <c r="R4599" s="2">
        <f>[1]!s_pq_amount(A4599,"20260101","",100000000)</f>
        <v>3868.78459062</v>
      </c>
      <c r="S4599" s="2">
        <f>[1]!s_pq_avgamount(A4599,"20260101","",100000000)</f>
        <v>35.493436611192664</v>
      </c>
      <c r="T4599" s="17">
        <f>[1]!s_ipo_dilutedpe(A4599)</f>
        <v>22.98</v>
      </c>
      <c r="U4599" s="12">
        <f>[1]!s_ipo_collection_total(A4599,100000000)</f>
        <v>3.6057000000000001</v>
      </c>
      <c r="V4599" s="18">
        <f>[1]!s_val_pe_ttm(A4599,"")</f>
        <v>48.778251647949219</v>
      </c>
    </row>
    <row r="4600" spans="1:22" x14ac:dyDescent="0.3">
      <c r="A4600" s="12" t="s">
        <v>9480</v>
      </c>
      <c r="B4600" s="12" t="s">
        <v>9481</v>
      </c>
      <c r="C4600" s="16" t="str">
        <f>[1]!s_info_mkt(A4600)</f>
        <v>主板</v>
      </c>
      <c r="D4600" s="16" t="str">
        <f>[1]!s_ipo_listeddate(A4600)</f>
        <v>2009-09-21</v>
      </c>
      <c r="E4600" s="16" t="str">
        <f>[1]!s_info_industry_csrc2023(A4600,"",3)</f>
        <v>土木工程建筑业</v>
      </c>
      <c r="F4600" s="16">
        <f>[1]!s_is(A4600,83,"FY","YTD","20251231",1,"",100000000)</f>
        <v>4553.8041999999996</v>
      </c>
      <c r="G4600" s="16">
        <f>[1]!s_is(A4600,83,"FY","YTD","20241231",1,"",100000000)</f>
        <v>5520.2463799999996</v>
      </c>
      <c r="H4600" s="16">
        <f>[1]!s_is(A4600,61,"FY","YTD","20251231",1,"",100000000)</f>
        <v>13.21768</v>
      </c>
      <c r="I4600" s="16">
        <f>[1]!s_is(A4600,61,"FY","YTD","20241231",1,"",100000000)</f>
        <v>67.459540000000004</v>
      </c>
      <c r="J4600" s="16">
        <f>[1]!s_fa_roe(A4600,"20251231")</f>
        <v>0.85609999999999997</v>
      </c>
      <c r="K4600" s="16">
        <f>[1]!s_stmnote_rdexp(A4600,"20251231",1,10000)</f>
        <v>1396396</v>
      </c>
      <c r="L4600" s="16">
        <f>[1]!s_margin_tradingbalance(A4600,"",10000)</f>
        <v>134617.61369999999</v>
      </c>
      <c r="M4600" s="16">
        <f>[1]!s_margin_seclendingbalance(A4600,"",10000)</f>
        <v>350.62439999999998</v>
      </c>
      <c r="N4600" s="17">
        <f>[1]!s_val_ev(A4600,"",100000000)</f>
        <v>511.47012929099998</v>
      </c>
      <c r="O4600" s="17">
        <f>[1]!share_freesharesmv(A4600,"",100000000)</f>
        <v>171.78523332899999</v>
      </c>
      <c r="P4600" s="17">
        <f ca="1">[1]!s_dq_amount_btin(A4600,TODAY()-1,100000000)</f>
        <v>3.3773613199999999</v>
      </c>
      <c r="Q4600" s="17">
        <f ca="1">[1]!s_dq_turn(A4600,TODAY()-1)</f>
        <v>0.70418376039329356</v>
      </c>
      <c r="R4600" s="2">
        <f>[1]!s_pq_amount(A4600,"20260101","",100000000)</f>
        <v>629.59497241999998</v>
      </c>
      <c r="S4600" s="2">
        <f>[1]!s_pq_avgamount(A4600,"20260101","",100000000)</f>
        <v>5.7761006644036694</v>
      </c>
      <c r="T4600" s="17">
        <f>[1]!s_ipo_dilutedpe(A4600)</f>
        <v>41.9</v>
      </c>
      <c r="U4600" s="12">
        <f>[1]!s_ipo_collection_total(A4600,100000000)</f>
        <v>189.7</v>
      </c>
      <c r="V4600" s="18">
        <f>[1]!s_val_pe_ttm(A4600,"")</f>
        <v>41.0062255859375</v>
      </c>
    </row>
    <row r="4601" spans="1:22" x14ac:dyDescent="0.3">
      <c r="A4601" s="12" t="s">
        <v>9482</v>
      </c>
      <c r="B4601" s="12" t="s">
        <v>9483</v>
      </c>
      <c r="C4601" s="16" t="str">
        <f>[1]!s_info_mkt(A4601)</f>
        <v>主板</v>
      </c>
      <c r="D4601" s="16" t="str">
        <f>[1]!s_ipo_listeddate(A4601)</f>
        <v>2007-02-05</v>
      </c>
      <c r="E4601" s="16" t="str">
        <f>[1]!s_info_industry_csrc2023(A4601,"",3)</f>
        <v>货币金融服务</v>
      </c>
      <c r="F4601" s="16">
        <f>[1]!s_is(A4601,83,"FY","YTD","20251231",1,"",100000000)</f>
        <v>2127.41</v>
      </c>
      <c r="G4601" s="16">
        <f>[1]!s_is(A4601,83,"FY","YTD","20241231",1,"",100000000)</f>
        <v>2122.2600000000002</v>
      </c>
      <c r="H4601" s="16">
        <f>[1]!s_is(A4601,61,"FY","YTD","20251231",1,"",100000000)</f>
        <v>774.69</v>
      </c>
      <c r="I4601" s="16">
        <f>[1]!s_is(A4601,61,"FY","YTD","20241231",1,"",100000000)</f>
        <v>772.05</v>
      </c>
      <c r="J4601" s="16">
        <f>[1]!s_fa_roe(A4601,"20251231")</f>
        <v>8.6867000000000001</v>
      </c>
      <c r="K4601" s="16">
        <f>[1]!s_stmnote_rdexp(A4601,"20251231",1,10000)</f>
        <v>0</v>
      </c>
      <c r="L4601" s="16">
        <f>[1]!s_margin_tradingbalance(A4601,"",10000)</f>
        <v>995769.98580000002</v>
      </c>
      <c r="M4601" s="16">
        <f>[1]!s_margin_seclendingbalance(A4601,"",10000)</f>
        <v>1957.6795999999999</v>
      </c>
      <c r="N4601" s="17">
        <f>[1]!s_val_ev(A4601,"",100000000)</f>
        <v>3665.4072337043999</v>
      </c>
      <c r="O4601" s="17">
        <f>[1]!share_freesharesmv(A4601,"",100000000)</f>
        <v>2619.6531155215998</v>
      </c>
      <c r="P4601" s="17">
        <f ca="1">[1]!s_dq_amount_btin(A4601,TODAY()-1,100000000)</f>
        <v>20.964059030000001</v>
      </c>
      <c r="Q4601" s="17">
        <f ca="1">[1]!s_dq_turn(A4601,TODAY()-1)</f>
        <v>0.56748265062428471</v>
      </c>
      <c r="R4601" s="2">
        <f>[1]!s_pq_amount(A4601,"20260101","",100000000)</f>
        <v>1936.9645517599999</v>
      </c>
      <c r="S4601" s="2">
        <f>[1]!s_pq_avgamount(A4601,"20260101","",100000000)</f>
        <v>17.770316988623854</v>
      </c>
      <c r="T4601" s="17">
        <f>[1]!s_ipo_dilutedpe(A4601)</f>
        <v>32.5</v>
      </c>
      <c r="U4601" s="12">
        <f>[1]!s_ipo_collection_total(A4601,100000000)</f>
        <v>159.9598</v>
      </c>
      <c r="V4601" s="18">
        <f>[1]!s_val_pe_ttm(A4601,"")</f>
        <v>4.729252815246582</v>
      </c>
    </row>
    <row r="4602" spans="1:22" x14ac:dyDescent="0.3">
      <c r="A4602" s="12" t="s">
        <v>9484</v>
      </c>
      <c r="B4602" s="12" t="s">
        <v>9485</v>
      </c>
      <c r="C4602" s="16" t="str">
        <f>[1]!s_info_mkt(A4602)</f>
        <v>创业板</v>
      </c>
      <c r="D4602" s="16" t="str">
        <f>[1]!s_ipo_listeddate(A4602)</f>
        <v>2022-08-04</v>
      </c>
      <c r="E4602" s="16" t="str">
        <f>[1]!s_info_industry_csrc2023(A4602,"",3)</f>
        <v>电气机械和器材制造业</v>
      </c>
      <c r="F4602" s="16">
        <f>[1]!s_is(A4602,83,"FY","YTD","20251231",1,"",100000000)</f>
        <v>10.842731833699998</v>
      </c>
      <c r="G4602" s="16">
        <f>[1]!s_is(A4602,83,"FY","YTD","20241231",1,"",100000000)</f>
        <v>9.0338942436000007</v>
      </c>
      <c r="H4602" s="16">
        <f>[1]!s_is(A4602,61,"FY","YTD","20251231",1,"",100000000)</f>
        <v>0.20443762420000003</v>
      </c>
      <c r="I4602" s="16">
        <f>[1]!s_is(A4602,61,"FY","YTD","20241231",1,"",100000000)</f>
        <v>0.99014452409999998</v>
      </c>
      <c r="J4602" s="16">
        <f>[1]!s_fa_roe(A4602,"20251231")</f>
        <v>1.5219</v>
      </c>
      <c r="K4602" s="16">
        <f>[1]!s_stmnote_rdexp(A4602,"20251231",1,10000)</f>
        <v>4349.93235</v>
      </c>
      <c r="L4602" s="16">
        <f>[1]!s_margin_tradingbalance(A4602,"",10000)</f>
        <v>16407.772799999999</v>
      </c>
      <c r="M4602" s="16">
        <f>[1]!s_margin_seclendingbalance(A4602,"",10000)</f>
        <v>21.875499999999999</v>
      </c>
      <c r="N4602" s="17">
        <f>[1]!s_val_ev(A4602,"",100000000)</f>
        <v>28.437481331000001</v>
      </c>
      <c r="O4602" s="17">
        <f>[1]!share_freesharesmv(A4602,"",100000000)</f>
        <v>12.530857523</v>
      </c>
      <c r="P4602" s="17">
        <f ca="1">[1]!s_dq_amount_btin(A4602,TODAY()-1,100000000)</f>
        <v>0.51333384999999998</v>
      </c>
      <c r="Q4602" s="17">
        <f ca="1">[1]!s_dq_turn(A4602,TODAY()-1)</f>
        <v>3.1031304562603874</v>
      </c>
      <c r="R4602" s="2">
        <f>[1]!s_pq_amount(A4602,"20260101","",100000000)</f>
        <v>169.00626144</v>
      </c>
      <c r="S4602" s="2">
        <f>[1]!s_pq_avgamount(A4602,"20260101","",100000000)</f>
        <v>1.5505161599999999</v>
      </c>
      <c r="T4602" s="17">
        <f>[1]!s_ipo_dilutedpe(A4602)</f>
        <v>36.07</v>
      </c>
      <c r="U4602" s="12">
        <f>[1]!s_ipo_collection_total(A4602,100000000)</f>
        <v>5.5743999999999998</v>
      </c>
      <c r="V4602" s="18">
        <f>[1]!s_val_pe_ttm(A4602,"")</f>
        <v>180.16944885253906</v>
      </c>
    </row>
    <row r="4603" spans="1:22" x14ac:dyDescent="0.3">
      <c r="A4603" s="12" t="s">
        <v>9486</v>
      </c>
      <c r="B4603" s="12" t="s">
        <v>9487</v>
      </c>
      <c r="C4603" s="16" t="str">
        <f>[1]!s_info_mkt(A4603)</f>
        <v>主板</v>
      </c>
      <c r="D4603" s="16" t="str">
        <f>[1]!s_ipo_listeddate(A4603)</f>
        <v>2016-02-05</v>
      </c>
      <c r="E4603" s="16" t="str">
        <f>[1]!s_info_industry_csrc2023(A4603,"",3)</f>
        <v>教育</v>
      </c>
      <c r="F4603" s="16">
        <f>[1]!s_is(A4603,83,"FY","YTD","20251231",1,"",100000000)</f>
        <v>6.1788457789999995</v>
      </c>
      <c r="G4603" s="16">
        <f>[1]!s_is(A4603,83,"FY","YTD","20241231",1,"",100000000)</f>
        <v>8.0738866239</v>
      </c>
      <c r="H4603" s="16">
        <f>[1]!s_is(A4603,61,"FY","YTD","20251231",1,"",100000000)</f>
        <v>-7.4543315478999999</v>
      </c>
      <c r="I4603" s="16">
        <f>[1]!s_is(A4603,61,"FY","YTD","20241231",1,"",100000000)</f>
        <v>-9.0255645964000006</v>
      </c>
      <c r="J4603" s="16">
        <f>[1]!s_fa_roe(A4603,"20251231")</f>
        <v>-148.60679999999999</v>
      </c>
      <c r="K4603" s="16">
        <f>[1]!s_stmnote_rdexp(A4603,"20251231",1,10000)</f>
        <v>0</v>
      </c>
      <c r="L4603" s="16">
        <f>[1]!s_margin_tradingbalance(A4603,"",10000)</f>
        <v>6276.1233000000002</v>
      </c>
      <c r="M4603" s="16">
        <f>[1]!s_margin_seclendingbalance(A4603,"",10000)</f>
        <v>0</v>
      </c>
      <c r="N4603" s="17">
        <f>[1]!s_val_ev(A4603,"",100000000)</f>
        <v>23.823565420500003</v>
      </c>
      <c r="O4603" s="17">
        <f>[1]!share_freesharesmv(A4603,"",100000000)</f>
        <v>14.118406960499998</v>
      </c>
      <c r="P4603" s="17">
        <f ca="1">[1]!s_dq_amount_btin(A4603,TODAY()-1,100000000)</f>
        <v>0.30424043000000001</v>
      </c>
      <c r="Q4603" s="17">
        <f ca="1">[1]!s_dq_turn(A4603,TODAY()-1)</f>
        <v>1.2780057196560879</v>
      </c>
      <c r="R4603" s="2">
        <f>[1]!s_pq_amount(A4603,"20260101","",100000000)</f>
        <v>30.3445964</v>
      </c>
      <c r="S4603" s="2">
        <f>[1]!s_pq_avgamount(A4603,"20260101","",100000000)</f>
        <v>0.2783907926605505</v>
      </c>
      <c r="T4603" s="17">
        <f>[1]!s_ipo_dilutedpe(A4603)</f>
        <v>21.74</v>
      </c>
      <c r="U4603" s="12">
        <f>[1]!s_ipo_collection_total(A4603,100000000)</f>
        <v>8.1999999999999993</v>
      </c>
      <c r="V4603" s="18">
        <f>[1]!s_val_pe_ttm(A4603,"")</f>
        <v>-3.1168079376220703</v>
      </c>
    </row>
    <row r="4604" spans="1:22" x14ac:dyDescent="0.3">
      <c r="A4604" s="12" t="s">
        <v>9488</v>
      </c>
      <c r="B4604" s="12" t="s">
        <v>9489</v>
      </c>
      <c r="C4604" s="16" t="str">
        <f>[1]!s_info_mkt(A4604)</f>
        <v>主板</v>
      </c>
      <c r="D4604" s="16" t="str">
        <f>[1]!s_ipo_listeddate(A4604)</f>
        <v>2006-12-15</v>
      </c>
      <c r="E4604" s="16" t="str">
        <f>[1]!s_info_industry_csrc2023(A4604,"",3)</f>
        <v>化学原料和化学制品制造业</v>
      </c>
      <c r="F4604" s="16">
        <f>[1]!s_is(A4604,83,"FY","YTD","20251231",1,"",100000000)</f>
        <v>16.806197473299999</v>
      </c>
      <c r="G4604" s="16">
        <f>[1]!s_is(A4604,83,"FY","YTD","20241231",1,"",100000000)</f>
        <v>17.927447383800001</v>
      </c>
      <c r="H4604" s="16">
        <f>[1]!s_is(A4604,61,"FY","YTD","20251231",1,"",100000000)</f>
        <v>0.21188834309999999</v>
      </c>
      <c r="I4604" s="16">
        <f>[1]!s_is(A4604,61,"FY","YTD","20241231",1,"",100000000)</f>
        <v>0.35115042210000003</v>
      </c>
      <c r="J4604" s="16">
        <f>[1]!s_fa_roe(A4604,"20251231")</f>
        <v>1.4456</v>
      </c>
      <c r="K4604" s="16">
        <f>[1]!s_stmnote_rdexp(A4604,"20251231",1,10000)</f>
        <v>3728.3528979999996</v>
      </c>
      <c r="L4604" s="16">
        <f>[1]!s_margin_tradingbalance(A4604,"",10000)</f>
        <v>11715.4818</v>
      </c>
      <c r="M4604" s="16">
        <f>[1]!s_margin_seclendingbalance(A4604,"",10000)</f>
        <v>3.6960000000000002</v>
      </c>
      <c r="N4604" s="17">
        <f>[1]!s_val_ev(A4604,"",100000000)</f>
        <v>32.195825783400004</v>
      </c>
      <c r="O4604" s="17">
        <f>[1]!share_freesharesmv(A4604,"",100000000)</f>
        <v>25.283073578200003</v>
      </c>
      <c r="P4604" s="17">
        <f ca="1">[1]!s_dq_amount_btin(A4604,TODAY()-1,100000000)</f>
        <v>0.77413387</v>
      </c>
      <c r="Q4604" s="17">
        <f ca="1">[1]!s_dq_turn(A4604,TODAY()-1)</f>
        <v>2.3967064872020813</v>
      </c>
      <c r="R4604" s="2">
        <f>[1]!s_pq_amount(A4604,"20260101","",100000000)</f>
        <v>251.83956484000001</v>
      </c>
      <c r="S4604" s="2">
        <f>[1]!s_pq_avgamount(A4604,"20260101","",100000000)</f>
        <v>2.3104547233027524</v>
      </c>
      <c r="T4604" s="17">
        <f>[1]!s_ipo_dilutedpe(A4604)</f>
        <v>29.93</v>
      </c>
      <c r="U4604" s="12">
        <f>[1]!s_ipo_collection_total(A4604,100000000)</f>
        <v>2.6145999999999998</v>
      </c>
      <c r="V4604" s="18">
        <f>[1]!s_val_pe_ttm(A4604,"")</f>
        <v>159.07638549804688</v>
      </c>
    </row>
    <row r="4605" spans="1:22" x14ac:dyDescent="0.3">
      <c r="A4605" s="12" t="s">
        <v>9490</v>
      </c>
      <c r="B4605" s="12" t="s">
        <v>9491</v>
      </c>
      <c r="C4605" s="16" t="str">
        <f>[1]!s_info_mkt(A4605)</f>
        <v>创业板</v>
      </c>
      <c r="D4605" s="16" t="str">
        <f>[1]!s_ipo_listeddate(A4605)</f>
        <v>2011-09-27</v>
      </c>
      <c r="E4605" s="16" t="str">
        <f>[1]!s_info_industry_csrc2023(A4605,"",3)</f>
        <v>医药制造业</v>
      </c>
      <c r="F4605" s="16">
        <f>[1]!s_is(A4605,83,"FY","YTD","20251231",1,"",100000000)</f>
        <v>11.6576130056</v>
      </c>
      <c r="G4605" s="16">
        <f>[1]!s_is(A4605,83,"FY","YTD","20241231",1,"",100000000)</f>
        <v>11.396122762899999</v>
      </c>
      <c r="H4605" s="16">
        <f>[1]!s_is(A4605,61,"FY","YTD","20251231",1,"",100000000)</f>
        <v>-3.7981762423000003</v>
      </c>
      <c r="I4605" s="16">
        <f>[1]!s_is(A4605,61,"FY","YTD","20241231",1,"",100000000)</f>
        <v>-3.7337143591000004</v>
      </c>
      <c r="J4605" s="16">
        <f>[1]!s_fa_roe(A4605,"20251231")</f>
        <v>-8.9560999999999993</v>
      </c>
      <c r="K4605" s="16">
        <f>[1]!s_stmnote_rdexp(A4605,"20251231",1,10000)</f>
        <v>4507.3664259999996</v>
      </c>
      <c r="L4605" s="16">
        <f>[1]!s_margin_tradingbalance(A4605,"",10000)</f>
        <v>37990.136700000003</v>
      </c>
      <c r="M4605" s="16">
        <f>[1]!s_margin_seclendingbalance(A4605,"",10000)</f>
        <v>3.4200000000000001E-2</v>
      </c>
      <c r="N4605" s="17">
        <f>[1]!s_val_ev(A4605,"",100000000)</f>
        <v>68.478481684000002</v>
      </c>
      <c r="O4605" s="17">
        <f>[1]!share_freesharesmv(A4605,"",100000000)</f>
        <v>35.724307551999999</v>
      </c>
      <c r="P4605" s="17">
        <f ca="1">[1]!s_dq_amount_btin(A4605,TODAY()-1,100000000)</f>
        <v>1.29214707</v>
      </c>
      <c r="Q4605" s="17">
        <f ca="1">[1]!s_dq_turn(A4605,TODAY()-1)</f>
        <v>2.7007727581765737</v>
      </c>
      <c r="R4605" s="2">
        <f>[1]!s_pq_amount(A4605,"20260101","",100000000)</f>
        <v>394.74653131999997</v>
      </c>
      <c r="S4605" s="2">
        <f>[1]!s_pq_avgamount(A4605,"20260101","",100000000)</f>
        <v>3.6215278102752291</v>
      </c>
      <c r="T4605" s="17">
        <f>[1]!s_ipo_dilutedpe(A4605)</f>
        <v>49.92</v>
      </c>
      <c r="U4605" s="12">
        <f>[1]!s_ipo_collection_total(A4605,100000000)</f>
        <v>8.2661999999999995</v>
      </c>
      <c r="V4605" s="18">
        <f>[1]!s_val_pe_ttm(A4605,"")</f>
        <v>-17.344156265258789</v>
      </c>
    </row>
    <row r="4606" spans="1:22" x14ac:dyDescent="0.3">
      <c r="A4606" s="12" t="s">
        <v>9492</v>
      </c>
      <c r="B4606" s="12" t="s">
        <v>9493</v>
      </c>
      <c r="C4606" s="16" t="str">
        <f>[1]!s_info_mkt(A4606)</f>
        <v>主板</v>
      </c>
      <c r="D4606" s="16" t="str">
        <f>[1]!s_ipo_listeddate(A4606)</f>
        <v>2017-06-28</v>
      </c>
      <c r="E4606" s="16" t="str">
        <f>[1]!s_info_industry_csrc2023(A4606,"",3)</f>
        <v>化学原料和化学制品制造业</v>
      </c>
      <c r="F4606" s="16">
        <f>[1]!s_is(A4606,83,"FY","YTD","20251231",1,"",100000000)</f>
        <v>20.969682368299999</v>
      </c>
      <c r="G4606" s="16">
        <f>[1]!s_is(A4606,83,"FY","YTD","20241231",1,"",100000000)</f>
        <v>17.6976344204</v>
      </c>
      <c r="H4606" s="16">
        <f>[1]!s_is(A4606,61,"FY","YTD","20251231",1,"",100000000)</f>
        <v>0.80299009379999997</v>
      </c>
      <c r="I4606" s="16">
        <f>[1]!s_is(A4606,61,"FY","YTD","20241231",1,"",100000000)</f>
        <v>0.63778928189999995</v>
      </c>
      <c r="J4606" s="16">
        <f>[1]!s_fa_roe(A4606,"20251231")</f>
        <v>3.2593000000000001</v>
      </c>
      <c r="K4606" s="16">
        <f>[1]!s_stmnote_rdexp(A4606,"20251231",1,10000)</f>
        <v>8097.6007330000002</v>
      </c>
      <c r="L4606" s="16">
        <f>[1]!s_margin_tradingbalance(A4606,"",10000)</f>
        <v>55002.498200000002</v>
      </c>
      <c r="M4606" s="16">
        <f>[1]!s_margin_seclendingbalance(A4606,"",10000)</f>
        <v>86.111999999999995</v>
      </c>
      <c r="N4606" s="17">
        <f>[1]!s_val_ev(A4606,"",100000000)</f>
        <v>205.92850428540001</v>
      </c>
      <c r="O4606" s="17">
        <f>[1]!share_freesharesmv(A4606,"",100000000)</f>
        <v>70.951174023599989</v>
      </c>
      <c r="P4606" s="17">
        <f ca="1">[1]!s_dq_amount_btin(A4606,TODAY()-1,100000000)</f>
        <v>17.112699809999999</v>
      </c>
      <c r="Q4606" s="17">
        <f ca="1">[1]!s_dq_turn(A4606,TODAY()-1)</f>
        <v>8.1533389118052195</v>
      </c>
      <c r="R4606" s="2">
        <f>[1]!s_pq_amount(A4606,"20260101","",100000000)</f>
        <v>941.03783053999996</v>
      </c>
      <c r="S4606" s="2">
        <f>[1]!s_pq_avgamount(A4606,"20260101","",100000000)</f>
        <v>8.6333745921100906</v>
      </c>
      <c r="T4606" s="17">
        <f>[1]!s_ipo_dilutedpe(A4606)</f>
        <v>22.99</v>
      </c>
      <c r="U4606" s="12">
        <f>[1]!s_ipo_collection_total(A4606,100000000)</f>
        <v>3.6204562400000002</v>
      </c>
      <c r="V4606" s="18">
        <f>[1]!s_val_pe_ttm(A4606,"")</f>
        <v>223.47764587402344</v>
      </c>
    </row>
    <row r="4607" spans="1:22" x14ac:dyDescent="0.3">
      <c r="A4607" s="12" t="s">
        <v>9494</v>
      </c>
      <c r="B4607" s="12" t="s">
        <v>9495</v>
      </c>
      <c r="C4607" s="16" t="str">
        <f>[1]!s_info_mkt(A4607)</f>
        <v>主板</v>
      </c>
      <c r="D4607" s="16" t="str">
        <f>[1]!s_ipo_listeddate(A4607)</f>
        <v>2016-09-12</v>
      </c>
      <c r="E4607" s="16" t="str">
        <f>[1]!s_info_industry_csrc2023(A4607,"",3)</f>
        <v>燃气生产和供应业</v>
      </c>
      <c r="F4607" s="16">
        <f>[1]!s_is(A4607,83,"FY","YTD","20251231",1,"",100000000)</f>
        <v>39.236985884600003</v>
      </c>
      <c r="G4607" s="16">
        <f>[1]!s_is(A4607,83,"FY","YTD","20241231",1,"",100000000)</f>
        <v>37.7675391971</v>
      </c>
      <c r="H4607" s="16">
        <f>[1]!s_is(A4607,61,"FY","YTD","20251231",1,"",100000000)</f>
        <v>8.0688192504999989</v>
      </c>
      <c r="I4607" s="16">
        <f>[1]!s_is(A4607,61,"FY","YTD","20241231",1,"",100000000)</f>
        <v>11.852172124700001</v>
      </c>
      <c r="J4607" s="16">
        <f>[1]!s_fa_roe(A4607,"20251231")</f>
        <v>9.3224</v>
      </c>
      <c r="K4607" s="16">
        <f>[1]!s_stmnote_rdexp(A4607,"20251231",1,10000)</f>
        <v>0</v>
      </c>
      <c r="L4607" s="16">
        <f>[1]!s_margin_tradingbalance(A4607,"",10000)</f>
        <v>40951.365899999997</v>
      </c>
      <c r="M4607" s="16">
        <f>[1]!s_margin_seclendingbalance(A4607,"",10000)</f>
        <v>318.73320000000001</v>
      </c>
      <c r="N4607" s="17">
        <f>[1]!s_val_ev(A4607,"",100000000)</f>
        <v>105.72597895380001</v>
      </c>
      <c r="O4607" s="17">
        <f>[1]!share_freesharesmv(A4607,"",100000000)</f>
        <v>59.635214410200007</v>
      </c>
      <c r="P4607" s="17">
        <f ca="1">[1]!s_dq_amount_btin(A4607,TODAY()-1,100000000)</f>
        <v>1.6818556899999999</v>
      </c>
      <c r="Q4607" s="17">
        <f ca="1">[1]!s_dq_turn(A4607,TODAY()-1)</f>
        <v>1.5751481581158773</v>
      </c>
      <c r="R4607" s="2">
        <f>[1]!s_pq_amount(A4607,"20260101","",100000000)</f>
        <v>529.02536577000001</v>
      </c>
      <c r="S4607" s="2">
        <f>[1]!s_pq_avgamount(A4607,"20260101","",100000000)</f>
        <v>4.8534437226605505</v>
      </c>
      <c r="T4607" s="17">
        <f>[1]!s_ipo_dilutedpe(A4607)</f>
        <v>22.99</v>
      </c>
      <c r="U4607" s="12">
        <f>[1]!s_ipo_collection_total(A4607,100000000)</f>
        <v>10.664</v>
      </c>
      <c r="V4607" s="18">
        <f>[1]!s_val_pe_ttm(A4607,"")</f>
        <v>18.399740219116211</v>
      </c>
    </row>
    <row r="4608" spans="1:22" x14ac:dyDescent="0.3">
      <c r="A4608" s="12" t="s">
        <v>9496</v>
      </c>
      <c r="B4608" s="12" t="s">
        <v>9497</v>
      </c>
      <c r="C4608" s="16" t="str">
        <f>[1]!s_info_mkt(A4608)</f>
        <v>主板</v>
      </c>
      <c r="D4608" s="16" t="str">
        <f>[1]!s_ipo_listeddate(A4608)</f>
        <v>2014-01-29</v>
      </c>
      <c r="E4608" s="16" t="str">
        <f>[1]!s_info_industry_csrc2023(A4608,"",3)</f>
        <v>汽车制造业</v>
      </c>
      <c r="F4608" s="16">
        <f>[1]!s_is(A4608,83,"FY","YTD","20251231",1,"",100000000)</f>
        <v>6.6805467010999999</v>
      </c>
      <c r="G4608" s="16">
        <f>[1]!s_is(A4608,83,"FY","YTD","20241231",1,"",100000000)</f>
        <v>7.0838843229999995</v>
      </c>
      <c r="H4608" s="16">
        <f>[1]!s_is(A4608,61,"FY","YTD","20251231",1,"",100000000)</f>
        <v>0.14567300929999999</v>
      </c>
      <c r="I4608" s="16">
        <f>[1]!s_is(A4608,61,"FY","YTD","20241231",1,"",100000000)</f>
        <v>0.47194461810000005</v>
      </c>
      <c r="J4608" s="16">
        <f>[1]!s_fa_roe(A4608,"20251231")</f>
        <v>1.4501999999999999</v>
      </c>
      <c r="K4608" s="16">
        <f>[1]!s_stmnote_rdexp(A4608,"20251231",1,10000)</f>
        <v>2082.6306850000001</v>
      </c>
      <c r="L4608" s="16">
        <f>[1]!s_margin_tradingbalance(A4608,"",10000)</f>
        <v>0</v>
      </c>
      <c r="M4608" s="16">
        <f>[1]!s_margin_seclendingbalance(A4608,"",10000)</f>
        <v>0</v>
      </c>
      <c r="N4608" s="17">
        <f>[1]!s_val_ev(A4608,"",100000000)</f>
        <v>34.048000000000002</v>
      </c>
      <c r="O4608" s="17">
        <f>[1]!share_freesharesmv(A4608,"",100000000)</f>
        <v>19.844173496</v>
      </c>
      <c r="P4608" s="17">
        <f ca="1">[1]!s_dq_amount_btin(A4608,TODAY()-1,100000000)</f>
        <v>1.6996705700000001</v>
      </c>
      <c r="Q4608" s="17">
        <f ca="1">[1]!s_dq_turn(A4608,TODAY()-1)</f>
        <v>5.8652729893746827</v>
      </c>
      <c r="R4608" s="2">
        <f>[1]!s_pq_amount(A4608,"20260101","",100000000)</f>
        <v>247.68688073999999</v>
      </c>
      <c r="S4608" s="2">
        <f>[1]!s_pq_avgamount(A4608,"20260101","",100000000)</f>
        <v>2.2723567040366972</v>
      </c>
      <c r="T4608" s="17">
        <f>[1]!s_ipo_dilutedpe(A4608)</f>
        <v>16.52</v>
      </c>
      <c r="U4608" s="12">
        <f>[1]!s_ipo_collection_total(A4608,100000000)</f>
        <v>3.84</v>
      </c>
      <c r="V4608" s="18">
        <f>[1]!s_val_pe_ttm(A4608,"")</f>
        <v>1538.437255859375</v>
      </c>
    </row>
    <row r="4609" spans="1:22" x14ac:dyDescent="0.3">
      <c r="A4609" s="12" t="s">
        <v>9498</v>
      </c>
      <c r="B4609" s="12" t="s">
        <v>9499</v>
      </c>
      <c r="C4609" s="16" t="str">
        <f>[1]!s_info_mkt(A4609)</f>
        <v>主板</v>
      </c>
      <c r="D4609" s="16" t="str">
        <f>[1]!s_ipo_listeddate(A4609)</f>
        <v>2020-09-25</v>
      </c>
      <c r="E4609" s="16" t="str">
        <f>[1]!s_info_industry_csrc2023(A4609,"",3)</f>
        <v>铁路、船舶、航空航天和其他运输设备制造业</v>
      </c>
      <c r="F4609" s="16">
        <f>[1]!s_is(A4609,83,"FY","YTD","20251231",1,"",100000000)</f>
        <v>7.8301241400999997</v>
      </c>
      <c r="G4609" s="16">
        <f>[1]!s_is(A4609,83,"FY","YTD","20241231",1,"",100000000)</f>
        <v>9.2469674491999996</v>
      </c>
      <c r="H4609" s="16">
        <f>[1]!s_is(A4609,61,"FY","YTD","20251231",1,"",100000000)</f>
        <v>-1.0187032387999999</v>
      </c>
      <c r="I4609" s="16">
        <f>[1]!s_is(A4609,61,"FY","YTD","20241231",1,"",100000000)</f>
        <v>0.19566157370000001</v>
      </c>
      <c r="J4609" s="16">
        <f>[1]!s_fa_roe(A4609,"20251231")</f>
        <v>-6.4833999999999996</v>
      </c>
      <c r="K4609" s="16">
        <f>[1]!s_stmnote_rdexp(A4609,"20251231",1,10000)</f>
        <v>7164.9096019999997</v>
      </c>
      <c r="L4609" s="16">
        <f>[1]!s_margin_tradingbalance(A4609,"",10000)</f>
        <v>0</v>
      </c>
      <c r="M4609" s="16">
        <f>[1]!s_margin_seclendingbalance(A4609,"",10000)</f>
        <v>0</v>
      </c>
      <c r="N4609" s="17">
        <f>[1]!s_val_ev(A4609,"",100000000)</f>
        <v>99.291659570400014</v>
      </c>
      <c r="O4609" s="17">
        <f>[1]!share_freesharesmv(A4609,"",100000000)</f>
        <v>42.429528939599997</v>
      </c>
      <c r="P4609" s="17">
        <f ca="1">[1]!s_dq_amount_btin(A4609,TODAY()-1,100000000)</f>
        <v>5.2417476399999998</v>
      </c>
      <c r="Q4609" s="17">
        <f ca="1">[1]!s_dq_turn(A4609,TODAY()-1)</f>
        <v>5.3057903316323056</v>
      </c>
      <c r="R4609" s="2">
        <f>[1]!s_pq_amount(A4609,"20260101","",100000000)</f>
        <v>504.58058698999997</v>
      </c>
      <c r="S4609" s="2">
        <f>[1]!s_pq_avgamount(A4609,"20260101","",100000000)</f>
        <v>4.6291796971559629</v>
      </c>
      <c r="T4609" s="17">
        <f>[1]!s_ipo_dilutedpe(A4609)</f>
        <v>22.9</v>
      </c>
      <c r="U4609" s="12">
        <f>[1]!s_ipo_collection_total(A4609,100000000)</f>
        <v>5.0269441400000003</v>
      </c>
      <c r="V4609" s="18">
        <f>[1]!s_val_pe_ttm(A4609,"")</f>
        <v>-124.69071960449219</v>
      </c>
    </row>
    <row r="4610" spans="1:22" x14ac:dyDescent="0.3">
      <c r="A4610" s="12" t="s">
        <v>9500</v>
      </c>
      <c r="B4610" s="12" t="s">
        <v>9501</v>
      </c>
      <c r="C4610" s="16" t="str">
        <f>[1]!s_info_mkt(A4610)</f>
        <v>创业板</v>
      </c>
      <c r="D4610" s="16" t="str">
        <f>[1]!s_ipo_listeddate(A4610)</f>
        <v>2010-07-08</v>
      </c>
      <c r="E4610" s="16" t="str">
        <f>[1]!s_info_industry_csrc2023(A4610,"",3)</f>
        <v>农副食品加工业</v>
      </c>
      <c r="F4610" s="16">
        <f>[1]!s_is(A4610,83,"FY","YTD","20251231",1,"",100000000)</f>
        <v>31.895537660999999</v>
      </c>
      <c r="G4610" s="16">
        <f>[1]!s_is(A4610,83,"FY","YTD","20241231",1,"",100000000)</f>
        <v>34.092944848199998</v>
      </c>
      <c r="H4610" s="16">
        <f>[1]!s_is(A4610,61,"FY","YTD","20251231",1,"",100000000)</f>
        <v>-16.306844375800001</v>
      </c>
      <c r="I4610" s="16">
        <f>[1]!s_is(A4610,61,"FY","YTD","20241231",1,"",100000000)</f>
        <v>-7.4245487404999997</v>
      </c>
      <c r="J4610" s="16">
        <f>[1]!s_fa_roe(A4610,"20251231")</f>
        <v>-169.12309999999999</v>
      </c>
      <c r="K4610" s="16">
        <f>[1]!s_stmnote_rdexp(A4610,"20251231",1,10000)</f>
        <v>11762.409651</v>
      </c>
      <c r="L4610" s="16">
        <f>[1]!s_margin_tradingbalance(A4610,"",10000)</f>
        <v>16227.025299999999</v>
      </c>
      <c r="M4610" s="16">
        <f>[1]!s_margin_seclendingbalance(A4610,"",10000)</f>
        <v>5.1870000000000003</v>
      </c>
      <c r="N4610" s="17">
        <f>[1]!s_val_ev(A4610,"",100000000)</f>
        <v>29.896432204499998</v>
      </c>
      <c r="O4610" s="17">
        <f>[1]!share_freesharesmv(A4610,"",100000000)</f>
        <v>22.543988734000003</v>
      </c>
      <c r="P4610" s="17">
        <f ca="1">[1]!s_dq_amount_btin(A4610,TODAY()-1,100000000)</f>
        <v>0.69017850000000003</v>
      </c>
      <c r="Q4610" s="17">
        <f ca="1">[1]!s_dq_turn(A4610,TODAY()-1)</f>
        <v>2.3453452676053268</v>
      </c>
      <c r="R4610" s="2">
        <f>[1]!s_pq_amount(A4610,"20260101","",100000000)</f>
        <v>234.424868</v>
      </c>
      <c r="S4610" s="2">
        <f>[1]!s_pq_avgamount(A4610,"20260101","",100000000)</f>
        <v>2.1506868623853208</v>
      </c>
      <c r="T4610" s="17">
        <f>[1]!s_ipo_dilutedpe(A4610)</f>
        <v>57.52</v>
      </c>
      <c r="U4610" s="12">
        <f>[1]!s_ipo_collection_total(A4610,100000000)</f>
        <v>11.504</v>
      </c>
      <c r="V4610" s="18">
        <f>[1]!s_val_pe_ttm(A4610,"")</f>
        <v>-1.8314527273178101</v>
      </c>
    </row>
    <row r="4611" spans="1:22" x14ac:dyDescent="0.3">
      <c r="A4611" s="12" t="s">
        <v>9502</v>
      </c>
      <c r="B4611" s="12" t="s">
        <v>9503</v>
      </c>
      <c r="C4611" s="16" t="str">
        <f>[1]!s_info_mkt(A4611)</f>
        <v>主板</v>
      </c>
      <c r="D4611" s="16" t="str">
        <f>[1]!s_ipo_listeddate(A4611)</f>
        <v>2023-11-03</v>
      </c>
      <c r="E4611" s="16" t="str">
        <f>[1]!s_info_industry_csrc2023(A4611,"",3)</f>
        <v>电力、热力生产和供应业</v>
      </c>
      <c r="F4611" s="16">
        <f>[1]!s_is(A4611,83,"FY","YTD","20251231",1,"",100000000)</f>
        <v>10.6876781467</v>
      </c>
      <c r="G4611" s="16">
        <f>[1]!s_is(A4611,83,"FY","YTD","20241231",1,"",100000000)</f>
        <v>11.324857041700001</v>
      </c>
      <c r="H4611" s="16">
        <f>[1]!s_is(A4611,61,"FY","YTD","20251231",1,"",100000000)</f>
        <v>2.0023064862000002</v>
      </c>
      <c r="I4611" s="16">
        <f>[1]!s_is(A4611,61,"FY","YTD","20241231",1,"",100000000)</f>
        <v>1.9122902416999998</v>
      </c>
      <c r="J4611" s="16">
        <f>[1]!s_fa_roe(A4611,"20251231")</f>
        <v>17.156400000000001</v>
      </c>
      <c r="K4611" s="16">
        <f>[1]!s_stmnote_rdexp(A4611,"20251231",1,10000)</f>
        <v>0</v>
      </c>
      <c r="L4611" s="16">
        <f>[1]!s_margin_tradingbalance(A4611,"",10000)</f>
        <v>0</v>
      </c>
      <c r="M4611" s="16">
        <f>[1]!s_margin_seclendingbalance(A4611,"",10000)</f>
        <v>0</v>
      </c>
      <c r="N4611" s="17">
        <f>[1]!s_val_ev(A4611,"",100000000)</f>
        <v>53.372219999999999</v>
      </c>
      <c r="O4611" s="17">
        <f>[1]!share_freesharesmv(A4611,"",100000000)</f>
        <v>24.7860129954</v>
      </c>
      <c r="P4611" s="17">
        <f ca="1">[1]!s_dq_amount_btin(A4611,TODAY()-1,100000000)</f>
        <v>1.2054303</v>
      </c>
      <c r="Q4611" s="17">
        <f ca="1">[1]!s_dq_turn(A4611,TODAY()-1)</f>
        <v>4.8047677543823584</v>
      </c>
      <c r="R4611" s="2">
        <f>[1]!s_pq_amount(A4611,"20260101","",100000000)</f>
        <v>351.00164203000003</v>
      </c>
      <c r="S4611" s="2">
        <f>[1]!s_pq_avgamount(A4611,"20260101","",100000000)</f>
        <v>3.2201985507339446</v>
      </c>
      <c r="T4611" s="17">
        <f>[1]!s_ipo_dilutedpe(A4611)</f>
        <v>20.99</v>
      </c>
      <c r="U4611" s="12">
        <f>[1]!s_ipo_collection_total(A4611,100000000)</f>
        <v>2.1017039999999998</v>
      </c>
      <c r="V4611" s="18">
        <f>[1]!s_val_pe_ttm(A4611,"")</f>
        <v>27.77229118347168</v>
      </c>
    </row>
    <row r="4612" spans="1:22" x14ac:dyDescent="0.3">
      <c r="A4612" s="12" t="s">
        <v>9504</v>
      </c>
      <c r="B4612" s="12" t="s">
        <v>9505</v>
      </c>
      <c r="C4612" s="16" t="str">
        <f>[1]!s_info_mkt(A4612)</f>
        <v>主板</v>
      </c>
      <c r="D4612" s="16" t="str">
        <f>[1]!s_ipo_listeddate(A4612)</f>
        <v>1998-08-07</v>
      </c>
      <c r="E4612" s="16" t="str">
        <f>[1]!s_info_industry_csrc2023(A4612,"",3)</f>
        <v>化学原料和化学制品制造业</v>
      </c>
      <c r="F4612" s="16">
        <f>[1]!s_is(A4612,83,"FY","YTD","20251231",1,"",100000000)</f>
        <v>291.43461223180003</v>
      </c>
      <c r="G4612" s="16">
        <f>[1]!s_is(A4612,83,"FY","YTD","20241231",1,"",100000000)</f>
        <v>297.62710016169996</v>
      </c>
      <c r="H4612" s="16">
        <f>[1]!s_is(A4612,61,"FY","YTD","20251231",1,"",100000000)</f>
        <v>9.0670797678999993</v>
      </c>
      <c r="I4612" s="16">
        <f>[1]!s_is(A4612,61,"FY","YTD","20241231",1,"",100000000)</f>
        <v>20.287116712700001</v>
      </c>
      <c r="J4612" s="16">
        <f>[1]!s_fa_roe(A4612,"20251231")</f>
        <v>4.8201000000000001</v>
      </c>
      <c r="K4612" s="16">
        <f>[1]!s_stmnote_rdexp(A4612,"20251231",1,10000)</f>
        <v>122639.10127</v>
      </c>
      <c r="L4612" s="16">
        <f>[1]!s_margin_tradingbalance(A4612,"",10000)</f>
        <v>48091.661399999997</v>
      </c>
      <c r="M4612" s="16">
        <f>[1]!s_margin_seclendingbalance(A4612,"",10000)</f>
        <v>701.41759999999999</v>
      </c>
      <c r="N4612" s="17">
        <f>[1]!s_val_ev(A4612,"",100000000)</f>
        <v>239.75376348489999</v>
      </c>
      <c r="O4612" s="17">
        <f>[1]!share_freesharesmv(A4612,"",100000000)</f>
        <v>122.4339172263</v>
      </c>
      <c r="P4612" s="17">
        <f ca="1">[1]!s_dq_amount_btin(A4612,TODAY()-1,100000000)</f>
        <v>4.0679371099999999</v>
      </c>
      <c r="Q4612" s="17">
        <f ca="1">[1]!s_dq_turn(A4612,TODAY()-1)</f>
        <v>1.6934630884226958</v>
      </c>
      <c r="R4612" s="2">
        <f>[1]!s_pq_amount(A4612,"20260101","",100000000)</f>
        <v>741.71037437999996</v>
      </c>
      <c r="S4612" s="2">
        <f>[1]!s_pq_avgamount(A4612,"20260101","",100000000)</f>
        <v>6.8046823337614679</v>
      </c>
      <c r="T4612" s="17">
        <f>[1]!s_ipo_dilutedpe(A4612)</f>
        <v>0</v>
      </c>
      <c r="U4612" s="12">
        <f>[1]!s_ipo_collection_total(A4612,100000000)</f>
        <v>3.29</v>
      </c>
      <c r="V4612" s="18">
        <f>[1]!s_val_pe_ttm(A4612,"")</f>
        <v>25.731351852416992</v>
      </c>
    </row>
    <row r="4613" spans="1:22" x14ac:dyDescent="0.3">
      <c r="A4613" s="12" t="s">
        <v>9506</v>
      </c>
      <c r="B4613" s="12" t="s">
        <v>9507</v>
      </c>
      <c r="C4613" s="16" t="str">
        <f>[1]!s_info_mkt(A4613)</f>
        <v>主板</v>
      </c>
      <c r="D4613" s="16" t="str">
        <f>[1]!s_ipo_listeddate(A4613)</f>
        <v>2001-12-25</v>
      </c>
      <c r="E4613" s="16" t="str">
        <f>[1]!s_info_industry_csrc2023(A4613,"",3)</f>
        <v>道路运输业</v>
      </c>
      <c r="F4613" s="16">
        <f>[1]!s_is(A4613,83,"FY","YTD","20251231",1,"",100000000)</f>
        <v>92.644805410300009</v>
      </c>
      <c r="G4613" s="16">
        <f>[1]!s_is(A4613,83,"FY","YTD","20241231",1,"",100000000)</f>
        <v>92.456914872700011</v>
      </c>
      <c r="H4613" s="16">
        <f>[1]!s_is(A4613,61,"FY","YTD","20251231",1,"",100000000)</f>
        <v>11.493517216600001</v>
      </c>
      <c r="I4613" s="16">
        <f>[1]!s_is(A4613,61,"FY","YTD","20241231",1,"",100000000)</f>
        <v>11.450489516900001</v>
      </c>
      <c r="J4613" s="16">
        <f>[1]!s_fa_roe(A4613,"20251231")</f>
        <v>4.6974999999999998</v>
      </c>
      <c r="K4613" s="16">
        <f>[1]!s_stmnote_rdexp(A4613,"20251231",1,10000)</f>
        <v>4469.5</v>
      </c>
      <c r="L4613" s="16">
        <f>[1]!s_margin_tradingbalance(A4613,"",10000)</f>
        <v>6915.5801000000001</v>
      </c>
      <c r="M4613" s="16">
        <f>[1]!s_margin_seclendingbalance(A4613,"",10000)</f>
        <v>2.9807999999999999</v>
      </c>
      <c r="N4613" s="17">
        <f>[1]!s_val_ev(A4613,"",100000000)</f>
        <v>190.16237866559999</v>
      </c>
      <c r="O4613" s="17">
        <f>[1]!share_freesharesmv(A4613,"",100000000)</f>
        <v>20.636282667599996</v>
      </c>
      <c r="P4613" s="17">
        <f ca="1">[1]!s_dq_amount_btin(A4613,TODAY()-1,100000000)</f>
        <v>0.37470440999999999</v>
      </c>
      <c r="Q4613" s="17">
        <f ca="1">[1]!s_dq_turn(A4613,TODAY()-1)</f>
        <v>0.26341178008149679</v>
      </c>
      <c r="R4613" s="2">
        <f>[1]!s_pq_amount(A4613,"20260101","",100000000)</f>
        <v>51.676843409999996</v>
      </c>
      <c r="S4613" s="2">
        <f>[1]!s_pq_avgamount(A4613,"20260101","",100000000)</f>
        <v>0.47409948082568809</v>
      </c>
      <c r="T4613" s="17">
        <f>[1]!s_ipo_dilutedpe(A4613)</f>
        <v>20</v>
      </c>
      <c r="U4613" s="12">
        <f>[1]!s_ipo_collection_total(A4613,100000000)</f>
        <v>6.0389999999999997</v>
      </c>
      <c r="V4613" s="18">
        <f>[1]!s_val_pe_ttm(A4613,"")</f>
        <v>17.798463821411133</v>
      </c>
    </row>
    <row r="4614" spans="1:22" x14ac:dyDescent="0.3">
      <c r="A4614" s="12" t="s">
        <v>9508</v>
      </c>
      <c r="B4614" s="12" t="s">
        <v>9509</v>
      </c>
      <c r="C4614" s="16" t="str">
        <f>[1]!s_info_mkt(A4614)</f>
        <v>创业板</v>
      </c>
      <c r="D4614" s="16" t="str">
        <f>[1]!s_ipo_listeddate(A4614)</f>
        <v>2022-03-22</v>
      </c>
      <c r="E4614" s="16" t="str">
        <f>[1]!s_info_industry_csrc2023(A4614,"",3)</f>
        <v>化学原料和化学制品制造业</v>
      </c>
      <c r="F4614" s="16">
        <f>[1]!s_is(A4614,83,"FY","YTD","20251231",1,"",100000000)</f>
        <v>16.866679501300002</v>
      </c>
      <c r="G4614" s="16">
        <f>[1]!s_is(A4614,83,"FY","YTD","20241231",1,"",100000000)</f>
        <v>12.064560318699998</v>
      </c>
      <c r="H4614" s="16">
        <f>[1]!s_is(A4614,61,"FY","YTD","20251231",1,"",100000000)</f>
        <v>0.71789521550000002</v>
      </c>
      <c r="I4614" s="16">
        <f>[1]!s_is(A4614,61,"FY","YTD","20241231",1,"",100000000)</f>
        <v>1.0049778296</v>
      </c>
      <c r="J4614" s="16">
        <f>[1]!s_fa_roe(A4614,"20251231")</f>
        <v>4.1520000000000001</v>
      </c>
      <c r="K4614" s="16">
        <f>[1]!s_stmnote_rdexp(A4614,"20251231",1,10000)</f>
        <v>3870.202315</v>
      </c>
      <c r="L4614" s="16">
        <f>[1]!s_margin_tradingbalance(A4614,"",10000)</f>
        <v>11241.4066</v>
      </c>
      <c r="M4614" s="16">
        <f>[1]!s_margin_seclendingbalance(A4614,"",10000)</f>
        <v>20.3</v>
      </c>
      <c r="N4614" s="17">
        <f>[1]!s_val_ev(A4614,"",100000000)</f>
        <v>54.048000000000002</v>
      </c>
      <c r="O4614" s="17">
        <f>[1]!share_freesharesmv(A4614,"",100000000)</f>
        <v>14.000278639999999</v>
      </c>
      <c r="P4614" s="17">
        <f ca="1">[1]!s_dq_amount_btin(A4614,TODAY()-1,100000000)</f>
        <v>0.81896944000000005</v>
      </c>
      <c r="Q4614" s="17">
        <f ca="1">[1]!s_dq_turn(A4614,TODAY()-1)</f>
        <v>1.4984791666666666</v>
      </c>
      <c r="R4614" s="2">
        <f>[1]!s_pq_amount(A4614,"20260101","",100000000)</f>
        <v>273.82494484</v>
      </c>
      <c r="S4614" s="2">
        <f>[1]!s_pq_avgamount(A4614,"20260101","",100000000)</f>
        <v>2.5121554572477063</v>
      </c>
      <c r="T4614" s="17">
        <f>[1]!s_ipo_dilutedpe(A4614)</f>
        <v>38.47</v>
      </c>
      <c r="U4614" s="12">
        <f>[1]!s_ipo_collection_total(A4614,100000000)</f>
        <v>9.66</v>
      </c>
      <c r="V4614" s="18">
        <f>[1]!s_val_pe_ttm(A4614,"")</f>
        <v>73.573959350585938</v>
      </c>
    </row>
    <row r="4615" spans="1:22" x14ac:dyDescent="0.3">
      <c r="A4615" s="12" t="s">
        <v>9510</v>
      </c>
      <c r="B4615" s="12" t="s">
        <v>9511</v>
      </c>
      <c r="C4615" s="16" t="str">
        <f>[1]!s_info_mkt(A4615)</f>
        <v>主板</v>
      </c>
      <c r="D4615" s="16" t="str">
        <f>[1]!s_ipo_listeddate(A4615)</f>
        <v>2004-05-25</v>
      </c>
      <c r="E4615" s="16" t="str">
        <f>[1]!s_info_industry_csrc2023(A4615,"",3)</f>
        <v>造纸和纸制品业</v>
      </c>
      <c r="F4615" s="16">
        <f>[1]!s_is(A4615,83,"FY","YTD","20251231",1,"",100000000)</f>
        <v>86.650992302000006</v>
      </c>
      <c r="G4615" s="16">
        <f>[1]!s_is(A4615,83,"FY","YTD","20241231",1,"",100000000)</f>
        <v>81.345047156099994</v>
      </c>
      <c r="H4615" s="16">
        <f>[1]!s_is(A4615,61,"FY","YTD","20251231",1,"",100000000)</f>
        <v>-2.3496647766000001</v>
      </c>
      <c r="I4615" s="16">
        <f>[1]!s_is(A4615,61,"FY","YTD","20241231",1,"",100000000)</f>
        <v>1.6673149709999999</v>
      </c>
      <c r="J4615" s="16">
        <f>[1]!s_fa_roe(A4615,"20251231")</f>
        <v>-3.0261</v>
      </c>
      <c r="K4615" s="16">
        <f>[1]!s_stmnote_rdexp(A4615,"20251231",1,10000)</f>
        <v>31350.707670999996</v>
      </c>
      <c r="L4615" s="16">
        <f>[1]!s_margin_tradingbalance(A4615,"",10000)</f>
        <v>24647.3632</v>
      </c>
      <c r="M4615" s="16">
        <f>[1]!s_margin_seclendingbalance(A4615,"",10000)</f>
        <v>182.01689999999999</v>
      </c>
      <c r="N4615" s="17">
        <f>[1]!s_val_ev(A4615,"",100000000)</f>
        <v>58.175495967399996</v>
      </c>
      <c r="O4615" s="17">
        <f>[1]!share_freesharesmv(A4615,"",100000000)</f>
        <v>32.806858224300001</v>
      </c>
      <c r="P4615" s="17">
        <f ca="1">[1]!s_dq_amount_btin(A4615,TODAY()-1,100000000)</f>
        <v>1.2196420100000001</v>
      </c>
      <c r="Q4615" s="17">
        <f ca="1">[1]!s_dq_turn(A4615,TODAY()-1)</f>
        <v>2.0785718125679828</v>
      </c>
      <c r="R4615" s="2">
        <f>[1]!s_pq_amount(A4615,"20260101","",100000000)</f>
        <v>257.50620837000002</v>
      </c>
      <c r="S4615" s="2">
        <f>[1]!s_pq_avgamount(A4615,"20260101","",100000000)</f>
        <v>2.3624422786238535</v>
      </c>
      <c r="T4615" s="17">
        <f>[1]!s_ipo_dilutedpe(A4615)</f>
        <v>15.93</v>
      </c>
      <c r="U4615" s="12">
        <f>[1]!s_ipo_collection_total(A4615,100000000)</f>
        <v>5.3520000000000003</v>
      </c>
      <c r="V4615" s="18">
        <f>[1]!s_val_pe_ttm(A4615,"")</f>
        <v>-21.629016876220703</v>
      </c>
    </row>
    <row r="4616" spans="1:22" x14ac:dyDescent="0.3">
      <c r="A4616" s="12" t="s">
        <v>9512</v>
      </c>
      <c r="B4616" s="12" t="s">
        <v>9513</v>
      </c>
      <c r="C4616" s="16" t="str">
        <f>[1]!s_info_mkt(A4616)</f>
        <v>主板</v>
      </c>
      <c r="D4616" s="16" t="str">
        <f>[1]!s_ipo_listeddate(A4616)</f>
        <v>1997-04-18</v>
      </c>
      <c r="E4616" s="16" t="str">
        <f>[1]!s_info_industry_csrc2023(A4616,"",3)</f>
        <v>食品制造业</v>
      </c>
      <c r="F4616" s="16">
        <f>[1]!s_is(A4616,83,"FY","YTD","20251231",1,"",100000000)</f>
        <v>22.563470581000001</v>
      </c>
      <c r="G4616" s="16">
        <f>[1]!s_is(A4616,83,"FY","YTD","20241231",1,"",100000000)</f>
        <v>24.6451102469</v>
      </c>
      <c r="H4616" s="16">
        <f>[1]!s_is(A4616,61,"FY","YTD","20251231",1,"",100000000)</f>
        <v>-0.47815667540000001</v>
      </c>
      <c r="I4616" s="16">
        <f>[1]!s_is(A4616,61,"FY","YTD","20241231",1,"",100000000)</f>
        <v>0.77737620080000003</v>
      </c>
      <c r="J4616" s="16">
        <f>[1]!s_fa_roe(A4616,"20251231")</f>
        <v>-1.8894</v>
      </c>
      <c r="K4616" s="16">
        <f>[1]!s_stmnote_rdexp(A4616,"20251231",1,10000)</f>
        <v>2230.6845269999999</v>
      </c>
      <c r="L4616" s="16">
        <f>[1]!s_margin_tradingbalance(A4616,"",10000)</f>
        <v>9541.1309999999994</v>
      </c>
      <c r="M4616" s="16">
        <f>[1]!s_margin_seclendingbalance(A4616,"",10000)</f>
        <v>21.8399</v>
      </c>
      <c r="N4616" s="17">
        <f>[1]!s_val_ev(A4616,"",100000000)</f>
        <v>32.374014150000001</v>
      </c>
      <c r="O4616" s="17">
        <f>[1]!share_freesharesmv(A4616,"",100000000)</f>
        <v>20.449489445999998</v>
      </c>
      <c r="P4616" s="17">
        <f ca="1">[1]!s_dq_amount_btin(A4616,TODAY()-1,100000000)</f>
        <v>0.75434820000000002</v>
      </c>
      <c r="Q4616" s="17">
        <f ca="1">[1]!s_dq_turn(A4616,TODAY()-1)</f>
        <v>2.353858534172939</v>
      </c>
      <c r="R4616" s="2">
        <f>[1]!s_pq_amount(A4616,"20260101","",100000000)</f>
        <v>153.50808425</v>
      </c>
      <c r="S4616" s="2">
        <f>[1]!s_pq_avgamount(A4616,"20260101","",100000000)</f>
        <v>1.4083310481651374</v>
      </c>
      <c r="T4616" s="17">
        <f>[1]!s_ipo_dilutedpe(A4616)</f>
        <v>15</v>
      </c>
      <c r="U4616" s="12">
        <f>[1]!s_ipo_collection_total(A4616,100000000)</f>
        <v>1.125</v>
      </c>
      <c r="V4616" s="18">
        <f>[1]!s_val_pe_ttm(A4616,"")</f>
        <v>-188.57913208007813</v>
      </c>
    </row>
    <row r="4617" spans="1:22" x14ac:dyDescent="0.3">
      <c r="A4617" s="12" t="s">
        <v>9514</v>
      </c>
      <c r="B4617" s="12" t="s">
        <v>9515</v>
      </c>
      <c r="C4617" s="16" t="str">
        <f>[1]!s_info_mkt(A4617)</f>
        <v>创业板</v>
      </c>
      <c r="D4617" s="16" t="str">
        <f>[1]!s_ipo_listeddate(A4617)</f>
        <v>2021-06-18</v>
      </c>
      <c r="E4617" s="16" t="str">
        <f>[1]!s_info_industry_csrc2023(A4617,"",3)</f>
        <v>通用设备制造业</v>
      </c>
      <c r="F4617" s="16">
        <f>[1]!s_is(A4617,83,"FY","YTD","20251231",1,"",100000000)</f>
        <v>12.4620664676</v>
      </c>
      <c r="G4617" s="16">
        <f>[1]!s_is(A4617,83,"FY","YTD","20241231",1,"",100000000)</f>
        <v>11.464591425999998</v>
      </c>
      <c r="H4617" s="16">
        <f>[1]!s_is(A4617,61,"FY","YTD","20251231",1,"",100000000)</f>
        <v>0.48198837789999999</v>
      </c>
      <c r="I4617" s="16">
        <f>[1]!s_is(A4617,61,"FY","YTD","20241231",1,"",100000000)</f>
        <v>0.26135869820000002</v>
      </c>
      <c r="J4617" s="16">
        <f>[1]!s_fa_roe(A4617,"20251231")</f>
        <v>4.9097999999999997</v>
      </c>
      <c r="K4617" s="16">
        <f>[1]!s_stmnote_rdexp(A4617,"20251231",1,10000)</f>
        <v>4979.6835770000007</v>
      </c>
      <c r="L4617" s="16">
        <f>[1]!s_margin_tradingbalance(A4617,"",10000)</f>
        <v>36266.0501</v>
      </c>
      <c r="M4617" s="16">
        <f>[1]!s_margin_seclendingbalance(A4617,"",10000)</f>
        <v>26.1492</v>
      </c>
      <c r="N4617" s="17">
        <f>[1]!s_val_ev(A4617,"",100000000)</f>
        <v>79.304248472400005</v>
      </c>
      <c r="O4617" s="17">
        <f>[1]!share_freesharesmv(A4617,"",100000000)</f>
        <v>33.211520332199996</v>
      </c>
      <c r="P4617" s="17">
        <f ca="1">[1]!s_dq_amount_btin(A4617,TODAY()-1,100000000)</f>
        <v>1.6732354199999999</v>
      </c>
      <c r="Q4617" s="17">
        <f ca="1">[1]!s_dq_turn(A4617,TODAY()-1)</f>
        <v>3.2405790923676281</v>
      </c>
      <c r="R4617" s="2">
        <f>[1]!s_pq_amount(A4617,"20260101","",100000000)</f>
        <v>218.64638790999999</v>
      </c>
      <c r="S4617" s="2">
        <f>[1]!s_pq_avgamount(A4617,"20260101","",100000000)</f>
        <v>2.0059301643119265</v>
      </c>
      <c r="T4617" s="17">
        <f>[1]!s_ipo_dilutedpe(A4617)</f>
        <v>29.28</v>
      </c>
      <c r="U4617" s="12">
        <f>[1]!s_ipo_collection_total(A4617,100000000)</f>
        <v>3.7164000000000001</v>
      </c>
      <c r="V4617" s="18">
        <f>[1]!s_val_pe_ttm(A4617,"")</f>
        <v>156.92124938964844</v>
      </c>
    </row>
    <row r="4618" spans="1:22" x14ac:dyDescent="0.3">
      <c r="A4618" s="12" t="s">
        <v>9516</v>
      </c>
      <c r="B4618" s="12" t="s">
        <v>9517</v>
      </c>
      <c r="C4618" s="16" t="str">
        <f>[1]!s_info_mkt(A4618)</f>
        <v>主板</v>
      </c>
      <c r="D4618" s="16" t="str">
        <f>[1]!s_ipo_listeddate(A4618)</f>
        <v>2004-06-25</v>
      </c>
      <c r="E4618" s="16" t="str">
        <f>[1]!s_info_industry_csrc2023(A4618,"",3)</f>
        <v>电气机械和器材制造业</v>
      </c>
      <c r="F4618" s="16">
        <f>[1]!s_is(A4618,83,"FY","YTD","20251231",1,"",100000000)</f>
        <v>6.6345297275000004</v>
      </c>
      <c r="G4618" s="16">
        <f>[1]!s_is(A4618,83,"FY","YTD","20241231",1,"",100000000)</f>
        <v>7.3736300042999998</v>
      </c>
      <c r="H4618" s="16">
        <f>[1]!s_is(A4618,61,"FY","YTD","20251231",1,"",100000000)</f>
        <v>0.3409671199</v>
      </c>
      <c r="I4618" s="16">
        <f>[1]!s_is(A4618,61,"FY","YTD","20241231",1,"",100000000)</f>
        <v>-1.9927917424999999</v>
      </c>
      <c r="J4618" s="16">
        <f>[1]!s_fa_roe(A4618,"20251231")</f>
        <v>12.6882</v>
      </c>
      <c r="K4618" s="16">
        <f>[1]!s_stmnote_rdexp(A4618,"20251231",1,10000)</f>
        <v>2585.5111460000003</v>
      </c>
      <c r="L4618" s="16">
        <f>[1]!s_margin_tradingbalance(A4618,"",10000)</f>
        <v>27765.2143</v>
      </c>
      <c r="M4618" s="16">
        <f>[1]!s_margin_seclendingbalance(A4618,"",10000)</f>
        <v>1.7019</v>
      </c>
      <c r="N4618" s="17">
        <f>[1]!s_val_ev(A4618,"",100000000)</f>
        <v>46.264016251199997</v>
      </c>
      <c r="O4618" s="17">
        <f>[1]!share_freesharesmv(A4618,"",100000000)</f>
        <v>31.945765156800004</v>
      </c>
      <c r="P4618" s="17">
        <f ca="1">[1]!s_dq_amount_btin(A4618,TODAY()-1,100000000)</f>
        <v>0.34608999000000001</v>
      </c>
      <c r="Q4618" s="17">
        <f ca="1">[1]!s_dq_turn(A4618,TODAY()-1)</f>
        <v>0.73869247455575349</v>
      </c>
      <c r="R4618" s="2">
        <f>[1]!s_pq_amount(A4618,"20260101","",100000000)</f>
        <v>46.815395330000001</v>
      </c>
      <c r="S4618" s="2">
        <f>[1]!s_pq_avgamount(A4618,"20260101","",100000000)</f>
        <v>0.42949903972477066</v>
      </c>
      <c r="T4618" s="17">
        <f>[1]!s_ipo_dilutedpe(A4618)</f>
        <v>20</v>
      </c>
      <c r="U4618" s="12">
        <f>[1]!s_ipo_collection_total(A4618,100000000)</f>
        <v>4.7320000000000002</v>
      </c>
      <c r="V4618" s="18">
        <f>[1]!s_val_pe_ttm(A4618,"")</f>
        <v>108.71006011962891</v>
      </c>
    </row>
    <row r="4619" spans="1:22" x14ac:dyDescent="0.3">
      <c r="A4619" s="12" t="s">
        <v>9518</v>
      </c>
      <c r="B4619" s="12" t="s">
        <v>9519</v>
      </c>
      <c r="C4619" s="16" t="str">
        <f>[1]!s_info_mkt(A4619)</f>
        <v>主板</v>
      </c>
      <c r="D4619" s="16" t="str">
        <f>[1]!s_ipo_listeddate(A4619)</f>
        <v>2016-07-06</v>
      </c>
      <c r="E4619" s="16" t="str">
        <f>[1]!s_info_industry_csrc2023(A4619,"",3)</f>
        <v>橡胶和塑料制品业</v>
      </c>
      <c r="F4619" s="16">
        <f>[1]!s_is(A4619,83,"FY","YTD","20251231",1,"",100000000)</f>
        <v>246.42157743999999</v>
      </c>
      <c r="G4619" s="16">
        <f>[1]!s_is(A4619,83,"FY","YTD","20241231",1,"",100000000)</f>
        <v>220.57938923</v>
      </c>
      <c r="H4619" s="16">
        <f>[1]!s_is(A4619,61,"FY","YTD","20251231",1,"",100000000)</f>
        <v>13.688709599999999</v>
      </c>
      <c r="I4619" s="16">
        <f>[1]!s_is(A4619,61,"FY","YTD","20241231",1,"",100000000)</f>
        <v>17.523516359999999</v>
      </c>
      <c r="J4619" s="16">
        <f>[1]!s_fa_roe(A4619,"20251231")</f>
        <v>6.1136999999999997</v>
      </c>
      <c r="K4619" s="16">
        <f>[1]!s_stmnote_rdexp(A4619,"20251231",1,10000)</f>
        <v>97813.117700000003</v>
      </c>
      <c r="L4619" s="16">
        <f>[1]!s_margin_tradingbalance(A4619,"",10000)</f>
        <v>57209.439400000003</v>
      </c>
      <c r="M4619" s="16">
        <f>[1]!s_margin_seclendingbalance(A4619,"",10000)</f>
        <v>425.27179999999998</v>
      </c>
      <c r="N4619" s="17">
        <f>[1]!s_val_ev(A4619,"",100000000)</f>
        <v>159.66814271530001</v>
      </c>
      <c r="O4619" s="17">
        <f>[1]!share_freesharesmv(A4619,"",100000000)</f>
        <v>71.9734948551</v>
      </c>
      <c r="P4619" s="17">
        <f ca="1">[1]!s_dq_amount_btin(A4619,TODAY()-1,100000000)</f>
        <v>1.7845900699999999</v>
      </c>
      <c r="Q4619" s="17">
        <f ca="1">[1]!s_dq_turn(A4619,TODAY()-1)</f>
        <v>1.109442175173655</v>
      </c>
      <c r="R4619" s="2">
        <f>[1]!s_pq_amount(A4619,"20260101","",100000000)</f>
        <v>185.79249471</v>
      </c>
      <c r="S4619" s="2">
        <f>[1]!s_pq_avgamount(A4619,"20260101","",100000000)</f>
        <v>1.7045183000917432</v>
      </c>
      <c r="T4619" s="17">
        <f>[1]!s_ipo_dilutedpe(A4619)</f>
        <v>22.97</v>
      </c>
      <c r="U4619" s="12">
        <f>[1]!s_ipo_collection_total(A4619,100000000)</f>
        <v>25.96</v>
      </c>
      <c r="V4619" s="18">
        <f>[1]!s_val_pe_ttm(A4619,"")</f>
        <v>15.276495933532715</v>
      </c>
    </row>
    <row r="4620" spans="1:22" x14ac:dyDescent="0.3">
      <c r="A4620" s="12" t="s">
        <v>375</v>
      </c>
      <c r="B4620" s="12" t="s">
        <v>376</v>
      </c>
      <c r="C4620" s="16" t="str">
        <f>[1]!s_info_mkt(A4620)</f>
        <v>北证</v>
      </c>
      <c r="D4620" s="16" t="str">
        <f>[1]!s_ipo_listeddate(A4620)</f>
        <v>2020-07-27</v>
      </c>
      <c r="E4620" s="16" t="str">
        <f>[1]!s_info_industry_csrc2023(A4620,"",3)</f>
        <v>医药制造业</v>
      </c>
      <c r="F4620" s="16">
        <f>[1]!s_is(A4620,83,"FY","YTD","20251231",1,"",100000000)</f>
        <v>2.3817453638999999</v>
      </c>
      <c r="G4620" s="16">
        <f>[1]!s_is(A4620,83,"FY","YTD","20241231",1,"",100000000)</f>
        <v>2.6898508687000002</v>
      </c>
      <c r="H4620" s="16">
        <f>[1]!s_is(A4620,61,"FY","YTD","20251231",1,"",100000000)</f>
        <v>0.41257977619999997</v>
      </c>
      <c r="I4620" s="16">
        <f>[1]!s_is(A4620,61,"FY","YTD","20241231",1,"",100000000)</f>
        <v>0.40143422439999998</v>
      </c>
      <c r="J4620" s="16">
        <f>[1]!s_fa_roe(A4620,"20251231")</f>
        <v>6.1749999999999998</v>
      </c>
      <c r="K4620" s="16">
        <f>[1]!s_stmnote_rdexp(A4620,"20251231",1,10000)</f>
        <v>1969.6573550000001</v>
      </c>
      <c r="L4620" s="16">
        <f>[1]!s_margin_tradingbalance(A4620,"",10000)</f>
        <v>2052.4677999999999</v>
      </c>
      <c r="M4620" s="16">
        <f>[1]!s_margin_seclendingbalance(A4620,"",10000)</f>
        <v>0</v>
      </c>
      <c r="N4620" s="17">
        <f>[1]!s_val_ev(A4620,"",100000000)</f>
        <v>18.0411</v>
      </c>
      <c r="O4620" s="17">
        <f>[1]!share_freesharesmv(A4620,"",100000000)</f>
        <v>5.1164547059999999</v>
      </c>
      <c r="P4620" s="17">
        <f ca="1">[1]!s_dq_amount_btin(A4620,TODAY()-1,100000000)</f>
        <v>4.6389600000000003E-2</v>
      </c>
      <c r="Q4620" s="17">
        <f ca="1">[1]!s_dq_turn(A4620,TODAY()-1)</f>
        <v>0.89538406245005853</v>
      </c>
      <c r="R4620" s="2">
        <f>[1]!s_pq_amount(A4620,"20260101","",100000000)</f>
        <v>22.75851024</v>
      </c>
      <c r="S4620" s="2">
        <f>[1]!s_pq_avgamount(A4620,"20260101","",100000000)</f>
        <v>0.20879367192660553</v>
      </c>
      <c r="T4620" s="17">
        <f>[1]!s_ipo_dilutedpe(A4620)</f>
        <v>46.01</v>
      </c>
      <c r="U4620" s="12">
        <f>[1]!s_ipo_collection_total(A4620,100000000)</f>
        <v>0.35855999999999999</v>
      </c>
      <c r="V4620" s="18">
        <f>[1]!s_val_pe_ttm(A4620,"")</f>
        <v>46.951408386230469</v>
      </c>
    </row>
    <row r="4621" spans="1:22" x14ac:dyDescent="0.3">
      <c r="A4621" s="12" t="s">
        <v>9520</v>
      </c>
      <c r="B4621" s="12" t="s">
        <v>9521</v>
      </c>
      <c r="C4621" s="16" t="str">
        <f>[1]!s_info_mkt(A4621)</f>
        <v>主板</v>
      </c>
      <c r="D4621" s="16" t="str">
        <f>[1]!s_ipo_listeddate(A4621)</f>
        <v>2010-03-03</v>
      </c>
      <c r="E4621" s="16" t="str">
        <f>[1]!s_info_industry_csrc2023(A4621,"",3)</f>
        <v>化学原料和化学制品制造业</v>
      </c>
      <c r="F4621" s="16">
        <f>[1]!s_is(A4621,83,"FY","YTD","20251231",1,"",100000000)</f>
        <v>24.186456689499998</v>
      </c>
      <c r="G4621" s="16">
        <f>[1]!s_is(A4621,83,"FY","YTD","20241231",1,"",100000000)</f>
        <v>24.176017053899997</v>
      </c>
      <c r="H4621" s="16">
        <f>[1]!s_is(A4621,61,"FY","YTD","20251231",1,"",100000000)</f>
        <v>0.13298188390000001</v>
      </c>
      <c r="I4621" s="16">
        <f>[1]!s_is(A4621,61,"FY","YTD","20241231",1,"",100000000)</f>
        <v>0.33650734900000001</v>
      </c>
      <c r="J4621" s="16">
        <f>[1]!s_fa_roe(A4621,"20251231")</f>
        <v>0.60070000000000001</v>
      </c>
      <c r="K4621" s="16">
        <f>[1]!s_stmnote_rdexp(A4621,"20251231",1,10000)</f>
        <v>13110.501353</v>
      </c>
      <c r="L4621" s="16">
        <f>[1]!s_margin_tradingbalance(A4621,"",10000)</f>
        <v>58437.217100000002</v>
      </c>
      <c r="M4621" s="16">
        <f>[1]!s_margin_seclendingbalance(A4621,"",10000)</f>
        <v>69.821399999999997</v>
      </c>
      <c r="N4621" s="17">
        <f>[1]!s_val_ev(A4621,"",100000000)</f>
        <v>144.1769013004</v>
      </c>
      <c r="O4621" s="17">
        <f>[1]!share_freesharesmv(A4621,"",100000000)</f>
        <v>106.0767930904</v>
      </c>
      <c r="P4621" s="17">
        <f ca="1">[1]!s_dq_amount_btin(A4621,TODAY()-1,100000000)</f>
        <v>22.030835740000001</v>
      </c>
      <c r="Q4621" s="17">
        <f ca="1">[1]!s_dq_turn(A4621,TODAY()-1)</f>
        <v>17.896480672099528</v>
      </c>
      <c r="R4621" s="2">
        <f>[1]!s_pq_amount(A4621,"20260101","",100000000)</f>
        <v>3635.6841085299998</v>
      </c>
      <c r="S4621" s="2">
        <f>[1]!s_pq_avgamount(A4621,"20260101","",100000000)</f>
        <v>33.354900078256875</v>
      </c>
      <c r="T4621" s="17">
        <f>[1]!s_ipo_dilutedpe(A4621)</f>
        <v>36.17</v>
      </c>
      <c r="U4621" s="12">
        <f>[1]!s_ipo_collection_total(A4621,100000000)</f>
        <v>3.4</v>
      </c>
      <c r="V4621" s="18">
        <f>[1]!s_val_pe_ttm(A4621,"")</f>
        <v>-3757.36376953125</v>
      </c>
    </row>
    <row r="4622" spans="1:22" x14ac:dyDescent="0.3">
      <c r="A4622" s="12" t="s">
        <v>9522</v>
      </c>
      <c r="B4622" s="12" t="s">
        <v>9523</v>
      </c>
      <c r="C4622" s="16" t="str">
        <f>[1]!s_info_mkt(A4622)</f>
        <v>主板</v>
      </c>
      <c r="D4622" s="16" t="str">
        <f>[1]!s_ipo_listeddate(A4622)</f>
        <v>2015-12-22</v>
      </c>
      <c r="E4622" s="16" t="str">
        <f>[1]!s_info_industry_csrc2023(A4622,"",3)</f>
        <v>食品制造业</v>
      </c>
      <c r="F4622" s="16">
        <f>[1]!s_is(A4622,83,"FY","YTD","20251231",1,"",100000000)</f>
        <v>54.481533513199999</v>
      </c>
      <c r="G4622" s="16">
        <f>[1]!s_is(A4622,83,"FY","YTD","20241231",1,"",100000000)</f>
        <v>60.871585126499994</v>
      </c>
      <c r="H4622" s="16">
        <f>[1]!s_is(A4622,61,"FY","YTD","20251231",1,"",100000000)</f>
        <v>2.8385376932999997</v>
      </c>
      <c r="I4622" s="16">
        <f>[1]!s_is(A4622,61,"FY","YTD","20241231",1,"",100000000)</f>
        <v>5.2208396979999998</v>
      </c>
      <c r="J4622" s="16">
        <f>[1]!s_fa_roe(A4622,"20251231")</f>
        <v>5.4898999999999996</v>
      </c>
      <c r="K4622" s="16">
        <f>[1]!s_stmnote_rdexp(A4622,"20251231",1,10000)</f>
        <v>2625.4779819999999</v>
      </c>
      <c r="L4622" s="16">
        <f>[1]!s_margin_tradingbalance(A4622,"",10000)</f>
        <v>21398.061399999999</v>
      </c>
      <c r="M4622" s="16">
        <f>[1]!s_margin_seclendingbalance(A4622,"",10000)</f>
        <v>112.10760000000001</v>
      </c>
      <c r="N4622" s="17">
        <f>[1]!s_val_ev(A4622,"",100000000)</f>
        <v>63.348878538000001</v>
      </c>
      <c r="O4622" s="17">
        <f>[1]!share_freesharesmv(A4622,"",100000000)</f>
        <v>24.3424517292</v>
      </c>
      <c r="P4622" s="17">
        <f ca="1">[1]!s_dq_amount_btin(A4622,TODAY()-1,100000000)</f>
        <v>0.69592273999999998</v>
      </c>
      <c r="Q4622" s="17">
        <f ca="1">[1]!s_dq_turn(A4622,TODAY()-1)</f>
        <v>1.0943168958928919</v>
      </c>
      <c r="R4622" s="2">
        <f>[1]!s_pq_amount(A4622,"20260101","",100000000)</f>
        <v>74.543879059999995</v>
      </c>
      <c r="S4622" s="2">
        <f>[1]!s_pq_avgamount(A4622,"20260101","",100000000)</f>
        <v>0.68388879871559638</v>
      </c>
      <c r="T4622" s="17">
        <f>[1]!s_ipo_dilutedpe(A4622)</f>
        <v>22.98</v>
      </c>
      <c r="U4622" s="12">
        <f>[1]!s_ipo_collection_total(A4622,100000000)</f>
        <v>6.1937337599999998</v>
      </c>
      <c r="V4622" s="18">
        <f>[1]!s_val_pe_ttm(A4622,"")</f>
        <v>25.172996520996094</v>
      </c>
    </row>
    <row r="4623" spans="1:22" x14ac:dyDescent="0.3">
      <c r="A4623" s="12" t="s">
        <v>9524</v>
      </c>
      <c r="B4623" s="12" t="s">
        <v>9525</v>
      </c>
      <c r="C4623" s="16" t="str">
        <f>[1]!s_info_mkt(A4623)</f>
        <v>主板</v>
      </c>
      <c r="D4623" s="16" t="str">
        <f>[1]!s_ipo_listeddate(A4623)</f>
        <v>2003-07-25</v>
      </c>
      <c r="E4623" s="16" t="str">
        <f>[1]!s_info_industry_csrc2023(A4623,"",3)</f>
        <v>航空运输业</v>
      </c>
      <c r="F4623" s="16">
        <f>[1]!s_is(A4623,83,"FY","YTD","20251231",1,"",100000000)</f>
        <v>1822.56</v>
      </c>
      <c r="G4623" s="16">
        <f>[1]!s_is(A4623,83,"FY","YTD","20241231",1,"",100000000)</f>
        <v>1742.24</v>
      </c>
      <c r="H4623" s="16">
        <f>[1]!s_is(A4623,61,"FY","YTD","20251231",1,"",100000000)</f>
        <v>8.57</v>
      </c>
      <c r="I4623" s="16">
        <f>[1]!s_is(A4623,61,"FY","YTD","20241231",1,"",100000000)</f>
        <v>-16.96</v>
      </c>
      <c r="J4623" s="16">
        <f>[1]!s_fa_roe(A4623,"20251231")</f>
        <v>2.4378000000000002</v>
      </c>
      <c r="K4623" s="16">
        <f>[1]!s_stmnote_rdexp(A4623,"20251231",1,10000)</f>
        <v>61000</v>
      </c>
      <c r="L4623" s="16">
        <f>[1]!s_margin_tradingbalance(A4623,"",10000)</f>
        <v>63876.938399999999</v>
      </c>
      <c r="M4623" s="16">
        <f>[1]!s_margin_seclendingbalance(A4623,"",10000)</f>
        <v>484.82850000000002</v>
      </c>
      <c r="N4623" s="17">
        <f>[1]!s_val_ev(A4623,"",100000000)</f>
        <v>861.52514601604207</v>
      </c>
      <c r="O4623" s="17">
        <f>[1]!share_freesharesmv(A4623,"",100000000)</f>
        <v>215.43538902120002</v>
      </c>
      <c r="P4623" s="17">
        <f ca="1">[1]!s_dq_amount_btin(A4623,TODAY()-1,100000000)</f>
        <v>6.1296938799999996</v>
      </c>
      <c r="Q4623" s="17">
        <f ca="1">[1]!s_dq_turn(A4623,TODAY()-1)</f>
        <v>0.85280499000984622</v>
      </c>
      <c r="R4623" s="2">
        <f>[1]!s_pq_amount(A4623,"20260101","",100000000)</f>
        <v>783.2826192</v>
      </c>
      <c r="S4623" s="2">
        <f>[1]!s_pq_avgamount(A4623,"20260101","",100000000)</f>
        <v>7.1860790752293573</v>
      </c>
      <c r="T4623" s="17">
        <f>[1]!s_ipo_dilutedpe(A4623)</f>
        <v>18</v>
      </c>
      <c r="U4623" s="12">
        <f>[1]!s_ipo_collection_total(A4623,100000000)</f>
        <v>27</v>
      </c>
      <c r="V4623" s="18">
        <f>[1]!s_val_pe_ttm(A4623,"")</f>
        <v>31.072908401489258</v>
      </c>
    </row>
    <row r="4624" spans="1:22" x14ac:dyDescent="0.3">
      <c r="A4624" s="12" t="s">
        <v>377</v>
      </c>
      <c r="B4624" s="12" t="s">
        <v>378</v>
      </c>
      <c r="C4624" s="16" t="str">
        <f>[1]!s_info_mkt(A4624)</f>
        <v>北证</v>
      </c>
      <c r="D4624" s="16" t="str">
        <f>[1]!s_ipo_listeddate(A4624)</f>
        <v>2020-07-27</v>
      </c>
      <c r="E4624" s="16" t="str">
        <f>[1]!s_info_industry_csrc2023(A4624,"",3)</f>
        <v>专用设备制造业</v>
      </c>
      <c r="F4624" s="16">
        <f>[1]!s_is(A4624,83,"FY","YTD","20251231",1,"",100000000)</f>
        <v>1.7759828584999999</v>
      </c>
      <c r="G4624" s="16">
        <f>[1]!s_is(A4624,83,"FY","YTD","20241231",1,"",100000000)</f>
        <v>4.3563099247000006</v>
      </c>
      <c r="H4624" s="16">
        <f>[1]!s_is(A4624,61,"FY","YTD","20251231",1,"",100000000)</f>
        <v>-0.1161167779</v>
      </c>
      <c r="I4624" s="16">
        <f>[1]!s_is(A4624,61,"FY","YTD","20241231",1,"",100000000)</f>
        <v>0.15692688890000001</v>
      </c>
      <c r="J4624" s="16">
        <f>[1]!s_fa_roe(A4624,"20251231")</f>
        <v>-3.2469000000000001</v>
      </c>
      <c r="K4624" s="16">
        <f>[1]!s_stmnote_rdexp(A4624,"20251231",1,10000)</f>
        <v>1852.9514370000002</v>
      </c>
      <c r="L4624" s="16">
        <f>[1]!s_margin_tradingbalance(A4624,"",10000)</f>
        <v>810.67039999999997</v>
      </c>
      <c r="M4624" s="16">
        <f>[1]!s_margin_seclendingbalance(A4624,"",10000)</f>
        <v>0</v>
      </c>
      <c r="N4624" s="17">
        <f>[1]!s_val_ev(A4624,"",100000000)</f>
        <v>12.965998000000001</v>
      </c>
      <c r="O4624" s="17">
        <f>[1]!share_freesharesmv(A4624,"",100000000)</f>
        <v>3.6830717911000002</v>
      </c>
      <c r="P4624" s="17">
        <f ca="1">[1]!s_dq_amount_btin(A4624,TODAY()-1,100000000)</f>
        <v>6.2056880000000002E-2</v>
      </c>
      <c r="Q4624" s="17">
        <f ca="1">[1]!s_dq_turn(A4624,TODAY()-1)</f>
        <v>0.85156299573230032</v>
      </c>
      <c r="R4624" s="2">
        <f>[1]!s_pq_amount(A4624,"20260101","",100000000)</f>
        <v>18.652386589999999</v>
      </c>
      <c r="S4624" s="2">
        <f>[1]!s_pq_avgamount(A4624,"20260101","",100000000)</f>
        <v>0.17112281275229357</v>
      </c>
      <c r="T4624" s="17">
        <f>[1]!s_ipo_dilutedpe(A4624)</f>
        <v>18.850000000000001</v>
      </c>
      <c r="U4624" s="12">
        <f>[1]!s_ipo_collection_total(A4624,100000000)</f>
        <v>1.4271400000000001</v>
      </c>
      <c r="V4624" s="18">
        <f>[1]!s_val_pe_ttm(A4624,"")</f>
        <v>-540.80572509765625</v>
      </c>
    </row>
    <row r="4625" spans="1:22" x14ac:dyDescent="0.3">
      <c r="A4625" s="12" t="s">
        <v>379</v>
      </c>
      <c r="B4625" s="12" t="s">
        <v>380</v>
      </c>
      <c r="C4625" s="16" t="str">
        <f>[1]!s_info_mkt(A4625)</f>
        <v>北证</v>
      </c>
      <c r="D4625" s="16" t="str">
        <f>[1]!s_ipo_listeddate(A4625)</f>
        <v>2022-07-22</v>
      </c>
      <c r="E4625" s="16" t="str">
        <f>[1]!s_info_industry_csrc2023(A4625,"",3)</f>
        <v>橡胶和塑料制品业</v>
      </c>
      <c r="F4625" s="16">
        <f>[1]!s_is(A4625,83,"FY","YTD","20251231",1,"",100000000)</f>
        <v>1.6671332987</v>
      </c>
      <c r="G4625" s="16">
        <f>[1]!s_is(A4625,83,"FY","YTD","20241231",1,"",100000000)</f>
        <v>1.677068147</v>
      </c>
      <c r="H4625" s="16">
        <f>[1]!s_is(A4625,61,"FY","YTD","20251231",1,"",100000000)</f>
        <v>0.10135630449999999</v>
      </c>
      <c r="I4625" s="16">
        <f>[1]!s_is(A4625,61,"FY","YTD","20241231",1,"",100000000)</f>
        <v>0.29266002959999998</v>
      </c>
      <c r="J4625" s="16">
        <f>[1]!s_fa_roe(A4625,"20251231")</f>
        <v>3.8626999999999998</v>
      </c>
      <c r="K4625" s="16">
        <f>[1]!s_stmnote_rdexp(A4625,"20251231",1,10000)</f>
        <v>806.33774800000003</v>
      </c>
      <c r="L4625" s="16">
        <f>[1]!s_margin_tradingbalance(A4625,"",10000)</f>
        <v>729.03120000000001</v>
      </c>
      <c r="M4625" s="16">
        <f>[1]!s_margin_seclendingbalance(A4625,"",10000)</f>
        <v>0</v>
      </c>
      <c r="N4625" s="17">
        <f>[1]!s_val_ev(A4625,"",100000000)</f>
        <v>10.074353458500001</v>
      </c>
      <c r="O4625" s="17">
        <f>[1]!share_freesharesmv(A4625,"",100000000)</f>
        <v>3.3272803274999996</v>
      </c>
      <c r="P4625" s="17">
        <f ca="1">[1]!s_dq_amount_btin(A4625,TODAY()-1,100000000)</f>
        <v>3.3321030000000001E-2</v>
      </c>
      <c r="Q4625" s="17">
        <f ca="1">[1]!s_dq_turn(A4625,TODAY()-1)</f>
        <v>0.59176516214107644</v>
      </c>
      <c r="R4625" s="2">
        <f>[1]!s_pq_amount(A4625,"20260101","",100000000)</f>
        <v>14.855726219999999</v>
      </c>
      <c r="S4625" s="2">
        <f>[1]!s_pq_avgamount(A4625,"20260101","",100000000)</f>
        <v>0.1362910662385321</v>
      </c>
      <c r="T4625" s="17">
        <f>[1]!s_ipo_dilutedpe(A4625)</f>
        <v>14.14</v>
      </c>
      <c r="U4625" s="12">
        <f>[1]!s_ipo_collection_total(A4625,100000000)</f>
        <v>1.1430944000000001</v>
      </c>
      <c r="V4625" s="18">
        <f>[1]!s_val_pe_ttm(A4625,"")</f>
        <v>92.067253112792969</v>
      </c>
    </row>
    <row r="4626" spans="1:22" x14ac:dyDescent="0.3">
      <c r="A4626" s="12" t="s">
        <v>9526</v>
      </c>
      <c r="B4626" s="12" t="s">
        <v>9527</v>
      </c>
      <c r="C4626" s="16" t="str">
        <f>[1]!s_info_mkt(A4626)</f>
        <v>主板</v>
      </c>
      <c r="D4626" s="16" t="str">
        <f>[1]!s_ipo_listeddate(A4626)</f>
        <v>2001-01-09</v>
      </c>
      <c r="E4626" s="16" t="str">
        <f>[1]!s_info_industry_csrc2023(A4626,"",3)</f>
        <v>资本市场服务</v>
      </c>
      <c r="F4626" s="16">
        <f>[1]!s_is(A4626,83,"FY","YTD","20251231",1,"",100000000)</f>
        <v>32.074909023899998</v>
      </c>
      <c r="G4626" s="16">
        <f>[1]!s_is(A4626,83,"FY","YTD","20241231",1,"",100000000)</f>
        <v>25.656507995999998</v>
      </c>
      <c r="H4626" s="16">
        <f>[1]!s_is(A4626,61,"FY","YTD","20251231",1,"",100000000)</f>
        <v>10.623736768200001</v>
      </c>
      <c r="I4626" s="16">
        <f>[1]!s_is(A4626,61,"FY","YTD","20241231",1,"",100000000)</f>
        <v>6.9939400516000001</v>
      </c>
      <c r="J4626" s="16">
        <f>[1]!s_fa_roe(A4626,"20251231")</f>
        <v>4.0812999999999997</v>
      </c>
      <c r="K4626" s="16">
        <f>[1]!s_stmnote_rdexp(A4626,"20251231",1,10000)</f>
        <v>0</v>
      </c>
      <c r="L4626" s="16">
        <f>[1]!s_margin_tradingbalance(A4626,"",10000)</f>
        <v>91740.708100000003</v>
      </c>
      <c r="M4626" s="16">
        <f>[1]!s_margin_seclendingbalance(A4626,"",10000)</f>
        <v>294.2355</v>
      </c>
      <c r="N4626" s="17">
        <f>[1]!s_val_ev(A4626,"",100000000)</f>
        <v>262.48181039800005</v>
      </c>
      <c r="O4626" s="17">
        <f>[1]!share_freesharesmv(A4626,"",100000000)</f>
        <v>138.03884117650003</v>
      </c>
      <c r="P4626" s="17">
        <f ca="1">[1]!s_dq_amount_btin(A4626,TODAY()-1,100000000)</f>
        <v>1.6052408199999999</v>
      </c>
      <c r="Q4626" s="17">
        <f ca="1">[1]!s_dq_turn(A4626,TODAY()-1)</f>
        <v>0.60585611535850525</v>
      </c>
      <c r="R4626" s="2">
        <f>[1]!s_pq_amount(A4626,"20260101","",100000000)</f>
        <v>204.44991945000001</v>
      </c>
      <c r="S4626" s="2">
        <f>[1]!s_pq_avgamount(A4626,"20260101","",100000000)</f>
        <v>1.8756873344036697</v>
      </c>
      <c r="T4626" s="17">
        <f>[1]!s_ipo_dilutedpe(A4626)</f>
        <v>34.33</v>
      </c>
      <c r="U4626" s="12">
        <f>[1]!s_ipo_collection_total(A4626,100000000)</f>
        <v>4.3259999999999996</v>
      </c>
      <c r="V4626" s="18">
        <f>[1]!s_val_pe_ttm(A4626,"")</f>
        <v>23.286758422851563</v>
      </c>
    </row>
    <row r="4627" spans="1:22" x14ac:dyDescent="0.3">
      <c r="A4627" s="12" t="s">
        <v>9528</v>
      </c>
      <c r="B4627" s="12" t="s">
        <v>9529</v>
      </c>
      <c r="C4627" s="16" t="str">
        <f>[1]!s_info_mkt(A4627)</f>
        <v>主板</v>
      </c>
      <c r="D4627" s="16" t="str">
        <f>[1]!s_ipo_listeddate(A4627)</f>
        <v>2018-12-28</v>
      </c>
      <c r="E4627" s="16" t="str">
        <f>[1]!s_info_industry_csrc2023(A4627,"",3)</f>
        <v>电气机械和器材制造业</v>
      </c>
      <c r="F4627" s="16">
        <f>[1]!s_is(A4627,83,"FY","YTD","20251231",1,"",100000000)</f>
        <v>74.254849909499995</v>
      </c>
      <c r="G4627" s="16">
        <f>[1]!s_is(A4627,83,"FY","YTD","20241231",1,"",100000000)</f>
        <v>73.023640166099995</v>
      </c>
      <c r="H4627" s="16">
        <f>[1]!s_is(A4627,61,"FY","YTD","20251231",1,"",100000000)</f>
        <v>1.8683801718999999</v>
      </c>
      <c r="I4627" s="16">
        <f>[1]!s_is(A4627,61,"FY","YTD","20241231",1,"",100000000)</f>
        <v>-26.9688714075</v>
      </c>
      <c r="J4627" s="16">
        <f>[1]!s_fa_roe(A4627,"20251231")</f>
        <v>1.5410999999999999</v>
      </c>
      <c r="K4627" s="16">
        <f>[1]!s_stmnote_rdexp(A4627,"20251231",1,10000)</f>
        <v>37591.732500999999</v>
      </c>
      <c r="L4627" s="16">
        <f>[1]!s_margin_tradingbalance(A4627,"",10000)</f>
        <v>58106.0046</v>
      </c>
      <c r="M4627" s="16">
        <f>[1]!s_margin_seclendingbalance(A4627,"",10000)</f>
        <v>22.7164</v>
      </c>
      <c r="N4627" s="17">
        <f>[1]!s_val_ev(A4627,"",100000000)</f>
        <v>116.66951778159998</v>
      </c>
      <c r="O4627" s="17">
        <f>[1]!share_freesharesmv(A4627,"",100000000)</f>
        <v>63.737603725599996</v>
      </c>
      <c r="P4627" s="17">
        <f ca="1">[1]!s_dq_amount_btin(A4627,TODAY()-1,100000000)</f>
        <v>2.8551854099999998</v>
      </c>
      <c r="Q4627" s="17">
        <f ca="1">[1]!s_dq_turn(A4627,TODAY()-1)</f>
        <v>2.4154351583337479</v>
      </c>
      <c r="R4627" s="2">
        <f>[1]!s_pq_amount(A4627,"20260101","",100000000)</f>
        <v>604.60841977999996</v>
      </c>
      <c r="S4627" s="2">
        <f>[1]!s_pq_avgamount(A4627,"20260101","",100000000)</f>
        <v>5.5468662365137611</v>
      </c>
      <c r="T4627" s="17">
        <f>[1]!s_ipo_dilutedpe(A4627)</f>
        <v>22.98</v>
      </c>
      <c r="U4627" s="12">
        <f>[1]!s_ipo_collection_total(A4627,100000000)</f>
        <v>10.7415</v>
      </c>
      <c r="V4627" s="18">
        <f>[1]!s_val_pe_ttm(A4627,"")</f>
        <v>-277.00234985351563</v>
      </c>
    </row>
    <row r="4628" spans="1:22" x14ac:dyDescent="0.3">
      <c r="A4628" s="12" t="s">
        <v>383</v>
      </c>
      <c r="B4628" s="12" t="s">
        <v>384</v>
      </c>
      <c r="C4628" s="16" t="str">
        <f>[1]!s_info_mkt(A4628)</f>
        <v>北证</v>
      </c>
      <c r="D4628" s="16" t="str">
        <f>[1]!s_ipo_listeddate(A4628)</f>
        <v>2023-12-28</v>
      </c>
      <c r="E4628" s="16" t="str">
        <f>[1]!s_info_industry_csrc2023(A4628,"",3)</f>
        <v>仪器仪表制造业</v>
      </c>
      <c r="F4628" s="16">
        <f>[1]!s_is(A4628,83,"FY","YTD","20251231",1,"",100000000)</f>
        <v>1.9425128077</v>
      </c>
      <c r="G4628" s="16">
        <f>[1]!s_is(A4628,83,"FY","YTD","20241231",1,"",100000000)</f>
        <v>1.5475961294</v>
      </c>
      <c r="H4628" s="16">
        <f>[1]!s_is(A4628,61,"FY","YTD","20251231",1,"",100000000)</f>
        <v>4.7377793600000002E-2</v>
      </c>
      <c r="I4628" s="16">
        <f>[1]!s_is(A4628,61,"FY","YTD","20241231",1,"",100000000)</f>
        <v>-8.5181494600000005E-2</v>
      </c>
      <c r="J4628" s="16">
        <f>[1]!s_fa_roe(A4628,"20251231")</f>
        <v>1.3557999999999999</v>
      </c>
      <c r="K4628" s="16">
        <f>[1]!s_stmnote_rdexp(A4628,"20251231",1,10000)</f>
        <v>1674.701047</v>
      </c>
      <c r="L4628" s="16">
        <f>[1]!s_margin_tradingbalance(A4628,"",10000)</f>
        <v>1069.4483</v>
      </c>
      <c r="M4628" s="16">
        <f>[1]!s_margin_seclendingbalance(A4628,"",10000)</f>
        <v>0</v>
      </c>
      <c r="N4628" s="17">
        <f>[1]!s_val_ev(A4628,"",100000000)</f>
        <v>14.225323400000001</v>
      </c>
      <c r="O4628" s="17">
        <f>[1]!share_freesharesmv(A4628,"",100000000)</f>
        <v>5.7920822901999998</v>
      </c>
      <c r="P4628" s="17">
        <f ca="1">[1]!s_dq_amount_btin(A4628,TODAY()-1,100000000)</f>
        <v>0.160494</v>
      </c>
      <c r="Q4628" s="17">
        <f ca="1">[1]!s_dq_turn(A4628,TODAY()-1)</f>
        <v>1.9685629482394167</v>
      </c>
      <c r="R4628" s="2">
        <f>[1]!s_pq_amount(A4628,"20260101","",100000000)</f>
        <v>36.677878020000001</v>
      </c>
      <c r="S4628" s="2">
        <f>[1]!s_pq_avgamount(A4628,"20260101","",100000000)</f>
        <v>0.33649429376146783</v>
      </c>
      <c r="T4628" s="17">
        <f>[1]!s_ipo_dilutedpe(A4628)</f>
        <v>17.34</v>
      </c>
      <c r="U4628" s="12">
        <f>[1]!s_ipo_collection_total(A4628,100000000)</f>
        <v>1.6046333575999998</v>
      </c>
      <c r="V4628" s="18">
        <f>[1]!s_val_pe_ttm(A4628,"")</f>
        <v>278.7745361328125</v>
      </c>
    </row>
    <row r="4629" spans="1:22" x14ac:dyDescent="0.3">
      <c r="A4629" s="12" t="s">
        <v>9530</v>
      </c>
      <c r="B4629" s="12" t="s">
        <v>9531</v>
      </c>
      <c r="C4629" s="16" t="str">
        <f>[1]!s_info_mkt(A4629)</f>
        <v>主板</v>
      </c>
      <c r="D4629" s="16" t="str">
        <f>[1]!s_ipo_listeddate(A4629)</f>
        <v>1990-12-19</v>
      </c>
      <c r="E4629" s="16" t="str">
        <f>[1]!s_info_industry_csrc2023(A4629,"",3)</f>
        <v>电气机械和器材制造业</v>
      </c>
      <c r="F4629" s="16">
        <f>[1]!s_is(A4629,83,"FY","YTD","20251231",1,"",100000000)</f>
        <v>18.1423077036</v>
      </c>
      <c r="G4629" s="16">
        <f>[1]!s_is(A4629,83,"FY","YTD","20241231",1,"",100000000)</f>
        <v>19.648904810799998</v>
      </c>
      <c r="H4629" s="16">
        <f>[1]!s_is(A4629,61,"FY","YTD","20251231",1,"",100000000)</f>
        <v>0.55030776709999996</v>
      </c>
      <c r="I4629" s="16">
        <f>[1]!s_is(A4629,61,"FY","YTD","20241231",1,"",100000000)</f>
        <v>0.39474282590000004</v>
      </c>
      <c r="J4629" s="16">
        <f>[1]!s_fa_roe(A4629,"20251231")</f>
        <v>2.2128000000000001</v>
      </c>
      <c r="K4629" s="16">
        <f>[1]!s_stmnote_rdexp(A4629,"20251231",1,10000)</f>
        <v>12211.497425</v>
      </c>
      <c r="L4629" s="16">
        <f>[1]!s_margin_tradingbalance(A4629,"",10000)</f>
        <v>34351.079299999998</v>
      </c>
      <c r="M4629" s="16">
        <f>[1]!s_margin_seclendingbalance(A4629,"",10000)</f>
        <v>60.18</v>
      </c>
      <c r="N4629" s="17">
        <f>[1]!s_val_ev(A4629,"",100000000)</f>
        <v>147.91465288500001</v>
      </c>
      <c r="O4629" s="17">
        <f>[1]!share_freesharesmv(A4629,"",100000000)</f>
        <v>52.691552558000005</v>
      </c>
      <c r="P4629" s="17">
        <f ca="1">[1]!s_dq_amount_btin(A4629,TODAY()-1,100000000)</f>
        <v>1.4754588799999999</v>
      </c>
      <c r="Q4629" s="17">
        <f ca="1">[1]!s_dq_turn(A4629,TODAY()-1)</f>
        <v>0.99211547901270658</v>
      </c>
      <c r="R4629" s="2">
        <f>[1]!s_pq_amount(A4629,"20260101","",100000000)</f>
        <v>247.71528745000001</v>
      </c>
      <c r="S4629" s="2">
        <f>[1]!s_pq_avgamount(A4629,"20260101","",100000000)</f>
        <v>2.2726173160550456</v>
      </c>
      <c r="T4629" s="17">
        <f>[1]!s_ipo_dilutedpe(A4629)</f>
        <v>0</v>
      </c>
      <c r="U4629" s="12">
        <f>[1]!s_ipo_collection_total(A4629,100000000)</f>
        <v>1.155</v>
      </c>
      <c r="V4629" s="18">
        <f>[1]!s_val_pe_ttm(A4629,"")</f>
        <v>245.90316772460938</v>
      </c>
    </row>
    <row r="4630" spans="1:22" x14ac:dyDescent="0.3">
      <c r="A4630" s="12" t="s">
        <v>9532</v>
      </c>
      <c r="B4630" s="12" t="s">
        <v>9533</v>
      </c>
      <c r="C4630" s="16" t="str">
        <f>[1]!s_info_mkt(A4630)</f>
        <v>主板</v>
      </c>
      <c r="D4630" s="16" t="str">
        <f>[1]!s_ipo_listeddate(A4630)</f>
        <v>2022-10-31</v>
      </c>
      <c r="E4630" s="16" t="str">
        <f>[1]!s_info_industry_csrc2023(A4630,"",3)</f>
        <v>燃气生产和供应业</v>
      </c>
      <c r="F4630" s="16">
        <f>[1]!s_is(A4630,83,"FY","YTD","20251231",1,"",100000000)</f>
        <v>7.2554085714000003</v>
      </c>
      <c r="G4630" s="16">
        <f>[1]!s_is(A4630,83,"FY","YTD","20241231",1,"",100000000)</f>
        <v>6.6520847226999997</v>
      </c>
      <c r="H4630" s="16">
        <f>[1]!s_is(A4630,61,"FY","YTD","20251231",1,"",100000000)</f>
        <v>1.0248741011</v>
      </c>
      <c r="I4630" s="16">
        <f>[1]!s_is(A4630,61,"FY","YTD","20241231",1,"",100000000)</f>
        <v>0.8729819969</v>
      </c>
      <c r="J4630" s="16">
        <f>[1]!s_fa_roe(A4630,"20251231")</f>
        <v>8.1598000000000006</v>
      </c>
      <c r="K4630" s="16">
        <f>[1]!s_stmnote_rdexp(A4630,"20251231",1,10000)</f>
        <v>11.001277</v>
      </c>
      <c r="L4630" s="16">
        <f>[1]!s_margin_tradingbalance(A4630,"",10000)</f>
        <v>0</v>
      </c>
      <c r="M4630" s="16">
        <f>[1]!s_margin_seclendingbalance(A4630,"",10000)</f>
        <v>0</v>
      </c>
      <c r="N4630" s="17">
        <f>[1]!s_val_ev(A4630,"",100000000)</f>
        <v>32.992594635000003</v>
      </c>
      <c r="O4630" s="17">
        <f>[1]!share_freesharesmv(A4630,"",100000000)</f>
        <v>8.8047886500000008</v>
      </c>
      <c r="P4630" s="17">
        <f ca="1">[1]!s_dq_amount_btin(A4630,TODAY()-1,100000000)</f>
        <v>0.66628021999999998</v>
      </c>
      <c r="Q4630" s="17">
        <f ca="1">[1]!s_dq_turn(A4630,TODAY()-1)</f>
        <v>2.2313933155473085</v>
      </c>
      <c r="R4630" s="2">
        <f>[1]!s_pq_amount(A4630,"20260101","",100000000)</f>
        <v>157.41873031</v>
      </c>
      <c r="S4630" s="2">
        <f>[1]!s_pq_avgamount(A4630,"20260101","",100000000)</f>
        <v>1.4442085349541285</v>
      </c>
      <c r="T4630" s="17">
        <f>[1]!s_ipo_dilutedpe(A4630)</f>
        <v>22.97</v>
      </c>
      <c r="U4630" s="12">
        <f>[1]!s_ipo_collection_total(A4630,100000000)</f>
        <v>5.0136099999999999</v>
      </c>
      <c r="V4630" s="18">
        <f>[1]!s_val_pe_ttm(A4630,"")</f>
        <v>31.823371887207031</v>
      </c>
    </row>
    <row r="4631" spans="1:22" x14ac:dyDescent="0.3">
      <c r="A4631" s="12" t="s">
        <v>9534</v>
      </c>
      <c r="B4631" s="12" t="s">
        <v>9535</v>
      </c>
      <c r="C4631" s="16" t="str">
        <f>[1]!s_info_mkt(A4631)</f>
        <v>主板</v>
      </c>
      <c r="D4631" s="16" t="str">
        <f>[1]!s_ipo_listeddate(A4631)</f>
        <v>2020-01-16</v>
      </c>
      <c r="E4631" s="16" t="str">
        <f>[1]!s_info_industry_csrc2023(A4631,"",3)</f>
        <v>铁路运输业</v>
      </c>
      <c r="F4631" s="16">
        <f>[1]!s_is(A4631,83,"FY","YTD","20251231",1,"",100000000)</f>
        <v>430.62041486980002</v>
      </c>
      <c r="G4631" s="16">
        <f>[1]!s_is(A4631,83,"FY","YTD","20241231",1,"",100000000)</f>
        <v>421.57108608190003</v>
      </c>
      <c r="H4631" s="16">
        <f>[1]!s_is(A4631,61,"FY","YTD","20251231",1,"",100000000)</f>
        <v>131.71912357240001</v>
      </c>
      <c r="I4631" s="16">
        <f>[1]!s_is(A4631,61,"FY","YTD","20241231",1,"",100000000)</f>
        <v>127.68289200790001</v>
      </c>
      <c r="J4631" s="16">
        <f>[1]!s_fa_roe(A4631,"20251231")</f>
        <v>6.4329000000000001</v>
      </c>
      <c r="K4631" s="16">
        <f>[1]!s_stmnote_rdexp(A4631,"20251231",1,10000)</f>
        <v>1480.935031</v>
      </c>
      <c r="L4631" s="16">
        <f>[1]!s_margin_tradingbalance(A4631,"",10000)</f>
        <v>123821.356</v>
      </c>
      <c r="M4631" s="16">
        <f>[1]!s_margin_seclendingbalance(A4631,"",10000)</f>
        <v>1287.0360000000001</v>
      </c>
      <c r="N4631" s="17">
        <f>[1]!s_val_ev(A4631,"",100000000)</f>
        <v>2245.6886830829999</v>
      </c>
      <c r="O4631" s="17">
        <f>[1]!share_freesharesmv(A4631,"",100000000)</f>
        <v>1127.1652013835003</v>
      </c>
      <c r="P4631" s="17">
        <f ca="1">[1]!s_dq_amount_btin(A4631,TODAY()-1,100000000)</f>
        <v>13.286870159999999</v>
      </c>
      <c r="Q4631" s="17">
        <f ca="1">[1]!s_dq_turn(A4631,TODAY()-1)</f>
        <v>0.58704755804804265</v>
      </c>
      <c r="R4631" s="2">
        <f>[1]!s_pq_amount(A4631,"20260101","",100000000)</f>
        <v>960.88299086999996</v>
      </c>
      <c r="S4631" s="2">
        <f>[1]!s_pq_avgamount(A4631,"20260101","",100000000)</f>
        <v>8.815440283211009</v>
      </c>
      <c r="T4631" s="17">
        <f>[1]!s_ipo_dilutedpe(A4631)</f>
        <v>23.39</v>
      </c>
      <c r="U4631" s="12">
        <f>[1]!s_ipo_collection_total(A4631,100000000)</f>
        <v>306.738744</v>
      </c>
      <c r="V4631" s="18">
        <f>[1]!s_val_pe_ttm(A4631,"")</f>
        <v>16.820852279663086</v>
      </c>
    </row>
    <row r="4632" spans="1:22" x14ac:dyDescent="0.3">
      <c r="A4632" s="12" t="s">
        <v>381</v>
      </c>
      <c r="B4632" s="12" t="s">
        <v>382</v>
      </c>
      <c r="C4632" s="16" t="str">
        <f>[1]!s_info_mkt(A4632)</f>
        <v>北证</v>
      </c>
      <c r="D4632" s="16" t="str">
        <f>[1]!s_ipo_listeddate(A4632)</f>
        <v>2025-11-18</v>
      </c>
      <c r="E4632" s="16" t="str">
        <f>[1]!s_info_industry_csrc2023(A4632,"",3)</f>
        <v>专业技术服务业</v>
      </c>
      <c r="F4632" s="16">
        <f>[1]!s_is(A4632,83,"FY","YTD","20251231",1,"",100000000)</f>
        <v>1.8738949362000001</v>
      </c>
      <c r="G4632" s="16">
        <f>[1]!s_is(A4632,83,"FY","YTD","20241231",1,"",100000000)</f>
        <v>1.4801936975999999</v>
      </c>
      <c r="H4632" s="16">
        <f>[1]!s_is(A4632,61,"FY","YTD","20251231",1,"",100000000)</f>
        <v>0.77222853489999999</v>
      </c>
      <c r="I4632" s="16">
        <f>[1]!s_is(A4632,61,"FY","YTD","20241231",1,"",100000000)</f>
        <v>0.55132475609999998</v>
      </c>
      <c r="J4632" s="16">
        <f>[1]!s_fa_roe(A4632,"20251231")</f>
        <v>18.477799999999998</v>
      </c>
      <c r="K4632" s="16">
        <f>[1]!s_stmnote_rdexp(A4632,"20251231",1,10000)</f>
        <v>1294.3521069999999</v>
      </c>
      <c r="L4632" s="16">
        <f>[1]!s_margin_tradingbalance(A4632,"",10000)</f>
        <v>1614.1953000000001</v>
      </c>
      <c r="M4632" s="16">
        <f>[1]!s_margin_seclendingbalance(A4632,"",10000)</f>
        <v>0</v>
      </c>
      <c r="N4632" s="17">
        <f>[1]!s_val_ev(A4632,"",100000000)</f>
        <v>23.754816000000002</v>
      </c>
      <c r="O4632" s="17">
        <f>[1]!share_freesharesmv(A4632,"",100000000)</f>
        <v>5.3448336000000003</v>
      </c>
      <c r="P4632" s="17">
        <f ca="1">[1]!s_dq_amount_btin(A4632,TODAY()-1,100000000)</f>
        <v>0.29784924000000002</v>
      </c>
      <c r="Q4632" s="17">
        <f ca="1">[1]!s_dq_turn(A4632,TODAY()-1)</f>
        <v>5.5411016949152545</v>
      </c>
      <c r="R4632" s="2">
        <f>[1]!s_pq_amount(A4632,"20260101","",100000000)</f>
        <v>41.703039390000001</v>
      </c>
      <c r="S4632" s="2">
        <f>[1]!s_pq_avgamount(A4632,"20260101","",100000000)</f>
        <v>0.38259669165137611</v>
      </c>
      <c r="T4632" s="17">
        <f>[1]!s_ipo_dilutedpe(A4632)</f>
        <v>14.99</v>
      </c>
      <c r="U4632" s="12">
        <f>[1]!s_ipo_collection_total(A4632,100000000)</f>
        <v>1.89744</v>
      </c>
      <c r="V4632" s="18">
        <f>[1]!s_val_pe_ttm(A4632,"")</f>
        <v>28.239067077636719</v>
      </c>
    </row>
    <row r="4633" spans="1:22" x14ac:dyDescent="0.3">
      <c r="A4633" s="12" t="s">
        <v>9536</v>
      </c>
      <c r="B4633" s="12" t="s">
        <v>9537</v>
      </c>
      <c r="C4633" s="16" t="str">
        <f>[1]!s_info_mkt(A4633)</f>
        <v>主板</v>
      </c>
      <c r="D4633" s="16" t="str">
        <f>[1]!s_ipo_listeddate(A4633)</f>
        <v>2008-07-16</v>
      </c>
      <c r="E4633" s="16" t="str">
        <f>[1]!s_info_industry_csrc2023(A4633,"",3)</f>
        <v>燃气生产和供应业</v>
      </c>
      <c r="F4633" s="16">
        <f>[1]!s_is(A4633,83,"FY","YTD","20251231",1,"",100000000)</f>
        <v>9.9959747789999991</v>
      </c>
      <c r="G4633" s="16">
        <f>[1]!s_is(A4633,83,"FY","YTD","20241231",1,"",100000000)</f>
        <v>7.3254958535000005</v>
      </c>
      <c r="H4633" s="16">
        <f>[1]!s_is(A4633,61,"FY","YTD","20251231",1,"",100000000)</f>
        <v>1.3183590486000001</v>
      </c>
      <c r="I4633" s="16">
        <f>[1]!s_is(A4633,61,"FY","YTD","20241231",1,"",100000000)</f>
        <v>0.1199866401</v>
      </c>
      <c r="J4633" s="16">
        <f>[1]!s_fa_roe(A4633,"20251231")</f>
        <v>41.547400000000003</v>
      </c>
      <c r="K4633" s="16">
        <f>[1]!s_stmnote_rdexp(A4633,"20251231",1,10000)</f>
        <v>0</v>
      </c>
      <c r="L4633" s="16">
        <f>[1]!s_margin_tradingbalance(A4633,"",10000)</f>
        <v>0</v>
      </c>
      <c r="M4633" s="16">
        <f>[1]!s_margin_seclendingbalance(A4633,"",10000)</f>
        <v>0</v>
      </c>
      <c r="N4633" s="17">
        <f>[1]!s_val_ev(A4633,"",100000000)</f>
        <v>32.049184174200001</v>
      </c>
      <c r="O4633" s="17">
        <f>[1]!share_freesharesmv(A4633,"",100000000)</f>
        <v>22.970462809200001</v>
      </c>
      <c r="P4633" s="17">
        <f ca="1">[1]!s_dq_amount_btin(A4633,TODAY()-1,100000000)</f>
        <v>1.1349579599999999</v>
      </c>
      <c r="Q4633" s="17">
        <f ca="1">[1]!s_dq_turn(A4633,TODAY()-1)</f>
        <v>3.4895539821581636</v>
      </c>
      <c r="R4633" s="2">
        <f>[1]!s_pq_amount(A4633,"20260101","",100000000)</f>
        <v>219.32482336999999</v>
      </c>
      <c r="S4633" s="2">
        <f>[1]!s_pq_avgamount(A4633,"20260101","",100000000)</f>
        <v>2.0121543428440369</v>
      </c>
      <c r="T4633" s="17">
        <f>[1]!s_ipo_dilutedpe(A4633)</f>
        <v>27.64</v>
      </c>
      <c r="U4633" s="12">
        <f>[1]!s_ipo_collection_total(A4633,100000000)</f>
        <v>2.508</v>
      </c>
      <c r="V4633" s="18">
        <f>[1]!s_val_pe_ttm(A4633,"")</f>
        <v>16.236423492431641</v>
      </c>
    </row>
    <row r="4634" spans="1:22" x14ac:dyDescent="0.3">
      <c r="A4634" s="12" t="s">
        <v>9538</v>
      </c>
      <c r="B4634" s="12" t="s">
        <v>9539</v>
      </c>
      <c r="C4634" s="16" t="str">
        <f>[1]!s_info_mkt(A4634)</f>
        <v>创业板</v>
      </c>
      <c r="D4634" s="16" t="str">
        <f>[1]!s_ipo_listeddate(A4634)</f>
        <v>2019-11-28</v>
      </c>
      <c r="E4634" s="16" t="str">
        <f>[1]!s_info_industry_csrc2023(A4634,"",3)</f>
        <v>化学原料和化学制品制造业</v>
      </c>
      <c r="F4634" s="16">
        <f>[1]!s_is(A4634,83,"FY","YTD","20251231",1,"",100000000)</f>
        <v>28.096805844599999</v>
      </c>
      <c r="G4634" s="16">
        <f>[1]!s_is(A4634,83,"FY","YTD","20241231",1,"",100000000)</f>
        <v>23.584296093899997</v>
      </c>
      <c r="H4634" s="16">
        <f>[1]!s_is(A4634,61,"FY","YTD","20251231",1,"",100000000)</f>
        <v>0.74861812790000004</v>
      </c>
      <c r="I4634" s="16">
        <f>[1]!s_is(A4634,61,"FY","YTD","20241231",1,"",100000000)</f>
        <v>1.2057907568000001</v>
      </c>
      <c r="J4634" s="16">
        <f>[1]!s_fa_roe(A4634,"20251231")</f>
        <v>3.0442999999999998</v>
      </c>
      <c r="K4634" s="16">
        <f>[1]!s_stmnote_rdexp(A4634,"20251231",1,10000)</f>
        <v>7725.8697269999993</v>
      </c>
      <c r="L4634" s="16">
        <f>[1]!s_margin_tradingbalance(A4634,"",10000)</f>
        <v>0</v>
      </c>
      <c r="M4634" s="16">
        <f>[1]!s_margin_seclendingbalance(A4634,"",10000)</f>
        <v>0</v>
      </c>
      <c r="N4634" s="17">
        <f>[1]!s_val_ev(A4634,"",100000000)</f>
        <v>59.412959999999998</v>
      </c>
      <c r="O4634" s="17">
        <f>[1]!share_freesharesmv(A4634,"",100000000)</f>
        <v>24.663117199999999</v>
      </c>
      <c r="P4634" s="17">
        <f ca="1">[1]!s_dq_amount_btin(A4634,TODAY()-1,100000000)</f>
        <v>1.82462575</v>
      </c>
      <c r="Q4634" s="17">
        <f ca="1">[1]!s_dq_turn(A4634,TODAY()-1)</f>
        <v>4.8594593380268805</v>
      </c>
      <c r="R4634" s="2">
        <f>[1]!s_pq_amount(A4634,"20260101","",100000000)</f>
        <v>268.37567971999999</v>
      </c>
      <c r="S4634" s="2">
        <f>[1]!s_pq_avgamount(A4634,"20260101","",100000000)</f>
        <v>2.462162199266055</v>
      </c>
      <c r="T4634" s="17">
        <f>[1]!s_ipo_dilutedpe(A4634)</f>
        <v>20</v>
      </c>
      <c r="U4634" s="12">
        <f>[1]!s_ipo_collection_total(A4634,100000000)</f>
        <v>9.1259999999999994</v>
      </c>
      <c r="V4634" s="18">
        <f>[1]!s_val_pe_ttm(A4634,"")</f>
        <v>44.857765197753906</v>
      </c>
    </row>
    <row r="4635" spans="1:22" x14ac:dyDescent="0.3">
      <c r="A4635" s="12" t="s">
        <v>9540</v>
      </c>
      <c r="B4635" s="12" t="s">
        <v>9541</v>
      </c>
      <c r="C4635" s="16" t="str">
        <f>[1]!s_info_mkt(A4635)</f>
        <v>主板</v>
      </c>
      <c r="D4635" s="16" t="str">
        <f>[1]!s_ipo_listeddate(A4635)</f>
        <v>2011-05-18</v>
      </c>
      <c r="E4635" s="16" t="str">
        <f>[1]!s_info_industry_csrc2023(A4635,"",3)</f>
        <v>化学纤维制造业</v>
      </c>
      <c r="F4635" s="16">
        <f>[1]!s_is(A4635,83,"FY","YTD","20251231",1,"",100000000)</f>
        <v>938.91484857600005</v>
      </c>
      <c r="G4635" s="16">
        <f>[1]!s_is(A4635,83,"FY","YTD","20241231",1,"",100000000)</f>
        <v>1013.068303395</v>
      </c>
      <c r="H4635" s="16">
        <f>[1]!s_is(A4635,61,"FY","YTD","20251231",1,"",100000000)</f>
        <v>20.3280204301</v>
      </c>
      <c r="I4635" s="16">
        <f>[1]!s_is(A4635,61,"FY","YTD","20241231",1,"",100000000)</f>
        <v>12.0190361726</v>
      </c>
      <c r="J4635" s="16">
        <f>[1]!s_fa_roe(A4635,"20251231")</f>
        <v>5.4305000000000003</v>
      </c>
      <c r="K4635" s="16">
        <f>[1]!s_stmnote_rdexp(A4635,"20251231",1,10000)</f>
        <v>182281.61976600002</v>
      </c>
      <c r="L4635" s="16">
        <f>[1]!s_margin_tradingbalance(A4635,"",10000)</f>
        <v>89960.136100000003</v>
      </c>
      <c r="M4635" s="16">
        <f>[1]!s_margin_seclendingbalance(A4635,"",10000)</f>
        <v>310.86189999999999</v>
      </c>
      <c r="N4635" s="17">
        <f>[1]!s_val_ev(A4635,"",100000000)</f>
        <v>499.35241275099997</v>
      </c>
      <c r="O4635" s="17">
        <f>[1]!share_freesharesmv(A4635,"",100000000)</f>
        <v>294.90704186109997</v>
      </c>
      <c r="P4635" s="17">
        <f ca="1">[1]!s_dq_amount_btin(A4635,TODAY()-1,100000000)</f>
        <v>11.003109480000001</v>
      </c>
      <c r="Q4635" s="17">
        <f ca="1">[1]!s_dq_turn(A4635,TODAY()-1)</f>
        <v>2.1999125841460341</v>
      </c>
      <c r="R4635" s="2">
        <f>[1]!s_pq_amount(A4635,"20260101","",100000000)</f>
        <v>1054.96080781</v>
      </c>
      <c r="S4635" s="2">
        <f>[1]!s_pq_avgamount(A4635,"20260101","",100000000)</f>
        <v>9.6785395211926595</v>
      </c>
      <c r="T4635" s="17">
        <f>[1]!s_ipo_dilutedpe(A4635)</f>
        <v>12.22</v>
      </c>
      <c r="U4635" s="12">
        <f>[1]!s_ipo_collection_total(A4635,100000000)</f>
        <v>32.4</v>
      </c>
      <c r="V4635" s="18">
        <f>[1]!s_val_pe_ttm(A4635,"")</f>
        <v>15.043068885803223</v>
      </c>
    </row>
    <row r="4636" spans="1:22" x14ac:dyDescent="0.3">
      <c r="A4636" s="12" t="s">
        <v>9542</v>
      </c>
      <c r="B4636" s="12" t="s">
        <v>9543</v>
      </c>
      <c r="C4636" s="16" t="str">
        <f>[1]!s_info_mkt(A4636)</f>
        <v>主板</v>
      </c>
      <c r="D4636" s="16" t="str">
        <f>[1]!s_ipo_listeddate(A4636)</f>
        <v>2008-07-31</v>
      </c>
      <c r="E4636" s="16" t="str">
        <f>[1]!s_info_industry_csrc2023(A4636,"",3)</f>
        <v>互联网和相关服务</v>
      </c>
      <c r="F4636" s="16">
        <f>[1]!s_is(A4636,83,"FY","YTD","20251231",1,"",100000000)</f>
        <v>31.872282525599999</v>
      </c>
      <c r="G4636" s="16">
        <f>[1]!s_is(A4636,83,"FY","YTD","20241231",1,"",100000000)</f>
        <v>36.761613054800002</v>
      </c>
      <c r="H4636" s="16">
        <f>[1]!s_is(A4636,61,"FY","YTD","20251231",1,"",100000000)</f>
        <v>1.6947192977000001</v>
      </c>
      <c r="I4636" s="16">
        <f>[1]!s_is(A4636,61,"FY","YTD","20241231",1,"",100000000)</f>
        <v>2.6017311669000001</v>
      </c>
      <c r="J4636" s="16">
        <f>[1]!s_fa_roe(A4636,"20251231")</f>
        <v>8.7845999999999993</v>
      </c>
      <c r="K4636" s="16">
        <f>[1]!s_stmnote_rdexp(A4636,"20251231",1,10000)</f>
        <v>1298.7415490000001</v>
      </c>
      <c r="L4636" s="16">
        <f>[1]!s_margin_tradingbalance(A4636,"",10000)</f>
        <v>0</v>
      </c>
      <c r="M4636" s="16">
        <f>[1]!s_margin_seclendingbalance(A4636,"",10000)</f>
        <v>0</v>
      </c>
      <c r="N4636" s="17">
        <f>[1]!s_val_ev(A4636,"",100000000)</f>
        <v>42.468866700000007</v>
      </c>
      <c r="O4636" s="17">
        <f>[1]!share_freesharesmv(A4636,"",100000000)</f>
        <v>23.162564265</v>
      </c>
      <c r="P4636" s="17">
        <f ca="1">[1]!s_dq_amount_btin(A4636,TODAY()-1,100000000)</f>
        <v>1.41494806</v>
      </c>
      <c r="Q4636" s="17">
        <f ca="1">[1]!s_dq_turn(A4636,TODAY()-1)</f>
        <v>3.6240019801375056</v>
      </c>
      <c r="R4636" s="2">
        <f>[1]!s_pq_amount(A4636,"20260101","",100000000)</f>
        <v>446.14984876</v>
      </c>
      <c r="S4636" s="2">
        <f>[1]!s_pq_avgamount(A4636,"20260101","",100000000)</f>
        <v>4.0931178785321096</v>
      </c>
      <c r="T4636" s="17">
        <f>[1]!s_ipo_dilutedpe(A4636)</f>
        <v>27.91</v>
      </c>
      <c r="U4636" s="12">
        <f>[1]!s_ipo_collection_total(A4636,100000000)</f>
        <v>3.2160000000000002</v>
      </c>
      <c r="V4636" s="18">
        <f>[1]!s_val_pe_ttm(A4636,"")</f>
        <v>26.523275375366211</v>
      </c>
    </row>
    <row r="4637" spans="1:22" x14ac:dyDescent="0.3">
      <c r="A4637" s="12" t="s">
        <v>9544</v>
      </c>
      <c r="B4637" s="12" t="s">
        <v>9545</v>
      </c>
      <c r="C4637" s="16" t="str">
        <f>[1]!s_info_mkt(A4637)</f>
        <v>主板</v>
      </c>
      <c r="D4637" s="16" t="str">
        <f>[1]!s_ipo_listeddate(A4637)</f>
        <v>2018-01-31</v>
      </c>
      <c r="E4637" s="16" t="str">
        <f>[1]!s_info_industry_csrc2023(A4637,"",3)</f>
        <v>货币金融服务</v>
      </c>
      <c r="F4637" s="16">
        <f>[1]!s_is(A4637,83,"FY","YTD","20251231",1,"",100000000)</f>
        <v>236.02625</v>
      </c>
      <c r="G4637" s="16">
        <f>[1]!s_is(A4637,83,"FY","YTD","20241231",1,"",100000000)</f>
        <v>229.81527</v>
      </c>
      <c r="H4637" s="16">
        <f>[1]!s_is(A4637,61,"FY","YTD","20251231",1,"",100000000)</f>
        <v>132.83492000000001</v>
      </c>
      <c r="I4637" s="16">
        <f>[1]!s_is(A4637,61,"FY","YTD","20241231",1,"",100000000)</f>
        <v>128.5838</v>
      </c>
      <c r="J4637" s="16">
        <f>[1]!s_fa_roe(A4637,"20251231")</f>
        <v>14.3451</v>
      </c>
      <c r="K4637" s="16">
        <f>[1]!s_stmnote_rdexp(A4637,"20251231",1,10000)</f>
        <v>0</v>
      </c>
      <c r="L4637" s="16">
        <f>[1]!s_margin_tradingbalance(A4637,"",10000)</f>
        <v>85969.765100000004</v>
      </c>
      <c r="M4637" s="16">
        <f>[1]!s_margin_seclendingbalance(A4637,"",10000)</f>
        <v>409.77359999999999</v>
      </c>
      <c r="N4637" s="17">
        <f>[1]!s_val_ev(A4637,"",100000000)</f>
        <v>790.89203742960012</v>
      </c>
      <c r="O4637" s="17">
        <f>[1]!share_freesharesmv(A4637,"",100000000)</f>
        <v>406.54955430960001</v>
      </c>
      <c r="P4637" s="17">
        <f ca="1">[1]!s_dq_amount_btin(A4637,TODAY()-1,100000000)</f>
        <v>3.8967157399999999</v>
      </c>
      <c r="Q4637" s="17">
        <f ca="1">[1]!s_dq_turn(A4637,TODAY()-1)</f>
        <v>0.48915456432880888</v>
      </c>
      <c r="R4637" s="2">
        <f>[1]!s_pq_amount(A4637,"20260101","",100000000)</f>
        <v>515.41416621999997</v>
      </c>
      <c r="S4637" s="2">
        <f>[1]!s_pq_avgamount(A4637,"20260101","",100000000)</f>
        <v>4.7285703322935779</v>
      </c>
      <c r="T4637" s="17">
        <f>[1]!s_ipo_dilutedpe(A4637)</f>
        <v>9.99</v>
      </c>
      <c r="U4637" s="12">
        <f>[1]!s_ipo_collection_total(A4637,100000000)</f>
        <v>25.2496368666</v>
      </c>
      <c r="V4637" s="18">
        <f>[1]!s_val_pe_ttm(A4637,"")</f>
        <v>5.889732837677002</v>
      </c>
    </row>
    <row r="4638" spans="1:22" x14ac:dyDescent="0.3">
      <c r="A4638" s="12" t="s">
        <v>9546</v>
      </c>
      <c r="B4638" s="12" t="s">
        <v>9547</v>
      </c>
      <c r="C4638" s="16" t="str">
        <f>[1]!s_info_mkt(A4638)</f>
        <v>主板</v>
      </c>
      <c r="D4638" s="16" t="str">
        <f>[1]!s_ipo_listeddate(A4638)</f>
        <v>2003-01-06</v>
      </c>
      <c r="E4638" s="16" t="str">
        <f>[1]!s_info_industry_csrc2023(A4638,"",3)</f>
        <v>资本市场服务</v>
      </c>
      <c r="F4638" s="16">
        <f>[1]!s_is(A4638,83,"FY","YTD","20251231",1,"",100000000)</f>
        <v>748.54368352850008</v>
      </c>
      <c r="G4638" s="16">
        <f>[1]!s_is(A4638,83,"FY","YTD","20241231",1,"",100000000)</f>
        <v>637.89215688230001</v>
      </c>
      <c r="H4638" s="16">
        <f>[1]!s_is(A4638,61,"FY","YTD","20251231",1,"",100000000)</f>
        <v>300.76100951500001</v>
      </c>
      <c r="I4638" s="16">
        <f>[1]!s_is(A4638,61,"FY","YTD","20241231",1,"",100000000)</f>
        <v>217.03696593020001</v>
      </c>
      <c r="J4638" s="16">
        <f>[1]!s_fa_roe(A4638,"20251231")</f>
        <v>9.8120999999999992</v>
      </c>
      <c r="K4638" s="16">
        <f>[1]!s_stmnote_rdexp(A4638,"20251231",1,10000)</f>
        <v>0</v>
      </c>
      <c r="L4638" s="16">
        <f>[1]!s_margin_tradingbalance(A4638,"",10000)</f>
        <v>1924265.2519</v>
      </c>
      <c r="M4638" s="16">
        <f>[1]!s_margin_seclendingbalance(A4638,"",10000)</f>
        <v>2245.3824</v>
      </c>
      <c r="N4638" s="17">
        <f>[1]!s_val_ev(A4638,"",100000000)</f>
        <v>3849.1543271565788</v>
      </c>
      <c r="O4638" s="17">
        <f>[1]!share_freesharesmv(A4638,"",100000000)</f>
        <v>2383.4795598656001</v>
      </c>
      <c r="P4638" s="17">
        <f ca="1">[1]!s_dq_amount_btin(A4638,TODAY()-1,100000000)</f>
        <v>51.839137530000002</v>
      </c>
      <c r="Q4638" s="17">
        <f ca="1">[1]!s_dq_turn(A4638,TODAY()-1)</f>
        <v>1.5880418470952151</v>
      </c>
      <c r="R4638" s="2">
        <f>[1]!s_pq_amount(A4638,"20260101","",100000000)</f>
        <v>4567.35681269</v>
      </c>
      <c r="S4638" s="2">
        <f>[1]!s_pq_avgamount(A4638,"20260101","",100000000)</f>
        <v>41.902356079724768</v>
      </c>
      <c r="T4638" s="17">
        <f>[1]!s_ipo_dilutedpe(A4638)</f>
        <v>15</v>
      </c>
      <c r="U4638" s="12">
        <f>[1]!s_ipo_collection_total(A4638,100000000)</f>
        <v>18</v>
      </c>
      <c r="V4638" s="18">
        <f>[1]!s_val_pe_ttm(A4638,"")</f>
        <v>11.664219856262207</v>
      </c>
    </row>
    <row r="4639" spans="1:22" x14ac:dyDescent="0.3">
      <c r="A4639" s="12" t="s">
        <v>9548</v>
      </c>
      <c r="B4639" s="12" t="s">
        <v>9549</v>
      </c>
      <c r="C4639" s="16" t="str">
        <f>[1]!s_info_mkt(A4639)</f>
        <v>主板</v>
      </c>
      <c r="D4639" s="16" t="str">
        <f>[1]!s_ipo_listeddate(A4639)</f>
        <v>2003-12-24</v>
      </c>
      <c r="E4639" s="16" t="str">
        <f>[1]!s_info_industry_csrc2023(A4639,"",3)</f>
        <v>软件和信息技术服务业</v>
      </c>
      <c r="F4639" s="16">
        <f>[1]!s_is(A4639,83,"FY","YTD","20251231",1,"",100000000)</f>
        <v>24.188575034899998</v>
      </c>
      <c r="G4639" s="16">
        <f>[1]!s_is(A4639,83,"FY","YTD","20241231",1,"",100000000)</f>
        <v>46.931179629799992</v>
      </c>
      <c r="H4639" s="16">
        <f>[1]!s_is(A4639,61,"FY","YTD","20251231",1,"",100000000)</f>
        <v>-1.6835389521999999</v>
      </c>
      <c r="I4639" s="16">
        <f>[1]!s_is(A4639,61,"FY","YTD","20241231",1,"",100000000)</f>
        <v>-2.0241844018999999</v>
      </c>
      <c r="J4639" s="16">
        <f>[1]!s_fa_roe(A4639,"20251231")</f>
        <v>-4.6528999999999998</v>
      </c>
      <c r="K4639" s="16">
        <f>[1]!s_stmnote_rdexp(A4639,"20251231",1,10000)</f>
        <v>50021.482678</v>
      </c>
      <c r="L4639" s="16">
        <f>[1]!s_margin_tradingbalance(A4639,"",10000)</f>
        <v>94505.699500000002</v>
      </c>
      <c r="M4639" s="16">
        <f>[1]!s_margin_seclendingbalance(A4639,"",10000)</f>
        <v>182.928</v>
      </c>
      <c r="N4639" s="17">
        <f>[1]!s_val_ev(A4639,"",100000000)</f>
        <v>104.480690169</v>
      </c>
      <c r="O4639" s="17">
        <f>[1]!share_freesharesmv(A4639,"",100000000)</f>
        <v>78.759521418000006</v>
      </c>
      <c r="P4639" s="17">
        <f ca="1">[1]!s_dq_amount_btin(A4639,TODAY()-1,100000000)</f>
        <v>1.8549504800000001</v>
      </c>
      <c r="Q4639" s="17">
        <f ca="1">[1]!s_dq_turn(A4639,TODAY()-1)</f>
        <v>1.7491401081328553</v>
      </c>
      <c r="R4639" s="2">
        <f>[1]!s_pq_amount(A4639,"20260101","",100000000)</f>
        <v>336.79971885999998</v>
      </c>
      <c r="S4639" s="2">
        <f>[1]!s_pq_avgamount(A4639,"20260101","",100000000)</f>
        <v>3.0899056776146789</v>
      </c>
      <c r="T4639" s="17">
        <f>[1]!s_ipo_dilutedpe(A4639)</f>
        <v>19.71</v>
      </c>
      <c r="U4639" s="12">
        <f>[1]!s_ipo_collection_total(A4639,100000000)</f>
        <v>2.3597999999999999</v>
      </c>
      <c r="V4639" s="18">
        <f>[1]!s_val_pe_ttm(A4639,"")</f>
        <v>-85.560859680175781</v>
      </c>
    </row>
    <row r="4640" spans="1:22" x14ac:dyDescent="0.3">
      <c r="A4640" s="12" t="s">
        <v>9550</v>
      </c>
      <c r="B4640" s="12" t="s">
        <v>9551</v>
      </c>
      <c r="C4640" s="16" t="str">
        <f>[1]!s_info_mkt(A4640)</f>
        <v>主板</v>
      </c>
      <c r="D4640" s="16" t="str">
        <f>[1]!s_ipo_listeddate(A4640)</f>
        <v>2000-11-22</v>
      </c>
      <c r="E4640" s="16" t="str">
        <f>[1]!s_info_industry_csrc2023(A4640,"",3)</f>
        <v>有色金属冶炼和压延加工业</v>
      </c>
      <c r="F4640" s="16">
        <f>[1]!s_is(A4640,83,"FY","YTD","20251231",1,"",100000000)</f>
        <v>47.505079998299998</v>
      </c>
      <c r="G4640" s="16">
        <f>[1]!s_is(A4640,83,"FY","YTD","20241231",1,"",100000000)</f>
        <v>39.582699890500002</v>
      </c>
      <c r="H4640" s="16">
        <f>[1]!s_is(A4640,61,"FY","YTD","20251231",1,"",100000000)</f>
        <v>0.30890434649999998</v>
      </c>
      <c r="I4640" s="16">
        <f>[1]!s_is(A4640,61,"FY","YTD","20241231",1,"",100000000)</f>
        <v>0.62354607500000003</v>
      </c>
      <c r="J4640" s="16">
        <f>[1]!s_fa_roe(A4640,"20251231")</f>
        <v>2.1377000000000002</v>
      </c>
      <c r="K4640" s="16">
        <f>[1]!s_stmnote_rdexp(A4640,"20251231",1,10000)</f>
        <v>16804.920381</v>
      </c>
      <c r="L4640" s="16">
        <f>[1]!s_margin_tradingbalance(A4640,"",10000)</f>
        <v>44170.362000000001</v>
      </c>
      <c r="M4640" s="16">
        <f>[1]!s_margin_seclendingbalance(A4640,"",10000)</f>
        <v>31.164000000000001</v>
      </c>
      <c r="N4640" s="17">
        <f>[1]!s_val_ev(A4640,"",100000000)</f>
        <v>76.580630892000002</v>
      </c>
      <c r="O4640" s="17">
        <f>[1]!share_freesharesmv(A4640,"",100000000)</f>
        <v>68.558114172000003</v>
      </c>
      <c r="P4640" s="17">
        <f ca="1">[1]!s_dq_amount_btin(A4640,TODAY()-1,100000000)</f>
        <v>8.2191465899999994</v>
      </c>
      <c r="Q4640" s="17">
        <f ca="1">[1]!s_dq_turn(A4640,TODAY()-1)</f>
        <v>10.589287514536712</v>
      </c>
      <c r="R4640" s="2">
        <f>[1]!s_pq_amount(A4640,"20260101","",100000000)</f>
        <v>442.60078313000002</v>
      </c>
      <c r="S4640" s="2">
        <f>[1]!s_pq_avgamount(A4640,"20260101","",100000000)</f>
        <v>4.0605576433944952</v>
      </c>
      <c r="T4640" s="17">
        <f>[1]!s_ipo_dilutedpe(A4640)</f>
        <v>43.01</v>
      </c>
      <c r="U4640" s="12">
        <f>[1]!s_ipo_collection_total(A4640,100000000)</f>
        <v>3.6</v>
      </c>
      <c r="V4640" s="18">
        <f>[1]!s_val_pe_ttm(A4640,"")</f>
        <v>199.33160400390625</v>
      </c>
    </row>
    <row r="4641" spans="1:22" x14ac:dyDescent="0.3">
      <c r="A4641" s="12" t="s">
        <v>9552</v>
      </c>
      <c r="B4641" s="12" t="s">
        <v>9553</v>
      </c>
      <c r="C4641" s="16" t="str">
        <f>[1]!s_info_mkt(A4641)</f>
        <v>主板</v>
      </c>
      <c r="D4641" s="16" t="str">
        <f>[1]!s_ipo_listeddate(A4641)</f>
        <v>1997-10-21</v>
      </c>
      <c r="E4641" s="16" t="str">
        <f>[1]!s_info_industry_csrc2023(A4641,"",3)</f>
        <v>商务服务业</v>
      </c>
      <c r="F4641" s="16">
        <f>[1]!s_is(A4641,83,"FY","YTD","20251231",1,"",100000000)</f>
        <v>7.7350479871000006</v>
      </c>
      <c r="G4641" s="16">
        <f>[1]!s_is(A4641,83,"FY","YTD","20241231",1,"",100000000)</f>
        <v>7.2252218095000007</v>
      </c>
      <c r="H4641" s="16">
        <f>[1]!s_is(A4641,61,"FY","YTD","20251231",1,"",100000000)</f>
        <v>1.4406362716000001</v>
      </c>
      <c r="I4641" s="16">
        <f>[1]!s_is(A4641,61,"FY","YTD","20241231",1,"",100000000)</f>
        <v>1.3471000016999999</v>
      </c>
      <c r="J4641" s="16">
        <f>[1]!s_fa_roe(A4641,"20251231")</f>
        <v>5.8074000000000003</v>
      </c>
      <c r="K4641" s="16">
        <f>[1]!s_stmnote_rdexp(A4641,"20251231",1,10000)</f>
        <v>1249.0554609999999</v>
      </c>
      <c r="L4641" s="16">
        <f>[1]!s_margin_tradingbalance(A4641,"",10000)</f>
        <v>112764.8823</v>
      </c>
      <c r="M4641" s="16">
        <f>[1]!s_margin_seclendingbalance(A4641,"",10000)</f>
        <v>247.42830000000001</v>
      </c>
      <c r="N4641" s="17">
        <f>[1]!s_val_ev(A4641,"",100000000)</f>
        <v>138.946180134</v>
      </c>
      <c r="O4641" s="17">
        <f>[1]!share_freesharesmv(A4641,"",100000000)</f>
        <v>61.866835171400012</v>
      </c>
      <c r="P4641" s="17">
        <f ca="1">[1]!s_dq_amount_btin(A4641,TODAY()-1,100000000)</f>
        <v>2.74893958</v>
      </c>
      <c r="Q4641" s="17">
        <f ca="1">[1]!s_dq_turn(A4641,TODAY()-1)</f>
        <v>2.0208807227921191</v>
      </c>
      <c r="R4641" s="2">
        <f>[1]!s_pq_amount(A4641,"20260101","",100000000)</f>
        <v>254.17227425999999</v>
      </c>
      <c r="S4641" s="2">
        <f>[1]!s_pq_avgamount(A4641,"20260101","",100000000)</f>
        <v>2.331855727155963</v>
      </c>
      <c r="T4641" s="17">
        <f>[1]!s_ipo_dilutedpe(A4641)</f>
        <v>0</v>
      </c>
      <c r="U4641" s="12">
        <f>[1]!s_ipo_collection_total(A4641,100000000)</f>
        <v>2.2999999999999998</v>
      </c>
      <c r="V4641" s="18">
        <f>[1]!s_val_pe_ttm(A4641,"")</f>
        <v>98.860466003417969</v>
      </c>
    </row>
    <row r="4642" spans="1:22" x14ac:dyDescent="0.3">
      <c r="A4642" s="12" t="s">
        <v>9554</v>
      </c>
      <c r="B4642" s="12" t="s">
        <v>9555</v>
      </c>
      <c r="C4642" s="16" t="str">
        <f>[1]!s_info_mkt(A4642)</f>
        <v>主板</v>
      </c>
      <c r="D4642" s="16" t="str">
        <f>[1]!s_ipo_listeddate(A4642)</f>
        <v>2020-09-11</v>
      </c>
      <c r="E4642" s="16" t="str">
        <f>[1]!s_info_industry_csrc2023(A4642,"",3)</f>
        <v>橡胶和塑料制品业</v>
      </c>
      <c r="F4642" s="16">
        <f>[1]!s_is(A4642,83,"FY","YTD","20251231",1,"",100000000)</f>
        <v>86.1194126651</v>
      </c>
      <c r="G4642" s="16">
        <f>[1]!s_is(A4642,83,"FY","YTD","20241231",1,"",100000000)</f>
        <v>85.107184713100011</v>
      </c>
      <c r="H4642" s="16">
        <f>[1]!s_is(A4642,61,"FY","YTD","20251231",1,"",100000000)</f>
        <v>11.2481856083</v>
      </c>
      <c r="I4642" s="16">
        <f>[1]!s_is(A4642,61,"FY","YTD","20241231",1,"",100000000)</f>
        <v>21.860201484200001</v>
      </c>
      <c r="J4642" s="16">
        <f>[1]!s_fa_roe(A4642,"20251231")</f>
        <v>8.2447999999999997</v>
      </c>
      <c r="K4642" s="16">
        <f>[1]!s_stmnote_rdexp(A4642,"20251231",1,10000)</f>
        <v>24897.889880999999</v>
      </c>
      <c r="L4642" s="16">
        <f>[1]!s_margin_tradingbalance(A4642,"",10000)</f>
        <v>49584.043799999999</v>
      </c>
      <c r="M4642" s="16">
        <f>[1]!s_margin_seclendingbalance(A4642,"",10000)</f>
        <v>629.5335</v>
      </c>
      <c r="N4642" s="17">
        <f>[1]!s_val_ev(A4642,"",100000000)</f>
        <v>149.1216807369</v>
      </c>
      <c r="O4642" s="17">
        <f>[1]!share_freesharesmv(A4642,"",100000000)</f>
        <v>88.911009783800012</v>
      </c>
      <c r="P4642" s="17">
        <f ca="1">[1]!s_dq_amount_btin(A4642,TODAY()-1,100000000)</f>
        <v>1.6226291799999999</v>
      </c>
      <c r="Q4642" s="17">
        <f ca="1">[1]!s_dq_turn(A4642,TODAY()-1)</f>
        <v>1.5641710524353336</v>
      </c>
      <c r="R4642" s="2">
        <f>[1]!s_pq_amount(A4642,"20260101","",100000000)</f>
        <v>251.30988012</v>
      </c>
      <c r="S4642" s="2">
        <f>[1]!s_pq_avgamount(A4642,"20260101","",100000000)</f>
        <v>2.3055952304587155</v>
      </c>
      <c r="T4642" s="17">
        <f>[1]!s_ipo_dilutedpe(A4642)</f>
        <v>16.63</v>
      </c>
      <c r="U4642" s="12">
        <f>[1]!s_ipo_collection_total(A4642,100000000)</f>
        <v>13.0824</v>
      </c>
      <c r="V4642" s="18">
        <f>[1]!s_val_pe_ttm(A4642,"")</f>
        <v>15.321300506591797</v>
      </c>
    </row>
    <row r="4643" spans="1:22" x14ac:dyDescent="0.3">
      <c r="A4643" s="12" t="s">
        <v>9556</v>
      </c>
      <c r="B4643" s="12" t="s">
        <v>9557</v>
      </c>
      <c r="C4643" s="16" t="str">
        <f>[1]!s_info_mkt(A4643)</f>
        <v>主板</v>
      </c>
      <c r="D4643" s="16" t="str">
        <f>[1]!s_ipo_listeddate(A4643)</f>
        <v>2001-08-24</v>
      </c>
      <c r="E4643" s="16" t="str">
        <f>[1]!s_info_industry_csrc2023(A4643,"",3)</f>
        <v>汽车制造业</v>
      </c>
      <c r="F4643" s="16">
        <f>[1]!s_is(A4643,83,"FY","YTD","20251231",1,"",100000000)</f>
        <v>465.68671058980004</v>
      </c>
      <c r="G4643" s="16">
        <f>[1]!s_is(A4643,83,"FY","YTD","20241231",1,"",100000000)</f>
        <v>422.0228655743</v>
      </c>
      <c r="H4643" s="16">
        <f>[1]!s_is(A4643,61,"FY","YTD","20251231",1,"",100000000)</f>
        <v>-17.025735144000002</v>
      </c>
      <c r="I4643" s="16">
        <f>[1]!s_is(A4643,61,"FY","YTD","20241231",1,"",100000000)</f>
        <v>-17.841600252300001</v>
      </c>
      <c r="J4643" s="16">
        <f>[1]!s_fa_roe(A4643,"20251231")</f>
        <v>-16.176600000000001</v>
      </c>
      <c r="K4643" s="16">
        <f>[1]!s_stmnote_rdexp(A4643,"20251231",1,10000)</f>
        <v>417920.99822800001</v>
      </c>
      <c r="L4643" s="16">
        <f>[1]!s_margin_tradingbalance(A4643,"",10000)</f>
        <v>738335.24140000006</v>
      </c>
      <c r="M4643" s="16">
        <f>[1]!s_margin_seclendingbalance(A4643,"",10000)</f>
        <v>919.43340000000001</v>
      </c>
      <c r="N4643" s="17">
        <f>[1]!s_val_ev(A4643,"",100000000)</f>
        <v>692.93437714300001</v>
      </c>
      <c r="O4643" s="17">
        <f>[1]!share_freesharesmv(A4643,"",100000000)</f>
        <v>481.81715813859995</v>
      </c>
      <c r="P4643" s="17">
        <f ca="1">[1]!s_dq_amount_btin(A4643,TODAY()-1,100000000)</f>
        <v>17.118790480000001</v>
      </c>
      <c r="Q4643" s="17">
        <f ca="1">[1]!s_dq_turn(A4643,TODAY()-1)</f>
        <v>2.5190540915482553</v>
      </c>
      <c r="R4643" s="2">
        <f>[1]!s_pq_amount(A4643,"20260101","",100000000)</f>
        <v>2438.2191690899999</v>
      </c>
      <c r="S4643" s="2">
        <f>[1]!s_pq_avgamount(A4643,"20260101","",100000000)</f>
        <v>22.368983202660552</v>
      </c>
      <c r="T4643" s="17">
        <f>[1]!s_ipo_dilutedpe(A4643)</f>
        <v>25.8</v>
      </c>
      <c r="U4643" s="12">
        <f>[1]!s_ipo_collection_total(A4643,100000000)</f>
        <v>8.7119999999999997</v>
      </c>
      <c r="V4643" s="18">
        <f>[1]!s_val_pe_ttm(A4643,"")</f>
        <v>-33.225303649902344</v>
      </c>
    </row>
    <row r="4644" spans="1:22" x14ac:dyDescent="0.3">
      <c r="A4644" s="12" t="s">
        <v>9558</v>
      </c>
      <c r="B4644" s="12" t="s">
        <v>9559</v>
      </c>
      <c r="C4644" s="16" t="str">
        <f>[1]!s_info_mkt(A4644)</f>
        <v>主板</v>
      </c>
      <c r="D4644" s="16" t="str">
        <f>[1]!s_ipo_listeddate(A4644)</f>
        <v>1994-01-28</v>
      </c>
      <c r="E4644" s="16" t="str">
        <f>[1]!s_info_industry_csrc2023(A4644,"",3)</f>
        <v>其他金融业</v>
      </c>
      <c r="F4644" s="16">
        <f>[1]!s_is(A4644,83,"FY","YTD","20251231",1,"",100000000)</f>
        <v>10.4680512047</v>
      </c>
      <c r="G4644" s="16">
        <f>[1]!s_is(A4644,83,"FY","YTD","20241231",1,"",100000000)</f>
        <v>3.1033374181000002</v>
      </c>
      <c r="H4644" s="16">
        <f>[1]!s_is(A4644,61,"FY","YTD","20251231",1,"",100000000)</f>
        <v>1.1703788751999999</v>
      </c>
      <c r="I4644" s="16">
        <f>[1]!s_is(A4644,61,"FY","YTD","20241231",1,"",100000000)</f>
        <v>0.53163075159999995</v>
      </c>
      <c r="J4644" s="16">
        <f>[1]!s_fa_roe(A4644,"20251231")</f>
        <v>0.83850000000000002</v>
      </c>
      <c r="K4644" s="16">
        <f>[1]!s_stmnote_rdexp(A4644,"20251231",1,10000)</f>
        <v>0</v>
      </c>
      <c r="L4644" s="16">
        <f>[1]!s_margin_tradingbalance(A4644,"",10000)</f>
        <v>36724.856699999997</v>
      </c>
      <c r="M4644" s="16">
        <f>[1]!s_margin_seclendingbalance(A4644,"",10000)</f>
        <v>345.69450000000001</v>
      </c>
      <c r="N4644" s="17">
        <f>[1]!s_val_ev(A4644,"",100000000)</f>
        <v>256.94009942939999</v>
      </c>
      <c r="O4644" s="17">
        <f>[1]!share_freesharesmv(A4644,"",100000000)</f>
        <v>89.721224671499996</v>
      </c>
      <c r="P4644" s="17">
        <f ca="1">[1]!s_dq_amount_btin(A4644,TODAY()-1,100000000)</f>
        <v>1.9435402500000001</v>
      </c>
      <c r="Q4644" s="17">
        <f ca="1">[1]!s_dq_turn(A4644,TODAY()-1)</f>
        <v>1.3475805527587756</v>
      </c>
      <c r="R4644" s="2">
        <f>[1]!s_pq_amount(A4644,"20260101","",100000000)</f>
        <v>226.15410779000001</v>
      </c>
      <c r="S4644" s="2">
        <f>[1]!s_pq_avgamount(A4644,"20260101","",100000000)</f>
        <v>2.0748083283486238</v>
      </c>
      <c r="T4644" s="17">
        <f>[1]!s_ipo_dilutedpe(A4644)</f>
        <v>0</v>
      </c>
      <c r="U4644" s="12">
        <f>[1]!s_ipo_collection_total(A4644,100000000)</f>
        <v>0.75</v>
      </c>
      <c r="V4644" s="18">
        <f>[1]!s_val_pe_ttm(A4644,"")</f>
        <v>23.172992706298828</v>
      </c>
    </row>
    <row r="4645" spans="1:22" x14ac:dyDescent="0.3">
      <c r="A4645" s="12" t="s">
        <v>9560</v>
      </c>
      <c r="B4645" s="12" t="s">
        <v>9561</v>
      </c>
      <c r="C4645" s="16" t="str">
        <f>[1]!s_info_mkt(A4645)</f>
        <v>创业板</v>
      </c>
      <c r="D4645" s="16" t="str">
        <f>[1]!s_ipo_listeddate(A4645)</f>
        <v>2011-03-22</v>
      </c>
      <c r="E4645" s="16" t="str">
        <f>[1]!s_info_industry_csrc2023(A4645,"",3)</f>
        <v>通用设备制造业</v>
      </c>
      <c r="F4645" s="16">
        <f>[1]!s_is(A4645,83,"FY","YTD","20251231",1,"",100000000)</f>
        <v>12.708317467400001</v>
      </c>
      <c r="G4645" s="16">
        <f>[1]!s_is(A4645,83,"FY","YTD","20241231",1,"",100000000)</f>
        <v>12.5970725052</v>
      </c>
      <c r="H4645" s="16">
        <f>[1]!s_is(A4645,61,"FY","YTD","20251231",1,"",100000000)</f>
        <v>1.9814168191999999</v>
      </c>
      <c r="I4645" s="16">
        <f>[1]!s_is(A4645,61,"FY","YTD","20241231",1,"",100000000)</f>
        <v>2.5526838195999999</v>
      </c>
      <c r="J4645" s="16">
        <f>[1]!s_fa_roe(A4645,"20251231")</f>
        <v>8.6120999999999999</v>
      </c>
      <c r="K4645" s="16">
        <f>[1]!s_stmnote_rdexp(A4645,"20251231",1,10000)</f>
        <v>7520.8004120000005</v>
      </c>
      <c r="L4645" s="16">
        <f>[1]!s_margin_tradingbalance(A4645,"",10000)</f>
        <v>0</v>
      </c>
      <c r="M4645" s="16">
        <f>[1]!s_margin_seclendingbalance(A4645,"",10000)</f>
        <v>0</v>
      </c>
      <c r="N4645" s="17">
        <f>[1]!s_val_ev(A4645,"",100000000)</f>
        <v>38.861984088</v>
      </c>
      <c r="O4645" s="17">
        <f>[1]!share_freesharesmv(A4645,"",100000000)</f>
        <v>28.7455020144</v>
      </c>
      <c r="P4645" s="17">
        <f ca="1">[1]!s_dq_amount_btin(A4645,TODAY()-1,100000000)</f>
        <v>0.67726313000000005</v>
      </c>
      <c r="Q4645" s="17">
        <f ca="1">[1]!s_dq_turn(A4645,TODAY()-1)</f>
        <v>1.9661296703029436</v>
      </c>
      <c r="R4645" s="2">
        <f>[1]!s_pq_amount(A4645,"20260101","",100000000)</f>
        <v>96.867771079999997</v>
      </c>
      <c r="S4645" s="2">
        <f>[1]!s_pq_avgamount(A4645,"20260101","",100000000)</f>
        <v>0.88869514752293577</v>
      </c>
      <c r="T4645" s="17">
        <f>[1]!s_ipo_dilutedpe(A4645)</f>
        <v>63.1</v>
      </c>
      <c r="U4645" s="12">
        <f>[1]!s_ipo_collection_total(A4645,100000000)</f>
        <v>14.7075</v>
      </c>
      <c r="V4645" s="18">
        <f>[1]!s_val_pe_ttm(A4645,"")</f>
        <v>22.000453948974609</v>
      </c>
    </row>
    <row r="4646" spans="1:22" x14ac:dyDescent="0.3">
      <c r="A4646" s="12" t="s">
        <v>385</v>
      </c>
      <c r="B4646" s="12" t="s">
        <v>386</v>
      </c>
      <c r="C4646" s="16" t="str">
        <f>[1]!s_info_mkt(A4646)</f>
        <v>北证</v>
      </c>
      <c r="D4646" s="16" t="str">
        <f>[1]!s_ipo_listeddate(A4646)</f>
        <v>2020-07-27</v>
      </c>
      <c r="E4646" s="16" t="str">
        <f>[1]!s_info_industry_csrc2023(A4646,"",3)</f>
        <v>计算机、通信和其他电子设备制造业</v>
      </c>
      <c r="F4646" s="16">
        <f>[1]!s_is(A4646,83,"FY","YTD","20251231",1,"",100000000)</f>
        <v>8.8113643036999996</v>
      </c>
      <c r="G4646" s="16">
        <f>[1]!s_is(A4646,83,"FY","YTD","20241231",1,"",100000000)</f>
        <v>7.6279754225999996</v>
      </c>
      <c r="H4646" s="16">
        <f>[1]!s_is(A4646,61,"FY","YTD","20251231",1,"",100000000)</f>
        <v>0.77725628739999997</v>
      </c>
      <c r="I4646" s="16">
        <f>[1]!s_is(A4646,61,"FY","YTD","20241231",1,"",100000000)</f>
        <v>0.51126712389999995</v>
      </c>
      <c r="J4646" s="16">
        <f>[1]!s_fa_roe(A4646,"20251231")</f>
        <v>8.6434999999999995</v>
      </c>
      <c r="K4646" s="16">
        <f>[1]!s_stmnote_rdexp(A4646,"20251231",1,10000)</f>
        <v>8102.5928159999994</v>
      </c>
      <c r="L4646" s="16">
        <f>[1]!s_margin_tradingbalance(A4646,"",10000)</f>
        <v>9319.0813999999991</v>
      </c>
      <c r="M4646" s="16">
        <f>[1]!s_margin_seclendingbalance(A4646,"",10000)</f>
        <v>0</v>
      </c>
      <c r="N4646" s="17">
        <f>[1]!s_val_ev(A4646,"",100000000)</f>
        <v>63.82752</v>
      </c>
      <c r="O4646" s="17">
        <f>[1]!share_freesharesmv(A4646,"",100000000)</f>
        <v>31.6426202</v>
      </c>
      <c r="P4646" s="17">
        <f ca="1">[1]!s_dq_amount_btin(A4646,TODAY()-1,100000000)</f>
        <v>2.0558480499999998</v>
      </c>
      <c r="Q4646" s="17">
        <f ca="1">[1]!s_dq_turn(A4646,TODAY()-1)</f>
        <v>3.2647095029226993</v>
      </c>
      <c r="R4646" s="2">
        <f>[1]!s_pq_amount(A4646,"20260101","",100000000)</f>
        <v>325.28647209000002</v>
      </c>
      <c r="S4646" s="2">
        <f>[1]!s_pq_avgamount(A4646,"20260101","",100000000)</f>
        <v>2.9842795604587153</v>
      </c>
      <c r="T4646" s="17">
        <f>[1]!s_ipo_dilutedpe(A4646)</f>
        <v>28.93</v>
      </c>
      <c r="U4646" s="12">
        <f>[1]!s_ipo_collection_total(A4646,100000000)</f>
        <v>2.3940000000000001</v>
      </c>
      <c r="V4646" s="18">
        <f>[1]!s_val_pe_ttm(A4646,"")</f>
        <v>81.830833435058594</v>
      </c>
    </row>
    <row r="4647" spans="1:22" x14ac:dyDescent="0.3">
      <c r="A4647" s="12" t="s">
        <v>9562</v>
      </c>
      <c r="B4647" s="12" t="s">
        <v>9563</v>
      </c>
      <c r="C4647" s="16" t="str">
        <f>[1]!s_info_mkt(A4647)</f>
        <v>主板</v>
      </c>
      <c r="D4647" s="16" t="str">
        <f>[1]!s_ipo_listeddate(A4647)</f>
        <v>2014-01-28</v>
      </c>
      <c r="E4647" s="16" t="str">
        <f>[1]!s_info_industry_csrc2023(A4647,"",3)</f>
        <v>畜牧业</v>
      </c>
      <c r="F4647" s="16">
        <f>[1]!s_is(A4647,83,"FY","YTD","20251231",1,"",100000000)</f>
        <v>1441.4496537168</v>
      </c>
      <c r="G4647" s="16">
        <f>[1]!s_is(A4647,83,"FY","YTD","20241231",1,"",100000000)</f>
        <v>1379.4689207686999</v>
      </c>
      <c r="H4647" s="16">
        <f>[1]!s_is(A4647,61,"FY","YTD","20251231",1,"",100000000)</f>
        <v>154.8689125404</v>
      </c>
      <c r="I4647" s="16">
        <f>[1]!s_is(A4647,61,"FY","YTD","20241231",1,"",100000000)</f>
        <v>178.81260485269999</v>
      </c>
      <c r="J4647" s="16">
        <f>[1]!s_fa_roe(A4647,"20251231")</f>
        <v>20.6877</v>
      </c>
      <c r="K4647" s="16">
        <f>[1]!s_stmnote_rdexp(A4647,"20251231",1,10000)</f>
        <v>164819.5006</v>
      </c>
      <c r="L4647" s="16">
        <f>[1]!s_margin_tradingbalance(A4647,"",10000)</f>
        <v>534126.28599999996</v>
      </c>
      <c r="M4647" s="16">
        <f>[1]!s_margin_seclendingbalance(A4647,"",10000)</f>
        <v>1961.5272</v>
      </c>
      <c r="N4647" s="17">
        <f>[1]!s_val_ev(A4647,"",100000000)</f>
        <v>1917.0253790253457</v>
      </c>
      <c r="O4647" s="17">
        <f>[1]!share_freesharesmv(A4647,"",100000000)</f>
        <v>803.81493070170018</v>
      </c>
      <c r="P4647" s="17">
        <f ca="1">[1]!s_dq_amount_btin(A4647,TODAY()-1,100000000)</f>
        <v>21.128867159999999</v>
      </c>
      <c r="Q4647" s="17">
        <f ca="1">[1]!s_dq_turn(A4647,TODAY()-1)</f>
        <v>1.6397734590029751</v>
      </c>
      <c r="R4647" s="2">
        <f>[1]!s_pq_amount(A4647,"20260101","",100000000)</f>
        <v>2234.1113581499999</v>
      </c>
      <c r="S4647" s="2">
        <f>[1]!s_pq_avgamount(A4647,"20260101","",100000000)</f>
        <v>20.496434478440367</v>
      </c>
      <c r="T4647" s="17">
        <f>[1]!s_ipo_dilutedpe(A4647)</f>
        <v>18.8</v>
      </c>
      <c r="U4647" s="12">
        <f>[1]!s_ipo_collection_total(A4647,100000000)</f>
        <v>14.56235</v>
      </c>
      <c r="V4647" s="18">
        <f>[1]!s_val_pe_ttm(A4647,"")</f>
        <v>19.849376678466797</v>
      </c>
    </row>
    <row r="4648" spans="1:22" x14ac:dyDescent="0.3">
      <c r="A4648" s="12" t="s">
        <v>9564</v>
      </c>
      <c r="B4648" s="12" t="s">
        <v>9565</v>
      </c>
      <c r="C4648" s="16" t="str">
        <f>[1]!s_info_mkt(A4648)</f>
        <v>主板</v>
      </c>
      <c r="D4648" s="16" t="str">
        <f>[1]!s_ipo_listeddate(A4648)</f>
        <v>2022-12-22</v>
      </c>
      <c r="E4648" s="16" t="str">
        <f>[1]!s_info_industry_csrc2023(A4648,"",3)</f>
        <v>资本市场服务</v>
      </c>
      <c r="F4648" s="16">
        <f>[1]!s_is(A4648,83,"FY","YTD","20251231",1,"",100000000)</f>
        <v>25.2840079767</v>
      </c>
      <c r="G4648" s="16">
        <f>[1]!s_is(A4648,83,"FY","YTD","20241231",1,"",100000000)</f>
        <v>24.175745059</v>
      </c>
      <c r="H4648" s="16">
        <f>[1]!s_is(A4648,61,"FY","YTD","20251231",1,"",100000000)</f>
        <v>10.5640262134</v>
      </c>
      <c r="I4648" s="16">
        <f>[1]!s_is(A4648,61,"FY","YTD","20241231",1,"",100000000)</f>
        <v>9.8488729052000004</v>
      </c>
      <c r="J4648" s="16">
        <f>[1]!s_fa_roe(A4648,"20251231")</f>
        <v>7.8296000000000001</v>
      </c>
      <c r="K4648" s="16">
        <f>[1]!s_stmnote_rdexp(A4648,"20251231",1,10000)</f>
        <v>0</v>
      </c>
      <c r="L4648" s="16">
        <f>[1]!s_margin_tradingbalance(A4648,"",10000)</f>
        <v>72129.845600000001</v>
      </c>
      <c r="M4648" s="16">
        <f>[1]!s_margin_seclendingbalance(A4648,"",10000)</f>
        <v>43.058399999999999</v>
      </c>
      <c r="N4648" s="17">
        <f>[1]!s_val_ev(A4648,"",100000000)</f>
        <v>382.12006523999997</v>
      </c>
      <c r="O4648" s="17">
        <f>[1]!share_freesharesmv(A4648,"",100000000)</f>
        <v>67.311435239999994</v>
      </c>
      <c r="P4648" s="17">
        <f ca="1">[1]!s_dq_amount_btin(A4648,TODAY()-1,100000000)</f>
        <v>1.58153429</v>
      </c>
      <c r="Q4648" s="17">
        <f ca="1">[1]!s_dq_turn(A4648,TODAY()-1)</f>
        <v>0.40914453990215172</v>
      </c>
      <c r="R4648" s="2">
        <f>[1]!s_pq_amount(A4648,"20260101","",100000000)</f>
        <v>200.70209543000001</v>
      </c>
      <c r="S4648" s="2">
        <f>[1]!s_pq_avgamount(A4648,"20260101","",100000000)</f>
        <v>1.8413036277981651</v>
      </c>
      <c r="T4648" s="17">
        <f>[1]!s_ipo_dilutedpe(A4648)</f>
        <v>22.98</v>
      </c>
      <c r="U4648" s="12">
        <f>[1]!s_ipo_collection_total(A4648,100000000)</f>
        <v>19.32469966</v>
      </c>
      <c r="V4648" s="18">
        <f>[1]!s_val_pe_ttm(A4648,"")</f>
        <v>34.675025939941406</v>
      </c>
    </row>
    <row r="4649" spans="1:22" x14ac:dyDescent="0.3">
      <c r="A4649" s="12" t="s">
        <v>9566</v>
      </c>
      <c r="B4649" s="12" t="s">
        <v>9567</v>
      </c>
      <c r="C4649" s="16" t="str">
        <f>[1]!s_info_mkt(A4649)</f>
        <v>主板</v>
      </c>
      <c r="D4649" s="16" t="str">
        <f>[1]!s_ipo_listeddate(A4649)</f>
        <v>2017-06-26</v>
      </c>
      <c r="E4649" s="16" t="str">
        <f>[1]!s_info_industry_csrc2023(A4649,"",3)</f>
        <v>资本市场服务</v>
      </c>
      <c r="F4649" s="16">
        <f>[1]!s_is(A4649,83,"FY","YTD","20251231",1,"",100000000)</f>
        <v>88.408655555899998</v>
      </c>
      <c r="G4649" s="16">
        <f>[1]!s_is(A4649,83,"FY","YTD","20241231",1,"",100000000)</f>
        <v>158.1596305509</v>
      </c>
      <c r="H4649" s="16">
        <f>[1]!s_is(A4649,61,"FY","YTD","20251231",1,"",100000000)</f>
        <v>24.124239386700001</v>
      </c>
      <c r="I4649" s="16">
        <f>[1]!s_is(A4649,61,"FY","YTD","20241231",1,"",100000000)</f>
        <v>19.318819418499999</v>
      </c>
      <c r="J4649" s="16">
        <f>[1]!s_fa_roe(A4649,"20251231")</f>
        <v>6.7028999999999996</v>
      </c>
      <c r="K4649" s="16">
        <f>[1]!s_stmnote_rdexp(A4649,"20251231",1,10000)</f>
        <v>10795.465915999999</v>
      </c>
      <c r="L4649" s="16">
        <f>[1]!s_margin_tradingbalance(A4649,"",10000)</f>
        <v>240075.55110000001</v>
      </c>
      <c r="M4649" s="16">
        <f>[1]!s_margin_seclendingbalance(A4649,"",10000)</f>
        <v>241.59719999999999</v>
      </c>
      <c r="N4649" s="17">
        <f>[1]!s_val_ev(A4649,"",100000000)</f>
        <v>416.67287381290004</v>
      </c>
      <c r="O4649" s="17">
        <f>[1]!share_freesharesmv(A4649,"",100000000)</f>
        <v>223.101301828</v>
      </c>
      <c r="P4649" s="17">
        <f ca="1">[1]!s_dq_amount_btin(A4649,TODAY()-1,100000000)</f>
        <v>3.1670178299999998</v>
      </c>
      <c r="Q4649" s="17">
        <f ca="1">[1]!s_dq_turn(A4649,TODAY()-1)</f>
        <v>0.75046069401775162</v>
      </c>
      <c r="R4649" s="2">
        <f>[1]!s_pq_amount(A4649,"20260101","",100000000)</f>
        <v>348.73204692000002</v>
      </c>
      <c r="S4649" s="2">
        <f>[1]!s_pq_avgamount(A4649,"20260101","",100000000)</f>
        <v>3.1993765772477065</v>
      </c>
      <c r="T4649" s="17">
        <f>[1]!s_ipo_dilutedpe(A4649)</f>
        <v>22.98</v>
      </c>
      <c r="U4649" s="12">
        <f>[1]!s_ipo_collection_total(A4649,100000000)</f>
        <v>28.166672299999998</v>
      </c>
      <c r="V4649" s="18">
        <f>[1]!s_val_pe_ttm(A4649,"")</f>
        <v>15.976731300354004</v>
      </c>
    </row>
    <row r="4650" spans="1:22" x14ac:dyDescent="0.3">
      <c r="A4650" s="12" t="s">
        <v>9568</v>
      </c>
      <c r="B4650" s="12" t="s">
        <v>9569</v>
      </c>
      <c r="C4650" s="16" t="str">
        <f>[1]!s_info_mkt(A4650)</f>
        <v>主板</v>
      </c>
      <c r="D4650" s="16" t="str">
        <f>[1]!s_ipo_listeddate(A4650)</f>
        <v>2001-03-15</v>
      </c>
      <c r="E4650" s="16" t="str">
        <f>[1]!s_info_industry_csrc2023(A4650,"",3)</f>
        <v>化学原料和化学制品制造业</v>
      </c>
      <c r="F4650" s="16">
        <f>[1]!s_is(A4650,83,"FY","YTD","20251231",1,"",100000000)</f>
        <v>63.173295711599998</v>
      </c>
      <c r="G4650" s="16">
        <f>[1]!s_is(A4650,83,"FY","YTD","20241231",1,"",100000000)</f>
        <v>56.785120254900001</v>
      </c>
      <c r="H4650" s="16">
        <f>[1]!s_is(A4650,61,"FY","YTD","20251231",1,"",100000000)</f>
        <v>2.6758095121999999</v>
      </c>
      <c r="I4650" s="16">
        <f>[1]!s_is(A4650,61,"FY","YTD","20241231",1,"",100000000)</f>
        <v>-8.3309252220000012</v>
      </c>
      <c r="J4650" s="16">
        <f>[1]!s_fa_roe(A4650,"20251231")</f>
        <v>3.9384000000000001</v>
      </c>
      <c r="K4650" s="16">
        <f>[1]!s_stmnote_rdexp(A4650,"20251231",1,10000)</f>
        <v>23167.618144</v>
      </c>
      <c r="L4650" s="16">
        <f>[1]!s_margin_tradingbalance(A4650,"",10000)</f>
        <v>39862.690499999997</v>
      </c>
      <c r="M4650" s="16">
        <f>[1]!s_margin_seclendingbalance(A4650,"",10000)</f>
        <v>190.6756</v>
      </c>
      <c r="N4650" s="17">
        <f>[1]!s_val_ev(A4650,"",100000000)</f>
        <v>118.244549882</v>
      </c>
      <c r="O4650" s="17">
        <f>[1]!share_freesharesmv(A4650,"",100000000)</f>
        <v>56.619114511800007</v>
      </c>
      <c r="P4650" s="17">
        <f ca="1">[1]!s_dq_amount_btin(A4650,TODAY()-1,100000000)</f>
        <v>0.97297626999999998</v>
      </c>
      <c r="Q4650" s="17">
        <f ca="1">[1]!s_dq_turn(A4650,TODAY()-1)</f>
        <v>0.81713176274442711</v>
      </c>
      <c r="R4650" s="2">
        <f>[1]!s_pq_amount(A4650,"20260101","",100000000)</f>
        <v>166.10284985000001</v>
      </c>
      <c r="S4650" s="2">
        <f>[1]!s_pq_avgamount(A4650,"20260101","",100000000)</f>
        <v>1.5238793564220183</v>
      </c>
      <c r="T4650" s="17">
        <f>[1]!s_ipo_dilutedpe(A4650)</f>
        <v>34.28</v>
      </c>
      <c r="U4650" s="12">
        <f>[1]!s_ipo_collection_total(A4650,100000000)</f>
        <v>7.3440000000000003</v>
      </c>
      <c r="V4650" s="18">
        <f>[1]!s_val_pe_ttm(A4650,"")</f>
        <v>43.379619598388672</v>
      </c>
    </row>
    <row r="4651" spans="1:22" x14ac:dyDescent="0.3">
      <c r="A4651" s="12" t="s">
        <v>9570</v>
      </c>
      <c r="B4651" s="12" t="s">
        <v>9571</v>
      </c>
      <c r="C4651" s="16" t="str">
        <f>[1]!s_info_mkt(A4651)</f>
        <v>主板</v>
      </c>
      <c r="D4651" s="16" t="str">
        <f>[1]!s_ipo_listeddate(A4651)</f>
        <v>2000-07-18</v>
      </c>
      <c r="E4651" s="16" t="str">
        <f>[1]!s_info_industry_csrc2023(A4651,"",3)</f>
        <v>其他金融业</v>
      </c>
      <c r="F4651" s="16">
        <f>[1]!s_is(A4651,83,"FY","YTD","20251231",1,"",100000000)</f>
        <v>78.426573334300002</v>
      </c>
      <c r="G4651" s="16">
        <f>[1]!s_is(A4651,83,"FY","YTD","20241231",1,"",100000000)</f>
        <v>132.3553553948</v>
      </c>
      <c r="H4651" s="16">
        <f>[1]!s_is(A4651,61,"FY","YTD","20251231",1,"",100000000)</f>
        <v>35.193720471300004</v>
      </c>
      <c r="I4651" s="16">
        <f>[1]!s_is(A4651,61,"FY","YTD","20241231",1,"",100000000)</f>
        <v>22.939934979899999</v>
      </c>
      <c r="J4651" s="16">
        <f>[1]!s_fa_roe(A4651,"20251231")</f>
        <v>10.9297</v>
      </c>
      <c r="K4651" s="16">
        <f>[1]!s_stmnote_rdexp(A4651,"20251231",1,10000)</f>
        <v>460.64052900000002</v>
      </c>
      <c r="L4651" s="16">
        <f>[1]!s_margin_tradingbalance(A4651,"",10000)</f>
        <v>97950.818299999999</v>
      </c>
      <c r="M4651" s="16">
        <f>[1]!s_margin_seclendingbalance(A4651,"",10000)</f>
        <v>85.581000000000003</v>
      </c>
      <c r="N4651" s="17">
        <f>[1]!s_val_ev(A4651,"",100000000)</f>
        <v>375.2815081576</v>
      </c>
      <c r="O4651" s="17">
        <f>[1]!share_freesharesmv(A4651,"",100000000)</f>
        <v>99.141271860399996</v>
      </c>
      <c r="P4651" s="17">
        <f ca="1">[1]!s_dq_amount_btin(A4651,TODAY()-1,100000000)</f>
        <v>2.4522771099999998</v>
      </c>
      <c r="Q4651" s="17">
        <f ca="1">[1]!s_dq_turn(A4651,TODAY()-1)</f>
        <v>0.6492552647045845</v>
      </c>
      <c r="R4651" s="2">
        <f>[1]!s_pq_amount(A4651,"20260101","",100000000)</f>
        <v>783.10789725999996</v>
      </c>
      <c r="S4651" s="2">
        <f>[1]!s_pq_avgamount(A4651,"20260101","",100000000)</f>
        <v>7.1844761216513762</v>
      </c>
      <c r="T4651" s="17">
        <f>[1]!s_ipo_dilutedpe(A4651)</f>
        <v>32.799999999999997</v>
      </c>
      <c r="U4651" s="12">
        <f>[1]!s_ipo_collection_total(A4651,100000000)</f>
        <v>2.448</v>
      </c>
      <c r="V4651" s="18">
        <f>[1]!s_val_pe_ttm(A4651,"")</f>
        <v>9.0218963623046875</v>
      </c>
    </row>
    <row r="4652" spans="1:22" x14ac:dyDescent="0.3">
      <c r="A4652" s="12" t="s">
        <v>9572</v>
      </c>
      <c r="B4652" s="12" t="s">
        <v>9573</v>
      </c>
      <c r="C4652" s="16" t="str">
        <f>[1]!s_info_mkt(A4652)</f>
        <v>主板</v>
      </c>
      <c r="D4652" s="16" t="str">
        <f>[1]!s_ipo_listeddate(A4652)</f>
        <v>1997-04-15</v>
      </c>
      <c r="E4652" s="16" t="str">
        <f>[1]!s_info_industry_csrc2023(A4652,"",3)</f>
        <v>资本市场服务</v>
      </c>
      <c r="F4652" s="16">
        <f>[1]!s_is(A4652,83,"FY","YTD","20251231",1,"",100000000)</f>
        <v>9.2990564440999997</v>
      </c>
      <c r="G4652" s="16">
        <f>[1]!s_is(A4652,83,"FY","YTD","20241231",1,"",100000000)</f>
        <v>6.6265397963999995</v>
      </c>
      <c r="H4652" s="16">
        <f>[1]!s_is(A4652,61,"FY","YTD","20251231",1,"",100000000)</f>
        <v>2.8348804137000001</v>
      </c>
      <c r="I4652" s="16">
        <f>[1]!s_is(A4652,61,"FY","YTD","20241231",1,"",100000000)</f>
        <v>-0.89230122950000001</v>
      </c>
      <c r="J4652" s="16">
        <f>[1]!s_fa_roe(A4652,"20251231")</f>
        <v>11.155200000000001</v>
      </c>
      <c r="K4652" s="16">
        <f>[1]!s_stmnote_rdexp(A4652,"20251231",1,10000)</f>
        <v>0</v>
      </c>
      <c r="L4652" s="16">
        <f>[1]!s_margin_tradingbalance(A4652,"",10000)</f>
        <v>55744.579100000003</v>
      </c>
      <c r="M4652" s="16">
        <f>[1]!s_margin_seclendingbalance(A4652,"",10000)</f>
        <v>161.8485</v>
      </c>
      <c r="N4652" s="17">
        <f>[1]!s_val_ev(A4652,"",100000000)</f>
        <v>81.267200000000003</v>
      </c>
      <c r="O4652" s="17">
        <f>[1]!share_freesharesmv(A4652,"",100000000)</f>
        <v>59.283662424700005</v>
      </c>
      <c r="P4652" s="17">
        <f ca="1">[1]!s_dq_amount_btin(A4652,TODAY()-1,100000000)</f>
        <v>2.36111418</v>
      </c>
      <c r="Q4652" s="17">
        <f ca="1">[1]!s_dq_turn(A4652,TODAY()-1)</f>
        <v>2.8793552997659879</v>
      </c>
      <c r="R4652" s="2">
        <f>[1]!s_pq_amount(A4652,"20260101","",100000000)</f>
        <v>313.28325639000002</v>
      </c>
      <c r="S4652" s="2">
        <f>[1]!s_pq_avgamount(A4652,"20260101","",100000000)</f>
        <v>2.8741583155045873</v>
      </c>
      <c r="T4652" s="17">
        <f>[1]!s_ipo_dilutedpe(A4652)</f>
        <v>0</v>
      </c>
      <c r="U4652" s="12">
        <f>[1]!s_ipo_collection_total(A4652,100000000)</f>
        <v>1.2162696</v>
      </c>
      <c r="V4652" s="18">
        <f>[1]!s_val_pe_ttm(A4652,"")</f>
        <v>22.355337142944336</v>
      </c>
    </row>
    <row r="4653" spans="1:22" x14ac:dyDescent="0.3">
      <c r="A4653" s="12" t="s">
        <v>9574</v>
      </c>
      <c r="B4653" s="12" t="s">
        <v>9575</v>
      </c>
      <c r="C4653" s="16" t="str">
        <f>[1]!s_info_mkt(A4653)</f>
        <v>科创板</v>
      </c>
      <c r="D4653" s="16" t="str">
        <f>[1]!s_ipo_listeddate(A4653)</f>
        <v>2019-07-22</v>
      </c>
      <c r="E4653" s="16" t="str">
        <f>[1]!s_info_industry_csrc2023(A4653,"",3)</f>
        <v>计算机、通信和其他电子设备制造业</v>
      </c>
      <c r="F4653" s="16">
        <f>[1]!s_is(A4653,83,"FY","YTD","20251231",1,"",100000000)</f>
        <v>122.6743500435</v>
      </c>
      <c r="G4653" s="16">
        <f>[1]!s_is(A4653,83,"FY","YTD","20241231",1,"",100000000)</f>
        <v>150.87554666759999</v>
      </c>
      <c r="H4653" s="16">
        <f>[1]!s_is(A4653,61,"FY","YTD","20251231",1,"",100000000)</f>
        <v>-1.8744287047999999</v>
      </c>
      <c r="I4653" s="16">
        <f>[1]!s_is(A4653,61,"FY","YTD","20241231",1,"",100000000)</f>
        <v>2.9591077762000002</v>
      </c>
      <c r="J4653" s="16">
        <f>[1]!s_fa_roe(A4653,"20251231")</f>
        <v>-2.2810000000000001</v>
      </c>
      <c r="K4653" s="16">
        <f>[1]!s_stmnote_rdexp(A4653,"20251231",1,10000)</f>
        <v>42165.122961000001</v>
      </c>
      <c r="L4653" s="16">
        <f>[1]!s_margin_tradingbalance(A4653,"",10000)</f>
        <v>189732.2708</v>
      </c>
      <c r="M4653" s="16">
        <f>[1]!s_margin_seclendingbalance(A4653,"",10000)</f>
        <v>652.71540000000005</v>
      </c>
      <c r="N4653" s="17">
        <f>[1]!s_val_ev(A4653,"",100000000)</f>
        <v>234.28700906600002</v>
      </c>
      <c r="O4653" s="17">
        <f>[1]!share_freesharesmv(A4653,"",100000000)</f>
        <v>149.74140933840002</v>
      </c>
      <c r="P4653" s="17">
        <f ca="1">[1]!s_dq_amount_btin(A4653,TODAY()-1,100000000)</f>
        <v>6.3498378300000002</v>
      </c>
      <c r="Q4653" s="17">
        <f ca="1">[1]!s_dq_turn(A4653,TODAY()-1)</f>
        <v>2.6842388261314474</v>
      </c>
      <c r="R4653" s="2">
        <f>[1]!s_pq_amount(A4653,"20260101","",100000000)</f>
        <v>1006.07026521</v>
      </c>
      <c r="S4653" s="2">
        <f>[1]!s_pq_avgamount(A4653,"20260101","",100000000)</f>
        <v>9.4912289170754711</v>
      </c>
      <c r="T4653" s="17">
        <f>[1]!s_ipo_dilutedpe(A4653)</f>
        <v>58.21</v>
      </c>
      <c r="U4653" s="12">
        <f>[1]!s_ipo_collection_total(A4653,100000000)</f>
        <v>11.978999999999999</v>
      </c>
      <c r="V4653" s="18">
        <f>[1]!s_val_pe_ttm(A4653,"")</f>
        <v>-146.05267333984375</v>
      </c>
    </row>
    <row r="4654" spans="1:22" x14ac:dyDescent="0.3">
      <c r="A4654" s="12" t="s">
        <v>9576</v>
      </c>
      <c r="B4654" s="12" t="s">
        <v>9577</v>
      </c>
      <c r="C4654" s="16" t="str">
        <f>[1]!s_info_mkt(A4654)</f>
        <v>主板</v>
      </c>
      <c r="D4654" s="16" t="str">
        <f>[1]!s_ipo_listeddate(A4654)</f>
        <v>2020-05-19</v>
      </c>
      <c r="E4654" s="16" t="str">
        <f>[1]!s_info_industry_csrc2023(A4654,"",3)</f>
        <v>电力、热力生产和供应业</v>
      </c>
      <c r="F4654" s="16">
        <f>[1]!s_is(A4654,83,"FY","YTD","20251231",1,"",100000000)</f>
        <v>39.001430900800003</v>
      </c>
      <c r="G4654" s="16">
        <f>[1]!s_is(A4654,83,"FY","YTD","20241231",1,"",100000000)</f>
        <v>47.746882231999997</v>
      </c>
      <c r="H4654" s="16">
        <f>[1]!s_is(A4654,61,"FY","YTD","20251231",1,"",100000000)</f>
        <v>3.2985052274000002</v>
      </c>
      <c r="I4654" s="16">
        <f>[1]!s_is(A4654,61,"FY","YTD","20241231",1,"",100000000)</f>
        <v>3.2437699914999998</v>
      </c>
      <c r="J4654" s="16">
        <f>[1]!s_fa_roe(A4654,"20251231")</f>
        <v>2.0613000000000001</v>
      </c>
      <c r="K4654" s="16">
        <f>[1]!s_stmnote_rdexp(A4654,"20251231",1,10000)</f>
        <v>272.720528</v>
      </c>
      <c r="L4654" s="16">
        <f>[1]!s_margin_tradingbalance(A4654,"",10000)</f>
        <v>87455.297099999996</v>
      </c>
      <c r="M4654" s="16">
        <f>[1]!s_margin_seclendingbalance(A4654,"",10000)</f>
        <v>542.03099999999995</v>
      </c>
      <c r="N4654" s="17">
        <f>[1]!s_val_ev(A4654,"",100000000)</f>
        <v>181.30886901010001</v>
      </c>
      <c r="O4654" s="17">
        <f>[1]!share_freesharesmv(A4654,"",100000000)</f>
        <v>139.7482890101</v>
      </c>
      <c r="P4654" s="17">
        <f ca="1">[1]!s_dq_amount_btin(A4654,TODAY()-1,100000000)</f>
        <v>7.8828844699999996</v>
      </c>
      <c r="Q4654" s="17">
        <f ca="1">[1]!s_dq_turn(A4654,TODAY()-1)</f>
        <v>4.3004139945110236</v>
      </c>
      <c r="R4654" s="2">
        <f>[1]!s_pq_amount(A4654,"20260101","",100000000)</f>
        <v>2200.4090977199999</v>
      </c>
      <c r="S4654" s="2">
        <f>[1]!s_pq_avgamount(A4654,"20260101","",100000000)</f>
        <v>20.187239428623851</v>
      </c>
      <c r="T4654" s="17">
        <f>[1]!s_ipo_dilutedpe(A4654)</f>
        <v>16.584399999999999</v>
      </c>
      <c r="U4654" s="12">
        <f>[1]!s_ipo_collection_total(A4654,100000000)</f>
        <v>25.983710691399999</v>
      </c>
      <c r="V4654" s="18">
        <f>[1]!s_val_pe_ttm(A4654,"")</f>
        <v>76.858222961425781</v>
      </c>
    </row>
    <row r="4655" spans="1:22" x14ac:dyDescent="0.3">
      <c r="A4655" s="12" t="s">
        <v>389</v>
      </c>
      <c r="B4655" s="12" t="s">
        <v>390</v>
      </c>
      <c r="C4655" s="16" t="str">
        <f>[1]!s_info_mkt(A4655)</f>
        <v>北证</v>
      </c>
      <c r="D4655" s="16" t="str">
        <f>[1]!s_ipo_listeddate(A4655)</f>
        <v>2022-10-18</v>
      </c>
      <c r="E4655" s="16" t="str">
        <f>[1]!s_info_industry_csrc2023(A4655,"",3)</f>
        <v>专用设备制造业</v>
      </c>
      <c r="F4655" s="16">
        <f>[1]!s_is(A4655,83,"FY","YTD","20251231",1,"",100000000)</f>
        <v>3.0854489545999999</v>
      </c>
      <c r="G4655" s="16">
        <f>[1]!s_is(A4655,83,"FY","YTD","20241231",1,"",100000000)</f>
        <v>2.9577328193999999</v>
      </c>
      <c r="H4655" s="16">
        <f>[1]!s_is(A4655,61,"FY","YTD","20251231",1,"",100000000)</f>
        <v>0.19107093280000001</v>
      </c>
      <c r="I4655" s="16">
        <f>[1]!s_is(A4655,61,"FY","YTD","20241231",1,"",100000000)</f>
        <v>0.18087029570000002</v>
      </c>
      <c r="J4655" s="16">
        <f>[1]!s_fa_roe(A4655,"20251231")</f>
        <v>3.0897999999999999</v>
      </c>
      <c r="K4655" s="16">
        <f>[1]!s_stmnote_rdexp(A4655,"20251231",1,10000)</f>
        <v>3127.4365950000001</v>
      </c>
      <c r="L4655" s="16">
        <f>[1]!s_margin_tradingbalance(A4655,"",10000)</f>
        <v>1030.3072999999999</v>
      </c>
      <c r="M4655" s="16">
        <f>[1]!s_margin_seclendingbalance(A4655,"",10000)</f>
        <v>0</v>
      </c>
      <c r="N4655" s="17">
        <f>[1]!s_val_ev(A4655,"",100000000)</f>
        <v>12.236463151000001</v>
      </c>
      <c r="O4655" s="17">
        <f>[1]!share_freesharesmv(A4655,"",100000000)</f>
        <v>3.9780812995000003</v>
      </c>
      <c r="P4655" s="17">
        <f ca="1">[1]!s_dq_amount_btin(A4655,TODAY()-1,100000000)</f>
        <v>0.19053088000000001</v>
      </c>
      <c r="Q4655" s="17">
        <f ca="1">[1]!s_dq_turn(A4655,TODAY()-1)</f>
        <v>2.9996195423561116</v>
      </c>
      <c r="R4655" s="2">
        <f>[1]!s_pq_amount(A4655,"20260101","",100000000)</f>
        <v>22.898324460000001</v>
      </c>
      <c r="S4655" s="2">
        <f>[1]!s_pq_avgamount(A4655,"20260101","",100000000)</f>
        <v>0.21007637119266057</v>
      </c>
      <c r="T4655" s="17">
        <f>[1]!s_ipo_dilutedpe(A4655)</f>
        <v>25.72</v>
      </c>
      <c r="U4655" s="12">
        <f>[1]!s_ipo_collection_total(A4655,100000000)</f>
        <v>3.86923744</v>
      </c>
      <c r="V4655" s="18">
        <f>[1]!s_val_pe_ttm(A4655,"")</f>
        <v>60.888717651367188</v>
      </c>
    </row>
    <row r="4656" spans="1:22" x14ac:dyDescent="0.3">
      <c r="A4656" s="12" t="s">
        <v>387</v>
      </c>
      <c r="B4656" s="12" t="s">
        <v>388</v>
      </c>
      <c r="C4656" s="16" t="str">
        <f>[1]!s_info_mkt(A4656)</f>
        <v>北证</v>
      </c>
      <c r="D4656" s="16" t="str">
        <f>[1]!s_ipo_listeddate(A4656)</f>
        <v>2023-06-01</v>
      </c>
      <c r="E4656" s="16" t="str">
        <f>[1]!s_info_industry_csrc2023(A4656,"",3)</f>
        <v>仪器仪表制造业</v>
      </c>
      <c r="F4656" s="16">
        <f>[1]!s_is(A4656,83,"FY","YTD","20251231",1,"",100000000)</f>
        <v>1.6790180558000001</v>
      </c>
      <c r="G4656" s="16">
        <f>[1]!s_is(A4656,83,"FY","YTD","20241231",1,"",100000000)</f>
        <v>1.7536568496</v>
      </c>
      <c r="H4656" s="16">
        <f>[1]!s_is(A4656,61,"FY","YTD","20251231",1,"",100000000)</f>
        <v>0.62805847960000005</v>
      </c>
      <c r="I4656" s="16">
        <f>[1]!s_is(A4656,61,"FY","YTD","20241231",1,"",100000000)</f>
        <v>0.73597778819999993</v>
      </c>
      <c r="J4656" s="16">
        <f>[1]!s_fa_roe(A4656,"20251231")</f>
        <v>12.5274</v>
      </c>
      <c r="K4656" s="16">
        <f>[1]!s_stmnote_rdexp(A4656,"20251231",1,10000)</f>
        <v>1828.3470379999999</v>
      </c>
      <c r="L4656" s="16">
        <f>[1]!s_margin_tradingbalance(A4656,"",10000)</f>
        <v>1440.7788</v>
      </c>
      <c r="M4656" s="16">
        <f>[1]!s_margin_seclendingbalance(A4656,"",10000)</f>
        <v>0</v>
      </c>
      <c r="N4656" s="17">
        <f>[1]!s_val_ev(A4656,"",100000000)</f>
        <v>20.507135792</v>
      </c>
      <c r="O4656" s="17">
        <f>[1]!share_freesharesmv(A4656,"",100000000)</f>
        <v>5.1305030322</v>
      </c>
      <c r="P4656" s="17">
        <f ca="1">[1]!s_dq_amount_btin(A4656,TODAY()-1,100000000)</f>
        <v>0.16501890999999999</v>
      </c>
      <c r="Q4656" s="17">
        <f ca="1">[1]!s_dq_turn(A4656,TODAY()-1)</f>
        <v>3.1744700622496596</v>
      </c>
      <c r="R4656" s="2">
        <f>[1]!s_pq_amount(A4656,"20260101","",100000000)</f>
        <v>45.9537932</v>
      </c>
      <c r="S4656" s="2">
        <f>[1]!s_pq_avgamount(A4656,"20260101","",100000000)</f>
        <v>0.42159443302752292</v>
      </c>
      <c r="T4656" s="17">
        <f>[1]!s_ipo_dilutedpe(A4656)</f>
        <v>23.45</v>
      </c>
      <c r="U4656" s="12">
        <f>[1]!s_ipo_collection_total(A4656,100000000)</f>
        <v>2.8462000000000001</v>
      </c>
      <c r="V4656" s="18">
        <f>[1]!s_val_pe_ttm(A4656,"")</f>
        <v>34.070812225341797</v>
      </c>
    </row>
    <row r="4657" spans="1:22" x14ac:dyDescent="0.3">
      <c r="A4657" s="12" t="s">
        <v>9578</v>
      </c>
      <c r="B4657" s="12" t="s">
        <v>9579</v>
      </c>
      <c r="C4657" s="16" t="str">
        <f>[1]!s_info_mkt(A4657)</f>
        <v>主板</v>
      </c>
      <c r="D4657" s="16" t="str">
        <f>[1]!s_ipo_listeddate(A4657)</f>
        <v>1997-02-28</v>
      </c>
      <c r="E4657" s="16" t="str">
        <f>[1]!s_info_industry_csrc2023(A4657,"",3)</f>
        <v>商务服务业</v>
      </c>
      <c r="F4657" s="16">
        <f>[1]!s_is(A4657,83,"FY","YTD","20251231",1,"",100000000)</f>
        <v>8.7752968863999996</v>
      </c>
      <c r="G4657" s="16">
        <f>[1]!s_is(A4657,83,"FY","YTD","20241231",1,"",100000000)</f>
        <v>9.4964699585000005</v>
      </c>
      <c r="H4657" s="16">
        <f>[1]!s_is(A4657,61,"FY","YTD","20251231",1,"",100000000)</f>
        <v>-0.16213779960000002</v>
      </c>
      <c r="I4657" s="16">
        <f>[1]!s_is(A4657,61,"FY","YTD","20241231",1,"",100000000)</f>
        <v>1.4083408819000001</v>
      </c>
      <c r="J4657" s="16">
        <f>[1]!s_fa_roe(A4657,"20251231")</f>
        <v>-0.2742</v>
      </c>
      <c r="K4657" s="16">
        <f>[1]!s_stmnote_rdexp(A4657,"20251231",1,10000)</f>
        <v>759.81143299999997</v>
      </c>
      <c r="L4657" s="16">
        <f>[1]!s_margin_tradingbalance(A4657,"",10000)</f>
        <v>49196.8825</v>
      </c>
      <c r="M4657" s="16">
        <f>[1]!s_margin_seclendingbalance(A4657,"",10000)</f>
        <v>28.417200000000001</v>
      </c>
      <c r="N4657" s="17">
        <f>[1]!s_val_ev(A4657,"",100000000)</f>
        <v>52.328736129600003</v>
      </c>
      <c r="O4657" s="17">
        <f>[1]!share_freesharesmv(A4657,"",100000000)</f>
        <v>31.5271172496</v>
      </c>
      <c r="P4657" s="17">
        <f ca="1">[1]!s_dq_amount_btin(A4657,TODAY()-1,100000000)</f>
        <v>0.60879786999999996</v>
      </c>
      <c r="Q4657" s="17">
        <f ca="1">[1]!s_dq_turn(A4657,TODAY()-1)</f>
        <v>1.1572737745856752</v>
      </c>
      <c r="R4657" s="2">
        <f>[1]!s_pq_amount(A4657,"20260101","",100000000)</f>
        <v>84.410021369999995</v>
      </c>
      <c r="S4657" s="2">
        <f>[1]!s_pq_avgamount(A4657,"20260101","",100000000)</f>
        <v>0.77440386577981646</v>
      </c>
      <c r="T4657" s="17">
        <f>[1]!s_ipo_dilutedpe(A4657)</f>
        <v>0</v>
      </c>
      <c r="U4657" s="12">
        <f>[1]!s_ipo_collection_total(A4657,100000000)</f>
        <v>1.98315</v>
      </c>
      <c r="V4657" s="18">
        <f>[1]!s_val_pe_ttm(A4657,"")</f>
        <v>17.243810653686523</v>
      </c>
    </row>
    <row r="4658" spans="1:22" x14ac:dyDescent="0.3">
      <c r="A4658" s="12" t="s">
        <v>9580</v>
      </c>
      <c r="B4658" s="12" t="s">
        <v>9581</v>
      </c>
      <c r="C4658" s="16" t="str">
        <f>[1]!s_info_mkt(A4658)</f>
        <v>创业板</v>
      </c>
      <c r="D4658" s="16" t="str">
        <f>[1]!s_ipo_listeddate(A4658)</f>
        <v>2020-07-22</v>
      </c>
      <c r="E4658" s="16" t="str">
        <f>[1]!s_info_industry_csrc2023(A4658,"",3)</f>
        <v>化学原料和化学制品制造业</v>
      </c>
      <c r="F4658" s="16">
        <f>[1]!s_is(A4658,83,"FY","YTD","20251231",1,"",100000000)</f>
        <v>14.8317087624</v>
      </c>
      <c r="G4658" s="16">
        <f>[1]!s_is(A4658,83,"FY","YTD","20241231",1,"",100000000)</f>
        <v>22.7598458788</v>
      </c>
      <c r="H4658" s="16">
        <f>[1]!s_is(A4658,61,"FY","YTD","20251231",1,"",100000000)</f>
        <v>1.0803399929999999</v>
      </c>
      <c r="I4658" s="16">
        <f>[1]!s_is(A4658,61,"FY","YTD","20241231",1,"",100000000)</f>
        <v>5.6247338340999997</v>
      </c>
      <c r="J4658" s="16">
        <f>[1]!s_fa_roe(A4658,"20251231")</f>
        <v>3.8908999999999998</v>
      </c>
      <c r="K4658" s="16">
        <f>[1]!s_stmnote_rdexp(A4658,"20251231",1,10000)</f>
        <v>6593.7254409999996</v>
      </c>
      <c r="L4658" s="16">
        <f>[1]!s_margin_tradingbalance(A4658,"",10000)</f>
        <v>14190.8999</v>
      </c>
      <c r="M4658" s="16">
        <f>[1]!s_margin_seclendingbalance(A4658,"",10000)</f>
        <v>25.808299999999999</v>
      </c>
      <c r="N4658" s="17">
        <f>[1]!s_val_ev(A4658,"",100000000)</f>
        <v>52.515869419199994</v>
      </c>
      <c r="O4658" s="17">
        <f>[1]!share_freesharesmv(A4658,"",100000000)</f>
        <v>20.124111979199999</v>
      </c>
      <c r="P4658" s="17">
        <f ca="1">[1]!s_dq_amount_btin(A4658,TODAY()-1,100000000)</f>
        <v>1.4117078000000001</v>
      </c>
      <c r="Q4658" s="17">
        <f ca="1">[1]!s_dq_turn(A4658,TODAY()-1)</f>
        <v>2.7426662997572411</v>
      </c>
      <c r="R4658" s="2">
        <f>[1]!s_pq_amount(A4658,"20260101","",100000000)</f>
        <v>89.632287779999999</v>
      </c>
      <c r="S4658" s="2">
        <f>[1]!s_pq_avgamount(A4658,"20260101","",100000000)</f>
        <v>0.82231456678899084</v>
      </c>
      <c r="T4658" s="17">
        <f>[1]!s_ipo_dilutedpe(A4658)</f>
        <v>22.44</v>
      </c>
      <c r="U4658" s="12">
        <f>[1]!s_ipo_collection_total(A4658,100000000)</f>
        <v>8.6240319999999997</v>
      </c>
      <c r="V4658" s="18">
        <f>[1]!s_val_pe_ttm(A4658,"")</f>
        <v>52.097370147705078</v>
      </c>
    </row>
    <row r="4659" spans="1:22" x14ac:dyDescent="0.3">
      <c r="A4659" s="12" t="s">
        <v>9582</v>
      </c>
      <c r="B4659" s="12" t="s">
        <v>9583</v>
      </c>
      <c r="C4659" s="16" t="str">
        <f>[1]!s_info_mkt(A4659)</f>
        <v>创业板</v>
      </c>
      <c r="D4659" s="16" t="str">
        <f>[1]!s_ipo_listeddate(A4659)</f>
        <v>2014-07-31</v>
      </c>
      <c r="E4659" s="16" t="str">
        <f>[1]!s_info_industry_csrc2023(A4659,"",3)</f>
        <v>计算机、通信和其他电子设备制造业</v>
      </c>
      <c r="F4659" s="16">
        <f>[1]!s_is(A4659,83,"FY","YTD","20251231",1,"",100000000)</f>
        <v>75.488261045399994</v>
      </c>
      <c r="G4659" s="16">
        <f>[1]!s_is(A4659,83,"FY","YTD","20241231",1,"",100000000)</f>
        <v>66.082500413299996</v>
      </c>
      <c r="H4659" s="16">
        <f>[1]!s_is(A4659,61,"FY","YTD","20251231",1,"",100000000)</f>
        <v>4.0218923313000001</v>
      </c>
      <c r="I4659" s="16">
        <f>[1]!s_is(A4659,61,"FY","YTD","20241231",1,"",100000000)</f>
        <v>8.4764508860000003</v>
      </c>
      <c r="J4659" s="16">
        <f>[1]!s_fa_roe(A4659,"20251231")</f>
        <v>3.5438999999999998</v>
      </c>
      <c r="K4659" s="16">
        <f>[1]!s_stmnote_rdexp(A4659,"20251231",1,10000)</f>
        <v>12481.50555</v>
      </c>
      <c r="L4659" s="16">
        <f>[1]!s_margin_tradingbalance(A4659,"",10000)</f>
        <v>300300.08350000001</v>
      </c>
      <c r="M4659" s="16">
        <f>[1]!s_margin_seclendingbalance(A4659,"",10000)</f>
        <v>911.44449999999995</v>
      </c>
      <c r="N4659" s="17">
        <f>[1]!s_val_ev(A4659,"",100000000)</f>
        <v>739.36820132000003</v>
      </c>
      <c r="O4659" s="17">
        <f>[1]!share_freesharesmv(A4659,"",100000000)</f>
        <v>457.25061237</v>
      </c>
      <c r="P4659" s="17">
        <f ca="1">[1]!s_dq_amount_btin(A4659,TODAY()-1,100000000)</f>
        <v>53.864155330000003</v>
      </c>
      <c r="Q4659" s="17">
        <f ca="1">[1]!s_dq_turn(A4659,TODAY()-1)</f>
        <v>8.8535715066706437</v>
      </c>
      <c r="R4659" s="2">
        <f>[1]!s_pq_amount(A4659,"20260101","",100000000)</f>
        <v>4205.4692234200002</v>
      </c>
      <c r="S4659" s="2">
        <f>[1]!s_pq_avgamount(A4659,"20260101","",100000000)</f>
        <v>38.582286453394495</v>
      </c>
      <c r="T4659" s="17">
        <f>[1]!s_ipo_dilutedpe(A4659)</f>
        <v>18.29</v>
      </c>
      <c r="U4659" s="12">
        <f>[1]!s_ipo_collection_total(A4659,100000000)</f>
        <v>1.6516500000000001</v>
      </c>
      <c r="V4659" s="18">
        <f>[1]!s_val_pe_ttm(A4659,"")</f>
        <v>54.053825378417969</v>
      </c>
    </row>
    <row r="4660" spans="1:22" x14ac:dyDescent="0.3">
      <c r="A4660" s="12" t="s">
        <v>391</v>
      </c>
      <c r="B4660" s="12" t="s">
        <v>392</v>
      </c>
      <c r="C4660" s="16" t="str">
        <f>[1]!s_info_mkt(A4660)</f>
        <v>北证</v>
      </c>
      <c r="D4660" s="16" t="str">
        <f>[1]!s_ipo_listeddate(A4660)</f>
        <v>2020-11-18</v>
      </c>
      <c r="E4660" s="16" t="str">
        <f>[1]!s_info_industry_csrc2023(A4660,"",3)</f>
        <v>仪器仪表制造业</v>
      </c>
      <c r="F4660" s="16">
        <f>[1]!s_is(A4660,83,"FY","YTD","20251231",1,"",100000000)</f>
        <v>2.5840565308000003</v>
      </c>
      <c r="G4660" s="16">
        <f>[1]!s_is(A4660,83,"FY","YTD","20241231",1,"",100000000)</f>
        <v>2.5482628841000001</v>
      </c>
      <c r="H4660" s="16">
        <f>[1]!s_is(A4660,61,"FY","YTD","20251231",1,"",100000000)</f>
        <v>0.40859278759999995</v>
      </c>
      <c r="I4660" s="16">
        <f>[1]!s_is(A4660,61,"FY","YTD","20241231",1,"",100000000)</f>
        <v>0.37887795729999996</v>
      </c>
      <c r="J4660" s="16">
        <f>[1]!s_fa_roe(A4660,"20251231")</f>
        <v>11.8239</v>
      </c>
      <c r="K4660" s="16">
        <f>[1]!s_stmnote_rdexp(A4660,"20251231",1,10000)</f>
        <v>880.25838299999998</v>
      </c>
      <c r="L4660" s="16">
        <f>[1]!s_margin_tradingbalance(A4660,"",10000)</f>
        <v>1507.2554</v>
      </c>
      <c r="M4660" s="16">
        <f>[1]!s_margin_seclendingbalance(A4660,"",10000)</f>
        <v>0</v>
      </c>
      <c r="N4660" s="17">
        <f>[1]!s_val_ev(A4660,"",100000000)</f>
        <v>16.813080460800002</v>
      </c>
      <c r="O4660" s="17">
        <f>[1]!share_freesharesmv(A4660,"",100000000)</f>
        <v>8.5825079304000003</v>
      </c>
      <c r="P4660" s="17">
        <f ca="1">[1]!s_dq_amount_btin(A4660,TODAY()-1,100000000)</f>
        <v>0.33988267999999999</v>
      </c>
      <c r="Q4660" s="17">
        <f ca="1">[1]!s_dq_turn(A4660,TODAY()-1)</f>
        <v>2.8126584951304507</v>
      </c>
      <c r="R4660" s="2">
        <f>[1]!s_pq_amount(A4660,"20260101","",100000000)</f>
        <v>101.49735175000001</v>
      </c>
      <c r="S4660" s="2">
        <f>[1]!s_pq_avgamount(A4660,"20260101","",100000000)</f>
        <v>0.93116836467889907</v>
      </c>
      <c r="T4660" s="17">
        <f>[1]!s_ipo_dilutedpe(A4660)</f>
        <v>16.100000000000001</v>
      </c>
      <c r="U4660" s="12">
        <f>[1]!s_ipo_collection_total(A4660,100000000)</f>
        <v>0.44283</v>
      </c>
      <c r="V4660" s="18">
        <f>[1]!s_val_pe_ttm(A4660,"")</f>
        <v>39.981651306152344</v>
      </c>
    </row>
    <row r="4661" spans="1:22" x14ac:dyDescent="0.3">
      <c r="A4661" s="12" t="s">
        <v>9584</v>
      </c>
      <c r="B4661" s="12" t="s">
        <v>9585</v>
      </c>
      <c r="C4661" s="16" t="str">
        <f>[1]!s_info_mkt(A4661)</f>
        <v>主板</v>
      </c>
      <c r="D4661" s="16" t="str">
        <f>[1]!s_ipo_listeddate(A4661)</f>
        <v>2011-03-25</v>
      </c>
      <c r="E4661" s="16" t="str">
        <f>[1]!s_info_industry_csrc2023(A4661,"",3)</f>
        <v>农副食品加工业</v>
      </c>
      <c r="F4661" s="16">
        <f>[1]!s_is(A4661,83,"FY","YTD","20251231",1,"",100000000)</f>
        <v>242.14860925990001</v>
      </c>
      <c r="G4661" s="16">
        <f>[1]!s_is(A4661,83,"FY","YTD","20241231",1,"",100000000)</f>
        <v>243.4256583881</v>
      </c>
      <c r="H4661" s="16">
        <f>[1]!s_is(A4661,61,"FY","YTD","20251231",1,"",100000000)</f>
        <v>-11.8703765937</v>
      </c>
      <c r="I4661" s="16">
        <f>[1]!s_is(A4661,61,"FY","YTD","20241231",1,"",100000000)</f>
        <v>3.5541599480000001</v>
      </c>
      <c r="J4661" s="16">
        <f>[1]!s_fa_roe(A4661,"20251231")</f>
        <v>-22.3535</v>
      </c>
      <c r="K4661" s="16">
        <f>[1]!s_stmnote_rdexp(A4661,"20251231",1,10000)</f>
        <v>13155.431384</v>
      </c>
      <c r="L4661" s="16">
        <f>[1]!s_margin_tradingbalance(A4661,"",10000)</f>
        <v>30576.7808</v>
      </c>
      <c r="M4661" s="16">
        <f>[1]!s_margin_seclendingbalance(A4661,"",10000)</f>
        <v>57.642299999999999</v>
      </c>
      <c r="N4661" s="17">
        <f>[1]!s_val_ev(A4661,"",100000000)</f>
        <v>46.287559993900004</v>
      </c>
      <c r="O4661" s="17">
        <f>[1]!share_freesharesmv(A4661,"",100000000)</f>
        <v>41.039571627900003</v>
      </c>
      <c r="P4661" s="17">
        <f ca="1">[1]!s_dq_amount_btin(A4661,TODAY()-1,100000000)</f>
        <v>0.50834447000000005</v>
      </c>
      <c r="Q4661" s="17">
        <f ca="1">[1]!s_dq_turn(A4661,TODAY()-1)</f>
        <v>1.088186519672518</v>
      </c>
      <c r="R4661" s="2">
        <f>[1]!s_pq_amount(A4661,"20260101","",100000000)</f>
        <v>116.40996985</v>
      </c>
      <c r="S4661" s="2">
        <f>[1]!s_pq_avgamount(A4661,"20260101","",100000000)</f>
        <v>1.0679813747706421</v>
      </c>
      <c r="T4661" s="17">
        <f>[1]!s_ipo_dilutedpe(A4661)</f>
        <v>50</v>
      </c>
      <c r="U4661" s="12">
        <f>[1]!s_ipo_collection_total(A4661,100000000)</f>
        <v>9.4499999999999993</v>
      </c>
      <c r="V4661" s="18">
        <f>[1]!s_val_pe_ttm(A4661,"")</f>
        <v>-2.6673099994659424</v>
      </c>
    </row>
    <row r="4662" spans="1:22" x14ac:dyDescent="0.3">
      <c r="A4662" s="12" t="s">
        <v>9586</v>
      </c>
      <c r="B4662" s="12" t="s">
        <v>9587</v>
      </c>
      <c r="C4662" s="16" t="str">
        <f>[1]!s_info_mkt(A4662)</f>
        <v>主板</v>
      </c>
      <c r="D4662" s="16" t="str">
        <f>[1]!s_ipo_listeddate(A4662)</f>
        <v>1992-11-13</v>
      </c>
      <c r="E4662" s="16" t="str">
        <f>[1]!s_info_industry_csrc2023(A4662,"",3)</f>
        <v>化学原料和化学制品制造业</v>
      </c>
      <c r="F4662" s="16">
        <f>[1]!s_is(A4662,83,"FY","YTD","20251231",1,"",100000000)</f>
        <v>78.206959259800001</v>
      </c>
      <c r="G4662" s="16">
        <f>[1]!s_is(A4662,83,"FY","YTD","20241231",1,"",100000000)</f>
        <v>81.846819163399999</v>
      </c>
      <c r="H4662" s="16">
        <f>[1]!s_is(A4662,61,"FY","YTD","20251231",1,"",100000000)</f>
        <v>8.6263879174000007</v>
      </c>
      <c r="I4662" s="16">
        <f>[1]!s_is(A4662,61,"FY","YTD","20241231",1,"",100000000)</f>
        <v>7.8738576987000002</v>
      </c>
      <c r="J4662" s="16">
        <f>[1]!s_fa_roe(A4662,"20251231")</f>
        <v>9.5768000000000004</v>
      </c>
      <c r="K4662" s="16">
        <f>[1]!s_stmnote_rdexp(A4662,"20251231",1,10000)</f>
        <v>29816.753636000001</v>
      </c>
      <c r="L4662" s="16">
        <f>[1]!s_margin_tradingbalance(A4662,"",10000)</f>
        <v>17038.410199999998</v>
      </c>
      <c r="M4662" s="16">
        <f>[1]!s_margin_seclendingbalance(A4662,"",10000)</f>
        <v>51.75</v>
      </c>
      <c r="N4662" s="17">
        <f>[1]!s_val_ev(A4662,"",100000000)</f>
        <v>96.166722491999991</v>
      </c>
      <c r="O4662" s="17">
        <f>[1]!share_freesharesmv(A4662,"",100000000)</f>
        <v>21.842053051500002</v>
      </c>
      <c r="P4662" s="17">
        <f ca="1">[1]!s_dq_amount_btin(A4662,TODAY()-1,100000000)</f>
        <v>1.03804535</v>
      </c>
      <c r="Q4662" s="17">
        <f ca="1">[1]!s_dq_turn(A4662,TODAY()-1)</f>
        <v>1.328032956194376</v>
      </c>
      <c r="R4662" s="2">
        <f>[1]!s_pq_amount(A4662,"20260101","",100000000)</f>
        <v>300.70197969999998</v>
      </c>
      <c r="S4662" s="2">
        <f>[1]!s_pq_avgamount(A4662,"20260101","",100000000)</f>
        <v>2.758733758715596</v>
      </c>
      <c r="T4662" s="17">
        <f>[1]!s_ipo_dilutedpe(A4662)</f>
        <v>0</v>
      </c>
      <c r="U4662" s="12">
        <f>[1]!s_ipo_collection_total(A4662,100000000)</f>
        <v>0.88722000000000001</v>
      </c>
      <c r="V4662" s="18">
        <f>[1]!s_val_pe_ttm(A4662,"")</f>
        <v>14.301630020141602</v>
      </c>
    </row>
    <row r="4663" spans="1:22" x14ac:dyDescent="0.3">
      <c r="A4663" s="12" t="s">
        <v>9588</v>
      </c>
      <c r="B4663" s="12" t="s">
        <v>9589</v>
      </c>
      <c r="C4663" s="16" t="str">
        <f>[1]!s_info_mkt(A4663)</f>
        <v>主板</v>
      </c>
      <c r="D4663" s="16" t="str">
        <f>[1]!s_ipo_listeddate(A4663)</f>
        <v>2004-03-03</v>
      </c>
      <c r="E4663" s="16" t="str">
        <f>[1]!s_info_industry_csrc2023(A4663,"",3)</f>
        <v>电力、热力生产和供应业</v>
      </c>
      <c r="F4663" s="16">
        <f>[1]!s_is(A4663,83,"FY","YTD","20251231",1,"",100000000)</f>
        <v>29.962245400600001</v>
      </c>
      <c r="G4663" s="16">
        <f>[1]!s_is(A4663,83,"FY","YTD","20241231",1,"",100000000)</f>
        <v>31.166193423600003</v>
      </c>
      <c r="H4663" s="16">
        <f>[1]!s_is(A4663,61,"FY","YTD","20251231",1,"",100000000)</f>
        <v>3.9327370349000002</v>
      </c>
      <c r="I4663" s="16">
        <f>[1]!s_is(A4663,61,"FY","YTD","20241231",1,"",100000000)</f>
        <v>5.1445618179000006</v>
      </c>
      <c r="J4663" s="16">
        <f>[1]!s_fa_roe(A4663,"20251231")</f>
        <v>7.1989999999999998</v>
      </c>
      <c r="K4663" s="16">
        <f>[1]!s_stmnote_rdexp(A4663,"20251231",1,10000)</f>
        <v>0</v>
      </c>
      <c r="L4663" s="16">
        <f>[1]!s_margin_tradingbalance(A4663,"",10000)</f>
        <v>58976.393900000003</v>
      </c>
      <c r="M4663" s="16">
        <f>[1]!s_margin_seclendingbalance(A4663,"",10000)</f>
        <v>155.16409999999999</v>
      </c>
      <c r="N4663" s="17">
        <f>[1]!s_val_ev(A4663,"",100000000)</f>
        <v>154.11512789619999</v>
      </c>
      <c r="O4663" s="17">
        <f>[1]!share_freesharesmv(A4663,"",100000000)</f>
        <v>89.928938977299978</v>
      </c>
      <c r="P4663" s="17">
        <f ca="1">[1]!s_dq_amount_btin(A4663,TODAY()-1,100000000)</f>
        <v>4.2810037400000001</v>
      </c>
      <c r="Q4663" s="17">
        <f ca="1">[1]!s_dq_turn(A4663,TODAY()-1)</f>
        <v>2.7509235359785436</v>
      </c>
      <c r="R4663" s="2">
        <f>[1]!s_pq_amount(A4663,"20260101","",100000000)</f>
        <v>840.89788511999996</v>
      </c>
      <c r="S4663" s="2">
        <f>[1]!s_pq_avgamount(A4663,"20260101","",100000000)</f>
        <v>7.7146594965137609</v>
      </c>
      <c r="T4663" s="17">
        <f>[1]!s_ipo_dilutedpe(A4663)</f>
        <v>20</v>
      </c>
      <c r="U4663" s="12">
        <f>[1]!s_ipo_collection_total(A4663,100000000)</f>
        <v>2.5428000000000002</v>
      </c>
      <c r="V4663" s="18">
        <f>[1]!s_val_pe_ttm(A4663,"")</f>
        <v>35.696941375732422</v>
      </c>
    </row>
    <row r="4664" spans="1:22" x14ac:dyDescent="0.3">
      <c r="A4664" s="12" t="s">
        <v>9590</v>
      </c>
      <c r="B4664" s="12" t="s">
        <v>9591</v>
      </c>
      <c r="C4664" s="16" t="str">
        <f>[1]!s_info_mkt(A4664)</f>
        <v>创业板</v>
      </c>
      <c r="D4664" s="16" t="str">
        <f>[1]!s_ipo_listeddate(A4664)</f>
        <v>2017-01-05</v>
      </c>
      <c r="E4664" s="16" t="str">
        <f>[1]!s_info_industry_csrc2023(A4664,"",3)</f>
        <v>橡胶和塑料制品业</v>
      </c>
      <c r="F4664" s="16">
        <f>[1]!s_is(A4664,83,"FY","YTD","20251231",1,"",100000000)</f>
        <v>15.804146272000001</v>
      </c>
      <c r="G4664" s="16">
        <f>[1]!s_is(A4664,83,"FY","YTD","20241231",1,"",100000000)</f>
        <v>21.356611282799999</v>
      </c>
      <c r="H4664" s="16">
        <f>[1]!s_is(A4664,61,"FY","YTD","20251231",1,"",100000000)</f>
        <v>-2.1829851559</v>
      </c>
      <c r="I4664" s="16">
        <f>[1]!s_is(A4664,61,"FY","YTD","20241231",1,"",100000000)</f>
        <v>0.15204173570000001</v>
      </c>
      <c r="J4664" s="16">
        <f>[1]!s_fa_roe(A4664,"20251231")</f>
        <v>-9.4529999999999994</v>
      </c>
      <c r="K4664" s="16">
        <f>[1]!s_stmnote_rdexp(A4664,"20251231",1,10000)</f>
        <v>9342.7885659999993</v>
      </c>
      <c r="L4664" s="16">
        <f>[1]!s_margin_tradingbalance(A4664,"",10000)</f>
        <v>36674.424400000004</v>
      </c>
      <c r="M4664" s="16">
        <f>[1]!s_margin_seclendingbalance(A4664,"",10000)</f>
        <v>44.503</v>
      </c>
      <c r="N4664" s="17">
        <f>[1]!s_val_ev(A4664,"",100000000)</f>
        <v>58.681749624399998</v>
      </c>
      <c r="O4664" s="17">
        <f>[1]!share_freesharesmv(A4664,"",100000000)</f>
        <v>39.741929596000006</v>
      </c>
      <c r="P4664" s="17">
        <f ca="1">[1]!s_dq_amount_btin(A4664,TODAY()-1,100000000)</f>
        <v>1.3121719300000001</v>
      </c>
      <c r="Q4664" s="17">
        <f ca="1">[1]!s_dq_turn(A4664,TODAY()-1)</f>
        <v>2.7490495977963922</v>
      </c>
      <c r="R4664" s="2">
        <f>[1]!s_pq_amount(A4664,"20260101","",100000000)</f>
        <v>193.72400780000001</v>
      </c>
      <c r="S4664" s="2">
        <f>[1]!s_pq_avgamount(A4664,"20260101","",100000000)</f>
        <v>1.7772844752293577</v>
      </c>
      <c r="T4664" s="17">
        <f>[1]!s_ipo_dilutedpe(A4664)</f>
        <v>22.98</v>
      </c>
      <c r="U4664" s="12">
        <f>[1]!s_ipo_collection_total(A4664,100000000)</f>
        <v>3.6686000000000001</v>
      </c>
      <c r="V4664" s="18">
        <f>[1]!s_val_pe_ttm(A4664,"")</f>
        <v>-27.884990692138672</v>
      </c>
    </row>
    <row r="4665" spans="1:22" x14ac:dyDescent="0.3">
      <c r="A4665" s="12" t="s">
        <v>397</v>
      </c>
      <c r="B4665" s="12" t="s">
        <v>398</v>
      </c>
      <c r="C4665" s="16" t="str">
        <f>[1]!s_info_mkt(A4665)</f>
        <v>北证</v>
      </c>
      <c r="D4665" s="16" t="str">
        <f>[1]!s_ipo_listeddate(A4665)</f>
        <v>2023-12-14</v>
      </c>
      <c r="E4665" s="16" t="str">
        <f>[1]!s_info_industry_csrc2023(A4665,"",3)</f>
        <v>软件和信息技术服务业</v>
      </c>
      <c r="F4665" s="16">
        <f>[1]!s_is(A4665,83,"FY","YTD","20251231",1,"",100000000)</f>
        <v>7.0794361977999998</v>
      </c>
      <c r="G4665" s="16">
        <f>[1]!s_is(A4665,83,"FY","YTD","20241231",1,"",100000000)</f>
        <v>5.8234892658000001</v>
      </c>
      <c r="H4665" s="16">
        <f>[1]!s_is(A4665,61,"FY","YTD","20251231",1,"",100000000)</f>
        <v>9.7748460699999998E-2</v>
      </c>
      <c r="I4665" s="16">
        <f>[1]!s_is(A4665,61,"FY","YTD","20241231",1,"",100000000)</f>
        <v>0.29698920779999999</v>
      </c>
      <c r="J4665" s="16">
        <f>[1]!s_fa_roe(A4665,"20251231")</f>
        <v>1.2681</v>
      </c>
      <c r="K4665" s="16">
        <f>[1]!s_stmnote_rdexp(A4665,"20251231",1,10000)</f>
        <v>6517.2129249999998</v>
      </c>
      <c r="L4665" s="16">
        <f>[1]!s_margin_tradingbalance(A4665,"",10000)</f>
        <v>1065.8951</v>
      </c>
      <c r="M4665" s="16">
        <f>[1]!s_margin_seclendingbalance(A4665,"",10000)</f>
        <v>0</v>
      </c>
      <c r="N4665" s="17">
        <f>[1]!s_val_ev(A4665,"",100000000)</f>
        <v>11.819365803</v>
      </c>
      <c r="O4665" s="17">
        <f>[1]!share_freesharesmv(A4665,"",100000000)</f>
        <v>6.0581374538999997</v>
      </c>
      <c r="P4665" s="17">
        <f ca="1">[1]!s_dq_amount_btin(A4665,TODAY()-1,100000000)</f>
        <v>0.21136374999999999</v>
      </c>
      <c r="Q4665" s="17">
        <f ca="1">[1]!s_dq_turn(A4665,TODAY()-1)</f>
        <v>2.9793988320962823</v>
      </c>
      <c r="R4665" s="2">
        <f>[1]!s_pq_amount(A4665,"20260101","",100000000)</f>
        <v>103.80075132</v>
      </c>
      <c r="S4665" s="2">
        <f>[1]!s_pq_avgamount(A4665,"20260101","",100000000)</f>
        <v>0.95230047082568814</v>
      </c>
      <c r="T4665" s="17">
        <f>[1]!s_ipo_dilutedpe(A4665)</f>
        <v>16.809999999999999</v>
      </c>
      <c r="U4665" s="12">
        <f>[1]!s_ipo_collection_total(A4665,100000000)</f>
        <v>1.3248</v>
      </c>
      <c r="V4665" s="18">
        <f>[1]!s_val_pe_ttm(A4665,"")</f>
        <v>208.96495056152344</v>
      </c>
    </row>
    <row r="4666" spans="1:22" x14ac:dyDescent="0.3">
      <c r="A4666" s="12" t="s">
        <v>395</v>
      </c>
      <c r="B4666" s="12" t="s">
        <v>396</v>
      </c>
      <c r="C4666" s="16" t="str">
        <f>[1]!s_info_mkt(A4666)</f>
        <v>北证</v>
      </c>
      <c r="D4666" s="16" t="str">
        <f>[1]!s_ipo_listeddate(A4666)</f>
        <v>2022-11-09</v>
      </c>
      <c r="E4666" s="16" t="str">
        <f>[1]!s_info_industry_csrc2023(A4666,"",3)</f>
        <v>计算机、通信和其他电子设备制造业</v>
      </c>
      <c r="F4666" s="16">
        <f>[1]!s_is(A4666,83,"FY","YTD","20251231",1,"",100000000)</f>
        <v>5.5184626700999999</v>
      </c>
      <c r="G4666" s="16">
        <f>[1]!s_is(A4666,83,"FY","YTD","20241231",1,"",100000000)</f>
        <v>4.3678827247000003</v>
      </c>
      <c r="H4666" s="16">
        <f>[1]!s_is(A4666,61,"FY","YTD","20251231",1,"",100000000)</f>
        <v>6.5355314299999995E-2</v>
      </c>
      <c r="I4666" s="16">
        <f>[1]!s_is(A4666,61,"FY","YTD","20241231",1,"",100000000)</f>
        <v>1.54819078E-2</v>
      </c>
      <c r="J4666" s="16">
        <f>[1]!s_fa_roe(A4666,"20251231")</f>
        <v>2.5840999999999998</v>
      </c>
      <c r="K4666" s="16">
        <f>[1]!s_stmnote_rdexp(A4666,"20251231",1,10000)</f>
        <v>4117.850281</v>
      </c>
      <c r="L4666" s="16">
        <f>[1]!s_margin_tradingbalance(A4666,"",10000)</f>
        <v>1015.8267</v>
      </c>
      <c r="M4666" s="16">
        <f>[1]!s_margin_seclendingbalance(A4666,"",10000)</f>
        <v>0</v>
      </c>
      <c r="N4666" s="17">
        <f>[1]!s_val_ev(A4666,"",100000000)</f>
        <v>12.027455496599998</v>
      </c>
      <c r="O4666" s="17">
        <f>[1]!share_freesharesmv(A4666,"",100000000)</f>
        <v>4.4759416197999995</v>
      </c>
      <c r="P4666" s="17">
        <f ca="1">[1]!s_dq_amount_btin(A4666,TODAY()-1,100000000)</f>
        <v>0.27468192000000002</v>
      </c>
      <c r="Q4666" s="17">
        <f ca="1">[1]!s_dq_turn(A4666,TODAY()-1)</f>
        <v>3.7004937468675356</v>
      </c>
      <c r="R4666" s="2">
        <f>[1]!s_pq_amount(A4666,"20260101","",100000000)</f>
        <v>55.756138149999998</v>
      </c>
      <c r="S4666" s="2">
        <f>[1]!s_pq_avgamount(A4666,"20260101","",100000000)</f>
        <v>0.51152420321100922</v>
      </c>
      <c r="T4666" s="17">
        <f>[1]!s_ipo_dilutedpe(A4666)</f>
        <v>19.329999999999998</v>
      </c>
      <c r="U4666" s="12">
        <f>[1]!s_ipo_collection_total(A4666,100000000)</f>
        <v>1.3040527200000001</v>
      </c>
      <c r="V4666" s="18">
        <f>[1]!s_val_pe_ttm(A4666,"")</f>
        <v>670.317626953125</v>
      </c>
    </row>
    <row r="4667" spans="1:22" x14ac:dyDescent="0.3">
      <c r="A4667" s="12" t="s">
        <v>9592</v>
      </c>
      <c r="B4667" s="12" t="s">
        <v>9593</v>
      </c>
      <c r="C4667" s="16" t="str">
        <f>[1]!s_info_mkt(A4667)</f>
        <v>主板</v>
      </c>
      <c r="D4667" s="16" t="str">
        <f>[1]!s_ipo_listeddate(A4667)</f>
        <v>1993-12-15</v>
      </c>
      <c r="E4667" s="16" t="str">
        <f>[1]!s_info_industry_csrc2023(A4667,"",3)</f>
        <v>废弃资源综合利用业</v>
      </c>
      <c r="F4667" s="16">
        <f>[1]!s_is(A4667,83,"FY","YTD","20251231",1,"",100000000)</f>
        <v>94.285682204400004</v>
      </c>
      <c r="G4667" s="16">
        <f>[1]!s_is(A4667,83,"FY","YTD","20241231",1,"",100000000)</f>
        <v>67.335198091899997</v>
      </c>
      <c r="H4667" s="16">
        <f>[1]!s_is(A4667,61,"FY","YTD","20251231",1,"",100000000)</f>
        <v>-2.5176597383000003</v>
      </c>
      <c r="I4667" s="16">
        <f>[1]!s_is(A4667,61,"FY","YTD","20241231",1,"",100000000)</f>
        <v>0.39714483960000002</v>
      </c>
      <c r="J4667" s="16">
        <f>[1]!s_fa_roe(A4667,"20251231")</f>
        <v>-6.2483000000000004</v>
      </c>
      <c r="K4667" s="16">
        <f>[1]!s_stmnote_rdexp(A4667,"20251231",1,10000)</f>
        <v>0</v>
      </c>
      <c r="L4667" s="16">
        <f>[1]!s_margin_tradingbalance(A4667,"",10000)</f>
        <v>0</v>
      </c>
      <c r="M4667" s="16">
        <f>[1]!s_margin_seclendingbalance(A4667,"",10000)</f>
        <v>0</v>
      </c>
      <c r="N4667" s="17">
        <f>[1]!s_val_ev(A4667,"",100000000)</f>
        <v>40.282179971600002</v>
      </c>
      <c r="O4667" s="17">
        <f>[1]!share_freesharesmv(A4667,"",100000000)</f>
        <v>23.865478854000003</v>
      </c>
      <c r="P4667" s="17">
        <f ca="1">[1]!s_dq_amount_btin(A4667,TODAY()-1,100000000)</f>
        <v>1.21254653</v>
      </c>
      <c r="Q4667" s="17">
        <f ca="1">[1]!s_dq_turn(A4667,TODAY()-1)</f>
        <v>3.3448075024144428</v>
      </c>
      <c r="R4667" s="2">
        <f>[1]!s_pq_amount(A4667,"20260101","",100000000)</f>
        <v>378.35661368000001</v>
      </c>
      <c r="S4667" s="2">
        <f>[1]!s_pq_avgamount(A4667,"20260101","",100000000)</f>
        <v>3.4711615933944953</v>
      </c>
      <c r="T4667" s="17">
        <f>[1]!s_ipo_dilutedpe(A4667)</f>
        <v>0</v>
      </c>
      <c r="U4667" s="12">
        <f>[1]!s_ipo_collection_total(A4667,100000000)</f>
        <v>1.08</v>
      </c>
      <c r="V4667" s="18">
        <f>[1]!s_val_pe_ttm(A4667,"")</f>
        <v>-12.354316711425781</v>
      </c>
    </row>
    <row r="4668" spans="1:22" x14ac:dyDescent="0.3">
      <c r="A4668" s="12" t="s">
        <v>393</v>
      </c>
      <c r="B4668" s="12" t="s">
        <v>394</v>
      </c>
      <c r="C4668" s="16" t="str">
        <f>[1]!s_info_mkt(A4668)</f>
        <v>北证</v>
      </c>
      <c r="D4668" s="16" t="str">
        <f>[1]!s_ipo_listeddate(A4668)</f>
        <v>2023-03-08</v>
      </c>
      <c r="E4668" s="16" t="str">
        <f>[1]!s_info_industry_csrc2023(A4668,"",3)</f>
        <v>化学原料和化学制品制造业</v>
      </c>
      <c r="F4668" s="16">
        <f>[1]!s_is(A4668,83,"FY","YTD","20251231",1,"",100000000)</f>
        <v>10.723090018600001</v>
      </c>
      <c r="G4668" s="16">
        <f>[1]!s_is(A4668,83,"FY","YTD","20241231",1,"",100000000)</f>
        <v>10.6160814089</v>
      </c>
      <c r="H4668" s="16">
        <f>[1]!s_is(A4668,61,"FY","YTD","20251231",1,"",100000000)</f>
        <v>0.25496094450000001</v>
      </c>
      <c r="I4668" s="16">
        <f>[1]!s_is(A4668,61,"FY","YTD","20241231",1,"",100000000)</f>
        <v>0.20325941039999998</v>
      </c>
      <c r="J4668" s="16">
        <f>[1]!s_fa_roe(A4668,"20251231")</f>
        <v>4.0457000000000001</v>
      </c>
      <c r="K4668" s="16">
        <f>[1]!s_stmnote_rdexp(A4668,"20251231",1,10000)</f>
        <v>8154.8372150000005</v>
      </c>
      <c r="L4668" s="16">
        <f>[1]!s_margin_tradingbalance(A4668,"",10000)</f>
        <v>538.4212</v>
      </c>
      <c r="M4668" s="16">
        <f>[1]!s_margin_seclendingbalance(A4668,"",10000)</f>
        <v>0</v>
      </c>
      <c r="N4668" s="17">
        <f>[1]!s_val_ev(A4668,"",100000000)</f>
        <v>11.122019999999999</v>
      </c>
      <c r="O4668" s="17">
        <f>[1]!share_freesharesmv(A4668,"",100000000)</f>
        <v>7.4806574115000002</v>
      </c>
      <c r="P4668" s="17">
        <f ca="1">[1]!s_dq_amount_btin(A4668,TODAY()-1,100000000)</f>
        <v>0.12831107999999999</v>
      </c>
      <c r="Q4668" s="17">
        <f ca="1">[1]!s_dq_turn(A4668,TODAY()-1)</f>
        <v>1.472254252828886</v>
      </c>
      <c r="R4668" s="2">
        <f>[1]!s_pq_amount(A4668,"20260101","",100000000)</f>
        <v>38.979753039999999</v>
      </c>
      <c r="S4668" s="2">
        <f>[1]!s_pq_avgamount(A4668,"20260101","",100000000)</f>
        <v>0.35761241321100923</v>
      </c>
      <c r="T4668" s="17">
        <f>[1]!s_ipo_dilutedpe(A4668)</f>
        <v>17.04</v>
      </c>
      <c r="U4668" s="12">
        <f>[1]!s_ipo_collection_total(A4668,100000000)</f>
        <v>0.71989999999999998</v>
      </c>
      <c r="V4668" s="18">
        <f>[1]!s_val_pe_ttm(A4668,"")</f>
        <v>33.929641723632813</v>
      </c>
    </row>
    <row r="4669" spans="1:22" x14ac:dyDescent="0.3">
      <c r="A4669" s="12" t="s">
        <v>9594</v>
      </c>
      <c r="B4669" s="12" t="s">
        <v>9595</v>
      </c>
      <c r="C4669" s="16" t="str">
        <f>[1]!s_info_mkt(A4669)</f>
        <v>创业板</v>
      </c>
      <c r="D4669" s="16" t="str">
        <f>[1]!s_ipo_listeddate(A4669)</f>
        <v>2026-04-16</v>
      </c>
      <c r="E4669" s="16" t="str">
        <f>[1]!s_info_industry_csrc2023(A4669,"",3)</f>
        <v>计算机、通信和其他电子设备制造业</v>
      </c>
      <c r="F4669" s="16">
        <f>[1]!s_is(A4669,83,"FY","YTD","20251231",1,"",100000000)</f>
        <v>22.886892499200002</v>
      </c>
      <c r="G4669" s="16">
        <f>[1]!s_is(A4669,83,"FY","YTD","20241231",1,"",100000000)</f>
        <v>9.6217563005999995</v>
      </c>
      <c r="H4669" s="16">
        <f>[1]!s_is(A4669,61,"FY","YTD","20251231",1,"",100000000)</f>
        <v>-4.8067168910000007</v>
      </c>
      <c r="I4669" s="16">
        <f>[1]!s_is(A4669,61,"FY","YTD","20241231",1,"",100000000)</f>
        <v>-1.9076978594</v>
      </c>
      <c r="J4669" s="16">
        <f>[1]!s_fa_roe(A4669,"20251231")</f>
        <v>-78.377700000000004</v>
      </c>
      <c r="K4669" s="16">
        <f>[1]!s_stmnote_rdexp(A4669,"20251231",1,10000)</f>
        <v>38508.709327999997</v>
      </c>
      <c r="L4669" s="16">
        <f>[1]!s_margin_tradingbalance(A4669,"",10000)</f>
        <v>156151.87400000001</v>
      </c>
      <c r="M4669" s="16">
        <f>[1]!s_margin_seclendingbalance(A4669,"",10000)</f>
        <v>0</v>
      </c>
      <c r="N4669" s="17">
        <f>[1]!s_val_ev(A4669,"",100000000)</f>
        <v>2932.3772368279997</v>
      </c>
      <c r="O4669" s="17">
        <f>[1]!share_freesharesmv(A4669,"",100000000)</f>
        <v>178.2508125489</v>
      </c>
      <c r="P4669" s="17">
        <f ca="1">[1]!s_dq_amount_btin(A4669,TODAY()-1,100000000)</f>
        <v>41.870327719999999</v>
      </c>
      <c r="Q4669" s="17">
        <f ca="1">[1]!s_dq_turn(A4669,TODAY()-1)</f>
        <v>23.242186903375025</v>
      </c>
      <c r="R4669" s="2">
        <f>[1]!s_pq_amount(A4669,"20260101","",100000000)</f>
        <v>1634.01551698</v>
      </c>
      <c r="S4669" s="2">
        <f>[1]!s_pq_avgamount(A4669,"20260101","",100000000)</f>
        <v>40.850387924499998</v>
      </c>
      <c r="T4669" s="17">
        <f>[1]!s_ipo_dilutedpe(A4669)</f>
        <v>0</v>
      </c>
      <c r="U4669" s="12">
        <f>[1]!s_ipo_collection_total(A4669,100000000)</f>
        <v>20.100849868800001</v>
      </c>
      <c r="V4669" s="18">
        <f>[1]!s_val_pe_ttm(A4669,"")</f>
        <v>22588.98828125</v>
      </c>
    </row>
    <row r="4670" spans="1:22" x14ac:dyDescent="0.3">
      <c r="A4670" s="12" t="s">
        <v>9596</v>
      </c>
      <c r="B4670" s="12" t="s">
        <v>9597</v>
      </c>
      <c r="C4670" s="16" t="str">
        <f>[1]!s_info_mkt(A4670)</f>
        <v>主板</v>
      </c>
      <c r="D4670" s="16" t="str">
        <f>[1]!s_ipo_listeddate(A4670)</f>
        <v>2003-06-18</v>
      </c>
      <c r="E4670" s="16" t="str">
        <f>[1]!s_info_industry_csrc2023(A4670,"",3)</f>
        <v>化学原料和化学制品制造业</v>
      </c>
      <c r="F4670" s="16">
        <f>[1]!s_is(A4670,83,"FY","YTD","20251231",1,"",100000000)</f>
        <v>188.31442959259999</v>
      </c>
      <c r="G4670" s="16">
        <f>[1]!s_is(A4670,83,"FY","YTD","20241231",1,"",100000000)</f>
        <v>213.61186328939999</v>
      </c>
      <c r="H4670" s="16">
        <f>[1]!s_is(A4670,61,"FY","YTD","20251231",1,"",100000000)</f>
        <v>0.89528385529999999</v>
      </c>
      <c r="I4670" s="16">
        <f>[1]!s_is(A4670,61,"FY","YTD","20241231",1,"",100000000)</f>
        <v>4.9902489811999997</v>
      </c>
      <c r="J4670" s="16">
        <f>[1]!s_fa_roe(A4670,"20251231")</f>
        <v>0.64539999999999997</v>
      </c>
      <c r="K4670" s="16">
        <f>[1]!s_stmnote_rdexp(A4670,"20251231",1,10000)</f>
        <v>64659.532252999998</v>
      </c>
      <c r="L4670" s="16">
        <f>[1]!s_margin_tradingbalance(A4670,"",10000)</f>
        <v>23753.457299999998</v>
      </c>
      <c r="M4670" s="16">
        <f>[1]!s_margin_seclendingbalance(A4670,"",10000)</f>
        <v>275.09399999999999</v>
      </c>
      <c r="N4670" s="17">
        <f>[1]!s_val_ev(A4670,"",100000000)</f>
        <v>126.3381862176</v>
      </c>
      <c r="O4670" s="17">
        <f>[1]!share_freesharesmv(A4670,"",100000000)</f>
        <v>68.833669024800002</v>
      </c>
      <c r="P4670" s="17">
        <f ca="1">[1]!s_dq_amount_btin(A4670,TODAY()-1,100000000)</f>
        <v>2.2844932199999999</v>
      </c>
      <c r="Q4670" s="17">
        <f ca="1">[1]!s_dq_turn(A4670,TODAY()-1)</f>
        <v>1.8158343799939825</v>
      </c>
      <c r="R4670" s="2">
        <f>[1]!s_pq_amount(A4670,"20260101","",100000000)</f>
        <v>445.09635945999997</v>
      </c>
      <c r="S4670" s="2">
        <f>[1]!s_pq_avgamount(A4670,"20260101","",100000000)</f>
        <v>4.0834528390825691</v>
      </c>
      <c r="T4670" s="17">
        <f>[1]!s_ipo_dilutedpe(A4670)</f>
        <v>20</v>
      </c>
      <c r="U4670" s="12">
        <f>[1]!s_ipo_collection_total(A4670,100000000)</f>
        <v>6</v>
      </c>
      <c r="V4670" s="18">
        <f>[1]!s_val_pe_ttm(A4670,"")</f>
        <v>742.10064697265625</v>
      </c>
    </row>
    <row r="4671" spans="1:22" x14ac:dyDescent="0.3">
      <c r="A4671" s="12" t="s">
        <v>9598</v>
      </c>
      <c r="B4671" s="12" t="s">
        <v>9599</v>
      </c>
      <c r="C4671" s="16" t="str">
        <f>[1]!s_info_mkt(A4671)</f>
        <v>主板</v>
      </c>
      <c r="D4671" s="16" t="str">
        <f>[1]!s_ipo_listeddate(A4671)</f>
        <v>2011-06-02</v>
      </c>
      <c r="E4671" s="16" t="str">
        <f>[1]!s_info_industry_csrc2023(A4671,"",3)</f>
        <v>土木工程建筑业</v>
      </c>
      <c r="F4671" s="16">
        <f>[1]!s_is(A4671,83,"FY","YTD","20251231",1,"",100000000)</f>
        <v>20.926671723399998</v>
      </c>
      <c r="G4671" s="16">
        <f>[1]!s_is(A4671,83,"FY","YTD","20241231",1,"",100000000)</f>
        <v>24.828031010500002</v>
      </c>
      <c r="H4671" s="16">
        <f>[1]!s_is(A4671,61,"FY","YTD","20251231",1,"",100000000)</f>
        <v>2.7336797245</v>
      </c>
      <c r="I4671" s="16">
        <f>[1]!s_is(A4671,61,"FY","YTD","20241231",1,"",100000000)</f>
        <v>-1.5108688380999999</v>
      </c>
      <c r="J4671" s="16">
        <f>[1]!s_fa_roe(A4671,"20251231")</f>
        <v>8.8938000000000006</v>
      </c>
      <c r="K4671" s="16">
        <f>[1]!s_stmnote_rdexp(A4671,"20251231",1,10000)</f>
        <v>8044.3391449999999</v>
      </c>
      <c r="L4671" s="16">
        <f>[1]!s_margin_tradingbalance(A4671,"",10000)</f>
        <v>0</v>
      </c>
      <c r="M4671" s="16">
        <f>[1]!s_margin_seclendingbalance(A4671,"",10000)</f>
        <v>0</v>
      </c>
      <c r="N4671" s="17">
        <f>[1]!s_val_ev(A4671,"",100000000)</f>
        <v>40.619941847</v>
      </c>
      <c r="O4671" s="17">
        <f>[1]!share_freesharesmv(A4671,"",100000000)</f>
        <v>22.181848364499999</v>
      </c>
      <c r="P4671" s="17">
        <f ca="1">[1]!s_dq_amount_btin(A4671,TODAY()-1,100000000)</f>
        <v>0.31953118000000003</v>
      </c>
      <c r="Q4671" s="17">
        <f ca="1">[1]!s_dq_turn(A4671,TODAY()-1)</f>
        <v>0.82254270507005112</v>
      </c>
      <c r="R4671" s="2">
        <f>[1]!s_pq_amount(A4671,"20260101","",100000000)</f>
        <v>48.983979239999996</v>
      </c>
      <c r="S4671" s="2">
        <f>[1]!s_pq_avgamount(A4671,"20260101","",100000000)</f>
        <v>0.44939430495412841</v>
      </c>
      <c r="T4671" s="17">
        <f>[1]!s_ipo_dilutedpe(A4671)</f>
        <v>36.33</v>
      </c>
      <c r="U4671" s="12">
        <f>[1]!s_ipo_collection_total(A4671,100000000)</f>
        <v>5.13</v>
      </c>
      <c r="V4671" s="18">
        <f>[1]!s_val_pe_ttm(A4671,"")</f>
        <v>15.273386001586914</v>
      </c>
    </row>
    <row r="4672" spans="1:22" x14ac:dyDescent="0.3">
      <c r="A4672" s="12" t="s">
        <v>9600</v>
      </c>
      <c r="B4672" s="12" t="s">
        <v>9601</v>
      </c>
      <c r="C4672" s="16" t="str">
        <f>[1]!s_info_mkt(A4672)</f>
        <v>主板</v>
      </c>
      <c r="D4672" s="16" t="str">
        <f>[1]!s_ipo_listeddate(A4672)</f>
        <v>2022-08-05</v>
      </c>
      <c r="E4672" s="16" t="str">
        <f>[1]!s_info_industry_csrc2023(A4672,"",3)</f>
        <v>资本市场服务</v>
      </c>
      <c r="F4672" s="16">
        <f>[1]!s_is(A4672,83,"FY","YTD","20251231",1,"",100000000)</f>
        <v>2.8755154657999999</v>
      </c>
      <c r="G4672" s="16">
        <f>[1]!s_is(A4672,83,"FY","YTD","20241231",1,"",100000000)</f>
        <v>28.757856229800002</v>
      </c>
      <c r="H4672" s="16">
        <f>[1]!s_is(A4672,61,"FY","YTD","20251231",1,"",100000000)</f>
        <v>3.9926942899999998E-2</v>
      </c>
      <c r="I4672" s="16">
        <f>[1]!s_is(A4672,61,"FY","YTD","20241231",1,"",100000000)</f>
        <v>0.29826197500000001</v>
      </c>
      <c r="J4672" s="16">
        <f>[1]!s_fa_roe(A4672,"20251231")</f>
        <v>0.21340000000000001</v>
      </c>
      <c r="K4672" s="16">
        <f>[1]!s_stmnote_rdexp(A4672,"20251231",1,10000)</f>
        <v>73.876532999999995</v>
      </c>
      <c r="L4672" s="16">
        <f>[1]!s_margin_tradingbalance(A4672,"",10000)</f>
        <v>0</v>
      </c>
      <c r="M4672" s="16">
        <f>[1]!s_margin_seclendingbalance(A4672,"",10000)</f>
        <v>0</v>
      </c>
      <c r="N4672" s="17">
        <f>[1]!s_val_ev(A4672,"",100000000)</f>
        <v>61.264953484799996</v>
      </c>
      <c r="O4672" s="17">
        <f>[1]!share_freesharesmv(A4672,"",100000000)</f>
        <v>20.431604906</v>
      </c>
      <c r="P4672" s="17">
        <f ca="1">[1]!s_dq_amount_btin(A4672,TODAY()-1,100000000)</f>
        <v>0.85647823999999995</v>
      </c>
      <c r="Q4672" s="17">
        <f ca="1">[1]!s_dq_turn(A4672,TODAY()-1)</f>
        <v>1.513433097889858</v>
      </c>
      <c r="R4672" s="2">
        <f>[1]!s_pq_amount(A4672,"20260101","",100000000)</f>
        <v>138.33260152</v>
      </c>
      <c r="S4672" s="2">
        <f>[1]!s_pq_avgamount(A4672,"20260101","",100000000)</f>
        <v>1.2691064359633026</v>
      </c>
      <c r="T4672" s="17">
        <f>[1]!s_ipo_dilutedpe(A4672)</f>
        <v>23.9</v>
      </c>
      <c r="U4672" s="12">
        <f>[1]!s_ipo_collection_total(A4672,100000000)</f>
        <v>1.8744666708000002</v>
      </c>
      <c r="V4672" s="18">
        <f>[1]!s_val_pe_ttm(A4672,"")</f>
        <v>487.46658325195313</v>
      </c>
    </row>
    <row r="4673" spans="1:22" x14ac:dyDescent="0.3">
      <c r="A4673" s="12" t="s">
        <v>9602</v>
      </c>
      <c r="B4673" s="12" t="s">
        <v>9603</v>
      </c>
      <c r="C4673" s="16" t="str">
        <f>[1]!s_info_mkt(A4673)</f>
        <v>主板</v>
      </c>
      <c r="D4673" s="16" t="str">
        <f>[1]!s_ipo_listeddate(A4673)</f>
        <v>2010-05-11</v>
      </c>
      <c r="E4673" s="16" t="str">
        <f>[1]!s_info_industry_csrc2023(A4673,"",3)</f>
        <v>金属制品业</v>
      </c>
      <c r="F4673" s="16">
        <f>[1]!s_is(A4673,83,"FY","YTD","20251231",1,"",100000000)</f>
        <v>26.7637314254</v>
      </c>
      <c r="G4673" s="16">
        <f>[1]!s_is(A4673,83,"FY","YTD","20241231",1,"",100000000)</f>
        <v>29.2562526621</v>
      </c>
      <c r="H4673" s="16">
        <f>[1]!s_is(A4673,61,"FY","YTD","20251231",1,"",100000000)</f>
        <v>-2.169679081</v>
      </c>
      <c r="I4673" s="16">
        <f>[1]!s_is(A4673,61,"FY","YTD","20241231",1,"",100000000)</f>
        <v>0.1507089811</v>
      </c>
      <c r="J4673" s="16">
        <f>[1]!s_fa_roe(A4673,"20251231")</f>
        <v>-14.199299999999999</v>
      </c>
      <c r="K4673" s="16">
        <f>[1]!s_stmnote_rdexp(A4673,"20251231",1,10000)</f>
        <v>16065.989278999999</v>
      </c>
      <c r="L4673" s="16">
        <f>[1]!s_margin_tradingbalance(A4673,"",10000)</f>
        <v>0</v>
      </c>
      <c r="M4673" s="16">
        <f>[1]!s_margin_seclendingbalance(A4673,"",10000)</f>
        <v>0</v>
      </c>
      <c r="N4673" s="17">
        <f>[1]!s_val_ev(A4673,"",100000000)</f>
        <v>32.871622873500002</v>
      </c>
      <c r="O4673" s="17">
        <f>[1]!share_freesharesmv(A4673,"",100000000)</f>
        <v>13.244633974500001</v>
      </c>
      <c r="P4673" s="17">
        <f ca="1">[1]!s_dq_amount_btin(A4673,TODAY()-1,100000000)</f>
        <v>0.45466802000000001</v>
      </c>
      <c r="Q4673" s="17">
        <f ca="1">[1]!s_dq_turn(A4673,TODAY()-1)</f>
        <v>1.5625808588216155</v>
      </c>
      <c r="R4673" s="2">
        <f>[1]!s_pq_amount(A4673,"20260101","",100000000)</f>
        <v>57.819580430000002</v>
      </c>
      <c r="S4673" s="2">
        <f>[1]!s_pq_avgamount(A4673,"20260101","",100000000)</f>
        <v>0.53045486633027528</v>
      </c>
      <c r="T4673" s="17">
        <f>[1]!s_ipo_dilutedpe(A4673)</f>
        <v>56.97</v>
      </c>
      <c r="U4673" s="12">
        <f>[1]!s_ipo_collection_total(A4673,100000000)</f>
        <v>11.28</v>
      </c>
      <c r="V4673" s="18">
        <f>[1]!s_val_pe_ttm(A4673,"")</f>
        <v>-14.087236404418945</v>
      </c>
    </row>
    <row r="4674" spans="1:22" x14ac:dyDescent="0.3">
      <c r="A4674" s="12" t="s">
        <v>9604</v>
      </c>
      <c r="B4674" s="12" t="s">
        <v>9605</v>
      </c>
      <c r="C4674" s="16" t="str">
        <f>[1]!s_info_mkt(A4674)</f>
        <v>科创板</v>
      </c>
      <c r="D4674" s="16" t="str">
        <f>[1]!s_ipo_listeddate(A4674)</f>
        <v>2020-12-07</v>
      </c>
      <c r="E4674" s="16" t="str">
        <f>[1]!s_info_industry_csrc2023(A4674,"",3)</f>
        <v>软件和信息技术服务业</v>
      </c>
      <c r="F4674" s="16">
        <f>[1]!s_is(A4674,83,"FY","YTD","20251231",1,"",100000000)</f>
        <v>21.065797925599998</v>
      </c>
      <c r="G4674" s="16">
        <f>[1]!s_is(A4674,83,"FY","YTD","20241231",1,"",100000000)</f>
        <v>19.9519831245</v>
      </c>
      <c r="H4674" s="16">
        <f>[1]!s_is(A4674,61,"FY","YTD","20251231",1,"",100000000)</f>
        <v>-1.2736558993</v>
      </c>
      <c r="I4674" s="16">
        <f>[1]!s_is(A4674,61,"FY","YTD","20241231",1,"",100000000)</f>
        <v>8.0927401900000001E-2</v>
      </c>
      <c r="J4674" s="16">
        <f>[1]!s_fa_roe(A4674,"20251231")</f>
        <v>-9.0478000000000005</v>
      </c>
      <c r="K4674" s="16">
        <f>[1]!s_stmnote_rdexp(A4674,"20251231",1,10000)</f>
        <v>20191.504100999999</v>
      </c>
      <c r="L4674" s="16">
        <f>[1]!s_margin_tradingbalance(A4674,"",10000)</f>
        <v>17695.528600000001</v>
      </c>
      <c r="M4674" s="16">
        <f>[1]!s_margin_seclendingbalance(A4674,"",10000)</f>
        <v>24.131499999999999</v>
      </c>
      <c r="N4674" s="17">
        <f>[1]!s_val_ev(A4674,"",100000000)</f>
        <v>45.209013452500002</v>
      </c>
      <c r="O4674" s="17">
        <f>[1]!share_freesharesmv(A4674,"",100000000)</f>
        <v>29.715014679999999</v>
      </c>
      <c r="P4674" s="17">
        <f ca="1">[1]!s_dq_amount_btin(A4674,TODAY()-1,100000000)</f>
        <v>2.10430976</v>
      </c>
      <c r="Q4674" s="17">
        <f ca="1">[1]!s_dq_turn(A4674,TODAY()-1)</f>
        <v>5.1160336983194608</v>
      </c>
      <c r="R4674" s="2">
        <f>[1]!s_pq_amount(A4674,"20260101","",100000000)</f>
        <v>232.27735842000001</v>
      </c>
      <c r="S4674" s="2">
        <f>[1]!s_pq_avgamount(A4674,"20260101","",100000000)</f>
        <v>2.1309849396330276</v>
      </c>
      <c r="T4674" s="17">
        <f>[1]!s_ipo_dilutedpe(A4674)</f>
        <v>30.15</v>
      </c>
      <c r="U4674" s="12">
        <f>[1]!s_ipo_collection_total(A4674,100000000)</f>
        <v>4.8827508799999997</v>
      </c>
      <c r="V4674" s="18">
        <f>[1]!s_val_pe_ttm(A4674,"")</f>
        <v>-31.982210159301758</v>
      </c>
    </row>
    <row r="4675" spans="1:22" x14ac:dyDescent="0.3">
      <c r="A4675" s="12" t="s">
        <v>9606</v>
      </c>
      <c r="B4675" s="12" t="s">
        <v>9607</v>
      </c>
      <c r="C4675" s="16" t="str">
        <f>[1]!s_info_mkt(A4675)</f>
        <v>主板</v>
      </c>
      <c r="D4675" s="16" t="str">
        <f>[1]!s_ipo_listeddate(A4675)</f>
        <v>2010-07-05</v>
      </c>
      <c r="E4675" s="16" t="str">
        <f>[1]!s_info_industry_csrc2023(A4675,"",3)</f>
        <v>水上运输业</v>
      </c>
      <c r="F4675" s="16">
        <f>[1]!s_is(A4675,83,"FY","YTD","20251231",1,"",100000000)</f>
        <v>56.837421761999998</v>
      </c>
      <c r="G4675" s="16">
        <f>[1]!s_is(A4675,83,"FY","YTD","20241231",1,"",100000000)</f>
        <v>57.243404433100004</v>
      </c>
      <c r="H4675" s="16">
        <f>[1]!s_is(A4675,61,"FY","YTD","20251231",1,"",100000000)</f>
        <v>19.983589125999998</v>
      </c>
      <c r="I4675" s="16">
        <f>[1]!s_is(A4675,61,"FY","YTD","20241231",1,"",100000000)</f>
        <v>19.787846470399998</v>
      </c>
      <c r="J4675" s="16">
        <f>[1]!s_fa_roe(A4675,"20251231")</f>
        <v>9.4591999999999992</v>
      </c>
      <c r="K4675" s="16">
        <f>[1]!s_stmnote_rdexp(A4675,"20251231",1,10000)</f>
        <v>8296.5706379999992</v>
      </c>
      <c r="L4675" s="16">
        <f>[1]!s_margin_tradingbalance(A4675,"",10000)</f>
        <v>7335.5635000000002</v>
      </c>
      <c r="M4675" s="16">
        <f>[1]!s_margin_seclendingbalance(A4675,"",10000)</f>
        <v>69.9726</v>
      </c>
      <c r="N4675" s="17">
        <f>[1]!s_val_ev(A4675,"",100000000)</f>
        <v>247.11122320380002</v>
      </c>
      <c r="O4675" s="17">
        <f>[1]!share_freesharesmv(A4675,"",100000000)</f>
        <v>106.52873528100001</v>
      </c>
      <c r="P4675" s="17">
        <f ca="1">[1]!s_dq_amount_btin(A4675,TODAY()-1,100000000)</f>
        <v>1.3878722400000001</v>
      </c>
      <c r="Q4675" s="17">
        <f ca="1">[1]!s_dq_turn(A4675,TODAY()-1)</f>
        <v>0.55731795219361036</v>
      </c>
      <c r="R4675" s="2">
        <f>[1]!s_pq_amount(A4675,"20260101","",100000000)</f>
        <v>222.70243167999999</v>
      </c>
      <c r="S4675" s="2">
        <f>[1]!s_pq_avgamount(A4675,"20260101","",100000000)</f>
        <v>2.0431415750458712</v>
      </c>
      <c r="T4675" s="17">
        <f>[1]!s_ipo_dilutedpe(A4675)</f>
        <v>32.67</v>
      </c>
      <c r="U4675" s="12">
        <f>[1]!s_ipo_collection_total(A4675,100000000)</f>
        <v>16.399999999999999</v>
      </c>
      <c r="V4675" s="18">
        <f>[1]!s_val_pe_ttm(A4675,"")</f>
        <v>11.835809707641602</v>
      </c>
    </row>
    <row r="4676" spans="1:22" x14ac:dyDescent="0.3">
      <c r="A4676" s="12" t="s">
        <v>9608</v>
      </c>
      <c r="B4676" s="12" t="s">
        <v>9609</v>
      </c>
      <c r="C4676" s="16" t="str">
        <f>[1]!s_info_mkt(A4676)</f>
        <v>主板</v>
      </c>
      <c r="D4676" s="16" t="str">
        <f>[1]!s_ipo_listeddate(A4676)</f>
        <v>2006-12-22</v>
      </c>
      <c r="E4676" s="16" t="str">
        <f>[1]!s_info_industry_csrc2023(A4676,"",3)</f>
        <v>化学原料和化学制品制造业</v>
      </c>
      <c r="F4676" s="16">
        <f>[1]!s_is(A4676,83,"FY","YTD","20251231",1,"",100000000)</f>
        <v>98.316215663600005</v>
      </c>
      <c r="G4676" s="16">
        <f>[1]!s_is(A4676,83,"FY","YTD","20241231",1,"",100000000)</f>
        <v>85.458599539999994</v>
      </c>
      <c r="H4676" s="16">
        <f>[1]!s_is(A4676,61,"FY","YTD","20251231",1,"",100000000)</f>
        <v>7.9262455465999997</v>
      </c>
      <c r="I4676" s="16">
        <f>[1]!s_is(A4676,61,"FY","YTD","20241231",1,"",100000000)</f>
        <v>7.1303550074000004</v>
      </c>
      <c r="J4676" s="16">
        <f>[1]!s_fa_roe(A4676,"20251231")</f>
        <v>10.265700000000001</v>
      </c>
      <c r="K4676" s="16">
        <f>[1]!s_stmnote_rdexp(A4676,"20251231",1,10000)</f>
        <v>50809.904319000001</v>
      </c>
      <c r="L4676" s="16">
        <f>[1]!s_margin_tradingbalance(A4676,"",10000)</f>
        <v>0</v>
      </c>
      <c r="M4676" s="16">
        <f>[1]!s_margin_seclendingbalance(A4676,"",10000)</f>
        <v>0</v>
      </c>
      <c r="N4676" s="17">
        <f>[1]!s_val_ev(A4676,"",100000000)</f>
        <v>115.48503568700001</v>
      </c>
      <c r="O4676" s="17">
        <f>[1]!share_freesharesmv(A4676,"",100000000)</f>
        <v>42.953332590700008</v>
      </c>
      <c r="P4676" s="17">
        <f ca="1">[1]!s_dq_amount_btin(A4676,TODAY()-1,100000000)</f>
        <v>0.87136548999999996</v>
      </c>
      <c r="Q4676" s="17">
        <f ca="1">[1]!s_dq_turn(A4676,TODAY()-1)</f>
        <v>0.75132695336073529</v>
      </c>
      <c r="R4676" s="2">
        <f>[1]!s_pq_amount(A4676,"20260101","",100000000)</f>
        <v>134.81303682000001</v>
      </c>
      <c r="S4676" s="2">
        <f>[1]!s_pq_avgamount(A4676,"20260101","",100000000)</f>
        <v>1.2368168515596329</v>
      </c>
      <c r="T4676" s="17">
        <f>[1]!s_ipo_dilutedpe(A4676)</f>
        <v>27.59</v>
      </c>
      <c r="U4676" s="12">
        <f>[1]!s_ipo_collection_total(A4676,100000000)</f>
        <v>1.407</v>
      </c>
      <c r="V4676" s="18">
        <f>[1]!s_val_pe_ttm(A4676,"")</f>
        <v>15.713881492614746</v>
      </c>
    </row>
    <row r="4677" spans="1:22" x14ac:dyDescent="0.3">
      <c r="A4677" s="12" t="s">
        <v>399</v>
      </c>
      <c r="B4677" s="12" t="s">
        <v>400</v>
      </c>
      <c r="C4677" s="16" t="str">
        <f>[1]!s_info_mkt(A4677)</f>
        <v>北证</v>
      </c>
      <c r="D4677" s="16" t="str">
        <f>[1]!s_ipo_listeddate(A4677)</f>
        <v>2026-01-16</v>
      </c>
      <c r="E4677" s="16" t="str">
        <f>[1]!s_info_industry_csrc2023(A4677,"",3)</f>
        <v>汽车制造业</v>
      </c>
      <c r="F4677" s="16">
        <f>[1]!s_is(A4677,83,"FY","YTD","20251231",1,"",100000000)</f>
        <v>2.7625828912000001</v>
      </c>
      <c r="G4677" s="16">
        <f>[1]!s_is(A4677,83,"FY","YTD","20241231",1,"",100000000)</f>
        <v>2.4902799669000002</v>
      </c>
      <c r="H4677" s="16">
        <f>[1]!s_is(A4677,61,"FY","YTD","20251231",1,"",100000000)</f>
        <v>0.89715673480000002</v>
      </c>
      <c r="I4677" s="16">
        <f>[1]!s_is(A4677,61,"FY","YTD","20241231",1,"",100000000)</f>
        <v>0.71532089049999992</v>
      </c>
      <c r="J4677" s="16">
        <f>[1]!s_fa_roe(A4677,"20251231")</f>
        <v>14.866899999999999</v>
      </c>
      <c r="K4677" s="16">
        <f>[1]!s_stmnote_rdexp(A4677,"20251231",1,10000)</f>
        <v>1423.7118089999999</v>
      </c>
      <c r="L4677" s="16">
        <f>[1]!s_margin_tradingbalance(A4677,"",10000)</f>
        <v>1392.2447</v>
      </c>
      <c r="M4677" s="16">
        <f>[1]!s_margin_seclendingbalance(A4677,"",10000)</f>
        <v>0</v>
      </c>
      <c r="N4677" s="17">
        <f>[1]!s_val_ev(A4677,"",100000000)</f>
        <v>21.505759999999999</v>
      </c>
      <c r="O4677" s="17">
        <f>[1]!share_freesharesmv(A4677,"",100000000)</f>
        <v>6.8733364999999997</v>
      </c>
      <c r="P4677" s="17">
        <f ca="1">[1]!s_dq_amount_btin(A4677,TODAY()-1,100000000)</f>
        <v>0.28767881000000001</v>
      </c>
      <c r="Q4677" s="17">
        <f ca="1">[1]!s_dq_turn(A4677,TODAY()-1)</f>
        <v>4.1553889584774444</v>
      </c>
      <c r="R4677" s="2">
        <f>[1]!s_pq_amount(A4677,"20260101","",100000000)</f>
        <v>97.716870580000005</v>
      </c>
      <c r="S4677" s="2">
        <f>[1]!s_pq_avgamount(A4677,"20260101","",100000000)</f>
        <v>0.97716870580000004</v>
      </c>
      <c r="T4677" s="17">
        <f>[1]!s_ipo_dilutedpe(A4677)</f>
        <v>14.2</v>
      </c>
      <c r="U4677" s="12">
        <f>[1]!s_ipo_collection_total(A4677,100000000)</f>
        <v>2.4392719999999999</v>
      </c>
      <c r="V4677" s="18">
        <f>[1]!s_val_pe_ttm(A4677,"")</f>
        <v>23.790056228637695</v>
      </c>
    </row>
    <row r="4678" spans="1:22" x14ac:dyDescent="0.3">
      <c r="A4678" s="12" t="s">
        <v>9610</v>
      </c>
      <c r="B4678" s="12" t="s">
        <v>9611</v>
      </c>
      <c r="C4678" s="16" t="str">
        <f>[1]!s_info_mkt(A4678)</f>
        <v>主板</v>
      </c>
      <c r="D4678" s="16" t="str">
        <f>[1]!s_ipo_listeddate(A4678)</f>
        <v>2006-11-16</v>
      </c>
      <c r="E4678" s="16" t="str">
        <f>[1]!s_info_industry_csrc2023(A4678,"",3)</f>
        <v>造纸和纸制品业</v>
      </c>
      <c r="F4678" s="16">
        <f>[1]!s_is(A4678,83,"FY","YTD","20251231",1,"",100000000)</f>
        <v>391.91560256739996</v>
      </c>
      <c r="G4678" s="16">
        <f>[1]!s_is(A4678,83,"FY","YTD","20241231",1,"",100000000)</f>
        <v>407.26522046230002</v>
      </c>
      <c r="H4678" s="16">
        <f>[1]!s_is(A4678,61,"FY","YTD","20251231",1,"",100000000)</f>
        <v>32.5061658614</v>
      </c>
      <c r="I4678" s="16">
        <f>[1]!s_is(A4678,61,"FY","YTD","20241231",1,"",100000000)</f>
        <v>31.012564092199998</v>
      </c>
      <c r="J4678" s="16">
        <f>[1]!s_fa_roe(A4678,"20251231")</f>
        <v>10.997400000000001</v>
      </c>
      <c r="K4678" s="16">
        <f>[1]!s_stmnote_rdexp(A4678,"20251231",1,10000)</f>
        <v>54553.018266999992</v>
      </c>
      <c r="L4678" s="16">
        <f>[1]!s_margin_tradingbalance(A4678,"",10000)</f>
        <v>34310.185400000002</v>
      </c>
      <c r="M4678" s="16">
        <f>[1]!s_margin_seclendingbalance(A4678,"",10000)</f>
        <v>245.48</v>
      </c>
      <c r="N4678" s="17">
        <f>[1]!s_val_ev(A4678,"",100000000)</f>
        <v>350.15525041069998</v>
      </c>
      <c r="O4678" s="17">
        <f>[1]!share_freesharesmv(A4678,"",100000000)</f>
        <v>191.3605038618</v>
      </c>
      <c r="P4678" s="17">
        <f ca="1">[1]!s_dq_amount_btin(A4678,TODAY()-1,100000000)</f>
        <v>4.2071674300000002</v>
      </c>
      <c r="Q4678" s="17">
        <f ca="1">[1]!s_dq_turn(A4678,TODAY()-1)</f>
        <v>1.2093267944412287</v>
      </c>
      <c r="R4678" s="2">
        <f>[1]!s_pq_amount(A4678,"20260101","",100000000)</f>
        <v>379.33835147000002</v>
      </c>
      <c r="S4678" s="2">
        <f>[1]!s_pq_avgamount(A4678,"20260101","",100000000)</f>
        <v>3.4801683621100916</v>
      </c>
      <c r="T4678" s="17">
        <f>[1]!s_ipo_dilutedpe(A4678)</f>
        <v>17.04</v>
      </c>
      <c r="U4678" s="12">
        <f>[1]!s_ipo_collection_total(A4678,100000000)</f>
        <v>12.525</v>
      </c>
      <c r="V4678" s="18">
        <f>[1]!s_val_pe_ttm(A4678,"")</f>
        <v>10.70510196685791</v>
      </c>
    </row>
    <row r="4679" spans="1:22" x14ac:dyDescent="0.3">
      <c r="A4679" s="12" t="s">
        <v>9612</v>
      </c>
      <c r="B4679" s="12" t="s">
        <v>9613</v>
      </c>
      <c r="C4679" s="16" t="str">
        <f>[1]!s_info_mkt(A4679)</f>
        <v>主板</v>
      </c>
      <c r="D4679" s="16" t="str">
        <f>[1]!s_ipo_listeddate(A4679)</f>
        <v>2002-06-03</v>
      </c>
      <c r="E4679" s="16" t="str">
        <f>[1]!s_info_industry_csrc2023(A4679,"",3)</f>
        <v>非金属矿物制品业</v>
      </c>
      <c r="F4679" s="16">
        <f>[1]!s_is(A4679,83,"FY","YTD","20251231",1,"",100000000)</f>
        <v>44.7401897875</v>
      </c>
      <c r="G4679" s="16">
        <f>[1]!s_is(A4679,83,"FY","YTD","20241231",1,"",100000000)</f>
        <v>49.049123556899993</v>
      </c>
      <c r="H4679" s="16">
        <f>[1]!s_is(A4679,61,"FY","YTD","20251231",1,"",100000000)</f>
        <v>6.8962604065999997</v>
      </c>
      <c r="I4679" s="16">
        <f>[1]!s_is(A4679,61,"FY","YTD","20241231",1,"",100000000)</f>
        <v>9.4299130541</v>
      </c>
      <c r="J4679" s="16">
        <f>[1]!s_fa_roe(A4679,"20251231")</f>
        <v>8.4603999999999999</v>
      </c>
      <c r="K4679" s="16">
        <f>[1]!s_stmnote_rdexp(A4679,"20251231",1,10000)</f>
        <v>17479.536597999999</v>
      </c>
      <c r="L4679" s="16">
        <f>[1]!s_margin_tradingbalance(A4679,"",10000)</f>
        <v>86356.427299999996</v>
      </c>
      <c r="M4679" s="16">
        <f>[1]!s_margin_seclendingbalance(A4679,"",10000)</f>
        <v>834.37900000000002</v>
      </c>
      <c r="N4679" s="17">
        <f>[1]!s_val_ev(A4679,"",100000000)</f>
        <v>123.1004179615</v>
      </c>
      <c r="O4679" s="17">
        <f>[1]!share_freesharesmv(A4679,"",100000000)</f>
        <v>99.10024617149999</v>
      </c>
      <c r="P4679" s="17">
        <f ca="1">[1]!s_dq_amount_btin(A4679,TODAY()-1,100000000)</f>
        <v>2.1011568199999999</v>
      </c>
      <c r="Q4679" s="17">
        <f ca="1">[1]!s_dq_turn(A4679,TODAY()-1)</f>
        <v>1.6985286749017645</v>
      </c>
      <c r="R4679" s="2">
        <f>[1]!s_pq_amount(A4679,"20260101","",100000000)</f>
        <v>184.90099330000001</v>
      </c>
      <c r="S4679" s="2">
        <f>[1]!s_pq_avgamount(A4679,"20260101","",100000000)</f>
        <v>1.6963393880733946</v>
      </c>
      <c r="T4679" s="17">
        <f>[1]!s_ipo_dilutedpe(A4679)</f>
        <v>15.82</v>
      </c>
      <c r="U4679" s="12">
        <f>[1]!s_ipo_collection_total(A4679,100000000)</f>
        <v>3.8976000000000002</v>
      </c>
      <c r="V4679" s="18">
        <f>[1]!s_val_pe_ttm(A4679,"")</f>
        <v>18.450229644775391</v>
      </c>
    </row>
    <row r="4680" spans="1:22" x14ac:dyDescent="0.3">
      <c r="A4680" s="12" t="s">
        <v>9614</v>
      </c>
      <c r="B4680" s="12" t="s">
        <v>9615</v>
      </c>
      <c r="C4680" s="16" t="str">
        <f>[1]!s_info_mkt(A4680)</f>
        <v>创业板</v>
      </c>
      <c r="D4680" s="16" t="str">
        <f>[1]!s_ipo_listeddate(A4680)</f>
        <v>2019-09-20</v>
      </c>
      <c r="E4680" s="16" t="str">
        <f>[1]!s_info_industry_csrc2023(A4680,"",3)</f>
        <v>计算机、通信和其他电子设备制造业</v>
      </c>
      <c r="F4680" s="16">
        <f>[1]!s_is(A4680,83,"FY","YTD","20251231",1,"",100000000)</f>
        <v>33.817403839200004</v>
      </c>
      <c r="G4680" s="16">
        <f>[1]!s_is(A4680,83,"FY","YTD","20241231",1,"",100000000)</f>
        <v>27.433554490399999</v>
      </c>
      <c r="H4680" s="16">
        <f>[1]!s_is(A4680,61,"FY","YTD","20251231",1,"",100000000)</f>
        <v>2.4614098882</v>
      </c>
      <c r="I4680" s="16">
        <f>[1]!s_is(A4680,61,"FY","YTD","20241231",1,"",100000000)</f>
        <v>1.8356122350999999</v>
      </c>
      <c r="J4680" s="16">
        <f>[1]!s_fa_roe(A4680,"20251231")</f>
        <v>9.7376000000000005</v>
      </c>
      <c r="K4680" s="16">
        <f>[1]!s_stmnote_rdexp(A4680,"20251231",1,10000)</f>
        <v>20166.650550999999</v>
      </c>
      <c r="L4680" s="16">
        <f>[1]!s_margin_tradingbalance(A4680,"",10000)</f>
        <v>0</v>
      </c>
      <c r="M4680" s="16">
        <f>[1]!s_margin_seclendingbalance(A4680,"",10000)</f>
        <v>0</v>
      </c>
      <c r="N4680" s="17">
        <f>[1]!s_val_ev(A4680,"",100000000)</f>
        <v>147.428182386</v>
      </c>
      <c r="O4680" s="17">
        <f>[1]!share_freesharesmv(A4680,"",100000000)</f>
        <v>124.15193002199999</v>
      </c>
      <c r="P4680" s="17">
        <f ca="1">[1]!s_dq_amount_btin(A4680,TODAY()-1,100000000)</f>
        <v>13.57440682</v>
      </c>
      <c r="Q4680" s="17">
        <f ca="1">[1]!s_dq_turn(A4680,TODAY()-1)</f>
        <v>10.431293768980131</v>
      </c>
      <c r="R4680" s="2">
        <f>[1]!s_pq_amount(A4680,"20260101","",100000000)</f>
        <v>651.61978377000003</v>
      </c>
      <c r="S4680" s="2">
        <f>[1]!s_pq_avgamount(A4680,"20260101","",100000000)</f>
        <v>5.9781631538532114</v>
      </c>
      <c r="T4680" s="17">
        <f>[1]!s_ipo_dilutedpe(A4680)</f>
        <v>22.99</v>
      </c>
      <c r="U4680" s="12">
        <f>[1]!s_ipo_collection_total(A4680,100000000)</f>
        <v>5.1901279999999996</v>
      </c>
      <c r="V4680" s="18">
        <f>[1]!s_val_pe_ttm(A4680,"")</f>
        <v>58.036663055419922</v>
      </c>
    </row>
    <row r="4681" spans="1:22" x14ac:dyDescent="0.3">
      <c r="A4681" s="12" t="s">
        <v>9616</v>
      </c>
      <c r="B4681" s="12" t="s">
        <v>9617</v>
      </c>
      <c r="C4681" s="16" t="str">
        <f>[1]!s_info_mkt(A4681)</f>
        <v>主板</v>
      </c>
      <c r="D4681" s="16" t="str">
        <f>[1]!s_ipo_listeddate(A4681)</f>
        <v>2000-09-26</v>
      </c>
      <c r="E4681" s="16" t="str">
        <f>[1]!s_info_industry_csrc2023(A4681,"",3)</f>
        <v>零售业</v>
      </c>
      <c r="F4681" s="16">
        <f>[1]!s_is(A4681,83,"FY","YTD","20251231",1,"",100000000)</f>
        <v>21.374019003800001</v>
      </c>
      <c r="G4681" s="16">
        <f>[1]!s_is(A4681,83,"FY","YTD","20241231",1,"",100000000)</f>
        <v>22.981374499400001</v>
      </c>
      <c r="H4681" s="16">
        <f>[1]!s_is(A4681,61,"FY","YTD","20251231",1,"",100000000)</f>
        <v>-3.9295718763999998</v>
      </c>
      <c r="I4681" s="16">
        <f>[1]!s_is(A4681,61,"FY","YTD","20241231",1,"",100000000)</f>
        <v>-1.4792895866999998</v>
      </c>
      <c r="J4681" s="16">
        <f>[1]!s_fa_roe(A4681,"20251231")</f>
        <v>-81.5197</v>
      </c>
      <c r="K4681" s="16">
        <f>[1]!s_stmnote_rdexp(A4681,"20251231",1,10000)</f>
        <v>0</v>
      </c>
      <c r="L4681" s="16">
        <f>[1]!s_margin_tradingbalance(A4681,"",10000)</f>
        <v>0</v>
      </c>
      <c r="M4681" s="16">
        <f>[1]!s_margin_seclendingbalance(A4681,"",10000)</f>
        <v>0</v>
      </c>
      <c r="N4681" s="17">
        <f>[1]!s_val_ev(A4681,"",100000000)</f>
        <v>32.496041894400001</v>
      </c>
      <c r="O4681" s="17">
        <f>[1]!share_freesharesmv(A4681,"",100000000)</f>
        <v>13.972244313600001</v>
      </c>
      <c r="P4681" s="17">
        <f ca="1">[1]!s_dq_amount_btin(A4681,TODAY()-1,100000000)</f>
        <v>1.5052912000000001</v>
      </c>
      <c r="Q4681" s="17">
        <f ca="1">[1]!s_dq_turn(A4681,TODAY()-1)</f>
        <v>4.5977488730942149</v>
      </c>
      <c r="R4681" s="2">
        <f>[1]!s_pq_amount(A4681,"20260101","",100000000)</f>
        <v>180.06975657999999</v>
      </c>
      <c r="S4681" s="2">
        <f>[1]!s_pq_avgamount(A4681,"20260101","",100000000)</f>
        <v>1.6520161154128441</v>
      </c>
      <c r="T4681" s="17">
        <f>[1]!s_ipo_dilutedpe(A4681)</f>
        <v>31.8</v>
      </c>
      <c r="U4681" s="12">
        <f>[1]!s_ipo_collection_total(A4681,100000000)</f>
        <v>2.226</v>
      </c>
      <c r="V4681" s="18">
        <f>[1]!s_val_pe_ttm(A4681,"")</f>
        <v>-8.0869646072387695</v>
      </c>
    </row>
    <row r="4682" spans="1:22" x14ac:dyDescent="0.3">
      <c r="A4682" s="12" t="s">
        <v>9618</v>
      </c>
      <c r="B4682" s="12" t="s">
        <v>9619</v>
      </c>
      <c r="C4682" s="16" t="str">
        <f>[1]!s_info_mkt(A4682)</f>
        <v>主板</v>
      </c>
      <c r="D4682" s="16" t="str">
        <f>[1]!s_ipo_listeddate(A4682)</f>
        <v>2015-01-22</v>
      </c>
      <c r="E4682" s="16" t="str">
        <f>[1]!s_info_industry_csrc2023(A4682,"",3)</f>
        <v>有色金属矿采选业</v>
      </c>
      <c r="F4682" s="16">
        <f>[1]!s_is(A4682,83,"FY","YTD","20251231",1,"",100000000)</f>
        <v>135.6718794354</v>
      </c>
      <c r="G4682" s="16">
        <f>[1]!s_is(A4682,83,"FY","YTD","20241231",1,"",100000000)</f>
        <v>70.00928562930001</v>
      </c>
      <c r="H4682" s="16">
        <f>[1]!s_is(A4682,61,"FY","YTD","20251231",1,"",100000000)</f>
        <v>4.7195836067000005</v>
      </c>
      <c r="I4682" s="16">
        <f>[1]!s_is(A4682,61,"FY","YTD","20241231",1,"",100000000)</f>
        <v>2.8955235718000001</v>
      </c>
      <c r="J4682" s="16">
        <f>[1]!s_fa_roe(A4682,"20251231")</f>
        <v>10.075699999999999</v>
      </c>
      <c r="K4682" s="16">
        <f>[1]!s_stmnote_rdexp(A4682,"20251231",1,10000)</f>
        <v>13626.395974000001</v>
      </c>
      <c r="L4682" s="16">
        <f>[1]!s_margin_tradingbalance(A4682,"",10000)</f>
        <v>33947.083500000001</v>
      </c>
      <c r="M4682" s="16">
        <f>[1]!s_margin_seclendingbalance(A4682,"",10000)</f>
        <v>105.12</v>
      </c>
      <c r="N4682" s="17">
        <f>[1]!s_val_ev(A4682,"",100000000)</f>
        <v>239.41056952440002</v>
      </c>
      <c r="O4682" s="17">
        <f>[1]!share_freesharesmv(A4682,"",100000000)</f>
        <v>85.40824528440001</v>
      </c>
      <c r="P4682" s="17">
        <f ca="1">[1]!s_dq_amount_btin(A4682,TODAY()-1,100000000)</f>
        <v>3.63014744</v>
      </c>
      <c r="Q4682" s="17">
        <f ca="1">[1]!s_dq_turn(A4682,TODAY()-1)</f>
        <v>1.5450574348836508</v>
      </c>
      <c r="R4682" s="2">
        <f>[1]!s_pq_amount(A4682,"20260101","",100000000)</f>
        <v>970.63021594999998</v>
      </c>
      <c r="S4682" s="2">
        <f>[1]!s_pq_avgamount(A4682,"20260101","",100000000)</f>
        <v>8.9048643665137615</v>
      </c>
      <c r="T4682" s="17">
        <f>[1]!s_ipo_dilutedpe(A4682)</f>
        <v>22.31</v>
      </c>
      <c r="U4682" s="12">
        <f>[1]!s_ipo_collection_total(A4682,100000000)</f>
        <v>4.4981999999999998</v>
      </c>
      <c r="V4682" s="18">
        <f>[1]!s_val_pe_ttm(A4682,"")</f>
        <v>24.970565795898438</v>
      </c>
    </row>
    <row r="4683" spans="1:22" x14ac:dyDescent="0.3">
      <c r="A4683" s="12" t="s">
        <v>401</v>
      </c>
      <c r="B4683" s="12" t="s">
        <v>402</v>
      </c>
      <c r="C4683" s="16" t="str">
        <f>[1]!s_info_mkt(A4683)</f>
        <v>北证</v>
      </c>
      <c r="D4683" s="16" t="str">
        <f>[1]!s_ipo_listeddate(A4683)</f>
        <v>2023-08-16</v>
      </c>
      <c r="E4683" s="16" t="str">
        <f>[1]!s_info_industry_csrc2023(A4683,"",3)</f>
        <v>软件和信息技术服务业</v>
      </c>
      <c r="F4683" s="16">
        <f>[1]!s_is(A4683,83,"FY","YTD","20251231",1,"",100000000)</f>
        <v>0.88973514739999993</v>
      </c>
      <c r="G4683" s="16">
        <f>[1]!s_is(A4683,83,"FY","YTD","20241231",1,"",100000000)</f>
        <v>2.1468890289</v>
      </c>
      <c r="H4683" s="16">
        <f>[1]!s_is(A4683,61,"FY","YTD","20251231",1,"",100000000)</f>
        <v>-0.68524863269999992</v>
      </c>
      <c r="I4683" s="16">
        <f>[1]!s_is(A4683,61,"FY","YTD","20241231",1,"",100000000)</f>
        <v>3.7215158499999998E-2</v>
      </c>
      <c r="J4683" s="16">
        <f>[1]!s_fa_roe(A4683,"20251231")</f>
        <v>-27.319199999999999</v>
      </c>
      <c r="K4683" s="16">
        <f>[1]!s_stmnote_rdexp(A4683,"20251231",1,10000)</f>
        <v>3633.6610549999996</v>
      </c>
      <c r="L4683" s="16">
        <f>[1]!s_margin_tradingbalance(A4683,"",10000)</f>
        <v>257.7801</v>
      </c>
      <c r="M4683" s="16">
        <f>[1]!s_margin_seclendingbalance(A4683,"",10000)</f>
        <v>0</v>
      </c>
      <c r="N4683" s="17">
        <f>[1]!s_val_ev(A4683,"",100000000)</f>
        <v>18.409925999999999</v>
      </c>
      <c r="O4683" s="17">
        <f>[1]!share_freesharesmv(A4683,"",100000000)</f>
        <v>3.5975485565999996</v>
      </c>
      <c r="P4683" s="17">
        <f ca="1">[1]!s_dq_amount_btin(A4683,TODAY()-1,100000000)</f>
        <v>0.19068719000000001</v>
      </c>
      <c r="Q4683" s="17">
        <f ca="1">[1]!s_dq_turn(A4683,TODAY()-1)</f>
        <v>2.1581150674364129</v>
      </c>
      <c r="R4683" s="2">
        <f>[1]!s_pq_amount(A4683,"20260101","",100000000)</f>
        <v>54.381480539999998</v>
      </c>
      <c r="S4683" s="2">
        <f>[1]!s_pq_avgamount(A4683,"20260101","",100000000)</f>
        <v>0.49891266550458713</v>
      </c>
      <c r="T4683" s="17">
        <f>[1]!s_ipo_dilutedpe(A4683)</f>
        <v>18.920000000000002</v>
      </c>
      <c r="U4683" s="12">
        <f>[1]!s_ipo_collection_total(A4683,100000000)</f>
        <v>1.0948</v>
      </c>
      <c r="V4683" s="18">
        <f>[1]!s_val_pe_ttm(A4683,"")</f>
        <v>-27.004594802856445</v>
      </c>
    </row>
    <row r="4684" spans="1:22" x14ac:dyDescent="0.3">
      <c r="A4684" s="12" t="s">
        <v>9620</v>
      </c>
      <c r="B4684" s="12" t="s">
        <v>9621</v>
      </c>
      <c r="C4684" s="16" t="str">
        <f>[1]!s_info_mkt(A4684)</f>
        <v>主板</v>
      </c>
      <c r="D4684" s="16" t="str">
        <f>[1]!s_ipo_listeddate(A4684)</f>
        <v>1997-06-16</v>
      </c>
      <c r="E4684" s="16" t="str">
        <f>[1]!s_info_industry_csrc2023(A4684,"",3)</f>
        <v>资本市场服务</v>
      </c>
      <c r="F4684" s="16">
        <f>[1]!s_is(A4684,83,"FY","YTD","20251231",1,"",100000000)</f>
        <v>62.4875874795</v>
      </c>
      <c r="G4684" s="16">
        <f>[1]!s_is(A4684,83,"FY","YTD","20241231",1,"",100000000)</f>
        <v>78.475763776000008</v>
      </c>
      <c r="H4684" s="16">
        <f>[1]!s_is(A4684,61,"FY","YTD","20251231",1,"",100000000)</f>
        <v>24.261635821700001</v>
      </c>
      <c r="I4684" s="16">
        <f>[1]!s_is(A4684,61,"FY","YTD","20241231",1,"",100000000)</f>
        <v>22.443815150399999</v>
      </c>
      <c r="J4684" s="16">
        <f>[1]!s_fa_roe(A4684,"20251231")</f>
        <v>6.4547999999999996</v>
      </c>
      <c r="K4684" s="16">
        <f>[1]!s_stmnote_rdexp(A4684,"20251231",1,10000)</f>
        <v>0</v>
      </c>
      <c r="L4684" s="16">
        <f>[1]!s_margin_tradingbalance(A4684,"",10000)</f>
        <v>209118.67660000001</v>
      </c>
      <c r="M4684" s="16">
        <f>[1]!s_margin_seclendingbalance(A4684,"",10000)</f>
        <v>555.29200000000003</v>
      </c>
      <c r="N4684" s="17">
        <f>[1]!s_val_ev(A4684,"",100000000)</f>
        <v>306.77358573729998</v>
      </c>
      <c r="O4684" s="17">
        <f>[1]!share_freesharesmv(A4684,"",100000000)</f>
        <v>180.00542884480001</v>
      </c>
      <c r="P4684" s="17">
        <f ca="1">[1]!s_dq_amount_btin(A4684,TODAY()-1,100000000)</f>
        <v>2.1854229300000001</v>
      </c>
      <c r="Q4684" s="17">
        <f ca="1">[1]!s_dq_turn(A4684,TODAY()-1)</f>
        <v>0.70397801554836281</v>
      </c>
      <c r="R4684" s="2">
        <f>[1]!s_pq_amount(A4684,"20260101","",100000000)</f>
        <v>291.02316252000003</v>
      </c>
      <c r="S4684" s="2">
        <f>[1]!s_pq_avgamount(A4684,"20260101","",100000000)</f>
        <v>2.6699372708256881</v>
      </c>
      <c r="T4684" s="17">
        <f>[1]!s_ipo_dilutedpe(A4684)</f>
        <v>0</v>
      </c>
      <c r="U4684" s="12">
        <f>[1]!s_ipo_collection_total(A4684,100000000)</f>
        <v>5.76</v>
      </c>
      <c r="V4684" s="18">
        <f>[1]!s_val_pe_ttm(A4684,"")</f>
        <v>13.17951774597168</v>
      </c>
    </row>
    <row r="4685" spans="1:22" x14ac:dyDescent="0.3">
      <c r="A4685" s="12" t="s">
        <v>403</v>
      </c>
      <c r="B4685" s="12" t="s">
        <v>404</v>
      </c>
      <c r="C4685" s="16" t="str">
        <f>[1]!s_info_mkt(A4685)</f>
        <v>北证</v>
      </c>
      <c r="D4685" s="16" t="str">
        <f>[1]!s_ipo_listeddate(A4685)</f>
        <v>2020-07-27</v>
      </c>
      <c r="E4685" s="16" t="str">
        <f>[1]!s_info_industry_csrc2023(A4685,"",3)</f>
        <v>软件和信息技术服务业</v>
      </c>
      <c r="F4685" s="16">
        <f>[1]!s_is(A4685,83,"FY","YTD","20251231",1,"",100000000)</f>
        <v>0.89361648849999997</v>
      </c>
      <c r="G4685" s="16">
        <f>[1]!s_is(A4685,83,"FY","YTD","20241231",1,"",100000000)</f>
        <v>0.8061040476000001</v>
      </c>
      <c r="H4685" s="16">
        <f>[1]!s_is(A4685,61,"FY","YTD","20251231",1,"",100000000)</f>
        <v>2.1083851000000001E-2</v>
      </c>
      <c r="I4685" s="16">
        <f>[1]!s_is(A4685,61,"FY","YTD","20241231",1,"",100000000)</f>
        <v>4.3146573600000002E-2</v>
      </c>
      <c r="J4685" s="16">
        <f>[1]!s_fa_roe(A4685,"20251231")</f>
        <v>1.0591999999999999</v>
      </c>
      <c r="K4685" s="16">
        <f>[1]!s_stmnote_rdexp(A4685,"20251231",1,10000)</f>
        <v>1278.4098529999999</v>
      </c>
      <c r="L4685" s="16">
        <f>[1]!s_margin_tradingbalance(A4685,"",10000)</f>
        <v>511.59809999999999</v>
      </c>
      <c r="M4685" s="16">
        <f>[1]!s_margin_seclendingbalance(A4685,"",10000)</f>
        <v>0</v>
      </c>
      <c r="N4685" s="17">
        <f>[1]!s_val_ev(A4685,"",100000000)</f>
        <v>9.0359999999999996</v>
      </c>
      <c r="O4685" s="17">
        <f>[1]!share_freesharesmv(A4685,"",100000000)</f>
        <v>3.0241684800000002</v>
      </c>
      <c r="P4685" s="17">
        <f ca="1">[1]!s_dq_amount_btin(A4685,TODAY()-1,100000000)</f>
        <v>8.281050999999999E-2</v>
      </c>
      <c r="Q4685" s="17">
        <f ca="1">[1]!s_dq_turn(A4685,TODAY()-1)</f>
        <v>1.6983585337206175</v>
      </c>
      <c r="R4685" s="2">
        <f>[1]!s_pq_amount(A4685,"20260101","",100000000)</f>
        <v>21.90119902</v>
      </c>
      <c r="S4685" s="2">
        <f>[1]!s_pq_avgamount(A4685,"20260101","",100000000)</f>
        <v>0.2009284313761468</v>
      </c>
      <c r="T4685" s="17">
        <f>[1]!s_ipo_dilutedpe(A4685)</f>
        <v>26.49</v>
      </c>
      <c r="U4685" s="12">
        <f>[1]!s_ipo_collection_total(A4685,100000000)</f>
        <v>0.998</v>
      </c>
      <c r="V4685" s="18">
        <f>[1]!s_val_pe_ttm(A4685,"")</f>
        <v>355.2669677734375</v>
      </c>
    </row>
    <row r="4686" spans="1:22" x14ac:dyDescent="0.3">
      <c r="A4686" s="12" t="s">
        <v>9622</v>
      </c>
      <c r="B4686" s="12" t="s">
        <v>9623</v>
      </c>
      <c r="C4686" s="16" t="str">
        <f>[1]!s_info_mkt(A4686)</f>
        <v>主板</v>
      </c>
      <c r="D4686" s="16" t="str">
        <f>[1]!s_ipo_listeddate(A4686)</f>
        <v>1996-07-01</v>
      </c>
      <c r="E4686" s="16" t="str">
        <f>[1]!s_info_industry_csrc2023(A4686,"",3)</f>
        <v>广播、电视、电影和录音制作业</v>
      </c>
      <c r="F4686" s="16">
        <f>[1]!s_is(A4686,83,"FY","YTD","20251231",1,"",100000000)</f>
        <v>3.1917394456000001</v>
      </c>
      <c r="G4686" s="16">
        <f>[1]!s_is(A4686,83,"FY","YTD","20241231",1,"",100000000)</f>
        <v>3.969227842</v>
      </c>
      <c r="H4686" s="16">
        <f>[1]!s_is(A4686,61,"FY","YTD","20251231",1,"",100000000)</f>
        <v>-0.45116028790000001</v>
      </c>
      <c r="I4686" s="16">
        <f>[1]!s_is(A4686,61,"FY","YTD","20241231",1,"",100000000)</f>
        <v>-9.1175805823000005</v>
      </c>
      <c r="J4686" s="16">
        <f>[1]!s_fa_roe(A4686,"20251231")</f>
        <v>-4.101</v>
      </c>
      <c r="K4686" s="16">
        <f>[1]!s_stmnote_rdexp(A4686,"20251231",1,10000)</f>
        <v>3725.3801659999995</v>
      </c>
      <c r="L4686" s="16">
        <f>[1]!s_margin_tradingbalance(A4686,"",10000)</f>
        <v>0</v>
      </c>
      <c r="M4686" s="16">
        <f>[1]!s_margin_seclendingbalance(A4686,"",10000)</f>
        <v>0</v>
      </c>
      <c r="N4686" s="17">
        <f>[1]!s_val_ev(A4686,"",100000000)</f>
        <v>64.957656</v>
      </c>
      <c r="O4686" s="17">
        <f>[1]!share_freesharesmv(A4686,"",100000000)</f>
        <v>34.315472207999996</v>
      </c>
      <c r="P4686" s="17">
        <f ca="1">[1]!s_dq_amount_btin(A4686,TODAY()-1,100000000)</f>
        <v>0.42081985999999999</v>
      </c>
      <c r="Q4686" s="17">
        <f ca="1">[1]!s_dq_turn(A4686,TODAY()-1)</f>
        <v>0.90530852796933614</v>
      </c>
      <c r="R4686" s="2">
        <f>[1]!s_pq_amount(A4686,"20260101","",100000000)</f>
        <v>104.05129888</v>
      </c>
      <c r="S4686" s="2">
        <f>[1]!s_pq_avgamount(A4686,"20260101","",100000000)</f>
        <v>0.95459907229357799</v>
      </c>
      <c r="T4686" s="17">
        <f>[1]!s_ipo_dilutedpe(A4686)</f>
        <v>0</v>
      </c>
      <c r="U4686" s="12">
        <f>[1]!s_ipo_collection_total(A4686,100000000)</f>
        <v>2.024</v>
      </c>
      <c r="V4686" s="18">
        <f>[1]!s_val_pe_ttm(A4686,"")</f>
        <v>-102.8743896484375</v>
      </c>
    </row>
    <row r="4687" spans="1:22" x14ac:dyDescent="0.3">
      <c r="A4687" s="12" t="s">
        <v>9624</v>
      </c>
      <c r="B4687" s="12" t="s">
        <v>9625</v>
      </c>
      <c r="C4687" s="16" t="str">
        <f>[1]!s_info_mkt(A4687)</f>
        <v>创业板</v>
      </c>
      <c r="D4687" s="16" t="str">
        <f>[1]!s_ipo_listeddate(A4687)</f>
        <v>2021-05-24</v>
      </c>
      <c r="E4687" s="16" t="str">
        <f>[1]!s_info_industry_csrc2023(A4687,"",3)</f>
        <v>纺织业</v>
      </c>
      <c r="F4687" s="16">
        <f>[1]!s_is(A4687,83,"FY","YTD","20251231",1,"",100000000)</f>
        <v>7.4533337475000003</v>
      </c>
      <c r="G4687" s="16">
        <f>[1]!s_is(A4687,83,"FY","YTD","20241231",1,"",100000000)</f>
        <v>7.6940732887000003</v>
      </c>
      <c r="H4687" s="16">
        <f>[1]!s_is(A4687,61,"FY","YTD","20251231",1,"",100000000)</f>
        <v>1.4877821241</v>
      </c>
      <c r="I4687" s="16">
        <f>[1]!s_is(A4687,61,"FY","YTD","20241231",1,"",100000000)</f>
        <v>1.8560856397999999</v>
      </c>
      <c r="J4687" s="16">
        <f>[1]!s_fa_roe(A4687,"20251231")</f>
        <v>9.8922000000000008</v>
      </c>
      <c r="K4687" s="16">
        <f>[1]!s_stmnote_rdexp(A4687,"20251231",1,10000)</f>
        <v>2766.2520920000002</v>
      </c>
      <c r="L4687" s="16">
        <f>[1]!s_margin_tradingbalance(A4687,"",10000)</f>
        <v>17608.670999999998</v>
      </c>
      <c r="M4687" s="16">
        <f>[1]!s_margin_seclendingbalance(A4687,"",10000)</f>
        <v>19.892099999999999</v>
      </c>
      <c r="N4687" s="17">
        <f>[1]!s_val_ev(A4687,"",100000000)</f>
        <v>32.477028479999994</v>
      </c>
      <c r="O4687" s="17">
        <f>[1]!share_freesharesmv(A4687,"",100000000)</f>
        <v>13.158468536999997</v>
      </c>
      <c r="P4687" s="17">
        <f ca="1">[1]!s_dq_amount_btin(A4687,TODAY()-1,100000000)</f>
        <v>0.57182602000000005</v>
      </c>
      <c r="Q4687" s="17">
        <f ca="1">[1]!s_dq_turn(A4687,TODAY()-1)</f>
        <v>2.2199865056527344</v>
      </c>
      <c r="R4687" s="2">
        <f>[1]!s_pq_amount(A4687,"20260101","",100000000)</f>
        <v>63.10536492</v>
      </c>
      <c r="S4687" s="2">
        <f>[1]!s_pq_avgamount(A4687,"20260101","",100000000)</f>
        <v>0.57894830201834868</v>
      </c>
      <c r="T4687" s="17">
        <f>[1]!s_ipo_dilutedpe(A4687)</f>
        <v>16.45</v>
      </c>
      <c r="U4687" s="12">
        <f>[1]!s_ipo_collection_total(A4687,100000000)</f>
        <v>3.98332</v>
      </c>
      <c r="V4687" s="18">
        <f>[1]!s_val_pe_ttm(A4687,"")</f>
        <v>22.175121307373047</v>
      </c>
    </row>
    <row r="4688" spans="1:22" x14ac:dyDescent="0.3">
      <c r="A4688" s="12" t="s">
        <v>9626</v>
      </c>
      <c r="B4688" s="12" t="s">
        <v>9627</v>
      </c>
      <c r="C4688" s="16" t="str">
        <f>[1]!s_info_mkt(A4688)</f>
        <v>主板</v>
      </c>
      <c r="D4688" s="16" t="str">
        <f>[1]!s_ipo_listeddate(A4688)</f>
        <v>2022-08-31</v>
      </c>
      <c r="E4688" s="16" t="str">
        <f>[1]!s_info_industry_csrc2023(A4688,"",3)</f>
        <v>食品制造业</v>
      </c>
      <c r="F4688" s="16">
        <f>[1]!s_is(A4688,83,"FY","YTD","20251231",1,"",100000000)</f>
        <v>22.423290525999999</v>
      </c>
      <c r="G4688" s="16">
        <f>[1]!s_is(A4688,83,"FY","YTD","20241231",1,"",100000000)</f>
        <v>22.513550403699998</v>
      </c>
      <c r="H4688" s="16">
        <f>[1]!s_is(A4688,61,"FY","YTD","20251231",1,"",100000000)</f>
        <v>1.2161863647</v>
      </c>
      <c r="I4688" s="16">
        <f>[1]!s_is(A4688,61,"FY","YTD","20241231",1,"",100000000)</f>
        <v>1.4214130684000001</v>
      </c>
      <c r="J4688" s="16">
        <f>[1]!s_fa_roe(A4688,"20251231")</f>
        <v>7.1694000000000004</v>
      </c>
      <c r="K4688" s="16">
        <f>[1]!s_stmnote_rdexp(A4688,"20251231",1,10000)</f>
        <v>2457.243035</v>
      </c>
      <c r="L4688" s="16">
        <f>[1]!s_margin_tradingbalance(A4688,"",10000)</f>
        <v>0</v>
      </c>
      <c r="M4688" s="16">
        <f>[1]!s_margin_seclendingbalance(A4688,"",10000)</f>
        <v>0</v>
      </c>
      <c r="N4688" s="17">
        <f>[1]!s_val_ev(A4688,"",100000000)</f>
        <v>26.407719958000001</v>
      </c>
      <c r="O4688" s="17">
        <f>[1]!share_freesharesmv(A4688,"",100000000)</f>
        <v>10.212199228000001</v>
      </c>
      <c r="P4688" s="17">
        <f ca="1">[1]!s_dq_amount_btin(A4688,TODAY()-1,100000000)</f>
        <v>0.36593891000000001</v>
      </c>
      <c r="Q4688" s="17">
        <f ca="1">[1]!s_dq_turn(A4688,TODAY()-1)</f>
        <v>1.4366988905346902</v>
      </c>
      <c r="R4688" s="2">
        <f>[1]!s_pq_amount(A4688,"20260101","",100000000)</f>
        <v>32.473346829999997</v>
      </c>
      <c r="S4688" s="2">
        <f>[1]!s_pq_avgamount(A4688,"20260101","",100000000)</f>
        <v>0.2979206131192661</v>
      </c>
      <c r="T4688" s="17">
        <f>[1]!s_ipo_dilutedpe(A4688)</f>
        <v>22.99</v>
      </c>
      <c r="U4688" s="12">
        <f>[1]!s_ipo_collection_total(A4688,100000000)</f>
        <v>8.6437494000000008</v>
      </c>
      <c r="V4688" s="18">
        <f>[1]!s_val_pe_ttm(A4688,"")</f>
        <v>24.102312088012695</v>
      </c>
    </row>
    <row r="4689" spans="1:22" x14ac:dyDescent="0.3">
      <c r="A4689" s="12" t="s">
        <v>9628</v>
      </c>
      <c r="B4689" s="12" t="s">
        <v>9629</v>
      </c>
      <c r="C4689" s="16" t="str">
        <f>[1]!s_info_mkt(A4689)</f>
        <v>主板</v>
      </c>
      <c r="D4689" s="16" t="str">
        <f>[1]!s_ipo_listeddate(A4689)</f>
        <v>2004-04-28</v>
      </c>
      <c r="E4689" s="16" t="str">
        <f>[1]!s_info_industry_csrc2023(A4689,"",3)</f>
        <v>煤炭开采和洗选业</v>
      </c>
      <c r="F4689" s="16">
        <f>[1]!s_is(A4689,83,"FY","YTD","20251231",1,"",100000000)</f>
        <v>412.38019308629998</v>
      </c>
      <c r="G4689" s="16">
        <f>[1]!s_is(A4689,83,"FY","YTD","20241231",1,"",100000000)</f>
        <v>658.74987763130002</v>
      </c>
      <c r="H4689" s="16">
        <f>[1]!s_is(A4689,61,"FY","YTD","20251231",1,"",100000000)</f>
        <v>15.0599167215</v>
      </c>
      <c r="I4689" s="16">
        <f>[1]!s_is(A4689,61,"FY","YTD","20241231",1,"",100000000)</f>
        <v>48.554305891800006</v>
      </c>
      <c r="J4689" s="16">
        <f>[1]!s_fa_roe(A4689,"20251231")</f>
        <v>3.5926999999999998</v>
      </c>
      <c r="K4689" s="16">
        <f>[1]!s_stmnote_rdexp(A4689,"20251231",1,10000)</f>
        <v>177282.20364300002</v>
      </c>
      <c r="L4689" s="16">
        <f>[1]!s_margin_tradingbalance(A4689,"",10000)</f>
        <v>37424.797400000003</v>
      </c>
      <c r="M4689" s="16">
        <f>[1]!s_margin_seclendingbalance(A4689,"",10000)</f>
        <v>801.28020000000004</v>
      </c>
      <c r="N4689" s="17">
        <f>[1]!s_val_ev(A4689,"",100000000)</f>
        <v>403.45015460820002</v>
      </c>
      <c r="O4689" s="17">
        <f>[1]!share_freesharesmv(A4689,"",100000000)</f>
        <v>155.54131928720003</v>
      </c>
      <c r="P4689" s="17">
        <f ca="1">[1]!s_dq_amount_btin(A4689,TODAY()-1,100000000)</f>
        <v>4.4441776400000004</v>
      </c>
      <c r="Q4689" s="17">
        <f ca="1">[1]!s_dq_turn(A4689,TODAY()-1)</f>
        <v>1.0915761973314388</v>
      </c>
      <c r="R4689" s="2">
        <f>[1]!s_pq_amount(A4689,"20260101","",100000000)</f>
        <v>443.77002225000001</v>
      </c>
      <c r="S4689" s="2">
        <f>[1]!s_pq_avgamount(A4689,"20260101","",100000000)</f>
        <v>4.071284607798165</v>
      </c>
      <c r="T4689" s="17">
        <f>[1]!s_ipo_dilutedpe(A4689)</f>
        <v>17.86</v>
      </c>
      <c r="U4689" s="12">
        <f>[1]!s_ipo_collection_total(A4689,100000000)</f>
        <v>2</v>
      </c>
      <c r="V4689" s="18">
        <f>[1]!s_val_pe_ttm(A4689,"")</f>
        <v>30.904994964599609</v>
      </c>
    </row>
    <row r="4690" spans="1:22" x14ac:dyDescent="0.3">
      <c r="A4690" s="12" t="s">
        <v>9630</v>
      </c>
      <c r="B4690" s="12" t="s">
        <v>9631</v>
      </c>
      <c r="C4690" s="16" t="str">
        <f>[1]!s_info_mkt(A4690)</f>
        <v>主板</v>
      </c>
      <c r="D4690" s="16" t="str">
        <f>[1]!s_ipo_listeddate(A4690)</f>
        <v>2005-03-03</v>
      </c>
      <c r="E4690" s="16" t="str">
        <f>[1]!s_info_industry_csrc2023(A4690,"",3)</f>
        <v>电力、热力生产和供应业</v>
      </c>
      <c r="F4690" s="16">
        <f>[1]!s_is(A4690,83,"FY","YTD","20251231",1,"",100000000)</f>
        <v>32.854229899499998</v>
      </c>
      <c r="G4690" s="16">
        <f>[1]!s_is(A4690,83,"FY","YTD","20241231",1,"",100000000)</f>
        <v>19.3283275159</v>
      </c>
      <c r="H4690" s="16">
        <f>[1]!s_is(A4690,61,"FY","YTD","20251231",1,"",100000000)</f>
        <v>6.0012876159999999</v>
      </c>
      <c r="I4690" s="16">
        <f>[1]!s_is(A4690,61,"FY","YTD","20241231",1,"",100000000)</f>
        <v>2.1821229742999999</v>
      </c>
      <c r="J4690" s="16">
        <f>[1]!s_fa_roe(A4690,"20251231")</f>
        <v>14.3725</v>
      </c>
      <c r="K4690" s="16">
        <f>[1]!s_stmnote_rdexp(A4690,"20251231",1,10000)</f>
        <v>0</v>
      </c>
      <c r="L4690" s="16">
        <f>[1]!s_margin_tradingbalance(A4690,"",10000)</f>
        <v>27393.104299999999</v>
      </c>
      <c r="M4690" s="16">
        <f>[1]!s_margin_seclendingbalance(A4690,"",10000)</f>
        <v>21.634599999999999</v>
      </c>
      <c r="N4690" s="17">
        <f>[1]!s_val_ev(A4690,"",100000000)</f>
        <v>84.613753135400003</v>
      </c>
      <c r="O4690" s="17">
        <f>[1]!share_freesharesmv(A4690,"",100000000)</f>
        <v>51.018121489899997</v>
      </c>
      <c r="P4690" s="17">
        <f ca="1">[1]!s_dq_amount_btin(A4690,TODAY()-1,100000000)</f>
        <v>2.7927692899999998</v>
      </c>
      <c r="Q4690" s="17">
        <f ca="1">[1]!s_dq_turn(A4690,TODAY()-1)</f>
        <v>3.303401054015437</v>
      </c>
      <c r="R4690" s="2">
        <f>[1]!s_pq_amount(A4690,"20260101","",100000000)</f>
        <v>300.62203701999999</v>
      </c>
      <c r="S4690" s="2">
        <f>[1]!s_pq_avgamount(A4690,"20260101","",100000000)</f>
        <v>2.7580003396330275</v>
      </c>
      <c r="T4690" s="17">
        <f>[1]!s_ipo_dilutedpe(A4690)</f>
        <v>19.010000000000002</v>
      </c>
      <c r="U4690" s="12">
        <f>[1]!s_ipo_collection_total(A4690,100000000)</f>
        <v>2.9849999999999999</v>
      </c>
      <c r="V4690" s="18">
        <f>[1]!s_val_pe_ttm(A4690,"")</f>
        <v>13.272627830505371</v>
      </c>
    </row>
    <row r="4691" spans="1:22" x14ac:dyDescent="0.3">
      <c r="A4691" s="12" t="s">
        <v>9632</v>
      </c>
      <c r="B4691" s="12" t="s">
        <v>9633</v>
      </c>
      <c r="C4691" s="16" t="str">
        <f>[1]!s_info_mkt(A4691)</f>
        <v>创业板</v>
      </c>
      <c r="D4691" s="16" t="str">
        <f>[1]!s_ipo_listeddate(A4691)</f>
        <v>2009-12-25</v>
      </c>
      <c r="E4691" s="16" t="str">
        <f>[1]!s_info_industry_csrc2023(A4691,"",3)</f>
        <v>软件和信息技术服务业</v>
      </c>
      <c r="F4691" s="16">
        <f>[1]!s_is(A4691,83,"FY","YTD","20251231",1,"",100000000)</f>
        <v>15.091174432100001</v>
      </c>
      <c r="G4691" s="16">
        <f>[1]!s_is(A4691,83,"FY","YTD","20241231",1,"",100000000)</f>
        <v>14.978726422399999</v>
      </c>
      <c r="H4691" s="16">
        <f>[1]!s_is(A4691,61,"FY","YTD","20251231",1,"",100000000)</f>
        <v>0.46845153350000002</v>
      </c>
      <c r="I4691" s="16">
        <f>[1]!s_is(A4691,61,"FY","YTD","20241231",1,"",100000000)</f>
        <v>-1.7142932913999998</v>
      </c>
      <c r="J4691" s="16">
        <f>[1]!s_fa_roe(A4691,"20251231")</f>
        <v>1.7604</v>
      </c>
      <c r="K4691" s="16">
        <f>[1]!s_stmnote_rdexp(A4691,"20251231",1,10000)</f>
        <v>35163.442838000003</v>
      </c>
      <c r="L4691" s="16">
        <f>[1]!s_margin_tradingbalance(A4691,"",10000)</f>
        <v>54236.874100000001</v>
      </c>
      <c r="M4691" s="16">
        <f>[1]!s_margin_seclendingbalance(A4691,"",10000)</f>
        <v>166.875</v>
      </c>
      <c r="N4691" s="17">
        <f>[1]!s_val_ev(A4691,"",100000000)</f>
        <v>59.7233139804</v>
      </c>
      <c r="O4691" s="17">
        <f>[1]!share_freesharesmv(A4691,"",100000000)</f>
        <v>52.673051319599999</v>
      </c>
      <c r="P4691" s="17">
        <f ca="1">[1]!s_dq_amount_btin(A4691,TODAY()-1,100000000)</f>
        <v>1.8949192399999999</v>
      </c>
      <c r="Q4691" s="17">
        <f ca="1">[1]!s_dq_turn(A4691,TODAY()-1)</f>
        <v>3.4636560182464522</v>
      </c>
      <c r="R4691" s="2">
        <f>[1]!s_pq_amount(A4691,"20260101","",100000000)</f>
        <v>297.14575174999999</v>
      </c>
      <c r="S4691" s="2">
        <f>[1]!s_pq_avgamount(A4691,"20260101","",100000000)</f>
        <v>2.7261078142201836</v>
      </c>
      <c r="T4691" s="17">
        <f>[1]!s_ipo_dilutedpe(A4691)</f>
        <v>81.67</v>
      </c>
      <c r="U4691" s="12">
        <f>[1]!s_ipo_collection_total(A4691,100000000)</f>
        <v>3.7240000000000002</v>
      </c>
      <c r="V4691" s="18">
        <f>[1]!s_val_pe_ttm(A4691,"")</f>
        <v>123.42831420898438</v>
      </c>
    </row>
    <row r="4692" spans="1:22" x14ac:dyDescent="0.3">
      <c r="A4692" s="12" t="s">
        <v>9634</v>
      </c>
      <c r="B4692" s="12" t="s">
        <v>9635</v>
      </c>
      <c r="C4692" s="16" t="str">
        <f>[1]!s_info_mkt(A4692)</f>
        <v>主板</v>
      </c>
      <c r="D4692" s="16" t="str">
        <f>[1]!s_ipo_listeddate(A4692)</f>
        <v>1992-12-02</v>
      </c>
      <c r="E4692" s="16" t="str">
        <f>[1]!s_info_industry_csrc2023(A4692,"",3)</f>
        <v>资本市场服务</v>
      </c>
      <c r="F4692" s="16">
        <f>[1]!s_is(A4692,83,"FY","YTD","20251231",1,"",100000000)</f>
        <v>25.9421364134</v>
      </c>
      <c r="G4692" s="16">
        <f>[1]!s_is(A4692,83,"FY","YTD","20241231",1,"",100000000)</f>
        <v>22.733110110100004</v>
      </c>
      <c r="H4692" s="16">
        <f>[1]!s_is(A4692,61,"FY","YTD","20251231",1,"",100000000)</f>
        <v>6.3569299405999997</v>
      </c>
      <c r="I4692" s="16">
        <f>[1]!s_is(A4692,61,"FY","YTD","20241231",1,"",100000000)</f>
        <v>3.6538860131000002</v>
      </c>
      <c r="J4692" s="16">
        <f>[1]!s_fa_roe(A4692,"20251231")</f>
        <v>7.2088000000000001</v>
      </c>
      <c r="K4692" s="16">
        <f>[1]!s_stmnote_rdexp(A4692,"20251231",1,10000)</f>
        <v>0</v>
      </c>
      <c r="L4692" s="16">
        <f>[1]!s_margin_tradingbalance(A4692,"",10000)</f>
        <v>58398.853799999997</v>
      </c>
      <c r="M4692" s="16">
        <f>[1]!s_margin_seclendingbalance(A4692,"",10000)</f>
        <v>344.10739999999998</v>
      </c>
      <c r="N4692" s="17">
        <f>[1]!s_val_ev(A4692,"",100000000)</f>
        <v>135.1585698008</v>
      </c>
      <c r="O4692" s="17">
        <f>[1]!share_freesharesmv(A4692,"",100000000)</f>
        <v>60.4746656696</v>
      </c>
      <c r="P4692" s="17">
        <f ca="1">[1]!s_dq_amount_btin(A4692,TODAY()-1,100000000)</f>
        <v>1.79740056</v>
      </c>
      <c r="Q4692" s="17">
        <f ca="1">[1]!s_dq_turn(A4692,TODAY()-1)</f>
        <v>1.3118021762239049</v>
      </c>
      <c r="R4692" s="2">
        <f>[1]!s_pq_amount(A4692,"20260101","",100000000)</f>
        <v>292.89431151999997</v>
      </c>
      <c r="S4692" s="2">
        <f>[1]!s_pq_avgamount(A4692,"20260101","",100000000)</f>
        <v>2.6871037754128437</v>
      </c>
      <c r="T4692" s="17">
        <f>[1]!s_ipo_dilutedpe(A4692)</f>
        <v>0</v>
      </c>
      <c r="U4692" s="12">
        <f>[1]!s_ipo_collection_total(A4692,100000000)</f>
        <v>0.252</v>
      </c>
      <c r="V4692" s="18">
        <f>[1]!s_val_pe_ttm(A4692,"")</f>
        <v>20.679767608642578</v>
      </c>
    </row>
    <row r="4693" spans="1:22" x14ac:dyDescent="0.3">
      <c r="A4693" s="12" t="s">
        <v>9636</v>
      </c>
      <c r="B4693" s="12" t="s">
        <v>9637</v>
      </c>
      <c r="C4693" s="16" t="str">
        <f>[1]!s_info_mkt(A4693)</f>
        <v>主板</v>
      </c>
      <c r="D4693" s="16" t="str">
        <f>[1]!s_ipo_listeddate(A4693)</f>
        <v>2015-05-28</v>
      </c>
      <c r="E4693" s="16" t="str">
        <f>[1]!s_info_industry_csrc2023(A4693,"",3)</f>
        <v>酒、饮料和精制茶制造业</v>
      </c>
      <c r="F4693" s="16">
        <f>[1]!s_is(A4693,83,"FY","YTD","20251231",1,"",100000000)</f>
        <v>60.187269137500003</v>
      </c>
      <c r="G4693" s="16">
        <f>[1]!s_is(A4693,83,"FY","YTD","20241231",1,"",100000000)</f>
        <v>73.437690593799999</v>
      </c>
      <c r="H4693" s="16">
        <f>[1]!s_is(A4693,61,"FY","YTD","20251231",1,"",100000000)</f>
        <v>19.8564539208</v>
      </c>
      <c r="I4693" s="16">
        <f>[1]!s_is(A4693,61,"FY","YTD","20241231",1,"",100000000)</f>
        <v>25.892701507600002</v>
      </c>
      <c r="J4693" s="16">
        <f>[1]!s_fa_roe(A4693,"20251231")</f>
        <v>19.3918</v>
      </c>
      <c r="K4693" s="16">
        <f>[1]!s_stmnote_rdexp(A4693,"20251231",1,10000)</f>
        <v>6398.7920299999996</v>
      </c>
      <c r="L4693" s="16">
        <f>[1]!s_margin_tradingbalance(A4693,"",10000)</f>
        <v>16167.8817</v>
      </c>
      <c r="M4693" s="16">
        <f>[1]!s_margin_seclendingbalance(A4693,"",10000)</f>
        <v>99.878299999999996</v>
      </c>
      <c r="N4693" s="17">
        <f>[1]!s_val_ev(A4693,"",100000000)</f>
        <v>255.28</v>
      </c>
      <c r="O4693" s="17">
        <f>[1]!share_freesharesmv(A4693,"",100000000)</f>
        <v>70.914917265</v>
      </c>
      <c r="P4693" s="17">
        <f ca="1">[1]!s_dq_amount_btin(A4693,TODAY()-1,100000000)</f>
        <v>1.9544925099999999</v>
      </c>
      <c r="Q4693" s="17">
        <f ca="1">[1]!s_dq_turn(A4693,TODAY()-1)</f>
        <v>0.76551712500000002</v>
      </c>
      <c r="R4693" s="2">
        <f>[1]!s_pq_amount(A4693,"20260101","",100000000)</f>
        <v>253.99781933</v>
      </c>
      <c r="S4693" s="2">
        <f>[1]!s_pq_avgamount(A4693,"20260101","",100000000)</f>
        <v>2.3302552232110094</v>
      </c>
      <c r="T4693" s="17">
        <f>[1]!s_ipo_dilutedpe(A4693)</f>
        <v>19.399999999999999</v>
      </c>
      <c r="U4693" s="12">
        <f>[1]!s_ipo_collection_total(A4693,100000000)</f>
        <v>9.44</v>
      </c>
      <c r="V4693" s="18">
        <f>[1]!s_val_pe_ttm(A4693,"")</f>
        <v>12.817158699035645</v>
      </c>
    </row>
    <row r="4694" spans="1:22" x14ac:dyDescent="0.3">
      <c r="A4694" s="12" t="s">
        <v>9638</v>
      </c>
      <c r="B4694" s="12" t="s">
        <v>9639</v>
      </c>
      <c r="C4694" s="16" t="str">
        <f>[1]!s_info_mkt(A4694)</f>
        <v>主板</v>
      </c>
      <c r="D4694" s="16" t="str">
        <f>[1]!s_ipo_listeddate(A4694)</f>
        <v>2020-02-26</v>
      </c>
      <c r="E4694" s="16" t="str">
        <f>[1]!s_info_industry_csrc2023(A4694,"",3)</f>
        <v>资本市场服务</v>
      </c>
      <c r="F4694" s="16">
        <f>[1]!s_is(A4694,83,"FY","YTD","20251231",1,"",100000000)</f>
        <v>33.900490181999999</v>
      </c>
      <c r="G4694" s="16">
        <f>[1]!s_is(A4694,83,"FY","YTD","20241231",1,"",100000000)</f>
        <v>28.878899475800001</v>
      </c>
      <c r="H4694" s="16">
        <f>[1]!s_is(A4694,61,"FY","YTD","20251231",1,"",100000000)</f>
        <v>10.452850447299999</v>
      </c>
      <c r="I4694" s="16">
        <f>[1]!s_is(A4694,61,"FY","YTD","20241231",1,"",100000000)</f>
        <v>9.0642127353999999</v>
      </c>
      <c r="J4694" s="16">
        <f>[1]!s_fa_roe(A4694,"20251231")</f>
        <v>5.6637000000000004</v>
      </c>
      <c r="K4694" s="16">
        <f>[1]!s_stmnote_rdexp(A4694,"20251231",1,10000)</f>
        <v>0</v>
      </c>
      <c r="L4694" s="16">
        <f>[1]!s_margin_tradingbalance(A4694,"",10000)</f>
        <v>163748.12830000001</v>
      </c>
      <c r="M4694" s="16">
        <f>[1]!s_margin_seclendingbalance(A4694,"",10000)</f>
        <v>780.17250000000001</v>
      </c>
      <c r="N4694" s="17">
        <f>[1]!s_val_ev(A4694,"",100000000)</f>
        <v>354.19499999999999</v>
      </c>
      <c r="O4694" s="17">
        <f>[1]!share_freesharesmv(A4694,"",100000000)</f>
        <v>185.08973664749999</v>
      </c>
      <c r="P4694" s="17">
        <f ca="1">[1]!s_dq_amount_btin(A4694,TODAY()-1,100000000)</f>
        <v>12.99213336</v>
      </c>
      <c r="Q4694" s="17">
        <f ca="1">[1]!s_dq_turn(A4694,TODAY()-1)</f>
        <v>3.6432122390208783</v>
      </c>
      <c r="R4694" s="2">
        <f>[1]!s_pq_amount(A4694,"20260101","",100000000)</f>
        <v>719.93044251000003</v>
      </c>
      <c r="S4694" s="2">
        <f>[1]!s_pq_avgamount(A4694,"20260101","",100000000)</f>
        <v>6.6048664450458716</v>
      </c>
      <c r="T4694" s="17">
        <f>[1]!s_ipo_dilutedpe(A4694)</f>
        <v>22.97</v>
      </c>
      <c r="U4694" s="12">
        <f>[1]!s_ipo_collection_total(A4694,100000000)</f>
        <v>15.2066</v>
      </c>
      <c r="V4694" s="18">
        <f>[1]!s_val_pe_ttm(A4694,"")</f>
        <v>31.443582534790039</v>
      </c>
    </row>
    <row r="4695" spans="1:22" x14ac:dyDescent="0.3">
      <c r="A4695" s="12" t="s">
        <v>9640</v>
      </c>
      <c r="B4695" s="12" t="s">
        <v>9641</v>
      </c>
      <c r="C4695" s="16" t="str">
        <f>[1]!s_info_mkt(A4695)</f>
        <v>创业板</v>
      </c>
      <c r="D4695" s="16" t="str">
        <f>[1]!s_ipo_listeddate(A4695)</f>
        <v>2021-01-07</v>
      </c>
      <c r="E4695" s="16" t="str">
        <f>[1]!s_info_industry_csrc2023(A4695,"",3)</f>
        <v>汽车制造业</v>
      </c>
      <c r="F4695" s="16">
        <f>[1]!s_is(A4695,83,"FY","YTD","20251231",1,"",100000000)</f>
        <v>58.076083770399997</v>
      </c>
      <c r="G4695" s="16">
        <f>[1]!s_is(A4695,83,"FY","YTD","20241231",1,"",100000000)</f>
        <v>42.270554623199999</v>
      </c>
      <c r="H4695" s="16">
        <f>[1]!s_is(A4695,61,"FY","YTD","20251231",1,"",100000000)</f>
        <v>8.4415809733000007</v>
      </c>
      <c r="I4695" s="16">
        <f>[1]!s_is(A4695,61,"FY","YTD","20241231",1,"",100000000)</f>
        <v>6.1311492978999995</v>
      </c>
      <c r="J4695" s="16">
        <f>[1]!s_fa_roe(A4695,"20251231")</f>
        <v>27.974799999999998</v>
      </c>
      <c r="K4695" s="16">
        <f>[1]!s_stmnote_rdexp(A4695,"20251231",1,10000)</f>
        <v>20142.528421999999</v>
      </c>
      <c r="L4695" s="16">
        <f>[1]!s_margin_tradingbalance(A4695,"",10000)</f>
        <v>21196.112300000001</v>
      </c>
      <c r="M4695" s="16">
        <f>[1]!s_margin_seclendingbalance(A4695,"",10000)</f>
        <v>97.795199999999994</v>
      </c>
      <c r="N4695" s="17">
        <f>[1]!s_val_ev(A4695,"",100000000)</f>
        <v>84.388378720199995</v>
      </c>
      <c r="O4695" s="17">
        <f>[1]!share_freesharesmv(A4695,"",100000000)</f>
        <v>26.950239078100001</v>
      </c>
      <c r="P4695" s="17">
        <f ca="1">[1]!s_dq_amount_btin(A4695,TODAY()-1,100000000)</f>
        <v>0.92972383999999997</v>
      </c>
      <c r="Q4695" s="17">
        <f ca="1">[1]!s_dq_turn(A4695,TODAY()-1)</f>
        <v>1.5922365344622844</v>
      </c>
      <c r="R4695" s="2">
        <f>[1]!s_pq_amount(A4695,"20260101","",100000000)</f>
        <v>151.50639584999999</v>
      </c>
      <c r="S4695" s="2">
        <f>[1]!s_pq_avgamount(A4695,"20260101","",100000000)</f>
        <v>1.3899669344036698</v>
      </c>
      <c r="T4695" s="17">
        <f>[1]!s_ipo_dilutedpe(A4695)</f>
        <v>25.28</v>
      </c>
      <c r="U4695" s="12">
        <f>[1]!s_ipo_collection_total(A4695,100000000)</f>
        <v>3.82339384</v>
      </c>
      <c r="V4695" s="18">
        <f>[1]!s_val_pe_ttm(A4695,"")</f>
        <v>10.238868713378906</v>
      </c>
    </row>
    <row r="4696" spans="1:22" x14ac:dyDescent="0.3">
      <c r="A4696" s="12" t="s">
        <v>9642</v>
      </c>
      <c r="B4696" s="12" t="s">
        <v>9643</v>
      </c>
      <c r="C4696" s="16" t="str">
        <f>[1]!s_info_mkt(A4696)</f>
        <v>主板</v>
      </c>
      <c r="D4696" s="16" t="str">
        <f>[1]!s_ipo_listeddate(A4696)</f>
        <v>2025-04-09</v>
      </c>
      <c r="E4696" s="16" t="str">
        <f>[1]!s_info_industry_csrc2023(A4696,"",3)</f>
        <v>汽车制造业</v>
      </c>
      <c r="F4696" s="16">
        <f>[1]!s_is(A4696,83,"FY","YTD","20251231",1,"",100000000)</f>
        <v>22.9330272923</v>
      </c>
      <c r="G4696" s="16">
        <f>[1]!s_is(A4696,83,"FY","YTD","20241231",1,"",100000000)</f>
        <v>16.8864694958</v>
      </c>
      <c r="H4696" s="16">
        <f>[1]!s_is(A4696,61,"FY","YTD","20251231",1,"",100000000)</f>
        <v>2.0078078234999999</v>
      </c>
      <c r="I4696" s="16">
        <f>[1]!s_is(A4696,61,"FY","YTD","20241231",1,"",100000000)</f>
        <v>1.7673071053</v>
      </c>
      <c r="J4696" s="16">
        <f>[1]!s_fa_roe(A4696,"20251231")</f>
        <v>13.684699999999999</v>
      </c>
      <c r="K4696" s="16">
        <f>[1]!s_stmnote_rdexp(A4696,"20251231",1,10000)</f>
        <v>7774.3985060000005</v>
      </c>
      <c r="L4696" s="16">
        <f>[1]!s_margin_tradingbalance(A4696,"",10000)</f>
        <v>10218.239</v>
      </c>
      <c r="M4696" s="16">
        <f>[1]!s_margin_seclendingbalance(A4696,"",10000)</f>
        <v>20.307200000000002</v>
      </c>
      <c r="N4696" s="17">
        <f>[1]!s_val_ev(A4696,"",100000000)</f>
        <v>45.477440000000001</v>
      </c>
      <c r="O4696" s="17">
        <f>[1]!share_freesharesmv(A4696,"",100000000)</f>
        <v>22.4338737912</v>
      </c>
      <c r="P4696" s="17">
        <f ca="1">[1]!s_dq_amount_btin(A4696,TODAY()-1,100000000)</f>
        <v>0.57644742000000004</v>
      </c>
      <c r="Q4696" s="17">
        <f ca="1">[1]!s_dq_turn(A4696,TODAY()-1)</f>
        <v>1.8316609899968841</v>
      </c>
      <c r="R4696" s="2">
        <f>[1]!s_pq_amount(A4696,"20260101","",100000000)</f>
        <v>54.353507550000003</v>
      </c>
      <c r="S4696" s="2">
        <f>[1]!s_pq_avgamount(A4696,"20260101","",100000000)</f>
        <v>0.49865603256880731</v>
      </c>
      <c r="T4696" s="17">
        <f>[1]!s_ipo_dilutedpe(A4696)</f>
        <v>18.600000000000001</v>
      </c>
      <c r="U4696" s="12">
        <f>[1]!s_ipo_collection_total(A4696,100000000)</f>
        <v>7.3186</v>
      </c>
      <c r="V4696" s="18">
        <f>[1]!s_val_pe_ttm(A4696,"")</f>
        <v>21.37156867980957</v>
      </c>
    </row>
    <row r="4697" spans="1:22" x14ac:dyDescent="0.3">
      <c r="A4697" s="12" t="s">
        <v>9644</v>
      </c>
      <c r="B4697" s="12" t="s">
        <v>9645</v>
      </c>
      <c r="C4697" s="16" t="str">
        <f>[1]!s_info_mkt(A4697)</f>
        <v>创业板</v>
      </c>
      <c r="D4697" s="16" t="str">
        <f>[1]!s_ipo_listeddate(A4697)</f>
        <v>2020-01-09</v>
      </c>
      <c r="E4697" s="16" t="str">
        <f>[1]!s_info_industry_csrc2023(A4697,"",3)</f>
        <v>专用设备制造业</v>
      </c>
      <c r="F4697" s="16">
        <f>[1]!s_is(A4697,83,"FY","YTD","20251231",1,"",100000000)</f>
        <v>6.2873749778999999</v>
      </c>
      <c r="G4697" s="16">
        <f>[1]!s_is(A4697,83,"FY","YTD","20241231",1,"",100000000)</f>
        <v>3.9266953350999998</v>
      </c>
      <c r="H4697" s="16">
        <f>[1]!s_is(A4697,61,"FY","YTD","20251231",1,"",100000000)</f>
        <v>0.18681272899999998</v>
      </c>
      <c r="I4697" s="16">
        <f>[1]!s_is(A4697,61,"FY","YTD","20241231",1,"",100000000)</f>
        <v>-1.0937510897</v>
      </c>
      <c r="J4697" s="16">
        <f>[1]!s_fa_roe(A4697,"20251231")</f>
        <v>2.4209000000000001</v>
      </c>
      <c r="K4697" s="16">
        <f>[1]!s_stmnote_rdexp(A4697,"20251231",1,10000)</f>
        <v>5819.0793569999996</v>
      </c>
      <c r="L4697" s="16">
        <f>[1]!s_margin_tradingbalance(A4697,"",10000)</f>
        <v>0</v>
      </c>
      <c r="M4697" s="16">
        <f>[1]!s_margin_seclendingbalance(A4697,"",10000)</f>
        <v>0</v>
      </c>
      <c r="N4697" s="17">
        <f>[1]!s_val_ev(A4697,"",100000000)</f>
        <v>58.008699071999999</v>
      </c>
      <c r="O4697" s="17">
        <f>[1]!share_freesharesmv(A4697,"",100000000)</f>
        <v>43.700546623199997</v>
      </c>
      <c r="P4697" s="17">
        <f ca="1">[1]!s_dq_amount_btin(A4697,TODAY()-1,100000000)</f>
        <v>5.7508566099999996</v>
      </c>
      <c r="Q4697" s="17">
        <f ca="1">[1]!s_dq_turn(A4697,TODAY()-1)</f>
        <v>10.905754374870279</v>
      </c>
      <c r="R4697" s="2">
        <f>[1]!s_pq_amount(A4697,"20260101","",100000000)</f>
        <v>585.39509250000003</v>
      </c>
      <c r="S4697" s="2">
        <f>[1]!s_pq_avgamount(A4697,"20260101","",100000000)</f>
        <v>5.3705971788990832</v>
      </c>
      <c r="T4697" s="17">
        <f>[1]!s_ipo_dilutedpe(A4697)</f>
        <v>22.99</v>
      </c>
      <c r="U4697" s="12">
        <f>[1]!s_ipo_collection_total(A4697,100000000)</f>
        <v>4.1589479999999996</v>
      </c>
      <c r="V4697" s="18">
        <f>[1]!s_val_pe_ttm(A4697,"")</f>
        <v>770.462890625</v>
      </c>
    </row>
    <row r="4698" spans="1:22" x14ac:dyDescent="0.3">
      <c r="A4698" s="12" t="s">
        <v>9646</v>
      </c>
      <c r="B4698" s="12" t="s">
        <v>9647</v>
      </c>
      <c r="C4698" s="16" t="str">
        <f>[1]!s_info_mkt(A4698)</f>
        <v>主板</v>
      </c>
      <c r="D4698" s="16" t="str">
        <f>[1]!s_ipo_listeddate(A4698)</f>
        <v>1997-05-19</v>
      </c>
      <c r="E4698" s="16" t="str">
        <f>[1]!s_info_industry_csrc2023(A4698,"",3)</f>
        <v>资本市场服务</v>
      </c>
      <c r="F4698" s="16">
        <f>[1]!s_is(A4698,83,"FY","YTD","20251231",1,"",100000000)</f>
        <v>135.44250146319999</v>
      </c>
      <c r="G4698" s="16">
        <f>[1]!s_is(A4698,83,"FY","YTD","20241231",1,"",100000000)</f>
        <v>150.5765282406</v>
      </c>
      <c r="H4698" s="16">
        <f>[1]!s_is(A4698,61,"FY","YTD","20251231",1,"",100000000)</f>
        <v>32.792990801199998</v>
      </c>
      <c r="I4698" s="16">
        <f>[1]!s_is(A4698,61,"FY","YTD","20241231",1,"",100000000)</f>
        <v>26.942948499699998</v>
      </c>
      <c r="J4698" s="16">
        <f>[1]!s_fa_roe(A4698,"20251231")</f>
        <v>5.8737000000000004</v>
      </c>
      <c r="K4698" s="16">
        <f>[1]!s_stmnote_rdexp(A4698,"20251231",1,10000)</f>
        <v>33574.567327999997</v>
      </c>
      <c r="L4698" s="16">
        <f>[1]!s_margin_tradingbalance(A4698,"",10000)</f>
        <v>160170.7855</v>
      </c>
      <c r="M4698" s="16">
        <f>[1]!s_margin_seclendingbalance(A4698,"",10000)</f>
        <v>40.1952</v>
      </c>
      <c r="N4698" s="17">
        <f>[1]!s_val_ev(A4698,"",100000000)</f>
        <v>406.65748708560005</v>
      </c>
      <c r="O4698" s="17">
        <f>[1]!share_freesharesmv(A4698,"",100000000)</f>
        <v>146.72802161400003</v>
      </c>
      <c r="P4698" s="17">
        <f ca="1">[1]!s_dq_amount_btin(A4698,TODAY()-1,100000000)</f>
        <v>2.7638919</v>
      </c>
      <c r="Q4698" s="17">
        <f ca="1">[1]!s_dq_turn(A4698,TODAY()-1)</f>
        <v>0.67396515078132224</v>
      </c>
      <c r="R4698" s="2">
        <f>[1]!s_pq_amount(A4698,"20260101","",100000000)</f>
        <v>321.53394359999999</v>
      </c>
      <c r="S4698" s="2">
        <f>[1]!s_pq_avgamount(A4698,"20260101","",100000000)</f>
        <v>2.9498526935779816</v>
      </c>
      <c r="T4698" s="17">
        <f>[1]!s_ipo_dilutedpe(A4698)</f>
        <v>0</v>
      </c>
      <c r="U4698" s="12">
        <f>[1]!s_ipo_collection_total(A4698,100000000)</f>
        <v>1.86</v>
      </c>
      <c r="V4698" s="18">
        <f>[1]!s_val_pe_ttm(A4698,"")</f>
        <v>12.084427833557129</v>
      </c>
    </row>
    <row r="4699" spans="1:22" x14ac:dyDescent="0.3">
      <c r="A4699" s="12" t="s">
        <v>405</v>
      </c>
      <c r="B4699" s="12" t="s">
        <v>406</v>
      </c>
      <c r="C4699" s="16" t="str">
        <f>[1]!s_info_mkt(A4699)</f>
        <v>北证</v>
      </c>
      <c r="D4699" s="16" t="str">
        <f>[1]!s_ipo_listeddate(A4699)</f>
        <v>2023-10-19</v>
      </c>
      <c r="E4699" s="16" t="str">
        <f>[1]!s_info_industry_csrc2023(A4699,"",3)</f>
        <v>专用设备制造业</v>
      </c>
      <c r="F4699" s="16">
        <f>[1]!s_is(A4699,83,"FY","YTD","20251231",1,"",100000000)</f>
        <v>3.7858884541000002</v>
      </c>
      <c r="G4699" s="16">
        <f>[1]!s_is(A4699,83,"FY","YTD","20241231",1,"",100000000)</f>
        <v>1.2511994595</v>
      </c>
      <c r="H4699" s="16">
        <f>[1]!s_is(A4699,61,"FY","YTD","20251231",1,"",100000000)</f>
        <v>0.51707880950000007</v>
      </c>
      <c r="I4699" s="16">
        <f>[1]!s_is(A4699,61,"FY","YTD","20241231",1,"",100000000)</f>
        <v>-0.20750805280000001</v>
      </c>
      <c r="J4699" s="16">
        <f>[1]!s_fa_roe(A4699,"20251231")</f>
        <v>8.6220999999999997</v>
      </c>
      <c r="K4699" s="16">
        <f>[1]!s_stmnote_rdexp(A4699,"20251231",1,10000)</f>
        <v>3741.6216280000003</v>
      </c>
      <c r="L4699" s="16">
        <f>[1]!s_margin_tradingbalance(A4699,"",10000)</f>
        <v>1535.6197999999999</v>
      </c>
      <c r="M4699" s="16">
        <f>[1]!s_margin_seclendingbalance(A4699,"",10000)</f>
        <v>0</v>
      </c>
      <c r="N4699" s="17">
        <f>[1]!s_val_ev(A4699,"",100000000)</f>
        <v>28.876416587199998</v>
      </c>
      <c r="O4699" s="17">
        <f>[1]!share_freesharesmv(A4699,"",100000000)</f>
        <v>8.1839511467000001</v>
      </c>
      <c r="P4699" s="17">
        <f ca="1">[1]!s_dq_amount_btin(A4699,TODAY()-1,100000000)</f>
        <v>0.63727423000000005</v>
      </c>
      <c r="Q4699" s="17">
        <f ca="1">[1]!s_dq_turn(A4699,TODAY()-1)</f>
        <v>2.8675498966274637</v>
      </c>
      <c r="R4699" s="2">
        <f>[1]!s_pq_amount(A4699,"20260101","",100000000)</f>
        <v>52.93321779</v>
      </c>
      <c r="S4699" s="2">
        <f>[1]!s_pq_avgamount(A4699,"20260101","",100000000)</f>
        <v>0.48562585128440366</v>
      </c>
      <c r="T4699" s="17">
        <f>[1]!s_ipo_dilutedpe(A4699)</f>
        <v>25.74</v>
      </c>
      <c r="U4699" s="12">
        <f>[1]!s_ipo_collection_total(A4699,100000000)</f>
        <v>3.2031999999999998</v>
      </c>
      <c r="V4699" s="18">
        <f>[1]!s_val_pe_ttm(A4699,"")</f>
        <v>56.390522003173828</v>
      </c>
    </row>
    <row r="4700" spans="1:22" x14ac:dyDescent="0.3">
      <c r="A4700" s="12" t="s">
        <v>407</v>
      </c>
      <c r="B4700" s="12" t="s">
        <v>408</v>
      </c>
      <c r="C4700" s="16" t="str">
        <f>[1]!s_info_mkt(A4700)</f>
        <v>北证</v>
      </c>
      <c r="D4700" s="16" t="str">
        <f>[1]!s_ipo_listeddate(A4700)</f>
        <v>2023-08-10</v>
      </c>
      <c r="E4700" s="16" t="str">
        <f>[1]!s_info_industry_csrc2023(A4700,"",3)</f>
        <v>铁路、船舶、航空航天和其他运输设备制造业</v>
      </c>
      <c r="F4700" s="16">
        <f>[1]!s_is(A4700,83,"FY","YTD","20251231",1,"",100000000)</f>
        <v>7.8030081617999993</v>
      </c>
      <c r="G4700" s="16">
        <f>[1]!s_is(A4700,83,"FY","YTD","20241231",1,"",100000000)</f>
        <v>5.2698742537000003</v>
      </c>
      <c r="H4700" s="16">
        <f>[1]!s_is(A4700,61,"FY","YTD","20251231",1,"",100000000)</f>
        <v>0.51668492970000002</v>
      </c>
      <c r="I4700" s="16">
        <f>[1]!s_is(A4700,61,"FY","YTD","20241231",1,"",100000000)</f>
        <v>0.56143340470000003</v>
      </c>
      <c r="J4700" s="16">
        <f>[1]!s_fa_roe(A4700,"20251231")</f>
        <v>14.894</v>
      </c>
      <c r="K4700" s="16">
        <f>[1]!s_stmnote_rdexp(A4700,"20251231",1,10000)</f>
        <v>3925.4011880000003</v>
      </c>
      <c r="L4700" s="16">
        <f>[1]!s_margin_tradingbalance(A4700,"",10000)</f>
        <v>660.30359999999996</v>
      </c>
      <c r="M4700" s="16">
        <f>[1]!s_margin_seclendingbalance(A4700,"",10000)</f>
        <v>0</v>
      </c>
      <c r="N4700" s="17">
        <f>[1]!s_val_ev(A4700,"",100000000)</f>
        <v>12.315527367</v>
      </c>
      <c r="O4700" s="17">
        <f>[1]!share_freesharesmv(A4700,"",100000000)</f>
        <v>3.0855452328999995</v>
      </c>
      <c r="P4700" s="17">
        <f ca="1">[1]!s_dq_amount_btin(A4700,TODAY()-1,100000000)</f>
        <v>6.5223379999999997E-2</v>
      </c>
      <c r="Q4700" s="17">
        <f ca="1">[1]!s_dq_turn(A4700,TODAY()-1)</f>
        <v>1.074928713766002</v>
      </c>
      <c r="R4700" s="2">
        <f>[1]!s_pq_amount(A4700,"20260101","",100000000)</f>
        <v>17.21867027</v>
      </c>
      <c r="S4700" s="2">
        <f>[1]!s_pq_avgamount(A4700,"20260101","",100000000)</f>
        <v>0.17392596232323232</v>
      </c>
      <c r="T4700" s="17">
        <f>[1]!s_ipo_dilutedpe(A4700)</f>
        <v>17.62</v>
      </c>
      <c r="U4700" s="12">
        <f>[1]!s_ipo_collection_total(A4700,100000000)</f>
        <v>2.31</v>
      </c>
      <c r="V4700" s="18">
        <f>[1]!s_val_pe_ttm(A4700,"")</f>
        <v>25.752723693847656</v>
      </c>
    </row>
    <row r="4701" spans="1:22" x14ac:dyDescent="0.3">
      <c r="A4701" s="12" t="s">
        <v>9648</v>
      </c>
      <c r="B4701" s="12" t="s">
        <v>9649</v>
      </c>
      <c r="C4701" s="16" t="str">
        <f>[1]!s_info_mkt(A4701)</f>
        <v>主板</v>
      </c>
      <c r="D4701" s="16" t="str">
        <f>[1]!s_ipo_listeddate(A4701)</f>
        <v>2010-04-28</v>
      </c>
      <c r="E4701" s="16" t="str">
        <f>[1]!s_info_industry_csrc2023(A4701,"",3)</f>
        <v>通用设备制造业</v>
      </c>
      <c r="F4701" s="16">
        <f>[1]!s_is(A4701,83,"FY","YTD","20251231",1,"",100000000)</f>
        <v>94.216176471799997</v>
      </c>
      <c r="G4701" s="16">
        <f>[1]!s_is(A4701,83,"FY","YTD","20241231",1,"",100000000)</f>
        <v>102.77079913780001</v>
      </c>
      <c r="H4701" s="16">
        <f>[1]!s_is(A4701,61,"FY","YTD","20251231",1,"",100000000)</f>
        <v>7.4795868703999995</v>
      </c>
      <c r="I4701" s="16">
        <f>[1]!s_is(A4701,61,"FY","YTD","20241231",1,"",100000000)</f>
        <v>10.415883621300001</v>
      </c>
      <c r="J4701" s="16">
        <f>[1]!s_fa_roe(A4701,"20251231")</f>
        <v>8.4147999999999996</v>
      </c>
      <c r="K4701" s="16">
        <f>[1]!s_stmnote_rdexp(A4701,"20251231",1,10000)</f>
        <v>25787.807005999999</v>
      </c>
      <c r="L4701" s="16">
        <f>[1]!s_margin_tradingbalance(A4701,"",10000)</f>
        <v>28185.8331</v>
      </c>
      <c r="M4701" s="16">
        <f>[1]!s_margin_seclendingbalance(A4701,"",10000)</f>
        <v>329.65600000000001</v>
      </c>
      <c r="N4701" s="17">
        <f>[1]!s_val_ev(A4701,"",100000000)</f>
        <v>153.38922978800002</v>
      </c>
      <c r="O4701" s="17">
        <f>[1]!share_freesharesmv(A4701,"",100000000)</f>
        <v>57.843117541000005</v>
      </c>
      <c r="P4701" s="17">
        <f ca="1">[1]!s_dq_amount_btin(A4701,TODAY()-1,100000000)</f>
        <v>0.97666259</v>
      </c>
      <c r="Q4701" s="17">
        <f ca="1">[1]!s_dq_turn(A4701,TODAY()-1)</f>
        <v>0.63657414828549852</v>
      </c>
      <c r="R4701" s="2">
        <f>[1]!s_pq_amount(A4701,"20260101","",100000000)</f>
        <v>180.50540129000001</v>
      </c>
      <c r="S4701" s="2">
        <f>[1]!s_pq_avgamount(A4701,"20260101","",100000000)</f>
        <v>1.6560128558715597</v>
      </c>
      <c r="T4701" s="17">
        <f>[1]!s_ipo_dilutedpe(A4701)</f>
        <v>40.22</v>
      </c>
      <c r="U4701" s="12">
        <f>[1]!s_ipo_collection_total(A4701,100000000)</f>
        <v>16.933959094999999</v>
      </c>
      <c r="V4701" s="18">
        <f>[1]!s_val_pe_ttm(A4701,"")</f>
        <v>22.167669296264648</v>
      </c>
    </row>
    <row r="4702" spans="1:22" x14ac:dyDescent="0.3">
      <c r="A4702" s="12" t="s">
        <v>9650</v>
      </c>
      <c r="B4702" s="12" t="s">
        <v>9651</v>
      </c>
      <c r="C4702" s="16" t="str">
        <f>[1]!s_info_mkt(A4702)</f>
        <v>主板</v>
      </c>
      <c r="D4702" s="16" t="str">
        <f>[1]!s_ipo_listeddate(A4702)</f>
        <v>1996-06-06</v>
      </c>
      <c r="E4702" s="16" t="str">
        <f>[1]!s_info_industry_csrc2023(A4702,"",3)</f>
        <v>房地产业</v>
      </c>
      <c r="F4702" s="16">
        <f>[1]!s_is(A4702,83,"FY","YTD","20251231",1,"",100000000)</f>
        <v>44.784504979499999</v>
      </c>
      <c r="G4702" s="16">
        <f>[1]!s_is(A4702,83,"FY","YTD","20241231",1,"",100000000)</f>
        <v>55.541809241499998</v>
      </c>
      <c r="H4702" s="16">
        <f>[1]!s_is(A4702,61,"FY","YTD","20251231",1,"",100000000)</f>
        <v>-36.536283657699997</v>
      </c>
      <c r="I4702" s="16">
        <f>[1]!s_is(A4702,61,"FY","YTD","20241231",1,"",100000000)</f>
        <v>-9.4836350392999993</v>
      </c>
      <c r="J4702" s="16">
        <f>[1]!s_fa_roe(A4702,"20251231")</f>
        <v>-45.582299999999996</v>
      </c>
      <c r="K4702" s="16">
        <f>[1]!s_stmnote_rdexp(A4702,"20251231",1,10000)</f>
        <v>0</v>
      </c>
      <c r="L4702" s="16">
        <f>[1]!s_margin_tradingbalance(A4702,"",10000)</f>
        <v>28811.242600000001</v>
      </c>
      <c r="M4702" s="16">
        <f>[1]!s_margin_seclendingbalance(A4702,"",10000)</f>
        <v>31.806000000000001</v>
      </c>
      <c r="N4702" s="17">
        <f>[1]!s_val_ev(A4702,"",100000000)</f>
        <v>63.516147175500002</v>
      </c>
      <c r="O4702" s="17">
        <f>[1]!share_freesharesmv(A4702,"",100000000)</f>
        <v>30.398570449500003</v>
      </c>
      <c r="P4702" s="17">
        <f ca="1">[1]!s_dq_amount_btin(A4702,TODAY()-1,100000000)</f>
        <v>1.3962938499999999</v>
      </c>
      <c r="Q4702" s="17">
        <f ca="1">[1]!s_dq_turn(A4702,TODAY()-1)</f>
        <v>2.1430322821482948</v>
      </c>
      <c r="R4702" s="2">
        <f>[1]!s_pq_amount(A4702,"20260101","",100000000)</f>
        <v>149.96934397000001</v>
      </c>
      <c r="S4702" s="2">
        <f>[1]!s_pq_avgamount(A4702,"20260101","",100000000)</f>
        <v>1.3758655410091742</v>
      </c>
      <c r="T4702" s="17">
        <f>[1]!s_ipo_dilutedpe(A4702)</f>
        <v>0</v>
      </c>
      <c r="U4702" s="12">
        <f>[1]!s_ipo_collection_total(A4702,100000000)</f>
        <v>1.5718000000000001</v>
      </c>
      <c r="V4702" s="18">
        <f>[1]!s_val_pe_ttm(A4702,"")</f>
        <v>-1.7223774194717407</v>
      </c>
    </row>
    <row r="4703" spans="1:22" x14ac:dyDescent="0.3">
      <c r="A4703" s="12" t="s">
        <v>9652</v>
      </c>
      <c r="B4703" s="12" t="s">
        <v>9653</v>
      </c>
      <c r="C4703" s="16" t="str">
        <f>[1]!s_info_mkt(A4703)</f>
        <v>科创板</v>
      </c>
      <c r="D4703" s="16" t="str">
        <f>[1]!s_ipo_listeddate(A4703)</f>
        <v>2023-07-19</v>
      </c>
      <c r="E4703" s="16" t="str">
        <f>[1]!s_info_industry_csrc2023(A4703,"",3)</f>
        <v>仪器仪表制造业</v>
      </c>
      <c r="F4703" s="16">
        <f>[1]!s_is(A4703,83,"FY","YTD","20251231",1,"",100000000)</f>
        <v>4.4031111133999996</v>
      </c>
      <c r="G4703" s="16">
        <f>[1]!s_is(A4703,83,"FY","YTD","20241231",1,"",100000000)</f>
        <v>2.4826026563999997</v>
      </c>
      <c r="H4703" s="16">
        <f>[1]!s_is(A4703,61,"FY","YTD","20251231",1,"",100000000)</f>
        <v>0.63967526389999996</v>
      </c>
      <c r="I4703" s="16">
        <f>[1]!s_is(A4703,61,"FY","YTD","20241231",1,"",100000000)</f>
        <v>0.15723134599999999</v>
      </c>
      <c r="J4703" s="16">
        <f>[1]!s_fa_roe(A4703,"20251231")</f>
        <v>4.3098000000000001</v>
      </c>
      <c r="K4703" s="16">
        <f>[1]!s_stmnote_rdexp(A4703,"20251231",1,10000)</f>
        <v>5512.2421590000004</v>
      </c>
      <c r="L4703" s="16">
        <f>[1]!s_margin_tradingbalance(A4703,"",10000)</f>
        <v>16341.9899</v>
      </c>
      <c r="M4703" s="16">
        <f>[1]!s_margin_seclendingbalance(A4703,"",10000)</f>
        <v>0</v>
      </c>
      <c r="N4703" s="17">
        <f>[1]!s_val_ev(A4703,"",100000000)</f>
        <v>158.00479999999999</v>
      </c>
      <c r="O4703" s="17">
        <f>[1]!share_freesharesmv(A4703,"",100000000)</f>
        <v>57.439819542400009</v>
      </c>
      <c r="P4703" s="17">
        <f ca="1">[1]!s_dq_amount_btin(A4703,TODAY()-1,100000000)</f>
        <v>2.80079426</v>
      </c>
      <c r="Q4703" s="17">
        <f ca="1">[1]!s_dq_turn(A4703,TODAY()-1)</f>
        <v>2.9145813670913587</v>
      </c>
      <c r="R4703" s="2">
        <f>[1]!s_pq_amount(A4703,"20260101","",100000000)</f>
        <v>280.37307969</v>
      </c>
      <c r="S4703" s="2">
        <f>[1]!s_pq_avgamount(A4703,"20260101","",100000000)</f>
        <v>2.5722300888990826</v>
      </c>
      <c r="T4703" s="17">
        <f>[1]!s_ipo_dilutedpe(A4703)</f>
        <v>85.36</v>
      </c>
      <c r="U4703" s="12">
        <f>[1]!s_ipo_collection_total(A4703,100000000)</f>
        <v>12.466100000000001</v>
      </c>
      <c r="V4703" s="18">
        <f>[1]!s_val_pe_ttm(A4703,"")</f>
        <v>201.15472412109375</v>
      </c>
    </row>
    <row r="4704" spans="1:22" x14ac:dyDescent="0.3">
      <c r="A4704" s="12" t="s">
        <v>409</v>
      </c>
      <c r="B4704" s="12" t="s">
        <v>410</v>
      </c>
      <c r="C4704" s="16" t="str">
        <f>[1]!s_info_mkt(A4704)</f>
        <v>北证</v>
      </c>
      <c r="D4704" s="16" t="str">
        <f>[1]!s_ipo_listeddate(A4704)</f>
        <v>2020-07-27</v>
      </c>
      <c r="E4704" s="16" t="str">
        <f>[1]!s_info_industry_csrc2023(A4704,"",3)</f>
        <v>家具制造业</v>
      </c>
      <c r="F4704" s="16">
        <f>[1]!s_is(A4704,83,"FY","YTD","20251231",1,"",100000000)</f>
        <v>3.7461949045999998</v>
      </c>
      <c r="G4704" s="16">
        <f>[1]!s_is(A4704,83,"FY","YTD","20241231",1,"",100000000)</f>
        <v>3.1938329914999999</v>
      </c>
      <c r="H4704" s="16">
        <f>[1]!s_is(A4704,61,"FY","YTD","20251231",1,"",100000000)</f>
        <v>0.24593127949999999</v>
      </c>
      <c r="I4704" s="16">
        <f>[1]!s_is(A4704,61,"FY","YTD","20241231",1,"",100000000)</f>
        <v>0.1633637258</v>
      </c>
      <c r="J4704" s="16">
        <f>[1]!s_fa_roe(A4704,"20251231")</f>
        <v>7.6239999999999997</v>
      </c>
      <c r="K4704" s="16">
        <f>[1]!s_stmnote_rdexp(A4704,"20251231",1,10000)</f>
        <v>1992.8836980000001</v>
      </c>
      <c r="L4704" s="16">
        <f>[1]!s_margin_tradingbalance(A4704,"",10000)</f>
        <v>1805.6832999999999</v>
      </c>
      <c r="M4704" s="16">
        <f>[1]!s_margin_seclendingbalance(A4704,"",10000)</f>
        <v>0</v>
      </c>
      <c r="N4704" s="17">
        <f>[1]!s_val_ev(A4704,"",100000000)</f>
        <v>10.3271719425</v>
      </c>
      <c r="O4704" s="17">
        <f>[1]!share_freesharesmv(A4704,"",100000000)</f>
        <v>6.3438273277999988</v>
      </c>
      <c r="P4704" s="17">
        <f ca="1">[1]!s_dq_amount_btin(A4704,TODAY()-1,100000000)</f>
        <v>9.6944219999999998E-2</v>
      </c>
      <c r="Q4704" s="17">
        <f ca="1">[1]!s_dq_turn(A4704,TODAY()-1)</f>
        <v>1.311618415643178</v>
      </c>
      <c r="R4704" s="2">
        <f>[1]!s_pq_amount(A4704,"20260101","",100000000)</f>
        <v>28.43633007</v>
      </c>
      <c r="S4704" s="2">
        <f>[1]!s_pq_avgamount(A4704,"20260101","",100000000)</f>
        <v>0.26088376211009173</v>
      </c>
      <c r="T4704" s="17">
        <f>[1]!s_ipo_dilutedpe(A4704)</f>
        <v>20.7</v>
      </c>
      <c r="U4704" s="12">
        <f>[1]!s_ipo_collection_total(A4704,100000000)</f>
        <v>1.8360000000000001</v>
      </c>
      <c r="V4704" s="18">
        <f>[1]!s_val_pe_ttm(A4704,"")</f>
        <v>46.484088897705078</v>
      </c>
    </row>
    <row r="4705" spans="1:22" x14ac:dyDescent="0.3">
      <c r="A4705" s="12" t="s">
        <v>9654</v>
      </c>
      <c r="B4705" s="12" t="s">
        <v>9655</v>
      </c>
      <c r="C4705" s="16" t="str">
        <f>[1]!s_info_mkt(A4705)</f>
        <v>主板</v>
      </c>
      <c r="D4705" s="16" t="str">
        <f>[1]!s_ipo_listeddate(A4705)</f>
        <v>1997-07-03</v>
      </c>
      <c r="E4705" s="16" t="str">
        <f>[1]!s_info_industry_csrc2023(A4705,"",3)</f>
        <v>造纸和纸制品业</v>
      </c>
      <c r="F4705" s="16">
        <f>[1]!s_is(A4705,83,"FY","YTD","20251231",1,"",100000000)</f>
        <v>24.189902211700002</v>
      </c>
      <c r="G4705" s="16">
        <f>[1]!s_is(A4705,83,"FY","YTD","20241231",1,"",100000000)</f>
        <v>26.003967827399997</v>
      </c>
      <c r="H4705" s="16">
        <f>[1]!s_is(A4705,61,"FY","YTD","20251231",1,"",100000000)</f>
        <v>0.54684226420000004</v>
      </c>
      <c r="I4705" s="16">
        <f>[1]!s_is(A4705,61,"FY","YTD","20241231",1,"",100000000)</f>
        <v>0.8475159766</v>
      </c>
      <c r="J4705" s="16">
        <f>[1]!s_fa_roe(A4705,"20251231")</f>
        <v>1.3859999999999999</v>
      </c>
      <c r="K4705" s="16">
        <f>[1]!s_stmnote_rdexp(A4705,"20251231",1,10000)</f>
        <v>5907.8869619999996</v>
      </c>
      <c r="L4705" s="16">
        <f>[1]!s_margin_tradingbalance(A4705,"",10000)</f>
        <v>0</v>
      </c>
      <c r="M4705" s="16">
        <f>[1]!s_margin_seclendingbalance(A4705,"",10000)</f>
        <v>0</v>
      </c>
      <c r="N4705" s="17">
        <f>[1]!s_val_ev(A4705,"",100000000)</f>
        <v>77.980770795600009</v>
      </c>
      <c r="O4705" s="17">
        <f>[1]!share_freesharesmv(A4705,"",100000000)</f>
        <v>56.215461440399991</v>
      </c>
      <c r="P4705" s="17">
        <f ca="1">[1]!s_dq_amount_btin(A4705,TODAY()-1,100000000)</f>
        <v>3.5477310499999999</v>
      </c>
      <c r="Q4705" s="17">
        <f ca="1">[1]!s_dq_turn(A4705,TODAY()-1)</f>
        <v>4.573466869099061</v>
      </c>
      <c r="R4705" s="2">
        <f>[1]!s_pq_amount(A4705,"20260101","",100000000)</f>
        <v>698.44678106000003</v>
      </c>
      <c r="S4705" s="2">
        <f>[1]!s_pq_avgamount(A4705,"20260101","",100000000)</f>
        <v>6.407768633577982</v>
      </c>
      <c r="T4705" s="17">
        <f>[1]!s_ipo_dilutedpe(A4705)</f>
        <v>0</v>
      </c>
      <c r="U4705" s="12">
        <f>[1]!s_ipo_collection_total(A4705,100000000)</f>
        <v>4.08</v>
      </c>
      <c r="V4705" s="18">
        <f>[1]!s_val_pe_ttm(A4705,"")</f>
        <v>199.13276672363281</v>
      </c>
    </row>
    <row r="4706" spans="1:22" x14ac:dyDescent="0.3">
      <c r="A4706" s="12" t="s">
        <v>9656</v>
      </c>
      <c r="B4706" s="12" t="s">
        <v>9657</v>
      </c>
      <c r="C4706" s="16" t="str">
        <f>[1]!s_info_mkt(A4706)</f>
        <v>创业板</v>
      </c>
      <c r="D4706" s="16" t="str">
        <f>[1]!s_ipo_listeddate(A4706)</f>
        <v>2012-03-21</v>
      </c>
      <c r="E4706" s="16" t="str">
        <f>[1]!s_info_industry_csrc2023(A4706,"",3)</f>
        <v>计算机、通信和其他电子设备制造业</v>
      </c>
      <c r="F4706" s="16">
        <f>[1]!s_is(A4706,83,"FY","YTD","20251231",1,"",100000000)</f>
        <v>3.9662206474000001</v>
      </c>
      <c r="G4706" s="16">
        <f>[1]!s_is(A4706,83,"FY","YTD","20241231",1,"",100000000)</f>
        <v>5.0513687306000001</v>
      </c>
      <c r="H4706" s="16">
        <f>[1]!s_is(A4706,61,"FY","YTD","20251231",1,"",100000000)</f>
        <v>-1.5034481444999999</v>
      </c>
      <c r="I4706" s="16">
        <f>[1]!s_is(A4706,61,"FY","YTD","20241231",1,"",100000000)</f>
        <v>-0.417390926</v>
      </c>
      <c r="J4706" s="16">
        <f>[1]!s_fa_roe(A4706,"20251231")</f>
        <v>-245.94810000000001</v>
      </c>
      <c r="K4706" s="16">
        <f>[1]!s_stmnote_rdexp(A4706,"20251231",1,10000)</f>
        <v>3277.8317000000002</v>
      </c>
      <c r="L4706" s="16">
        <f>[1]!s_margin_tradingbalance(A4706,"",10000)</f>
        <v>0</v>
      </c>
      <c r="M4706" s="16">
        <f>[1]!s_margin_seclendingbalance(A4706,"",10000)</f>
        <v>0</v>
      </c>
      <c r="N4706" s="17">
        <f>[1]!s_val_ev(A4706,"",100000000)</f>
        <v>26.2238531004</v>
      </c>
      <c r="O4706" s="17">
        <f>[1]!share_freesharesmv(A4706,"",100000000)</f>
        <v>23.085102267600004</v>
      </c>
      <c r="P4706" s="17">
        <f ca="1">[1]!s_dq_amount_btin(A4706,TODAY()-1,100000000)</f>
        <v>0.39586784000000003</v>
      </c>
      <c r="Q4706" s="17">
        <f ca="1">[1]!s_dq_turn(A4706,TODAY()-1)</f>
        <v>1.5836553548829184</v>
      </c>
      <c r="R4706" s="2">
        <f>[1]!s_pq_amount(A4706,"20260101","",100000000)</f>
        <v>68.747276119999995</v>
      </c>
      <c r="S4706" s="2">
        <f>[1]!s_pq_avgamount(A4706,"20260101","",100000000)</f>
        <v>0.63070895522935777</v>
      </c>
      <c r="T4706" s="17">
        <f>[1]!s_ipo_dilutedpe(A4706)</f>
        <v>32.79</v>
      </c>
      <c r="U4706" s="12">
        <f>[1]!s_ipo_collection_total(A4706,100000000)</f>
        <v>5.4</v>
      </c>
      <c r="V4706" s="18">
        <f>[1]!s_val_pe_ttm(A4706,"")</f>
        <v>-17.837257385253906</v>
      </c>
    </row>
    <row r="4707" spans="1:22" x14ac:dyDescent="0.3">
      <c r="A4707" s="12" t="s">
        <v>9658</v>
      </c>
      <c r="B4707" s="12" t="s">
        <v>9659</v>
      </c>
      <c r="C4707" s="16" t="str">
        <f>[1]!s_info_mkt(A4707)</f>
        <v>创业板</v>
      </c>
      <c r="D4707" s="16" t="str">
        <f>[1]!s_ipo_listeddate(A4707)</f>
        <v>2022-06-08</v>
      </c>
      <c r="E4707" s="16" t="str">
        <f>[1]!s_info_industry_csrc2023(A4707,"",3)</f>
        <v>电气机械和器材制造业</v>
      </c>
      <c r="F4707" s="16">
        <f>[1]!s_is(A4707,83,"FY","YTD","20251231",1,"",100000000)</f>
        <v>29.6802768258</v>
      </c>
      <c r="G4707" s="16">
        <f>[1]!s_is(A4707,83,"FY","YTD","20241231",1,"",100000000)</f>
        <v>32.756595031499998</v>
      </c>
      <c r="H4707" s="16">
        <f>[1]!s_is(A4707,61,"FY","YTD","20251231",1,"",100000000)</f>
        <v>0.2918142225</v>
      </c>
      <c r="I4707" s="16">
        <f>[1]!s_is(A4707,61,"FY","YTD","20241231",1,"",100000000)</f>
        <v>0.38613008560000001</v>
      </c>
      <c r="J4707" s="16">
        <f>[1]!s_fa_roe(A4707,"20251231")</f>
        <v>1.5948</v>
      </c>
      <c r="K4707" s="16">
        <f>[1]!s_stmnote_rdexp(A4707,"20251231",1,10000)</f>
        <v>5891.1439979999996</v>
      </c>
      <c r="L4707" s="16">
        <f>[1]!s_margin_tradingbalance(A4707,"",10000)</f>
        <v>13711.696599999999</v>
      </c>
      <c r="M4707" s="16">
        <f>[1]!s_margin_seclendingbalance(A4707,"",10000)</f>
        <v>27.873100000000001</v>
      </c>
      <c r="N4707" s="17">
        <f>[1]!s_val_ev(A4707,"",100000000)</f>
        <v>36.615760486500001</v>
      </c>
      <c r="O4707" s="17">
        <f>[1]!share_freesharesmv(A4707,"",100000000)</f>
        <v>15.300687073099997</v>
      </c>
      <c r="P4707" s="17">
        <f ca="1">[1]!s_dq_amount_btin(A4707,TODAY()-1,100000000)</f>
        <v>2.2160554800000001</v>
      </c>
      <c r="Q4707" s="17">
        <f ca="1">[1]!s_dq_turn(A4707,TODAY()-1)</f>
        <v>6.3158648477038115</v>
      </c>
      <c r="R4707" s="2">
        <f>[1]!s_pq_amount(A4707,"20260101","",100000000)</f>
        <v>242.98055069</v>
      </c>
      <c r="S4707" s="2">
        <f>[1]!s_pq_avgamount(A4707,"20260101","",100000000)</f>
        <v>2.2291793641284405</v>
      </c>
      <c r="T4707" s="17">
        <f>[1]!s_ipo_dilutedpe(A4707)</f>
        <v>38.35</v>
      </c>
      <c r="U4707" s="12">
        <f>[1]!s_ipo_collection_total(A4707,100000000)</f>
        <v>6.9836</v>
      </c>
      <c r="V4707" s="18">
        <f>[1]!s_val_pe_ttm(A4707,"")</f>
        <v>133.25230407714844</v>
      </c>
    </row>
    <row r="4708" spans="1:22" x14ac:dyDescent="0.3">
      <c r="A4708" s="12" t="s">
        <v>411</v>
      </c>
      <c r="B4708" s="12" t="s">
        <v>412</v>
      </c>
      <c r="C4708" s="16" t="str">
        <f>[1]!s_info_mkt(A4708)</f>
        <v>北证</v>
      </c>
      <c r="D4708" s="16" t="str">
        <f>[1]!s_ipo_listeddate(A4708)</f>
        <v>2023-08-18</v>
      </c>
      <c r="E4708" s="16" t="str">
        <f>[1]!s_info_industry_csrc2023(A4708,"",3)</f>
        <v>橡胶和塑料制品业</v>
      </c>
      <c r="F4708" s="16">
        <f>[1]!s_is(A4708,83,"FY","YTD","20251231",1,"",100000000)</f>
        <v>6.2019169211000005</v>
      </c>
      <c r="G4708" s="16">
        <f>[1]!s_is(A4708,83,"FY","YTD","20241231",1,"",100000000)</f>
        <v>6.3951613884</v>
      </c>
      <c r="H4708" s="16">
        <f>[1]!s_is(A4708,61,"FY","YTD","20251231",1,"",100000000)</f>
        <v>0.18434335170000002</v>
      </c>
      <c r="I4708" s="16">
        <f>[1]!s_is(A4708,61,"FY","YTD","20241231",1,"",100000000)</f>
        <v>3.71248832E-2</v>
      </c>
      <c r="J4708" s="16">
        <f>[1]!s_fa_roe(A4708,"20251231")</f>
        <v>3.7957000000000001</v>
      </c>
      <c r="K4708" s="16">
        <f>[1]!s_stmnote_rdexp(A4708,"20251231",1,10000)</f>
        <v>2251.4716410000001</v>
      </c>
      <c r="L4708" s="16">
        <f>[1]!s_margin_tradingbalance(A4708,"",10000)</f>
        <v>1878.6454000000001</v>
      </c>
      <c r="M4708" s="16">
        <f>[1]!s_margin_seclendingbalance(A4708,"",10000)</f>
        <v>0</v>
      </c>
      <c r="N4708" s="17">
        <f>[1]!s_val_ev(A4708,"",100000000)</f>
        <v>14.631866786599998</v>
      </c>
      <c r="O4708" s="17">
        <f>[1]!share_freesharesmv(A4708,"",100000000)</f>
        <v>4.5724438214000003</v>
      </c>
      <c r="P4708" s="17">
        <f ca="1">[1]!s_dq_amount_btin(A4708,TODAY()-1,100000000)</f>
        <v>0.17726711000000001</v>
      </c>
      <c r="Q4708" s="17">
        <f ca="1">[1]!s_dq_turn(A4708,TODAY()-1)</f>
        <v>1.1976024491999799</v>
      </c>
      <c r="R4708" s="2">
        <f>[1]!s_pq_amount(A4708,"20260101","",100000000)</f>
        <v>46.368177520000003</v>
      </c>
      <c r="S4708" s="2">
        <f>[1]!s_pq_avgamount(A4708,"20260101","",100000000)</f>
        <v>0.42539612403669724</v>
      </c>
      <c r="T4708" s="17">
        <f>[1]!s_ipo_dilutedpe(A4708)</f>
        <v>16.45</v>
      </c>
      <c r="U4708" s="12">
        <f>[1]!s_ipo_collection_total(A4708,100000000)</f>
        <v>1.62666672</v>
      </c>
      <c r="V4708" s="18">
        <f>[1]!s_val_pe_ttm(A4708,"")</f>
        <v>68.973457336425781</v>
      </c>
    </row>
    <row r="4709" spans="1:22" x14ac:dyDescent="0.3">
      <c r="A4709" s="12" t="s">
        <v>9660</v>
      </c>
      <c r="B4709" s="12" t="s">
        <v>9661</v>
      </c>
      <c r="C4709" s="16" t="str">
        <f>[1]!s_info_mkt(A4709)</f>
        <v>主板</v>
      </c>
      <c r="D4709" s="16" t="str">
        <f>[1]!s_ipo_listeddate(A4709)</f>
        <v>2016-05-11</v>
      </c>
      <c r="E4709" s="16" t="str">
        <f>[1]!s_info_industry_csrc2023(A4709,"",3)</f>
        <v>资本市场服务</v>
      </c>
      <c r="F4709" s="16">
        <f>[1]!s_is(A4709,83,"FY","YTD","20251231",1,"",100000000)</f>
        <v>36.859832125300002</v>
      </c>
      <c r="G4709" s="16">
        <f>[1]!s_is(A4709,83,"FY","YTD","20241231",1,"",100000000)</f>
        <v>35.316053463300001</v>
      </c>
      <c r="H4709" s="16">
        <f>[1]!s_is(A4709,61,"FY","YTD","20251231",1,"",100000000)</f>
        <v>8.4140886422999994</v>
      </c>
      <c r="I4709" s="16">
        <f>[1]!s_is(A4709,61,"FY","YTD","20241231",1,"",100000000)</f>
        <v>9.0362918385000004</v>
      </c>
      <c r="J4709" s="16">
        <f>[1]!s_fa_roe(A4709,"20251231")</f>
        <v>5.0090000000000003</v>
      </c>
      <c r="K4709" s="16">
        <f>[1]!s_stmnote_rdexp(A4709,"20251231",1,10000)</f>
        <v>0</v>
      </c>
      <c r="L4709" s="16">
        <f>[1]!s_margin_tradingbalance(A4709,"",10000)</f>
        <v>219154.6802</v>
      </c>
      <c r="M4709" s="16">
        <f>[1]!s_margin_seclendingbalance(A4709,"",10000)</f>
        <v>1396.2647999999999</v>
      </c>
      <c r="N4709" s="17">
        <f>[1]!s_val_ev(A4709,"",100000000)</f>
        <v>265.17144000000002</v>
      </c>
      <c r="O4709" s="17">
        <f>[1]!share_freesharesmv(A4709,"",100000000)</f>
        <v>209.33259677999999</v>
      </c>
      <c r="P4709" s="17">
        <f ca="1">[1]!s_dq_amount_btin(A4709,TODAY()-1,100000000)</f>
        <v>4.29629613</v>
      </c>
      <c r="Q4709" s="17">
        <f ca="1">[1]!s_dq_turn(A4709,TODAY()-1)</f>
        <v>1.6071193841614315</v>
      </c>
      <c r="R4709" s="2">
        <f>[1]!s_pq_amount(A4709,"20260101","",100000000)</f>
        <v>1109.4693659100001</v>
      </c>
      <c r="S4709" s="2">
        <f>[1]!s_pq_avgamount(A4709,"20260101","",100000000)</f>
        <v>10.17861803587156</v>
      </c>
      <c r="T4709" s="17">
        <f>[1]!s_ipo_dilutedpe(A4709)</f>
        <v>22.99</v>
      </c>
      <c r="U4709" s="12">
        <f>[1]!s_ipo_collection_total(A4709,100000000)</f>
        <v>23.301600000000001</v>
      </c>
      <c r="V4709" s="18">
        <f>[1]!s_val_pe_ttm(A4709,"")</f>
        <v>28.803207397460938</v>
      </c>
    </row>
    <row r="4710" spans="1:22" x14ac:dyDescent="0.3">
      <c r="A4710" s="12" t="s">
        <v>413</v>
      </c>
      <c r="B4710" s="12" t="s">
        <v>414</v>
      </c>
      <c r="C4710" s="16" t="str">
        <f>[1]!s_info_mkt(A4710)</f>
        <v>北证</v>
      </c>
      <c r="D4710" s="16" t="str">
        <f>[1]!s_ipo_listeddate(A4710)</f>
        <v>2024-12-05</v>
      </c>
      <c r="E4710" s="16" t="str">
        <f>[1]!s_info_industry_csrc2023(A4710,"",3)</f>
        <v>橡胶和塑料制品业</v>
      </c>
      <c r="F4710" s="16">
        <f>[1]!s_is(A4710,83,"FY","YTD","20251231",1,"",100000000)</f>
        <v>4.8432045021999999</v>
      </c>
      <c r="G4710" s="16">
        <f>[1]!s_is(A4710,83,"FY","YTD","20241231",1,"",100000000)</f>
        <v>4.8345583537000003</v>
      </c>
      <c r="H4710" s="16">
        <f>[1]!s_is(A4710,61,"FY","YTD","20251231",1,"",100000000)</f>
        <v>0.58813051329999999</v>
      </c>
      <c r="I4710" s="16">
        <f>[1]!s_is(A4710,61,"FY","YTD","20241231",1,"",100000000)</f>
        <v>0.86913496379999999</v>
      </c>
      <c r="J4710" s="16">
        <f>[1]!s_fa_roe(A4710,"20251231")</f>
        <v>6.4474999999999998</v>
      </c>
      <c r="K4710" s="16">
        <f>[1]!s_stmnote_rdexp(A4710,"20251231",1,10000)</f>
        <v>2881.6724909999998</v>
      </c>
      <c r="L4710" s="16">
        <f>[1]!s_margin_tradingbalance(A4710,"",10000)</f>
        <v>2038.0806</v>
      </c>
      <c r="M4710" s="16">
        <f>[1]!s_margin_seclendingbalance(A4710,"",10000)</f>
        <v>0</v>
      </c>
      <c r="N4710" s="17">
        <f>[1]!s_val_ev(A4710,"",100000000)</f>
        <v>17.646520072999998</v>
      </c>
      <c r="O4710" s="17">
        <f>[1]!share_freesharesmv(A4710,"",100000000)</f>
        <v>8.0244696910000002</v>
      </c>
      <c r="P4710" s="17">
        <f ca="1">[1]!s_dq_amount_btin(A4710,TODAY()-1,100000000)</f>
        <v>0.17107737000000001</v>
      </c>
      <c r="Q4710" s="17">
        <f ca="1">[1]!s_dq_turn(A4710,TODAY()-1)</f>
        <v>1.4119722338679317</v>
      </c>
      <c r="R4710" s="2">
        <f>[1]!s_pq_amount(A4710,"20260101","",100000000)</f>
        <v>32.64736036</v>
      </c>
      <c r="S4710" s="2">
        <f>[1]!s_pq_avgamount(A4710,"20260101","",100000000)</f>
        <v>0.29951706752293578</v>
      </c>
      <c r="T4710" s="17">
        <f>[1]!s_ipo_dilutedpe(A4710)</f>
        <v>14.86</v>
      </c>
      <c r="U4710" s="12">
        <f>[1]!s_ipo_collection_total(A4710,100000000)</f>
        <v>2.415</v>
      </c>
      <c r="V4710" s="18">
        <f>[1]!s_val_pe_ttm(A4710,"")</f>
        <v>31.528726577758789</v>
      </c>
    </row>
    <row r="4711" spans="1:22" x14ac:dyDescent="0.3">
      <c r="A4711" s="12" t="s">
        <v>9662</v>
      </c>
      <c r="B4711" s="12" t="s">
        <v>9663</v>
      </c>
      <c r="C4711" s="16" t="str">
        <f>[1]!s_info_mkt(A4711)</f>
        <v>创业板</v>
      </c>
      <c r="D4711" s="16" t="str">
        <f>[1]!s_ipo_listeddate(A4711)</f>
        <v>2010-08-20</v>
      </c>
      <c r="E4711" s="16" t="str">
        <f>[1]!s_info_industry_csrc2023(A4711,"",3)</f>
        <v>化学原料和化学制品制造业</v>
      </c>
      <c r="F4711" s="16">
        <f>[1]!s_is(A4711,83,"FY","YTD","20251231",1,"",100000000)</f>
        <v>4.6543906864000002</v>
      </c>
      <c r="G4711" s="16">
        <f>[1]!s_is(A4711,83,"FY","YTD","20241231",1,"",100000000)</f>
        <v>6.0537647582000007</v>
      </c>
      <c r="H4711" s="16">
        <f>[1]!s_is(A4711,61,"FY","YTD","20251231",1,"",100000000)</f>
        <v>-0.27742054620000001</v>
      </c>
      <c r="I4711" s="16">
        <f>[1]!s_is(A4711,61,"FY","YTD","20241231",1,"",100000000)</f>
        <v>0.19365723280000002</v>
      </c>
      <c r="J4711" s="16">
        <f>[1]!s_fa_roe(A4711,"20251231")</f>
        <v>-1.8647</v>
      </c>
      <c r="K4711" s="16">
        <f>[1]!s_stmnote_rdexp(A4711,"20251231",1,10000)</f>
        <v>3996.3466749999998</v>
      </c>
      <c r="L4711" s="16">
        <f>[1]!s_margin_tradingbalance(A4711,"",10000)</f>
        <v>0</v>
      </c>
      <c r="M4711" s="16">
        <f>[1]!s_margin_seclendingbalance(A4711,"",10000)</f>
        <v>0</v>
      </c>
      <c r="N4711" s="17">
        <f>[1]!s_val_ev(A4711,"",100000000)</f>
        <v>33.598101399599997</v>
      </c>
      <c r="O4711" s="17">
        <f>[1]!share_freesharesmv(A4711,"",100000000)</f>
        <v>16.584197325000002</v>
      </c>
      <c r="P4711" s="17">
        <f ca="1">[1]!s_dq_amount_btin(A4711,TODAY()-1,100000000)</f>
        <v>0.46745987999999999</v>
      </c>
      <c r="Q4711" s="17">
        <f ca="1">[1]!s_dq_turn(A4711,TODAY()-1)</f>
        <v>2.2444090818946809</v>
      </c>
      <c r="R4711" s="2">
        <f>[1]!s_pq_amount(A4711,"20260101","",100000000)</f>
        <v>168.31418859999999</v>
      </c>
      <c r="S4711" s="2">
        <f>[1]!s_pq_avgamount(A4711,"20260101","",100000000)</f>
        <v>1.5441668678899083</v>
      </c>
      <c r="T4711" s="17">
        <f>[1]!s_ipo_dilutedpe(A4711)</f>
        <v>61.29</v>
      </c>
      <c r="U4711" s="12">
        <f>[1]!s_ipo_collection_total(A4711,100000000)</f>
        <v>6.4219999999999997</v>
      </c>
      <c r="V4711" s="18">
        <f>[1]!s_val_pe_ttm(A4711,"")</f>
        <v>-147.5048828125</v>
      </c>
    </row>
    <row r="4712" spans="1:22" x14ac:dyDescent="0.3">
      <c r="A4712" s="12" t="s">
        <v>9664</v>
      </c>
      <c r="B4712" s="12" t="s">
        <v>9665</v>
      </c>
      <c r="C4712" s="16" t="str">
        <f>[1]!s_info_mkt(A4712)</f>
        <v>主板</v>
      </c>
      <c r="D4712" s="16" t="str">
        <f>[1]!s_ipo_listeddate(A4712)</f>
        <v>1996-10-15</v>
      </c>
      <c r="E4712" s="16" t="str">
        <f>[1]!s_info_industry_csrc2023(A4712,"",3)</f>
        <v>公共设施管理业</v>
      </c>
      <c r="F4712" s="16">
        <f>[1]!s_is(A4712,83,"FY","YTD","20251231",1,"",100000000)</f>
        <v>1.8701687875999999</v>
      </c>
      <c r="G4712" s="16">
        <f>[1]!s_is(A4712,83,"FY","YTD","20241231",1,"",100000000)</f>
        <v>2.1341318092999999</v>
      </c>
      <c r="H4712" s="16">
        <f>[1]!s_is(A4712,61,"FY","YTD","20251231",1,"",100000000)</f>
        <v>0.23273840909999999</v>
      </c>
      <c r="I4712" s="16">
        <f>[1]!s_is(A4712,61,"FY","YTD","20241231",1,"",100000000)</f>
        <v>0.16686907810000001</v>
      </c>
      <c r="J4712" s="16">
        <f>[1]!s_fa_roe(A4712,"20251231")</f>
        <v>2.2153999999999998</v>
      </c>
      <c r="K4712" s="16">
        <f>[1]!s_stmnote_rdexp(A4712,"20251231",1,10000)</f>
        <v>0</v>
      </c>
      <c r="L4712" s="16">
        <f>[1]!s_margin_tradingbalance(A4712,"",10000)</f>
        <v>0</v>
      </c>
      <c r="M4712" s="16">
        <f>[1]!s_margin_seclendingbalance(A4712,"",10000)</f>
        <v>0</v>
      </c>
      <c r="N4712" s="17">
        <f>[1]!s_val_ev(A4712,"",100000000)</f>
        <v>32.887303413299996</v>
      </c>
      <c r="O4712" s="17">
        <f>[1]!share_freesharesmv(A4712,"",100000000)</f>
        <v>18.066386879100001</v>
      </c>
      <c r="P4712" s="17">
        <f ca="1">[1]!s_dq_amount_btin(A4712,TODAY()-1,100000000)</f>
        <v>1.5327998300000001</v>
      </c>
      <c r="Q4712" s="17">
        <f ca="1">[1]!s_dq_turn(A4712,TODAY()-1)</f>
        <v>4.61041401280354</v>
      </c>
      <c r="R4712" s="2">
        <f>[1]!s_pq_amount(A4712,"20260101","",100000000)</f>
        <v>197.89325721</v>
      </c>
      <c r="S4712" s="2">
        <f>[1]!s_pq_avgamount(A4712,"20260101","",100000000)</f>
        <v>1.8155344698165137</v>
      </c>
      <c r="T4712" s="17">
        <f>[1]!s_ipo_dilutedpe(A4712)</f>
        <v>32.520000000000003</v>
      </c>
      <c r="U4712" s="12">
        <f>[1]!s_ipo_collection_total(A4712,100000000)</f>
        <v>0.6</v>
      </c>
      <c r="V4712" s="18">
        <f>[1]!s_val_pe_ttm(A4712,"")</f>
        <v>265.26226806640625</v>
      </c>
    </row>
    <row r="4713" spans="1:22" x14ac:dyDescent="0.3">
      <c r="A4713" s="12" t="s">
        <v>9666</v>
      </c>
      <c r="B4713" s="12" t="s">
        <v>9667</v>
      </c>
      <c r="C4713" s="16" t="str">
        <f>[1]!s_info_mkt(A4713)</f>
        <v>主板</v>
      </c>
      <c r="D4713" s="16" t="str">
        <f>[1]!s_ipo_listeddate(A4713)</f>
        <v>2017-03-27</v>
      </c>
      <c r="E4713" s="16" t="str">
        <f>[1]!s_info_industry_csrc2023(A4713,"",3)</f>
        <v>畜牧业</v>
      </c>
      <c r="F4713" s="16">
        <f>[1]!s_is(A4713,83,"FY","YTD","20251231",1,"",100000000)</f>
        <v>7.2558887316999998</v>
      </c>
      <c r="G4713" s="16">
        <f>[1]!s_is(A4713,83,"FY","YTD","20241231",1,"",100000000)</f>
        <v>8.0150670666000003</v>
      </c>
      <c r="H4713" s="16">
        <f>[1]!s_is(A4713,61,"FY","YTD","20251231",1,"",100000000)</f>
        <v>-1.0690387277</v>
      </c>
      <c r="I4713" s="16">
        <f>[1]!s_is(A4713,61,"FY","YTD","20241231",1,"",100000000)</f>
        <v>-1.0735778762000001</v>
      </c>
      <c r="J4713" s="16">
        <f>[1]!s_fa_roe(A4713,"20251231")</f>
        <v>-22.961400000000001</v>
      </c>
      <c r="K4713" s="16">
        <f>[1]!s_stmnote_rdexp(A4713,"20251231",1,10000)</f>
        <v>1392.185921</v>
      </c>
      <c r="L4713" s="16">
        <f>[1]!s_margin_tradingbalance(A4713,"",10000)</f>
        <v>0</v>
      </c>
      <c r="M4713" s="16">
        <f>[1]!s_margin_seclendingbalance(A4713,"",10000)</f>
        <v>0</v>
      </c>
      <c r="N4713" s="17">
        <f>[1]!s_val_ev(A4713,"",100000000)</f>
        <v>17.350745152000002</v>
      </c>
      <c r="O4713" s="17">
        <f>[1]!share_freesharesmv(A4713,"",100000000)</f>
        <v>11.873625537799999</v>
      </c>
      <c r="P4713" s="17">
        <f ca="1">[1]!s_dq_amount_btin(A4713,TODAY()-1,100000000)</f>
        <v>0.55939466999999998</v>
      </c>
      <c r="Q4713" s="17">
        <f ca="1">[1]!s_dq_turn(A4713,TODAY()-1)</f>
        <v>3.1966707547201025</v>
      </c>
      <c r="R4713" s="2">
        <f>[1]!s_pq_amount(A4713,"20260101","",100000000)</f>
        <v>76.525479689999997</v>
      </c>
      <c r="S4713" s="2">
        <f>[1]!s_pq_avgamount(A4713,"20260101","",100000000)</f>
        <v>0.70206862100917433</v>
      </c>
      <c r="T4713" s="17">
        <f>[1]!s_ipo_dilutedpe(A4713)</f>
        <v>22.99</v>
      </c>
      <c r="U4713" s="12">
        <f>[1]!s_ipo_collection_total(A4713,100000000)</f>
        <v>6.3169267700000002</v>
      </c>
      <c r="V4713" s="18">
        <f>[1]!s_val_pe_ttm(A4713,"")</f>
        <v>-13.225583076477051</v>
      </c>
    </row>
    <row r="4714" spans="1:22" x14ac:dyDescent="0.3">
      <c r="A4714" s="12" t="s">
        <v>9668</v>
      </c>
      <c r="B4714" s="12" t="s">
        <v>9669</v>
      </c>
      <c r="C4714" s="16" t="str">
        <f>[1]!s_info_mkt(A4714)</f>
        <v>主板</v>
      </c>
      <c r="D4714" s="16" t="str">
        <f>[1]!s_ipo_listeddate(A4714)</f>
        <v>2017-11-02</v>
      </c>
      <c r="E4714" s="16" t="str">
        <f>[1]!s_info_industry_csrc2023(A4714,"",3)</f>
        <v>金属制品业</v>
      </c>
      <c r="F4714" s="16">
        <f>[1]!s_is(A4714,83,"FY","YTD","20251231",1,"",100000000)</f>
        <v>19.7358586169</v>
      </c>
      <c r="G4714" s="16">
        <f>[1]!s_is(A4714,83,"FY","YTD","20241231",1,"",100000000)</f>
        <v>15.7912039509</v>
      </c>
      <c r="H4714" s="16">
        <f>[1]!s_is(A4714,61,"FY","YTD","20251231",1,"",100000000)</f>
        <v>-0.35826730579999999</v>
      </c>
      <c r="I4714" s="16">
        <f>[1]!s_is(A4714,61,"FY","YTD","20241231",1,"",100000000)</f>
        <v>-0.34226497319999999</v>
      </c>
      <c r="J4714" s="16">
        <f>[1]!s_fa_roe(A4714,"20251231")</f>
        <v>-2.2824</v>
      </c>
      <c r="K4714" s="16">
        <f>[1]!s_stmnote_rdexp(A4714,"20251231",1,10000)</f>
        <v>5803.0871270000007</v>
      </c>
      <c r="L4714" s="16">
        <f>[1]!s_margin_tradingbalance(A4714,"",10000)</f>
        <v>0</v>
      </c>
      <c r="M4714" s="16">
        <f>[1]!s_margin_seclendingbalance(A4714,"",10000)</f>
        <v>0</v>
      </c>
      <c r="N4714" s="17">
        <f>[1]!s_val_ev(A4714,"",100000000)</f>
        <v>27.573548903999995</v>
      </c>
      <c r="O4714" s="17">
        <f>[1]!share_freesharesmv(A4714,"",100000000)</f>
        <v>10.184476368</v>
      </c>
      <c r="P4714" s="17">
        <f ca="1">[1]!s_dq_amount_btin(A4714,TODAY()-1,100000000)</f>
        <v>0.64200847999999999</v>
      </c>
      <c r="Q4714" s="17">
        <f ca="1">[1]!s_dq_turn(A4714,TODAY()-1)</f>
        <v>2.3091521596178501</v>
      </c>
      <c r="R4714" s="2">
        <f>[1]!s_pq_amount(A4714,"20260101","",100000000)</f>
        <v>139.46538011999999</v>
      </c>
      <c r="S4714" s="2">
        <f>[1]!s_pq_avgamount(A4714,"20260101","",100000000)</f>
        <v>1.2794989001834862</v>
      </c>
      <c r="T4714" s="17">
        <f>[1]!s_ipo_dilutedpe(A4714)</f>
        <v>22.98</v>
      </c>
      <c r="U4714" s="12">
        <f>[1]!s_ipo_collection_total(A4714,100000000)</f>
        <v>5.007898</v>
      </c>
      <c r="V4714" s="18">
        <f>[1]!s_val_pe_ttm(A4714,"")</f>
        <v>1183.760498046875</v>
      </c>
    </row>
    <row r="4715" spans="1:22" x14ac:dyDescent="0.3">
      <c r="A4715" s="12" t="s">
        <v>9670</v>
      </c>
      <c r="B4715" s="12" t="s">
        <v>9671</v>
      </c>
      <c r="C4715" s="16" t="str">
        <f>[1]!s_info_mkt(A4715)</f>
        <v>创业板</v>
      </c>
      <c r="D4715" s="16" t="str">
        <f>[1]!s_ipo_listeddate(A4715)</f>
        <v>2020-03-12</v>
      </c>
      <c r="E4715" s="16" t="str">
        <f>[1]!s_info_industry_csrc2023(A4715,"",3)</f>
        <v>化学原料和化学制品制造业</v>
      </c>
      <c r="F4715" s="16">
        <f>[1]!s_is(A4715,83,"FY","YTD","20251231",1,"",100000000)</f>
        <v>37.702623814600003</v>
      </c>
      <c r="G4715" s="16">
        <f>[1]!s_is(A4715,83,"FY","YTD","20241231",1,"",100000000)</f>
        <v>51.5064954132</v>
      </c>
      <c r="H4715" s="16">
        <f>[1]!s_is(A4715,61,"FY","YTD","20251231",1,"",100000000)</f>
        <v>-0.193091873</v>
      </c>
      <c r="I4715" s="16">
        <f>[1]!s_is(A4715,61,"FY","YTD","20241231",1,"",100000000)</f>
        <v>0.56761572659999993</v>
      </c>
      <c r="J4715" s="16">
        <f>[1]!s_fa_roe(A4715,"20251231")</f>
        <v>-0.39279999999999998</v>
      </c>
      <c r="K4715" s="16">
        <f>[1]!s_stmnote_rdexp(A4715,"20251231",1,10000)</f>
        <v>13335.404398999999</v>
      </c>
      <c r="L4715" s="16">
        <f>[1]!s_margin_tradingbalance(A4715,"",10000)</f>
        <v>64039.506099999999</v>
      </c>
      <c r="M4715" s="16">
        <f>[1]!s_margin_seclendingbalance(A4715,"",10000)</f>
        <v>544.99249999999995</v>
      </c>
      <c r="N4715" s="17">
        <f>[1]!s_val_ev(A4715,"",100000000)</f>
        <v>237.84</v>
      </c>
      <c r="O4715" s="17">
        <f>[1]!share_freesharesmv(A4715,"",100000000)</f>
        <v>113.74942777</v>
      </c>
      <c r="P4715" s="17">
        <f ca="1">[1]!s_dq_amount_btin(A4715,TODAY()-1,100000000)</f>
        <v>20.787819729999999</v>
      </c>
      <c r="Q4715" s="17">
        <f ca="1">[1]!s_dq_turn(A4715,TODAY()-1)</f>
        <v>8.6759849582104209</v>
      </c>
      <c r="R4715" s="2">
        <f>[1]!s_pq_amount(A4715,"20260101","",100000000)</f>
        <v>1014.5127912200001</v>
      </c>
      <c r="S4715" s="2">
        <f>[1]!s_pq_avgamount(A4715,"20260101","",100000000)</f>
        <v>9.3074568001834859</v>
      </c>
      <c r="T4715" s="17">
        <f>[1]!s_ipo_dilutedpe(A4715)</f>
        <v>17.97</v>
      </c>
      <c r="U4715" s="12">
        <f>[1]!s_ipo_collection_total(A4715,100000000)</f>
        <v>20.7</v>
      </c>
      <c r="V4715" s="18">
        <f>[1]!s_val_pe_ttm(A4715,"")</f>
        <v>172.46669006347656</v>
      </c>
    </row>
    <row r="4716" spans="1:22" x14ac:dyDescent="0.3">
      <c r="A4716" s="12" t="s">
        <v>9672</v>
      </c>
      <c r="B4716" s="12" t="s">
        <v>9673</v>
      </c>
      <c r="C4716" s="16" t="str">
        <f>[1]!s_info_mkt(A4716)</f>
        <v>主板</v>
      </c>
      <c r="D4716" s="16" t="str">
        <f>[1]!s_ipo_listeddate(A4716)</f>
        <v>2022-03-25</v>
      </c>
      <c r="E4716" s="16" t="str">
        <f>[1]!s_info_industry_csrc2023(A4716,"",3)</f>
        <v>橡胶和塑料制品业</v>
      </c>
      <c r="F4716" s="16">
        <f>[1]!s_is(A4716,83,"FY","YTD","20251231",1,"",100000000)</f>
        <v>15.190329016199998</v>
      </c>
      <c r="G4716" s="16">
        <f>[1]!s_is(A4716,83,"FY","YTD","20241231",1,"",100000000)</f>
        <v>20.665433160199999</v>
      </c>
      <c r="H4716" s="16">
        <f>[1]!s_is(A4716,61,"FY","YTD","20251231",1,"",100000000)</f>
        <v>-0.73217922079999997</v>
      </c>
      <c r="I4716" s="16">
        <f>[1]!s_is(A4716,61,"FY","YTD","20241231",1,"",100000000)</f>
        <v>0.16935638620000001</v>
      </c>
      <c r="J4716" s="16">
        <f>[1]!s_fa_roe(A4716,"20251231")</f>
        <v>-4.5151000000000003</v>
      </c>
      <c r="K4716" s="16">
        <f>[1]!s_stmnote_rdexp(A4716,"20251231",1,10000)</f>
        <v>6386.6170549999997</v>
      </c>
      <c r="L4716" s="16">
        <f>[1]!s_margin_tradingbalance(A4716,"",10000)</f>
        <v>17511.793300000001</v>
      </c>
      <c r="M4716" s="16">
        <f>[1]!s_margin_seclendingbalance(A4716,"",10000)</f>
        <v>31.260200000000001</v>
      </c>
      <c r="N4716" s="17">
        <f>[1]!s_val_ev(A4716,"",100000000)</f>
        <v>33.910581580799999</v>
      </c>
      <c r="O4716" s="17">
        <f>[1]!share_freesharesmv(A4716,"",100000000)</f>
        <v>22.556853233400002</v>
      </c>
      <c r="P4716" s="17">
        <f ca="1">[1]!s_dq_amount_btin(A4716,TODAY()-1,100000000)</f>
        <v>2.2697994499999998</v>
      </c>
      <c r="Q4716" s="17">
        <f ca="1">[1]!s_dq_turn(A4716,TODAY()-1)</f>
        <v>6.6288232563747416</v>
      </c>
      <c r="R4716" s="2">
        <f>[1]!s_pq_amount(A4716,"20260101","",100000000)</f>
        <v>229.53644678000001</v>
      </c>
      <c r="S4716" s="2">
        <f>[1]!s_pq_avgamount(A4716,"20260101","",100000000)</f>
        <v>2.105838961284404</v>
      </c>
      <c r="T4716" s="17">
        <f>[1]!s_ipo_dilutedpe(A4716)</f>
        <v>22.99</v>
      </c>
      <c r="U4716" s="12">
        <f>[1]!s_ipo_collection_total(A4716,100000000)</f>
        <v>5.9324737000000001</v>
      </c>
      <c r="V4716" s="18">
        <f>[1]!s_val_pe_ttm(A4716,"")</f>
        <v>-50.289382934570313</v>
      </c>
    </row>
    <row r="4717" spans="1:22" x14ac:dyDescent="0.3">
      <c r="A4717" s="12" t="s">
        <v>9674</v>
      </c>
      <c r="B4717" s="12" t="s">
        <v>9675</v>
      </c>
      <c r="C4717" s="16" t="str">
        <f>[1]!s_info_mkt(A4717)</f>
        <v>主板</v>
      </c>
      <c r="D4717" s="16" t="str">
        <f>[1]!s_ipo_listeddate(A4717)</f>
        <v>1990-12-19</v>
      </c>
      <c r="E4717" s="16" t="str">
        <f>[1]!s_info_industry_csrc2023(A4717,"",3)</f>
        <v>零售业</v>
      </c>
      <c r="F4717" s="16">
        <f>[1]!s_is(A4717,83,"FY","YTD","20251231",1,"",100000000)</f>
        <v>36.587788711500004</v>
      </c>
      <c r="G4717" s="16">
        <f>[1]!s_is(A4717,83,"FY","YTD","20241231",1,"",100000000)</f>
        <v>41.933841275500001</v>
      </c>
      <c r="H4717" s="16">
        <f>[1]!s_is(A4717,61,"FY","YTD","20251231",1,"",100000000)</f>
        <v>-1.7831796615</v>
      </c>
      <c r="I4717" s="16">
        <f>[1]!s_is(A4717,61,"FY","YTD","20241231",1,"",100000000)</f>
        <v>0.38598756240000004</v>
      </c>
      <c r="J4717" s="16">
        <f>[1]!s_fa_roe(A4717,"20251231")</f>
        <v>-24.2834</v>
      </c>
      <c r="K4717" s="16">
        <f>[1]!s_stmnote_rdexp(A4717,"20251231",1,10000)</f>
        <v>0</v>
      </c>
      <c r="L4717" s="16">
        <f>[1]!s_margin_tradingbalance(A4717,"",10000)</f>
        <v>9868.57</v>
      </c>
      <c r="M4717" s="16">
        <f>[1]!s_margin_seclendingbalance(A4717,"",10000)</f>
        <v>44.792099999999998</v>
      </c>
      <c r="N4717" s="17">
        <f>[1]!s_val_ev(A4717,"",100000000)</f>
        <v>30.558170976900001</v>
      </c>
      <c r="O4717" s="17">
        <f>[1]!share_freesharesmv(A4717,"",100000000)</f>
        <v>22.458624108400002</v>
      </c>
      <c r="P4717" s="17">
        <f ca="1">[1]!s_dq_amount_btin(A4717,TODAY()-1,100000000)</f>
        <v>0.26296383000000001</v>
      </c>
      <c r="Q4717" s="17">
        <f ca="1">[1]!s_dq_turn(A4717,TODAY()-1)</f>
        <v>0.85575464643377808</v>
      </c>
      <c r="R4717" s="2">
        <f>[1]!s_pq_amount(A4717,"20260101","",100000000)</f>
        <v>47.193401710000003</v>
      </c>
      <c r="S4717" s="2">
        <f>[1]!s_pq_avgamount(A4717,"20260101","",100000000)</f>
        <v>0.43296698816513762</v>
      </c>
      <c r="T4717" s="17">
        <f>[1]!s_ipo_dilutedpe(A4717)</f>
        <v>0</v>
      </c>
      <c r="U4717" s="12">
        <f>[1]!s_ipo_collection_total(A4717,100000000)</f>
        <v>0.95</v>
      </c>
      <c r="V4717" s="18">
        <f>[1]!s_val_pe_ttm(A4717,"")</f>
        <v>-16.200922012329102</v>
      </c>
    </row>
    <row r="4718" spans="1:22" x14ac:dyDescent="0.3">
      <c r="A4718" s="12" t="s">
        <v>415</v>
      </c>
      <c r="B4718" s="12" t="s">
        <v>416</v>
      </c>
      <c r="C4718" s="16" t="str">
        <f>[1]!s_info_mkt(A4718)</f>
        <v>北证</v>
      </c>
      <c r="D4718" s="16" t="str">
        <f>[1]!s_ipo_listeddate(A4718)</f>
        <v>2025-07-31</v>
      </c>
      <c r="E4718" s="16" t="str">
        <f>[1]!s_info_industry_csrc2023(A4718,"",3)</f>
        <v>计算机、通信和其他电子设备制造业</v>
      </c>
      <c r="F4718" s="16">
        <f>[1]!s_is(A4718,83,"FY","YTD","20251231",1,"",100000000)</f>
        <v>4.5109639552999994</v>
      </c>
      <c r="G4718" s="16">
        <f>[1]!s_is(A4718,83,"FY","YTD","20241231",1,"",100000000)</f>
        <v>4.0760679147000003</v>
      </c>
      <c r="H4718" s="16">
        <f>[1]!s_is(A4718,61,"FY","YTD","20251231",1,"",100000000)</f>
        <v>0.59748254489999997</v>
      </c>
      <c r="I4718" s="16">
        <f>[1]!s_is(A4718,61,"FY","YTD","20241231",1,"",100000000)</f>
        <v>0.59551444060000003</v>
      </c>
      <c r="J4718" s="16">
        <f>[1]!s_fa_roe(A4718,"20251231")</f>
        <v>11.361499999999999</v>
      </c>
      <c r="K4718" s="16">
        <f>[1]!s_stmnote_rdexp(A4718,"20251231",1,10000)</f>
        <v>2348.3249660000001</v>
      </c>
      <c r="L4718" s="16">
        <f>[1]!s_margin_tradingbalance(A4718,"",10000)</f>
        <v>1724.1581000000001</v>
      </c>
      <c r="M4718" s="16">
        <f>[1]!s_margin_seclendingbalance(A4718,"",10000)</f>
        <v>0</v>
      </c>
      <c r="N4718" s="17">
        <f>[1]!s_val_ev(A4718,"",100000000)</f>
        <v>23.937200000000001</v>
      </c>
      <c r="O4718" s="17">
        <f>[1]!share_freesharesmv(A4718,"",100000000)</f>
        <v>6.2005999999999997</v>
      </c>
      <c r="P4718" s="17">
        <f ca="1">[1]!s_dq_amount_btin(A4718,TODAY()-1,100000000)</f>
        <v>0.11763276</v>
      </c>
      <c r="Q4718" s="17">
        <f ca="1">[1]!s_dq_turn(A4718,TODAY()-1)</f>
        <v>1.8852465116279069</v>
      </c>
      <c r="R4718" s="2">
        <f>[1]!s_pq_amount(A4718,"20260101","",100000000)</f>
        <v>23.50635256</v>
      </c>
      <c r="S4718" s="2">
        <f>[1]!s_pq_avgamount(A4718,"20260101","",100000000)</f>
        <v>0.21565461064220182</v>
      </c>
      <c r="T4718" s="17">
        <f>[1]!s_ipo_dilutedpe(A4718)</f>
        <v>15.29</v>
      </c>
      <c r="U4718" s="12">
        <f>[1]!s_ipo_collection_total(A4718,100000000)</f>
        <v>2.5668000000000002</v>
      </c>
      <c r="V4718" s="18">
        <f>[1]!s_val_pe_ttm(A4718,"")</f>
        <v>45.638912200927734</v>
      </c>
    </row>
    <row r="4719" spans="1:22" x14ac:dyDescent="0.3">
      <c r="A4719" s="12" t="s">
        <v>417</v>
      </c>
      <c r="B4719" s="12" t="s">
        <v>418</v>
      </c>
      <c r="C4719" s="16" t="str">
        <f>[1]!s_info_mkt(A4719)</f>
        <v>北证</v>
      </c>
      <c r="D4719" s="16" t="str">
        <f>[1]!s_ipo_listeddate(A4719)</f>
        <v>2023-09-15</v>
      </c>
      <c r="E4719" s="16" t="str">
        <f>[1]!s_info_industry_csrc2023(A4719,"",3)</f>
        <v>化学原料和化学制品制造业</v>
      </c>
      <c r="F4719" s="16">
        <f>[1]!s_is(A4719,83,"FY","YTD","20251231",1,"",100000000)</f>
        <v>4.1613107201999995</v>
      </c>
      <c r="G4719" s="16">
        <f>[1]!s_is(A4719,83,"FY","YTD","20241231",1,"",100000000)</f>
        <v>5.2662282995999998</v>
      </c>
      <c r="H4719" s="16">
        <f>[1]!s_is(A4719,61,"FY","YTD","20251231",1,"",100000000)</f>
        <v>0.20016202699999999</v>
      </c>
      <c r="I4719" s="16">
        <f>[1]!s_is(A4719,61,"FY","YTD","20241231",1,"",100000000)</f>
        <v>0.30634639029999999</v>
      </c>
      <c r="J4719" s="16">
        <f>[1]!s_fa_roe(A4719,"20251231")</f>
        <v>3.8929999999999998</v>
      </c>
      <c r="K4719" s="16">
        <f>[1]!s_stmnote_rdexp(A4719,"20251231",1,10000)</f>
        <v>1003.730438</v>
      </c>
      <c r="L4719" s="16">
        <f>[1]!s_margin_tradingbalance(A4719,"",10000)</f>
        <v>618.91499999999996</v>
      </c>
      <c r="M4719" s="16">
        <f>[1]!s_margin_seclendingbalance(A4719,"",10000)</f>
        <v>0</v>
      </c>
      <c r="N4719" s="17">
        <f>[1]!s_val_ev(A4719,"",100000000)</f>
        <v>8.6669618984000003</v>
      </c>
      <c r="O4719" s="17">
        <f>[1]!share_freesharesmv(A4719,"",100000000)</f>
        <v>5.3014224934000005</v>
      </c>
      <c r="P4719" s="17">
        <f ca="1">[1]!s_dq_amount_btin(A4719,TODAY()-1,100000000)</f>
        <v>6.2605040000000001E-2</v>
      </c>
      <c r="Q4719" s="17">
        <f ca="1">[1]!s_dq_turn(A4719,TODAY()-1)</f>
        <v>1.1176151518288908</v>
      </c>
      <c r="R4719" s="2">
        <f>[1]!s_pq_amount(A4719,"20260101","",100000000)</f>
        <v>15.736240479999999</v>
      </c>
      <c r="S4719" s="2">
        <f>[1]!s_pq_avgamount(A4719,"20260101","",100000000)</f>
        <v>0.14436917871559632</v>
      </c>
      <c r="T4719" s="17">
        <f>[1]!s_ipo_dilutedpe(A4719)</f>
        <v>16.53</v>
      </c>
      <c r="U4719" s="12">
        <f>[1]!s_ipo_collection_total(A4719,100000000)</f>
        <v>1.786</v>
      </c>
      <c r="V4719" s="18">
        <f>[1]!s_val_pe_ttm(A4719,"")</f>
        <v>33.716594696044922</v>
      </c>
    </row>
    <row r="4720" spans="1:22" x14ac:dyDescent="0.3">
      <c r="A4720" s="12" t="s">
        <v>9676</v>
      </c>
      <c r="B4720" s="12" t="s">
        <v>9677</v>
      </c>
      <c r="C4720" s="16" t="str">
        <f>[1]!s_info_mkt(A4720)</f>
        <v>主板</v>
      </c>
      <c r="D4720" s="16" t="str">
        <f>[1]!s_ipo_listeddate(A4720)</f>
        <v>2024-12-30</v>
      </c>
      <c r="E4720" s="16" t="str">
        <f>[1]!s_info_industry_csrc2023(A4720,"",3)</f>
        <v>航空运输业</v>
      </c>
      <c r="F4720" s="16">
        <f>[1]!s_is(A4720,83,"FY","YTD","20251231",1,"",100000000)</f>
        <v>228.78076480999999</v>
      </c>
      <c r="G4720" s="16">
        <f>[1]!s_is(A4720,83,"FY","YTD","20241231",1,"",100000000)</f>
        <v>205.83978164000001</v>
      </c>
      <c r="H4720" s="16">
        <f>[1]!s_is(A4720,61,"FY","YTD","20251231",1,"",100000000)</f>
        <v>25.846941780000002</v>
      </c>
      <c r="I4720" s="16">
        <f>[1]!s_is(A4720,61,"FY","YTD","20241231",1,"",100000000)</f>
        <v>19.532574570000001</v>
      </c>
      <c r="J4720" s="16">
        <f>[1]!s_fa_roe(A4720,"20251231")</f>
        <v>10.0481</v>
      </c>
      <c r="K4720" s="16">
        <f>[1]!s_stmnote_rdexp(A4720,"20251231",1,10000)</f>
        <v>2437.3157999999999</v>
      </c>
      <c r="L4720" s="16">
        <f>[1]!s_margin_tradingbalance(A4720,"",10000)</f>
        <v>28112.488099999999</v>
      </c>
      <c r="M4720" s="16">
        <f>[1]!s_margin_seclendingbalance(A4720,"",10000)</f>
        <v>64.190100000000001</v>
      </c>
      <c r="N4720" s="17">
        <f>[1]!s_val_ev(A4720,"",100000000)</f>
        <v>535.96988577749994</v>
      </c>
      <c r="O4720" s="17">
        <f>[1]!share_freesharesmv(A4720,"",100000000)</f>
        <v>66.69964147799999</v>
      </c>
      <c r="P4720" s="17">
        <f ca="1">[1]!s_dq_amount_btin(A4720,TODAY()-1,100000000)</f>
        <v>1.16118783</v>
      </c>
      <c r="Q4720" s="17">
        <f ca="1">[1]!s_dq_turn(A4720,TODAY()-1)</f>
        <v>1.7300505776790587</v>
      </c>
      <c r="R4720" s="2">
        <f>[1]!s_pq_amount(A4720,"20260101","",100000000)</f>
        <v>121.24803146000001</v>
      </c>
      <c r="S4720" s="2">
        <f>[1]!s_pq_avgamount(A4720,"20260101","",100000000)</f>
        <v>1.1123672611009174</v>
      </c>
      <c r="T4720" s="17">
        <f>[1]!s_ipo_dilutedpe(A4720)</f>
        <v>25.99</v>
      </c>
      <c r="U4720" s="12">
        <f>[1]!s_ipo_collection_total(A4720,100000000)</f>
        <v>34.94514246</v>
      </c>
      <c r="V4720" s="18">
        <f>[1]!s_val_pe_ttm(A4720,"")</f>
        <v>21.629783630371094</v>
      </c>
    </row>
    <row r="4721" spans="1:22" x14ac:dyDescent="0.3">
      <c r="A4721" s="12" t="s">
        <v>9678</v>
      </c>
      <c r="B4721" s="12" t="s">
        <v>9679</v>
      </c>
      <c r="C4721" s="16" t="str">
        <f>[1]!s_info_mkt(A4721)</f>
        <v>主板</v>
      </c>
      <c r="D4721" s="16" t="str">
        <f>[1]!s_ipo_listeddate(A4721)</f>
        <v>2006-12-08</v>
      </c>
      <c r="E4721" s="16" t="str">
        <f>[1]!s_info_industry_csrc2023(A4721,"",3)</f>
        <v>化学原料和化学制品制造业</v>
      </c>
      <c r="F4721" s="16">
        <f>[1]!s_is(A4721,83,"FY","YTD","20251231",1,"",100000000)</f>
        <v>286.95883790049999</v>
      </c>
      <c r="G4721" s="16">
        <f>[1]!s_is(A4721,83,"FY","YTD","20241231",1,"",100000000)</f>
        <v>301.23341590080003</v>
      </c>
      <c r="H4721" s="16">
        <f>[1]!s_is(A4721,61,"FY","YTD","20251231",1,"",100000000)</f>
        <v>-2.8875043285999999</v>
      </c>
      <c r="I4721" s="16">
        <f>[1]!s_is(A4721,61,"FY","YTD","20241231",1,"",100000000)</f>
        <v>-9.765154432200001</v>
      </c>
      <c r="J4721" s="16">
        <f>[1]!s_fa_roe(A4721,"20251231")</f>
        <v>-1.3334999999999999</v>
      </c>
      <c r="K4721" s="16">
        <f>[1]!s_stmnote_rdexp(A4721,"20251231",1,10000)</f>
        <v>158711.05799900001</v>
      </c>
      <c r="L4721" s="16">
        <f>[1]!s_margin_tradingbalance(A4721,"",10000)</f>
        <v>0</v>
      </c>
      <c r="M4721" s="16">
        <f>[1]!s_margin_seclendingbalance(A4721,"",10000)</f>
        <v>0</v>
      </c>
      <c r="N4721" s="17">
        <f>[1]!s_val_ev(A4721,"",100000000)</f>
        <v>105.6727962936</v>
      </c>
      <c r="O4721" s="17">
        <f>[1]!share_freesharesmv(A4721,"",100000000)</f>
        <v>73.922841887999994</v>
      </c>
      <c r="P4721" s="17">
        <f ca="1">[1]!s_dq_amount_btin(A4721,TODAY()-1,100000000)</f>
        <v>2.63805332</v>
      </c>
      <c r="Q4721" s="17">
        <f ca="1">[1]!s_dq_turn(A4721,TODAY()-1)</f>
        <v>2.5097401774023878</v>
      </c>
      <c r="R4721" s="2">
        <f>[1]!s_pq_amount(A4721,"20260101","",100000000)</f>
        <v>669.20804028999999</v>
      </c>
      <c r="S4721" s="2">
        <f>[1]!s_pq_avgamount(A4721,"20260101","",100000000)</f>
        <v>6.1395233054128449</v>
      </c>
      <c r="T4721" s="17">
        <f>[1]!s_ipo_dilutedpe(A4721)</f>
        <v>13.62</v>
      </c>
      <c r="U4721" s="12">
        <f>[1]!s_ipo_collection_total(A4721,100000000)</f>
        <v>6.6</v>
      </c>
      <c r="V4721" s="18">
        <f>[1]!s_val_pe_ttm(A4721,"")</f>
        <v>-30.937351226806641</v>
      </c>
    </row>
    <row r="4722" spans="1:22" x14ac:dyDescent="0.3">
      <c r="A4722" s="12" t="s">
        <v>9680</v>
      </c>
      <c r="B4722" s="12" t="s">
        <v>9681</v>
      </c>
      <c r="C4722" s="16" t="str">
        <f>[1]!s_info_mkt(A4722)</f>
        <v>主板</v>
      </c>
      <c r="D4722" s="16" t="str">
        <f>[1]!s_ipo_listeddate(A4722)</f>
        <v>1993-06-28</v>
      </c>
      <c r="E4722" s="16" t="str">
        <f>[1]!s_info_industry_csrc2023(A4722,"",3)</f>
        <v>房地产业</v>
      </c>
      <c r="F4722" s="16">
        <f>[1]!s_is(A4722,83,"FY","YTD","20251231",1,"",100000000)</f>
        <v>181.66652964490001</v>
      </c>
      <c r="G4722" s="16">
        <f>[1]!s_is(A4722,83,"FY","YTD","20241231",1,"",100000000)</f>
        <v>146.50978489569999</v>
      </c>
      <c r="H4722" s="16">
        <f>[1]!s_is(A4722,61,"FY","YTD","20251231",1,"",100000000)</f>
        <v>12.2578339692</v>
      </c>
      <c r="I4722" s="16">
        <f>[1]!s_is(A4722,61,"FY","YTD","20241231",1,"",100000000)</f>
        <v>15.0847502593</v>
      </c>
      <c r="J4722" s="16">
        <f>[1]!s_fa_roe(A4722,"20251231")</f>
        <v>4.9286000000000003</v>
      </c>
      <c r="K4722" s="16">
        <f>[1]!s_stmnote_rdexp(A4722,"20251231",1,10000)</f>
        <v>0</v>
      </c>
      <c r="L4722" s="16">
        <f>[1]!s_margin_tradingbalance(A4722,"",10000)</f>
        <v>15498.259099999999</v>
      </c>
      <c r="M4722" s="16">
        <f>[1]!s_margin_seclendingbalance(A4722,"",10000)</f>
        <v>589.29430000000002</v>
      </c>
      <c r="N4722" s="17">
        <f>[1]!s_val_ev(A4722,"",100000000)</f>
        <v>285.882215003</v>
      </c>
      <c r="O4722" s="17">
        <f>[1]!share_freesharesmv(A4722,"",100000000)</f>
        <v>52.8229887472</v>
      </c>
      <c r="P4722" s="17">
        <f ca="1">[1]!s_dq_amount_btin(A4722,TODAY()-1,100000000)</f>
        <v>0.62092809000000004</v>
      </c>
      <c r="Q4722" s="17">
        <f ca="1">[1]!s_dq_turn(A4722,TODAY()-1)</f>
        <v>0.29881879839703657</v>
      </c>
      <c r="R4722" s="2">
        <f>[1]!s_pq_amount(A4722,"20260101","",100000000)</f>
        <v>99.383282019999996</v>
      </c>
      <c r="S4722" s="2">
        <f>[1]!s_pq_avgamount(A4722,"20260101","",100000000)</f>
        <v>0.91177322954128448</v>
      </c>
      <c r="T4722" s="17">
        <f>[1]!s_ipo_dilutedpe(A4722)</f>
        <v>0</v>
      </c>
      <c r="U4722" s="12">
        <f>[1]!s_ipo_collection_total(A4722,100000000)</f>
        <v>0.42</v>
      </c>
      <c r="V4722" s="18">
        <f>[1]!s_val_pe_ttm(A4722,"")</f>
        <v>41.706741333007813</v>
      </c>
    </row>
    <row r="4723" spans="1:22" x14ac:dyDescent="0.3">
      <c r="A4723" s="12" t="s">
        <v>9682</v>
      </c>
      <c r="B4723" s="12" t="s">
        <v>9683</v>
      </c>
      <c r="C4723" s="16" t="str">
        <f>[1]!s_info_mkt(A4723)</f>
        <v>主板</v>
      </c>
      <c r="D4723" s="16" t="str">
        <f>[1]!s_ipo_listeddate(A4723)</f>
        <v>1993-10-25</v>
      </c>
      <c r="E4723" s="16" t="str">
        <f>[1]!s_info_industry_csrc2023(A4723,"",3)</f>
        <v>水上运输业</v>
      </c>
      <c r="F4723" s="16">
        <f>[1]!s_is(A4723,83,"FY","YTD","20251231",1,"",100000000)</f>
        <v>7.5450034041999992</v>
      </c>
      <c r="G4723" s="16">
        <f>[1]!s_is(A4723,83,"FY","YTD","20241231",1,"",100000000)</f>
        <v>8.8772058072000011</v>
      </c>
      <c r="H4723" s="16">
        <f>[1]!s_is(A4723,61,"FY","YTD","20251231",1,"",100000000)</f>
        <v>-0.43945465109999998</v>
      </c>
      <c r="I4723" s="16">
        <f>[1]!s_is(A4723,61,"FY","YTD","20241231",1,"",100000000)</f>
        <v>-0.82701866140000002</v>
      </c>
      <c r="J4723" s="16">
        <f>[1]!s_fa_roe(A4723,"20251231")</f>
        <v>-10.025399999999999</v>
      </c>
      <c r="K4723" s="16">
        <f>[1]!s_stmnote_rdexp(A4723,"20251231",1,10000)</f>
        <v>0</v>
      </c>
      <c r="L4723" s="16">
        <f>[1]!s_margin_tradingbalance(A4723,"",10000)</f>
        <v>0</v>
      </c>
      <c r="M4723" s="16">
        <f>[1]!s_margin_seclendingbalance(A4723,"",10000)</f>
        <v>0</v>
      </c>
      <c r="N4723" s="17">
        <f>[1]!s_val_ev(A4723,"",100000000)</f>
        <v>44.430463674499997</v>
      </c>
      <c r="O4723" s="17">
        <f>[1]!share_freesharesmv(A4723,"",100000000)</f>
        <v>32.656876491699997</v>
      </c>
      <c r="P4723" s="17">
        <f ca="1">[1]!s_dq_amount_btin(A4723,TODAY()-1,100000000)</f>
        <v>1.5962200099999999</v>
      </c>
      <c r="Q4723" s="17">
        <f ca="1">[1]!s_dq_turn(A4723,TODAY()-1)</f>
        <v>3.5792297385199325</v>
      </c>
      <c r="R4723" s="2">
        <f>[1]!s_pq_amount(A4723,"20260101","",100000000)</f>
        <v>128.63232733999999</v>
      </c>
      <c r="S4723" s="2">
        <f>[1]!s_pq_avgamount(A4723,"20260101","",100000000)</f>
        <v>1.1801130948623855</v>
      </c>
      <c r="T4723" s="17">
        <f>[1]!s_ipo_dilutedpe(A4723)</f>
        <v>0</v>
      </c>
      <c r="U4723" s="12">
        <f>[1]!s_ipo_collection_total(A4723,100000000)</f>
        <v>1.944</v>
      </c>
      <c r="V4723" s="18">
        <f>[1]!s_val_pe_ttm(A4723,"")</f>
        <v>-116.49490356445313</v>
      </c>
    </row>
    <row r="4724" spans="1:22" x14ac:dyDescent="0.3">
      <c r="A4724" s="12" t="s">
        <v>9684</v>
      </c>
      <c r="B4724" s="12" t="s">
        <v>9685</v>
      </c>
      <c r="C4724" s="16" t="str">
        <f>[1]!s_info_mkt(A4724)</f>
        <v>创业板</v>
      </c>
      <c r="D4724" s="16" t="str">
        <f>[1]!s_ipo_listeddate(A4724)</f>
        <v>2019-11-08</v>
      </c>
      <c r="E4724" s="16" t="str">
        <f>[1]!s_info_industry_csrc2023(A4724,"",3)</f>
        <v>专业技术服务业</v>
      </c>
      <c r="F4724" s="16">
        <f>[1]!s_is(A4724,83,"FY","YTD","20251231",1,"",100000000)</f>
        <v>3.5218463543</v>
      </c>
      <c r="G4724" s="16">
        <f>[1]!s_is(A4724,83,"FY","YTD","20241231",1,"",100000000)</f>
        <v>4.3642285880000005</v>
      </c>
      <c r="H4724" s="16">
        <f>[1]!s_is(A4724,61,"FY","YTD","20251231",1,"",100000000)</f>
        <v>0.24327168090000001</v>
      </c>
      <c r="I4724" s="16">
        <f>[1]!s_is(A4724,61,"FY","YTD","20241231",1,"",100000000)</f>
        <v>0.3098475282</v>
      </c>
      <c r="J4724" s="16">
        <f>[1]!s_fa_roe(A4724,"20251231")</f>
        <v>1.9079999999999999</v>
      </c>
      <c r="K4724" s="16">
        <f>[1]!s_stmnote_rdexp(A4724,"20251231",1,10000)</f>
        <v>2664.1808780000001</v>
      </c>
      <c r="L4724" s="16">
        <f>[1]!s_margin_tradingbalance(A4724,"",10000)</f>
        <v>0</v>
      </c>
      <c r="M4724" s="16">
        <f>[1]!s_margin_seclendingbalance(A4724,"",10000)</f>
        <v>0</v>
      </c>
      <c r="N4724" s="17">
        <f>[1]!s_val_ev(A4724,"",100000000)</f>
        <v>19.712717439999999</v>
      </c>
      <c r="O4724" s="17">
        <f>[1]!share_freesharesmv(A4724,"",100000000)</f>
        <v>8.89449808</v>
      </c>
      <c r="P4724" s="17">
        <f ca="1">[1]!s_dq_amount_btin(A4724,TODAY()-1,100000000)</f>
        <v>0.52740690999999995</v>
      </c>
      <c r="Q4724" s="17">
        <f ca="1">[1]!s_dq_turn(A4724,TODAY()-1)</f>
        <v>3.7745683762288329</v>
      </c>
      <c r="R4724" s="2">
        <f>[1]!s_pq_amount(A4724,"20260101","",100000000)</f>
        <v>60.801119200000002</v>
      </c>
      <c r="S4724" s="2">
        <f>[1]!s_pq_avgamount(A4724,"20260101","",100000000)</f>
        <v>0.55780843302752292</v>
      </c>
      <c r="T4724" s="17">
        <f>[1]!s_ipo_dilutedpe(A4724)</f>
        <v>22.99</v>
      </c>
      <c r="U4724" s="12">
        <f>[1]!s_ipo_collection_total(A4724,100000000)</f>
        <v>5.6725000000000003</v>
      </c>
      <c r="V4724" s="18">
        <f>[1]!s_val_pe_ttm(A4724,"")</f>
        <v>42.409187316894531</v>
      </c>
    </row>
    <row r="4725" spans="1:22" x14ac:dyDescent="0.3">
      <c r="A4725" s="12" t="s">
        <v>9686</v>
      </c>
      <c r="B4725" s="12" t="s">
        <v>9687</v>
      </c>
      <c r="C4725" s="16" t="str">
        <f>[1]!s_info_mkt(A4725)</f>
        <v>创业板</v>
      </c>
      <c r="D4725" s="16" t="str">
        <f>[1]!s_ipo_listeddate(A4725)</f>
        <v>2012-06-19</v>
      </c>
      <c r="E4725" s="16" t="str">
        <f>[1]!s_info_industry_csrc2023(A4725,"",3)</f>
        <v>文教、工美、体育和娱乐用品制造业</v>
      </c>
      <c r="F4725" s="16">
        <f>[1]!s_is(A4725,83,"FY","YTD","20251231",1,"",100000000)</f>
        <v>1.2282222507</v>
      </c>
      <c r="G4725" s="16">
        <f>[1]!s_is(A4725,83,"FY","YTD","20241231",1,"",100000000)</f>
        <v>1.5921566981999999</v>
      </c>
      <c r="H4725" s="16">
        <f>[1]!s_is(A4725,61,"FY","YTD","20251231",1,"",100000000)</f>
        <v>-0.89782793709999997</v>
      </c>
      <c r="I4725" s="16">
        <f>[1]!s_is(A4725,61,"FY","YTD","20241231",1,"",100000000)</f>
        <v>-0.97922428650000004</v>
      </c>
      <c r="J4725" s="16">
        <f>[1]!s_fa_roe(A4725,"20251231")</f>
        <v>-13.3451</v>
      </c>
      <c r="K4725" s="16">
        <f>[1]!s_stmnote_rdexp(A4725,"20251231",1,10000)</f>
        <v>1012.207866</v>
      </c>
      <c r="L4725" s="16">
        <f>[1]!s_margin_tradingbalance(A4725,"",10000)</f>
        <v>0</v>
      </c>
      <c r="M4725" s="16">
        <f>[1]!s_margin_seclendingbalance(A4725,"",10000)</f>
        <v>0</v>
      </c>
      <c r="N4725" s="17">
        <f>[1]!s_val_ev(A4725,"",100000000)</f>
        <v>30.144342576</v>
      </c>
      <c r="O4725" s="17">
        <f>[1]!share_freesharesmv(A4725,"",100000000)</f>
        <v>16.675153935200001</v>
      </c>
      <c r="P4725" s="17">
        <f ca="1">[1]!s_dq_amount_btin(A4725,TODAY()-1,100000000)</f>
        <v>0.53220654999999994</v>
      </c>
      <c r="Q4725" s="17">
        <f ca="1">[1]!s_dq_turn(A4725,TODAY()-1)</f>
        <v>1.7533879760838516</v>
      </c>
      <c r="R4725" s="2">
        <f>[1]!s_pq_amount(A4725,"20260101","",100000000)</f>
        <v>85.280296129999996</v>
      </c>
      <c r="S4725" s="2">
        <f>[1]!s_pq_avgamount(A4725,"20260101","",100000000)</f>
        <v>0.78238803788990829</v>
      </c>
      <c r="T4725" s="17">
        <f>[1]!s_ipo_dilutedpe(A4725)</f>
        <v>42.86</v>
      </c>
      <c r="U4725" s="12">
        <f>[1]!s_ipo_collection_total(A4725,100000000)</f>
        <v>3.5217000000000001</v>
      </c>
      <c r="V4725" s="18">
        <f>[1]!s_val_pe_ttm(A4725,"")</f>
        <v>-29.930229187011719</v>
      </c>
    </row>
    <row r="4726" spans="1:22" x14ac:dyDescent="0.3">
      <c r="A4726" s="12" t="s">
        <v>9688</v>
      </c>
      <c r="B4726" s="12" t="s">
        <v>9689</v>
      </c>
      <c r="C4726" s="16" t="str">
        <f>[1]!s_info_mkt(A4726)</f>
        <v>创业板</v>
      </c>
      <c r="D4726" s="16" t="str">
        <f>[1]!s_ipo_listeddate(A4726)</f>
        <v>2022-03-07</v>
      </c>
      <c r="E4726" s="16" t="str">
        <f>[1]!s_info_industry_csrc2023(A4726,"",3)</f>
        <v>软件和信息技术服务业</v>
      </c>
      <c r="F4726" s="16">
        <f>[1]!s_is(A4726,83,"FY","YTD","20251231",1,"",100000000)</f>
        <v>5.8977414369000005</v>
      </c>
      <c r="G4726" s="16">
        <f>[1]!s_is(A4726,83,"FY","YTD","20241231",1,"",100000000)</f>
        <v>5.0097907122000001</v>
      </c>
      <c r="H4726" s="16">
        <f>[1]!s_is(A4726,61,"FY","YTD","20251231",1,"",100000000)</f>
        <v>-0.26550958469999997</v>
      </c>
      <c r="I4726" s="16">
        <f>[1]!s_is(A4726,61,"FY","YTD","20241231",1,"",100000000)</f>
        <v>9.7414594899999998E-2</v>
      </c>
      <c r="J4726" s="16">
        <f>[1]!s_fa_roe(A4726,"20251231")</f>
        <v>-2.8694000000000002</v>
      </c>
      <c r="K4726" s="16">
        <f>[1]!s_stmnote_rdexp(A4726,"20251231",1,10000)</f>
        <v>4446.0594419999998</v>
      </c>
      <c r="L4726" s="16">
        <f>[1]!s_margin_tradingbalance(A4726,"",10000)</f>
        <v>19385.5062</v>
      </c>
      <c r="M4726" s="16">
        <f>[1]!s_margin_seclendingbalance(A4726,"",10000)</f>
        <v>60.26</v>
      </c>
      <c r="N4726" s="17">
        <f>[1]!s_val_ev(A4726,"",100000000)</f>
        <v>50.839032000000003</v>
      </c>
      <c r="O4726" s="17">
        <f>[1]!share_freesharesmv(A4726,"",100000000)</f>
        <v>25.4805174888</v>
      </c>
      <c r="P4726" s="17">
        <f ca="1">[1]!s_dq_amount_btin(A4726,TODAY()-1,100000000)</f>
        <v>2.8838566499999998</v>
      </c>
      <c r="Q4726" s="17">
        <f ca="1">[1]!s_dq_turn(A4726,TODAY()-1)</f>
        <v>9.2078823744124989</v>
      </c>
      <c r="R4726" s="2">
        <f>[1]!s_pq_amount(A4726,"20260101","",100000000)</f>
        <v>271.59693887999998</v>
      </c>
      <c r="S4726" s="2">
        <f>[1]!s_pq_avgamount(A4726,"20260101","",100000000)</f>
        <v>2.6115090276923079</v>
      </c>
      <c r="T4726" s="17">
        <f>[1]!s_ipo_dilutedpe(A4726)</f>
        <v>52.99</v>
      </c>
      <c r="U4726" s="12">
        <f>[1]!s_ipo_collection_total(A4726,100000000)</f>
        <v>6.3064121105999993</v>
      </c>
      <c r="V4726" s="18">
        <f>[1]!s_val_pe_ttm(A4726,"")</f>
        <v>-184.55618286132813</v>
      </c>
    </row>
    <row r="4727" spans="1:22" x14ac:dyDescent="0.3">
      <c r="A4727" s="12" t="s">
        <v>9690</v>
      </c>
      <c r="B4727" s="12" t="s">
        <v>9691</v>
      </c>
      <c r="C4727" s="16" t="str">
        <f>[1]!s_info_mkt(A4727)</f>
        <v>创业板</v>
      </c>
      <c r="D4727" s="16" t="str">
        <f>[1]!s_ipo_listeddate(A4727)</f>
        <v>2021-01-21</v>
      </c>
      <c r="E4727" s="16" t="str">
        <f>[1]!s_info_industry_csrc2023(A4727,"",3)</f>
        <v>通用设备制造业</v>
      </c>
      <c r="F4727" s="16">
        <f>[1]!s_is(A4727,83,"FY","YTD","20251231",1,"",100000000)</f>
        <v>4.1816233630999999</v>
      </c>
      <c r="G4727" s="16">
        <f>[1]!s_is(A4727,83,"FY","YTD","20241231",1,"",100000000)</f>
        <v>5.3117491458999995</v>
      </c>
      <c r="H4727" s="16">
        <f>[1]!s_is(A4727,61,"FY","YTD","20251231",1,"",100000000)</f>
        <v>-0.54118172119999997</v>
      </c>
      <c r="I4727" s="16">
        <f>[1]!s_is(A4727,61,"FY","YTD","20241231",1,"",100000000)</f>
        <v>-0.48903630850000002</v>
      </c>
      <c r="J4727" s="16">
        <f>[1]!s_fa_roe(A4727,"20251231")</f>
        <v>-8.8041999999999998</v>
      </c>
      <c r="K4727" s="16">
        <f>[1]!s_stmnote_rdexp(A4727,"20251231",1,10000)</f>
        <v>2558.5456239999999</v>
      </c>
      <c r="L4727" s="16">
        <f>[1]!s_margin_tradingbalance(A4727,"",10000)</f>
        <v>24775.9768</v>
      </c>
      <c r="M4727" s="16">
        <f>[1]!s_margin_seclendingbalance(A4727,"",10000)</f>
        <v>0</v>
      </c>
      <c r="N4727" s="17">
        <f>[1]!s_val_ev(A4727,"",100000000)</f>
        <v>39.515287499999999</v>
      </c>
      <c r="O4727" s="17">
        <f>[1]!share_freesharesmv(A4727,"",100000000)</f>
        <v>23.377897237500001</v>
      </c>
      <c r="P4727" s="17">
        <f ca="1">[1]!s_dq_amount_btin(A4727,TODAY()-1,100000000)</f>
        <v>1.38587338</v>
      </c>
      <c r="Q4727" s="17">
        <f ca="1">[1]!s_dq_turn(A4727,TODAY()-1)</f>
        <v>4.3596618076444189</v>
      </c>
      <c r="R4727" s="2">
        <f>[1]!s_pq_amount(A4727,"20260101","",100000000)</f>
        <v>116.8700448</v>
      </c>
      <c r="S4727" s="2">
        <f>[1]!s_pq_avgamount(A4727,"20260101","",100000000)</f>
        <v>1.0722022458715597</v>
      </c>
      <c r="T4727" s="17">
        <f>[1]!s_ipo_dilutedpe(A4727)</f>
        <v>17.37</v>
      </c>
      <c r="U4727" s="12">
        <f>[1]!s_ipo_collection_total(A4727,100000000)</f>
        <v>2.5877240000000001</v>
      </c>
      <c r="V4727" s="18">
        <f>[1]!s_val_pe_ttm(A4727,"")</f>
        <v>-60.621597290039063</v>
      </c>
    </row>
    <row r="4728" spans="1:22" x14ac:dyDescent="0.3">
      <c r="A4728" s="12" t="s">
        <v>9692</v>
      </c>
      <c r="B4728" s="12" t="s">
        <v>9693</v>
      </c>
      <c r="C4728" s="16" t="str">
        <f>[1]!s_info_mkt(A4728)</f>
        <v>主板</v>
      </c>
      <c r="D4728" s="16" t="str">
        <f>[1]!s_ipo_listeddate(A4728)</f>
        <v>1994-02-24</v>
      </c>
      <c r="E4728" s="16" t="str">
        <f>[1]!s_info_industry_csrc2023(A4728,"",3)</f>
        <v>其他金融业</v>
      </c>
      <c r="F4728" s="16">
        <f>[1]!s_is(A4728,83,"FY","YTD","20251231",1,"",100000000)</f>
        <v>4.7121602999999999</v>
      </c>
      <c r="G4728" s="16">
        <f>[1]!s_is(A4728,83,"FY","YTD","20241231",1,"",100000000)</f>
        <v>4.0875823872000003</v>
      </c>
      <c r="H4728" s="16">
        <f>[1]!s_is(A4728,61,"FY","YTD","20251231",1,"",100000000)</f>
        <v>0.80305654590000008</v>
      </c>
      <c r="I4728" s="16">
        <f>[1]!s_is(A4728,61,"FY","YTD","20241231",1,"",100000000)</f>
        <v>0.53171865880000002</v>
      </c>
      <c r="J4728" s="16">
        <f>[1]!s_fa_roe(A4728,"20251231")</f>
        <v>3.6446999999999998</v>
      </c>
      <c r="K4728" s="16">
        <f>[1]!s_stmnote_rdexp(A4728,"20251231",1,10000)</f>
        <v>0</v>
      </c>
      <c r="L4728" s="16">
        <f>[1]!s_margin_tradingbalance(A4728,"",10000)</f>
        <v>31719.668799999999</v>
      </c>
      <c r="M4728" s="16">
        <f>[1]!s_margin_seclendingbalance(A4728,"",10000)</f>
        <v>25.742000000000001</v>
      </c>
      <c r="N4728" s="17">
        <f>[1]!s_val_ev(A4728,"",100000000)</f>
        <v>38.344839846799999</v>
      </c>
      <c r="O4728" s="17">
        <f>[1]!share_freesharesmv(A4728,"",100000000)</f>
        <v>26.2745752252</v>
      </c>
      <c r="P4728" s="17">
        <f ca="1">[1]!s_dq_amount_btin(A4728,TODAY()-1,100000000)</f>
        <v>0.47335312000000002</v>
      </c>
      <c r="Q4728" s="17">
        <f ca="1">[1]!s_dq_turn(A4728,TODAY()-1)</f>
        <v>1.223381623900949</v>
      </c>
      <c r="R4728" s="2">
        <f>[1]!s_pq_amount(A4728,"20260101","",100000000)</f>
        <v>90.914798140000002</v>
      </c>
      <c r="S4728" s="2">
        <f>[1]!s_pq_avgamount(A4728,"20260101","",100000000)</f>
        <v>0.83408071688073393</v>
      </c>
      <c r="T4728" s="17">
        <f>[1]!s_ipo_dilutedpe(A4728)</f>
        <v>0</v>
      </c>
      <c r="U4728" s="12">
        <f>[1]!s_ipo_collection_total(A4728,100000000)</f>
        <v>0.66039999999999999</v>
      </c>
      <c r="V4728" s="18">
        <f>[1]!s_val_pe_ttm(A4728,"")</f>
        <v>46.6148681640625</v>
      </c>
    </row>
    <row r="4729" spans="1:22" x14ac:dyDescent="0.3">
      <c r="A4729" s="12" t="s">
        <v>419</v>
      </c>
      <c r="B4729" s="12" t="s">
        <v>420</v>
      </c>
      <c r="C4729" s="16" t="str">
        <f>[1]!s_info_mkt(A4729)</f>
        <v>北证</v>
      </c>
      <c r="D4729" s="16" t="str">
        <f>[1]!s_ipo_listeddate(A4729)</f>
        <v>2021-10-25</v>
      </c>
      <c r="E4729" s="16" t="str">
        <f>[1]!s_info_industry_csrc2023(A4729,"",3)</f>
        <v>专用设备制造业</v>
      </c>
      <c r="F4729" s="16">
        <f>[1]!s_is(A4729,83,"FY","YTD","20251231",1,"",100000000)</f>
        <v>3.0752169287000002</v>
      </c>
      <c r="G4729" s="16">
        <f>[1]!s_is(A4729,83,"FY","YTD","20241231",1,"",100000000)</f>
        <v>1.8607788437999999</v>
      </c>
      <c r="H4729" s="16">
        <f>[1]!s_is(A4729,61,"FY","YTD","20251231",1,"",100000000)</f>
        <v>0.15358862149999999</v>
      </c>
      <c r="I4729" s="16">
        <f>[1]!s_is(A4729,61,"FY","YTD","20241231",1,"",100000000)</f>
        <v>5.9764940199999998E-2</v>
      </c>
      <c r="J4729" s="16">
        <f>[1]!s_fa_roe(A4729,"20251231")</f>
        <v>4.2272999999999996</v>
      </c>
      <c r="K4729" s="16">
        <f>[1]!s_stmnote_rdexp(A4729,"20251231",1,10000)</f>
        <v>2118.6441100000002</v>
      </c>
      <c r="L4729" s="16">
        <f>[1]!s_margin_tradingbalance(A4729,"",10000)</f>
        <v>1263.2135000000001</v>
      </c>
      <c r="M4729" s="16">
        <f>[1]!s_margin_seclendingbalance(A4729,"",10000)</f>
        <v>0</v>
      </c>
      <c r="N4729" s="17">
        <f>[1]!s_val_ev(A4729,"",100000000)</f>
        <v>11.3953042665</v>
      </c>
      <c r="O4729" s="17">
        <f>[1]!share_freesharesmv(A4729,"",100000000)</f>
        <v>4.4570245335000003</v>
      </c>
      <c r="P4729" s="17">
        <f ca="1">[1]!s_dq_amount_btin(A4729,TODAY()-1,100000000)</f>
        <v>0.26298566000000001</v>
      </c>
      <c r="Q4729" s="17">
        <f ca="1">[1]!s_dq_turn(A4729,TODAY()-1)</f>
        <v>3.9978024797263507</v>
      </c>
      <c r="R4729" s="2">
        <f>[1]!s_pq_amount(A4729,"20260101","",100000000)</f>
        <v>54.486793859999999</v>
      </c>
      <c r="S4729" s="2">
        <f>[1]!s_pq_avgamount(A4729,"20260101","",100000000)</f>
        <v>0.49987884275229355</v>
      </c>
      <c r="T4729" s="17">
        <f>[1]!s_ipo_dilutedpe(A4729)</f>
        <v>21.07</v>
      </c>
      <c r="U4729" s="12">
        <f>[1]!s_ipo_collection_total(A4729,100000000)</f>
        <v>2.1</v>
      </c>
      <c r="V4729" s="18">
        <f>[1]!s_val_pe_ttm(A4729,"")</f>
        <v>214.91908264160156</v>
      </c>
    </row>
    <row r="4730" spans="1:22" x14ac:dyDescent="0.3">
      <c r="A4730" s="12" t="s">
        <v>9694</v>
      </c>
      <c r="B4730" s="12" t="s">
        <v>9695</v>
      </c>
      <c r="C4730" s="16" t="str">
        <f>[1]!s_info_mkt(A4730)</f>
        <v>主板</v>
      </c>
      <c r="D4730" s="16" t="str">
        <f>[1]!s_ipo_listeddate(A4730)</f>
        <v>2007-12-03</v>
      </c>
      <c r="E4730" s="16" t="str">
        <f>[1]!s_info_industry_csrc2023(A4730,"",3)</f>
        <v>汽车制造业</v>
      </c>
      <c r="F4730" s="16">
        <f>[1]!s_is(A4730,83,"FY","YTD","20251231",1,"",100000000)</f>
        <v>23.081173385100001</v>
      </c>
      <c r="G4730" s="16">
        <f>[1]!s_is(A4730,83,"FY","YTD","20241231",1,"",100000000)</f>
        <v>23.670026891900001</v>
      </c>
      <c r="H4730" s="16">
        <f>[1]!s_is(A4730,61,"FY","YTD","20251231",1,"",100000000)</f>
        <v>-0.43949168249999998</v>
      </c>
      <c r="I4730" s="16">
        <f>[1]!s_is(A4730,61,"FY","YTD","20241231",1,"",100000000)</f>
        <v>-0.75089589849999994</v>
      </c>
      <c r="J4730" s="16">
        <f>[1]!s_fa_roe(A4730,"20251231")</f>
        <v>-1.3516999999999999</v>
      </c>
      <c r="K4730" s="16">
        <f>[1]!s_stmnote_rdexp(A4730,"20251231",1,10000)</f>
        <v>8833.6092819999994</v>
      </c>
      <c r="L4730" s="16">
        <f>[1]!s_margin_tradingbalance(A4730,"",10000)</f>
        <v>21818.073400000001</v>
      </c>
      <c r="M4730" s="16">
        <f>[1]!s_margin_seclendingbalance(A4730,"",10000)</f>
        <v>55.166200000000003</v>
      </c>
      <c r="N4730" s="17">
        <f>[1]!s_val_ev(A4730,"",100000000)</f>
        <v>94.919784157800009</v>
      </c>
      <c r="O4730" s="17">
        <f>[1]!share_freesharesmv(A4730,"",100000000)</f>
        <v>46.326062159999999</v>
      </c>
      <c r="P4730" s="17">
        <f ca="1">[1]!s_dq_amount_btin(A4730,TODAY()-1,100000000)</f>
        <v>1.7052768300000001</v>
      </c>
      <c r="Q4730" s="17">
        <f ca="1">[1]!s_dq_turn(A4730,TODAY()-1)</f>
        <v>1.7873004049183676</v>
      </c>
      <c r="R4730" s="2">
        <f>[1]!s_pq_amount(A4730,"20260101","",100000000)</f>
        <v>272.57190323999998</v>
      </c>
      <c r="S4730" s="2">
        <f>[1]!s_pq_avgamount(A4730,"20260101","",100000000)</f>
        <v>2.5006596627522937</v>
      </c>
      <c r="T4730" s="17">
        <f>[1]!s_ipo_dilutedpe(A4730)</f>
        <v>29.91</v>
      </c>
      <c r="U4730" s="12">
        <f>[1]!s_ipo_collection_total(A4730,100000000)</f>
        <v>2.673</v>
      </c>
      <c r="V4730" s="18">
        <f>[1]!s_val_pe_ttm(A4730,"")</f>
        <v>-146.07881164550781</v>
      </c>
    </row>
    <row r="4731" spans="1:22" x14ac:dyDescent="0.3">
      <c r="A4731" s="12" t="s">
        <v>9696</v>
      </c>
      <c r="B4731" s="12" t="s">
        <v>9697</v>
      </c>
      <c r="C4731" s="16" t="str">
        <f>[1]!s_info_mkt(A4731)</f>
        <v>主板</v>
      </c>
      <c r="D4731" s="16" t="str">
        <f>[1]!s_ipo_listeddate(A4731)</f>
        <v>2004-08-09</v>
      </c>
      <c r="E4731" s="16" t="str">
        <f>[1]!s_info_industry_csrc2023(A4731,"",3)</f>
        <v>纺织业</v>
      </c>
      <c r="F4731" s="16">
        <f>[1]!s_is(A4731,83,"FY","YTD","20251231",1,"",100000000)</f>
        <v>107.2252242382</v>
      </c>
      <c r="G4731" s="16">
        <f>[1]!s_is(A4731,83,"FY","YTD","20241231",1,"",100000000)</f>
        <v>114.679342014</v>
      </c>
      <c r="H4731" s="16">
        <f>[1]!s_is(A4731,61,"FY","YTD","20251231",1,"",100000000)</f>
        <v>7.3482146576999998</v>
      </c>
      <c r="I4731" s="16">
        <f>[1]!s_is(A4731,61,"FY","YTD","20241231",1,"",100000000)</f>
        <v>7.1971001339999994</v>
      </c>
      <c r="J4731" s="16">
        <f>[1]!s_fa_roe(A4731,"20251231")</f>
        <v>11.2454</v>
      </c>
      <c r="K4731" s="16">
        <f>[1]!s_stmnote_rdexp(A4731,"20251231",1,10000)</f>
        <v>19410.527886</v>
      </c>
      <c r="L4731" s="16">
        <f>[1]!s_margin_tradingbalance(A4731,"",10000)</f>
        <v>15818.936100000001</v>
      </c>
      <c r="M4731" s="16">
        <f>[1]!s_margin_seclendingbalance(A4731,"",10000)</f>
        <v>7.9248000000000003</v>
      </c>
      <c r="N4731" s="17">
        <f>[1]!s_val_ev(A4731,"",100000000)</f>
        <v>63.699097675200008</v>
      </c>
      <c r="O4731" s="17">
        <f>[1]!share_freesharesmv(A4731,"",100000000)</f>
        <v>29.617541616</v>
      </c>
      <c r="P4731" s="17">
        <f ca="1">[1]!s_dq_amount_btin(A4731,TODAY()-1,100000000)</f>
        <v>0.43591512999999998</v>
      </c>
      <c r="Q4731" s="17">
        <f ca="1">[1]!s_dq_turn(A4731,TODAY()-1)</f>
        <v>0.67659407390286364</v>
      </c>
      <c r="R4731" s="2">
        <f>[1]!s_pq_amount(A4731,"20260101","",100000000)</f>
        <v>117.56409676</v>
      </c>
      <c r="S4731" s="2">
        <f>[1]!s_pq_avgamount(A4731,"20260101","",100000000)</f>
        <v>1.0785696950458716</v>
      </c>
      <c r="T4731" s="17">
        <f>[1]!s_ipo_dilutedpe(A4731)</f>
        <v>18.95</v>
      </c>
      <c r="U4731" s="12">
        <f>[1]!s_ipo_collection_total(A4731,100000000)</f>
        <v>6.12</v>
      </c>
      <c r="V4731" s="18">
        <f>[1]!s_val_pe_ttm(A4731,"")</f>
        <v>8.6343374252319336</v>
      </c>
    </row>
    <row r="4732" spans="1:22" x14ac:dyDescent="0.3">
      <c r="A4732" s="12" t="s">
        <v>9698</v>
      </c>
      <c r="B4732" s="12" t="s">
        <v>9699</v>
      </c>
      <c r="C4732" s="16" t="str">
        <f>[1]!s_info_mkt(A4732)</f>
        <v>主板</v>
      </c>
      <c r="D4732" s="16" t="str">
        <f>[1]!s_ipo_listeddate(A4732)</f>
        <v>2006-12-26</v>
      </c>
      <c r="E4732" s="16" t="str">
        <f>[1]!s_info_industry_csrc2023(A4732,"",3)</f>
        <v>医药制造业</v>
      </c>
      <c r="F4732" s="16">
        <f>[1]!s_is(A4732,83,"FY","YTD","20251231",1,"",100000000)</f>
        <v>18.6069357254</v>
      </c>
      <c r="G4732" s="16">
        <f>[1]!s_is(A4732,83,"FY","YTD","20241231",1,"",100000000)</f>
        <v>19.384656578599998</v>
      </c>
      <c r="H4732" s="16">
        <f>[1]!s_is(A4732,61,"FY","YTD","20251231",1,"",100000000)</f>
        <v>-0.91075551150000011</v>
      </c>
      <c r="I4732" s="16">
        <f>[1]!s_is(A4732,61,"FY","YTD","20241231",1,"",100000000)</f>
        <v>-3.3026719537</v>
      </c>
      <c r="J4732" s="16">
        <f>[1]!s_fa_roe(A4732,"20251231")</f>
        <v>-1.7895000000000001</v>
      </c>
      <c r="K4732" s="16">
        <f>[1]!s_stmnote_rdexp(A4732,"20251231",1,10000)</f>
        <v>11693.371728</v>
      </c>
      <c r="L4732" s="16">
        <f>[1]!s_margin_tradingbalance(A4732,"",10000)</f>
        <v>91962.000499999995</v>
      </c>
      <c r="M4732" s="16">
        <f>[1]!s_margin_seclendingbalance(A4732,"",10000)</f>
        <v>282.39159999999998</v>
      </c>
      <c r="N4732" s="17">
        <f>[1]!s_val_ev(A4732,"",100000000)</f>
        <v>80.6120195994</v>
      </c>
      <c r="O4732" s="17">
        <f>[1]!share_freesharesmv(A4732,"",100000000)</f>
        <v>48.434373244800007</v>
      </c>
      <c r="P4732" s="17">
        <f ca="1">[1]!s_dq_amount_btin(A4732,TODAY()-1,100000000)</f>
        <v>1.0524002800000001</v>
      </c>
      <c r="Q4732" s="17">
        <f ca="1">[1]!s_dq_turn(A4732,TODAY()-1)</f>
        <v>1.2886237323132832</v>
      </c>
      <c r="R4732" s="2">
        <f>[1]!s_pq_amount(A4732,"20260101","",100000000)</f>
        <v>308.73908762000002</v>
      </c>
      <c r="S4732" s="2">
        <f>[1]!s_pq_avgamount(A4732,"20260101","",100000000)</f>
        <v>2.8324686937614678</v>
      </c>
      <c r="T4732" s="17">
        <f>[1]!s_ipo_dilutedpe(A4732)</f>
        <v>25.13</v>
      </c>
      <c r="U4732" s="12">
        <f>[1]!s_ipo_collection_total(A4732,100000000)</f>
        <v>3.1212</v>
      </c>
      <c r="V4732" s="18">
        <f>[1]!s_val_pe_ttm(A4732,"")</f>
        <v>-109.14300537109375</v>
      </c>
    </row>
    <row r="4733" spans="1:22" x14ac:dyDescent="0.3">
      <c r="A4733" s="12" t="s">
        <v>9700</v>
      </c>
      <c r="B4733" s="12" t="s">
        <v>9701</v>
      </c>
      <c r="C4733" s="16" t="str">
        <f>[1]!s_info_mkt(A4733)</f>
        <v>主板</v>
      </c>
      <c r="D4733" s="16" t="str">
        <f>[1]!s_ipo_listeddate(A4733)</f>
        <v>1996-08-26</v>
      </c>
      <c r="E4733" s="16" t="str">
        <f>[1]!s_info_industry_csrc2023(A4733,"",3)</f>
        <v>汽车制造业</v>
      </c>
      <c r="F4733" s="16">
        <f>[1]!s_is(A4733,83,"FY","YTD","20251231",1,"",100000000)</f>
        <v>198.67847784240001</v>
      </c>
      <c r="G4733" s="16">
        <f>[1]!s_is(A4733,83,"FY","YTD","20241231",1,"",100000000)</f>
        <v>196.36305401979999</v>
      </c>
      <c r="H4733" s="16">
        <f>[1]!s_is(A4733,61,"FY","YTD","20251231",1,"",100000000)</f>
        <v>4.6509041783999994</v>
      </c>
      <c r="I4733" s="16">
        <f>[1]!s_is(A4733,61,"FY","YTD","20241231",1,"",100000000)</f>
        <v>5.0873502882999997</v>
      </c>
      <c r="J4733" s="16">
        <f>[1]!s_fa_roe(A4733,"20251231")</f>
        <v>5.4762000000000004</v>
      </c>
      <c r="K4733" s="16">
        <f>[1]!s_stmnote_rdexp(A4733,"20251231",1,10000)</f>
        <v>65852.611118000001</v>
      </c>
      <c r="L4733" s="16">
        <f>[1]!s_margin_tradingbalance(A4733,"",10000)</f>
        <v>32503.561799999999</v>
      </c>
      <c r="M4733" s="16">
        <f>[1]!s_margin_seclendingbalance(A4733,"",10000)</f>
        <v>24.684000000000001</v>
      </c>
      <c r="N4733" s="17">
        <f>[1]!s_val_ev(A4733,"",100000000)</f>
        <v>55.580729424000005</v>
      </c>
      <c r="O4733" s="17">
        <f>[1]!share_freesharesmv(A4733,"",100000000)</f>
        <v>31.717299336800007</v>
      </c>
      <c r="P4733" s="17">
        <f ca="1">[1]!s_dq_amount_btin(A4733,TODAY()-1,100000000)</f>
        <v>0.35903631000000003</v>
      </c>
      <c r="Q4733" s="17">
        <f ca="1">[1]!s_dq_turn(A4733,TODAY()-1)</f>
        <v>0.63562572003139239</v>
      </c>
      <c r="R4733" s="2">
        <f>[1]!s_pq_amount(A4733,"20260101","",100000000)</f>
        <v>111.25889424</v>
      </c>
      <c r="S4733" s="2">
        <f>[1]!s_pq_avgamount(A4733,"20260101","",100000000)</f>
        <v>1.0207238003669725</v>
      </c>
      <c r="T4733" s="17">
        <f>[1]!s_ipo_dilutedpe(A4733)</f>
        <v>0</v>
      </c>
      <c r="U4733" s="12">
        <f>[1]!s_ipo_collection_total(A4733,100000000)</f>
        <v>1.2679</v>
      </c>
      <c r="V4733" s="18">
        <f>[1]!s_val_pe_ttm(A4733,"")</f>
        <v>12.404046058654785</v>
      </c>
    </row>
    <row r="4734" spans="1:22" x14ac:dyDescent="0.3">
      <c r="A4734" s="12" t="s">
        <v>9702</v>
      </c>
      <c r="B4734" s="12" t="s">
        <v>9703</v>
      </c>
      <c r="C4734" s="16" t="str">
        <f>[1]!s_info_mkt(A4734)</f>
        <v>主板</v>
      </c>
      <c r="D4734" s="16" t="str">
        <f>[1]!s_ipo_listeddate(A4734)</f>
        <v>1994-05-25</v>
      </c>
      <c r="E4734" s="16" t="str">
        <f>[1]!s_info_industry_csrc2023(A4734,"",3)</f>
        <v>煤炭开采和洗选业</v>
      </c>
      <c r="F4734" s="16">
        <f>[1]!s_is(A4734,83,"FY","YTD","20251231",1,"",100000000)</f>
        <v>5.0796380774000003</v>
      </c>
      <c r="G4734" s="16">
        <f>[1]!s_is(A4734,83,"FY","YTD","20241231",1,"",100000000)</f>
        <v>8.2065511444000006</v>
      </c>
      <c r="H4734" s="16">
        <f>[1]!s_is(A4734,61,"FY","YTD","20251231",1,"",100000000)</f>
        <v>-1.5331497515000001</v>
      </c>
      <c r="I4734" s="16">
        <f>[1]!s_is(A4734,61,"FY","YTD","20241231",1,"",100000000)</f>
        <v>-1.1118700318000001</v>
      </c>
      <c r="J4734" s="16">
        <f>[1]!s_fa_roe(A4734,"20251231")</f>
        <v>-113.8985</v>
      </c>
      <c r="K4734" s="16">
        <f>[1]!s_stmnote_rdexp(A4734,"20251231",1,10000)</f>
        <v>0</v>
      </c>
      <c r="L4734" s="16">
        <f>[1]!s_margin_tradingbalance(A4734,"",10000)</f>
        <v>0</v>
      </c>
      <c r="M4734" s="16">
        <f>[1]!s_margin_seclendingbalance(A4734,"",10000)</f>
        <v>0</v>
      </c>
      <c r="N4734" s="17">
        <f>[1]!s_val_ev(A4734,"",100000000)</f>
        <v>44.473837000000003</v>
      </c>
      <c r="O4734" s="17">
        <f>[1]!share_freesharesmv(A4734,"",100000000)</f>
        <v>30.592136254</v>
      </c>
      <c r="P4734" s="17">
        <f ca="1">[1]!s_dq_amount_btin(A4734,TODAY()-1,100000000)</f>
        <v>1.4929665599999999</v>
      </c>
      <c r="Q4734" s="17">
        <f ca="1">[1]!s_dq_turn(A4734,TODAY()-1)</f>
        <v>3.3935912035515323</v>
      </c>
      <c r="R4734" s="2">
        <f>[1]!s_pq_amount(A4734,"20260101","",100000000)</f>
        <v>184.27089386</v>
      </c>
      <c r="S4734" s="2">
        <f>[1]!s_pq_avgamount(A4734,"20260101","",100000000)</f>
        <v>1.6905586592660549</v>
      </c>
      <c r="T4734" s="17">
        <f>[1]!s_ipo_dilutedpe(A4734)</f>
        <v>0</v>
      </c>
      <c r="U4734" s="12">
        <f>[1]!s_ipo_collection_total(A4734,100000000)</f>
        <v>1.2</v>
      </c>
      <c r="V4734" s="18">
        <f>[1]!s_val_pe_ttm(A4734,"")</f>
        <v>-29.07843017578125</v>
      </c>
    </row>
    <row r="4735" spans="1:22" x14ac:dyDescent="0.3">
      <c r="A4735" s="12" t="s">
        <v>9704</v>
      </c>
      <c r="B4735" s="12" t="s">
        <v>9705</v>
      </c>
      <c r="C4735" s="16" t="str">
        <f>[1]!s_info_mkt(A4735)</f>
        <v>主板</v>
      </c>
      <c r="D4735" s="16" t="str">
        <f>[1]!s_ipo_listeddate(A4735)</f>
        <v>2011-04-22</v>
      </c>
      <c r="E4735" s="16" t="str">
        <f>[1]!s_info_industry_csrc2023(A4735,"",3)</f>
        <v>批发业</v>
      </c>
      <c r="F4735" s="16">
        <f>[1]!s_is(A4735,83,"FY","YTD","20251231",1,"",100000000)</f>
        <v>4.7047009229999999</v>
      </c>
      <c r="G4735" s="16">
        <f>[1]!s_is(A4735,83,"FY","YTD","20241231",1,"",100000000)</f>
        <v>3.6952406858</v>
      </c>
      <c r="H4735" s="16">
        <f>[1]!s_is(A4735,61,"FY","YTD","20251231",1,"",100000000)</f>
        <v>-0.26403923489999997</v>
      </c>
      <c r="I4735" s="16">
        <f>[1]!s_is(A4735,61,"FY","YTD","20241231",1,"",100000000)</f>
        <v>-0.18395061930000001</v>
      </c>
      <c r="J4735" s="16">
        <f>[1]!s_fa_roe(A4735,"20251231")</f>
        <v>-3.1526999999999998</v>
      </c>
      <c r="K4735" s="16">
        <f>[1]!s_stmnote_rdexp(A4735,"20251231",1,10000)</f>
        <v>0</v>
      </c>
      <c r="L4735" s="16">
        <f>[1]!s_margin_tradingbalance(A4735,"",10000)</f>
        <v>14894.113799999999</v>
      </c>
      <c r="M4735" s="16">
        <f>[1]!s_margin_seclendingbalance(A4735,"",10000)</f>
        <v>25.7607</v>
      </c>
      <c r="N4735" s="17">
        <f>[1]!s_val_ev(A4735,"",100000000)</f>
        <v>36.3735</v>
      </c>
      <c r="O4735" s="17">
        <f>[1]!share_freesharesmv(A4735,"",100000000)</f>
        <v>31.497474499999999</v>
      </c>
      <c r="P4735" s="17">
        <f ca="1">[1]!s_dq_amount_btin(A4735,TODAY()-1,100000000)</f>
        <v>2.1542076400000001</v>
      </c>
      <c r="Q4735" s="17">
        <f ca="1">[1]!s_dq_turn(A4735,TODAY()-1)</f>
        <v>6.22298102684206</v>
      </c>
      <c r="R4735" s="2">
        <f>[1]!s_pq_amount(A4735,"20260101","",100000000)</f>
        <v>612.29635059999998</v>
      </c>
      <c r="S4735" s="2">
        <f>[1]!s_pq_avgamount(A4735,"20260101","",100000000)</f>
        <v>5.6173977119266061</v>
      </c>
      <c r="T4735" s="17">
        <f>[1]!s_ipo_dilutedpe(A4735)</f>
        <v>48.78</v>
      </c>
      <c r="U4735" s="12">
        <f>[1]!s_ipo_collection_total(A4735,100000000)</f>
        <v>6.76</v>
      </c>
      <c r="V4735" s="18">
        <f>[1]!s_val_pe_ttm(A4735,"")</f>
        <v>-297.0557861328125</v>
      </c>
    </row>
    <row r="4736" spans="1:22" x14ac:dyDescent="0.3">
      <c r="A4736" s="12" t="s">
        <v>9706</v>
      </c>
      <c r="B4736" s="12" t="s">
        <v>9707</v>
      </c>
      <c r="C4736" s="16" t="str">
        <f>[1]!s_info_mkt(A4736)</f>
        <v>科创板</v>
      </c>
      <c r="D4736" s="16" t="str">
        <f>[1]!s_ipo_listeddate(A4736)</f>
        <v>2022-11-10</v>
      </c>
      <c r="E4736" s="16" t="str">
        <f>[1]!s_info_industry_csrc2023(A4736,"",3)</f>
        <v>计算机、通信和其他电子设备制造业</v>
      </c>
      <c r="F4736" s="16">
        <f>[1]!s_is(A4736,83,"FY","YTD","20251231",1,"",100000000)</f>
        <v>10.052457244799999</v>
      </c>
      <c r="G4736" s="16">
        <f>[1]!s_is(A4736,83,"FY","YTD","20241231",1,"",100000000)</f>
        <v>9.959458530900001</v>
      </c>
      <c r="H4736" s="16">
        <f>[1]!s_is(A4736,61,"FY","YTD","20251231",1,"",100000000)</f>
        <v>2.092806376</v>
      </c>
      <c r="I4736" s="16">
        <f>[1]!s_is(A4736,61,"FY","YTD","20241231",1,"",100000000)</f>
        <v>2.3290375340999998</v>
      </c>
      <c r="J4736" s="16">
        <f>[1]!s_fa_roe(A4736,"20251231")</f>
        <v>4.7229000000000001</v>
      </c>
      <c r="K4736" s="16">
        <f>[1]!s_stmnote_rdexp(A4736,"20251231",1,10000)</f>
        <v>9241.43</v>
      </c>
      <c r="L4736" s="16">
        <f>[1]!s_margin_tradingbalance(A4736,"",10000)</f>
        <v>56917.404399999999</v>
      </c>
      <c r="M4736" s="16">
        <f>[1]!s_margin_seclendingbalance(A4736,"",10000)</f>
        <v>394.85169999999999</v>
      </c>
      <c r="N4736" s="17">
        <f>[1]!s_val_ev(A4736,"",100000000)</f>
        <v>318.07679267520001</v>
      </c>
      <c r="O4736" s="17">
        <f>[1]!share_freesharesmv(A4736,"",100000000)</f>
        <v>81.545110915199999</v>
      </c>
      <c r="P4736" s="17">
        <f ca="1">[1]!s_dq_amount_btin(A4736,TODAY()-1,100000000)</f>
        <v>14.22915018</v>
      </c>
      <c r="Q4736" s="17">
        <f ca="1">[1]!s_dq_turn(A4736,TODAY()-1)</f>
        <v>4.3925931684890767</v>
      </c>
      <c r="R4736" s="2">
        <f>[1]!s_pq_amount(A4736,"20260101","",100000000)</f>
        <v>456.06960624999999</v>
      </c>
      <c r="S4736" s="2">
        <f>[1]!s_pq_avgamount(A4736,"20260101","",100000000)</f>
        <v>4.1841248279816519</v>
      </c>
      <c r="T4736" s="17">
        <f>[1]!s_ipo_dilutedpe(A4736)</f>
        <v>91.53</v>
      </c>
      <c r="U4736" s="12">
        <f>[1]!s_ipo_collection_total(A4736,100000000)</f>
        <v>18.545886957800001</v>
      </c>
      <c r="V4736" s="18">
        <f>[1]!s_val_pe_ttm(A4736,"")</f>
        <v>151.19181823730469</v>
      </c>
    </row>
    <row r="4737" spans="1:22" x14ac:dyDescent="0.3">
      <c r="A4737" s="12" t="s">
        <v>9708</v>
      </c>
      <c r="B4737" s="12" t="s">
        <v>9709</v>
      </c>
      <c r="C4737" s="16" t="str">
        <f>[1]!s_info_mkt(A4737)</f>
        <v>主板</v>
      </c>
      <c r="D4737" s="16" t="str">
        <f>[1]!s_ipo_listeddate(A4737)</f>
        <v>2017-04-14</v>
      </c>
      <c r="E4737" s="16" t="str">
        <f>[1]!s_info_industry_csrc2023(A4737,"",3)</f>
        <v>化学原料和化学制品制造业</v>
      </c>
      <c r="F4737" s="16">
        <f>[1]!s_is(A4737,83,"FY","YTD","20251231",1,"",100000000)</f>
        <v>12.596677680399999</v>
      </c>
      <c r="G4737" s="16">
        <f>[1]!s_is(A4737,83,"FY","YTD","20241231",1,"",100000000)</f>
        <v>9.6989336182999999</v>
      </c>
      <c r="H4737" s="16">
        <f>[1]!s_is(A4737,61,"FY","YTD","20251231",1,"",100000000)</f>
        <v>-0.92053690300000002</v>
      </c>
      <c r="I4737" s="16">
        <f>[1]!s_is(A4737,61,"FY","YTD","20241231",1,"",100000000)</f>
        <v>0.35142986579999996</v>
      </c>
      <c r="J4737" s="16">
        <f>[1]!s_fa_roe(A4737,"20251231")</f>
        <v>-5.0092999999999996</v>
      </c>
      <c r="K4737" s="16">
        <f>[1]!s_stmnote_rdexp(A4737,"20251231",1,10000)</f>
        <v>4152.1713559999998</v>
      </c>
      <c r="L4737" s="16">
        <f>[1]!s_margin_tradingbalance(A4737,"",10000)</f>
        <v>43312.858399999997</v>
      </c>
      <c r="M4737" s="16">
        <f>[1]!s_margin_seclendingbalance(A4737,"",10000)</f>
        <v>286.80619999999999</v>
      </c>
      <c r="N4737" s="17">
        <f>[1]!s_val_ev(A4737,"",100000000)</f>
        <v>203.63615999999999</v>
      </c>
      <c r="O4737" s="17">
        <f>[1]!share_freesharesmv(A4737,"",100000000)</f>
        <v>55.772237623199999</v>
      </c>
      <c r="P4737" s="17">
        <f ca="1">[1]!s_dq_amount_btin(A4737,TODAY()-1,100000000)</f>
        <v>2.3575754500000001</v>
      </c>
      <c r="Q4737" s="17">
        <f ca="1">[1]!s_dq_turn(A4737,TODAY()-1)</f>
        <v>1.1389534493284492</v>
      </c>
      <c r="R4737" s="2">
        <f>[1]!s_pq_amount(A4737,"20260101","",100000000)</f>
        <v>342.54510377000003</v>
      </c>
      <c r="S4737" s="2">
        <f>[1]!s_pq_avgamount(A4737,"20260101","",100000000)</f>
        <v>3.1426156309174309</v>
      </c>
      <c r="T4737" s="17">
        <f>[1]!s_ipo_dilutedpe(A4737)</f>
        <v>22.97</v>
      </c>
      <c r="U4737" s="12">
        <f>[1]!s_ipo_collection_total(A4737,100000000)</f>
        <v>6.1109999999999998</v>
      </c>
      <c r="V4737" s="18">
        <f>[1]!s_val_pe_ttm(A4737,"")</f>
        <v>-489.33633422851563</v>
      </c>
    </row>
    <row r="4738" spans="1:22" x14ac:dyDescent="0.3">
      <c r="A4738" s="12" t="s">
        <v>9710</v>
      </c>
      <c r="B4738" s="12" t="s">
        <v>9711</v>
      </c>
      <c r="C4738" s="16" t="str">
        <f>[1]!s_info_mkt(A4738)</f>
        <v>主板</v>
      </c>
      <c r="D4738" s="16" t="str">
        <f>[1]!s_ipo_listeddate(A4738)</f>
        <v>2020-10-19</v>
      </c>
      <c r="E4738" s="16" t="str">
        <f>[1]!s_info_industry_csrc2023(A4738,"",3)</f>
        <v>电气机械和器材制造业</v>
      </c>
      <c r="F4738" s="16">
        <f>[1]!s_is(A4738,83,"FY","YTD","20251231",1,"",100000000)</f>
        <v>2.2676436597</v>
      </c>
      <c r="G4738" s="16">
        <f>[1]!s_is(A4738,83,"FY","YTD","20241231",1,"",100000000)</f>
        <v>4.2953215676999994</v>
      </c>
      <c r="H4738" s="16">
        <f>[1]!s_is(A4738,61,"FY","YTD","20251231",1,"",100000000)</f>
        <v>-0.56421168560000001</v>
      </c>
      <c r="I4738" s="16">
        <f>[1]!s_is(A4738,61,"FY","YTD","20241231",1,"",100000000)</f>
        <v>0.60300561750000004</v>
      </c>
      <c r="J4738" s="16">
        <f>[1]!s_fa_roe(A4738,"20251231")</f>
        <v>-3.0207999999999999</v>
      </c>
      <c r="K4738" s="16">
        <f>[1]!s_stmnote_rdexp(A4738,"20251231",1,10000)</f>
        <v>1397.6658300000001</v>
      </c>
      <c r="L4738" s="16">
        <f>[1]!s_margin_tradingbalance(A4738,"",10000)</f>
        <v>0</v>
      </c>
      <c r="M4738" s="16">
        <f>[1]!s_margin_seclendingbalance(A4738,"",10000)</f>
        <v>0</v>
      </c>
      <c r="N4738" s="17">
        <f>[1]!s_val_ev(A4738,"",100000000)</f>
        <v>26.741535209999999</v>
      </c>
      <c r="O4738" s="17">
        <f>[1]!share_freesharesmv(A4738,"",100000000)</f>
        <v>8.5456952099999999</v>
      </c>
      <c r="P4738" s="17">
        <f ca="1">[1]!s_dq_amount_btin(A4738,TODAY()-1,100000000)</f>
        <v>0.52027986000000004</v>
      </c>
      <c r="Q4738" s="17">
        <f ca="1">[1]!s_dq_turn(A4738,TODAY()-1)</f>
        <v>1.9562576041048465</v>
      </c>
      <c r="R4738" s="2">
        <f>[1]!s_pq_amount(A4738,"20260101","",100000000)</f>
        <v>71.886171529999999</v>
      </c>
      <c r="S4738" s="2">
        <f>[1]!s_pq_avgamount(A4738,"20260101","",100000000)</f>
        <v>0.66561269935185186</v>
      </c>
      <c r="T4738" s="17">
        <f>[1]!s_ipo_dilutedpe(A4738)</f>
        <v>22.99</v>
      </c>
      <c r="U4738" s="12">
        <f>[1]!s_ipo_collection_total(A4738,100000000)</f>
        <v>8.5500799999999995</v>
      </c>
      <c r="V4738" s="18">
        <f>[1]!s_val_pe_ttm(A4738,"")</f>
        <v>-42.900264739990234</v>
      </c>
    </row>
    <row r="4739" spans="1:22" x14ac:dyDescent="0.3">
      <c r="A4739" s="12" t="s">
        <v>9712</v>
      </c>
      <c r="B4739" s="12" t="s">
        <v>9713</v>
      </c>
      <c r="C4739" s="16" t="str">
        <f>[1]!s_info_mkt(A4739)</f>
        <v>主板</v>
      </c>
      <c r="D4739" s="16" t="str">
        <f>[1]!s_ipo_listeddate(A4739)</f>
        <v>1996-11-20</v>
      </c>
      <c r="E4739" s="16" t="str">
        <f>[1]!s_info_industry_csrc2023(A4739,"",3)</f>
        <v>化学原料和化学制品制造业</v>
      </c>
      <c r="F4739" s="16">
        <f>[1]!s_is(A4739,83,"FY","YTD","20251231",1,"",100000000)</f>
        <v>17.0963734159</v>
      </c>
      <c r="G4739" s="16">
        <f>[1]!s_is(A4739,83,"FY","YTD","20241231",1,"",100000000)</f>
        <v>18.461151838299998</v>
      </c>
      <c r="H4739" s="16">
        <f>[1]!s_is(A4739,61,"FY","YTD","20251231",1,"",100000000)</f>
        <v>-5.5355637996000002</v>
      </c>
      <c r="I4739" s="16">
        <f>[1]!s_is(A4739,61,"FY","YTD","20241231",1,"",100000000)</f>
        <v>-5.0256025050000002</v>
      </c>
      <c r="J4739" s="16">
        <f>[1]!s_fa_roe(A4739,"20251231")</f>
        <v>-47.587699999999998</v>
      </c>
      <c r="K4739" s="16">
        <f>[1]!s_stmnote_rdexp(A4739,"20251231",1,10000)</f>
        <v>588.67063700000006</v>
      </c>
      <c r="L4739" s="16">
        <f>[1]!s_margin_tradingbalance(A4739,"",10000)</f>
        <v>0</v>
      </c>
      <c r="M4739" s="16">
        <f>[1]!s_margin_seclendingbalance(A4739,"",10000)</f>
        <v>0</v>
      </c>
      <c r="N4739" s="17">
        <f>[1]!s_val_ev(A4739,"",100000000)</f>
        <v>25.7369255819</v>
      </c>
      <c r="O4739" s="17">
        <f>[1]!share_freesharesmv(A4739,"",100000000)</f>
        <v>13.810762523700001</v>
      </c>
      <c r="P4739" s="17">
        <f ca="1">[1]!s_dq_amount_btin(A4739,TODAY()-1,100000000)</f>
        <v>0.40873735999999999</v>
      </c>
      <c r="Q4739" s="17">
        <f ca="1">[1]!s_dq_turn(A4739,TODAY()-1)</f>
        <v>1.6918944204475583</v>
      </c>
      <c r="R4739" s="2">
        <f>[1]!s_pq_amount(A4739,"20260101","",100000000)</f>
        <v>95.333791840000004</v>
      </c>
      <c r="S4739" s="2">
        <f>[1]!s_pq_avgamount(A4739,"20260101","",100000000)</f>
        <v>0.87462194348623856</v>
      </c>
      <c r="T4739" s="17">
        <f>[1]!s_ipo_dilutedpe(A4739)</f>
        <v>0</v>
      </c>
      <c r="U4739" s="12">
        <f>[1]!s_ipo_collection_total(A4739,100000000)</f>
        <v>0.9</v>
      </c>
      <c r="V4739" s="18">
        <f>[1]!s_val_pe_ttm(A4739,"")</f>
        <v>-4.2866621017456055</v>
      </c>
    </row>
    <row r="4740" spans="1:22" x14ac:dyDescent="0.3">
      <c r="A4740" s="12" t="s">
        <v>9714</v>
      </c>
      <c r="B4740" s="12" t="s">
        <v>9715</v>
      </c>
      <c r="C4740" s="16" t="str">
        <f>[1]!s_info_mkt(A4740)</f>
        <v>主板</v>
      </c>
      <c r="D4740" s="16" t="str">
        <f>[1]!s_ipo_listeddate(A4740)</f>
        <v>1998-04-20</v>
      </c>
      <c r="E4740" s="16" t="str">
        <f>[1]!s_info_industry_csrc2023(A4740,"",3)</f>
        <v>航空运输业</v>
      </c>
      <c r="F4740" s="16">
        <f>[1]!s_is(A4740,83,"FY","YTD","20251231",1,"",100000000)</f>
        <v>51.283509455200004</v>
      </c>
      <c r="G4740" s="16">
        <f>[1]!s_is(A4740,83,"FY","YTD","20241231",1,"",100000000)</f>
        <v>47.393082349099998</v>
      </c>
      <c r="H4740" s="16">
        <f>[1]!s_is(A4740,61,"FY","YTD","20251231",1,"",100000000)</f>
        <v>5.2520536113</v>
      </c>
      <c r="I4740" s="16">
        <f>[1]!s_is(A4740,61,"FY","YTD","20241231",1,"",100000000)</f>
        <v>4.4303961273999999</v>
      </c>
      <c r="J4740" s="16">
        <f>[1]!s_fa_roe(A4740,"20251231")</f>
        <v>4.5708000000000002</v>
      </c>
      <c r="K4740" s="16">
        <f>[1]!s_stmnote_rdexp(A4740,"20251231",1,10000)</f>
        <v>0</v>
      </c>
      <c r="L4740" s="16">
        <f>[1]!s_margin_tradingbalance(A4740,"",10000)</f>
        <v>69761.7883</v>
      </c>
      <c r="M4740" s="16">
        <f>[1]!s_margin_seclendingbalance(A4740,"",10000)</f>
        <v>201.0933</v>
      </c>
      <c r="N4740" s="17">
        <f>[1]!s_val_ev(A4740,"",100000000)</f>
        <v>126.94263260710001</v>
      </c>
      <c r="O4740" s="17">
        <f>[1]!share_freesharesmv(A4740,"",100000000)</f>
        <v>54.622901986500004</v>
      </c>
      <c r="P4740" s="17">
        <f ca="1">[1]!s_dq_amount_btin(A4740,TODAY()-1,100000000)</f>
        <v>0.92340787999999996</v>
      </c>
      <c r="Q4740" s="17">
        <f ca="1">[1]!s_dq_turn(A4740,TODAY()-1)</f>
        <v>0.72158084733841243</v>
      </c>
      <c r="R4740" s="2">
        <f>[1]!s_pq_amount(A4740,"20260101","",100000000)</f>
        <v>97.896341250000006</v>
      </c>
      <c r="S4740" s="2">
        <f>[1]!s_pq_avgamount(A4740,"20260101","",100000000)</f>
        <v>0.89813157110091746</v>
      </c>
      <c r="T4740" s="17">
        <f>[1]!s_ipo_dilutedpe(A4740)</f>
        <v>0</v>
      </c>
      <c r="U4740" s="12">
        <f>[1]!s_ipo_collection_total(A4740,100000000)</f>
        <v>6.38</v>
      </c>
      <c r="V4740" s="18">
        <f>[1]!s_val_pe_ttm(A4740,"")</f>
        <v>20.458404541015625</v>
      </c>
    </row>
    <row r="4741" spans="1:22" x14ac:dyDescent="0.3">
      <c r="A4741" s="12" t="s">
        <v>421</v>
      </c>
      <c r="B4741" s="12" t="s">
        <v>422</v>
      </c>
      <c r="C4741" s="16" t="str">
        <f>[1]!s_info_mkt(A4741)</f>
        <v>北证</v>
      </c>
      <c r="D4741" s="16" t="str">
        <f>[1]!s_ipo_listeddate(A4741)</f>
        <v>2023-04-18</v>
      </c>
      <c r="E4741" s="16" t="str">
        <f>[1]!s_info_industry_csrc2023(A4741,"",3)</f>
        <v>化学原料和化学制品制造业</v>
      </c>
      <c r="F4741" s="16">
        <f>[1]!s_is(A4741,83,"FY","YTD","20251231",1,"",100000000)</f>
        <v>7.2600572874000004</v>
      </c>
      <c r="G4741" s="16">
        <f>[1]!s_is(A4741,83,"FY","YTD","20241231",1,"",100000000)</f>
        <v>7.8245724788999995</v>
      </c>
      <c r="H4741" s="16">
        <f>[1]!s_is(A4741,61,"FY","YTD","20251231",1,"",100000000)</f>
        <v>0.58407904740000005</v>
      </c>
      <c r="I4741" s="16">
        <f>[1]!s_is(A4741,61,"FY","YTD","20241231",1,"",100000000)</f>
        <v>0.86156206229999999</v>
      </c>
      <c r="J4741" s="16">
        <f>[1]!s_fa_roe(A4741,"20251231")</f>
        <v>11.313499999999999</v>
      </c>
      <c r="K4741" s="16">
        <f>[1]!s_stmnote_rdexp(A4741,"20251231",1,10000)</f>
        <v>87.263920999999996</v>
      </c>
      <c r="L4741" s="16">
        <f>[1]!s_margin_tradingbalance(A4741,"",10000)</f>
        <v>1180.8865000000001</v>
      </c>
      <c r="M4741" s="16">
        <f>[1]!s_margin_seclendingbalance(A4741,"",10000)</f>
        <v>0</v>
      </c>
      <c r="N4741" s="17">
        <f>[1]!s_val_ev(A4741,"",100000000)</f>
        <v>15.750080199999998</v>
      </c>
      <c r="O4741" s="17">
        <f>[1]!share_freesharesmv(A4741,"",100000000)</f>
        <v>7.3232005365999999</v>
      </c>
      <c r="P4741" s="17">
        <f ca="1">[1]!s_dq_amount_btin(A4741,TODAY()-1,100000000)</f>
        <v>0.15338911999999999</v>
      </c>
      <c r="Q4741" s="17">
        <f ca="1">[1]!s_dq_turn(A4741,TODAY()-1)</f>
        <v>1.1946616571945634</v>
      </c>
      <c r="R4741" s="2">
        <f>[1]!s_pq_amount(A4741,"20260101","",100000000)</f>
        <v>58.751557380000001</v>
      </c>
      <c r="S4741" s="2">
        <f>[1]!s_pq_avgamount(A4741,"20260101","",100000000)</f>
        <v>0.53900511357798164</v>
      </c>
      <c r="T4741" s="17">
        <f>[1]!s_ipo_dilutedpe(A4741)</f>
        <v>16.27</v>
      </c>
      <c r="U4741" s="12">
        <f>[1]!s_ipo_collection_total(A4741,100000000)</f>
        <v>1.3731</v>
      </c>
      <c r="V4741" s="18">
        <f>[1]!s_val_pe_ttm(A4741,"")</f>
        <v>29.562980651855469</v>
      </c>
    </row>
    <row r="4742" spans="1:22" x14ac:dyDescent="0.3">
      <c r="A4742" s="12" t="s">
        <v>9716</v>
      </c>
      <c r="B4742" s="12" t="s">
        <v>9717</v>
      </c>
      <c r="C4742" s="16" t="str">
        <f>[1]!s_info_mkt(A4742)</f>
        <v>创业板</v>
      </c>
      <c r="D4742" s="16" t="str">
        <f>[1]!s_ipo_listeddate(A4742)</f>
        <v>2015-05-28</v>
      </c>
      <c r="E4742" s="16" t="str">
        <f>[1]!s_info_industry_csrc2023(A4742,"",3)</f>
        <v>软件和信息技术服务业</v>
      </c>
      <c r="F4742" s="16">
        <f>[1]!s_is(A4742,83,"FY","YTD","20251231",1,"",100000000)</f>
        <v>10.3040063727</v>
      </c>
      <c r="G4742" s="16">
        <f>[1]!s_is(A4742,83,"FY","YTD","20241231",1,"",100000000)</f>
        <v>11.75730141</v>
      </c>
      <c r="H4742" s="16">
        <f>[1]!s_is(A4742,61,"FY","YTD","20251231",1,"",100000000)</f>
        <v>0.28695871989999999</v>
      </c>
      <c r="I4742" s="16">
        <f>[1]!s_is(A4742,61,"FY","YTD","20241231",1,"",100000000)</f>
        <v>0.3135704748</v>
      </c>
      <c r="J4742" s="16">
        <f>[1]!s_fa_roe(A4742,"20251231")</f>
        <v>4.3095999999999997</v>
      </c>
      <c r="K4742" s="16">
        <f>[1]!s_stmnote_rdexp(A4742,"20251231",1,10000)</f>
        <v>3065.2316890000002</v>
      </c>
      <c r="L4742" s="16">
        <f>[1]!s_margin_tradingbalance(A4742,"",10000)</f>
        <v>0</v>
      </c>
      <c r="M4742" s="16">
        <f>[1]!s_margin_seclendingbalance(A4742,"",10000)</f>
        <v>0</v>
      </c>
      <c r="N4742" s="17">
        <f>[1]!s_val_ev(A4742,"",100000000)</f>
        <v>68.426150849400003</v>
      </c>
      <c r="O4742" s="17">
        <f>[1]!share_freesharesmv(A4742,"",100000000)</f>
        <v>50.706847510199992</v>
      </c>
      <c r="P4742" s="17">
        <f ca="1">[1]!s_dq_amount_btin(A4742,TODAY()-1,100000000)</f>
        <v>4.4480476199999996</v>
      </c>
      <c r="Q4742" s="17">
        <f ca="1">[1]!s_dq_turn(A4742,TODAY()-1)</f>
        <v>6.3022401179501877</v>
      </c>
      <c r="R4742" s="2">
        <f>[1]!s_pq_amount(A4742,"20260101","",100000000)</f>
        <v>285.08658955999999</v>
      </c>
      <c r="S4742" s="2">
        <f>[1]!s_pq_avgamount(A4742,"20260101","",100000000)</f>
        <v>2.6154732987155964</v>
      </c>
      <c r="T4742" s="17">
        <f>[1]!s_ipo_dilutedpe(A4742)</f>
        <v>22.93</v>
      </c>
      <c r="U4742" s="12">
        <f>[1]!s_ipo_collection_total(A4742,100000000)</f>
        <v>3.7540840000000002</v>
      </c>
      <c r="V4742" s="18">
        <f>[1]!s_val_pe_ttm(A4742,"")</f>
        <v>273.34478759765625</v>
      </c>
    </row>
    <row r="4743" spans="1:22" x14ac:dyDescent="0.3">
      <c r="A4743" s="12" t="s">
        <v>9718</v>
      </c>
      <c r="B4743" s="12" t="s">
        <v>9719</v>
      </c>
      <c r="C4743" s="16" t="str">
        <f>[1]!s_info_mkt(A4743)</f>
        <v>主板</v>
      </c>
      <c r="D4743" s="16" t="str">
        <f>[1]!s_ipo_listeddate(A4743)</f>
        <v>2011-05-30</v>
      </c>
      <c r="E4743" s="16" t="str">
        <f>[1]!s_info_industry_csrc2023(A4743,"",3)</f>
        <v>纺织服装、服饰业</v>
      </c>
      <c r="F4743" s="16">
        <f>[1]!s_is(A4743,83,"FY","YTD","20251231",1,"",100000000)</f>
        <v>29.751061948699999</v>
      </c>
      <c r="G4743" s="16">
        <f>[1]!s_is(A4743,83,"FY","YTD","20241231",1,"",100000000)</f>
        <v>31.812452579799999</v>
      </c>
      <c r="H4743" s="16">
        <f>[1]!s_is(A4743,61,"FY","YTD","20251231",1,"",100000000)</f>
        <v>2.944368538</v>
      </c>
      <c r="I4743" s="16">
        <f>[1]!s_is(A4743,61,"FY","YTD","20241231",1,"",100000000)</f>
        <v>1.7620528443000001</v>
      </c>
      <c r="J4743" s="16">
        <f>[1]!s_fa_roe(A4743,"20251231")</f>
        <v>7.3757999999999999</v>
      </c>
      <c r="K4743" s="16">
        <f>[1]!s_stmnote_rdexp(A4743,"20251231",1,10000)</f>
        <v>4416.6400000000003</v>
      </c>
      <c r="L4743" s="16">
        <f>[1]!s_margin_tradingbalance(A4743,"",10000)</f>
        <v>10308.148300000001</v>
      </c>
      <c r="M4743" s="16">
        <f>[1]!s_margin_seclendingbalance(A4743,"",10000)</f>
        <v>19.332000000000001</v>
      </c>
      <c r="N4743" s="17">
        <f>[1]!s_val_ev(A4743,"",100000000)</f>
        <v>51.430024924999998</v>
      </c>
      <c r="O4743" s="17">
        <f>[1]!share_freesharesmv(A4743,"",100000000)</f>
        <v>14.621526395</v>
      </c>
      <c r="P4743" s="17">
        <f ca="1">[1]!s_dq_amount_btin(A4743,TODAY()-1,100000000)</f>
        <v>1.00233532</v>
      </c>
      <c r="Q4743" s="17">
        <f ca="1">[1]!s_dq_turn(A4743,TODAY()-1)</f>
        <v>1.9234911978802625</v>
      </c>
      <c r="R4743" s="2">
        <f>[1]!s_pq_amount(A4743,"20260101","",100000000)</f>
        <v>175.60032543</v>
      </c>
      <c r="S4743" s="2">
        <f>[1]!s_pq_avgamount(A4743,"20260101","",100000000)</f>
        <v>1.6110121599082567</v>
      </c>
      <c r="T4743" s="17">
        <f>[1]!s_ipo_dilutedpe(A4743)</f>
        <v>35.03</v>
      </c>
      <c r="U4743" s="12">
        <f>[1]!s_ipo_collection_total(A4743,100000000)</f>
        <v>26.4</v>
      </c>
      <c r="V4743" s="18">
        <f>[1]!s_val_pe_ttm(A4743,"")</f>
        <v>29.881166458129883</v>
      </c>
    </row>
    <row r="4744" spans="1:22" x14ac:dyDescent="0.3">
      <c r="A4744" s="12" t="s">
        <v>9720</v>
      </c>
      <c r="B4744" s="12" t="s">
        <v>9721</v>
      </c>
      <c r="C4744" s="16" t="str">
        <f>[1]!s_info_mkt(A4744)</f>
        <v>主板</v>
      </c>
      <c r="D4744" s="16" t="str">
        <f>[1]!s_ipo_listeddate(A4744)</f>
        <v>2001-01-15</v>
      </c>
      <c r="E4744" s="16" t="str">
        <f>[1]!s_info_industry_csrc2023(A4744,"",3)</f>
        <v>其他金融业</v>
      </c>
      <c r="F4744" s="16">
        <f>[1]!s_is(A4744,83,"FY","YTD","20251231",1,"",100000000)</f>
        <v>69.431584076800007</v>
      </c>
      <c r="G4744" s="16">
        <f>[1]!s_is(A4744,83,"FY","YTD","20241231",1,"",100000000)</f>
        <v>79.823152994300003</v>
      </c>
      <c r="H4744" s="16">
        <f>[1]!s_is(A4744,61,"FY","YTD","20251231",1,"",100000000)</f>
        <v>4.3565823620000002</v>
      </c>
      <c r="I4744" s="16">
        <f>[1]!s_is(A4744,61,"FY","YTD","20241231",1,"",100000000)</f>
        <v>5.055068071</v>
      </c>
      <c r="J4744" s="16">
        <f>[1]!s_fa_roe(A4744,"20251231")</f>
        <v>0.92610000000000003</v>
      </c>
      <c r="K4744" s="16">
        <f>[1]!s_stmnote_rdexp(A4744,"20251231",1,10000)</f>
        <v>0</v>
      </c>
      <c r="L4744" s="16">
        <f>[1]!s_margin_tradingbalance(A4744,"",10000)</f>
        <v>107601.57120000001</v>
      </c>
      <c r="M4744" s="16">
        <f>[1]!s_margin_seclendingbalance(A4744,"",10000)</f>
        <v>653.91480000000001</v>
      </c>
      <c r="N4744" s="17">
        <f>[1]!s_val_ev(A4744,"",100000000)</f>
        <v>207.81062420580002</v>
      </c>
      <c r="O4744" s="17">
        <f>[1]!share_freesharesmv(A4744,"",100000000)</f>
        <v>110.00226546540001</v>
      </c>
      <c r="P4744" s="17">
        <f ca="1">[1]!s_dq_amount_btin(A4744,TODAY()-1,100000000)</f>
        <v>1.56337412</v>
      </c>
      <c r="Q4744" s="17">
        <f ca="1">[1]!s_dq_turn(A4744,TODAY()-1)</f>
        <v>0.7441472185120549</v>
      </c>
      <c r="R4744" s="2">
        <f>[1]!s_pq_amount(A4744,"20260101","",100000000)</f>
        <v>249.04093911999999</v>
      </c>
      <c r="S4744" s="2">
        <f>[1]!s_pq_avgamount(A4744,"20260101","",100000000)</f>
        <v>2.2847792579816515</v>
      </c>
      <c r="T4744" s="17">
        <f>[1]!s_ipo_dilutedpe(A4744)</f>
        <v>46.84</v>
      </c>
      <c r="U4744" s="12">
        <f>[1]!s_ipo_collection_total(A4744,100000000)</f>
        <v>5.9960000000000004</v>
      </c>
      <c r="V4744" s="18">
        <f>[1]!s_val_pe_ttm(A4744,"")</f>
        <v>39.368606567382813</v>
      </c>
    </row>
    <row r="4745" spans="1:22" x14ac:dyDescent="0.3">
      <c r="A4745" s="12" t="s">
        <v>423</v>
      </c>
      <c r="B4745" s="12" t="s">
        <v>424</v>
      </c>
      <c r="C4745" s="16" t="str">
        <f>[1]!s_info_mkt(A4745)</f>
        <v>北证</v>
      </c>
      <c r="D4745" s="16" t="str">
        <f>[1]!s_ipo_listeddate(A4745)</f>
        <v>2024-11-19</v>
      </c>
      <c r="E4745" s="16" t="str">
        <f>[1]!s_info_industry_csrc2023(A4745,"",3)</f>
        <v>计算机、通信和其他电子设备制造业</v>
      </c>
      <c r="F4745" s="16">
        <f>[1]!s_is(A4745,83,"FY","YTD","20251231",1,"",100000000)</f>
        <v>11.798849630299999</v>
      </c>
      <c r="G4745" s="16">
        <f>[1]!s_is(A4745,83,"FY","YTD","20241231",1,"",100000000)</f>
        <v>10.427543616099999</v>
      </c>
      <c r="H4745" s="16">
        <f>[1]!s_is(A4745,61,"FY","YTD","20251231",1,"",100000000)</f>
        <v>1.2471444019</v>
      </c>
      <c r="I4745" s="16">
        <f>[1]!s_is(A4745,61,"FY","YTD","20241231",1,"",100000000)</f>
        <v>1.2331174470999999</v>
      </c>
      <c r="J4745" s="16">
        <f>[1]!s_fa_roe(A4745,"20251231")</f>
        <v>11.8599</v>
      </c>
      <c r="K4745" s="16">
        <f>[1]!s_stmnote_rdexp(A4745,"20251231",1,10000)</f>
        <v>4268.2980010000001</v>
      </c>
      <c r="L4745" s="16">
        <f>[1]!s_margin_tradingbalance(A4745,"",10000)</f>
        <v>7304.7458999999999</v>
      </c>
      <c r="M4745" s="16">
        <f>[1]!s_margin_seclendingbalance(A4745,"",10000)</f>
        <v>0</v>
      </c>
      <c r="N4745" s="17">
        <f>[1]!s_val_ev(A4745,"",100000000)</f>
        <v>45.537376568499994</v>
      </c>
      <c r="O4745" s="17">
        <f>[1]!share_freesharesmv(A4745,"",100000000)</f>
        <v>21.892154362999996</v>
      </c>
      <c r="P4745" s="17">
        <f ca="1">[1]!s_dq_amount_btin(A4745,TODAY()-1,100000000)</f>
        <v>1.2641766299999999</v>
      </c>
      <c r="Q4745" s="17">
        <f ca="1">[1]!s_dq_turn(A4745,TODAY()-1)</f>
        <v>4.424776390584892</v>
      </c>
      <c r="R4745" s="2">
        <f>[1]!s_pq_amount(A4745,"20260101","",100000000)</f>
        <v>152.63279204</v>
      </c>
      <c r="S4745" s="2">
        <f>[1]!s_pq_avgamount(A4745,"20260101","",100000000)</f>
        <v>1.4003008444036698</v>
      </c>
      <c r="T4745" s="17">
        <f>[1]!s_ipo_dilutedpe(A4745)</f>
        <v>15.4</v>
      </c>
      <c r="U4745" s="12">
        <f>[1]!s_ipo_collection_total(A4745,100000000)</f>
        <v>3.9785400000000002</v>
      </c>
      <c r="V4745" s="18">
        <f>[1]!s_val_pe_ttm(A4745,"")</f>
        <v>39.68701171875</v>
      </c>
    </row>
    <row r="4746" spans="1:22" x14ac:dyDescent="0.3">
      <c r="A4746" s="12" t="s">
        <v>9722</v>
      </c>
      <c r="B4746" s="12" t="s">
        <v>9723</v>
      </c>
      <c r="C4746" s="16" t="str">
        <f>[1]!s_info_mkt(A4746)</f>
        <v>创业板</v>
      </c>
      <c r="D4746" s="16" t="str">
        <f>[1]!s_ipo_listeddate(A4746)</f>
        <v>2010-08-20</v>
      </c>
      <c r="E4746" s="16" t="str">
        <f>[1]!s_info_industry_csrc2023(A4746,"",3)</f>
        <v>食品制造业</v>
      </c>
      <c r="F4746" s="16">
        <f>[1]!s_is(A4746,83,"FY","YTD","20251231",1,"",100000000)</f>
        <v>9.2461872919000001</v>
      </c>
      <c r="G4746" s="16">
        <f>[1]!s_is(A4746,83,"FY","YTD","20241231",1,"",100000000)</f>
        <v>9.3812090166999997</v>
      </c>
      <c r="H4746" s="16">
        <f>[1]!s_is(A4746,61,"FY","YTD","20251231",1,"",100000000)</f>
        <v>-0.50668836110000004</v>
      </c>
      <c r="I4746" s="16">
        <f>[1]!s_is(A4746,61,"FY","YTD","20241231",1,"",100000000)</f>
        <v>-1.1880582033</v>
      </c>
      <c r="J4746" s="16">
        <f>[1]!s_fa_roe(A4746,"20251231")</f>
        <v>-12.758100000000001</v>
      </c>
      <c r="K4746" s="16">
        <f>[1]!s_stmnote_rdexp(A4746,"20251231",1,10000)</f>
        <v>2629.4968899999999</v>
      </c>
      <c r="L4746" s="16">
        <f>[1]!s_margin_tradingbalance(A4746,"",10000)</f>
        <v>0</v>
      </c>
      <c r="M4746" s="16">
        <f>[1]!s_margin_seclendingbalance(A4746,"",10000)</f>
        <v>0</v>
      </c>
      <c r="N4746" s="17">
        <f>[1]!s_val_ev(A4746,"",100000000)</f>
        <v>23.415619948000003</v>
      </c>
      <c r="O4746" s="17">
        <f>[1]!share_freesharesmv(A4746,"",100000000)</f>
        <v>13.623318601200001</v>
      </c>
      <c r="P4746" s="17">
        <f ca="1">[1]!s_dq_amount_btin(A4746,TODAY()-1,100000000)</f>
        <v>0.80883534000000001</v>
      </c>
      <c r="Q4746" s="17">
        <f ca="1">[1]!s_dq_turn(A4746,TODAY()-1)</f>
        <v>3.4519506269533515</v>
      </c>
      <c r="R4746" s="2">
        <f>[1]!s_pq_amount(A4746,"20260101","",100000000)</f>
        <v>136.98024473000001</v>
      </c>
      <c r="S4746" s="2">
        <f>[1]!s_pq_avgamount(A4746,"20260101","",100000000)</f>
        <v>1.2566994929357798</v>
      </c>
      <c r="T4746" s="17">
        <f>[1]!s_ipo_dilutedpe(A4746)</f>
        <v>51.74</v>
      </c>
      <c r="U4746" s="12">
        <f>[1]!s_ipo_collection_total(A4746,100000000)</f>
        <v>3.57</v>
      </c>
      <c r="V4746" s="18">
        <f>[1]!s_val_pe_ttm(A4746,"")</f>
        <v>-65.2288818359375</v>
      </c>
    </row>
    <row r="4747" spans="1:22" x14ac:dyDescent="0.3">
      <c r="A4747" s="12" t="s">
        <v>9724</v>
      </c>
      <c r="B4747" s="12" t="s">
        <v>9725</v>
      </c>
      <c r="C4747" s="16" t="str">
        <f>[1]!s_info_mkt(A4747)</f>
        <v>主板</v>
      </c>
      <c r="D4747" s="16" t="str">
        <f>[1]!s_ipo_listeddate(A4747)</f>
        <v>2006-07-31</v>
      </c>
      <c r="E4747" s="16" t="str">
        <f>[1]!s_info_industry_csrc2023(A4747,"",3)</f>
        <v>房地产业</v>
      </c>
      <c r="F4747" s="16">
        <f>[1]!s_is(A4747,83,"FY","YTD","20251231",1,"",100000000)</f>
        <v>3081.4418955343999</v>
      </c>
      <c r="G4747" s="16">
        <f>[1]!s_is(A4747,83,"FY","YTD","20241231",1,"",100000000)</f>
        <v>3116.6631987914002</v>
      </c>
      <c r="H4747" s="16">
        <f>[1]!s_is(A4747,61,"FY","YTD","20251231",1,"",100000000)</f>
        <v>10.346980760199999</v>
      </c>
      <c r="I4747" s="16">
        <f>[1]!s_is(A4747,61,"FY","YTD","20241231",1,"",100000000)</f>
        <v>50.011833402400001</v>
      </c>
      <c r="J4747" s="16">
        <f>[1]!s_fa_roe(A4747,"20251231")</f>
        <v>0.53129999999999999</v>
      </c>
      <c r="K4747" s="16">
        <f>[1]!s_stmnote_rdexp(A4747,"20251231",1,10000)</f>
        <v>0</v>
      </c>
      <c r="L4747" s="16">
        <f>[1]!s_margin_tradingbalance(A4747,"",10000)</f>
        <v>307545.67849999998</v>
      </c>
      <c r="M4747" s="16">
        <f>[1]!s_margin_seclendingbalance(A4747,"",10000)</f>
        <v>811.65239999999994</v>
      </c>
      <c r="N4747" s="17">
        <f>[1]!s_val_ev(A4747,"",100000000)</f>
        <v>588.94581616559992</v>
      </c>
      <c r="O4747" s="17">
        <f>[1]!share_freesharesmv(A4747,"",100000000)</f>
        <v>349.09864703519997</v>
      </c>
      <c r="P4747" s="17">
        <f ca="1">[1]!s_dq_amount_btin(A4747,TODAY()-1,100000000)</f>
        <v>5.7853258800000003</v>
      </c>
      <c r="Q4747" s="17">
        <f ca="1">[1]!s_dq_turn(A4747,TODAY()-1)</f>
        <v>0.97029143319242095</v>
      </c>
      <c r="R4747" s="2">
        <f>[1]!s_pq_amount(A4747,"20260101","",100000000)</f>
        <v>1087.33380715</v>
      </c>
      <c r="S4747" s="2">
        <f>[1]!s_pq_avgamount(A4747,"20260101","",100000000)</f>
        <v>9.9755395151376156</v>
      </c>
      <c r="T4747" s="17">
        <f>[1]!s_ipo_dilutedpe(A4747)</f>
        <v>18.850000000000001</v>
      </c>
      <c r="U4747" s="12">
        <f>[1]!s_ipo_collection_total(A4747,100000000)</f>
        <v>20.925000000000001</v>
      </c>
      <c r="V4747" s="18">
        <f>[1]!s_val_pe_ttm(A4747,"")</f>
        <v>-145819.34375</v>
      </c>
    </row>
    <row r="4748" spans="1:22" x14ac:dyDescent="0.3">
      <c r="A4748" s="12" t="s">
        <v>9726</v>
      </c>
      <c r="B4748" s="12" t="s">
        <v>9727</v>
      </c>
      <c r="C4748" s="16" t="str">
        <f>[1]!s_info_mkt(A4748)</f>
        <v>创业板</v>
      </c>
      <c r="D4748" s="16" t="str">
        <f>[1]!s_ipo_listeddate(A4748)</f>
        <v>2022-12-15</v>
      </c>
      <c r="E4748" s="16" t="str">
        <f>[1]!s_info_industry_csrc2023(A4748,"",3)</f>
        <v>金属制品业</v>
      </c>
      <c r="F4748" s="16">
        <f>[1]!s_is(A4748,83,"FY","YTD","20251231",1,"",100000000)</f>
        <v>4.2884667245000001</v>
      </c>
      <c r="G4748" s="16">
        <f>[1]!s_is(A4748,83,"FY","YTD","20241231",1,"",100000000)</f>
        <v>4.0860436805000004</v>
      </c>
      <c r="H4748" s="16">
        <f>[1]!s_is(A4748,61,"FY","YTD","20251231",1,"",100000000)</f>
        <v>0.46008800789999998</v>
      </c>
      <c r="I4748" s="16">
        <f>[1]!s_is(A4748,61,"FY","YTD","20241231",1,"",100000000)</f>
        <v>0.8033108108</v>
      </c>
      <c r="J4748" s="16">
        <f>[1]!s_fa_roe(A4748,"20251231")</f>
        <v>4.1029999999999998</v>
      </c>
      <c r="K4748" s="16">
        <f>[1]!s_stmnote_rdexp(A4748,"20251231",1,10000)</f>
        <v>2911.7400050000001</v>
      </c>
      <c r="L4748" s="16">
        <f>[1]!s_margin_tradingbalance(A4748,"",10000)</f>
        <v>6901.7610000000004</v>
      </c>
      <c r="M4748" s="16">
        <f>[1]!s_margin_seclendingbalance(A4748,"",10000)</f>
        <v>25.596900000000002</v>
      </c>
      <c r="N4748" s="17">
        <f>[1]!s_val_ev(A4748,"",100000000)</f>
        <v>44.072443474499998</v>
      </c>
      <c r="O4748" s="17">
        <f>[1]!share_freesharesmv(A4748,"",100000000)</f>
        <v>13.1669534745</v>
      </c>
      <c r="P4748" s="17">
        <f ca="1">[1]!s_dq_amount_btin(A4748,TODAY()-1,100000000)</f>
        <v>0.59117765</v>
      </c>
      <c r="Q4748" s="17">
        <f ca="1">[1]!s_dq_turn(A4748,TODAY()-1)</f>
        <v>1.3259063009249898</v>
      </c>
      <c r="R4748" s="2">
        <f>[1]!s_pq_amount(A4748,"20260101","",100000000)</f>
        <v>125.73409843</v>
      </c>
      <c r="S4748" s="2">
        <f>[1]!s_pq_avgamount(A4748,"20260101","",100000000)</f>
        <v>1.1535238388073394</v>
      </c>
      <c r="T4748" s="17">
        <f>[1]!s_ipo_dilutedpe(A4748)</f>
        <v>59.74</v>
      </c>
      <c r="U4748" s="12">
        <f>[1]!s_ipo_collection_total(A4748,100000000)</f>
        <v>6.88</v>
      </c>
      <c r="V4748" s="18">
        <f>[1]!s_val_pe_ttm(A4748,"")</f>
        <v>328.4725341796875</v>
      </c>
    </row>
    <row r="4749" spans="1:22" x14ac:dyDescent="0.3">
      <c r="A4749" s="12" t="s">
        <v>9728</v>
      </c>
      <c r="B4749" s="12" t="s">
        <v>9729</v>
      </c>
      <c r="C4749" s="16" t="str">
        <f>[1]!s_info_mkt(A4749)</f>
        <v>主板</v>
      </c>
      <c r="D4749" s="16" t="str">
        <f>[1]!s_ipo_listeddate(A4749)</f>
        <v>2022-01-11</v>
      </c>
      <c r="E4749" s="16" t="str">
        <f>[1]!s_info_industry_csrc2023(A4749,"",3)</f>
        <v>纺织服装、服饰业</v>
      </c>
      <c r="F4749" s="16">
        <f>[1]!s_is(A4749,83,"FY","YTD","20251231",1,"",100000000)</f>
        <v>8.3979468388999994</v>
      </c>
      <c r="G4749" s="16">
        <f>[1]!s_is(A4749,83,"FY","YTD","20241231",1,"",100000000)</f>
        <v>9.0756212196000003</v>
      </c>
      <c r="H4749" s="16">
        <f>[1]!s_is(A4749,61,"FY","YTD","20251231",1,"",100000000)</f>
        <v>0.47105490299999997</v>
      </c>
      <c r="I4749" s="16">
        <f>[1]!s_is(A4749,61,"FY","YTD","20241231",1,"",100000000)</f>
        <v>0.70380087739999997</v>
      </c>
      <c r="J4749" s="16">
        <f>[1]!s_fa_roe(A4749,"20251231")</f>
        <v>5.1443000000000003</v>
      </c>
      <c r="K4749" s="16">
        <f>[1]!s_stmnote_rdexp(A4749,"20251231",1,10000)</f>
        <v>3358.4652420000002</v>
      </c>
      <c r="L4749" s="16">
        <f>[1]!s_margin_tradingbalance(A4749,"",10000)</f>
        <v>0</v>
      </c>
      <c r="M4749" s="16">
        <f>[1]!s_margin_seclendingbalance(A4749,"",10000)</f>
        <v>0</v>
      </c>
      <c r="N4749" s="17">
        <f>[1]!s_val_ev(A4749,"",100000000)</f>
        <v>24.574317019999999</v>
      </c>
      <c r="O4749" s="17">
        <f>[1]!share_freesharesmv(A4749,"",100000000)</f>
        <v>6.7572032999999996</v>
      </c>
      <c r="P4749" s="17">
        <f ca="1">[1]!s_dq_amount_btin(A4749,TODAY()-1,100000000)</f>
        <v>0.81928672000000002</v>
      </c>
      <c r="Q4749" s="17">
        <f ca="1">[1]!s_dq_turn(A4749,TODAY()-1)</f>
        <v>3.8740805920063837</v>
      </c>
      <c r="R4749" s="2">
        <f>[1]!s_pq_amount(A4749,"20260101","",100000000)</f>
        <v>111.88944587</v>
      </c>
      <c r="S4749" s="2">
        <f>[1]!s_pq_avgamount(A4749,"20260101","",100000000)</f>
        <v>1.0265086777064221</v>
      </c>
      <c r="T4749" s="17">
        <f>[1]!s_ipo_dilutedpe(A4749)</f>
        <v>22.99</v>
      </c>
      <c r="U4749" s="12">
        <f>[1]!s_ipo_collection_total(A4749,100000000)</f>
        <v>4.4080055099999997</v>
      </c>
      <c r="V4749" s="18">
        <f>[1]!s_val_pe_ttm(A4749,"")</f>
        <v>61.278491973876953</v>
      </c>
    </row>
    <row r="4750" spans="1:22" x14ac:dyDescent="0.3">
      <c r="A4750" s="12" t="s">
        <v>9730</v>
      </c>
      <c r="B4750" s="12" t="s">
        <v>9731</v>
      </c>
      <c r="C4750" s="16" t="str">
        <f>[1]!s_info_mkt(A4750)</f>
        <v>主板</v>
      </c>
      <c r="D4750" s="16" t="str">
        <f>[1]!s_ipo_listeddate(A4750)</f>
        <v>1997-06-12</v>
      </c>
      <c r="E4750" s="16" t="str">
        <f>[1]!s_info_industry_csrc2023(A4750,"",3)</f>
        <v>医药制造业</v>
      </c>
      <c r="F4750" s="16">
        <f>[1]!s_is(A4750,83,"FY","YTD","20251231",1,"",100000000)</f>
        <v>5.4404206296000002</v>
      </c>
      <c r="G4750" s="16">
        <f>[1]!s_is(A4750,83,"FY","YTD","20241231",1,"",100000000)</f>
        <v>5.8546178623000005</v>
      </c>
      <c r="H4750" s="16">
        <f>[1]!s_is(A4750,61,"FY","YTD","20251231",1,"",100000000)</f>
        <v>0.1557669075</v>
      </c>
      <c r="I4750" s="16">
        <f>[1]!s_is(A4750,61,"FY","YTD","20241231",1,"",100000000)</f>
        <v>0.74611329879999999</v>
      </c>
      <c r="J4750" s="16">
        <f>[1]!s_fa_roe(A4750,"20251231")</f>
        <v>0.99850000000000005</v>
      </c>
      <c r="K4750" s="16">
        <f>[1]!s_stmnote_rdexp(A4750,"20251231",1,10000)</f>
        <v>3167.7288189999999</v>
      </c>
      <c r="L4750" s="16">
        <f>[1]!s_margin_tradingbalance(A4750,"",10000)</f>
        <v>0</v>
      </c>
      <c r="M4750" s="16">
        <f>[1]!s_margin_seclendingbalance(A4750,"",10000)</f>
        <v>0</v>
      </c>
      <c r="N4750" s="17">
        <f>[1]!s_val_ev(A4750,"",100000000)</f>
        <v>17.207760138500003</v>
      </c>
      <c r="O4750" s="17">
        <f>[1]!share_freesharesmv(A4750,"",100000000)</f>
        <v>12.837832711300001</v>
      </c>
      <c r="P4750" s="17">
        <f ca="1">[1]!s_dq_amount_btin(A4750,TODAY()-1,100000000)</f>
        <v>0.18590849000000001</v>
      </c>
      <c r="Q4750" s="17">
        <f ca="1">[1]!s_dq_turn(A4750,TODAY()-1)</f>
        <v>1.0685286668345433</v>
      </c>
      <c r="R4750" s="2">
        <f>[1]!s_pq_amount(A4750,"20260101","",100000000)</f>
        <v>77.590089309999996</v>
      </c>
      <c r="S4750" s="2">
        <f>[1]!s_pq_avgamount(A4750,"20260101","",100000000)</f>
        <v>0.71842675287037028</v>
      </c>
      <c r="T4750" s="17">
        <f>[1]!s_ipo_dilutedpe(A4750)</f>
        <v>0</v>
      </c>
      <c r="U4750" s="12">
        <f>[1]!s_ipo_collection_total(A4750,100000000)</f>
        <v>1.8480000000000001</v>
      </c>
      <c r="V4750" s="18">
        <f>[1]!s_val_pe_ttm(A4750,"")</f>
        <v>94.189384460449219</v>
      </c>
    </row>
    <row r="4751" spans="1:22" x14ac:dyDescent="0.3">
      <c r="A4751" s="12" t="s">
        <v>9732</v>
      </c>
      <c r="B4751" s="12" t="s">
        <v>9733</v>
      </c>
      <c r="C4751" s="16" t="str">
        <f>[1]!s_info_mkt(A4751)</f>
        <v>主板</v>
      </c>
      <c r="D4751" s="16" t="str">
        <f>[1]!s_ipo_listeddate(A4751)</f>
        <v>1993-06-21</v>
      </c>
      <c r="E4751" s="16" t="str">
        <f>[1]!s_info_industry_csrc2023(A4751,"",3)</f>
        <v>批发业</v>
      </c>
      <c r="F4751" s="16">
        <f>[1]!s_is(A4751,83,"FY","YTD","20251231",1,"",100000000)</f>
        <v>14.6160340053</v>
      </c>
      <c r="G4751" s="16">
        <f>[1]!s_is(A4751,83,"FY","YTD","20241231",1,"",100000000)</f>
        <v>26.136782043699998</v>
      </c>
      <c r="H4751" s="16">
        <f>[1]!s_is(A4751,61,"FY","YTD","20251231",1,"",100000000)</f>
        <v>1.4286567777000001</v>
      </c>
      <c r="I4751" s="16">
        <f>[1]!s_is(A4751,61,"FY","YTD","20241231",1,"",100000000)</f>
        <v>1.3662987080000002</v>
      </c>
      <c r="J4751" s="16">
        <f>[1]!s_fa_roe(A4751,"20251231")</f>
        <v>8.0408000000000008</v>
      </c>
      <c r="K4751" s="16">
        <f>[1]!s_stmnote_rdexp(A4751,"20251231",1,10000)</f>
        <v>309.82282400000003</v>
      </c>
      <c r="L4751" s="16">
        <f>[1]!s_margin_tradingbalance(A4751,"",10000)</f>
        <v>24924.603200000001</v>
      </c>
      <c r="M4751" s="16">
        <f>[1]!s_margin_seclendingbalance(A4751,"",10000)</f>
        <v>63.884700000000002</v>
      </c>
      <c r="N4751" s="17">
        <f>[1]!s_val_ev(A4751,"",100000000)</f>
        <v>61.701375560000002</v>
      </c>
      <c r="O4751" s="17">
        <f>[1]!share_freesharesmv(A4751,"",100000000)</f>
        <v>27.848395636299998</v>
      </c>
      <c r="P4751" s="17">
        <f ca="1">[1]!s_dq_amount_btin(A4751,TODAY()-1,100000000)</f>
        <v>1.48002024</v>
      </c>
      <c r="Q4751" s="17">
        <f ca="1">[1]!s_dq_turn(A4751,TODAY()-1)</f>
        <v>2.4112825269989444</v>
      </c>
      <c r="R4751" s="2">
        <f>[1]!s_pq_amount(A4751,"20260101","",100000000)</f>
        <v>134.53308347999999</v>
      </c>
      <c r="S4751" s="2">
        <f>[1]!s_pq_avgamount(A4751,"20260101","",100000000)</f>
        <v>1.234248472293578</v>
      </c>
      <c r="T4751" s="17">
        <f>[1]!s_ipo_dilutedpe(A4751)</f>
        <v>0</v>
      </c>
      <c r="U4751" s="12">
        <f>[1]!s_ipo_collection_total(A4751,100000000)</f>
        <v>1.0859639999999999</v>
      </c>
      <c r="V4751" s="18">
        <f>[1]!s_val_pe_ttm(A4751,"")</f>
        <v>46.685619354248047</v>
      </c>
    </row>
    <row r="4752" spans="1:22" x14ac:dyDescent="0.3">
      <c r="A4752" s="12" t="s">
        <v>9734</v>
      </c>
      <c r="B4752" s="12" t="s">
        <v>9735</v>
      </c>
      <c r="C4752" s="16" t="str">
        <f>[1]!s_info_mkt(A4752)</f>
        <v>主板</v>
      </c>
      <c r="D4752" s="16" t="str">
        <f>[1]!s_ipo_listeddate(A4752)</f>
        <v>1998-01-15</v>
      </c>
      <c r="E4752" s="16" t="str">
        <f>[1]!s_info_industry_csrc2023(A4752,"",3)</f>
        <v>道路运输业</v>
      </c>
      <c r="F4752" s="16">
        <f>[1]!s_is(A4752,83,"FY","YTD","20251231",1,"",100000000)</f>
        <v>2.0372889159000001</v>
      </c>
      <c r="G4752" s="16">
        <f>[1]!s_is(A4752,83,"FY","YTD","20241231",1,"",100000000)</f>
        <v>5.0727832671000002</v>
      </c>
      <c r="H4752" s="16">
        <f>[1]!s_is(A4752,61,"FY","YTD","20251231",1,"",100000000)</f>
        <v>-0.45951536240000002</v>
      </c>
      <c r="I4752" s="16">
        <f>[1]!s_is(A4752,61,"FY","YTD","20241231",1,"",100000000)</f>
        <v>-0.74910157580000003</v>
      </c>
      <c r="J4752" s="16">
        <f>[1]!s_fa_roe(A4752,"20251231")</f>
        <v>-42.033099999999997</v>
      </c>
      <c r="K4752" s="16">
        <f>[1]!s_stmnote_rdexp(A4752,"20251231",1,10000)</f>
        <v>957.12519999999995</v>
      </c>
      <c r="L4752" s="16">
        <f>[1]!s_margin_tradingbalance(A4752,"",10000)</f>
        <v>19798.643100000001</v>
      </c>
      <c r="M4752" s="16">
        <f>[1]!s_margin_seclendingbalance(A4752,"",10000)</f>
        <v>0</v>
      </c>
      <c r="N4752" s="17">
        <f>[1]!s_val_ev(A4752,"",100000000)</f>
        <v>16.838964057000002</v>
      </c>
      <c r="O4752" s="17">
        <f>[1]!share_freesharesmv(A4752,"",100000000)</f>
        <v>9.1209591748999994</v>
      </c>
      <c r="P4752" s="17">
        <f ca="1">[1]!s_dq_amount_btin(A4752,TODAY()-1,100000000)</f>
        <v>0.13442325999999999</v>
      </c>
      <c r="Q4752" s="17">
        <f ca="1">[1]!s_dq_turn(A4752,TODAY()-1)</f>
        <v>0.79001754234815169</v>
      </c>
      <c r="R4752" s="2">
        <f>[1]!s_pq_amount(A4752,"20260101","",100000000)</f>
        <v>46.037453499999998</v>
      </c>
      <c r="S4752" s="2">
        <f>[1]!s_pq_avgamount(A4752,"20260101","",100000000)</f>
        <v>0.42627271759259261</v>
      </c>
      <c r="T4752" s="17">
        <f>[1]!s_ipo_dilutedpe(A4752)</f>
        <v>0</v>
      </c>
      <c r="U4752" s="12">
        <f>[1]!s_ipo_collection_total(A4752,100000000)</f>
        <v>1.9039999999999999</v>
      </c>
      <c r="V4752" s="18">
        <f>[1]!s_val_pe_ttm(A4752,"")</f>
        <v>-39.926319122314453</v>
      </c>
    </row>
    <row r="4753" spans="1:22" x14ac:dyDescent="0.3">
      <c r="A4753" s="12" t="s">
        <v>9736</v>
      </c>
      <c r="B4753" s="12" t="s">
        <v>9737</v>
      </c>
      <c r="C4753" s="16" t="str">
        <f>[1]!s_info_mkt(A4753)</f>
        <v>主板</v>
      </c>
      <c r="D4753" s="16" t="str">
        <f>[1]!s_ipo_listeddate(A4753)</f>
        <v>2016-12-08</v>
      </c>
      <c r="E4753" s="16" t="str">
        <f>[1]!s_info_industry_csrc2023(A4753,"",3)</f>
        <v>软件和信息技术服务业</v>
      </c>
      <c r="F4753" s="16">
        <f>[1]!s_is(A4753,83,"FY","YTD","20251231",1,"",100000000)</f>
        <v>3.0147918307000001</v>
      </c>
      <c r="G4753" s="16">
        <f>[1]!s_is(A4753,83,"FY","YTD","20241231",1,"",100000000)</f>
        <v>4.6406894916999999</v>
      </c>
      <c r="H4753" s="16">
        <f>[1]!s_is(A4753,61,"FY","YTD","20251231",1,"",100000000)</f>
        <v>0.391583336</v>
      </c>
      <c r="I4753" s="16">
        <f>[1]!s_is(A4753,61,"FY","YTD","20241231",1,"",100000000)</f>
        <v>-2.7947469774</v>
      </c>
      <c r="J4753" s="16">
        <f>[1]!s_fa_roe(A4753,"20251231")</f>
        <v>4.7912999999999997</v>
      </c>
      <c r="K4753" s="16">
        <f>[1]!s_stmnote_rdexp(A4753,"20251231",1,10000)</f>
        <v>5023.1896259999994</v>
      </c>
      <c r="L4753" s="16">
        <f>[1]!s_margin_tradingbalance(A4753,"",10000)</f>
        <v>50557.658000000003</v>
      </c>
      <c r="M4753" s="16">
        <f>[1]!s_margin_seclendingbalance(A4753,"",10000)</f>
        <v>36.858899999999998</v>
      </c>
      <c r="N4753" s="17">
        <f>[1]!s_val_ev(A4753,"",100000000)</f>
        <v>66.574028501100003</v>
      </c>
      <c r="O4753" s="17">
        <f>[1]!share_freesharesmv(A4753,"",100000000)</f>
        <v>52.424955012299989</v>
      </c>
      <c r="P4753" s="17">
        <f ca="1">[1]!s_dq_amount_btin(A4753,TODAY()-1,100000000)</f>
        <v>3.6241066200000001</v>
      </c>
      <c r="Q4753" s="17">
        <f ca="1">[1]!s_dq_turn(A4753,TODAY()-1)</f>
        <v>5.4171228528560684</v>
      </c>
      <c r="R4753" s="2">
        <f>[1]!s_pq_amount(A4753,"20260101","",100000000)</f>
        <v>306.33983323000001</v>
      </c>
      <c r="S4753" s="2">
        <f>[1]!s_pq_avgamount(A4753,"20260101","",100000000)</f>
        <v>2.8104571855963303</v>
      </c>
      <c r="T4753" s="17">
        <f>[1]!s_ipo_dilutedpe(A4753)</f>
        <v>22.99</v>
      </c>
      <c r="U4753" s="12">
        <f>[1]!s_ipo_collection_total(A4753,100000000)</f>
        <v>1.9379999999999999</v>
      </c>
      <c r="V4753" s="18">
        <f>[1]!s_val_pe_ttm(A4753,"")</f>
        <v>343.01040649414063</v>
      </c>
    </row>
    <row r="4754" spans="1:22" x14ac:dyDescent="0.3">
      <c r="A4754" s="12" t="s">
        <v>9738</v>
      </c>
      <c r="B4754" s="12" t="s">
        <v>9739</v>
      </c>
      <c r="C4754" s="16" t="str">
        <f>[1]!s_info_mkt(A4754)</f>
        <v>主板</v>
      </c>
      <c r="D4754" s="16" t="str">
        <f>[1]!s_ipo_listeddate(A4754)</f>
        <v>2010-02-10</v>
      </c>
      <c r="E4754" s="16" t="str">
        <f>[1]!s_info_industry_csrc2023(A4754,"",3)</f>
        <v>电气机械和器材制造业</v>
      </c>
      <c r="F4754" s="16">
        <f>[1]!s_is(A4754,83,"FY","YTD","20251231",1,"",100000000)</f>
        <v>29.148315931999999</v>
      </c>
      <c r="G4754" s="16">
        <f>[1]!s_is(A4754,83,"FY","YTD","20241231",1,"",100000000)</f>
        <v>27.673486724</v>
      </c>
      <c r="H4754" s="16">
        <f>[1]!s_is(A4754,61,"FY","YTD","20251231",1,"",100000000)</f>
        <v>0.87433004059999997</v>
      </c>
      <c r="I4754" s="16">
        <f>[1]!s_is(A4754,61,"FY","YTD","20241231",1,"",100000000)</f>
        <v>0.88700371650000009</v>
      </c>
      <c r="J4754" s="16">
        <f>[1]!s_fa_roe(A4754,"20251231")</f>
        <v>2.6770999999999998</v>
      </c>
      <c r="K4754" s="16">
        <f>[1]!s_stmnote_rdexp(A4754,"20251231",1,10000)</f>
        <v>11978.624476000001</v>
      </c>
      <c r="L4754" s="16">
        <f>[1]!s_margin_tradingbalance(A4754,"",10000)</f>
        <v>14350.687</v>
      </c>
      <c r="M4754" s="16">
        <f>[1]!s_margin_seclendingbalance(A4754,"",10000)</f>
        <v>25.1998</v>
      </c>
      <c r="N4754" s="17">
        <f>[1]!s_val_ev(A4754,"",100000000)</f>
        <v>54.204831759099996</v>
      </c>
      <c r="O4754" s="17">
        <f>[1]!share_freesharesmv(A4754,"",100000000)</f>
        <v>42.557337692099999</v>
      </c>
      <c r="P4754" s="17">
        <f ca="1">[1]!s_dq_amount_btin(A4754,TODAY()-1,100000000)</f>
        <v>1.0741014600000001</v>
      </c>
      <c r="Q4754" s="17">
        <f ca="1">[1]!s_dq_turn(A4754,TODAY()-1)</f>
        <v>1.9681836810074222</v>
      </c>
      <c r="R4754" s="2">
        <f>[1]!s_pq_amount(A4754,"20260101","",100000000)</f>
        <v>510.64507017</v>
      </c>
      <c r="S4754" s="2">
        <f>[1]!s_pq_avgamount(A4754,"20260101","",100000000)</f>
        <v>4.6848171575229358</v>
      </c>
      <c r="T4754" s="17">
        <f>[1]!s_ipo_dilutedpe(A4754)</f>
        <v>54.17</v>
      </c>
      <c r="U4754" s="12">
        <f>[1]!s_ipo_collection_total(A4754,100000000)</f>
        <v>5.72</v>
      </c>
      <c r="V4754" s="18">
        <f>[1]!s_val_pe_ttm(A4754,"")</f>
        <v>55.029987335205078</v>
      </c>
    </row>
    <row r="4755" spans="1:22" x14ac:dyDescent="0.3">
      <c r="A4755" s="12" t="s">
        <v>425</v>
      </c>
      <c r="B4755" s="12" t="s">
        <v>426</v>
      </c>
      <c r="C4755" s="16" t="str">
        <f>[1]!s_info_mkt(A4755)</f>
        <v>北证</v>
      </c>
      <c r="D4755" s="16" t="str">
        <f>[1]!s_ipo_listeddate(A4755)</f>
        <v>2023-06-27</v>
      </c>
      <c r="E4755" s="16" t="str">
        <f>[1]!s_info_industry_csrc2023(A4755,"",3)</f>
        <v>仪器仪表制造业</v>
      </c>
      <c r="F4755" s="16">
        <f>[1]!s_is(A4755,83,"FY","YTD","20251231",1,"",100000000)</f>
        <v>3.5216394274999998</v>
      </c>
      <c r="G4755" s="16">
        <f>[1]!s_is(A4755,83,"FY","YTD","20241231",1,"",100000000)</f>
        <v>2.9967430271</v>
      </c>
      <c r="H4755" s="16">
        <f>[1]!s_is(A4755,61,"FY","YTD","20251231",1,"",100000000)</f>
        <v>0.76813036739999996</v>
      </c>
      <c r="I4755" s="16">
        <f>[1]!s_is(A4755,61,"FY","YTD","20241231",1,"",100000000)</f>
        <v>0.74316278700000005</v>
      </c>
      <c r="J4755" s="16">
        <f>[1]!s_fa_roe(A4755,"20251231")</f>
        <v>14.7653</v>
      </c>
      <c r="K4755" s="16">
        <f>[1]!s_stmnote_rdexp(A4755,"20251231",1,10000)</f>
        <v>1500.3046060000001</v>
      </c>
      <c r="L4755" s="16">
        <f>[1]!s_margin_tradingbalance(A4755,"",10000)</f>
        <v>638.76739999999995</v>
      </c>
      <c r="M4755" s="16">
        <f>[1]!s_margin_seclendingbalance(A4755,"",10000)</f>
        <v>0</v>
      </c>
      <c r="N4755" s="17">
        <f>[1]!s_val_ev(A4755,"",100000000)</f>
        <v>12.511100000000001</v>
      </c>
      <c r="O4755" s="17">
        <f>[1]!share_freesharesmv(A4755,"",100000000)</f>
        <v>3.1932763512999998</v>
      </c>
      <c r="P4755" s="17">
        <f ca="1">[1]!s_dq_amount_btin(A4755,TODAY()-1,100000000)</f>
        <v>0.10108963999999999</v>
      </c>
      <c r="Q4755" s="17">
        <f ca="1">[1]!s_dq_turn(A4755,TODAY()-1)</f>
        <v>1.1717284333396285</v>
      </c>
      <c r="R4755" s="2">
        <f>[1]!s_pq_amount(A4755,"20260101","",100000000)</f>
        <v>29.0584241</v>
      </c>
      <c r="S4755" s="2">
        <f>[1]!s_pq_avgamount(A4755,"20260101","",100000000)</f>
        <v>0.26659104678899082</v>
      </c>
      <c r="T4755" s="17">
        <f>[1]!s_ipo_dilutedpe(A4755)</f>
        <v>15.9</v>
      </c>
      <c r="U4755" s="12">
        <f>[1]!s_ipo_collection_total(A4755,100000000)</f>
        <v>1.3717200000000001</v>
      </c>
      <c r="V4755" s="18">
        <f>[1]!s_val_pe_ttm(A4755,"")</f>
        <v>16.376068115234375</v>
      </c>
    </row>
    <row r="4756" spans="1:22" x14ac:dyDescent="0.3">
      <c r="A4756" s="12" t="s">
        <v>427</v>
      </c>
      <c r="B4756" s="12" t="s">
        <v>428</v>
      </c>
      <c r="C4756" s="16" t="str">
        <f>[1]!s_info_mkt(A4756)</f>
        <v>北证</v>
      </c>
      <c r="D4756" s="16" t="str">
        <f>[1]!s_ipo_listeddate(A4756)</f>
        <v>2024-03-29</v>
      </c>
      <c r="E4756" s="16" t="str">
        <f>[1]!s_info_industry_csrc2023(A4756,"",3)</f>
        <v>化学原料和化学制品制造业</v>
      </c>
      <c r="F4756" s="16">
        <f>[1]!s_is(A4756,83,"FY","YTD","20251231",1,"",100000000)</f>
        <v>8.4182998533000006</v>
      </c>
      <c r="G4756" s="16">
        <f>[1]!s_is(A4756,83,"FY","YTD","20241231",1,"",100000000)</f>
        <v>6.9488848553999993</v>
      </c>
      <c r="H4756" s="16">
        <f>[1]!s_is(A4756,61,"FY","YTD","20251231",1,"",100000000)</f>
        <v>0.38658744840000003</v>
      </c>
      <c r="I4756" s="16">
        <f>[1]!s_is(A4756,61,"FY","YTD","20241231",1,"",100000000)</f>
        <v>0.45389779159999999</v>
      </c>
      <c r="J4756" s="16">
        <f>[1]!s_fa_roe(A4756,"20251231")</f>
        <v>9.4733999999999998</v>
      </c>
      <c r="K4756" s="16">
        <f>[1]!s_stmnote_rdexp(A4756,"20251231",1,10000)</f>
        <v>3428.5518770000003</v>
      </c>
      <c r="L4756" s="16">
        <f>[1]!s_margin_tradingbalance(A4756,"",10000)</f>
        <v>1018.4784</v>
      </c>
      <c r="M4756" s="16">
        <f>[1]!s_margin_seclendingbalance(A4756,"",10000)</f>
        <v>0</v>
      </c>
      <c r="N4756" s="17">
        <f>[1]!s_val_ev(A4756,"",100000000)</f>
        <v>11.287848</v>
      </c>
      <c r="O4756" s="17">
        <f>[1]!share_freesharesmv(A4756,"",100000000)</f>
        <v>4.0535644819999996</v>
      </c>
      <c r="P4756" s="17">
        <f ca="1">[1]!s_dq_amount_btin(A4756,TODAY()-1,100000000)</f>
        <v>0.11033655000000001</v>
      </c>
      <c r="Q4756" s="17">
        <f ca="1">[1]!s_dq_turn(A4756,TODAY()-1)</f>
        <v>1.6913940236194813</v>
      </c>
      <c r="R4756" s="2">
        <f>[1]!s_pq_amount(A4756,"20260101","",100000000)</f>
        <v>20.031835059999999</v>
      </c>
      <c r="S4756" s="2">
        <f>[1]!s_pq_avgamount(A4756,"20260101","",100000000)</f>
        <v>0.1837783033027523</v>
      </c>
      <c r="T4756" s="17">
        <f>[1]!s_ipo_dilutedpe(A4756)</f>
        <v>14.2</v>
      </c>
      <c r="U4756" s="12">
        <f>[1]!s_ipo_collection_total(A4756,100000000)</f>
        <v>0.53083999999999998</v>
      </c>
      <c r="V4756" s="18">
        <f>[1]!s_val_pe_ttm(A4756,"")</f>
        <v>28.198051452636719</v>
      </c>
    </row>
    <row r="4757" spans="1:22" x14ac:dyDescent="0.3">
      <c r="A4757" s="12" t="s">
        <v>9740</v>
      </c>
      <c r="B4757" s="12" t="s">
        <v>9741</v>
      </c>
      <c r="C4757" s="16" t="str">
        <f>[1]!s_info_mkt(A4757)</f>
        <v>主板</v>
      </c>
      <c r="D4757" s="16" t="str">
        <f>[1]!s_ipo_listeddate(A4757)</f>
        <v>2006-06-27</v>
      </c>
      <c r="E4757" s="16" t="str">
        <f>[1]!s_info_industry_csrc2023(A4757,"",3)</f>
        <v>电力、热力生产和供应业</v>
      </c>
      <c r="F4757" s="16">
        <f>[1]!s_is(A4757,83,"FY","YTD","20251231",1,"",100000000)</f>
        <v>24.948294080700002</v>
      </c>
      <c r="G4757" s="16">
        <f>[1]!s_is(A4757,83,"FY","YTD","20241231",1,"",100000000)</f>
        <v>34.530460265900004</v>
      </c>
      <c r="H4757" s="16">
        <f>[1]!s_is(A4757,61,"FY","YTD","20251231",1,"",100000000)</f>
        <v>2.3629760386000003</v>
      </c>
      <c r="I4757" s="16">
        <f>[1]!s_is(A4757,61,"FY","YTD","20241231",1,"",100000000)</f>
        <v>6.7503670383000003</v>
      </c>
      <c r="J4757" s="16">
        <f>[1]!s_fa_roe(A4757,"20251231")</f>
        <v>3.1857000000000002</v>
      </c>
      <c r="K4757" s="16">
        <f>[1]!s_stmnote_rdexp(A4757,"20251231",1,10000)</f>
        <v>788.33492000000001</v>
      </c>
      <c r="L4757" s="16">
        <f>[1]!s_margin_tradingbalance(A4757,"",10000)</f>
        <v>46570.236599999997</v>
      </c>
      <c r="M4757" s="16">
        <f>[1]!s_margin_seclendingbalance(A4757,"",10000)</f>
        <v>107.77800000000001</v>
      </c>
      <c r="N4757" s="17">
        <f>[1]!s_val_ev(A4757,"",100000000)</f>
        <v>90.231487472000012</v>
      </c>
      <c r="O4757" s="17">
        <f>[1]!share_freesharesmv(A4757,"",100000000)</f>
        <v>24.011690009999999</v>
      </c>
      <c r="P4757" s="17">
        <f ca="1">[1]!s_dq_amount_btin(A4757,TODAY()-1,100000000)</f>
        <v>1.12077084</v>
      </c>
      <c r="Q4757" s="17">
        <f ca="1">[1]!s_dq_turn(A4757,TODAY()-1)</f>
        <v>1.2336284368385873</v>
      </c>
      <c r="R4757" s="2">
        <f>[1]!s_pq_amount(A4757,"20260101","",100000000)</f>
        <v>187.95481205999999</v>
      </c>
      <c r="S4757" s="2">
        <f>[1]!s_pq_avgamount(A4757,"20260101","",100000000)</f>
        <v>1.7243560739449544</v>
      </c>
      <c r="T4757" s="17">
        <f>[1]!s_ipo_dilutedpe(A4757)</f>
        <v>13.72</v>
      </c>
      <c r="U4757" s="12">
        <f>[1]!s_ipo_collection_total(A4757,100000000)</f>
        <v>5.1100000000000003</v>
      </c>
      <c r="V4757" s="18">
        <f>[1]!s_val_pe_ttm(A4757,"")</f>
        <v>40.779537200927734</v>
      </c>
    </row>
    <row r="4758" spans="1:22" x14ac:dyDescent="0.3">
      <c r="A4758" s="12" t="s">
        <v>9742</v>
      </c>
      <c r="B4758" s="12" t="s">
        <v>9743</v>
      </c>
      <c r="C4758" s="16" t="str">
        <f>[1]!s_info_mkt(A4758)</f>
        <v>主板</v>
      </c>
      <c r="D4758" s="16" t="str">
        <f>[1]!s_ipo_listeddate(A4758)</f>
        <v>2010-12-03</v>
      </c>
      <c r="E4758" s="16" t="str">
        <f>[1]!s_info_industry_csrc2023(A4758,"",3)</f>
        <v>计算机、通信和其他电子设备制造业</v>
      </c>
      <c r="F4758" s="16">
        <f>[1]!s_is(A4758,83,"FY","YTD","20251231",1,"",100000000)</f>
        <v>18.4878080513</v>
      </c>
      <c r="G4758" s="16">
        <f>[1]!s_is(A4758,83,"FY","YTD","20241231",1,"",100000000)</f>
        <v>19.3238593323</v>
      </c>
      <c r="H4758" s="16">
        <f>[1]!s_is(A4758,61,"FY","YTD","20251231",1,"",100000000)</f>
        <v>-2.0182148787999998</v>
      </c>
      <c r="I4758" s="16">
        <f>[1]!s_is(A4758,61,"FY","YTD","20241231",1,"",100000000)</f>
        <v>0.24165356670000002</v>
      </c>
      <c r="J4758" s="16">
        <f>[1]!s_fa_roe(A4758,"20251231")</f>
        <v>-57.451000000000001</v>
      </c>
      <c r="K4758" s="16">
        <f>[1]!s_stmnote_rdexp(A4758,"20251231",1,10000)</f>
        <v>9898.7870599999987</v>
      </c>
      <c r="L4758" s="16">
        <f>[1]!s_margin_tradingbalance(A4758,"",10000)</f>
        <v>11226.080900000001</v>
      </c>
      <c r="M4758" s="16">
        <f>[1]!s_margin_seclendingbalance(A4758,"",10000)</f>
        <v>0</v>
      </c>
      <c r="N4758" s="17">
        <f>[1]!s_val_ev(A4758,"",100000000)</f>
        <v>43.765940290399996</v>
      </c>
      <c r="O4758" s="17">
        <f>[1]!share_freesharesmv(A4758,"",100000000)</f>
        <v>31.368605639999998</v>
      </c>
      <c r="P4758" s="17">
        <f ca="1">[1]!s_dq_amount_btin(A4758,TODAY()-1,100000000)</f>
        <v>1.2512134500000001</v>
      </c>
      <c r="Q4758" s="17">
        <f ca="1">[1]!s_dq_turn(A4758,TODAY()-1)</f>
        <v>2.8361139805791828</v>
      </c>
      <c r="R4758" s="2">
        <f>[1]!s_pq_amount(A4758,"20260101","",100000000)</f>
        <v>414.40998366999997</v>
      </c>
      <c r="S4758" s="2">
        <f>[1]!s_pq_avgamount(A4758,"20260101","",100000000)</f>
        <v>3.837129478425926</v>
      </c>
      <c r="T4758" s="17">
        <f>[1]!s_ipo_dilutedpe(A4758)</f>
        <v>76.47</v>
      </c>
      <c r="U4758" s="12">
        <f>[1]!s_ipo_collection_total(A4758,100000000)</f>
        <v>7.8</v>
      </c>
      <c r="V4758" s="18">
        <f>[1]!s_val_pe_ttm(A4758,"")</f>
        <v>-34.534145355224609</v>
      </c>
    </row>
    <row r="4759" spans="1:22" x14ac:dyDescent="0.3">
      <c r="A4759" s="12" t="s">
        <v>9744</v>
      </c>
      <c r="B4759" s="12" t="s">
        <v>9745</v>
      </c>
      <c r="C4759" s="16" t="str">
        <f>[1]!s_info_mkt(A4759)</f>
        <v>创业板</v>
      </c>
      <c r="D4759" s="16" t="str">
        <f>[1]!s_ipo_listeddate(A4759)</f>
        <v>2010-09-28</v>
      </c>
      <c r="E4759" s="16" t="str">
        <f>[1]!s_info_industry_csrc2023(A4759,"",3)</f>
        <v>医药制造业</v>
      </c>
      <c r="F4759" s="16">
        <f>[1]!s_is(A4759,83,"FY","YTD","20251231",1,"",100000000)</f>
        <v>89.584353849599992</v>
      </c>
      <c r="G4759" s="16">
        <f>[1]!s_is(A4759,83,"FY","YTD","20241231",1,"",100000000)</f>
        <v>260.48900498270001</v>
      </c>
      <c r="H4759" s="16">
        <f>[1]!s_is(A4759,61,"FY","YTD","20251231",1,"",100000000)</f>
        <v>-147.2315285199</v>
      </c>
      <c r="I4759" s="16">
        <f>[1]!s_is(A4759,61,"FY","YTD","20241231",1,"",100000000)</f>
        <v>20.058035539599999</v>
      </c>
      <c r="J4759" s="16">
        <f>[1]!s_fa_roe(A4759,"20251231")</f>
        <v>-63.059899999999999</v>
      </c>
      <c r="K4759" s="16">
        <f>[1]!s_stmnote_rdexp(A4759,"20251231",1,10000)</f>
        <v>143593.60908900001</v>
      </c>
      <c r="L4759" s="16">
        <f>[1]!s_margin_tradingbalance(A4759,"",10000)</f>
        <v>108805.21829999999</v>
      </c>
      <c r="M4759" s="16">
        <f>[1]!s_margin_seclendingbalance(A4759,"",10000)</f>
        <v>257.81150000000002</v>
      </c>
      <c r="N4759" s="17">
        <f>[1]!s_val_ev(A4759,"",100000000)</f>
        <v>292.28172810870001</v>
      </c>
      <c r="O4759" s="17">
        <f>[1]!share_freesharesmv(A4759,"",100000000)</f>
        <v>132.8218738935</v>
      </c>
      <c r="P4759" s="17">
        <f ca="1">[1]!s_dq_amount_btin(A4759,TODAY()-1,100000000)</f>
        <v>3.15120478</v>
      </c>
      <c r="Q4759" s="17">
        <f ca="1">[1]!s_dq_turn(A4759,TODAY()-1)</f>
        <v>1.7982995202854357</v>
      </c>
      <c r="R4759" s="2">
        <f>[1]!s_pq_amount(A4759,"20260101","",100000000)</f>
        <v>414.41726434999998</v>
      </c>
      <c r="S4759" s="2">
        <f>[1]!s_pq_avgamount(A4759,"20260101","",100000000)</f>
        <v>3.8019932509174312</v>
      </c>
      <c r="T4759" s="17">
        <f>[1]!s_ipo_dilutedpe(A4759)</f>
        <v>66.63</v>
      </c>
      <c r="U4759" s="12">
        <f>[1]!s_ipo_collection_total(A4759,100000000)</f>
        <v>15.192</v>
      </c>
      <c r="V4759" s="18">
        <f>[1]!s_val_pe_ttm(A4759,"")</f>
        <v>-1.976433277130127</v>
      </c>
    </row>
    <row r="4760" spans="1:22" x14ac:dyDescent="0.3">
      <c r="A4760" s="12" t="s">
        <v>9746</v>
      </c>
      <c r="B4760" s="12" t="s">
        <v>9747</v>
      </c>
      <c r="C4760" s="16" t="str">
        <f>[1]!s_info_mkt(A4760)</f>
        <v>创业板</v>
      </c>
      <c r="D4760" s="16" t="str">
        <f>[1]!s_ipo_listeddate(A4760)</f>
        <v>2010-01-08</v>
      </c>
      <c r="E4760" s="16" t="str">
        <f>[1]!s_info_industry_csrc2023(A4760,"",3)</f>
        <v>计算机、通信和其他电子设备制造业</v>
      </c>
      <c r="F4760" s="16">
        <f>[1]!s_is(A4760,83,"FY","YTD","20251231",1,"",100000000)</f>
        <v>96.391678325200004</v>
      </c>
      <c r="G4760" s="16">
        <f>[1]!s_is(A4760,83,"FY","YTD","20241231",1,"",100000000)</f>
        <v>78.467870018300005</v>
      </c>
      <c r="H4760" s="16">
        <f>[1]!s_is(A4760,61,"FY","YTD","20251231",1,"",100000000)</f>
        <v>10.972967172600001</v>
      </c>
      <c r="I4760" s="16">
        <f>[1]!s_is(A4760,61,"FY","YTD","20241231",1,"",100000000)</f>
        <v>9.4205330008000008</v>
      </c>
      <c r="J4760" s="16">
        <f>[1]!s_fa_roe(A4760,"20251231")</f>
        <v>10.681100000000001</v>
      </c>
      <c r="K4760" s="16">
        <f>[1]!s_stmnote_rdexp(A4760,"20251231",1,10000)</f>
        <v>53688.562467999996</v>
      </c>
      <c r="L4760" s="16">
        <f>[1]!s_margin_tradingbalance(A4760,"",10000)</f>
        <v>141039.48490000001</v>
      </c>
      <c r="M4760" s="16">
        <f>[1]!s_margin_seclendingbalance(A4760,"",10000)</f>
        <v>1515.6723999999999</v>
      </c>
      <c r="N4760" s="17">
        <f>[1]!s_val_ev(A4760,"",100000000)</f>
        <v>627.9120058812</v>
      </c>
      <c r="O4760" s="17">
        <f>[1]!share_freesharesmv(A4760,"",100000000)</f>
        <v>390.11500965300002</v>
      </c>
      <c r="P4760" s="17">
        <f ca="1">[1]!s_dq_amount_btin(A4760,TODAY()-1,100000000)</f>
        <v>39.043609089999997</v>
      </c>
      <c r="Q4760" s="17">
        <f ca="1">[1]!s_dq_turn(A4760,TODAY()-1)</f>
        <v>8.695653741583472</v>
      </c>
      <c r="R4760" s="2">
        <f>[1]!s_pq_amount(A4760,"20260101","",100000000)</f>
        <v>1849.55709035</v>
      </c>
      <c r="S4760" s="2">
        <f>[1]!s_pq_avgamount(A4760,"20260101","",100000000)</f>
        <v>16.968413672935778</v>
      </c>
      <c r="T4760" s="17">
        <f>[1]!s_ipo_dilutedpe(A4760)</f>
        <v>111.5</v>
      </c>
      <c r="U4760" s="12">
        <f>[1]!s_ipo_collection_total(A4760,100000000)</f>
        <v>7.8273000000000001</v>
      </c>
      <c r="V4760" s="18">
        <f>[1]!s_val_pe_ttm(A4760,"")</f>
        <v>46.584053039550781</v>
      </c>
    </row>
    <row r="4761" spans="1:22" x14ac:dyDescent="0.3">
      <c r="A4761" s="12" t="s">
        <v>9748</v>
      </c>
      <c r="B4761" s="12" t="s">
        <v>9749</v>
      </c>
      <c r="C4761" s="16" t="str">
        <f>[1]!s_info_mkt(A4761)</f>
        <v>主板</v>
      </c>
      <c r="D4761" s="16" t="str">
        <f>[1]!s_ipo_listeddate(A4761)</f>
        <v>2009-11-11</v>
      </c>
      <c r="E4761" s="16" t="str">
        <f>[1]!s_info_industry_csrc2023(A4761,"",3)</f>
        <v>土木工程建筑业</v>
      </c>
      <c r="F4761" s="16">
        <f>[1]!s_is(A4761,83,"FY","YTD","20251231",1,"",100000000)</f>
        <v>113.17853300899999</v>
      </c>
      <c r="G4761" s="16">
        <f>[1]!s_is(A4761,83,"FY","YTD","20241231",1,"",100000000)</f>
        <v>102.15145038520001</v>
      </c>
      <c r="H4761" s="16">
        <f>[1]!s_is(A4761,61,"FY","YTD","20251231",1,"",100000000)</f>
        <v>-1.0145174097</v>
      </c>
      <c r="I4761" s="16">
        <f>[1]!s_is(A4761,61,"FY","YTD","20241231",1,"",100000000)</f>
        <v>-4.2290846195</v>
      </c>
      <c r="J4761" s="16">
        <f>[1]!s_fa_roe(A4761,"20251231")</f>
        <v>-2.3136000000000001</v>
      </c>
      <c r="K4761" s="16">
        <f>[1]!s_stmnote_rdexp(A4761,"20251231",1,10000)</f>
        <v>16553.699033000001</v>
      </c>
      <c r="L4761" s="16">
        <f>[1]!s_margin_tradingbalance(A4761,"",10000)</f>
        <v>23096.216</v>
      </c>
      <c r="M4761" s="16">
        <f>[1]!s_margin_seclendingbalance(A4761,"",10000)</f>
        <v>84.221800000000002</v>
      </c>
      <c r="N4761" s="17">
        <f>[1]!s_val_ev(A4761,"",100000000)</f>
        <v>60.180435543999998</v>
      </c>
      <c r="O4761" s="17">
        <f>[1]!share_freesharesmv(A4761,"",100000000)</f>
        <v>24.838831481500002</v>
      </c>
      <c r="P4761" s="17">
        <f ca="1">[1]!s_dq_amount_btin(A4761,TODAY()-1,100000000)</f>
        <v>0.45786389</v>
      </c>
      <c r="Q4761" s="17">
        <f ca="1">[1]!s_dq_turn(A4761,TODAY()-1)</f>
        <v>0.98601513859137169</v>
      </c>
      <c r="R4761" s="2">
        <f>[1]!s_pq_amount(A4761,"20260101","",100000000)</f>
        <v>191.86462523</v>
      </c>
      <c r="S4761" s="2">
        <f>[1]!s_pq_avgamount(A4761,"20260101","",100000000)</f>
        <v>1.7602259195412844</v>
      </c>
      <c r="T4761" s="17">
        <f>[1]!s_ipo_dilutedpe(A4761)</f>
        <v>40.11</v>
      </c>
      <c r="U4761" s="12">
        <f>[1]!s_ipo_collection_total(A4761,100000000)</f>
        <v>4.0754999999999999</v>
      </c>
      <c r="V4761" s="18">
        <f>[1]!s_val_pe_ttm(A4761,"")</f>
        <v>-63.5843505859375</v>
      </c>
    </row>
    <row r="4762" spans="1:22" x14ac:dyDescent="0.3">
      <c r="A4762" s="12" t="s">
        <v>9750</v>
      </c>
      <c r="B4762" s="12" t="s">
        <v>9751</v>
      </c>
      <c r="C4762" s="16" t="str">
        <f>[1]!s_info_mkt(A4762)</f>
        <v>主板</v>
      </c>
      <c r="D4762" s="16" t="str">
        <f>[1]!s_ipo_listeddate(A4762)</f>
        <v>2017-06-20</v>
      </c>
      <c r="E4762" s="16" t="str">
        <f>[1]!s_info_industry_csrc2023(A4762,"",3)</f>
        <v>汽车制造业</v>
      </c>
      <c r="F4762" s="16">
        <f>[1]!s_is(A4762,83,"FY","YTD","20251231",1,"",100000000)</f>
        <v>9.8412804761999997</v>
      </c>
      <c r="G4762" s="16">
        <f>[1]!s_is(A4762,83,"FY","YTD","20241231",1,"",100000000)</f>
        <v>10.4461210074</v>
      </c>
      <c r="H4762" s="16">
        <f>[1]!s_is(A4762,61,"FY","YTD","20251231",1,"",100000000)</f>
        <v>0.48480701009999999</v>
      </c>
      <c r="I4762" s="16">
        <f>[1]!s_is(A4762,61,"FY","YTD","20241231",1,"",100000000)</f>
        <v>-1.4481611059999999</v>
      </c>
      <c r="J4762" s="16">
        <f>[1]!s_fa_roe(A4762,"20251231")</f>
        <v>17.210999999999999</v>
      </c>
      <c r="K4762" s="16">
        <f>[1]!s_stmnote_rdexp(A4762,"20251231",1,10000)</f>
        <v>1466.422544</v>
      </c>
      <c r="L4762" s="16">
        <f>[1]!s_margin_tradingbalance(A4762,"",10000)</f>
        <v>16600.2228</v>
      </c>
      <c r="M4762" s="16">
        <f>[1]!s_margin_seclendingbalance(A4762,"",10000)</f>
        <v>0.16439999999999999</v>
      </c>
      <c r="N4762" s="17">
        <f>[1]!s_val_ev(A4762,"",100000000)</f>
        <v>35.193486120000003</v>
      </c>
      <c r="O4762" s="17">
        <f>[1]!share_freesharesmv(A4762,"",100000000)</f>
        <v>18.935822160000001</v>
      </c>
      <c r="P4762" s="17">
        <f ca="1">[1]!s_dq_amount_btin(A4762,TODAY()-1,100000000)</f>
        <v>7.6129705400000001</v>
      </c>
      <c r="Q4762" s="17">
        <f ca="1">[1]!s_dq_turn(A4762,TODAY()-1)</f>
        <v>21.45030650859546</v>
      </c>
      <c r="R4762" s="2">
        <f>[1]!s_pq_amount(A4762,"20260101","",100000000)</f>
        <v>164.0787091</v>
      </c>
      <c r="S4762" s="2">
        <f>[1]!s_pq_avgamount(A4762,"20260101","",100000000)</f>
        <v>1.505309257798165</v>
      </c>
      <c r="T4762" s="17">
        <f>[1]!s_ipo_dilutedpe(A4762)</f>
        <v>18.329999999999998</v>
      </c>
      <c r="U4762" s="12">
        <f>[1]!s_ipo_collection_total(A4762,100000000)</f>
        <v>2.2929080000000002</v>
      </c>
      <c r="V4762" s="18">
        <f>[1]!s_val_pe_ttm(A4762,"")</f>
        <v>68.621971130371094</v>
      </c>
    </row>
    <row r="4763" spans="1:22" x14ac:dyDescent="0.3">
      <c r="A4763" s="12" t="s">
        <v>9752</v>
      </c>
      <c r="B4763" s="12" t="s">
        <v>9753</v>
      </c>
      <c r="C4763" s="16" t="str">
        <f>[1]!s_info_mkt(A4763)</f>
        <v>主板</v>
      </c>
      <c r="D4763" s="16" t="str">
        <f>[1]!s_ipo_listeddate(A4763)</f>
        <v>2007-05-15</v>
      </c>
      <c r="E4763" s="16" t="str">
        <f>[1]!s_info_industry_csrc2023(A4763,"",3)</f>
        <v>货币金融服务</v>
      </c>
      <c r="F4763" s="16">
        <f>[1]!s_is(A4763,83,"FY","YTD","20251231",1,"",100000000)</f>
        <v>2650.71</v>
      </c>
      <c r="G4763" s="16">
        <f>[1]!s_is(A4763,83,"FY","YTD","20241231",1,"",100000000)</f>
        <v>2598.2600000000002</v>
      </c>
      <c r="H4763" s="16">
        <f>[1]!s_is(A4763,61,"FY","YTD","20251231",1,"",100000000)</f>
        <v>956.22</v>
      </c>
      <c r="I4763" s="16">
        <f>[1]!s_is(A4763,61,"FY","YTD","20241231",1,"",100000000)</f>
        <v>935.86</v>
      </c>
      <c r="J4763" s="16">
        <f>[1]!s_fa_roe(A4763,"20251231")</f>
        <v>7.9238</v>
      </c>
      <c r="K4763" s="16">
        <f>[1]!s_stmnote_rdexp(A4763,"20251231",1,10000)</f>
        <v>0</v>
      </c>
      <c r="L4763" s="16">
        <f>[1]!s_margin_tradingbalance(A4763,"",10000)</f>
        <v>132401.7727</v>
      </c>
      <c r="M4763" s="16">
        <f>[1]!s_margin_seclendingbalance(A4763,"",10000)</f>
        <v>963.99080000000004</v>
      </c>
      <c r="N4763" s="17">
        <f>[1]!s_val_ev(A4763,"",100000000)</f>
        <v>5780.094284874358</v>
      </c>
      <c r="O4763" s="17">
        <f>[1]!share_freesharesmv(A4763,"",100000000)</f>
        <v>1534.2145712668002</v>
      </c>
      <c r="P4763" s="17">
        <f ca="1">[1]!s_dq_amount_btin(A4763,TODAY()-1,100000000)</f>
        <v>17.081192269999999</v>
      </c>
      <c r="Q4763" s="17">
        <f ca="1">[1]!s_dq_turn(A4763,TODAY()-1)</f>
        <v>0.94887938792713733</v>
      </c>
      <c r="R4763" s="2">
        <f>[1]!s_pq_amount(A4763,"20260101","",100000000)</f>
        <v>1236.3845183000001</v>
      </c>
      <c r="S4763" s="2">
        <f>[1]!s_pq_avgamount(A4763,"20260101","",100000000)</f>
        <v>11.342977232110092</v>
      </c>
      <c r="T4763" s="17">
        <f>[1]!s_ipo_dilutedpe(A4763)</f>
        <v>31.28</v>
      </c>
      <c r="U4763" s="12">
        <f>[1]!s_ipo_collection_total(A4763,100000000)</f>
        <v>252.037688473</v>
      </c>
      <c r="V4763" s="18">
        <f>[1]!s_val_pe_ttm(A4763,"")</f>
        <v>6.1223716735839844</v>
      </c>
    </row>
    <row r="4764" spans="1:22" x14ac:dyDescent="0.3">
      <c r="A4764" s="12" t="s">
        <v>9754</v>
      </c>
      <c r="B4764" s="12" t="s">
        <v>9755</v>
      </c>
      <c r="C4764" s="16" t="str">
        <f>[1]!s_info_mkt(A4764)</f>
        <v>主板</v>
      </c>
      <c r="D4764" s="16" t="str">
        <f>[1]!s_ipo_listeddate(A4764)</f>
        <v>2011-12-12</v>
      </c>
      <c r="E4764" s="16" t="str">
        <f>[1]!s_info_industry_csrc2023(A4764,"",3)</f>
        <v>资本市场服务</v>
      </c>
      <c r="F4764" s="16">
        <f>[1]!s_is(A4764,83,"FY","YTD","20251231",1,"",100000000)</f>
        <v>90.303662912000007</v>
      </c>
      <c r="G4764" s="16">
        <f>[1]!s_is(A4764,83,"FY","YTD","20241231",1,"",100000000)</f>
        <v>115.33544689919999</v>
      </c>
      <c r="H4764" s="16">
        <f>[1]!s_is(A4764,61,"FY","YTD","20251231",1,"",100000000)</f>
        <v>35.521499999</v>
      </c>
      <c r="I4764" s="16">
        <f>[1]!s_is(A4764,61,"FY","YTD","20241231",1,"",100000000)</f>
        <v>23.661842047600004</v>
      </c>
      <c r="J4764" s="16">
        <f>[1]!s_fa_roe(A4764,"20251231")</f>
        <v>8.3579000000000008</v>
      </c>
      <c r="K4764" s="16">
        <f>[1]!s_stmnote_rdexp(A4764,"20251231",1,10000)</f>
        <v>0</v>
      </c>
      <c r="L4764" s="16">
        <f>[1]!s_margin_tradingbalance(A4764,"",10000)</f>
        <v>284512.61719999998</v>
      </c>
      <c r="M4764" s="16">
        <f>[1]!s_margin_seclendingbalance(A4764,"",10000)</f>
        <v>590.93679999999995</v>
      </c>
      <c r="N4764" s="17">
        <f>[1]!s_val_ev(A4764,"",100000000)</f>
        <v>376.62767504459998</v>
      </c>
      <c r="O4764" s="17">
        <f>[1]!share_freesharesmv(A4764,"",100000000)</f>
        <v>269.93063837279999</v>
      </c>
      <c r="P4764" s="17">
        <f ca="1">[1]!s_dq_amount_btin(A4764,TODAY()-1,100000000)</f>
        <v>2.8991978500000002</v>
      </c>
      <c r="Q4764" s="17">
        <f ca="1">[1]!s_dq_turn(A4764,TODAY()-1)</f>
        <v>0.76261010656210426</v>
      </c>
      <c r="R4764" s="2">
        <f>[1]!s_pq_amount(A4764,"20260101","",100000000)</f>
        <v>472.01002591000002</v>
      </c>
      <c r="S4764" s="2">
        <f>[1]!s_pq_avgamount(A4764,"20260101","",100000000)</f>
        <v>4.7677780394949494</v>
      </c>
      <c r="T4764" s="17">
        <f>[1]!s_ipo_dilutedpe(A4764)</f>
        <v>22.58</v>
      </c>
      <c r="U4764" s="12">
        <f>[1]!s_ipo_collection_total(A4764,100000000)</f>
        <v>32.5</v>
      </c>
      <c r="V4764" s="18">
        <f>[1]!s_val_pe_ttm(A4764,"")</f>
        <v>11.163721084594727</v>
      </c>
    </row>
    <row r="4765" spans="1:22" x14ac:dyDescent="0.3">
      <c r="A4765" s="12" t="s">
        <v>9756</v>
      </c>
      <c r="B4765" s="12" t="s">
        <v>9757</v>
      </c>
      <c r="C4765" s="16" t="str">
        <f>[1]!s_info_mkt(A4765)</f>
        <v>主板</v>
      </c>
      <c r="D4765" s="16" t="str">
        <f>[1]!s_ipo_listeddate(A4765)</f>
        <v>1997-02-28</v>
      </c>
      <c r="E4765" s="16" t="str">
        <f>[1]!s_info_industry_csrc2023(A4765,"",3)</f>
        <v>汽车制造业</v>
      </c>
      <c r="F4765" s="16">
        <f>[1]!s_is(A4765,83,"FY","YTD","20251231",1,"",100000000)</f>
        <v>71.080210247600007</v>
      </c>
      <c r="G4765" s="16">
        <f>[1]!s_is(A4765,83,"FY","YTD","20241231",1,"",100000000)</f>
        <v>71.361302784700001</v>
      </c>
      <c r="H4765" s="16">
        <f>[1]!s_is(A4765,61,"FY","YTD","20251231",1,"",100000000)</f>
        <v>4.8297439017000006</v>
      </c>
      <c r="I4765" s="16">
        <f>[1]!s_is(A4765,61,"FY","YTD","20241231",1,"",100000000)</f>
        <v>6.2631937416999994</v>
      </c>
      <c r="J4765" s="16">
        <f>[1]!s_fa_roe(A4765,"20251231")</f>
        <v>13.192500000000001</v>
      </c>
      <c r="K4765" s="16">
        <f>[1]!s_stmnote_rdexp(A4765,"20251231",1,10000)</f>
        <v>22772.124698</v>
      </c>
      <c r="L4765" s="16">
        <f>[1]!s_margin_tradingbalance(A4765,"",10000)</f>
        <v>64219.802300000003</v>
      </c>
      <c r="M4765" s="16">
        <f>[1]!s_margin_seclendingbalance(A4765,"",10000)</f>
        <v>23.301600000000001</v>
      </c>
      <c r="N4765" s="17">
        <f>[1]!s_val_ev(A4765,"",100000000)</f>
        <v>141.8333776005</v>
      </c>
      <c r="O4765" s="17">
        <f>[1]!share_freesharesmv(A4765,"",100000000)</f>
        <v>94.463079685499991</v>
      </c>
      <c r="P4765" s="17">
        <f ca="1">[1]!s_dq_amount_btin(A4765,TODAY()-1,100000000)</f>
        <v>10.104155479999999</v>
      </c>
      <c r="Q4765" s="17">
        <f ca="1">[1]!s_dq_turn(A4765,TODAY()-1)</f>
        <v>7.02962780071653</v>
      </c>
      <c r="R4765" s="2">
        <f>[1]!s_pq_amount(A4765,"20260101","",100000000)</f>
        <v>1085.0811506099999</v>
      </c>
      <c r="S4765" s="2">
        <f>[1]!s_pq_avgamount(A4765,"20260101","",100000000)</f>
        <v>9.9548729413761468</v>
      </c>
      <c r="T4765" s="17">
        <f>[1]!s_ipo_dilutedpe(A4765)</f>
        <v>0</v>
      </c>
      <c r="U4765" s="12">
        <f>[1]!s_ipo_collection_total(A4765,100000000)</f>
        <v>7.9166E-2</v>
      </c>
      <c r="V4765" s="18">
        <f>[1]!s_val_pe_ttm(A4765,"")</f>
        <v>28.527523040771484</v>
      </c>
    </row>
    <row r="4766" spans="1:22" x14ac:dyDescent="0.3">
      <c r="A4766" s="12" t="s">
        <v>9758</v>
      </c>
      <c r="B4766" s="12" t="s">
        <v>9759</v>
      </c>
      <c r="C4766" s="16" t="str">
        <f>[1]!s_info_mkt(A4766)</f>
        <v>主板</v>
      </c>
      <c r="D4766" s="16" t="str">
        <f>[1]!s_ipo_listeddate(A4766)</f>
        <v>2007-12-18</v>
      </c>
      <c r="E4766" s="16" t="str">
        <f>[1]!s_info_industry_csrc2023(A4766,"",3)</f>
        <v>医药制造业</v>
      </c>
      <c r="F4766" s="16">
        <f>[1]!s_is(A4766,83,"FY","YTD","20251231",1,"",100000000)</f>
        <v>3.8375132597000001</v>
      </c>
      <c r="G4766" s="16">
        <f>[1]!s_is(A4766,83,"FY","YTD","20241231",1,"",100000000)</f>
        <v>3.7616715656999999</v>
      </c>
      <c r="H4766" s="16">
        <f>[1]!s_is(A4766,61,"FY","YTD","20251231",1,"",100000000)</f>
        <v>0.30477433059999998</v>
      </c>
      <c r="I4766" s="16">
        <f>[1]!s_is(A4766,61,"FY","YTD","20241231",1,"",100000000)</f>
        <v>0.20611599550000001</v>
      </c>
      <c r="J4766" s="16">
        <f>[1]!s_fa_roe(A4766,"20251231")</f>
        <v>4.1292999999999997</v>
      </c>
      <c r="K4766" s="16">
        <f>[1]!s_stmnote_rdexp(A4766,"20251231",1,10000)</f>
        <v>3923.524046</v>
      </c>
      <c r="L4766" s="16">
        <f>[1]!s_margin_tradingbalance(A4766,"",10000)</f>
        <v>19680.995800000001</v>
      </c>
      <c r="M4766" s="16">
        <f>[1]!s_margin_seclendingbalance(A4766,"",10000)</f>
        <v>0</v>
      </c>
      <c r="N4766" s="17">
        <f>[1]!s_val_ev(A4766,"",100000000)</f>
        <v>16.900077938400003</v>
      </c>
      <c r="O4766" s="17">
        <f>[1]!share_freesharesmv(A4766,"",100000000)</f>
        <v>13.130237019600001</v>
      </c>
      <c r="P4766" s="17">
        <f ca="1">[1]!s_dq_amount_btin(A4766,TODAY()-1,100000000)</f>
        <v>0.32976569999999999</v>
      </c>
      <c r="Q4766" s="17">
        <f ca="1">[1]!s_dq_turn(A4766,TODAY()-1)</f>
        <v>1.9266773439699809</v>
      </c>
      <c r="R4766" s="2">
        <f>[1]!s_pq_amount(A4766,"20260101","",100000000)</f>
        <v>122.1763042</v>
      </c>
      <c r="S4766" s="2">
        <f>[1]!s_pq_avgamount(A4766,"20260101","",100000000)</f>
        <v>1.131262075925926</v>
      </c>
      <c r="T4766" s="17">
        <f>[1]!s_ipo_dilutedpe(A4766)</f>
        <v>29.95</v>
      </c>
      <c r="U4766" s="12">
        <f>[1]!s_ipo_collection_total(A4766,100000000)</f>
        <v>1.2279500000000001</v>
      </c>
      <c r="V4766" s="18">
        <f>[1]!s_val_pe_ttm(A4766,"")</f>
        <v>61.386871337890625</v>
      </c>
    </row>
    <row r="4767" spans="1:22" x14ac:dyDescent="0.3">
      <c r="A4767" s="12" t="s">
        <v>9760</v>
      </c>
      <c r="B4767" s="12" t="s">
        <v>9761</v>
      </c>
      <c r="C4767" s="16" t="str">
        <f>[1]!s_info_mkt(A4767)</f>
        <v>创业板</v>
      </c>
      <c r="D4767" s="16" t="str">
        <f>[1]!s_ipo_listeddate(A4767)</f>
        <v>2010-09-02</v>
      </c>
      <c r="E4767" s="16" t="str">
        <f>[1]!s_info_industry_csrc2023(A4767,"",3)</f>
        <v>电气机械和器材制造业</v>
      </c>
      <c r="F4767" s="16">
        <f>[1]!s_is(A4767,83,"FY","YTD","20251231",1,"",100000000)</f>
        <v>125.84423006999999</v>
      </c>
      <c r="G4767" s="16">
        <f>[1]!s_is(A4767,83,"FY","YTD","20241231",1,"",100000000)</f>
        <v>202.3934627525</v>
      </c>
      <c r="H4767" s="16">
        <f>[1]!s_is(A4767,61,"FY","YTD","20251231",1,"",100000000)</f>
        <v>-28.266550781999999</v>
      </c>
      <c r="I4767" s="16">
        <f>[1]!s_is(A4767,61,"FY","YTD","20241231",1,"",100000000)</f>
        <v>-34.358655522399999</v>
      </c>
      <c r="J4767" s="16">
        <f>[1]!s_fa_roe(A4767,"20251231")</f>
        <v>-28.086099999999998</v>
      </c>
      <c r="K4767" s="16">
        <f>[1]!s_stmnote_rdexp(A4767,"20251231",1,10000)</f>
        <v>28728.464108</v>
      </c>
      <c r="L4767" s="16">
        <f>[1]!s_margin_tradingbalance(A4767,"",10000)</f>
        <v>72606.406600000002</v>
      </c>
      <c r="M4767" s="16">
        <f>[1]!s_margin_seclendingbalance(A4767,"",10000)</f>
        <v>157.71250000000001</v>
      </c>
      <c r="N4767" s="17">
        <f>[1]!s_val_ev(A4767,"",100000000)</f>
        <v>151.73584516530002</v>
      </c>
      <c r="O4767" s="17">
        <f>[1]!share_freesharesmv(A4767,"",100000000)</f>
        <v>113.94291513660002</v>
      </c>
      <c r="P4767" s="17">
        <f ca="1">[1]!s_dq_amount_btin(A4767,TODAY()-1,100000000)</f>
        <v>6.3654850600000001</v>
      </c>
      <c r="Q4767" s="17">
        <f ca="1">[1]!s_dq_turn(A4767,TODAY()-1)</f>
        <v>5.1131297851950865</v>
      </c>
      <c r="R4767" s="2">
        <f>[1]!s_pq_amount(A4767,"20260101","",100000000)</f>
        <v>2116.80093063</v>
      </c>
      <c r="S4767" s="2">
        <f>[1]!s_pq_avgamount(A4767,"20260101","",100000000)</f>
        <v>19.42019202412844</v>
      </c>
      <c r="T4767" s="17">
        <f>[1]!s_ipo_dilutedpe(A4767)</f>
        <v>67.52</v>
      </c>
      <c r="U4767" s="12">
        <f>[1]!s_ipo_collection_total(A4767,100000000)</f>
        <v>18.899999999999999</v>
      </c>
      <c r="V4767" s="18">
        <f>[1]!s_val_pe_ttm(A4767,"")</f>
        <v>-5.1948771476745605</v>
      </c>
    </row>
    <row r="4768" spans="1:22" x14ac:dyDescent="0.3">
      <c r="A4768" s="12" t="s">
        <v>9762</v>
      </c>
      <c r="B4768" s="12" t="s">
        <v>9763</v>
      </c>
      <c r="C4768" s="16" t="str">
        <f>[1]!s_info_mkt(A4768)</f>
        <v>主板</v>
      </c>
      <c r="D4768" s="16" t="str">
        <f>[1]!s_ipo_listeddate(A4768)</f>
        <v>2006-08-10</v>
      </c>
      <c r="E4768" s="16" t="str">
        <f>[1]!s_info_industry_csrc2023(A4768,"",3)</f>
        <v>公共设施管理业</v>
      </c>
      <c r="F4768" s="16">
        <f>[1]!s_is(A4768,83,"FY","YTD","20251231",1,"",100000000)</f>
        <v>3.5112657226999997</v>
      </c>
      <c r="G4768" s="16">
        <f>[1]!s_is(A4768,83,"FY","YTD","20241231",1,"",100000000)</f>
        <v>5.5703086957000005</v>
      </c>
      <c r="H4768" s="16">
        <f>[1]!s_is(A4768,61,"FY","YTD","20251231",1,"",100000000)</f>
        <v>-3.2964406208999999</v>
      </c>
      <c r="I4768" s="16">
        <f>[1]!s_is(A4768,61,"FY","YTD","20241231",1,"",100000000)</f>
        <v>-0.2810153587</v>
      </c>
      <c r="J4768" s="16">
        <f>[1]!s_fa_roe(A4768,"20251231")</f>
        <v>-26.244199999999999</v>
      </c>
      <c r="K4768" s="16">
        <f>[1]!s_stmnote_rdexp(A4768,"20251231",1,10000)</f>
        <v>1193.7805230000001</v>
      </c>
      <c r="L4768" s="16">
        <f>[1]!s_margin_tradingbalance(A4768,"",10000)</f>
        <v>0</v>
      </c>
      <c r="M4768" s="16">
        <f>[1]!s_margin_seclendingbalance(A4768,"",10000)</f>
        <v>0</v>
      </c>
      <c r="N4768" s="17">
        <f>[1]!s_val_ev(A4768,"",100000000)</f>
        <v>42.927236071200007</v>
      </c>
      <c r="O4768" s="17">
        <f>[1]!share_freesharesmv(A4768,"",100000000)</f>
        <v>18.308496044800002</v>
      </c>
      <c r="P4768" s="17">
        <f ca="1">[1]!s_dq_amount_btin(A4768,TODAY()-1,100000000)</f>
        <v>0.42827700000000002</v>
      </c>
      <c r="Q4768" s="17">
        <f ca="1">[1]!s_dq_turn(A4768,TODAY()-1)</f>
        <v>1.0165390439925857</v>
      </c>
      <c r="R4768" s="2">
        <f>[1]!s_pq_amount(A4768,"20260101","",100000000)</f>
        <v>90.399300370000006</v>
      </c>
      <c r="S4768" s="2">
        <f>[1]!s_pq_avgamount(A4768,"20260101","",100000000)</f>
        <v>0.82935137954128446</v>
      </c>
      <c r="T4768" s="17">
        <f>[1]!s_ipo_dilutedpe(A4768)</f>
        <v>27.38</v>
      </c>
      <c r="U4768" s="12">
        <f>[1]!s_ipo_collection_total(A4768,100000000)</f>
        <v>1.98</v>
      </c>
      <c r="V4768" s="18">
        <f>[1]!s_val_pe_ttm(A4768,"")</f>
        <v>-13.623913764953613</v>
      </c>
    </row>
    <row r="4769" spans="1:22" x14ac:dyDescent="0.3">
      <c r="A4769" s="12" t="s">
        <v>9764</v>
      </c>
      <c r="B4769" s="12" t="s">
        <v>9765</v>
      </c>
      <c r="C4769" s="16" t="str">
        <f>[1]!s_info_mkt(A4769)</f>
        <v>主板</v>
      </c>
      <c r="D4769" s="16" t="str">
        <f>[1]!s_ipo_listeddate(A4769)</f>
        <v>2023-12-20</v>
      </c>
      <c r="E4769" s="16" t="str">
        <f>[1]!s_info_industry_csrc2023(A4769,"",3)</f>
        <v>商务服务业</v>
      </c>
      <c r="F4769" s="16">
        <f>[1]!s_is(A4769,83,"FY","YTD","20251231",1,"",100000000)</f>
        <v>27.1535558008</v>
      </c>
      <c r="G4769" s="16">
        <f>[1]!s_is(A4769,83,"FY","YTD","20241231",1,"",100000000)</f>
        <v>26.572130278499998</v>
      </c>
      <c r="H4769" s="16">
        <f>[1]!s_is(A4769,61,"FY","YTD","20251231",1,"",100000000)</f>
        <v>1.2659751661</v>
      </c>
      <c r="I4769" s="16">
        <f>[1]!s_is(A4769,61,"FY","YTD","20241231",1,"",100000000)</f>
        <v>1.2549420937</v>
      </c>
      <c r="J4769" s="16">
        <f>[1]!s_fa_roe(A4769,"20251231")</f>
        <v>6.9587000000000003</v>
      </c>
      <c r="K4769" s="16">
        <f>[1]!s_stmnote_rdexp(A4769,"20251231",1,10000)</f>
        <v>2749.2837210000002</v>
      </c>
      <c r="L4769" s="16">
        <f>[1]!s_margin_tradingbalance(A4769,"",10000)</f>
        <v>17609.560600000001</v>
      </c>
      <c r="M4769" s="16">
        <f>[1]!s_margin_seclendingbalance(A4769,"",10000)</f>
        <v>35.731099999999998</v>
      </c>
      <c r="N4769" s="17">
        <f>[1]!s_val_ev(A4769,"",100000000)</f>
        <v>58.212903454500001</v>
      </c>
      <c r="O4769" s="17">
        <f>[1]!share_freesharesmv(A4769,"",100000000)</f>
        <v>16.736209719000001</v>
      </c>
      <c r="P4769" s="17">
        <f ca="1">[1]!s_dq_amount_btin(A4769,TODAY()-1,100000000)</f>
        <v>1.2523191899999999</v>
      </c>
      <c r="Q4769" s="17">
        <f ca="1">[1]!s_dq_turn(A4769,TODAY()-1)</f>
        <v>5.077595567483244</v>
      </c>
      <c r="R4769" s="2">
        <f>[1]!s_pq_amount(A4769,"20260101","",100000000)</f>
        <v>108.40543544000001</v>
      </c>
      <c r="S4769" s="2">
        <f>[1]!s_pq_avgamount(A4769,"20260101","",100000000)</f>
        <v>0.99454527926605507</v>
      </c>
      <c r="T4769" s="17">
        <f>[1]!s_ipo_dilutedpe(A4769)</f>
        <v>19.86</v>
      </c>
      <c r="U4769" s="12">
        <f>[1]!s_ipo_collection_total(A4769,100000000)</f>
        <v>5.1344087109999998</v>
      </c>
      <c r="V4769" s="18">
        <f>[1]!s_val_pe_ttm(A4769,"")</f>
        <v>45.234218597412109</v>
      </c>
    </row>
    <row r="4770" spans="1:22" x14ac:dyDescent="0.3">
      <c r="A4770" s="12" t="s">
        <v>9766</v>
      </c>
      <c r="B4770" s="12" t="s">
        <v>9767</v>
      </c>
      <c r="C4770" s="16" t="str">
        <f>[1]!s_info_mkt(A4770)</f>
        <v>科创板</v>
      </c>
      <c r="D4770" s="16" t="str">
        <f>[1]!s_ipo_listeddate(A4770)</f>
        <v>2020-03-26</v>
      </c>
      <c r="E4770" s="16" t="str">
        <f>[1]!s_info_industry_csrc2023(A4770,"",3)</f>
        <v>医药制造业</v>
      </c>
      <c r="F4770" s="16">
        <f>[1]!s_is(A4770,83,"FY","YTD","20251231",1,"",100000000)</f>
        <v>1.4192755752999999</v>
      </c>
      <c r="G4770" s="16">
        <f>[1]!s_is(A4770,83,"FY","YTD","20241231",1,"",100000000)</f>
        <v>2.5172152451000001</v>
      </c>
      <c r="H4770" s="16">
        <f>[1]!s_is(A4770,61,"FY","YTD","20251231",1,"",100000000)</f>
        <v>-1.3690038530999999</v>
      </c>
      <c r="I4770" s="16">
        <f>[1]!s_is(A4770,61,"FY","YTD","20241231",1,"",100000000)</f>
        <v>-3.4650521245999997</v>
      </c>
      <c r="J4770" s="16">
        <f>[1]!s_fa_roe(A4770,"20251231")</f>
        <v>-15.917299999999999</v>
      </c>
      <c r="K4770" s="16">
        <f>[1]!s_stmnote_rdexp(A4770,"20251231",1,10000)</f>
        <v>7598.375634</v>
      </c>
      <c r="L4770" s="16">
        <f>[1]!s_margin_tradingbalance(A4770,"",10000)</f>
        <v>6288.1217999999999</v>
      </c>
      <c r="M4770" s="16">
        <f>[1]!s_margin_seclendingbalance(A4770,"",10000)</f>
        <v>0</v>
      </c>
      <c r="N4770" s="17">
        <f>[1]!s_val_ev(A4770,"",100000000)</f>
        <v>17.39696</v>
      </c>
      <c r="O4770" s="17">
        <f>[1]!share_freesharesmv(A4770,"",100000000)</f>
        <v>9.6925919999999994</v>
      </c>
      <c r="P4770" s="17">
        <f ca="1">[1]!s_dq_amount_btin(A4770,TODAY()-1,100000000)</f>
        <v>0.68702255000000001</v>
      </c>
      <c r="Q4770" s="17">
        <f ca="1">[1]!s_dq_turn(A4770,TODAY()-1)</f>
        <v>3.807895772594752</v>
      </c>
      <c r="R4770" s="2">
        <f>[1]!s_pq_amount(A4770,"20260101","",100000000)</f>
        <v>87.243329230000001</v>
      </c>
      <c r="S4770" s="2">
        <f>[1]!s_pq_avgamount(A4770,"20260101","",100000000)</f>
        <v>0.80780860398148147</v>
      </c>
      <c r="T4770" s="17">
        <f>[1]!s_ipo_dilutedpe(A4770)</f>
        <v>55.48</v>
      </c>
      <c r="U4770" s="12">
        <f>[1]!s_ipo_collection_total(A4770,100000000)</f>
        <v>12.228999999999999</v>
      </c>
      <c r="V4770" s="18">
        <f>[1]!s_val_pe_ttm(A4770,"")</f>
        <v>-12.241409301757813</v>
      </c>
    </row>
    <row r="4771" spans="1:22" x14ac:dyDescent="0.3">
      <c r="A4771" s="12" t="s">
        <v>9768</v>
      </c>
      <c r="B4771" s="12" t="s">
        <v>9769</v>
      </c>
      <c r="C4771" s="16" t="str">
        <f>[1]!s_info_mkt(A4771)</f>
        <v>主板</v>
      </c>
      <c r="D4771" s="16" t="str">
        <f>[1]!s_ipo_listeddate(A4771)</f>
        <v>2016-04-28</v>
      </c>
      <c r="E4771" s="16" t="str">
        <f>[1]!s_info_industry_csrc2023(A4771,"",3)</f>
        <v>石油、煤炭及其他燃料加工业</v>
      </c>
      <c r="F4771" s="16">
        <f>[1]!s_is(A4771,83,"FY","YTD","20251231",1,"",100000000)</f>
        <v>48.310252133599995</v>
      </c>
      <c r="G4771" s="16">
        <f>[1]!s_is(A4771,83,"FY","YTD","20241231",1,"",100000000)</f>
        <v>12.735698902999999</v>
      </c>
      <c r="H4771" s="16">
        <f>[1]!s_is(A4771,61,"FY","YTD","20251231",1,"",100000000)</f>
        <v>0.3134811374</v>
      </c>
      <c r="I4771" s="16">
        <f>[1]!s_is(A4771,61,"FY","YTD","20241231",1,"",100000000)</f>
        <v>-3.6694028542000003</v>
      </c>
      <c r="J4771" s="16">
        <f>[1]!s_fa_roe(A4771,"20251231")</f>
        <v>6.3320999999999996</v>
      </c>
      <c r="K4771" s="16">
        <f>[1]!s_stmnote_rdexp(A4771,"20251231",1,10000)</f>
        <v>17244.029208</v>
      </c>
      <c r="L4771" s="16">
        <f>[1]!s_margin_tradingbalance(A4771,"",10000)</f>
        <v>0</v>
      </c>
      <c r="M4771" s="16">
        <f>[1]!s_margin_seclendingbalance(A4771,"",10000)</f>
        <v>0</v>
      </c>
      <c r="N4771" s="17">
        <f>[1]!s_val_ev(A4771,"",100000000)</f>
        <v>55.621941464000002</v>
      </c>
      <c r="O4771" s="17">
        <f>[1]!share_freesharesmv(A4771,"",100000000)</f>
        <v>34.021040912000004</v>
      </c>
      <c r="P4771" s="17">
        <f ca="1">[1]!s_dq_amount_btin(A4771,TODAY()-1,100000000)</f>
        <v>0.66366459</v>
      </c>
      <c r="Q4771" s="17">
        <f ca="1">[1]!s_dq_turn(A4771,TODAY()-1)</f>
        <v>1.172781788679925</v>
      </c>
      <c r="R4771" s="2">
        <f>[1]!s_pq_amount(A4771,"20260101","",100000000)</f>
        <v>152.26947050000001</v>
      </c>
      <c r="S4771" s="2">
        <f>[1]!s_pq_avgamount(A4771,"20260101","",100000000)</f>
        <v>1.3969676192660549</v>
      </c>
      <c r="T4771" s="17">
        <f>[1]!s_ipo_dilutedpe(A4771)</f>
        <v>22.97</v>
      </c>
      <c r="U4771" s="12">
        <f>[1]!s_ipo_collection_total(A4771,100000000)</f>
        <v>2.1579600000000001</v>
      </c>
      <c r="V4771" s="18">
        <f>[1]!s_val_pe_ttm(A4771,"")</f>
        <v>163.57731628417969</v>
      </c>
    </row>
    <row r="4772" spans="1:22" x14ac:dyDescent="0.3">
      <c r="A4772" s="12" t="s">
        <v>9770</v>
      </c>
      <c r="B4772" s="12" t="s">
        <v>9771</v>
      </c>
      <c r="C4772" s="16" t="str">
        <f>[1]!s_info_mkt(A4772)</f>
        <v>主板</v>
      </c>
      <c r="D4772" s="16" t="str">
        <f>[1]!s_ipo_listeddate(A4772)</f>
        <v>1993-12-15</v>
      </c>
      <c r="E4772" s="16" t="str">
        <f>[1]!s_info_industry_csrc2023(A4772,"",3)</f>
        <v>化学原料和化学制品制造业</v>
      </c>
      <c r="F4772" s="16">
        <f>[1]!s_is(A4772,83,"FY","YTD","20251231",1,"",100000000)</f>
        <v>15.716641789500001</v>
      </c>
      <c r="G4772" s="16">
        <f>[1]!s_is(A4772,83,"FY","YTD","20241231",1,"",100000000)</f>
        <v>21.328425354</v>
      </c>
      <c r="H4772" s="16">
        <f>[1]!s_is(A4772,61,"FY","YTD","20251231",1,"",100000000)</f>
        <v>-4.9442345943000001</v>
      </c>
      <c r="I4772" s="16">
        <f>[1]!s_is(A4772,61,"FY","YTD","20241231",1,"",100000000)</f>
        <v>-2.4439209040000001</v>
      </c>
      <c r="J4772" s="16">
        <f>[1]!s_fa_roe(A4772,"20251231")</f>
        <v>-55.024900000000002</v>
      </c>
      <c r="K4772" s="16">
        <f>[1]!s_stmnote_rdexp(A4772,"20251231",1,10000)</f>
        <v>5222.5906079999995</v>
      </c>
      <c r="L4772" s="16">
        <f>[1]!s_margin_tradingbalance(A4772,"",10000)</f>
        <v>9753.9071999999996</v>
      </c>
      <c r="M4772" s="16">
        <f>[1]!s_margin_seclendingbalance(A4772,"",10000)</f>
        <v>0</v>
      </c>
      <c r="N4772" s="17">
        <f>[1]!s_val_ev(A4772,"",100000000)</f>
        <v>23.782677613600001</v>
      </c>
      <c r="O4772" s="17">
        <f>[1]!share_freesharesmv(A4772,"",100000000)</f>
        <v>20.245903056500001</v>
      </c>
      <c r="P4772" s="17">
        <f ca="1">[1]!s_dq_amount_btin(A4772,TODAY()-1,100000000)</f>
        <v>1.1170285799999999</v>
      </c>
      <c r="Q4772" s="17">
        <f ca="1">[1]!s_dq_turn(A4772,TODAY()-1)</f>
        <v>4.6678709643510201</v>
      </c>
      <c r="R4772" s="2">
        <f>[1]!s_pq_amount(A4772,"20260101","",100000000)</f>
        <v>270.34309000000002</v>
      </c>
      <c r="S4772" s="2">
        <f>[1]!s_pq_avgamount(A4772,"20260101","",100000000)</f>
        <v>2.4802118348623856</v>
      </c>
      <c r="T4772" s="17">
        <f>[1]!s_ipo_dilutedpe(A4772)</f>
        <v>0</v>
      </c>
      <c r="U4772" s="12">
        <f>[1]!s_ipo_collection_total(A4772,100000000)</f>
        <v>1.5</v>
      </c>
      <c r="V4772" s="18">
        <f>[1]!s_val_pe_ttm(A4772,"")</f>
        <v>-4.6867222785949707</v>
      </c>
    </row>
    <row r="4773" spans="1:22" x14ac:dyDescent="0.3">
      <c r="A4773" s="12" t="s">
        <v>9772</v>
      </c>
      <c r="B4773" s="12" t="s">
        <v>9773</v>
      </c>
      <c r="C4773" s="16" t="str">
        <f>[1]!s_info_mkt(A4773)</f>
        <v>主板</v>
      </c>
      <c r="D4773" s="16" t="str">
        <f>[1]!s_ipo_listeddate(A4773)</f>
        <v>1997-02-27</v>
      </c>
      <c r="E4773" s="16" t="str">
        <f>[1]!s_info_industry_csrc2023(A4773,"",3)</f>
        <v>资本市场服务</v>
      </c>
      <c r="F4773" s="16">
        <f>[1]!s_is(A4773,83,"FY","YTD","20251231",1,"",100000000)</f>
        <v>50.689365298599995</v>
      </c>
      <c r="G4773" s="16">
        <f>[1]!s_is(A4773,83,"FY","YTD","20241231",1,"",100000000)</f>
        <v>65.050791053300003</v>
      </c>
      <c r="H4773" s="16">
        <f>[1]!s_is(A4773,61,"FY","YTD","20251231",1,"",100000000)</f>
        <v>14.513967940599999</v>
      </c>
      <c r="I4773" s="16">
        <f>[1]!s_is(A4773,61,"FY","YTD","20241231",1,"",100000000)</f>
        <v>8.7364907444000011</v>
      </c>
      <c r="J4773" s="16">
        <f>[1]!s_fa_roe(A4773,"20251231")</f>
        <v>7.3968999999999996</v>
      </c>
      <c r="K4773" s="16">
        <f>[1]!s_stmnote_rdexp(A4773,"20251231",1,10000)</f>
        <v>0</v>
      </c>
      <c r="L4773" s="16">
        <f>[1]!s_margin_tradingbalance(A4773,"",10000)</f>
        <v>135217.6508</v>
      </c>
      <c r="M4773" s="16">
        <f>[1]!s_margin_seclendingbalance(A4773,"",10000)</f>
        <v>163.98240000000001</v>
      </c>
      <c r="N4773" s="17">
        <f>[1]!s_val_ev(A4773,"",100000000)</f>
        <v>182.78937266149998</v>
      </c>
      <c r="O4773" s="17">
        <f>[1]!share_freesharesmv(A4773,"",100000000)</f>
        <v>104.9047470009</v>
      </c>
      <c r="P4773" s="17">
        <f ca="1">[1]!s_dq_amount_btin(A4773,TODAY()-1,100000000)</f>
        <v>2.08477325</v>
      </c>
      <c r="Q4773" s="17">
        <f ca="1">[1]!s_dq_turn(A4773,TODAY()-1)</f>
        <v>1.1312032312344125</v>
      </c>
      <c r="R4773" s="2">
        <f>[1]!s_pq_amount(A4773,"20260101","",100000000)</f>
        <v>287.42886636999998</v>
      </c>
      <c r="S4773" s="2">
        <f>[1]!s_pq_avgamount(A4773,"20260101","",100000000)</f>
        <v>2.6369620767889907</v>
      </c>
      <c r="T4773" s="17">
        <f>[1]!s_ipo_dilutedpe(A4773)</f>
        <v>0</v>
      </c>
      <c r="U4773" s="12">
        <f>[1]!s_ipo_collection_total(A4773,100000000)</f>
        <v>0.75283999999999995</v>
      </c>
      <c r="V4773" s="18">
        <f>[1]!s_val_pe_ttm(A4773,"")</f>
        <v>11.01511287689209</v>
      </c>
    </row>
    <row r="4774" spans="1:22" x14ac:dyDescent="0.3">
      <c r="A4774" s="12" t="s">
        <v>9774</v>
      </c>
      <c r="B4774" s="12" t="s">
        <v>9775</v>
      </c>
      <c r="C4774" s="16" t="str">
        <f>[1]!s_info_mkt(A4774)</f>
        <v>主板</v>
      </c>
      <c r="D4774" s="16" t="str">
        <f>[1]!s_ipo_listeddate(A4774)</f>
        <v>2019-01-08</v>
      </c>
      <c r="E4774" s="16" t="str">
        <f>[1]!s_info_industry_csrc2023(A4774,"",3)</f>
        <v>水上运输业</v>
      </c>
      <c r="F4774" s="16">
        <f>[1]!s_is(A4774,83,"FY","YTD","20251231",1,"",100000000)</f>
        <v>58.195410324699999</v>
      </c>
      <c r="G4774" s="16">
        <f>[1]!s_is(A4774,83,"FY","YTD","20241231",1,"",100000000)</f>
        <v>64.752690376299995</v>
      </c>
      <c r="H4774" s="16">
        <f>[1]!s_is(A4774,61,"FY","YTD","20251231",1,"",100000000)</f>
        <v>13.114871897</v>
      </c>
      <c r="I4774" s="16">
        <f>[1]!s_is(A4774,61,"FY","YTD","20241231",1,"",100000000)</f>
        <v>19.210788003099999</v>
      </c>
      <c r="J4774" s="16">
        <f>[1]!s_fa_roe(A4774,"20251231")</f>
        <v>11.6777</v>
      </c>
      <c r="K4774" s="16">
        <f>[1]!s_stmnote_rdexp(A4774,"20251231",1,10000)</f>
        <v>81.084905000000006</v>
      </c>
      <c r="L4774" s="16">
        <f>[1]!s_margin_tradingbalance(A4774,"",10000)</f>
        <v>138703.96359999999</v>
      </c>
      <c r="M4774" s="16">
        <f>[1]!s_margin_seclendingbalance(A4774,"",10000)</f>
        <v>321.69830000000002</v>
      </c>
      <c r="N4774" s="17">
        <f>[1]!s_val_ev(A4774,"",100000000)</f>
        <v>211.08354497779999</v>
      </c>
      <c r="O4774" s="17">
        <f>[1]!share_freesharesmv(A4774,"",100000000)</f>
        <v>146.13874747449998</v>
      </c>
      <c r="P4774" s="17">
        <f ca="1">[1]!s_dq_amount_btin(A4774,TODAY()-1,100000000)</f>
        <v>16.029277879999999</v>
      </c>
      <c r="Q4774" s="17">
        <f ca="1">[1]!s_dq_turn(A4774,TODAY()-1)</f>
        <v>7.5889549688417199</v>
      </c>
      <c r="R4774" s="2">
        <f>[1]!s_pq_amount(A4774,"20260101","",100000000)</f>
        <v>1635.87026034</v>
      </c>
      <c r="S4774" s="2">
        <f>[1]!s_pq_avgamount(A4774,"20260101","",100000000)</f>
        <v>15.007984039816513</v>
      </c>
      <c r="T4774" s="17">
        <f>[1]!s_ipo_dilutedpe(A4774)</f>
        <v>0</v>
      </c>
      <c r="U4774" s="12">
        <f>[1]!s_ipo_collection_total(A4774,100000000)</f>
        <v>0</v>
      </c>
      <c r="V4774" s="18">
        <f>[1]!s_val_pe_ttm(A4774,"")</f>
        <v>14.470463752746582</v>
      </c>
    </row>
    <row r="4775" spans="1:22" x14ac:dyDescent="0.3">
      <c r="A4775" s="12" t="s">
        <v>9776</v>
      </c>
      <c r="B4775" s="12" t="s">
        <v>9777</v>
      </c>
      <c r="C4775" s="16" t="str">
        <f>[1]!s_info_mkt(A4775)</f>
        <v>创业板</v>
      </c>
      <c r="D4775" s="16" t="str">
        <f>[1]!s_ipo_listeddate(A4775)</f>
        <v>2011-04-21</v>
      </c>
      <c r="E4775" s="16" t="str">
        <f>[1]!s_info_industry_csrc2023(A4775,"",3)</f>
        <v>计算机、通信和其他电子设备制造业</v>
      </c>
      <c r="F4775" s="16">
        <f>[1]!s_is(A4775,83,"FY","YTD","20251231",1,"",100000000)</f>
        <v>1.7188928765</v>
      </c>
      <c r="G4775" s="16">
        <f>[1]!s_is(A4775,83,"FY","YTD","20241231",1,"",100000000)</f>
        <v>8.4681216373999995</v>
      </c>
      <c r="H4775" s="16">
        <f>[1]!s_is(A4775,61,"FY","YTD","20251231",1,"",100000000)</f>
        <v>-6.0500818748</v>
      </c>
      <c r="I4775" s="16">
        <f>[1]!s_is(A4775,61,"FY","YTD","20241231",1,"",100000000)</f>
        <v>-4.0765162496</v>
      </c>
      <c r="J4775" s="16">
        <f>[1]!s_fa_roe(A4775,"20251231")</f>
        <v>-79.502899999999997</v>
      </c>
      <c r="K4775" s="16">
        <f>[1]!s_stmnote_rdexp(A4775,"20251231",1,10000)</f>
        <v>4329.8041479999993</v>
      </c>
      <c r="L4775" s="16">
        <f>[1]!s_margin_tradingbalance(A4775,"",10000)</f>
        <v>0</v>
      </c>
      <c r="M4775" s="16">
        <f>[1]!s_margin_seclendingbalance(A4775,"",10000)</f>
        <v>0</v>
      </c>
      <c r="N4775" s="17">
        <f>[1]!s_val_ev(A4775,"",100000000)</f>
        <v>23.2660296</v>
      </c>
      <c r="O4775" s="17">
        <f>[1]!share_freesharesmv(A4775,"",100000000)</f>
        <v>14.1438820895</v>
      </c>
      <c r="P4775" s="17">
        <f ca="1">[1]!s_dq_amount_btin(A4775,TODAY()-1,100000000)</f>
        <v>0.16377505000000001</v>
      </c>
      <c r="Q4775" s="17">
        <f ca="1">[1]!s_dq_turn(A4775,TODAY()-1)</f>
        <v>0.6993740350093941</v>
      </c>
      <c r="R4775" s="2">
        <f>[1]!s_pq_amount(A4775,"20260101","",100000000)</f>
        <v>33.095888549999998</v>
      </c>
      <c r="S4775" s="2">
        <f>[1]!s_pq_avgamount(A4775,"20260101","",100000000)</f>
        <v>0.30363200504587157</v>
      </c>
      <c r="T4775" s="17">
        <f>[1]!s_ipo_dilutedpe(A4775)</f>
        <v>66.89</v>
      </c>
      <c r="U4775" s="12">
        <f>[1]!s_ipo_collection_total(A4775,100000000)</f>
        <v>7.9640000000000004</v>
      </c>
      <c r="V4775" s="18">
        <f>[1]!s_val_pe_ttm(A4775,"")</f>
        <v>-3.8302826881408691</v>
      </c>
    </row>
    <row r="4776" spans="1:22" x14ac:dyDescent="0.3">
      <c r="A4776" s="12" t="s">
        <v>9778</v>
      </c>
      <c r="B4776" s="12" t="s">
        <v>9779</v>
      </c>
      <c r="C4776" s="16" t="str">
        <f>[1]!s_info_mkt(A4776)</f>
        <v>创业板</v>
      </c>
      <c r="D4776" s="16" t="str">
        <f>[1]!s_ipo_listeddate(A4776)</f>
        <v>2016-11-22</v>
      </c>
      <c r="E4776" s="16" t="str">
        <f>[1]!s_info_industry_csrc2023(A4776,"",3)</f>
        <v>计算机、通信和其他电子设备制造业</v>
      </c>
      <c r="F4776" s="16">
        <f>[1]!s_is(A4776,83,"FY","YTD","20251231",1,"",100000000)</f>
        <v>5.9121170521000002</v>
      </c>
      <c r="G4776" s="16">
        <f>[1]!s_is(A4776,83,"FY","YTD","20241231",1,"",100000000)</f>
        <v>5.5695992985</v>
      </c>
      <c r="H4776" s="16">
        <f>[1]!s_is(A4776,61,"FY","YTD","20251231",1,"",100000000)</f>
        <v>-0.97564142629999995</v>
      </c>
      <c r="I4776" s="16">
        <f>[1]!s_is(A4776,61,"FY","YTD","20241231",1,"",100000000)</f>
        <v>-2.0577188888999998</v>
      </c>
      <c r="J4776" s="16">
        <f>[1]!s_fa_roe(A4776,"20251231")</f>
        <v>-16.650099999999998</v>
      </c>
      <c r="K4776" s="16">
        <f>[1]!s_stmnote_rdexp(A4776,"20251231",1,10000)</f>
        <v>6412.5309079999997</v>
      </c>
      <c r="L4776" s="16">
        <f>[1]!s_margin_tradingbalance(A4776,"",10000)</f>
        <v>0</v>
      </c>
      <c r="M4776" s="16">
        <f>[1]!s_margin_seclendingbalance(A4776,"",10000)</f>
        <v>0</v>
      </c>
      <c r="N4776" s="17">
        <f>[1]!s_val_ev(A4776,"",100000000)</f>
        <v>29.96455344</v>
      </c>
      <c r="O4776" s="17">
        <f>[1]!share_freesharesmv(A4776,"",100000000)</f>
        <v>26.524638719999999</v>
      </c>
      <c r="P4776" s="17">
        <f ca="1">[1]!s_dq_amount_btin(A4776,TODAY()-1,100000000)</f>
        <v>1.5890601099999999</v>
      </c>
      <c r="Q4776" s="17">
        <f ca="1">[1]!s_dq_turn(A4776,TODAY()-1)</f>
        <v>5.7280172188931147</v>
      </c>
      <c r="R4776" s="2">
        <f>[1]!s_pq_amount(A4776,"20260101","",100000000)</f>
        <v>317.54407964000001</v>
      </c>
      <c r="S4776" s="2">
        <f>[1]!s_pq_avgamount(A4776,"20260101","",100000000)</f>
        <v>2.9132484370642202</v>
      </c>
      <c r="T4776" s="17">
        <f>[1]!s_ipo_dilutedpe(A4776)</f>
        <v>22.98</v>
      </c>
      <c r="U4776" s="12">
        <f>[1]!s_ipo_collection_total(A4776,100000000)</f>
        <v>3.512</v>
      </c>
      <c r="V4776" s="18">
        <f>[1]!s_val_pe_ttm(A4776,"")</f>
        <v>-32.779106140136719</v>
      </c>
    </row>
    <row r="4777" spans="1:22" x14ac:dyDescent="0.3">
      <c r="A4777" s="12" t="s">
        <v>9780</v>
      </c>
      <c r="B4777" s="12" t="s">
        <v>9781</v>
      </c>
      <c r="C4777" s="16" t="str">
        <f>[1]!s_info_mkt(A4777)</f>
        <v>主板</v>
      </c>
      <c r="D4777" s="16" t="str">
        <f>[1]!s_ipo_listeddate(A4777)</f>
        <v>2017-07-18</v>
      </c>
      <c r="E4777" s="16" t="str">
        <f>[1]!s_info_industry_csrc2023(A4777,"",3)</f>
        <v>非金属矿物制品业</v>
      </c>
      <c r="F4777" s="16">
        <f>[1]!s_is(A4777,83,"FY","YTD","20251231",1,"",100000000)</f>
        <v>176.92653978999999</v>
      </c>
      <c r="G4777" s="16">
        <f>[1]!s_is(A4777,83,"FY","YTD","20241231",1,"",100000000)</f>
        <v>137.49825825190001</v>
      </c>
      <c r="H4777" s="16">
        <f>[1]!s_is(A4777,61,"FY","YTD","20251231",1,"",100000000)</f>
        <v>7.4666323266000001</v>
      </c>
      <c r="I4777" s="16">
        <f>[1]!s_is(A4777,61,"FY","YTD","20241231",1,"",100000000)</f>
        <v>2.7241289693000001</v>
      </c>
      <c r="J4777" s="16">
        <f>[1]!s_fa_roe(A4777,"20251231")</f>
        <v>13.731299999999999</v>
      </c>
      <c r="K4777" s="16">
        <f>[1]!s_stmnote_rdexp(A4777,"20251231",1,10000)</f>
        <v>17895.472459000001</v>
      </c>
      <c r="L4777" s="16">
        <f>[1]!s_margin_tradingbalance(A4777,"",10000)</f>
        <v>62326.332199999997</v>
      </c>
      <c r="M4777" s="16">
        <f>[1]!s_margin_seclendingbalance(A4777,"",10000)</f>
        <v>304.10640000000001</v>
      </c>
      <c r="N4777" s="17">
        <f>[1]!s_val_ev(A4777,"",100000000)</f>
        <v>98.4254410984</v>
      </c>
      <c r="O4777" s="17">
        <f>[1]!share_freesharesmv(A4777,"",100000000)</f>
        <v>73.028696780000004</v>
      </c>
      <c r="P4777" s="17">
        <f ca="1">[1]!s_dq_amount_btin(A4777,TODAY()-1,100000000)</f>
        <v>2.9676977899999999</v>
      </c>
      <c r="Q4777" s="17">
        <f ca="1">[1]!s_dq_turn(A4777,TODAY()-1)</f>
        <v>2.9575001254907458</v>
      </c>
      <c r="R4777" s="2">
        <f>[1]!s_pq_amount(A4777,"20260101","",100000000)</f>
        <v>610.43173160000003</v>
      </c>
      <c r="S4777" s="2">
        <f>[1]!s_pq_avgamount(A4777,"20260101","",100000000)</f>
        <v>5.6002911155963302</v>
      </c>
      <c r="T4777" s="17">
        <f>[1]!s_ipo_dilutedpe(A4777)</f>
        <v>22.97</v>
      </c>
      <c r="U4777" s="12">
        <f>[1]!s_ipo_collection_total(A4777,100000000)</f>
        <v>4.74376</v>
      </c>
      <c r="V4777" s="18">
        <f>[1]!s_val_pe_ttm(A4777,"")</f>
        <v>13.890157699584961</v>
      </c>
    </row>
    <row r="4778" spans="1:22" x14ac:dyDescent="0.3">
      <c r="A4778" s="12" t="s">
        <v>9782</v>
      </c>
      <c r="B4778" s="12" t="s">
        <v>9783</v>
      </c>
      <c r="C4778" s="16" t="str">
        <f>[1]!s_info_mkt(A4778)</f>
        <v>主板</v>
      </c>
      <c r="D4778" s="16" t="str">
        <f>[1]!s_ipo_listeddate(A4778)</f>
        <v>1997-07-09</v>
      </c>
      <c r="E4778" s="16" t="str">
        <f>[1]!s_info_industry_csrc2023(A4778,"",3)</f>
        <v>资本市场服务</v>
      </c>
      <c r="F4778" s="16">
        <f>[1]!s_is(A4778,83,"FY","YTD","20251231",1,"",100000000)</f>
        <v>34.547319670999997</v>
      </c>
      <c r="G4778" s="16">
        <f>[1]!s_is(A4778,83,"FY","YTD","20241231",1,"",100000000)</f>
        <v>42.175413427700001</v>
      </c>
      <c r="H4778" s="16">
        <f>[1]!s_is(A4778,61,"FY","YTD","20251231",1,"",100000000)</f>
        <v>7.6922394865000001</v>
      </c>
      <c r="I4778" s="16">
        <f>[1]!s_is(A4778,61,"FY","YTD","20241231",1,"",100000000)</f>
        <v>4.2837946963000002</v>
      </c>
      <c r="J4778" s="16">
        <f>[1]!s_fa_roe(A4778,"20251231")</f>
        <v>3.4443999999999999</v>
      </c>
      <c r="K4778" s="16">
        <f>[1]!s_stmnote_rdexp(A4778,"20251231",1,10000)</f>
        <v>0</v>
      </c>
      <c r="L4778" s="16">
        <f>[1]!s_margin_tradingbalance(A4778,"",10000)</f>
        <v>159365.7659</v>
      </c>
      <c r="M4778" s="16">
        <f>[1]!s_margin_seclendingbalance(A4778,"",10000)</f>
        <v>724.43280000000004</v>
      </c>
      <c r="N4778" s="17">
        <f>[1]!s_val_ev(A4778,"",100000000)</f>
        <v>229.90228117200002</v>
      </c>
      <c r="O4778" s="17">
        <f>[1]!share_freesharesmv(A4778,"",100000000)</f>
        <v>144.48704522399998</v>
      </c>
      <c r="P4778" s="17">
        <f ca="1">[1]!s_dq_amount_btin(A4778,TODAY()-1,100000000)</f>
        <v>1.9759171900000001</v>
      </c>
      <c r="Q4778" s="17">
        <f ca="1">[1]!s_dq_turn(A4778,TODAY()-1)</f>
        <v>0.93764138073224312</v>
      </c>
      <c r="R4778" s="2">
        <f>[1]!s_pq_amount(A4778,"20260101","",100000000)</f>
        <v>258.26266806000001</v>
      </c>
      <c r="S4778" s="2">
        <f>[1]!s_pq_avgamount(A4778,"20260101","",100000000)</f>
        <v>2.3693822757798166</v>
      </c>
      <c r="T4778" s="17">
        <f>[1]!s_ipo_dilutedpe(A4778)</f>
        <v>0</v>
      </c>
      <c r="U4778" s="12">
        <f>[1]!s_ipo_collection_total(A4778,100000000)</f>
        <v>2.7959999999999998</v>
      </c>
      <c r="V4778" s="18">
        <f>[1]!s_val_pe_ttm(A4778,"")</f>
        <v>27.838567733764648</v>
      </c>
    </row>
    <row r="4779" spans="1:22" x14ac:dyDescent="0.3">
      <c r="A4779" s="12" t="s">
        <v>9784</v>
      </c>
      <c r="B4779" s="12" t="s">
        <v>9785</v>
      </c>
      <c r="C4779" s="16" t="str">
        <f>[1]!s_info_mkt(A4779)</f>
        <v>创业板</v>
      </c>
      <c r="D4779" s="16" t="str">
        <f>[1]!s_ipo_listeddate(A4779)</f>
        <v>2022-05-18</v>
      </c>
      <c r="E4779" s="16" t="str">
        <f>[1]!s_info_industry_csrc2023(A4779,"",3)</f>
        <v>软件和信息技术服务业</v>
      </c>
      <c r="F4779" s="16">
        <f>[1]!s_is(A4779,83,"FY","YTD","20251231",1,"",100000000)</f>
        <v>8.2745390520999997</v>
      </c>
      <c r="G4779" s="16">
        <f>[1]!s_is(A4779,83,"FY","YTD","20241231",1,"",100000000)</f>
        <v>8.2483654514999998</v>
      </c>
      <c r="H4779" s="16">
        <f>[1]!s_is(A4779,61,"FY","YTD","20251231",1,"",100000000)</f>
        <v>1.0086981279</v>
      </c>
      <c r="I4779" s="16">
        <f>[1]!s_is(A4779,61,"FY","YTD","20241231",1,"",100000000)</f>
        <v>1.0443506586</v>
      </c>
      <c r="J4779" s="16">
        <f>[1]!s_fa_roe(A4779,"20251231")</f>
        <v>5.6016000000000004</v>
      </c>
      <c r="K4779" s="16">
        <f>[1]!s_stmnote_rdexp(A4779,"20251231",1,10000)</f>
        <v>19954.102747999998</v>
      </c>
      <c r="L4779" s="16">
        <f>[1]!s_margin_tradingbalance(A4779,"",10000)</f>
        <v>21999.282500000001</v>
      </c>
      <c r="M4779" s="16">
        <f>[1]!s_margin_seclendingbalance(A4779,"",10000)</f>
        <v>65.852500000000006</v>
      </c>
      <c r="N4779" s="17">
        <f>[1]!s_val_ev(A4779,"",100000000)</f>
        <v>63.841781339999997</v>
      </c>
      <c r="O4779" s="17">
        <f>[1]!share_freesharesmv(A4779,"",100000000)</f>
        <v>25.455637232499999</v>
      </c>
      <c r="P4779" s="17">
        <f ca="1">[1]!s_dq_amount_btin(A4779,TODAY()-1,100000000)</f>
        <v>0.97031153999999997</v>
      </c>
      <c r="Q4779" s="17">
        <f ca="1">[1]!s_dq_turn(A4779,TODAY()-1)</f>
        <v>1.6175692598263087</v>
      </c>
      <c r="R4779" s="2">
        <f>[1]!s_pq_amount(A4779,"20260101","",100000000)</f>
        <v>192.11340802999999</v>
      </c>
      <c r="S4779" s="2">
        <f>[1]!s_pq_avgamount(A4779,"20260101","",100000000)</f>
        <v>1.7625083305504587</v>
      </c>
      <c r="T4779" s="17">
        <f>[1]!s_ipo_dilutedpe(A4779)</f>
        <v>24.36</v>
      </c>
      <c r="U4779" s="12">
        <f>[1]!s_ipo_collection_total(A4779,100000000)</f>
        <v>9.0936000000000003</v>
      </c>
      <c r="V4779" s="18">
        <f>[1]!s_val_pe_ttm(A4779,"")</f>
        <v>52.528312683105469</v>
      </c>
    </row>
    <row r="4780" spans="1:22" x14ac:dyDescent="0.3">
      <c r="A4780" s="12" t="s">
        <v>429</v>
      </c>
      <c r="B4780" s="12" t="s">
        <v>430</v>
      </c>
      <c r="C4780" s="16" t="str">
        <f>[1]!s_info_mkt(A4780)</f>
        <v>北证</v>
      </c>
      <c r="D4780" s="16" t="str">
        <f>[1]!s_ipo_listeddate(A4780)</f>
        <v>2023-07-12</v>
      </c>
      <c r="E4780" s="16" t="str">
        <f>[1]!s_info_industry_csrc2023(A4780,"",3)</f>
        <v>有色金属冶炼和压延加工业</v>
      </c>
      <c r="F4780" s="16">
        <f>[1]!s_is(A4780,83,"FY","YTD","20251231",1,"",100000000)</f>
        <v>5.2338506091000001</v>
      </c>
      <c r="G4780" s="16">
        <f>[1]!s_is(A4780,83,"FY","YTD","20241231",1,"",100000000)</f>
        <v>5.2344309142999998</v>
      </c>
      <c r="H4780" s="16">
        <f>[1]!s_is(A4780,61,"FY","YTD","20251231",1,"",100000000)</f>
        <v>0.20309313000000001</v>
      </c>
      <c r="I4780" s="16">
        <f>[1]!s_is(A4780,61,"FY","YTD","20241231",1,"",100000000)</f>
        <v>0.60712841709999998</v>
      </c>
      <c r="J4780" s="16">
        <f>[1]!s_fa_roe(A4780,"20251231")</f>
        <v>4.5557999999999996</v>
      </c>
      <c r="K4780" s="16">
        <f>[1]!s_stmnote_rdexp(A4780,"20251231",1,10000)</f>
        <v>3573.6071219999999</v>
      </c>
      <c r="L4780" s="16">
        <f>[1]!s_margin_tradingbalance(A4780,"",10000)</f>
        <v>4993.5144</v>
      </c>
      <c r="M4780" s="16">
        <f>[1]!s_margin_seclendingbalance(A4780,"",10000)</f>
        <v>0</v>
      </c>
      <c r="N4780" s="17">
        <f>[1]!s_val_ev(A4780,"",100000000)</f>
        <v>64.814355000000006</v>
      </c>
      <c r="O4780" s="17">
        <f>[1]!share_freesharesmv(A4780,"",100000000)</f>
        <v>16.325932314599999</v>
      </c>
      <c r="P4780" s="17">
        <f ca="1">[1]!s_dq_amount_btin(A4780,TODAY()-1,100000000)</f>
        <v>1.9121235599999999</v>
      </c>
      <c r="Q4780" s="17">
        <f ca="1">[1]!s_dq_turn(A4780,TODAY()-1)</f>
        <v>2.9696953987847277</v>
      </c>
      <c r="R4780" s="2">
        <f>[1]!s_pq_amount(A4780,"20260101","",100000000)</f>
        <v>428.18421537</v>
      </c>
      <c r="S4780" s="2">
        <f>[1]!s_pq_avgamount(A4780,"20260101","",100000000)</f>
        <v>3.9282955538532107</v>
      </c>
      <c r="T4780" s="17">
        <f>[1]!s_ipo_dilutedpe(A4780)</f>
        <v>17.18</v>
      </c>
      <c r="U4780" s="12">
        <f>[1]!s_ipo_collection_total(A4780,100000000)</f>
        <v>1.3978250000000001</v>
      </c>
      <c r="V4780" s="18">
        <f>[1]!s_val_pe_ttm(A4780,"")</f>
        <v>522.96240234375</v>
      </c>
    </row>
    <row r="4781" spans="1:22" x14ac:dyDescent="0.3">
      <c r="A4781" s="12" t="s">
        <v>9786</v>
      </c>
      <c r="B4781" s="12" t="s">
        <v>9787</v>
      </c>
      <c r="C4781" s="16" t="str">
        <f>[1]!s_info_mkt(A4781)</f>
        <v>主板</v>
      </c>
      <c r="D4781" s="16" t="str">
        <f>[1]!s_ipo_listeddate(A4781)</f>
        <v>2020-10-21</v>
      </c>
      <c r="E4781" s="16" t="str">
        <f>[1]!s_info_industry_csrc2023(A4781,"",3)</f>
        <v>计算机、通信和其他电子设备制造业</v>
      </c>
      <c r="F4781" s="16">
        <f>[1]!s_is(A4781,83,"FY","YTD","20251231",1,"",100000000)</f>
        <v>6.673608280599999</v>
      </c>
      <c r="G4781" s="16">
        <f>[1]!s_is(A4781,83,"FY","YTD","20241231",1,"",100000000)</f>
        <v>5.8305472520000006</v>
      </c>
      <c r="H4781" s="16">
        <f>[1]!s_is(A4781,61,"FY","YTD","20251231",1,"",100000000)</f>
        <v>1.0454512676999999</v>
      </c>
      <c r="I4781" s="16">
        <f>[1]!s_is(A4781,61,"FY","YTD","20241231",1,"",100000000)</f>
        <v>0.67474242090000003</v>
      </c>
      <c r="J4781" s="16">
        <f>[1]!s_fa_roe(A4781,"20251231")</f>
        <v>9.9368999999999996</v>
      </c>
      <c r="K4781" s="16">
        <f>[1]!s_stmnote_rdexp(A4781,"20251231",1,10000)</f>
        <v>4370.778413</v>
      </c>
      <c r="L4781" s="16">
        <f>[1]!s_margin_tradingbalance(A4781,"",10000)</f>
        <v>0</v>
      </c>
      <c r="M4781" s="16">
        <f>[1]!s_margin_seclendingbalance(A4781,"",10000)</f>
        <v>0</v>
      </c>
      <c r="N4781" s="17">
        <f>[1]!s_val_ev(A4781,"",100000000)</f>
        <v>35.301973375199999</v>
      </c>
      <c r="O4781" s="17">
        <f>[1]!share_freesharesmv(A4781,"",100000000)</f>
        <v>26.9260937112</v>
      </c>
      <c r="P4781" s="17">
        <f ca="1">[1]!s_dq_amount_btin(A4781,TODAY()-1,100000000)</f>
        <v>1.0744112699999999</v>
      </c>
      <c r="Q4781" s="17">
        <f ca="1">[1]!s_dq_turn(A4781,TODAY()-1)</f>
        <v>3.4367295696658551</v>
      </c>
      <c r="R4781" s="2">
        <f>[1]!s_pq_amount(A4781,"20260101","",100000000)</f>
        <v>136.21021587999999</v>
      </c>
      <c r="S4781" s="2">
        <f>[1]!s_pq_avgamount(A4781,"20260101","",100000000)</f>
        <v>1.2496350080733944</v>
      </c>
      <c r="T4781" s="17">
        <f>[1]!s_ipo_dilutedpe(A4781)</f>
        <v>22.99</v>
      </c>
      <c r="U4781" s="12">
        <f>[1]!s_ipo_collection_total(A4781,100000000)</f>
        <v>4.6165200218999995</v>
      </c>
      <c r="V4781" s="18">
        <f>[1]!s_val_pe_ttm(A4781,"")</f>
        <v>40.644298553466797</v>
      </c>
    </row>
    <row r="4782" spans="1:22" x14ac:dyDescent="0.3">
      <c r="A4782" s="12" t="s">
        <v>9788</v>
      </c>
      <c r="B4782" s="12" t="s">
        <v>9789</v>
      </c>
      <c r="C4782" s="16" t="str">
        <f>[1]!s_info_mkt(A4782)</f>
        <v>创业板</v>
      </c>
      <c r="D4782" s="16" t="str">
        <f>[1]!s_ipo_listeddate(A4782)</f>
        <v>2022-01-28</v>
      </c>
      <c r="E4782" s="16" t="str">
        <f>[1]!s_info_industry_csrc2023(A4782,"",3)</f>
        <v>计算机、通信和其他电子设备制造业</v>
      </c>
      <c r="F4782" s="16">
        <f>[1]!s_is(A4782,83,"FY","YTD","20251231",1,"",100000000)</f>
        <v>9.1032047233000011</v>
      </c>
      <c r="G4782" s="16">
        <f>[1]!s_is(A4782,83,"FY","YTD","20241231",1,"",100000000)</f>
        <v>8.2507630804999987</v>
      </c>
      <c r="H4782" s="16">
        <f>[1]!s_is(A4782,61,"FY","YTD","20251231",1,"",100000000)</f>
        <v>0.9102966025</v>
      </c>
      <c r="I4782" s="16">
        <f>[1]!s_is(A4782,61,"FY","YTD","20241231",1,"",100000000)</f>
        <v>0.95461598180000007</v>
      </c>
      <c r="J4782" s="16">
        <f>[1]!s_fa_roe(A4782,"20251231")</f>
        <v>7.2359999999999998</v>
      </c>
      <c r="K4782" s="16">
        <f>[1]!s_stmnote_rdexp(A4782,"20251231",1,10000)</f>
        <v>4598.3107540000001</v>
      </c>
      <c r="L4782" s="16">
        <f>[1]!s_margin_tradingbalance(A4782,"",10000)</f>
        <v>9572.8958999999995</v>
      </c>
      <c r="M4782" s="16">
        <f>[1]!s_margin_seclendingbalance(A4782,"",10000)</f>
        <v>0</v>
      </c>
      <c r="N4782" s="17">
        <f>[1]!s_val_ev(A4782,"",100000000)</f>
        <v>33.352747407700001</v>
      </c>
      <c r="O4782" s="17">
        <f>[1]!share_freesharesmv(A4782,"",100000000)</f>
        <v>10.9154376623</v>
      </c>
      <c r="P4782" s="17">
        <f ca="1">[1]!s_dq_amount_btin(A4782,TODAY()-1,100000000)</f>
        <v>1.20134801</v>
      </c>
      <c r="Q4782" s="17">
        <f ca="1">[1]!s_dq_turn(A4782,TODAY()-1)</f>
        <v>3.5854521739457068</v>
      </c>
      <c r="R4782" s="2">
        <f>[1]!s_pq_amount(A4782,"20260101","",100000000)</f>
        <v>87.285124870000004</v>
      </c>
      <c r="S4782" s="2">
        <f>[1]!s_pq_avgamount(A4782,"20260101","",100000000)</f>
        <v>0.80078096211009175</v>
      </c>
      <c r="T4782" s="17">
        <f>[1]!s_ipo_dilutedpe(A4782)</f>
        <v>42.61</v>
      </c>
      <c r="U4782" s="12">
        <f>[1]!s_ipo_collection_total(A4782,100000000)</f>
        <v>6.8503667925</v>
      </c>
      <c r="V4782" s="18">
        <f>[1]!s_val_pe_ttm(A4782,"")</f>
        <v>44.920612335205078</v>
      </c>
    </row>
    <row r="4783" spans="1:22" x14ac:dyDescent="0.3">
      <c r="A4783" s="12" t="s">
        <v>431</v>
      </c>
      <c r="B4783" s="12" t="s">
        <v>432</v>
      </c>
      <c r="C4783" s="16" t="str">
        <f>[1]!s_info_mkt(A4783)</f>
        <v>北证</v>
      </c>
      <c r="D4783" s="16" t="str">
        <f>[1]!s_ipo_listeddate(A4783)</f>
        <v>2023-11-30</v>
      </c>
      <c r="E4783" s="16" t="str">
        <f>[1]!s_info_industry_csrc2023(A4783,"",3)</f>
        <v>通用设备制造业</v>
      </c>
      <c r="F4783" s="16">
        <f>[1]!s_is(A4783,83,"FY","YTD","20251231",1,"",100000000)</f>
        <v>4.7251385893000002</v>
      </c>
      <c r="G4783" s="16">
        <f>[1]!s_is(A4783,83,"FY","YTD","20241231",1,"",100000000)</f>
        <v>4.5966084547000001</v>
      </c>
      <c r="H4783" s="16">
        <f>[1]!s_is(A4783,61,"FY","YTD","20251231",1,"",100000000)</f>
        <v>-0.380387851</v>
      </c>
      <c r="I4783" s="16">
        <f>[1]!s_is(A4783,61,"FY","YTD","20241231",1,"",100000000)</f>
        <v>0.1171013657</v>
      </c>
      <c r="J4783" s="16">
        <f>[1]!s_fa_roe(A4783,"20251231")</f>
        <v>-7.5955000000000004</v>
      </c>
      <c r="K4783" s="16">
        <f>[1]!s_stmnote_rdexp(A4783,"20251231",1,10000)</f>
        <v>3353.0778890000001</v>
      </c>
      <c r="L4783" s="16">
        <f>[1]!s_margin_tradingbalance(A4783,"",10000)</f>
        <v>1580.6583000000001</v>
      </c>
      <c r="M4783" s="16">
        <f>[1]!s_margin_seclendingbalance(A4783,"",10000)</f>
        <v>0</v>
      </c>
      <c r="N4783" s="17">
        <f>[1]!s_val_ev(A4783,"",100000000)</f>
        <v>22.801428000000001</v>
      </c>
      <c r="O4783" s="17">
        <f>[1]!share_freesharesmv(A4783,"",100000000)</f>
        <v>7.8495553619999994</v>
      </c>
      <c r="P4783" s="17">
        <f ca="1">[1]!s_dq_amount_btin(A4783,TODAY()-1,100000000)</f>
        <v>0.29068344000000002</v>
      </c>
      <c r="Q4783" s="17">
        <f ca="1">[1]!s_dq_turn(A4783,TODAY()-1)</f>
        <v>3.6383131850061088</v>
      </c>
      <c r="R4783" s="2">
        <f>[1]!s_pq_amount(A4783,"20260101","",100000000)</f>
        <v>37.110137600000002</v>
      </c>
      <c r="S4783" s="2">
        <f>[1]!s_pq_avgamount(A4783,"20260101","",100000000)</f>
        <v>0.34045997798165134</v>
      </c>
      <c r="T4783" s="17">
        <f>[1]!s_ipo_dilutedpe(A4783)</f>
        <v>20.28</v>
      </c>
      <c r="U4783" s="12">
        <f>[1]!s_ipo_collection_total(A4783,100000000)</f>
        <v>2.8704000000000001</v>
      </c>
      <c r="V4783" s="18">
        <f>[1]!s_val_pe_ttm(A4783,"")</f>
        <v>-40.98419189453125</v>
      </c>
    </row>
    <row r="4784" spans="1:22" x14ac:dyDescent="0.3">
      <c r="A4784" s="12" t="s">
        <v>9790</v>
      </c>
      <c r="B4784" s="12" t="s">
        <v>9791</v>
      </c>
      <c r="C4784" s="16" t="str">
        <f>[1]!s_info_mkt(A4784)</f>
        <v>创业板</v>
      </c>
      <c r="D4784" s="16" t="str">
        <f>[1]!s_ipo_listeddate(A4784)</f>
        <v>2016-12-20</v>
      </c>
      <c r="E4784" s="16" t="str">
        <f>[1]!s_info_industry_csrc2023(A4784,"",3)</f>
        <v>计算机、通信和其他电子设备制造业</v>
      </c>
      <c r="F4784" s="16">
        <f>[1]!s_is(A4784,83,"FY","YTD","20251231",1,"",100000000)</f>
        <v>1.3001328023999998</v>
      </c>
      <c r="G4784" s="16">
        <f>[1]!s_is(A4784,83,"FY","YTD","20241231",1,"",100000000)</f>
        <v>1.4052770536000001</v>
      </c>
      <c r="H4784" s="16">
        <f>[1]!s_is(A4784,61,"FY","YTD","20251231",1,"",100000000)</f>
        <v>-0.72881166819999987</v>
      </c>
      <c r="I4784" s="16">
        <f>[1]!s_is(A4784,61,"FY","YTD","20241231",1,"",100000000)</f>
        <v>-0.26585069820000001</v>
      </c>
      <c r="J4784" s="16">
        <f>[1]!s_fa_roe(A4784,"20251231")</f>
        <v>-7.5698999999999996</v>
      </c>
      <c r="K4784" s="16">
        <f>[1]!s_stmnote_rdexp(A4784,"20251231",1,10000)</f>
        <v>2888.5579910000001</v>
      </c>
      <c r="L4784" s="16">
        <f>[1]!s_margin_tradingbalance(A4784,"",10000)</f>
        <v>16987.678</v>
      </c>
      <c r="M4784" s="16">
        <f>[1]!s_margin_seclendingbalance(A4784,"",10000)</f>
        <v>0.1234</v>
      </c>
      <c r="N4784" s="17">
        <f>[1]!s_val_ev(A4784,"",100000000)</f>
        <v>65.683079792399994</v>
      </c>
      <c r="O4784" s="17">
        <f>[1]!share_freesharesmv(A4784,"",100000000)</f>
        <v>35.575721450399996</v>
      </c>
      <c r="P4784" s="17">
        <f ca="1">[1]!s_dq_amount_btin(A4784,TODAY()-1,100000000)</f>
        <v>2.3398492900000001</v>
      </c>
      <c r="Q4784" s="17">
        <f ca="1">[1]!s_dq_turn(A4784,TODAY()-1)</f>
        <v>3.5489640457902545</v>
      </c>
      <c r="R4784" s="2">
        <f>[1]!s_pq_amount(A4784,"20260101","",100000000)</f>
        <v>255.9071405</v>
      </c>
      <c r="S4784" s="2">
        <f>[1]!s_pq_avgamount(A4784,"20260101","",100000000)</f>
        <v>2.3477719311926606</v>
      </c>
      <c r="T4784" s="17">
        <f>[1]!s_ipo_dilutedpe(A4784)</f>
        <v>22.99</v>
      </c>
      <c r="U4784" s="12">
        <f>[1]!s_ipo_collection_total(A4784,100000000)</f>
        <v>2.7379899999999999</v>
      </c>
      <c r="V4784" s="18">
        <f>[1]!s_val_pe_ttm(A4784,"")</f>
        <v>-96.121246337890625</v>
      </c>
    </row>
    <row r="4785" spans="1:22" x14ac:dyDescent="0.3">
      <c r="A4785" s="12" t="s">
        <v>9792</v>
      </c>
      <c r="B4785" s="12" t="s">
        <v>9793</v>
      </c>
      <c r="C4785" s="16" t="str">
        <f>[1]!s_info_mkt(A4785)</f>
        <v>主板</v>
      </c>
      <c r="D4785" s="16" t="str">
        <f>[1]!s_ipo_listeddate(A4785)</f>
        <v>2004-03-05</v>
      </c>
      <c r="E4785" s="16" t="str">
        <f>[1]!s_info_industry_csrc2023(A4785,"",3)</f>
        <v>化学原料和化学制品制造业</v>
      </c>
      <c r="F4785" s="16">
        <f>[1]!s_is(A4785,83,"FY","YTD","20251231",1,"",100000000)</f>
        <v>64.423226131800007</v>
      </c>
      <c r="G4785" s="16">
        <f>[1]!s_is(A4785,83,"FY","YTD","20241231",1,"",100000000)</f>
        <v>62.510241717</v>
      </c>
      <c r="H4785" s="16">
        <f>[1]!s_is(A4785,61,"FY","YTD","20251231",1,"",100000000)</f>
        <v>-4.5583830282999998</v>
      </c>
      <c r="I4785" s="16">
        <f>[1]!s_is(A4785,61,"FY","YTD","20241231",1,"",100000000)</f>
        <v>0.25175444629999999</v>
      </c>
      <c r="J4785" s="16">
        <f>[1]!s_fa_roe(A4785,"20251231")</f>
        <v>-26.474399999999999</v>
      </c>
      <c r="K4785" s="16">
        <f>[1]!s_stmnote_rdexp(A4785,"20251231",1,10000)</f>
        <v>22960.410161</v>
      </c>
      <c r="L4785" s="16">
        <f>[1]!s_margin_tradingbalance(A4785,"",10000)</f>
        <v>14599.711300000001</v>
      </c>
      <c r="M4785" s="16">
        <f>[1]!s_margin_seclendingbalance(A4785,"",10000)</f>
        <v>0</v>
      </c>
      <c r="N4785" s="17">
        <f>[1]!s_val_ev(A4785,"",100000000)</f>
        <v>28.009920000000001</v>
      </c>
      <c r="O4785" s="17">
        <f>[1]!share_freesharesmv(A4785,"",100000000)</f>
        <v>20.869337347199998</v>
      </c>
      <c r="P4785" s="17">
        <f ca="1">[1]!s_dq_amount_btin(A4785,TODAY()-1,100000000)</f>
        <v>1.25876261</v>
      </c>
      <c r="Q4785" s="17">
        <f ca="1">[1]!s_dq_turn(A4785,TODAY()-1)</f>
        <v>4.4322802914110433</v>
      </c>
      <c r="R4785" s="2">
        <f>[1]!s_pq_amount(A4785,"20260101","",100000000)</f>
        <v>350.86591709999999</v>
      </c>
      <c r="S4785" s="2">
        <f>[1]!s_pq_avgamount(A4785,"20260101","",100000000)</f>
        <v>3.2189533678899087</v>
      </c>
      <c r="T4785" s="17">
        <f>[1]!s_ipo_dilutedpe(A4785)</f>
        <v>17.8</v>
      </c>
      <c r="U4785" s="12">
        <f>[1]!s_ipo_collection_total(A4785,100000000)</f>
        <v>3.36</v>
      </c>
      <c r="V4785" s="18">
        <f>[1]!s_val_pe_ttm(A4785,"")</f>
        <v>-5.8415775299072266</v>
      </c>
    </row>
    <row r="4786" spans="1:22" x14ac:dyDescent="0.3">
      <c r="A4786" s="12" t="s">
        <v>9794</v>
      </c>
      <c r="B4786" s="12" t="s">
        <v>9795</v>
      </c>
      <c r="C4786" s="16" t="str">
        <f>[1]!s_info_mkt(A4786)</f>
        <v>主板</v>
      </c>
      <c r="D4786" s="16" t="str">
        <f>[1]!s_ipo_listeddate(A4786)</f>
        <v>2021-05-18</v>
      </c>
      <c r="E4786" s="16" t="str">
        <f>[1]!s_info_industry_csrc2023(A4786,"",3)</f>
        <v>其他制造业</v>
      </c>
      <c r="F4786" s="16">
        <f>[1]!s_is(A4786,83,"FY","YTD","20251231",1,"",100000000)</f>
        <v>16.7740315486</v>
      </c>
      <c r="G4786" s="16">
        <f>[1]!s_is(A4786,83,"FY","YTD","20241231",1,"",100000000)</f>
        <v>17.975866289000002</v>
      </c>
      <c r="H4786" s="16">
        <f>[1]!s_is(A4786,61,"FY","YTD","20251231",1,"",100000000)</f>
        <v>1.8301930041999999</v>
      </c>
      <c r="I4786" s="16">
        <f>[1]!s_is(A4786,61,"FY","YTD","20241231",1,"",100000000)</f>
        <v>2.1511866628999998</v>
      </c>
      <c r="J4786" s="16">
        <f>[1]!s_fa_roe(A4786,"20251231")</f>
        <v>9.8156999999999996</v>
      </c>
      <c r="K4786" s="16">
        <f>[1]!s_stmnote_rdexp(A4786,"20251231",1,10000)</f>
        <v>2169.89968</v>
      </c>
      <c r="L4786" s="16">
        <f>[1]!s_margin_tradingbalance(A4786,"",10000)</f>
        <v>0</v>
      </c>
      <c r="M4786" s="16">
        <f>[1]!s_margin_seclendingbalance(A4786,"",10000)</f>
        <v>0</v>
      </c>
      <c r="N4786" s="17">
        <f>[1]!s_val_ev(A4786,"",100000000)</f>
        <v>30.932734078400003</v>
      </c>
      <c r="O4786" s="17">
        <f>[1]!share_freesharesmv(A4786,"",100000000)</f>
        <v>13.2565058563</v>
      </c>
      <c r="P4786" s="17">
        <f ca="1">[1]!s_dq_amount_btin(A4786,TODAY()-1,100000000)</f>
        <v>0.77717610999999998</v>
      </c>
      <c r="Q4786" s="17">
        <f ca="1">[1]!s_dq_turn(A4786,TODAY()-1)</f>
        <v>4.2983795416807338</v>
      </c>
      <c r="R4786" s="2">
        <f>[1]!s_pq_amount(A4786,"20260101","",100000000)</f>
        <v>79.794341439999997</v>
      </c>
      <c r="S4786" s="2">
        <f>[1]!s_pq_avgamount(A4786,"20260101","",100000000)</f>
        <v>0.73205817834862386</v>
      </c>
      <c r="T4786" s="17">
        <f>[1]!s_ipo_dilutedpe(A4786)</f>
        <v>22.99</v>
      </c>
      <c r="U4786" s="12">
        <f>[1]!s_ipo_collection_total(A4786,100000000)</f>
        <v>10.518196400000001</v>
      </c>
      <c r="V4786" s="18">
        <f>[1]!s_val_pe_ttm(A4786,"")</f>
        <v>19.75114631652832</v>
      </c>
    </row>
    <row r="4787" spans="1:22" x14ac:dyDescent="0.3">
      <c r="A4787" s="12" t="s">
        <v>9796</v>
      </c>
      <c r="B4787" s="12" t="s">
        <v>9797</v>
      </c>
      <c r="C4787" s="16" t="str">
        <f>[1]!s_info_mkt(A4787)</f>
        <v>主板</v>
      </c>
      <c r="D4787" s="16" t="str">
        <f>[1]!s_ipo_listeddate(A4787)</f>
        <v>2000-07-06</v>
      </c>
      <c r="E4787" s="16" t="str">
        <f>[1]!s_info_industry_csrc2023(A4787,"",3)</f>
        <v>化学原料和化学制品制造业</v>
      </c>
      <c r="F4787" s="16">
        <f>[1]!s_is(A4787,83,"FY","YTD","20251231",1,"",100000000)</f>
        <v>110.2770863552</v>
      </c>
      <c r="G4787" s="16">
        <f>[1]!s_is(A4787,83,"FY","YTD","20241231",1,"",100000000)</f>
        <v>110.6614083847</v>
      </c>
      <c r="H4787" s="16">
        <f>[1]!s_is(A4787,61,"FY","YTD","20251231",1,"",100000000)</f>
        <v>-0.7814267641</v>
      </c>
      <c r="I4787" s="16">
        <f>[1]!s_is(A4787,61,"FY","YTD","20241231",1,"",100000000)</f>
        <v>2.3058891750999999</v>
      </c>
      <c r="J4787" s="16">
        <f>[1]!s_fa_roe(A4787,"20251231")</f>
        <v>-0.43990000000000001</v>
      </c>
      <c r="K4787" s="16">
        <f>[1]!s_stmnote_rdexp(A4787,"20251231",1,10000)</f>
        <v>31114.816279000002</v>
      </c>
      <c r="L4787" s="16">
        <f>[1]!s_margin_tradingbalance(A4787,"",10000)</f>
        <v>57230.330199999997</v>
      </c>
      <c r="M4787" s="16">
        <f>[1]!s_margin_seclendingbalance(A4787,"",10000)</f>
        <v>59.629800000000003</v>
      </c>
      <c r="N4787" s="17">
        <f>[1]!s_val_ev(A4787,"",100000000)</f>
        <v>105.1180467775</v>
      </c>
      <c r="O4787" s="17">
        <f>[1]!share_freesharesmv(A4787,"",100000000)</f>
        <v>56.130579367999999</v>
      </c>
      <c r="P4787" s="17">
        <f ca="1">[1]!s_dq_amount_btin(A4787,TODAY()-1,100000000)</f>
        <v>2.5716625500000001</v>
      </c>
      <c r="Q4787" s="17">
        <f ca="1">[1]!s_dq_turn(A4787,TODAY()-1)</f>
        <v>2.4221949167949499</v>
      </c>
      <c r="R4787" s="2">
        <f>[1]!s_pq_amount(A4787,"20260101","",100000000)</f>
        <v>585.40935674000002</v>
      </c>
      <c r="S4787" s="2">
        <f>[1]!s_pq_avgamount(A4787,"20260101","",100000000)</f>
        <v>5.3707280434862383</v>
      </c>
      <c r="T4787" s="17">
        <f>[1]!s_ipo_dilutedpe(A4787)</f>
        <v>40.6</v>
      </c>
      <c r="U4787" s="12">
        <f>[1]!s_ipo_collection_total(A4787,100000000)</f>
        <v>4.7519999999999998</v>
      </c>
      <c r="V4787" s="18">
        <f>[1]!s_val_pe_ttm(A4787,"")</f>
        <v>148.58964538574219</v>
      </c>
    </row>
    <row r="4788" spans="1:22" x14ac:dyDescent="0.3">
      <c r="A4788" s="12" t="s">
        <v>9798</v>
      </c>
      <c r="B4788" s="12" t="s">
        <v>9799</v>
      </c>
      <c r="C4788" s="16" t="str">
        <f>[1]!s_info_mkt(A4788)</f>
        <v>主板</v>
      </c>
      <c r="D4788" s="16" t="str">
        <f>[1]!s_ipo_listeddate(A4788)</f>
        <v>2017-04-06</v>
      </c>
      <c r="E4788" s="16" t="str">
        <f>[1]!s_info_industry_csrc2023(A4788,"",3)</f>
        <v>汽车制造业</v>
      </c>
      <c r="F4788" s="16">
        <f>[1]!s_is(A4788,83,"FY","YTD","20251231",1,"",100000000)</f>
        <v>17.680320287099999</v>
      </c>
      <c r="G4788" s="16">
        <f>[1]!s_is(A4788,83,"FY","YTD","20241231",1,"",100000000)</f>
        <v>17.392787975799997</v>
      </c>
      <c r="H4788" s="16">
        <f>[1]!s_is(A4788,61,"FY","YTD","20251231",1,"",100000000)</f>
        <v>1.3636952986000002</v>
      </c>
      <c r="I4788" s="16">
        <f>[1]!s_is(A4788,61,"FY","YTD","20241231",1,"",100000000)</f>
        <v>0.92170149609999996</v>
      </c>
      <c r="J4788" s="16">
        <f>[1]!s_fa_roe(A4788,"20251231")</f>
        <v>5.9569000000000001</v>
      </c>
      <c r="K4788" s="16">
        <f>[1]!s_stmnote_rdexp(A4788,"20251231",1,10000)</f>
        <v>6448.5968050000001</v>
      </c>
      <c r="L4788" s="16">
        <f>[1]!s_margin_tradingbalance(A4788,"",10000)</f>
        <v>0</v>
      </c>
      <c r="M4788" s="16">
        <f>[1]!s_margin_seclendingbalance(A4788,"",10000)</f>
        <v>0</v>
      </c>
      <c r="N4788" s="17">
        <f>[1]!s_val_ev(A4788,"",100000000)</f>
        <v>29.878443672</v>
      </c>
      <c r="O4788" s="17">
        <f>[1]!share_freesharesmv(A4788,"",100000000)</f>
        <v>12.049850881200001</v>
      </c>
      <c r="P4788" s="17">
        <f ca="1">[1]!s_dq_amount_btin(A4788,TODAY()-1,100000000)</f>
        <v>1.4462062</v>
      </c>
      <c r="Q4788" s="17">
        <f ca="1">[1]!s_dq_turn(A4788,TODAY()-1)</f>
        <v>4.865720343266748</v>
      </c>
      <c r="R4788" s="2">
        <f>[1]!s_pq_amount(A4788,"20260101","",100000000)</f>
        <v>65.942969779999999</v>
      </c>
      <c r="S4788" s="2">
        <f>[1]!s_pq_avgamount(A4788,"20260101","",100000000)</f>
        <v>0.60498137412844044</v>
      </c>
      <c r="T4788" s="17">
        <f>[1]!s_ipo_dilutedpe(A4788)</f>
        <v>22.98</v>
      </c>
      <c r="U4788" s="12">
        <f>[1]!s_ipo_collection_total(A4788,100000000)</f>
        <v>11.219250000000001</v>
      </c>
      <c r="V4788" s="18">
        <f>[1]!s_val_pe_ttm(A4788,"")</f>
        <v>42.795215606689453</v>
      </c>
    </row>
    <row r="4789" spans="1:22" x14ac:dyDescent="0.3">
      <c r="A4789" s="12" t="s">
        <v>433</v>
      </c>
      <c r="B4789" s="12" t="s">
        <v>434</v>
      </c>
      <c r="C4789" s="16" t="str">
        <f>[1]!s_info_mkt(A4789)</f>
        <v>北证</v>
      </c>
      <c r="D4789" s="16" t="str">
        <f>[1]!s_ipo_listeddate(A4789)</f>
        <v>2022-09-02</v>
      </c>
      <c r="E4789" s="16" t="str">
        <f>[1]!s_info_industry_csrc2023(A4789,"",3)</f>
        <v>通用设备制造业</v>
      </c>
      <c r="F4789" s="16">
        <f>[1]!s_is(A4789,83,"FY","YTD","20251231",1,"",100000000)</f>
        <v>2.1283844985</v>
      </c>
      <c r="G4789" s="16">
        <f>[1]!s_is(A4789,83,"FY","YTD","20241231",1,"",100000000)</f>
        <v>2.5325489165000001</v>
      </c>
      <c r="H4789" s="16">
        <f>[1]!s_is(A4789,61,"FY","YTD","20251231",1,"",100000000)</f>
        <v>0.36068723159999999</v>
      </c>
      <c r="I4789" s="16">
        <f>[1]!s_is(A4789,61,"FY","YTD","20241231",1,"",100000000)</f>
        <v>0.62195039340000002</v>
      </c>
      <c r="J4789" s="16">
        <f>[1]!s_fa_roe(A4789,"20251231")</f>
        <v>8.6458999999999993</v>
      </c>
      <c r="K4789" s="16">
        <f>[1]!s_stmnote_rdexp(A4789,"20251231",1,10000)</f>
        <v>1939.4970920000001</v>
      </c>
      <c r="L4789" s="16">
        <f>[1]!s_margin_tradingbalance(A4789,"",10000)</f>
        <v>943.15650000000005</v>
      </c>
      <c r="M4789" s="16">
        <f>[1]!s_margin_seclendingbalance(A4789,"",10000)</f>
        <v>0</v>
      </c>
      <c r="N4789" s="17">
        <f>[1]!s_val_ev(A4789,"",100000000)</f>
        <v>14.008082399999999</v>
      </c>
      <c r="O4789" s="17">
        <f>[1]!share_freesharesmv(A4789,"",100000000)</f>
        <v>3.8441922753000002</v>
      </c>
      <c r="P4789" s="17">
        <f ca="1">[1]!s_dq_amount_btin(A4789,TODAY()-1,100000000)</f>
        <v>0.20235734999999999</v>
      </c>
      <c r="Q4789" s="17">
        <f ca="1">[1]!s_dq_turn(A4789,TODAY()-1)</f>
        <v>1.8450281290213744</v>
      </c>
      <c r="R4789" s="2">
        <f>[1]!s_pq_amount(A4789,"20260101","",100000000)</f>
        <v>61.12022872</v>
      </c>
      <c r="S4789" s="2">
        <f>[1]!s_pq_avgamount(A4789,"20260101","",100000000)</f>
        <v>0.56073604330275229</v>
      </c>
      <c r="T4789" s="17">
        <f>[1]!s_ipo_dilutedpe(A4789)</f>
        <v>25.08</v>
      </c>
      <c r="U4789" s="12">
        <f>[1]!s_ipo_collection_total(A4789,100000000)</f>
        <v>1.8959999999999999</v>
      </c>
      <c r="V4789" s="18">
        <f>[1]!s_val_pe_ttm(A4789,"")</f>
        <v>42.855884552001953</v>
      </c>
    </row>
    <row r="4790" spans="1:22" x14ac:dyDescent="0.3">
      <c r="A4790" s="12" t="s">
        <v>9800</v>
      </c>
      <c r="B4790" s="12" t="s">
        <v>9801</v>
      </c>
      <c r="C4790" s="16" t="str">
        <f>[1]!s_info_mkt(A4790)</f>
        <v>主板</v>
      </c>
      <c r="D4790" s="16" t="str">
        <f>[1]!s_ipo_listeddate(A4790)</f>
        <v>2001-12-26</v>
      </c>
      <c r="E4790" s="16" t="str">
        <f>[1]!s_info_industry_csrc2023(A4790,"",3)</f>
        <v>石油、煤炭及其他燃料加工业</v>
      </c>
      <c r="F4790" s="16">
        <f>[1]!s_is(A4790,83,"FY","YTD","20251231",1,"",100000000)</f>
        <v>24.1108423835</v>
      </c>
      <c r="G4790" s="16">
        <f>[1]!s_is(A4790,83,"FY","YTD","20241231",1,"",100000000)</f>
        <v>23.138512886500003</v>
      </c>
      <c r="H4790" s="16">
        <f>[1]!s_is(A4790,61,"FY","YTD","20251231",1,"",100000000)</f>
        <v>0.1307737732</v>
      </c>
      <c r="I4790" s="16">
        <f>[1]!s_is(A4790,61,"FY","YTD","20241231",1,"",100000000)</f>
        <v>0.31387579760000001</v>
      </c>
      <c r="J4790" s="16">
        <f>[1]!s_fa_roe(A4790,"20251231")</f>
        <v>2.9474999999999998</v>
      </c>
      <c r="K4790" s="16">
        <f>[1]!s_stmnote_rdexp(A4790,"20251231",1,10000)</f>
        <v>4757.0648579999997</v>
      </c>
      <c r="L4790" s="16">
        <f>[1]!s_margin_tradingbalance(A4790,"",10000)</f>
        <v>0</v>
      </c>
      <c r="M4790" s="16">
        <f>[1]!s_margin_seclendingbalance(A4790,"",10000)</f>
        <v>0</v>
      </c>
      <c r="N4790" s="17">
        <f>[1]!s_val_ev(A4790,"",100000000)</f>
        <v>37.917978866599995</v>
      </c>
      <c r="O4790" s="17">
        <f>[1]!share_freesharesmv(A4790,"",100000000)</f>
        <v>22.349429180400001</v>
      </c>
      <c r="P4790" s="17">
        <f ca="1">[1]!s_dq_amount_btin(A4790,TODAY()-1,100000000)</f>
        <v>1.07241784</v>
      </c>
      <c r="Q4790" s="17">
        <f ca="1">[1]!s_dq_turn(A4790,TODAY()-1)</f>
        <v>2.801626365258997</v>
      </c>
      <c r="R4790" s="2">
        <f>[1]!s_pq_amount(A4790,"20260101","",100000000)</f>
        <v>272.14496044999999</v>
      </c>
      <c r="S4790" s="2">
        <f>[1]!s_pq_avgamount(A4790,"20260101","",100000000)</f>
        <v>2.4967427564220186</v>
      </c>
      <c r="T4790" s="17">
        <f>[1]!s_ipo_dilutedpe(A4790)</f>
        <v>19.96</v>
      </c>
      <c r="U4790" s="12">
        <f>[1]!s_ipo_collection_total(A4790,100000000)</f>
        <v>2.4700000000000002</v>
      </c>
      <c r="V4790" s="18">
        <f>[1]!s_val_pe_ttm(A4790,"")</f>
        <v>108.99825286865234</v>
      </c>
    </row>
    <row r="4791" spans="1:22" x14ac:dyDescent="0.3">
      <c r="A4791" s="12" t="s">
        <v>9802</v>
      </c>
      <c r="B4791" s="12" t="s">
        <v>9803</v>
      </c>
      <c r="C4791" s="16" t="str">
        <f>[1]!s_info_mkt(A4791)</f>
        <v>科创板</v>
      </c>
      <c r="D4791" s="16" t="str">
        <f>[1]!s_ipo_listeddate(A4791)</f>
        <v>2020-10-29</v>
      </c>
      <c r="E4791" s="16" t="str">
        <f>[1]!s_info_industry_csrc2023(A4791,"",3)</f>
        <v>计算机、通信和其他电子设备制造业</v>
      </c>
      <c r="F4791" s="16">
        <f>[1]!s_is(A4791,83,"FY","YTD","20251231",1,"",100000000)</f>
        <v>212.77876666950002</v>
      </c>
      <c r="G4791" s="16">
        <f>[1]!s_is(A4791,83,"FY","YTD","20241231",1,"",100000000)</f>
        <v>141.95808623280001</v>
      </c>
      <c r="H4791" s="16">
        <f>[1]!s_is(A4791,61,"FY","YTD","20251231",1,"",100000000)</f>
        <v>17.5817153584</v>
      </c>
      <c r="I4791" s="16">
        <f>[1]!s_is(A4791,61,"FY","YTD","20241231",1,"",100000000)</f>
        <v>10.841269178800001</v>
      </c>
      <c r="J4791" s="16">
        <f>[1]!s_fa_roe(A4791,"20251231")</f>
        <v>26.405799999999999</v>
      </c>
      <c r="K4791" s="16">
        <f>[1]!s_stmnote_rdexp(A4791,"20251231",1,10000)</f>
        <v>124972.69809200001</v>
      </c>
      <c r="L4791" s="16">
        <f>[1]!s_margin_tradingbalance(A4791,"",10000)</f>
        <v>137985.37289999999</v>
      </c>
      <c r="M4791" s="16">
        <f>[1]!s_margin_seclendingbalance(A4791,"",10000)</f>
        <v>531.66330000000005</v>
      </c>
      <c r="N4791" s="17">
        <f>[1]!s_val_ev(A4791,"",100000000)</f>
        <v>248.18370993039997</v>
      </c>
      <c r="O4791" s="17">
        <f>[1]!share_freesharesmv(A4791,"",100000000)</f>
        <v>188.9921975398</v>
      </c>
      <c r="P4791" s="17">
        <f ca="1">[1]!s_dq_amount_btin(A4791,TODAY()-1,100000000)</f>
        <v>4.0819760199999999</v>
      </c>
      <c r="Q4791" s="17">
        <f ca="1">[1]!s_dq_turn(A4791,TODAY()-1)</f>
        <v>2.1206945652564833</v>
      </c>
      <c r="R4791" s="2">
        <f>[1]!s_pq_amount(A4791,"20260101","",100000000)</f>
        <v>551.09815418000005</v>
      </c>
      <c r="S4791" s="2">
        <f>[1]!s_pq_avgamount(A4791,"20260101","",100000000)</f>
        <v>5.0559463686238537</v>
      </c>
      <c r="T4791" s="17">
        <f>[1]!s_ipo_dilutedpe(A4791)</f>
        <v>0</v>
      </c>
      <c r="U4791" s="12">
        <f>[1]!s_ipo_collection_total(A4791,100000000)</f>
        <v>13.335496797999999</v>
      </c>
      <c r="V4791" s="18">
        <f>[1]!s_val_pe_ttm(A4791,"")</f>
        <v>16.486560821533203</v>
      </c>
    </row>
    <row r="4792" spans="1:22" x14ac:dyDescent="0.3">
      <c r="A4792" s="12" t="s">
        <v>9804</v>
      </c>
      <c r="B4792" s="12" t="s">
        <v>9805</v>
      </c>
      <c r="C4792" s="16" t="str">
        <f>[1]!s_info_mkt(A4792)</f>
        <v>创业板</v>
      </c>
      <c r="D4792" s="16" t="str">
        <f>[1]!s_ipo_listeddate(A4792)</f>
        <v>2017-01-25</v>
      </c>
      <c r="E4792" s="16" t="str">
        <f>[1]!s_info_industry_csrc2023(A4792,"",3)</f>
        <v>铁路、船舶、航空航天和其他运输设备制造业</v>
      </c>
      <c r="F4792" s="16">
        <f>[1]!s_is(A4792,83,"FY","YTD","20251231",1,"",100000000)</f>
        <v>2.7689842126999999</v>
      </c>
      <c r="G4792" s="16">
        <f>[1]!s_is(A4792,83,"FY","YTD","20241231",1,"",100000000)</f>
        <v>2.7755134467000002</v>
      </c>
      <c r="H4792" s="16">
        <f>[1]!s_is(A4792,61,"FY","YTD","20251231",1,"",100000000)</f>
        <v>-0.55022356630000002</v>
      </c>
      <c r="I4792" s="16">
        <f>[1]!s_is(A4792,61,"FY","YTD","20241231",1,"",100000000)</f>
        <v>-0.38070796880000002</v>
      </c>
      <c r="J4792" s="16">
        <f>[1]!s_fa_roe(A4792,"20251231")</f>
        <v>-4.9863</v>
      </c>
      <c r="K4792" s="16">
        <f>[1]!s_stmnote_rdexp(A4792,"20251231",1,10000)</f>
        <v>2001.580925</v>
      </c>
      <c r="L4792" s="16">
        <f>[1]!s_margin_tradingbalance(A4792,"",10000)</f>
        <v>0</v>
      </c>
      <c r="M4792" s="16">
        <f>[1]!s_margin_seclendingbalance(A4792,"",10000)</f>
        <v>0</v>
      </c>
      <c r="N4792" s="17">
        <f>[1]!s_val_ev(A4792,"",100000000)</f>
        <v>29.805952824000002</v>
      </c>
      <c r="O4792" s="17">
        <f>[1]!share_freesharesmv(A4792,"",100000000)</f>
        <v>17.540515800200005</v>
      </c>
      <c r="P4792" s="17">
        <f ca="1">[1]!s_dq_amount_btin(A4792,TODAY()-1,100000000)</f>
        <v>0.63897630000000005</v>
      </c>
      <c r="Q4792" s="17">
        <f ca="1">[1]!s_dq_turn(A4792,TODAY()-1)</f>
        <v>2.1179366877736423</v>
      </c>
      <c r="R4792" s="2">
        <f>[1]!s_pq_amount(A4792,"20260101","",100000000)</f>
        <v>110.99001908</v>
      </c>
      <c r="S4792" s="2">
        <f>[1]!s_pq_avgamount(A4792,"20260101","",100000000)</f>
        <v>1.0182570557798165</v>
      </c>
      <c r="T4792" s="17">
        <f>[1]!s_ipo_dilutedpe(A4792)</f>
        <v>17.350000000000001</v>
      </c>
      <c r="U4792" s="12">
        <f>[1]!s_ipo_collection_total(A4792,100000000)</f>
        <v>3.4325000000000001</v>
      </c>
      <c r="V4792" s="18">
        <f>[1]!s_val_pe_ttm(A4792,"")</f>
        <v>-54.531909942626953</v>
      </c>
    </row>
    <row r="4793" spans="1:22" x14ac:dyDescent="0.3">
      <c r="A4793" s="12" t="s">
        <v>9806</v>
      </c>
      <c r="B4793" s="12" t="s">
        <v>9807</v>
      </c>
      <c r="C4793" s="16" t="str">
        <f>[1]!s_info_mkt(A4793)</f>
        <v>主板</v>
      </c>
      <c r="D4793" s="16" t="str">
        <f>[1]!s_ipo_listeddate(A4793)</f>
        <v>1998-09-18</v>
      </c>
      <c r="E4793" s="16" t="str">
        <f>[1]!s_info_industry_csrc2023(A4793,"",3)</f>
        <v>资本市场服务</v>
      </c>
      <c r="F4793" s="16">
        <f>[1]!s_is(A4793,83,"FY","YTD","20251231",1,"",100000000)</f>
        <v>31.477866052800003</v>
      </c>
      <c r="G4793" s="16">
        <f>[1]!s_is(A4793,83,"FY","YTD","20241231",1,"",100000000)</f>
        <v>33.5154485236</v>
      </c>
      <c r="H4793" s="16">
        <f>[1]!s_is(A4793,61,"FY","YTD","20251231",1,"",100000000)</f>
        <v>1.8201410087999998</v>
      </c>
      <c r="I4793" s="16">
        <f>[1]!s_is(A4793,61,"FY","YTD","20241231",1,"",100000000)</f>
        <v>0.61758528820000003</v>
      </c>
      <c r="J4793" s="16">
        <f>[1]!s_fa_roe(A4793,"20251231")</f>
        <v>0.91539999999999999</v>
      </c>
      <c r="K4793" s="16">
        <f>[1]!s_stmnote_rdexp(A4793,"20251231",1,10000)</f>
        <v>14392.718175999998</v>
      </c>
      <c r="L4793" s="16">
        <f>[1]!s_margin_tradingbalance(A4793,"",10000)</f>
        <v>130683.9417</v>
      </c>
      <c r="M4793" s="16">
        <f>[1]!s_margin_seclendingbalance(A4793,"",10000)</f>
        <v>221.87700000000001</v>
      </c>
      <c r="N4793" s="17">
        <f>[1]!s_val_ev(A4793,"",100000000)</f>
        <v>118.20316827180001</v>
      </c>
      <c r="O4793" s="17">
        <f>[1]!share_freesharesmv(A4793,"",100000000)</f>
        <v>105.78938956739999</v>
      </c>
      <c r="P4793" s="17">
        <f ca="1">[1]!s_dq_amount_btin(A4793,TODAY()-1,100000000)</f>
        <v>1.17078287</v>
      </c>
      <c r="Q4793" s="17">
        <f ca="1">[1]!s_dq_turn(A4793,TODAY()-1)</f>
        <v>0.9816956406208599</v>
      </c>
      <c r="R4793" s="2">
        <f>[1]!s_pq_amount(A4793,"20260101","",100000000)</f>
        <v>187.4696644</v>
      </c>
      <c r="S4793" s="2">
        <f>[1]!s_pq_avgamount(A4793,"20260101","",100000000)</f>
        <v>1.7199051779816514</v>
      </c>
      <c r="T4793" s="17">
        <f>[1]!s_ipo_dilutedpe(A4793)</f>
        <v>0</v>
      </c>
      <c r="U4793" s="12">
        <f>[1]!s_ipo_collection_total(A4793,100000000)</f>
        <v>2.5</v>
      </c>
      <c r="V4793" s="18">
        <f>[1]!s_val_pe_ttm(A4793,"")</f>
        <v>46.77630615234375</v>
      </c>
    </row>
    <row r="4794" spans="1:22" x14ac:dyDescent="0.3">
      <c r="A4794" s="12" t="s">
        <v>9808</v>
      </c>
      <c r="B4794" s="12" t="s">
        <v>9809</v>
      </c>
      <c r="C4794" s="16" t="str">
        <f>[1]!s_info_mkt(A4794)</f>
        <v>创业板</v>
      </c>
      <c r="D4794" s="16" t="str">
        <f>[1]!s_ipo_listeddate(A4794)</f>
        <v>2011-04-07</v>
      </c>
      <c r="E4794" s="16" t="str">
        <f>[1]!s_info_industry_csrc2023(A4794,"",3)</f>
        <v>化学原料和化学制品制造业</v>
      </c>
      <c r="F4794" s="16">
        <f>[1]!s_is(A4794,83,"FY","YTD","20251231",1,"",100000000)</f>
        <v>13.194556346300001</v>
      </c>
      <c r="G4794" s="16">
        <f>[1]!s_is(A4794,83,"FY","YTD","20241231",1,"",100000000)</f>
        <v>11.8084355466</v>
      </c>
      <c r="H4794" s="16">
        <f>[1]!s_is(A4794,61,"FY","YTD","20251231",1,"",100000000)</f>
        <v>1.0398005096</v>
      </c>
      <c r="I4794" s="16">
        <f>[1]!s_is(A4794,61,"FY","YTD","20241231",1,"",100000000)</f>
        <v>1.3536044232</v>
      </c>
      <c r="J4794" s="16">
        <f>[1]!s_fa_roe(A4794,"20251231")</f>
        <v>6.4608999999999996</v>
      </c>
      <c r="K4794" s="16">
        <f>[1]!s_stmnote_rdexp(A4794,"20251231",1,10000)</f>
        <v>8172.0784739999999</v>
      </c>
      <c r="L4794" s="16">
        <f>[1]!s_margin_tradingbalance(A4794,"",10000)</f>
        <v>0</v>
      </c>
      <c r="M4794" s="16">
        <f>[1]!s_margin_seclendingbalance(A4794,"",10000)</f>
        <v>0</v>
      </c>
      <c r="N4794" s="17">
        <f>[1]!s_val_ev(A4794,"",100000000)</f>
        <v>40.899357249399998</v>
      </c>
      <c r="O4794" s="17">
        <f>[1]!share_freesharesmv(A4794,"",100000000)</f>
        <v>28.607851075700001</v>
      </c>
      <c r="P4794" s="17">
        <f ca="1">[1]!s_dq_amount_btin(A4794,TODAY()-1,100000000)</f>
        <v>1.1676399500000001</v>
      </c>
      <c r="Q4794" s="17">
        <f ca="1">[1]!s_dq_turn(A4794,TODAY()-1)</f>
        <v>2.8923062638855392</v>
      </c>
      <c r="R4794" s="2">
        <f>[1]!s_pq_amount(A4794,"20260101","",100000000)</f>
        <v>340.64813787999998</v>
      </c>
      <c r="S4794" s="2">
        <f>[1]!s_pq_avgamount(A4794,"20260101","",100000000)</f>
        <v>3.1252122741284407</v>
      </c>
      <c r="T4794" s="17">
        <f>[1]!s_ipo_dilutedpe(A4794)</f>
        <v>62.51</v>
      </c>
      <c r="U4794" s="12">
        <f>[1]!s_ipo_collection_total(A4794,100000000)</f>
        <v>5.8638399999999997</v>
      </c>
      <c r="V4794" s="18">
        <f>[1]!s_val_pe_ttm(A4794,"")</f>
        <v>45.443988800048828</v>
      </c>
    </row>
    <row r="4795" spans="1:22" x14ac:dyDescent="0.3">
      <c r="A4795" s="12" t="s">
        <v>9810</v>
      </c>
      <c r="B4795" s="12" t="s">
        <v>9811</v>
      </c>
      <c r="C4795" s="16" t="str">
        <f>[1]!s_info_mkt(A4795)</f>
        <v>主板</v>
      </c>
      <c r="D4795" s="16" t="str">
        <f>[1]!s_ipo_listeddate(A4795)</f>
        <v>2017-10-30</v>
      </c>
      <c r="E4795" s="16" t="str">
        <f>[1]!s_info_industry_csrc2023(A4795,"",3)</f>
        <v>化学原料和化学制品制造业</v>
      </c>
      <c r="F4795" s="16">
        <f>[1]!s_is(A4795,83,"FY","YTD","20251231",1,"",100000000)</f>
        <v>204.98545487939998</v>
      </c>
      <c r="G4795" s="16">
        <f>[1]!s_is(A4795,83,"FY","YTD","20241231",1,"",100000000)</f>
        <v>266.92250312089999</v>
      </c>
      <c r="H4795" s="16">
        <f>[1]!s_is(A4795,61,"FY","YTD","20251231",1,"",100000000)</f>
        <v>-29.908530482600003</v>
      </c>
      <c r="I4795" s="16">
        <f>[1]!s_is(A4795,61,"FY","YTD","20241231",1,"",100000000)</f>
        <v>17.404765595499999</v>
      </c>
      <c r="J4795" s="16">
        <f>[1]!s_fa_roe(A4795,"20251231")</f>
        <v>-9.6324000000000005</v>
      </c>
      <c r="K4795" s="16">
        <f>[1]!s_stmnote_rdexp(A4795,"20251231",1,10000)</f>
        <v>52131.404438999998</v>
      </c>
      <c r="L4795" s="16">
        <f>[1]!s_margin_tradingbalance(A4795,"",10000)</f>
        <v>118911.6005</v>
      </c>
      <c r="M4795" s="16">
        <f>[1]!s_margin_seclendingbalance(A4795,"",10000)</f>
        <v>234.74</v>
      </c>
      <c r="N4795" s="17">
        <f>[1]!s_val_ev(A4795,"",100000000)</f>
        <v>572.18815944400001</v>
      </c>
      <c r="O4795" s="17">
        <f>[1]!share_freesharesmv(A4795,"",100000000)</f>
        <v>142.616461724</v>
      </c>
      <c r="P4795" s="17">
        <f ca="1">[1]!s_dq_amount_btin(A4795,TODAY()-1,100000000)</f>
        <v>14.51343614</v>
      </c>
      <c r="Q4795" s="17">
        <f ca="1">[1]!s_dq_turn(A4795,TODAY()-1)</f>
        <v>2.5136658371218275</v>
      </c>
      <c r="R4795" s="2">
        <f>[1]!s_pq_amount(A4795,"20260101","",100000000)</f>
        <v>616.28726271999994</v>
      </c>
      <c r="S4795" s="2">
        <f>[1]!s_pq_avgamount(A4795,"20260101","",100000000)</f>
        <v>5.6540115845871552</v>
      </c>
      <c r="T4795" s="17">
        <f>[1]!s_ipo_dilutedpe(A4795)</f>
        <v>22.99</v>
      </c>
      <c r="U4795" s="12">
        <f>[1]!s_ipo_collection_total(A4795,100000000)</f>
        <v>13.664</v>
      </c>
      <c r="V4795" s="18">
        <f>[1]!s_val_pe_ttm(A4795,"")</f>
        <v>-18.032060623168945</v>
      </c>
    </row>
    <row r="4796" spans="1:22" x14ac:dyDescent="0.3">
      <c r="A4796" s="12" t="s">
        <v>9812</v>
      </c>
      <c r="B4796" s="12" t="s">
        <v>9813</v>
      </c>
      <c r="C4796" s="16" t="str">
        <f>[1]!s_info_mkt(A4796)</f>
        <v>主板</v>
      </c>
      <c r="D4796" s="16" t="str">
        <f>[1]!s_ipo_listeddate(A4796)</f>
        <v>2007-05-30</v>
      </c>
      <c r="E4796" s="16" t="str">
        <f>[1]!s_info_industry_csrc2023(A4796,"",3)</f>
        <v>化学原料和化学制品制造业</v>
      </c>
      <c r="F4796" s="16">
        <f>[1]!s_is(A4796,83,"FY","YTD","20251231",1,"",100000000)</f>
        <v>16.9071655883</v>
      </c>
      <c r="G4796" s="16">
        <f>[1]!s_is(A4796,83,"FY","YTD","20241231",1,"",100000000)</f>
        <v>18.867000807</v>
      </c>
      <c r="H4796" s="16">
        <f>[1]!s_is(A4796,61,"FY","YTD","20251231",1,"",100000000)</f>
        <v>-0.92583289459999996</v>
      </c>
      <c r="I4796" s="16">
        <f>[1]!s_is(A4796,61,"FY","YTD","20241231",1,"",100000000)</f>
        <v>0.1125621391</v>
      </c>
      <c r="J4796" s="16">
        <f>[1]!s_fa_roe(A4796,"20251231")</f>
        <v>-8.2113999999999994</v>
      </c>
      <c r="K4796" s="16">
        <f>[1]!s_stmnote_rdexp(A4796,"20251231",1,10000)</f>
        <v>4878.1672280000003</v>
      </c>
      <c r="L4796" s="16">
        <f>[1]!s_margin_tradingbalance(A4796,"",10000)</f>
        <v>0</v>
      </c>
      <c r="M4796" s="16">
        <f>[1]!s_margin_seclendingbalance(A4796,"",10000)</f>
        <v>0</v>
      </c>
      <c r="N4796" s="17">
        <f>[1]!s_val_ev(A4796,"",100000000)</f>
        <v>28.038608</v>
      </c>
      <c r="O4796" s="17">
        <f>[1]!share_freesharesmv(A4796,"",100000000)</f>
        <v>19.2066435144</v>
      </c>
      <c r="P4796" s="17">
        <f ca="1">[1]!s_dq_amount_btin(A4796,TODAY()-1,100000000)</f>
        <v>1.5464377</v>
      </c>
      <c r="Q4796" s="17">
        <f ca="1">[1]!s_dq_turn(A4796,TODAY()-1)</f>
        <v>5.4720376827369899</v>
      </c>
      <c r="R4796" s="2">
        <f>[1]!s_pq_amount(A4796,"20260101","",100000000)</f>
        <v>186.69206819999999</v>
      </c>
      <c r="S4796" s="2">
        <f>[1]!s_pq_avgamount(A4796,"20260101","",100000000)</f>
        <v>1.7127712678899083</v>
      </c>
      <c r="T4796" s="17">
        <f>[1]!s_ipo_dilutedpe(A4796)</f>
        <v>29.93</v>
      </c>
      <c r="U4796" s="12">
        <f>[1]!s_ipo_collection_total(A4796,100000000)</f>
        <v>1.6160000000000001</v>
      </c>
      <c r="V4796" s="18">
        <f>[1]!s_val_pe_ttm(A4796,"")</f>
        <v>-37.429073333740234</v>
      </c>
    </row>
    <row r="4797" spans="1:22" x14ac:dyDescent="0.3">
      <c r="A4797" s="12" t="s">
        <v>435</v>
      </c>
      <c r="B4797" s="12" t="s">
        <v>436</v>
      </c>
      <c r="C4797" s="16" t="str">
        <f>[1]!s_info_mkt(A4797)</f>
        <v>北证</v>
      </c>
      <c r="D4797" s="16" t="str">
        <f>[1]!s_ipo_listeddate(A4797)</f>
        <v>2022-11-29</v>
      </c>
      <c r="E4797" s="16" t="str">
        <f>[1]!s_info_industry_csrc2023(A4797,"",3)</f>
        <v>计算机、通信和其他电子设备制造业</v>
      </c>
      <c r="F4797" s="16">
        <f>[1]!s_is(A4797,83,"FY","YTD","20251231",1,"",100000000)</f>
        <v>2.4561834765000001</v>
      </c>
      <c r="G4797" s="16">
        <f>[1]!s_is(A4797,83,"FY","YTD","20241231",1,"",100000000)</f>
        <v>1.9759978558000002</v>
      </c>
      <c r="H4797" s="16">
        <f>[1]!s_is(A4797,61,"FY","YTD","20251231",1,"",100000000)</f>
        <v>0.1545978774</v>
      </c>
      <c r="I4797" s="16">
        <f>[1]!s_is(A4797,61,"FY","YTD","20241231",1,"",100000000)</f>
        <v>0.22465266760000002</v>
      </c>
      <c r="J4797" s="16">
        <f>[1]!s_fa_roe(A4797,"20251231")</f>
        <v>6.0022000000000002</v>
      </c>
      <c r="K4797" s="16">
        <f>[1]!s_stmnote_rdexp(A4797,"20251231",1,10000)</f>
        <v>3374.9736479999997</v>
      </c>
      <c r="L4797" s="16">
        <f>[1]!s_margin_tradingbalance(A4797,"",10000)</f>
        <v>973.65449999999998</v>
      </c>
      <c r="M4797" s="16">
        <f>[1]!s_margin_seclendingbalance(A4797,"",10000)</f>
        <v>0</v>
      </c>
      <c r="N4797" s="17">
        <f>[1]!s_val_ev(A4797,"",100000000)</f>
        <v>13.792845600000003</v>
      </c>
      <c r="O4797" s="17">
        <f>[1]!share_freesharesmv(A4797,"",100000000)</f>
        <v>4.9246622748000011</v>
      </c>
      <c r="P4797" s="17">
        <f ca="1">[1]!s_dq_amount_btin(A4797,TODAY()-1,100000000)</f>
        <v>0.16748316999999999</v>
      </c>
      <c r="Q4797" s="17">
        <f ca="1">[1]!s_dq_turn(A4797,TODAY()-1)</f>
        <v>2.9290178480429709</v>
      </c>
      <c r="R4797" s="2">
        <f>[1]!s_pq_amount(A4797,"20260101","",100000000)</f>
        <v>25.175564349999998</v>
      </c>
      <c r="S4797" s="2">
        <f>[1]!s_pq_avgamount(A4797,"20260101","",100000000)</f>
        <v>0.23096848027522937</v>
      </c>
      <c r="T4797" s="17">
        <f>[1]!s_ipo_dilutedpe(A4797)</f>
        <v>19.399999999999999</v>
      </c>
      <c r="U4797" s="12">
        <f>[1]!s_ipo_collection_total(A4797,100000000)</f>
        <v>1.1499999999999999</v>
      </c>
      <c r="V4797" s="18">
        <f>[1]!s_val_pe_ttm(A4797,"")</f>
        <v>101.94080352783203</v>
      </c>
    </row>
    <row r="4798" spans="1:22" x14ac:dyDescent="0.3">
      <c r="A4798" s="12" t="s">
        <v>9814</v>
      </c>
      <c r="B4798" s="12" t="s">
        <v>9815</v>
      </c>
      <c r="C4798" s="16" t="str">
        <f>[1]!s_info_mkt(A4798)</f>
        <v>主板</v>
      </c>
      <c r="D4798" s="16" t="str">
        <f>[1]!s_ipo_listeddate(A4798)</f>
        <v>2000-07-06</v>
      </c>
      <c r="E4798" s="16" t="str">
        <f>[1]!s_info_industry_csrc2023(A4798,"",3)</f>
        <v>计算机、通信和其他电子设备制造业</v>
      </c>
      <c r="F4798" s="16">
        <f>[1]!s_is(A4798,83,"FY","YTD","20251231",1,"",100000000)</f>
        <v>4.7041468137999995</v>
      </c>
      <c r="G4798" s="16">
        <f>[1]!s_is(A4798,83,"FY","YTD","20241231",1,"",100000000)</f>
        <v>3.6060946407999999</v>
      </c>
      <c r="H4798" s="16">
        <f>[1]!s_is(A4798,61,"FY","YTD","20251231",1,"",100000000)</f>
        <v>5.2506966600000003E-2</v>
      </c>
      <c r="I4798" s="16">
        <f>[1]!s_is(A4798,61,"FY","YTD","20241231",1,"",100000000)</f>
        <v>5.1110628700000001E-2</v>
      </c>
      <c r="J4798" s="16">
        <f>[1]!s_fa_roe(A4798,"20251231")</f>
        <v>0.54579999999999995</v>
      </c>
      <c r="K4798" s="16">
        <f>[1]!s_stmnote_rdexp(A4798,"20251231",1,10000)</f>
        <v>3434.3656539999997</v>
      </c>
      <c r="L4798" s="16">
        <f>[1]!s_margin_tradingbalance(A4798,"",10000)</f>
        <v>10636.367899999999</v>
      </c>
      <c r="M4798" s="16">
        <f>[1]!s_margin_seclendingbalance(A4798,"",10000)</f>
        <v>24.734999999999999</v>
      </c>
      <c r="N4798" s="17">
        <f>[1]!s_val_ev(A4798,"",100000000)</f>
        <v>35.475000000000001</v>
      </c>
      <c r="O4798" s="17">
        <f>[1]!share_freesharesmv(A4798,"",100000000)</f>
        <v>29.517735280000004</v>
      </c>
      <c r="P4798" s="17">
        <f ca="1">[1]!s_dq_amount_btin(A4798,TODAY()-1,100000000)</f>
        <v>1.4637779500000001</v>
      </c>
      <c r="Q4798" s="17">
        <f ca="1">[1]!s_dq_turn(A4798,TODAY()-1)</f>
        <v>4.0785600000000004</v>
      </c>
      <c r="R4798" s="2">
        <f>[1]!s_pq_amount(A4798,"20260101","",100000000)</f>
        <v>204.99114517999999</v>
      </c>
      <c r="S4798" s="2">
        <f>[1]!s_pq_avgamount(A4798,"20260101","",100000000)</f>
        <v>1.8980661590740739</v>
      </c>
      <c r="T4798" s="17">
        <f>[1]!s_ipo_dilutedpe(A4798)</f>
        <v>49.71</v>
      </c>
      <c r="U4798" s="12">
        <f>[1]!s_ipo_collection_total(A4798,100000000)</f>
        <v>6.4</v>
      </c>
      <c r="V4798" s="18">
        <f>[1]!s_val_pe_ttm(A4798,"")</f>
        <v>619.1025390625</v>
      </c>
    </row>
    <row r="4799" spans="1:22" x14ac:dyDescent="0.3">
      <c r="A4799" s="12" t="s">
        <v>9816</v>
      </c>
      <c r="B4799" s="12" t="s">
        <v>9817</v>
      </c>
      <c r="C4799" s="16" t="str">
        <f>[1]!s_info_mkt(A4799)</f>
        <v>创业板</v>
      </c>
      <c r="D4799" s="16" t="str">
        <f>[1]!s_ipo_listeddate(A4799)</f>
        <v>2022-09-08</v>
      </c>
      <c r="E4799" s="16" t="str">
        <f>[1]!s_info_industry_csrc2023(A4799,"",3)</f>
        <v>计算机、通信和其他电子设备制造业</v>
      </c>
      <c r="F4799" s="16">
        <f>[1]!s_is(A4799,83,"FY","YTD","20251231",1,"",100000000)</f>
        <v>7.1292039191000001</v>
      </c>
      <c r="G4799" s="16">
        <f>[1]!s_is(A4799,83,"FY","YTD","20241231",1,"",100000000)</f>
        <v>5.3417234587999998</v>
      </c>
      <c r="H4799" s="16">
        <f>[1]!s_is(A4799,61,"FY","YTD","20251231",1,"",100000000)</f>
        <v>0.98829231120000005</v>
      </c>
      <c r="I4799" s="16">
        <f>[1]!s_is(A4799,61,"FY","YTD","20241231",1,"",100000000)</f>
        <v>0.85466427989999993</v>
      </c>
      <c r="J4799" s="16">
        <f>[1]!s_fa_roe(A4799,"20251231")</f>
        <v>5.1032999999999999</v>
      </c>
      <c r="K4799" s="16">
        <f>[1]!s_stmnote_rdexp(A4799,"20251231",1,10000)</f>
        <v>6389.3382430000001</v>
      </c>
      <c r="L4799" s="16">
        <f>[1]!s_margin_tradingbalance(A4799,"",10000)</f>
        <v>22557.679800000002</v>
      </c>
      <c r="M4799" s="16">
        <f>[1]!s_margin_seclendingbalance(A4799,"",10000)</f>
        <v>26.900099999999998</v>
      </c>
      <c r="N4799" s="17">
        <f>[1]!s_val_ev(A4799,"",100000000)</f>
        <v>97.439902276499993</v>
      </c>
      <c r="O4799" s="17">
        <f>[1]!share_freesharesmv(A4799,"",100000000)</f>
        <v>32.408410918499996</v>
      </c>
      <c r="P4799" s="17">
        <f ca="1">[1]!s_dq_amount_btin(A4799,TODAY()-1,100000000)</f>
        <v>2.4669511499999999</v>
      </c>
      <c r="Q4799" s="17">
        <f ca="1">[1]!s_dq_turn(A4799,TODAY()-1)</f>
        <v>3.4589253767470849</v>
      </c>
      <c r="R4799" s="2">
        <f>[1]!s_pq_amount(A4799,"20260101","",100000000)</f>
        <v>148.16146494</v>
      </c>
      <c r="S4799" s="2">
        <f>[1]!s_pq_avgamount(A4799,"20260101","",100000000)</f>
        <v>1.3592794948623854</v>
      </c>
      <c r="T4799" s="17">
        <f>[1]!s_ipo_dilutedpe(A4799)</f>
        <v>60.38</v>
      </c>
      <c r="U4799" s="12">
        <f>[1]!s_ipo_collection_total(A4799,100000000)</f>
        <v>14.436159999999999</v>
      </c>
      <c r="V4799" s="18">
        <f>[1]!s_val_pe_ttm(A4799,"")</f>
        <v>105.96210479736328</v>
      </c>
    </row>
    <row r="4800" spans="1:22" x14ac:dyDescent="0.3">
      <c r="A4800" s="12" t="s">
        <v>9818</v>
      </c>
      <c r="B4800" s="12" t="s">
        <v>9819</v>
      </c>
      <c r="C4800" s="16" t="str">
        <f>[1]!s_info_mkt(A4800)</f>
        <v>主板</v>
      </c>
      <c r="D4800" s="16" t="str">
        <f>[1]!s_ipo_listeddate(A4800)</f>
        <v>2012-09-05</v>
      </c>
      <c r="E4800" s="16" t="str">
        <f>[1]!s_info_industry_csrc2023(A4800,"",3)</f>
        <v>农副食品加工业</v>
      </c>
      <c r="F4800" s="16">
        <f>[1]!s_is(A4800,83,"FY","YTD","20251231",1,"",100000000)</f>
        <v>40.552860914200004</v>
      </c>
      <c r="G4800" s="16">
        <f>[1]!s_is(A4800,83,"FY","YTD","20241231",1,"",100000000)</f>
        <v>30.777014231999999</v>
      </c>
      <c r="H4800" s="16">
        <f>[1]!s_is(A4800,61,"FY","YTD","20251231",1,"",100000000)</f>
        <v>0.40631136490000003</v>
      </c>
      <c r="I4800" s="16">
        <f>[1]!s_is(A4800,61,"FY","YTD","20241231",1,"",100000000)</f>
        <v>-0.1525420649</v>
      </c>
      <c r="J4800" s="16">
        <f>[1]!s_fa_roe(A4800,"20251231")</f>
        <v>3.0013000000000001</v>
      </c>
      <c r="K4800" s="16">
        <f>[1]!s_stmnote_rdexp(A4800,"20251231",1,10000)</f>
        <v>251.79570800000002</v>
      </c>
      <c r="L4800" s="16">
        <f>[1]!s_margin_tradingbalance(A4800,"",10000)</f>
        <v>0</v>
      </c>
      <c r="M4800" s="16">
        <f>[1]!s_margin_seclendingbalance(A4800,"",10000)</f>
        <v>0</v>
      </c>
      <c r="N4800" s="17">
        <f>[1]!s_val_ev(A4800,"",100000000)</f>
        <v>18.4287005656</v>
      </c>
      <c r="O4800" s="17">
        <f>[1]!share_freesharesmv(A4800,"",100000000)</f>
        <v>9.8640144421000002</v>
      </c>
      <c r="P4800" s="17">
        <f ca="1">[1]!s_dq_amount_btin(A4800,TODAY()-1,100000000)</f>
        <v>0.76988314000000002</v>
      </c>
      <c r="Q4800" s="17">
        <f ca="1">[1]!s_dq_turn(A4800,TODAY()-1)</f>
        <v>4.3011178537950041</v>
      </c>
      <c r="R4800" s="2">
        <f>[1]!s_pq_amount(A4800,"20260101","",100000000)</f>
        <v>79.071225999999996</v>
      </c>
      <c r="S4800" s="2">
        <f>[1]!s_pq_avgamount(A4800,"20260101","",100000000)</f>
        <v>0.72542409174311917</v>
      </c>
      <c r="T4800" s="17">
        <f>[1]!s_ipo_dilutedpe(A4800)</f>
        <v>36.21</v>
      </c>
      <c r="U4800" s="12">
        <f>[1]!s_ipo_collection_total(A4800,100000000)</f>
        <v>5.258</v>
      </c>
      <c r="V4800" s="18">
        <f>[1]!s_val_pe_ttm(A4800,"")</f>
        <v>109.290771484375</v>
      </c>
    </row>
    <row r="4801" spans="1:22" x14ac:dyDescent="0.3">
      <c r="A4801" s="12" t="s">
        <v>9820</v>
      </c>
      <c r="B4801" s="12" t="s">
        <v>9821</v>
      </c>
      <c r="C4801" s="16" t="str">
        <f>[1]!s_info_mkt(A4801)</f>
        <v>主板</v>
      </c>
      <c r="D4801" s="16" t="str">
        <f>[1]!s_ipo_listeddate(A4801)</f>
        <v>2010-11-09</v>
      </c>
      <c r="E4801" s="16" t="str">
        <f>[1]!s_info_industry_csrc2023(A4801,"",3)</f>
        <v>有色金属冶炼和压延加工业</v>
      </c>
      <c r="F4801" s="16">
        <f>[1]!s_is(A4801,83,"FY","YTD","20251231",1,"",100000000)</f>
        <v>85.431712638999997</v>
      </c>
      <c r="G4801" s="16">
        <f>[1]!s_is(A4801,83,"FY","YTD","20241231",1,"",100000000)</f>
        <v>77.156762403800002</v>
      </c>
      <c r="H4801" s="16">
        <f>[1]!s_is(A4801,61,"FY","YTD","20251231",1,"",100000000)</f>
        <v>6.3238016187000001</v>
      </c>
      <c r="I4801" s="16">
        <f>[1]!s_is(A4801,61,"FY","YTD","20241231",1,"",100000000)</f>
        <v>2.5711498703000002</v>
      </c>
      <c r="J4801" s="16">
        <f>[1]!s_fa_roe(A4801,"20251231")</f>
        <v>5.9791999999999996</v>
      </c>
      <c r="K4801" s="16">
        <f>[1]!s_stmnote_rdexp(A4801,"20251231",1,10000)</f>
        <v>4673.1948979999997</v>
      </c>
      <c r="L4801" s="16">
        <f>[1]!s_margin_tradingbalance(A4801,"",10000)</f>
        <v>98477.891099999993</v>
      </c>
      <c r="M4801" s="16">
        <f>[1]!s_margin_seclendingbalance(A4801,"",10000)</f>
        <v>398.98200000000003</v>
      </c>
      <c r="N4801" s="17">
        <f>[1]!s_val_ev(A4801,"",100000000)</f>
        <v>255.63836693599998</v>
      </c>
      <c r="O4801" s="17">
        <f>[1]!share_freesharesmv(A4801,"",100000000)</f>
        <v>219.20666560400002</v>
      </c>
      <c r="P4801" s="17">
        <f ca="1">[1]!s_dq_amount_btin(A4801,TODAY()-1,100000000)</f>
        <v>7.5351704899999996</v>
      </c>
      <c r="Q4801" s="17">
        <f ca="1">[1]!s_dq_turn(A4801,TODAY()-1)</f>
        <v>3.1807903870224079</v>
      </c>
      <c r="R4801" s="2">
        <f>[1]!s_pq_amount(A4801,"20260101","",100000000)</f>
        <v>1408.9141310499999</v>
      </c>
      <c r="S4801" s="2">
        <f>[1]!s_pq_avgamount(A4801,"20260101","",100000000)</f>
        <v>12.925817716055045</v>
      </c>
      <c r="T4801" s="17">
        <f>[1]!s_ipo_dilutedpe(A4801)</f>
        <v>38.9</v>
      </c>
      <c r="U4801" s="12">
        <f>[1]!s_ipo_collection_total(A4801,100000000)</f>
        <v>12.2</v>
      </c>
      <c r="V4801" s="18">
        <f>[1]!s_val_pe_ttm(A4801,"")</f>
        <v>28.764226913452148</v>
      </c>
    </row>
    <row r="4802" spans="1:22" x14ac:dyDescent="0.3">
      <c r="A4802" s="12" t="s">
        <v>9822</v>
      </c>
      <c r="B4802" s="12" t="s">
        <v>9823</v>
      </c>
      <c r="C4802" s="16" t="str">
        <f>[1]!s_info_mkt(A4802)</f>
        <v>主板</v>
      </c>
      <c r="D4802" s="16" t="str">
        <f>[1]!s_ipo_listeddate(A4802)</f>
        <v>2009-12-03</v>
      </c>
      <c r="E4802" s="16" t="str">
        <f>[1]!s_info_industry_csrc2023(A4802,"",3)</f>
        <v>房地产业</v>
      </c>
      <c r="F4802" s="16">
        <f>[1]!s_is(A4802,83,"FY","YTD","20251231",1,"",100000000)</f>
        <v>130.6340996662</v>
      </c>
      <c r="G4802" s="16">
        <f>[1]!s_is(A4802,83,"FY","YTD","20241231",1,"",100000000)</f>
        <v>83.980747481800009</v>
      </c>
      <c r="H4802" s="16">
        <f>[1]!s_is(A4802,61,"FY","YTD","20251231",1,"",100000000)</f>
        <v>-19.699900029400002</v>
      </c>
      <c r="I4802" s="16">
        <f>[1]!s_is(A4802,61,"FY","YTD","20241231",1,"",100000000)</f>
        <v>-17.729388468</v>
      </c>
      <c r="J4802" s="16">
        <f>[1]!s_fa_roe(A4802,"20251231")</f>
        <v>-25.056899999999999</v>
      </c>
      <c r="K4802" s="16">
        <f>[1]!s_stmnote_rdexp(A4802,"20251231",1,10000)</f>
        <v>7422.7489329999999</v>
      </c>
      <c r="L4802" s="16">
        <f>[1]!s_margin_tradingbalance(A4802,"",10000)</f>
        <v>0</v>
      </c>
      <c r="M4802" s="16">
        <f>[1]!s_margin_seclendingbalance(A4802,"",10000)</f>
        <v>0</v>
      </c>
      <c r="N4802" s="17">
        <f>[1]!s_val_ev(A4802,"",100000000)</f>
        <v>56.051098019099996</v>
      </c>
      <c r="O4802" s="17">
        <f>[1]!share_freesharesmv(A4802,"",100000000)</f>
        <v>17.688981104999996</v>
      </c>
      <c r="P4802" s="17">
        <f ca="1">[1]!s_dq_amount_btin(A4802,TODAY()-1,100000000)</f>
        <v>0.66179092999999989</v>
      </c>
      <c r="Q4802" s="17">
        <f ca="1">[1]!s_dq_turn(A4802,TODAY()-1)</f>
        <v>2.3660781751825053</v>
      </c>
      <c r="R4802" s="2">
        <f>[1]!s_pq_amount(A4802,"20260101","",100000000)</f>
        <v>127.5308699</v>
      </c>
      <c r="S4802" s="2">
        <f>[1]!s_pq_avgamount(A4802,"20260101","",100000000)</f>
        <v>1.170007980733945</v>
      </c>
      <c r="T4802" s="17">
        <f>[1]!s_ipo_dilutedpe(A4802)</f>
        <v>31.74</v>
      </c>
      <c r="U4802" s="12">
        <f>[1]!s_ipo_collection_total(A4802,100000000)</f>
        <v>12.386416000000001</v>
      </c>
      <c r="V4802" s="18">
        <f>[1]!s_val_pe_ttm(A4802,"")</f>
        <v>-2.3770186901092529</v>
      </c>
    </row>
    <row r="4803" spans="1:22" x14ac:dyDescent="0.3">
      <c r="A4803" s="12" t="s">
        <v>9824</v>
      </c>
      <c r="B4803" s="12" t="s">
        <v>9825</v>
      </c>
      <c r="C4803" s="16" t="str">
        <f>[1]!s_info_mkt(A4803)</f>
        <v>主板</v>
      </c>
      <c r="D4803" s="16" t="str">
        <f>[1]!s_ipo_listeddate(A4803)</f>
        <v>2021-07-07</v>
      </c>
      <c r="E4803" s="16" t="str">
        <f>[1]!s_info_industry_csrc2023(A4803,"",3)</f>
        <v>电力、热力生产和供应业</v>
      </c>
      <c r="F4803" s="16">
        <f>[1]!s_is(A4803,83,"FY","YTD","20251231",1,"",100000000)</f>
        <v>7.07502239</v>
      </c>
      <c r="G4803" s="16">
        <f>[1]!s_is(A4803,83,"FY","YTD","20241231",1,"",100000000)</f>
        <v>8.7155382488999997</v>
      </c>
      <c r="H4803" s="16">
        <f>[1]!s_is(A4803,61,"FY","YTD","20251231",1,"",100000000)</f>
        <v>1.2312600034000001</v>
      </c>
      <c r="I4803" s="16">
        <f>[1]!s_is(A4803,61,"FY","YTD","20241231",1,"",100000000)</f>
        <v>1.4654264516</v>
      </c>
      <c r="J4803" s="16">
        <f>[1]!s_fa_roe(A4803,"20251231")</f>
        <v>9.3402999999999992</v>
      </c>
      <c r="K4803" s="16">
        <f>[1]!s_stmnote_rdexp(A4803,"20251231",1,10000)</f>
        <v>2423.6145769999998</v>
      </c>
      <c r="L4803" s="16">
        <f>[1]!s_margin_tradingbalance(A4803,"",10000)</f>
        <v>0</v>
      </c>
      <c r="M4803" s="16">
        <f>[1]!s_margin_seclendingbalance(A4803,"",10000)</f>
        <v>0</v>
      </c>
      <c r="N4803" s="17">
        <f>[1]!s_val_ev(A4803,"",100000000)</f>
        <v>37.996213483799998</v>
      </c>
      <c r="O4803" s="17">
        <f>[1]!share_freesharesmv(A4803,"",100000000)</f>
        <v>12.340207393800002</v>
      </c>
      <c r="P4803" s="17">
        <f ca="1">[1]!s_dq_amount_btin(A4803,TODAY()-1,100000000)</f>
        <v>1.3328932199999999</v>
      </c>
      <c r="Q4803" s="17">
        <f ca="1">[1]!s_dq_turn(A4803,TODAY()-1)</f>
        <v>3.4844810980033207</v>
      </c>
      <c r="R4803" s="2">
        <f>[1]!s_pq_amount(A4803,"20260101","",100000000)</f>
        <v>256.08335950999998</v>
      </c>
      <c r="S4803" s="2">
        <f>[1]!s_pq_avgamount(A4803,"20260101","",100000000)</f>
        <v>2.3493886193577982</v>
      </c>
      <c r="T4803" s="17">
        <f>[1]!s_ipo_dilutedpe(A4803)</f>
        <v>16.18</v>
      </c>
      <c r="U4803" s="12">
        <f>[1]!s_ipo_collection_total(A4803,100000000)</f>
        <v>4.8614751399999996</v>
      </c>
      <c r="V4803" s="18">
        <f>[1]!s_val_pe_ttm(A4803,"")</f>
        <v>31.712614059448242</v>
      </c>
    </row>
    <row r="4804" spans="1:22" x14ac:dyDescent="0.3">
      <c r="A4804" s="12" t="s">
        <v>9826</v>
      </c>
      <c r="B4804" s="12" t="s">
        <v>9827</v>
      </c>
      <c r="C4804" s="16" t="str">
        <f>[1]!s_info_mkt(A4804)</f>
        <v>主板</v>
      </c>
      <c r="D4804" s="16" t="str">
        <f>[1]!s_ipo_listeddate(A4804)</f>
        <v>2023-09-25</v>
      </c>
      <c r="E4804" s="16" t="str">
        <f>[1]!s_info_industry_csrc2023(A4804,"",3)</f>
        <v>化学原料和化学制品制造业</v>
      </c>
      <c r="F4804" s="16">
        <f>[1]!s_is(A4804,83,"FY","YTD","20251231",1,"",100000000)</f>
        <v>8.6834558862999991</v>
      </c>
      <c r="G4804" s="16">
        <f>[1]!s_is(A4804,83,"FY","YTD","20241231",1,"",100000000)</f>
        <v>7.3027769664999997</v>
      </c>
      <c r="H4804" s="16">
        <f>[1]!s_is(A4804,61,"FY","YTD","20251231",1,"",100000000)</f>
        <v>0.60028813400000003</v>
      </c>
      <c r="I4804" s="16">
        <f>[1]!s_is(A4804,61,"FY","YTD","20241231",1,"",100000000)</f>
        <v>0.34853361179999998</v>
      </c>
      <c r="J4804" s="16">
        <f>[1]!s_fa_roe(A4804,"20251231")</f>
        <v>3.4245999999999999</v>
      </c>
      <c r="K4804" s="16">
        <f>[1]!s_stmnote_rdexp(A4804,"20251231",1,10000)</f>
        <v>4098.0104579999997</v>
      </c>
      <c r="L4804" s="16">
        <f>[1]!s_margin_tradingbalance(A4804,"",10000)</f>
        <v>9412.1803999999993</v>
      </c>
      <c r="M4804" s="16">
        <f>[1]!s_margin_seclendingbalance(A4804,"",10000)</f>
        <v>6.1559999999999997</v>
      </c>
      <c r="N4804" s="17">
        <f>[1]!s_val_ev(A4804,"",100000000)</f>
        <v>33.639218514</v>
      </c>
      <c r="O4804" s="17">
        <f>[1]!share_freesharesmv(A4804,"",100000000)</f>
        <v>12.254057135999998</v>
      </c>
      <c r="P4804" s="17">
        <f ca="1">[1]!s_dq_amount_btin(A4804,TODAY()-1,100000000)</f>
        <v>0.81548995999999996</v>
      </c>
      <c r="Q4804" s="17">
        <f ca="1">[1]!s_dq_turn(A4804,TODAY()-1)</f>
        <v>6.6184649948901626</v>
      </c>
      <c r="R4804" s="2">
        <f>[1]!s_pq_amount(A4804,"20260101","",100000000)</f>
        <v>56.493038779999999</v>
      </c>
      <c r="S4804" s="2">
        <f>[1]!s_pq_avgamount(A4804,"20260101","",100000000)</f>
        <v>0.51828475944954122</v>
      </c>
      <c r="T4804" s="17">
        <f>[1]!s_ipo_dilutedpe(A4804)</f>
        <v>44.35</v>
      </c>
      <c r="U4804" s="12">
        <f>[1]!s_ipo_collection_total(A4804,100000000)</f>
        <v>10.292</v>
      </c>
      <c r="V4804" s="18">
        <f>[1]!s_val_pe_ttm(A4804,"")</f>
        <v>46.037849426269531</v>
      </c>
    </row>
    <row r="4805" spans="1:22" x14ac:dyDescent="0.3">
      <c r="A4805" s="12" t="s">
        <v>9828</v>
      </c>
      <c r="B4805" s="12" t="s">
        <v>9829</v>
      </c>
      <c r="C4805" s="16" t="str">
        <f>[1]!s_info_mkt(A4805)</f>
        <v>主板</v>
      </c>
      <c r="D4805" s="16" t="str">
        <f>[1]!s_ipo_listeddate(A4805)</f>
        <v>2004-06-08</v>
      </c>
      <c r="E4805" s="16" t="str">
        <f>[1]!s_info_industry_csrc2023(A4805,"",3)</f>
        <v>造纸和纸制品业</v>
      </c>
      <c r="F4805" s="16">
        <f>[1]!s_is(A4805,83,"FY","YTD","20251231",1,"",100000000)</f>
        <v>191.5763872823</v>
      </c>
      <c r="G4805" s="16">
        <f>[1]!s_is(A4805,83,"FY","YTD","20241231",1,"",100000000)</f>
        <v>189.30389611639998</v>
      </c>
      <c r="H4805" s="16">
        <f>[1]!s_is(A4805,61,"FY","YTD","20251231",1,"",100000000)</f>
        <v>1.5548908709</v>
      </c>
      <c r="I4805" s="16">
        <f>[1]!s_is(A4805,61,"FY","YTD","20241231",1,"",100000000)</f>
        <v>1.758204726</v>
      </c>
      <c r="J4805" s="16">
        <f>[1]!s_fa_roe(A4805,"20251231")</f>
        <v>2.1869999999999998</v>
      </c>
      <c r="K4805" s="16">
        <f>[1]!s_stmnote_rdexp(A4805,"20251231",1,10000)</f>
        <v>67642.434485999998</v>
      </c>
      <c r="L4805" s="16">
        <f>[1]!s_margin_tradingbalance(A4805,"",10000)</f>
        <v>16351.492899999999</v>
      </c>
      <c r="M4805" s="16">
        <f>[1]!s_margin_seclendingbalance(A4805,"",10000)</f>
        <v>15.531000000000001</v>
      </c>
      <c r="N4805" s="17">
        <f>[1]!s_val_ev(A4805,"",100000000)</f>
        <v>66.975898828799998</v>
      </c>
      <c r="O4805" s="17">
        <f>[1]!share_freesharesmv(A4805,"",100000000)</f>
        <v>34.2673203951</v>
      </c>
      <c r="P4805" s="17">
        <f ca="1">[1]!s_dq_amount_btin(A4805,TODAY()-1,100000000)</f>
        <v>0.81807321</v>
      </c>
      <c r="Q4805" s="17">
        <f ca="1">[1]!s_dq_turn(A4805,TODAY()-1)</f>
        <v>1.2125421147028905</v>
      </c>
      <c r="R4805" s="2">
        <f>[1]!s_pq_amount(A4805,"20260101","",100000000)</f>
        <v>150.72457349000001</v>
      </c>
      <c r="S4805" s="2">
        <f>[1]!s_pq_avgamount(A4805,"20260101","",100000000)</f>
        <v>1.3827942522018348</v>
      </c>
      <c r="T4805" s="17">
        <f>[1]!s_ipo_dilutedpe(A4805)</f>
        <v>18.670000000000002</v>
      </c>
      <c r="U4805" s="12">
        <f>[1]!s_ipo_collection_total(A4805,100000000)</f>
        <v>7.84</v>
      </c>
      <c r="V4805" s="18">
        <f>[1]!s_val_pe_ttm(A4805,"")</f>
        <v>42.527118682861328</v>
      </c>
    </row>
    <row r="4806" spans="1:22" x14ac:dyDescent="0.3">
      <c r="A4806" s="12" t="s">
        <v>9830</v>
      </c>
      <c r="B4806" s="12" t="s">
        <v>9831</v>
      </c>
      <c r="C4806" s="16" t="str">
        <f>[1]!s_info_mkt(A4806)</f>
        <v>主板</v>
      </c>
      <c r="D4806" s="16" t="str">
        <f>[1]!s_ipo_listeddate(A4806)</f>
        <v>2000-06-22</v>
      </c>
      <c r="E4806" s="16" t="str">
        <f>[1]!s_info_industry_csrc2023(A4806,"",3)</f>
        <v>汽车制造业</v>
      </c>
      <c r="F4806" s="16">
        <f>[1]!s_is(A4806,83,"FY","YTD","20251231",1,"",100000000)</f>
        <v>32.684761218699997</v>
      </c>
      <c r="G4806" s="16">
        <f>[1]!s_is(A4806,83,"FY","YTD","20241231",1,"",100000000)</f>
        <v>49.70204863</v>
      </c>
      <c r="H4806" s="16">
        <f>[1]!s_is(A4806,61,"FY","YTD","20251231",1,"",100000000)</f>
        <v>10.257778003099999</v>
      </c>
      <c r="I4806" s="16">
        <f>[1]!s_is(A4806,61,"FY","YTD","20241231",1,"",100000000)</f>
        <v>-17.424595070199999</v>
      </c>
      <c r="J4806" s="16">
        <f>[1]!s_fa_roe(A4806,"20251231")</f>
        <v>50.996099999999998</v>
      </c>
      <c r="K4806" s="16">
        <f>[1]!s_stmnote_rdexp(A4806,"20251231",1,10000)</f>
        <v>28866.991507999999</v>
      </c>
      <c r="L4806" s="16">
        <f>[1]!s_margin_tradingbalance(A4806,"",10000)</f>
        <v>79426.388999999996</v>
      </c>
      <c r="M4806" s="16">
        <f>[1]!s_margin_seclendingbalance(A4806,"",10000)</f>
        <v>0</v>
      </c>
      <c r="N4806" s="17">
        <f>[1]!s_val_ev(A4806,"",100000000)</f>
        <v>323.91805677120004</v>
      </c>
      <c r="O4806" s="17">
        <f>[1]!share_freesharesmv(A4806,"",100000000)</f>
        <v>211.41503664480004</v>
      </c>
      <c r="P4806" s="17">
        <f ca="1">[1]!s_dq_amount_btin(A4806,TODAY()-1,100000000)</f>
        <v>6.2556474199999998</v>
      </c>
      <c r="Q4806" s="17">
        <f ca="1">[1]!s_dq_turn(A4806,TODAY()-1)</f>
        <v>2.0118257019815311</v>
      </c>
      <c r="R4806" s="2">
        <f>[1]!s_pq_amount(A4806,"20260101","",100000000)</f>
        <v>2916.3163388299999</v>
      </c>
      <c r="S4806" s="2">
        <f>[1]!s_pq_avgamount(A4806,"20260101","",100000000)</f>
        <v>26.755195769082569</v>
      </c>
      <c r="T4806" s="17">
        <f>[1]!s_ipo_dilutedpe(A4806)</f>
        <v>32.51</v>
      </c>
      <c r="U4806" s="12">
        <f>[1]!s_ipo_collection_total(A4806,100000000)</f>
        <v>4.34</v>
      </c>
      <c r="V4806" s="18">
        <f>[1]!s_val_pe_ttm(A4806,"")</f>
        <v>27.093677520751953</v>
      </c>
    </row>
    <row r="4807" spans="1:22" x14ac:dyDescent="0.3">
      <c r="A4807" s="12" t="s">
        <v>9832</v>
      </c>
      <c r="B4807" s="12" t="s">
        <v>9833</v>
      </c>
      <c r="C4807" s="16" t="str">
        <f>[1]!s_info_mkt(A4807)</f>
        <v>主板</v>
      </c>
      <c r="D4807" s="16" t="str">
        <f>[1]!s_ipo_listeddate(A4807)</f>
        <v>2000-05-25</v>
      </c>
      <c r="E4807" s="16" t="str">
        <f>[1]!s_info_industry_csrc2023(A4807,"",3)</f>
        <v>橡胶和塑料制品业</v>
      </c>
      <c r="F4807" s="16">
        <f>[1]!s_is(A4807,83,"FY","YTD","20251231",1,"",100000000)</f>
        <v>22.309354391900001</v>
      </c>
      <c r="G4807" s="16">
        <f>[1]!s_is(A4807,83,"FY","YTD","20241231",1,"",100000000)</f>
        <v>22.280049125000001</v>
      </c>
      <c r="H4807" s="16">
        <f>[1]!s_is(A4807,61,"FY","YTD","20251231",1,"",100000000)</f>
        <v>1.0802466804999999</v>
      </c>
      <c r="I4807" s="16">
        <f>[1]!s_is(A4807,61,"FY","YTD","20241231",1,"",100000000)</f>
        <v>1.1964079683</v>
      </c>
      <c r="J4807" s="16">
        <f>[1]!s_fa_roe(A4807,"20251231")</f>
        <v>3.7412999999999998</v>
      </c>
      <c r="K4807" s="16">
        <f>[1]!s_stmnote_rdexp(A4807,"20251231",1,10000)</f>
        <v>12491.063185999999</v>
      </c>
      <c r="L4807" s="16">
        <f>[1]!s_margin_tradingbalance(A4807,"",10000)</f>
        <v>70417.255399999995</v>
      </c>
      <c r="M4807" s="16">
        <f>[1]!s_margin_seclendingbalance(A4807,"",10000)</f>
        <v>3.0076999999999998</v>
      </c>
      <c r="N4807" s="17">
        <f>[1]!s_val_ev(A4807,"",100000000)</f>
        <v>376.35604887459999</v>
      </c>
      <c r="O4807" s="17">
        <f>[1]!share_freesharesmv(A4807,"",100000000)</f>
        <v>108.49625309290001</v>
      </c>
      <c r="P4807" s="17">
        <f ca="1">[1]!s_dq_amount_btin(A4807,TODAY()-1,100000000)</f>
        <v>10.56264925</v>
      </c>
      <c r="Q4807" s="17">
        <f ca="1">[1]!s_dq_turn(A4807,TODAY()-1)</f>
        <v>7.0859529784820507</v>
      </c>
      <c r="R4807" s="2">
        <f>[1]!s_pq_amount(A4807,"20260101","",100000000)</f>
        <v>1170.30527646</v>
      </c>
      <c r="S4807" s="2">
        <f>[1]!s_pq_avgamount(A4807,"20260101","",100000000)</f>
        <v>10.73674565559633</v>
      </c>
      <c r="T4807" s="17">
        <f>[1]!s_ipo_dilutedpe(A4807)</f>
        <v>28.55</v>
      </c>
      <c r="U4807" s="12">
        <f>[1]!s_ipo_collection_total(A4807,100000000)</f>
        <v>5.9660000000000002</v>
      </c>
      <c r="V4807" s="18">
        <f>[1]!s_val_pe_ttm(A4807,"")</f>
        <v>58.385490417480469</v>
      </c>
    </row>
    <row r="4808" spans="1:22" x14ac:dyDescent="0.3">
      <c r="A4808" s="12" t="s">
        <v>437</v>
      </c>
      <c r="B4808" s="12" t="s">
        <v>438</v>
      </c>
      <c r="C4808" s="16" t="str">
        <f>[1]!s_info_mkt(A4808)</f>
        <v>北证</v>
      </c>
      <c r="D4808" s="16" t="str">
        <f>[1]!s_ipo_listeddate(A4808)</f>
        <v>2025-11-27</v>
      </c>
      <c r="E4808" s="16" t="str">
        <f>[1]!s_info_industry_csrc2023(A4808,"",3)</f>
        <v>通用设备制造业</v>
      </c>
      <c r="F4808" s="16">
        <f>[1]!s_is(A4808,83,"FY","YTD","20251231",1,"",100000000)</f>
        <v>10.943920416199999</v>
      </c>
      <c r="G4808" s="16">
        <f>[1]!s_is(A4808,83,"FY","YTD","20241231",1,"",100000000)</f>
        <v>10.308641376499999</v>
      </c>
      <c r="H4808" s="16">
        <f>[1]!s_is(A4808,61,"FY","YTD","20251231",1,"",100000000)</f>
        <v>0.99228519129999992</v>
      </c>
      <c r="I4808" s="16">
        <f>[1]!s_is(A4808,61,"FY","YTD","20241231",1,"",100000000)</f>
        <v>0.98217020709999991</v>
      </c>
      <c r="J4808" s="16">
        <f>[1]!s_fa_roe(A4808,"20251231")</f>
        <v>11.5098</v>
      </c>
      <c r="K4808" s="16">
        <f>[1]!s_stmnote_rdexp(A4808,"20251231",1,10000)</f>
        <v>2804.6358140000002</v>
      </c>
      <c r="L4808" s="16">
        <f>[1]!s_margin_tradingbalance(A4808,"",10000)</f>
        <v>2578.6041</v>
      </c>
      <c r="M4808" s="16">
        <f>[1]!s_margin_seclendingbalance(A4808,"",10000)</f>
        <v>0</v>
      </c>
      <c r="N4808" s="17">
        <f>[1]!s_val_ev(A4808,"",100000000)</f>
        <v>20.9565240835</v>
      </c>
      <c r="O4808" s="17">
        <f>[1]!share_freesharesmv(A4808,"",100000000)</f>
        <v>9.7424944296000007</v>
      </c>
      <c r="P4808" s="17">
        <f ca="1">[1]!s_dq_amount_btin(A4808,TODAY()-1,100000000)</f>
        <v>0.20350778999999999</v>
      </c>
      <c r="Q4808" s="17">
        <f ca="1">[1]!s_dq_turn(A4808,TODAY()-1)</f>
        <v>1.8606826625506458</v>
      </c>
      <c r="R4808" s="2">
        <f>[1]!s_pq_amount(A4808,"20260101","",100000000)</f>
        <v>48.031102590000003</v>
      </c>
      <c r="S4808" s="2">
        <f>[1]!s_pq_avgamount(A4808,"20260101","",100000000)</f>
        <v>0.44065231733944954</v>
      </c>
      <c r="T4808" s="17">
        <f>[1]!s_ipo_dilutedpe(A4808)</f>
        <v>13.6</v>
      </c>
      <c r="U4808" s="12">
        <f>[1]!s_ipo_collection_total(A4808,100000000)</f>
        <v>3.2200762913999998</v>
      </c>
      <c r="V4808" s="18">
        <f>[1]!s_val_pe_ttm(A4808,"")</f>
        <v>23.510309219360352</v>
      </c>
    </row>
    <row r="4809" spans="1:22" x14ac:dyDescent="0.3">
      <c r="A4809" s="12" t="s">
        <v>9834</v>
      </c>
      <c r="B4809" s="12" t="s">
        <v>9835</v>
      </c>
      <c r="C4809" s="16" t="str">
        <f>[1]!s_info_mkt(A4809)</f>
        <v>创业板</v>
      </c>
      <c r="D4809" s="16" t="str">
        <f>[1]!s_ipo_listeddate(A4809)</f>
        <v>2014-09-12</v>
      </c>
      <c r="E4809" s="16" t="str">
        <f>[1]!s_info_industry_csrc2023(A4809,"",3)</f>
        <v>电气机械和器材制造业</v>
      </c>
      <c r="F4809" s="16">
        <f>[1]!s_is(A4809,83,"FY","YTD","20251231",1,"",100000000)</f>
        <v>44.493976300500002</v>
      </c>
      <c r="G4809" s="16">
        <f>[1]!s_is(A4809,83,"FY","YTD","20241231",1,"",100000000)</f>
        <v>60.9601683446</v>
      </c>
      <c r="H4809" s="16">
        <f>[1]!s_is(A4809,61,"FY","YTD","20251231",1,"",100000000)</f>
        <v>-13.718881838699998</v>
      </c>
      <c r="I4809" s="16">
        <f>[1]!s_is(A4809,61,"FY","YTD","20241231",1,"",100000000)</f>
        <v>-8.5639760329999994</v>
      </c>
      <c r="J4809" s="16">
        <f>[1]!s_fa_roe(A4809,"20251231")</f>
        <v>-51.163499999999999</v>
      </c>
      <c r="K4809" s="16">
        <f>[1]!s_stmnote_rdexp(A4809,"20251231",1,10000)</f>
        <v>19125.203305000003</v>
      </c>
      <c r="L4809" s="16">
        <f>[1]!s_margin_tradingbalance(A4809,"",10000)</f>
        <v>61742.813600000001</v>
      </c>
      <c r="M4809" s="16">
        <f>[1]!s_margin_seclendingbalance(A4809,"",10000)</f>
        <v>56.908000000000001</v>
      </c>
      <c r="N4809" s="17">
        <f>[1]!s_val_ev(A4809,"",100000000)</f>
        <v>86.407449489400008</v>
      </c>
      <c r="O4809" s="17">
        <f>[1]!share_freesharesmv(A4809,"",100000000)</f>
        <v>66.434308207800001</v>
      </c>
      <c r="P4809" s="17">
        <f ca="1">[1]!s_dq_amount_btin(A4809,TODAY()-1,100000000)</f>
        <v>2.3383976999999998</v>
      </c>
      <c r="Q4809" s="17">
        <f ca="1">[1]!s_dq_turn(A4809,TODAY()-1)</f>
        <v>3.0465130401811344</v>
      </c>
      <c r="R4809" s="2">
        <f>[1]!s_pq_amount(A4809,"20260101","",100000000)</f>
        <v>816.75242686000001</v>
      </c>
      <c r="S4809" s="2">
        <f>[1]!s_pq_avgamount(A4809,"20260101","",100000000)</f>
        <v>7.4931415308256879</v>
      </c>
      <c r="T4809" s="17">
        <f>[1]!s_ipo_dilutedpe(A4809)</f>
        <v>20.95</v>
      </c>
      <c r="U4809" s="12">
        <f>[1]!s_ipo_collection_total(A4809,100000000)</f>
        <v>4.9062960000000002</v>
      </c>
      <c r="V4809" s="18">
        <f>[1]!s_val_pe_ttm(A4809,"")</f>
        <v>-5.8009085655212402</v>
      </c>
    </row>
    <row r="4810" spans="1:22" x14ac:dyDescent="0.3">
      <c r="A4810" s="12" t="s">
        <v>9836</v>
      </c>
      <c r="B4810" s="12" t="s">
        <v>9837</v>
      </c>
      <c r="C4810" s="16" t="str">
        <f>[1]!s_info_mkt(A4810)</f>
        <v>主板</v>
      </c>
      <c r="D4810" s="16" t="str">
        <f>[1]!s_ipo_listeddate(A4810)</f>
        <v>2011-05-06</v>
      </c>
      <c r="E4810" s="16" t="str">
        <f>[1]!s_info_industry_csrc2023(A4810,"",3)</f>
        <v>电气机械和器材制造业</v>
      </c>
      <c r="F4810" s="16">
        <f>[1]!s_is(A4810,83,"FY","YTD","20251231",1,"",100000000)</f>
        <v>34.1540581199</v>
      </c>
      <c r="G4810" s="16">
        <f>[1]!s_is(A4810,83,"FY","YTD","20241231",1,"",100000000)</f>
        <v>30.151074584899998</v>
      </c>
      <c r="H4810" s="16">
        <f>[1]!s_is(A4810,61,"FY","YTD","20251231",1,"",100000000)</f>
        <v>1.8591141587</v>
      </c>
      <c r="I4810" s="16">
        <f>[1]!s_is(A4810,61,"FY","YTD","20241231",1,"",100000000)</f>
        <v>2.0525696184000002</v>
      </c>
      <c r="J4810" s="16">
        <f>[1]!s_fa_roe(A4810,"20251231")</f>
        <v>8.1960999999999995</v>
      </c>
      <c r="K4810" s="16">
        <f>[1]!s_stmnote_rdexp(A4810,"20251231",1,10000)</f>
        <v>11118.155261</v>
      </c>
      <c r="L4810" s="16">
        <f>[1]!s_margin_tradingbalance(A4810,"",10000)</f>
        <v>37524.221899999997</v>
      </c>
      <c r="M4810" s="16">
        <f>[1]!s_margin_seclendingbalance(A4810,"",10000)</f>
        <v>10.863</v>
      </c>
      <c r="N4810" s="17">
        <f>[1]!s_val_ev(A4810,"",100000000)</f>
        <v>93.497012558000009</v>
      </c>
      <c r="O4810" s="17">
        <f>[1]!share_freesharesmv(A4810,"",100000000)</f>
        <v>71.605559212000003</v>
      </c>
      <c r="P4810" s="17">
        <f ca="1">[1]!s_dq_amount_btin(A4810,TODAY()-1,100000000)</f>
        <v>11.41774114</v>
      </c>
      <c r="Q4810" s="17">
        <f ca="1">[1]!s_dq_turn(A4810,TODAY()-1)</f>
        <v>12.14081060479446</v>
      </c>
      <c r="R4810" s="2">
        <f>[1]!s_pq_amount(A4810,"20260101","",100000000)</f>
        <v>1556.9355776299999</v>
      </c>
      <c r="S4810" s="2">
        <f>[1]!s_pq_avgamount(A4810,"20260101","",100000000)</f>
        <v>14.283812638807341</v>
      </c>
      <c r="T4810" s="17">
        <f>[1]!s_ipo_dilutedpe(A4810)</f>
        <v>46.91</v>
      </c>
      <c r="U4810" s="12">
        <f>[1]!s_ipo_collection_total(A4810,100000000)</f>
        <v>4.8503999999999996</v>
      </c>
      <c r="V4810" s="18">
        <f>[1]!s_val_pe_ttm(A4810,"")</f>
        <v>50.221054077148438</v>
      </c>
    </row>
    <row r="4811" spans="1:22" x14ac:dyDescent="0.3">
      <c r="A4811" s="12" t="s">
        <v>9838</v>
      </c>
      <c r="B4811" s="12" t="s">
        <v>9839</v>
      </c>
      <c r="C4811" s="16" t="str">
        <f>[1]!s_info_mkt(A4811)</f>
        <v>主板</v>
      </c>
      <c r="D4811" s="16" t="str">
        <f>[1]!s_ipo_listeddate(A4811)</f>
        <v>2020-12-28</v>
      </c>
      <c r="E4811" s="16" t="str">
        <f>[1]!s_info_industry_csrc2023(A4811,"",3)</f>
        <v>造纸和纸制品业</v>
      </c>
      <c r="F4811" s="16">
        <f>[1]!s_is(A4811,83,"FY","YTD","20251231",1,"",100000000)</f>
        <v>32.019953434599998</v>
      </c>
      <c r="G4811" s="16">
        <f>[1]!s_is(A4811,83,"FY","YTD","20241231",1,"",100000000)</f>
        <v>37.684834356700001</v>
      </c>
      <c r="H4811" s="16">
        <f>[1]!s_is(A4811,61,"FY","YTD","20251231",1,"",100000000)</f>
        <v>2.7088536691000002</v>
      </c>
      <c r="I4811" s="16">
        <f>[1]!s_is(A4811,61,"FY","YTD","20241231",1,"",100000000)</f>
        <v>4.6886043955999996</v>
      </c>
      <c r="J4811" s="16">
        <f>[1]!s_fa_roe(A4811,"20251231")</f>
        <v>6.8842999999999996</v>
      </c>
      <c r="K4811" s="16">
        <f>[1]!s_stmnote_rdexp(A4811,"20251231",1,10000)</f>
        <v>9010.3773840000013</v>
      </c>
      <c r="L4811" s="16">
        <f>[1]!s_margin_tradingbalance(A4811,"",10000)</f>
        <v>0</v>
      </c>
      <c r="M4811" s="16">
        <f>[1]!s_margin_seclendingbalance(A4811,"",10000)</f>
        <v>0</v>
      </c>
      <c r="N4811" s="17">
        <f>[1]!s_val_ev(A4811,"",100000000)</f>
        <v>42.5296084752</v>
      </c>
      <c r="O4811" s="17">
        <f>[1]!share_freesharesmv(A4811,"",100000000)</f>
        <v>22.372042391999997</v>
      </c>
      <c r="P4811" s="17">
        <f ca="1">[1]!s_dq_amount_btin(A4811,TODAY()-1,100000000)</f>
        <v>0.51708282000000005</v>
      </c>
      <c r="Q4811" s="17">
        <f ca="1">[1]!s_dq_turn(A4811,TODAY()-1)</f>
        <v>1.2017203692294196</v>
      </c>
      <c r="R4811" s="2">
        <f>[1]!s_pq_amount(A4811,"20260101","",100000000)</f>
        <v>96.290212800000006</v>
      </c>
      <c r="S4811" s="2">
        <f>[1]!s_pq_avgamount(A4811,"20260101","",100000000)</f>
        <v>0.88339644770642201</v>
      </c>
      <c r="T4811" s="17">
        <f>[1]!s_ipo_dilutedpe(A4811)</f>
        <v>22.98</v>
      </c>
      <c r="U4811" s="12">
        <f>[1]!s_ipo_collection_total(A4811,100000000)</f>
        <v>9.4950962099999998</v>
      </c>
      <c r="V4811" s="18">
        <f>[1]!s_val_pe_ttm(A4811,"")</f>
        <v>16.660758972167969</v>
      </c>
    </row>
    <row r="4812" spans="1:22" x14ac:dyDescent="0.3">
      <c r="A4812" s="12" t="s">
        <v>9840</v>
      </c>
      <c r="B4812" s="12" t="s">
        <v>9841</v>
      </c>
      <c r="C4812" s="16" t="str">
        <f>[1]!s_info_mkt(A4812)</f>
        <v>创业板</v>
      </c>
      <c r="D4812" s="16" t="str">
        <f>[1]!s_ipo_listeddate(A4812)</f>
        <v>2023-08-10</v>
      </c>
      <c r="E4812" s="16" t="str">
        <f>[1]!s_info_industry_csrc2023(A4812,"",3)</f>
        <v>计算机、通信和其他电子设备制造业</v>
      </c>
      <c r="F4812" s="16">
        <f>[1]!s_is(A4812,83,"FY","YTD","20251231",1,"",100000000)</f>
        <v>7.1197975047000002</v>
      </c>
      <c r="G4812" s="16">
        <f>[1]!s_is(A4812,83,"FY","YTD","20241231",1,"",100000000)</f>
        <v>7.1305993230999993</v>
      </c>
      <c r="H4812" s="16">
        <f>[1]!s_is(A4812,61,"FY","YTD","20251231",1,"",100000000)</f>
        <v>-0.37371145850000004</v>
      </c>
      <c r="I4812" s="16">
        <f>[1]!s_is(A4812,61,"FY","YTD","20241231",1,"",100000000)</f>
        <v>0.1511176437</v>
      </c>
      <c r="J4812" s="16">
        <f>[1]!s_fa_roe(A4812,"20251231")</f>
        <v>-2.4881000000000002</v>
      </c>
      <c r="K4812" s="16">
        <f>[1]!s_stmnote_rdexp(A4812,"20251231",1,10000)</f>
        <v>2986.1757689999999</v>
      </c>
      <c r="L4812" s="16">
        <f>[1]!s_margin_tradingbalance(A4812,"",10000)</f>
        <v>28484.142800000001</v>
      </c>
      <c r="M4812" s="16">
        <f>[1]!s_margin_seclendingbalance(A4812,"",10000)</f>
        <v>68.400599999999997</v>
      </c>
      <c r="N4812" s="17">
        <f>[1]!s_val_ev(A4812,"",100000000)</f>
        <v>67.680000000000007</v>
      </c>
      <c r="O4812" s="17">
        <f>[1]!share_freesharesmv(A4812,"",100000000)</f>
        <v>43.749245658</v>
      </c>
      <c r="P4812" s="17">
        <f ca="1">[1]!s_dq_amount_btin(A4812,TODAY()-1,100000000)</f>
        <v>5.6177465199999999</v>
      </c>
      <c r="Q4812" s="17">
        <f ca="1">[1]!s_dq_turn(A4812,TODAY()-1)</f>
        <v>12.73899114413846</v>
      </c>
      <c r="R4812" s="2">
        <f>[1]!s_pq_amount(A4812,"20260101","",100000000)</f>
        <v>668.39389209000001</v>
      </c>
      <c r="S4812" s="2">
        <f>[1]!s_pq_avgamount(A4812,"20260101","",100000000)</f>
        <v>6.1320540558715591</v>
      </c>
      <c r="T4812" s="17">
        <f>[1]!s_ipo_dilutedpe(A4812)</f>
        <v>55.29</v>
      </c>
      <c r="U4812" s="12">
        <f>[1]!s_ipo_collection_total(A4812,100000000)</f>
        <v>9.0399999999999991</v>
      </c>
      <c r="V4812" s="18">
        <f>[1]!s_val_pe_ttm(A4812,"")</f>
        <v>-177.56121826171875</v>
      </c>
    </row>
    <row r="4813" spans="1:22" x14ac:dyDescent="0.3">
      <c r="A4813" s="12" t="s">
        <v>9842</v>
      </c>
      <c r="B4813" s="12" t="s">
        <v>9843</v>
      </c>
      <c r="C4813" s="16" t="str">
        <f>[1]!s_info_mkt(A4813)</f>
        <v>主板</v>
      </c>
      <c r="D4813" s="16" t="str">
        <f>[1]!s_ipo_listeddate(A4813)</f>
        <v>1997-06-26</v>
      </c>
      <c r="E4813" s="16" t="str">
        <f>[1]!s_info_industry_csrc2023(A4813,"",3)</f>
        <v>铁路、船舶、航空航天和其他运输设备制造业</v>
      </c>
      <c r="F4813" s="16">
        <f>[1]!s_is(A4813,83,"FY","YTD","20251231",1,"",100000000)</f>
        <v>410.13725506669999</v>
      </c>
      <c r="G4813" s="16">
        <f>[1]!s_is(A4813,83,"FY","YTD","20241231",1,"",100000000)</f>
        <v>432.15752501379995</v>
      </c>
      <c r="H4813" s="16">
        <f>[1]!s_is(A4813,61,"FY","YTD","20251231",1,"",100000000)</f>
        <v>11.5124041101</v>
      </c>
      <c r="I4813" s="16">
        <f>[1]!s_is(A4813,61,"FY","YTD","20241231",1,"",100000000)</f>
        <v>10.2343552455</v>
      </c>
      <c r="J4813" s="16">
        <f>[1]!s_fa_roe(A4813,"20251231")</f>
        <v>5.3258000000000001</v>
      </c>
      <c r="K4813" s="16">
        <f>[1]!s_stmnote_rdexp(A4813,"20251231",1,10000)</f>
        <v>27477.008931</v>
      </c>
      <c r="L4813" s="16">
        <f>[1]!s_margin_tradingbalance(A4813,"",10000)</f>
        <v>242685.46059999999</v>
      </c>
      <c r="M4813" s="16">
        <f>[1]!s_margin_seclendingbalance(A4813,"",10000)</f>
        <v>700.0684</v>
      </c>
      <c r="N4813" s="17">
        <f>[1]!s_val_ev(A4813,"",100000000)</f>
        <v>572.52762679650004</v>
      </c>
      <c r="O4813" s="17">
        <f>[1]!share_freesharesmv(A4813,"",100000000)</f>
        <v>258.60716551690001</v>
      </c>
      <c r="P4813" s="17">
        <f ca="1">[1]!s_dq_amount_btin(A4813,TODAY()-1,100000000)</f>
        <v>6.6691023999999999</v>
      </c>
      <c r="Q4813" s="17">
        <f ca="1">[1]!s_dq_turn(A4813,TODAY()-1)</f>
        <v>1.1564486382765546</v>
      </c>
      <c r="R4813" s="2">
        <f>[1]!s_pq_amount(A4813,"20260101","",100000000)</f>
        <v>1284.35471669</v>
      </c>
      <c r="S4813" s="2">
        <f>[1]!s_pq_avgamount(A4813,"20260101","",100000000)</f>
        <v>11.7830707953211</v>
      </c>
      <c r="T4813" s="17">
        <f>[1]!s_ipo_dilutedpe(A4813)</f>
        <v>0</v>
      </c>
      <c r="U4813" s="12">
        <f>[1]!s_ipo_collection_total(A4813,100000000)</f>
        <v>3.69</v>
      </c>
      <c r="V4813" s="18">
        <f>[1]!s_val_pe_ttm(A4813,"")</f>
        <v>51.638980865478516</v>
      </c>
    </row>
    <row r="4814" spans="1:22" x14ac:dyDescent="0.3">
      <c r="A4814" s="12" t="s">
        <v>9844</v>
      </c>
      <c r="B4814" s="12" t="s">
        <v>9845</v>
      </c>
      <c r="C4814" s="16" t="str">
        <f>[1]!s_info_mkt(A4814)</f>
        <v>创业板</v>
      </c>
      <c r="D4814" s="16" t="str">
        <f>[1]!s_ipo_listeddate(A4814)</f>
        <v>2021-11-18</v>
      </c>
      <c r="E4814" s="16" t="str">
        <f>[1]!s_info_industry_csrc2023(A4814,"",3)</f>
        <v>化学原料和化学制品制造业</v>
      </c>
      <c r="F4814" s="16">
        <f>[1]!s_is(A4814,83,"FY","YTD","20251231",1,"",100000000)</f>
        <v>15.048099772300001</v>
      </c>
      <c r="G4814" s="16">
        <f>[1]!s_is(A4814,83,"FY","YTD","20241231",1,"",100000000)</f>
        <v>12.348579562000001</v>
      </c>
      <c r="H4814" s="16">
        <f>[1]!s_is(A4814,61,"FY","YTD","20251231",1,"",100000000)</f>
        <v>-0.15476520800000002</v>
      </c>
      <c r="I4814" s="16">
        <f>[1]!s_is(A4814,61,"FY","YTD","20241231",1,"",100000000)</f>
        <v>-0.60931555820000005</v>
      </c>
      <c r="J4814" s="16">
        <f>[1]!s_fa_roe(A4814,"20251231")</f>
        <v>-1.1608000000000001</v>
      </c>
      <c r="K4814" s="16">
        <f>[1]!s_stmnote_rdexp(A4814,"20251231",1,10000)</f>
        <v>5661.2831180000003</v>
      </c>
      <c r="L4814" s="16">
        <f>[1]!s_margin_tradingbalance(A4814,"",10000)</f>
        <v>7579.6513999999997</v>
      </c>
      <c r="M4814" s="16">
        <f>[1]!s_margin_seclendingbalance(A4814,"",10000)</f>
        <v>13.401</v>
      </c>
      <c r="N4814" s="17">
        <f>[1]!s_val_ev(A4814,"",100000000)</f>
        <v>31.736563199999999</v>
      </c>
      <c r="O4814" s="17">
        <f>[1]!share_freesharesmv(A4814,"",100000000)</f>
        <v>16.314003360000001</v>
      </c>
      <c r="P4814" s="17">
        <f ca="1">[1]!s_dq_amount_btin(A4814,TODAY()-1,100000000)</f>
        <v>1.43022882</v>
      </c>
      <c r="Q4814" s="17">
        <f ca="1">[1]!s_dq_turn(A4814,TODAY()-1)</f>
        <v>4.641171602531946</v>
      </c>
      <c r="R4814" s="2">
        <f>[1]!s_pq_amount(A4814,"20260101","",100000000)</f>
        <v>159.34469976</v>
      </c>
      <c r="S4814" s="2">
        <f>[1]!s_pq_avgamount(A4814,"20260101","",100000000)</f>
        <v>1.4618779794495413</v>
      </c>
      <c r="T4814" s="17">
        <f>[1]!s_ipo_dilutedpe(A4814)</f>
        <v>25.51</v>
      </c>
      <c r="U4814" s="12">
        <f>[1]!s_ipo_collection_total(A4814,100000000)</f>
        <v>6.0540900000000004</v>
      </c>
      <c r="V4814" s="18">
        <f>[1]!s_val_pe_ttm(A4814,"")</f>
        <v>728.205078125</v>
      </c>
    </row>
    <row r="4815" spans="1:22" x14ac:dyDescent="0.3">
      <c r="A4815" s="12" t="s">
        <v>9846</v>
      </c>
      <c r="B4815" s="12" t="s">
        <v>9847</v>
      </c>
      <c r="C4815" s="16" t="str">
        <f>[1]!s_info_mkt(A4815)</f>
        <v>主板</v>
      </c>
      <c r="D4815" s="16" t="str">
        <f>[1]!s_ipo_listeddate(A4815)</f>
        <v>2015-05-28</v>
      </c>
      <c r="E4815" s="16" t="str">
        <f>[1]!s_info_industry_csrc2023(A4815,"",3)</f>
        <v>生态保护和环境治理业</v>
      </c>
      <c r="F4815" s="16">
        <f>[1]!s_is(A4815,83,"FY","YTD","20251231",1,"",100000000)</f>
        <v>62.357378315200002</v>
      </c>
      <c r="G4815" s="16">
        <f>[1]!s_is(A4815,83,"FY","YTD","20241231",1,"",100000000)</f>
        <v>71.710953168199993</v>
      </c>
      <c r="H4815" s="16">
        <f>[1]!s_is(A4815,61,"FY","YTD","20251231",1,"",100000000)</f>
        <v>22.134930458099998</v>
      </c>
      <c r="I4815" s="16">
        <f>[1]!s_is(A4815,61,"FY","YTD","20241231",1,"",100000000)</f>
        <v>27.038798581999998</v>
      </c>
      <c r="J4815" s="16">
        <f>[1]!s_fa_roe(A4815,"20251231")</f>
        <v>15.6455</v>
      </c>
      <c r="K4815" s="16">
        <f>[1]!s_stmnote_rdexp(A4815,"20251231",1,10000)</f>
        <v>13000.448392</v>
      </c>
      <c r="L4815" s="16">
        <f>[1]!s_margin_tradingbalance(A4815,"",10000)</f>
        <v>33140.149799999999</v>
      </c>
      <c r="M4815" s="16">
        <f>[1]!s_margin_seclendingbalance(A4815,"",10000)</f>
        <v>991.25080000000003</v>
      </c>
      <c r="N4815" s="17">
        <f>[1]!s_val_ev(A4815,"",100000000)</f>
        <v>336.34873193020002</v>
      </c>
      <c r="O4815" s="17">
        <f>[1]!share_freesharesmv(A4815,"",100000000)</f>
        <v>110.08427875720001</v>
      </c>
      <c r="P4815" s="17">
        <f ca="1">[1]!s_dq_amount_btin(A4815,TODAY()-1,100000000)</f>
        <v>1.62692167</v>
      </c>
      <c r="Q4815" s="17">
        <f ca="1">[1]!s_dq_turn(A4815,TODAY()-1)</f>
        <v>0.48096044923497649</v>
      </c>
      <c r="R4815" s="2">
        <f>[1]!s_pq_amount(A4815,"20260101","",100000000)</f>
        <v>197.24157432000001</v>
      </c>
      <c r="S4815" s="2">
        <f>[1]!s_pq_avgamount(A4815,"20260101","",100000000)</f>
        <v>1.8095557277064218</v>
      </c>
      <c r="T4815" s="17">
        <f>[1]!s_ipo_dilutedpe(A4815)</f>
        <v>22.97</v>
      </c>
      <c r="U4815" s="12">
        <f>[1]!s_ipo_collection_total(A4815,100000000)</f>
        <v>5.1616600000000004</v>
      </c>
      <c r="V4815" s="18">
        <f>[1]!s_val_pe_ttm(A4815,"")</f>
        <v>17.364908218383789</v>
      </c>
    </row>
    <row r="4816" spans="1:22" x14ac:dyDescent="0.3">
      <c r="A4816" s="12" t="s">
        <v>439</v>
      </c>
      <c r="B4816" s="12" t="s">
        <v>440</v>
      </c>
      <c r="C4816" s="16" t="str">
        <f>[1]!s_info_mkt(A4816)</f>
        <v>北证</v>
      </c>
      <c r="D4816" s="16" t="str">
        <f>[1]!s_ipo_listeddate(A4816)</f>
        <v>2023-01-11</v>
      </c>
      <c r="E4816" s="16" t="str">
        <f>[1]!s_info_industry_csrc2023(A4816,"",3)</f>
        <v>专用设备制造业</v>
      </c>
      <c r="F4816" s="16">
        <f>[1]!s_is(A4816,83,"FY","YTD","20251231",1,"",100000000)</f>
        <v>1.8952349343000001</v>
      </c>
      <c r="G4816" s="16">
        <f>[1]!s_is(A4816,83,"FY","YTD","20241231",1,"",100000000)</f>
        <v>2.2340031850999997</v>
      </c>
      <c r="H4816" s="16">
        <f>[1]!s_is(A4816,61,"FY","YTD","20251231",1,"",100000000)</f>
        <v>0.42348256249999999</v>
      </c>
      <c r="I4816" s="16">
        <f>[1]!s_is(A4816,61,"FY","YTD","20241231",1,"",100000000)</f>
        <v>0.59385604430000005</v>
      </c>
      <c r="J4816" s="16">
        <f>[1]!s_fa_roe(A4816,"20251231")</f>
        <v>13.5922</v>
      </c>
      <c r="K4816" s="16">
        <f>[1]!s_stmnote_rdexp(A4816,"20251231",1,10000)</f>
        <v>1257.940523</v>
      </c>
      <c r="L4816" s="16">
        <f>[1]!s_margin_tradingbalance(A4816,"",10000)</f>
        <v>154.82929999999999</v>
      </c>
      <c r="M4816" s="16">
        <f>[1]!s_margin_seclendingbalance(A4816,"",10000)</f>
        <v>0</v>
      </c>
      <c r="N4816" s="17">
        <f>[1]!s_val_ev(A4816,"",100000000)</f>
        <v>9.6709080000000007</v>
      </c>
      <c r="O4816" s="17">
        <f>[1]!share_freesharesmv(A4816,"",100000000)</f>
        <v>2.66258616</v>
      </c>
      <c r="P4816" s="17">
        <f ca="1">[1]!s_dq_amount_btin(A4816,TODAY()-1,100000000)</f>
        <v>2.3695310000000001E-2</v>
      </c>
      <c r="Q4816" s="17">
        <f ca="1">[1]!s_dq_turn(A4816,TODAY()-1)</f>
        <v>0.49882839073798785</v>
      </c>
      <c r="R4816" s="2">
        <f>[1]!s_pq_amount(A4816,"20260101","",100000000)</f>
        <v>6.2975948800000001</v>
      </c>
      <c r="S4816" s="2">
        <f>[1]!s_pq_avgamount(A4816,"20260101","",100000000)</f>
        <v>5.7776099816513757E-2</v>
      </c>
      <c r="T4816" s="17">
        <f>[1]!s_ipo_dilutedpe(A4816)</f>
        <v>11.29</v>
      </c>
      <c r="U4816" s="12">
        <f>[1]!s_ipo_collection_total(A4816,100000000)</f>
        <v>1.4105000000000001</v>
      </c>
      <c r="V4816" s="18">
        <f>[1]!s_val_pe_ttm(A4816,"")</f>
        <v>24.209505081176758</v>
      </c>
    </row>
    <row r="4817" spans="1:22" x14ac:dyDescent="0.3">
      <c r="A4817" s="12" t="s">
        <v>9848</v>
      </c>
      <c r="B4817" s="12" t="s">
        <v>9849</v>
      </c>
      <c r="C4817" s="16" t="str">
        <f>[1]!s_info_mkt(A4817)</f>
        <v>创业板</v>
      </c>
      <c r="D4817" s="16" t="str">
        <f>[1]!s_ipo_listeddate(A4817)</f>
        <v>2010-05-26</v>
      </c>
      <c r="E4817" s="16" t="str">
        <f>[1]!s_info_industry_csrc2023(A4817,"",3)</f>
        <v>软件和信息技术服务业</v>
      </c>
      <c r="F4817" s="16">
        <f>[1]!s_is(A4817,83,"FY","YTD","20251231",1,"",100000000)</f>
        <v>7.5845684357000005</v>
      </c>
      <c r="G4817" s="16">
        <f>[1]!s_is(A4817,83,"FY","YTD","20241231",1,"",100000000)</f>
        <v>8.6265040646000006</v>
      </c>
      <c r="H4817" s="16">
        <f>[1]!s_is(A4817,61,"FY","YTD","20251231",1,"",100000000)</f>
        <v>-1.3289153647</v>
      </c>
      <c r="I4817" s="16">
        <f>[1]!s_is(A4817,61,"FY","YTD","20241231",1,"",100000000)</f>
        <v>-1.2911209908000001</v>
      </c>
      <c r="J4817" s="16">
        <f>[1]!s_fa_roe(A4817,"20251231")</f>
        <v>-27.310500000000001</v>
      </c>
      <c r="K4817" s="16">
        <f>[1]!s_stmnote_rdexp(A4817,"20251231",1,10000)</f>
        <v>7125.6733459999996</v>
      </c>
      <c r="L4817" s="16">
        <f>[1]!s_margin_tradingbalance(A4817,"",10000)</f>
        <v>119726.1292</v>
      </c>
      <c r="M4817" s="16">
        <f>[1]!s_margin_seclendingbalance(A4817,"",10000)</f>
        <v>461.69279999999998</v>
      </c>
      <c r="N4817" s="17">
        <f>[1]!s_val_ev(A4817,"",100000000)</f>
        <v>190.51028823600004</v>
      </c>
      <c r="O4817" s="17">
        <f>[1]!share_freesharesmv(A4817,"",100000000)</f>
        <v>118.72130268399999</v>
      </c>
      <c r="P4817" s="17">
        <f ca="1">[1]!s_dq_amount_btin(A4817,TODAY()-1,100000000)</f>
        <v>8.7771391800000007</v>
      </c>
      <c r="Q4817" s="17">
        <f ca="1">[1]!s_dq_turn(A4817,TODAY()-1)</f>
        <v>4.9583683058030479</v>
      </c>
      <c r="R4817" s="2">
        <f>[1]!s_pq_amount(A4817,"20260101","",100000000)</f>
        <v>1772.1481771000001</v>
      </c>
      <c r="S4817" s="2">
        <f>[1]!s_pq_avgamount(A4817,"20260101","",100000000)</f>
        <v>16.258240156880735</v>
      </c>
      <c r="T4817" s="17">
        <f>[1]!s_ipo_dilutedpe(A4817)</f>
        <v>60.87</v>
      </c>
      <c r="U4817" s="12">
        <f>[1]!s_ipo_collection_total(A4817,100000000)</f>
        <v>4.2</v>
      </c>
      <c r="V4817" s="18">
        <f>[1]!s_val_pe_ttm(A4817,"")</f>
        <v>-147.83767700195313</v>
      </c>
    </row>
    <row r="4818" spans="1:22" x14ac:dyDescent="0.3">
      <c r="A4818" s="12" t="s">
        <v>9850</v>
      </c>
      <c r="B4818" s="12" t="s">
        <v>9851</v>
      </c>
      <c r="C4818" s="16" t="str">
        <f>[1]!s_info_mkt(A4818)</f>
        <v>主板</v>
      </c>
      <c r="D4818" s="16" t="str">
        <f>[1]!s_ipo_listeddate(A4818)</f>
        <v>1999-08-31</v>
      </c>
      <c r="E4818" s="16" t="str">
        <f>[1]!s_info_industry_csrc2023(A4818,"",3)</f>
        <v>有色金属冶炼和压延加工业</v>
      </c>
      <c r="F4818" s="16">
        <f>[1]!s_is(A4818,83,"FY","YTD","20251231",1,"",100000000)</f>
        <v>412.40761541379999</v>
      </c>
      <c r="G4818" s="16">
        <f>[1]!s_is(A4818,83,"FY","YTD","20241231",1,"",100000000)</f>
        <v>383.72663537440002</v>
      </c>
      <c r="H4818" s="16">
        <f>[1]!s_is(A4818,61,"FY","YTD","20251231",1,"",100000000)</f>
        <v>40.053591850499998</v>
      </c>
      <c r="I4818" s="16">
        <f>[1]!s_is(A4818,61,"FY","YTD","20241231",1,"",100000000)</f>
        <v>43.067792958100007</v>
      </c>
      <c r="J4818" s="16">
        <f>[1]!s_fa_roe(A4818,"20251231")</f>
        <v>17.320900000000002</v>
      </c>
      <c r="K4818" s="16">
        <f>[1]!s_stmnote_rdexp(A4818,"20251231",1,10000)</f>
        <v>32665.209792000001</v>
      </c>
      <c r="L4818" s="16">
        <f>[1]!s_margin_tradingbalance(A4818,"",10000)</f>
        <v>227205.18239999999</v>
      </c>
      <c r="M4818" s="16">
        <f>[1]!s_margin_seclendingbalance(A4818,"",10000)</f>
        <v>193.6995</v>
      </c>
      <c r="N4818" s="17">
        <f>[1]!s_val_ev(A4818,"",100000000)</f>
        <v>533.91364432259991</v>
      </c>
      <c r="O4818" s="17">
        <f>[1]!share_freesharesmv(A4818,"",100000000)</f>
        <v>358.97570739080004</v>
      </c>
      <c r="P4818" s="17">
        <f ca="1">[1]!s_dq_amount_btin(A4818,TODAY()-1,100000000)</f>
        <v>17.309839499999999</v>
      </c>
      <c r="Q4818" s="17">
        <f ca="1">[1]!s_dq_turn(A4818,TODAY()-1)</f>
        <v>3.202577680621991</v>
      </c>
      <c r="R4818" s="2">
        <f>[1]!s_pq_amount(A4818,"20260101","",100000000)</f>
        <v>1769.15927029</v>
      </c>
      <c r="S4818" s="2">
        <f>[1]!s_pq_avgamount(A4818,"20260101","",100000000)</f>
        <v>16.230818993486238</v>
      </c>
      <c r="T4818" s="17">
        <f>[1]!s_ipo_dilutedpe(A4818)</f>
        <v>0</v>
      </c>
      <c r="U4818" s="12">
        <f>[1]!s_ipo_collection_total(A4818,100000000)</f>
        <v>5.25</v>
      </c>
      <c r="V4818" s="18">
        <f>[1]!s_val_pe_ttm(A4818,"")</f>
        <v>9.5567169189453125</v>
      </c>
    </row>
    <row r="4819" spans="1:22" x14ac:dyDescent="0.3">
      <c r="A4819" s="12" t="s">
        <v>9852</v>
      </c>
      <c r="B4819" s="12" t="s">
        <v>9853</v>
      </c>
      <c r="C4819" s="16" t="str">
        <f>[1]!s_info_mkt(A4819)</f>
        <v>主板</v>
      </c>
      <c r="D4819" s="16" t="str">
        <f>[1]!s_ipo_listeddate(A4819)</f>
        <v>2003-08-21</v>
      </c>
      <c r="E4819" s="16" t="str">
        <f>[1]!s_info_industry_csrc2023(A4819,"",3)</f>
        <v>煤炭开采和洗选业</v>
      </c>
      <c r="F4819" s="16">
        <f>[1]!s_is(A4819,83,"FY","YTD","20251231",1,"",100000000)</f>
        <v>214.44330070740003</v>
      </c>
      <c r="G4819" s="16">
        <f>[1]!s_is(A4819,83,"FY","YTD","20241231",1,"",100000000)</f>
        <v>250.6019642343</v>
      </c>
      <c r="H4819" s="16">
        <f>[1]!s_is(A4819,61,"FY","YTD","20251231",1,"",100000000)</f>
        <v>17.030310895100001</v>
      </c>
      <c r="I4819" s="16">
        <f>[1]!s_is(A4819,61,"FY","YTD","20241231",1,"",100000000)</f>
        <v>22.247542886399998</v>
      </c>
      <c r="J4819" s="16">
        <f>[1]!s_fa_roe(A4819,"20251231")</f>
        <v>4.9065000000000003</v>
      </c>
      <c r="K4819" s="16">
        <f>[1]!s_stmnote_rdexp(A4819,"20251231",1,10000)</f>
        <v>85670.266819000011</v>
      </c>
      <c r="L4819" s="16">
        <f>[1]!s_margin_tradingbalance(A4819,"",10000)</f>
        <v>105760.59299999999</v>
      </c>
      <c r="M4819" s="16">
        <f>[1]!s_margin_seclendingbalance(A4819,"",10000)</f>
        <v>719.26739999999995</v>
      </c>
      <c r="N4819" s="17">
        <f>[1]!s_val_ev(A4819,"",100000000)</f>
        <v>295.09350000000001</v>
      </c>
      <c r="O4819" s="17">
        <f>[1]!share_freesharesmv(A4819,"",100000000)</f>
        <v>131.24635217939999</v>
      </c>
      <c r="P4819" s="17">
        <f ca="1">[1]!s_dq_amount_btin(A4819,TODAY()-1,100000000)</f>
        <v>3.3429488900000002</v>
      </c>
      <c r="Q4819" s="17">
        <f ca="1">[1]!s_dq_turn(A4819,TODAY()-1)</f>
        <v>1.1219401247401248</v>
      </c>
      <c r="R4819" s="2">
        <f>[1]!s_pq_amount(A4819,"20260101","",100000000)</f>
        <v>576.67963538000004</v>
      </c>
      <c r="S4819" s="2">
        <f>[1]!s_pq_avgamount(A4819,"20260101","",100000000)</f>
        <v>5.2906388566972478</v>
      </c>
      <c r="T4819" s="17">
        <f>[1]!s_ipo_dilutedpe(A4819)</f>
        <v>15.77</v>
      </c>
      <c r="U4819" s="12">
        <f>[1]!s_ipo_collection_total(A4819,100000000)</f>
        <v>12.3</v>
      </c>
      <c r="V4819" s="18">
        <f>[1]!s_val_pe_ttm(A4819,"")</f>
        <v>18.562797546386719</v>
      </c>
    </row>
    <row r="4820" spans="1:22" x14ac:dyDescent="0.3">
      <c r="A4820" s="12" t="s">
        <v>9854</v>
      </c>
      <c r="B4820" s="12" t="s">
        <v>9855</v>
      </c>
      <c r="C4820" s="16" t="str">
        <f>[1]!s_info_mkt(A4820)</f>
        <v>主板</v>
      </c>
      <c r="D4820" s="16" t="str">
        <f>[1]!s_ipo_listeddate(A4820)</f>
        <v>2008-01-30</v>
      </c>
      <c r="E4820" s="16" t="str">
        <f>[1]!s_info_industry_csrc2023(A4820,"",3)</f>
        <v>商务服务业</v>
      </c>
      <c r="F4820" s="16">
        <f>[1]!s_is(A4820,83,"FY","YTD","20251231",1,"",100000000)</f>
        <v>2.6575532436000002</v>
      </c>
      <c r="G4820" s="16">
        <f>[1]!s_is(A4820,83,"FY","YTD","20241231",1,"",100000000)</f>
        <v>2.3913582293000002</v>
      </c>
      <c r="H4820" s="16">
        <f>[1]!s_is(A4820,61,"FY","YTD","20251231",1,"",100000000)</f>
        <v>0.15415977109999998</v>
      </c>
      <c r="I4820" s="16">
        <f>[1]!s_is(A4820,61,"FY","YTD","20241231",1,"",100000000)</f>
        <v>0.28504796830000001</v>
      </c>
      <c r="J4820" s="16">
        <f>[1]!s_fa_roe(A4820,"20251231")</f>
        <v>2.3715000000000002</v>
      </c>
      <c r="K4820" s="16">
        <f>[1]!s_stmnote_rdexp(A4820,"20251231",1,10000)</f>
        <v>0</v>
      </c>
      <c r="L4820" s="16">
        <f>[1]!s_margin_tradingbalance(A4820,"",10000)</f>
        <v>27314.318899999998</v>
      </c>
      <c r="M4820" s="16">
        <f>[1]!s_margin_seclendingbalance(A4820,"",10000)</f>
        <v>4.8399999999999999E-2</v>
      </c>
      <c r="N4820" s="17">
        <f>[1]!s_val_ev(A4820,"",100000000)</f>
        <v>62.272846911599999</v>
      </c>
      <c r="O4820" s="17">
        <f>[1]!share_freesharesmv(A4820,"",100000000)</f>
        <v>43.514522812799996</v>
      </c>
      <c r="P4820" s="17">
        <f ca="1">[1]!s_dq_amount_btin(A4820,TODAY()-1,100000000)</f>
        <v>1.4203347399999999</v>
      </c>
      <c r="Q4820" s="17">
        <f ca="1">[1]!s_dq_turn(A4820,TODAY()-1)</f>
        <v>2.2721663286331606</v>
      </c>
      <c r="R4820" s="2">
        <f>[1]!s_pq_amount(A4820,"20260101","",100000000)</f>
        <v>307.32819803000001</v>
      </c>
      <c r="S4820" s="2">
        <f>[1]!s_pq_avgamount(A4820,"20260101","",100000000)</f>
        <v>2.8195247525688076</v>
      </c>
      <c r="T4820" s="17">
        <f>[1]!s_ipo_dilutedpe(A4820)</f>
        <v>29.96</v>
      </c>
      <c r="U4820" s="12">
        <f>[1]!s_ipo_collection_total(A4820,100000000)</f>
        <v>2.7265000000000001</v>
      </c>
      <c r="V4820" s="18">
        <f>[1]!s_val_pe_ttm(A4820,"")</f>
        <v>224.10568237304688</v>
      </c>
    </row>
    <row r="4821" spans="1:22" x14ac:dyDescent="0.3">
      <c r="A4821" s="12" t="s">
        <v>9856</v>
      </c>
      <c r="B4821" s="12" t="s">
        <v>9857</v>
      </c>
      <c r="C4821" s="16" t="str">
        <f>[1]!s_info_mkt(A4821)</f>
        <v>创业板</v>
      </c>
      <c r="D4821" s="16" t="str">
        <f>[1]!s_ipo_listeddate(A4821)</f>
        <v>2017-04-25</v>
      </c>
      <c r="E4821" s="16" t="str">
        <f>[1]!s_info_industry_csrc2023(A4821,"",3)</f>
        <v>专用设备制造业</v>
      </c>
      <c r="F4821" s="16">
        <f>[1]!s_is(A4821,83,"FY","YTD","20251231",1,"",100000000)</f>
        <v>9.5494100160999995</v>
      </c>
      <c r="G4821" s="16">
        <f>[1]!s_is(A4821,83,"FY","YTD","20241231",1,"",100000000)</f>
        <v>10.909919042</v>
      </c>
      <c r="H4821" s="16">
        <f>[1]!s_is(A4821,61,"FY","YTD","20251231",1,"",100000000)</f>
        <v>-2.2003532958000003</v>
      </c>
      <c r="I4821" s="16">
        <f>[1]!s_is(A4821,61,"FY","YTD","20241231",1,"",100000000)</f>
        <v>-0.82448794900000011</v>
      </c>
      <c r="J4821" s="16">
        <f>[1]!s_fa_roe(A4821,"20251231")</f>
        <v>-22.611999999999998</v>
      </c>
      <c r="K4821" s="16">
        <f>[1]!s_stmnote_rdexp(A4821,"20251231",1,10000)</f>
        <v>15675.308558000001</v>
      </c>
      <c r="L4821" s="16">
        <f>[1]!s_margin_tradingbalance(A4821,"",10000)</f>
        <v>89440.626799999998</v>
      </c>
      <c r="M4821" s="16">
        <f>[1]!s_margin_seclendingbalance(A4821,"",10000)</f>
        <v>0</v>
      </c>
      <c r="N4821" s="17">
        <f>[1]!s_val_ev(A4821,"",100000000)</f>
        <v>82.487386619999995</v>
      </c>
      <c r="O4821" s="17">
        <f>[1]!share_freesharesmv(A4821,"",100000000)</f>
        <v>56.728168063899993</v>
      </c>
      <c r="P4821" s="17">
        <f ca="1">[1]!s_dq_amount_btin(A4821,TODAY()-1,100000000)</f>
        <v>1.2882955599999999</v>
      </c>
      <c r="Q4821" s="17">
        <f ca="1">[1]!s_dq_turn(A4821,TODAY()-1)</f>
        <v>2.018475171290969</v>
      </c>
      <c r="R4821" s="2">
        <f>[1]!s_pq_amount(A4821,"20260101","",100000000)</f>
        <v>259.78757186000001</v>
      </c>
      <c r="S4821" s="2">
        <f>[1]!s_pq_avgamount(A4821,"20260101","",100000000)</f>
        <v>2.3833722188990825</v>
      </c>
      <c r="T4821" s="17">
        <f>[1]!s_ipo_dilutedpe(A4821)</f>
        <v>22.99</v>
      </c>
      <c r="U4821" s="12">
        <f>[1]!s_ipo_collection_total(A4821,100000000)</f>
        <v>2.6758000000000002</v>
      </c>
      <c r="V4821" s="18">
        <f>[1]!s_val_pe_ttm(A4821,"")</f>
        <v>-35.546688079833984</v>
      </c>
    </row>
    <row r="4822" spans="1:22" x14ac:dyDescent="0.3">
      <c r="A4822" s="12" t="s">
        <v>9858</v>
      </c>
      <c r="B4822" s="12" t="s">
        <v>9859</v>
      </c>
      <c r="C4822" s="16" t="str">
        <f>[1]!s_info_mkt(A4822)</f>
        <v>创业板</v>
      </c>
      <c r="D4822" s="16" t="str">
        <f>[1]!s_ipo_listeddate(A4822)</f>
        <v>2021-08-03</v>
      </c>
      <c r="E4822" s="16" t="str">
        <f>[1]!s_info_industry_csrc2023(A4822,"",3)</f>
        <v>金属制品业</v>
      </c>
      <c r="F4822" s="16">
        <f>[1]!s_is(A4822,83,"FY","YTD","20251231",1,"",100000000)</f>
        <v>7.0574324430999997</v>
      </c>
      <c r="G4822" s="16">
        <f>[1]!s_is(A4822,83,"FY","YTD","20241231",1,"",100000000)</f>
        <v>5.7866264308000002</v>
      </c>
      <c r="H4822" s="16">
        <f>[1]!s_is(A4822,61,"FY","YTD","20251231",1,"",100000000)</f>
        <v>-0.78441652969999998</v>
      </c>
      <c r="I4822" s="16">
        <f>[1]!s_is(A4822,61,"FY","YTD","20241231",1,"",100000000)</f>
        <v>-1.5359098303000001</v>
      </c>
      <c r="J4822" s="16">
        <f>[1]!s_fa_roe(A4822,"20251231")</f>
        <v>-9.3035999999999994</v>
      </c>
      <c r="K4822" s="16">
        <f>[1]!s_stmnote_rdexp(A4822,"20251231",1,10000)</f>
        <v>2320.8666619999999</v>
      </c>
      <c r="L4822" s="16">
        <f>[1]!s_margin_tradingbalance(A4822,"",10000)</f>
        <v>14546.504499999999</v>
      </c>
      <c r="M4822" s="16">
        <f>[1]!s_margin_seclendingbalance(A4822,"",10000)</f>
        <v>0.28720000000000001</v>
      </c>
      <c r="N4822" s="17">
        <f>[1]!s_val_ev(A4822,"",100000000)</f>
        <v>27.770290474199999</v>
      </c>
      <c r="O4822" s="17">
        <f>[1]!share_freesharesmv(A4822,"",100000000)</f>
        <v>17.129590704600002</v>
      </c>
      <c r="P4822" s="17">
        <f ca="1">[1]!s_dq_amount_btin(A4822,TODAY()-1,100000000)</f>
        <v>0.70523722</v>
      </c>
      <c r="Q4822" s="17">
        <f ca="1">[1]!s_dq_turn(A4822,TODAY()-1)</f>
        <v>2.6448606430366453</v>
      </c>
      <c r="R4822" s="2">
        <f>[1]!s_pq_amount(A4822,"20260101","",100000000)</f>
        <v>258.09788871000001</v>
      </c>
      <c r="S4822" s="2">
        <f>[1]!s_pq_avgamount(A4822,"20260101","",100000000)</f>
        <v>2.3678705386238534</v>
      </c>
      <c r="T4822" s="17">
        <f>[1]!s_ipo_dilutedpe(A4822)</f>
        <v>10.53</v>
      </c>
      <c r="U4822" s="12">
        <f>[1]!s_ipo_collection_total(A4822,100000000)</f>
        <v>3.3925000000000001</v>
      </c>
      <c r="V4822" s="18">
        <f>[1]!s_val_pe_ttm(A4822,"")</f>
        <v>-33.276809692382813</v>
      </c>
    </row>
    <row r="4823" spans="1:22" x14ac:dyDescent="0.3">
      <c r="A4823" s="12" t="s">
        <v>9860</v>
      </c>
      <c r="B4823" s="12" t="s">
        <v>9861</v>
      </c>
      <c r="C4823" s="16" t="str">
        <f>[1]!s_info_mkt(A4823)</f>
        <v>主板</v>
      </c>
      <c r="D4823" s="16" t="str">
        <f>[1]!s_ipo_listeddate(A4823)</f>
        <v>1998-04-08</v>
      </c>
      <c r="E4823" s="16" t="str">
        <f>[1]!s_info_industry_csrc2023(A4823,"",3)</f>
        <v>有色金属冶炼和压延加工业</v>
      </c>
      <c r="F4823" s="16">
        <f>[1]!s_is(A4823,83,"FY","YTD","20251231",1,"",100000000)</f>
        <v>600.42935758930003</v>
      </c>
      <c r="G4823" s="16">
        <f>[1]!s_is(A4823,83,"FY","YTD","20241231",1,"",100000000)</f>
        <v>544.50459133319998</v>
      </c>
      <c r="H4823" s="16">
        <f>[1]!s_is(A4823,61,"FY","YTD","20251231",1,"",100000000)</f>
        <v>60.546865525900003</v>
      </c>
      <c r="I4823" s="16">
        <f>[1]!s_is(A4823,61,"FY","YTD","20241231",1,"",100000000)</f>
        <v>44.116708005299998</v>
      </c>
      <c r="J4823" s="16">
        <f>[1]!s_fa_roe(A4823,"20251231")</f>
        <v>20.064299999999999</v>
      </c>
      <c r="K4823" s="16">
        <f>[1]!s_stmnote_rdexp(A4823,"20251231",1,10000)</f>
        <v>210940.77006800001</v>
      </c>
      <c r="L4823" s="16">
        <f>[1]!s_margin_tradingbalance(A4823,"",10000)</f>
        <v>236586.9228</v>
      </c>
      <c r="M4823" s="16">
        <f>[1]!s_margin_seclendingbalance(A4823,"",10000)</f>
        <v>364</v>
      </c>
      <c r="N4823" s="17">
        <f>[1]!s_val_ev(A4823,"",100000000)</f>
        <v>838.20530478850003</v>
      </c>
      <c r="O4823" s="17">
        <f>[1]!share_freesharesmv(A4823,"",100000000)</f>
        <v>485.28819738010003</v>
      </c>
      <c r="P4823" s="17">
        <f ca="1">[1]!s_dq_amount_btin(A4823,TODAY()-1,100000000)</f>
        <v>25.686869940000001</v>
      </c>
      <c r="Q4823" s="17">
        <f ca="1">[1]!s_dq_turn(A4823,TODAY()-1)</f>
        <v>3.0396391074065563</v>
      </c>
      <c r="R4823" s="2">
        <f>[1]!s_pq_amount(A4823,"20260101","",100000000)</f>
        <v>2499.7597159100001</v>
      </c>
      <c r="S4823" s="2">
        <f>[1]!s_pq_avgamount(A4823,"20260101","",100000000)</f>
        <v>22.933575375321102</v>
      </c>
      <c r="T4823" s="17">
        <f>[1]!s_ipo_dilutedpe(A4823)</f>
        <v>0</v>
      </c>
      <c r="U4823" s="12">
        <f>[1]!s_ipo_collection_total(A4823,100000000)</f>
        <v>3.92</v>
      </c>
      <c r="V4823" s="18">
        <f>[1]!s_val_pe_ttm(A4823,"")</f>
        <v>9.6565303802490234</v>
      </c>
    </row>
    <row r="4824" spans="1:22" x14ac:dyDescent="0.3">
      <c r="A4824" s="12" t="s">
        <v>441</v>
      </c>
      <c r="B4824" s="12" t="s">
        <v>442</v>
      </c>
      <c r="C4824" s="16" t="str">
        <f>[1]!s_info_mkt(A4824)</f>
        <v>北证</v>
      </c>
      <c r="D4824" s="16" t="str">
        <f>[1]!s_ipo_listeddate(A4824)</f>
        <v>2025-10-16</v>
      </c>
      <c r="E4824" s="16" t="str">
        <f>[1]!s_info_industry_csrc2023(A4824,"",3)</f>
        <v>专用设备制造业</v>
      </c>
      <c r="F4824" s="16">
        <f>[1]!s_is(A4824,83,"FY","YTD","20251231",1,"",100000000)</f>
        <v>2.9463118968000002</v>
      </c>
      <c r="G4824" s="16">
        <f>[1]!s_is(A4824,83,"FY","YTD","20241231",1,"",100000000)</f>
        <v>3.1398231491000002</v>
      </c>
      <c r="H4824" s="16">
        <f>[1]!s_is(A4824,61,"FY","YTD","20251231",1,"",100000000)</f>
        <v>0.54431691979999997</v>
      </c>
      <c r="I4824" s="16">
        <f>[1]!s_is(A4824,61,"FY","YTD","20241231",1,"",100000000)</f>
        <v>0.49163867960000002</v>
      </c>
      <c r="J4824" s="16">
        <f>[1]!s_fa_roe(A4824,"20251231")</f>
        <v>11.9191</v>
      </c>
      <c r="K4824" s="16">
        <f>[1]!s_stmnote_rdexp(A4824,"20251231",1,10000)</f>
        <v>1565.0487539999999</v>
      </c>
      <c r="L4824" s="16">
        <f>[1]!s_margin_tradingbalance(A4824,"",10000)</f>
        <v>4111.6716999999999</v>
      </c>
      <c r="M4824" s="16">
        <f>[1]!s_margin_seclendingbalance(A4824,"",10000)</f>
        <v>0</v>
      </c>
      <c r="N4824" s="17">
        <f>[1]!s_val_ev(A4824,"",100000000)</f>
        <v>18.005002399999999</v>
      </c>
      <c r="O4824" s="17">
        <f>[1]!share_freesharesmv(A4824,"",100000000)</f>
        <v>4.8162434319999994</v>
      </c>
      <c r="P4824" s="17">
        <f ca="1">[1]!s_dq_amount_btin(A4824,TODAY()-1,100000000)</f>
        <v>0.20623173</v>
      </c>
      <c r="Q4824" s="17">
        <f ca="1">[1]!s_dq_turn(A4824,TODAY()-1)</f>
        <v>4.2405922184707388</v>
      </c>
      <c r="R4824" s="2">
        <f>[1]!s_pq_amount(A4824,"20260101","",100000000)</f>
        <v>80.120820069999994</v>
      </c>
      <c r="S4824" s="2">
        <f>[1]!s_pq_avgamount(A4824,"20260101","",100000000)</f>
        <v>0.73505339513761458</v>
      </c>
      <c r="T4824" s="17">
        <f>[1]!s_ipo_dilutedpe(A4824)</f>
        <v>15.48</v>
      </c>
      <c r="U4824" s="12">
        <f>[1]!s_ipo_collection_total(A4824,100000000)</f>
        <v>1.8388500000000001</v>
      </c>
      <c r="V4824" s="18">
        <f>[1]!s_val_pe_ttm(A4824,"")</f>
        <v>31.668041229248047</v>
      </c>
    </row>
    <row r="4825" spans="1:22" x14ac:dyDescent="0.3">
      <c r="A4825" s="12" t="s">
        <v>9862</v>
      </c>
      <c r="B4825" s="12" t="s">
        <v>9863</v>
      </c>
      <c r="C4825" s="16" t="str">
        <f>[1]!s_info_mkt(A4825)</f>
        <v>主板</v>
      </c>
      <c r="D4825" s="16" t="str">
        <f>[1]!s_ipo_listeddate(A4825)</f>
        <v>2012-03-29</v>
      </c>
      <c r="E4825" s="16" t="str">
        <f>[1]!s_info_industry_csrc2023(A4825,"",3)</f>
        <v>汽车制造业</v>
      </c>
      <c r="F4825" s="16">
        <f>[1]!s_is(A4825,83,"FY","YTD","20251231",1,"",100000000)</f>
        <v>965.42390396999997</v>
      </c>
      <c r="G4825" s="16">
        <f>[1]!s_is(A4825,83,"FY","YTD","20241231",1,"",100000000)</f>
        <v>1077.83806936</v>
      </c>
      <c r="H4825" s="16">
        <f>[1]!s_is(A4825,61,"FY","YTD","20251231",1,"",100000000)</f>
        <v>-87.836212430000003</v>
      </c>
      <c r="I4825" s="16">
        <f>[1]!s_is(A4825,61,"FY","YTD","20241231",1,"",100000000)</f>
        <v>8.2358189300000006</v>
      </c>
      <c r="J4825" s="16">
        <f>[1]!s_fa_roe(A4825,"20251231")</f>
        <v>-8.0001999999999995</v>
      </c>
      <c r="K4825" s="16">
        <f>[1]!s_stmnote_rdexp(A4825,"20251231",1,10000)</f>
        <v>770700</v>
      </c>
      <c r="L4825" s="16">
        <f>[1]!s_margin_tradingbalance(A4825,"",10000)</f>
        <v>228363.8615</v>
      </c>
      <c r="M4825" s="16">
        <f>[1]!s_margin_seclendingbalance(A4825,"",10000)</f>
        <v>204.9418</v>
      </c>
      <c r="N4825" s="17">
        <f>[1]!s_val_ev(A4825,"",100000000)</f>
        <v>463.35724516470651</v>
      </c>
      <c r="O4825" s="17">
        <f>[1]!share_freesharesmv(A4825,"",100000000)</f>
        <v>98.474643730400004</v>
      </c>
      <c r="P4825" s="17">
        <f ca="1">[1]!s_dq_amount_btin(A4825,TODAY()-1,100000000)</f>
        <v>2.8909470599999998</v>
      </c>
      <c r="Q4825" s="17">
        <f ca="1">[1]!s_dq_turn(A4825,TODAY()-1)</f>
        <v>0.70144052263288825</v>
      </c>
      <c r="R4825" s="2">
        <f>[1]!s_pq_amount(A4825,"20260101","",100000000)</f>
        <v>197.41418192</v>
      </c>
      <c r="S4825" s="2">
        <f>[1]!s_pq_avgamount(A4825,"20260101","",100000000)</f>
        <v>1.8111392836697247</v>
      </c>
      <c r="T4825" s="17">
        <f>[1]!s_ipo_dilutedpe(A4825)</f>
        <v>0</v>
      </c>
      <c r="U4825" s="12">
        <f>[1]!s_ipo_collection_total(A4825,100000000)</f>
        <v>0</v>
      </c>
      <c r="V4825" s="18">
        <f>[1]!s_val_pe_ttm(A4825,"")</f>
        <v>-6.4753875732421875</v>
      </c>
    </row>
    <row r="4826" spans="1:22" x14ac:dyDescent="0.3">
      <c r="A4826" s="12" t="s">
        <v>443</v>
      </c>
      <c r="B4826" s="12" t="s">
        <v>444</v>
      </c>
      <c r="C4826" s="16" t="str">
        <f>[1]!s_info_mkt(A4826)</f>
        <v>北证</v>
      </c>
      <c r="D4826" s="16" t="str">
        <f>[1]!s_ipo_listeddate(A4826)</f>
        <v>2020-07-27</v>
      </c>
      <c r="E4826" s="16" t="str">
        <f>[1]!s_info_industry_csrc2023(A4826,"",3)</f>
        <v>电气机械和器材制造业</v>
      </c>
      <c r="F4826" s="16">
        <f>[1]!s_is(A4826,83,"FY","YTD","20251231",1,"",100000000)</f>
        <v>38.124627407800006</v>
      </c>
      <c r="G4826" s="16">
        <f>[1]!s_is(A4826,83,"FY","YTD","20241231",1,"",100000000)</f>
        <v>35.847253109200004</v>
      </c>
      <c r="H4826" s="16">
        <f>[1]!s_is(A4826,61,"FY","YTD","20251231",1,"",100000000)</f>
        <v>0.96622462890000005</v>
      </c>
      <c r="I4826" s="16">
        <f>[1]!s_is(A4826,61,"FY","YTD","20241231",1,"",100000000)</f>
        <v>1.3291642919</v>
      </c>
      <c r="J4826" s="16">
        <f>[1]!s_fa_roe(A4826,"20251231")</f>
        <v>8.4977</v>
      </c>
      <c r="K4826" s="16">
        <f>[1]!s_stmnote_rdexp(A4826,"20251231",1,10000)</f>
        <v>13012.474012000001</v>
      </c>
      <c r="L4826" s="16">
        <f>[1]!s_margin_tradingbalance(A4826,"",10000)</f>
        <v>2826.8047999999999</v>
      </c>
      <c r="M4826" s="16">
        <f>[1]!s_margin_seclendingbalance(A4826,"",10000)</f>
        <v>0</v>
      </c>
      <c r="N4826" s="17">
        <f>[1]!s_val_ev(A4826,"",100000000)</f>
        <v>24.959001600000001</v>
      </c>
      <c r="O4826" s="17">
        <f>[1]!share_freesharesmv(A4826,"",100000000)</f>
        <v>10.384283330000001</v>
      </c>
      <c r="P4826" s="17">
        <f ca="1">[1]!s_dq_amount_btin(A4826,TODAY()-1,100000000)</f>
        <v>0.23293632</v>
      </c>
      <c r="Q4826" s="17">
        <f ca="1">[1]!s_dq_turn(A4826,TODAY()-1)</f>
        <v>1.5964963072456113</v>
      </c>
      <c r="R4826" s="2">
        <f>[1]!s_pq_amount(A4826,"20260101","",100000000)</f>
        <v>59.17974624</v>
      </c>
      <c r="S4826" s="2">
        <f>[1]!s_pq_avgamount(A4826,"20260101","",100000000)</f>
        <v>0.54293345174311924</v>
      </c>
      <c r="T4826" s="17">
        <f>[1]!s_ipo_dilutedpe(A4826)</f>
        <v>19.73</v>
      </c>
      <c r="U4826" s="12">
        <f>[1]!s_ipo_collection_total(A4826,100000000)</f>
        <v>3.64</v>
      </c>
      <c r="V4826" s="18">
        <f>[1]!s_val_pe_ttm(A4826,"")</f>
        <v>28.606475830078125</v>
      </c>
    </row>
    <row r="4827" spans="1:22" x14ac:dyDescent="0.3">
      <c r="A4827" s="12" t="s">
        <v>9864</v>
      </c>
      <c r="B4827" s="12" t="s">
        <v>9865</v>
      </c>
      <c r="C4827" s="16" t="str">
        <f>[1]!s_info_mkt(A4827)</f>
        <v>主板</v>
      </c>
      <c r="D4827" s="16" t="str">
        <f>[1]!s_ipo_listeddate(A4827)</f>
        <v>2011-03-09</v>
      </c>
      <c r="E4827" s="16" t="str">
        <f>[1]!s_info_industry_csrc2023(A4827,"",3)</f>
        <v>石油、煤炭及其他燃料加工业</v>
      </c>
      <c r="F4827" s="16">
        <f>[1]!s_is(A4827,83,"FY","YTD","20251231",1,"",100000000)</f>
        <v>6.8527423007000001</v>
      </c>
      <c r="G4827" s="16">
        <f>[1]!s_is(A4827,83,"FY","YTD","20241231",1,"",100000000)</f>
        <v>12.908136728599999</v>
      </c>
      <c r="H4827" s="16">
        <f>[1]!s_is(A4827,61,"FY","YTD","20251231",1,"",100000000)</f>
        <v>-3.2071680825</v>
      </c>
      <c r="I4827" s="16">
        <f>[1]!s_is(A4827,61,"FY","YTD","20241231",1,"",100000000)</f>
        <v>-4.6417018754999999</v>
      </c>
      <c r="J4827" s="16">
        <f>[1]!s_fa_roe(A4827,"20251231")</f>
        <v>-5.7039999999999997</v>
      </c>
      <c r="K4827" s="16">
        <f>[1]!s_stmnote_rdexp(A4827,"20251231",1,10000)</f>
        <v>1012.242252</v>
      </c>
      <c r="L4827" s="16">
        <f>[1]!s_margin_tradingbalance(A4827,"",10000)</f>
        <v>18244.3449</v>
      </c>
      <c r="M4827" s="16">
        <f>[1]!s_margin_seclendingbalance(A4827,"",10000)</f>
        <v>56.696800000000003</v>
      </c>
      <c r="N4827" s="17">
        <f>[1]!s_val_ev(A4827,"",100000000)</f>
        <v>50.190410921800002</v>
      </c>
      <c r="O4827" s="17">
        <f>[1]!share_freesharesmv(A4827,"",100000000)</f>
        <v>34.487050803800003</v>
      </c>
      <c r="P4827" s="17">
        <f ca="1">[1]!s_dq_amount_btin(A4827,TODAY()-1,100000000)</f>
        <v>0.88519963000000002</v>
      </c>
      <c r="Q4827" s="17">
        <f ca="1">[1]!s_dq_turn(A4827,TODAY()-1)</f>
        <v>1.7633008970157693</v>
      </c>
      <c r="R4827" s="2">
        <f>[1]!s_pq_amount(A4827,"20260101","",100000000)</f>
        <v>290.86817681999997</v>
      </c>
      <c r="S4827" s="2">
        <f>[1]!s_pq_avgamount(A4827,"20260101","",100000000)</f>
        <v>2.6685153836697246</v>
      </c>
      <c r="T4827" s="17">
        <f>[1]!s_ipo_dilutedpe(A4827)</f>
        <v>39.08</v>
      </c>
      <c r="U4827" s="12">
        <f>[1]!s_ipo_collection_total(A4827,100000000)</f>
        <v>17.46</v>
      </c>
      <c r="V4827" s="18">
        <f>[1]!s_val_pe_ttm(A4827,"")</f>
        <v>-16.2197265625</v>
      </c>
    </row>
    <row r="4828" spans="1:22" x14ac:dyDescent="0.3">
      <c r="A4828" s="12" t="s">
        <v>9866</v>
      </c>
      <c r="B4828" s="12" t="s">
        <v>9867</v>
      </c>
      <c r="C4828" s="16" t="str">
        <f>[1]!s_info_mkt(A4828)</f>
        <v>创业板</v>
      </c>
      <c r="D4828" s="16" t="str">
        <f>[1]!s_ipo_listeddate(A4828)</f>
        <v>2011-10-12</v>
      </c>
      <c r="E4828" s="16" t="str">
        <f>[1]!s_info_industry_csrc2023(A4828,"",3)</f>
        <v>计算机、通信和其他电子设备制造业</v>
      </c>
      <c r="F4828" s="16">
        <f>[1]!s_is(A4828,83,"FY","YTD","20251231",1,"",100000000)</f>
        <v>1.6895405175</v>
      </c>
      <c r="G4828" s="16">
        <f>[1]!s_is(A4828,83,"FY","YTD","20241231",1,"",100000000)</f>
        <v>1.8251880825</v>
      </c>
      <c r="H4828" s="16">
        <f>[1]!s_is(A4828,61,"FY","YTD","20251231",1,"",100000000)</f>
        <v>-0.5830043587</v>
      </c>
      <c r="I4828" s="16">
        <f>[1]!s_is(A4828,61,"FY","YTD","20241231",1,"",100000000)</f>
        <v>-0.62813419829999995</v>
      </c>
      <c r="J4828" s="16">
        <f>[1]!s_fa_roe(A4828,"20251231")</f>
        <v>-10.092599999999999</v>
      </c>
      <c r="K4828" s="16">
        <f>[1]!s_stmnote_rdexp(A4828,"20251231",1,10000)</f>
        <v>1726.2136059999998</v>
      </c>
      <c r="L4828" s="16">
        <f>[1]!s_margin_tradingbalance(A4828,"",10000)</f>
        <v>0</v>
      </c>
      <c r="M4828" s="16">
        <f>[1]!s_margin_seclendingbalance(A4828,"",10000)</f>
        <v>0</v>
      </c>
      <c r="N4828" s="17">
        <f>[1]!s_val_ev(A4828,"",100000000)</f>
        <v>35.276902262</v>
      </c>
      <c r="O4828" s="17">
        <f>[1]!share_freesharesmv(A4828,"",100000000)</f>
        <v>22.637453316000006</v>
      </c>
      <c r="P4828" s="17">
        <f ca="1">[1]!s_dq_amount_btin(A4828,TODAY()-1,100000000)</f>
        <v>0.91414320999999998</v>
      </c>
      <c r="Q4828" s="17">
        <f ca="1">[1]!s_dq_turn(A4828,TODAY()-1)</f>
        <v>2.9840158661865832</v>
      </c>
      <c r="R4828" s="2">
        <f>[1]!s_pq_amount(A4828,"20260101","",100000000)</f>
        <v>166.11055185999999</v>
      </c>
      <c r="S4828" s="2">
        <f>[1]!s_pq_avgamount(A4828,"20260101","",100000000)</f>
        <v>1.5239500170642204</v>
      </c>
      <c r="T4828" s="17">
        <f>[1]!s_ipo_dilutedpe(A4828)</f>
        <v>42.68</v>
      </c>
      <c r="U4828" s="12">
        <f>[1]!s_ipo_collection_total(A4828,100000000)</f>
        <v>3.5</v>
      </c>
      <c r="V4828" s="18">
        <f>[1]!s_val_pe_ttm(A4828,"")</f>
        <v>-83.092758178710938</v>
      </c>
    </row>
    <row r="4829" spans="1:22" x14ac:dyDescent="0.3">
      <c r="A4829" s="12" t="s">
        <v>9868</v>
      </c>
      <c r="B4829" s="12" t="s">
        <v>9869</v>
      </c>
      <c r="C4829" s="16" t="str">
        <f>[1]!s_info_mkt(A4829)</f>
        <v>科创板</v>
      </c>
      <c r="D4829" s="16" t="str">
        <f>[1]!s_ipo_listeddate(A4829)</f>
        <v>2021-11-26</v>
      </c>
      <c r="E4829" s="16" t="str">
        <f>[1]!s_info_industry_csrc2023(A4829,"",3)</f>
        <v>黑色金属冶炼和压延加工业</v>
      </c>
      <c r="F4829" s="16">
        <f>[1]!s_is(A4829,83,"FY","YTD","20251231",1,"",100000000)</f>
        <v>18.895909231300003</v>
      </c>
      <c r="G4829" s="16">
        <f>[1]!s_is(A4829,83,"FY","YTD","20241231",1,"",100000000)</f>
        <v>19.002470309100001</v>
      </c>
      <c r="H4829" s="16">
        <f>[1]!s_is(A4829,61,"FY","YTD","20251231",1,"",100000000)</f>
        <v>2.9438973194</v>
      </c>
      <c r="I4829" s="16">
        <f>[1]!s_is(A4829,61,"FY","YTD","20241231",1,"",100000000)</f>
        <v>3.6097973931</v>
      </c>
      <c r="J4829" s="16">
        <f>[1]!s_fa_roe(A4829,"20251231")</f>
        <v>11.470499999999999</v>
      </c>
      <c r="K4829" s="16">
        <f>[1]!s_stmnote_rdexp(A4829,"20251231",1,10000)</f>
        <v>11851.854659000001</v>
      </c>
      <c r="L4829" s="16">
        <f>[1]!s_margin_tradingbalance(A4829,"",10000)</f>
        <v>30037.451099999998</v>
      </c>
      <c r="M4829" s="16">
        <f>[1]!s_margin_seclendingbalance(A4829,"",10000)</f>
        <v>188.63339999999999</v>
      </c>
      <c r="N4829" s="17">
        <f>[1]!s_val_ev(A4829,"",100000000)</f>
        <v>129.50399999999999</v>
      </c>
      <c r="O4829" s="17">
        <f>[1]!share_freesharesmv(A4829,"",100000000)</f>
        <v>46.955738388</v>
      </c>
      <c r="P4829" s="17">
        <f ca="1">[1]!s_dq_amount_btin(A4829,TODAY()-1,100000000)</f>
        <v>2.9421232800000001</v>
      </c>
      <c r="Q4829" s="17">
        <f ca="1">[1]!s_dq_turn(A4829,TODAY()-1)</f>
        <v>2.2390041666666667</v>
      </c>
      <c r="R4829" s="2">
        <f>[1]!s_pq_amount(A4829,"20260101","",100000000)</f>
        <v>243.46788853999999</v>
      </c>
      <c r="S4829" s="2">
        <f>[1]!s_pq_avgamount(A4829,"20260101","",100000000)</f>
        <v>2.2336503535779815</v>
      </c>
      <c r="T4829" s="17">
        <f>[1]!s_ipo_dilutedpe(A4829)</f>
        <v>63.51</v>
      </c>
      <c r="U4829" s="12">
        <f>[1]!s_ipo_collection_total(A4829,100000000)</f>
        <v>13.989000000000001</v>
      </c>
      <c r="V4829" s="18">
        <f>[1]!s_val_pe_ttm(A4829,"")</f>
        <v>46.684970855712891</v>
      </c>
    </row>
    <row r="4830" spans="1:22" x14ac:dyDescent="0.3">
      <c r="A4830" s="12" t="s">
        <v>9870</v>
      </c>
      <c r="B4830" s="12" t="s">
        <v>9871</v>
      </c>
      <c r="C4830" s="16" t="str">
        <f>[1]!s_info_mkt(A4830)</f>
        <v>主板</v>
      </c>
      <c r="D4830" s="16" t="str">
        <f>[1]!s_ipo_listeddate(A4830)</f>
        <v>2010-08-03</v>
      </c>
      <c r="E4830" s="16" t="str">
        <f>[1]!s_info_industry_csrc2023(A4830,"",3)</f>
        <v>计算机、通信和其他电子设备制造业</v>
      </c>
      <c r="F4830" s="16">
        <f>[1]!s_is(A4830,83,"FY","YTD","20251231",1,"",100000000)</f>
        <v>221.49943604250001</v>
      </c>
      <c r="G4830" s="16">
        <f>[1]!s_is(A4830,83,"FY","YTD","20241231",1,"",100000000)</f>
        <v>204.3691860056</v>
      </c>
      <c r="H4830" s="16">
        <f>[1]!s_is(A4830,61,"FY","YTD","20251231",1,"",100000000)</f>
        <v>0.41634215939999997</v>
      </c>
      <c r="I4830" s="16">
        <f>[1]!s_is(A4830,61,"FY","YTD","20241231",1,"",100000000)</f>
        <v>0.5838177416</v>
      </c>
      <c r="J4830" s="16">
        <f>[1]!s_fa_roe(A4830,"20251231")</f>
        <v>1.0866</v>
      </c>
      <c r="K4830" s="16">
        <f>[1]!s_stmnote_rdexp(A4830,"20251231",1,10000)</f>
        <v>156628.65878699999</v>
      </c>
      <c r="L4830" s="16">
        <f>[1]!s_margin_tradingbalance(A4830,"",10000)</f>
        <v>182837.13140000001</v>
      </c>
      <c r="M4830" s="16">
        <f>[1]!s_margin_seclendingbalance(A4830,"",10000)</f>
        <v>1357.1895999999999</v>
      </c>
      <c r="N4830" s="17">
        <f>[1]!s_val_ev(A4830,"",100000000)</f>
        <v>312.31927275000004</v>
      </c>
      <c r="O4830" s="17">
        <f>[1]!share_freesharesmv(A4830,"",100000000)</f>
        <v>281.47628747099998</v>
      </c>
      <c r="P4830" s="17">
        <f ca="1">[1]!s_dq_amount_btin(A4830,TODAY()-1,100000000)</f>
        <v>10.35832255</v>
      </c>
      <c r="Q4830" s="17">
        <f ca="1">[1]!s_dq_turn(A4830,TODAY()-1)</f>
        <v>3.3302052116860277</v>
      </c>
      <c r="R4830" s="2">
        <f>[1]!s_pq_amount(A4830,"20260101","",100000000)</f>
        <v>948.21296221</v>
      </c>
      <c r="S4830" s="2">
        <f>[1]!s_pq_avgamount(A4830,"20260101","",100000000)</f>
        <v>8.6992014881651372</v>
      </c>
      <c r="T4830" s="17">
        <f>[1]!s_ipo_dilutedpe(A4830)</f>
        <v>58.69</v>
      </c>
      <c r="U4830" s="12">
        <f>[1]!s_ipo_collection_total(A4830,100000000)</f>
        <v>7.2</v>
      </c>
      <c r="V4830" s="18">
        <f>[1]!s_val_pe_ttm(A4830,"")</f>
        <v>-212.66600036621094</v>
      </c>
    </row>
    <row r="4831" spans="1:22" x14ac:dyDescent="0.3">
      <c r="A4831" s="12" t="s">
        <v>9872</v>
      </c>
      <c r="B4831" s="12" t="s">
        <v>9873</v>
      </c>
      <c r="C4831" s="16" t="str">
        <f>[1]!s_info_mkt(A4831)</f>
        <v>主板</v>
      </c>
      <c r="D4831" s="16" t="str">
        <f>[1]!s_ipo_listeddate(A4831)</f>
        <v>2015-03-19</v>
      </c>
      <c r="E4831" s="16" t="str">
        <f>[1]!s_info_industry_csrc2023(A4831,"",3)</f>
        <v>非金属矿物制品业</v>
      </c>
      <c r="F4831" s="16">
        <f>[1]!s_is(A4831,83,"FY","YTD","20251231",1,"",100000000)</f>
        <v>216.39152774729999</v>
      </c>
      <c r="G4831" s="16">
        <f>[1]!s_is(A4831,83,"FY","YTD","20241231",1,"",100000000)</f>
        <v>2.7481429077999997</v>
      </c>
      <c r="H4831" s="16">
        <f>[1]!s_is(A4831,61,"FY","YTD","20251231",1,"",100000000)</f>
        <v>26.5460774411</v>
      </c>
      <c r="I4831" s="16">
        <f>[1]!s_is(A4831,61,"FY","YTD","20241231",1,"",100000000)</f>
        <v>-0.76642428200000001</v>
      </c>
      <c r="J4831" s="16">
        <f>[1]!s_fa_roe(A4831,"20251231")</f>
        <v>56.160499999999999</v>
      </c>
      <c r="K4831" s="16">
        <f>[1]!s_stmnote_rdexp(A4831,"20251231",1,10000)</f>
        <v>78133.52</v>
      </c>
      <c r="L4831" s="16">
        <f>[1]!s_margin_tradingbalance(A4831,"",10000)</f>
        <v>0</v>
      </c>
      <c r="M4831" s="16">
        <f>[1]!s_margin_seclendingbalance(A4831,"",10000)</f>
        <v>0</v>
      </c>
      <c r="N4831" s="17">
        <f>[1]!s_val_ev(A4831,"",100000000)</f>
        <v>1420.2486572890002</v>
      </c>
      <c r="O4831" s="17">
        <f>[1]!share_freesharesmv(A4831,"",100000000)</f>
        <v>286.48728169600003</v>
      </c>
      <c r="P4831" s="17">
        <f ca="1">[1]!s_dq_amount_btin(A4831,TODAY()-1,100000000)</f>
        <v>12.738397320000001</v>
      </c>
      <c r="Q4831" s="17">
        <f ca="1">[1]!s_dq_turn(A4831,TODAY()-1)</f>
        <v>3.6373490099403814</v>
      </c>
      <c r="R4831" s="2">
        <f>[1]!s_pq_amount(A4831,"20260101","",100000000)</f>
        <v>914.78340039</v>
      </c>
      <c r="S4831" s="2">
        <f>[1]!s_pq_avgamount(A4831,"20260101","",100000000)</f>
        <v>8.470216670277777</v>
      </c>
      <c r="T4831" s="17">
        <f>[1]!s_ipo_dilutedpe(A4831)</f>
        <v>22.86</v>
      </c>
      <c r="U4831" s="12">
        <f>[1]!s_ipo_collection_total(A4831,100000000)</f>
        <v>2.5651999999999999</v>
      </c>
      <c r="V4831" s="18">
        <f>[1]!s_val_pe_ttm(A4831,"")</f>
        <v>37.682979583740234</v>
      </c>
    </row>
    <row r="4832" spans="1:22" x14ac:dyDescent="0.3">
      <c r="A4832" s="12" t="s">
        <v>9874</v>
      </c>
      <c r="B4832" s="12" t="s">
        <v>9875</v>
      </c>
      <c r="C4832" s="16" t="str">
        <f>[1]!s_info_mkt(A4832)</f>
        <v>主板</v>
      </c>
      <c r="D4832" s="16" t="str">
        <f>[1]!s_ipo_listeddate(A4832)</f>
        <v>2012-05-21</v>
      </c>
      <c r="E4832" s="16" t="str">
        <f>[1]!s_info_industry_csrc2023(A4832,"",3)</f>
        <v>电气机械和器材制造业</v>
      </c>
      <c r="F4832" s="16">
        <f>[1]!s_is(A4832,83,"FY","YTD","20251231",1,"",100000000)</f>
        <v>40.867787038700001</v>
      </c>
      <c r="G4832" s="16">
        <f>[1]!s_is(A4832,83,"FY","YTD","20241231",1,"",100000000)</f>
        <v>50.788046341899992</v>
      </c>
      <c r="H4832" s="16">
        <f>[1]!s_is(A4832,61,"FY","YTD","20251231",1,"",100000000)</f>
        <v>1.7469703775000001</v>
      </c>
      <c r="I4832" s="16">
        <f>[1]!s_is(A4832,61,"FY","YTD","20241231",1,"",100000000)</f>
        <v>2.1235679275999999</v>
      </c>
      <c r="J4832" s="16">
        <f>[1]!s_fa_roe(A4832,"20251231")</f>
        <v>4.1197999999999997</v>
      </c>
      <c r="K4832" s="16">
        <f>[1]!s_stmnote_rdexp(A4832,"20251231",1,10000)</f>
        <v>19371.624313999997</v>
      </c>
      <c r="L4832" s="16">
        <f>[1]!s_margin_tradingbalance(A4832,"",10000)</f>
        <v>12036.2019</v>
      </c>
      <c r="M4832" s="16">
        <f>[1]!s_margin_seclendingbalance(A4832,"",10000)</f>
        <v>19.943300000000001</v>
      </c>
      <c r="N4832" s="17">
        <f>[1]!s_val_ev(A4832,"",100000000)</f>
        <v>54.230308336699999</v>
      </c>
      <c r="O4832" s="17">
        <f>[1]!share_freesharesmv(A4832,"",100000000)</f>
        <v>21.363114885999998</v>
      </c>
      <c r="P4832" s="17">
        <f ca="1">[1]!s_dq_amount_btin(A4832,TODAY()-1,100000000)</f>
        <v>0.89407696000000003</v>
      </c>
      <c r="Q4832" s="17">
        <f ca="1">[1]!s_dq_turn(A4832,TODAY()-1)</f>
        <v>1.6366884054747952</v>
      </c>
      <c r="R4832" s="2">
        <f>[1]!s_pq_amount(A4832,"20260101","",100000000)</f>
        <v>272.58933769999999</v>
      </c>
      <c r="S4832" s="2">
        <f>[1]!s_pq_avgamount(A4832,"20260101","",100000000)</f>
        <v>2.5008196119266053</v>
      </c>
      <c r="T4832" s="17">
        <f>[1]!s_ipo_dilutedpe(A4832)</f>
        <v>23.89</v>
      </c>
      <c r="U4832" s="12">
        <f>[1]!s_ipo_collection_total(A4832,100000000)</f>
        <v>21.5</v>
      </c>
      <c r="V4832" s="18">
        <f>[1]!s_val_pe_ttm(A4832,"")</f>
        <v>29.837276458740234</v>
      </c>
    </row>
    <row r="4833" spans="1:22" x14ac:dyDescent="0.3">
      <c r="A4833" s="12" t="s">
        <v>445</v>
      </c>
      <c r="B4833" s="12" t="s">
        <v>446</v>
      </c>
      <c r="C4833" s="16" t="str">
        <f>[1]!s_info_mkt(A4833)</f>
        <v>北证</v>
      </c>
      <c r="D4833" s="16" t="str">
        <f>[1]!s_ipo_listeddate(A4833)</f>
        <v>2024-12-26</v>
      </c>
      <c r="E4833" s="16" t="str">
        <f>[1]!s_info_industry_csrc2023(A4833,"",3)</f>
        <v>通用设备制造业</v>
      </c>
      <c r="F4833" s="16">
        <f>[1]!s_is(A4833,83,"FY","YTD","20251231",1,"",100000000)</f>
        <v>7.2676845305999995</v>
      </c>
      <c r="G4833" s="16">
        <f>[1]!s_is(A4833,83,"FY","YTD","20241231",1,"",100000000)</f>
        <v>7.5598346824</v>
      </c>
      <c r="H4833" s="16">
        <f>[1]!s_is(A4833,61,"FY","YTD","20251231",1,"",100000000)</f>
        <v>0.57447323309999998</v>
      </c>
      <c r="I4833" s="16">
        <f>[1]!s_is(A4833,61,"FY","YTD","20241231",1,"",100000000)</f>
        <v>0.66300431189999998</v>
      </c>
      <c r="J4833" s="16">
        <f>[1]!s_fa_roe(A4833,"20251231")</f>
        <v>11.2057</v>
      </c>
      <c r="K4833" s="16">
        <f>[1]!s_stmnote_rdexp(A4833,"20251231",1,10000)</f>
        <v>3156.1092570000001</v>
      </c>
      <c r="L4833" s="16">
        <f>[1]!s_margin_tradingbalance(A4833,"",10000)</f>
        <v>729.27</v>
      </c>
      <c r="M4833" s="16">
        <f>[1]!s_margin_seclendingbalance(A4833,"",10000)</f>
        <v>0</v>
      </c>
      <c r="N4833" s="17">
        <f>[1]!s_val_ev(A4833,"",100000000)</f>
        <v>17.704238999999998</v>
      </c>
      <c r="O4833" s="17">
        <f>[1]!share_freesharesmv(A4833,"",100000000)</f>
        <v>4.8027577439999991</v>
      </c>
      <c r="P4833" s="17">
        <f ca="1">[1]!s_dq_amount_btin(A4833,TODAY()-1,100000000)</f>
        <v>0.12377406000000001</v>
      </c>
      <c r="Q4833" s="17">
        <f ca="1">[1]!s_dq_turn(A4833,TODAY()-1)</f>
        <v>2.5433487902928085</v>
      </c>
      <c r="R4833" s="2">
        <f>[1]!s_pq_amount(A4833,"20260101","",100000000)</f>
        <v>27.084459649999999</v>
      </c>
      <c r="S4833" s="2">
        <f>[1]!s_pq_avgamount(A4833,"20260101","",100000000)</f>
        <v>0.24848128119266055</v>
      </c>
      <c r="T4833" s="17">
        <f>[1]!s_ipo_dilutedpe(A4833)</f>
        <v>8.69</v>
      </c>
      <c r="U4833" s="12">
        <f>[1]!s_ipo_collection_total(A4833,100000000)</f>
        <v>1.3441544999999999</v>
      </c>
      <c r="V4833" s="18">
        <f>[1]!s_val_pe_ttm(A4833,"")</f>
        <v>47.351066589355469</v>
      </c>
    </row>
    <row r="4834" spans="1:22" x14ac:dyDescent="0.3">
      <c r="A4834" s="12" t="s">
        <v>447</v>
      </c>
      <c r="B4834" s="12" t="s">
        <v>448</v>
      </c>
      <c r="C4834" s="16" t="str">
        <f>[1]!s_info_mkt(A4834)</f>
        <v>北证</v>
      </c>
      <c r="D4834" s="16" t="str">
        <f>[1]!s_ipo_listeddate(A4834)</f>
        <v>2021-07-05</v>
      </c>
      <c r="E4834" s="16" t="str">
        <f>[1]!s_info_industry_csrc2023(A4834,"",3)</f>
        <v>家具制造业</v>
      </c>
      <c r="F4834" s="16">
        <f>[1]!s_is(A4834,83,"FY","YTD","20251231",1,"",100000000)</f>
        <v>5.2310918986999999</v>
      </c>
      <c r="G4834" s="16">
        <f>[1]!s_is(A4834,83,"FY","YTD","20241231",1,"",100000000)</f>
        <v>5.4225112162000002</v>
      </c>
      <c r="H4834" s="16">
        <f>[1]!s_is(A4834,61,"FY","YTD","20251231",1,"",100000000)</f>
        <v>-7.5037613700000005E-2</v>
      </c>
      <c r="I4834" s="16">
        <f>[1]!s_is(A4834,61,"FY","YTD","20241231",1,"",100000000)</f>
        <v>0.19177557379999999</v>
      </c>
      <c r="J4834" s="16">
        <f>[1]!s_fa_roe(A4834,"20251231")</f>
        <v>-2.3578000000000001</v>
      </c>
      <c r="K4834" s="16">
        <f>[1]!s_stmnote_rdexp(A4834,"20251231",1,10000)</f>
        <v>1227.1606710000001</v>
      </c>
      <c r="L4834" s="16">
        <f>[1]!s_margin_tradingbalance(A4834,"",10000)</f>
        <v>642.1182</v>
      </c>
      <c r="M4834" s="16">
        <f>[1]!s_margin_seclendingbalance(A4834,"",10000)</f>
        <v>0</v>
      </c>
      <c r="N4834" s="17">
        <f>[1]!s_val_ev(A4834,"",100000000)</f>
        <v>10.560789355500001</v>
      </c>
      <c r="O4834" s="17">
        <f>[1]!share_freesharesmv(A4834,"",100000000)</f>
        <v>3.0626805105000008</v>
      </c>
      <c r="P4834" s="17">
        <f ca="1">[1]!s_dq_amount_btin(A4834,TODAY()-1,100000000)</f>
        <v>8.2328479999999996E-2</v>
      </c>
      <c r="Q4834" s="17">
        <f ca="1">[1]!s_dq_turn(A4834,TODAY()-1)</f>
        <v>1.2594479712426569</v>
      </c>
      <c r="R4834" s="2">
        <f>[1]!s_pq_amount(A4834,"20260101","",100000000)</f>
        <v>29.251164280000001</v>
      </c>
      <c r="S4834" s="2">
        <f>[1]!s_pq_avgamount(A4834,"20260101","",100000000)</f>
        <v>0.26835930532110092</v>
      </c>
      <c r="T4834" s="17">
        <f>[1]!s_ipo_dilutedpe(A4834)</f>
        <v>15.33</v>
      </c>
      <c r="U4834" s="12">
        <f>[1]!s_ipo_collection_total(A4834,100000000)</f>
        <v>1.2104348279999999</v>
      </c>
      <c r="V4834" s="18">
        <f>[1]!s_val_pe_ttm(A4834,"")</f>
        <v>-432.64593505859375</v>
      </c>
    </row>
    <row r="4835" spans="1:22" x14ac:dyDescent="0.3">
      <c r="A4835" s="12" t="s">
        <v>9876</v>
      </c>
      <c r="B4835" s="12" t="s">
        <v>9877</v>
      </c>
      <c r="C4835" s="16" t="str">
        <f>[1]!s_info_mkt(A4835)</f>
        <v>主板</v>
      </c>
      <c r="D4835" s="16" t="str">
        <f>[1]!s_ipo_listeddate(A4835)</f>
        <v>1998-07-01</v>
      </c>
      <c r="E4835" s="16" t="str">
        <f>[1]!s_info_industry_csrc2023(A4835,"",3)</f>
        <v>煤炭开采和洗选业</v>
      </c>
      <c r="F4835" s="16">
        <f>[1]!s_is(A4835,83,"FY","YTD","20251231",1,"",100000000)</f>
        <v>1449.3285900000001</v>
      </c>
      <c r="G4835" s="16">
        <f>[1]!s_is(A4835,83,"FY","YTD","20241231",1,"",100000000)</f>
        <v>1391.24434</v>
      </c>
      <c r="H4835" s="16">
        <f>[1]!s_is(A4835,61,"FY","YTD","20251231",1,"",100000000)</f>
        <v>83.809479999999994</v>
      </c>
      <c r="I4835" s="16">
        <f>[1]!s_is(A4835,61,"FY","YTD","20241231",1,"",100000000)</f>
        <v>144.25050999999999</v>
      </c>
      <c r="J4835" s="16">
        <f>[1]!s_fa_roe(A4835,"20251231")</f>
        <v>9.1557999999999993</v>
      </c>
      <c r="K4835" s="16">
        <f>[1]!s_stmnote_rdexp(A4835,"20251231",1,10000)</f>
        <v>339800</v>
      </c>
      <c r="L4835" s="16">
        <f>[1]!s_margin_tradingbalance(A4835,"",10000)</f>
        <v>58982.661500000002</v>
      </c>
      <c r="M4835" s="16">
        <f>[1]!s_margin_seclendingbalance(A4835,"",10000)</f>
        <v>3798.2087000000001</v>
      </c>
      <c r="N4835" s="17">
        <f>[1]!s_val_ev(A4835,"",100000000)</f>
        <v>1598.964452124</v>
      </c>
      <c r="O4835" s="17">
        <f>[1]!share_freesharesmv(A4835,"",100000000)</f>
        <v>303.53133307619999</v>
      </c>
      <c r="P4835" s="17">
        <f ca="1">[1]!s_dq_amount_btin(A4835,TODAY()-1,100000000)</f>
        <v>10.06674138</v>
      </c>
      <c r="Q4835" s="17">
        <f ca="1">[1]!s_dq_turn(A4835,TODAY()-1)</f>
        <v>0.86273422249605702</v>
      </c>
      <c r="R4835" s="2">
        <f>[1]!s_pq_amount(A4835,"20260101","",100000000)</f>
        <v>1563.9527637599999</v>
      </c>
      <c r="S4835" s="2">
        <f>[1]!s_pq_avgamount(A4835,"20260101","",100000000)</f>
        <v>14.348190493211009</v>
      </c>
      <c r="T4835" s="17">
        <f>[1]!s_ipo_dilutedpe(A4835)</f>
        <v>0</v>
      </c>
      <c r="U4835" s="12">
        <f>[1]!s_ipo_collection_total(A4835,100000000)</f>
        <v>2.6960000000000002</v>
      </c>
      <c r="V4835" s="18">
        <f>[1]!s_val_pe_ttm(A4835,"")</f>
        <v>20.207496643066406</v>
      </c>
    </row>
    <row r="4836" spans="1:22" x14ac:dyDescent="0.3">
      <c r="A4836" s="12" t="s">
        <v>9878</v>
      </c>
      <c r="B4836" s="12" t="s">
        <v>9879</v>
      </c>
      <c r="C4836" s="16" t="str">
        <f>[1]!s_info_mkt(A4836)</f>
        <v>主板</v>
      </c>
      <c r="D4836" s="16" t="str">
        <f>[1]!s_ipo_listeddate(A4836)</f>
        <v>2016-09-19</v>
      </c>
      <c r="E4836" s="16" t="str">
        <f>[1]!s_info_industry_csrc2023(A4836,"",3)</f>
        <v>橡胶和塑料制品业</v>
      </c>
      <c r="F4836" s="16">
        <f>[1]!s_is(A4836,83,"FY","YTD","20251231",1,"",100000000)</f>
        <v>84.965724540600007</v>
      </c>
      <c r="G4836" s="16">
        <f>[1]!s_is(A4836,83,"FY","YTD","20241231",1,"",100000000)</f>
        <v>69.58050368100001</v>
      </c>
      <c r="H4836" s="16">
        <f>[1]!s_is(A4836,61,"FY","YTD","20251231",1,"",100000000)</f>
        <v>2.0138797905999999</v>
      </c>
      <c r="I4836" s="16">
        <f>[1]!s_is(A4836,61,"FY","YTD","20241231",1,"",100000000)</f>
        <v>3.7388241873000001</v>
      </c>
      <c r="J4836" s="16">
        <f>[1]!s_fa_roe(A4836,"20251231")</f>
        <v>3.3178000000000001</v>
      </c>
      <c r="K4836" s="16">
        <f>[1]!s_stmnote_rdexp(A4836,"20251231",1,10000)</f>
        <v>15056.364024</v>
      </c>
      <c r="L4836" s="16">
        <f>[1]!s_margin_tradingbalance(A4836,"",10000)</f>
        <v>38543.923199999997</v>
      </c>
      <c r="M4836" s="16">
        <f>[1]!s_margin_seclendingbalance(A4836,"",10000)</f>
        <v>105.7688</v>
      </c>
      <c r="N4836" s="17">
        <f>[1]!s_val_ev(A4836,"",100000000)</f>
        <v>59.758271635999996</v>
      </c>
      <c r="O4836" s="17">
        <f>[1]!share_freesharesmv(A4836,"",100000000)</f>
        <v>48.260790228000005</v>
      </c>
      <c r="P4836" s="17">
        <f ca="1">[1]!s_dq_amount_btin(A4836,TODAY()-1,100000000)</f>
        <v>0.92713003999999999</v>
      </c>
      <c r="Q4836" s="17">
        <f ca="1">[1]!s_dq_turn(A4836,TODAY()-1)</f>
        <v>1.5401966948549775</v>
      </c>
      <c r="R4836" s="2">
        <f>[1]!s_pq_amount(A4836,"20260101","",100000000)</f>
        <v>92.20947262</v>
      </c>
      <c r="S4836" s="2">
        <f>[1]!s_pq_avgamount(A4836,"20260101","",100000000)</f>
        <v>0.84595846440366973</v>
      </c>
      <c r="T4836" s="17">
        <f>[1]!s_ipo_dilutedpe(A4836)</f>
        <v>22.98</v>
      </c>
      <c r="U4836" s="12">
        <f>[1]!s_ipo_collection_total(A4836,100000000)</f>
        <v>8.6060189820000002</v>
      </c>
      <c r="V4836" s="18">
        <f>[1]!s_val_pe_ttm(A4836,"")</f>
        <v>26.529678344726563</v>
      </c>
    </row>
    <row r="4837" spans="1:22" x14ac:dyDescent="0.3">
      <c r="A4837" s="12" t="s">
        <v>9880</v>
      </c>
      <c r="B4837" s="12" t="s">
        <v>9881</v>
      </c>
      <c r="C4837" s="16" t="str">
        <f>[1]!s_info_mkt(A4837)</f>
        <v>主板</v>
      </c>
      <c r="D4837" s="16" t="str">
        <f>[1]!s_ipo_listeddate(A4837)</f>
        <v>1994-01-03</v>
      </c>
      <c r="E4837" s="16" t="str">
        <f>[1]!s_info_industry_csrc2023(A4837,"",3)</f>
        <v>电气机械和器材制造业</v>
      </c>
      <c r="F4837" s="16">
        <f>[1]!s_is(A4837,83,"FY","YTD","20251231",1,"",100000000)</f>
        <v>22.390410472700001</v>
      </c>
      <c r="G4837" s="16">
        <f>[1]!s_is(A4837,83,"FY","YTD","20241231",1,"",100000000)</f>
        <v>24.195687843200002</v>
      </c>
      <c r="H4837" s="16">
        <f>[1]!s_is(A4837,61,"FY","YTD","20251231",1,"",100000000)</f>
        <v>1.0194944812</v>
      </c>
      <c r="I4837" s="16">
        <f>[1]!s_is(A4837,61,"FY","YTD","20241231",1,"",100000000)</f>
        <v>0.94052453420000004</v>
      </c>
      <c r="J4837" s="16">
        <f>[1]!s_fa_roe(A4837,"20251231")</f>
        <v>11.098100000000001</v>
      </c>
      <c r="K4837" s="16">
        <f>[1]!s_stmnote_rdexp(A4837,"20251231",1,10000)</f>
        <v>9475.3827120000005</v>
      </c>
      <c r="L4837" s="16">
        <f>[1]!s_margin_tradingbalance(A4837,"",10000)</f>
        <v>24109.6315</v>
      </c>
      <c r="M4837" s="16">
        <f>[1]!s_margin_seclendingbalance(A4837,"",10000)</f>
        <v>38.700000000000003</v>
      </c>
      <c r="N4837" s="17">
        <f>[1]!s_val_ev(A4837,"",100000000)</f>
        <v>71.775782399999997</v>
      </c>
      <c r="O4837" s="17">
        <f>[1]!share_freesharesmv(A4837,"",100000000)</f>
        <v>44.098093304800003</v>
      </c>
      <c r="P4837" s="17">
        <f ca="1">[1]!s_dq_amount_btin(A4837,TODAY()-1,100000000)</f>
        <v>3.0404655799999998</v>
      </c>
      <c r="Q4837" s="17">
        <f ca="1">[1]!s_dq_turn(A4837,TODAY()-1)</f>
        <v>4.2621281513979214</v>
      </c>
      <c r="R4837" s="2">
        <f>[1]!s_pq_amount(A4837,"20260101","",100000000)</f>
        <v>1325.49931507</v>
      </c>
      <c r="S4837" s="2">
        <f>[1]!s_pq_avgamount(A4837,"20260101","",100000000)</f>
        <v>12.160544174954127</v>
      </c>
      <c r="T4837" s="17">
        <f>[1]!s_ipo_dilutedpe(A4837)</f>
        <v>0</v>
      </c>
      <c r="U4837" s="12">
        <f>[1]!s_ipo_collection_total(A4837,100000000)</f>
        <v>1.7221599999999999</v>
      </c>
      <c r="V4837" s="18">
        <f>[1]!s_val_pe_ttm(A4837,"")</f>
        <v>72.238494873046875</v>
      </c>
    </row>
    <row r="4838" spans="1:22" x14ac:dyDescent="0.3">
      <c r="A4838" s="12" t="s">
        <v>9882</v>
      </c>
      <c r="B4838" s="12" t="s">
        <v>9883</v>
      </c>
      <c r="C4838" s="16" t="str">
        <f>[1]!s_info_mkt(A4838)</f>
        <v>创业板</v>
      </c>
      <c r="D4838" s="16" t="str">
        <f>[1]!s_ipo_listeddate(A4838)</f>
        <v>2015-06-10</v>
      </c>
      <c r="E4838" s="16" t="str">
        <f>[1]!s_info_industry_csrc2023(A4838,"",3)</f>
        <v>电气机械和器材制造业</v>
      </c>
      <c r="F4838" s="16">
        <f>[1]!s_is(A4838,83,"FY","YTD","20251231",1,"",100000000)</f>
        <v>16.631354787399999</v>
      </c>
      <c r="G4838" s="16">
        <f>[1]!s_is(A4838,83,"FY","YTD","20241231",1,"",100000000)</f>
        <v>26.498270514200001</v>
      </c>
      <c r="H4838" s="16">
        <f>[1]!s_is(A4838,61,"FY","YTD","20251231",1,"",100000000)</f>
        <v>-8.9462786383000008</v>
      </c>
      <c r="I4838" s="16">
        <f>[1]!s_is(A4838,61,"FY","YTD","20241231",1,"",100000000)</f>
        <v>-6.3124959691999996</v>
      </c>
      <c r="J4838" s="16">
        <f>[1]!s_fa_roe(A4838,"20251231")</f>
        <v>-144.16720000000001</v>
      </c>
      <c r="K4838" s="16">
        <f>[1]!s_stmnote_rdexp(A4838,"20251231",1,10000)</f>
        <v>7713.3467319999991</v>
      </c>
      <c r="L4838" s="16">
        <f>[1]!s_margin_tradingbalance(A4838,"",10000)</f>
        <v>7853.9543000000003</v>
      </c>
      <c r="M4838" s="16">
        <f>[1]!s_margin_seclendingbalance(A4838,"",10000)</f>
        <v>0</v>
      </c>
      <c r="N4838" s="17">
        <f>[1]!s_val_ev(A4838,"",100000000)</f>
        <v>24.763631669700004</v>
      </c>
      <c r="O4838" s="17">
        <f>[1]!share_freesharesmv(A4838,"",100000000)</f>
        <v>22.452083946599998</v>
      </c>
      <c r="P4838" s="17">
        <f ca="1">[1]!s_dq_amount_btin(A4838,TODAY()-1,100000000)</f>
        <v>0.43987430999999999</v>
      </c>
      <c r="Q4838" s="17">
        <f ca="1">[1]!s_dq_turn(A4838,TODAY()-1)</f>
        <v>1.9035977106733273</v>
      </c>
      <c r="R4838" s="2">
        <f>[1]!s_pq_amount(A4838,"20260101","",100000000)</f>
        <v>166.84082548999999</v>
      </c>
      <c r="S4838" s="2">
        <f>[1]!s_pq_avgamount(A4838,"20260101","",100000000)</f>
        <v>1.5306497751376147</v>
      </c>
      <c r="T4838" s="17">
        <f>[1]!s_ipo_dilutedpe(A4838)</f>
        <v>15.38</v>
      </c>
      <c r="U4838" s="12">
        <f>[1]!s_ipo_collection_total(A4838,100000000)</f>
        <v>2.8694744999999999</v>
      </c>
      <c r="V4838" s="18">
        <f>[1]!s_val_pe_ttm(A4838,"")</f>
        <v>-2.7525908946990967</v>
      </c>
    </row>
    <row r="4839" spans="1:22" x14ac:dyDescent="0.3">
      <c r="A4839" s="12" t="s">
        <v>449</v>
      </c>
      <c r="B4839" s="12" t="s">
        <v>450</v>
      </c>
      <c r="C4839" s="16" t="str">
        <f>[1]!s_info_mkt(A4839)</f>
        <v>北证</v>
      </c>
      <c r="D4839" s="16" t="str">
        <f>[1]!s_ipo_listeddate(A4839)</f>
        <v>2021-11-15</v>
      </c>
      <c r="E4839" s="16" t="str">
        <f>[1]!s_info_industry_csrc2023(A4839,"",3)</f>
        <v>仪器仪表制造业</v>
      </c>
      <c r="F4839" s="16">
        <f>[1]!s_is(A4839,83,"FY","YTD","20251231",1,"",100000000)</f>
        <v>0.55743779090000001</v>
      </c>
      <c r="G4839" s="16">
        <f>[1]!s_is(A4839,83,"FY","YTD","20241231",1,"",100000000)</f>
        <v>0.7023020364</v>
      </c>
      <c r="H4839" s="16">
        <f>[1]!s_is(A4839,61,"FY","YTD","20251231",1,"",100000000)</f>
        <v>-0.10172674330000001</v>
      </c>
      <c r="I4839" s="16">
        <f>[1]!s_is(A4839,61,"FY","YTD","20241231",1,"",100000000)</f>
        <v>-9.7094335800000001E-2</v>
      </c>
      <c r="J4839" s="16">
        <f>[1]!s_fa_roe(A4839,"20251231")</f>
        <v>-3.8877000000000002</v>
      </c>
      <c r="K4839" s="16">
        <f>[1]!s_stmnote_rdexp(A4839,"20251231",1,10000)</f>
        <v>1175.786932</v>
      </c>
      <c r="L4839" s="16">
        <f>[1]!s_margin_tradingbalance(A4839,"",10000)</f>
        <v>118.8227</v>
      </c>
      <c r="M4839" s="16">
        <f>[1]!s_margin_seclendingbalance(A4839,"",10000)</f>
        <v>0</v>
      </c>
      <c r="N4839" s="17">
        <f>[1]!s_val_ev(A4839,"",100000000)</f>
        <v>7.527685</v>
      </c>
      <c r="O4839" s="17">
        <f>[1]!share_freesharesmv(A4839,"",100000000)</f>
        <v>3.2286619750000001</v>
      </c>
      <c r="P4839" s="17">
        <f ca="1">[1]!s_dq_amount_btin(A4839,TODAY()-1,100000000)</f>
        <v>6.8257129999999999E-2</v>
      </c>
      <c r="Q4839" s="17">
        <f ca="1">[1]!s_dq_turn(A4839,TODAY()-1)</f>
        <v>1.2981769220136283</v>
      </c>
      <c r="R4839" s="2">
        <f>[1]!s_pq_amount(A4839,"20260101","",100000000)</f>
        <v>25.174795450000001</v>
      </c>
      <c r="S4839" s="2">
        <f>[1]!s_pq_avgamount(A4839,"20260101","",100000000)</f>
        <v>0.230961426146789</v>
      </c>
      <c r="T4839" s="17">
        <f>[1]!s_ipo_dilutedpe(A4839)</f>
        <v>18.73</v>
      </c>
      <c r="U4839" s="12">
        <f>[1]!s_ipo_collection_total(A4839,100000000)</f>
        <v>1.5640000000000001</v>
      </c>
      <c r="V4839" s="18">
        <f>[1]!s_val_pe_ttm(A4839,"")</f>
        <v>-70.908584594726563</v>
      </c>
    </row>
    <row r="4840" spans="1:22" x14ac:dyDescent="0.3">
      <c r="A4840" s="12" t="s">
        <v>9884</v>
      </c>
      <c r="B4840" s="12" t="s">
        <v>9885</v>
      </c>
      <c r="C4840" s="16" t="str">
        <f>[1]!s_info_mkt(A4840)</f>
        <v>主板</v>
      </c>
      <c r="D4840" s="16" t="str">
        <f>[1]!s_ipo_listeddate(A4840)</f>
        <v>2011-12-28</v>
      </c>
      <c r="E4840" s="16" t="str">
        <f>[1]!s_info_industry_csrc2023(A4840,"",3)</f>
        <v>化学原料和化学制品制造业</v>
      </c>
      <c r="F4840" s="16">
        <f>[1]!s_is(A4840,83,"FY","YTD","20251231",1,"",100000000)</f>
        <v>460.67886132180001</v>
      </c>
      <c r="G4840" s="16">
        <f>[1]!s_is(A4840,83,"FY","YTD","20241231",1,"",100000000)</f>
        <v>456.48350054599996</v>
      </c>
      <c r="H4840" s="16">
        <f>[1]!s_is(A4840,61,"FY","YTD","20251231",1,"",100000000)</f>
        <v>53.1068705876</v>
      </c>
      <c r="I4840" s="16">
        <f>[1]!s_is(A4840,61,"FY","YTD","20241231",1,"",100000000)</f>
        <v>60.718357084700003</v>
      </c>
      <c r="J4840" s="16">
        <f>[1]!s_fa_roe(A4840,"20251231")</f>
        <v>16.637499999999999</v>
      </c>
      <c r="K4840" s="16">
        <f>[1]!s_stmnote_rdexp(A4840,"20251231",1,10000)</f>
        <v>165594.879732</v>
      </c>
      <c r="L4840" s="16">
        <f>[1]!s_margin_tradingbalance(A4840,"",10000)</f>
        <v>151621.35949999999</v>
      </c>
      <c r="M4840" s="16">
        <f>[1]!s_margin_seclendingbalance(A4840,"",10000)</f>
        <v>489.66399999999999</v>
      </c>
      <c r="N4840" s="17">
        <f>[1]!s_val_ev(A4840,"",100000000)</f>
        <v>729.31179188500005</v>
      </c>
      <c r="O4840" s="17">
        <f>[1]!share_freesharesmv(A4840,"",100000000)</f>
        <v>361.30824758900002</v>
      </c>
      <c r="P4840" s="17">
        <f ca="1">[1]!s_dq_amount_btin(A4840,TODAY()-1,100000000)</f>
        <v>11.568372869999999</v>
      </c>
      <c r="Q4840" s="17">
        <f ca="1">[1]!s_dq_turn(A4840,TODAY()-1)</f>
        <v>1.5764571250992265</v>
      </c>
      <c r="R4840" s="2">
        <f>[1]!s_pq_amount(A4840,"20260101","",100000000)</f>
        <v>1860.9675672799999</v>
      </c>
      <c r="S4840" s="2">
        <f>[1]!s_pq_avgamount(A4840,"20260101","",100000000)</f>
        <v>17.073096947522934</v>
      </c>
      <c r="T4840" s="17">
        <f>[1]!s_ipo_dilutedpe(A4840)</f>
        <v>26.14</v>
      </c>
      <c r="U4840" s="12">
        <f>[1]!s_ipo_collection_total(A4840,100000000)</f>
        <v>20</v>
      </c>
      <c r="V4840" s="18">
        <f>[1]!s_val_pe_ttm(A4840,"")</f>
        <v>12.447246551513672</v>
      </c>
    </row>
    <row r="4841" spans="1:22" x14ac:dyDescent="0.3">
      <c r="A4841" s="12" t="s">
        <v>9886</v>
      </c>
      <c r="B4841" s="12" t="s">
        <v>9887</v>
      </c>
      <c r="C4841" s="16" t="str">
        <f>[1]!s_info_mkt(A4841)</f>
        <v>主板</v>
      </c>
      <c r="D4841" s="16" t="str">
        <f>[1]!s_ipo_listeddate(A4841)</f>
        <v>2014-01-28</v>
      </c>
      <c r="E4841" s="16" t="str">
        <f>[1]!s_info_industry_csrc2023(A4841,"",3)</f>
        <v>食品制造业</v>
      </c>
      <c r="F4841" s="16">
        <f>[1]!s_is(A4841,83,"FY","YTD","20251231",1,"",100000000)</f>
        <v>6.0099031996000001</v>
      </c>
      <c r="G4841" s="16">
        <f>[1]!s_is(A4841,83,"FY","YTD","20241231",1,"",100000000)</f>
        <v>6.3520525995000003</v>
      </c>
      <c r="H4841" s="16">
        <f>[1]!s_is(A4841,61,"FY","YTD","20251231",1,"",100000000)</f>
        <v>-1.0274460605</v>
      </c>
      <c r="I4841" s="16">
        <f>[1]!s_is(A4841,61,"FY","YTD","20241231",1,"",100000000)</f>
        <v>-2.3048247687000001</v>
      </c>
      <c r="J4841" s="16">
        <f>[1]!s_fa_roe(A4841,"20251231")</f>
        <v>-59.618299999999998</v>
      </c>
      <c r="K4841" s="16">
        <f>[1]!s_stmnote_rdexp(A4841,"20251231",1,10000)</f>
        <v>400.07080099999996</v>
      </c>
      <c r="L4841" s="16">
        <f>[1]!s_margin_tradingbalance(A4841,"",10000)</f>
        <v>0</v>
      </c>
      <c r="M4841" s="16">
        <f>[1]!s_margin_seclendingbalance(A4841,"",10000)</f>
        <v>0</v>
      </c>
      <c r="N4841" s="17">
        <f>[1]!s_val_ev(A4841,"",100000000)</f>
        <v>12.033036478700001</v>
      </c>
      <c r="O4841" s="17">
        <f>[1]!share_freesharesmv(A4841,"",100000000)</f>
        <v>9.0113078514999998</v>
      </c>
      <c r="P4841" s="17">
        <f ca="1">[1]!s_dq_amount_btin(A4841,TODAY()-1,100000000)</f>
        <v>0.32910135000000001</v>
      </c>
      <c r="Q4841" s="17">
        <f ca="1">[1]!s_dq_turn(A4841,TODAY()-1)</f>
        <v>2.9372042942864311</v>
      </c>
      <c r="R4841" s="2">
        <f>[1]!s_pq_amount(A4841,"20260101","",100000000)</f>
        <v>78.764060889999996</v>
      </c>
      <c r="S4841" s="2">
        <f>[1]!s_pq_avgamount(A4841,"20260101","",100000000)</f>
        <v>0.72929686009259254</v>
      </c>
      <c r="T4841" s="17">
        <f>[1]!s_ipo_dilutedpe(A4841)</f>
        <v>39.64</v>
      </c>
      <c r="U4841" s="12">
        <f>[1]!s_ipo_collection_total(A4841,100000000)</f>
        <v>5.8120200000000004</v>
      </c>
      <c r="V4841" s="18">
        <f>[1]!s_val_pe_ttm(A4841,"")</f>
        <v>-10.317466735839844</v>
      </c>
    </row>
    <row r="4842" spans="1:22" x14ac:dyDescent="0.3">
      <c r="A4842" s="12" t="s">
        <v>9888</v>
      </c>
      <c r="B4842" s="12" t="s">
        <v>9889</v>
      </c>
      <c r="C4842" s="16" t="str">
        <f>[1]!s_info_mkt(A4842)</f>
        <v>主板</v>
      </c>
      <c r="D4842" s="16" t="str">
        <f>[1]!s_ipo_listeddate(A4842)</f>
        <v>2010-01-28</v>
      </c>
      <c r="E4842" s="16" t="str">
        <f>[1]!s_info_industry_csrc2023(A4842,"",3)</f>
        <v>电气机械和器材制造业</v>
      </c>
      <c r="F4842" s="16">
        <f>[1]!s_is(A4842,83,"FY","YTD","20251231",1,"",100000000)</f>
        <v>238.12998981749999</v>
      </c>
      <c r="G4842" s="16">
        <f>[1]!s_is(A4842,83,"FY","YTD","20241231",1,"",100000000)</f>
        <v>222.80533573770001</v>
      </c>
      <c r="H4842" s="16">
        <f>[1]!s_is(A4842,61,"FY","YTD","20251231",1,"",100000000)</f>
        <v>12.696795961400001</v>
      </c>
      <c r="I4842" s="16">
        <f>[1]!s_is(A4842,61,"FY","YTD","20241231",1,"",100000000)</f>
        <v>10.5415246803</v>
      </c>
      <c r="J4842" s="16">
        <f>[1]!s_fa_roe(A4842,"20251231")</f>
        <v>5.6422999999999996</v>
      </c>
      <c r="K4842" s="16">
        <f>[1]!s_stmnote_rdexp(A4842,"20251231",1,10000)</f>
        <v>125303.02</v>
      </c>
      <c r="L4842" s="16">
        <f>[1]!s_margin_tradingbalance(A4842,"",10000)</f>
        <v>155562.94219999999</v>
      </c>
      <c r="M4842" s="16">
        <f>[1]!s_margin_seclendingbalance(A4842,"",10000)</f>
        <v>1446.8417999999999</v>
      </c>
      <c r="N4842" s="17">
        <f>[1]!s_val_ev(A4842,"",100000000)</f>
        <v>782.2096469152001</v>
      </c>
      <c r="O4842" s="17">
        <f>[1]!share_freesharesmv(A4842,"",100000000)</f>
        <v>376.45926598419999</v>
      </c>
      <c r="P4842" s="17">
        <f ca="1">[1]!s_dq_amount_btin(A4842,TODAY()-1,100000000)</f>
        <v>36.501095390000003</v>
      </c>
      <c r="Q4842" s="17">
        <f ca="1">[1]!s_dq_turn(A4842,TODAY()-1)</f>
        <v>4.6413878755366325</v>
      </c>
      <c r="R4842" s="2">
        <f>[1]!s_pq_amount(A4842,"20260101","",100000000)</f>
        <v>4773.4387750799997</v>
      </c>
      <c r="S4842" s="2">
        <f>[1]!s_pq_avgamount(A4842,"20260101","",100000000)</f>
        <v>43.793016285137618</v>
      </c>
      <c r="T4842" s="17">
        <f>[1]!s_ipo_dilutedpe(A4842)</f>
        <v>34.17</v>
      </c>
      <c r="U4842" s="12">
        <f>[1]!s_ipo_collection_total(A4842,100000000)</f>
        <v>103.253</v>
      </c>
      <c r="V4842" s="18">
        <f>[1]!s_val_pe_ttm(A4842,"")</f>
        <v>59.19586181640625</v>
      </c>
    </row>
    <row r="4843" spans="1:22" x14ac:dyDescent="0.3">
      <c r="A4843" s="12" t="s">
        <v>453</v>
      </c>
      <c r="B4843" s="12" t="s">
        <v>454</v>
      </c>
      <c r="C4843" s="16" t="str">
        <f>[1]!s_info_mkt(A4843)</f>
        <v>北证</v>
      </c>
      <c r="D4843" s="16" t="str">
        <f>[1]!s_ipo_listeddate(A4843)</f>
        <v>2020-07-27</v>
      </c>
      <c r="E4843" s="16" t="str">
        <f>[1]!s_info_industry_csrc2023(A4843,"",3)</f>
        <v>计算机、通信和其他电子设备制造业</v>
      </c>
      <c r="F4843" s="16">
        <f>[1]!s_is(A4843,83,"FY","YTD","20251231",1,"",100000000)</f>
        <v>1.7232555093000002</v>
      </c>
      <c r="G4843" s="16">
        <f>[1]!s_is(A4843,83,"FY","YTD","20241231",1,"",100000000)</f>
        <v>2.1077663148000001</v>
      </c>
      <c r="H4843" s="16">
        <f>[1]!s_is(A4843,61,"FY","YTD","20251231",1,"",100000000)</f>
        <v>-0.1187765306</v>
      </c>
      <c r="I4843" s="16">
        <f>[1]!s_is(A4843,61,"FY","YTD","20241231",1,"",100000000)</f>
        <v>4.1122424300000002E-2</v>
      </c>
      <c r="J4843" s="16">
        <f>[1]!s_fa_roe(A4843,"20251231")</f>
        <v>-2.7202000000000002</v>
      </c>
      <c r="K4843" s="16">
        <f>[1]!s_stmnote_rdexp(A4843,"20251231",1,10000)</f>
        <v>2856.9310869999999</v>
      </c>
      <c r="L4843" s="16">
        <f>[1]!s_margin_tradingbalance(A4843,"",10000)</f>
        <v>391.5489</v>
      </c>
      <c r="M4843" s="16">
        <f>[1]!s_margin_seclendingbalance(A4843,"",10000)</f>
        <v>0</v>
      </c>
      <c r="N4843" s="17">
        <f>[1]!s_val_ev(A4843,"",100000000)</f>
        <v>12.053881238399999</v>
      </c>
      <c r="O4843" s="17">
        <f>[1]!share_freesharesmv(A4843,"",100000000)</f>
        <v>5.1435434240999998</v>
      </c>
      <c r="P4843" s="17">
        <f ca="1">[1]!s_dq_amount_btin(A4843,TODAY()-1,100000000)</f>
        <v>0.14578352999999999</v>
      </c>
      <c r="Q4843" s="17">
        <f ca="1">[1]!s_dq_turn(A4843,TODAY()-1)</f>
        <v>2.7452103392326657</v>
      </c>
      <c r="R4843" s="2">
        <f>[1]!s_pq_amount(A4843,"20260101","",100000000)</f>
        <v>32.979133689999998</v>
      </c>
      <c r="S4843" s="2">
        <f>[1]!s_pq_avgamount(A4843,"20260101","",100000000)</f>
        <v>0.30256085954128442</v>
      </c>
      <c r="T4843" s="17">
        <f>[1]!s_ipo_dilutedpe(A4843)</f>
        <v>25.41</v>
      </c>
      <c r="U4843" s="12">
        <f>[1]!s_ipo_collection_total(A4843,100000000)</f>
        <v>2.1816</v>
      </c>
      <c r="V4843" s="18">
        <f>[1]!s_val_pe_ttm(A4843,"")</f>
        <v>152.60853576660156</v>
      </c>
    </row>
    <row r="4844" spans="1:22" x14ac:dyDescent="0.3">
      <c r="A4844" s="12" t="s">
        <v>9890</v>
      </c>
      <c r="B4844" s="12" t="s">
        <v>9891</v>
      </c>
      <c r="C4844" s="16" t="str">
        <f>[1]!s_info_mkt(A4844)</f>
        <v>主板</v>
      </c>
      <c r="D4844" s="16" t="str">
        <f>[1]!s_ipo_listeddate(A4844)</f>
        <v>2002-11-08</v>
      </c>
      <c r="E4844" s="16" t="str">
        <f>[1]!s_info_industry_csrc2023(A4844,"",3)</f>
        <v>计算机、通信和其他电子设备制造业</v>
      </c>
      <c r="F4844" s="16">
        <f>[1]!s_is(A4844,83,"FY","YTD","20251231",1,"",100000000)</f>
        <v>58.798944155299999</v>
      </c>
      <c r="G4844" s="16">
        <f>[1]!s_is(A4844,83,"FY","YTD","20241231",1,"",100000000)</f>
        <v>48.938218693700001</v>
      </c>
      <c r="H4844" s="16">
        <f>[1]!s_is(A4844,61,"FY","YTD","20251231",1,"",100000000)</f>
        <v>1.2866849137</v>
      </c>
      <c r="I4844" s="16">
        <f>[1]!s_is(A4844,61,"FY","YTD","20241231",1,"",100000000)</f>
        <v>1.4015834212</v>
      </c>
      <c r="J4844" s="16">
        <f>[1]!s_fa_roe(A4844,"20251231")</f>
        <v>3.056</v>
      </c>
      <c r="K4844" s="16">
        <f>[1]!s_stmnote_rdexp(A4844,"20251231",1,10000)</f>
        <v>55455.644874999998</v>
      </c>
      <c r="L4844" s="16">
        <f>[1]!s_margin_tradingbalance(A4844,"",10000)</f>
        <v>106572.4664</v>
      </c>
      <c r="M4844" s="16">
        <f>[1]!s_margin_seclendingbalance(A4844,"",10000)</f>
        <v>664.15359999999998</v>
      </c>
      <c r="N4844" s="17">
        <f>[1]!s_val_ev(A4844,"",100000000)</f>
        <v>220.28232768080002</v>
      </c>
      <c r="O4844" s="17">
        <f>[1]!share_freesharesmv(A4844,"",100000000)</f>
        <v>155.78542572559999</v>
      </c>
      <c r="P4844" s="17">
        <f ca="1">[1]!s_dq_amount_btin(A4844,TODAY()-1,100000000)</f>
        <v>32.879438989999997</v>
      </c>
      <c r="Q4844" s="17">
        <f ca="1">[1]!s_dq_turn(A4844,TODAY()-1)</f>
        <v>14.895935112664972</v>
      </c>
      <c r="R4844" s="2">
        <f>[1]!s_pq_amount(A4844,"20260101","",100000000)</f>
        <v>1215.8653652</v>
      </c>
      <c r="S4844" s="2">
        <f>[1]!s_pq_avgamount(A4844,"20260101","",100000000)</f>
        <v>11.154728121100916</v>
      </c>
      <c r="T4844" s="17">
        <f>[1]!s_ipo_dilutedpe(A4844)</f>
        <v>20</v>
      </c>
      <c r="U4844" s="12">
        <f>[1]!s_ipo_collection_total(A4844,100000000)</f>
        <v>2.2400000000000002</v>
      </c>
      <c r="V4844" s="18">
        <f>[1]!s_val_pe_ttm(A4844,"")</f>
        <v>165.951171875</v>
      </c>
    </row>
    <row r="4845" spans="1:22" x14ac:dyDescent="0.3">
      <c r="A4845" s="12" t="s">
        <v>451</v>
      </c>
      <c r="B4845" s="12" t="s">
        <v>452</v>
      </c>
      <c r="C4845" s="16" t="str">
        <f>[1]!s_info_mkt(A4845)</f>
        <v>北证</v>
      </c>
      <c r="D4845" s="16" t="str">
        <f>[1]!s_ipo_listeddate(A4845)</f>
        <v>2022-01-06</v>
      </c>
      <c r="E4845" s="16" t="str">
        <f>[1]!s_info_industry_csrc2023(A4845,"",3)</f>
        <v>通用设备制造业</v>
      </c>
      <c r="F4845" s="16">
        <f>[1]!s_is(A4845,83,"FY","YTD","20251231",1,"",100000000)</f>
        <v>3.4000649850999998</v>
      </c>
      <c r="G4845" s="16">
        <f>[1]!s_is(A4845,83,"FY","YTD","20241231",1,"",100000000)</f>
        <v>3.3788113713999999</v>
      </c>
      <c r="H4845" s="16">
        <f>[1]!s_is(A4845,61,"FY","YTD","20251231",1,"",100000000)</f>
        <v>0.12897968939999999</v>
      </c>
      <c r="I4845" s="16">
        <f>[1]!s_is(A4845,61,"FY","YTD","20241231",1,"",100000000)</f>
        <v>0.20696101530000002</v>
      </c>
      <c r="J4845" s="16">
        <f>[1]!s_fa_roe(A4845,"20251231")</f>
        <v>3.7601</v>
      </c>
      <c r="K4845" s="16">
        <f>[1]!s_stmnote_rdexp(A4845,"20251231",1,10000)</f>
        <v>1111.6124300000001</v>
      </c>
      <c r="L4845" s="16">
        <f>[1]!s_margin_tradingbalance(A4845,"",10000)</f>
        <v>626.99670000000003</v>
      </c>
      <c r="M4845" s="16">
        <f>[1]!s_margin_seclendingbalance(A4845,"",10000)</f>
        <v>0</v>
      </c>
      <c r="N4845" s="17">
        <f>[1]!s_val_ev(A4845,"",100000000)</f>
        <v>9.7255065599999995</v>
      </c>
      <c r="O4845" s="17">
        <f>[1]!share_freesharesmv(A4845,"",100000000)</f>
        <v>3.6804506111999999</v>
      </c>
      <c r="P4845" s="17">
        <f ca="1">[1]!s_dq_amount_btin(A4845,TODAY()-1,100000000)</f>
        <v>6.9876750000000001E-2</v>
      </c>
      <c r="Q4845" s="17">
        <f ca="1">[1]!s_dq_turn(A4845,TODAY()-1)</f>
        <v>0.92015604590465228</v>
      </c>
      <c r="R4845" s="2">
        <f>[1]!s_pq_amount(A4845,"20260101","",100000000)</f>
        <v>12.569483229999999</v>
      </c>
      <c r="S4845" s="2">
        <f>[1]!s_pq_avgamount(A4845,"20260101","",100000000)</f>
        <v>0.11531635990825688</v>
      </c>
      <c r="T4845" s="17">
        <f>[1]!s_ipo_dilutedpe(A4845)</f>
        <v>19.09</v>
      </c>
      <c r="U4845" s="12">
        <f>[1]!s_ipo_collection_total(A4845,100000000)</f>
        <v>0.94379999999999997</v>
      </c>
      <c r="V4845" s="18">
        <f>[1]!s_val_pe_ttm(A4845,"")</f>
        <v>61.489444732666016</v>
      </c>
    </row>
    <row r="4846" spans="1:22" x14ac:dyDescent="0.3">
      <c r="A4846" s="12" t="s">
        <v>9892</v>
      </c>
      <c r="B4846" s="12" t="s">
        <v>9893</v>
      </c>
      <c r="C4846" s="16" t="str">
        <f>[1]!s_info_mkt(A4846)</f>
        <v>主板</v>
      </c>
      <c r="D4846" s="16" t="str">
        <f>[1]!s_ipo_listeddate(A4846)</f>
        <v>1997-07-08</v>
      </c>
      <c r="E4846" s="16" t="str">
        <f>[1]!s_info_industry_csrc2023(A4846,"",3)</f>
        <v>资本市场服务</v>
      </c>
      <c r="F4846" s="16">
        <f>[1]!s_is(A4846,83,"FY","YTD","20251231",1,"",100000000)</f>
        <v>24.195232926399999</v>
      </c>
      <c r="G4846" s="16">
        <f>[1]!s_is(A4846,83,"FY","YTD","20241231",1,"",100000000)</f>
        <v>21.921026942699999</v>
      </c>
      <c r="H4846" s="16">
        <f>[1]!s_is(A4846,61,"FY","YTD","20251231",1,"",100000000)</f>
        <v>4.6412569421000001</v>
      </c>
      <c r="I4846" s="16">
        <f>[1]!s_is(A4846,61,"FY","YTD","20241231",1,"",100000000)</f>
        <v>1.0916767115999999</v>
      </c>
      <c r="J4846" s="16">
        <f>[1]!s_fa_roe(A4846,"20251231")</f>
        <v>3.8544</v>
      </c>
      <c r="K4846" s="16">
        <f>[1]!s_stmnote_rdexp(A4846,"20251231",1,10000)</f>
        <v>12.056877999999999</v>
      </c>
      <c r="L4846" s="16">
        <f>[1]!s_margin_tradingbalance(A4846,"",10000)</f>
        <v>65069.184999999998</v>
      </c>
      <c r="M4846" s="16">
        <f>[1]!s_margin_seclendingbalance(A4846,"",10000)</f>
        <v>579.80340000000001</v>
      </c>
      <c r="N4846" s="17">
        <f>[1]!s_val_ev(A4846,"",100000000)</f>
        <v>221.30113130819998</v>
      </c>
      <c r="O4846" s="17">
        <f>[1]!share_freesharesmv(A4846,"",100000000)</f>
        <v>68.254361278200008</v>
      </c>
      <c r="P4846" s="17">
        <f ca="1">[1]!s_dq_amount_btin(A4846,TODAY()-1,100000000)</f>
        <v>1.7550375899999999</v>
      </c>
      <c r="Q4846" s="17">
        <f ca="1">[1]!s_dq_turn(A4846,TODAY()-1)</f>
        <v>0.78506911814220104</v>
      </c>
      <c r="R4846" s="2">
        <f>[1]!s_pq_amount(A4846,"20260101","",100000000)</f>
        <v>324.11710621999998</v>
      </c>
      <c r="S4846" s="2">
        <f>[1]!s_pq_avgamount(A4846,"20260101","",100000000)</f>
        <v>2.9735514332110089</v>
      </c>
      <c r="T4846" s="17">
        <f>[1]!s_ipo_dilutedpe(A4846)</f>
        <v>0</v>
      </c>
      <c r="U4846" s="12">
        <f>[1]!s_ipo_collection_total(A4846,100000000)</f>
        <v>2.89</v>
      </c>
      <c r="V4846" s="18">
        <f>[1]!s_val_pe_ttm(A4846,"")</f>
        <v>50.403614044189453</v>
      </c>
    </row>
    <row r="4847" spans="1:22" x14ac:dyDescent="0.3">
      <c r="A4847" s="12" t="s">
        <v>455</v>
      </c>
      <c r="B4847" s="12" t="s">
        <v>456</v>
      </c>
      <c r="C4847" s="16" t="str">
        <f>[1]!s_info_mkt(A4847)</f>
        <v>北证</v>
      </c>
      <c r="D4847" s="16" t="str">
        <f>[1]!s_ipo_listeddate(A4847)</f>
        <v>2025-09-25</v>
      </c>
      <c r="E4847" s="16" t="str">
        <f>[1]!s_info_industry_csrc2023(A4847,"",3)</f>
        <v>化学原料和化学制品制造业</v>
      </c>
      <c r="F4847" s="16">
        <f>[1]!s_is(A4847,83,"FY","YTD","20251231",1,"",100000000)</f>
        <v>10.322975768500001</v>
      </c>
      <c r="G4847" s="16">
        <f>[1]!s_is(A4847,83,"FY","YTD","20241231",1,"",100000000)</f>
        <v>12.394815021400001</v>
      </c>
      <c r="H4847" s="16">
        <f>[1]!s_is(A4847,61,"FY","YTD","20251231",1,"",100000000)</f>
        <v>1.945134549</v>
      </c>
      <c r="I4847" s="16">
        <f>[1]!s_is(A4847,61,"FY","YTD","20241231",1,"",100000000)</f>
        <v>2.1094112755999999</v>
      </c>
      <c r="J4847" s="16">
        <f>[1]!s_fa_roe(A4847,"20251231")</f>
        <v>15.442500000000001</v>
      </c>
      <c r="K4847" s="16">
        <f>[1]!s_stmnote_rdexp(A4847,"20251231",1,10000)</f>
        <v>5061.4141030000001</v>
      </c>
      <c r="L4847" s="16">
        <f>[1]!s_margin_tradingbalance(A4847,"",10000)</f>
        <v>6163.7795999999998</v>
      </c>
      <c r="M4847" s="16">
        <f>[1]!s_margin_seclendingbalance(A4847,"",10000)</f>
        <v>0</v>
      </c>
      <c r="N4847" s="17">
        <f>[1]!s_val_ev(A4847,"",100000000)</f>
        <v>74.954810184300001</v>
      </c>
      <c r="O4847" s="17">
        <f>[1]!share_freesharesmv(A4847,"",100000000)</f>
        <v>22.122878075999999</v>
      </c>
      <c r="P4847" s="17">
        <f ca="1">[1]!s_dq_amount_btin(A4847,TODAY()-1,100000000)</f>
        <v>2.6368457699999999</v>
      </c>
      <c r="Q4847" s="17">
        <f ca="1">[1]!s_dq_turn(A4847,TODAY()-1)</f>
        <v>11.786107020716557</v>
      </c>
      <c r="R4847" s="2">
        <f>[1]!s_pq_amount(A4847,"20260101","",100000000)</f>
        <v>140.03148786</v>
      </c>
      <c r="S4847" s="2">
        <f>[1]!s_pq_avgamount(A4847,"20260101","",100000000)</f>
        <v>1.284692549174312</v>
      </c>
      <c r="T4847" s="17">
        <f>[1]!s_ipo_dilutedpe(A4847)</f>
        <v>11.95</v>
      </c>
      <c r="U4847" s="12">
        <f>[1]!s_ipo_collection_total(A4847,100000000)</f>
        <v>6.8183500604999994</v>
      </c>
      <c r="V4847" s="18">
        <f>[1]!s_val_pe_ttm(A4847,"")</f>
        <v>43.217025756835938</v>
      </c>
    </row>
    <row r="4848" spans="1:22" x14ac:dyDescent="0.3">
      <c r="A4848" s="12" t="s">
        <v>9894</v>
      </c>
      <c r="B4848" s="12" t="s">
        <v>9895</v>
      </c>
      <c r="C4848" s="16" t="str">
        <f>[1]!s_info_mkt(A4848)</f>
        <v>主板</v>
      </c>
      <c r="D4848" s="16" t="str">
        <f>[1]!s_ipo_listeddate(A4848)</f>
        <v>2008-06-25</v>
      </c>
      <c r="E4848" s="16" t="str">
        <f>[1]!s_info_industry_csrc2023(A4848,"",3)</f>
        <v>电力、热力生产和供应业</v>
      </c>
      <c r="F4848" s="16">
        <f>[1]!s_is(A4848,83,"FY","YTD","20251231",1,"",100000000)</f>
        <v>4.9657420318999996</v>
      </c>
      <c r="G4848" s="16">
        <f>[1]!s_is(A4848,83,"FY","YTD","20241231",1,"",100000000)</f>
        <v>3.4629247826</v>
      </c>
      <c r="H4848" s="16">
        <f>[1]!s_is(A4848,61,"FY","YTD","20251231",1,"",100000000)</f>
        <v>0.42587745479999994</v>
      </c>
      <c r="I4848" s="16">
        <f>[1]!s_is(A4848,61,"FY","YTD","20241231",1,"",100000000)</f>
        <v>-1.4336609127000002</v>
      </c>
      <c r="J4848" s="16">
        <f>[1]!s_fa_roe(A4848,"20251231")</f>
        <v>3.7130000000000001</v>
      </c>
      <c r="K4848" s="16">
        <f>[1]!s_stmnote_rdexp(A4848,"20251231",1,10000)</f>
        <v>1316.619089</v>
      </c>
      <c r="L4848" s="16">
        <f>[1]!s_margin_tradingbalance(A4848,"",10000)</f>
        <v>39189.811300000001</v>
      </c>
      <c r="M4848" s="16">
        <f>[1]!s_margin_seclendingbalance(A4848,"",10000)</f>
        <v>34.444800000000001</v>
      </c>
      <c r="N4848" s="17">
        <f>[1]!s_val_ev(A4848,"",100000000)</f>
        <v>82.037190224999989</v>
      </c>
      <c r="O4848" s="17">
        <f>[1]!share_freesharesmv(A4848,"",100000000)</f>
        <v>61.439261005199995</v>
      </c>
      <c r="P4848" s="17">
        <f ca="1">[1]!s_dq_amount_btin(A4848,TODAY()-1,100000000)</f>
        <v>2.8536554000000001</v>
      </c>
      <c r="Q4848" s="17">
        <f ca="1">[1]!s_dq_turn(A4848,TODAY()-1)</f>
        <v>3.491923366928503</v>
      </c>
      <c r="R4848" s="2">
        <f>[1]!s_pq_amount(A4848,"20260101","",100000000)</f>
        <v>668.07823586999996</v>
      </c>
      <c r="S4848" s="2">
        <f>[1]!s_pq_avgamount(A4848,"20260101","",100000000)</f>
        <v>6.1291581272477069</v>
      </c>
      <c r="T4848" s="17">
        <f>[1]!s_ipo_dilutedpe(A4848)</f>
        <v>29.21</v>
      </c>
      <c r="U4848" s="12">
        <f>[1]!s_ipo_collection_total(A4848,100000000)</f>
        <v>2.7631999999999999</v>
      </c>
      <c r="V4848" s="18">
        <f>[1]!s_val_pe_ttm(A4848,"")</f>
        <v>161.05653381347656</v>
      </c>
    </row>
    <row r="4849" spans="1:22" x14ac:dyDescent="0.3">
      <c r="A4849" s="12" t="s">
        <v>9896</v>
      </c>
      <c r="B4849" s="12" t="s">
        <v>9897</v>
      </c>
      <c r="C4849" s="16" t="str">
        <f>[1]!s_info_mkt(A4849)</f>
        <v>主板</v>
      </c>
      <c r="D4849" s="16" t="str">
        <f>[1]!s_ipo_listeddate(A4849)</f>
        <v>2019-08-02</v>
      </c>
      <c r="E4849" s="16" t="str">
        <f>[1]!s_info_industry_csrc2023(A4849,"",3)</f>
        <v>货币金融服务</v>
      </c>
      <c r="F4849" s="16">
        <f>[1]!s_is(A4849,83,"FY","YTD","20251231",1,"",100000000)</f>
        <v>123.55561062</v>
      </c>
      <c r="G4849" s="16">
        <f>[1]!s_is(A4849,83,"FY","YTD","20241231",1,"",100000000)</f>
        <v>122.23786393</v>
      </c>
      <c r="H4849" s="16">
        <f>[1]!s_is(A4849,61,"FY","YTD","20251231",1,"",100000000)</f>
        <v>53.483032340000001</v>
      </c>
      <c r="I4849" s="16">
        <f>[1]!s_is(A4849,61,"FY","YTD","20241231",1,"",100000000)</f>
        <v>50.682073989999999</v>
      </c>
      <c r="J4849" s="16">
        <f>[1]!s_fa_roe(A4849,"20251231")</f>
        <v>9.3880999999999997</v>
      </c>
      <c r="K4849" s="16">
        <f>[1]!s_stmnote_rdexp(A4849,"20251231",1,10000)</f>
        <v>0</v>
      </c>
      <c r="L4849" s="16">
        <f>[1]!s_margin_tradingbalance(A4849,"",10000)</f>
        <v>96706.195000000007</v>
      </c>
      <c r="M4849" s="16">
        <f>[1]!s_margin_seclendingbalance(A4849,"",10000)</f>
        <v>828.48</v>
      </c>
      <c r="N4849" s="17">
        <f>[1]!s_val_ev(A4849,"",100000000)</f>
        <v>345.58217345029999</v>
      </c>
      <c r="O4849" s="17">
        <f>[1]!share_freesharesmv(A4849,"",100000000)</f>
        <v>286.24718190900001</v>
      </c>
      <c r="P4849" s="17">
        <f ca="1">[1]!s_dq_amount_btin(A4849,TODAY()-1,100000000)</f>
        <v>4.7062832600000002</v>
      </c>
      <c r="Q4849" s="17">
        <f ca="1">[1]!s_dq_turn(A4849,TODAY()-1)</f>
        <v>1.3671417048713415</v>
      </c>
      <c r="R4849" s="2">
        <f>[1]!s_pq_amount(A4849,"20260101","",100000000)</f>
        <v>299.80930642999999</v>
      </c>
      <c r="S4849" s="2">
        <f>[1]!s_pq_avgamount(A4849,"20260101","",100000000)</f>
        <v>2.7505440956880736</v>
      </c>
      <c r="T4849" s="17">
        <f>[1]!s_ipo_dilutedpe(A4849)</f>
        <v>12.01</v>
      </c>
      <c r="U4849" s="12">
        <f>[1]!s_ipo_collection_total(A4849,100000000)</f>
        <v>26.200000052399997</v>
      </c>
      <c r="V4849" s="18">
        <f>[1]!s_val_pe_ttm(A4849,"")</f>
        <v>6.3106422424316406</v>
      </c>
    </row>
    <row r="4850" spans="1:22" x14ac:dyDescent="0.3">
      <c r="A4850" s="12" t="s">
        <v>9898</v>
      </c>
      <c r="B4850" s="12" t="s">
        <v>9899</v>
      </c>
      <c r="C4850" s="16" t="str">
        <f>[1]!s_info_mkt(A4850)</f>
        <v>主板</v>
      </c>
      <c r="D4850" s="16" t="str">
        <f>[1]!s_ipo_listeddate(A4850)</f>
        <v>1999-07-13</v>
      </c>
      <c r="E4850" s="16" t="str">
        <f>[1]!s_info_industry_csrc2023(A4850,"",3)</f>
        <v>电气机械和器材制造业</v>
      </c>
      <c r="F4850" s="16">
        <f>[1]!s_is(A4850,83,"FY","YTD","20251231",1,"",100000000)</f>
        <v>879.28485899719999</v>
      </c>
      <c r="G4850" s="16">
        <f>[1]!s_is(A4850,83,"FY","YTD","20241231",1,"",100000000)</f>
        <v>927.45611109520007</v>
      </c>
      <c r="H4850" s="16">
        <f>[1]!s_is(A4850,61,"FY","YTD","20251231",1,"",100000000)</f>
        <v>31.865739178800002</v>
      </c>
      <c r="I4850" s="16">
        <f>[1]!s_is(A4850,61,"FY","YTD","20241231",1,"",100000000)</f>
        <v>33.478817738899998</v>
      </c>
      <c r="J4850" s="16">
        <f>[1]!s_fa_roe(A4850,"20251231")</f>
        <v>19.3568</v>
      </c>
      <c r="K4850" s="16">
        <f>[1]!s_stmnote_rdexp(A4850,"20251231",1,10000)</f>
        <v>344204.61059899995</v>
      </c>
      <c r="L4850" s="16">
        <f>[1]!s_margin_tradingbalance(A4850,"",10000)</f>
        <v>45810.951099999998</v>
      </c>
      <c r="M4850" s="16">
        <f>[1]!s_margin_seclendingbalance(A4850,"",10000)</f>
        <v>739.65639999999996</v>
      </c>
      <c r="N4850" s="17">
        <f>[1]!s_val_ev(A4850,"",100000000)</f>
        <v>348.36993346464033</v>
      </c>
      <c r="O4850" s="17">
        <f>[1]!share_freesharesmv(A4850,"",100000000)</f>
        <v>100.66365378</v>
      </c>
      <c r="P4850" s="17">
        <f ca="1">[1]!s_dq_amount_btin(A4850,TODAY()-1,100000000)</f>
        <v>3.39767164</v>
      </c>
      <c r="Q4850" s="17">
        <f ca="1">[1]!s_dq_turn(A4850,TODAY()-1)</f>
        <v>1.3614249456889689</v>
      </c>
      <c r="R4850" s="2">
        <f>[1]!s_pq_amount(A4850,"20260101","",100000000)</f>
        <v>276.98241232999999</v>
      </c>
      <c r="S4850" s="2">
        <f>[1]!s_pq_avgamount(A4850,"20260101","",100000000)</f>
        <v>2.5411230488990824</v>
      </c>
      <c r="T4850" s="17">
        <f>[1]!s_ipo_dilutedpe(A4850)</f>
        <v>14.9</v>
      </c>
      <c r="U4850" s="12">
        <f>[1]!s_ipo_collection_total(A4850,100000000)</f>
        <v>10.978</v>
      </c>
      <c r="V4850" s="18">
        <f>[1]!s_val_pe_ttm(A4850,"")</f>
        <v>12.058712959289551</v>
      </c>
    </row>
    <row r="4851" spans="1:22" x14ac:dyDescent="0.3">
      <c r="A4851" s="12" t="s">
        <v>9900</v>
      </c>
      <c r="B4851" s="12" t="s">
        <v>9901</v>
      </c>
      <c r="C4851" s="16" t="str">
        <f>[1]!s_info_mkt(A4851)</f>
        <v>主板</v>
      </c>
      <c r="D4851" s="16" t="str">
        <f>[1]!s_ipo_listeddate(A4851)</f>
        <v>2003-02-12</v>
      </c>
      <c r="E4851" s="16" t="str">
        <f>[1]!s_info_industry_csrc2023(A4851,"",3)</f>
        <v>黑色金属冶炼和压延加工业</v>
      </c>
      <c r="F4851" s="16">
        <f>[1]!s_is(A4851,83,"FY","YTD","20251231",1,"",100000000)</f>
        <v>49.836864940600002</v>
      </c>
      <c r="G4851" s="16">
        <f>[1]!s_is(A4851,83,"FY","YTD","20241231",1,"",100000000)</f>
        <v>66.755782511500001</v>
      </c>
      <c r="H4851" s="16">
        <f>[1]!s_is(A4851,61,"FY","YTD","20251231",1,"",100000000)</f>
        <v>-2.9972463066000001</v>
      </c>
      <c r="I4851" s="16">
        <f>[1]!s_is(A4851,61,"FY","YTD","20241231",1,"",100000000)</f>
        <v>-3.3496142069999997</v>
      </c>
      <c r="J4851" s="16">
        <f>[1]!s_fa_roe(A4851,"20251231")</f>
        <v>-22.029299999999999</v>
      </c>
      <c r="K4851" s="16">
        <f>[1]!s_stmnote_rdexp(A4851,"20251231",1,10000)</f>
        <v>2104.6136120000001</v>
      </c>
      <c r="L4851" s="16">
        <f>[1]!s_margin_tradingbalance(A4851,"",10000)</f>
        <v>32408.2287</v>
      </c>
      <c r="M4851" s="16">
        <f>[1]!s_margin_seclendingbalance(A4851,"",10000)</f>
        <v>37.637599999999999</v>
      </c>
      <c r="N4851" s="17">
        <f>[1]!s_val_ev(A4851,"",100000000)</f>
        <v>25.874759999999998</v>
      </c>
      <c r="O4851" s="17">
        <f>[1]!share_freesharesmv(A4851,"",100000000)</f>
        <v>17.707117118799999</v>
      </c>
      <c r="P4851" s="17">
        <f ca="1">[1]!s_dq_amount_btin(A4851,TODAY()-1,100000000)</f>
        <v>1.22295943</v>
      </c>
      <c r="Q4851" s="17">
        <f ca="1">[1]!s_dq_turn(A4851,TODAY()-1)</f>
        <v>4.7048316448152558</v>
      </c>
      <c r="R4851" s="2">
        <f>[1]!s_pq_amount(A4851,"20260101","",100000000)</f>
        <v>347.19301135000001</v>
      </c>
      <c r="S4851" s="2">
        <f>[1]!s_pq_avgamount(A4851,"20260101","",100000000)</f>
        <v>3.1852569848623853</v>
      </c>
      <c r="T4851" s="17">
        <f>[1]!s_ipo_dilutedpe(A4851)</f>
        <v>19.989999999999998</v>
      </c>
      <c r="U4851" s="12">
        <f>[1]!s_ipo_collection_total(A4851,100000000)</f>
        <v>3.5630000000000002</v>
      </c>
      <c r="V4851" s="18">
        <f>[1]!s_val_pe_ttm(A4851,"")</f>
        <v>-8.8618335723876953</v>
      </c>
    </row>
    <row r="4852" spans="1:22" x14ac:dyDescent="0.3">
      <c r="A4852" s="12" t="s">
        <v>9902</v>
      </c>
      <c r="B4852" s="12" t="s">
        <v>9903</v>
      </c>
      <c r="C4852" s="16" t="str">
        <f>[1]!s_info_mkt(A4852)</f>
        <v>主板</v>
      </c>
      <c r="D4852" s="16" t="str">
        <f>[1]!s_ipo_listeddate(A4852)</f>
        <v>2003-10-09</v>
      </c>
      <c r="E4852" s="16" t="str">
        <f>[1]!s_info_industry_csrc2023(A4852,"",3)</f>
        <v>煤炭开采和洗选业</v>
      </c>
      <c r="F4852" s="16">
        <f>[1]!s_is(A4852,83,"FY","YTD","20251231",1,"",100000000)</f>
        <v>41.1235893279</v>
      </c>
      <c r="G4852" s="16">
        <f>[1]!s_is(A4852,83,"FY","YTD","20241231",1,"",100000000)</f>
        <v>49.303660398100007</v>
      </c>
      <c r="H4852" s="16">
        <f>[1]!s_is(A4852,61,"FY","YTD","20251231",1,"",100000000)</f>
        <v>-20.160876398599999</v>
      </c>
      <c r="I4852" s="16">
        <f>[1]!s_is(A4852,61,"FY","YTD","20241231",1,"",100000000)</f>
        <v>-10.912202109600001</v>
      </c>
      <c r="J4852" s="16">
        <f>[1]!s_fa_roe(A4852,"20251231")</f>
        <v>-43.1738</v>
      </c>
      <c r="K4852" s="16">
        <f>[1]!s_stmnote_rdexp(A4852,"20251231",1,10000)</f>
        <v>11009.448203</v>
      </c>
      <c r="L4852" s="16">
        <f>[1]!s_margin_tradingbalance(A4852,"",10000)</f>
        <v>12128.7343</v>
      </c>
      <c r="M4852" s="16">
        <f>[1]!s_margin_seclendingbalance(A4852,"",10000)</f>
        <v>48.801200000000001</v>
      </c>
      <c r="N4852" s="17">
        <f>[1]!s_val_ev(A4852,"",100000000)</f>
        <v>143.68782536019998</v>
      </c>
      <c r="O4852" s="17">
        <f>[1]!share_freesharesmv(A4852,"",100000000)</f>
        <v>22.276172639099997</v>
      </c>
      <c r="P4852" s="17">
        <f ca="1">[1]!s_dq_amount_btin(A4852,TODAY()-1,100000000)</f>
        <v>5.3915233200000001</v>
      </c>
      <c r="Q4852" s="17">
        <f ca="1">[1]!s_dq_turn(A4852,TODAY()-1)</f>
        <v>3.7227165931356918</v>
      </c>
      <c r="R4852" s="2">
        <f>[1]!s_pq_amount(A4852,"20260101","",100000000)</f>
        <v>427.67736672000001</v>
      </c>
      <c r="S4852" s="2">
        <f>[1]!s_pq_avgamount(A4852,"20260101","",100000000)</f>
        <v>3.9236455662385321</v>
      </c>
      <c r="T4852" s="17">
        <f>[1]!s_ipo_dilutedpe(A4852)</f>
        <v>19.62</v>
      </c>
      <c r="U4852" s="12">
        <f>[1]!s_ipo_collection_total(A4852,100000000)</f>
        <v>2.0009999999999999</v>
      </c>
      <c r="V4852" s="18">
        <f>[1]!s_val_pe_ttm(A4852,"")</f>
        <v>-6.9208836555480957</v>
      </c>
    </row>
    <row r="4853" spans="1:22" x14ac:dyDescent="0.3">
      <c r="A4853" s="12" t="s">
        <v>9904</v>
      </c>
      <c r="B4853" s="12" t="s">
        <v>9905</v>
      </c>
      <c r="C4853" s="16" t="str">
        <f>[1]!s_info_mkt(A4853)</f>
        <v>创业板</v>
      </c>
      <c r="D4853" s="16" t="str">
        <f>[1]!s_ipo_listeddate(A4853)</f>
        <v>2021-12-23</v>
      </c>
      <c r="E4853" s="16" t="str">
        <f>[1]!s_info_industry_csrc2023(A4853,"",3)</f>
        <v>专用设备制造业</v>
      </c>
      <c r="F4853" s="16">
        <f>[1]!s_is(A4853,83,"FY","YTD","20251231",1,"",100000000)</f>
        <v>7.9229945541999998</v>
      </c>
      <c r="G4853" s="16">
        <f>[1]!s_is(A4853,83,"FY","YTD","20241231",1,"",100000000)</f>
        <v>7.2066666122000003</v>
      </c>
      <c r="H4853" s="16">
        <f>[1]!s_is(A4853,61,"FY","YTD","20251231",1,"",100000000)</f>
        <v>1.3248076288999999</v>
      </c>
      <c r="I4853" s="16">
        <f>[1]!s_is(A4853,61,"FY","YTD","20241231",1,"",100000000)</f>
        <v>0.96599670730000009</v>
      </c>
      <c r="J4853" s="16">
        <f>[1]!s_fa_roe(A4853,"20251231")</f>
        <v>8.6898999999999997</v>
      </c>
      <c r="K4853" s="16">
        <f>[1]!s_stmnote_rdexp(A4853,"20251231",1,10000)</f>
        <v>5242.8818229999997</v>
      </c>
      <c r="L4853" s="16">
        <f>[1]!s_margin_tradingbalance(A4853,"",10000)</f>
        <v>28651.557499999999</v>
      </c>
      <c r="M4853" s="16">
        <f>[1]!s_margin_seclendingbalance(A4853,"",10000)</f>
        <v>30.1</v>
      </c>
      <c r="N4853" s="17">
        <f>[1]!s_val_ev(A4853,"",100000000)</f>
        <v>47.274323647999999</v>
      </c>
      <c r="O4853" s="17">
        <f>[1]!share_freesharesmv(A4853,"",100000000)</f>
        <v>23.194395312000005</v>
      </c>
      <c r="P4853" s="17">
        <f ca="1">[1]!s_dq_amount_btin(A4853,TODAY()-1,100000000)</f>
        <v>0.92409551999999995</v>
      </c>
      <c r="Q4853" s="17">
        <f ca="1">[1]!s_dq_turn(A4853,TODAY()-1)</f>
        <v>2.0479390593667905</v>
      </c>
      <c r="R4853" s="2">
        <f>[1]!s_pq_amount(A4853,"20260101","",100000000)</f>
        <v>138.48930254000001</v>
      </c>
      <c r="S4853" s="2">
        <f>[1]!s_pq_avgamount(A4853,"20260101","",100000000)</f>
        <v>1.27054406</v>
      </c>
      <c r="T4853" s="17">
        <f>[1]!s_ipo_dilutedpe(A4853)</f>
        <v>35.99</v>
      </c>
      <c r="U4853" s="12">
        <f>[1]!s_ipo_collection_total(A4853,100000000)</f>
        <v>5.1178400000000002</v>
      </c>
      <c r="V4853" s="18">
        <f>[1]!s_val_pe_ttm(A4853,"")</f>
        <v>38.275890350341797</v>
      </c>
    </row>
    <row r="4854" spans="1:22" x14ac:dyDescent="0.3">
      <c r="A4854" s="12" t="s">
        <v>461</v>
      </c>
      <c r="B4854" s="12" t="s">
        <v>462</v>
      </c>
      <c r="C4854" s="16" t="str">
        <f>[1]!s_info_mkt(A4854)</f>
        <v>北证</v>
      </c>
      <c r="D4854" s="16" t="str">
        <f>[1]!s_ipo_listeddate(A4854)</f>
        <v>2023-02-23</v>
      </c>
      <c r="E4854" s="16" t="str">
        <f>[1]!s_info_industry_csrc2023(A4854,"",3)</f>
        <v>医药制造业</v>
      </c>
      <c r="F4854" s="16">
        <f>[1]!s_is(A4854,83,"FY","YTD","20251231",1,"",100000000)</f>
        <v>2.8768465566000003</v>
      </c>
      <c r="G4854" s="16">
        <f>[1]!s_is(A4854,83,"FY","YTD","20241231",1,"",100000000)</f>
        <v>2.7046622983999997</v>
      </c>
      <c r="H4854" s="16">
        <f>[1]!s_is(A4854,61,"FY","YTD","20251231",1,"",100000000)</f>
        <v>0.50164943139999996</v>
      </c>
      <c r="I4854" s="16">
        <f>[1]!s_is(A4854,61,"FY","YTD","20241231",1,"",100000000)</f>
        <v>0.49664051159999995</v>
      </c>
      <c r="J4854" s="16">
        <f>[1]!s_fa_roe(A4854,"20251231")</f>
        <v>10.008699999999999</v>
      </c>
      <c r="K4854" s="16">
        <f>[1]!s_stmnote_rdexp(A4854,"20251231",1,10000)</f>
        <v>2030.3897579999998</v>
      </c>
      <c r="L4854" s="16">
        <f>[1]!s_margin_tradingbalance(A4854,"",10000)</f>
        <v>1528.422</v>
      </c>
      <c r="M4854" s="16">
        <f>[1]!s_margin_seclendingbalance(A4854,"",10000)</f>
        <v>0</v>
      </c>
      <c r="N4854" s="17">
        <f>[1]!s_val_ev(A4854,"",100000000)</f>
        <v>9.4434698259999994</v>
      </c>
      <c r="O4854" s="17">
        <f>[1]!share_freesharesmv(A4854,"",100000000)</f>
        <v>2.3363270044000002</v>
      </c>
      <c r="P4854" s="17">
        <f ca="1">[1]!s_dq_amount_btin(A4854,TODAY()-1,100000000)</f>
        <v>0.1811516</v>
      </c>
      <c r="Q4854" s="17">
        <f ca="1">[1]!s_dq_turn(A4854,TODAY()-1)</f>
        <v>3.1378721319064331</v>
      </c>
      <c r="R4854" s="2">
        <f>[1]!s_pq_amount(A4854,"20260101","",100000000)</f>
        <v>29.02893169</v>
      </c>
      <c r="S4854" s="2">
        <f>[1]!s_pq_avgamount(A4854,"20260101","",100000000)</f>
        <v>0.26632047422018351</v>
      </c>
      <c r="T4854" s="17">
        <f>[1]!s_ipo_dilutedpe(A4854)</f>
        <v>16.54</v>
      </c>
      <c r="U4854" s="12">
        <f>[1]!s_ipo_collection_total(A4854,100000000)</f>
        <v>1.2771440000000001</v>
      </c>
      <c r="V4854" s="18">
        <f>[1]!s_val_pe_ttm(A4854,"")</f>
        <v>27.648748397827148</v>
      </c>
    </row>
    <row r="4855" spans="1:22" x14ac:dyDescent="0.3">
      <c r="A4855" s="12" t="s">
        <v>459</v>
      </c>
      <c r="B4855" s="12" t="s">
        <v>460</v>
      </c>
      <c r="C4855" s="16" t="str">
        <f>[1]!s_info_mkt(A4855)</f>
        <v>北证</v>
      </c>
      <c r="D4855" s="16" t="str">
        <f>[1]!s_ipo_listeddate(A4855)</f>
        <v>2022-03-11</v>
      </c>
      <c r="E4855" s="16" t="str">
        <f>[1]!s_info_industry_csrc2023(A4855,"",3)</f>
        <v>农副食品加工业</v>
      </c>
      <c r="F4855" s="16">
        <f>[1]!s_is(A4855,83,"FY","YTD","20251231",1,"",100000000)</f>
        <v>8.5896028536000006</v>
      </c>
      <c r="G4855" s="16">
        <f>[1]!s_is(A4855,83,"FY","YTD","20241231",1,"",100000000)</f>
        <v>7.7763757677999994</v>
      </c>
      <c r="H4855" s="16">
        <f>[1]!s_is(A4855,61,"FY","YTD","20251231",1,"",100000000)</f>
        <v>0.6045961621</v>
      </c>
      <c r="I4855" s="16">
        <f>[1]!s_is(A4855,61,"FY","YTD","20241231",1,"",100000000)</f>
        <v>0.78362448419999997</v>
      </c>
      <c r="J4855" s="16">
        <f>[1]!s_fa_roe(A4855,"20251231")</f>
        <v>10.3512</v>
      </c>
      <c r="K4855" s="16">
        <f>[1]!s_stmnote_rdexp(A4855,"20251231",1,10000)</f>
        <v>2369.3724710000001</v>
      </c>
      <c r="L4855" s="16">
        <f>[1]!s_margin_tradingbalance(A4855,"",10000)</f>
        <v>1273.3454999999999</v>
      </c>
      <c r="M4855" s="16">
        <f>[1]!s_margin_seclendingbalance(A4855,"",10000)</f>
        <v>0</v>
      </c>
      <c r="N4855" s="17">
        <f>[1]!s_val_ev(A4855,"",100000000)</f>
        <v>10.351301279999999</v>
      </c>
      <c r="O4855" s="17">
        <f>[1]!share_freesharesmv(A4855,"",100000000)</f>
        <v>5.2893284418000004</v>
      </c>
      <c r="P4855" s="17">
        <f ca="1">[1]!s_dq_amount_btin(A4855,TODAY()-1,100000000)</f>
        <v>0.10761303999999999</v>
      </c>
      <c r="Q4855" s="17">
        <f ca="1">[1]!s_dq_turn(A4855,TODAY()-1)</f>
        <v>1.0918234462398333</v>
      </c>
      <c r="R4855" s="2">
        <f>[1]!s_pq_amount(A4855,"20260101","",100000000)</f>
        <v>14.260219409999999</v>
      </c>
      <c r="S4855" s="2">
        <f>[1]!s_pq_avgamount(A4855,"20260101","",100000000)</f>
        <v>0.13082770100917432</v>
      </c>
      <c r="T4855" s="17">
        <f>[1]!s_ipo_dilutedpe(A4855)</f>
        <v>21.4</v>
      </c>
      <c r="U4855" s="12">
        <f>[1]!s_ipo_collection_total(A4855,100000000)</f>
        <v>0.93912479999999998</v>
      </c>
      <c r="V4855" s="18">
        <f>[1]!s_val_pe_ttm(A4855,"")</f>
        <v>19.059574127197266</v>
      </c>
    </row>
    <row r="4856" spans="1:22" x14ac:dyDescent="0.3">
      <c r="A4856" s="12" t="s">
        <v>457</v>
      </c>
      <c r="B4856" s="12" t="s">
        <v>458</v>
      </c>
      <c r="C4856" s="16" t="str">
        <f>[1]!s_info_mkt(A4856)</f>
        <v>北证</v>
      </c>
      <c r="D4856" s="16" t="str">
        <f>[1]!s_ipo_listeddate(A4856)</f>
        <v>2022-12-22</v>
      </c>
      <c r="E4856" s="16" t="str">
        <f>[1]!s_info_industry_csrc2023(A4856,"",3)</f>
        <v>电气机械和器材制造业</v>
      </c>
      <c r="F4856" s="16">
        <f>[1]!s_is(A4856,83,"FY","YTD","20251231",1,"",100000000)</f>
        <v>11.432743385999999</v>
      </c>
      <c r="G4856" s="16">
        <f>[1]!s_is(A4856,83,"FY","YTD","20241231",1,"",100000000)</f>
        <v>11.976337537799999</v>
      </c>
      <c r="H4856" s="16">
        <f>[1]!s_is(A4856,61,"FY","YTD","20251231",1,"",100000000)</f>
        <v>0.39012945799999998</v>
      </c>
      <c r="I4856" s="16">
        <f>[1]!s_is(A4856,61,"FY","YTD","20241231",1,"",100000000)</f>
        <v>0.76244332269999993</v>
      </c>
      <c r="J4856" s="16">
        <f>[1]!s_fa_roe(A4856,"20251231")</f>
        <v>6.8274999999999997</v>
      </c>
      <c r="K4856" s="16">
        <f>[1]!s_stmnote_rdexp(A4856,"20251231",1,10000)</f>
        <v>3879.7537240000001</v>
      </c>
      <c r="L4856" s="16">
        <f>[1]!s_margin_tradingbalance(A4856,"",10000)</f>
        <v>529.32330000000002</v>
      </c>
      <c r="M4856" s="16">
        <f>[1]!s_margin_seclendingbalance(A4856,"",10000)</f>
        <v>0</v>
      </c>
      <c r="N4856" s="17">
        <f>[1]!s_val_ev(A4856,"",100000000)</f>
        <v>9.0666700000000002</v>
      </c>
      <c r="O4856" s="17">
        <f>[1]!share_freesharesmv(A4856,"",100000000)</f>
        <v>2.7340282999999999</v>
      </c>
      <c r="P4856" s="17">
        <f ca="1">[1]!s_dq_amount_btin(A4856,TODAY()-1,100000000)</f>
        <v>7.7255240000000003E-2</v>
      </c>
      <c r="Q4856" s="17">
        <f ca="1">[1]!s_dq_turn(A4856,TODAY()-1)</f>
        <v>1.7681894900740529</v>
      </c>
      <c r="R4856" s="2">
        <f>[1]!s_pq_amount(A4856,"20260101","",100000000)</f>
        <v>15.32714914</v>
      </c>
      <c r="S4856" s="2">
        <f>[1]!s_pq_avgamount(A4856,"20260101","",100000000)</f>
        <v>0.14061604715596329</v>
      </c>
      <c r="T4856" s="17">
        <f>[1]!s_ipo_dilutedpe(A4856)</f>
        <v>16.559999999999999</v>
      </c>
      <c r="U4856" s="12">
        <f>[1]!s_ipo_collection_total(A4856,100000000)</f>
        <v>1.4733354999999999</v>
      </c>
      <c r="V4856" s="18">
        <f>[1]!s_val_pe_ttm(A4856,"")</f>
        <v>40.348667144775391</v>
      </c>
    </row>
    <row r="4857" spans="1:22" x14ac:dyDescent="0.3">
      <c r="A4857" s="12" t="s">
        <v>9906</v>
      </c>
      <c r="B4857" s="12" t="s">
        <v>9907</v>
      </c>
      <c r="C4857" s="16" t="str">
        <f>[1]!s_info_mkt(A4857)</f>
        <v>主板</v>
      </c>
      <c r="D4857" s="16" t="str">
        <f>[1]!s_ipo_listeddate(A4857)</f>
        <v>2003-07-17</v>
      </c>
      <c r="E4857" s="16" t="str">
        <f>[1]!s_info_industry_csrc2023(A4857,"",3)</f>
        <v>化学原料和化学制品制造业</v>
      </c>
      <c r="F4857" s="16">
        <f>[1]!s_is(A4857,83,"FY","YTD","20251231",1,"",100000000)</f>
        <v>1.3740929253</v>
      </c>
      <c r="G4857" s="16">
        <f>[1]!s_is(A4857,83,"FY","YTD","20241231",1,"",100000000)</f>
        <v>1.6489403297999998</v>
      </c>
      <c r="H4857" s="16">
        <f>[1]!s_is(A4857,61,"FY","YTD","20251231",1,"",100000000)</f>
        <v>-0.25712493350000004</v>
      </c>
      <c r="I4857" s="16">
        <f>[1]!s_is(A4857,61,"FY","YTD","20241231",1,"",100000000)</f>
        <v>0.30175257950000001</v>
      </c>
      <c r="J4857" s="16">
        <f>[1]!s_fa_roe(A4857,"20251231")</f>
        <v>-4.7704000000000004</v>
      </c>
      <c r="K4857" s="16">
        <f>[1]!s_stmnote_rdexp(A4857,"20251231",1,10000)</f>
        <v>46.719096</v>
      </c>
      <c r="L4857" s="16">
        <f>[1]!s_margin_tradingbalance(A4857,"",10000)</f>
        <v>0</v>
      </c>
      <c r="M4857" s="16">
        <f>[1]!s_margin_seclendingbalance(A4857,"",10000)</f>
        <v>0</v>
      </c>
      <c r="N4857" s="17">
        <f>[1]!s_val_ev(A4857,"",100000000)</f>
        <v>18.290116095399998</v>
      </c>
      <c r="O4857" s="17">
        <f>[1]!share_freesharesmv(A4857,"",100000000)</f>
        <v>13.1541361325</v>
      </c>
      <c r="P4857" s="17">
        <f ca="1">[1]!s_dq_amount_btin(A4857,TODAY()-1,100000000)</f>
        <v>0.17495340000000001</v>
      </c>
      <c r="Q4857" s="17">
        <f ca="1">[1]!s_dq_turn(A4857,TODAY()-1)</f>
        <v>0.94410253657946264</v>
      </c>
      <c r="R4857" s="2">
        <f>[1]!s_pq_amount(A4857,"20260101","",100000000)</f>
        <v>100.37332618000001</v>
      </c>
      <c r="S4857" s="2">
        <f>[1]!s_pq_avgamount(A4857,"20260101","",100000000)</f>
        <v>0.92938264981481478</v>
      </c>
      <c r="T4857" s="17">
        <f>[1]!s_ipo_dilutedpe(A4857)</f>
        <v>16.98</v>
      </c>
      <c r="U4857" s="12">
        <f>[1]!s_ipo_collection_total(A4857,100000000)</f>
        <v>4.1760000000000002</v>
      </c>
      <c r="V4857" s="18">
        <f>[1]!s_val_pe_ttm(A4857,"")</f>
        <v>-75.650215148925781</v>
      </c>
    </row>
    <row r="4858" spans="1:22" x14ac:dyDescent="0.3">
      <c r="A4858" s="12" t="s">
        <v>9908</v>
      </c>
      <c r="B4858" s="12" t="s">
        <v>9909</v>
      </c>
      <c r="C4858" s="16" t="str">
        <f>[1]!s_info_mkt(A4858)</f>
        <v>主板</v>
      </c>
      <c r="D4858" s="16" t="str">
        <f>[1]!s_ipo_listeddate(A4858)</f>
        <v>2017-06-01</v>
      </c>
      <c r="E4858" s="16" t="str">
        <f>[1]!s_info_industry_csrc2023(A4858,"",3)</f>
        <v>纺织服装、服饰业</v>
      </c>
      <c r="F4858" s="16">
        <f>[1]!s_is(A4858,83,"FY","YTD","20251231",1,"",100000000)</f>
        <v>5.4299388044000008</v>
      </c>
      <c r="G4858" s="16">
        <f>[1]!s_is(A4858,83,"FY","YTD","20241231",1,"",100000000)</f>
        <v>6.3895741149000003</v>
      </c>
      <c r="H4858" s="16">
        <f>[1]!s_is(A4858,61,"FY","YTD","20251231",1,"",100000000)</f>
        <v>-1.0132759254000001</v>
      </c>
      <c r="I4858" s="16">
        <f>[1]!s_is(A4858,61,"FY","YTD","20241231",1,"",100000000)</f>
        <v>-1.1465805298</v>
      </c>
      <c r="J4858" s="16">
        <f>[1]!s_fa_roe(A4858,"20251231")</f>
        <v>-15.4838</v>
      </c>
      <c r="K4858" s="16">
        <f>[1]!s_stmnote_rdexp(A4858,"20251231",1,10000)</f>
        <v>2215.327554</v>
      </c>
      <c r="L4858" s="16">
        <f>[1]!s_margin_tradingbalance(A4858,"",10000)</f>
        <v>0</v>
      </c>
      <c r="M4858" s="16">
        <f>[1]!s_margin_seclendingbalance(A4858,"",10000)</f>
        <v>0</v>
      </c>
      <c r="N4858" s="17">
        <f>[1]!s_val_ev(A4858,"",100000000)</f>
        <v>34.1040012072</v>
      </c>
      <c r="O4858" s="17">
        <f>[1]!share_freesharesmv(A4858,"",100000000)</f>
        <v>21.5673619017</v>
      </c>
      <c r="P4858" s="17">
        <f ca="1">[1]!s_dq_amount_btin(A4858,TODAY()-1,100000000)</f>
        <v>1.31269473</v>
      </c>
      <c r="Q4858" s="17">
        <f ca="1">[1]!s_dq_turn(A4858,TODAY()-1)</f>
        <v>4.4913894216224506</v>
      </c>
      <c r="R4858" s="2">
        <f>[1]!s_pq_amount(A4858,"20260101","",100000000)</f>
        <v>152.83217356</v>
      </c>
      <c r="S4858" s="2">
        <f>[1]!s_pq_avgamount(A4858,"20260101","",100000000)</f>
        <v>1.4021300326605506</v>
      </c>
      <c r="T4858" s="17">
        <f>[1]!s_ipo_dilutedpe(A4858)</f>
        <v>22.99</v>
      </c>
      <c r="U4858" s="12">
        <f>[1]!s_ipo_collection_total(A4858,100000000)</f>
        <v>4.2675000000000001</v>
      </c>
      <c r="V4858" s="18">
        <f>[1]!s_val_pe_ttm(A4858,"")</f>
        <v>-43.734840393066406</v>
      </c>
    </row>
    <row r="4859" spans="1:22" x14ac:dyDescent="0.3">
      <c r="A4859" s="12" t="s">
        <v>9910</v>
      </c>
      <c r="B4859" s="12" t="s">
        <v>9911</v>
      </c>
      <c r="C4859" s="16" t="str">
        <f>[1]!s_info_mkt(A4859)</f>
        <v>主板</v>
      </c>
      <c r="D4859" s="16" t="str">
        <f>[1]!s_ipo_listeddate(A4859)</f>
        <v>2010-09-21</v>
      </c>
      <c r="E4859" s="16" t="str">
        <f>[1]!s_info_industry_csrc2023(A4859,"",3)</f>
        <v>电力、热力生产和供应业</v>
      </c>
      <c r="F4859" s="16">
        <f>[1]!s_is(A4859,83,"FY","YTD","20251231",1,"",100000000)</f>
        <v>53.542356456499995</v>
      </c>
      <c r="G4859" s="16">
        <f>[1]!s_is(A4859,83,"FY","YTD","20241231",1,"",100000000)</f>
        <v>52.527446863400002</v>
      </c>
      <c r="H4859" s="16">
        <f>[1]!s_is(A4859,61,"FY","YTD","20251231",1,"",100000000)</f>
        <v>2.0332153865999998</v>
      </c>
      <c r="I4859" s="16">
        <f>[1]!s_is(A4859,61,"FY","YTD","20241231",1,"",100000000)</f>
        <v>2.4113305359999999</v>
      </c>
      <c r="J4859" s="16">
        <f>[1]!s_fa_roe(A4859,"20251231")</f>
        <v>4.9151999999999996</v>
      </c>
      <c r="K4859" s="16">
        <f>[1]!s_stmnote_rdexp(A4859,"20251231",1,10000)</f>
        <v>21641.178636000001</v>
      </c>
      <c r="L4859" s="16">
        <f>[1]!s_margin_tradingbalance(A4859,"",10000)</f>
        <v>0</v>
      </c>
      <c r="M4859" s="16">
        <f>[1]!s_margin_seclendingbalance(A4859,"",10000)</f>
        <v>0</v>
      </c>
      <c r="N4859" s="17">
        <f>[1]!s_val_ev(A4859,"",100000000)</f>
        <v>39.616999999999997</v>
      </c>
      <c r="O4859" s="17">
        <f>[1]!share_freesharesmv(A4859,"",100000000)</f>
        <v>25.668036858800001</v>
      </c>
      <c r="P4859" s="17">
        <f ca="1">[1]!s_dq_amount_btin(A4859,TODAY()-1,100000000)</f>
        <v>0.7935297</v>
      </c>
      <c r="Q4859" s="17">
        <f ca="1">[1]!s_dq_turn(A4859,TODAY()-1)</f>
        <v>1.9954304112017687</v>
      </c>
      <c r="R4859" s="2">
        <f>[1]!s_pq_amount(A4859,"20260101","",100000000)</f>
        <v>143.30238305</v>
      </c>
      <c r="S4859" s="2">
        <f>[1]!s_pq_avgamount(A4859,"20260101","",100000000)</f>
        <v>1.3147007619266056</v>
      </c>
      <c r="T4859" s="17">
        <f>[1]!s_ipo_dilutedpe(A4859)</f>
        <v>73.709999999999994</v>
      </c>
      <c r="U4859" s="12">
        <f>[1]!s_ipo_collection_total(A4859,100000000)</f>
        <v>13.932</v>
      </c>
      <c r="V4859" s="18">
        <f>[1]!s_val_pe_ttm(A4859,"")</f>
        <v>18.781423568725586</v>
      </c>
    </row>
    <row r="4860" spans="1:22" x14ac:dyDescent="0.3">
      <c r="A4860" s="12" t="s">
        <v>9912</v>
      </c>
      <c r="B4860" s="12" t="s">
        <v>9913</v>
      </c>
      <c r="C4860" s="16" t="str">
        <f>[1]!s_info_mkt(A4860)</f>
        <v>主板</v>
      </c>
      <c r="D4860" s="16" t="str">
        <f>[1]!s_ipo_listeddate(A4860)</f>
        <v>2023-04-10</v>
      </c>
      <c r="E4860" s="16" t="str">
        <f>[1]!s_info_industry_csrc2023(A4860,"",3)</f>
        <v>化学原料和化学制品制造业</v>
      </c>
      <c r="F4860" s="16">
        <f>[1]!s_is(A4860,83,"FY","YTD","20251231",1,"",100000000)</f>
        <v>17.158296147000001</v>
      </c>
      <c r="G4860" s="16">
        <f>[1]!s_is(A4860,83,"FY","YTD","20241231",1,"",100000000)</f>
        <v>15.6007085025</v>
      </c>
      <c r="H4860" s="16">
        <f>[1]!s_is(A4860,61,"FY","YTD","20251231",1,"",100000000)</f>
        <v>1.8107797997999999</v>
      </c>
      <c r="I4860" s="16">
        <f>[1]!s_is(A4860,61,"FY","YTD","20241231",1,"",100000000)</f>
        <v>1.6117943350999999</v>
      </c>
      <c r="J4860" s="16">
        <f>[1]!s_fa_roe(A4860,"20251231")</f>
        <v>12.2369</v>
      </c>
      <c r="K4860" s="16">
        <f>[1]!s_stmnote_rdexp(A4860,"20251231",1,10000)</f>
        <v>5224.5286259999993</v>
      </c>
      <c r="L4860" s="16">
        <f>[1]!s_margin_tradingbalance(A4860,"",10000)</f>
        <v>3554.6347999999998</v>
      </c>
      <c r="M4860" s="16">
        <f>[1]!s_margin_seclendingbalance(A4860,"",10000)</f>
        <v>22.914899999999999</v>
      </c>
      <c r="N4860" s="17">
        <f>[1]!s_val_ev(A4860,"",100000000)</f>
        <v>47.055099540000001</v>
      </c>
      <c r="O4860" s="17">
        <f>[1]!share_freesharesmv(A4860,"",100000000)</f>
        <v>12.580326960000001</v>
      </c>
      <c r="P4860" s="17">
        <f ca="1">[1]!s_dq_amount_btin(A4860,TODAY()-1,100000000)</f>
        <v>0.62893509999999997</v>
      </c>
      <c r="Q4860" s="17">
        <f ca="1">[1]!s_dq_turn(A4860,TODAY()-1)</f>
        <v>1.410145136346294</v>
      </c>
      <c r="R4860" s="2">
        <f>[1]!s_pq_amount(A4860,"20260101","",100000000)</f>
        <v>60.645978509999999</v>
      </c>
      <c r="S4860" s="2">
        <f>[1]!s_pq_avgamount(A4860,"20260101","",100000000)</f>
        <v>0.5563851239449541</v>
      </c>
      <c r="T4860" s="17">
        <f>[1]!s_ipo_dilutedpe(A4860)</f>
        <v>36.75</v>
      </c>
      <c r="U4860" s="12">
        <f>[1]!s_ipo_collection_total(A4860,100000000)</f>
        <v>8.9013957999999995</v>
      </c>
      <c r="V4860" s="18">
        <f>[1]!s_val_pe_ttm(A4860,"")</f>
        <v>24.803077697753906</v>
      </c>
    </row>
    <row r="4861" spans="1:22" x14ac:dyDescent="0.3">
      <c r="A4861" s="12" t="s">
        <v>9914</v>
      </c>
      <c r="B4861" s="12" t="s">
        <v>9915</v>
      </c>
      <c r="C4861" s="16" t="str">
        <f>[1]!s_info_mkt(A4861)</f>
        <v>主板</v>
      </c>
      <c r="D4861" s="16" t="str">
        <f>[1]!s_ipo_listeddate(A4861)</f>
        <v>2020-06-03</v>
      </c>
      <c r="E4861" s="16" t="str">
        <f>[1]!s_info_industry_csrc2023(A4861,"",3)</f>
        <v>资本市场服务</v>
      </c>
      <c r="F4861" s="16">
        <f>[1]!s_is(A4861,83,"FY","YTD","20251231",1,"",100000000)</f>
        <v>113.925576742</v>
      </c>
      <c r="G4861" s="16">
        <f>[1]!s_is(A4861,83,"FY","YTD","20241231",1,"",100000000)</f>
        <v>108.9143302409</v>
      </c>
      <c r="H4861" s="16">
        <f>[1]!s_is(A4861,61,"FY","YTD","20251231",1,"",100000000)</f>
        <v>14.3472443651</v>
      </c>
      <c r="I4861" s="16">
        <f>[1]!s_is(A4861,61,"FY","YTD","20241231",1,"",100000000)</f>
        <v>9.3729013182000003</v>
      </c>
      <c r="J4861" s="16">
        <f>[1]!s_fa_roe(A4861,"20251231")</f>
        <v>3.1154000000000002</v>
      </c>
      <c r="K4861" s="16">
        <f>[1]!s_stmnote_rdexp(A4861,"20251231",1,10000)</f>
        <v>24843.121665999999</v>
      </c>
      <c r="L4861" s="16">
        <f>[1]!s_margin_tradingbalance(A4861,"",10000)</f>
        <v>144131.91219999999</v>
      </c>
      <c r="M4861" s="16">
        <f>[1]!s_margin_seclendingbalance(A4861,"",10000)</f>
        <v>86.337900000000005</v>
      </c>
      <c r="N4861" s="17">
        <f>[1]!s_val_ev(A4861,"",100000000)</f>
        <v>406.21089309479999</v>
      </c>
      <c r="O4861" s="17">
        <f>[1]!share_freesharesmv(A4861,"",100000000)</f>
        <v>174.550290201</v>
      </c>
      <c r="P4861" s="17">
        <f ca="1">[1]!s_dq_amount_btin(A4861,TODAY()-1,100000000)</f>
        <v>2.0352376200000002</v>
      </c>
      <c r="Q4861" s="17">
        <f ca="1">[1]!s_dq_turn(A4861,TODAY()-1)</f>
        <v>0.8576308544816228</v>
      </c>
      <c r="R4861" s="2">
        <f>[1]!s_pq_amount(A4861,"20260101","",100000000)</f>
        <v>199.96784500999999</v>
      </c>
      <c r="S4861" s="2">
        <f>[1]!s_pq_avgamount(A4861,"20260101","",100000000)</f>
        <v>1.8345673854128441</v>
      </c>
      <c r="T4861" s="17">
        <f>[1]!s_ipo_dilutedpe(A4861)</f>
        <v>48.08</v>
      </c>
      <c r="U4861" s="12">
        <f>[1]!s_ipo_collection_total(A4861,100000000)</f>
        <v>30.522580828800002</v>
      </c>
      <c r="V4861" s="18">
        <f>[1]!s_val_pe_ttm(A4861,"")</f>
        <v>26.483089447021484</v>
      </c>
    </row>
    <row r="4862" spans="1:22" x14ac:dyDescent="0.3">
      <c r="A4862" s="12" t="s">
        <v>9916</v>
      </c>
      <c r="B4862" s="12" t="s">
        <v>9917</v>
      </c>
      <c r="C4862" s="16" t="str">
        <f>[1]!s_info_mkt(A4862)</f>
        <v>主板</v>
      </c>
      <c r="D4862" s="16" t="str">
        <f>[1]!s_ipo_listeddate(A4862)</f>
        <v>2007-10-12</v>
      </c>
      <c r="E4862" s="16" t="str">
        <f>[1]!s_info_industry_csrc2023(A4862,"",3)</f>
        <v>有色金属冶炼和压延加工业</v>
      </c>
      <c r="F4862" s="16">
        <f>[1]!s_is(A4862,83,"FY","YTD","20251231",1,"",100000000)</f>
        <v>19.554203421099999</v>
      </c>
      <c r="G4862" s="16">
        <f>[1]!s_is(A4862,83,"FY","YTD","20241231",1,"",100000000)</f>
        <v>21.028737241800002</v>
      </c>
      <c r="H4862" s="16">
        <f>[1]!s_is(A4862,61,"FY","YTD","20251231",1,"",100000000)</f>
        <v>-3.6936130562000002</v>
      </c>
      <c r="I4862" s="16">
        <f>[1]!s_is(A4862,61,"FY","YTD","20241231",1,"",100000000)</f>
        <v>-3.1918506406000002</v>
      </c>
      <c r="J4862" s="16">
        <f>[1]!s_fa_roe(A4862,"20251231")</f>
        <v>-11.4312</v>
      </c>
      <c r="K4862" s="16">
        <f>[1]!s_stmnote_rdexp(A4862,"20251231",1,10000)</f>
        <v>7291.5331269999997</v>
      </c>
      <c r="L4862" s="16">
        <f>[1]!s_margin_tradingbalance(A4862,"",10000)</f>
        <v>152184.82610000001</v>
      </c>
      <c r="M4862" s="16">
        <f>[1]!s_margin_seclendingbalance(A4862,"",10000)</f>
        <v>968.60699999999997</v>
      </c>
      <c r="N4862" s="17">
        <f>[1]!s_val_ev(A4862,"",100000000)</f>
        <v>189.40213949099999</v>
      </c>
      <c r="O4862" s="17">
        <f>[1]!share_freesharesmv(A4862,"",100000000)</f>
        <v>157.10163532799999</v>
      </c>
      <c r="P4862" s="17">
        <f ca="1">[1]!s_dq_amount_btin(A4862,TODAY()-1,100000000)</f>
        <v>13.24214976</v>
      </c>
      <c r="Q4862" s="17">
        <f ca="1">[1]!s_dq_turn(A4862,TODAY()-1)</f>
        <v>6.9212877882728039</v>
      </c>
      <c r="R4862" s="2">
        <f>[1]!s_pq_amount(A4862,"20260101","",100000000)</f>
        <v>1455.4314461500001</v>
      </c>
      <c r="S4862" s="2">
        <f>[1]!s_pq_avgamount(A4862,"20260101","",100000000)</f>
        <v>13.352582074770641</v>
      </c>
      <c r="T4862" s="17">
        <f>[1]!s_ipo_dilutedpe(A4862)</f>
        <v>29.95</v>
      </c>
      <c r="U4862" s="12">
        <f>[1]!s_ipo_collection_total(A4862,100000000)</f>
        <v>2.0059999999999998</v>
      </c>
      <c r="V4862" s="18">
        <f>[1]!s_val_pe_ttm(A4862,"")</f>
        <v>-37.438507080078125</v>
      </c>
    </row>
    <row r="4863" spans="1:22" x14ac:dyDescent="0.3">
      <c r="A4863" s="12" t="s">
        <v>463</v>
      </c>
      <c r="B4863" s="12" t="s">
        <v>464</v>
      </c>
      <c r="C4863" s="16" t="str">
        <f>[1]!s_info_mkt(A4863)</f>
        <v>北证</v>
      </c>
      <c r="D4863" s="16" t="str">
        <f>[1]!s_ipo_listeddate(A4863)</f>
        <v>2026-01-28</v>
      </c>
      <c r="E4863" s="16" t="str">
        <f>[1]!s_info_industry_csrc2023(A4863,"",3)</f>
        <v>化学原料和化学制品制造业</v>
      </c>
      <c r="F4863" s="16">
        <f>[1]!s_is(A4863,83,"FY","YTD","20251231",1,"",100000000)</f>
        <v>23.4973834175</v>
      </c>
      <c r="G4863" s="16">
        <f>[1]!s_is(A4863,83,"FY","YTD","20241231",1,"",100000000)</f>
        <v>23.631914543899999</v>
      </c>
      <c r="H4863" s="16">
        <f>[1]!s_is(A4863,61,"FY","YTD","20251231",1,"",100000000)</f>
        <v>1.4237678522999999</v>
      </c>
      <c r="I4863" s="16">
        <f>[1]!s_is(A4863,61,"FY","YTD","20241231",1,"",100000000)</f>
        <v>1.4528272368999999</v>
      </c>
      <c r="J4863" s="16">
        <f>[1]!s_fa_roe(A4863,"20251231")</f>
        <v>22.346599999999999</v>
      </c>
      <c r="K4863" s="16">
        <f>[1]!s_stmnote_rdexp(A4863,"20251231",1,10000)</f>
        <v>4957.7520629999999</v>
      </c>
      <c r="L4863" s="16">
        <f>[1]!s_margin_tradingbalance(A4863,"",10000)</f>
        <v>2039.8145</v>
      </c>
      <c r="M4863" s="16">
        <f>[1]!s_margin_seclendingbalance(A4863,"",10000)</f>
        <v>0</v>
      </c>
      <c r="N4863" s="17">
        <f>[1]!s_val_ev(A4863,"",100000000)</f>
        <v>23.1648</v>
      </c>
      <c r="O4863" s="17">
        <f>[1]!share_freesharesmv(A4863,"",100000000)</f>
        <v>4.3891200000000001</v>
      </c>
      <c r="P4863" s="17">
        <f ca="1">[1]!s_dq_amount_btin(A4863,TODAY()-1,100000000)</f>
        <v>0.29401672000000001</v>
      </c>
      <c r="Q4863" s="17">
        <f ca="1">[1]!s_dq_turn(A4863,TODAY()-1)</f>
        <v>6.6223263888888892</v>
      </c>
      <c r="R4863" s="2">
        <f>[1]!s_pq_amount(A4863,"20260101","",100000000)</f>
        <v>94.178866889999995</v>
      </c>
      <c r="S4863" s="2">
        <f>[1]!s_pq_avgamount(A4863,"20260101","",100000000)</f>
        <v>1.0236833357608695</v>
      </c>
      <c r="T4863" s="17">
        <f>[1]!s_ipo_dilutedpe(A4863)</f>
        <v>13.4</v>
      </c>
      <c r="U4863" s="12">
        <f>[1]!s_ipo_collection_total(A4863,100000000)</f>
        <v>4</v>
      </c>
      <c r="V4863" s="18">
        <f>[1]!s_val_pe_ttm(A4863,"")</f>
        <v>16.254755020141602</v>
      </c>
    </row>
    <row r="4864" spans="1:22" x14ac:dyDescent="0.3">
      <c r="A4864" s="12" t="s">
        <v>467</v>
      </c>
      <c r="B4864" s="12" t="s">
        <v>468</v>
      </c>
      <c r="C4864" s="16" t="str">
        <f>[1]!s_info_mkt(A4864)</f>
        <v>北证</v>
      </c>
      <c r="D4864" s="16" t="str">
        <f>[1]!s_ipo_listeddate(A4864)</f>
        <v>2021-01-12</v>
      </c>
      <c r="E4864" s="16" t="str">
        <f>[1]!s_info_industry_csrc2023(A4864,"",3)</f>
        <v>农副食品加工业</v>
      </c>
      <c r="F4864" s="16">
        <f>[1]!s_is(A4864,83,"FY","YTD","20251231",1,"",100000000)</f>
        <v>6.3043361961000004</v>
      </c>
      <c r="G4864" s="16">
        <f>[1]!s_is(A4864,83,"FY","YTD","20241231",1,"",100000000)</f>
        <v>5.3423992545000001</v>
      </c>
      <c r="H4864" s="16">
        <f>[1]!s_is(A4864,61,"FY","YTD","20251231",1,"",100000000)</f>
        <v>0.47581894969999999</v>
      </c>
      <c r="I4864" s="16">
        <f>[1]!s_is(A4864,61,"FY","YTD","20241231",1,"",100000000)</f>
        <v>0.41075730450000003</v>
      </c>
      <c r="J4864" s="16">
        <f>[1]!s_fa_roe(A4864,"20251231")</f>
        <v>13.133100000000001</v>
      </c>
      <c r="K4864" s="16">
        <f>[1]!s_stmnote_rdexp(A4864,"20251231",1,10000)</f>
        <v>752.13558899999998</v>
      </c>
      <c r="L4864" s="16">
        <f>[1]!s_margin_tradingbalance(A4864,"",10000)</f>
        <v>1556.2764999999999</v>
      </c>
      <c r="M4864" s="16">
        <f>[1]!s_margin_seclendingbalance(A4864,"",10000)</f>
        <v>0</v>
      </c>
      <c r="N4864" s="17">
        <f>[1]!s_val_ev(A4864,"",100000000)</f>
        <v>12.379443213400002</v>
      </c>
      <c r="O4864" s="17">
        <f>[1]!share_freesharesmv(A4864,"",100000000)</f>
        <v>5.2287247804000003</v>
      </c>
      <c r="P4864" s="17">
        <f ca="1">[1]!s_dq_amount_btin(A4864,TODAY()-1,100000000)</f>
        <v>0.23128309</v>
      </c>
      <c r="Q4864" s="17">
        <f ca="1">[1]!s_dq_turn(A4864,TODAY()-1)</f>
        <v>4.1638478487045418</v>
      </c>
      <c r="R4864" s="2">
        <f>[1]!s_pq_amount(A4864,"20260101","",100000000)</f>
        <v>46.98045363</v>
      </c>
      <c r="S4864" s="2">
        <f>[1]!s_pq_avgamount(A4864,"20260101","",100000000)</f>
        <v>0.43101333605504588</v>
      </c>
      <c r="T4864" s="17">
        <f>[1]!s_ipo_dilutedpe(A4864)</f>
        <v>10.66</v>
      </c>
      <c r="U4864" s="12">
        <f>[1]!s_ipo_collection_total(A4864,100000000)</f>
        <v>0.85396012319999992</v>
      </c>
      <c r="V4864" s="18">
        <f>[1]!s_val_pe_ttm(A4864,"")</f>
        <v>25.690431594848633</v>
      </c>
    </row>
    <row r="4865" spans="1:22" x14ac:dyDescent="0.3">
      <c r="A4865" s="12" t="s">
        <v>9918</v>
      </c>
      <c r="B4865" s="12" t="s">
        <v>9919</v>
      </c>
      <c r="C4865" s="16" t="str">
        <f>[1]!s_info_mkt(A4865)</f>
        <v>主板</v>
      </c>
      <c r="D4865" s="16" t="str">
        <f>[1]!s_ipo_listeddate(A4865)</f>
        <v>1999-01-28</v>
      </c>
      <c r="E4865" s="16" t="str">
        <f>[1]!s_info_industry_csrc2023(A4865,"",3)</f>
        <v>电力、热力生产和供应业</v>
      </c>
      <c r="F4865" s="16">
        <f>[1]!s_is(A4865,83,"FY","YTD","20251231",1,"",100000000)</f>
        <v>32.391411597000001</v>
      </c>
      <c r="G4865" s="16">
        <f>[1]!s_is(A4865,83,"FY","YTD","20241231",1,"",100000000)</f>
        <v>35.094227796799998</v>
      </c>
      <c r="H4865" s="16">
        <f>[1]!s_is(A4865,61,"FY","YTD","20251231",1,"",100000000)</f>
        <v>6.8597794689999994</v>
      </c>
      <c r="I4865" s="16">
        <f>[1]!s_is(A4865,61,"FY","YTD","20241231",1,"",100000000)</f>
        <v>6.5901825735999999</v>
      </c>
      <c r="J4865" s="16">
        <f>[1]!s_fa_roe(A4865,"20251231")</f>
        <v>6.1595000000000004</v>
      </c>
      <c r="K4865" s="16">
        <f>[1]!s_stmnote_rdexp(A4865,"20251231",1,10000)</f>
        <v>4440.894456</v>
      </c>
      <c r="L4865" s="16">
        <f>[1]!s_margin_tradingbalance(A4865,"",10000)</f>
        <v>60782.948900000003</v>
      </c>
      <c r="M4865" s="16">
        <f>[1]!s_margin_seclendingbalance(A4865,"",10000)</f>
        <v>32.2624</v>
      </c>
      <c r="N4865" s="17">
        <f>[1]!s_val_ev(A4865,"",100000000)</f>
        <v>128.52933829840001</v>
      </c>
      <c r="O4865" s="17">
        <f>[1]!share_freesharesmv(A4865,"",100000000)</f>
        <v>38.286762552799999</v>
      </c>
      <c r="P4865" s="17">
        <f ca="1">[1]!s_dq_amount_btin(A4865,TODAY()-1,100000000)</f>
        <v>0.56538421000000005</v>
      </c>
      <c r="Q4865" s="17">
        <f ca="1">[1]!s_dq_turn(A4865,TODAY()-1)</f>
        <v>0.43634114562852416</v>
      </c>
      <c r="R4865" s="2">
        <f>[1]!s_pq_amount(A4865,"20260101","",100000000)</f>
        <v>109.79786394</v>
      </c>
      <c r="S4865" s="2">
        <f>[1]!s_pq_avgamount(A4865,"20260101","",100000000)</f>
        <v>1.0073198526605505</v>
      </c>
      <c r="T4865" s="17">
        <f>[1]!s_ipo_dilutedpe(A4865)</f>
        <v>0</v>
      </c>
      <c r="U4865" s="12">
        <f>[1]!s_ipo_collection_total(A4865,100000000)</f>
        <v>3.6819999999999999</v>
      </c>
      <c r="V4865" s="18">
        <f>[1]!s_val_pe_ttm(A4865,"")</f>
        <v>21.400741577148438</v>
      </c>
    </row>
    <row r="4866" spans="1:22" x14ac:dyDescent="0.3">
      <c r="A4866" s="12" t="s">
        <v>469</v>
      </c>
      <c r="B4866" s="12" t="s">
        <v>470</v>
      </c>
      <c r="C4866" s="16" t="str">
        <f>[1]!s_info_mkt(A4866)</f>
        <v>北证</v>
      </c>
      <c r="D4866" s="16" t="str">
        <f>[1]!s_ipo_listeddate(A4866)</f>
        <v>2023-05-15</v>
      </c>
      <c r="E4866" s="16" t="str">
        <f>[1]!s_info_industry_csrc2023(A4866,"",3)</f>
        <v>汽车制造业</v>
      </c>
      <c r="F4866" s="16">
        <f>[1]!s_is(A4866,83,"FY","YTD","20251231",1,"",100000000)</f>
        <v>6.0363086634000007</v>
      </c>
      <c r="G4866" s="16">
        <f>[1]!s_is(A4866,83,"FY","YTD","20241231",1,"",100000000)</f>
        <v>5.2684036663000002</v>
      </c>
      <c r="H4866" s="16">
        <f>[1]!s_is(A4866,61,"FY","YTD","20251231",1,"",100000000)</f>
        <v>0.7508697406999999</v>
      </c>
      <c r="I4866" s="16">
        <f>[1]!s_is(A4866,61,"FY","YTD","20241231",1,"",100000000)</f>
        <v>0.64718091979999992</v>
      </c>
      <c r="J4866" s="16">
        <f>[1]!s_fa_roe(A4866,"20251231")</f>
        <v>13.6828</v>
      </c>
      <c r="K4866" s="16">
        <f>[1]!s_stmnote_rdexp(A4866,"20251231",1,10000)</f>
        <v>2254.0869290000001</v>
      </c>
      <c r="L4866" s="16">
        <f>[1]!s_margin_tradingbalance(A4866,"",10000)</f>
        <v>1096.6642999999999</v>
      </c>
      <c r="M4866" s="16">
        <f>[1]!s_margin_seclendingbalance(A4866,"",10000)</f>
        <v>0</v>
      </c>
      <c r="N4866" s="17">
        <f>[1]!s_val_ev(A4866,"",100000000)</f>
        <v>15.929842635</v>
      </c>
      <c r="O4866" s="17">
        <f>[1]!share_freesharesmv(A4866,"",100000000)</f>
        <v>4.8707491349999996</v>
      </c>
      <c r="P4866" s="17">
        <f ca="1">[1]!s_dq_amount_btin(A4866,TODAY()-1,100000000)</f>
        <v>8.9512229999999998E-2</v>
      </c>
      <c r="Q4866" s="17">
        <f ca="1">[1]!s_dq_turn(A4866,TODAY()-1)</f>
        <v>0.61396343812477938</v>
      </c>
      <c r="R4866" s="2">
        <f>[1]!s_pq_amount(A4866,"20260101","",100000000)</f>
        <v>20.112407900000001</v>
      </c>
      <c r="S4866" s="2">
        <f>[1]!s_pq_avgamount(A4866,"20260101","",100000000)</f>
        <v>0.18451750366972478</v>
      </c>
      <c r="T4866" s="17">
        <f>[1]!s_ipo_dilutedpe(A4866)</f>
        <v>16.309999999999999</v>
      </c>
      <c r="U4866" s="12">
        <f>[1]!s_ipo_collection_total(A4866,100000000)</f>
        <v>0.89772152909999992</v>
      </c>
      <c r="V4866" s="18">
        <f>[1]!s_val_pe_ttm(A4866,"")</f>
        <v>19.848136901855469</v>
      </c>
    </row>
    <row r="4867" spans="1:22" x14ac:dyDescent="0.3">
      <c r="A4867" s="12" t="s">
        <v>465</v>
      </c>
      <c r="B4867" s="12" t="s">
        <v>466</v>
      </c>
      <c r="C4867" s="16" t="str">
        <f>[1]!s_info_mkt(A4867)</f>
        <v>北证</v>
      </c>
      <c r="D4867" s="16" t="str">
        <f>[1]!s_ipo_listeddate(A4867)</f>
        <v>2023-02-22</v>
      </c>
      <c r="E4867" s="16" t="str">
        <f>[1]!s_info_industry_csrc2023(A4867,"",3)</f>
        <v>汽车制造业</v>
      </c>
      <c r="F4867" s="16">
        <f>[1]!s_is(A4867,83,"FY","YTD","20251231",1,"",100000000)</f>
        <v>7.471585148</v>
      </c>
      <c r="G4867" s="16">
        <f>[1]!s_is(A4867,83,"FY","YTD","20241231",1,"",100000000)</f>
        <v>7.2039877685000002</v>
      </c>
      <c r="H4867" s="16">
        <f>[1]!s_is(A4867,61,"FY","YTD","20251231",1,"",100000000)</f>
        <v>0.29288763820000002</v>
      </c>
      <c r="I4867" s="16">
        <f>[1]!s_is(A4867,61,"FY","YTD","20241231",1,"",100000000)</f>
        <v>0.17506407940000002</v>
      </c>
      <c r="J4867" s="16">
        <f>[1]!s_fa_roe(A4867,"20251231")</f>
        <v>5.2005999999999997</v>
      </c>
      <c r="K4867" s="16">
        <f>[1]!s_stmnote_rdexp(A4867,"20251231",1,10000)</f>
        <v>3700.798072</v>
      </c>
      <c r="L4867" s="16">
        <f>[1]!s_margin_tradingbalance(A4867,"",10000)</f>
        <v>1229.2417</v>
      </c>
      <c r="M4867" s="16">
        <f>[1]!s_margin_seclendingbalance(A4867,"",10000)</f>
        <v>0</v>
      </c>
      <c r="N4867" s="17">
        <f>[1]!s_val_ev(A4867,"",100000000)</f>
        <v>12.188371999999999</v>
      </c>
      <c r="O4867" s="17">
        <f>[1]!share_freesharesmv(A4867,"",100000000)</f>
        <v>4.1970117756000009</v>
      </c>
      <c r="P4867" s="17">
        <f ca="1">[1]!s_dq_amount_btin(A4867,TODAY()-1,100000000)</f>
        <v>0.21738642</v>
      </c>
      <c r="Q4867" s="17">
        <f ca="1">[1]!s_dq_turn(A4867,TODAY()-1)</f>
        <v>3.4337855605768159</v>
      </c>
      <c r="R4867" s="2">
        <f>[1]!s_pq_amount(A4867,"20260101","",100000000)</f>
        <v>28.469171060000001</v>
      </c>
      <c r="S4867" s="2">
        <f>[1]!s_pq_avgamount(A4867,"20260101","",100000000)</f>
        <v>0.26118505559633026</v>
      </c>
      <c r="T4867" s="17">
        <f>[1]!s_ipo_dilutedpe(A4867)</f>
        <v>17.22</v>
      </c>
      <c r="U4867" s="12">
        <f>[1]!s_ipo_collection_total(A4867,100000000)</f>
        <v>1.012</v>
      </c>
      <c r="V4867" s="18">
        <f>[1]!s_val_pe_ttm(A4867,"")</f>
        <v>38.728302001953125</v>
      </c>
    </row>
    <row r="4868" spans="1:22" x14ac:dyDescent="0.3">
      <c r="A4868" s="12" t="s">
        <v>9920</v>
      </c>
      <c r="B4868" s="12" t="s">
        <v>9921</v>
      </c>
      <c r="C4868" s="16" t="str">
        <f>[1]!s_info_mkt(A4868)</f>
        <v>创业板</v>
      </c>
      <c r="D4868" s="16" t="str">
        <f>[1]!s_ipo_listeddate(A4868)</f>
        <v>2017-01-13</v>
      </c>
      <c r="E4868" s="16" t="str">
        <f>[1]!s_info_industry_csrc2023(A4868,"",3)</f>
        <v>铁路、船舶、航空航天和其他运输设备制造业</v>
      </c>
      <c r="F4868" s="16">
        <f>[1]!s_is(A4868,83,"FY","YTD","20251231",1,"",100000000)</f>
        <v>7.0268851320000003</v>
      </c>
      <c r="G4868" s="16">
        <f>[1]!s_is(A4868,83,"FY","YTD","20241231",1,"",100000000)</f>
        <v>17.293947014899999</v>
      </c>
      <c r="H4868" s="16">
        <f>[1]!s_is(A4868,61,"FY","YTD","20251231",1,"",100000000)</f>
        <v>-1.3133495569</v>
      </c>
      <c r="I4868" s="16">
        <f>[1]!s_is(A4868,61,"FY","YTD","20241231",1,"",100000000)</f>
        <v>0.1124781591</v>
      </c>
      <c r="J4868" s="16">
        <f>[1]!s_fa_roe(A4868,"20251231")</f>
        <v>-17.3172</v>
      </c>
      <c r="K4868" s="16">
        <f>[1]!s_stmnote_rdexp(A4868,"20251231",1,10000)</f>
        <v>5073.3743490000006</v>
      </c>
      <c r="L4868" s="16">
        <f>[1]!s_margin_tradingbalance(A4868,"",10000)</f>
        <v>18454.125899999999</v>
      </c>
      <c r="M4868" s="16">
        <f>[1]!s_margin_seclendingbalance(A4868,"",10000)</f>
        <v>0.39629999999999999</v>
      </c>
      <c r="N4868" s="17">
        <f>[1]!s_val_ev(A4868,"",100000000)</f>
        <v>48.190436289600001</v>
      </c>
      <c r="O4868" s="17">
        <f>[1]!share_freesharesmv(A4868,"",100000000)</f>
        <v>25.008308688000003</v>
      </c>
      <c r="P4868" s="17">
        <f ca="1">[1]!s_dq_amount_btin(A4868,TODAY()-1,100000000)</f>
        <v>1.9690628400000001</v>
      </c>
      <c r="Q4868" s="17">
        <f ca="1">[1]!s_dq_turn(A4868,TODAY()-1)</f>
        <v>6.5502958625567462</v>
      </c>
      <c r="R4868" s="2">
        <f>[1]!s_pq_amount(A4868,"20260101","",100000000)</f>
        <v>553.48433117000002</v>
      </c>
      <c r="S4868" s="2">
        <f>[1]!s_pq_avgamount(A4868,"20260101","",100000000)</f>
        <v>5.0778379006422023</v>
      </c>
      <c r="T4868" s="17">
        <f>[1]!s_ipo_dilutedpe(A4868)</f>
        <v>22.98</v>
      </c>
      <c r="U4868" s="12">
        <f>[1]!s_ipo_collection_total(A4868,100000000)</f>
        <v>1.3738779999999999</v>
      </c>
      <c r="V4868" s="18">
        <f>[1]!s_val_pe_ttm(A4868,"")</f>
        <v>-38.393993377685547</v>
      </c>
    </row>
    <row r="4869" spans="1:22" x14ac:dyDescent="0.3">
      <c r="A4869" s="12" t="s">
        <v>9922</v>
      </c>
      <c r="B4869" s="12" t="s">
        <v>9923</v>
      </c>
      <c r="C4869" s="16" t="str">
        <f>[1]!s_info_mkt(A4869)</f>
        <v>主板</v>
      </c>
      <c r="D4869" s="16" t="str">
        <f>[1]!s_ipo_listeddate(A4869)</f>
        <v>2000-12-11</v>
      </c>
      <c r="E4869" s="16" t="str">
        <f>[1]!s_info_industry_csrc2023(A4869,"",3)</f>
        <v>燃气生产和供应业</v>
      </c>
      <c r="F4869" s="16">
        <f>[1]!s_is(A4869,83,"FY","YTD","20251231",1,"",100000000)</f>
        <v>24.6180002764</v>
      </c>
      <c r="G4869" s="16">
        <f>[1]!s_is(A4869,83,"FY","YTD","20241231",1,"",100000000)</f>
        <v>23.043458404899997</v>
      </c>
      <c r="H4869" s="16">
        <f>[1]!s_is(A4869,61,"FY","YTD","20251231",1,"",100000000)</f>
        <v>-8.8857011700000002E-2</v>
      </c>
      <c r="I4869" s="16">
        <f>[1]!s_is(A4869,61,"FY","YTD","20241231",1,"",100000000)</f>
        <v>-0.3315677145</v>
      </c>
      <c r="J4869" s="16">
        <f>[1]!s_fa_roe(A4869,"20251231")</f>
        <v>-0.46200000000000002</v>
      </c>
      <c r="K4869" s="16">
        <f>[1]!s_stmnote_rdexp(A4869,"20251231",1,10000)</f>
        <v>427.769925</v>
      </c>
      <c r="L4869" s="16">
        <f>[1]!s_margin_tradingbalance(A4869,"",10000)</f>
        <v>7418.9955</v>
      </c>
      <c r="M4869" s="16">
        <f>[1]!s_margin_seclendingbalance(A4869,"",10000)</f>
        <v>23.187799999999999</v>
      </c>
      <c r="N4869" s="17">
        <f>[1]!s_val_ev(A4869,"",100000000)</f>
        <v>32.765850799200003</v>
      </c>
      <c r="O4869" s="17">
        <f>[1]!share_freesharesmv(A4869,"",100000000)</f>
        <v>13.5156256704</v>
      </c>
      <c r="P4869" s="17">
        <f ca="1">[1]!s_dq_amount_btin(A4869,TODAY()-1,100000000)</f>
        <v>0.81673901999999998</v>
      </c>
      <c r="Q4869" s="17">
        <f ca="1">[1]!s_dq_turn(A4869,TODAY()-1)</f>
        <v>2.4489242318700644</v>
      </c>
      <c r="R4869" s="2">
        <f>[1]!s_pq_amount(A4869,"20260101","",100000000)</f>
        <v>132.98848831999999</v>
      </c>
      <c r="S4869" s="2">
        <f>[1]!s_pq_avgamount(A4869,"20260101","",100000000)</f>
        <v>1.2200778744954128</v>
      </c>
      <c r="T4869" s="17">
        <f>[1]!s_ipo_dilutedpe(A4869)</f>
        <v>30.77</v>
      </c>
      <c r="U4869" s="12">
        <f>[1]!s_ipo_collection_total(A4869,100000000)</f>
        <v>3.6</v>
      </c>
      <c r="V4869" s="18">
        <f>[1]!s_val_pe_ttm(A4869,"")</f>
        <v>282.90054321289063</v>
      </c>
    </row>
    <row r="4870" spans="1:22" x14ac:dyDescent="0.3">
      <c r="A4870" s="12" t="s">
        <v>9924</v>
      </c>
      <c r="B4870" s="12" t="s">
        <v>9925</v>
      </c>
      <c r="C4870" s="16" t="str">
        <f>[1]!s_info_mkt(A4870)</f>
        <v>主板</v>
      </c>
      <c r="D4870" s="16" t="str">
        <f>[1]!s_ipo_listeddate(A4870)</f>
        <v>2017-01-13</v>
      </c>
      <c r="E4870" s="16" t="str">
        <f>[1]!s_info_industry_csrc2023(A4870,"",3)</f>
        <v>软件和信息技术服务业</v>
      </c>
      <c r="F4870" s="16">
        <f>[1]!s_is(A4870,83,"FY","YTD","20251231",1,"",100000000)</f>
        <v>22.868475888400003</v>
      </c>
      <c r="G4870" s="16">
        <f>[1]!s_is(A4870,83,"FY","YTD","20241231",1,"",100000000)</f>
        <v>23.618036653099999</v>
      </c>
      <c r="H4870" s="16">
        <f>[1]!s_is(A4870,61,"FY","YTD","20251231",1,"",100000000)</f>
        <v>2.8869178883999997</v>
      </c>
      <c r="I4870" s="16">
        <f>[1]!s_is(A4870,61,"FY","YTD","20241231",1,"",100000000)</f>
        <v>2.0294497668</v>
      </c>
      <c r="J4870" s="16">
        <f>[1]!s_fa_roe(A4870,"20251231")</f>
        <v>12.5893</v>
      </c>
      <c r="K4870" s="16">
        <f>[1]!s_stmnote_rdexp(A4870,"20251231",1,10000)</f>
        <v>30719.800262000001</v>
      </c>
      <c r="L4870" s="16">
        <f>[1]!s_margin_tradingbalance(A4870,"",10000)</f>
        <v>79816.763800000001</v>
      </c>
      <c r="M4870" s="16">
        <f>[1]!s_margin_seclendingbalance(A4870,"",10000)</f>
        <v>274.4846</v>
      </c>
      <c r="N4870" s="17">
        <f>[1]!s_val_ev(A4870,"",100000000)</f>
        <v>122.3480883642</v>
      </c>
      <c r="O4870" s="17">
        <f>[1]!share_freesharesmv(A4870,"",100000000)</f>
        <v>57.962358972499999</v>
      </c>
      <c r="P4870" s="17">
        <f ca="1">[1]!s_dq_amount_btin(A4870,TODAY()-1,100000000)</f>
        <v>10.18984118</v>
      </c>
      <c r="Q4870" s="17">
        <f ca="1">[1]!s_dq_turn(A4870,TODAY()-1)</f>
        <v>8.2257889898056078</v>
      </c>
      <c r="R4870" s="2">
        <f>[1]!s_pq_amount(A4870,"20260101","",100000000)</f>
        <v>536.88868879999995</v>
      </c>
      <c r="S4870" s="2">
        <f>[1]!s_pq_avgamount(A4870,"20260101","",100000000)</f>
        <v>4.9255843009174312</v>
      </c>
      <c r="T4870" s="17">
        <f>[1]!s_ipo_dilutedpe(A4870)</f>
        <v>22.99</v>
      </c>
      <c r="U4870" s="12">
        <f>[1]!s_ipo_collection_total(A4870,100000000)</f>
        <v>2.4838300000000002</v>
      </c>
      <c r="V4870" s="18">
        <f>[1]!s_val_pe_ttm(A4870,"")</f>
        <v>37.679542541503906</v>
      </c>
    </row>
    <row r="4871" spans="1:22" x14ac:dyDescent="0.3">
      <c r="A4871" s="12" t="s">
        <v>9926</v>
      </c>
      <c r="B4871" s="12" t="s">
        <v>9927</v>
      </c>
      <c r="C4871" s="16" t="str">
        <f>[1]!s_info_mkt(A4871)</f>
        <v>主板</v>
      </c>
      <c r="D4871" s="16" t="str">
        <f>[1]!s_ipo_listeddate(A4871)</f>
        <v>1996-07-02</v>
      </c>
      <c r="E4871" s="16" t="str">
        <f>[1]!s_info_industry_csrc2023(A4871,"",3)</f>
        <v>批发业</v>
      </c>
      <c r="F4871" s="16">
        <f>[1]!s_is(A4871,83,"FY","YTD","20251231",1,"",100000000)</f>
        <v>5.4879254076999997</v>
      </c>
      <c r="G4871" s="16">
        <f>[1]!s_is(A4871,83,"FY","YTD","20241231",1,"",100000000)</f>
        <v>7.5854015575</v>
      </c>
      <c r="H4871" s="16">
        <f>[1]!s_is(A4871,61,"FY","YTD","20251231",1,"",100000000)</f>
        <v>-0.39315916299999998</v>
      </c>
      <c r="I4871" s="16">
        <f>[1]!s_is(A4871,61,"FY","YTD","20241231",1,"",100000000)</f>
        <v>-0.62690528410000002</v>
      </c>
      <c r="J4871" s="16">
        <f>[1]!s_fa_roe(A4871,"20251231")</f>
        <v>-14.147600000000001</v>
      </c>
      <c r="K4871" s="16">
        <f>[1]!s_stmnote_rdexp(A4871,"20251231",1,10000)</f>
        <v>0</v>
      </c>
      <c r="L4871" s="16">
        <f>[1]!s_margin_tradingbalance(A4871,"",10000)</f>
        <v>0</v>
      </c>
      <c r="M4871" s="16">
        <f>[1]!s_margin_seclendingbalance(A4871,"",10000)</f>
        <v>0</v>
      </c>
      <c r="N4871" s="17">
        <f>[1]!s_val_ev(A4871,"",100000000)</f>
        <v>41.780732999999998</v>
      </c>
      <c r="O4871" s="17">
        <f>[1]!share_freesharesmv(A4871,"",100000000)</f>
        <v>29.147580797699998</v>
      </c>
      <c r="P4871" s="17">
        <f ca="1">[1]!s_dq_amount_btin(A4871,TODAY()-1,100000000)</f>
        <v>0.67763680000000004</v>
      </c>
      <c r="Q4871" s="17">
        <f ca="1">[1]!s_dq_turn(A4871,TODAY()-1)</f>
        <v>1.613663618587065</v>
      </c>
      <c r="R4871" s="2">
        <f>[1]!s_pq_amount(A4871,"20260101","",100000000)</f>
        <v>135.65222120999999</v>
      </c>
      <c r="S4871" s="2">
        <f>[1]!s_pq_avgamount(A4871,"20260101","",100000000)</f>
        <v>1.2445157909174314</v>
      </c>
      <c r="T4871" s="17">
        <f>[1]!s_ipo_dilutedpe(A4871)</f>
        <v>12.125</v>
      </c>
      <c r="U4871" s="12">
        <f>[1]!s_ipo_collection_total(A4871,100000000)</f>
        <v>1.8187500000000001</v>
      </c>
      <c r="V4871" s="18">
        <f>[1]!s_val_pe_ttm(A4871,"")</f>
        <v>-111.07830047607422</v>
      </c>
    </row>
    <row r="4872" spans="1:22" x14ac:dyDescent="0.3">
      <c r="A4872" s="12" t="s">
        <v>9928</v>
      </c>
      <c r="B4872" s="12" t="s">
        <v>9929</v>
      </c>
      <c r="C4872" s="16" t="str">
        <f>[1]!s_info_mkt(A4872)</f>
        <v>主板</v>
      </c>
      <c r="D4872" s="16" t="str">
        <f>[1]!s_ipo_listeddate(A4872)</f>
        <v>1997-10-30</v>
      </c>
      <c r="E4872" s="16" t="str">
        <f>[1]!s_info_industry_csrc2023(A4872,"",3)</f>
        <v>酒、饮料和精制茶制造业</v>
      </c>
      <c r="F4872" s="16">
        <f>[1]!s_is(A4872,83,"FY","YTD","20251231",1,"",100000000)</f>
        <v>147.21871107450002</v>
      </c>
      <c r="G4872" s="16">
        <f>[1]!s_is(A4872,83,"FY","YTD","20241231",1,"",100000000)</f>
        <v>146.44597842459999</v>
      </c>
      <c r="H4872" s="16">
        <f>[1]!s_is(A4872,61,"FY","YTD","20251231",1,"",100000000)</f>
        <v>12.3089708541</v>
      </c>
      <c r="I4872" s="16">
        <f>[1]!s_is(A4872,61,"FY","YTD","20241231",1,"",100000000)</f>
        <v>11.145930435799999</v>
      </c>
      <c r="J4872" s="16">
        <f>[1]!s_fa_roe(A4872,"20251231")</f>
        <v>96.080100000000002</v>
      </c>
      <c r="K4872" s="16">
        <f>[1]!s_stmnote_rdexp(A4872,"20251231",1,10000)</f>
        <v>1588.048452</v>
      </c>
      <c r="L4872" s="16">
        <f>[1]!s_margin_tradingbalance(A4872,"",10000)</f>
        <v>41266.833200000001</v>
      </c>
      <c r="M4872" s="16">
        <f>[1]!s_margin_seclendingbalance(A4872,"",10000)</f>
        <v>824.50699999999995</v>
      </c>
      <c r="N4872" s="17">
        <f>[1]!s_val_ev(A4872,"",100000000)</f>
        <v>214.5444320734</v>
      </c>
      <c r="O4872" s="17">
        <f>[1]!share_freesharesmv(A4872,"",100000000)</f>
        <v>85.817773184000004</v>
      </c>
      <c r="P4872" s="17">
        <f ca="1">[1]!s_dq_amount_btin(A4872,TODAY()-1,100000000)</f>
        <v>2.4489607599999998</v>
      </c>
      <c r="Q4872" s="17">
        <f ca="1">[1]!s_dq_turn(A4872,TODAY()-1)</f>
        <v>1.1287929989585868</v>
      </c>
      <c r="R4872" s="2">
        <f>[1]!s_pq_amount(A4872,"20260101","",100000000)</f>
        <v>249.83630063999999</v>
      </c>
      <c r="S4872" s="2">
        <f>[1]!s_pq_avgamount(A4872,"20260101","",100000000)</f>
        <v>2.2920761526605506</v>
      </c>
      <c r="T4872" s="17">
        <f>[1]!s_ipo_dilutedpe(A4872)</f>
        <v>0</v>
      </c>
      <c r="U4872" s="12">
        <f>[1]!s_ipo_collection_total(A4872,100000000)</f>
        <v>2.2160000000000002</v>
      </c>
      <c r="V4872" s="18">
        <f>[1]!s_val_pe_ttm(A4872,"")</f>
        <v>17.93946647644043</v>
      </c>
    </row>
    <row r="4873" spans="1:22" x14ac:dyDescent="0.3">
      <c r="A4873" s="12" t="s">
        <v>9930</v>
      </c>
      <c r="B4873" s="12" t="s">
        <v>9931</v>
      </c>
      <c r="C4873" s="16" t="str">
        <f>[1]!s_info_mkt(A4873)</f>
        <v>主板</v>
      </c>
      <c r="D4873" s="16" t="str">
        <f>[1]!s_ipo_listeddate(A4873)</f>
        <v>2011-01-18</v>
      </c>
      <c r="E4873" s="16" t="str">
        <f>[1]!s_info_industry_csrc2023(A4873,"",3)</f>
        <v>化学原料和化学制品制造业</v>
      </c>
      <c r="F4873" s="16">
        <f>[1]!s_is(A4873,83,"FY","YTD","20251231",1,"",100000000)</f>
        <v>46.624792263400003</v>
      </c>
      <c r="G4873" s="16">
        <f>[1]!s_is(A4873,83,"FY","YTD","20241231",1,"",100000000)</f>
        <v>42.825556933499996</v>
      </c>
      <c r="H4873" s="16">
        <f>[1]!s_is(A4873,61,"FY","YTD","20251231",1,"",100000000)</f>
        <v>1.6511999819999998</v>
      </c>
      <c r="I4873" s="16">
        <f>[1]!s_is(A4873,61,"FY","YTD","20241231",1,"",100000000)</f>
        <v>3.1188335825000002</v>
      </c>
      <c r="J4873" s="16">
        <f>[1]!s_fa_roe(A4873,"20251231")</f>
        <v>3.1772999999999998</v>
      </c>
      <c r="K4873" s="16">
        <f>[1]!s_stmnote_rdexp(A4873,"20251231",1,10000)</f>
        <v>11103.687649</v>
      </c>
      <c r="L4873" s="16">
        <f>[1]!s_margin_tradingbalance(A4873,"",10000)</f>
        <v>34999.525900000001</v>
      </c>
      <c r="M4873" s="16">
        <f>[1]!s_margin_seclendingbalance(A4873,"",10000)</f>
        <v>0</v>
      </c>
      <c r="N4873" s="17">
        <f>[1]!s_val_ev(A4873,"",100000000)</f>
        <v>48.140545033199999</v>
      </c>
      <c r="O4873" s="17">
        <f>[1]!share_freesharesmv(A4873,"",100000000)</f>
        <v>32.459074256400001</v>
      </c>
      <c r="P4873" s="17">
        <f ca="1">[1]!s_dq_amount_btin(A4873,TODAY()-1,100000000)</f>
        <v>0.61064079000000004</v>
      </c>
      <c r="Q4873" s="17">
        <f ca="1">[1]!s_dq_turn(A4873,TODAY()-1)</f>
        <v>1.2542549114758705</v>
      </c>
      <c r="R4873" s="2">
        <f>[1]!s_pq_amount(A4873,"20260101","",100000000)</f>
        <v>171.59070323</v>
      </c>
      <c r="S4873" s="2">
        <f>[1]!s_pq_avgamount(A4873,"20260101","",100000000)</f>
        <v>1.588802807685185</v>
      </c>
      <c r="T4873" s="17">
        <f>[1]!s_ipo_dilutedpe(A4873)</f>
        <v>63.41</v>
      </c>
      <c r="U4873" s="12">
        <f>[1]!s_ipo_collection_total(A4873,100000000)</f>
        <v>9.8800000000000008</v>
      </c>
      <c r="V4873" s="18">
        <f>[1]!s_val_pe_ttm(A4873,"")</f>
        <v>24.516929626464844</v>
      </c>
    </row>
    <row r="4874" spans="1:22" x14ac:dyDescent="0.3">
      <c r="A4874" s="12" t="s">
        <v>9932</v>
      </c>
      <c r="B4874" s="12" t="s">
        <v>9933</v>
      </c>
      <c r="C4874" s="16" t="str">
        <f>[1]!s_info_mkt(A4874)</f>
        <v>主板</v>
      </c>
      <c r="D4874" s="16" t="str">
        <f>[1]!s_ipo_listeddate(A4874)</f>
        <v>2019-03-01</v>
      </c>
      <c r="E4874" s="16" t="str">
        <f>[1]!s_info_industry_csrc2023(A4874,"",3)</f>
        <v>货币金融服务</v>
      </c>
      <c r="F4874" s="16">
        <f>[1]!s_is(A4874,83,"FY","YTD","20251231",1,"",100000000)</f>
        <v>99.65625</v>
      </c>
      <c r="G4874" s="16">
        <f>[1]!s_is(A4874,83,"FY","YTD","20241231",1,"",100000000)</f>
        <v>81.902410000000003</v>
      </c>
      <c r="H4874" s="16">
        <f>[1]!s_is(A4874,61,"FY","YTD","20251231",1,"",100000000)</f>
        <v>26.499469999999999</v>
      </c>
      <c r="I4874" s="16">
        <f>[1]!s_is(A4874,61,"FY","YTD","20241231",1,"",100000000)</f>
        <v>25.585540000000002</v>
      </c>
      <c r="J4874" s="16">
        <f>[1]!s_fa_roe(A4874,"20251231")</f>
        <v>7.2096</v>
      </c>
      <c r="K4874" s="16">
        <f>[1]!s_stmnote_rdexp(A4874,"20251231",1,10000)</f>
        <v>0</v>
      </c>
      <c r="L4874" s="16">
        <f>[1]!s_margin_tradingbalance(A4874,"",10000)</f>
        <v>21731.537499999999</v>
      </c>
      <c r="M4874" s="16">
        <f>[1]!s_margin_seclendingbalance(A4874,"",10000)</f>
        <v>136.14240000000001</v>
      </c>
      <c r="N4874" s="17">
        <f>[1]!s_val_ev(A4874,"",100000000)</f>
        <v>150.66666668550002</v>
      </c>
      <c r="O4874" s="17">
        <f>[1]!share_freesharesmv(A4874,"",100000000)</f>
        <v>41.001635843700001</v>
      </c>
      <c r="P4874" s="17">
        <f ca="1">[1]!s_dq_amount_btin(A4874,TODAY()-1,100000000)</f>
        <v>1.3064224200000001</v>
      </c>
      <c r="Q4874" s="17">
        <f ca="1">[1]!s_dq_turn(A4874,TODAY()-1)</f>
        <v>0.86040331459190955</v>
      </c>
      <c r="R4874" s="2">
        <f>[1]!s_pq_amount(A4874,"20260101","",100000000)</f>
        <v>102.69854064</v>
      </c>
      <c r="S4874" s="2">
        <f>[1]!s_pq_avgamount(A4874,"20260101","",100000000)</f>
        <v>0.94218844623853204</v>
      </c>
      <c r="T4874" s="17">
        <f>[1]!s_ipo_dilutedpe(A4874)</f>
        <v>10.28</v>
      </c>
      <c r="U4874" s="12">
        <f>[1]!s_ipo_collection_total(A4874,100000000)</f>
        <v>20.800000025999999</v>
      </c>
      <c r="V4874" s="18">
        <f>[1]!s_val_pe_ttm(A4874,"")</f>
        <v>5.5930485725402832</v>
      </c>
    </row>
    <row r="4875" spans="1:22" x14ac:dyDescent="0.3">
      <c r="A4875" s="12" t="s">
        <v>9934</v>
      </c>
      <c r="B4875" s="12" t="s">
        <v>9935</v>
      </c>
      <c r="C4875" s="16" t="str">
        <f>[1]!s_info_mkt(A4875)</f>
        <v>创业板</v>
      </c>
      <c r="D4875" s="16" t="str">
        <f>[1]!s_ipo_listeddate(A4875)</f>
        <v>2011-01-13</v>
      </c>
      <c r="E4875" s="16" t="str">
        <f>[1]!s_info_industry_csrc2023(A4875,"",3)</f>
        <v>非金属矿物制品业</v>
      </c>
      <c r="F4875" s="16">
        <f>[1]!s_is(A4875,83,"FY","YTD","20251231",1,"",100000000)</f>
        <v>16.680332232400001</v>
      </c>
      <c r="G4875" s="16">
        <f>[1]!s_is(A4875,83,"FY","YTD","20241231",1,"",100000000)</f>
        <v>15.8681910077</v>
      </c>
      <c r="H4875" s="16">
        <f>[1]!s_is(A4875,61,"FY","YTD","20251231",1,"",100000000)</f>
        <v>1.9311249262999999</v>
      </c>
      <c r="I4875" s="16">
        <f>[1]!s_is(A4875,61,"FY","YTD","20241231",1,"",100000000)</f>
        <v>2.1940147544999999</v>
      </c>
      <c r="J4875" s="16">
        <f>[1]!s_fa_roe(A4875,"20251231")</f>
        <v>7.4772999999999996</v>
      </c>
      <c r="K4875" s="16">
        <f>[1]!s_stmnote_rdexp(A4875,"20251231",1,10000)</f>
        <v>5392.7920450000001</v>
      </c>
      <c r="L4875" s="16">
        <f>[1]!s_margin_tradingbalance(A4875,"",10000)</f>
        <v>0</v>
      </c>
      <c r="M4875" s="16">
        <f>[1]!s_margin_seclendingbalance(A4875,"",10000)</f>
        <v>0</v>
      </c>
      <c r="N4875" s="17">
        <f>[1]!s_val_ev(A4875,"",100000000)</f>
        <v>34.937172398399994</v>
      </c>
      <c r="O4875" s="17">
        <f>[1]!share_freesharesmv(A4875,"",100000000)</f>
        <v>21.690171369599994</v>
      </c>
      <c r="P4875" s="17">
        <f ca="1">[1]!s_dq_amount_btin(A4875,TODAY()-1,100000000)</f>
        <v>0.42543560000000002</v>
      </c>
      <c r="Q4875" s="17">
        <f ca="1">[1]!s_dq_turn(A4875,TODAY()-1)</f>
        <v>1.2302175320078041</v>
      </c>
      <c r="R4875" s="2">
        <f>[1]!s_pq_amount(A4875,"20260101","",100000000)</f>
        <v>84.69598431</v>
      </c>
      <c r="S4875" s="2">
        <f>[1]!s_pq_avgamount(A4875,"20260101","",100000000)</f>
        <v>0.77702737899082575</v>
      </c>
      <c r="T4875" s="17">
        <f>[1]!s_ipo_dilutedpe(A4875)</f>
        <v>87.5</v>
      </c>
      <c r="U4875" s="12">
        <f>[1]!s_ipo_collection_total(A4875,100000000)</f>
        <v>8.19</v>
      </c>
      <c r="V4875" s="18">
        <f>[1]!s_val_pe_ttm(A4875,"")</f>
        <v>23.860723495483398</v>
      </c>
    </row>
    <row r="4876" spans="1:22" x14ac:dyDescent="0.3">
      <c r="A4876" s="12" t="s">
        <v>9936</v>
      </c>
      <c r="B4876" s="12" t="s">
        <v>9937</v>
      </c>
      <c r="C4876" s="16" t="str">
        <f>[1]!s_info_mkt(A4876)</f>
        <v>主板</v>
      </c>
      <c r="D4876" s="16" t="str">
        <f>[1]!s_ipo_listeddate(A4876)</f>
        <v>2017-01-03</v>
      </c>
      <c r="E4876" s="16" t="str">
        <f>[1]!s_info_industry_csrc2023(A4876,"",3)</f>
        <v>资本市场服务</v>
      </c>
      <c r="F4876" s="16">
        <f>[1]!s_is(A4876,83,"FY","YTD","20251231",1,"",100000000)</f>
        <v>19.629410088499998</v>
      </c>
      <c r="G4876" s="16">
        <f>[1]!s_is(A4876,83,"FY","YTD","20241231",1,"",100000000)</f>
        <v>16.8992516442</v>
      </c>
      <c r="H4876" s="16">
        <f>[1]!s_is(A4876,61,"FY","YTD","20251231",1,"",100000000)</f>
        <v>4.5581868339999998</v>
      </c>
      <c r="I4876" s="16">
        <f>[1]!s_is(A4876,61,"FY","YTD","20241231",1,"",100000000)</f>
        <v>2.4584740050999998</v>
      </c>
      <c r="J4876" s="16">
        <f>[1]!s_fa_roe(A4876,"20251231")</f>
        <v>3.2050000000000001</v>
      </c>
      <c r="K4876" s="16">
        <f>[1]!s_stmnote_rdexp(A4876,"20251231",1,10000)</f>
        <v>0</v>
      </c>
      <c r="L4876" s="16">
        <f>[1]!s_margin_tradingbalance(A4876,"",10000)</f>
        <v>100446.2913</v>
      </c>
      <c r="M4876" s="16">
        <f>[1]!s_margin_seclendingbalance(A4876,"",10000)</f>
        <v>62.961199999999998</v>
      </c>
      <c r="N4876" s="17">
        <f>[1]!s_val_ev(A4876,"",100000000)</f>
        <v>154.02083048349999</v>
      </c>
      <c r="O4876" s="17">
        <f>[1]!share_freesharesmv(A4876,"",100000000)</f>
        <v>103.4067126082</v>
      </c>
      <c r="P4876" s="17">
        <f ca="1">[1]!s_dq_amount_btin(A4876,TODAY()-1,100000000)</f>
        <v>3.2188715800000001</v>
      </c>
      <c r="Q4876" s="17">
        <f ca="1">[1]!s_dq_turn(A4876,TODAY()-1)</f>
        <v>2.3171232350028346</v>
      </c>
      <c r="R4876" s="2">
        <f>[1]!s_pq_amount(A4876,"20260101","",100000000)</f>
        <v>196.03721558000001</v>
      </c>
      <c r="S4876" s="2">
        <f>[1]!s_pq_avgamount(A4876,"20260101","",100000000)</f>
        <v>1.7985065649541285</v>
      </c>
      <c r="T4876" s="17">
        <f>[1]!s_ipo_dilutedpe(A4876)</f>
        <v>11.23</v>
      </c>
      <c r="U4876" s="12">
        <f>[1]!s_ipo_collection_total(A4876,100000000)</f>
        <v>28</v>
      </c>
      <c r="V4876" s="18">
        <f>[1]!s_val_pe_ttm(A4876,"")</f>
        <v>35.077152252197266</v>
      </c>
    </row>
    <row r="4877" spans="1:22" x14ac:dyDescent="0.3">
      <c r="A4877" s="12" t="s">
        <v>9938</v>
      </c>
      <c r="B4877" s="12" t="s">
        <v>9939</v>
      </c>
      <c r="C4877" s="16" t="str">
        <f>[1]!s_info_mkt(A4877)</f>
        <v>主板</v>
      </c>
      <c r="D4877" s="16" t="str">
        <f>[1]!s_ipo_listeddate(A4877)</f>
        <v>2010-08-16</v>
      </c>
      <c r="E4877" s="16" t="str">
        <f>[1]!s_info_industry_csrc2023(A4877,"",3)</f>
        <v>纺织服装、服饰业</v>
      </c>
      <c r="F4877" s="16">
        <f>[1]!s_is(A4877,83,"FY","YTD","20251231",1,"",100000000)</f>
        <v>69.258451329799996</v>
      </c>
      <c r="G4877" s="16">
        <f>[1]!s_is(A4877,83,"FY","YTD","20241231",1,"",100000000)</f>
        <v>98.860977573300005</v>
      </c>
      <c r="H4877" s="16">
        <f>[1]!s_is(A4877,61,"FY","YTD","20251231",1,"",100000000)</f>
        <v>-2.9428067748000002</v>
      </c>
      <c r="I4877" s="16">
        <f>[1]!s_is(A4877,61,"FY","YTD","20241231",1,"",100000000)</f>
        <v>-42.282577920199998</v>
      </c>
      <c r="J4877" s="16">
        <f>[1]!s_fa_roe(A4877,"20251231")</f>
        <v>-2.3700999999999999</v>
      </c>
      <c r="K4877" s="16">
        <f>[1]!s_stmnote_rdexp(A4877,"20251231",1,10000)</f>
        <v>26379.881257000001</v>
      </c>
      <c r="L4877" s="16">
        <f>[1]!s_margin_tradingbalance(A4877,"",10000)</f>
        <v>35872.004699999998</v>
      </c>
      <c r="M4877" s="16">
        <f>[1]!s_margin_seclendingbalance(A4877,"",10000)</f>
        <v>59.156700000000001</v>
      </c>
      <c r="N4877" s="17">
        <f>[1]!s_val_ev(A4877,"",100000000)</f>
        <v>73.702074600700001</v>
      </c>
      <c r="O4877" s="17">
        <f>[1]!share_freesharesmv(A4877,"",100000000)</f>
        <v>39.407024742799997</v>
      </c>
      <c r="P4877" s="17">
        <f ca="1">[1]!s_dq_amount_btin(A4877,TODAY()-1,100000000)</f>
        <v>0.68345829999999996</v>
      </c>
      <c r="Q4877" s="17">
        <f ca="1">[1]!s_dq_turn(A4877,TODAY()-1)</f>
        <v>0.90859914002154807</v>
      </c>
      <c r="R4877" s="2">
        <f>[1]!s_pq_amount(A4877,"20260101","",100000000)</f>
        <v>170.90791806999999</v>
      </c>
      <c r="S4877" s="2">
        <f>[1]!s_pq_avgamount(A4877,"20260101","",100000000)</f>
        <v>1.5824807228703703</v>
      </c>
      <c r="T4877" s="17">
        <f>[1]!s_ipo_dilutedpe(A4877)</f>
        <v>30.53</v>
      </c>
      <c r="U4877" s="12">
        <f>[1]!s_ipo_collection_total(A4877,100000000)</f>
        <v>40.494999999999997</v>
      </c>
      <c r="V4877" s="18">
        <f>[1]!s_val_pe_ttm(A4877,"")</f>
        <v>-17.415336608886719</v>
      </c>
    </row>
    <row r="4878" spans="1:22" x14ac:dyDescent="0.3">
      <c r="A4878" s="12" t="s">
        <v>9940</v>
      </c>
      <c r="B4878" s="12" t="s">
        <v>9941</v>
      </c>
      <c r="C4878" s="16" t="str">
        <f>[1]!s_info_mkt(A4878)</f>
        <v>创业板</v>
      </c>
      <c r="D4878" s="16" t="str">
        <f>[1]!s_ipo_listeddate(A4878)</f>
        <v>2017-11-06</v>
      </c>
      <c r="E4878" s="16" t="str">
        <f>[1]!s_info_industry_csrc2023(A4878,"",3)</f>
        <v>仪器仪表制造业</v>
      </c>
      <c r="F4878" s="16">
        <f>[1]!s_is(A4878,83,"FY","YTD","20251231",1,"",100000000)</f>
        <v>2.2801063596</v>
      </c>
      <c r="G4878" s="16">
        <f>[1]!s_is(A4878,83,"FY","YTD","20241231",1,"",100000000)</f>
        <v>2.3642956062000002</v>
      </c>
      <c r="H4878" s="16">
        <f>[1]!s_is(A4878,61,"FY","YTD","20251231",1,"",100000000)</f>
        <v>0.23113729629999999</v>
      </c>
      <c r="I4878" s="16">
        <f>[1]!s_is(A4878,61,"FY","YTD","20241231",1,"",100000000)</f>
        <v>0.4782861518</v>
      </c>
      <c r="J4878" s="16">
        <f>[1]!s_fa_roe(A4878,"20251231")</f>
        <v>3.9535999999999998</v>
      </c>
      <c r="K4878" s="16">
        <f>[1]!s_stmnote_rdexp(A4878,"20251231",1,10000)</f>
        <v>1749.384832</v>
      </c>
      <c r="L4878" s="16">
        <f>[1]!s_margin_tradingbalance(A4878,"",10000)</f>
        <v>0</v>
      </c>
      <c r="M4878" s="16">
        <f>[1]!s_margin_seclendingbalance(A4878,"",10000)</f>
        <v>0</v>
      </c>
      <c r="N4878" s="17">
        <f>[1]!s_val_ev(A4878,"",100000000)</f>
        <v>159.01984089599998</v>
      </c>
      <c r="O4878" s="17">
        <f>[1]!share_freesharesmv(A4878,"",100000000)</f>
        <v>72.035579135999996</v>
      </c>
      <c r="P4878" s="17">
        <f ca="1">[1]!s_dq_amount_btin(A4878,TODAY()-1,100000000)</f>
        <v>11.282431559999999</v>
      </c>
      <c r="Q4878" s="17">
        <f ca="1">[1]!s_dq_turn(A4878,TODAY()-1)</f>
        <v>7.4507173878816015</v>
      </c>
      <c r="R4878" s="2">
        <f>[1]!s_pq_amount(A4878,"20260101","",100000000)</f>
        <v>712.41283879000002</v>
      </c>
      <c r="S4878" s="2">
        <f>[1]!s_pq_avgamount(A4878,"20260101","",100000000)</f>
        <v>6.5358976035779826</v>
      </c>
      <c r="T4878" s="17">
        <f>[1]!s_ipo_dilutedpe(A4878)</f>
        <v>22.84</v>
      </c>
      <c r="U4878" s="12">
        <f>[1]!s_ipo_collection_total(A4878,100000000)</f>
        <v>2.1132</v>
      </c>
      <c r="V4878" s="18">
        <f>[1]!s_val_pe_ttm(A4878,"")</f>
        <v>694.32666015625</v>
      </c>
    </row>
    <row r="4879" spans="1:22" x14ac:dyDescent="0.3">
      <c r="A4879" s="12" t="s">
        <v>9942</v>
      </c>
      <c r="B4879" s="12" t="s">
        <v>9943</v>
      </c>
      <c r="C4879" s="16" t="str">
        <f>[1]!s_info_mkt(A4879)</f>
        <v>主板</v>
      </c>
      <c r="D4879" s="16" t="str">
        <f>[1]!s_ipo_listeddate(A4879)</f>
        <v>2009-08-28</v>
      </c>
      <c r="E4879" s="16" t="str">
        <f>[1]!s_info_industry_csrc2023(A4879,"",3)</f>
        <v>房地产业</v>
      </c>
      <c r="F4879" s="16">
        <f>[1]!s_is(A4879,83,"FY","YTD","20251231",1,"",100000000)</f>
        <v>19.5067766182</v>
      </c>
      <c r="G4879" s="16">
        <f>[1]!s_is(A4879,83,"FY","YTD","20241231",1,"",100000000)</f>
        <v>24.445888825000001</v>
      </c>
      <c r="H4879" s="16">
        <f>[1]!s_is(A4879,61,"FY","YTD","20251231",1,"",100000000)</f>
        <v>-6.4988184730999992</v>
      </c>
      <c r="I4879" s="16">
        <f>[1]!s_is(A4879,61,"FY","YTD","20241231",1,"",100000000)</f>
        <v>-1.9778578345</v>
      </c>
      <c r="J4879" s="16">
        <f>[1]!s_fa_roe(A4879,"20251231")</f>
        <v>-25.802399999999999</v>
      </c>
      <c r="K4879" s="16">
        <f>[1]!s_stmnote_rdexp(A4879,"20251231",1,10000)</f>
        <v>2154.9643820000001</v>
      </c>
      <c r="L4879" s="16">
        <f>[1]!s_margin_tradingbalance(A4879,"",10000)</f>
        <v>18672.736499999999</v>
      </c>
      <c r="M4879" s="16">
        <f>[1]!s_margin_seclendingbalance(A4879,"",10000)</f>
        <v>2.0270999999999999</v>
      </c>
      <c r="N4879" s="17">
        <f>[1]!s_val_ev(A4879,"",100000000)</f>
        <v>44.838653354999998</v>
      </c>
      <c r="O4879" s="17">
        <f>[1]!share_freesharesmv(A4879,"",100000000)</f>
        <v>23.47530678</v>
      </c>
      <c r="P4879" s="17">
        <f ca="1">[1]!s_dq_amount_btin(A4879,TODAY()-1,100000000)</f>
        <v>0.99854248000000001</v>
      </c>
      <c r="Q4879" s="17">
        <f ca="1">[1]!s_dq_turn(A4879,TODAY()-1)</f>
        <v>2.2242481143356398</v>
      </c>
      <c r="R4879" s="2">
        <f>[1]!s_pq_amount(A4879,"20260101","",100000000)</f>
        <v>219.42836933999999</v>
      </c>
      <c r="S4879" s="2">
        <f>[1]!s_pq_avgamount(A4879,"20260101","",100000000)</f>
        <v>2.0131043058715599</v>
      </c>
      <c r="T4879" s="17">
        <f>[1]!s_ipo_dilutedpe(A4879)</f>
        <v>37.85</v>
      </c>
      <c r="U4879" s="12">
        <f>[1]!s_ipo_collection_total(A4879,100000000)</f>
        <v>6.2976000000000001</v>
      </c>
      <c r="V4879" s="18">
        <f>[1]!s_val_pe_ttm(A4879,"")</f>
        <v>-6.9704785346984863</v>
      </c>
    </row>
    <row r="4880" spans="1:22" x14ac:dyDescent="0.3">
      <c r="A4880" s="12" t="s">
        <v>9944</v>
      </c>
      <c r="B4880" s="12" t="s">
        <v>9945</v>
      </c>
      <c r="C4880" s="16" t="str">
        <f>[1]!s_info_mkt(A4880)</f>
        <v>创业板</v>
      </c>
      <c r="D4880" s="16" t="str">
        <f>[1]!s_ipo_listeddate(A4880)</f>
        <v>2010-12-22</v>
      </c>
      <c r="E4880" s="16" t="str">
        <f>[1]!s_info_industry_csrc2023(A4880,"",3)</f>
        <v>专用设备制造业</v>
      </c>
      <c r="F4880" s="16">
        <f>[1]!s_is(A4880,83,"FY","YTD","20251231",1,"",100000000)</f>
        <v>9.9378362265</v>
      </c>
      <c r="G4880" s="16">
        <f>[1]!s_is(A4880,83,"FY","YTD","20241231",1,"",100000000)</f>
        <v>10.3889813344</v>
      </c>
      <c r="H4880" s="16">
        <f>[1]!s_is(A4880,61,"FY","YTD","20251231",1,"",100000000)</f>
        <v>0.64588118539999995</v>
      </c>
      <c r="I4880" s="16">
        <f>[1]!s_is(A4880,61,"FY","YTD","20241231",1,"",100000000)</f>
        <v>1.0196347313</v>
      </c>
      <c r="J4880" s="16">
        <f>[1]!s_fa_roe(A4880,"20251231")</f>
        <v>3.9451000000000001</v>
      </c>
      <c r="K4880" s="16">
        <f>[1]!s_stmnote_rdexp(A4880,"20251231",1,10000)</f>
        <v>4915.6956469999996</v>
      </c>
      <c r="L4880" s="16">
        <f>[1]!s_margin_tradingbalance(A4880,"",10000)</f>
        <v>64694.790800000002</v>
      </c>
      <c r="M4880" s="16">
        <f>[1]!s_margin_seclendingbalance(A4880,"",10000)</f>
        <v>152.09100000000001</v>
      </c>
      <c r="N4880" s="17">
        <f>[1]!s_val_ev(A4880,"",100000000)</f>
        <v>121.25240449739999</v>
      </c>
      <c r="O4880" s="17">
        <f>[1]!share_freesharesmv(A4880,"",100000000)</f>
        <v>72.404649177300001</v>
      </c>
      <c r="P4880" s="17">
        <f ca="1">[1]!s_dq_amount_btin(A4880,TODAY()-1,100000000)</f>
        <v>4.7618490900000001</v>
      </c>
      <c r="Q4880" s="17">
        <f ca="1">[1]!s_dq_turn(A4880,TODAY()-1)</f>
        <v>5.6500818156451897</v>
      </c>
      <c r="R4880" s="2">
        <f>[1]!s_pq_amount(A4880,"20260101","",100000000)</f>
        <v>379.89858113999998</v>
      </c>
      <c r="S4880" s="2">
        <f>[1]!s_pq_avgamount(A4880,"20260101","",100000000)</f>
        <v>3.4853080838532109</v>
      </c>
      <c r="T4880" s="17">
        <f>[1]!s_ipo_dilutedpe(A4880)</f>
        <v>85</v>
      </c>
      <c r="U4880" s="12">
        <f>[1]!s_ipo_collection_total(A4880,100000000)</f>
        <v>5.78</v>
      </c>
      <c r="V4880" s="18">
        <f>[1]!s_val_pe_ttm(A4880,"")</f>
        <v>190.03515625</v>
      </c>
    </row>
    <row r="4881" spans="1:22" x14ac:dyDescent="0.3">
      <c r="A4881" s="12" t="s">
        <v>9946</v>
      </c>
      <c r="B4881" s="12" t="s">
        <v>9947</v>
      </c>
      <c r="C4881" s="16" t="str">
        <f>[1]!s_info_mkt(A4881)</f>
        <v>创业板</v>
      </c>
      <c r="D4881" s="16" t="str">
        <f>[1]!s_ipo_listeddate(A4881)</f>
        <v>2016-03-15</v>
      </c>
      <c r="E4881" s="16" t="str">
        <f>[1]!s_info_industry_csrc2023(A4881,"",3)</f>
        <v>化学原料和化学制品制造业</v>
      </c>
      <c r="F4881" s="16">
        <f>[1]!s_is(A4881,83,"FY","YTD","20251231",1,"",100000000)</f>
        <v>40.7466036442</v>
      </c>
      <c r="G4881" s="16">
        <f>[1]!s_is(A4881,83,"FY","YTD","20241231",1,"",100000000)</f>
        <v>32.074769515700005</v>
      </c>
      <c r="H4881" s="16">
        <f>[1]!s_is(A4881,61,"FY","YTD","20251231",1,"",100000000)</f>
        <v>4.5381314837</v>
      </c>
      <c r="I4881" s="16">
        <f>[1]!s_is(A4881,61,"FY","YTD","20241231",1,"",100000000)</f>
        <v>1.7605594437000001</v>
      </c>
      <c r="J4881" s="16">
        <f>[1]!s_fa_roe(A4881,"20251231")</f>
        <v>16.625900000000001</v>
      </c>
      <c r="K4881" s="16">
        <f>[1]!s_stmnote_rdexp(A4881,"20251231",1,10000)</f>
        <v>15404.596455000001</v>
      </c>
      <c r="L4881" s="16">
        <f>[1]!s_margin_tradingbalance(A4881,"",10000)</f>
        <v>39176.930899999999</v>
      </c>
      <c r="M4881" s="16">
        <f>[1]!s_margin_seclendingbalance(A4881,"",10000)</f>
        <v>16.353999999999999</v>
      </c>
      <c r="N4881" s="17">
        <f>[1]!s_val_ev(A4881,"",100000000)</f>
        <v>58.6567294082</v>
      </c>
      <c r="O4881" s="17">
        <f>[1]!share_freesharesmv(A4881,"",100000000)</f>
        <v>42.524238699800001</v>
      </c>
      <c r="P4881" s="17">
        <f ca="1">[1]!s_dq_amount_btin(A4881,TODAY()-1,100000000)</f>
        <v>5.6020357900000004</v>
      </c>
      <c r="Q4881" s="17">
        <f ca="1">[1]!s_dq_turn(A4881,TODAY()-1)</f>
        <v>11.925568765895141</v>
      </c>
      <c r="R4881" s="2">
        <f>[1]!s_pq_amount(A4881,"20260101","",100000000)</f>
        <v>996.70991431000004</v>
      </c>
      <c r="S4881" s="2">
        <f>[1]!s_pq_avgamount(A4881,"20260101","",100000000)</f>
        <v>9.144127654220183</v>
      </c>
      <c r="T4881" s="17">
        <f>[1]!s_ipo_dilutedpe(A4881)</f>
        <v>22.98</v>
      </c>
      <c r="U4881" s="12">
        <f>[1]!s_ipo_collection_total(A4881,100000000)</f>
        <v>2.3933749999999998</v>
      </c>
      <c r="V4881" s="18">
        <f>[1]!s_val_pe_ttm(A4881,"")</f>
        <v>13.868533134460449</v>
      </c>
    </row>
    <row r="4882" spans="1:22" x14ac:dyDescent="0.3">
      <c r="A4882" s="12" t="s">
        <v>9948</v>
      </c>
      <c r="B4882" s="12" t="s">
        <v>9949</v>
      </c>
      <c r="C4882" s="16" t="str">
        <f>[1]!s_info_mkt(A4882)</f>
        <v>主板</v>
      </c>
      <c r="D4882" s="16" t="str">
        <f>[1]!s_ipo_listeddate(A4882)</f>
        <v>2003-08-14</v>
      </c>
      <c r="E4882" s="16" t="str">
        <f>[1]!s_info_industry_csrc2023(A4882,"",3)</f>
        <v>有色金属矿采选业</v>
      </c>
      <c r="F4882" s="16">
        <f>[1]!s_is(A4882,83,"FY","YTD","20251231",1,"",100000000)</f>
        <v>790.74657048600011</v>
      </c>
      <c r="G4882" s="16">
        <f>[1]!s_is(A4882,83,"FY","YTD","20241231",1,"",100000000)</f>
        <v>655.56150182900001</v>
      </c>
      <c r="H4882" s="16">
        <f>[1]!s_is(A4882,61,"FY","YTD","20251231",1,"",100000000)</f>
        <v>49.335827394600003</v>
      </c>
      <c r="I4882" s="16">
        <f>[1]!s_is(A4882,61,"FY","YTD","20241231",1,"",100000000)</f>
        <v>33.859884728099999</v>
      </c>
      <c r="J4882" s="16">
        <f>[1]!s_fa_roe(A4882,"20251231")</f>
        <v>17.094999999999999</v>
      </c>
      <c r="K4882" s="16">
        <f>[1]!s_stmnote_rdexp(A4882,"20251231",1,10000)</f>
        <v>65066.164436999999</v>
      </c>
      <c r="L4882" s="16">
        <f>[1]!s_margin_tradingbalance(A4882,"",10000)</f>
        <v>301188.03779999999</v>
      </c>
      <c r="M4882" s="16">
        <f>[1]!s_margin_seclendingbalance(A4882,"",10000)</f>
        <v>793.06560000000002</v>
      </c>
      <c r="N4882" s="17">
        <f>[1]!s_val_ev(A4882,"",100000000)</f>
        <v>1062.5309140288</v>
      </c>
      <c r="O4882" s="17">
        <f>[1]!share_freesharesmv(A4882,"",100000000)</f>
        <v>575.50867716800019</v>
      </c>
      <c r="P4882" s="17">
        <f ca="1">[1]!s_dq_amount_btin(A4882,TODAY()-1,100000000)</f>
        <v>16.298472199999999</v>
      </c>
      <c r="Q4882" s="17">
        <f ca="1">[1]!s_dq_turn(A4882,TODAY()-1)</f>
        <v>1.5157544728118342</v>
      </c>
      <c r="R4882" s="2">
        <f>[1]!s_pq_amount(A4882,"20260101","",100000000)</f>
        <v>2607.7489975200001</v>
      </c>
      <c r="S4882" s="2">
        <f>[1]!s_pq_avgamount(A4882,"20260101","",100000000)</f>
        <v>23.924302729541282</v>
      </c>
      <c r="T4882" s="17">
        <f>[1]!s_ipo_dilutedpe(A4882)</f>
        <v>20</v>
      </c>
      <c r="U4882" s="12">
        <f>[1]!s_ipo_collection_total(A4882,100000000)</f>
        <v>4.05</v>
      </c>
      <c r="V4882" s="18">
        <f>[1]!s_val_pe_ttm(A4882,"")</f>
        <v>16.931047439575195</v>
      </c>
    </row>
    <row r="4883" spans="1:22" x14ac:dyDescent="0.3">
      <c r="A4883" s="12" t="s">
        <v>9950</v>
      </c>
      <c r="B4883" s="12" t="s">
        <v>9951</v>
      </c>
      <c r="C4883" s="16" t="str">
        <f>[1]!s_info_mkt(A4883)</f>
        <v>主板</v>
      </c>
      <c r="D4883" s="16" t="str">
        <f>[1]!s_ipo_listeddate(A4883)</f>
        <v>2015-06-29</v>
      </c>
      <c r="E4883" s="16" t="str">
        <f>[1]!s_info_industry_csrc2023(A4883,"",3)</f>
        <v>商务服务业</v>
      </c>
      <c r="F4883" s="16">
        <f>[1]!s_is(A4883,83,"FY","YTD","20251231",1,"",100000000)</f>
        <v>2.2508463352999999</v>
      </c>
      <c r="G4883" s="16">
        <f>[1]!s_is(A4883,83,"FY","YTD","20241231",1,"",100000000)</f>
        <v>6.2211567226</v>
      </c>
      <c r="H4883" s="16">
        <f>[1]!s_is(A4883,61,"FY","YTD","20251231",1,"",100000000)</f>
        <v>0.3279592261</v>
      </c>
      <c r="I4883" s="16">
        <f>[1]!s_is(A4883,61,"FY","YTD","20241231",1,"",100000000)</f>
        <v>-0.84576184529999998</v>
      </c>
      <c r="J4883" s="16">
        <f>[1]!s_fa_roe(A4883,"20251231")</f>
        <v>2.8191999999999999</v>
      </c>
      <c r="K4883" s="16">
        <f>[1]!s_stmnote_rdexp(A4883,"20251231",1,10000)</f>
        <v>231.034842</v>
      </c>
      <c r="L4883" s="16">
        <f>[1]!s_margin_tradingbalance(A4883,"",10000)</f>
        <v>0</v>
      </c>
      <c r="M4883" s="16">
        <f>[1]!s_margin_seclendingbalance(A4883,"",10000)</f>
        <v>0</v>
      </c>
      <c r="N4883" s="17">
        <f>[1]!s_val_ev(A4883,"",100000000)</f>
        <v>27.252217941999998</v>
      </c>
      <c r="O4883" s="17">
        <f>[1]!share_freesharesmv(A4883,"",100000000)</f>
        <v>20.443257625000001</v>
      </c>
      <c r="P4883" s="17">
        <f ca="1">[1]!s_dq_amount_btin(A4883,TODAY()-1,100000000)</f>
        <v>0.61181167999999997</v>
      </c>
      <c r="Q4883" s="17">
        <f ca="1">[1]!s_dq_turn(A4883,TODAY()-1)</f>
        <v>2.230823803411504</v>
      </c>
      <c r="R4883" s="2">
        <f>[1]!s_pq_amount(A4883,"20260101","",100000000)</f>
        <v>168.04283801</v>
      </c>
      <c r="S4883" s="2">
        <f>[1]!s_pq_avgamount(A4883,"20260101","",100000000)</f>
        <v>1.5416774129357798</v>
      </c>
      <c r="T4883" s="17">
        <f>[1]!s_ipo_dilutedpe(A4883)</f>
        <v>19.64</v>
      </c>
      <c r="U4883" s="12">
        <f>[1]!s_ipo_collection_total(A4883,100000000)</f>
        <v>5.2706499999999998</v>
      </c>
      <c r="V4883" s="18">
        <f>[1]!s_val_pe_ttm(A4883,"")</f>
        <v>477.42095947265625</v>
      </c>
    </row>
    <row r="4884" spans="1:22" x14ac:dyDescent="0.3">
      <c r="A4884" s="12" t="s">
        <v>9952</v>
      </c>
      <c r="B4884" s="12" t="s">
        <v>9953</v>
      </c>
      <c r="C4884" s="16" t="str">
        <f>[1]!s_info_mkt(A4884)</f>
        <v>主板</v>
      </c>
      <c r="D4884" s="16" t="str">
        <f>[1]!s_ipo_listeddate(A4884)</f>
        <v>1998-06-05</v>
      </c>
      <c r="E4884" s="16" t="str">
        <f>[1]!s_info_industry_csrc2023(A4884,"",3)</f>
        <v>批发业</v>
      </c>
      <c r="F4884" s="16">
        <f>[1]!s_is(A4884,83,"FY","YTD","20251231",1,"",100000000)</f>
        <v>135.53927839780002</v>
      </c>
      <c r="G4884" s="16">
        <f>[1]!s_is(A4884,83,"FY","YTD","20241231",1,"",100000000)</f>
        <v>190.79925410560003</v>
      </c>
      <c r="H4884" s="16">
        <f>[1]!s_is(A4884,61,"FY","YTD","20251231",1,"",100000000)</f>
        <v>7.2331091763000002</v>
      </c>
      <c r="I4884" s="16">
        <f>[1]!s_is(A4884,61,"FY","YTD","20241231",1,"",100000000)</f>
        <v>10.4951251537</v>
      </c>
      <c r="J4884" s="16">
        <f>[1]!s_fa_roe(A4884,"20251231")</f>
        <v>7.0361000000000002</v>
      </c>
      <c r="K4884" s="16">
        <f>[1]!s_stmnote_rdexp(A4884,"20251231",1,10000)</f>
        <v>17251.073809000001</v>
      </c>
      <c r="L4884" s="16">
        <f>[1]!s_margin_tradingbalance(A4884,"",10000)</f>
        <v>79715.609599999996</v>
      </c>
      <c r="M4884" s="16">
        <f>[1]!s_margin_seclendingbalance(A4884,"",10000)</f>
        <v>267.0668</v>
      </c>
      <c r="N4884" s="17">
        <f>[1]!s_val_ev(A4884,"",100000000)</f>
        <v>143.0896739888</v>
      </c>
      <c r="O4884" s="17">
        <f>[1]!share_freesharesmv(A4884,"",100000000)</f>
        <v>57.358569576000001</v>
      </c>
      <c r="P4884" s="17">
        <f ca="1">[1]!s_dq_amount_btin(A4884,TODAY()-1,100000000)</f>
        <v>3.8209459200000002</v>
      </c>
      <c r="Q4884" s="17">
        <f ca="1">[1]!s_dq_turn(A4884,TODAY()-1)</f>
        <v>3.1807803626554225</v>
      </c>
      <c r="R4884" s="2">
        <f>[1]!s_pq_amount(A4884,"20260101","",100000000)</f>
        <v>536.07366729</v>
      </c>
      <c r="S4884" s="2">
        <f>[1]!s_pq_avgamount(A4884,"20260101","",100000000)</f>
        <v>4.9181070393577979</v>
      </c>
      <c r="T4884" s="17">
        <f>[1]!s_ipo_dilutedpe(A4884)</f>
        <v>0</v>
      </c>
      <c r="U4884" s="12">
        <f>[1]!s_ipo_collection_total(A4884,100000000)</f>
        <v>0.4975</v>
      </c>
      <c r="V4884" s="18">
        <f>[1]!s_val_pe_ttm(A4884,"")</f>
        <v>21.782316207885742</v>
      </c>
    </row>
    <row r="4885" spans="1:22" x14ac:dyDescent="0.3">
      <c r="A4885" s="12" t="s">
        <v>9954</v>
      </c>
      <c r="B4885" s="12" t="s">
        <v>9955</v>
      </c>
      <c r="C4885" s="16" t="str">
        <f>[1]!s_info_mkt(A4885)</f>
        <v>主板</v>
      </c>
      <c r="D4885" s="16" t="str">
        <f>[1]!s_ipo_listeddate(A4885)</f>
        <v>2017-11-21</v>
      </c>
      <c r="E4885" s="16" t="str">
        <f>[1]!s_info_industry_csrc2023(A4885,"",3)</f>
        <v>家具制造业</v>
      </c>
      <c r="F4885" s="16">
        <f>[1]!s_is(A4885,83,"FY","YTD","20251231",1,"",100000000)</f>
        <v>116.7715004458</v>
      </c>
      <c r="G4885" s="16">
        <f>[1]!s_is(A4885,83,"FY","YTD","20241231",1,"",100000000)</f>
        <v>110.2891765657</v>
      </c>
      <c r="H4885" s="16">
        <f>[1]!s_is(A4885,61,"FY","YTD","20251231",1,"",100000000)</f>
        <v>1.6384305728999999</v>
      </c>
      <c r="I4885" s="16">
        <f>[1]!s_is(A4885,61,"FY","YTD","20241231",1,"",100000000)</f>
        <v>2.6305945153999999</v>
      </c>
      <c r="J4885" s="16">
        <f>[1]!s_fa_roe(A4885,"20251231")</f>
        <v>4.4679000000000002</v>
      </c>
      <c r="K4885" s="16">
        <f>[1]!s_stmnote_rdexp(A4885,"20251231",1,10000)</f>
        <v>20564.062227999999</v>
      </c>
      <c r="L4885" s="16">
        <f>[1]!s_margin_tradingbalance(A4885,"",10000)</f>
        <v>0</v>
      </c>
      <c r="M4885" s="16">
        <f>[1]!s_margin_seclendingbalance(A4885,"",10000)</f>
        <v>0</v>
      </c>
      <c r="N4885" s="17">
        <f>[1]!s_val_ev(A4885,"",100000000)</f>
        <v>45.16897166879999</v>
      </c>
      <c r="O4885" s="17">
        <f>[1]!share_freesharesmv(A4885,"",100000000)</f>
        <v>12.865056791999999</v>
      </c>
      <c r="P4885" s="17">
        <f ca="1">[1]!s_dq_amount_btin(A4885,TODAY()-1,100000000)</f>
        <v>1.74136644</v>
      </c>
      <c r="Q4885" s="17">
        <f ca="1">[1]!s_dq_turn(A4885,TODAY()-1)</f>
        <v>3.7963642151819577</v>
      </c>
      <c r="R4885" s="2">
        <f>[1]!s_pq_amount(A4885,"20260101","",100000000)</f>
        <v>77.429499820000004</v>
      </c>
      <c r="S4885" s="2">
        <f>[1]!s_pq_avgamount(A4885,"20260101","",100000000)</f>
        <v>0.71036238366972482</v>
      </c>
      <c r="T4885" s="17">
        <f>[1]!s_ipo_dilutedpe(A4885)</f>
        <v>22.98</v>
      </c>
      <c r="U4885" s="12">
        <f>[1]!s_ipo_collection_total(A4885,100000000)</f>
        <v>14.22</v>
      </c>
      <c r="V4885" s="18">
        <f>[1]!s_val_pe_ttm(A4885,"")</f>
        <v>26.420873641967773</v>
      </c>
    </row>
    <row r="4886" spans="1:22" x14ac:dyDescent="0.3">
      <c r="A4886" s="12" t="s">
        <v>9956</v>
      </c>
      <c r="B4886" s="12" t="s">
        <v>9957</v>
      </c>
      <c r="C4886" s="16" t="str">
        <f>[1]!s_info_mkt(A4886)</f>
        <v>主板</v>
      </c>
      <c r="D4886" s="16" t="str">
        <f>[1]!s_ipo_listeddate(A4886)</f>
        <v>2007-01-26</v>
      </c>
      <c r="E4886" s="16" t="str">
        <f>[1]!s_info_industry_csrc2023(A4886,"",3)</f>
        <v>化学原料和化学制品制造业</v>
      </c>
      <c r="F4886" s="16">
        <f>[1]!s_is(A4886,83,"FY","YTD","20251231",1,"",100000000)</f>
        <v>35.496418782199996</v>
      </c>
      <c r="G4886" s="16">
        <f>[1]!s_is(A4886,83,"FY","YTD","20241231",1,"",100000000)</f>
        <v>40.614519160299999</v>
      </c>
      <c r="H4886" s="16">
        <f>[1]!s_is(A4886,61,"FY","YTD","20251231",1,"",100000000)</f>
        <v>-5.1748929262000001</v>
      </c>
      <c r="I4886" s="16">
        <f>[1]!s_is(A4886,61,"FY","YTD","20241231",1,"",100000000)</f>
        <v>-4.3545730986000004</v>
      </c>
      <c r="J4886" s="16">
        <f>[1]!s_fa_roe(A4886,"20251231")</f>
        <v>-12.363300000000001</v>
      </c>
      <c r="K4886" s="16">
        <f>[1]!s_stmnote_rdexp(A4886,"20251231",1,10000)</f>
        <v>3123.9820920000002</v>
      </c>
      <c r="L4886" s="16">
        <f>[1]!s_margin_tradingbalance(A4886,"",10000)</f>
        <v>13277.548000000001</v>
      </c>
      <c r="M4886" s="16">
        <f>[1]!s_margin_seclendingbalance(A4886,"",10000)</f>
        <v>28.926400000000001</v>
      </c>
      <c r="N4886" s="17">
        <f>[1]!s_val_ev(A4886,"",100000000)</f>
        <v>32.162000245199998</v>
      </c>
      <c r="O4886" s="17">
        <f>[1]!share_freesharesmv(A4886,"",100000000)</f>
        <v>13.4996754564</v>
      </c>
      <c r="P4886" s="17">
        <f ca="1">[1]!s_dq_amount_btin(A4886,TODAY()-1,100000000)</f>
        <v>0.24704884999999999</v>
      </c>
      <c r="Q4886" s="17">
        <f ca="1">[1]!s_dq_turn(A4886,TODAY()-1)</f>
        <v>0.7621117894760957</v>
      </c>
      <c r="R4886" s="2">
        <f>[1]!s_pq_amount(A4886,"20260101","",100000000)</f>
        <v>193.43024582000001</v>
      </c>
      <c r="S4886" s="2">
        <f>[1]!s_pq_avgamount(A4886,"20260101","",100000000)</f>
        <v>1.7910207946296295</v>
      </c>
      <c r="T4886" s="17">
        <f>[1]!s_ipo_dilutedpe(A4886)</f>
        <v>21.18</v>
      </c>
      <c r="U4886" s="12">
        <f>[1]!s_ipo_collection_total(A4886,100000000)</f>
        <v>4.32</v>
      </c>
      <c r="V4886" s="18">
        <f>[1]!s_val_pe_ttm(A4886,"")</f>
        <v>-7.9238524436950684</v>
      </c>
    </row>
    <row r="4887" spans="1:22" x14ac:dyDescent="0.3">
      <c r="A4887" s="12" t="s">
        <v>9958</v>
      </c>
      <c r="B4887" s="12" t="s">
        <v>9959</v>
      </c>
      <c r="C4887" s="16" t="str">
        <f>[1]!s_info_mkt(A4887)</f>
        <v>主板</v>
      </c>
      <c r="D4887" s="16" t="str">
        <f>[1]!s_ipo_listeddate(A4887)</f>
        <v>2019-01-17</v>
      </c>
      <c r="E4887" s="16" t="str">
        <f>[1]!s_info_industry_csrc2023(A4887,"",3)</f>
        <v>资本市场服务</v>
      </c>
      <c r="F4887" s="16">
        <f>[1]!s_is(A4887,83,"FY","YTD","20251231",1,"",100000000)</f>
        <v>16.978227538500001</v>
      </c>
      <c r="G4887" s="16">
        <f>[1]!s_is(A4887,83,"FY","YTD","20241231",1,"",100000000)</f>
        <v>14.347515425699999</v>
      </c>
      <c r="H4887" s="16">
        <f>[1]!s_is(A4887,61,"FY","YTD","20251231",1,"",100000000)</f>
        <v>5.0623121476000001</v>
      </c>
      <c r="I4887" s="16">
        <f>[1]!s_is(A4887,61,"FY","YTD","20241231",1,"",100000000)</f>
        <v>3.5315326195999996</v>
      </c>
      <c r="J4887" s="16">
        <f>[1]!s_fa_roe(A4887,"20251231")</f>
        <v>7.2740999999999998</v>
      </c>
      <c r="K4887" s="16">
        <f>[1]!s_stmnote_rdexp(A4887,"20251231",1,10000)</f>
        <v>0</v>
      </c>
      <c r="L4887" s="16">
        <f>[1]!s_margin_tradingbalance(A4887,"",10000)</f>
        <v>29643.277399999999</v>
      </c>
      <c r="M4887" s="16">
        <f>[1]!s_margin_seclendingbalance(A4887,"",10000)</f>
        <v>100.3233</v>
      </c>
      <c r="N4887" s="17">
        <f>[1]!s_val_ev(A4887,"",100000000)</f>
        <v>369.9</v>
      </c>
      <c r="O4887" s="17">
        <f>[1]!share_freesharesmv(A4887,"",100000000)</f>
        <v>36.99</v>
      </c>
      <c r="P4887" s="17">
        <f ca="1">[1]!s_dq_amount_btin(A4887,TODAY()-1,100000000)</f>
        <v>1.3565109500000001</v>
      </c>
      <c r="Q4887" s="17">
        <f ca="1">[1]!s_dq_turn(A4887,TODAY()-1)</f>
        <v>0.36317840740740742</v>
      </c>
      <c r="R4887" s="2">
        <f>[1]!s_pq_amount(A4887,"20260101","",100000000)</f>
        <v>535.90897823</v>
      </c>
      <c r="S4887" s="2">
        <f>[1]!s_pq_avgamount(A4887,"20260101","",100000000)</f>
        <v>4.9165961305504586</v>
      </c>
      <c r="T4887" s="17">
        <f>[1]!s_ipo_dilutedpe(A4887)</f>
        <v>22.98</v>
      </c>
      <c r="U4887" s="12">
        <f>[1]!s_ipo_collection_total(A4887,100000000)</f>
        <v>9.7739999999999991</v>
      </c>
      <c r="V4887" s="18">
        <f>[1]!s_val_pe_ttm(A4887,"")</f>
        <v>74.432502746582031</v>
      </c>
    </row>
    <row r="4888" spans="1:22" x14ac:dyDescent="0.3">
      <c r="A4888" s="12" t="s">
        <v>9960</v>
      </c>
      <c r="B4888" s="12" t="s">
        <v>9961</v>
      </c>
      <c r="C4888" s="16" t="str">
        <f>[1]!s_info_mkt(A4888)</f>
        <v>主板</v>
      </c>
      <c r="D4888" s="16" t="str">
        <f>[1]!s_ipo_listeddate(A4888)</f>
        <v>2016-12-28</v>
      </c>
      <c r="E4888" s="16" t="str">
        <f>[1]!s_info_industry_csrc2023(A4888,"",3)</f>
        <v>食品制造业</v>
      </c>
      <c r="F4888" s="16">
        <f>[1]!s_is(A4888,83,"FY","YTD","20251231",1,"",100000000)</f>
        <v>20.805447691299999</v>
      </c>
      <c r="G4888" s="16">
        <f>[1]!s_is(A4888,83,"FY","YTD","20241231",1,"",100000000)</f>
        <v>23.137079679799999</v>
      </c>
      <c r="H4888" s="16">
        <f>[1]!s_is(A4888,61,"FY","YTD","20251231",1,"",100000000)</f>
        <v>1.3959422137000002</v>
      </c>
      <c r="I4888" s="16">
        <f>[1]!s_is(A4888,61,"FY","YTD","20241231",1,"",100000000)</f>
        <v>2.4875623539</v>
      </c>
      <c r="J4888" s="16">
        <f>[1]!s_fa_roe(A4888,"20251231")</f>
        <v>8.6920999999999999</v>
      </c>
      <c r="K4888" s="16">
        <f>[1]!s_stmnote_rdexp(A4888,"20251231",1,10000)</f>
        <v>2255.727222</v>
      </c>
      <c r="L4888" s="16">
        <f>[1]!s_margin_tradingbalance(A4888,"",10000)</f>
        <v>0</v>
      </c>
      <c r="M4888" s="16">
        <f>[1]!s_margin_seclendingbalance(A4888,"",10000)</f>
        <v>0</v>
      </c>
      <c r="N4888" s="17">
        <f>[1]!s_val_ev(A4888,"",100000000)</f>
        <v>31.488</v>
      </c>
      <c r="O4888" s="17">
        <f>[1]!share_freesharesmv(A4888,"",100000000)</f>
        <v>15.902620799999999</v>
      </c>
      <c r="P4888" s="17">
        <f ca="1">[1]!s_dq_amount_btin(A4888,TODAY()-1,100000000)</f>
        <v>1.3864146900000001</v>
      </c>
      <c r="Q4888" s="17">
        <f ca="1">[1]!s_dq_turn(A4888,TODAY()-1)</f>
        <v>4.3056666666666663</v>
      </c>
      <c r="R4888" s="2">
        <f>[1]!s_pq_amount(A4888,"20260101","",100000000)</f>
        <v>88.682448429999994</v>
      </c>
      <c r="S4888" s="2">
        <f>[1]!s_pq_avgamount(A4888,"20260101","",100000000)</f>
        <v>0.81360044431192668</v>
      </c>
      <c r="T4888" s="17">
        <f>[1]!s_ipo_dilutedpe(A4888)</f>
        <v>22.98</v>
      </c>
      <c r="U4888" s="12">
        <f>[1]!s_ipo_collection_total(A4888,100000000)</f>
        <v>6.0960000000000001</v>
      </c>
      <c r="V4888" s="18">
        <f>[1]!s_val_pe_ttm(A4888,"")</f>
        <v>33.364665985107422</v>
      </c>
    </row>
    <row r="4889" spans="1:22" x14ac:dyDescent="0.3">
      <c r="A4889" s="12" t="s">
        <v>471</v>
      </c>
      <c r="B4889" s="12" t="s">
        <v>472</v>
      </c>
      <c r="C4889" s="16" t="str">
        <f>[1]!s_info_mkt(A4889)</f>
        <v>北证</v>
      </c>
      <c r="D4889" s="16" t="str">
        <f>[1]!s_ipo_listeddate(A4889)</f>
        <v>2023-11-10</v>
      </c>
      <c r="E4889" s="16" t="str">
        <f>[1]!s_info_industry_csrc2023(A4889,"",3)</f>
        <v>通用设备制造业</v>
      </c>
      <c r="F4889" s="16">
        <f>[1]!s_is(A4889,83,"FY","YTD","20251231",1,"",100000000)</f>
        <v>1.1215587478</v>
      </c>
      <c r="G4889" s="16">
        <f>[1]!s_is(A4889,83,"FY","YTD","20241231",1,"",100000000)</f>
        <v>1.3722017471000001</v>
      </c>
      <c r="H4889" s="16">
        <f>[1]!s_is(A4889,61,"FY","YTD","20251231",1,"",100000000)</f>
        <v>0.19410377500000001</v>
      </c>
      <c r="I4889" s="16">
        <f>[1]!s_is(A4889,61,"FY","YTD","20241231",1,"",100000000)</f>
        <v>0.23136173199999999</v>
      </c>
      <c r="J4889" s="16">
        <f>[1]!s_fa_roe(A4889,"20251231")</f>
        <v>3.8544</v>
      </c>
      <c r="K4889" s="16">
        <f>[1]!s_stmnote_rdexp(A4889,"20251231",1,10000)</f>
        <v>492.578283</v>
      </c>
      <c r="L4889" s="16">
        <f>[1]!s_margin_tradingbalance(A4889,"",10000)</f>
        <v>646.84569999999997</v>
      </c>
      <c r="M4889" s="16">
        <f>[1]!s_margin_seclendingbalance(A4889,"",10000)</f>
        <v>0</v>
      </c>
      <c r="N4889" s="17">
        <f>[1]!s_val_ev(A4889,"",100000000)</f>
        <v>8.7181850000000001</v>
      </c>
      <c r="O4889" s="17">
        <f>[1]!share_freesharesmv(A4889,"",100000000)</f>
        <v>2.7378379000000002</v>
      </c>
      <c r="P4889" s="17">
        <f ca="1">[1]!s_dq_amount_btin(A4889,TODAY()-1,100000000)</f>
        <v>8.4964750000000006E-2</v>
      </c>
      <c r="Q4889" s="17">
        <f ca="1">[1]!s_dq_turn(A4889,TODAY()-1)</f>
        <v>1.4534606590450572</v>
      </c>
      <c r="R4889" s="2">
        <f>[1]!s_pq_amount(A4889,"20260101","",100000000)</f>
        <v>8.3404695199999992</v>
      </c>
      <c r="S4889" s="2">
        <f>[1]!s_pq_avgamount(A4889,"20260101","",100000000)</f>
        <v>7.651806899082568E-2</v>
      </c>
      <c r="T4889" s="17">
        <f>[1]!s_ipo_dilutedpe(A4889)</f>
        <v>15.63</v>
      </c>
      <c r="U4889" s="12">
        <f>[1]!s_ipo_collection_total(A4889,100000000)</f>
        <v>2.164253</v>
      </c>
      <c r="V4889" s="18">
        <f>[1]!s_val_pe_ttm(A4889,"")</f>
        <v>35.030742645263672</v>
      </c>
    </row>
    <row r="4890" spans="1:22" x14ac:dyDescent="0.3">
      <c r="A4890" s="12" t="s">
        <v>9962</v>
      </c>
      <c r="B4890" s="12" t="s">
        <v>9963</v>
      </c>
      <c r="C4890" s="16" t="str">
        <f>[1]!s_info_mkt(A4890)</f>
        <v>主板</v>
      </c>
      <c r="D4890" s="16" t="str">
        <f>[1]!s_ipo_listeddate(A4890)</f>
        <v>2007-05-30</v>
      </c>
      <c r="E4890" s="16" t="str">
        <f>[1]!s_info_industry_csrc2023(A4890,"",3)</f>
        <v>金属制品业</v>
      </c>
      <c r="F4890" s="16">
        <f>[1]!s_is(A4890,83,"FY","YTD","20251231",1,"",100000000)</f>
        <v>93.784719187199997</v>
      </c>
      <c r="G4890" s="16">
        <f>[1]!s_is(A4890,83,"FY","YTD","20241231",1,"",100000000)</f>
        <v>112.42285150719999</v>
      </c>
      <c r="H4890" s="16">
        <f>[1]!s_is(A4890,61,"FY","YTD","20251231",1,"",100000000)</f>
        <v>0.4898903879</v>
      </c>
      <c r="I4890" s="16">
        <f>[1]!s_is(A4890,61,"FY","YTD","20241231",1,"",100000000)</f>
        <v>1.9045114207</v>
      </c>
      <c r="J4890" s="16">
        <f>[1]!s_fa_roe(A4890,"20251231")</f>
        <v>0.75690000000000002</v>
      </c>
      <c r="K4890" s="16">
        <f>[1]!s_stmnote_rdexp(A4890,"20251231",1,10000)</f>
        <v>35452.244859999999</v>
      </c>
      <c r="L4890" s="16">
        <f>[1]!s_margin_tradingbalance(A4890,"",10000)</f>
        <v>32780.599499999997</v>
      </c>
      <c r="M4890" s="16">
        <f>[1]!s_margin_seclendingbalance(A4890,"",10000)</f>
        <v>38.347099999999998</v>
      </c>
      <c r="N4890" s="17">
        <f>[1]!s_val_ev(A4890,"",100000000)</f>
        <v>84.110396047600005</v>
      </c>
      <c r="O4890" s="17">
        <f>[1]!share_freesharesmv(A4890,"",100000000)</f>
        <v>46.708458581199999</v>
      </c>
      <c r="P4890" s="17">
        <f ca="1">[1]!s_dq_amount_btin(A4890,TODAY()-1,100000000)</f>
        <v>2.31914563</v>
      </c>
      <c r="Q4890" s="17">
        <f ca="1">[1]!s_dq_turn(A4890,TODAY()-1)</f>
        <v>2.910932162917633</v>
      </c>
      <c r="R4890" s="2">
        <f>[1]!s_pq_amount(A4890,"20260101","",100000000)</f>
        <v>304.59607384999998</v>
      </c>
      <c r="S4890" s="2">
        <f>[1]!s_pq_avgamount(A4890,"20260101","",100000000)</f>
        <v>2.7944593931192658</v>
      </c>
      <c r="T4890" s="17">
        <f>[1]!s_ipo_dilutedpe(A4890)</f>
        <v>21.33</v>
      </c>
      <c r="U4890" s="12">
        <f>[1]!s_ipo_collection_total(A4890,100000000)</f>
        <v>4.8</v>
      </c>
      <c r="V4890" s="18">
        <f>[1]!s_val_pe_ttm(A4890,"")</f>
        <v>485.03872680664063</v>
      </c>
    </row>
    <row r="4891" spans="1:22" x14ac:dyDescent="0.3">
      <c r="A4891" s="12" t="s">
        <v>9964</v>
      </c>
      <c r="B4891" s="12" t="s">
        <v>9965</v>
      </c>
      <c r="C4891" s="16" t="str">
        <f>[1]!s_info_mkt(A4891)</f>
        <v>创业板</v>
      </c>
      <c r="D4891" s="16" t="str">
        <f>[1]!s_ipo_listeddate(A4891)</f>
        <v>2011-03-16</v>
      </c>
      <c r="E4891" s="16" t="str">
        <f>[1]!s_info_industry_csrc2023(A4891,"",3)</f>
        <v>生态保护和环境治理业</v>
      </c>
      <c r="F4891" s="16">
        <f>[1]!s_is(A4891,83,"FY","YTD","20251231",1,"",100000000)</f>
        <v>16.403941935399999</v>
      </c>
      <c r="G4891" s="16">
        <f>[1]!s_is(A4891,83,"FY","YTD","20241231",1,"",100000000)</f>
        <v>20.4763043154</v>
      </c>
      <c r="H4891" s="16">
        <f>[1]!s_is(A4891,61,"FY","YTD","20251231",1,"",100000000)</f>
        <v>-3.4961694680000002</v>
      </c>
      <c r="I4891" s="16">
        <f>[1]!s_is(A4891,61,"FY","YTD","20241231",1,"",100000000)</f>
        <v>-7.3640191971000002</v>
      </c>
      <c r="J4891" s="16">
        <f>[1]!s_fa_roe(A4891,"20251231")</f>
        <v>-12.9313</v>
      </c>
      <c r="K4891" s="16">
        <f>[1]!s_stmnote_rdexp(A4891,"20251231",1,10000)</f>
        <v>5276.1778999999997</v>
      </c>
      <c r="L4891" s="16">
        <f>[1]!s_margin_tradingbalance(A4891,"",10000)</f>
        <v>0</v>
      </c>
      <c r="M4891" s="16">
        <f>[1]!s_margin_seclendingbalance(A4891,"",10000)</f>
        <v>0</v>
      </c>
      <c r="N4891" s="17">
        <f>[1]!s_val_ev(A4891,"",100000000)</f>
        <v>39.630122289999996</v>
      </c>
      <c r="O4891" s="17">
        <f>[1]!share_freesharesmv(A4891,"",100000000)</f>
        <v>28.2638803348</v>
      </c>
      <c r="P4891" s="17">
        <f ca="1">[1]!s_dq_amount_btin(A4891,TODAY()-1,100000000)</f>
        <v>1.12460578</v>
      </c>
      <c r="Q4891" s="17">
        <f ca="1">[1]!s_dq_turn(A4891,TODAY()-1)</f>
        <v>2.8441872085959115</v>
      </c>
      <c r="R4891" s="2">
        <f>[1]!s_pq_amount(A4891,"20260101","",100000000)</f>
        <v>150.64271146999999</v>
      </c>
      <c r="S4891" s="2">
        <f>[1]!s_pq_avgamount(A4891,"20260101","",100000000)</f>
        <v>1.3820432244954126</v>
      </c>
      <c r="T4891" s="17">
        <f>[1]!s_ipo_dilutedpe(A4891)</f>
        <v>69.64</v>
      </c>
      <c r="U4891" s="12">
        <f>[1]!s_ipo_collection_total(A4891,100000000)</f>
        <v>7.7805</v>
      </c>
      <c r="V4891" s="18">
        <f>[1]!s_val_pe_ttm(A4891,"")</f>
        <v>-13.731875419616699</v>
      </c>
    </row>
    <row r="4892" spans="1:22" x14ac:dyDescent="0.3">
      <c r="A4892" s="12" t="s">
        <v>9966</v>
      </c>
      <c r="B4892" s="12" t="s">
        <v>9967</v>
      </c>
      <c r="C4892" s="16" t="str">
        <f>[1]!s_info_mkt(A4892)</f>
        <v>主板</v>
      </c>
      <c r="D4892" s="16" t="str">
        <f>[1]!s_ipo_listeddate(A4892)</f>
        <v>1999-09-09</v>
      </c>
      <c r="E4892" s="16" t="str">
        <f>[1]!s_info_industry_csrc2023(A4892,"",3)</f>
        <v>煤炭开采和洗选业</v>
      </c>
      <c r="F4892" s="16">
        <f>[1]!s_is(A4892,83,"FY","YTD","20251231",1,"",100000000)</f>
        <v>151.40173815270001</v>
      </c>
      <c r="G4892" s="16">
        <f>[1]!s_is(A4892,83,"FY","YTD","20241231",1,"",100000000)</f>
        <v>187.31475149869999</v>
      </c>
      <c r="H4892" s="16">
        <f>[1]!s_is(A4892,61,"FY","YTD","20251231",1,"",100000000)</f>
        <v>6.1264651346000001</v>
      </c>
      <c r="I4892" s="16">
        <f>[1]!s_is(A4892,61,"FY","YTD","20241231",1,"",100000000)</f>
        <v>12.083017464800001</v>
      </c>
      <c r="J4892" s="16">
        <f>[1]!s_fa_roe(A4892,"20251231")</f>
        <v>3.0586000000000002</v>
      </c>
      <c r="K4892" s="16">
        <f>[1]!s_stmnote_rdexp(A4892,"20251231",1,10000)</f>
        <v>49597.033789000001</v>
      </c>
      <c r="L4892" s="16">
        <f>[1]!s_margin_tradingbalance(A4892,"",10000)</f>
        <v>16821.304800000002</v>
      </c>
      <c r="M4892" s="16">
        <f>[1]!s_margin_seclendingbalance(A4892,"",10000)</f>
        <v>519.68499999999995</v>
      </c>
      <c r="N4892" s="17">
        <f>[1]!s_val_ev(A4892,"",100000000)</f>
        <v>173.7444986145</v>
      </c>
      <c r="O4892" s="17">
        <f>[1]!share_freesharesmv(A4892,"",100000000)</f>
        <v>47.513325470999995</v>
      </c>
      <c r="P4892" s="17">
        <f ca="1">[1]!s_dq_amount_btin(A4892,TODAY()-1,100000000)</f>
        <v>1.3297607199999999</v>
      </c>
      <c r="Q4892" s="17">
        <f ca="1">[1]!s_dq_turn(A4892,TODAY()-1)</f>
        <v>0.79271863156105127</v>
      </c>
      <c r="R4892" s="2">
        <f>[1]!s_pq_amount(A4892,"20260101","",100000000)</f>
        <v>185.77985475</v>
      </c>
      <c r="S4892" s="2">
        <f>[1]!s_pq_avgamount(A4892,"20260101","",100000000)</f>
        <v>1.7044023371559631</v>
      </c>
      <c r="T4892" s="17">
        <f>[1]!s_ipo_dilutedpe(A4892)</f>
        <v>0</v>
      </c>
      <c r="U4892" s="12">
        <f>[1]!s_ipo_collection_total(A4892,100000000)</f>
        <v>7.83</v>
      </c>
      <c r="V4892" s="18">
        <f>[1]!s_val_pe_ttm(A4892,"")</f>
        <v>42.887760162353516</v>
      </c>
    </row>
    <row r="4893" spans="1:22" x14ac:dyDescent="0.3">
      <c r="A4893" s="12" t="s">
        <v>9968</v>
      </c>
      <c r="B4893" s="12" t="s">
        <v>9969</v>
      </c>
      <c r="C4893" s="16" t="str">
        <f>[1]!s_info_mkt(A4893)</f>
        <v>主板</v>
      </c>
      <c r="D4893" s="16" t="str">
        <f>[1]!s_ipo_listeddate(A4893)</f>
        <v>1996-07-16</v>
      </c>
      <c r="E4893" s="16" t="str">
        <f>[1]!s_info_industry_csrc2023(A4893,"",3)</f>
        <v>非金属矿物制品业</v>
      </c>
      <c r="F4893" s="16">
        <f>[1]!s_is(A4893,83,"FY","YTD","20251231",1,"",100000000)</f>
        <v>14.773895095799999</v>
      </c>
      <c r="G4893" s="16">
        <f>[1]!s_is(A4893,83,"FY","YTD","20241231",1,"",100000000)</f>
        <v>17.005199723400001</v>
      </c>
      <c r="H4893" s="16">
        <f>[1]!s_is(A4893,61,"FY","YTD","20251231",1,"",100000000)</f>
        <v>1.8335792161000002</v>
      </c>
      <c r="I4893" s="16">
        <f>[1]!s_is(A4893,61,"FY","YTD","20241231",1,"",100000000)</f>
        <v>2.0981890913999997</v>
      </c>
      <c r="J4893" s="16">
        <f>[1]!s_fa_roe(A4893,"20251231")</f>
        <v>6.3742999999999999</v>
      </c>
      <c r="K4893" s="16">
        <f>[1]!s_stmnote_rdexp(A4893,"20251231",1,10000)</f>
        <v>0</v>
      </c>
      <c r="L4893" s="16">
        <f>[1]!s_margin_tradingbalance(A4893,"",10000)</f>
        <v>0</v>
      </c>
      <c r="M4893" s="16">
        <f>[1]!s_margin_seclendingbalance(A4893,"",10000)</f>
        <v>0</v>
      </c>
      <c r="N4893" s="17">
        <f>[1]!s_val_ev(A4893,"",100000000)</f>
        <v>88.737801759399986</v>
      </c>
      <c r="O4893" s="17">
        <f>[1]!share_freesharesmv(A4893,"",100000000)</f>
        <v>20.433564432600001</v>
      </c>
      <c r="P4893" s="17">
        <f ca="1">[1]!s_dq_amount_btin(A4893,TODAY()-1,100000000)</f>
        <v>0.84907960999999998</v>
      </c>
      <c r="Q4893" s="17">
        <f ca="1">[1]!s_dq_turn(A4893,TODAY()-1)</f>
        <v>0.95521437243685681</v>
      </c>
      <c r="R4893" s="2">
        <f>[1]!s_pq_amount(A4893,"20260101","",100000000)</f>
        <v>111.98295186</v>
      </c>
      <c r="S4893" s="2">
        <f>[1]!s_pq_avgamount(A4893,"20260101","",100000000)</f>
        <v>1.0273665308256881</v>
      </c>
      <c r="T4893" s="17">
        <f>[1]!s_ipo_dilutedpe(A4893)</f>
        <v>17.600000000000001</v>
      </c>
      <c r="U4893" s="12">
        <f>[1]!s_ipo_collection_total(A4893,100000000)</f>
        <v>0.7772</v>
      </c>
      <c r="V4893" s="18">
        <f>[1]!s_val_pe_ttm(A4893,"")</f>
        <v>47.849937438964844</v>
      </c>
    </row>
    <row r="4894" spans="1:22" x14ac:dyDescent="0.3">
      <c r="A4894" s="12" t="s">
        <v>9970</v>
      </c>
      <c r="B4894" s="12" t="s">
        <v>9971</v>
      </c>
      <c r="C4894" s="16" t="str">
        <f>[1]!s_info_mkt(A4894)</f>
        <v>主板</v>
      </c>
      <c r="D4894" s="16" t="str">
        <f>[1]!s_ipo_listeddate(A4894)</f>
        <v>2017-09-15</v>
      </c>
      <c r="E4894" s="16" t="str">
        <f>[1]!s_info_industry_csrc2023(A4894,"",3)</f>
        <v>文教、工美、体育和娱乐用品制造业</v>
      </c>
      <c r="F4894" s="16">
        <f>[1]!s_is(A4894,83,"FY","YTD","20251231",1,"",100000000)</f>
        <v>11.759066640999999</v>
      </c>
      <c r="G4894" s="16">
        <f>[1]!s_is(A4894,83,"FY","YTD","20241231",1,"",100000000)</f>
        <v>12.1385764397</v>
      </c>
      <c r="H4894" s="16">
        <f>[1]!s_is(A4894,61,"FY","YTD","20251231",1,"",100000000)</f>
        <v>0.62988589309999998</v>
      </c>
      <c r="I4894" s="16">
        <f>[1]!s_is(A4894,61,"FY","YTD","20241231",1,"",100000000)</f>
        <v>1.0911879562</v>
      </c>
      <c r="J4894" s="16">
        <f>[1]!s_fa_roe(A4894,"20251231")</f>
        <v>3.6457000000000002</v>
      </c>
      <c r="K4894" s="16">
        <f>[1]!s_stmnote_rdexp(A4894,"20251231",1,10000)</f>
        <v>5156.5452909999995</v>
      </c>
      <c r="L4894" s="16">
        <f>[1]!s_margin_tradingbalance(A4894,"",10000)</f>
        <v>0</v>
      </c>
      <c r="M4894" s="16">
        <f>[1]!s_margin_seclendingbalance(A4894,"",10000)</f>
        <v>0</v>
      </c>
      <c r="N4894" s="17">
        <f>[1]!s_val_ev(A4894,"",100000000)</f>
        <v>33.283878995199998</v>
      </c>
      <c r="O4894" s="17">
        <f>[1]!share_freesharesmv(A4894,"",100000000)</f>
        <v>23.501483755199999</v>
      </c>
      <c r="P4894" s="17">
        <f ca="1">[1]!s_dq_amount_btin(A4894,TODAY()-1,100000000)</f>
        <v>1.10123215</v>
      </c>
      <c r="Q4894" s="17">
        <f ca="1">[1]!s_dq_turn(A4894,TODAY()-1)</f>
        <v>3.2546274830413311</v>
      </c>
      <c r="R4894" s="2">
        <f>[1]!s_pq_amount(A4894,"20260101","",100000000)</f>
        <v>142.35001908999999</v>
      </c>
      <c r="S4894" s="2">
        <f>[1]!s_pq_avgamount(A4894,"20260101","",100000000)</f>
        <v>1.3059634778899083</v>
      </c>
      <c r="T4894" s="17">
        <f>[1]!s_ipo_dilutedpe(A4894)</f>
        <v>22.99</v>
      </c>
      <c r="U4894" s="12">
        <f>[1]!s_ipo_collection_total(A4894,100000000)</f>
        <v>4.8150000000000004</v>
      </c>
      <c r="V4894" s="18">
        <f>[1]!s_val_pe_ttm(A4894,"")</f>
        <v>52.166168212890625</v>
      </c>
    </row>
    <row r="4895" spans="1:22" x14ac:dyDescent="0.3">
      <c r="A4895" s="12" t="s">
        <v>9972</v>
      </c>
      <c r="B4895" s="12" t="s">
        <v>9973</v>
      </c>
      <c r="C4895" s="16" t="str">
        <f>[1]!s_info_mkt(A4895)</f>
        <v>科创板</v>
      </c>
      <c r="D4895" s="16" t="str">
        <f>[1]!s_ipo_listeddate(A4895)</f>
        <v>2020-08-17</v>
      </c>
      <c r="E4895" s="16" t="str">
        <f>[1]!s_info_industry_csrc2023(A4895,"",3)</f>
        <v>计算机、通信和其他电子设备制造业</v>
      </c>
      <c r="F4895" s="16">
        <f>[1]!s_is(A4895,83,"FY","YTD","20251231",1,"",100000000)</f>
        <v>24.987602254899997</v>
      </c>
      <c r="G4895" s="16">
        <f>[1]!s_is(A4895,83,"FY","YTD","20241231",1,"",100000000)</f>
        <v>34.131337102399996</v>
      </c>
      <c r="H4895" s="16">
        <f>[1]!s_is(A4895,61,"FY","YTD","20251231",1,"",100000000)</f>
        <v>-2.0821696918999999</v>
      </c>
      <c r="I4895" s="16">
        <f>[1]!s_is(A4895,61,"FY","YTD","20241231",1,"",100000000)</f>
        <v>-1.9031866486000002</v>
      </c>
      <c r="J4895" s="16">
        <f>[1]!s_fa_roe(A4895,"20251231")</f>
        <v>-4.9767999999999999</v>
      </c>
      <c r="K4895" s="16">
        <f>[1]!s_stmnote_rdexp(A4895,"20251231",1,10000)</f>
        <v>18355.564038999997</v>
      </c>
      <c r="L4895" s="16">
        <f>[1]!s_margin_tradingbalance(A4895,"",10000)</f>
        <v>11558.2827</v>
      </c>
      <c r="M4895" s="16">
        <f>[1]!s_margin_seclendingbalance(A4895,"",10000)</f>
        <v>3.96</v>
      </c>
      <c r="N4895" s="17">
        <f>[1]!s_val_ev(A4895,"",100000000)</f>
        <v>176.00000352000001</v>
      </c>
      <c r="O4895" s="17">
        <f>[1]!share_freesharesmv(A4895,"",100000000)</f>
        <v>18.274787519999997</v>
      </c>
      <c r="P4895" s="17">
        <f ca="1">[1]!s_dq_amount_btin(A4895,TODAY()-1,100000000)</f>
        <v>2.2428907599999999</v>
      </c>
      <c r="Q4895" s="17">
        <f ca="1">[1]!s_dq_turn(A4895,TODAY()-1)</f>
        <v>1.2674052946518939</v>
      </c>
      <c r="R4895" s="2">
        <f>[1]!s_pq_amount(A4895,"20260101","",100000000)</f>
        <v>138.20296443999999</v>
      </c>
      <c r="S4895" s="2">
        <f>[1]!s_pq_avgamount(A4895,"20260101","",100000000)</f>
        <v>1.2679171049541285</v>
      </c>
      <c r="T4895" s="17">
        <f>[1]!s_ipo_dilutedpe(A4895)</f>
        <v>38.35</v>
      </c>
      <c r="U4895" s="12">
        <f>[1]!s_ipo_collection_total(A4895,100000000)</f>
        <v>4.0666674799999996</v>
      </c>
      <c r="V4895" s="18">
        <f>[1]!s_val_pe_ttm(A4895,"")</f>
        <v>-79.7547607421875</v>
      </c>
    </row>
    <row r="4896" spans="1:22" x14ac:dyDescent="0.3">
      <c r="A4896" s="12" t="s">
        <v>9974</v>
      </c>
      <c r="B4896" s="12" t="s">
        <v>9975</v>
      </c>
      <c r="C4896" s="16" t="str">
        <f>[1]!s_info_mkt(A4896)</f>
        <v>主板</v>
      </c>
      <c r="D4896" s="16" t="str">
        <f>[1]!s_ipo_listeddate(A4896)</f>
        <v>1999-05-07</v>
      </c>
      <c r="E4896" s="16" t="str">
        <f>[1]!s_info_industry_csrc2023(A4896,"",3)</f>
        <v>房地产业</v>
      </c>
      <c r="F4896" s="16">
        <f>[1]!s_is(A4896,83,"FY","YTD","20251231",1,"",100000000)</f>
        <v>2.6967038801999998</v>
      </c>
      <c r="G4896" s="16">
        <f>[1]!s_is(A4896,83,"FY","YTD","20241231",1,"",100000000)</f>
        <v>3.2211618375</v>
      </c>
      <c r="H4896" s="16">
        <f>[1]!s_is(A4896,61,"FY","YTD","20251231",1,"",100000000)</f>
        <v>-4.3706280990000002</v>
      </c>
      <c r="I4896" s="16">
        <f>[1]!s_is(A4896,61,"FY","YTD","20241231",1,"",100000000)</f>
        <v>-0.66012524679999995</v>
      </c>
      <c r="J4896" s="16">
        <f>[1]!s_fa_roe(A4896,"20251231")</f>
        <v>-51.6143</v>
      </c>
      <c r="K4896" s="16">
        <f>[1]!s_stmnote_rdexp(A4896,"20251231",1,10000)</f>
        <v>2382.7996469999998</v>
      </c>
      <c r="L4896" s="16">
        <f>[1]!s_margin_tradingbalance(A4896,"",10000)</f>
        <v>0</v>
      </c>
      <c r="M4896" s="16">
        <f>[1]!s_margin_seclendingbalance(A4896,"",10000)</f>
        <v>0</v>
      </c>
      <c r="N4896" s="17">
        <f>[1]!s_val_ev(A4896,"",100000000)</f>
        <v>17.0270841305</v>
      </c>
      <c r="O4896" s="17">
        <f>[1]!share_freesharesmv(A4896,"",100000000)</f>
        <v>9.9717154310999998</v>
      </c>
      <c r="P4896" s="17">
        <f ca="1">[1]!s_dq_amount_btin(A4896,TODAY()-1,100000000)</f>
        <v>0.17804406</v>
      </c>
      <c r="Q4896" s="17">
        <f ca="1">[1]!s_dq_turn(A4896,TODAY()-1)</f>
        <v>1.0364154559941288</v>
      </c>
      <c r="R4896" s="2">
        <f>[1]!s_pq_amount(A4896,"20260101","",100000000)</f>
        <v>36.181522309999998</v>
      </c>
      <c r="S4896" s="2">
        <f>[1]!s_pq_avgamount(A4896,"20260101","",100000000)</f>
        <v>0.33501409546296296</v>
      </c>
      <c r="T4896" s="17">
        <f>[1]!s_ipo_dilutedpe(A4896)</f>
        <v>0</v>
      </c>
      <c r="U4896" s="12">
        <f>[1]!s_ipo_collection_total(A4896,100000000)</f>
        <v>3.1080000000000001</v>
      </c>
      <c r="V4896" s="18">
        <f>[1]!s_val_pe_ttm(A4896,"")</f>
        <v>-3.9295141696929932</v>
      </c>
    </row>
    <row r="4897" spans="1:22" x14ac:dyDescent="0.3">
      <c r="A4897" s="12" t="s">
        <v>9976</v>
      </c>
      <c r="B4897" s="12" t="s">
        <v>9977</v>
      </c>
      <c r="C4897" s="16" t="str">
        <f>[1]!s_info_mkt(A4897)</f>
        <v>主板</v>
      </c>
      <c r="D4897" s="16" t="str">
        <f>[1]!s_ipo_listeddate(A4897)</f>
        <v>2017-08-25</v>
      </c>
      <c r="E4897" s="16" t="str">
        <f>[1]!s_info_industry_csrc2023(A4897,"",3)</f>
        <v>化学原料和化学制品制造业</v>
      </c>
      <c r="F4897" s="16">
        <f>[1]!s_is(A4897,83,"FY","YTD","20251231",1,"",100000000)</f>
        <v>83.281064225699993</v>
      </c>
      <c r="G4897" s="16">
        <f>[1]!s_is(A4897,83,"FY","YTD","20241231",1,"",100000000)</f>
        <v>59.056469933999999</v>
      </c>
      <c r="H4897" s="16">
        <f>[1]!s_is(A4897,61,"FY","YTD","20251231",1,"",100000000)</f>
        <v>12.602399591700001</v>
      </c>
      <c r="I4897" s="16">
        <f>[1]!s_is(A4897,61,"FY","YTD","20241231",1,"",100000000)</f>
        <v>9.5648143845</v>
      </c>
      <c r="J4897" s="16">
        <f>[1]!s_fa_roe(A4897,"20251231")</f>
        <v>18.1568</v>
      </c>
      <c r="K4897" s="16">
        <f>[1]!s_stmnote_rdexp(A4897,"20251231",1,10000)</f>
        <v>31482.095162999998</v>
      </c>
      <c r="L4897" s="16">
        <f>[1]!s_margin_tradingbalance(A4897,"",10000)</f>
        <v>37098.927199999998</v>
      </c>
      <c r="M4897" s="16">
        <f>[1]!s_margin_seclendingbalance(A4897,"",10000)</f>
        <v>45.632199999999997</v>
      </c>
      <c r="N4897" s="17">
        <f>[1]!s_val_ev(A4897,"",100000000)</f>
        <v>176.74289192110001</v>
      </c>
      <c r="O4897" s="17">
        <f>[1]!share_freesharesmv(A4897,"",100000000)</f>
        <v>93.905225841100005</v>
      </c>
      <c r="P4897" s="17">
        <f ca="1">[1]!s_dq_amount_btin(A4897,TODAY()-1,100000000)</f>
        <v>3.12120788</v>
      </c>
      <c r="Q4897" s="17">
        <f ca="1">[1]!s_dq_turn(A4897,TODAY()-1)</f>
        <v>1.760813628313344</v>
      </c>
      <c r="R4897" s="2">
        <f>[1]!s_pq_amount(A4897,"20260101","",100000000)</f>
        <v>507.16374696000003</v>
      </c>
      <c r="S4897" s="2">
        <f>[1]!s_pq_avgamount(A4897,"20260101","",100000000)</f>
        <v>4.6528784124770644</v>
      </c>
      <c r="T4897" s="17">
        <f>[1]!s_ipo_dilutedpe(A4897)</f>
        <v>22.99</v>
      </c>
      <c r="U4897" s="12">
        <f>[1]!s_ipo_collection_total(A4897,100000000)</f>
        <v>2.812703</v>
      </c>
      <c r="V4897" s="18">
        <f>[1]!s_val_pe_ttm(A4897,"")</f>
        <v>14.175055503845215</v>
      </c>
    </row>
    <row r="4898" spans="1:22" x14ac:dyDescent="0.3">
      <c r="A4898" s="12" t="s">
        <v>9978</v>
      </c>
      <c r="B4898" s="12" t="s">
        <v>9979</v>
      </c>
      <c r="C4898" s="16" t="str">
        <f>[1]!s_info_mkt(A4898)</f>
        <v>主板</v>
      </c>
      <c r="D4898" s="16" t="str">
        <f>[1]!s_ipo_listeddate(A4898)</f>
        <v>1996-07-29</v>
      </c>
      <c r="E4898" s="16" t="str">
        <f>[1]!s_info_industry_csrc2023(A4898,"",3)</f>
        <v>医药制造业</v>
      </c>
      <c r="F4898" s="16">
        <f>[1]!s_is(A4898,83,"FY","YTD","20251231",1,"",100000000)</f>
        <v>67.004741844700007</v>
      </c>
      <c r="G4898" s="16">
        <f>[1]!s_is(A4898,83,"FY","YTD","20241231",1,"",100000000)</f>
        <v>59.207859554099997</v>
      </c>
      <c r="H4898" s="16">
        <f>[1]!s_is(A4898,61,"FY","YTD","20251231",1,"",100000000)</f>
        <v>17.3874109072</v>
      </c>
      <c r="I4898" s="16">
        <f>[1]!s_is(A4898,61,"FY","YTD","20241231",1,"",100000000)</f>
        <v>15.570007756500001</v>
      </c>
      <c r="J4898" s="16">
        <f>[1]!s_fa_roe(A4898,"20251231")</f>
        <v>16.843</v>
      </c>
      <c r="K4898" s="16">
        <f>[1]!s_stmnote_rdexp(A4898,"20251231",1,10000)</f>
        <v>33719.681270000001</v>
      </c>
      <c r="L4898" s="16">
        <f>[1]!s_margin_tradingbalance(A4898,"",10000)</f>
        <v>68134.040099999998</v>
      </c>
      <c r="M4898" s="16">
        <f>[1]!s_margin_seclendingbalance(A4898,"",10000)</f>
        <v>1440.894</v>
      </c>
      <c r="N4898" s="17">
        <f>[1]!s_val_ev(A4898,"",100000000)</f>
        <v>294.16861320319998</v>
      </c>
      <c r="O4898" s="17">
        <f>[1]!share_freesharesmv(A4898,"",100000000)</f>
        <v>194.53008710080002</v>
      </c>
      <c r="P4898" s="17">
        <f ca="1">[1]!s_dq_amount_btin(A4898,TODAY()-1,100000000)</f>
        <v>3.8506245300000002</v>
      </c>
      <c r="Q4898" s="17">
        <f ca="1">[1]!s_dq_turn(A4898,TODAY()-1)</f>
        <v>1.3020216512524792</v>
      </c>
      <c r="R4898" s="2">
        <f>[1]!s_pq_amount(A4898,"20260101","",100000000)</f>
        <v>418.25040088999998</v>
      </c>
      <c r="S4898" s="2">
        <f>[1]!s_pq_avgamount(A4898,"20260101","",100000000)</f>
        <v>3.8371596411926605</v>
      </c>
      <c r="T4898" s="17">
        <f>[1]!s_ipo_dilutedpe(A4898)</f>
        <v>0</v>
      </c>
      <c r="U4898" s="12">
        <f>[1]!s_ipo_collection_total(A4898,100000000)</f>
        <v>0.57552000000000003</v>
      </c>
      <c r="V4898" s="18">
        <f>[1]!s_val_pe_ttm(A4898,"")</f>
        <v>16.63310432434082</v>
      </c>
    </row>
    <row r="4899" spans="1:22" x14ac:dyDescent="0.3">
      <c r="A4899" s="12" t="s">
        <v>9980</v>
      </c>
      <c r="B4899" s="12" t="s">
        <v>9981</v>
      </c>
      <c r="C4899" s="16" t="str">
        <f>[1]!s_info_mkt(A4899)</f>
        <v>主板</v>
      </c>
      <c r="D4899" s="16" t="str">
        <f>[1]!s_ipo_listeddate(A4899)</f>
        <v>2010-11-17</v>
      </c>
      <c r="E4899" s="16" t="str">
        <f>[1]!s_info_industry_csrc2023(A4899,"",3)</f>
        <v>有色金属冶炼和压延加工业</v>
      </c>
      <c r="F4899" s="16">
        <f>[1]!s_is(A4899,83,"FY","YTD","20251231",1,"",100000000)</f>
        <v>2.2359240292</v>
      </c>
      <c r="G4899" s="16">
        <f>[1]!s_is(A4899,83,"FY","YTD","20241231",1,"",100000000)</f>
        <v>3.3355929622000002</v>
      </c>
      <c r="H4899" s="16">
        <f>[1]!s_is(A4899,61,"FY","YTD","20251231",1,"",100000000)</f>
        <v>-1.7847504618000001</v>
      </c>
      <c r="I4899" s="16">
        <f>[1]!s_is(A4899,61,"FY","YTD","20241231",1,"",100000000)</f>
        <v>-7.1810127835999999</v>
      </c>
      <c r="J4899" s="16">
        <f>[1]!s_fa_roe(A4899,"20251231")</f>
        <v>-68.085999999999999</v>
      </c>
      <c r="K4899" s="16">
        <f>[1]!s_stmnote_rdexp(A4899,"20251231",1,10000)</f>
        <v>1014.3157140000001</v>
      </c>
      <c r="L4899" s="16">
        <f>[1]!s_margin_tradingbalance(A4899,"",10000)</f>
        <v>6238.2001</v>
      </c>
      <c r="M4899" s="16">
        <f>[1]!s_margin_seclendingbalance(A4899,"",10000)</f>
        <v>0</v>
      </c>
      <c r="N4899" s="17">
        <f>[1]!s_val_ev(A4899,"",100000000)</f>
        <v>49.344999999999999</v>
      </c>
      <c r="O4899" s="17">
        <f>[1]!share_freesharesmv(A4899,"",100000000)</f>
        <v>38.175921963399993</v>
      </c>
      <c r="P4899" s="17">
        <f ca="1">[1]!s_dq_amount_btin(A4899,TODAY()-1,100000000)</f>
        <v>0.50612959999999996</v>
      </c>
      <c r="Q4899" s="17">
        <f ca="1">[1]!s_dq_turn(A4899,TODAY()-1)</f>
        <v>1.0148882708217712</v>
      </c>
      <c r="R4899" s="2">
        <f>[1]!s_pq_amount(A4899,"20260101","",100000000)</f>
        <v>218.68123882</v>
      </c>
      <c r="S4899" s="2">
        <f>[1]!s_pq_avgamount(A4899,"20260101","",100000000)</f>
        <v>2.0248262853703705</v>
      </c>
      <c r="T4899" s="17">
        <f>[1]!s_ipo_dilutedpe(A4899)</f>
        <v>63.64</v>
      </c>
      <c r="U4899" s="12">
        <f>[1]!s_ipo_collection_total(A4899,100000000)</f>
        <v>8.26</v>
      </c>
      <c r="V4899" s="18">
        <f>[1]!s_val_pe_ttm(A4899,"")</f>
        <v>-28.967197418212891</v>
      </c>
    </row>
    <row r="4900" spans="1:22" x14ac:dyDescent="0.3">
      <c r="A4900" s="12" t="s">
        <v>473</v>
      </c>
      <c r="B4900" s="12" t="s">
        <v>474</v>
      </c>
      <c r="C4900" s="16" t="str">
        <f>[1]!s_info_mkt(A4900)</f>
        <v>北证</v>
      </c>
      <c r="D4900" s="16" t="str">
        <f>[1]!s_ipo_listeddate(A4900)</f>
        <v>2022-12-26</v>
      </c>
      <c r="E4900" s="16" t="str">
        <f>[1]!s_info_industry_csrc2023(A4900,"",3)</f>
        <v>专用设备制造业</v>
      </c>
      <c r="F4900" s="16">
        <f>[1]!s_is(A4900,83,"FY","YTD","20251231",1,"",100000000)</f>
        <v>2.4010547406999998</v>
      </c>
      <c r="G4900" s="16">
        <f>[1]!s_is(A4900,83,"FY","YTD","20241231",1,"",100000000)</f>
        <v>4.5054694270999995</v>
      </c>
      <c r="H4900" s="16">
        <f>[1]!s_is(A4900,61,"FY","YTD","20251231",1,"",100000000)</f>
        <v>-0.47498638789999997</v>
      </c>
      <c r="I4900" s="16">
        <f>[1]!s_is(A4900,61,"FY","YTD","20241231",1,"",100000000)</f>
        <v>0.22971585460000002</v>
      </c>
      <c r="J4900" s="16">
        <f>[1]!s_fa_roe(A4900,"20251231")</f>
        <v>-12.335599999999999</v>
      </c>
      <c r="K4900" s="16">
        <f>[1]!s_stmnote_rdexp(A4900,"20251231",1,10000)</f>
        <v>1246.6008939999999</v>
      </c>
      <c r="L4900" s="16">
        <f>[1]!s_margin_tradingbalance(A4900,"",10000)</f>
        <v>651.42070000000001</v>
      </c>
      <c r="M4900" s="16">
        <f>[1]!s_margin_seclendingbalance(A4900,"",10000)</f>
        <v>0</v>
      </c>
      <c r="N4900" s="17">
        <f>[1]!s_val_ev(A4900,"",100000000)</f>
        <v>9.0112592482</v>
      </c>
      <c r="O4900" s="17">
        <f>[1]!share_freesharesmv(A4900,"",100000000)</f>
        <v>5.4646887020000001</v>
      </c>
      <c r="P4900" s="17">
        <f ca="1">[1]!s_dq_amount_btin(A4900,TODAY()-1,100000000)</f>
        <v>9.0824000000000002E-2</v>
      </c>
      <c r="Q4900" s="17">
        <f ca="1">[1]!s_dq_turn(A4900,TODAY()-1)</f>
        <v>1.5080170434484748</v>
      </c>
      <c r="R4900" s="2">
        <f>[1]!s_pq_amount(A4900,"20260101","",100000000)</f>
        <v>27.038457470000001</v>
      </c>
      <c r="S4900" s="2">
        <f>[1]!s_pq_avgamount(A4900,"20260101","",100000000)</f>
        <v>0.24805924284403671</v>
      </c>
      <c r="T4900" s="17">
        <f>[1]!s_ipo_dilutedpe(A4900)</f>
        <v>23.93</v>
      </c>
      <c r="U4900" s="12">
        <f>[1]!s_ipo_collection_total(A4900,100000000)</f>
        <v>2.321904</v>
      </c>
      <c r="V4900" s="18">
        <f>[1]!s_val_pe_ttm(A4900,"")</f>
        <v>-17.056171417236328</v>
      </c>
    </row>
    <row r="4901" spans="1:22" x14ac:dyDescent="0.3">
      <c r="A4901" s="12" t="s">
        <v>9982</v>
      </c>
      <c r="B4901" s="12" t="s">
        <v>9983</v>
      </c>
      <c r="C4901" s="16" t="str">
        <f>[1]!s_info_mkt(A4901)</f>
        <v>主板</v>
      </c>
      <c r="D4901" s="16" t="str">
        <f>[1]!s_ipo_listeddate(A4901)</f>
        <v>2008-01-28</v>
      </c>
      <c r="E4901" s="16" t="str">
        <f>[1]!s_info_industry_csrc2023(A4901,"",3)</f>
        <v>开采专业及辅助性活动</v>
      </c>
      <c r="F4901" s="16">
        <f>[1]!s_is(A4901,83,"FY","YTD","20251231",1,"",100000000)</f>
        <v>2.9665921505999999</v>
      </c>
      <c r="G4901" s="16">
        <f>[1]!s_is(A4901,83,"FY","YTD","20241231",1,"",100000000)</f>
        <v>3.4162326362999997</v>
      </c>
      <c r="H4901" s="16">
        <f>[1]!s_is(A4901,61,"FY","YTD","20251231",1,"",100000000)</f>
        <v>-0.4029874014</v>
      </c>
      <c r="I4901" s="16">
        <f>[1]!s_is(A4901,61,"FY","YTD","20241231",1,"",100000000)</f>
        <v>-0.15735407710000002</v>
      </c>
      <c r="J4901" s="16">
        <f>[1]!s_fa_roe(A4901,"20251231")</f>
        <v>-85.479500000000002</v>
      </c>
      <c r="K4901" s="16">
        <f>[1]!s_stmnote_rdexp(A4901,"20251231",1,10000)</f>
        <v>617.06203700000003</v>
      </c>
      <c r="L4901" s="16">
        <f>[1]!s_margin_tradingbalance(A4901,"",10000)</f>
        <v>0</v>
      </c>
      <c r="M4901" s="16">
        <f>[1]!s_margin_seclendingbalance(A4901,"",10000)</f>
        <v>0</v>
      </c>
      <c r="N4901" s="17">
        <f>[1]!s_val_ev(A4901,"",100000000)</f>
        <v>18.160437695399999</v>
      </c>
      <c r="O4901" s="17">
        <f>[1]!share_freesharesmv(A4901,"",100000000)</f>
        <v>12.6261566046</v>
      </c>
      <c r="P4901" s="17">
        <f ca="1">[1]!s_dq_amount_btin(A4901,TODAY()-1,100000000)</f>
        <v>2.2372620599999999</v>
      </c>
      <c r="Q4901" s="17">
        <f ca="1">[1]!s_dq_turn(A4901,TODAY()-1)</f>
        <v>11.643333758927412</v>
      </c>
      <c r="R4901" s="2">
        <f>[1]!s_pq_amount(A4901,"20260101","",100000000)</f>
        <v>400.38601503000001</v>
      </c>
      <c r="S4901" s="2">
        <f>[1]!s_pq_avgamount(A4901,"20260101","",100000000)</f>
        <v>3.7072779169444443</v>
      </c>
      <c r="T4901" s="17">
        <f>[1]!s_ipo_dilutedpe(A4901)</f>
        <v>29.96</v>
      </c>
      <c r="U4901" s="12">
        <f>[1]!s_ipo_collection_total(A4901,100000000)</f>
        <v>1.9624999999999999</v>
      </c>
      <c r="V4901" s="18">
        <f>[1]!s_val_pe_ttm(A4901,"")</f>
        <v>-44.890430450439453</v>
      </c>
    </row>
    <row r="4902" spans="1:22" x14ac:dyDescent="0.3">
      <c r="A4902" s="12" t="s">
        <v>9984</v>
      </c>
      <c r="B4902" s="12" t="s">
        <v>9985</v>
      </c>
      <c r="C4902" s="16" t="str">
        <f>[1]!s_info_mkt(A4902)</f>
        <v>创业板</v>
      </c>
      <c r="D4902" s="16" t="str">
        <f>[1]!s_ipo_listeddate(A4902)</f>
        <v>2009-10-30</v>
      </c>
      <c r="E4902" s="16" t="str">
        <f>[1]!s_info_industry_csrc2023(A4902,"",3)</f>
        <v>铁路、船舶、航空航天和其他运输设备制造业</v>
      </c>
      <c r="F4902" s="16">
        <f>[1]!s_is(A4902,83,"FY","YTD","20251231",1,"",100000000)</f>
        <v>45.185018191099999</v>
      </c>
      <c r="G4902" s="16">
        <f>[1]!s_is(A4902,83,"FY","YTD","20241231",1,"",100000000)</f>
        <v>39.453218264200004</v>
      </c>
      <c r="H4902" s="16">
        <f>[1]!s_is(A4902,61,"FY","YTD","20251231",1,"",100000000)</f>
        <v>2.9838062541000001</v>
      </c>
      <c r="I4902" s="16">
        <f>[1]!s_is(A4902,61,"FY","YTD","20241231",1,"",100000000)</f>
        <v>1.38545469</v>
      </c>
      <c r="J4902" s="16">
        <f>[1]!s_fa_roe(A4902,"20251231")</f>
        <v>13.241099999999999</v>
      </c>
      <c r="K4902" s="16">
        <f>[1]!s_stmnote_rdexp(A4902,"20251231",1,10000)</f>
        <v>5059.6643819999999</v>
      </c>
      <c r="L4902" s="16">
        <f>[1]!s_margin_tradingbalance(A4902,"",10000)</f>
        <v>67099.627999999997</v>
      </c>
      <c r="M4902" s="16">
        <f>[1]!s_margin_seclendingbalance(A4902,"",10000)</f>
        <v>301.4375</v>
      </c>
      <c r="N4902" s="17">
        <f>[1]!s_val_ev(A4902,"",100000000)</f>
        <v>114.91393734450001</v>
      </c>
      <c r="O4902" s="17">
        <f>[1]!share_freesharesmv(A4902,"",100000000)</f>
        <v>95.180789721499991</v>
      </c>
      <c r="P4902" s="17">
        <f ca="1">[1]!s_dq_amount_btin(A4902,TODAY()-1,100000000)</f>
        <v>3.5682798400000002</v>
      </c>
      <c r="Q4902" s="17">
        <f ca="1">[1]!s_dq_turn(A4902,TODAY()-1)</f>
        <v>3.2329826384293194</v>
      </c>
      <c r="R4902" s="2">
        <f>[1]!s_pq_amount(A4902,"20260101","",100000000)</f>
        <v>1110.08270997</v>
      </c>
      <c r="S4902" s="2">
        <f>[1]!s_pq_avgamount(A4902,"20260101","",100000000)</f>
        <v>10.184245045596331</v>
      </c>
      <c r="T4902" s="17">
        <f>[1]!s_ipo_dilutedpe(A4902)</f>
        <v>40.119999999999997</v>
      </c>
      <c r="U4902" s="12">
        <f>[1]!s_ipo_collection_total(A4902,100000000)</f>
        <v>3.5028000000000001</v>
      </c>
      <c r="V4902" s="18">
        <f>[1]!s_val_pe_ttm(A4902,"")</f>
        <v>33.553153991699219</v>
      </c>
    </row>
    <row r="4903" spans="1:22" x14ac:dyDescent="0.3">
      <c r="A4903" s="12" t="s">
        <v>9986</v>
      </c>
      <c r="B4903" s="12" t="s">
        <v>9987</v>
      </c>
      <c r="C4903" s="16" t="str">
        <f>[1]!s_info_mkt(A4903)</f>
        <v>科创板</v>
      </c>
      <c r="D4903" s="16" t="str">
        <f>[1]!s_ipo_listeddate(A4903)</f>
        <v>2026-04-10</v>
      </c>
      <c r="E4903" s="16" t="str">
        <f>[1]!s_info_industry_csrc2023(A4903,"",3)</f>
        <v>有色金属冶炼和压延加工业</v>
      </c>
      <c r="F4903" s="16">
        <f>[1]!s_is(A4903,83,"FY","YTD","20251231",1,"",100000000)</f>
        <v>5.746308559400001</v>
      </c>
      <c r="G4903" s="16">
        <f>[1]!s_is(A4903,83,"FY","YTD","20241231",1,"",100000000)</f>
        <v>6.0963976960000004</v>
      </c>
      <c r="H4903" s="16">
        <f>[1]!s_is(A4903,61,"FY","YTD","20251231",1,"",100000000)</f>
        <v>0.68900255290000012</v>
      </c>
      <c r="I4903" s="16">
        <f>[1]!s_is(A4903,61,"FY","YTD","20241231",1,"",100000000)</f>
        <v>0.65547798769999999</v>
      </c>
      <c r="J4903" s="16">
        <f>[1]!s_fa_roe(A4903,"20251231")</f>
        <v>8.8790999999999993</v>
      </c>
      <c r="K4903" s="16">
        <f>[1]!s_stmnote_rdexp(A4903,"20251231",1,10000)</f>
        <v>0</v>
      </c>
      <c r="L4903" s="16">
        <f>[1]!s_margin_tradingbalance(A4903,"",10000)</f>
        <v>23135.561300000001</v>
      </c>
      <c r="M4903" s="16">
        <f>[1]!s_margin_seclendingbalance(A4903,"",10000)</f>
        <v>0</v>
      </c>
      <c r="N4903" s="17">
        <f>[1]!s_val_ev(A4903,"",100000000)</f>
        <v>147.59237459100001</v>
      </c>
      <c r="O4903" s="17">
        <f>[1]!share_freesharesmv(A4903,"",100000000)</f>
        <v>27.103497737400009</v>
      </c>
      <c r="P4903" s="17">
        <f ca="1">[1]!s_dq_amount_btin(A4903,TODAY()-1,100000000)</f>
        <v>4.6450320200000004</v>
      </c>
      <c r="Q4903" s="17">
        <f ca="1">[1]!s_dq_turn(A4903,TODAY()-1)</f>
        <v>17.09526129170543</v>
      </c>
      <c r="R4903" s="2">
        <f>[1]!s_pq_amount(A4903,"20260101","",100000000)</f>
        <v>328.11290377</v>
      </c>
      <c r="S4903" s="2">
        <f>[1]!s_pq_avgamount(A4903,"20260101","",100000000)</f>
        <v>6.9811256121276593</v>
      </c>
      <c r="T4903" s="17">
        <f>[1]!s_ipo_dilutedpe(A4903)</f>
        <v>58.09</v>
      </c>
      <c r="U4903" s="12">
        <f>[1]!s_ipo_collection_total(A4903,100000000)</f>
        <v>8.3608922817</v>
      </c>
      <c r="V4903" s="18">
        <f>[1]!s_val_pe_ttm(A4903,"")</f>
        <v>205.89564514160156</v>
      </c>
    </row>
    <row r="4904" spans="1:22" x14ac:dyDescent="0.3">
      <c r="A4904" s="12" t="s">
        <v>475</v>
      </c>
      <c r="B4904" s="12" t="s">
        <v>476</v>
      </c>
      <c r="C4904" s="16" t="str">
        <f>[1]!s_info_mkt(A4904)</f>
        <v>北证</v>
      </c>
      <c r="D4904" s="16" t="str">
        <f>[1]!s_ipo_listeddate(A4904)</f>
        <v>2023-08-08</v>
      </c>
      <c r="E4904" s="16" t="str">
        <f>[1]!s_info_industry_csrc2023(A4904,"",3)</f>
        <v>电气机械和器材制造业</v>
      </c>
      <c r="F4904" s="16">
        <f>[1]!s_is(A4904,83,"FY","YTD","20251231",1,"",100000000)</f>
        <v>4.7228252536999999</v>
      </c>
      <c r="G4904" s="16">
        <f>[1]!s_is(A4904,83,"FY","YTD","20241231",1,"",100000000)</f>
        <v>4.7999791077999996</v>
      </c>
      <c r="H4904" s="16">
        <f>[1]!s_is(A4904,61,"FY","YTD","20251231",1,"",100000000)</f>
        <v>0.27810560719999999</v>
      </c>
      <c r="I4904" s="16">
        <f>[1]!s_is(A4904,61,"FY","YTD","20241231",1,"",100000000)</f>
        <v>0.35423462909999998</v>
      </c>
      <c r="J4904" s="16">
        <f>[1]!s_fa_roe(A4904,"20251231")</f>
        <v>10.1225</v>
      </c>
      <c r="K4904" s="16">
        <f>[1]!s_stmnote_rdexp(A4904,"20251231",1,10000)</f>
        <v>1737.8689879999999</v>
      </c>
      <c r="L4904" s="16">
        <f>[1]!s_margin_tradingbalance(A4904,"",10000)</f>
        <v>660.87660000000005</v>
      </c>
      <c r="M4904" s="16">
        <f>[1]!s_margin_seclendingbalance(A4904,"",10000)</f>
        <v>0</v>
      </c>
      <c r="N4904" s="17">
        <f>[1]!s_val_ev(A4904,"",100000000)</f>
        <v>9.5607399433999998</v>
      </c>
      <c r="O4904" s="17">
        <f>[1]!share_freesharesmv(A4904,"",100000000)</f>
        <v>2.5509899593999998</v>
      </c>
      <c r="P4904" s="17">
        <f ca="1">[1]!s_dq_amount_btin(A4904,TODAY()-1,100000000)</f>
        <v>7.2210109999999994E-2</v>
      </c>
      <c r="Q4904" s="17">
        <f ca="1">[1]!s_dq_turn(A4904,TODAY()-1)</f>
        <v>0.80861157786301152</v>
      </c>
      <c r="R4904" s="2">
        <f>[1]!s_pq_amount(A4904,"20260101","",100000000)</f>
        <v>15.895424759999999</v>
      </c>
      <c r="S4904" s="2">
        <f>[1]!s_pq_avgamount(A4904,"20260101","",100000000)</f>
        <v>0.14582958495412843</v>
      </c>
      <c r="T4904" s="17">
        <f>[1]!s_ipo_dilutedpe(A4904)</f>
        <v>15.47</v>
      </c>
      <c r="U4904" s="12">
        <f>[1]!s_ipo_collection_total(A4904,100000000)</f>
        <v>1.3857391824</v>
      </c>
      <c r="V4904" s="18">
        <f>[1]!s_val_pe_ttm(A4904,"")</f>
        <v>45.692218780517578</v>
      </c>
    </row>
    <row r="4905" spans="1:22" x14ac:dyDescent="0.3">
      <c r="A4905" s="12" t="s">
        <v>9988</v>
      </c>
      <c r="B4905" s="12" t="s">
        <v>9989</v>
      </c>
      <c r="C4905" s="16" t="str">
        <f>[1]!s_info_mkt(A4905)</f>
        <v>主板</v>
      </c>
      <c r="D4905" s="16" t="str">
        <f>[1]!s_ipo_listeddate(A4905)</f>
        <v>1994-08-09</v>
      </c>
      <c r="E4905" s="16" t="str">
        <f>[1]!s_info_industry_csrc2023(A4905,"",3)</f>
        <v>资本市场服务</v>
      </c>
      <c r="F4905" s="16">
        <f>[1]!s_is(A4905,83,"FY","YTD","20251231",1,"",100000000)</f>
        <v>27.261914231199999</v>
      </c>
      <c r="G4905" s="16">
        <f>[1]!s_is(A4905,83,"FY","YTD","20241231",1,"",100000000)</f>
        <v>26.992846731100002</v>
      </c>
      <c r="H4905" s="16">
        <f>[1]!s_is(A4905,61,"FY","YTD","20251231",1,"",100000000)</f>
        <v>3.4773326268</v>
      </c>
      <c r="I4905" s="16">
        <f>[1]!s_is(A4905,61,"FY","YTD","20241231",1,"",100000000)</f>
        <v>3.4250374413999998</v>
      </c>
      <c r="J4905" s="16">
        <f>[1]!s_fa_roe(A4905,"20251231")</f>
        <v>2.6905999999999999</v>
      </c>
      <c r="K4905" s="16">
        <f>[1]!s_stmnote_rdexp(A4905,"20251231",1,10000)</f>
        <v>0</v>
      </c>
      <c r="L4905" s="16">
        <f>[1]!s_margin_tradingbalance(A4905,"",10000)</f>
        <v>75261.691200000001</v>
      </c>
      <c r="M4905" s="16">
        <f>[1]!s_margin_seclendingbalance(A4905,"",10000)</f>
        <v>358.10079999999999</v>
      </c>
      <c r="N4905" s="17">
        <f>[1]!s_val_ev(A4905,"",100000000)</f>
        <v>109.43800935199999</v>
      </c>
      <c r="O4905" s="17">
        <f>[1]!share_freesharesmv(A4905,"",100000000)</f>
        <v>59.256615632799999</v>
      </c>
      <c r="P4905" s="17">
        <f ca="1">[1]!s_dq_amount_btin(A4905,TODAY()-1,100000000)</f>
        <v>1.4805839999999999</v>
      </c>
      <c r="Q4905" s="17">
        <f ca="1">[1]!s_dq_turn(A4905,TODAY()-1)</f>
        <v>1.3396040043862585</v>
      </c>
      <c r="R4905" s="2">
        <f>[1]!s_pq_amount(A4905,"20260101","",100000000)</f>
        <v>361.58975927</v>
      </c>
      <c r="S4905" s="2">
        <f>[1]!s_pq_avgamount(A4905,"20260101","",100000000)</f>
        <v>3.3173372410091746</v>
      </c>
      <c r="T4905" s="17">
        <f>[1]!s_ipo_dilutedpe(A4905)</f>
        <v>0</v>
      </c>
      <c r="U4905" s="12">
        <f>[1]!s_ipo_collection_total(A4905,100000000)</f>
        <v>1.1499999999999999</v>
      </c>
      <c r="V4905" s="18">
        <f>[1]!s_val_pe_ttm(A4905,"")</f>
        <v>35.468914031982422</v>
      </c>
    </row>
    <row r="4906" spans="1:22" x14ac:dyDescent="0.3">
      <c r="A4906" s="12" t="s">
        <v>9990</v>
      </c>
      <c r="B4906" s="12" t="s">
        <v>9991</v>
      </c>
      <c r="C4906" s="16" t="str">
        <f>[1]!s_info_mkt(A4906)</f>
        <v>创业板</v>
      </c>
      <c r="D4906" s="16" t="str">
        <f>[1]!s_ipo_listeddate(A4906)</f>
        <v>2011-02-01</v>
      </c>
      <c r="E4906" s="16" t="str">
        <f>[1]!s_info_industry_csrc2023(A4906,"",3)</f>
        <v>水的生产和供应业</v>
      </c>
      <c r="F4906" s="16">
        <f>[1]!s_is(A4906,83,"FY","YTD","20251231",1,"",100000000)</f>
        <v>7.1635751020000002</v>
      </c>
      <c r="G4906" s="16">
        <f>[1]!s_is(A4906,83,"FY","YTD","20241231",1,"",100000000)</f>
        <v>8.3730114126000004</v>
      </c>
      <c r="H4906" s="16">
        <f>[1]!s_is(A4906,61,"FY","YTD","20251231",1,"",100000000)</f>
        <v>0.81690835939999995</v>
      </c>
      <c r="I4906" s="16">
        <f>[1]!s_is(A4906,61,"FY","YTD","20241231",1,"",100000000)</f>
        <v>0.74158439949999999</v>
      </c>
      <c r="J4906" s="16">
        <f>[1]!s_fa_roe(A4906,"20251231")</f>
        <v>4.2831999999999999</v>
      </c>
      <c r="K4906" s="16">
        <f>[1]!s_stmnote_rdexp(A4906,"20251231",1,10000)</f>
        <v>3517.6373409999997</v>
      </c>
      <c r="L4906" s="16">
        <f>[1]!s_margin_tradingbalance(A4906,"",10000)</f>
        <v>0</v>
      </c>
      <c r="M4906" s="16">
        <f>[1]!s_margin_seclendingbalance(A4906,"",10000)</f>
        <v>0</v>
      </c>
      <c r="N4906" s="17">
        <f>[1]!s_val_ev(A4906,"",100000000)</f>
        <v>29.978252999999999</v>
      </c>
      <c r="O4906" s="17">
        <f>[1]!share_freesharesmv(A4906,"",100000000)</f>
        <v>21.0508847939</v>
      </c>
      <c r="P4906" s="17">
        <f ca="1">[1]!s_dq_amount_btin(A4906,TODAY()-1,100000000)</f>
        <v>0.80931277999999995</v>
      </c>
      <c r="Q4906" s="17">
        <f ca="1">[1]!s_dq_turn(A4906,TODAY()-1)</f>
        <v>3.4606589107936823</v>
      </c>
      <c r="R4906" s="2">
        <f>[1]!s_pq_amount(A4906,"20260101","",100000000)</f>
        <v>148.29375454000001</v>
      </c>
      <c r="S4906" s="2">
        <f>[1]!s_pq_avgamount(A4906,"20260101","",100000000)</f>
        <v>1.3604931609174311</v>
      </c>
      <c r="T4906" s="17">
        <f>[1]!s_ipo_dilutedpe(A4906)</f>
        <v>66.209999999999994</v>
      </c>
      <c r="U4906" s="12">
        <f>[1]!s_ipo_collection_total(A4906,100000000)</f>
        <v>6.29</v>
      </c>
      <c r="V4906" s="18">
        <f>[1]!s_val_pe_ttm(A4906,"")</f>
        <v>37.801097869873047</v>
      </c>
    </row>
    <row r="4907" spans="1:22" x14ac:dyDescent="0.3">
      <c r="A4907" s="12" t="s">
        <v>9992</v>
      </c>
      <c r="B4907" s="12" t="s">
        <v>9993</v>
      </c>
      <c r="C4907" s="16" t="str">
        <f>[1]!s_info_mkt(A4907)</f>
        <v>创业板</v>
      </c>
      <c r="D4907" s="16" t="str">
        <f>[1]!s_ipo_listeddate(A4907)</f>
        <v>2017-01-20</v>
      </c>
      <c r="E4907" s="16" t="str">
        <f>[1]!s_info_industry_csrc2023(A4907,"",3)</f>
        <v>零售业</v>
      </c>
      <c r="F4907" s="16">
        <f>[1]!s_is(A4907,83,"FY","YTD","20251231",1,"",100000000)</f>
        <v>91.332950947099988</v>
      </c>
      <c r="G4907" s="16">
        <f>[1]!s_is(A4907,83,"FY","YTD","20241231",1,"",100000000)</f>
        <v>90.222099930499994</v>
      </c>
      <c r="H4907" s="16">
        <f>[1]!s_is(A4907,61,"FY","YTD","20251231",1,"",100000000)</f>
        <v>1.4671012147</v>
      </c>
      <c r="I4907" s="16">
        <f>[1]!s_is(A4907,61,"FY","YTD","20241231",1,"",100000000)</f>
        <v>1.7016199853999998</v>
      </c>
      <c r="J4907" s="16">
        <f>[1]!s_fa_roe(A4907,"20251231")</f>
        <v>6.2788000000000004</v>
      </c>
      <c r="K4907" s="16">
        <f>[1]!s_stmnote_rdexp(A4907,"20251231",1,10000)</f>
        <v>7095.7645319999992</v>
      </c>
      <c r="L4907" s="16">
        <f>[1]!s_margin_tradingbalance(A4907,"",10000)</f>
        <v>0</v>
      </c>
      <c r="M4907" s="16">
        <f>[1]!s_margin_seclendingbalance(A4907,"",10000)</f>
        <v>0</v>
      </c>
      <c r="N4907" s="17">
        <f>[1]!s_val_ev(A4907,"",100000000)</f>
        <v>49.170354630399999</v>
      </c>
      <c r="O4907" s="17">
        <f>[1]!share_freesharesmv(A4907,"",100000000)</f>
        <v>25.586622566399999</v>
      </c>
      <c r="P4907" s="17">
        <f ca="1">[1]!s_dq_amount_btin(A4907,TODAY()-1,100000000)</f>
        <v>1.5318208200000001</v>
      </c>
      <c r="Q4907" s="17">
        <f ca="1">[1]!s_dq_turn(A4907,TODAY()-1)</f>
        <v>3.5996391011830133</v>
      </c>
      <c r="R4907" s="2">
        <f>[1]!s_pq_amount(A4907,"20260101","",100000000)</f>
        <v>200.92842020000001</v>
      </c>
      <c r="S4907" s="2">
        <f>[1]!s_pq_avgamount(A4907,"20260101","",100000000)</f>
        <v>1.8433800018348625</v>
      </c>
      <c r="T4907" s="17">
        <f>[1]!s_ipo_dilutedpe(A4907)</f>
        <v>22.95</v>
      </c>
      <c r="U4907" s="12">
        <f>[1]!s_ipo_collection_total(A4907,100000000)</f>
        <v>1.59426</v>
      </c>
      <c r="V4907" s="18">
        <f>[1]!s_val_pe_ttm(A4907,"")</f>
        <v>21.071796417236328</v>
      </c>
    </row>
    <row r="4908" spans="1:22" x14ac:dyDescent="0.3">
      <c r="A4908" s="12" t="s">
        <v>9994</v>
      </c>
      <c r="B4908" s="12" t="s">
        <v>9995</v>
      </c>
      <c r="C4908" s="16" t="str">
        <f>[1]!s_info_mkt(A4908)</f>
        <v>主板</v>
      </c>
      <c r="D4908" s="16" t="str">
        <f>[1]!s_ipo_listeddate(A4908)</f>
        <v>2008-09-10</v>
      </c>
      <c r="E4908" s="16" t="str">
        <f>[1]!s_info_industry_csrc2023(A4908,"",3)</f>
        <v>非金属矿物制品业</v>
      </c>
      <c r="F4908" s="16">
        <f>[1]!s_is(A4908,83,"FY","YTD","20251231",1,"",100000000)</f>
        <v>275.78652775299997</v>
      </c>
      <c r="G4908" s="16">
        <f>[1]!s_is(A4908,83,"FY","YTD","20241231",1,"",100000000)</f>
        <v>280.55609124879999</v>
      </c>
      <c r="H4908" s="16">
        <f>[1]!s_is(A4908,61,"FY","YTD","20251231",1,"",100000000)</f>
        <v>1.1326707115000001</v>
      </c>
      <c r="I4908" s="16">
        <f>[1]!s_is(A4908,61,"FY","YTD","20241231",1,"",100000000)</f>
        <v>1.0817322093999999</v>
      </c>
      <c r="J4908" s="16">
        <f>[1]!s_fa_roe(A4908,"20251231")</f>
        <v>0.50260000000000005</v>
      </c>
      <c r="K4908" s="16">
        <f>[1]!s_stmnote_rdexp(A4908,"20251231",1,10000)</f>
        <v>50346.276349</v>
      </c>
      <c r="L4908" s="16">
        <f>[1]!s_margin_tradingbalance(A4908,"",10000)</f>
        <v>70250.087299999999</v>
      </c>
      <c r="M4908" s="16">
        <f>[1]!s_margin_seclendingbalance(A4908,"",10000)</f>
        <v>432.03089999999997</v>
      </c>
      <c r="N4908" s="17">
        <f>[1]!s_val_ev(A4908,"",100000000)</f>
        <v>289.7492937458</v>
      </c>
      <c r="O4908" s="17">
        <f>[1]!share_freesharesmv(A4908,"",100000000)</f>
        <v>182.11196461200001</v>
      </c>
      <c r="P4908" s="17">
        <f ca="1">[1]!s_dq_amount_btin(A4908,TODAY()-1,100000000)</f>
        <v>4.9021338300000004</v>
      </c>
      <c r="Q4908" s="17">
        <f ca="1">[1]!s_dq_turn(A4908,TODAY()-1)</f>
        <v>2.0910543418856982</v>
      </c>
      <c r="R4908" s="2">
        <f>[1]!s_pq_amount(A4908,"20260101","",100000000)</f>
        <v>852.40628276999996</v>
      </c>
      <c r="S4908" s="2">
        <f>[1]!s_pq_avgamount(A4908,"20260101","",100000000)</f>
        <v>7.8202411263302753</v>
      </c>
      <c r="T4908" s="17">
        <f>[1]!s_ipo_dilutedpe(A4908)</f>
        <v>25.44</v>
      </c>
      <c r="U4908" s="12">
        <f>[1]!s_ipo_collection_total(A4908,100000000)</f>
        <v>2.28756</v>
      </c>
      <c r="V4908" s="18">
        <f>[1]!s_val_pe_ttm(A4908,"")</f>
        <v>89.778968811035156</v>
      </c>
    </row>
    <row r="4909" spans="1:22" x14ac:dyDescent="0.3">
      <c r="A4909" s="12" t="s">
        <v>9996</v>
      </c>
      <c r="B4909" s="12" t="s">
        <v>9997</v>
      </c>
      <c r="C4909" s="16" t="str">
        <f>[1]!s_info_mkt(A4909)</f>
        <v>主板</v>
      </c>
      <c r="D4909" s="16" t="str">
        <f>[1]!s_ipo_listeddate(A4909)</f>
        <v>2015-01-26</v>
      </c>
      <c r="E4909" s="16" t="str">
        <f>[1]!s_info_industry_csrc2023(A4909,"",3)</f>
        <v>资本市场服务</v>
      </c>
      <c r="F4909" s="16">
        <f>[1]!s_is(A4909,83,"FY","YTD","20251231",1,"",100000000)</f>
        <v>242.56073184060003</v>
      </c>
      <c r="G4909" s="16">
        <f>[1]!s_is(A4909,83,"FY","YTD","20241231",1,"",100000000)</f>
        <v>247.35044127970002</v>
      </c>
      <c r="H4909" s="16">
        <f>[1]!s_is(A4909,61,"FY","YTD","20251231",1,"",100000000)</f>
        <v>95.072263004199996</v>
      </c>
      <c r="I4909" s="16">
        <f>[1]!s_is(A4909,61,"FY","YTD","20241231",1,"",100000000)</f>
        <v>52.106619086099997</v>
      </c>
      <c r="J4909" s="16">
        <f>[1]!s_fa_roe(A4909,"20251231")</f>
        <v>8.7874999999999996</v>
      </c>
      <c r="K4909" s="16">
        <f>[1]!s_stmnote_rdexp(A4909,"20251231",1,10000)</f>
        <v>0</v>
      </c>
      <c r="L4909" s="16">
        <f>[1]!s_margin_tradingbalance(A4909,"",10000)</f>
        <v>341790.98340000003</v>
      </c>
      <c r="M4909" s="16">
        <f>[1]!s_margin_seclendingbalance(A4909,"",10000)</f>
        <v>436.75490000000002</v>
      </c>
      <c r="N4909" s="17">
        <f>[1]!s_val_ev(A4909,"",100000000)</f>
        <v>1049.3531920560001</v>
      </c>
      <c r="O4909" s="17">
        <f>[1]!share_freesharesmv(A4909,"",100000000)</f>
        <v>355.9561499907</v>
      </c>
      <c r="P4909" s="17">
        <f ca="1">[1]!s_dq_amount_btin(A4909,TODAY()-1,100000000)</f>
        <v>4.86980916</v>
      </c>
      <c r="Q4909" s="17">
        <f ca="1">[1]!s_dq_turn(A4909,TODAY()-1)</f>
        <v>0.48356836822852034</v>
      </c>
      <c r="R4909" s="2">
        <f>[1]!s_pq_amount(A4909,"20260101","",100000000)</f>
        <v>519.03183109999998</v>
      </c>
      <c r="S4909" s="2">
        <f>[1]!s_pq_avgamount(A4909,"20260101","",100000000)</f>
        <v>4.7617599183486243</v>
      </c>
      <c r="T4909" s="17">
        <f>[1]!s_ipo_dilutedpe(A4909)</f>
        <v>23.14</v>
      </c>
      <c r="U4909" s="12">
        <f>[1]!s_ipo_collection_total(A4909,100000000)</f>
        <v>0</v>
      </c>
      <c r="V4909" s="18">
        <f>[1]!s_val_pe_ttm(A4909,"")</f>
        <v>11.16999340057373</v>
      </c>
    </row>
    <row r="4910" spans="1:22" x14ac:dyDescent="0.3">
      <c r="A4910" s="12" t="s">
        <v>9998</v>
      </c>
      <c r="B4910" s="12" t="s">
        <v>9999</v>
      </c>
      <c r="C4910" s="16" t="str">
        <f>[1]!s_info_mkt(A4910)</f>
        <v>创业板</v>
      </c>
      <c r="D4910" s="16" t="str">
        <f>[1]!s_ipo_listeddate(A4910)</f>
        <v>2020-09-28</v>
      </c>
      <c r="E4910" s="16" t="str">
        <f>[1]!s_info_industry_csrc2023(A4910,"",3)</f>
        <v>仪器仪表制造业</v>
      </c>
      <c r="F4910" s="16">
        <f>[1]!s_is(A4910,83,"FY","YTD","20251231",1,"",100000000)</f>
        <v>5.8248977238000004</v>
      </c>
      <c r="G4910" s="16">
        <f>[1]!s_is(A4910,83,"FY","YTD","20241231",1,"",100000000)</f>
        <v>6.6409259200999999</v>
      </c>
      <c r="H4910" s="16">
        <f>[1]!s_is(A4910,61,"FY","YTD","20251231",1,"",100000000)</f>
        <v>0.17716662489999999</v>
      </c>
      <c r="I4910" s="16">
        <f>[1]!s_is(A4910,61,"FY","YTD","20241231",1,"",100000000)</f>
        <v>0.81452899280000002</v>
      </c>
      <c r="J4910" s="16">
        <f>[1]!s_fa_roe(A4910,"20251231")</f>
        <v>1.8111999999999999</v>
      </c>
      <c r="K4910" s="16">
        <f>[1]!s_stmnote_rdexp(A4910,"20251231",1,10000)</f>
        <v>5062.7559879999999</v>
      </c>
      <c r="L4910" s="16">
        <f>[1]!s_margin_tradingbalance(A4910,"",10000)</f>
        <v>9801.3912999999993</v>
      </c>
      <c r="M4910" s="16">
        <f>[1]!s_margin_seclendingbalance(A4910,"",10000)</f>
        <v>12.1518</v>
      </c>
      <c r="N4910" s="17">
        <f>[1]!s_val_ev(A4910,"",100000000)</f>
        <v>29.670704450999999</v>
      </c>
      <c r="O4910" s="17">
        <f>[1]!share_freesharesmv(A4910,"",100000000)</f>
        <v>10.4047489665</v>
      </c>
      <c r="P4910" s="17">
        <f ca="1">[1]!s_dq_amount_btin(A4910,TODAY()-1,100000000)</f>
        <v>0.60933029999999999</v>
      </c>
      <c r="Q4910" s="17">
        <f ca="1">[1]!s_dq_turn(A4910,TODAY()-1)</f>
        <v>3.2521980930797527</v>
      </c>
      <c r="R4910" s="2">
        <f>[1]!s_pq_amount(A4910,"20260101","",100000000)</f>
        <v>61.673693329999999</v>
      </c>
      <c r="S4910" s="2">
        <f>[1]!s_pq_avgamount(A4910,"20260101","",100000000)</f>
        <v>0.56581370027522937</v>
      </c>
      <c r="T4910" s="17">
        <f>[1]!s_ipo_dilutedpe(A4910)</f>
        <v>35.99</v>
      </c>
      <c r="U4910" s="12">
        <f>[1]!s_ipo_collection_total(A4910,100000000)</f>
        <v>5.6882000000000001</v>
      </c>
      <c r="V4910" s="18">
        <f>[1]!s_val_pe_ttm(A4910,"")</f>
        <v>196.79092407226563</v>
      </c>
    </row>
    <row r="4911" spans="1:22" x14ac:dyDescent="0.3">
      <c r="A4911" s="12" t="s">
        <v>479</v>
      </c>
      <c r="B4911" s="12" t="s">
        <v>480</v>
      </c>
      <c r="C4911" s="16" t="str">
        <f>[1]!s_info_mkt(A4911)</f>
        <v>北证</v>
      </c>
      <c r="D4911" s="16" t="str">
        <f>[1]!s_ipo_listeddate(A4911)</f>
        <v>2021-11-15</v>
      </c>
      <c r="E4911" s="16" t="str">
        <f>[1]!s_info_industry_csrc2023(A4911,"",3)</f>
        <v>软件和信息技术服务业</v>
      </c>
      <c r="F4911" s="16">
        <f>[1]!s_is(A4911,83,"FY","YTD","20251231",1,"",100000000)</f>
        <v>2.4157874281000002</v>
      </c>
      <c r="G4911" s="16">
        <f>[1]!s_is(A4911,83,"FY","YTD","20241231",1,"",100000000)</f>
        <v>1.5225023031</v>
      </c>
      <c r="H4911" s="16">
        <f>[1]!s_is(A4911,61,"FY","YTD","20251231",1,"",100000000)</f>
        <v>4.9070464800000005E-2</v>
      </c>
      <c r="I4911" s="16">
        <f>[1]!s_is(A4911,61,"FY","YTD","20241231",1,"",100000000)</f>
        <v>-0.7613006804000001</v>
      </c>
      <c r="J4911" s="16">
        <f>[1]!s_fa_roe(A4911,"20251231")</f>
        <v>2.2706</v>
      </c>
      <c r="K4911" s="16">
        <f>[1]!s_stmnote_rdexp(A4911,"20251231",1,10000)</f>
        <v>876.78238699999997</v>
      </c>
      <c r="L4911" s="16">
        <f>[1]!s_margin_tradingbalance(A4911,"",10000)</f>
        <v>1069.2099000000001</v>
      </c>
      <c r="M4911" s="16">
        <f>[1]!s_margin_seclendingbalance(A4911,"",10000)</f>
        <v>0</v>
      </c>
      <c r="N4911" s="17">
        <f>[1]!s_val_ev(A4911,"",100000000)</f>
        <v>18.472985210499999</v>
      </c>
      <c r="O4911" s="17">
        <f>[1]!share_freesharesmv(A4911,"",100000000)</f>
        <v>7.4242529202999998</v>
      </c>
      <c r="P4911" s="17">
        <f ca="1">[1]!s_dq_amount_btin(A4911,TODAY()-1,100000000)</f>
        <v>0.42915747999999998</v>
      </c>
      <c r="Q4911" s="17">
        <f ca="1">[1]!s_dq_turn(A4911,TODAY()-1)</f>
        <v>3.4076083533263404</v>
      </c>
      <c r="R4911" s="2">
        <f>[1]!s_pq_amount(A4911,"20260101","",100000000)</f>
        <v>87.711437660000001</v>
      </c>
      <c r="S4911" s="2">
        <f>[1]!s_pq_avgamount(A4911,"20260101","",100000000)</f>
        <v>0.80469208862385322</v>
      </c>
      <c r="T4911" s="17">
        <f>[1]!s_ipo_dilutedpe(A4911)</f>
        <v>11.3</v>
      </c>
      <c r="U4911" s="12">
        <f>[1]!s_ipo_collection_total(A4911,100000000)</f>
        <v>1.13628</v>
      </c>
      <c r="V4911" s="18">
        <f>[1]!s_val_pe_ttm(A4911,"")</f>
        <v>179.6353759765625</v>
      </c>
    </row>
    <row r="4912" spans="1:22" x14ac:dyDescent="0.3">
      <c r="A4912" s="12" t="s">
        <v>10000</v>
      </c>
      <c r="B4912" s="12" t="s">
        <v>10001</v>
      </c>
      <c r="C4912" s="16" t="str">
        <f>[1]!s_info_mkt(A4912)</f>
        <v>主板</v>
      </c>
      <c r="D4912" s="16" t="str">
        <f>[1]!s_ipo_listeddate(A4912)</f>
        <v>2018-03-02</v>
      </c>
      <c r="E4912" s="16" t="str">
        <f>[1]!s_info_industry_csrc2023(A4912,"",3)</f>
        <v>航空运输业</v>
      </c>
      <c r="F4912" s="16">
        <f>[1]!s_is(A4912,83,"FY","YTD","20251231",1,"",100000000)</f>
        <v>74.561213073700003</v>
      </c>
      <c r="G4912" s="16">
        <f>[1]!s_is(A4912,83,"FY","YTD","20241231",1,"",100000000)</f>
        <v>66.956000430499998</v>
      </c>
      <c r="H4912" s="16">
        <f>[1]!s_is(A4912,61,"FY","YTD","20251231",1,"",100000000)</f>
        <v>6.2591036023999997</v>
      </c>
      <c r="I4912" s="16">
        <f>[1]!s_is(A4912,61,"FY","YTD","20241231",1,"",100000000)</f>
        <v>2.6797301824000002</v>
      </c>
      <c r="J4912" s="16">
        <f>[1]!s_fa_roe(A4912,"20251231")</f>
        <v>17.328199999999999</v>
      </c>
      <c r="K4912" s="16">
        <f>[1]!s_stmnote_rdexp(A4912,"20251231",1,10000)</f>
        <v>47.192124</v>
      </c>
      <c r="L4912" s="16">
        <f>[1]!s_margin_tradingbalance(A4912,"",10000)</f>
        <v>26899.345000000001</v>
      </c>
      <c r="M4912" s="16">
        <f>[1]!s_margin_seclendingbalance(A4912,"",10000)</f>
        <v>257.37200000000001</v>
      </c>
      <c r="N4912" s="17">
        <f>[1]!s_val_ev(A4912,"",100000000)</f>
        <v>91.266446669999993</v>
      </c>
      <c r="O4912" s="17">
        <f>[1]!share_freesharesmv(A4912,"",100000000)</f>
        <v>50.125792016999995</v>
      </c>
      <c r="P4912" s="17">
        <f ca="1">[1]!s_dq_amount_btin(A4912,TODAY()-1,100000000)</f>
        <v>2.09897336</v>
      </c>
      <c r="Q4912" s="17">
        <f ca="1">[1]!s_dq_turn(A4912,TODAY()-1)</f>
        <v>2.289328666716488</v>
      </c>
      <c r="R4912" s="2">
        <f>[1]!s_pq_amount(A4912,"20260101","",100000000)</f>
        <v>295.03907470000001</v>
      </c>
      <c r="S4912" s="2">
        <f>[1]!s_pq_avgamount(A4912,"20260101","",100000000)</f>
        <v>2.7067805018348623</v>
      </c>
      <c r="T4912" s="17">
        <f>[1]!s_ipo_dilutedpe(A4912)</f>
        <v>22.99</v>
      </c>
      <c r="U4912" s="12">
        <f>[1]!s_ipo_collection_total(A4912,100000000)</f>
        <v>8.3591999999999995</v>
      </c>
      <c r="V4912" s="18">
        <f>[1]!s_val_pe_ttm(A4912,"")</f>
        <v>13.461638450622559</v>
      </c>
    </row>
    <row r="4913" spans="1:22" x14ac:dyDescent="0.3">
      <c r="A4913" s="12" t="s">
        <v>477</v>
      </c>
      <c r="B4913" s="12" t="s">
        <v>478</v>
      </c>
      <c r="C4913" s="16" t="str">
        <f>[1]!s_info_mkt(A4913)</f>
        <v>北证</v>
      </c>
      <c r="D4913" s="16" t="str">
        <f>[1]!s_ipo_listeddate(A4913)</f>
        <v>2022-04-15</v>
      </c>
      <c r="E4913" s="16" t="str">
        <f>[1]!s_info_industry_csrc2023(A4913,"",3)</f>
        <v>通用设备制造业</v>
      </c>
      <c r="F4913" s="16">
        <f>[1]!s_is(A4913,83,"FY","YTD","20251231",1,"",100000000)</f>
        <v>2.0840352478999997</v>
      </c>
      <c r="G4913" s="16">
        <f>[1]!s_is(A4913,83,"FY","YTD","20241231",1,"",100000000)</f>
        <v>1.8322849686000002</v>
      </c>
      <c r="H4913" s="16">
        <f>[1]!s_is(A4913,61,"FY","YTD","20251231",1,"",100000000)</f>
        <v>0.2886603096</v>
      </c>
      <c r="I4913" s="16">
        <f>[1]!s_is(A4913,61,"FY","YTD","20241231",1,"",100000000)</f>
        <v>0.13939481919999999</v>
      </c>
      <c r="J4913" s="16">
        <f>[1]!s_fa_roe(A4913,"20251231")</f>
        <v>8.8762000000000008</v>
      </c>
      <c r="K4913" s="16">
        <f>[1]!s_stmnote_rdexp(A4913,"20251231",1,10000)</f>
        <v>998.91513599999996</v>
      </c>
      <c r="L4913" s="16">
        <f>[1]!s_margin_tradingbalance(A4913,"",10000)</f>
        <v>1420.6114</v>
      </c>
      <c r="M4913" s="16">
        <f>[1]!s_margin_seclendingbalance(A4913,"",10000)</f>
        <v>0</v>
      </c>
      <c r="N4913" s="17">
        <f>[1]!s_val_ev(A4913,"",100000000)</f>
        <v>19.093061267</v>
      </c>
      <c r="O4913" s="17">
        <f>[1]!share_freesharesmv(A4913,"",100000000)</f>
        <v>7.4673793920999989</v>
      </c>
      <c r="P4913" s="17">
        <f ca="1">[1]!s_dq_amount_btin(A4913,TODAY()-1,100000000)</f>
        <v>0.41673121000000002</v>
      </c>
      <c r="Q4913" s="17">
        <f ca="1">[1]!s_dq_turn(A4913,TODAY()-1)</f>
        <v>3.4448649969338097</v>
      </c>
      <c r="R4913" s="2">
        <f>[1]!s_pq_amount(A4913,"20260101","",100000000)</f>
        <v>144.83761974999999</v>
      </c>
      <c r="S4913" s="2">
        <f>[1]!s_pq_avgamount(A4913,"20260101","",100000000)</f>
        <v>1.3287855022935779</v>
      </c>
      <c r="T4913" s="17">
        <f>[1]!s_ipo_dilutedpe(A4913)</f>
        <v>15.74</v>
      </c>
      <c r="U4913" s="12">
        <f>[1]!s_ipo_collection_total(A4913,100000000)</f>
        <v>1.3364453999999999</v>
      </c>
      <c r="V4913" s="18">
        <f>[1]!s_val_pe_ttm(A4913,"")</f>
        <v>68.740890502929688</v>
      </c>
    </row>
    <row r="4914" spans="1:22" x14ac:dyDescent="0.3">
      <c r="A4914" s="12" t="s">
        <v>10002</v>
      </c>
      <c r="B4914" s="12" t="s">
        <v>10003</v>
      </c>
      <c r="C4914" s="16" t="str">
        <f>[1]!s_info_mkt(A4914)</f>
        <v>创业板</v>
      </c>
      <c r="D4914" s="16" t="str">
        <f>[1]!s_ipo_listeddate(A4914)</f>
        <v>2022-06-17</v>
      </c>
      <c r="E4914" s="16" t="str">
        <f>[1]!s_info_industry_csrc2023(A4914,"",3)</f>
        <v>化学原料和化学制品制造业</v>
      </c>
      <c r="F4914" s="16">
        <f>[1]!s_is(A4914,83,"FY","YTD","20251231",1,"",100000000)</f>
        <v>20.510455680299998</v>
      </c>
      <c r="G4914" s="16">
        <f>[1]!s_is(A4914,83,"FY","YTD","20241231",1,"",100000000)</f>
        <v>21.0195459352</v>
      </c>
      <c r="H4914" s="16">
        <f>[1]!s_is(A4914,61,"FY","YTD","20251231",1,"",100000000)</f>
        <v>2.2237094997</v>
      </c>
      <c r="I4914" s="16">
        <f>[1]!s_is(A4914,61,"FY","YTD","20241231",1,"",100000000)</f>
        <v>0.84600941209999991</v>
      </c>
      <c r="J4914" s="16">
        <f>[1]!s_fa_roe(A4914,"20251231")</f>
        <v>3.0872000000000002</v>
      </c>
      <c r="K4914" s="16">
        <f>[1]!s_stmnote_rdexp(A4914,"20251231",1,10000)</f>
        <v>6776.2433260000007</v>
      </c>
      <c r="L4914" s="16">
        <f>[1]!s_margin_tradingbalance(A4914,"",10000)</f>
        <v>33668.4997</v>
      </c>
      <c r="M4914" s="16">
        <f>[1]!s_margin_seclendingbalance(A4914,"",10000)</f>
        <v>260.53250000000003</v>
      </c>
      <c r="N4914" s="17">
        <f>[1]!s_val_ev(A4914,"",100000000)</f>
        <v>187.14665815999999</v>
      </c>
      <c r="O4914" s="17">
        <f>[1]!share_freesharesmv(A4914,"",100000000)</f>
        <v>53.002462480000013</v>
      </c>
      <c r="P4914" s="17">
        <f ca="1">[1]!s_dq_amount_btin(A4914,TODAY()-1,100000000)</f>
        <v>6.9338515300000001</v>
      </c>
      <c r="Q4914" s="17">
        <f ca="1">[1]!s_dq_turn(A4914,TODAY()-1)</f>
        <v>3.661684666440213</v>
      </c>
      <c r="R4914" s="2">
        <f>[1]!s_pq_amount(A4914,"20260101","",100000000)</f>
        <v>330.84831165999998</v>
      </c>
      <c r="S4914" s="2">
        <f>[1]!s_pq_avgamount(A4914,"20260101","",100000000)</f>
        <v>3.0353056115596329</v>
      </c>
      <c r="T4914" s="17">
        <f>[1]!s_ipo_dilutedpe(A4914)</f>
        <v>23.71</v>
      </c>
      <c r="U4914" s="12">
        <f>[1]!s_ipo_collection_total(A4914,100000000)</f>
        <v>35.163326939999997</v>
      </c>
      <c r="V4914" s="18">
        <f>[1]!s_val_pe_ttm(A4914,"")</f>
        <v>58.047836303710938</v>
      </c>
    </row>
    <row r="4915" spans="1:22" x14ac:dyDescent="0.3">
      <c r="A4915" s="12" t="s">
        <v>481</v>
      </c>
      <c r="B4915" s="12" t="s">
        <v>482</v>
      </c>
      <c r="C4915" s="16" t="str">
        <f>[1]!s_info_mkt(A4915)</f>
        <v>北证</v>
      </c>
      <c r="D4915" s="16" t="str">
        <f>[1]!s_ipo_listeddate(A4915)</f>
        <v>2023-01-19</v>
      </c>
      <c r="E4915" s="16" t="str">
        <f>[1]!s_info_industry_csrc2023(A4915,"",3)</f>
        <v>电气机械和器材制造业</v>
      </c>
      <c r="F4915" s="16">
        <f>[1]!s_is(A4915,83,"FY","YTD","20251231",1,"",100000000)</f>
        <v>3.9907593263999996</v>
      </c>
      <c r="G4915" s="16">
        <f>[1]!s_is(A4915,83,"FY","YTD","20241231",1,"",100000000)</f>
        <v>3.9426803172000002</v>
      </c>
      <c r="H4915" s="16">
        <f>[1]!s_is(A4915,61,"FY","YTD","20251231",1,"",100000000)</f>
        <v>9.0834156600000007E-2</v>
      </c>
      <c r="I4915" s="16">
        <f>[1]!s_is(A4915,61,"FY","YTD","20241231",1,"",100000000)</f>
        <v>7.0022972199999992E-2</v>
      </c>
      <c r="J4915" s="16">
        <f>[1]!s_fa_roe(A4915,"20251231")</f>
        <v>3.4666999999999999</v>
      </c>
      <c r="K4915" s="16">
        <f>[1]!s_stmnote_rdexp(A4915,"20251231",1,10000)</f>
        <v>1440.707709</v>
      </c>
      <c r="L4915" s="16">
        <f>[1]!s_margin_tradingbalance(A4915,"",10000)</f>
        <v>1909.8144</v>
      </c>
      <c r="M4915" s="16">
        <f>[1]!s_margin_seclendingbalance(A4915,"",10000)</f>
        <v>0</v>
      </c>
      <c r="N4915" s="17">
        <f>[1]!s_val_ev(A4915,"",100000000)</f>
        <v>20.817554862000001</v>
      </c>
      <c r="O4915" s="17">
        <f>[1]!share_freesharesmv(A4915,"",100000000)</f>
        <v>8.2924605660000008</v>
      </c>
      <c r="P4915" s="17">
        <f ca="1">[1]!s_dq_amount_btin(A4915,TODAY()-1,100000000)</f>
        <v>0.62827122000000002</v>
      </c>
      <c r="Q4915" s="17">
        <f ca="1">[1]!s_dq_turn(A4915,TODAY()-1)</f>
        <v>4.5201055194087854</v>
      </c>
      <c r="R4915" s="2">
        <f>[1]!s_pq_amount(A4915,"20260101","",100000000)</f>
        <v>109.64729529</v>
      </c>
      <c r="S4915" s="2">
        <f>[1]!s_pq_avgamount(A4915,"20260101","",100000000)</f>
        <v>1.0059384888990826</v>
      </c>
      <c r="T4915" s="17">
        <f>[1]!s_ipo_dilutedpe(A4915)</f>
        <v>15.59</v>
      </c>
      <c r="U4915" s="12">
        <f>[1]!s_ipo_collection_total(A4915,100000000)</f>
        <v>1.3128626400000001</v>
      </c>
      <c r="V4915" s="18">
        <f>[1]!s_val_pe_ttm(A4915,"")</f>
        <v>248.22804260253906</v>
      </c>
    </row>
    <row r="4916" spans="1:22" x14ac:dyDescent="0.3">
      <c r="A4916" s="12" t="s">
        <v>10004</v>
      </c>
      <c r="B4916" s="12" t="s">
        <v>10005</v>
      </c>
      <c r="C4916" s="16" t="str">
        <f>[1]!s_info_mkt(A4916)</f>
        <v>主板</v>
      </c>
      <c r="D4916" s="16" t="str">
        <f>[1]!s_ipo_listeddate(A4916)</f>
        <v>2000-09-26</v>
      </c>
      <c r="E4916" s="16" t="str">
        <f>[1]!s_info_industry_csrc2023(A4916,"",3)</f>
        <v>电力、热力生产和供应业</v>
      </c>
      <c r="F4916" s="16">
        <f>[1]!s_is(A4916,83,"FY","YTD","20251231",1,"",100000000)</f>
        <v>35.995904903400003</v>
      </c>
      <c r="G4916" s="16">
        <f>[1]!s_is(A4916,83,"FY","YTD","20241231",1,"",100000000)</f>
        <v>30.548619773400002</v>
      </c>
      <c r="H4916" s="16">
        <f>[1]!s_is(A4916,61,"FY","YTD","20251231",1,"",100000000)</f>
        <v>5.0249443655999997</v>
      </c>
      <c r="I4916" s="16">
        <f>[1]!s_is(A4916,61,"FY","YTD","20241231",1,"",100000000)</f>
        <v>7.2688957373000003</v>
      </c>
      <c r="J4916" s="16">
        <f>[1]!s_fa_roe(A4916,"20251231")</f>
        <v>4.8437000000000001</v>
      </c>
      <c r="K4916" s="16">
        <f>[1]!s_stmnote_rdexp(A4916,"20251231",1,10000)</f>
        <v>2951.6939510000002</v>
      </c>
      <c r="L4916" s="16">
        <f>[1]!s_margin_tradingbalance(A4916,"",10000)</f>
        <v>106403.73050000001</v>
      </c>
      <c r="M4916" s="16">
        <f>[1]!s_margin_seclendingbalance(A4916,"",10000)</f>
        <v>236.38480000000001</v>
      </c>
      <c r="N4916" s="17">
        <f>[1]!s_val_ev(A4916,"",100000000)</f>
        <v>237.60186561539996</v>
      </c>
      <c r="O4916" s="17">
        <f>[1]!share_freesharesmv(A4916,"",100000000)</f>
        <v>143.84193299189999</v>
      </c>
      <c r="P4916" s="17">
        <f ca="1">[1]!s_dq_amount_btin(A4916,TODAY()-1,100000000)</f>
        <v>4.5832050600000001</v>
      </c>
      <c r="Q4916" s="17">
        <f ca="1">[1]!s_dq_turn(A4916,TODAY()-1)</f>
        <v>1.9082427749700843</v>
      </c>
      <c r="R4916" s="2">
        <f>[1]!s_pq_amount(A4916,"20260101","",100000000)</f>
        <v>1063.5497859699999</v>
      </c>
      <c r="S4916" s="2">
        <f>[1]!s_pq_avgamount(A4916,"20260101","",100000000)</f>
        <v>9.7573374859633031</v>
      </c>
      <c r="T4916" s="17">
        <f>[1]!s_ipo_dilutedpe(A4916)</f>
        <v>26.87</v>
      </c>
      <c r="U4916" s="12">
        <f>[1]!s_ipo_collection_total(A4916,100000000)</f>
        <v>8.0340000000000007</v>
      </c>
      <c r="V4916" s="18">
        <f>[1]!s_val_pe_ttm(A4916,"")</f>
        <v>44.623611450195313</v>
      </c>
    </row>
    <row r="4917" spans="1:22" x14ac:dyDescent="0.3">
      <c r="A4917" s="12" t="s">
        <v>10006</v>
      </c>
      <c r="B4917" s="12" t="s">
        <v>10007</v>
      </c>
      <c r="C4917" s="16" t="str">
        <f>[1]!s_info_mkt(A4917)</f>
        <v>主板</v>
      </c>
      <c r="D4917" s="16" t="str">
        <f>[1]!s_ipo_listeddate(A4917)</f>
        <v>2007-11-01</v>
      </c>
      <c r="E4917" s="16" t="str">
        <f>[1]!s_info_industry_csrc2023(A4917,"",3)</f>
        <v>软件和信息技术服务业</v>
      </c>
      <c r="F4917" s="16">
        <f>[1]!s_is(A4917,83,"FY","YTD","20251231",1,"",100000000)</f>
        <v>4.2597124087000005</v>
      </c>
      <c r="G4917" s="16">
        <f>[1]!s_is(A4917,83,"FY","YTD","20241231",1,"",100000000)</f>
        <v>5.4872734525000002</v>
      </c>
      <c r="H4917" s="16">
        <f>[1]!s_is(A4917,61,"FY","YTD","20251231",1,"",100000000)</f>
        <v>8.9488184600000006E-2</v>
      </c>
      <c r="I4917" s="16">
        <f>[1]!s_is(A4917,61,"FY","YTD","20241231",1,"",100000000)</f>
        <v>-0.21295162379999999</v>
      </c>
      <c r="J4917" s="16">
        <f>[1]!s_fa_roe(A4917,"20251231")</f>
        <v>2.0649999999999999</v>
      </c>
      <c r="K4917" s="16">
        <f>[1]!s_stmnote_rdexp(A4917,"20251231",1,10000)</f>
        <v>4636.6506450000006</v>
      </c>
      <c r="L4917" s="16">
        <f>[1]!s_margin_tradingbalance(A4917,"",10000)</f>
        <v>0</v>
      </c>
      <c r="M4917" s="16">
        <f>[1]!s_margin_seclendingbalance(A4917,"",10000)</f>
        <v>0</v>
      </c>
      <c r="N4917" s="17">
        <f>[1]!s_val_ev(A4917,"",100000000)</f>
        <v>35.109142949300001</v>
      </c>
      <c r="O4917" s="17">
        <f>[1]!share_freesharesmv(A4917,"",100000000)</f>
        <v>25.656227839300001</v>
      </c>
      <c r="P4917" s="17">
        <f ca="1">[1]!s_dq_amount_btin(A4917,TODAY()-1,100000000)</f>
        <v>0.61095182999999997</v>
      </c>
      <c r="Q4917" s="17">
        <f ca="1">[1]!s_dq_turn(A4917,TODAY()-1)</f>
        <v>1.7248792503741708</v>
      </c>
      <c r="R4917" s="2">
        <f>[1]!s_pq_amount(A4917,"20260101","",100000000)</f>
        <v>155.21960870999999</v>
      </c>
      <c r="S4917" s="2">
        <f>[1]!s_pq_avgamount(A4917,"20260101","",100000000)</f>
        <v>1.4240331074311927</v>
      </c>
      <c r="T4917" s="17">
        <f>[1]!s_ipo_dilutedpe(A4917)</f>
        <v>29.96</v>
      </c>
      <c r="U4917" s="12">
        <f>[1]!s_ipo_collection_total(A4917,100000000)</f>
        <v>1.5780000000000001</v>
      </c>
      <c r="V4917" s="18">
        <f>[1]!s_val_pe_ttm(A4917,"")</f>
        <v>422.12771606445313</v>
      </c>
    </row>
    <row r="4918" spans="1:22" x14ac:dyDescent="0.3">
      <c r="A4918" s="12" t="s">
        <v>10008</v>
      </c>
      <c r="B4918" s="12" t="s">
        <v>10009</v>
      </c>
      <c r="C4918" s="16" t="str">
        <f>[1]!s_info_mkt(A4918)</f>
        <v>科创板</v>
      </c>
      <c r="D4918" s="16" t="str">
        <f>[1]!s_ipo_listeddate(A4918)</f>
        <v>2021-07-01</v>
      </c>
      <c r="E4918" s="16" t="str">
        <f>[1]!s_info_industry_csrc2023(A4918,"",3)</f>
        <v>专用设备制造业</v>
      </c>
      <c r="F4918" s="16">
        <f>[1]!s_is(A4918,83,"FY","YTD","20251231",1,"",100000000)</f>
        <v>30.773494096599997</v>
      </c>
      <c r="G4918" s="16">
        <f>[1]!s_is(A4918,83,"FY","YTD","20241231",1,"",100000000)</f>
        <v>24.821359408499998</v>
      </c>
      <c r="H4918" s="16">
        <f>[1]!s_is(A4918,61,"FY","YTD","20251231",1,"",100000000)</f>
        <v>0.51506112049999997</v>
      </c>
      <c r="I4918" s="16">
        <f>[1]!s_is(A4918,61,"FY","YTD","20241231",1,"",100000000)</f>
        <v>-10.4413243411</v>
      </c>
      <c r="J4918" s="16">
        <f>[1]!s_fa_roe(A4918,"20251231")</f>
        <v>2.25</v>
      </c>
      <c r="K4918" s="16">
        <f>[1]!s_stmnote_rdexp(A4918,"20251231",1,10000)</f>
        <v>34916.779488</v>
      </c>
      <c r="L4918" s="16">
        <f>[1]!s_margin_tradingbalance(A4918,"",10000)</f>
        <v>52587.568500000001</v>
      </c>
      <c r="M4918" s="16">
        <f>[1]!s_margin_seclendingbalance(A4918,"",10000)</f>
        <v>6.4093999999999998</v>
      </c>
      <c r="N4918" s="17">
        <f>[1]!s_val_ev(A4918,"",100000000)</f>
        <v>79.285526849000007</v>
      </c>
      <c r="O4918" s="17">
        <f>[1]!share_freesharesmv(A4918,"",100000000)</f>
        <v>51.351697791699998</v>
      </c>
      <c r="P4918" s="17">
        <f ca="1">[1]!s_dq_amount_btin(A4918,TODAY()-1,100000000)</f>
        <v>3.8700143800000002</v>
      </c>
      <c r="Q4918" s="17">
        <f ca="1">[1]!s_dq_turn(A4918,TODAY()-1)</f>
        <v>4.7854307490773191</v>
      </c>
      <c r="R4918" s="2">
        <f>[1]!s_pq_amount(A4918,"20260101","",100000000)</f>
        <v>404.87777876000001</v>
      </c>
      <c r="S4918" s="2">
        <f>[1]!s_pq_avgamount(A4918,"20260101","",100000000)</f>
        <v>3.7144750344954125</v>
      </c>
      <c r="T4918" s="17">
        <f>[1]!s_ipo_dilutedpe(A4918)</f>
        <v>27.44</v>
      </c>
      <c r="U4918" s="12">
        <f>[1]!s_ipo_collection_total(A4918,100000000)</f>
        <v>8.5470000000000006</v>
      </c>
      <c r="V4918" s="18">
        <f>[1]!s_val_pe_ttm(A4918,"")</f>
        <v>137.73516845703125</v>
      </c>
    </row>
    <row r="4919" spans="1:22" x14ac:dyDescent="0.3">
      <c r="A4919" s="12" t="s">
        <v>10010</v>
      </c>
      <c r="B4919" s="12" t="s">
        <v>10011</v>
      </c>
      <c r="C4919" s="16" t="str">
        <f>[1]!s_info_mkt(A4919)</f>
        <v>主板</v>
      </c>
      <c r="D4919" s="16" t="str">
        <f>[1]!s_ipo_listeddate(A4919)</f>
        <v>2015-05-13</v>
      </c>
      <c r="E4919" s="16" t="str">
        <f>[1]!s_info_industry_csrc2023(A4919,"",3)</f>
        <v>化学原料和化学制品制造业</v>
      </c>
      <c r="F4919" s="16">
        <f>[1]!s_is(A4919,83,"FY","YTD","20251231",1,"",100000000)</f>
        <v>35.323441500400001</v>
      </c>
      <c r="G4919" s="16">
        <f>[1]!s_is(A4919,83,"FY","YTD","20241231",1,"",100000000)</f>
        <v>46.426455044199997</v>
      </c>
      <c r="H4919" s="16">
        <f>[1]!s_is(A4919,61,"FY","YTD","20251231",1,"",100000000)</f>
        <v>6.5690753316999997</v>
      </c>
      <c r="I4919" s="16">
        <f>[1]!s_is(A4919,61,"FY","YTD","20241231",1,"",100000000)</f>
        <v>7.7873789957000001</v>
      </c>
      <c r="J4919" s="16">
        <f>[1]!s_fa_roe(A4919,"20251231")</f>
        <v>6.6406000000000001</v>
      </c>
      <c r="K4919" s="16">
        <f>[1]!s_stmnote_rdexp(A4919,"20251231",1,10000)</f>
        <v>15955.697328999999</v>
      </c>
      <c r="L4919" s="16">
        <f>[1]!s_margin_tradingbalance(A4919,"",10000)</f>
        <v>39051.331599999998</v>
      </c>
      <c r="M4919" s="16">
        <f>[1]!s_margin_seclendingbalance(A4919,"",10000)</f>
        <v>141.33600000000001</v>
      </c>
      <c r="N4919" s="17">
        <f>[1]!s_val_ev(A4919,"",100000000)</f>
        <v>94.668011879999995</v>
      </c>
      <c r="O4919" s="17">
        <f>[1]!share_freesharesmv(A4919,"",100000000)</f>
        <v>55.255609968000002</v>
      </c>
      <c r="P4919" s="17">
        <f ca="1">[1]!s_dq_amount_btin(A4919,TODAY()-1,100000000)</f>
        <v>1.57761237</v>
      </c>
      <c r="Q4919" s="17">
        <f ca="1">[1]!s_dq_turn(A4919,TODAY()-1)</f>
        <v>1.6516506990576512</v>
      </c>
      <c r="R4919" s="2">
        <f>[1]!s_pq_amount(A4919,"20260101","",100000000)</f>
        <v>318.15808413000002</v>
      </c>
      <c r="S4919" s="2">
        <f>[1]!s_pq_avgamount(A4919,"20260101","",100000000)</f>
        <v>2.9188815057798165</v>
      </c>
      <c r="T4919" s="17">
        <f>[1]!s_ipo_dilutedpe(A4919)</f>
        <v>20.62</v>
      </c>
      <c r="U4919" s="12">
        <f>[1]!s_ipo_collection_total(A4919,100000000)</f>
        <v>7.581366</v>
      </c>
      <c r="V4919" s="18">
        <f>[1]!s_val_pe_ttm(A4919,"")</f>
        <v>14.491909980773926</v>
      </c>
    </row>
    <row r="4920" spans="1:22" x14ac:dyDescent="0.3">
      <c r="A4920" s="12" t="s">
        <v>10012</v>
      </c>
      <c r="B4920" s="12" t="s">
        <v>10013</v>
      </c>
      <c r="C4920" s="16" t="str">
        <f>[1]!s_info_mkt(A4920)</f>
        <v>主板</v>
      </c>
      <c r="D4920" s="16" t="str">
        <f>[1]!s_ipo_listeddate(A4920)</f>
        <v>1996-07-31</v>
      </c>
      <c r="E4920" s="16" t="str">
        <f>[1]!s_info_industry_csrc2023(A4920,"",3)</f>
        <v>农副食品加工业</v>
      </c>
      <c r="F4920" s="16">
        <f>[1]!s_is(A4920,83,"FY","YTD","20251231",1,"",100000000)</f>
        <v>265.10979601630004</v>
      </c>
      <c r="G4920" s="16">
        <f>[1]!s_is(A4920,83,"FY","YTD","20241231",1,"",100000000)</f>
        <v>324.97400661770001</v>
      </c>
      <c r="H4920" s="16">
        <f>[1]!s_is(A4920,61,"FY","YTD","20251231",1,"",100000000)</f>
        <v>9.5122573455000001</v>
      </c>
      <c r="I4920" s="16">
        <f>[1]!s_is(A4920,61,"FY","YTD","20241231",1,"",100000000)</f>
        <v>17.133471912600001</v>
      </c>
      <c r="J4920" s="16">
        <f>[1]!s_fa_roe(A4920,"20251231")</f>
        <v>8.2935999999999996</v>
      </c>
      <c r="K4920" s="16">
        <f>[1]!s_stmnote_rdexp(A4920,"20251231",1,10000)</f>
        <v>5734.81</v>
      </c>
      <c r="L4920" s="16">
        <f>[1]!s_margin_tradingbalance(A4920,"",10000)</f>
        <v>197484.81880000001</v>
      </c>
      <c r="M4920" s="16">
        <f>[1]!s_margin_seclendingbalance(A4920,"",10000)</f>
        <v>646.4</v>
      </c>
      <c r="N4920" s="17">
        <f>[1]!s_val_ev(A4920,"",100000000)</f>
        <v>273.77257318400001</v>
      </c>
      <c r="O4920" s="17">
        <f>[1]!share_freesharesmv(A4920,"",100000000)</f>
        <v>134.88833983999999</v>
      </c>
      <c r="P4920" s="17">
        <f ca="1">[1]!s_dq_amount_btin(A4920,TODAY()-1,100000000)</f>
        <v>3.4974358200000002</v>
      </c>
      <c r="Q4920" s="17">
        <f ca="1">[1]!s_dq_turn(A4920,TODAY()-1)</f>
        <v>1.2651558743512679</v>
      </c>
      <c r="R4920" s="2">
        <f>[1]!s_pq_amount(A4920,"20260101","",100000000)</f>
        <v>501.04403251999997</v>
      </c>
      <c r="S4920" s="2">
        <f>[1]!s_pq_avgamount(A4920,"20260101","",100000000)</f>
        <v>4.5967342433027527</v>
      </c>
      <c r="T4920" s="17">
        <f>[1]!s_ipo_dilutedpe(A4920)</f>
        <v>17.649999999999999</v>
      </c>
      <c r="U4920" s="12">
        <f>[1]!s_ipo_collection_total(A4920,100000000)</f>
        <v>1.0115000000000001</v>
      </c>
      <c r="V4920" s="18">
        <f>[1]!s_val_pe_ttm(A4920,"")</f>
        <v>27.647592544555664</v>
      </c>
    </row>
    <row r="4921" spans="1:22" x14ac:dyDescent="0.3">
      <c r="A4921" s="12" t="s">
        <v>483</v>
      </c>
      <c r="B4921" s="12" t="s">
        <v>484</v>
      </c>
      <c r="C4921" s="16" t="str">
        <f>[1]!s_info_mkt(A4921)</f>
        <v>北证</v>
      </c>
      <c r="D4921" s="16" t="str">
        <f>[1]!s_ipo_listeddate(A4921)</f>
        <v>2021-11-15</v>
      </c>
      <c r="E4921" s="16" t="str">
        <f>[1]!s_info_industry_csrc2023(A4921,"",3)</f>
        <v>汽车制造业</v>
      </c>
      <c r="F4921" s="16">
        <f>[1]!s_is(A4921,83,"FY","YTD","20251231",1,"",100000000)</f>
        <v>17.148426640299999</v>
      </c>
      <c r="G4921" s="16">
        <f>[1]!s_is(A4921,83,"FY","YTD","20241231",1,"",100000000)</f>
        <v>7.9955552555999994</v>
      </c>
      <c r="H4921" s="16">
        <f>[1]!s_is(A4921,61,"FY","YTD","20251231",1,"",100000000)</f>
        <v>-9.7954533800000007E-2</v>
      </c>
      <c r="I4921" s="16">
        <f>[1]!s_is(A4921,61,"FY","YTD","20241231",1,"",100000000)</f>
        <v>-0.56973055799999994</v>
      </c>
      <c r="J4921" s="16">
        <f>[1]!s_fa_roe(A4921,"20251231")</f>
        <v>-2.5276000000000001</v>
      </c>
      <c r="K4921" s="16">
        <f>[1]!s_stmnote_rdexp(A4921,"20251231",1,10000)</f>
        <v>9410.8887739999991</v>
      </c>
      <c r="L4921" s="16">
        <f>[1]!s_margin_tradingbalance(A4921,"",10000)</f>
        <v>685.3981</v>
      </c>
      <c r="M4921" s="16">
        <f>[1]!s_margin_seclendingbalance(A4921,"",10000)</f>
        <v>0</v>
      </c>
      <c r="N4921" s="17">
        <f>[1]!s_val_ev(A4921,"",100000000)</f>
        <v>10.8080544</v>
      </c>
      <c r="O4921" s="17">
        <f>[1]!share_freesharesmv(A4921,"",100000000)</f>
        <v>3.8013605344000001</v>
      </c>
      <c r="P4921" s="17">
        <f ca="1">[1]!s_dq_amount_btin(A4921,TODAY()-1,100000000)</f>
        <v>7.7216679999999996E-2</v>
      </c>
      <c r="Q4921" s="17">
        <f ca="1">[1]!s_dq_turn(A4921,TODAY()-1)</f>
        <v>0.74977592366020984</v>
      </c>
      <c r="R4921" s="2">
        <f>[1]!s_pq_amount(A4921,"20260101","",100000000)</f>
        <v>17.02259944</v>
      </c>
      <c r="S4921" s="2">
        <f>[1]!s_pq_avgamount(A4921,"20260101","",100000000)</f>
        <v>0.15617063706422019</v>
      </c>
      <c r="T4921" s="17">
        <f>[1]!s_ipo_dilutedpe(A4921)</f>
        <v>13.6</v>
      </c>
      <c r="U4921" s="12">
        <f>[1]!s_ipo_collection_total(A4921,100000000)</f>
        <v>1.7967599999999999</v>
      </c>
      <c r="V4921" s="18">
        <f>[1]!s_val_pe_ttm(A4921,"")</f>
        <v>986.2691650390625</v>
      </c>
    </row>
    <row r="4922" spans="1:22" x14ac:dyDescent="0.3">
      <c r="A4922" s="12" t="s">
        <v>10014</v>
      </c>
      <c r="B4922" s="12" t="s">
        <v>10015</v>
      </c>
      <c r="C4922" s="16" t="str">
        <f>[1]!s_info_mkt(A4922)</f>
        <v>创业板</v>
      </c>
      <c r="D4922" s="16" t="str">
        <f>[1]!s_ipo_listeddate(A4922)</f>
        <v>2023-07-07</v>
      </c>
      <c r="E4922" s="16" t="str">
        <f>[1]!s_info_industry_csrc2023(A4922,"",3)</f>
        <v>化学原料和化学制品制造业</v>
      </c>
      <c r="F4922" s="16">
        <f>[1]!s_is(A4922,83,"FY","YTD","20251231",1,"",100000000)</f>
        <v>50.474646022100004</v>
      </c>
      <c r="G4922" s="16">
        <f>[1]!s_is(A4922,83,"FY","YTD","20241231",1,"",100000000)</f>
        <v>36.145221665699999</v>
      </c>
      <c r="H4922" s="16">
        <f>[1]!s_is(A4922,61,"FY","YTD","20251231",1,"",100000000)</f>
        <v>-1.8045339115999999</v>
      </c>
      <c r="I4922" s="16">
        <f>[1]!s_is(A4922,61,"FY","YTD","20241231",1,"",100000000)</f>
        <v>-2.6700744496</v>
      </c>
      <c r="J4922" s="16">
        <f>[1]!s_fa_roe(A4922,"20251231")</f>
        <v>-6.5559000000000003</v>
      </c>
      <c r="K4922" s="16">
        <f>[1]!s_stmnote_rdexp(A4922,"20251231",1,10000)</f>
        <v>18930.444952999998</v>
      </c>
      <c r="L4922" s="16">
        <f>[1]!s_margin_tradingbalance(A4922,"",10000)</f>
        <v>51549.507400000002</v>
      </c>
      <c r="M4922" s="16">
        <f>[1]!s_margin_seclendingbalance(A4922,"",10000)</f>
        <v>0</v>
      </c>
      <c r="N4922" s="17">
        <f>[1]!s_val_ev(A4922,"",100000000)</f>
        <v>169.5698666358</v>
      </c>
      <c r="O4922" s="17">
        <f>[1]!share_freesharesmv(A4922,"",100000000)</f>
        <v>64.840321517699991</v>
      </c>
      <c r="P4922" s="17">
        <f ca="1">[1]!s_dq_amount_btin(A4922,TODAY()-1,100000000)</f>
        <v>14.98917776</v>
      </c>
      <c r="Q4922" s="17">
        <f ca="1">[1]!s_dq_turn(A4922,TODAY()-1)</f>
        <v>22.718716477182777</v>
      </c>
      <c r="R4922" s="2">
        <f>[1]!s_pq_amount(A4922,"20260101","",100000000)</f>
        <v>1303.3800021899999</v>
      </c>
      <c r="S4922" s="2">
        <f>[1]!s_pq_avgamount(A4922,"20260101","",100000000)</f>
        <v>11.957614698990827</v>
      </c>
      <c r="T4922" s="17">
        <f>[1]!s_ipo_dilutedpe(A4922)</f>
        <v>16.23</v>
      </c>
      <c r="U4922" s="12">
        <f>[1]!s_ipo_collection_total(A4922,100000000)</f>
        <v>11.142584920499999</v>
      </c>
      <c r="V4922" s="18">
        <f>[1]!s_val_pe_ttm(A4922,"")</f>
        <v>530.73370361328125</v>
      </c>
    </row>
    <row r="4923" spans="1:22" x14ac:dyDescent="0.3">
      <c r="A4923" s="12" t="s">
        <v>10016</v>
      </c>
      <c r="B4923" s="12" t="s">
        <v>10017</v>
      </c>
      <c r="C4923" s="16" t="str">
        <f>[1]!s_info_mkt(A4923)</f>
        <v>主板</v>
      </c>
      <c r="D4923" s="16" t="str">
        <f>[1]!s_ipo_listeddate(A4923)</f>
        <v>2015-04-23</v>
      </c>
      <c r="E4923" s="16" t="str">
        <f>[1]!s_info_industry_csrc2023(A4923,"",3)</f>
        <v>非金属矿物制品业</v>
      </c>
      <c r="F4923" s="16">
        <f>[1]!s_is(A4923,83,"FY","YTD","20251231",1,"",100000000)</f>
        <v>3.5772772997000004</v>
      </c>
      <c r="G4923" s="16">
        <f>[1]!s_is(A4923,83,"FY","YTD","20241231",1,"",100000000)</f>
        <v>4.118485239</v>
      </c>
      <c r="H4923" s="16">
        <f>[1]!s_is(A4923,61,"FY","YTD","20251231",1,"",100000000)</f>
        <v>-2.2247722580000002</v>
      </c>
      <c r="I4923" s="16">
        <f>[1]!s_is(A4923,61,"FY","YTD","20241231",1,"",100000000)</f>
        <v>-1.4707427466999998</v>
      </c>
      <c r="J4923" s="16">
        <f>[1]!s_fa_roe(A4923,"20251231")</f>
        <v>0</v>
      </c>
      <c r="K4923" s="16">
        <f>[1]!s_stmnote_rdexp(A4923,"20251231",1,10000)</f>
        <v>1211.3875169999999</v>
      </c>
      <c r="L4923" s="16">
        <f>[1]!s_margin_tradingbalance(A4923,"",10000)</f>
        <v>0</v>
      </c>
      <c r="M4923" s="16">
        <f>[1]!s_margin_seclendingbalance(A4923,"",10000)</f>
        <v>0</v>
      </c>
      <c r="N4923" s="17">
        <f>[1]!s_val_ev(A4923,"",100000000)</f>
        <v>18.333024411</v>
      </c>
      <c r="O4923" s="17">
        <f>[1]!share_freesharesmv(A4923,"",100000000)</f>
        <v>10.850782618200002</v>
      </c>
      <c r="P4923" s="17">
        <f ca="1">[1]!s_dq_amount_btin(A4923,TODAY()-1,100000000)</f>
        <v>0.65217543</v>
      </c>
      <c r="Q4923" s="17">
        <f ca="1">[1]!s_dq_turn(A4923,TODAY()-1)</f>
        <v>3.5601027379224384</v>
      </c>
      <c r="R4923" s="2">
        <f>[1]!s_pq_amount(A4923,"20260101","",100000000)</f>
        <v>69.395329279999999</v>
      </c>
      <c r="S4923" s="2">
        <f>[1]!s_pq_avgamount(A4923,"20260101","",100000000)</f>
        <v>0.64254934518518514</v>
      </c>
      <c r="T4923" s="17">
        <f>[1]!s_ipo_dilutedpe(A4923)</f>
        <v>22.97</v>
      </c>
      <c r="U4923" s="12">
        <f>[1]!s_ipo_collection_total(A4923,100000000)</f>
        <v>2.3047200000000001</v>
      </c>
      <c r="V4923" s="18">
        <f>[1]!s_val_pe_ttm(A4923,"")</f>
        <v>-7.8238449096679688</v>
      </c>
    </row>
    <row r="4924" spans="1:22" x14ac:dyDescent="0.3">
      <c r="A4924" s="12" t="s">
        <v>10018</v>
      </c>
      <c r="B4924" s="12" t="s">
        <v>10019</v>
      </c>
      <c r="C4924" s="16" t="str">
        <f>[1]!s_info_mkt(A4924)</f>
        <v>主板</v>
      </c>
      <c r="D4924" s="16" t="str">
        <f>[1]!s_ipo_listeddate(A4924)</f>
        <v>2001-12-06</v>
      </c>
      <c r="E4924" s="16" t="str">
        <f>[1]!s_info_industry_csrc2023(A4924,"",3)</f>
        <v>电力、热力生产和供应业</v>
      </c>
      <c r="F4924" s="16">
        <f>[1]!s_is(A4924,83,"FY","YTD","20251231",1,"",100000000)</f>
        <v>2292.8805795500002</v>
      </c>
      <c r="G4924" s="16">
        <f>[1]!s_is(A4924,83,"FY","YTD","20241231",1,"",100000000)</f>
        <v>2455.5092349800002</v>
      </c>
      <c r="H4924" s="16">
        <f>[1]!s_is(A4924,61,"FY","YTD","20251231",1,"",100000000)</f>
        <v>144.09553808999999</v>
      </c>
      <c r="I4924" s="16">
        <f>[1]!s_is(A4924,61,"FY","YTD","20241231",1,"",100000000)</f>
        <v>101.35493812999999</v>
      </c>
      <c r="J4924" s="16">
        <f>[1]!s_fa_roe(A4924,"20251231")</f>
        <v>10.296799999999999</v>
      </c>
      <c r="K4924" s="16">
        <f>[1]!s_stmnote_rdexp(A4924,"20251231",1,10000)</f>
        <v>204500</v>
      </c>
      <c r="L4924" s="16">
        <f>[1]!s_margin_tradingbalance(A4924,"",10000)</f>
        <v>115182.85550000001</v>
      </c>
      <c r="M4924" s="16">
        <f>[1]!s_margin_seclendingbalance(A4924,"",10000)</f>
        <v>811.75</v>
      </c>
      <c r="N4924" s="17">
        <f>[1]!s_val_ev(A4924,"",100000000)</f>
        <v>1104.6467815653045</v>
      </c>
      <c r="O4924" s="17">
        <f>[1]!share_freesharesmv(A4924,"",100000000)</f>
        <v>334.32053645280001</v>
      </c>
      <c r="P4924" s="17">
        <f ca="1">[1]!s_dq_amount_btin(A4924,TODAY()-1,100000000)</f>
        <v>18.391417229999998</v>
      </c>
      <c r="Q4924" s="17">
        <f ca="1">[1]!s_dq_turn(A4924,TODAY()-1)</f>
        <v>2.1328013352558766</v>
      </c>
      <c r="R4924" s="2">
        <f>[1]!s_pq_amount(A4924,"20260101","",100000000)</f>
        <v>1222.85002031</v>
      </c>
      <c r="S4924" s="2">
        <f>[1]!s_pq_avgamount(A4924,"20260101","",100000000)</f>
        <v>11.218807525779818</v>
      </c>
      <c r="T4924" s="17">
        <f>[1]!s_ipo_dilutedpe(A4924)</f>
        <v>16.899999999999999</v>
      </c>
      <c r="U4924" s="12">
        <f>[1]!s_ipo_collection_total(A4924,100000000)</f>
        <v>27.824999999999999</v>
      </c>
      <c r="V4924" s="18">
        <f>[1]!s_val_pe_ttm(A4924,"")</f>
        <v>8.6154537200927734</v>
      </c>
    </row>
    <row r="4925" spans="1:22" x14ac:dyDescent="0.3">
      <c r="A4925" s="12" t="s">
        <v>10020</v>
      </c>
      <c r="B4925" s="12" t="s">
        <v>10021</v>
      </c>
      <c r="C4925" s="16" t="str">
        <f>[1]!s_info_mkt(A4925)</f>
        <v>主板</v>
      </c>
      <c r="D4925" s="16" t="str">
        <f>[1]!s_ipo_listeddate(A4925)</f>
        <v>2014-07-03</v>
      </c>
      <c r="E4925" s="16" t="str">
        <f>[1]!s_info_industry_csrc2023(A4925,"",3)</f>
        <v>酒、饮料和精制茶制造业</v>
      </c>
      <c r="F4925" s="16">
        <f>[1]!s_is(A4925,83,"FY","YTD","20251231",1,"",100000000)</f>
        <v>101.8211633395</v>
      </c>
      <c r="G4925" s="16">
        <f>[1]!s_is(A4925,83,"FY","YTD","20241231",1,"",100000000)</f>
        <v>115.45705180799999</v>
      </c>
      <c r="H4925" s="16">
        <f>[1]!s_is(A4925,61,"FY","YTD","20251231",1,"",100000000)</f>
        <v>26.036906657900001</v>
      </c>
      <c r="I4925" s="16">
        <f>[1]!s_is(A4925,61,"FY","YTD","20241231",1,"",100000000)</f>
        <v>34.119252686100005</v>
      </c>
      <c r="J4925" s="16">
        <f>[1]!s_fa_roe(A4925,"20251231")</f>
        <v>16.264800000000001</v>
      </c>
      <c r="K4925" s="16">
        <f>[1]!s_stmnote_rdexp(A4925,"20251231",1,10000)</f>
        <v>5023.0878229999998</v>
      </c>
      <c r="L4925" s="16">
        <f>[1]!s_margin_tradingbalance(A4925,"",10000)</f>
        <v>36883.785400000001</v>
      </c>
      <c r="M4925" s="16">
        <f>[1]!s_margin_seclendingbalance(A4925,"",10000)</f>
        <v>312.21120000000002</v>
      </c>
      <c r="N4925" s="17">
        <f>[1]!s_val_ev(A4925,"",100000000)</f>
        <v>302.22432896879997</v>
      </c>
      <c r="O4925" s="17">
        <f>[1]!share_freesharesmv(A4925,"",100000000)</f>
        <v>163.20022695119999</v>
      </c>
      <c r="P4925" s="17">
        <f ca="1">[1]!s_dq_amount_btin(A4925,TODAY()-1,100000000)</f>
        <v>3.4255167399999999</v>
      </c>
      <c r="Q4925" s="17">
        <f ca="1">[1]!s_dq_turn(A4925,TODAY()-1)</f>
        <v>1.1321461005057705</v>
      </c>
      <c r="R4925" s="2">
        <f>[1]!s_pq_amount(A4925,"20260101","",100000000)</f>
        <v>343.53455647999999</v>
      </c>
      <c r="S4925" s="2">
        <f>[1]!s_pq_avgamount(A4925,"20260101","",100000000)</f>
        <v>3.1516931787155964</v>
      </c>
      <c r="T4925" s="17">
        <f>[1]!s_ipo_dilutedpe(A4925)</f>
        <v>12.54</v>
      </c>
      <c r="U4925" s="12">
        <f>[1]!s_ipo_collection_total(A4925,100000000)</f>
        <v>8.7697400000000005</v>
      </c>
      <c r="V4925" s="18">
        <f>[1]!s_val_pe_ttm(A4925,"")</f>
        <v>12.89043140411377</v>
      </c>
    </row>
    <row r="4926" spans="1:22" x14ac:dyDescent="0.3">
      <c r="A4926" s="12" t="s">
        <v>10022</v>
      </c>
      <c r="B4926" s="12" t="s">
        <v>10023</v>
      </c>
      <c r="C4926" s="16" t="str">
        <f>[1]!s_info_mkt(A4926)</f>
        <v>主板</v>
      </c>
      <c r="D4926" s="16" t="str">
        <f>[1]!s_ipo_listeddate(A4926)</f>
        <v>2007-12-21</v>
      </c>
      <c r="E4926" s="16" t="str">
        <f>[1]!s_info_industry_csrc2023(A4926,"",3)</f>
        <v>土木工程建筑业</v>
      </c>
      <c r="F4926" s="16">
        <f>[1]!s_is(A4926,83,"FY","YTD","20251231",1,"",100000000)</f>
        <v>5.1275341351999995</v>
      </c>
      <c r="G4926" s="16">
        <f>[1]!s_is(A4926,83,"FY","YTD","20241231",1,"",100000000)</f>
        <v>6.0350527158</v>
      </c>
      <c r="H4926" s="16">
        <f>[1]!s_is(A4926,61,"FY","YTD","20251231",1,"",100000000)</f>
        <v>-0.24873175350000001</v>
      </c>
      <c r="I4926" s="16">
        <f>[1]!s_is(A4926,61,"FY","YTD","20241231",1,"",100000000)</f>
        <v>-0.8773251312</v>
      </c>
      <c r="J4926" s="16">
        <f>[1]!s_fa_roe(A4926,"20251231")</f>
        <v>-4.0022000000000002</v>
      </c>
      <c r="K4926" s="16">
        <f>[1]!s_stmnote_rdexp(A4926,"20251231",1,10000)</f>
        <v>21.701198000000002</v>
      </c>
      <c r="L4926" s="16">
        <f>[1]!s_margin_tradingbalance(A4926,"",10000)</f>
        <v>0</v>
      </c>
      <c r="M4926" s="16">
        <f>[1]!s_margin_seclendingbalance(A4926,"",10000)</f>
        <v>0</v>
      </c>
      <c r="N4926" s="17">
        <f>[1]!s_val_ev(A4926,"",100000000)</f>
        <v>28.2855739287</v>
      </c>
      <c r="O4926" s="17">
        <f>[1]!share_freesharesmv(A4926,"",100000000)</f>
        <v>9.5956106960999996</v>
      </c>
      <c r="P4926" s="17">
        <f ca="1">[1]!s_dq_amount_btin(A4926,TODAY()-1,100000000)</f>
        <v>0.35592973999999999</v>
      </c>
      <c r="Q4926" s="17">
        <f ca="1">[1]!s_dq_turn(A4926,TODAY()-1)</f>
        <v>2.8204918335568854</v>
      </c>
      <c r="R4926" s="2">
        <f>[1]!s_pq_amount(A4926,"20260101","",100000000)</f>
        <v>21.676805659999999</v>
      </c>
      <c r="S4926" s="2">
        <f>[1]!s_pq_avgamount(A4926,"20260101","",100000000)</f>
        <v>0.2007111635185185</v>
      </c>
      <c r="T4926" s="17">
        <f>[1]!s_ipo_dilutedpe(A4926)</f>
        <v>29.98</v>
      </c>
      <c r="U4926" s="12">
        <f>[1]!s_ipo_collection_total(A4926,100000000)</f>
        <v>3.4628999999999999</v>
      </c>
      <c r="V4926" s="18">
        <f>[1]!s_val_pe_ttm(A4926,"")</f>
        <v>-300.3551025390625</v>
      </c>
    </row>
    <row r="4927" spans="1:22" x14ac:dyDescent="0.3">
      <c r="A4927" s="12" t="s">
        <v>10024</v>
      </c>
      <c r="B4927" s="12" t="s">
        <v>10025</v>
      </c>
      <c r="C4927" s="16" t="str">
        <f>[1]!s_info_mkt(A4927)</f>
        <v>主板</v>
      </c>
      <c r="D4927" s="16" t="str">
        <f>[1]!s_ipo_listeddate(A4927)</f>
        <v>2006-08-18</v>
      </c>
      <c r="E4927" s="16" t="str">
        <f>[1]!s_info_industry_csrc2023(A4927,"",3)</f>
        <v>航空运输业</v>
      </c>
      <c r="F4927" s="16">
        <f>[1]!s_is(A4927,83,"FY","YTD","20251231",1,"",100000000)</f>
        <v>1714.84646</v>
      </c>
      <c r="G4927" s="16">
        <f>[1]!s_is(A4927,83,"FY","YTD","20241231",1,"",100000000)</f>
        <v>1666.9888000000001</v>
      </c>
      <c r="H4927" s="16">
        <f>[1]!s_is(A4927,61,"FY","YTD","20251231",1,"",100000000)</f>
        <v>-17.70393</v>
      </c>
      <c r="I4927" s="16">
        <f>[1]!s_is(A4927,61,"FY","YTD","20241231",1,"",100000000)</f>
        <v>-2.3730500000000001</v>
      </c>
      <c r="J4927" s="16">
        <f>[1]!s_fa_roe(A4927,"20251231")</f>
        <v>-4.0373999999999999</v>
      </c>
      <c r="K4927" s="16">
        <f>[1]!s_stmnote_rdexp(A4927,"20251231",1,10000)</f>
        <v>66397.5</v>
      </c>
      <c r="L4927" s="16">
        <f>[1]!s_margin_tradingbalance(A4927,"",10000)</f>
        <v>96227.701100000006</v>
      </c>
      <c r="M4927" s="16">
        <f>[1]!s_margin_seclendingbalance(A4927,"",10000)</f>
        <v>517.7328</v>
      </c>
      <c r="N4927" s="17">
        <f>[1]!s_val_ev(A4927,"",100000000)</f>
        <v>1165.1254206051115</v>
      </c>
      <c r="O4927" s="17">
        <f>[1]!share_freesharesmv(A4927,"",100000000)</f>
        <v>233.30515771680001</v>
      </c>
      <c r="P4927" s="17">
        <f ca="1">[1]!s_dq_amount_btin(A4927,TODAY()-1,100000000)</f>
        <v>6.1087218500000002</v>
      </c>
      <c r="Q4927" s="17">
        <f ca="1">[1]!s_dq_turn(A4927,TODAY()-1)</f>
        <v>0.83447530904365164</v>
      </c>
      <c r="R4927" s="2">
        <f>[1]!s_pq_amount(A4927,"20260101","",100000000)</f>
        <v>844.70737919999999</v>
      </c>
      <c r="S4927" s="2">
        <f>[1]!s_pq_avgamount(A4927,"20260101","",100000000)</f>
        <v>7.7496089834862385</v>
      </c>
      <c r="T4927" s="17">
        <f>[1]!s_ipo_dilutedpe(A4927)</f>
        <v>18.670000000000002</v>
      </c>
      <c r="U4927" s="12">
        <f>[1]!s_ipo_collection_total(A4927,100000000)</f>
        <v>45.892000000000003</v>
      </c>
      <c r="V4927" s="18">
        <f>[1]!s_val_pe_ttm(A4927,"")</f>
        <v>64.332534790039063</v>
      </c>
    </row>
    <row r="4928" spans="1:22" x14ac:dyDescent="0.3">
      <c r="A4928" s="12" t="s">
        <v>10026</v>
      </c>
      <c r="B4928" s="12" t="s">
        <v>10027</v>
      </c>
      <c r="C4928" s="16" t="str">
        <f>[1]!s_info_mkt(A4928)</f>
        <v>主板</v>
      </c>
      <c r="D4928" s="16" t="str">
        <f>[1]!s_ipo_listeddate(A4928)</f>
        <v>1998-01-07</v>
      </c>
      <c r="E4928" s="16" t="str">
        <f>[1]!s_info_industry_csrc2023(A4928,"",3)</f>
        <v>煤炭开采和洗选业</v>
      </c>
      <c r="F4928" s="16">
        <f>[1]!s_is(A4928,83,"FY","YTD","20251231",1,"",100000000)</f>
        <v>35.522736586500002</v>
      </c>
      <c r="G4928" s="16">
        <f>[1]!s_is(A4928,83,"FY","YTD","20241231",1,"",100000000)</f>
        <v>42.049163228899999</v>
      </c>
      <c r="H4928" s="16">
        <f>[1]!s_is(A4928,61,"FY","YTD","20251231",1,"",100000000)</f>
        <v>-9.2748367771000009</v>
      </c>
      <c r="I4928" s="16">
        <f>[1]!s_is(A4928,61,"FY","YTD","20241231",1,"",100000000)</f>
        <v>2.8266278808999998</v>
      </c>
      <c r="J4928" s="16">
        <f>[1]!s_fa_roe(A4928,"20251231")</f>
        <v>-65.864599999999996</v>
      </c>
      <c r="K4928" s="16">
        <f>[1]!s_stmnote_rdexp(A4928,"20251231",1,10000)</f>
        <v>7713.9521260000001</v>
      </c>
      <c r="L4928" s="16">
        <f>[1]!s_margin_tradingbalance(A4928,"",10000)</f>
        <v>16109.761</v>
      </c>
      <c r="M4928" s="16">
        <f>[1]!s_margin_seclendingbalance(A4928,"",10000)</f>
        <v>22.929600000000001</v>
      </c>
      <c r="N4928" s="17">
        <f>[1]!s_val_ev(A4928,"",100000000)</f>
        <v>49.711211150399997</v>
      </c>
      <c r="O4928" s="17">
        <f>[1]!share_freesharesmv(A4928,"",100000000)</f>
        <v>23.907688526399998</v>
      </c>
      <c r="P4928" s="17">
        <f ca="1">[1]!s_dq_amount_btin(A4928,TODAY()-1,100000000)</f>
        <v>2.6379957299999997</v>
      </c>
      <c r="Q4928" s="17">
        <f ca="1">[1]!s_dq_turn(A4928,TODAY()-1)</f>
        <v>5.2523834305714567</v>
      </c>
      <c r="R4928" s="2">
        <f>[1]!s_pq_amount(A4928,"20260101","",100000000)</f>
        <v>459.92831108000001</v>
      </c>
      <c r="S4928" s="2">
        <f>[1]!s_pq_avgamount(A4928,"20260101","",100000000)</f>
        <v>4.2195257897247709</v>
      </c>
      <c r="T4928" s="17">
        <f>[1]!s_ipo_dilutedpe(A4928)</f>
        <v>0</v>
      </c>
      <c r="U4928" s="12">
        <f>[1]!s_ipo_collection_total(A4928,100000000)</f>
        <v>4.4000000000000004</v>
      </c>
      <c r="V4928" s="18">
        <f>[1]!s_val_pe_ttm(A4928,"")</f>
        <v>-4.6773653030395508</v>
      </c>
    </row>
    <row r="4929" spans="1:22" x14ac:dyDescent="0.3">
      <c r="A4929" s="12" t="s">
        <v>10028</v>
      </c>
      <c r="B4929" s="12" t="s">
        <v>10029</v>
      </c>
      <c r="C4929" s="16" t="str">
        <f>[1]!s_info_mkt(A4929)</f>
        <v>主板</v>
      </c>
      <c r="D4929" s="16" t="str">
        <f>[1]!s_ipo_listeddate(A4929)</f>
        <v>2011-08-10</v>
      </c>
      <c r="E4929" s="16" t="str">
        <f>[1]!s_info_industry_csrc2023(A4929,"",3)</f>
        <v>教育</v>
      </c>
      <c r="F4929" s="16">
        <f>[1]!s_is(A4929,83,"FY","YTD","20251231",1,"",100000000)</f>
        <v>22.369318670799998</v>
      </c>
      <c r="G4929" s="16">
        <f>[1]!s_is(A4929,83,"FY","YTD","20241231",1,"",100000000)</f>
        <v>26.266254143400001</v>
      </c>
      <c r="H4929" s="16">
        <f>[1]!s_is(A4929,61,"FY","YTD","20251231",1,"",100000000)</f>
        <v>0.48891366060000002</v>
      </c>
      <c r="I4929" s="16">
        <f>[1]!s_is(A4929,61,"FY","YTD","20241231",1,"",100000000)</f>
        <v>1.8367887899999999</v>
      </c>
      <c r="J4929" s="16">
        <f>[1]!s_fa_roe(A4929,"20251231")</f>
        <v>6.5997000000000003</v>
      </c>
      <c r="K4929" s="16">
        <f>[1]!s_stmnote_rdexp(A4929,"20251231",1,10000)</f>
        <v>18199.089258</v>
      </c>
      <c r="L4929" s="16">
        <f>[1]!s_margin_tradingbalance(A4929,"",10000)</f>
        <v>101104.97779999999</v>
      </c>
      <c r="M4929" s="16">
        <f>[1]!s_margin_seclendingbalance(A4929,"",10000)</f>
        <v>201.0976</v>
      </c>
      <c r="N4929" s="17">
        <f>[1]!s_val_ev(A4929,"",100000000)</f>
        <v>117.180588391</v>
      </c>
      <c r="O4929" s="17">
        <f>[1]!share_freesharesmv(A4929,"",100000000)</f>
        <v>98.648980514000002</v>
      </c>
      <c r="P4929" s="17">
        <f ca="1">[1]!s_dq_amount_btin(A4929,TODAY()-1,100000000)</f>
        <v>3.5183800600000001</v>
      </c>
      <c r="Q4929" s="17">
        <f ca="1">[1]!s_dq_turn(A4929,TODAY()-1)</f>
        <v>3.3133965908461032</v>
      </c>
      <c r="R4929" s="2">
        <f>[1]!s_pq_amount(A4929,"20260101","",100000000)</f>
        <v>569.47828415000004</v>
      </c>
      <c r="S4929" s="2">
        <f>[1]!s_pq_avgamount(A4929,"20260101","",100000000)</f>
        <v>5.2245714142201836</v>
      </c>
      <c r="T4929" s="17">
        <f>[1]!s_ipo_dilutedpe(A4929)</f>
        <v>26.61</v>
      </c>
      <c r="U4929" s="12">
        <f>[1]!s_ipo_collection_total(A4929,100000000)</f>
        <v>4.9169999999999998</v>
      </c>
      <c r="V4929" s="18">
        <f>[1]!s_val_pe_ttm(A4929,"")</f>
        <v>208.42050170898438</v>
      </c>
    </row>
    <row r="4930" spans="1:22" x14ac:dyDescent="0.3">
      <c r="A4930" s="12" t="s">
        <v>10030</v>
      </c>
      <c r="B4930" s="12" t="s">
        <v>10031</v>
      </c>
      <c r="C4930" s="16" t="str">
        <f>[1]!s_info_mkt(A4930)</f>
        <v>创业板</v>
      </c>
      <c r="D4930" s="16" t="str">
        <f>[1]!s_ipo_listeddate(A4930)</f>
        <v>2021-02-03</v>
      </c>
      <c r="E4930" s="16" t="str">
        <f>[1]!s_info_industry_csrc2023(A4930,"",3)</f>
        <v>计算机、通信和其他电子设备制造业</v>
      </c>
      <c r="F4930" s="16">
        <f>[1]!s_is(A4930,83,"FY","YTD","20251231",1,"",100000000)</f>
        <v>7.9258163228999994</v>
      </c>
      <c r="G4930" s="16">
        <f>[1]!s_is(A4930,83,"FY","YTD","20241231",1,"",100000000)</f>
        <v>4.5724720335000004</v>
      </c>
      <c r="H4930" s="16">
        <f>[1]!s_is(A4930,61,"FY","YTD","20251231",1,"",100000000)</f>
        <v>0.88527983329999993</v>
      </c>
      <c r="I4930" s="16">
        <f>[1]!s_is(A4930,61,"FY","YTD","20241231",1,"",100000000)</f>
        <v>0.20626876370000002</v>
      </c>
      <c r="J4930" s="16">
        <f>[1]!s_fa_roe(A4930,"20251231")</f>
        <v>7.8785999999999996</v>
      </c>
      <c r="K4930" s="16">
        <f>[1]!s_stmnote_rdexp(A4930,"20251231",1,10000)</f>
        <v>3063.2688399999997</v>
      </c>
      <c r="L4930" s="16">
        <f>[1]!s_margin_tradingbalance(A4930,"",10000)</f>
        <v>24498.080300000001</v>
      </c>
      <c r="M4930" s="16">
        <f>[1]!s_margin_seclendingbalance(A4930,"",10000)</f>
        <v>14.976000000000001</v>
      </c>
      <c r="N4930" s="17">
        <f>[1]!s_val_ev(A4930,"",100000000)</f>
        <v>35.734421706000006</v>
      </c>
      <c r="O4930" s="17">
        <f>[1]!share_freesharesmv(A4930,"",100000000)</f>
        <v>20.028632253000001</v>
      </c>
      <c r="P4930" s="17">
        <f ca="1">[1]!s_dq_amount_btin(A4930,TODAY()-1,100000000)</f>
        <v>0.83396696000000003</v>
      </c>
      <c r="Q4930" s="17">
        <f ca="1">[1]!s_dq_turn(A4930,TODAY()-1)</f>
        <v>3.2717201616348324</v>
      </c>
      <c r="R4930" s="2">
        <f>[1]!s_pq_amount(A4930,"20260101","",100000000)</f>
        <v>155.60320121000001</v>
      </c>
      <c r="S4930" s="2">
        <f>[1]!s_pq_avgamount(A4930,"20260101","",100000000)</f>
        <v>1.4275523046788992</v>
      </c>
      <c r="T4930" s="17">
        <f>[1]!s_ipo_dilutedpe(A4930)</f>
        <v>19.93</v>
      </c>
      <c r="U4930" s="12">
        <f>[1]!s_ipo_collection_total(A4930,100000000)</f>
        <v>3.7777795748000003</v>
      </c>
      <c r="V4930" s="18">
        <f>[1]!s_val_pe_ttm(A4930,"")</f>
        <v>54.938346862792969</v>
      </c>
    </row>
    <row r="4931" spans="1:22" x14ac:dyDescent="0.3">
      <c r="A4931" s="12" t="s">
        <v>485</v>
      </c>
      <c r="B4931" s="12" t="s">
        <v>486</v>
      </c>
      <c r="C4931" s="16" t="str">
        <f>[1]!s_info_mkt(A4931)</f>
        <v>北证</v>
      </c>
      <c r="D4931" s="16" t="str">
        <f>[1]!s_ipo_listeddate(A4931)</f>
        <v>2020-07-27</v>
      </c>
      <c r="E4931" s="16" t="str">
        <f>[1]!s_info_industry_csrc2023(A4931,"",3)</f>
        <v>电信、广播电视和卫星传输服务</v>
      </c>
      <c r="F4931" s="16">
        <f>[1]!s_is(A4931,83,"FY","YTD","20251231",1,"",100000000)</f>
        <v>3.9644139635000002</v>
      </c>
      <c r="G4931" s="16">
        <f>[1]!s_is(A4931,83,"FY","YTD","20241231",1,"",100000000)</f>
        <v>6.4505858857000007</v>
      </c>
      <c r="H4931" s="16">
        <f>[1]!s_is(A4931,61,"FY","YTD","20251231",1,"",100000000)</f>
        <v>0.10071387750000001</v>
      </c>
      <c r="I4931" s="16">
        <f>[1]!s_is(A4931,61,"FY","YTD","20241231",1,"",100000000)</f>
        <v>-0.2408972127</v>
      </c>
      <c r="J4931" s="16">
        <f>[1]!s_fa_roe(A4931,"20251231")</f>
        <v>1.5739000000000001</v>
      </c>
      <c r="K4931" s="16">
        <f>[1]!s_stmnote_rdexp(A4931,"20251231",1,10000)</f>
        <v>2685.092255</v>
      </c>
      <c r="L4931" s="16">
        <f>[1]!s_margin_tradingbalance(A4931,"",10000)</f>
        <v>4855.09</v>
      </c>
      <c r="M4931" s="16">
        <f>[1]!s_margin_seclendingbalance(A4931,"",10000)</f>
        <v>0</v>
      </c>
      <c r="N4931" s="17">
        <f>[1]!s_val_ev(A4931,"",100000000)</f>
        <v>23.514898706300002</v>
      </c>
      <c r="O4931" s="17">
        <f>[1]!share_freesharesmv(A4931,"",100000000)</f>
        <v>15.5860401629</v>
      </c>
      <c r="P4931" s="17">
        <f ca="1">[1]!s_dq_amount_btin(A4931,TODAY()-1,100000000)</f>
        <v>1.18261722</v>
      </c>
      <c r="Q4931" s="17">
        <f ca="1">[1]!s_dq_turn(A4931,TODAY()-1)</f>
        <v>6.1193427764540722</v>
      </c>
      <c r="R4931" s="2">
        <f>[1]!s_pq_amount(A4931,"20260101","",100000000)</f>
        <v>423.75029989000001</v>
      </c>
      <c r="S4931" s="2">
        <f>[1]!s_pq_avgamount(A4931,"20260101","",100000000)</f>
        <v>3.8876174301834863</v>
      </c>
      <c r="T4931" s="17">
        <f>[1]!s_ipo_dilutedpe(A4931)</f>
        <v>30.06</v>
      </c>
      <c r="U4931" s="12">
        <f>[1]!s_ipo_collection_total(A4931,100000000)</f>
        <v>2.1539999999999999</v>
      </c>
      <c r="V4931" s="18">
        <f>[1]!s_val_pe_ttm(A4931,"")</f>
        <v>165.90182495117188</v>
      </c>
    </row>
    <row r="4932" spans="1:22" x14ac:dyDescent="0.3">
      <c r="A4932" s="12" t="s">
        <v>10032</v>
      </c>
      <c r="B4932" s="12" t="s">
        <v>10033</v>
      </c>
      <c r="C4932" s="16" t="str">
        <f>[1]!s_info_mkt(A4932)</f>
        <v>创业板</v>
      </c>
      <c r="D4932" s="16" t="str">
        <f>[1]!s_ipo_listeddate(A4932)</f>
        <v>2011-01-13</v>
      </c>
      <c r="E4932" s="16" t="str">
        <f>[1]!s_info_industry_csrc2023(A4932,"",3)</f>
        <v>计算机、通信和其他电子设备制造业</v>
      </c>
      <c r="F4932" s="16">
        <f>[1]!s_is(A4932,83,"FY","YTD","20251231",1,"",100000000)</f>
        <v>10.6366062974</v>
      </c>
      <c r="G4932" s="16">
        <f>[1]!s_is(A4932,83,"FY","YTD","20241231",1,"",100000000)</f>
        <v>12.525593112599999</v>
      </c>
      <c r="H4932" s="16">
        <f>[1]!s_is(A4932,61,"FY","YTD","20251231",1,"",100000000)</f>
        <v>-0.42115883749999999</v>
      </c>
      <c r="I4932" s="16">
        <f>[1]!s_is(A4932,61,"FY","YTD","20241231",1,"",100000000)</f>
        <v>-0.9188010406999999</v>
      </c>
      <c r="J4932" s="16">
        <f>[1]!s_fa_roe(A4932,"20251231")</f>
        <v>-4.8719000000000001</v>
      </c>
      <c r="K4932" s="16">
        <f>[1]!s_stmnote_rdexp(A4932,"20251231",1,10000)</f>
        <v>6280.4488200000005</v>
      </c>
      <c r="L4932" s="16">
        <f>[1]!s_margin_tradingbalance(A4932,"",10000)</f>
        <v>0</v>
      </c>
      <c r="M4932" s="16">
        <f>[1]!s_margin_seclendingbalance(A4932,"",10000)</f>
        <v>0</v>
      </c>
      <c r="N4932" s="17">
        <f>[1]!s_val_ev(A4932,"",100000000)</f>
        <v>46.775368344999997</v>
      </c>
      <c r="O4932" s="17">
        <f>[1]!share_freesharesmv(A4932,"",100000000)</f>
        <v>32.613920595000003</v>
      </c>
      <c r="P4932" s="17">
        <f ca="1">[1]!s_dq_amount_btin(A4932,TODAY()-1,100000000)</f>
        <v>7.0510711099999996</v>
      </c>
      <c r="Q4932" s="17">
        <f ca="1">[1]!s_dq_turn(A4932,TODAY()-1)</f>
        <v>18.570114698374553</v>
      </c>
      <c r="R4932" s="2">
        <f>[1]!s_pq_amount(A4932,"20260101","",100000000)</f>
        <v>415.33879788000002</v>
      </c>
      <c r="S4932" s="2">
        <f>[1]!s_pq_avgamount(A4932,"20260101","",100000000)</f>
        <v>3.810447686972477</v>
      </c>
      <c r="T4932" s="17">
        <f>[1]!s_ipo_dilutedpe(A4932)</f>
        <v>131.49</v>
      </c>
      <c r="U4932" s="12">
        <f>[1]!s_ipo_collection_total(A4932,100000000)</f>
        <v>6.3840000000000003</v>
      </c>
      <c r="V4932" s="18">
        <f>[1]!s_val_pe_ttm(A4932,"")</f>
        <v>-80.318756103515625</v>
      </c>
    </row>
    <row r="4933" spans="1:22" x14ac:dyDescent="0.3">
      <c r="A4933" s="12" t="s">
        <v>487</v>
      </c>
      <c r="B4933" s="12" t="s">
        <v>488</v>
      </c>
      <c r="C4933" s="16" t="str">
        <f>[1]!s_info_mkt(A4933)</f>
        <v>北证</v>
      </c>
      <c r="D4933" s="16" t="str">
        <f>[1]!s_ipo_listeddate(A4933)</f>
        <v>2022-10-28</v>
      </c>
      <c r="E4933" s="16" t="str">
        <f>[1]!s_info_industry_csrc2023(A4933,"",3)</f>
        <v>计算机、通信和其他电子设备制造业</v>
      </c>
      <c r="F4933" s="16">
        <f>[1]!s_is(A4933,83,"FY","YTD","20251231",1,"",100000000)</f>
        <v>3.1625822857000001</v>
      </c>
      <c r="G4933" s="16">
        <f>[1]!s_is(A4933,83,"FY","YTD","20241231",1,"",100000000)</f>
        <v>2.7627555199999998</v>
      </c>
      <c r="H4933" s="16">
        <f>[1]!s_is(A4933,61,"FY","YTD","20251231",1,"",100000000)</f>
        <v>-0.55935471439999995</v>
      </c>
      <c r="I4933" s="16">
        <f>[1]!s_is(A4933,61,"FY","YTD","20241231",1,"",100000000)</f>
        <v>-0.1498322899</v>
      </c>
      <c r="J4933" s="16">
        <f>[1]!s_fa_roe(A4933,"20251231")</f>
        <v>-5.2192999999999996</v>
      </c>
      <c r="K4933" s="16">
        <f>[1]!s_stmnote_rdexp(A4933,"20251231",1,10000)</f>
        <v>5285.8070029999999</v>
      </c>
      <c r="L4933" s="16">
        <f>[1]!s_margin_tradingbalance(A4933,"",10000)</f>
        <v>5264.9494000000004</v>
      </c>
      <c r="M4933" s="16">
        <f>[1]!s_margin_seclendingbalance(A4933,"",10000)</f>
        <v>0</v>
      </c>
      <c r="N4933" s="17">
        <f>[1]!s_val_ev(A4933,"",100000000)</f>
        <v>45.277241856000003</v>
      </c>
      <c r="O4933" s="17">
        <f>[1]!share_freesharesmv(A4933,"",100000000)</f>
        <v>24.572421384000002</v>
      </c>
      <c r="P4933" s="17">
        <f ca="1">[1]!s_dq_amount_btin(A4933,TODAY()-1,100000000)</f>
        <v>1.05265762</v>
      </c>
      <c r="Q4933" s="17">
        <f ca="1">[1]!s_dq_turn(A4933,TODAY()-1)</f>
        <v>2.3761365391167772</v>
      </c>
      <c r="R4933" s="2">
        <f>[1]!s_pq_amount(A4933,"20260101","",100000000)</f>
        <v>147.26890900000001</v>
      </c>
      <c r="S4933" s="2">
        <f>[1]!s_pq_avgamount(A4933,"20260101","",100000000)</f>
        <v>1.3510909082568807</v>
      </c>
      <c r="T4933" s="17">
        <f>[1]!s_ipo_dilutedpe(A4933)</f>
        <v>55.59</v>
      </c>
      <c r="U4933" s="12">
        <f>[1]!s_ipo_collection_total(A4933,100000000)</f>
        <v>5.4</v>
      </c>
      <c r="V4933" s="18">
        <f>[1]!s_val_pe_ttm(A4933,"")</f>
        <v>-76.896896362304688</v>
      </c>
    </row>
    <row r="4934" spans="1:22" x14ac:dyDescent="0.3">
      <c r="A4934" s="12" t="s">
        <v>10034</v>
      </c>
      <c r="B4934" s="12" t="s">
        <v>10035</v>
      </c>
      <c r="C4934" s="16" t="str">
        <f>[1]!s_info_mkt(A4934)</f>
        <v>创业板</v>
      </c>
      <c r="D4934" s="16" t="str">
        <f>[1]!s_ipo_listeddate(A4934)</f>
        <v>2017-03-31</v>
      </c>
      <c r="E4934" s="16" t="str">
        <f>[1]!s_info_industry_csrc2023(A4934,"",3)</f>
        <v>专业技术服务业</v>
      </c>
      <c r="F4934" s="16">
        <f>[1]!s_is(A4934,83,"FY","YTD","20251231",1,"",100000000)</f>
        <v>5.8946085197000002</v>
      </c>
      <c r="G4934" s="16">
        <f>[1]!s_is(A4934,83,"FY","YTD","20241231",1,"",100000000)</f>
        <v>6.8819712008000007</v>
      </c>
      <c r="H4934" s="16">
        <f>[1]!s_is(A4934,61,"FY","YTD","20251231",1,"",100000000)</f>
        <v>-0.94455775419999999</v>
      </c>
      <c r="I4934" s="16">
        <f>[1]!s_is(A4934,61,"FY","YTD","20241231",1,"",100000000)</f>
        <v>-0.49349567619999996</v>
      </c>
      <c r="J4934" s="16">
        <f>[1]!s_fa_roe(A4934,"20251231")</f>
        <v>-27.783799999999999</v>
      </c>
      <c r="K4934" s="16">
        <f>[1]!s_stmnote_rdexp(A4934,"20251231",1,10000)</f>
        <v>4961.1699130000006</v>
      </c>
      <c r="L4934" s="16">
        <f>[1]!s_margin_tradingbalance(A4934,"",10000)</f>
        <v>0</v>
      </c>
      <c r="M4934" s="16">
        <f>[1]!s_margin_seclendingbalance(A4934,"",10000)</f>
        <v>0</v>
      </c>
      <c r="N4934" s="17">
        <f>[1]!s_val_ev(A4934,"",100000000)</f>
        <v>18.593859200000001</v>
      </c>
      <c r="O4934" s="17">
        <f>[1]!share_freesharesmv(A4934,"",100000000)</f>
        <v>13.703399599999999</v>
      </c>
      <c r="P4934" s="17">
        <f ca="1">[1]!s_dq_amount_btin(A4934,TODAY()-1,100000000)</f>
        <v>1.1008239</v>
      </c>
      <c r="Q4934" s="17">
        <f ca="1">[1]!s_dq_turn(A4934,TODAY()-1)</f>
        <v>6.7435553109517539</v>
      </c>
      <c r="R4934" s="2">
        <f>[1]!s_pq_amount(A4934,"20260101","",100000000)</f>
        <v>87.956207930000005</v>
      </c>
      <c r="S4934" s="2">
        <f>[1]!s_pq_avgamount(A4934,"20260101","",100000000)</f>
        <v>0.80693768743119265</v>
      </c>
      <c r="T4934" s="17">
        <f>[1]!s_ipo_dilutedpe(A4934)</f>
        <v>19.510000000000002</v>
      </c>
      <c r="U4934" s="12">
        <f>[1]!s_ipo_collection_total(A4934,100000000)</f>
        <v>2.6266799999999999</v>
      </c>
      <c r="V4934" s="18">
        <f>[1]!s_val_pe_ttm(A4934,"")</f>
        <v>-20.590116500854492</v>
      </c>
    </row>
    <row r="4935" spans="1:22" x14ac:dyDescent="0.3">
      <c r="A4935" s="12" t="s">
        <v>10036</v>
      </c>
      <c r="B4935" s="12" t="s">
        <v>10037</v>
      </c>
      <c r="C4935" s="16" t="str">
        <f>[1]!s_info_mkt(A4935)</f>
        <v>主板</v>
      </c>
      <c r="D4935" s="16" t="str">
        <f>[1]!s_ipo_listeddate(A4935)</f>
        <v>2022-02-22</v>
      </c>
      <c r="E4935" s="16" t="str">
        <f>[1]!s_info_industry_csrc2023(A4935,"",3)</f>
        <v>有色金属矿采选业</v>
      </c>
      <c r="F4935" s="16">
        <f>[1]!s_is(A4935,83,"FY","YTD","20251231",1,"",100000000)</f>
        <v>17.237055384800001</v>
      </c>
      <c r="G4935" s="16">
        <f>[1]!s_is(A4935,83,"FY","YTD","20241231",1,"",100000000)</f>
        <v>15.3905909966</v>
      </c>
      <c r="H4935" s="16">
        <f>[1]!s_is(A4935,61,"FY","YTD","20251231",1,"",100000000)</f>
        <v>5.4226597425999996</v>
      </c>
      <c r="I4935" s="16">
        <f>[1]!s_is(A4935,61,"FY","YTD","20241231",1,"",100000000)</f>
        <v>4.7696427627000002</v>
      </c>
      <c r="J4935" s="16">
        <f>[1]!s_fa_roe(A4935,"20251231")</f>
        <v>16.772600000000001</v>
      </c>
      <c r="K4935" s="16">
        <f>[1]!s_stmnote_rdexp(A4935,"20251231",1,10000)</f>
        <v>5172.6778249999998</v>
      </c>
      <c r="L4935" s="16">
        <f>[1]!s_margin_tradingbalance(A4935,"",10000)</f>
        <v>0</v>
      </c>
      <c r="M4935" s="16">
        <f>[1]!s_margin_seclendingbalance(A4935,"",10000)</f>
        <v>0</v>
      </c>
      <c r="N4935" s="17">
        <f>[1]!s_val_ev(A4935,"",100000000)</f>
        <v>164.304</v>
      </c>
      <c r="O4935" s="17">
        <f>[1]!share_freesharesmv(A4935,"",100000000)</f>
        <v>26.812799999999999</v>
      </c>
      <c r="P4935" s="17">
        <f ca="1">[1]!s_dq_amount_btin(A4935,TODAY()-1,100000000)</f>
        <v>1.31596297</v>
      </c>
      <c r="Q4935" s="17">
        <f ca="1">[1]!s_dq_turn(A4935,TODAY()-1)</f>
        <v>0.79097852760736198</v>
      </c>
      <c r="R4935" s="2">
        <f>[1]!s_pq_amount(A4935,"20260101","",100000000)</f>
        <v>211.89070100999999</v>
      </c>
      <c r="S4935" s="2">
        <f>[1]!s_pq_avgamount(A4935,"20260101","",100000000)</f>
        <v>1.9439513854128441</v>
      </c>
      <c r="T4935" s="17">
        <f>[1]!s_ipo_dilutedpe(A4935)</f>
        <v>22.98</v>
      </c>
      <c r="U4935" s="12">
        <f>[1]!s_ipo_collection_total(A4935,100000000)</f>
        <v>10.584</v>
      </c>
      <c r="V4935" s="18">
        <f>[1]!s_val_pe_ttm(A4935,"")</f>
        <v>25.147279739379883</v>
      </c>
    </row>
    <row r="4936" spans="1:22" x14ac:dyDescent="0.3">
      <c r="A4936" s="12" t="s">
        <v>10038</v>
      </c>
      <c r="B4936" s="12" t="s">
        <v>10039</v>
      </c>
      <c r="C4936" s="16" t="str">
        <f>[1]!s_info_mkt(A4936)</f>
        <v>主板</v>
      </c>
      <c r="D4936" s="16" t="str">
        <f>[1]!s_ipo_listeddate(A4936)</f>
        <v>2011-04-12</v>
      </c>
      <c r="E4936" s="16" t="str">
        <f>[1]!s_info_industry_csrc2023(A4936,"",3)</f>
        <v>非金属矿物制品业</v>
      </c>
      <c r="F4936" s="16">
        <f>[1]!s_is(A4936,83,"FY","YTD","20251231",1,"",100000000)</f>
        <v>15.8394606304</v>
      </c>
      <c r="G4936" s="16">
        <f>[1]!s_is(A4936,83,"FY","YTD","20241231",1,"",100000000)</f>
        <v>18.584286021400001</v>
      </c>
      <c r="H4936" s="16">
        <f>[1]!s_is(A4936,61,"FY","YTD","20251231",1,"",100000000)</f>
        <v>-2.6008640794</v>
      </c>
      <c r="I4936" s="16">
        <f>[1]!s_is(A4936,61,"FY","YTD","20241231",1,"",100000000)</f>
        <v>-1.7316846252000002</v>
      </c>
      <c r="J4936" s="16">
        <f>[1]!s_fa_roe(A4936,"20251231")</f>
        <v>-27.5824</v>
      </c>
      <c r="K4936" s="16">
        <f>[1]!s_stmnote_rdexp(A4936,"20251231",1,10000)</f>
        <v>1178.7027039999998</v>
      </c>
      <c r="L4936" s="16">
        <f>[1]!s_margin_tradingbalance(A4936,"",10000)</f>
        <v>55227.404600000002</v>
      </c>
      <c r="M4936" s="16">
        <f>[1]!s_margin_seclendingbalance(A4936,"",10000)</f>
        <v>0</v>
      </c>
      <c r="N4936" s="17">
        <f>[1]!s_val_ev(A4936,"",100000000)</f>
        <v>42.526650949999997</v>
      </c>
      <c r="O4936" s="17">
        <f>[1]!share_freesharesmv(A4936,"",100000000)</f>
        <v>22.381369150000005</v>
      </c>
      <c r="P4936" s="17">
        <f ca="1">[1]!s_dq_amount_btin(A4936,TODAY()-1,100000000)</f>
        <v>1.0115176100000001</v>
      </c>
      <c r="Q4936" s="17">
        <f ca="1">[1]!s_dq_turn(A4936,TODAY()-1)</f>
        <v>3.0992987647980001</v>
      </c>
      <c r="R4936" s="2">
        <f>[1]!s_pq_amount(A4936,"20260101","",100000000)</f>
        <v>143.79201849</v>
      </c>
      <c r="S4936" s="2">
        <f>[1]!s_pq_avgamount(A4936,"20260101","",100000000)</f>
        <v>1.3191928301834861</v>
      </c>
      <c r="T4936" s="17">
        <f>[1]!s_ipo_dilutedpe(A4936)</f>
        <v>42.99</v>
      </c>
      <c r="U4936" s="12">
        <f>[1]!s_ipo_collection_total(A4936,100000000)</f>
        <v>6.3360000000000003</v>
      </c>
      <c r="V4936" s="18">
        <f>[1]!s_val_pe_ttm(A4936,"")</f>
        <v>-17.017656326293945</v>
      </c>
    </row>
    <row r="4937" spans="1:22" x14ac:dyDescent="0.3">
      <c r="A4937" s="12" t="s">
        <v>10040</v>
      </c>
      <c r="B4937" s="12" t="s">
        <v>10041</v>
      </c>
      <c r="C4937" s="16" t="str">
        <f>[1]!s_info_mkt(A4937)</f>
        <v>主板</v>
      </c>
      <c r="D4937" s="16" t="str">
        <f>[1]!s_ipo_listeddate(A4937)</f>
        <v>2002-07-09</v>
      </c>
      <c r="E4937" s="16" t="str">
        <f>[1]!s_info_industry_csrc2023(A4937,"",3)</f>
        <v>房地产业</v>
      </c>
      <c r="F4937" s="16">
        <f>[1]!s_is(A4937,83,"FY","YTD","20251231",1,"",100000000)</f>
        <v>3.7996673236</v>
      </c>
      <c r="G4937" s="16">
        <f>[1]!s_is(A4937,83,"FY","YTD","20241231",1,"",100000000)</f>
        <v>3.5278769535000003</v>
      </c>
      <c r="H4937" s="16">
        <f>[1]!s_is(A4937,61,"FY","YTD","20251231",1,"",100000000)</f>
        <v>-0.73378318209999993</v>
      </c>
      <c r="I4937" s="16">
        <f>[1]!s_is(A4937,61,"FY","YTD","20241231",1,"",100000000)</f>
        <v>-0.3441903711</v>
      </c>
      <c r="J4937" s="16">
        <f>[1]!s_fa_roe(A4937,"20251231")</f>
        <v>-2.0855999999999999</v>
      </c>
      <c r="K4937" s="16">
        <f>[1]!s_stmnote_rdexp(A4937,"20251231",1,10000)</f>
        <v>11.337999</v>
      </c>
      <c r="L4937" s="16">
        <f>[1]!s_margin_tradingbalance(A4937,"",10000)</f>
        <v>25211.3014</v>
      </c>
      <c r="M4937" s="16">
        <f>[1]!s_margin_seclendingbalance(A4937,"",10000)</f>
        <v>34.72</v>
      </c>
      <c r="N4937" s="17">
        <f>[1]!s_val_ev(A4937,"",100000000)</f>
        <v>34.769692999999997</v>
      </c>
      <c r="O4937" s="17">
        <f>[1]!share_freesharesmv(A4937,"",100000000)</f>
        <v>32.295459000000001</v>
      </c>
      <c r="P4937" s="17">
        <f ca="1">[1]!s_dq_amount_btin(A4937,TODAY()-1,100000000)</f>
        <v>1.10122772</v>
      </c>
      <c r="Q4937" s="17">
        <f ca="1">[1]!s_dq_turn(A4937,TODAY()-1)</f>
        <v>3.1331167890956069</v>
      </c>
      <c r="R4937" s="2">
        <f>[1]!s_pq_amount(A4937,"20260101","",100000000)</f>
        <v>115.79046261000001</v>
      </c>
      <c r="S4937" s="2">
        <f>[1]!s_pq_avgamount(A4937,"20260101","",100000000)</f>
        <v>1.0622978221100918</v>
      </c>
      <c r="T4937" s="17">
        <f>[1]!s_ipo_dilutedpe(A4937)</f>
        <v>20</v>
      </c>
      <c r="U4937" s="12">
        <f>[1]!s_ipo_collection_total(A4937,100000000)</f>
        <v>3.472</v>
      </c>
      <c r="V4937" s="18">
        <f>[1]!s_val_pe_ttm(A4937,"")</f>
        <v>-43.521919250488281</v>
      </c>
    </row>
    <row r="4938" spans="1:22" x14ac:dyDescent="0.3">
      <c r="A4938" s="12" t="s">
        <v>10042</v>
      </c>
      <c r="B4938" s="12" t="s">
        <v>10043</v>
      </c>
      <c r="C4938" s="16" t="str">
        <f>[1]!s_info_mkt(A4938)</f>
        <v>主板</v>
      </c>
      <c r="D4938" s="16" t="str">
        <f>[1]!s_ipo_listeddate(A4938)</f>
        <v>1992-08-07</v>
      </c>
      <c r="E4938" s="16" t="str">
        <f>[1]!s_info_industry_csrc2023(A4938,"",3)</f>
        <v>道路运输业</v>
      </c>
      <c r="F4938" s="16">
        <f>[1]!s_is(A4938,83,"FY","YTD","20251231",1,"",100000000)</f>
        <v>22.268365485100002</v>
      </c>
      <c r="G4938" s="16">
        <f>[1]!s_is(A4938,83,"FY","YTD","20241231",1,"",100000000)</f>
        <v>28.4343561972</v>
      </c>
      <c r="H4938" s="16">
        <f>[1]!s_is(A4938,61,"FY","YTD","20251231",1,"",100000000)</f>
        <v>0.72400718819999987</v>
      </c>
      <c r="I4938" s="16">
        <f>[1]!s_is(A4938,61,"FY","YTD","20241231",1,"",100000000)</f>
        <v>2.1156365811</v>
      </c>
      <c r="J4938" s="16">
        <f>[1]!s_fa_roe(A4938,"20251231")</f>
        <v>0.73350000000000004</v>
      </c>
      <c r="K4938" s="16">
        <f>[1]!s_stmnote_rdexp(A4938,"20251231",1,10000)</f>
        <v>4535.0646749999996</v>
      </c>
      <c r="L4938" s="16">
        <f>[1]!s_margin_tradingbalance(A4938,"",10000)</f>
        <v>36754.078999999998</v>
      </c>
      <c r="M4938" s="16">
        <f>[1]!s_margin_seclendingbalance(A4938,"",10000)</f>
        <v>27.538799999999998</v>
      </c>
      <c r="N4938" s="17">
        <f>[1]!s_val_ev(A4938,"",100000000)</f>
        <v>77.403091099609995</v>
      </c>
      <c r="O4938" s="17">
        <f>[1]!share_freesharesmv(A4938,"",100000000)</f>
        <v>47.202641557</v>
      </c>
      <c r="P4938" s="17">
        <f ca="1">[1]!s_dq_amount_btin(A4938,TODAY()-1,100000000)</f>
        <v>2.1770528499999999</v>
      </c>
      <c r="Q4938" s="17">
        <f ca="1">[1]!s_dq_turn(A4938,TODAY()-1)</f>
        <v>3.1982569971998323</v>
      </c>
      <c r="R4938" s="2">
        <f>[1]!s_pq_amount(A4938,"20260101","",100000000)</f>
        <v>265.15432622999998</v>
      </c>
      <c r="S4938" s="2">
        <f>[1]!s_pq_avgamount(A4938,"20260101","",100000000)</f>
        <v>2.4326084975229358</v>
      </c>
      <c r="T4938" s="17">
        <f>[1]!s_ipo_dilutedpe(A4938)</f>
        <v>0</v>
      </c>
      <c r="U4938" s="12">
        <f>[1]!s_ipo_collection_total(A4938,100000000)</f>
        <v>0.245</v>
      </c>
      <c r="V4938" s="18">
        <f>[1]!s_val_pe_ttm(A4938,"")</f>
        <v>-177.25791931152344</v>
      </c>
    </row>
    <row r="4939" spans="1:22" x14ac:dyDescent="0.3">
      <c r="A4939" s="12" t="s">
        <v>491</v>
      </c>
      <c r="B4939" s="12" t="s">
        <v>492</v>
      </c>
      <c r="C4939" s="16" t="str">
        <f>[1]!s_info_mkt(A4939)</f>
        <v>北证</v>
      </c>
      <c r="D4939" s="16" t="str">
        <f>[1]!s_ipo_listeddate(A4939)</f>
        <v>2026-04-20</v>
      </c>
      <c r="E4939" s="16" t="str">
        <f>[1]!s_info_industry_csrc2023(A4939,"",3)</f>
        <v>非金属矿物制品业</v>
      </c>
      <c r="F4939" s="16">
        <f>[1]!s_is(A4939,83,"FY","YTD","20251231",1,"",100000000)</f>
        <v>4.7766209215000002</v>
      </c>
      <c r="G4939" s="16">
        <f>[1]!s_is(A4939,83,"FY","YTD","20241231",1,"",100000000)</f>
        <v>4.7624729416000005</v>
      </c>
      <c r="H4939" s="16">
        <f>[1]!s_is(A4939,61,"FY","YTD","20251231",1,"",100000000)</f>
        <v>0.92636799140000003</v>
      </c>
      <c r="I4939" s="16">
        <f>[1]!s_is(A4939,61,"FY","YTD","20241231",1,"",100000000)</f>
        <v>0.84843734310000007</v>
      </c>
      <c r="J4939" s="16">
        <f>[1]!s_fa_roe(A4939,"20251231")</f>
        <v>14.58</v>
      </c>
      <c r="K4939" s="16">
        <f>[1]!s_stmnote_rdexp(A4939,"20251231",1,10000)</f>
        <v>2010.4138679999999</v>
      </c>
      <c r="L4939" s="16">
        <f>[1]!s_margin_tradingbalance(A4939,"",10000)</f>
        <v>820.70870000000002</v>
      </c>
      <c r="M4939" s="16">
        <f>[1]!s_margin_seclendingbalance(A4939,"",10000)</f>
        <v>0</v>
      </c>
      <c r="N4939" s="17">
        <f>[1]!s_val_ev(A4939,"",100000000)</f>
        <v>18.679735619999999</v>
      </c>
      <c r="O4939" s="17">
        <f>[1]!share_freesharesmv(A4939,"",100000000)</f>
        <v>4.2030494999999997</v>
      </c>
      <c r="P4939" s="17">
        <f ca="1">[1]!s_dq_amount_btin(A4939,TODAY()-1,100000000)</f>
        <v>0.20612147</v>
      </c>
      <c r="Q4939" s="17">
        <f ca="1">[1]!s_dq_turn(A4939,TODAY()-1)</f>
        <v>4.8260127771514467</v>
      </c>
      <c r="R4939" s="2">
        <f>[1]!s_pq_amount(A4939,"20260101","",100000000)</f>
        <v>33.717424340000001</v>
      </c>
      <c r="S4939" s="2">
        <f>[1]!s_pq_avgamount(A4939,"20260101","",100000000)</f>
        <v>0.82237620341463413</v>
      </c>
      <c r="T4939" s="17">
        <f>[1]!s_ipo_dilutedpe(A4939)</f>
        <v>14.99</v>
      </c>
      <c r="U4939" s="12">
        <f>[1]!s_ipo_collection_total(A4939,100000000)</f>
        <v>3.4193850000000001</v>
      </c>
      <c r="V4939" s="18">
        <f>[1]!s_val_pe_ttm(A4939,"")</f>
        <v>19.65626335144043</v>
      </c>
    </row>
    <row r="4940" spans="1:22" x14ac:dyDescent="0.3">
      <c r="A4940" s="12" t="s">
        <v>10044</v>
      </c>
      <c r="B4940" s="12" t="s">
        <v>10045</v>
      </c>
      <c r="C4940" s="16" t="str">
        <f>[1]!s_info_mkt(A4940)</f>
        <v>主板</v>
      </c>
      <c r="D4940" s="16" t="str">
        <f>[1]!s_ipo_listeddate(A4940)</f>
        <v>2008-02-01</v>
      </c>
      <c r="E4940" s="16" t="str">
        <f>[1]!s_info_industry_csrc2023(A4940,"",3)</f>
        <v>煤炭开采和洗选业</v>
      </c>
      <c r="F4940" s="16">
        <f>[1]!s_is(A4940,83,"FY","YTD","20251231",1,"",100000000)</f>
        <v>1480.5669800000001</v>
      </c>
      <c r="G4940" s="16">
        <f>[1]!s_is(A4940,83,"FY","YTD","20241231",1,"",100000000)</f>
        <v>1893.9875400000001</v>
      </c>
      <c r="H4940" s="16">
        <f>[1]!s_is(A4940,61,"FY","YTD","20251231",1,"",100000000)</f>
        <v>178.83577</v>
      </c>
      <c r="I4940" s="16">
        <f>[1]!s_is(A4940,61,"FY","YTD","20241231",1,"",100000000)</f>
        <v>193.22936000000001</v>
      </c>
      <c r="J4940" s="16">
        <f>[1]!s_fa_roe(A4940,"20251231")</f>
        <v>11.462199999999999</v>
      </c>
      <c r="K4940" s="16">
        <f>[1]!s_stmnote_rdexp(A4940,"20251231",1,10000)</f>
        <v>358300</v>
      </c>
      <c r="L4940" s="16">
        <f>[1]!s_margin_tradingbalance(A4940,"",10000)</f>
        <v>42723.341399999998</v>
      </c>
      <c r="M4940" s="16">
        <f>[1]!s_margin_seclendingbalance(A4940,"",10000)</f>
        <v>329.07870000000003</v>
      </c>
      <c r="N4940" s="17">
        <f>[1]!s_val_ev(A4940,"",100000000)</f>
        <v>1626.50747130378</v>
      </c>
      <c r="O4940" s="17">
        <f>[1]!share_freesharesmv(A4940,"",100000000)</f>
        <v>207.42455591999999</v>
      </c>
      <c r="P4940" s="17">
        <f ca="1">[1]!s_dq_amount_btin(A4940,TODAY()-1,100000000)</f>
        <v>7.16751921</v>
      </c>
      <c r="Q4940" s="17">
        <f ca="1">[1]!s_dq_turn(A4940,TODAY()-1)</f>
        <v>0.57313489627906911</v>
      </c>
      <c r="R4940" s="2">
        <f>[1]!s_pq_amount(A4940,"20260101","",100000000)</f>
        <v>944.89101925</v>
      </c>
      <c r="S4940" s="2">
        <f>[1]!s_pq_avgamount(A4940,"20260101","",100000000)</f>
        <v>8.668724947247707</v>
      </c>
      <c r="T4940" s="17">
        <f>[1]!s_ipo_dilutedpe(A4940)</f>
        <v>43.71</v>
      </c>
      <c r="U4940" s="12">
        <f>[1]!s_ipo_collection_total(A4940,100000000)</f>
        <v>256.71361122000002</v>
      </c>
      <c r="V4940" s="18">
        <f>[1]!s_val_pe_ttm(A4940,"")</f>
        <v>10.084019660949707</v>
      </c>
    </row>
    <row r="4941" spans="1:22" x14ac:dyDescent="0.3">
      <c r="A4941" s="12" t="s">
        <v>10046</v>
      </c>
      <c r="B4941" s="12" t="s">
        <v>10047</v>
      </c>
      <c r="C4941" s="16" t="str">
        <f>[1]!s_info_mkt(A4941)</f>
        <v>主板</v>
      </c>
      <c r="D4941" s="16" t="str">
        <f>[1]!s_ipo_listeddate(A4941)</f>
        <v>1998-11-11</v>
      </c>
      <c r="E4941" s="16" t="str">
        <f>[1]!s_info_industry_csrc2023(A4941,"",3)</f>
        <v>水的生产和供应业</v>
      </c>
      <c r="F4941" s="16">
        <f>[1]!s_is(A4941,83,"FY","YTD","20251231",1,"",100000000)</f>
        <v>2.2281573522999998</v>
      </c>
      <c r="G4941" s="16">
        <f>[1]!s_is(A4941,83,"FY","YTD","20241231",1,"",100000000)</f>
        <v>1.7915565622999998</v>
      </c>
      <c r="H4941" s="16">
        <f>[1]!s_is(A4941,61,"FY","YTD","20251231",1,"",100000000)</f>
        <v>-2.1490727393000002</v>
      </c>
      <c r="I4941" s="16">
        <f>[1]!s_is(A4941,61,"FY","YTD","20241231",1,"",100000000)</f>
        <v>0.43579164520000002</v>
      </c>
      <c r="J4941" s="16">
        <f>[1]!s_fa_roe(A4941,"20251231")</f>
        <v>-6.9722</v>
      </c>
      <c r="K4941" s="16">
        <f>[1]!s_stmnote_rdexp(A4941,"20251231",1,10000)</f>
        <v>594.76762699999995</v>
      </c>
      <c r="L4941" s="16">
        <f>[1]!s_margin_tradingbalance(A4941,"",10000)</f>
        <v>8717.7186999999994</v>
      </c>
      <c r="M4941" s="16">
        <f>[1]!s_margin_seclendingbalance(A4941,"",10000)</f>
        <v>22.098400000000002</v>
      </c>
      <c r="N4941" s="17">
        <f>[1]!s_val_ev(A4941,"",100000000)</f>
        <v>21.786044890500001</v>
      </c>
      <c r="O4941" s="17">
        <f>[1]!share_freesharesmv(A4941,"",100000000)</f>
        <v>16.714773940500002</v>
      </c>
      <c r="P4941" s="17">
        <f ca="1">[1]!s_dq_amount_btin(A4941,TODAY()-1,100000000)</f>
        <v>0.64196916999999998</v>
      </c>
      <c r="Q4941" s="17">
        <f ca="1">[1]!s_dq_turn(A4941,TODAY()-1)</f>
        <v>2.9459031284740482</v>
      </c>
      <c r="R4941" s="2">
        <f>[1]!s_pq_amount(A4941,"20260101","",100000000)</f>
        <v>94.646099750000005</v>
      </c>
      <c r="S4941" s="2">
        <f>[1]!s_pq_avgamount(A4941,"20260101","",100000000)</f>
        <v>0.87635277546296297</v>
      </c>
      <c r="T4941" s="17">
        <f>[1]!s_ipo_dilutedpe(A4941)</f>
        <v>0</v>
      </c>
      <c r="U4941" s="12">
        <f>[1]!s_ipo_collection_total(A4941,100000000)</f>
        <v>2.2850000000000001</v>
      </c>
      <c r="V4941" s="18">
        <f>[1]!s_val_pe_ttm(A4941,"")</f>
        <v>-11.094246864318848</v>
      </c>
    </row>
    <row r="4942" spans="1:22" x14ac:dyDescent="0.3">
      <c r="A4942" s="12" t="s">
        <v>489</v>
      </c>
      <c r="B4942" s="12" t="s">
        <v>490</v>
      </c>
      <c r="C4942" s="16" t="str">
        <f>[1]!s_info_mkt(A4942)</f>
        <v>北证</v>
      </c>
      <c r="D4942" s="16" t="str">
        <f>[1]!s_ipo_listeddate(A4942)</f>
        <v>2023-04-25</v>
      </c>
      <c r="E4942" s="16" t="str">
        <f>[1]!s_info_industry_csrc2023(A4942,"",3)</f>
        <v>纺织业</v>
      </c>
      <c r="F4942" s="16">
        <f>[1]!s_is(A4942,83,"FY","YTD","20251231",1,"",100000000)</f>
        <v>4.4530097088999998</v>
      </c>
      <c r="G4942" s="16">
        <f>[1]!s_is(A4942,83,"FY","YTD","20241231",1,"",100000000)</f>
        <v>4.0794589730000004</v>
      </c>
      <c r="H4942" s="16">
        <f>[1]!s_is(A4942,61,"FY","YTD","20251231",1,"",100000000)</f>
        <v>1.2736632689</v>
      </c>
      <c r="I4942" s="16">
        <f>[1]!s_is(A4942,61,"FY","YTD","20241231",1,"",100000000)</f>
        <v>1.0052255837000001</v>
      </c>
      <c r="J4942" s="16">
        <f>[1]!s_fa_roe(A4942,"20251231")</f>
        <v>16.663399999999999</v>
      </c>
      <c r="K4942" s="16">
        <f>[1]!s_stmnote_rdexp(A4942,"20251231",1,10000)</f>
        <v>2533.123032</v>
      </c>
      <c r="L4942" s="16">
        <f>[1]!s_margin_tradingbalance(A4942,"",10000)</f>
        <v>8568.2924999999996</v>
      </c>
      <c r="M4942" s="16">
        <f>[1]!s_margin_seclendingbalance(A4942,"",10000)</f>
        <v>0</v>
      </c>
      <c r="N4942" s="17">
        <f>[1]!s_val_ev(A4942,"",100000000)</f>
        <v>97.504874999999998</v>
      </c>
      <c r="O4942" s="17">
        <f>[1]!share_freesharesmv(A4942,"",100000000)</f>
        <v>32.210151760400002</v>
      </c>
      <c r="P4942" s="17">
        <f ca="1">[1]!s_dq_amount_btin(A4942,TODAY()-1,100000000)</f>
        <v>2.6727707000000001</v>
      </c>
      <c r="Q4942" s="17">
        <f ca="1">[1]!s_dq_turn(A4942,TODAY()-1)</f>
        <v>2.7633259594089838</v>
      </c>
      <c r="R4942" s="2">
        <f>[1]!s_pq_amount(A4942,"20260101","",100000000)</f>
        <v>167.68673765</v>
      </c>
      <c r="S4942" s="2">
        <f>[1]!s_pq_avgamount(A4942,"20260101","",100000000)</f>
        <v>1.5384104371559633</v>
      </c>
      <c r="T4942" s="17">
        <f>[1]!s_ipo_dilutedpe(A4942)</f>
        <v>19.88</v>
      </c>
      <c r="U4942" s="12">
        <f>[1]!s_ipo_collection_total(A4942,100000000)</f>
        <v>2.6363750000000001</v>
      </c>
      <c r="V4942" s="18">
        <f>[1]!s_val_pe_ttm(A4942,"")</f>
        <v>76.537109375</v>
      </c>
    </row>
    <row r="4943" spans="1:22" x14ac:dyDescent="0.3">
      <c r="A4943" s="12" t="s">
        <v>10048</v>
      </c>
      <c r="B4943" s="12" t="s">
        <v>10049</v>
      </c>
      <c r="C4943" s="16" t="str">
        <f>[1]!s_info_mkt(A4943)</f>
        <v>创业板</v>
      </c>
      <c r="D4943" s="16" t="str">
        <f>[1]!s_ipo_listeddate(A4943)</f>
        <v>2011-06-22</v>
      </c>
      <c r="E4943" s="16" t="str">
        <f>[1]!s_info_industry_csrc2023(A4943,"",3)</f>
        <v>计算机、通信和其他电子设备制造业</v>
      </c>
      <c r="F4943" s="16">
        <f>[1]!s_is(A4943,83,"FY","YTD","20251231",1,"",100000000)</f>
        <v>80.934685861800006</v>
      </c>
      <c r="G4943" s="16">
        <f>[1]!s_is(A4943,83,"FY","YTD","20241231",1,"",100000000)</f>
        <v>77.736436161599997</v>
      </c>
      <c r="H4943" s="16">
        <f>[1]!s_is(A4943,61,"FY","YTD","20251231",1,"",100000000)</f>
        <v>0.63162028289999994</v>
      </c>
      <c r="I4943" s="16">
        <f>[1]!s_is(A4943,61,"FY","YTD","20241231",1,"",100000000)</f>
        <v>0.99886342810000006</v>
      </c>
      <c r="J4943" s="16">
        <f>[1]!s_fa_roe(A4943,"20251231")</f>
        <v>1.3481000000000001</v>
      </c>
      <c r="K4943" s="16">
        <f>[1]!s_stmnote_rdexp(A4943,"20251231",1,10000)</f>
        <v>38048.277607999997</v>
      </c>
      <c r="L4943" s="16">
        <f>[1]!s_margin_tradingbalance(A4943,"",10000)</f>
        <v>53713.159399999997</v>
      </c>
      <c r="M4943" s="16">
        <f>[1]!s_margin_seclendingbalance(A4943,"",10000)</f>
        <v>203.4648</v>
      </c>
      <c r="N4943" s="17">
        <f>[1]!s_val_ev(A4943,"",100000000)</f>
        <v>64.594360769400012</v>
      </c>
      <c r="O4943" s="17">
        <f>[1]!share_freesharesmv(A4943,"",100000000)</f>
        <v>47.678497020000002</v>
      </c>
      <c r="P4943" s="17">
        <f ca="1">[1]!s_dq_amount_btin(A4943,TODAY()-1,100000000)</f>
        <v>1.3850677899999999</v>
      </c>
      <c r="Q4943" s="17">
        <f ca="1">[1]!s_dq_turn(A4943,TODAY()-1)</f>
        <v>2.6071122085155469</v>
      </c>
      <c r="R4943" s="2">
        <f>[1]!s_pq_amount(A4943,"20260101","",100000000)</f>
        <v>329.97461480999999</v>
      </c>
      <c r="S4943" s="2">
        <f>[1]!s_pq_avgamount(A4943,"20260101","",100000000)</f>
        <v>3.0272900441284407</v>
      </c>
      <c r="T4943" s="17">
        <f>[1]!s_ipo_dilutedpe(A4943)</f>
        <v>28.14</v>
      </c>
      <c r="U4943" s="12">
        <f>[1]!s_ipo_collection_total(A4943,100000000)</f>
        <v>3.714</v>
      </c>
      <c r="V4943" s="18">
        <f>[1]!s_val_pe_ttm(A4943,"")</f>
        <v>-86.853721618652344</v>
      </c>
    </row>
    <row r="4944" spans="1:22" x14ac:dyDescent="0.3">
      <c r="A4944" s="12" t="s">
        <v>10050</v>
      </c>
      <c r="B4944" s="12" t="s">
        <v>10051</v>
      </c>
      <c r="C4944" s="16" t="str">
        <f>[1]!s_info_mkt(A4944)</f>
        <v>主板</v>
      </c>
      <c r="D4944" s="16" t="str">
        <f>[1]!s_ipo_listeddate(A4944)</f>
        <v>2014-10-10</v>
      </c>
      <c r="E4944" s="16" t="str">
        <f>[1]!s_info_industry_csrc2023(A4944,"",3)</f>
        <v>化学原料和化学制品制造业</v>
      </c>
      <c r="F4944" s="16">
        <f>[1]!s_is(A4944,83,"FY","YTD","20251231",1,"",100000000)</f>
        <v>33.7778918104</v>
      </c>
      <c r="G4944" s="16">
        <f>[1]!s_is(A4944,83,"FY","YTD","20241231",1,"",100000000)</f>
        <v>29.633636888800002</v>
      </c>
      <c r="H4944" s="16">
        <f>[1]!s_is(A4944,61,"FY","YTD","20251231",1,"",100000000)</f>
        <v>-9.6034970774000001</v>
      </c>
      <c r="I4944" s="16">
        <f>[1]!s_is(A4944,61,"FY","YTD","20241231",1,"",100000000)</f>
        <v>1.0342439073</v>
      </c>
      <c r="J4944" s="16">
        <f>[1]!s_fa_roe(A4944,"20251231")</f>
        <v>-30.653600000000001</v>
      </c>
      <c r="K4944" s="16">
        <f>[1]!s_stmnote_rdexp(A4944,"20251231",1,10000)</f>
        <v>14029.283211000002</v>
      </c>
      <c r="L4944" s="16">
        <f>[1]!s_margin_tradingbalance(A4944,"",10000)</f>
        <v>25815.8874</v>
      </c>
      <c r="M4944" s="16">
        <f>[1]!s_margin_seclendingbalance(A4944,"",10000)</f>
        <v>16.0641</v>
      </c>
      <c r="N4944" s="17">
        <f>[1]!s_val_ev(A4944,"",100000000)</f>
        <v>80.324659228900003</v>
      </c>
      <c r="O4944" s="17">
        <f>[1]!share_freesharesmv(A4944,"",100000000)</f>
        <v>39.796223214800001</v>
      </c>
      <c r="P4944" s="17">
        <f ca="1">[1]!s_dq_amount_btin(A4944,TODAY()-1,100000000)</f>
        <v>1.7162004500000001</v>
      </c>
      <c r="Q4944" s="17">
        <f ca="1">[1]!s_dq_turn(A4944,TODAY()-1)</f>
        <v>2.175103740323916</v>
      </c>
      <c r="R4944" s="2">
        <f>[1]!s_pq_amount(A4944,"20260101","",100000000)</f>
        <v>193.70948533999999</v>
      </c>
      <c r="S4944" s="2">
        <f>[1]!s_pq_avgamount(A4944,"20260101","",100000000)</f>
        <v>1.7771512416513762</v>
      </c>
      <c r="T4944" s="17">
        <f>[1]!s_ipo_dilutedpe(A4944)</f>
        <v>22.76</v>
      </c>
      <c r="U4944" s="12">
        <f>[1]!s_ipo_collection_total(A4944,100000000)</f>
        <v>2.9249999999999998</v>
      </c>
      <c r="V4944" s="18">
        <f>[1]!s_val_pe_ttm(A4944,"")</f>
        <v>-8.4027338027954102</v>
      </c>
    </row>
    <row r="4945" spans="1:22" x14ac:dyDescent="0.3">
      <c r="A4945" s="12" t="s">
        <v>10052</v>
      </c>
      <c r="B4945" s="12" t="s">
        <v>10053</v>
      </c>
      <c r="C4945" s="16" t="str">
        <f>[1]!s_info_mkt(A4945)</f>
        <v>主板</v>
      </c>
      <c r="D4945" s="16" t="str">
        <f>[1]!s_ipo_listeddate(A4945)</f>
        <v>2007-12-28</v>
      </c>
      <c r="E4945" s="16" t="str">
        <f>[1]!s_info_industry_csrc2023(A4945,"",3)</f>
        <v>资本市场服务</v>
      </c>
      <c r="F4945" s="16">
        <f>[1]!s_is(A4945,83,"FY","YTD","20251231",1,"",100000000)</f>
        <v>13.273002566500001</v>
      </c>
      <c r="G4945" s="16">
        <f>[1]!s_is(A4945,83,"FY","YTD","20241231",1,"",100000000)</f>
        <v>13.193937951400001</v>
      </c>
      <c r="H4945" s="16">
        <f>[1]!s_is(A4945,61,"FY","YTD","20251231",1,"",100000000)</f>
        <v>2.1053773433999998</v>
      </c>
      <c r="I4945" s="16">
        <f>[1]!s_is(A4945,61,"FY","YTD","20241231",1,"",100000000)</f>
        <v>2.2005170575999999</v>
      </c>
      <c r="J4945" s="16">
        <f>[1]!s_fa_roe(A4945,"20251231")</f>
        <v>2.1469999999999998</v>
      </c>
      <c r="K4945" s="16">
        <f>[1]!s_stmnote_rdexp(A4945,"20251231",1,10000)</f>
        <v>0</v>
      </c>
      <c r="L4945" s="16">
        <f>[1]!s_margin_tradingbalance(A4945,"",10000)</f>
        <v>194311.49230000001</v>
      </c>
      <c r="M4945" s="16">
        <f>[1]!s_margin_seclendingbalance(A4945,"",10000)</f>
        <v>1613.8157000000001</v>
      </c>
      <c r="N4945" s="17">
        <f>[1]!s_val_ev(A4945,"",100000000)</f>
        <v>219.48538711400002</v>
      </c>
      <c r="O4945" s="17">
        <f>[1]!share_freesharesmv(A4945,"",100000000)</f>
        <v>195.52729991900006</v>
      </c>
      <c r="P4945" s="17">
        <f ca="1">[1]!s_dq_amount_btin(A4945,TODAY()-1,100000000)</f>
        <v>3.6582554200000001</v>
      </c>
      <c r="Q4945" s="17">
        <f ca="1">[1]!s_dq_turn(A4945,TODAY()-1)</f>
        <v>1.6472004218313594</v>
      </c>
      <c r="R4945" s="2">
        <f>[1]!s_pq_amount(A4945,"20260101","",100000000)</f>
        <v>605.59155236000004</v>
      </c>
      <c r="S4945" s="2">
        <f>[1]!s_pq_avgamount(A4945,"20260101","",100000000)</f>
        <v>5.5558858014678894</v>
      </c>
      <c r="T4945" s="17">
        <f>[1]!s_ipo_dilutedpe(A4945)</f>
        <v>0</v>
      </c>
      <c r="U4945" s="12">
        <f>[1]!s_ipo_collection_total(A4945,100000000)</f>
        <v>0</v>
      </c>
      <c r="V4945" s="18">
        <f>[1]!s_val_pe_ttm(A4945,"")</f>
        <v>131.44668579101563</v>
      </c>
    </row>
    <row r="4946" spans="1:22" x14ac:dyDescent="0.3">
      <c r="A4946" s="12" t="s">
        <v>493</v>
      </c>
      <c r="B4946" s="12" t="s">
        <v>494</v>
      </c>
      <c r="C4946" s="16" t="str">
        <f>[1]!s_info_mkt(A4946)</f>
        <v>北证</v>
      </c>
      <c r="D4946" s="16" t="str">
        <f>[1]!s_ipo_listeddate(A4946)</f>
        <v>2022-12-09</v>
      </c>
      <c r="E4946" s="16" t="str">
        <f>[1]!s_info_industry_csrc2023(A4946,"",3)</f>
        <v>化学原料和化学制品制造业</v>
      </c>
      <c r="F4946" s="16">
        <f>[1]!s_is(A4946,83,"FY","YTD","20251231",1,"",100000000)</f>
        <v>4.9625203426999995</v>
      </c>
      <c r="G4946" s="16">
        <f>[1]!s_is(A4946,83,"FY","YTD","20241231",1,"",100000000)</f>
        <v>5.0115828963000002</v>
      </c>
      <c r="H4946" s="16">
        <f>[1]!s_is(A4946,61,"FY","YTD","20251231",1,"",100000000)</f>
        <v>0.32060643899999997</v>
      </c>
      <c r="I4946" s="16">
        <f>[1]!s_is(A4946,61,"FY","YTD","20241231",1,"",100000000)</f>
        <v>0.49854254340000004</v>
      </c>
      <c r="J4946" s="16">
        <f>[1]!s_fa_roe(A4946,"20251231")</f>
        <v>4.1787000000000001</v>
      </c>
      <c r="K4946" s="16">
        <f>[1]!s_stmnote_rdexp(A4946,"20251231",1,10000)</f>
        <v>2293.1188520000001</v>
      </c>
      <c r="L4946" s="16">
        <f>[1]!s_margin_tradingbalance(A4946,"",10000)</f>
        <v>655.30370000000005</v>
      </c>
      <c r="M4946" s="16">
        <f>[1]!s_margin_seclendingbalance(A4946,"",10000)</f>
        <v>0</v>
      </c>
      <c r="N4946" s="17">
        <f>[1]!s_val_ev(A4946,"",100000000)</f>
        <v>11.136724620000001</v>
      </c>
      <c r="O4946" s="17">
        <f>[1]!share_freesharesmv(A4946,"",100000000)</f>
        <v>5.6375711412000005</v>
      </c>
      <c r="P4946" s="17">
        <f ca="1">[1]!s_dq_amount_btin(A4946,TODAY()-1,100000000)</f>
        <v>5.533445E-2</v>
      </c>
      <c r="Q4946" s="17">
        <f ca="1">[1]!s_dq_turn(A4946,TODAY()-1)</f>
        <v>0.77312350003569741</v>
      </c>
      <c r="R4946" s="2">
        <f>[1]!s_pq_amount(A4946,"20260101","",100000000)</f>
        <v>20.184079530000002</v>
      </c>
      <c r="S4946" s="2">
        <f>[1]!s_pq_avgamount(A4946,"20260101","",100000000)</f>
        <v>0.18517504155963302</v>
      </c>
      <c r="T4946" s="17">
        <f>[1]!s_ipo_dilutedpe(A4946)</f>
        <v>26.36</v>
      </c>
      <c r="U4946" s="12">
        <f>[1]!s_ipo_collection_total(A4946,100000000)</f>
        <v>3.2396560000000001</v>
      </c>
      <c r="V4946" s="18">
        <f>[1]!s_val_pe_ttm(A4946,"")</f>
        <v>31.086460113525391</v>
      </c>
    </row>
    <row r="4947" spans="1:22" x14ac:dyDescent="0.3">
      <c r="A4947" s="12" t="s">
        <v>10054</v>
      </c>
      <c r="B4947" s="12" t="s">
        <v>10055</v>
      </c>
      <c r="C4947" s="16" t="str">
        <f>[1]!s_info_mkt(A4947)</f>
        <v>创业板</v>
      </c>
      <c r="D4947" s="16" t="str">
        <f>[1]!s_ipo_listeddate(A4947)</f>
        <v>2014-01-23</v>
      </c>
      <c r="E4947" s="16" t="str">
        <f>[1]!s_info_industry_csrc2023(A4947,"",3)</f>
        <v>软件和信息技术服务业</v>
      </c>
      <c r="F4947" s="16">
        <f>[1]!s_is(A4947,83,"FY","YTD","20251231",1,"",100000000)</f>
        <v>1.4937317363999998</v>
      </c>
      <c r="G4947" s="16">
        <f>[1]!s_is(A4947,83,"FY","YTD","20241231",1,"",100000000)</f>
        <v>1.8316677561000001</v>
      </c>
      <c r="H4947" s="16">
        <f>[1]!s_is(A4947,61,"FY","YTD","20251231",1,"",100000000)</f>
        <v>-1.695623731</v>
      </c>
      <c r="I4947" s="16">
        <f>[1]!s_is(A4947,61,"FY","YTD","20241231",1,"",100000000)</f>
        <v>-2.6977947027999996</v>
      </c>
      <c r="J4947" s="16">
        <f>[1]!s_fa_roe(A4947,"20251231")</f>
        <v>-161.57550000000001</v>
      </c>
      <c r="K4947" s="16">
        <f>[1]!s_stmnote_rdexp(A4947,"20251231",1,10000)</f>
        <v>1235.9971449999998</v>
      </c>
      <c r="L4947" s="16">
        <f>[1]!s_margin_tradingbalance(A4947,"",10000)</f>
        <v>0</v>
      </c>
      <c r="M4947" s="16">
        <f>[1]!s_margin_seclendingbalance(A4947,"",10000)</f>
        <v>0</v>
      </c>
      <c r="N4947" s="17">
        <f>[1]!s_val_ev(A4947,"",100000000)</f>
        <v>45.489138850000003</v>
      </c>
      <c r="O4947" s="17">
        <f>[1]!share_freesharesmv(A4947,"",100000000)</f>
        <v>31.846012850000001</v>
      </c>
      <c r="P4947" s="17">
        <f ca="1">[1]!s_dq_amount_btin(A4947,TODAY()-1,100000000)</f>
        <v>1.6621334299999999</v>
      </c>
      <c r="Q4947" s="17">
        <f ca="1">[1]!s_dq_turn(A4947,TODAY()-1)</f>
        <v>3.6135668371748038</v>
      </c>
      <c r="R4947" s="2">
        <f>[1]!s_pq_amount(A4947,"20260101","",100000000)</f>
        <v>354.69628934999997</v>
      </c>
      <c r="S4947" s="2">
        <f>[1]!s_pq_avgamount(A4947,"20260101","",100000000)</f>
        <v>3.2540943977064223</v>
      </c>
      <c r="T4947" s="17">
        <f>[1]!s_ipo_dilutedpe(A4947)</f>
        <v>21.33</v>
      </c>
      <c r="U4947" s="12">
        <f>[1]!s_ipo_collection_total(A4947,100000000)</f>
        <v>2.9046574999999999</v>
      </c>
      <c r="V4947" s="18">
        <f>[1]!s_val_pe_ttm(A4947,"")</f>
        <v>-27.60338020324707</v>
      </c>
    </row>
    <row r="4948" spans="1:22" x14ac:dyDescent="0.3">
      <c r="A4948" s="12" t="s">
        <v>10056</v>
      </c>
      <c r="B4948" s="12" t="s">
        <v>10057</v>
      </c>
      <c r="C4948" s="16" t="str">
        <f>[1]!s_info_mkt(A4948)</f>
        <v>创业板</v>
      </c>
      <c r="D4948" s="16" t="str">
        <f>[1]!s_ipo_listeddate(A4948)</f>
        <v>2015-05-15</v>
      </c>
      <c r="E4948" s="16" t="str">
        <f>[1]!s_info_industry_csrc2023(A4948,"",3)</f>
        <v>专用设备制造业</v>
      </c>
      <c r="F4948" s="16">
        <f>[1]!s_is(A4948,83,"FY","YTD","20251231",1,"",100000000)</f>
        <v>16.401958724500002</v>
      </c>
      <c r="G4948" s="16">
        <f>[1]!s_is(A4948,83,"FY","YTD","20241231",1,"",100000000)</f>
        <v>15.0043841774</v>
      </c>
      <c r="H4948" s="16">
        <f>[1]!s_is(A4948,61,"FY","YTD","20251231",1,"",100000000)</f>
        <v>2.6493774544000002</v>
      </c>
      <c r="I4948" s="16">
        <f>[1]!s_is(A4948,61,"FY","YTD","20241231",1,"",100000000)</f>
        <v>2.2740409112999997</v>
      </c>
      <c r="J4948" s="16">
        <f>[1]!s_fa_roe(A4948,"20251231")</f>
        <v>19.0441</v>
      </c>
      <c r="K4948" s="16">
        <f>[1]!s_stmnote_rdexp(A4948,"20251231",1,10000)</f>
        <v>8933.5135719999998</v>
      </c>
      <c r="L4948" s="16">
        <f>[1]!s_margin_tradingbalance(A4948,"",10000)</f>
        <v>0</v>
      </c>
      <c r="M4948" s="16">
        <f>[1]!s_margin_seclendingbalance(A4948,"",10000)</f>
        <v>0</v>
      </c>
      <c r="N4948" s="17">
        <f>[1]!s_val_ev(A4948,"",100000000)</f>
        <v>49.07592185</v>
      </c>
      <c r="O4948" s="17">
        <f>[1]!share_freesharesmv(A4948,"",100000000)</f>
        <v>29.239382158000002</v>
      </c>
      <c r="P4948" s="17">
        <f ca="1">[1]!s_dq_amount_btin(A4948,TODAY()-1,100000000)</f>
        <v>1.1002581600000001</v>
      </c>
      <c r="Q4948" s="17">
        <f ca="1">[1]!s_dq_turn(A4948,TODAY()-1)</f>
        <v>3.2042780893104412</v>
      </c>
      <c r="R4948" s="2">
        <f>[1]!s_pq_amount(A4948,"20260101","",100000000)</f>
        <v>112.57561003000001</v>
      </c>
      <c r="S4948" s="2">
        <f>[1]!s_pq_avgamount(A4948,"20260101","",100000000)</f>
        <v>1.0328037617431192</v>
      </c>
      <c r="T4948" s="17">
        <f>[1]!s_ipo_dilutedpe(A4948)</f>
        <v>22.98</v>
      </c>
      <c r="U4948" s="12">
        <f>[1]!s_ipo_collection_total(A4948,100000000)</f>
        <v>2.5559820000000002</v>
      </c>
      <c r="V4948" s="18">
        <f>[1]!s_val_pe_ttm(A4948,"")</f>
        <v>17.554155349731445</v>
      </c>
    </row>
    <row r="4949" spans="1:22" x14ac:dyDescent="0.3">
      <c r="A4949" s="12" t="s">
        <v>10058</v>
      </c>
      <c r="B4949" s="12" t="s">
        <v>10059</v>
      </c>
      <c r="C4949" s="16" t="str">
        <f>[1]!s_info_mkt(A4949)</f>
        <v>主板</v>
      </c>
      <c r="D4949" s="16" t="str">
        <f>[1]!s_ipo_listeddate(A4949)</f>
        <v>2024-01-11</v>
      </c>
      <c r="E4949" s="16" t="str">
        <f>[1]!s_info_industry_csrc2023(A4949,"",3)</f>
        <v>电气机械和器材制造业</v>
      </c>
      <c r="F4949" s="16">
        <f>[1]!s_is(A4949,83,"FY","YTD","20251231",1,"",100000000)</f>
        <v>19.997306039800002</v>
      </c>
      <c r="G4949" s="16">
        <f>[1]!s_is(A4949,83,"FY","YTD","20241231",1,"",100000000)</f>
        <v>19.458041137000002</v>
      </c>
      <c r="H4949" s="16">
        <f>[1]!s_is(A4949,61,"FY","YTD","20251231",1,"",100000000)</f>
        <v>0.97442944809999998</v>
      </c>
      <c r="I4949" s="16">
        <f>[1]!s_is(A4949,61,"FY","YTD","20241231",1,"",100000000)</f>
        <v>1.0207846508</v>
      </c>
      <c r="J4949" s="16">
        <f>[1]!s_fa_roe(A4949,"20251231")</f>
        <v>7.7119</v>
      </c>
      <c r="K4949" s="16">
        <f>[1]!s_stmnote_rdexp(A4949,"20251231",1,10000)</f>
        <v>8045.1293889999997</v>
      </c>
      <c r="L4949" s="16">
        <f>[1]!s_margin_tradingbalance(A4949,"",10000)</f>
        <v>9839.8099000000002</v>
      </c>
      <c r="M4949" s="16">
        <f>[1]!s_margin_seclendingbalance(A4949,"",10000)</f>
        <v>25.878599999999999</v>
      </c>
      <c r="N4949" s="17">
        <f>[1]!s_val_ev(A4949,"",100000000)</f>
        <v>23.061830400000002</v>
      </c>
      <c r="O4949" s="17">
        <f>[1]!share_freesharesmv(A4949,"",100000000)</f>
        <v>11.761428923999999</v>
      </c>
      <c r="P4949" s="17">
        <f ca="1">[1]!s_dq_amount_btin(A4949,TODAY()-1,100000000)</f>
        <v>1.34997104</v>
      </c>
      <c r="Q4949" s="17">
        <f ca="1">[1]!s_dq_turn(A4949,TODAY()-1)</f>
        <v>8.9890469920084008</v>
      </c>
      <c r="R4949" s="2">
        <f>[1]!s_pq_amount(A4949,"20260101","",100000000)</f>
        <v>59.337412260000001</v>
      </c>
      <c r="S4949" s="2">
        <f>[1]!s_pq_avgamount(A4949,"20260101","",100000000)</f>
        <v>0.54437992899082577</v>
      </c>
      <c r="T4949" s="17">
        <f>[1]!s_ipo_dilutedpe(A4949)</f>
        <v>22.53</v>
      </c>
      <c r="U4949" s="12">
        <f>[1]!s_ipo_collection_total(A4949,100000000)</f>
        <v>5.2584220000000004</v>
      </c>
      <c r="V4949" s="18">
        <f>[1]!s_val_pe_ttm(A4949,"")</f>
        <v>25.576557159423828</v>
      </c>
    </row>
    <row r="4950" spans="1:22" x14ac:dyDescent="0.3">
      <c r="A4950" s="12" t="s">
        <v>495</v>
      </c>
      <c r="B4950" s="12" t="s">
        <v>496</v>
      </c>
      <c r="C4950" s="16" t="str">
        <f>[1]!s_info_mkt(A4950)</f>
        <v>北证</v>
      </c>
      <c r="D4950" s="16" t="str">
        <f>[1]!s_ipo_listeddate(A4950)</f>
        <v>2020-07-27</v>
      </c>
      <c r="E4950" s="16" t="str">
        <f>[1]!s_info_industry_csrc2023(A4950,"",3)</f>
        <v>软件和信息技术服务业</v>
      </c>
      <c r="F4950" s="16">
        <f>[1]!s_is(A4950,83,"FY","YTD","20251231",1,"",100000000)</f>
        <v>2.4254316422</v>
      </c>
      <c r="G4950" s="16">
        <f>[1]!s_is(A4950,83,"FY","YTD","20241231",1,"",100000000)</f>
        <v>2.6835916661000003</v>
      </c>
      <c r="H4950" s="16">
        <f>[1]!s_is(A4950,61,"FY","YTD","20251231",1,"",100000000)</f>
        <v>0.21752531999999999</v>
      </c>
      <c r="I4950" s="16">
        <f>[1]!s_is(A4950,61,"FY","YTD","20241231",1,"",100000000)</f>
        <v>0.11856970090000001</v>
      </c>
      <c r="J4950" s="16">
        <f>[1]!s_fa_roe(A4950,"20251231")</f>
        <v>3.5240999999999998</v>
      </c>
      <c r="K4950" s="16">
        <f>[1]!s_stmnote_rdexp(A4950,"20251231",1,10000)</f>
        <v>2475.6946640000001</v>
      </c>
      <c r="L4950" s="16">
        <f>[1]!s_margin_tradingbalance(A4950,"",10000)</f>
        <v>2486.4940000000001</v>
      </c>
      <c r="M4950" s="16">
        <f>[1]!s_margin_seclendingbalance(A4950,"",10000)</f>
        <v>0</v>
      </c>
      <c r="N4950" s="17">
        <f>[1]!s_val_ev(A4950,"",100000000)</f>
        <v>14.8325072668</v>
      </c>
      <c r="O4950" s="17">
        <f>[1]!share_freesharesmv(A4950,"",100000000)</f>
        <v>7.3432762222000001</v>
      </c>
      <c r="P4950" s="17">
        <f ca="1">[1]!s_dq_amount_btin(A4950,TODAY()-1,100000000)</f>
        <v>0.2119394</v>
      </c>
      <c r="Q4950" s="17">
        <f ca="1">[1]!s_dq_turn(A4950,TODAY()-1)</f>
        <v>2.0846321784706205</v>
      </c>
      <c r="R4950" s="2">
        <f>[1]!s_pq_amount(A4950,"20260101","",100000000)</f>
        <v>58.315646899999997</v>
      </c>
      <c r="S4950" s="2">
        <f>[1]!s_pq_avgamount(A4950,"20260101","",100000000)</f>
        <v>0.53500593486238535</v>
      </c>
      <c r="T4950" s="17">
        <f>[1]!s_ipo_dilutedpe(A4950)</f>
        <v>35.67</v>
      </c>
      <c r="U4950" s="12">
        <f>[1]!s_ipo_collection_total(A4950,100000000)</f>
        <v>3.9738600000000002</v>
      </c>
      <c r="V4950" s="18">
        <f>[1]!s_val_pe_ttm(A4950,"")</f>
        <v>69.041221618652344</v>
      </c>
    </row>
    <row r="4951" spans="1:22" x14ac:dyDescent="0.3">
      <c r="A4951" s="12" t="s">
        <v>10060</v>
      </c>
      <c r="B4951" s="12" t="s">
        <v>10061</v>
      </c>
      <c r="C4951" s="16" t="str">
        <f>[1]!s_info_mkt(A4951)</f>
        <v>主板</v>
      </c>
      <c r="D4951" s="16" t="str">
        <f>[1]!s_ipo_listeddate(A4951)</f>
        <v>2017-02-13</v>
      </c>
      <c r="E4951" s="16" t="str">
        <f>[1]!s_info_industry_csrc2023(A4951,"",3)</f>
        <v>橡胶和塑料制品业</v>
      </c>
      <c r="F4951" s="16">
        <f>[1]!s_is(A4951,83,"FY","YTD","20251231",1,"",100000000)</f>
        <v>8.6063061046999998</v>
      </c>
      <c r="G4951" s="16">
        <f>[1]!s_is(A4951,83,"FY","YTD","20241231",1,"",100000000)</f>
        <v>13.1869860259</v>
      </c>
      <c r="H4951" s="16">
        <f>[1]!s_is(A4951,61,"FY","YTD","20251231",1,"",100000000)</f>
        <v>-2.4414201313999997</v>
      </c>
      <c r="I4951" s="16">
        <f>[1]!s_is(A4951,61,"FY","YTD","20241231",1,"",100000000)</f>
        <v>-2.1265512056000002</v>
      </c>
      <c r="J4951" s="16">
        <f>[1]!s_fa_roe(A4951,"20251231")</f>
        <v>-17.215499999999999</v>
      </c>
      <c r="K4951" s="16">
        <f>[1]!s_stmnote_rdexp(A4951,"20251231",1,10000)</f>
        <v>2896.5112480000003</v>
      </c>
      <c r="L4951" s="16">
        <f>[1]!s_margin_tradingbalance(A4951,"",10000)</f>
        <v>15534.5888</v>
      </c>
      <c r="M4951" s="16">
        <f>[1]!s_margin_seclendingbalance(A4951,"",10000)</f>
        <v>17.770399999999999</v>
      </c>
      <c r="N4951" s="17">
        <f>[1]!s_val_ev(A4951,"",100000000)</f>
        <v>33.575475162399997</v>
      </c>
      <c r="O4951" s="17">
        <f>[1]!share_freesharesmv(A4951,"",100000000)</f>
        <v>21.7727866848</v>
      </c>
      <c r="P4951" s="17">
        <f ca="1">[1]!s_dq_amount_btin(A4951,TODAY()-1,100000000)</f>
        <v>3.07696148</v>
      </c>
      <c r="Q4951" s="17">
        <f ca="1">[1]!s_dq_turn(A4951,TODAY()-1)</f>
        <v>9.2517263513775951</v>
      </c>
      <c r="R4951" s="2">
        <f>[1]!s_pq_amount(A4951,"20260101","",100000000)</f>
        <v>141.83123477000001</v>
      </c>
      <c r="S4951" s="2">
        <f>[1]!s_pq_avgamount(A4951,"20260101","",100000000)</f>
        <v>1.3012039887155964</v>
      </c>
      <c r="T4951" s="17">
        <f>[1]!s_ipo_dilutedpe(A4951)</f>
        <v>22.99</v>
      </c>
      <c r="U4951" s="12">
        <f>[1]!s_ipo_collection_total(A4951,100000000)</f>
        <v>2.7284999999999999</v>
      </c>
      <c r="V4951" s="18">
        <f>[1]!s_val_pe_ttm(A4951,"")</f>
        <v>-14.093549728393555</v>
      </c>
    </row>
    <row r="4952" spans="1:22" x14ac:dyDescent="0.3">
      <c r="A4952" s="12" t="s">
        <v>10062</v>
      </c>
      <c r="B4952" s="12" t="s">
        <v>10063</v>
      </c>
      <c r="C4952" s="16" t="str">
        <f>[1]!s_info_mkt(A4952)</f>
        <v>主板</v>
      </c>
      <c r="D4952" s="16" t="str">
        <f>[1]!s_ipo_listeddate(A4952)</f>
        <v>2019-07-05</v>
      </c>
      <c r="E4952" s="16" t="str">
        <f>[1]!s_info_industry_csrc2023(A4952,"",3)</f>
        <v>资本市场服务</v>
      </c>
      <c r="F4952" s="16">
        <f>[1]!s_is(A4952,83,"FY","YTD","20251231",1,"",100000000)</f>
        <v>24.3397245723</v>
      </c>
      <c r="G4952" s="16">
        <f>[1]!s_is(A4952,83,"FY","YTD","20241231",1,"",100000000)</f>
        <v>20.218943725799999</v>
      </c>
      <c r="H4952" s="16">
        <f>[1]!s_is(A4952,61,"FY","YTD","20251231",1,"",100000000)</f>
        <v>12.135535212899999</v>
      </c>
      <c r="I4952" s="16">
        <f>[1]!s_is(A4952,61,"FY","YTD","20241231",1,"",100000000)</f>
        <v>7.6401820304999992</v>
      </c>
      <c r="J4952" s="16">
        <f>[1]!s_fa_roe(A4952,"20251231")</f>
        <v>4.8883000000000001</v>
      </c>
      <c r="K4952" s="16">
        <f>[1]!s_stmnote_rdexp(A4952,"20251231",1,10000)</f>
        <v>0</v>
      </c>
      <c r="L4952" s="16">
        <f>[1]!s_margin_tradingbalance(A4952,"",10000)</f>
        <v>52626.096400000002</v>
      </c>
      <c r="M4952" s="16">
        <f>[1]!s_margin_seclendingbalance(A4952,"",10000)</f>
        <v>53.7072</v>
      </c>
      <c r="N4952" s="17">
        <f>[1]!s_val_ev(A4952,"",100000000)</f>
        <v>315.08142116559998</v>
      </c>
      <c r="O4952" s="17">
        <f>[1]!share_freesharesmv(A4952,"",100000000)</f>
        <v>73.047005205600001</v>
      </c>
      <c r="P4952" s="17">
        <f ca="1">[1]!s_dq_amount_btin(A4952,TODAY()-1,100000000)</f>
        <v>1.4290527200000001</v>
      </c>
      <c r="Q4952" s="17">
        <f ca="1">[1]!s_dq_turn(A4952,TODAY()-1)</f>
        <v>0.44670956490965202</v>
      </c>
      <c r="R4952" s="2">
        <f>[1]!s_pq_amount(A4952,"20260101","",100000000)</f>
        <v>140.15214789999999</v>
      </c>
      <c r="S4952" s="2">
        <f>[1]!s_pq_avgamount(A4952,"20260101","",100000000)</f>
        <v>1.2857995220183487</v>
      </c>
      <c r="T4952" s="17">
        <f>[1]!s_ipo_dilutedpe(A4952)</f>
        <v>35.56</v>
      </c>
      <c r="U4952" s="12">
        <f>[1]!s_ipo_collection_total(A4952,100000000)</f>
        <v>12.5944</v>
      </c>
      <c r="V4952" s="18">
        <f>[1]!s_val_pe_ttm(A4952,"")</f>
        <v>28.286703109741211</v>
      </c>
    </row>
    <row r="4953" spans="1:22" x14ac:dyDescent="0.3">
      <c r="A4953" s="12" t="s">
        <v>10064</v>
      </c>
      <c r="B4953" s="12" t="s">
        <v>10065</v>
      </c>
      <c r="C4953" s="16" t="str">
        <f>[1]!s_info_mkt(A4953)</f>
        <v>主板</v>
      </c>
      <c r="D4953" s="16" t="str">
        <f>[1]!s_ipo_listeddate(A4953)</f>
        <v>1998-06-16</v>
      </c>
      <c r="E4953" s="16" t="str">
        <f>[1]!s_info_industry_csrc2023(A4953,"",3)</f>
        <v>商务服务业</v>
      </c>
      <c r="F4953" s="16">
        <f>[1]!s_is(A4953,83,"FY","YTD","20251231",1,"",100000000)</f>
        <v>11.978068459100001</v>
      </c>
      <c r="G4953" s="16">
        <f>[1]!s_is(A4953,83,"FY","YTD","20241231",1,"",100000000)</f>
        <v>13.977607873499998</v>
      </c>
      <c r="H4953" s="16">
        <f>[1]!s_is(A4953,61,"FY","YTD","20251231",1,"",100000000)</f>
        <v>-2.9404417612000002</v>
      </c>
      <c r="I4953" s="16">
        <f>[1]!s_is(A4953,61,"FY","YTD","20241231",1,"",100000000)</f>
        <v>0.20329995219999999</v>
      </c>
      <c r="J4953" s="16">
        <f>[1]!s_fa_roe(A4953,"20251231")</f>
        <v>-4.3659999999999997</v>
      </c>
      <c r="K4953" s="16">
        <f>[1]!s_stmnote_rdexp(A4953,"20251231",1,10000)</f>
        <v>0</v>
      </c>
      <c r="L4953" s="16">
        <f>[1]!s_margin_tradingbalance(A4953,"",10000)</f>
        <v>0</v>
      </c>
      <c r="M4953" s="16">
        <f>[1]!s_margin_seclendingbalance(A4953,"",10000)</f>
        <v>0</v>
      </c>
      <c r="N4953" s="17">
        <f>[1]!s_val_ev(A4953,"",100000000)</f>
        <v>36.406780895099999</v>
      </c>
      <c r="O4953" s="17">
        <f>[1]!share_freesharesmv(A4953,"",100000000)</f>
        <v>26.115944225700002</v>
      </c>
      <c r="P4953" s="17">
        <f ca="1">[1]!s_dq_amount_btin(A4953,TODAY()-1,100000000)</f>
        <v>0.81865248000000002</v>
      </c>
      <c r="Q4953" s="17">
        <f ca="1">[1]!s_dq_turn(A4953,TODAY()-1)</f>
        <v>2.2366008674510183</v>
      </c>
      <c r="R4953" s="2">
        <f>[1]!s_pq_amount(A4953,"20260101","",100000000)</f>
        <v>126.7259792</v>
      </c>
      <c r="S4953" s="2">
        <f>[1]!s_pq_avgamount(A4953,"20260101","",100000000)</f>
        <v>1.162623662385321</v>
      </c>
      <c r="T4953" s="17">
        <f>[1]!s_ipo_dilutedpe(A4953)</f>
        <v>0</v>
      </c>
      <c r="U4953" s="12">
        <f>[1]!s_ipo_collection_total(A4953,100000000)</f>
        <v>1.44</v>
      </c>
      <c r="V4953" s="18">
        <f>[1]!s_val_pe_ttm(A4953,"")</f>
        <v>-10.880871772766113</v>
      </c>
    </row>
    <row r="4954" spans="1:22" x14ac:dyDescent="0.3">
      <c r="A4954" s="12" t="s">
        <v>10066</v>
      </c>
      <c r="B4954" s="12" t="s">
        <v>10067</v>
      </c>
      <c r="C4954" s="16" t="str">
        <f>[1]!s_info_mkt(A4954)</f>
        <v>主板</v>
      </c>
      <c r="D4954" s="16" t="str">
        <f>[1]!s_ipo_listeddate(A4954)</f>
        <v>2025-04-15</v>
      </c>
      <c r="E4954" s="16" t="str">
        <f>[1]!s_info_industry_csrc2023(A4954,"",3)</f>
        <v>批发业</v>
      </c>
      <c r="F4954" s="16">
        <f>[1]!s_is(A4954,83,"FY","YTD","20251231",1,"",100000000)</f>
        <v>13.127905679200001</v>
      </c>
      <c r="G4954" s="16">
        <f>[1]!s_is(A4954,83,"FY","YTD","20241231",1,"",100000000)</f>
        <v>14.165653438900002</v>
      </c>
      <c r="H4954" s="16">
        <f>[1]!s_is(A4954,61,"FY","YTD","20251231",1,"",100000000)</f>
        <v>0.77821004510000003</v>
      </c>
      <c r="I4954" s="16">
        <f>[1]!s_is(A4954,61,"FY","YTD","20241231",1,"",100000000)</f>
        <v>1.1096967087</v>
      </c>
      <c r="J4954" s="16">
        <f>[1]!s_fa_roe(A4954,"20251231")</f>
        <v>9.5075000000000003</v>
      </c>
      <c r="K4954" s="16">
        <f>[1]!s_stmnote_rdexp(A4954,"20251231",1,10000)</f>
        <v>1477.1989699999999</v>
      </c>
      <c r="L4954" s="16">
        <f>[1]!s_margin_tradingbalance(A4954,"",10000)</f>
        <v>12650.0587</v>
      </c>
      <c r="M4954" s="16">
        <f>[1]!s_margin_seclendingbalance(A4954,"",10000)</f>
        <v>27.576599999999999</v>
      </c>
      <c r="N4954" s="17">
        <f>[1]!s_val_ev(A4954,"",100000000)</f>
        <v>43.710756828000001</v>
      </c>
      <c r="O4954" s="17">
        <f>[1]!share_freesharesmv(A4954,"",100000000)</f>
        <v>11.911181188999999</v>
      </c>
      <c r="P4954" s="17">
        <f ca="1">[1]!s_dq_amount_btin(A4954,TODAY()-1,100000000)</f>
        <v>0.61443146000000004</v>
      </c>
      <c r="Q4954" s="17">
        <f ca="1">[1]!s_dq_turn(A4954,TODAY()-1)</f>
        <v>5.1064730193317196</v>
      </c>
      <c r="R4954" s="2">
        <f>[1]!s_pq_amount(A4954,"20260101","",100000000)</f>
        <v>89.971685579999999</v>
      </c>
      <c r="S4954" s="2">
        <f>[1]!s_pq_avgamount(A4954,"20260101","",100000000)</f>
        <v>0.8254283080733944</v>
      </c>
      <c r="T4954" s="17">
        <f>[1]!s_ipo_dilutedpe(A4954)</f>
        <v>14.38</v>
      </c>
      <c r="U4954" s="12">
        <f>[1]!s_ipo_collection_total(A4954,100000000)</f>
        <v>2.99966592</v>
      </c>
      <c r="V4954" s="18">
        <f>[1]!s_val_pe_ttm(A4954,"")</f>
        <v>55.656021118164063</v>
      </c>
    </row>
    <row r="4955" spans="1:22" x14ac:dyDescent="0.3">
      <c r="A4955" s="12" t="s">
        <v>497</v>
      </c>
      <c r="B4955" s="12" t="s">
        <v>498</v>
      </c>
      <c r="C4955" s="16" t="str">
        <f>[1]!s_info_mkt(A4955)</f>
        <v>北证</v>
      </c>
      <c r="D4955" s="16" t="str">
        <f>[1]!s_ipo_listeddate(A4955)</f>
        <v>2021-07-08</v>
      </c>
      <c r="E4955" s="16" t="str">
        <f>[1]!s_info_industry_csrc2023(A4955,"",3)</f>
        <v>仪器仪表制造业</v>
      </c>
      <c r="F4955" s="16">
        <f>[1]!s_is(A4955,83,"FY","YTD","20251231",1,"",100000000)</f>
        <v>1.9758062471000002</v>
      </c>
      <c r="G4955" s="16">
        <f>[1]!s_is(A4955,83,"FY","YTD","20241231",1,"",100000000)</f>
        <v>1.4715927743000001</v>
      </c>
      <c r="H4955" s="16">
        <f>[1]!s_is(A4955,61,"FY","YTD","20251231",1,"",100000000)</f>
        <v>0.33888110659999998</v>
      </c>
      <c r="I4955" s="16">
        <f>[1]!s_is(A4955,61,"FY","YTD","20241231",1,"",100000000)</f>
        <v>0.16074334239999999</v>
      </c>
      <c r="J4955" s="16">
        <f>[1]!s_fa_roe(A4955,"20251231")</f>
        <v>8.5867000000000004</v>
      </c>
      <c r="K4955" s="16">
        <f>[1]!s_stmnote_rdexp(A4955,"20251231",1,10000)</f>
        <v>2270.529051</v>
      </c>
      <c r="L4955" s="16">
        <f>[1]!s_margin_tradingbalance(A4955,"",10000)</f>
        <v>2765.7046999999998</v>
      </c>
      <c r="M4955" s="16">
        <f>[1]!s_margin_seclendingbalance(A4955,"",10000)</f>
        <v>0</v>
      </c>
      <c r="N4955" s="17">
        <f>[1]!s_val_ev(A4955,"",100000000)</f>
        <v>24.52973764</v>
      </c>
      <c r="O4955" s="17">
        <f>[1]!share_freesharesmv(A4955,"",100000000)</f>
        <v>8.6022009015999998</v>
      </c>
      <c r="P4955" s="17">
        <f ca="1">[1]!s_dq_amount_btin(A4955,TODAY()-1,100000000)</f>
        <v>0.45312306000000002</v>
      </c>
      <c r="Q4955" s="17">
        <f ca="1">[1]!s_dq_turn(A4955,TODAY()-1)</f>
        <v>3.5368225572328482</v>
      </c>
      <c r="R4955" s="2">
        <f>[1]!s_pq_amount(A4955,"20260101","",100000000)</f>
        <v>117.49488832</v>
      </c>
      <c r="S4955" s="2">
        <f>[1]!s_pq_avgamount(A4955,"20260101","",100000000)</f>
        <v>1.0779347552293579</v>
      </c>
      <c r="T4955" s="17">
        <f>[1]!s_ipo_dilutedpe(A4955)</f>
        <v>20.43</v>
      </c>
      <c r="U4955" s="12">
        <f>[1]!s_ipo_collection_total(A4955,100000000)</f>
        <v>1.68</v>
      </c>
      <c r="V4955" s="18">
        <f>[1]!s_val_pe_ttm(A4955,"")</f>
        <v>87.482650756835938</v>
      </c>
    </row>
    <row r="4956" spans="1:22" x14ac:dyDescent="0.3">
      <c r="A4956" s="12" t="s">
        <v>499</v>
      </c>
      <c r="B4956" s="12" t="s">
        <v>500</v>
      </c>
      <c r="C4956" s="16" t="str">
        <f>[1]!s_info_mkt(A4956)</f>
        <v>北证</v>
      </c>
      <c r="D4956" s="16" t="str">
        <f>[1]!s_ipo_listeddate(A4956)</f>
        <v>2023-04-19</v>
      </c>
      <c r="E4956" s="16" t="str">
        <f>[1]!s_info_industry_csrc2023(A4956,"",3)</f>
        <v>通用设备制造业</v>
      </c>
      <c r="F4956" s="16">
        <f>[1]!s_is(A4956,83,"FY","YTD","20251231",1,"",100000000)</f>
        <v>4.4664003701999997</v>
      </c>
      <c r="G4956" s="16">
        <f>[1]!s_is(A4956,83,"FY","YTD","20241231",1,"",100000000)</f>
        <v>3.4785043793999999</v>
      </c>
      <c r="H4956" s="16">
        <f>[1]!s_is(A4956,61,"FY","YTD","20251231",1,"",100000000)</f>
        <v>0.61268828710000001</v>
      </c>
      <c r="I4956" s="16">
        <f>[1]!s_is(A4956,61,"FY","YTD","20241231",1,"",100000000)</f>
        <v>0.3537259056</v>
      </c>
      <c r="J4956" s="16">
        <f>[1]!s_fa_roe(A4956,"20251231")</f>
        <v>14.2631</v>
      </c>
      <c r="K4956" s="16">
        <f>[1]!s_stmnote_rdexp(A4956,"20251231",1,10000)</f>
        <v>1546.805918</v>
      </c>
      <c r="L4956" s="16">
        <f>[1]!s_margin_tradingbalance(A4956,"",10000)</f>
        <v>606.45540000000005</v>
      </c>
      <c r="M4956" s="16">
        <f>[1]!s_margin_seclendingbalance(A4956,"",10000)</f>
        <v>0</v>
      </c>
      <c r="N4956" s="17">
        <f>[1]!s_val_ev(A4956,"",100000000)</f>
        <v>13.715884519999999</v>
      </c>
      <c r="O4956" s="17">
        <f>[1]!share_freesharesmv(A4956,"",100000000)</f>
        <v>3.4981324979999995</v>
      </c>
      <c r="P4956" s="17">
        <f ca="1">[1]!s_dq_amount_btin(A4956,TODAY()-1,100000000)</f>
        <v>9.3430410000000005E-2</v>
      </c>
      <c r="Q4956" s="17">
        <f ca="1">[1]!s_dq_turn(A4956,TODAY()-1)</f>
        <v>1.5330974120199157</v>
      </c>
      <c r="R4956" s="2">
        <f>[1]!s_pq_amount(A4956,"20260101","",100000000)</f>
        <v>21.684424889999999</v>
      </c>
      <c r="S4956" s="2">
        <f>[1]!s_pq_avgamount(A4956,"20260101","",100000000)</f>
        <v>0.19893967788990827</v>
      </c>
      <c r="T4956" s="17">
        <f>[1]!s_ipo_dilutedpe(A4956)</f>
        <v>16.5</v>
      </c>
      <c r="U4956" s="12">
        <f>[1]!s_ipo_collection_total(A4956,100000000)</f>
        <v>1.399643</v>
      </c>
      <c r="V4956" s="18">
        <f>[1]!s_val_pe_ttm(A4956,"")</f>
        <v>22.306192398071289</v>
      </c>
    </row>
    <row r="4957" spans="1:22" x14ac:dyDescent="0.3">
      <c r="A4957" s="12" t="s">
        <v>10068</v>
      </c>
      <c r="B4957" s="12" t="s">
        <v>10069</v>
      </c>
      <c r="C4957" s="16" t="str">
        <f>[1]!s_info_mkt(A4957)</f>
        <v>创业板</v>
      </c>
      <c r="D4957" s="16" t="str">
        <f>[1]!s_ipo_listeddate(A4957)</f>
        <v>2018-01-05</v>
      </c>
      <c r="E4957" s="16" t="str">
        <f>[1]!s_info_industry_csrc2023(A4957,"",3)</f>
        <v>生态保护和环境治理业</v>
      </c>
      <c r="F4957" s="16">
        <f>[1]!s_is(A4957,83,"FY","YTD","20251231",1,"",100000000)</f>
        <v>16.586733731900001</v>
      </c>
      <c r="G4957" s="16">
        <f>[1]!s_is(A4957,83,"FY","YTD","20241231",1,"",100000000)</f>
        <v>19.097193202</v>
      </c>
      <c r="H4957" s="16">
        <f>[1]!s_is(A4957,61,"FY","YTD","20251231",1,"",100000000)</f>
        <v>1.7036600690999999</v>
      </c>
      <c r="I4957" s="16">
        <f>[1]!s_is(A4957,61,"FY","YTD","20241231",1,"",100000000)</f>
        <v>1.5890510269999998</v>
      </c>
      <c r="J4957" s="16">
        <f>[1]!s_fa_roe(A4957,"20251231")</f>
        <v>4.0072000000000001</v>
      </c>
      <c r="K4957" s="16">
        <f>[1]!s_stmnote_rdexp(A4957,"20251231",1,10000)</f>
        <v>2863.1515559999998</v>
      </c>
      <c r="L4957" s="16">
        <f>[1]!s_margin_tradingbalance(A4957,"",10000)</f>
        <v>0</v>
      </c>
      <c r="M4957" s="16">
        <f>[1]!s_margin_seclendingbalance(A4957,"",10000)</f>
        <v>0</v>
      </c>
      <c r="N4957" s="17">
        <f>[1]!s_val_ev(A4957,"",100000000)</f>
        <v>34.107160573199998</v>
      </c>
      <c r="O4957" s="17">
        <f>[1]!share_freesharesmv(A4957,"",100000000)</f>
        <v>22.745763585599999</v>
      </c>
      <c r="P4957" s="17">
        <f ca="1">[1]!s_dq_amount_btin(A4957,TODAY()-1,100000000)</f>
        <v>0.62564286999999996</v>
      </c>
      <c r="Q4957" s="17">
        <f ca="1">[1]!s_dq_turn(A4957,TODAY()-1)</f>
        <v>1.8978118761556495</v>
      </c>
      <c r="R4957" s="2">
        <f>[1]!s_pq_amount(A4957,"20260101","",100000000)</f>
        <v>125.28116052</v>
      </c>
      <c r="S4957" s="2">
        <f>[1]!s_pq_avgamount(A4957,"20260101","",100000000)</f>
        <v>1.1493684451376147</v>
      </c>
      <c r="T4957" s="17">
        <f>[1]!s_ipo_dilutedpe(A4957)</f>
        <v>22.98</v>
      </c>
      <c r="U4957" s="12">
        <f>[1]!s_ipo_collection_total(A4957,100000000)</f>
        <v>7.1040000000000001</v>
      </c>
      <c r="V4957" s="18">
        <f>[1]!s_val_pe_ttm(A4957,"")</f>
        <v>31.322731018066406</v>
      </c>
    </row>
    <row r="4958" spans="1:22" x14ac:dyDescent="0.3">
      <c r="A4958" s="12" t="s">
        <v>503</v>
      </c>
      <c r="B4958" s="12" t="s">
        <v>504</v>
      </c>
      <c r="C4958" s="16" t="str">
        <f>[1]!s_info_mkt(A4958)</f>
        <v>北证</v>
      </c>
      <c r="D4958" s="16" t="str">
        <f>[1]!s_ipo_listeddate(A4958)</f>
        <v>2022-08-08</v>
      </c>
      <c r="E4958" s="16" t="str">
        <f>[1]!s_info_industry_csrc2023(A4958,"",3)</f>
        <v>电气机械和器材制造业</v>
      </c>
      <c r="F4958" s="16">
        <f>[1]!s_is(A4958,83,"FY","YTD","20251231",1,"",100000000)</f>
        <v>16.508445754</v>
      </c>
      <c r="G4958" s="16">
        <f>[1]!s_is(A4958,83,"FY","YTD","20241231",1,"",100000000)</f>
        <v>37.174550015299999</v>
      </c>
      <c r="H4958" s="16">
        <f>[1]!s_is(A4958,61,"FY","YTD","20251231",1,"",100000000)</f>
        <v>-6.7459468974000005</v>
      </c>
      <c r="I4958" s="16">
        <f>[1]!s_is(A4958,61,"FY","YTD","20241231",1,"",100000000)</f>
        <v>1.8948975236000001</v>
      </c>
      <c r="J4958" s="16">
        <f>[1]!s_fa_roe(A4958,"20251231")</f>
        <v>-64.474100000000007</v>
      </c>
      <c r="K4958" s="16">
        <f>[1]!s_stmnote_rdexp(A4958,"20251231",1,10000)</f>
        <v>9580.7335760000005</v>
      </c>
      <c r="L4958" s="16">
        <f>[1]!s_margin_tradingbalance(A4958,"",10000)</f>
        <v>1798.8119999999999</v>
      </c>
      <c r="M4958" s="16">
        <f>[1]!s_margin_seclendingbalance(A4958,"",10000)</f>
        <v>0</v>
      </c>
      <c r="N4958" s="17">
        <f>[1]!s_val_ev(A4958,"",100000000)</f>
        <v>15.6285481</v>
      </c>
      <c r="O4958" s="17">
        <f>[1]!share_freesharesmv(A4958,"",100000000)</f>
        <v>6.8158768794999993</v>
      </c>
      <c r="P4958" s="17">
        <f ca="1">[1]!s_dq_amount_btin(A4958,TODAY()-1,100000000)</f>
        <v>0.17000618000000001</v>
      </c>
      <c r="Q4958" s="17">
        <f ca="1">[1]!s_dq_turn(A4958,TODAY()-1)</f>
        <v>1.5160498169918757</v>
      </c>
      <c r="R4958" s="2">
        <f>[1]!s_pq_amount(A4958,"20260101","",100000000)</f>
        <v>50.752223520000001</v>
      </c>
      <c r="S4958" s="2">
        <f>[1]!s_pq_avgamount(A4958,"20260101","",100000000)</f>
        <v>0.46561672954128436</v>
      </c>
      <c r="T4958" s="17">
        <f>[1]!s_ipo_dilutedpe(A4958)</f>
        <v>25.24</v>
      </c>
      <c r="U4958" s="12">
        <f>[1]!s_ipo_collection_total(A4958,100000000)</f>
        <v>5.6015192200000001</v>
      </c>
      <c r="V4958" s="18">
        <f>[1]!s_val_pe_ttm(A4958,"")</f>
        <v>-2.2729902267456055</v>
      </c>
    </row>
    <row r="4959" spans="1:22" x14ac:dyDescent="0.3">
      <c r="A4959" s="12" t="s">
        <v>10070</v>
      </c>
      <c r="B4959" s="12" t="s">
        <v>10071</v>
      </c>
      <c r="C4959" s="16" t="str">
        <f>[1]!s_info_mkt(A4959)</f>
        <v>主板</v>
      </c>
      <c r="D4959" s="16" t="str">
        <f>[1]!s_ipo_listeddate(A4959)</f>
        <v>2016-10-14</v>
      </c>
      <c r="E4959" s="16" t="str">
        <f>[1]!s_info_industry_csrc2023(A4959,"",3)</f>
        <v>家具制造业</v>
      </c>
      <c r="F4959" s="16">
        <f>[1]!s_is(A4959,83,"FY","YTD","20251231",1,"",100000000)</f>
        <v>200.56388763959998</v>
      </c>
      <c r="G4959" s="16">
        <f>[1]!s_is(A4959,83,"FY","YTD","20241231",1,"",100000000)</f>
        <v>184.7971716463</v>
      </c>
      <c r="H4959" s="16">
        <f>[1]!s_is(A4959,61,"FY","YTD","20251231",1,"",100000000)</f>
        <v>17.900449426600002</v>
      </c>
      <c r="I4959" s="16">
        <f>[1]!s_is(A4959,61,"FY","YTD","20241231",1,"",100000000)</f>
        <v>14.1653957498</v>
      </c>
      <c r="J4959" s="16">
        <f>[1]!s_fa_roe(A4959,"20251231")</f>
        <v>17.522099999999998</v>
      </c>
      <c r="K4959" s="16">
        <f>[1]!s_stmnote_rdexp(A4959,"20251231",1,10000)</f>
        <v>36943.357382999995</v>
      </c>
      <c r="L4959" s="16">
        <f>[1]!s_margin_tradingbalance(A4959,"",10000)</f>
        <v>20153.161599999999</v>
      </c>
      <c r="M4959" s="16">
        <f>[1]!s_margin_seclendingbalance(A4959,"",10000)</f>
        <v>842.72519999999997</v>
      </c>
      <c r="N4959" s="17">
        <f>[1]!s_val_ev(A4959,"",100000000)</f>
        <v>196.16262273719997</v>
      </c>
      <c r="O4959" s="17">
        <f>[1]!share_freesharesmv(A4959,"",100000000)</f>
        <v>107.50489129559999</v>
      </c>
      <c r="P4959" s="17">
        <f ca="1">[1]!s_dq_amount_btin(A4959,TODAY()-1,100000000)</f>
        <v>3.2879989599999999</v>
      </c>
      <c r="Q4959" s="17">
        <f ca="1">[1]!s_dq_turn(A4959,TODAY()-1)</f>
        <v>1.6723247632786644</v>
      </c>
      <c r="R4959" s="2">
        <f>[1]!s_pq_amount(A4959,"20260101","",100000000)</f>
        <v>225.82390792000001</v>
      </c>
      <c r="S4959" s="2">
        <f>[1]!s_pq_avgamount(A4959,"20260101","",100000000)</f>
        <v>2.0717789717431194</v>
      </c>
      <c r="T4959" s="17">
        <f>[1]!s_ipo_dilutedpe(A4959)</f>
        <v>22.99</v>
      </c>
      <c r="U4959" s="12">
        <f>[1]!s_ipo_collection_total(A4959,100000000)</f>
        <v>20.3445</v>
      </c>
      <c r="V4959" s="18">
        <f>[1]!s_val_pe_ttm(A4959,"")</f>
        <v>11.099969863891602</v>
      </c>
    </row>
    <row r="4960" spans="1:22" x14ac:dyDescent="0.3">
      <c r="A4960" s="12" t="s">
        <v>10072</v>
      </c>
      <c r="B4960" s="12" t="s">
        <v>10073</v>
      </c>
      <c r="C4960" s="16" t="str">
        <f>[1]!s_info_mkt(A4960)</f>
        <v>主板</v>
      </c>
      <c r="D4960" s="16" t="str">
        <f>[1]!s_ipo_listeddate(A4960)</f>
        <v>1998-11-19</v>
      </c>
      <c r="E4960" s="16" t="str">
        <f>[1]!s_info_industry_csrc2023(A4960,"",3)</f>
        <v>橡胶和塑料制品业</v>
      </c>
      <c r="F4960" s="16">
        <f>[1]!s_is(A4960,83,"FY","YTD","20251231",1,"",100000000)</f>
        <v>21.717119505100001</v>
      </c>
      <c r="G4960" s="16">
        <f>[1]!s_is(A4960,83,"FY","YTD","20241231",1,"",100000000)</f>
        <v>23.1429516914</v>
      </c>
      <c r="H4960" s="16">
        <f>[1]!s_is(A4960,61,"FY","YTD","20251231",1,"",100000000)</f>
        <v>-0.7246734640000001</v>
      </c>
      <c r="I4960" s="16">
        <f>[1]!s_is(A4960,61,"FY","YTD","20241231",1,"",100000000)</f>
        <v>-0.69722502860000002</v>
      </c>
      <c r="J4960" s="16">
        <f>[1]!s_fa_roe(A4960,"20251231")</f>
        <v>-2.6301999999999999</v>
      </c>
      <c r="K4960" s="16">
        <f>[1]!s_stmnote_rdexp(A4960,"20251231",1,10000)</f>
        <v>9080.8001409999997</v>
      </c>
      <c r="L4960" s="16">
        <f>[1]!s_margin_tradingbalance(A4960,"",10000)</f>
        <v>50674.477899999998</v>
      </c>
      <c r="M4960" s="16">
        <f>[1]!s_margin_seclendingbalance(A4960,"",10000)</f>
        <v>82.524799999999999</v>
      </c>
      <c r="N4960" s="17">
        <f>[1]!s_val_ev(A4960,"",100000000)</f>
        <v>102.2308925211</v>
      </c>
      <c r="O4960" s="17">
        <f>[1]!share_freesharesmv(A4960,"",100000000)</f>
        <v>72.463042981699999</v>
      </c>
      <c r="P4960" s="17">
        <f ca="1">[1]!s_dq_amount_btin(A4960,TODAY()-1,100000000)</f>
        <v>8.0223782999999997</v>
      </c>
      <c r="Q4960" s="17">
        <f ca="1">[1]!s_dq_turn(A4960,TODAY()-1)</f>
        <v>7.7805955760343757</v>
      </c>
      <c r="R4960" s="2">
        <f>[1]!s_pq_amount(A4960,"20260101","",100000000)</f>
        <v>902.47910806000004</v>
      </c>
      <c r="S4960" s="2">
        <f>[1]!s_pq_avgamount(A4960,"20260101","",100000000)</f>
        <v>8.2796248445871559</v>
      </c>
      <c r="T4960" s="17">
        <f>[1]!s_ipo_dilutedpe(A4960)</f>
        <v>0</v>
      </c>
      <c r="U4960" s="12">
        <f>[1]!s_ipo_collection_total(A4960,100000000)</f>
        <v>2.91</v>
      </c>
      <c r="V4960" s="18">
        <f>[1]!s_val_pe_ttm(A4960,"")</f>
        <v>-146.20433044433594</v>
      </c>
    </row>
    <row r="4961" spans="1:22" x14ac:dyDescent="0.3">
      <c r="A4961" s="12" t="s">
        <v>10074</v>
      </c>
      <c r="B4961" s="12" t="s">
        <v>10075</v>
      </c>
      <c r="C4961" s="16" t="str">
        <f>[1]!s_info_mkt(A4961)</f>
        <v>主板</v>
      </c>
      <c r="D4961" s="16" t="str">
        <f>[1]!s_ipo_listeddate(A4961)</f>
        <v>2007-12-03</v>
      </c>
      <c r="E4961" s="16" t="str">
        <f>[1]!s_info_industry_csrc2023(A4961,"",3)</f>
        <v>土木工程建筑业</v>
      </c>
      <c r="F4961" s="16">
        <f>[1]!s_is(A4961,83,"FY","YTD","20251231",1,"",100000000)</f>
        <v>10934.936309999999</v>
      </c>
      <c r="G4961" s="16">
        <f>[1]!s_is(A4961,83,"FY","YTD","20241231",1,"",100000000)</f>
        <v>11603.114299999999</v>
      </c>
      <c r="H4961" s="16">
        <f>[1]!s_is(A4961,61,"FY","YTD","20251231",1,"",100000000)</f>
        <v>228.91703000000001</v>
      </c>
      <c r="I4961" s="16">
        <f>[1]!s_is(A4961,61,"FY","YTD","20241231",1,"",100000000)</f>
        <v>278.86745000000002</v>
      </c>
      <c r="J4961" s="16">
        <f>[1]!s_fa_roe(A4961,"20251231")</f>
        <v>6.3082000000000003</v>
      </c>
      <c r="K4961" s="16">
        <f>[1]!s_stmnote_rdexp(A4961,"20251231",1,10000)</f>
        <v>2252006.7000000002</v>
      </c>
      <c r="L4961" s="16">
        <f>[1]!s_margin_tradingbalance(A4961,"",10000)</f>
        <v>326278.68310000002</v>
      </c>
      <c r="M4961" s="16">
        <f>[1]!s_margin_seclendingbalance(A4961,"",10000)</f>
        <v>767.91769999999997</v>
      </c>
      <c r="N4961" s="17">
        <f>[1]!s_val_ev(A4961,"",100000000)</f>
        <v>1054.19454001994</v>
      </c>
      <c r="O4961" s="17">
        <f>[1]!share_freesharesmv(A4961,"",100000000)</f>
        <v>406.80678235889997</v>
      </c>
      <c r="P4961" s="17">
        <f ca="1">[1]!s_dq_amount_btin(A4961,TODAY()-1,100000000)</f>
        <v>7.3205396699999996</v>
      </c>
      <c r="Q4961" s="17">
        <f ca="1">[1]!s_dq_turn(A4961,TODAY()-1)</f>
        <v>0.7840628779838843</v>
      </c>
      <c r="R4961" s="2">
        <f>[1]!s_pq_amount(A4961,"20260101","",100000000)</f>
        <v>1617.99092845</v>
      </c>
      <c r="S4961" s="2">
        <f>[1]!s_pq_avgamount(A4961,"20260101","",100000000)</f>
        <v>14.843953472018349</v>
      </c>
      <c r="T4961" s="17">
        <f>[1]!s_ipo_dilutedpe(A4961)</f>
        <v>26.7</v>
      </c>
      <c r="U4961" s="12">
        <f>[1]!s_ipo_collection_total(A4961,100000000)</f>
        <v>224.4</v>
      </c>
      <c r="V4961" s="18">
        <f>[1]!s_val_pe_ttm(A4961,"")</f>
        <v>5.2453346252441406</v>
      </c>
    </row>
    <row r="4962" spans="1:22" x14ac:dyDescent="0.3">
      <c r="A4962" s="12" t="s">
        <v>10076</v>
      </c>
      <c r="B4962" s="12" t="s">
        <v>10077</v>
      </c>
      <c r="C4962" s="16" t="str">
        <f>[1]!s_info_mkt(A4962)</f>
        <v>主板</v>
      </c>
      <c r="D4962" s="16" t="str">
        <f>[1]!s_ipo_listeddate(A4962)</f>
        <v>1997-09-04</v>
      </c>
      <c r="E4962" s="16" t="str">
        <f>[1]!s_info_industry_csrc2023(A4962,"",3)</f>
        <v>化学原料和化学制品制造业</v>
      </c>
      <c r="F4962" s="16">
        <f>[1]!s_is(A4962,83,"FY","YTD","20251231",1,"",100000000)</f>
        <v>155.01243782059998</v>
      </c>
      <c r="G4962" s="16">
        <f>[1]!s_is(A4962,83,"FY","YTD","20241231",1,"",100000000)</f>
        <v>151.3411950089</v>
      </c>
      <c r="H4962" s="16">
        <f>[1]!s_is(A4962,61,"FY","YTD","20251231",1,"",100000000)</f>
        <v>84.755352626899992</v>
      </c>
      <c r="I4962" s="16">
        <f>[1]!s_is(A4962,61,"FY","YTD","20241231",1,"",100000000)</f>
        <v>46.631165283800001</v>
      </c>
      <c r="J4962" s="16">
        <f>[1]!s_fa_roe(A4962,"20251231")</f>
        <v>20.790199999999999</v>
      </c>
      <c r="K4962" s="16">
        <f>[1]!s_stmnote_rdexp(A4962,"20251231",1,10000)</f>
        <v>27625.806118</v>
      </c>
      <c r="L4962" s="16">
        <f>[1]!s_margin_tradingbalance(A4962,"",10000)</f>
        <v>611230.74970000004</v>
      </c>
      <c r="M4962" s="16">
        <f>[1]!s_margin_seclendingbalance(A4962,"",10000)</f>
        <v>1079.1379999999999</v>
      </c>
      <c r="N4962" s="17">
        <f>[1]!s_val_ev(A4962,"",100000000)</f>
        <v>1574.2428309474999</v>
      </c>
      <c r="O4962" s="17">
        <f>[1]!share_freesharesmv(A4962,"",100000000)</f>
        <v>1030.6018124674999</v>
      </c>
      <c r="P4962" s="17">
        <f ca="1">[1]!s_dq_amount_btin(A4962,TODAY()-1,100000000)</f>
        <v>35.52924488</v>
      </c>
      <c r="Q4962" s="17">
        <f ca="1">[1]!s_dq_turn(A4962,TODAY()-1)</f>
        <v>2.2326429850920957</v>
      </c>
      <c r="R4962" s="2">
        <f>[1]!s_pq_amount(A4962,"20260101","",100000000)</f>
        <v>4090.0938209000001</v>
      </c>
      <c r="S4962" s="2">
        <f>[1]!s_pq_avgamount(A4962,"20260101","",100000000)</f>
        <v>37.523796522018344</v>
      </c>
      <c r="T4962" s="17">
        <f>[1]!s_ipo_dilutedpe(A4962)</f>
        <v>0</v>
      </c>
      <c r="U4962" s="12">
        <f>[1]!s_ipo_collection_total(A4962,100000000)</f>
        <v>2.1749999999999998</v>
      </c>
      <c r="V4962" s="18">
        <f>[1]!s_val_pe_ttm(A4962,"")</f>
        <v>15.198772430419922</v>
      </c>
    </row>
    <row r="4963" spans="1:22" x14ac:dyDescent="0.3">
      <c r="A4963" s="12" t="s">
        <v>501</v>
      </c>
      <c r="B4963" s="12" t="s">
        <v>502</v>
      </c>
      <c r="C4963" s="16" t="str">
        <f>[1]!s_info_mkt(A4963)</f>
        <v>北证</v>
      </c>
      <c r="D4963" s="16" t="str">
        <f>[1]!s_ipo_listeddate(A4963)</f>
        <v>2025-08-22</v>
      </c>
      <c r="E4963" s="16" t="str">
        <f>[1]!s_info_industry_csrc2023(A4963,"",3)</f>
        <v>橡胶和塑料制品业</v>
      </c>
      <c r="F4963" s="16">
        <f>[1]!s_is(A4963,83,"FY","YTD","20251231",1,"",100000000)</f>
        <v>5.9763316579999994</v>
      </c>
      <c r="G4963" s="16">
        <f>[1]!s_is(A4963,83,"FY","YTD","20241231",1,"",100000000)</f>
        <v>6.1054187684000008</v>
      </c>
      <c r="H4963" s="16">
        <f>[1]!s_is(A4963,61,"FY","YTD","20251231",1,"",100000000)</f>
        <v>0.55029102590000001</v>
      </c>
      <c r="I4963" s="16">
        <f>[1]!s_is(A4963,61,"FY","YTD","20241231",1,"",100000000)</f>
        <v>0.559408825</v>
      </c>
      <c r="J4963" s="16">
        <f>[1]!s_fa_roe(A4963,"20251231")</f>
        <v>12.023</v>
      </c>
      <c r="K4963" s="16">
        <f>[1]!s_stmnote_rdexp(A4963,"20251231",1,10000)</f>
        <v>1504.391869</v>
      </c>
      <c r="L4963" s="16">
        <f>[1]!s_margin_tradingbalance(A4963,"",10000)</f>
        <v>1128.1332</v>
      </c>
      <c r="M4963" s="16">
        <f>[1]!s_margin_seclendingbalance(A4963,"",10000)</f>
        <v>0</v>
      </c>
      <c r="N4963" s="17">
        <f>[1]!s_val_ev(A4963,"",100000000)</f>
        <v>16.256648299999998</v>
      </c>
      <c r="O4963" s="17">
        <f>[1]!share_freesharesmv(A4963,"",100000000)</f>
        <v>6.1046993189999998</v>
      </c>
      <c r="P4963" s="17">
        <f ca="1">[1]!s_dq_amount_btin(A4963,TODAY()-1,100000000)</f>
        <v>0.24271139</v>
      </c>
      <c r="Q4963" s="17">
        <f ca="1">[1]!s_dq_turn(A4963,TODAY()-1)</f>
        <v>3.9344043637050734</v>
      </c>
      <c r="R4963" s="2">
        <f>[1]!s_pq_amount(A4963,"20260101","",100000000)</f>
        <v>44.879466809999997</v>
      </c>
      <c r="S4963" s="2">
        <f>[1]!s_pq_avgamount(A4963,"20260101","",100000000)</f>
        <v>0.41173822761467888</v>
      </c>
      <c r="T4963" s="17">
        <f>[1]!s_ipo_dilutedpe(A4963)</f>
        <v>11.59</v>
      </c>
      <c r="U4963" s="12">
        <f>[1]!s_ipo_collection_total(A4963,100000000)</f>
        <v>1.2254837000000001</v>
      </c>
      <c r="V4963" s="18">
        <f>[1]!s_val_pe_ttm(A4963,"")</f>
        <v>28.051778793334961</v>
      </c>
    </row>
    <row r="4964" spans="1:22" x14ac:dyDescent="0.3">
      <c r="A4964" s="12" t="s">
        <v>10078</v>
      </c>
      <c r="B4964" s="12" t="s">
        <v>10079</v>
      </c>
      <c r="C4964" s="16" t="str">
        <f>[1]!s_info_mkt(A4964)</f>
        <v>主板</v>
      </c>
      <c r="D4964" s="16" t="str">
        <f>[1]!s_ipo_listeddate(A4964)</f>
        <v>1997-06-11</v>
      </c>
      <c r="E4964" s="16" t="str">
        <f>[1]!s_info_industry_csrc2023(A4964,"",3)</f>
        <v>资本市场服务</v>
      </c>
      <c r="F4964" s="16">
        <f>[1]!s_is(A4964,83,"FY","YTD","20251231",1,"",100000000)</f>
        <v>354.92783045199997</v>
      </c>
      <c r="G4964" s="16">
        <f>[1]!s_is(A4964,83,"FY","YTD","20241231",1,"",100000000)</f>
        <v>271.98789118970001</v>
      </c>
      <c r="H4964" s="16">
        <f>[1]!s_is(A4964,61,"FY","YTD","20251231",1,"",100000000)</f>
        <v>137.0154826744</v>
      </c>
      <c r="I4964" s="16">
        <f>[1]!s_is(A4964,61,"FY","YTD","20241231",1,"",100000000)</f>
        <v>96.3682994909</v>
      </c>
      <c r="J4964" s="16">
        <f>[1]!s_fa_roe(A4964,"20251231")</f>
        <v>9.0227000000000004</v>
      </c>
      <c r="K4964" s="16">
        <f>[1]!s_stmnote_rdexp(A4964,"20251231",1,10000)</f>
        <v>0</v>
      </c>
      <c r="L4964" s="16">
        <f>[1]!s_margin_tradingbalance(A4964,"",10000)</f>
        <v>371187.77620000002</v>
      </c>
      <c r="M4964" s="16">
        <f>[1]!s_margin_seclendingbalance(A4964,"",10000)</f>
        <v>1029.8735999999999</v>
      </c>
      <c r="N4964" s="17">
        <f>[1]!s_val_ev(A4964,"",100000000)</f>
        <v>1501.676690446332</v>
      </c>
      <c r="O4964" s="17">
        <f>[1]!share_freesharesmv(A4964,"",100000000)</f>
        <v>602.55843033600001</v>
      </c>
      <c r="P4964" s="17">
        <f ca="1">[1]!s_dq_amount_btin(A4964,TODAY()-1,100000000)</f>
        <v>21.78439771</v>
      </c>
      <c r="Q4964" s="17">
        <f ca="1">[1]!s_dq_turn(A4964,TODAY()-1)</f>
        <v>1.7631876957065611</v>
      </c>
      <c r="R4964" s="2">
        <f>[1]!s_pq_amount(A4964,"20260101","",100000000)</f>
        <v>1369.8697534</v>
      </c>
      <c r="S4964" s="2">
        <f>[1]!s_pq_avgamount(A4964,"20260101","",100000000)</f>
        <v>12.567612416513763</v>
      </c>
      <c r="T4964" s="17">
        <f>[1]!s_ipo_dilutedpe(A4964)</f>
        <v>0</v>
      </c>
      <c r="U4964" s="12">
        <f>[1]!s_ipo_collection_total(A4964,100000000)</f>
        <v>1.08</v>
      </c>
      <c r="V4964" s="18">
        <f>[1]!s_val_pe_ttm(A4964,"")</f>
        <v>10.318613052368164</v>
      </c>
    </row>
    <row r="4965" spans="1:22" x14ac:dyDescent="0.3">
      <c r="A4965" s="12" t="s">
        <v>10080</v>
      </c>
      <c r="B4965" s="12" t="s">
        <v>10081</v>
      </c>
      <c r="C4965" s="16" t="str">
        <f>[1]!s_info_mkt(A4965)</f>
        <v>主板</v>
      </c>
      <c r="D4965" s="16" t="str">
        <f>[1]!s_ipo_listeddate(A4965)</f>
        <v>1998-09-04</v>
      </c>
      <c r="E4965" s="16" t="str">
        <f>[1]!s_info_industry_csrc2023(A4965,"",3)</f>
        <v>专用设备制造业</v>
      </c>
      <c r="F4965" s="16">
        <f>[1]!s_is(A4965,83,"FY","YTD","20251231",1,"",100000000)</f>
        <v>103.7942374508</v>
      </c>
      <c r="G4965" s="16">
        <f>[1]!s_is(A4965,83,"FY","YTD","20241231",1,"",100000000)</f>
        <v>92.489381491299994</v>
      </c>
      <c r="H4965" s="16">
        <f>[1]!s_is(A4965,61,"FY","YTD","20251231",1,"",100000000)</f>
        <v>2.3683816372000002</v>
      </c>
      <c r="I4965" s="16">
        <f>[1]!s_is(A4965,61,"FY","YTD","20241231",1,"",100000000)</f>
        <v>1.9499379134999999</v>
      </c>
      <c r="J4965" s="16">
        <f>[1]!s_fa_roe(A4965,"20251231")</f>
        <v>4.6532999999999998</v>
      </c>
      <c r="K4965" s="16">
        <f>[1]!s_stmnote_rdexp(A4965,"20251231",1,10000)</f>
        <v>78561.079304999992</v>
      </c>
      <c r="L4965" s="16">
        <f>[1]!s_margin_tradingbalance(A4965,"",10000)</f>
        <v>21913.4879</v>
      </c>
      <c r="M4965" s="16">
        <f>[1]!s_margin_seclendingbalance(A4965,"",10000)</f>
        <v>16.457599999999999</v>
      </c>
      <c r="N4965" s="17">
        <f>[1]!s_val_ev(A4965,"",100000000)</f>
        <v>70.958587204000011</v>
      </c>
      <c r="O4965" s="17">
        <f>[1]!share_freesharesmv(A4965,"",100000000)</f>
        <v>34.145600520800002</v>
      </c>
      <c r="P4965" s="17">
        <f ca="1">[1]!s_dq_amount_btin(A4965,TODAY()-1,100000000)</f>
        <v>0.46924536999999999</v>
      </c>
      <c r="Q4965" s="17">
        <f ca="1">[1]!s_dq_turn(A4965,TODAY()-1)</f>
        <v>0.65641827687183396</v>
      </c>
      <c r="R4965" s="2">
        <f>[1]!s_pq_amount(A4965,"20260101","",100000000)</f>
        <v>58.772099679999997</v>
      </c>
      <c r="S4965" s="2">
        <f>[1]!s_pq_avgamount(A4965,"20260101","",100000000)</f>
        <v>0.53919357504587162</v>
      </c>
      <c r="T4965" s="17">
        <f>[1]!s_ipo_dilutedpe(A4965)</f>
        <v>0</v>
      </c>
      <c r="U4965" s="12">
        <f>[1]!s_ipo_collection_total(A4965,100000000)</f>
        <v>3.3039999999999998</v>
      </c>
      <c r="V4965" s="18">
        <f>[1]!s_val_pe_ttm(A4965,"")</f>
        <v>29.493963241577148</v>
      </c>
    </row>
    <row r="4966" spans="1:22" x14ac:dyDescent="0.3">
      <c r="A4966" s="12" t="s">
        <v>10082</v>
      </c>
      <c r="B4966" s="12" t="s">
        <v>10083</v>
      </c>
      <c r="C4966" s="16" t="str">
        <f>[1]!s_info_mkt(A4966)</f>
        <v>主板</v>
      </c>
      <c r="D4966" s="16" t="str">
        <f>[1]!s_ipo_listeddate(A4966)</f>
        <v>2021-02-05</v>
      </c>
      <c r="E4966" s="16" t="str">
        <f>[1]!s_info_industry_csrc2023(A4966,"",3)</f>
        <v>货币金融服务</v>
      </c>
      <c r="F4966" s="16">
        <f>[1]!s_is(A4966,83,"FY","YTD","20251231",1,"",100000000)</f>
        <v>151.13455999999999</v>
      </c>
      <c r="G4966" s="16">
        <f>[1]!s_is(A4966,83,"FY","YTD","20241231",1,"",100000000)</f>
        <v>136.79302999999999</v>
      </c>
      <c r="H4966" s="16">
        <f>[1]!s_is(A4966,61,"FY","YTD","20251231",1,"",100000000)</f>
        <v>56.542180000000002</v>
      </c>
      <c r="I4966" s="16">
        <f>[1]!s_is(A4966,61,"FY","YTD","20241231",1,"",100000000)</f>
        <v>51.172899999999998</v>
      </c>
      <c r="J4966" s="16">
        <f>[1]!s_fa_roe(A4966,"20251231")</f>
        <v>9.1165000000000003</v>
      </c>
      <c r="K4966" s="16">
        <f>[1]!s_stmnote_rdexp(A4966,"20251231",1,10000)</f>
        <v>0</v>
      </c>
      <c r="L4966" s="16">
        <f>[1]!s_margin_tradingbalance(A4966,"",10000)</f>
        <v>0</v>
      </c>
      <c r="M4966" s="16">
        <f>[1]!s_margin_seclendingbalance(A4966,"",10000)</f>
        <v>0</v>
      </c>
      <c r="N4966" s="17">
        <f>[1]!s_val_ev(A4966,"",100000000)</f>
        <v>333.41465258560027</v>
      </c>
      <c r="O4966" s="17">
        <f>[1]!share_freesharesmv(A4966,"",100000000)</f>
        <v>74.879071473499991</v>
      </c>
      <c r="P4966" s="17">
        <f ca="1">[1]!s_dq_amount_btin(A4966,TODAY()-1,100000000)</f>
        <v>1.4122333199999999</v>
      </c>
      <c r="Q4966" s="17">
        <f ca="1">[1]!s_dq_turn(A4966,TODAY()-1)</f>
        <v>0.63197758843018359</v>
      </c>
      <c r="R4966" s="2">
        <f>[1]!s_pq_amount(A4966,"20260101","",100000000)</f>
        <v>171.19701357</v>
      </c>
      <c r="S4966" s="2">
        <f>[1]!s_pq_avgamount(A4966,"20260101","",100000000)</f>
        <v>1.5706148033944956</v>
      </c>
      <c r="T4966" s="17">
        <f>[1]!s_ipo_dilutedpe(A4966)</f>
        <v>8.9700000000000006</v>
      </c>
      <c r="U4966" s="12">
        <f>[1]!s_ipo_collection_total(A4966,100000000)</f>
        <v>37.628892832199995</v>
      </c>
      <c r="V4966" s="18">
        <f>[1]!s_val_pe_ttm(A4966,"")</f>
        <v>6.7556886672973633</v>
      </c>
    </row>
    <row r="4967" spans="1:22" x14ac:dyDescent="0.3">
      <c r="A4967" s="12" t="s">
        <v>10084</v>
      </c>
      <c r="B4967" s="12" t="s">
        <v>10085</v>
      </c>
      <c r="C4967" s="16" t="str">
        <f>[1]!s_info_mkt(A4967)</f>
        <v>主板</v>
      </c>
      <c r="D4967" s="16" t="str">
        <f>[1]!s_ipo_listeddate(A4967)</f>
        <v>2018-08-31</v>
      </c>
      <c r="E4967" s="16" t="str">
        <f>[1]!s_info_industry_csrc2023(A4967,"",3)</f>
        <v>土木工程建筑业</v>
      </c>
      <c r="F4967" s="16">
        <f>[1]!s_is(A4967,83,"FY","YTD","20251231",1,"",100000000)</f>
        <v>230.59806</v>
      </c>
      <c r="G4967" s="16">
        <f>[1]!s_is(A4967,83,"FY","YTD","20241231",1,"",100000000)</f>
        <v>240.03254999999999</v>
      </c>
      <c r="H4967" s="16">
        <f>[1]!s_is(A4967,61,"FY","YTD","20251231",1,"",100000000)</f>
        <v>2.57605</v>
      </c>
      <c r="I4967" s="16">
        <f>[1]!s_is(A4967,61,"FY","YTD","20241231",1,"",100000000)</f>
        <v>2.21177</v>
      </c>
      <c r="J4967" s="16">
        <f>[1]!s_fa_roe(A4967,"20251231")</f>
        <v>3.8511000000000002</v>
      </c>
      <c r="K4967" s="16">
        <f>[1]!s_stmnote_rdexp(A4967,"20251231",1,10000)</f>
        <v>95938.4</v>
      </c>
      <c r="L4967" s="16">
        <f>[1]!s_margin_tradingbalance(A4967,"",10000)</f>
        <v>6882.4570999999996</v>
      </c>
      <c r="M4967" s="16">
        <f>[1]!s_margin_seclendingbalance(A4967,"",10000)</f>
        <v>70.119</v>
      </c>
      <c r="N4967" s="17">
        <f>[1]!s_val_ev(A4967,"",100000000)</f>
        <v>130.44624622474799</v>
      </c>
      <c r="O4967" s="17">
        <f>[1]!share_freesharesmv(A4967,"",100000000)</f>
        <v>14.114748015899998</v>
      </c>
      <c r="P4967" s="17">
        <f ca="1">[1]!s_dq_amount_btin(A4967,TODAY()-1,100000000)</f>
        <v>1.0826928199999999</v>
      </c>
      <c r="Q4967" s="17">
        <f ca="1">[1]!s_dq_turn(A4967,TODAY()-1)</f>
        <v>0.87921480141887076</v>
      </c>
      <c r="R4967" s="2">
        <f>[1]!s_pq_amount(A4967,"20260101","",100000000)</f>
        <v>174.4917351</v>
      </c>
      <c r="S4967" s="2">
        <f>[1]!s_pq_avgamount(A4967,"20260101","",100000000)</f>
        <v>1.6008416064220183</v>
      </c>
      <c r="T4967" s="17">
        <f>[1]!s_ipo_dilutedpe(A4967)</f>
        <v>31.86</v>
      </c>
      <c r="U4967" s="12">
        <f>[1]!s_ipo_collection_total(A4967,100000000)</f>
        <v>10.2087800115</v>
      </c>
      <c r="V4967" s="18">
        <f>[1]!s_val_pe_ttm(A4967,"")</f>
        <v>53.275440216064453</v>
      </c>
    </row>
    <row r="4968" spans="1:22" x14ac:dyDescent="0.3">
      <c r="A4968" s="12" t="s">
        <v>505</v>
      </c>
      <c r="B4968" s="12" t="s">
        <v>506</v>
      </c>
      <c r="C4968" s="16" t="str">
        <f>[1]!s_info_mkt(A4968)</f>
        <v>北证</v>
      </c>
      <c r="D4968" s="16" t="str">
        <f>[1]!s_ipo_listeddate(A4968)</f>
        <v>2023-03-17</v>
      </c>
      <c r="E4968" s="16" t="str">
        <f>[1]!s_info_industry_csrc2023(A4968,"",3)</f>
        <v>仪器仪表制造业</v>
      </c>
      <c r="F4968" s="16">
        <f>[1]!s_is(A4968,83,"FY","YTD","20251231",1,"",100000000)</f>
        <v>3.2161344450999998</v>
      </c>
      <c r="G4968" s="16">
        <f>[1]!s_is(A4968,83,"FY","YTD","20241231",1,"",100000000)</f>
        <v>3.1967785182999999</v>
      </c>
      <c r="H4968" s="16">
        <f>[1]!s_is(A4968,61,"FY","YTD","20251231",1,"",100000000)</f>
        <v>0.233022746</v>
      </c>
      <c r="I4968" s="16">
        <f>[1]!s_is(A4968,61,"FY","YTD","20241231",1,"",100000000)</f>
        <v>0.25155566170000004</v>
      </c>
      <c r="J4968" s="16">
        <f>[1]!s_fa_roe(A4968,"20251231")</f>
        <v>4.4867999999999997</v>
      </c>
      <c r="K4968" s="16">
        <f>[1]!s_stmnote_rdexp(A4968,"20251231",1,10000)</f>
        <v>2898.9315660000002</v>
      </c>
      <c r="L4968" s="16">
        <f>[1]!s_margin_tradingbalance(A4968,"",10000)</f>
        <v>2316.4517000000001</v>
      </c>
      <c r="M4968" s="16">
        <f>[1]!s_margin_seclendingbalance(A4968,"",10000)</f>
        <v>0</v>
      </c>
      <c r="N4968" s="17">
        <f>[1]!s_val_ev(A4968,"",100000000)</f>
        <v>12.340612800000001</v>
      </c>
      <c r="O4968" s="17">
        <f>[1]!share_freesharesmv(A4968,"",100000000)</f>
        <v>6.5233511460000004</v>
      </c>
      <c r="P4968" s="17">
        <f ca="1">[1]!s_dq_amount_btin(A4968,TODAY()-1,100000000)</f>
        <v>0.14931559999999999</v>
      </c>
      <c r="Q4968" s="17">
        <f ca="1">[1]!s_dq_turn(A4968,TODAY()-1)</f>
        <v>1.6472045119272882</v>
      </c>
      <c r="R4968" s="2">
        <f>[1]!s_pq_amount(A4968,"20260101","",100000000)</f>
        <v>52.051111370000001</v>
      </c>
      <c r="S4968" s="2">
        <f>[1]!s_pq_avgamount(A4968,"20260101","",100000000)</f>
        <v>0.4775331318348624</v>
      </c>
      <c r="T4968" s="17">
        <f>[1]!s_ipo_dilutedpe(A4968)</f>
        <v>14.14</v>
      </c>
      <c r="U4968" s="12">
        <f>[1]!s_ipo_collection_total(A4968,100000000)</f>
        <v>1.3320000000000001</v>
      </c>
      <c r="V4968" s="18">
        <f>[1]!s_val_pe_ttm(A4968,"")</f>
        <v>55.841312408447266</v>
      </c>
    </row>
    <row r="4969" spans="1:22" x14ac:dyDescent="0.3">
      <c r="A4969" s="12" t="s">
        <v>10086</v>
      </c>
      <c r="B4969" s="12" t="s">
        <v>10087</v>
      </c>
      <c r="C4969" s="16" t="str">
        <f>[1]!s_info_mkt(A4969)</f>
        <v>创业板</v>
      </c>
      <c r="D4969" s="16" t="str">
        <f>[1]!s_ipo_listeddate(A4969)</f>
        <v>2011-01-25</v>
      </c>
      <c r="E4969" s="16" t="str">
        <f>[1]!s_info_industry_csrc2023(A4969,"",3)</f>
        <v>仪器仪表制造业</v>
      </c>
      <c r="F4969" s="16">
        <f>[1]!s_is(A4969,83,"FY","YTD","20251231",1,"",100000000)</f>
        <v>6.1914310627999996</v>
      </c>
      <c r="G4969" s="16">
        <f>[1]!s_is(A4969,83,"FY","YTD","20241231",1,"",100000000)</f>
        <v>8.5112214311999992</v>
      </c>
      <c r="H4969" s="16">
        <f>[1]!s_is(A4969,61,"FY","YTD","20251231",1,"",100000000)</f>
        <v>-2.3283463043000001</v>
      </c>
      <c r="I4969" s="16">
        <f>[1]!s_is(A4969,61,"FY","YTD","20241231",1,"",100000000)</f>
        <v>-0.97318864530000004</v>
      </c>
      <c r="J4969" s="16">
        <f>[1]!s_fa_roe(A4969,"20251231")</f>
        <v>-20.075900000000001</v>
      </c>
      <c r="K4969" s="16">
        <f>[1]!s_stmnote_rdexp(A4969,"20251231",1,10000)</f>
        <v>4198.6563770000002</v>
      </c>
      <c r="L4969" s="16">
        <f>[1]!s_margin_tradingbalance(A4969,"",10000)</f>
        <v>0</v>
      </c>
      <c r="M4969" s="16">
        <f>[1]!s_margin_seclendingbalance(A4969,"",10000)</f>
        <v>0</v>
      </c>
      <c r="N4969" s="17">
        <f>[1]!s_val_ev(A4969,"",100000000)</f>
        <v>30.077561707499999</v>
      </c>
      <c r="O4969" s="17">
        <f>[1]!share_freesharesmv(A4969,"",100000000)</f>
        <v>21.532171153699998</v>
      </c>
      <c r="P4969" s="17">
        <f ca="1">[1]!s_dq_amount_btin(A4969,TODAY()-1,100000000)</f>
        <v>1.4373135399999999</v>
      </c>
      <c r="Q4969" s="17">
        <f ca="1">[1]!s_dq_turn(A4969,TODAY()-1)</f>
        <v>5.5906923195744334</v>
      </c>
      <c r="R4969" s="2">
        <f>[1]!s_pq_amount(A4969,"20260101","",100000000)</f>
        <v>146.49770616000001</v>
      </c>
      <c r="S4969" s="2">
        <f>[1]!s_pq_avgamount(A4969,"20260101","",100000000)</f>
        <v>1.3564602422222221</v>
      </c>
      <c r="T4969" s="17">
        <f>[1]!s_ipo_dilutedpe(A4969)</f>
        <v>72.63</v>
      </c>
      <c r="U4969" s="12">
        <f>[1]!s_ipo_collection_total(A4969,100000000)</f>
        <v>12.025</v>
      </c>
      <c r="V4969" s="18">
        <f>[1]!s_val_pe_ttm(A4969,"")</f>
        <v>-13.461906433105469</v>
      </c>
    </row>
    <row r="4970" spans="1:22" x14ac:dyDescent="0.3">
      <c r="A4970" s="12" t="s">
        <v>10088</v>
      </c>
      <c r="B4970" s="12" t="s">
        <v>10089</v>
      </c>
      <c r="C4970" s="16" t="str">
        <f>[1]!s_info_mkt(A4970)</f>
        <v>主板</v>
      </c>
      <c r="D4970" s="16" t="str">
        <f>[1]!s_ipo_listeddate(A4970)</f>
        <v>1997-12-02</v>
      </c>
      <c r="E4970" s="16" t="str">
        <f>[1]!s_info_industry_csrc2023(A4970,"",3)</f>
        <v>批发业</v>
      </c>
      <c r="F4970" s="16">
        <f>[1]!s_is(A4970,83,"FY","YTD","20251231",1,"",100000000)</f>
        <v>905.69996478410008</v>
      </c>
      <c r="G4970" s="16">
        <f>[1]!s_is(A4970,83,"FY","YTD","20241231",1,"",100000000)</f>
        <v>840.3793026825</v>
      </c>
      <c r="H4970" s="16">
        <f>[1]!s_is(A4970,61,"FY","YTD","20251231",1,"",100000000)</f>
        <v>-0.21529960109999999</v>
      </c>
      <c r="I4970" s="16">
        <f>[1]!s_is(A4970,61,"FY","YTD","20241231",1,"",100000000)</f>
        <v>0.31183901420000004</v>
      </c>
      <c r="J4970" s="16">
        <f>[1]!s_fa_roe(A4970,"20251231")</f>
        <v>-0.72740000000000005</v>
      </c>
      <c r="K4970" s="16">
        <f>[1]!s_stmnote_rdexp(A4970,"20251231",1,10000)</f>
        <v>7229.8158939999994</v>
      </c>
      <c r="L4970" s="16">
        <f>[1]!s_margin_tradingbalance(A4970,"",10000)</f>
        <v>50802.1037</v>
      </c>
      <c r="M4970" s="16">
        <f>[1]!s_margin_seclendingbalance(A4970,"",10000)</f>
        <v>152.83000000000001</v>
      </c>
      <c r="N4970" s="17">
        <f>[1]!s_val_ev(A4970,"",100000000)</f>
        <v>83.955725872199991</v>
      </c>
      <c r="O4970" s="17">
        <f>[1]!share_freesharesmv(A4970,"",100000000)</f>
        <v>54.550441026899996</v>
      </c>
      <c r="P4970" s="17">
        <f ca="1">[1]!s_dq_amount_btin(A4970,TODAY()-1,100000000)</f>
        <v>2.2516274300000001</v>
      </c>
      <c r="Q4970" s="17">
        <f ca="1">[1]!s_dq_turn(A4970,TODAY()-1)</f>
        <v>2.6674382968198143</v>
      </c>
      <c r="R4970" s="2">
        <f>[1]!s_pq_amount(A4970,"20260101","",100000000)</f>
        <v>373.06299195999998</v>
      </c>
      <c r="S4970" s="2">
        <f>[1]!s_pq_avgamount(A4970,"20260101","",100000000)</f>
        <v>3.4225962565137613</v>
      </c>
      <c r="T4970" s="17">
        <f>[1]!s_ipo_dilutedpe(A4970)</f>
        <v>0</v>
      </c>
      <c r="U4970" s="12">
        <f>[1]!s_ipo_collection_total(A4970,100000000)</f>
        <v>1.25</v>
      </c>
      <c r="V4970" s="18">
        <f>[1]!s_val_pe_ttm(A4970,"")</f>
        <v>-456.52349853515625</v>
      </c>
    </row>
    <row r="4971" spans="1:22" x14ac:dyDescent="0.3">
      <c r="A4971" s="12" t="s">
        <v>507</v>
      </c>
      <c r="B4971" s="12" t="s">
        <v>508</v>
      </c>
      <c r="C4971" s="16" t="str">
        <f>[1]!s_info_mkt(A4971)</f>
        <v>北证</v>
      </c>
      <c r="D4971" s="16" t="str">
        <f>[1]!s_ipo_listeddate(A4971)</f>
        <v>2022-10-14</v>
      </c>
      <c r="E4971" s="16" t="str">
        <f>[1]!s_info_industry_csrc2023(A4971,"",3)</f>
        <v>仪器仪表制造业</v>
      </c>
      <c r="F4971" s="16">
        <f>[1]!s_is(A4971,83,"FY","YTD","20251231",1,"",100000000)</f>
        <v>3.6185016554000002</v>
      </c>
      <c r="G4971" s="16">
        <f>[1]!s_is(A4971,83,"FY","YTD","20241231",1,"",100000000)</f>
        <v>3.1026344674000002</v>
      </c>
      <c r="H4971" s="16">
        <f>[1]!s_is(A4971,61,"FY","YTD","20251231",1,"",100000000)</f>
        <v>0.42129735840000004</v>
      </c>
      <c r="I4971" s="16">
        <f>[1]!s_is(A4971,61,"FY","YTD","20241231",1,"",100000000)</f>
        <v>0.13071710449999999</v>
      </c>
      <c r="J4971" s="16">
        <f>[1]!s_fa_roe(A4971,"20251231")</f>
        <v>9.1503999999999994</v>
      </c>
      <c r="K4971" s="16">
        <f>[1]!s_stmnote_rdexp(A4971,"20251231",1,10000)</f>
        <v>5411.469486</v>
      </c>
      <c r="L4971" s="16">
        <f>[1]!s_margin_tradingbalance(A4971,"",10000)</f>
        <v>5763.6731</v>
      </c>
      <c r="M4971" s="16">
        <f>[1]!s_margin_seclendingbalance(A4971,"",10000)</f>
        <v>0</v>
      </c>
      <c r="N4971" s="17">
        <f>[1]!s_val_ev(A4971,"",100000000)</f>
        <v>16.363039579999999</v>
      </c>
      <c r="O4971" s="17">
        <f>[1]!share_freesharesmv(A4971,"",100000000)</f>
        <v>11.3897786243</v>
      </c>
      <c r="P4971" s="17">
        <f ca="1">[1]!s_dq_amount_btin(A4971,TODAY()-1,100000000)</f>
        <v>0.25195621000000001</v>
      </c>
      <c r="Q4971" s="17">
        <f ca="1">[1]!s_dq_turn(A4971,TODAY()-1)</f>
        <v>1.6080866592766119</v>
      </c>
      <c r="R4971" s="2">
        <f>[1]!s_pq_amount(A4971,"20260101","",100000000)</f>
        <v>49.020988610000003</v>
      </c>
      <c r="S4971" s="2">
        <f>[1]!s_pq_avgamount(A4971,"20260101","",100000000)</f>
        <v>0.44973384045871562</v>
      </c>
      <c r="T4971" s="17">
        <f>[1]!s_ipo_dilutedpe(A4971)</f>
        <v>25.44</v>
      </c>
      <c r="U4971" s="12">
        <f>[1]!s_ipo_collection_total(A4971,100000000)</f>
        <v>1.0880000000000001</v>
      </c>
      <c r="V4971" s="18">
        <f>[1]!s_val_pe_ttm(A4971,"")</f>
        <v>38.624801635742188</v>
      </c>
    </row>
    <row r="4972" spans="1:22" x14ac:dyDescent="0.3">
      <c r="A4972" s="12" t="s">
        <v>509</v>
      </c>
      <c r="B4972" s="12" t="s">
        <v>510</v>
      </c>
      <c r="C4972" s="16" t="str">
        <f>[1]!s_info_mkt(A4972)</f>
        <v>北证</v>
      </c>
      <c r="D4972" s="16" t="str">
        <f>[1]!s_ipo_listeddate(A4972)</f>
        <v>2024-11-29</v>
      </c>
      <c r="E4972" s="16" t="str">
        <f>[1]!s_info_industry_csrc2023(A4972,"",3)</f>
        <v>电气机械和器材制造业</v>
      </c>
      <c r="F4972" s="16">
        <f>[1]!s_is(A4972,83,"FY","YTD","20251231",1,"",100000000)</f>
        <v>5.5124586555999997</v>
      </c>
      <c r="G4972" s="16">
        <f>[1]!s_is(A4972,83,"FY","YTD","20241231",1,"",100000000)</f>
        <v>6.3394709538000003</v>
      </c>
      <c r="H4972" s="16">
        <f>[1]!s_is(A4972,61,"FY","YTD","20251231",1,"",100000000)</f>
        <v>0.18616064800000001</v>
      </c>
      <c r="I4972" s="16">
        <f>[1]!s_is(A4972,61,"FY","YTD","20241231",1,"",100000000)</f>
        <v>0.47972912280000002</v>
      </c>
      <c r="J4972" s="16">
        <f>[1]!s_fa_roe(A4972,"20251231")</f>
        <v>3.581</v>
      </c>
      <c r="K4972" s="16">
        <f>[1]!s_stmnote_rdexp(A4972,"20251231",1,10000)</f>
        <v>2670.0100550000002</v>
      </c>
      <c r="L4972" s="16">
        <f>[1]!s_margin_tradingbalance(A4972,"",10000)</f>
        <v>2166.7819</v>
      </c>
      <c r="M4972" s="16">
        <f>[1]!s_margin_seclendingbalance(A4972,"",10000)</f>
        <v>0</v>
      </c>
      <c r="N4972" s="17">
        <f>[1]!s_val_ev(A4972,"",100000000)</f>
        <v>20.890187000000001</v>
      </c>
      <c r="O4972" s="17">
        <f>[1]!share_freesharesmv(A4972,"",100000000)</f>
        <v>6.2523900000000001</v>
      </c>
      <c r="P4972" s="17">
        <f ca="1">[1]!s_dq_amount_btin(A4972,TODAY()-1,100000000)</f>
        <v>0.93350456000000004</v>
      </c>
      <c r="Q4972" s="17">
        <f ca="1">[1]!s_dq_turn(A4972,TODAY()-1)</f>
        <v>14.719065843621399</v>
      </c>
      <c r="R4972" s="2">
        <f>[1]!s_pq_amount(A4972,"20260101","",100000000)</f>
        <v>54.246205529999997</v>
      </c>
      <c r="S4972" s="2">
        <f>[1]!s_pq_avgamount(A4972,"20260101","",100000000)</f>
        <v>0.49767161036697244</v>
      </c>
      <c r="T4972" s="17">
        <f>[1]!s_ipo_dilutedpe(A4972)</f>
        <v>16.510000000000002</v>
      </c>
      <c r="U4972" s="12">
        <f>[1]!s_ipo_collection_total(A4972,100000000)</f>
        <v>1.88784</v>
      </c>
      <c r="V4972" s="18">
        <f>[1]!s_val_pe_ttm(A4972,"")</f>
        <v>190.49533081054688</v>
      </c>
    </row>
    <row r="4973" spans="1:22" x14ac:dyDescent="0.3">
      <c r="A4973" s="12" t="s">
        <v>10090</v>
      </c>
      <c r="B4973" s="12" t="s">
        <v>10091</v>
      </c>
      <c r="C4973" s="16" t="str">
        <f>[1]!s_info_mkt(A4973)</f>
        <v>主板</v>
      </c>
      <c r="D4973" s="16" t="str">
        <f>[1]!s_ipo_listeddate(A4973)</f>
        <v>1999-06-30</v>
      </c>
      <c r="E4973" s="16" t="str">
        <f>[1]!s_info_industry_csrc2023(A4973,"",3)</f>
        <v>木材加工和木、竹、藤、棕、草制品业</v>
      </c>
      <c r="F4973" s="16">
        <f>[1]!s_is(A4973,83,"FY","YTD","20251231",1,"",100000000)</f>
        <v>45.746422402600004</v>
      </c>
      <c r="G4973" s="16">
        <f>[1]!s_is(A4973,83,"FY","YTD","20241231",1,"",100000000)</f>
        <v>53.499057796499997</v>
      </c>
      <c r="H4973" s="16">
        <f>[1]!s_is(A4973,61,"FY","YTD","20251231",1,"",100000000)</f>
        <v>0.13337037739999999</v>
      </c>
      <c r="I4973" s="16">
        <f>[1]!s_is(A4973,61,"FY","YTD","20241231",1,"",100000000)</f>
        <v>1.3901882800999998</v>
      </c>
      <c r="J4973" s="16">
        <f>[1]!s_fa_roe(A4973,"20251231")</f>
        <v>0.19889999999999999</v>
      </c>
      <c r="K4973" s="16">
        <f>[1]!s_stmnote_rdexp(A4973,"20251231",1,10000)</f>
        <v>7256.3908010000005</v>
      </c>
      <c r="L4973" s="16">
        <f>[1]!s_margin_tradingbalance(A4973,"",10000)</f>
        <v>23630.9859</v>
      </c>
      <c r="M4973" s="16">
        <f>[1]!s_margin_seclendingbalance(A4973,"",10000)</f>
        <v>25.625599999999999</v>
      </c>
      <c r="N4973" s="17">
        <f>[1]!s_val_ev(A4973,"",100000000)</f>
        <v>30.161602250000001</v>
      </c>
      <c r="O4973" s="17">
        <f>[1]!share_freesharesmv(A4973,"",100000000)</f>
        <v>16.14320902</v>
      </c>
      <c r="P4973" s="17">
        <f ca="1">[1]!s_dq_amount_btin(A4973,TODAY()-1,100000000)</f>
        <v>0.28925159</v>
      </c>
      <c r="Q4973" s="17">
        <f ca="1">[1]!s_dq_turn(A4973,TODAY()-1)</f>
        <v>0.94819081802913474</v>
      </c>
      <c r="R4973" s="2">
        <f>[1]!s_pq_amount(A4973,"20260101","",100000000)</f>
        <v>46.863694240000001</v>
      </c>
      <c r="S4973" s="2">
        <f>[1]!s_pq_avgamount(A4973,"20260101","",100000000)</f>
        <v>0.42994214899082572</v>
      </c>
      <c r="T4973" s="17">
        <f>[1]!s_ipo_dilutedpe(A4973)</f>
        <v>0</v>
      </c>
      <c r="U4973" s="12">
        <f>[1]!s_ipo_collection_total(A4973,100000000)</f>
        <v>5</v>
      </c>
      <c r="V4973" s="18">
        <f>[1]!s_val_pe_ttm(A4973,"")</f>
        <v>-217.05241394042969</v>
      </c>
    </row>
    <row r="4974" spans="1:22" x14ac:dyDescent="0.3">
      <c r="A4974" s="12" t="s">
        <v>10092</v>
      </c>
      <c r="B4974" s="12" t="s">
        <v>10093</v>
      </c>
      <c r="C4974" s="16" t="str">
        <f>[1]!s_info_mkt(A4974)</f>
        <v>创业板</v>
      </c>
      <c r="D4974" s="16" t="str">
        <f>[1]!s_ipo_listeddate(A4974)</f>
        <v>2012-03-29</v>
      </c>
      <c r="E4974" s="16" t="str">
        <f>[1]!s_info_industry_csrc2023(A4974,"",3)</f>
        <v>橡胶和塑料制品业</v>
      </c>
      <c r="F4974" s="16">
        <f>[1]!s_is(A4974,83,"FY","YTD","20251231",1,"",100000000)</f>
        <v>8.9035665065999989</v>
      </c>
      <c r="G4974" s="16">
        <f>[1]!s_is(A4974,83,"FY","YTD","20241231",1,"",100000000)</f>
        <v>10.9980741877</v>
      </c>
      <c r="H4974" s="16">
        <f>[1]!s_is(A4974,61,"FY","YTD","20251231",1,"",100000000)</f>
        <v>-2.5556396881999999</v>
      </c>
      <c r="I4974" s="16">
        <f>[1]!s_is(A4974,61,"FY","YTD","20241231",1,"",100000000)</f>
        <v>-3.5740850391000003</v>
      </c>
      <c r="J4974" s="16">
        <f>[1]!s_fa_roe(A4974,"20251231")</f>
        <v>-11.7903</v>
      </c>
      <c r="K4974" s="16">
        <f>[1]!s_stmnote_rdexp(A4974,"20251231",1,10000)</f>
        <v>4512.4878579999995</v>
      </c>
      <c r="L4974" s="16">
        <f>[1]!s_margin_tradingbalance(A4974,"",10000)</f>
        <v>0</v>
      </c>
      <c r="M4974" s="16">
        <f>[1]!s_margin_seclendingbalance(A4974,"",10000)</f>
        <v>0</v>
      </c>
      <c r="N4974" s="17">
        <f>[1]!s_val_ev(A4974,"",100000000)</f>
        <v>29.506469239200001</v>
      </c>
      <c r="O4974" s="17">
        <f>[1]!share_freesharesmv(A4974,"",100000000)</f>
        <v>18.6910688388</v>
      </c>
      <c r="P4974" s="17">
        <f ca="1">[1]!s_dq_amount_btin(A4974,TODAY()-1,100000000)</f>
        <v>2.6176346700000002</v>
      </c>
      <c r="Q4974" s="17">
        <f ca="1">[1]!s_dq_turn(A4974,TODAY()-1)</f>
        <v>10.373247982569593</v>
      </c>
      <c r="R4974" s="2">
        <f>[1]!s_pq_amount(A4974,"20260101","",100000000)</f>
        <v>102.49076615</v>
      </c>
      <c r="S4974" s="2">
        <f>[1]!s_pq_avgamount(A4974,"20260101","",100000000)</f>
        <v>0.94028225825688083</v>
      </c>
      <c r="T4974" s="17">
        <f>[1]!s_ipo_dilutedpe(A4974)</f>
        <v>30.37</v>
      </c>
      <c r="U4974" s="12">
        <f>[1]!s_ipo_collection_total(A4974,100000000)</f>
        <v>8.4</v>
      </c>
      <c r="V4974" s="18">
        <f>[1]!s_val_pe_ttm(A4974,"")</f>
        <v>-11.915108680725098</v>
      </c>
    </row>
    <row r="4975" spans="1:22" x14ac:dyDescent="0.3">
      <c r="A4975" s="12" t="s">
        <v>10094</v>
      </c>
      <c r="B4975" s="12" t="s">
        <v>10095</v>
      </c>
      <c r="C4975" s="16" t="str">
        <f>[1]!s_info_mkt(A4975)</f>
        <v>主板</v>
      </c>
      <c r="D4975" s="16" t="str">
        <f>[1]!s_ipo_listeddate(A4975)</f>
        <v>2015-05-15</v>
      </c>
      <c r="E4975" s="16" t="str">
        <f>[1]!s_info_industry_csrc2023(A4975,"",3)</f>
        <v>医药制造业</v>
      </c>
      <c r="F4975" s="16">
        <f>[1]!s_is(A4975,83,"FY","YTD","20251231",1,"",100000000)</f>
        <v>1.8787033779</v>
      </c>
      <c r="G4975" s="16">
        <f>[1]!s_is(A4975,83,"FY","YTD","20241231",1,"",100000000)</f>
        <v>2.7103981826000001</v>
      </c>
      <c r="H4975" s="16">
        <f>[1]!s_is(A4975,61,"FY","YTD","20251231",1,"",100000000)</f>
        <v>-3.1143662279000002</v>
      </c>
      <c r="I4975" s="16">
        <f>[1]!s_is(A4975,61,"FY","YTD","20241231",1,"",100000000)</f>
        <v>1.7118029561000001</v>
      </c>
      <c r="J4975" s="16">
        <f>[1]!s_fa_roe(A4975,"20251231")</f>
        <v>-25.501300000000001</v>
      </c>
      <c r="K4975" s="16">
        <f>[1]!s_stmnote_rdexp(A4975,"20251231",1,10000)</f>
        <v>2267.106522</v>
      </c>
      <c r="L4975" s="16">
        <f>[1]!s_margin_tradingbalance(A4975,"",10000)</f>
        <v>10943.1641</v>
      </c>
      <c r="M4975" s="16">
        <f>[1]!s_margin_seclendingbalance(A4975,"",10000)</f>
        <v>27.806999999999999</v>
      </c>
      <c r="N4975" s="17">
        <f>[1]!s_val_ev(A4975,"",100000000)</f>
        <v>18.77485536</v>
      </c>
      <c r="O4975" s="17">
        <f>[1]!share_freesharesmv(A4975,"",100000000)</f>
        <v>11.5730787456</v>
      </c>
      <c r="P4975" s="17">
        <f ca="1">[1]!s_dq_amount_btin(A4975,TODAY()-1,100000000)</f>
        <v>0.28605297000000002</v>
      </c>
      <c r="Q4975" s="17">
        <f ca="1">[1]!s_dq_turn(A4975,TODAY()-1)</f>
        <v>1.5034337745849369</v>
      </c>
      <c r="R4975" s="2">
        <f>[1]!s_pq_amount(A4975,"20260101","",100000000)</f>
        <v>91.754743939999997</v>
      </c>
      <c r="S4975" s="2">
        <f>[1]!s_pq_avgamount(A4975,"20260101","",100000000)</f>
        <v>0.84958096240740744</v>
      </c>
      <c r="T4975" s="17">
        <f>[1]!s_ipo_dilutedpe(A4975)</f>
        <v>21.28</v>
      </c>
      <c r="U4975" s="12">
        <f>[1]!s_ipo_collection_total(A4975,100000000)</f>
        <v>4.7670000000000003</v>
      </c>
      <c r="V4975" s="18">
        <f>[1]!s_val_pe_ttm(A4975,"")</f>
        <v>-5.9413676261901855</v>
      </c>
    </row>
    <row r="4976" spans="1:22" x14ac:dyDescent="0.3">
      <c r="A4976" s="12" t="s">
        <v>10096</v>
      </c>
      <c r="B4976" s="12" t="s">
        <v>10097</v>
      </c>
      <c r="C4976" s="16" t="str">
        <f>[1]!s_info_mkt(A4976)</f>
        <v>主板</v>
      </c>
      <c r="D4976" s="16" t="str">
        <f>[1]!s_ipo_listeddate(A4976)</f>
        <v>2025-12-30</v>
      </c>
      <c r="E4976" s="16" t="str">
        <f>[1]!s_info_industry_csrc2023(A4976,"",3)</f>
        <v>化学原料和化学制品制造业</v>
      </c>
      <c r="F4976" s="16">
        <f>[1]!s_is(A4976,83,"FY","YTD","20251231",1,"",100000000)</f>
        <v>35.848198233600002</v>
      </c>
      <c r="G4976" s="16">
        <f>[1]!s_is(A4976,83,"FY","YTD","20241231",1,"",100000000)</f>
        <v>34.8621475375</v>
      </c>
      <c r="H4976" s="16">
        <f>[1]!s_is(A4976,61,"FY","YTD","20251231",1,"",100000000)</f>
        <v>5.3618773154000001</v>
      </c>
      <c r="I4976" s="16">
        <f>[1]!s_is(A4976,61,"FY","YTD","20241231",1,"",100000000)</f>
        <v>5.2137336861000003</v>
      </c>
      <c r="J4976" s="16">
        <f>[1]!s_fa_roe(A4976,"20251231")</f>
        <v>9.3109999999999999</v>
      </c>
      <c r="K4976" s="16">
        <f>[1]!s_stmnote_rdexp(A4976,"20251231",1,10000)</f>
        <v>11916.632607</v>
      </c>
      <c r="L4976" s="16">
        <f>[1]!s_margin_tradingbalance(A4976,"",10000)</f>
        <v>16455.397199999999</v>
      </c>
      <c r="M4976" s="16">
        <f>[1]!s_margin_seclendingbalance(A4976,"",10000)</f>
        <v>0</v>
      </c>
      <c r="N4976" s="17">
        <f>[1]!s_val_ev(A4976,"",100000000)</f>
        <v>173.8852</v>
      </c>
      <c r="O4976" s="17">
        <f>[1]!share_freesharesmv(A4976,"",100000000)</f>
        <v>30.476055220799999</v>
      </c>
      <c r="P4976" s="17">
        <f ca="1">[1]!s_dq_amount_btin(A4976,TODAY()-1,100000000)</f>
        <v>3.5790002200000002</v>
      </c>
      <c r="Q4976" s="17">
        <f ca="1">[1]!s_dq_turn(A4976,TODAY()-1)</f>
        <v>11.638357074439286</v>
      </c>
      <c r="R4976" s="2">
        <f>[1]!s_pq_amount(A4976,"20260101","",100000000)</f>
        <v>423.81923463999999</v>
      </c>
      <c r="S4976" s="2">
        <f>[1]!s_pq_avgamount(A4976,"20260101","",100000000)</f>
        <v>3.8882498590825687</v>
      </c>
      <c r="T4976" s="17">
        <f>[1]!s_ipo_dilutedpe(A4976)</f>
        <v>16.190000000000001</v>
      </c>
      <c r="U4976" s="12">
        <f>[1]!s_ipo_collection_total(A4976,100000000)</f>
        <v>19.659500000000001</v>
      </c>
      <c r="V4976" s="18">
        <f>[1]!s_val_pe_ttm(A4976,"")</f>
        <v>32.276851654052734</v>
      </c>
    </row>
    <row r="4977" spans="1:22" x14ac:dyDescent="0.3">
      <c r="A4977" s="12" t="s">
        <v>10098</v>
      </c>
      <c r="B4977" s="12" t="s">
        <v>10099</v>
      </c>
      <c r="C4977" s="16" t="str">
        <f>[1]!s_info_mkt(A4977)</f>
        <v>主板</v>
      </c>
      <c r="D4977" s="16" t="str">
        <f>[1]!s_ipo_listeddate(A4977)</f>
        <v>1996-11-26</v>
      </c>
      <c r="E4977" s="16" t="str">
        <f>[1]!s_info_industry_csrc2023(A4977,"",3)</f>
        <v>农副食品加工业</v>
      </c>
      <c r="F4977" s="16">
        <f>[1]!s_is(A4977,83,"FY","YTD","20251231",1,"",100000000)</f>
        <v>45.304982049199999</v>
      </c>
      <c r="G4977" s="16">
        <f>[1]!s_is(A4977,83,"FY","YTD","20241231",1,"",100000000)</f>
        <v>49.723090083000002</v>
      </c>
      <c r="H4977" s="16">
        <f>[1]!s_is(A4977,61,"FY","YTD","20251231",1,"",100000000)</f>
        <v>-12.422046509500001</v>
      </c>
      <c r="I4977" s="16">
        <f>[1]!s_is(A4977,61,"FY","YTD","20241231",1,"",100000000)</f>
        <v>-4.4357068657000003</v>
      </c>
      <c r="J4977" s="16">
        <f>[1]!s_fa_roe(A4977,"20251231")</f>
        <v>-54.3292</v>
      </c>
      <c r="K4977" s="16">
        <f>[1]!s_stmnote_rdexp(A4977,"20251231",1,10000)</f>
        <v>4440.059561</v>
      </c>
      <c r="L4977" s="16">
        <f>[1]!s_margin_tradingbalance(A4977,"",10000)</f>
        <v>10640.5137</v>
      </c>
      <c r="M4977" s="16">
        <f>[1]!s_margin_seclendingbalance(A4977,"",10000)</f>
        <v>3.9376000000000002</v>
      </c>
      <c r="N4977" s="17">
        <f>[1]!s_val_ev(A4977,"",100000000)</f>
        <v>14.140508044500001</v>
      </c>
      <c r="O4977" s="17">
        <f>[1]!share_freesharesmv(A4977,"",100000000)</f>
        <v>11.309532989899999</v>
      </c>
      <c r="P4977" s="17">
        <f ca="1">[1]!s_dq_amount_btin(A4977,TODAY()-1,100000000)</f>
        <v>0.47603293000000002</v>
      </c>
      <c r="Q4977" s="17">
        <f ca="1">[1]!s_dq_turn(A4977,TODAY()-1)</f>
        <v>3.3128012874596369</v>
      </c>
      <c r="R4977" s="2">
        <f>[1]!s_pq_amount(A4977,"20260101","",100000000)</f>
        <v>166.86350915</v>
      </c>
      <c r="S4977" s="2">
        <f>[1]!s_pq_avgamount(A4977,"20260101","",100000000)</f>
        <v>1.5450324921296295</v>
      </c>
      <c r="T4977" s="17">
        <f>[1]!s_ipo_dilutedpe(A4977)</f>
        <v>0</v>
      </c>
      <c r="U4977" s="12">
        <f>[1]!s_ipo_collection_total(A4977,100000000)</f>
        <v>0</v>
      </c>
      <c r="V4977" s="18">
        <f>[1]!s_val_pe_ttm(A4977,"")</f>
        <v>-1.1231430768966675</v>
      </c>
    </row>
    <row r="4978" spans="1:22" x14ac:dyDescent="0.3">
      <c r="A4978" s="12" t="s">
        <v>10100</v>
      </c>
      <c r="B4978" s="12" t="s">
        <v>10101</v>
      </c>
      <c r="C4978" s="16" t="str">
        <f>[1]!s_info_mkt(A4978)</f>
        <v>创业板</v>
      </c>
      <c r="D4978" s="16" t="str">
        <f>[1]!s_ipo_listeddate(A4978)</f>
        <v>2011-02-15</v>
      </c>
      <c r="E4978" s="16" t="str">
        <f>[1]!s_info_industry_csrc2023(A4978,"",3)</f>
        <v>计算机、通信和其他电子设备制造业</v>
      </c>
      <c r="F4978" s="16">
        <f>[1]!s_is(A4978,83,"FY","YTD","20251231",1,"",100000000)</f>
        <v>10.124165318200001</v>
      </c>
      <c r="G4978" s="16">
        <f>[1]!s_is(A4978,83,"FY","YTD","20241231",1,"",100000000)</f>
        <v>12.1954953551</v>
      </c>
      <c r="H4978" s="16">
        <f>[1]!s_is(A4978,61,"FY","YTD","20251231",1,"",100000000)</f>
        <v>-2.3291131475999998</v>
      </c>
      <c r="I4978" s="16">
        <f>[1]!s_is(A4978,61,"FY","YTD","20241231",1,"",100000000)</f>
        <v>-0.124497947</v>
      </c>
      <c r="J4978" s="16">
        <f>[1]!s_fa_roe(A4978,"20251231")</f>
        <v>-16.3352</v>
      </c>
      <c r="K4978" s="16">
        <f>[1]!s_stmnote_rdexp(A4978,"20251231",1,10000)</f>
        <v>13575.819993999999</v>
      </c>
      <c r="L4978" s="16">
        <f>[1]!s_margin_tradingbalance(A4978,"",10000)</f>
        <v>40310.626700000001</v>
      </c>
      <c r="M4978" s="16">
        <f>[1]!s_margin_seclendingbalance(A4978,"",10000)</f>
        <v>31.750399999999999</v>
      </c>
      <c r="N4978" s="17">
        <f>[1]!s_val_ev(A4978,"",100000000)</f>
        <v>50.454662674800005</v>
      </c>
      <c r="O4978" s="17">
        <f>[1]!share_freesharesmv(A4978,"",100000000)</f>
        <v>37.994806018200002</v>
      </c>
      <c r="P4978" s="17">
        <f ca="1">[1]!s_dq_amount_btin(A4978,TODAY()-1,100000000)</f>
        <v>0.81410885</v>
      </c>
      <c r="Q4978" s="17">
        <f ca="1">[1]!s_dq_turn(A4978,TODAY()-1)</f>
        <v>1.9608339523813636</v>
      </c>
      <c r="R4978" s="2">
        <f>[1]!s_pq_amount(A4978,"20260101","",100000000)</f>
        <v>188.87288114</v>
      </c>
      <c r="S4978" s="2">
        <f>[1]!s_pq_avgamount(A4978,"20260101","",100000000)</f>
        <v>1.7327787260550458</v>
      </c>
      <c r="T4978" s="17">
        <f>[1]!s_ipo_dilutedpe(A4978)</f>
        <v>73.13</v>
      </c>
      <c r="U4978" s="12">
        <f>[1]!s_ipo_collection_total(A4978,100000000)</f>
        <v>5.85</v>
      </c>
      <c r="V4978" s="18">
        <f>[1]!s_val_pe_ttm(A4978,"")</f>
        <v>-21.254098892211914</v>
      </c>
    </row>
    <row r="4979" spans="1:22" x14ac:dyDescent="0.3">
      <c r="A4979" s="12" t="s">
        <v>10102</v>
      </c>
      <c r="B4979" s="12" t="s">
        <v>10103</v>
      </c>
      <c r="C4979" s="16" t="str">
        <f>[1]!s_info_mkt(A4979)</f>
        <v>主板</v>
      </c>
      <c r="D4979" s="16" t="str">
        <f>[1]!s_ipo_listeddate(A4979)</f>
        <v>2012-05-30</v>
      </c>
      <c r="E4979" s="16" t="str">
        <f>[1]!s_info_industry_csrc2023(A4979,"",3)</f>
        <v>文教、工美、体育和娱乐用品制造业</v>
      </c>
      <c r="F4979" s="16">
        <f>[1]!s_is(A4979,83,"FY","YTD","20251231",1,"",100000000)</f>
        <v>5.6966454615999993</v>
      </c>
      <c r="G4979" s="16">
        <f>[1]!s_is(A4979,83,"FY","YTD","20241231",1,"",100000000)</f>
        <v>6.7717359936000001</v>
      </c>
      <c r="H4979" s="16">
        <f>[1]!s_is(A4979,61,"FY","YTD","20251231",1,"",100000000)</f>
        <v>-3.7397002213999997</v>
      </c>
      <c r="I4979" s="16">
        <f>[1]!s_is(A4979,61,"FY","YTD","20241231",1,"",100000000)</f>
        <v>-2.3562254797</v>
      </c>
      <c r="J4979" s="16">
        <f>[1]!s_fa_roe(A4979,"20251231")</f>
        <v>-11.4198</v>
      </c>
      <c r="K4979" s="16">
        <f>[1]!s_stmnote_rdexp(A4979,"20251231",1,10000)</f>
        <v>3440.3730009999999</v>
      </c>
      <c r="L4979" s="16">
        <f>[1]!s_margin_tradingbalance(A4979,"",10000)</f>
        <v>0</v>
      </c>
      <c r="M4979" s="16">
        <f>[1]!s_margin_seclendingbalance(A4979,"",10000)</f>
        <v>0</v>
      </c>
      <c r="N4979" s="17">
        <f>[1]!s_val_ev(A4979,"",100000000)</f>
        <v>63.841055181000002</v>
      </c>
      <c r="O4979" s="17">
        <f>[1]!share_freesharesmv(A4979,"",100000000)</f>
        <v>10.566038275</v>
      </c>
      <c r="P4979" s="17">
        <f ca="1">[1]!s_dq_amount_btin(A4979,TODAY()-1,100000000)</f>
        <v>0.95920322999999996</v>
      </c>
      <c r="Q4979" s="17">
        <f ca="1">[1]!s_dq_turn(A4979,TODAY()-1)</f>
        <v>1.4911417955621393</v>
      </c>
      <c r="R4979" s="2">
        <f>[1]!s_pq_amount(A4979,"20260101","",100000000)</f>
        <v>135.31946869999999</v>
      </c>
      <c r="S4979" s="2">
        <f>[1]!s_pq_avgamount(A4979,"20260101","",100000000)</f>
        <v>1.2414630155963302</v>
      </c>
      <c r="T4979" s="17">
        <f>[1]!s_ipo_dilutedpe(A4979)</f>
        <v>44.63</v>
      </c>
      <c r="U4979" s="12">
        <f>[1]!s_ipo_collection_total(A4979,100000000)</f>
        <v>6.48</v>
      </c>
      <c r="V4979" s="18">
        <f>[1]!s_val_pe_ttm(A4979,"")</f>
        <v>-17.360641479492188</v>
      </c>
    </row>
    <row r="4980" spans="1:22" x14ac:dyDescent="0.3">
      <c r="A4980" s="12" t="s">
        <v>10104</v>
      </c>
      <c r="B4980" s="12" t="s">
        <v>10105</v>
      </c>
      <c r="C4980" s="16" t="str">
        <f>[1]!s_info_mkt(A4980)</f>
        <v>科创板</v>
      </c>
      <c r="D4980" s="16" t="str">
        <f>[1]!s_ipo_listeddate(A4980)</f>
        <v>2021-05-28</v>
      </c>
      <c r="E4980" s="16" t="str">
        <f>[1]!s_info_industry_csrc2023(A4980,"",3)</f>
        <v>计算机、通信和其他电子设备制造业</v>
      </c>
      <c r="F4980" s="16">
        <f>[1]!s_is(A4980,83,"FY","YTD","20251231",1,"",100000000)</f>
        <v>55.007454617299999</v>
      </c>
      <c r="G4980" s="16">
        <f>[1]!s_is(A4980,83,"FY","YTD","20241231",1,"",100000000)</f>
        <v>49.583117503000004</v>
      </c>
      <c r="H4980" s="16">
        <f>[1]!s_is(A4980,61,"FY","YTD","20251231",1,"",100000000)</f>
        <v>-19.717288563900002</v>
      </c>
      <c r="I4980" s="16">
        <f>[1]!s_is(A4980,61,"FY","YTD","20241231",1,"",100000000)</f>
        <v>-25.180510035000001</v>
      </c>
      <c r="J4980" s="16">
        <f>[1]!s_fa_roe(A4980,"20251231")</f>
        <v>-21.7913</v>
      </c>
      <c r="K4980" s="16">
        <f>[1]!s_stmnote_rdexp(A4980,"20251231",1,10000)</f>
        <v>52542.33</v>
      </c>
      <c r="L4980" s="16">
        <f>[1]!s_margin_tradingbalance(A4980,"",10000)</f>
        <v>56046.242700000003</v>
      </c>
      <c r="M4980" s="16">
        <f>[1]!s_margin_seclendingbalance(A4980,"",10000)</f>
        <v>771.51840000000004</v>
      </c>
      <c r="N4980" s="17">
        <f>[1]!s_val_ev(A4980,"",100000000)</f>
        <v>324.52178418749997</v>
      </c>
      <c r="O4980" s="17">
        <f>[1]!share_freesharesmv(A4980,"",100000000)</f>
        <v>105.06361113050001</v>
      </c>
      <c r="P4980" s="17">
        <f ca="1">[1]!s_dq_amount_btin(A4980,TODAY()-1,100000000)</f>
        <v>2.9280846600000001</v>
      </c>
      <c r="Q4980" s="17">
        <f ca="1">[1]!s_dq_turn(A4980,TODAY()-1)</f>
        <v>2.1434688683590064</v>
      </c>
      <c r="R4980" s="2">
        <f>[1]!s_pq_amount(A4980,"20260101","",100000000)</f>
        <v>241.58625000000001</v>
      </c>
      <c r="S4980" s="2">
        <f>[1]!s_pq_avgamount(A4980,"20260101","",100000000)</f>
        <v>2.216387614678899</v>
      </c>
      <c r="T4980" s="17">
        <f>[1]!s_ipo_dilutedpe(A4980)</f>
        <v>0</v>
      </c>
      <c r="U4980" s="12">
        <f>[1]!s_ipo_collection_total(A4980,100000000)</f>
        <v>81.717009212500002</v>
      </c>
      <c r="V4980" s="18">
        <f>[1]!s_val_pe_ttm(A4980,"")</f>
        <v>-16.778743743896484</v>
      </c>
    </row>
    <row r="4981" spans="1:22" x14ac:dyDescent="0.3">
      <c r="A4981" s="12" t="s">
        <v>10106</v>
      </c>
      <c r="B4981" s="12" t="s">
        <v>10107</v>
      </c>
      <c r="C4981" s="16" t="str">
        <f>[1]!s_info_mkt(A4981)</f>
        <v>主板</v>
      </c>
      <c r="D4981" s="16" t="str">
        <f>[1]!s_ipo_listeddate(A4981)</f>
        <v>2016-09-14</v>
      </c>
      <c r="E4981" s="16" t="str">
        <f>[1]!s_info_industry_csrc2023(A4981,"",3)</f>
        <v>软件和信息技术服务业</v>
      </c>
      <c r="F4981" s="16">
        <f>[1]!s_is(A4981,83,"FY","YTD","20251231",1,"",100000000)</f>
        <v>2.5577500171000001</v>
      </c>
      <c r="G4981" s="16">
        <f>[1]!s_is(A4981,83,"FY","YTD","20241231",1,"",100000000)</f>
        <v>3.3443123563000001</v>
      </c>
      <c r="H4981" s="16">
        <f>[1]!s_is(A4981,61,"FY","YTD","20251231",1,"",100000000)</f>
        <v>5.2621348499999998E-2</v>
      </c>
      <c r="I4981" s="16">
        <f>[1]!s_is(A4981,61,"FY","YTD","20241231",1,"",100000000)</f>
        <v>0.10476947660000001</v>
      </c>
      <c r="J4981" s="16">
        <f>[1]!s_fa_roe(A4981,"20251231")</f>
        <v>0.35120000000000001</v>
      </c>
      <c r="K4981" s="16">
        <f>[1]!s_stmnote_rdexp(A4981,"20251231",1,10000)</f>
        <v>2392.023342</v>
      </c>
      <c r="L4981" s="16">
        <f>[1]!s_margin_tradingbalance(A4981,"",10000)</f>
        <v>0</v>
      </c>
      <c r="M4981" s="16">
        <f>[1]!s_margin_seclendingbalance(A4981,"",10000)</f>
        <v>0</v>
      </c>
      <c r="N4981" s="17">
        <f>[1]!s_val_ev(A4981,"",100000000)</f>
        <v>28.841673342999997</v>
      </c>
      <c r="O4981" s="17">
        <f>[1]!share_freesharesmv(A4981,"",100000000)</f>
        <v>17.467070443000001</v>
      </c>
      <c r="P4981" s="17">
        <f ca="1">[1]!s_dq_amount_btin(A4981,TODAY()-1,100000000)</f>
        <v>0.77737946000000002</v>
      </c>
      <c r="Q4981" s="17">
        <f ca="1">[1]!s_dq_turn(A4981,TODAY()-1)</f>
        <v>2.6897957367937728</v>
      </c>
      <c r="R4981" s="2">
        <f>[1]!s_pq_amount(A4981,"20260101","",100000000)</f>
        <v>194.17037006999999</v>
      </c>
      <c r="S4981" s="2">
        <f>[1]!s_pq_avgamount(A4981,"20260101","",100000000)</f>
        <v>1.7978737969444445</v>
      </c>
      <c r="T4981" s="17">
        <f>[1]!s_ipo_dilutedpe(A4981)</f>
        <v>22.97</v>
      </c>
      <c r="U4981" s="12">
        <f>[1]!s_ipo_collection_total(A4981,100000000)</f>
        <v>4.0075200000000004</v>
      </c>
      <c r="V4981" s="18">
        <f>[1]!s_val_pe_ttm(A4981,"")</f>
        <v>-1032.209228515625</v>
      </c>
    </row>
    <row r="4982" spans="1:22" x14ac:dyDescent="0.3">
      <c r="A4982" s="12" t="s">
        <v>10108</v>
      </c>
      <c r="B4982" s="12" t="s">
        <v>10109</v>
      </c>
      <c r="C4982" s="16" t="str">
        <f>[1]!s_info_mkt(A4982)</f>
        <v>主板</v>
      </c>
      <c r="D4982" s="16" t="str">
        <f>[1]!s_ipo_listeddate(A4982)</f>
        <v>2000-09-28</v>
      </c>
      <c r="E4982" s="16" t="str">
        <f>[1]!s_info_industry_csrc2023(A4982,"",3)</f>
        <v>造纸和纸制品业</v>
      </c>
      <c r="F4982" s="16">
        <f>[1]!s_is(A4982,83,"FY","YTD","20251231",1,"",100000000)</f>
        <v>124.5641658359</v>
      </c>
      <c r="G4982" s="16">
        <f>[1]!s_is(A4982,83,"FY","YTD","20241231",1,"",100000000)</f>
        <v>130.4608849313</v>
      </c>
      <c r="H4982" s="16">
        <f>[1]!s_is(A4982,61,"FY","YTD","20251231",1,"",100000000)</f>
        <v>-0.65982094729999996</v>
      </c>
      <c r="I4982" s="16">
        <f>[1]!s_is(A4982,61,"FY","YTD","20241231",1,"",100000000)</f>
        <v>0.36161932099999999</v>
      </c>
      <c r="J4982" s="16">
        <f>[1]!s_fa_roe(A4982,"20251231")</f>
        <v>-0.72629999999999995</v>
      </c>
      <c r="K4982" s="16">
        <f>[1]!s_stmnote_rdexp(A4982,"20251231",1,10000)</f>
        <v>41567.508193000001</v>
      </c>
      <c r="L4982" s="16">
        <f>[1]!s_margin_tradingbalance(A4982,"",10000)</f>
        <v>27974.613600000001</v>
      </c>
      <c r="M4982" s="16">
        <f>[1]!s_margin_seclendingbalance(A4982,"",10000)</f>
        <v>15.6187</v>
      </c>
      <c r="N4982" s="17">
        <f>[1]!s_val_ev(A4982,"",100000000)</f>
        <v>47.478036508800002</v>
      </c>
      <c r="O4982" s="17">
        <f>[1]!share_freesharesmv(A4982,"",100000000)</f>
        <v>28.589996952899995</v>
      </c>
      <c r="P4982" s="17">
        <f ca="1">[1]!s_dq_amount_btin(A4982,TODAY()-1,100000000)</f>
        <v>0.46715611000000001</v>
      </c>
      <c r="Q4982" s="17">
        <f ca="1">[1]!s_dq_turn(A4982,TODAY()-1)</f>
        <v>0.97494434487450821</v>
      </c>
      <c r="R4982" s="2">
        <f>[1]!s_pq_amount(A4982,"20260101","",100000000)</f>
        <v>86.905581940000005</v>
      </c>
      <c r="S4982" s="2">
        <f>[1]!s_pq_avgamount(A4982,"20260101","",100000000)</f>
        <v>0.79729891688073395</v>
      </c>
      <c r="T4982" s="17">
        <f>[1]!s_ipo_dilutedpe(A4982)</f>
        <v>30.72</v>
      </c>
      <c r="U4982" s="12">
        <f>[1]!s_ipo_collection_total(A4982,100000000)</f>
        <v>10.782</v>
      </c>
      <c r="V4982" s="18">
        <f>[1]!s_val_pe_ttm(A4982,"")</f>
        <v>-46.124267578125</v>
      </c>
    </row>
    <row r="4983" spans="1:22" x14ac:dyDescent="0.3">
      <c r="A4983" s="12" t="s">
        <v>10110</v>
      </c>
      <c r="B4983" s="12" t="s">
        <v>10111</v>
      </c>
      <c r="C4983" s="16" t="str">
        <f>[1]!s_info_mkt(A4983)</f>
        <v>主板</v>
      </c>
      <c r="D4983" s="16" t="str">
        <f>[1]!s_ipo_listeddate(A4983)</f>
        <v>2000-06-08</v>
      </c>
      <c r="E4983" s="16" t="str">
        <f>[1]!s_info_industry_csrc2023(A4983,"",3)</f>
        <v>有色金属矿采选业</v>
      </c>
      <c r="F4983" s="16">
        <f>[1]!s_is(A4983,83,"FY","YTD","20251231",1,"",100000000)</f>
        <v>170.98604999309998</v>
      </c>
      <c r="G4983" s="16">
        <f>[1]!s_is(A4983,83,"FY","YTD","20241231",1,"",100000000)</f>
        <v>135.85441104660001</v>
      </c>
      <c r="H4983" s="16">
        <f>[1]!s_is(A4983,61,"FY","YTD","20251231",1,"",100000000)</f>
        <v>29.716586782899999</v>
      </c>
      <c r="I4983" s="16">
        <f>[1]!s_is(A4983,61,"FY","YTD","20241231",1,"",100000000)</f>
        <v>21.731148875799999</v>
      </c>
      <c r="J4983" s="16">
        <f>[1]!s_fa_roe(A4983,"20251231")</f>
        <v>21.303000000000001</v>
      </c>
      <c r="K4983" s="16">
        <f>[1]!s_stmnote_rdexp(A4983,"20251231",1,10000)</f>
        <v>17941.098050000001</v>
      </c>
      <c r="L4983" s="16">
        <f>[1]!s_margin_tradingbalance(A4983,"",10000)</f>
        <v>105649.6713</v>
      </c>
      <c r="M4983" s="16">
        <f>[1]!s_margin_seclendingbalance(A4983,"",10000)</f>
        <v>288.7022</v>
      </c>
      <c r="N4983" s="17">
        <f>[1]!s_val_ev(A4983,"",100000000)</f>
        <v>584.17153076520003</v>
      </c>
      <c r="O4983" s="17">
        <f>[1]!share_freesharesmv(A4983,"",100000000)</f>
        <v>345.11171931249999</v>
      </c>
      <c r="P4983" s="17">
        <f ca="1">[1]!s_dq_amount_btin(A4983,TODAY()-1,100000000)</f>
        <v>9.4891138700000006</v>
      </c>
      <c r="Q4983" s="17">
        <f ca="1">[1]!s_dq_turn(A4983,TODAY()-1)</f>
        <v>1.7632760382958461</v>
      </c>
      <c r="R4983" s="2">
        <f>[1]!s_pq_amount(A4983,"20260101","",100000000)</f>
        <v>1404.3243229300001</v>
      </c>
      <c r="S4983" s="2">
        <f>[1]!s_pq_avgamount(A4983,"20260101","",100000000)</f>
        <v>12.8837093846789</v>
      </c>
      <c r="T4983" s="17">
        <f>[1]!s_ipo_dilutedpe(A4983)</f>
        <v>30.14</v>
      </c>
      <c r="U4983" s="12">
        <f>[1]!s_ipo_collection_total(A4983,100000000)</f>
        <v>5.28</v>
      </c>
      <c r="V4983" s="18">
        <f>[1]!s_val_pe_ttm(A4983,"")</f>
        <v>15.910294532775879</v>
      </c>
    </row>
    <row r="4984" spans="1:22" x14ac:dyDescent="0.3">
      <c r="A4984" s="12" t="s">
        <v>10112</v>
      </c>
      <c r="B4984" s="12" t="s">
        <v>10113</v>
      </c>
      <c r="C4984" s="16" t="str">
        <f>[1]!s_info_mkt(A4984)</f>
        <v>主板</v>
      </c>
      <c r="D4984" s="16" t="str">
        <f>[1]!s_ipo_listeddate(A4984)</f>
        <v>2017-05-15</v>
      </c>
      <c r="E4984" s="16" t="str">
        <f>[1]!s_info_industry_csrc2023(A4984,"",3)</f>
        <v>汽车制造业</v>
      </c>
      <c r="F4984" s="16">
        <f>[1]!s_is(A4984,83,"FY","YTD","20251231",1,"",100000000)</f>
        <v>60.304234869799998</v>
      </c>
      <c r="G4984" s="16">
        <f>[1]!s_is(A4984,83,"FY","YTD","20241231",1,"",100000000)</f>
        <v>59.0212732428</v>
      </c>
      <c r="H4984" s="16">
        <f>[1]!s_is(A4984,61,"FY","YTD","20251231",1,"",100000000)</f>
        <v>0.9493148213</v>
      </c>
      <c r="I4984" s="16">
        <f>[1]!s_is(A4984,61,"FY","YTD","20241231",1,"",100000000)</f>
        <v>1.5526001355000001</v>
      </c>
      <c r="J4984" s="16">
        <f>[1]!s_fa_roe(A4984,"20251231")</f>
        <v>5.8129999999999997</v>
      </c>
      <c r="K4984" s="16">
        <f>[1]!s_stmnote_rdexp(A4984,"20251231",1,10000)</f>
        <v>59570.446632000007</v>
      </c>
      <c r="L4984" s="16">
        <f>[1]!s_margin_tradingbalance(A4984,"",10000)</f>
        <v>0</v>
      </c>
      <c r="M4984" s="16">
        <f>[1]!s_margin_seclendingbalance(A4984,"",10000)</f>
        <v>0</v>
      </c>
      <c r="N4984" s="17">
        <f>[1]!s_val_ev(A4984,"",100000000)</f>
        <v>51.958555202400007</v>
      </c>
      <c r="O4984" s="17">
        <f>[1]!share_freesharesmv(A4984,"",100000000)</f>
        <v>28.7461290396</v>
      </c>
      <c r="P4984" s="17">
        <f ca="1">[1]!s_dq_amount_btin(A4984,TODAY()-1,100000000)</f>
        <v>1.8590056699999999</v>
      </c>
      <c r="Q4984" s="17">
        <f ca="1">[1]!s_dq_turn(A4984,TODAY()-1)</f>
        <v>3.5990955364694237</v>
      </c>
      <c r="R4984" s="2">
        <f>[1]!s_pq_amount(A4984,"20260101","",100000000)</f>
        <v>173.41341410999999</v>
      </c>
      <c r="S4984" s="2">
        <f>[1]!s_pq_avgamount(A4984,"20260101","",100000000)</f>
        <v>1.5909487533027524</v>
      </c>
      <c r="T4984" s="17">
        <f>[1]!s_ipo_dilutedpe(A4984)</f>
        <v>22.99</v>
      </c>
      <c r="U4984" s="12">
        <f>[1]!s_ipo_collection_total(A4984,100000000)</f>
        <v>5.655748</v>
      </c>
      <c r="V4984" s="18">
        <f>[1]!s_val_pe_ttm(A4984,"")</f>
        <v>84.045661926269531</v>
      </c>
    </row>
    <row r="4985" spans="1:22" x14ac:dyDescent="0.3">
      <c r="A4985" s="12" t="s">
        <v>10114</v>
      </c>
      <c r="B4985" s="12" t="s">
        <v>10115</v>
      </c>
      <c r="C4985" s="16" t="str">
        <f>[1]!s_info_mkt(A4985)</f>
        <v>主板</v>
      </c>
      <c r="D4985" s="16" t="str">
        <f>[1]!s_ipo_listeddate(A4985)</f>
        <v>2011-03-10</v>
      </c>
      <c r="E4985" s="16" t="str">
        <f>[1]!s_info_industry_csrc2023(A4985,"",3)</f>
        <v>专用设备制造业</v>
      </c>
      <c r="F4985" s="16">
        <f>[1]!s_is(A4985,83,"FY","YTD","20251231",1,"",100000000)</f>
        <v>25.451723917100001</v>
      </c>
      <c r="G4985" s="16">
        <f>[1]!s_is(A4985,83,"FY","YTD","20241231",1,"",100000000)</f>
        <v>24.6374258142</v>
      </c>
      <c r="H4985" s="16">
        <f>[1]!s_is(A4985,61,"FY","YTD","20251231",1,"",100000000)</f>
        <v>0.4697401276</v>
      </c>
      <c r="I4985" s="16">
        <f>[1]!s_is(A4985,61,"FY","YTD","20241231",1,"",100000000)</f>
        <v>0.24038746999999999</v>
      </c>
      <c r="J4985" s="16">
        <f>[1]!s_fa_roe(A4985,"20251231")</f>
        <v>28.960999999999999</v>
      </c>
      <c r="K4985" s="16">
        <f>[1]!s_stmnote_rdexp(A4985,"20251231",1,10000)</f>
        <v>8873.1167129999994</v>
      </c>
      <c r="L4985" s="16">
        <f>[1]!s_margin_tradingbalance(A4985,"",10000)</f>
        <v>6889.4648999999999</v>
      </c>
      <c r="M4985" s="16">
        <f>[1]!s_margin_seclendingbalance(A4985,"",10000)</f>
        <v>0</v>
      </c>
      <c r="N4985" s="17">
        <f>[1]!s_val_ev(A4985,"",100000000)</f>
        <v>40.110839075900003</v>
      </c>
      <c r="O4985" s="17">
        <f>[1]!share_freesharesmv(A4985,"",100000000)</f>
        <v>28.507757075900003</v>
      </c>
      <c r="P4985" s="17">
        <f ca="1">[1]!s_dq_amount_btin(A4985,TODAY()-1,100000000)</f>
        <v>1.3644373700000001</v>
      </c>
      <c r="Q4985" s="17">
        <f ca="1">[1]!s_dq_turn(A4985,TODAY()-1)</f>
        <v>3.3575678986709949</v>
      </c>
      <c r="R4985" s="2">
        <f>[1]!s_pq_amount(A4985,"20260101","",100000000)</f>
        <v>119.58851734</v>
      </c>
      <c r="S4985" s="2">
        <f>[1]!s_pq_avgamount(A4985,"20260101","",100000000)</f>
        <v>1.0971423609174313</v>
      </c>
      <c r="T4985" s="17">
        <f>[1]!s_ipo_dilutedpe(A4985)</f>
        <v>50.86</v>
      </c>
      <c r="U4985" s="12">
        <f>[1]!s_ipo_collection_total(A4985,100000000)</f>
        <v>14.16</v>
      </c>
      <c r="V4985" s="18">
        <f>[1]!s_val_pe_ttm(A4985,"")</f>
        <v>125.96910858154297</v>
      </c>
    </row>
    <row r="4986" spans="1:22" x14ac:dyDescent="0.3">
      <c r="A4986" s="12" t="s">
        <v>10116</v>
      </c>
      <c r="B4986" s="12" t="s">
        <v>10117</v>
      </c>
      <c r="C4986" s="16" t="str">
        <f>[1]!s_info_mkt(A4986)</f>
        <v>主板</v>
      </c>
      <c r="D4986" s="16" t="str">
        <f>[1]!s_ipo_listeddate(A4986)</f>
        <v>2010-10-15</v>
      </c>
      <c r="E4986" s="16" t="str">
        <f>[1]!s_info_industry_csrc2023(A4986,"",3)</f>
        <v>金属制品业</v>
      </c>
      <c r="F4986" s="16">
        <f>[1]!s_is(A4986,83,"FY","YTD","20251231",1,"",100000000)</f>
        <v>61.735502464600003</v>
      </c>
      <c r="G4986" s="16">
        <f>[1]!s_is(A4986,83,"FY","YTD","20241231",1,"",100000000)</f>
        <v>37.796505702099999</v>
      </c>
      <c r="H4986" s="16">
        <f>[1]!s_is(A4986,61,"FY","YTD","20251231",1,"",100000000)</f>
        <v>11.0329742475</v>
      </c>
      <c r="I4986" s="16">
        <f>[1]!s_is(A4986,61,"FY","YTD","20241231",1,"",100000000)</f>
        <v>4.7387486705999997</v>
      </c>
      <c r="J4986" s="16">
        <f>[1]!s_fa_roe(A4986,"20251231")</f>
        <v>14.1882</v>
      </c>
      <c r="K4986" s="16">
        <f>[1]!s_stmnote_rdexp(A4986,"20251231",1,10000)</f>
        <v>28817.799820999997</v>
      </c>
      <c r="L4986" s="16">
        <f>[1]!s_margin_tradingbalance(A4986,"",10000)</f>
        <v>64213.482000000004</v>
      </c>
      <c r="M4986" s="16">
        <f>[1]!s_margin_seclendingbalance(A4986,"",10000)</f>
        <v>122.9571</v>
      </c>
      <c r="N4986" s="17">
        <f>[1]!s_val_ev(A4986,"",100000000)</f>
        <v>427.240210023168</v>
      </c>
      <c r="O4986" s="17">
        <f>[1]!share_freesharesmv(A4986,"",100000000)</f>
        <v>222.01453555200001</v>
      </c>
      <c r="P4986" s="17">
        <f ca="1">[1]!s_dq_amount_btin(A4986,TODAY()-1,100000000)</f>
        <v>13.48478886</v>
      </c>
      <c r="Q4986" s="17">
        <f ca="1">[1]!s_dq_turn(A4986,TODAY()-1)</f>
        <v>3.609298389536912</v>
      </c>
      <c r="R4986" s="2">
        <f>[1]!s_pq_amount(A4986,"20260101","",100000000)</f>
        <v>1484.40087417</v>
      </c>
      <c r="S4986" s="2">
        <f>[1]!s_pq_avgamount(A4986,"20260101","",100000000)</f>
        <v>13.618356643761468</v>
      </c>
      <c r="T4986" s="17">
        <f>[1]!s_ipo_dilutedpe(A4986)</f>
        <v>50.79</v>
      </c>
      <c r="U4986" s="12">
        <f>[1]!s_ipo_collection_total(A4986,100000000)</f>
        <v>11.58</v>
      </c>
      <c r="V4986" s="18">
        <f>[1]!s_val_pe_ttm(A4986,"")</f>
        <v>32.920253753662109</v>
      </c>
    </row>
    <row r="4987" spans="1:22" x14ac:dyDescent="0.3">
      <c r="A4987" s="12" t="s">
        <v>10118</v>
      </c>
      <c r="B4987" s="12" t="s">
        <v>10119</v>
      </c>
      <c r="C4987" s="16" t="str">
        <f>[1]!s_info_mkt(A4987)</f>
        <v>主板</v>
      </c>
      <c r="D4987" s="16" t="str">
        <f>[1]!s_ipo_listeddate(A4987)</f>
        <v>2011-01-28</v>
      </c>
      <c r="E4987" s="16" t="str">
        <f>[1]!s_info_industry_csrc2023(A4987,"",3)</f>
        <v>其他金融业</v>
      </c>
      <c r="F4987" s="16">
        <f>[1]!s_is(A4987,83,"FY","YTD","20251231",1,"",100000000)</f>
        <v>8.2655726759999997</v>
      </c>
      <c r="G4987" s="16">
        <f>[1]!s_is(A4987,83,"FY","YTD","20241231",1,"",100000000)</f>
        <v>7.7085343602999998</v>
      </c>
      <c r="H4987" s="16">
        <f>[1]!s_is(A4987,61,"FY","YTD","20251231",1,"",100000000)</f>
        <v>-0.44025721670000001</v>
      </c>
      <c r="I4987" s="16">
        <f>[1]!s_is(A4987,61,"FY","YTD","20241231",1,"",100000000)</f>
        <v>-2.0127104965</v>
      </c>
      <c r="J4987" s="16">
        <f>[1]!s_fa_roe(A4987,"20251231")</f>
        <v>-3.1793</v>
      </c>
      <c r="K4987" s="16">
        <f>[1]!s_stmnote_rdexp(A4987,"20251231",1,10000)</f>
        <v>18511.454863999999</v>
      </c>
      <c r="L4987" s="16">
        <f>[1]!s_margin_tradingbalance(A4987,"",10000)</f>
        <v>78906.810100000002</v>
      </c>
      <c r="M4987" s="16">
        <f>[1]!s_margin_seclendingbalance(A4987,"",10000)</f>
        <v>104.432</v>
      </c>
      <c r="N4987" s="17">
        <f>[1]!s_val_ev(A4987,"",100000000)</f>
        <v>170.27209600000003</v>
      </c>
      <c r="O4987" s="17">
        <f>[1]!share_freesharesmv(A4987,"",100000000)</f>
        <v>85.217773230400013</v>
      </c>
      <c r="P4987" s="17">
        <f ca="1">[1]!s_dq_amount_btin(A4987,TODAY()-1,100000000)</f>
        <v>2.5239516399999999</v>
      </c>
      <c r="Q4987" s="17">
        <f ca="1">[1]!s_dq_turn(A4987,TODAY()-1)</f>
        <v>1.4663172394377528</v>
      </c>
      <c r="R4987" s="2">
        <f>[1]!s_pq_amount(A4987,"20260101","",100000000)</f>
        <v>497.04113050000001</v>
      </c>
      <c r="S4987" s="2">
        <f>[1]!s_pq_avgamount(A4987,"20260101","",100000000)</f>
        <v>4.560010371559633</v>
      </c>
      <c r="T4987" s="17">
        <f>[1]!s_ipo_dilutedpe(A4987)</f>
        <v>88.89</v>
      </c>
      <c r="U4987" s="12">
        <f>[1]!s_ipo_collection_total(A4987,100000000)</f>
        <v>25.52</v>
      </c>
      <c r="V4987" s="18">
        <f>[1]!s_val_pe_ttm(A4987,"")</f>
        <v>-224.07374572753906</v>
      </c>
    </row>
    <row r="4988" spans="1:22" x14ac:dyDescent="0.3">
      <c r="A4988" s="12" t="s">
        <v>511</v>
      </c>
      <c r="B4988" s="12" t="s">
        <v>512</v>
      </c>
      <c r="C4988" s="16" t="str">
        <f>[1]!s_info_mkt(A4988)</f>
        <v>北证</v>
      </c>
      <c r="D4988" s="16" t="str">
        <f>[1]!s_ipo_listeddate(A4988)</f>
        <v>2022-05-27</v>
      </c>
      <c r="E4988" s="16" t="str">
        <f>[1]!s_info_industry_csrc2023(A4988,"",3)</f>
        <v>计算机、通信和其他电子设备制造业</v>
      </c>
      <c r="F4988" s="16">
        <f>[1]!s_is(A4988,83,"FY","YTD","20251231",1,"",100000000)</f>
        <v>5.1419086323999998</v>
      </c>
      <c r="G4988" s="16">
        <f>[1]!s_is(A4988,83,"FY","YTD","20241231",1,"",100000000)</f>
        <v>6.2068136752999994</v>
      </c>
      <c r="H4988" s="16">
        <f>[1]!s_is(A4988,61,"FY","YTD","20251231",1,"",100000000)</f>
        <v>-0.13642168609999999</v>
      </c>
      <c r="I4988" s="16">
        <f>[1]!s_is(A4988,61,"FY","YTD","20241231",1,"",100000000)</f>
        <v>0.1944420499</v>
      </c>
      <c r="J4988" s="16">
        <f>[1]!s_fa_roe(A4988,"20251231")</f>
        <v>-5.3183999999999996</v>
      </c>
      <c r="K4988" s="16">
        <f>[1]!s_stmnote_rdexp(A4988,"20251231",1,10000)</f>
        <v>2440.2628420000001</v>
      </c>
      <c r="L4988" s="16">
        <f>[1]!s_margin_tradingbalance(A4988,"",10000)</f>
        <v>268.39580000000001</v>
      </c>
      <c r="M4988" s="16">
        <f>[1]!s_margin_seclendingbalance(A4988,"",10000)</f>
        <v>0</v>
      </c>
      <c r="N4988" s="17">
        <f>[1]!s_val_ev(A4988,"",100000000)</f>
        <v>7.2725179155000008</v>
      </c>
      <c r="O4988" s="17">
        <f>[1]!share_freesharesmv(A4988,"",100000000)</f>
        <v>3.1253106090000005</v>
      </c>
      <c r="P4988" s="17">
        <f ca="1">[1]!s_dq_amount_btin(A4988,TODAY()-1,100000000)</f>
        <v>8.4292359999999997E-2</v>
      </c>
      <c r="Q4988" s="17">
        <f ca="1">[1]!s_dq_turn(A4988,TODAY()-1)</f>
        <v>1.9222295964207761</v>
      </c>
      <c r="R4988" s="2">
        <f>[1]!s_pq_amount(A4988,"20260101","",100000000)</f>
        <v>13.29420665</v>
      </c>
      <c r="S4988" s="2">
        <f>[1]!s_pq_avgamount(A4988,"20260101","",100000000)</f>
        <v>0.12196519862385322</v>
      </c>
      <c r="T4988" s="17">
        <f>[1]!s_ipo_dilutedpe(A4988)</f>
        <v>25.82</v>
      </c>
      <c r="U4988" s="12">
        <f>[1]!s_ipo_collection_total(A4988,100000000)</f>
        <v>1.0647</v>
      </c>
      <c r="V4988" s="18">
        <f>[1]!s_val_pe_ttm(A4988,"")</f>
        <v>-31.768121719360352</v>
      </c>
    </row>
    <row r="4989" spans="1:22" x14ac:dyDescent="0.3">
      <c r="A4989" s="12" t="s">
        <v>10120</v>
      </c>
      <c r="B4989" s="12" t="s">
        <v>10121</v>
      </c>
      <c r="C4989" s="16" t="str">
        <f>[1]!s_info_mkt(A4989)</f>
        <v>主板</v>
      </c>
      <c r="D4989" s="16" t="str">
        <f>[1]!s_ipo_listeddate(A4989)</f>
        <v>2015-12-30</v>
      </c>
      <c r="E4989" s="16" t="str">
        <f>[1]!s_info_industry_csrc2023(A4989,"",3)</f>
        <v>房地产业</v>
      </c>
      <c r="F4989" s="16">
        <f>[1]!s_is(A4989,83,"FY","YTD","20251231",1,"",100000000)</f>
        <v>1547.2797700592002</v>
      </c>
      <c r="G4989" s="16">
        <f>[1]!s_is(A4989,83,"FY","YTD","20241231",1,"",100000000)</f>
        <v>1789.4754656885998</v>
      </c>
      <c r="H4989" s="16">
        <f>[1]!s_is(A4989,61,"FY","YTD","20251231",1,"",100000000)</f>
        <v>10.237843206200001</v>
      </c>
      <c r="I4989" s="16">
        <f>[1]!s_is(A4989,61,"FY","YTD","20241231",1,"",100000000)</f>
        <v>40.385715643699996</v>
      </c>
      <c r="J4989" s="16">
        <f>[1]!s_fa_roe(A4989,"20251231")</f>
        <v>0.98129999999999995</v>
      </c>
      <c r="K4989" s="16">
        <f>[1]!s_stmnote_rdexp(A4989,"20251231",1,10000)</f>
        <v>19713.8603</v>
      </c>
      <c r="L4989" s="16">
        <f>[1]!s_margin_tradingbalance(A4989,"",10000)</f>
        <v>77148.690900000001</v>
      </c>
      <c r="M4989" s="16">
        <f>[1]!s_margin_seclendingbalance(A4989,"",10000)</f>
        <v>394.04489999999998</v>
      </c>
      <c r="N4989" s="17">
        <f>[1]!s_val_ev(A4989,"",100000000)</f>
        <v>653.66233239749999</v>
      </c>
      <c r="O4989" s="17">
        <f>[1]!share_freesharesmv(A4989,"",100000000)</f>
        <v>236.46597694499999</v>
      </c>
      <c r="P4989" s="17">
        <f ca="1">[1]!s_dq_amount_btin(A4989,TODAY()-1,100000000)</f>
        <v>4.4856879699999999</v>
      </c>
      <c r="Q4989" s="17">
        <f ca="1">[1]!s_dq_turn(A4989,TODAY()-1)</f>
        <v>0.72988911029215686</v>
      </c>
      <c r="R4989" s="2">
        <f>[1]!s_pq_amount(A4989,"20260101","",100000000)</f>
        <v>672.47995231000004</v>
      </c>
      <c r="S4989" s="2">
        <f>[1]!s_pq_avgamount(A4989,"20260101","",100000000)</f>
        <v>6.169540846880734</v>
      </c>
      <c r="T4989" s="17">
        <f>[1]!s_ipo_dilutedpe(A4989)</f>
        <v>34.7059</v>
      </c>
      <c r="U4989" s="12">
        <f>[1]!s_ipo_collection_total(A4989,100000000)</f>
        <v>0</v>
      </c>
      <c r="V4989" s="18">
        <f>[1]!s_val_pe_ttm(A4989,"")</f>
        <v>105.86251831054688</v>
      </c>
    </row>
    <row r="4990" spans="1:22" x14ac:dyDescent="0.3">
      <c r="A4990" s="12" t="s">
        <v>10122</v>
      </c>
      <c r="B4990" s="12" t="s">
        <v>10123</v>
      </c>
      <c r="C4990" s="16" t="str">
        <f>[1]!s_info_mkt(A4990)</f>
        <v>科创板</v>
      </c>
      <c r="D4990" s="16" t="str">
        <f>[1]!s_ipo_listeddate(A4990)</f>
        <v>2025-01-22</v>
      </c>
      <c r="E4990" s="16" t="str">
        <f>[1]!s_info_industry_csrc2023(A4990,"",3)</f>
        <v>计算机、通信和其他电子设备制造业</v>
      </c>
      <c r="F4990" s="16">
        <f>[1]!s_is(A4990,83,"FY","YTD","20251231",1,"",100000000)</f>
        <v>14.749813017599999</v>
      </c>
      <c r="G4990" s="16">
        <f>[1]!s_is(A4990,83,"FY","YTD","20241231",1,"",100000000)</f>
        <v>11.370037079500001</v>
      </c>
      <c r="H4990" s="16">
        <f>[1]!s_is(A4990,61,"FY","YTD","20251231",1,"",100000000)</f>
        <v>2.0681755911000002</v>
      </c>
      <c r="I4990" s="16">
        <f>[1]!s_is(A4990,61,"FY","YTD","20241231",1,"",100000000)</f>
        <v>1.5947374834000001</v>
      </c>
      <c r="J4990" s="16">
        <f>[1]!s_fa_roe(A4990,"20251231")</f>
        <v>8.7917000000000005</v>
      </c>
      <c r="K4990" s="16">
        <f>[1]!s_stmnote_rdexp(A4990,"20251231",1,10000)</f>
        <v>9291.3253640000003</v>
      </c>
      <c r="L4990" s="16">
        <f>[1]!s_margin_tradingbalance(A4990,"",10000)</f>
        <v>88986.263099999996</v>
      </c>
      <c r="M4990" s="16">
        <f>[1]!s_margin_seclendingbalance(A4990,"",10000)</f>
        <v>97.686400000000006</v>
      </c>
      <c r="N4990" s="17">
        <f>[1]!s_val_ev(A4990,"",100000000)</f>
        <v>395.13600000000002</v>
      </c>
      <c r="O4990" s="17">
        <f>[1]!share_freesharesmv(A4990,"",100000000)</f>
        <v>172.5976</v>
      </c>
      <c r="P4990" s="17">
        <f ca="1">[1]!s_dq_amount_btin(A4990,TODAY()-1,100000000)</f>
        <v>20.411461339999999</v>
      </c>
      <c r="Q4990" s="17">
        <f ca="1">[1]!s_dq_turn(A4990,TODAY()-1)</f>
        <v>10.120038957475995</v>
      </c>
      <c r="R4990" s="2">
        <f>[1]!s_pq_amount(A4990,"20260101","",100000000)</f>
        <v>844.5750395</v>
      </c>
      <c r="S4990" s="2">
        <f>[1]!s_pq_avgamount(A4990,"20260101","",100000000)</f>
        <v>7.7483948577981652</v>
      </c>
      <c r="T4990" s="17">
        <f>[1]!s_ipo_dilutedpe(A4990)</f>
        <v>40.46</v>
      </c>
      <c r="U4990" s="12">
        <f>[1]!s_ipo_collection_total(A4990,100000000)</f>
        <v>11.68</v>
      </c>
      <c r="V4990" s="18">
        <f>[1]!s_val_pe_ttm(A4990,"")</f>
        <v>181.5997314453125</v>
      </c>
    </row>
    <row r="4991" spans="1:22" x14ac:dyDescent="0.3">
      <c r="A4991" s="12" t="s">
        <v>10124</v>
      </c>
      <c r="B4991" s="12" t="s">
        <v>10125</v>
      </c>
      <c r="C4991" s="16" t="str">
        <f>[1]!s_info_mkt(A4991)</f>
        <v>主板</v>
      </c>
      <c r="D4991" s="16" t="str">
        <f>[1]!s_ipo_listeddate(A4991)</f>
        <v>2001-04-12</v>
      </c>
      <c r="E4991" s="16" t="str">
        <f>[1]!s_info_industry_csrc2023(A4991,"",3)</f>
        <v>房地产业</v>
      </c>
      <c r="F4991" s="16">
        <f>[1]!s_is(A4991,83,"FY","YTD","20251231",1,"",100000000)</f>
        <v>358.58141679260001</v>
      </c>
      <c r="G4991" s="16">
        <f>[1]!s_is(A4991,83,"FY","YTD","20241231",1,"",100000000)</f>
        <v>753.43746673020007</v>
      </c>
      <c r="H4991" s="16">
        <f>[1]!s_is(A4991,61,"FY","YTD","20251231",1,"",100000000)</f>
        <v>-132.81344097030001</v>
      </c>
      <c r="I4991" s="16">
        <f>[1]!s_is(A4991,61,"FY","YTD","20241231",1,"",100000000)</f>
        <v>-61.150842283199999</v>
      </c>
      <c r="J4991" s="16">
        <f>[1]!s_fa_roe(A4991,"20251231")</f>
        <v>-25.3734</v>
      </c>
      <c r="K4991" s="16">
        <f>[1]!s_stmnote_rdexp(A4991,"20251231",1,10000)</f>
        <v>3561.154008</v>
      </c>
      <c r="L4991" s="16">
        <f>[1]!s_margin_tradingbalance(A4991,"",10000)</f>
        <v>92811.816999999995</v>
      </c>
      <c r="M4991" s="16">
        <f>[1]!s_margin_seclendingbalance(A4991,"",10000)</f>
        <v>35.252899999999997</v>
      </c>
      <c r="N4991" s="17">
        <f>[1]!s_val_ev(A4991,"",100000000)</f>
        <v>105.1897972276</v>
      </c>
      <c r="O4991" s="17">
        <f>[1]!share_freesharesmv(A4991,"",100000000)</f>
        <v>65.608515945500002</v>
      </c>
      <c r="P4991" s="17">
        <f ca="1">[1]!s_dq_amount_btin(A4991,TODAY()-1,100000000)</f>
        <v>1.71195195</v>
      </c>
      <c r="Q4991" s="17">
        <f ca="1">[1]!s_dq_turn(A4991,TODAY()-1)</f>
        <v>1.6065480867345876</v>
      </c>
      <c r="R4991" s="2">
        <f>[1]!s_pq_amount(A4991,"20260101","",100000000)</f>
        <v>302.74407647999999</v>
      </c>
      <c r="S4991" s="2">
        <f>[1]!s_pq_avgamount(A4991,"20260101","",100000000)</f>
        <v>2.7774685915596331</v>
      </c>
      <c r="T4991" s="17">
        <f>[1]!s_ipo_dilutedpe(A4991)</f>
        <v>31.2</v>
      </c>
      <c r="U4991" s="12">
        <f>[1]!s_ipo_collection_total(A4991,100000000)</f>
        <v>8.4779999999999998</v>
      </c>
      <c r="V4991" s="18">
        <f>[1]!s_val_pe_ttm(A4991,"")</f>
        <v>-0.79071319103240967</v>
      </c>
    </row>
    <row r="4992" spans="1:22" x14ac:dyDescent="0.3">
      <c r="A4992" s="12" t="s">
        <v>10126</v>
      </c>
      <c r="B4992" s="12" t="s">
        <v>10127</v>
      </c>
      <c r="C4992" s="16" t="str">
        <f>[1]!s_info_mkt(A4992)</f>
        <v>创业板</v>
      </c>
      <c r="D4992" s="16" t="str">
        <f>[1]!s_ipo_listeddate(A4992)</f>
        <v>2015-06-30</v>
      </c>
      <c r="E4992" s="16" t="str">
        <f>[1]!s_info_industry_csrc2023(A4992,"",3)</f>
        <v>化学原料和化学制品制造业</v>
      </c>
      <c r="F4992" s="16">
        <f>[1]!s_is(A4992,83,"FY","YTD","20251231",1,"",100000000)</f>
        <v>14.104323558800001</v>
      </c>
      <c r="G4992" s="16">
        <f>[1]!s_is(A4992,83,"FY","YTD","20241231",1,"",100000000)</f>
        <v>14.110069107499999</v>
      </c>
      <c r="H4992" s="16">
        <f>[1]!s_is(A4992,61,"FY","YTD","20251231",1,"",100000000)</f>
        <v>1.3133070089000001</v>
      </c>
      <c r="I4992" s="16">
        <f>[1]!s_is(A4992,61,"FY","YTD","20241231",1,"",100000000)</f>
        <v>1.9155196463999999</v>
      </c>
      <c r="J4992" s="16">
        <f>[1]!s_fa_roe(A4992,"20251231")</f>
        <v>5.4318</v>
      </c>
      <c r="K4992" s="16">
        <f>[1]!s_stmnote_rdexp(A4992,"20251231",1,10000)</f>
        <v>8305.328845</v>
      </c>
      <c r="L4992" s="16">
        <f>[1]!s_margin_tradingbalance(A4992,"",10000)</f>
        <v>28852.265100000001</v>
      </c>
      <c r="M4992" s="16">
        <f>[1]!s_margin_seclendingbalance(A4992,"",10000)</f>
        <v>20.134399999999999</v>
      </c>
      <c r="N4992" s="17">
        <f>[1]!s_val_ev(A4992,"",100000000)</f>
        <v>54.401853643199999</v>
      </c>
      <c r="O4992" s="17">
        <f>[1]!share_freesharesmv(A4992,"",100000000)</f>
        <v>34.830081983200003</v>
      </c>
      <c r="P4992" s="17">
        <f ca="1">[1]!s_dq_amount_btin(A4992,TODAY()-1,100000000)</f>
        <v>4.6340289800000001</v>
      </c>
      <c r="Q4992" s="17">
        <f ca="1">[1]!s_dq_turn(A4992,TODAY()-1)</f>
        <v>8.4805374752895464</v>
      </c>
      <c r="R4992" s="2">
        <f>[1]!s_pq_amount(A4992,"20260101","",100000000)</f>
        <v>219.26882368</v>
      </c>
      <c r="S4992" s="2">
        <f>[1]!s_pq_avgamount(A4992,"20260101","",100000000)</f>
        <v>2.0116405842201837</v>
      </c>
      <c r="T4992" s="17">
        <f>[1]!s_ipo_dilutedpe(A4992)</f>
        <v>22.95</v>
      </c>
      <c r="U4992" s="12">
        <f>[1]!s_ipo_collection_total(A4992,100000000)</f>
        <v>1.8260000000000001</v>
      </c>
      <c r="V4992" s="18">
        <f>[1]!s_val_pe_ttm(A4992,"")</f>
        <v>47.933280944824219</v>
      </c>
    </row>
    <row r="4993" spans="1:22" x14ac:dyDescent="0.3">
      <c r="A4993" s="12" t="s">
        <v>10128</v>
      </c>
      <c r="B4993" s="12" t="s">
        <v>10129</v>
      </c>
      <c r="C4993" s="16" t="str">
        <f>[1]!s_info_mkt(A4993)</f>
        <v>主板</v>
      </c>
      <c r="D4993" s="16" t="str">
        <f>[1]!s_ipo_listeddate(A4993)</f>
        <v>2009-11-27</v>
      </c>
      <c r="E4993" s="16" t="str">
        <f>[1]!s_info_industry_csrc2023(A4993,"",3)</f>
        <v>电力、热力生产和供应业</v>
      </c>
      <c r="F4993" s="16">
        <f>[1]!s_is(A4993,83,"FY","YTD","20251231",1,"",100000000)</f>
        <v>3.4249665385000001</v>
      </c>
      <c r="G4993" s="16">
        <f>[1]!s_is(A4993,83,"FY","YTD","20241231",1,"",100000000)</f>
        <v>8.7689168376999991</v>
      </c>
      <c r="H4993" s="16">
        <f>[1]!s_is(A4993,61,"FY","YTD","20251231",1,"",100000000)</f>
        <v>-0.75872416819999988</v>
      </c>
      <c r="I4993" s="16">
        <f>[1]!s_is(A4993,61,"FY","YTD","20241231",1,"",100000000)</f>
        <v>-36.034750275500002</v>
      </c>
      <c r="J4993" s="16">
        <f>[1]!s_fa_roe(A4993,"20251231")</f>
        <v>-3.8443000000000001</v>
      </c>
      <c r="K4993" s="16">
        <f>[1]!s_stmnote_rdexp(A4993,"20251231",1,10000)</f>
        <v>0</v>
      </c>
      <c r="L4993" s="16">
        <f>[1]!s_margin_tradingbalance(A4993,"",10000)</f>
        <v>15687.269200000001</v>
      </c>
      <c r="M4993" s="16">
        <f>[1]!s_margin_seclendingbalance(A4993,"",10000)</f>
        <v>2.3317999999999999</v>
      </c>
      <c r="N4993" s="17">
        <f>[1]!s_val_ev(A4993,"",100000000)</f>
        <v>139.78420532609999</v>
      </c>
      <c r="O4993" s="17">
        <f>[1]!share_freesharesmv(A4993,"",100000000)</f>
        <v>67.179982348500005</v>
      </c>
      <c r="P4993" s="17">
        <f ca="1">[1]!s_dq_amount_btin(A4993,TODAY()-1,100000000)</f>
        <v>2.31300002</v>
      </c>
      <c r="Q4993" s="17">
        <f ca="1">[1]!s_dq_turn(A4993,TODAY()-1)</f>
        <v>2.2377736868749971</v>
      </c>
      <c r="R4993" s="2">
        <f>[1]!s_pq_amount(A4993,"20260101","",100000000)</f>
        <v>754.77490904000001</v>
      </c>
      <c r="S4993" s="2">
        <f>[1]!s_pq_avgamount(A4993,"20260101","",100000000)</f>
        <v>6.9245404499082568</v>
      </c>
      <c r="T4993" s="17">
        <f>[1]!s_ipo_dilutedpe(A4993)</f>
        <v>50.96</v>
      </c>
      <c r="U4993" s="12">
        <f>[1]!s_ipo_collection_total(A4993,100000000)</f>
        <v>8.4969999999999999</v>
      </c>
      <c r="V4993" s="18">
        <f>[1]!s_val_pe_ttm(A4993,"")</f>
        <v>-164.78977966308594</v>
      </c>
    </row>
    <row r="4994" spans="1:22" x14ac:dyDescent="0.3">
      <c r="A4994" s="12" t="s">
        <v>513</v>
      </c>
      <c r="B4994" s="12" t="s">
        <v>514</v>
      </c>
      <c r="C4994" s="16" t="str">
        <f>[1]!s_info_mkt(A4994)</f>
        <v>北证</v>
      </c>
      <c r="D4994" s="16" t="str">
        <f>[1]!s_ipo_listeddate(A4994)</f>
        <v>2023-07-10</v>
      </c>
      <c r="E4994" s="16" t="str">
        <f>[1]!s_info_industry_csrc2023(A4994,"",3)</f>
        <v>软件和信息技术服务业</v>
      </c>
      <c r="F4994" s="16">
        <f>[1]!s_is(A4994,83,"FY","YTD","20251231",1,"",100000000)</f>
        <v>1.8620969206</v>
      </c>
      <c r="G4994" s="16">
        <f>[1]!s_is(A4994,83,"FY","YTD","20241231",1,"",100000000)</f>
        <v>2.1005099244999998</v>
      </c>
      <c r="H4994" s="16">
        <f>[1]!s_is(A4994,61,"FY","YTD","20251231",1,"",100000000)</f>
        <v>-0.38866953020000006</v>
      </c>
      <c r="I4994" s="16">
        <f>[1]!s_is(A4994,61,"FY","YTD","20241231",1,"",100000000)</f>
        <v>0.12018742710000001</v>
      </c>
      <c r="J4994" s="16">
        <f>[1]!s_fa_roe(A4994,"20251231")</f>
        <v>-10.669600000000001</v>
      </c>
      <c r="K4994" s="16">
        <f>[1]!s_stmnote_rdexp(A4994,"20251231",1,10000)</f>
        <v>2673.0909499999998</v>
      </c>
      <c r="L4994" s="16">
        <f>[1]!s_margin_tradingbalance(A4994,"",10000)</f>
        <v>2840.5227</v>
      </c>
      <c r="M4994" s="16">
        <f>[1]!s_margin_seclendingbalance(A4994,"",10000)</f>
        <v>0</v>
      </c>
      <c r="N4994" s="17">
        <f>[1]!s_val_ev(A4994,"",100000000)</f>
        <v>19.415038500000001</v>
      </c>
      <c r="O4994" s="17">
        <f>[1]!share_freesharesmv(A4994,"",100000000)</f>
        <v>7.8208970363999999</v>
      </c>
      <c r="P4994" s="17">
        <f ca="1">[1]!s_dq_amount_btin(A4994,TODAY()-1,100000000)</f>
        <v>0.47526648999999999</v>
      </c>
      <c r="Q4994" s="17">
        <f ca="1">[1]!s_dq_turn(A4994,TODAY()-1)</f>
        <v>3.8861099130128642</v>
      </c>
      <c r="R4994" s="2">
        <f>[1]!s_pq_amount(A4994,"20260101","",100000000)</f>
        <v>81.84555641</v>
      </c>
      <c r="S4994" s="2">
        <f>[1]!s_pq_avgamount(A4994,"20260101","",100000000)</f>
        <v>0.75087666431192668</v>
      </c>
      <c r="T4994" s="17">
        <f>[1]!s_ipo_dilutedpe(A4994)</f>
        <v>18.48</v>
      </c>
      <c r="U4994" s="12">
        <f>[1]!s_ipo_collection_total(A4994,100000000)</f>
        <v>1.31307</v>
      </c>
      <c r="V4994" s="18">
        <f>[1]!s_val_pe_ttm(A4994,"")</f>
        <v>-50.548679351806641</v>
      </c>
    </row>
    <row r="4995" spans="1:22" x14ac:dyDescent="0.3">
      <c r="A4995" s="12" t="s">
        <v>515</v>
      </c>
      <c r="B4995" s="12" t="s">
        <v>516</v>
      </c>
      <c r="C4995" s="16" t="str">
        <f>[1]!s_info_mkt(A4995)</f>
        <v>北证</v>
      </c>
      <c r="D4995" s="16" t="str">
        <f>[1]!s_ipo_listeddate(A4995)</f>
        <v>2020-07-27</v>
      </c>
      <c r="E4995" s="16" t="str">
        <f>[1]!s_info_industry_csrc2023(A4995,"",3)</f>
        <v>专业技术服务业</v>
      </c>
      <c r="F4995" s="16">
        <f>[1]!s_is(A4995,83,"FY","YTD","20251231",1,"",100000000)</f>
        <v>4.6578192062000001</v>
      </c>
      <c r="G4995" s="16">
        <f>[1]!s_is(A4995,83,"FY","YTD","20241231",1,"",100000000)</f>
        <v>5.5681582063999997</v>
      </c>
      <c r="H4995" s="16">
        <f>[1]!s_is(A4995,61,"FY","YTD","20251231",1,"",100000000)</f>
        <v>-0.39893575520000002</v>
      </c>
      <c r="I4995" s="16">
        <f>[1]!s_is(A4995,61,"FY","YTD","20241231",1,"",100000000)</f>
        <v>-0.30172101350000002</v>
      </c>
      <c r="J4995" s="16">
        <f>[1]!s_fa_roe(A4995,"20251231")</f>
        <v>-29.190200000000001</v>
      </c>
      <c r="K4995" s="16">
        <f>[1]!s_stmnote_rdexp(A4995,"20251231",1,10000)</f>
        <v>1267.0930619999999</v>
      </c>
      <c r="L4995" s="16">
        <f>[1]!s_margin_tradingbalance(A4995,"",10000)</f>
        <v>251.48490000000001</v>
      </c>
      <c r="M4995" s="16">
        <f>[1]!s_margin_seclendingbalance(A4995,"",10000)</f>
        <v>0</v>
      </c>
      <c r="N4995" s="17">
        <f>[1]!s_val_ev(A4995,"",100000000)</f>
        <v>6.1186543999999996</v>
      </c>
      <c r="O4995" s="17">
        <f>[1]!share_freesharesmv(A4995,"",100000000)</f>
        <v>3.5220652800000005</v>
      </c>
      <c r="P4995" s="17">
        <f ca="1">[1]!s_dq_amount_btin(A4995,TODAY()-1,100000000)</f>
        <v>7.6295290000000002E-2</v>
      </c>
      <c r="Q4995" s="17">
        <f ca="1">[1]!s_dq_turn(A4995,TODAY()-1)</f>
        <v>1.4982012029240581</v>
      </c>
      <c r="R4995" s="2">
        <f>[1]!s_pq_amount(A4995,"20260101","",100000000)</f>
        <v>12.10333533</v>
      </c>
      <c r="S4995" s="2">
        <f>[1]!s_pq_avgamount(A4995,"20260101","",100000000)</f>
        <v>0.11103977366972476</v>
      </c>
      <c r="T4995" s="17">
        <f>[1]!s_ipo_dilutedpe(A4995)</f>
        <v>27.41</v>
      </c>
      <c r="U4995" s="12">
        <f>[1]!s_ipo_collection_total(A4995,100000000)</f>
        <v>1.0009600000000001</v>
      </c>
      <c r="V4995" s="18">
        <f>[1]!s_val_pe_ttm(A4995,"")</f>
        <v>-13.330235481262207</v>
      </c>
    </row>
    <row r="4996" spans="1:22" x14ac:dyDescent="0.3">
      <c r="A4996" s="12" t="s">
        <v>10130</v>
      </c>
      <c r="B4996" s="12" t="s">
        <v>10131</v>
      </c>
      <c r="C4996" s="16" t="str">
        <f>[1]!s_info_mkt(A4996)</f>
        <v>主板</v>
      </c>
      <c r="D4996" s="16" t="str">
        <f>[1]!s_ipo_listeddate(A4996)</f>
        <v>2016-08-26</v>
      </c>
      <c r="E4996" s="16" t="str">
        <f>[1]!s_info_industry_csrc2023(A4996,"",3)</f>
        <v>化学原料和化学制品制造业</v>
      </c>
      <c r="F4996" s="16">
        <f>[1]!s_is(A4996,83,"FY","YTD","20251231",1,"",100000000)</f>
        <v>19.1183485643</v>
      </c>
      <c r="G4996" s="16">
        <f>[1]!s_is(A4996,83,"FY","YTD","20241231",1,"",100000000)</f>
        <v>19.565035161600001</v>
      </c>
      <c r="H4996" s="16">
        <f>[1]!s_is(A4996,61,"FY","YTD","20251231",1,"",100000000)</f>
        <v>1.4170713819</v>
      </c>
      <c r="I4996" s="16">
        <f>[1]!s_is(A4996,61,"FY","YTD","20241231",1,"",100000000)</f>
        <v>2.2163487163999998</v>
      </c>
      <c r="J4996" s="16">
        <f>[1]!s_fa_roe(A4996,"20251231")</f>
        <v>6.4375999999999998</v>
      </c>
      <c r="K4996" s="16">
        <f>[1]!s_stmnote_rdexp(A4996,"20251231",1,10000)</f>
        <v>8561.8722629999993</v>
      </c>
      <c r="L4996" s="16">
        <f>[1]!s_margin_tradingbalance(A4996,"",10000)</f>
        <v>19443.5137</v>
      </c>
      <c r="M4996" s="16">
        <f>[1]!s_margin_seclendingbalance(A4996,"",10000)</f>
        <v>24.373799999999999</v>
      </c>
      <c r="N4996" s="17">
        <f>[1]!s_val_ev(A4996,"",100000000)</f>
        <v>82.81211648099999</v>
      </c>
      <c r="O4996" s="17">
        <f>[1]!share_freesharesmv(A4996,"",100000000)</f>
        <v>48.575132268000004</v>
      </c>
      <c r="P4996" s="17">
        <f ca="1">[1]!s_dq_amount_btin(A4996,TODAY()-1,100000000)</f>
        <v>2.7586949000000001</v>
      </c>
      <c r="Q4996" s="17">
        <f ca="1">[1]!s_dq_turn(A4996,TODAY()-1)</f>
        <v>3.5803633917433149</v>
      </c>
      <c r="R4996" s="2">
        <f>[1]!s_pq_amount(A4996,"20260101","",100000000)</f>
        <v>367.54765834</v>
      </c>
      <c r="S4996" s="2">
        <f>[1]!s_pq_avgamount(A4996,"20260101","",100000000)</f>
        <v>3.3719968655045873</v>
      </c>
      <c r="T4996" s="17">
        <f>[1]!s_ipo_dilutedpe(A4996)</f>
        <v>22.98</v>
      </c>
      <c r="U4996" s="12">
        <f>[1]!s_ipo_collection_total(A4996,100000000)</f>
        <v>2.3764180000000001</v>
      </c>
      <c r="V4996" s="18">
        <f>[1]!s_val_pe_ttm(A4996,"")</f>
        <v>41.563007354736328</v>
      </c>
    </row>
    <row r="4997" spans="1:22" x14ac:dyDescent="0.3">
      <c r="A4997" s="12" t="s">
        <v>519</v>
      </c>
      <c r="B4997" s="12" t="s">
        <v>520</v>
      </c>
      <c r="C4997" s="16" t="str">
        <f>[1]!s_info_mkt(A4997)</f>
        <v>北证</v>
      </c>
      <c r="D4997" s="16" t="str">
        <f>[1]!s_ipo_listeddate(A4997)</f>
        <v>2023-05-25</v>
      </c>
      <c r="E4997" s="16" t="str">
        <f>[1]!s_info_industry_csrc2023(A4997,"",3)</f>
        <v>化学原料和化学制品制造业</v>
      </c>
      <c r="F4997" s="16">
        <f>[1]!s_is(A4997,83,"FY","YTD","20251231",1,"",100000000)</f>
        <v>4.2243149318000004</v>
      </c>
      <c r="G4997" s="16">
        <f>[1]!s_is(A4997,83,"FY","YTD","20241231",1,"",100000000)</f>
        <v>5.3959266363999996</v>
      </c>
      <c r="H4997" s="16">
        <f>[1]!s_is(A4997,61,"FY","YTD","20251231",1,"",100000000)</f>
        <v>-0.2596035921</v>
      </c>
      <c r="I4997" s="16">
        <f>[1]!s_is(A4997,61,"FY","YTD","20241231",1,"",100000000)</f>
        <v>-3.4527166499999998E-2</v>
      </c>
      <c r="J4997" s="16">
        <f>[1]!s_fa_roe(A4997,"20251231")</f>
        <v>-4.9764999999999997</v>
      </c>
      <c r="K4997" s="16">
        <f>[1]!s_stmnote_rdexp(A4997,"20251231",1,10000)</f>
        <v>2765.1650449999997</v>
      </c>
      <c r="L4997" s="16">
        <f>[1]!s_margin_tradingbalance(A4997,"",10000)</f>
        <v>431.02730000000003</v>
      </c>
      <c r="M4997" s="16">
        <f>[1]!s_margin_seclendingbalance(A4997,"",10000)</f>
        <v>0</v>
      </c>
      <c r="N4997" s="17">
        <f>[1]!s_val_ev(A4997,"",100000000)</f>
        <v>10.05888</v>
      </c>
      <c r="O4997" s="17">
        <f>[1]!share_freesharesmv(A4997,"",100000000)</f>
        <v>3.8473575386999999</v>
      </c>
      <c r="P4997" s="17">
        <f ca="1">[1]!s_dq_amount_btin(A4997,TODAY()-1,100000000)</f>
        <v>0.30271765</v>
      </c>
      <c r="Q4997" s="17">
        <f ca="1">[1]!s_dq_turn(A4997,TODAY()-1)</f>
        <v>4.695567599292235</v>
      </c>
      <c r="R4997" s="2">
        <f>[1]!s_pq_amount(A4997,"20260101","",100000000)</f>
        <v>80.63504605</v>
      </c>
      <c r="S4997" s="2">
        <f>[1]!s_pq_avgamount(A4997,"20260101","",100000000)</f>
        <v>0.73977106467889908</v>
      </c>
      <c r="T4997" s="17">
        <f>[1]!s_ipo_dilutedpe(A4997)</f>
        <v>16.36</v>
      </c>
      <c r="U4997" s="12">
        <f>[1]!s_ipo_collection_total(A4997,100000000)</f>
        <v>1.4176800000000001</v>
      </c>
      <c r="V4997" s="18">
        <f>[1]!s_val_pe_ttm(A4997,"")</f>
        <v>-51.024208068847656</v>
      </c>
    </row>
    <row r="4998" spans="1:22" x14ac:dyDescent="0.3">
      <c r="A4998" s="12" t="s">
        <v>517</v>
      </c>
      <c r="B4998" s="12" t="s">
        <v>518</v>
      </c>
      <c r="C4998" s="16" t="str">
        <f>[1]!s_info_mkt(A4998)</f>
        <v>北证</v>
      </c>
      <c r="D4998" s="16" t="str">
        <f>[1]!s_ipo_listeddate(A4998)</f>
        <v>2023-11-16</v>
      </c>
      <c r="E4998" s="16" t="str">
        <f>[1]!s_info_industry_csrc2023(A4998,"",3)</f>
        <v>家具制造业</v>
      </c>
      <c r="F4998" s="16">
        <f>[1]!s_is(A4998,83,"FY","YTD","20251231",1,"",100000000)</f>
        <v>2.9670064577999997</v>
      </c>
      <c r="G4998" s="16">
        <f>[1]!s_is(A4998,83,"FY","YTD","20241231",1,"",100000000)</f>
        <v>2.9539609417000001</v>
      </c>
      <c r="H4998" s="16">
        <f>[1]!s_is(A4998,61,"FY","YTD","20251231",1,"",100000000)</f>
        <v>0.1836985807</v>
      </c>
      <c r="I4998" s="16">
        <f>[1]!s_is(A4998,61,"FY","YTD","20241231",1,"",100000000)</f>
        <v>0.21221511739999999</v>
      </c>
      <c r="J4998" s="16">
        <f>[1]!s_fa_roe(A4998,"20251231")</f>
        <v>7.07</v>
      </c>
      <c r="K4998" s="16">
        <f>[1]!s_stmnote_rdexp(A4998,"20251231",1,10000)</f>
        <v>987.36169100000006</v>
      </c>
      <c r="L4998" s="16">
        <f>[1]!s_margin_tradingbalance(A4998,"",10000)</f>
        <v>292.99799999999999</v>
      </c>
      <c r="M4998" s="16">
        <f>[1]!s_margin_seclendingbalance(A4998,"",10000)</f>
        <v>0</v>
      </c>
      <c r="N4998" s="17">
        <f>[1]!s_val_ev(A4998,"",100000000)</f>
        <v>8.9532743999999997</v>
      </c>
      <c r="O4998" s="17">
        <f>[1]!share_freesharesmv(A4998,"",100000000)</f>
        <v>2.7456918955000003</v>
      </c>
      <c r="P4998" s="17">
        <f ca="1">[1]!s_dq_amount_btin(A4998,TODAY()-1,100000000)</f>
        <v>4.6115929999999999E-2</v>
      </c>
      <c r="Q4998" s="17">
        <f ca="1">[1]!s_dq_turn(A4998,TODAY()-1)</f>
        <v>1.4980892127414258</v>
      </c>
      <c r="R4998" s="2">
        <f>[1]!s_pq_amount(A4998,"20260101","",100000000)</f>
        <v>16.631959519999999</v>
      </c>
      <c r="S4998" s="2">
        <f>[1]!s_pq_avgamount(A4998,"20260101","",100000000)</f>
        <v>0.15258678458715597</v>
      </c>
      <c r="T4998" s="17">
        <f>[1]!s_ipo_dilutedpe(A4998)</f>
        <v>11.77</v>
      </c>
      <c r="U4998" s="12">
        <f>[1]!s_ipo_collection_total(A4998,100000000)</f>
        <v>1.2143999999999999</v>
      </c>
      <c r="V4998" s="18">
        <f>[1]!s_val_pe_ttm(A4998,"")</f>
        <v>52.531948089599609</v>
      </c>
    </row>
    <row r="4999" spans="1:22" x14ac:dyDescent="0.3">
      <c r="A4999" s="12" t="s">
        <v>10132</v>
      </c>
      <c r="B4999" s="12" t="s">
        <v>10133</v>
      </c>
      <c r="C4999" s="16" t="str">
        <f>[1]!s_info_mkt(A4999)</f>
        <v>主板</v>
      </c>
      <c r="D4999" s="16" t="str">
        <f>[1]!s_ipo_listeddate(A4999)</f>
        <v>2004-07-13</v>
      </c>
      <c r="E4999" s="16" t="str">
        <f>[1]!s_info_industry_csrc2023(A4999,"",3)</f>
        <v>农副食品加工业</v>
      </c>
      <c r="F4999" s="16">
        <f>[1]!s_is(A4999,83,"FY","YTD","20251231",1,"",100000000)</f>
        <v>11.625381556400001</v>
      </c>
      <c r="G4999" s="16">
        <f>[1]!s_is(A4999,83,"FY","YTD","20241231",1,"",100000000)</f>
        <v>10.2154006621</v>
      </c>
      <c r="H4999" s="16">
        <f>[1]!s_is(A4999,61,"FY","YTD","20251231",1,"",100000000)</f>
        <v>0.56942009370000002</v>
      </c>
      <c r="I4999" s="16">
        <f>[1]!s_is(A4999,61,"FY","YTD","20241231",1,"",100000000)</f>
        <v>0.51698765520000001</v>
      </c>
      <c r="J4999" s="16">
        <f>[1]!s_fa_roe(A4999,"20251231")</f>
        <v>2.6292</v>
      </c>
      <c r="K4999" s="16">
        <f>[1]!s_stmnote_rdexp(A4999,"20251231",1,10000)</f>
        <v>38.745901000000003</v>
      </c>
      <c r="L4999" s="16">
        <f>[1]!s_margin_tradingbalance(A4999,"",10000)</f>
        <v>9329.3050999999996</v>
      </c>
      <c r="M4999" s="16">
        <f>[1]!s_margin_seclendingbalance(A4999,"",10000)</f>
        <v>16.116299999999999</v>
      </c>
      <c r="N4999" s="17">
        <f>[1]!s_val_ev(A4999,"",100000000)</f>
        <v>21.040614543499998</v>
      </c>
      <c r="O4999" s="17">
        <f>[1]!share_freesharesmv(A4999,"",100000000)</f>
        <v>8.0899546081999993</v>
      </c>
      <c r="P4999" s="17">
        <f ca="1">[1]!s_dq_amount_btin(A4999,TODAY()-1,100000000)</f>
        <v>0.16823455000000001</v>
      </c>
      <c r="Q4999" s="17">
        <f ca="1">[1]!s_dq_turn(A4999,TODAY()-1)</f>
        <v>0.7881511509901683</v>
      </c>
      <c r="R4999" s="2">
        <f>[1]!s_pq_amount(A4999,"20260101","",100000000)</f>
        <v>89.868934620000005</v>
      </c>
      <c r="S4999" s="2">
        <f>[1]!s_pq_avgamount(A4999,"20260101","",100000000)</f>
        <v>0.83211976499999996</v>
      </c>
      <c r="T4999" s="17">
        <f>[1]!s_ipo_dilutedpe(A4999)</f>
        <v>15</v>
      </c>
      <c r="U4999" s="12">
        <f>[1]!s_ipo_collection_total(A4999,100000000)</f>
        <v>2.52</v>
      </c>
      <c r="V4999" s="18">
        <f>[1]!s_val_pe_ttm(A4999,"")</f>
        <v>38.625324249267578</v>
      </c>
    </row>
    <row r="5000" spans="1:22" x14ac:dyDescent="0.3">
      <c r="A5000" s="12" t="s">
        <v>10134</v>
      </c>
      <c r="B5000" s="12" t="s">
        <v>10135</v>
      </c>
      <c r="C5000" s="16" t="str">
        <f>[1]!s_info_mkt(A5000)</f>
        <v>创业板</v>
      </c>
      <c r="D5000" s="16" t="str">
        <f>[1]!s_ipo_listeddate(A5000)</f>
        <v>2021-05-20</v>
      </c>
      <c r="E5000" s="16" t="str">
        <f>[1]!s_info_industry_csrc2023(A5000,"",3)</f>
        <v>计算机、通信和其他电子设备制造业</v>
      </c>
      <c r="F5000" s="16">
        <f>[1]!s_is(A5000,83,"FY","YTD","20251231",1,"",100000000)</f>
        <v>7.0677828398000004</v>
      </c>
      <c r="G5000" s="16">
        <f>[1]!s_is(A5000,83,"FY","YTD","20241231",1,"",100000000)</f>
        <v>6.8935186139999995</v>
      </c>
      <c r="H5000" s="16">
        <f>[1]!s_is(A5000,61,"FY","YTD","20251231",1,"",100000000)</f>
        <v>-3.1946051499999996E-2</v>
      </c>
      <c r="I5000" s="16">
        <f>[1]!s_is(A5000,61,"FY","YTD","20241231",1,"",100000000)</f>
        <v>0.19680560999999999</v>
      </c>
      <c r="J5000" s="16">
        <f>[1]!s_fa_roe(A5000,"20251231")</f>
        <v>-0.50119999999999998</v>
      </c>
      <c r="K5000" s="16">
        <f>[1]!s_stmnote_rdexp(A5000,"20251231",1,10000)</f>
        <v>4379.7945579999996</v>
      </c>
      <c r="L5000" s="16">
        <f>[1]!s_margin_tradingbalance(A5000,"",10000)</f>
        <v>40019.679100000001</v>
      </c>
      <c r="M5000" s="16">
        <f>[1]!s_margin_seclendingbalance(A5000,"",10000)</f>
        <v>0</v>
      </c>
      <c r="N5000" s="17">
        <f>[1]!s_val_ev(A5000,"",100000000)</f>
        <v>55.44</v>
      </c>
      <c r="O5000" s="17">
        <f>[1]!share_freesharesmv(A5000,"",100000000)</f>
        <v>21.333427499999999</v>
      </c>
      <c r="P5000" s="17">
        <f ca="1">[1]!s_dq_amount_btin(A5000,TODAY()-1,100000000)</f>
        <v>1.12474702</v>
      </c>
      <c r="Q5000" s="17">
        <f ca="1">[1]!s_dq_turn(A5000,TODAY()-1)</f>
        <v>3.1208515117970088</v>
      </c>
      <c r="R5000" s="2">
        <f>[1]!s_pq_amount(A5000,"20260101","",100000000)</f>
        <v>227.53435931000001</v>
      </c>
      <c r="S5000" s="2">
        <f>[1]!s_pq_avgamount(A5000,"20260101","",100000000)</f>
        <v>2.0874711863302751</v>
      </c>
      <c r="T5000" s="17">
        <f>[1]!s_ipo_dilutedpe(A5000)</f>
        <v>16.78</v>
      </c>
      <c r="U5000" s="12">
        <f>[1]!s_ipo_collection_total(A5000,100000000)</f>
        <v>2.9384999999999999</v>
      </c>
      <c r="V5000" s="18">
        <f>[1]!s_val_pe_ttm(A5000,"")</f>
        <v>-348.8218994140625</v>
      </c>
    </row>
    <row r="5001" spans="1:22" x14ac:dyDescent="0.3">
      <c r="A5001" s="12" t="s">
        <v>10136</v>
      </c>
      <c r="B5001" s="12" t="s">
        <v>10137</v>
      </c>
      <c r="C5001" s="16" t="str">
        <f>[1]!s_info_mkt(A5001)</f>
        <v>主板</v>
      </c>
      <c r="D5001" s="16" t="str">
        <f>[1]!s_ipo_listeddate(A5001)</f>
        <v>1996-09-23</v>
      </c>
      <c r="E5001" s="16" t="str">
        <f>[1]!s_info_industry_csrc2023(A5001,"",3)</f>
        <v>软件和信息技术服务业</v>
      </c>
      <c r="F5001" s="16">
        <f>[1]!s_is(A5001,83,"FY","YTD","20251231",1,"",100000000)</f>
        <v>11.554326243499998</v>
      </c>
      <c r="G5001" s="16">
        <f>[1]!s_is(A5001,83,"FY","YTD","20241231",1,"",100000000)</f>
        <v>18.696592594000002</v>
      </c>
      <c r="H5001" s="16">
        <f>[1]!s_is(A5001,61,"FY","YTD","20251231",1,"",100000000)</f>
        <v>-2.6676711519</v>
      </c>
      <c r="I5001" s="16">
        <f>[1]!s_is(A5001,61,"FY","YTD","20241231",1,"",100000000)</f>
        <v>0.13627299749999999</v>
      </c>
      <c r="J5001" s="16">
        <f>[1]!s_fa_roe(A5001,"20251231")</f>
        <v>-11.479900000000001</v>
      </c>
      <c r="K5001" s="16">
        <f>[1]!s_stmnote_rdexp(A5001,"20251231",1,10000)</f>
        <v>27738.035376999997</v>
      </c>
      <c r="L5001" s="16">
        <f>[1]!s_margin_tradingbalance(A5001,"",10000)</f>
        <v>30972.266899999999</v>
      </c>
      <c r="M5001" s="16">
        <f>[1]!s_margin_seclendingbalance(A5001,"",10000)</f>
        <v>136.48589999999999</v>
      </c>
      <c r="N5001" s="17">
        <f>[1]!s_val_ev(A5001,"",100000000)</f>
        <v>46.605512774899999</v>
      </c>
      <c r="O5001" s="17">
        <f>[1]!share_freesharesmv(A5001,"",100000000)</f>
        <v>34.953626474900005</v>
      </c>
      <c r="P5001" s="17">
        <f ca="1">[1]!s_dq_amount_btin(A5001,TODAY()-1,100000000)</f>
        <v>1.09617656</v>
      </c>
      <c r="Q5001" s="17">
        <f ca="1">[1]!s_dq_turn(A5001,TODAY()-1)</f>
        <v>2.5249828715015141</v>
      </c>
      <c r="R5001" s="2">
        <f>[1]!s_pq_amount(A5001,"20260101","",100000000)</f>
        <v>338.35608030999998</v>
      </c>
      <c r="S5001" s="2">
        <f>[1]!s_pq_avgamount(A5001,"20260101","",100000000)</f>
        <v>3.1041842230275232</v>
      </c>
      <c r="T5001" s="17">
        <f>[1]!s_ipo_dilutedpe(A5001)</f>
        <v>0</v>
      </c>
      <c r="U5001" s="12">
        <f>[1]!s_ipo_collection_total(A5001,100000000)</f>
        <v>0.56000000000000005</v>
      </c>
      <c r="V5001" s="18">
        <f>[1]!s_val_pe_ttm(A5001,"")</f>
        <v>-17.613468170166016</v>
      </c>
    </row>
    <row r="5002" spans="1:22" x14ac:dyDescent="0.3">
      <c r="A5002" s="12" t="s">
        <v>10138</v>
      </c>
      <c r="B5002" s="12" t="s">
        <v>10139</v>
      </c>
      <c r="C5002" s="16" t="str">
        <f>[1]!s_info_mkt(A5002)</f>
        <v>创业板</v>
      </c>
      <c r="D5002" s="16" t="str">
        <f>[1]!s_ipo_listeddate(A5002)</f>
        <v>2024-02-28</v>
      </c>
      <c r="E5002" s="16" t="str">
        <f>[1]!s_info_industry_csrc2023(A5002,"",3)</f>
        <v>橡胶和塑料制品业</v>
      </c>
      <c r="F5002" s="16">
        <f>[1]!s_is(A5002,83,"FY","YTD","20251231",1,"",100000000)</f>
        <v>4.3061270183999998</v>
      </c>
      <c r="G5002" s="16">
        <f>[1]!s_is(A5002,83,"FY","YTD","20241231",1,"",100000000)</f>
        <v>4.1157336242999998</v>
      </c>
      <c r="H5002" s="16">
        <f>[1]!s_is(A5002,61,"FY","YTD","20251231",1,"",100000000)</f>
        <v>0.65983899660000001</v>
      </c>
      <c r="I5002" s="16">
        <f>[1]!s_is(A5002,61,"FY","YTD","20241231",1,"",100000000)</f>
        <v>0.72039183909999993</v>
      </c>
      <c r="J5002" s="16">
        <f>[1]!s_fa_roe(A5002,"20251231")</f>
        <v>7.4226000000000001</v>
      </c>
      <c r="K5002" s="16">
        <f>[1]!s_stmnote_rdexp(A5002,"20251231",1,10000)</f>
        <v>2781.4965469999997</v>
      </c>
      <c r="L5002" s="16">
        <f>[1]!s_margin_tradingbalance(A5002,"",10000)</f>
        <v>25798.103500000001</v>
      </c>
      <c r="M5002" s="16">
        <f>[1]!s_margin_seclendingbalance(A5002,"",10000)</f>
        <v>51.633099999999999</v>
      </c>
      <c r="N5002" s="17">
        <f>[1]!s_val_ev(A5002,"",100000000)</f>
        <v>53.540697600000001</v>
      </c>
      <c r="O5002" s="17">
        <f>[1]!share_freesharesmv(A5002,"",100000000)</f>
        <v>21.8825481312</v>
      </c>
      <c r="P5002" s="17">
        <f ca="1">[1]!s_dq_amount_btin(A5002,TODAY()-1,100000000)</f>
        <v>4.5021960999999999</v>
      </c>
      <c r="Q5002" s="17">
        <f ca="1">[1]!s_dq_turn(A5002,TODAY()-1)</f>
        <v>20.343111014813442</v>
      </c>
      <c r="R5002" s="2">
        <f>[1]!s_pq_amount(A5002,"20260101","",100000000)</f>
        <v>221.53705181000001</v>
      </c>
      <c r="S5002" s="2">
        <f>[1]!s_pq_avgamount(A5002,"20260101","",100000000)</f>
        <v>2.0324500166055044</v>
      </c>
      <c r="T5002" s="17">
        <f>[1]!s_ipo_dilutedpe(A5002)</f>
        <v>22.81</v>
      </c>
      <c r="U5002" s="12">
        <f>[1]!s_ipo_collection_total(A5002,100000000)</f>
        <v>4.0861289999999997</v>
      </c>
      <c r="V5002" s="18">
        <f>[1]!s_val_pe_ttm(A5002,"")</f>
        <v>87.476959228515625</v>
      </c>
    </row>
    <row r="5003" spans="1:22" x14ac:dyDescent="0.3">
      <c r="A5003" s="12" t="s">
        <v>523</v>
      </c>
      <c r="B5003" s="12" t="s">
        <v>524</v>
      </c>
      <c r="C5003" s="16" t="str">
        <f>[1]!s_info_mkt(A5003)</f>
        <v>北证</v>
      </c>
      <c r="D5003" s="16" t="str">
        <f>[1]!s_ipo_listeddate(A5003)</f>
        <v>2022-12-15</v>
      </c>
      <c r="E5003" s="16" t="str">
        <f>[1]!s_info_industry_csrc2023(A5003,"",3)</f>
        <v>食品制造业</v>
      </c>
      <c r="F5003" s="16">
        <f>[1]!s_is(A5003,83,"FY","YTD","20251231",1,"",100000000)</f>
        <v>11.585813055499999</v>
      </c>
      <c r="G5003" s="16">
        <f>[1]!s_is(A5003,83,"FY","YTD","20241231",1,"",100000000)</f>
        <v>10.4001319271</v>
      </c>
      <c r="H5003" s="16">
        <f>[1]!s_is(A5003,61,"FY","YTD","20251231",1,"",100000000)</f>
        <v>0.39433784450000003</v>
      </c>
      <c r="I5003" s="16">
        <f>[1]!s_is(A5003,61,"FY","YTD","20241231",1,"",100000000)</f>
        <v>0.89313991989999997</v>
      </c>
      <c r="J5003" s="16">
        <f>[1]!s_fa_roe(A5003,"20251231")</f>
        <v>4.6050000000000004</v>
      </c>
      <c r="K5003" s="16">
        <f>[1]!s_stmnote_rdexp(A5003,"20251231",1,10000)</f>
        <v>3079.6555469999998</v>
      </c>
      <c r="L5003" s="16">
        <f>[1]!s_margin_tradingbalance(A5003,"",10000)</f>
        <v>1848.1824999999999</v>
      </c>
      <c r="M5003" s="16">
        <f>[1]!s_margin_seclendingbalance(A5003,"",10000)</f>
        <v>0</v>
      </c>
      <c r="N5003" s="17">
        <f>[1]!s_val_ev(A5003,"",100000000)</f>
        <v>12.4227048</v>
      </c>
      <c r="O5003" s="17">
        <f>[1]!share_freesharesmv(A5003,"",100000000)</f>
        <v>6.0090239678000001</v>
      </c>
      <c r="P5003" s="17">
        <f ca="1">[1]!s_dq_amount_btin(A5003,TODAY()-1,100000000)</f>
        <v>0.13022647000000001</v>
      </c>
      <c r="Q5003" s="17">
        <f ca="1">[1]!s_dq_turn(A5003,TODAY()-1)</f>
        <v>1.1375053324706168</v>
      </c>
      <c r="R5003" s="2">
        <f>[1]!s_pq_amount(A5003,"20260101","",100000000)</f>
        <v>26.092801359999999</v>
      </c>
      <c r="S5003" s="2">
        <f>[1]!s_pq_avgamount(A5003,"20260101","",100000000)</f>
        <v>0.23938349871559636</v>
      </c>
      <c r="T5003" s="17">
        <f>[1]!s_ipo_dilutedpe(A5003)</f>
        <v>21.22</v>
      </c>
      <c r="U5003" s="12">
        <f>[1]!s_ipo_collection_total(A5003,100000000)</f>
        <v>1.6392</v>
      </c>
      <c r="V5003" s="18">
        <f>[1]!s_val_pe_ttm(A5003,"")</f>
        <v>63.884456634521484</v>
      </c>
    </row>
    <row r="5004" spans="1:22" x14ac:dyDescent="0.3">
      <c r="A5004" s="12" t="s">
        <v>10140</v>
      </c>
      <c r="B5004" s="12" t="s">
        <v>10141</v>
      </c>
      <c r="C5004" s="16" t="str">
        <f>[1]!s_info_mkt(A5004)</f>
        <v>主板</v>
      </c>
      <c r="D5004" s="16" t="str">
        <f>[1]!s_ipo_listeddate(A5004)</f>
        <v>1994-01-06</v>
      </c>
      <c r="E5004" s="16" t="str">
        <f>[1]!s_info_industry_csrc2023(A5004,"",3)</f>
        <v>酒、饮料和精制茶制造业</v>
      </c>
      <c r="F5004" s="16">
        <f>[1]!s_is(A5004,83,"FY","YTD","20251231",1,"",100000000)</f>
        <v>387.18257657739997</v>
      </c>
      <c r="G5004" s="16">
        <f>[1]!s_is(A5004,83,"FY","YTD","20241231",1,"",100000000)</f>
        <v>360.10992321459997</v>
      </c>
      <c r="H5004" s="16">
        <f>[1]!s_is(A5004,61,"FY","YTD","20251231",1,"",100000000)</f>
        <v>122.4632933725</v>
      </c>
      <c r="I5004" s="16">
        <f>[1]!s_is(A5004,61,"FY","YTD","20241231",1,"",100000000)</f>
        <v>122.42884323770001</v>
      </c>
      <c r="J5004" s="16">
        <f>[1]!s_fa_roe(A5004,"20251231")</f>
        <v>32.926000000000002</v>
      </c>
      <c r="K5004" s="16">
        <f>[1]!s_stmnote_rdexp(A5004,"20251231",1,10000)</f>
        <v>17428.086128999999</v>
      </c>
      <c r="L5004" s="16">
        <f>[1]!s_margin_tradingbalance(A5004,"",10000)</f>
        <v>149386.1061</v>
      </c>
      <c r="M5004" s="16">
        <f>[1]!s_margin_seclendingbalance(A5004,"",10000)</f>
        <v>1890.3146999999999</v>
      </c>
      <c r="N5004" s="17">
        <f>[1]!s_val_ev(A5004,"",100000000)</f>
        <v>1381.9754706816</v>
      </c>
      <c r="O5004" s="17">
        <f>[1]!share_freesharesmv(A5004,"",100000000)</f>
        <v>462.98612273279997</v>
      </c>
      <c r="P5004" s="17">
        <f ca="1">[1]!s_dq_amount_btin(A5004,TODAY()-1,100000000)</f>
        <v>16.354021599999999</v>
      </c>
      <c r="Q5004" s="17">
        <f ca="1">[1]!s_dq_turn(A5004,TODAY()-1)</f>
        <v>1.1721249477757223</v>
      </c>
      <c r="R5004" s="2">
        <f>[1]!s_pq_amount(A5004,"20260101","",100000000)</f>
        <v>1206.7702162200001</v>
      </c>
      <c r="S5004" s="2">
        <f>[1]!s_pq_avgamount(A5004,"20260101","",100000000)</f>
        <v>11.071286387339448</v>
      </c>
      <c r="T5004" s="17">
        <f>[1]!s_ipo_dilutedpe(A5004)</f>
        <v>12.07</v>
      </c>
      <c r="U5004" s="12">
        <f>[1]!s_ipo_collection_total(A5004,100000000)</f>
        <v>2.73</v>
      </c>
      <c r="V5004" s="18">
        <f>[1]!s_val_pe_ttm(A5004,"")</f>
        <v>12.584802627563477</v>
      </c>
    </row>
    <row r="5005" spans="1:22" x14ac:dyDescent="0.3">
      <c r="A5005" s="12" t="s">
        <v>10142</v>
      </c>
      <c r="B5005" s="12" t="s">
        <v>10143</v>
      </c>
      <c r="C5005" s="16" t="str">
        <f>[1]!s_info_mkt(A5005)</f>
        <v>主板</v>
      </c>
      <c r="D5005" s="16" t="str">
        <f>[1]!s_ipo_listeddate(A5005)</f>
        <v>2011-01-18</v>
      </c>
      <c r="E5005" s="16" t="str">
        <f>[1]!s_info_industry_csrc2023(A5005,"",3)</f>
        <v>金属制品业</v>
      </c>
      <c r="F5005" s="16">
        <f>[1]!s_is(A5005,83,"FY","YTD","20251231",1,"",100000000)</f>
        <v>29.795050708600002</v>
      </c>
      <c r="G5005" s="16">
        <f>[1]!s_is(A5005,83,"FY","YTD","20241231",1,"",100000000)</f>
        <v>32.2671995018</v>
      </c>
      <c r="H5005" s="16">
        <f>[1]!s_is(A5005,61,"FY","YTD","20251231",1,"",100000000)</f>
        <v>-3.8698129592000003</v>
      </c>
      <c r="I5005" s="16">
        <f>[1]!s_is(A5005,61,"FY","YTD","20241231",1,"",100000000)</f>
        <v>0.91288576219999995</v>
      </c>
      <c r="J5005" s="16">
        <f>[1]!s_fa_roe(A5005,"20251231")</f>
        <v>-16.0639</v>
      </c>
      <c r="K5005" s="16">
        <f>[1]!s_stmnote_rdexp(A5005,"20251231",1,10000)</f>
        <v>8945.0729670000001</v>
      </c>
      <c r="L5005" s="16">
        <f>[1]!s_margin_tradingbalance(A5005,"",10000)</f>
        <v>12949.4956</v>
      </c>
      <c r="M5005" s="16">
        <f>[1]!s_margin_seclendingbalance(A5005,"",10000)</f>
        <v>24.847899999999999</v>
      </c>
      <c r="N5005" s="17">
        <f>[1]!s_val_ev(A5005,"",100000000)</f>
        <v>52.496711529999999</v>
      </c>
      <c r="O5005" s="17">
        <f>[1]!share_freesharesmv(A5005,"",100000000)</f>
        <v>25.869457560000001</v>
      </c>
      <c r="P5005" s="17">
        <f ca="1">[1]!s_dq_amount_btin(A5005,TODAY()-1,100000000)</f>
        <v>0.77874102000000001</v>
      </c>
      <c r="Q5005" s="17">
        <f ca="1">[1]!s_dq_turn(A5005,TODAY()-1)</f>
        <v>1.4680652321614096</v>
      </c>
      <c r="R5005" s="2">
        <f>[1]!s_pq_amount(A5005,"20260101","",100000000)</f>
        <v>246.75365958</v>
      </c>
      <c r="S5005" s="2">
        <f>[1]!s_pq_avgamount(A5005,"20260101","",100000000)</f>
        <v>2.2637950420183484</v>
      </c>
      <c r="T5005" s="17">
        <f>[1]!s_ipo_dilutedpe(A5005)</f>
        <v>59.22</v>
      </c>
      <c r="U5005" s="12">
        <f>[1]!s_ipo_collection_total(A5005,100000000)</f>
        <v>19.215</v>
      </c>
      <c r="V5005" s="18">
        <f>[1]!s_val_pe_ttm(A5005,"")</f>
        <v>-16.607587814331055</v>
      </c>
    </row>
    <row r="5006" spans="1:22" x14ac:dyDescent="0.3">
      <c r="A5006" s="12" t="s">
        <v>10144</v>
      </c>
      <c r="B5006" s="12" t="s">
        <v>10145</v>
      </c>
      <c r="C5006" s="16" t="str">
        <f>[1]!s_info_mkt(A5006)</f>
        <v>主板</v>
      </c>
      <c r="D5006" s="16" t="str">
        <f>[1]!s_ipo_listeddate(A5006)</f>
        <v>1998-06-02</v>
      </c>
      <c r="E5006" s="16" t="str">
        <f>[1]!s_info_industry_csrc2023(A5006,"",3)</f>
        <v>电力、热力生产和供应业</v>
      </c>
      <c r="F5006" s="16">
        <f>[1]!s_is(A5006,83,"FY","YTD","20251231",1,"",100000000)</f>
        <v>16.0727512297</v>
      </c>
      <c r="G5006" s="16">
        <f>[1]!s_is(A5006,83,"FY","YTD","20241231",1,"",100000000)</f>
        <v>17.412081067399999</v>
      </c>
      <c r="H5006" s="16">
        <f>[1]!s_is(A5006,61,"FY","YTD","20251231",1,"",100000000)</f>
        <v>5.2162227136999997</v>
      </c>
      <c r="I5006" s="16">
        <f>[1]!s_is(A5006,61,"FY","YTD","20241231",1,"",100000000)</f>
        <v>6.5114630709000005</v>
      </c>
      <c r="J5006" s="16">
        <f>[1]!s_fa_roe(A5006,"20251231")</f>
        <v>7.5038999999999998</v>
      </c>
      <c r="K5006" s="16">
        <f>[1]!s_stmnote_rdexp(A5006,"20251231",1,10000)</f>
        <v>1895.0991730000001</v>
      </c>
      <c r="L5006" s="16">
        <f>[1]!s_margin_tradingbalance(A5006,"",10000)</f>
        <v>30606.337</v>
      </c>
      <c r="M5006" s="16">
        <f>[1]!s_margin_seclendingbalance(A5006,"",10000)</f>
        <v>185.2833</v>
      </c>
      <c r="N5006" s="17">
        <f>[1]!s_val_ev(A5006,"",100000000)</f>
        <v>107.1386828509</v>
      </c>
      <c r="O5006" s="17">
        <f>[1]!share_freesharesmv(A5006,"",100000000)</f>
        <v>36.465796510699995</v>
      </c>
      <c r="P5006" s="17">
        <f ca="1">[1]!s_dq_amount_btin(A5006,TODAY()-1,100000000)</f>
        <v>2.1652816600000002</v>
      </c>
      <c r="Q5006" s="17">
        <f ca="1">[1]!s_dq_turn(A5006,TODAY()-1)</f>
        <v>2.0014032682146117</v>
      </c>
      <c r="R5006" s="2">
        <f>[1]!s_pq_amount(A5006,"20260101","",100000000)</f>
        <v>443.26850349</v>
      </c>
      <c r="S5006" s="2">
        <f>[1]!s_pq_avgamount(A5006,"20260101","",100000000)</f>
        <v>4.0666835182568803</v>
      </c>
      <c r="T5006" s="17">
        <f>[1]!s_ipo_dilutedpe(A5006)</f>
        <v>0</v>
      </c>
      <c r="U5006" s="12">
        <f>[1]!s_ipo_collection_total(A5006,100000000)</f>
        <v>3.3109999999999999</v>
      </c>
      <c r="V5006" s="18">
        <f>[1]!s_val_pe_ttm(A5006,"")</f>
        <v>22.955753326416016</v>
      </c>
    </row>
    <row r="5007" spans="1:22" x14ac:dyDescent="0.3">
      <c r="A5007" s="12" t="s">
        <v>521</v>
      </c>
      <c r="B5007" s="12" t="s">
        <v>522</v>
      </c>
      <c r="C5007" s="16" t="str">
        <f>[1]!s_info_mkt(A5007)</f>
        <v>北证</v>
      </c>
      <c r="D5007" s="16" t="str">
        <f>[1]!s_ipo_listeddate(A5007)</f>
        <v>2022-10-27</v>
      </c>
      <c r="E5007" s="16" t="str">
        <f>[1]!s_info_industry_csrc2023(A5007,"",3)</f>
        <v>化学原料和化学制品制造业</v>
      </c>
      <c r="F5007" s="16">
        <f>[1]!s_is(A5007,83,"FY","YTD","20251231",1,"",100000000)</f>
        <v>3.6863026816000004</v>
      </c>
      <c r="G5007" s="16">
        <f>[1]!s_is(A5007,83,"FY","YTD","20241231",1,"",100000000)</f>
        <v>3.8041300175999999</v>
      </c>
      <c r="H5007" s="16">
        <f>[1]!s_is(A5007,61,"FY","YTD","20251231",1,"",100000000)</f>
        <v>0.17920203570000001</v>
      </c>
      <c r="I5007" s="16">
        <f>[1]!s_is(A5007,61,"FY","YTD","20241231",1,"",100000000)</f>
        <v>0.23150877680000001</v>
      </c>
      <c r="J5007" s="16">
        <f>[1]!s_fa_roe(A5007,"20251231")</f>
        <v>4.6116999999999999</v>
      </c>
      <c r="K5007" s="16">
        <f>[1]!s_stmnote_rdexp(A5007,"20251231",1,10000)</f>
        <v>1698.034977</v>
      </c>
      <c r="L5007" s="16">
        <f>[1]!s_margin_tradingbalance(A5007,"",10000)</f>
        <v>421.2226</v>
      </c>
      <c r="M5007" s="16">
        <f>[1]!s_margin_seclendingbalance(A5007,"",10000)</f>
        <v>0</v>
      </c>
      <c r="N5007" s="17">
        <f>[1]!s_val_ev(A5007,"",100000000)</f>
        <v>7.9856790999999996</v>
      </c>
      <c r="O5007" s="17">
        <f>[1]!share_freesharesmv(A5007,"",100000000)</f>
        <v>3.927355271000001</v>
      </c>
      <c r="P5007" s="17">
        <f ca="1">[1]!s_dq_amount_btin(A5007,TODAY()-1,100000000)</f>
        <v>6.6638719999999999E-2</v>
      </c>
      <c r="Q5007" s="17">
        <f ca="1">[1]!s_dq_turn(A5007,TODAY()-1)</f>
        <v>1.0606414715184176</v>
      </c>
      <c r="R5007" s="2">
        <f>[1]!s_pq_amount(A5007,"20260101","",100000000)</f>
        <v>12.64932578</v>
      </c>
      <c r="S5007" s="2">
        <f>[1]!s_pq_avgamount(A5007,"20260101","",100000000)</f>
        <v>0.11604886036697248</v>
      </c>
      <c r="T5007" s="17">
        <f>[1]!s_ipo_dilutedpe(A5007)</f>
        <v>22.29</v>
      </c>
      <c r="U5007" s="12">
        <f>[1]!s_ipo_collection_total(A5007,100000000)</f>
        <v>1.48284773</v>
      </c>
      <c r="V5007" s="18">
        <f>[1]!s_val_pe_ttm(A5007,"")</f>
        <v>40.382808685302734</v>
      </c>
    </row>
    <row r="5008" spans="1:22" x14ac:dyDescent="0.3">
      <c r="A5008" s="12" t="s">
        <v>10146</v>
      </c>
      <c r="B5008" s="12" t="s">
        <v>10147</v>
      </c>
      <c r="C5008" s="16" t="str">
        <f>[1]!s_info_mkt(A5008)</f>
        <v>主板</v>
      </c>
      <c r="D5008" s="16" t="str">
        <f>[1]!s_ipo_listeddate(A5008)</f>
        <v>1996-11-08</v>
      </c>
      <c r="E5008" s="16" t="str">
        <f>[1]!s_info_industry_csrc2023(A5008,"",3)</f>
        <v>房地产业</v>
      </c>
      <c r="F5008" s="16">
        <f>[1]!s_is(A5008,83,"FY","YTD","20251231",1,"",100000000)</f>
        <v>9.1867634341999995</v>
      </c>
      <c r="G5008" s="16">
        <f>[1]!s_is(A5008,83,"FY","YTD","20241231",1,"",100000000)</f>
        <v>11.8298134083</v>
      </c>
      <c r="H5008" s="16">
        <f>[1]!s_is(A5008,61,"FY","YTD","20251231",1,"",100000000)</f>
        <v>-5.5271543685000006</v>
      </c>
      <c r="I5008" s="16">
        <f>[1]!s_is(A5008,61,"FY","YTD","20241231",1,"",100000000)</f>
        <v>0.1254988963</v>
      </c>
      <c r="J5008" s="16">
        <f>[1]!s_fa_roe(A5008,"20251231")</f>
        <v>-12.0921</v>
      </c>
      <c r="K5008" s="16">
        <f>[1]!s_stmnote_rdexp(A5008,"20251231",1,10000)</f>
        <v>0</v>
      </c>
      <c r="L5008" s="16">
        <f>[1]!s_margin_tradingbalance(A5008,"",10000)</f>
        <v>57366.585299999999</v>
      </c>
      <c r="M5008" s="16">
        <f>[1]!s_margin_seclendingbalance(A5008,"",10000)</f>
        <v>307.63200000000001</v>
      </c>
      <c r="N5008" s="17">
        <f>[1]!s_val_ev(A5008,"",100000000)</f>
        <v>140.73969733349998</v>
      </c>
      <c r="O5008" s="17">
        <f>[1]!share_freesharesmv(A5008,"",100000000)</f>
        <v>82.819438763999997</v>
      </c>
      <c r="P5008" s="17">
        <f ca="1">[1]!s_dq_amount_btin(A5008,TODAY()-1,100000000)</f>
        <v>4.2343443199999999</v>
      </c>
      <c r="Q5008" s="17">
        <f ca="1">[1]!s_dq_turn(A5008,TODAY()-1)</f>
        <v>2.9509848268029639</v>
      </c>
      <c r="R5008" s="2">
        <f>[1]!s_pq_amount(A5008,"20260101","",100000000)</f>
        <v>704.10421101999998</v>
      </c>
      <c r="S5008" s="2">
        <f>[1]!s_pq_avgamount(A5008,"20260101","",100000000)</f>
        <v>6.4596716607339451</v>
      </c>
      <c r="T5008" s="17">
        <f>[1]!s_ipo_dilutedpe(A5008)</f>
        <v>0</v>
      </c>
      <c r="U5008" s="12">
        <f>[1]!s_ipo_collection_total(A5008,100000000)</f>
        <v>0.80400000000000005</v>
      </c>
      <c r="V5008" s="18">
        <f>[1]!s_val_pe_ttm(A5008,"")</f>
        <v>-24.631980895996094</v>
      </c>
    </row>
    <row r="5009" spans="1:22" x14ac:dyDescent="0.3">
      <c r="A5009" s="12" t="s">
        <v>10148</v>
      </c>
      <c r="B5009" s="12" t="s">
        <v>10149</v>
      </c>
      <c r="C5009" s="16" t="str">
        <f>[1]!s_info_mkt(A5009)</f>
        <v>主板</v>
      </c>
      <c r="D5009" s="16" t="str">
        <f>[1]!s_ipo_listeddate(A5009)</f>
        <v>2001-05-31</v>
      </c>
      <c r="E5009" s="16" t="str">
        <f>[1]!s_info_industry_csrc2023(A5009,"",3)</f>
        <v>煤炭开采和洗选业</v>
      </c>
      <c r="F5009" s="16">
        <f>[1]!s_is(A5009,83,"FY","YTD","20251231",1,"",100000000)</f>
        <v>97.615269129500007</v>
      </c>
      <c r="G5009" s="16">
        <f>[1]!s_is(A5009,83,"FY","YTD","20241231",1,"",100000000)</f>
        <v>88.997349116100011</v>
      </c>
      <c r="H5009" s="16">
        <f>[1]!s_is(A5009,61,"FY","YTD","20251231",1,"",100000000)</f>
        <v>3.2949911995999996</v>
      </c>
      <c r="I5009" s="16">
        <f>[1]!s_is(A5009,61,"FY","YTD","20241231",1,"",100000000)</f>
        <v>1.0415939237</v>
      </c>
      <c r="J5009" s="16">
        <f>[1]!s_fa_roe(A5009,"20251231")</f>
        <v>3.1295999999999999</v>
      </c>
      <c r="K5009" s="16">
        <f>[1]!s_stmnote_rdexp(A5009,"20251231",1,10000)</f>
        <v>29770.718341000003</v>
      </c>
      <c r="L5009" s="16">
        <f>[1]!s_margin_tradingbalance(A5009,"",10000)</f>
        <v>51148.138099999996</v>
      </c>
      <c r="M5009" s="16">
        <f>[1]!s_margin_seclendingbalance(A5009,"",10000)</f>
        <v>43.019500000000001</v>
      </c>
      <c r="N5009" s="17">
        <f>[1]!s_val_ev(A5009,"",100000000)</f>
        <v>104.11130735899999</v>
      </c>
      <c r="O5009" s="17">
        <f>[1]!share_freesharesmv(A5009,"",100000000)</f>
        <v>48.461271295000003</v>
      </c>
      <c r="P5009" s="17">
        <f ca="1">[1]!s_dq_amount_btin(A5009,TODAY()-1,100000000)</f>
        <v>2.4080789899999999</v>
      </c>
      <c r="Q5009" s="17">
        <f ca="1">[1]!s_dq_turn(A5009,TODAY()-1)</f>
        <v>2.3151108579289588</v>
      </c>
      <c r="R5009" s="2">
        <f>[1]!s_pq_amount(A5009,"20260101","",100000000)</f>
        <v>260.32239206000003</v>
      </c>
      <c r="S5009" s="2">
        <f>[1]!s_pq_avgamount(A5009,"20260101","",100000000)</f>
        <v>2.3882788262385319</v>
      </c>
      <c r="T5009" s="17">
        <f>[1]!s_ipo_dilutedpe(A5009)</f>
        <v>0</v>
      </c>
      <c r="U5009" s="12">
        <f>[1]!s_ipo_collection_total(A5009,100000000)</f>
        <v>7.2</v>
      </c>
      <c r="V5009" s="18">
        <f>[1]!s_val_pe_ttm(A5009,"")</f>
        <v>21.717201232910156</v>
      </c>
    </row>
    <row r="5010" spans="1:22" x14ac:dyDescent="0.3">
      <c r="A5010" s="12" t="s">
        <v>10150</v>
      </c>
      <c r="B5010" s="12" t="s">
        <v>10151</v>
      </c>
      <c r="C5010" s="16" t="str">
        <f>[1]!s_info_mkt(A5010)</f>
        <v>创业板</v>
      </c>
      <c r="D5010" s="16" t="str">
        <f>[1]!s_ipo_listeddate(A5010)</f>
        <v>2016-11-17</v>
      </c>
      <c r="E5010" s="16" t="str">
        <f>[1]!s_info_industry_csrc2023(A5010,"",3)</f>
        <v>软件和信息技术服务业</v>
      </c>
      <c r="F5010" s="16">
        <f>[1]!s_is(A5010,83,"FY","YTD","20251231",1,"",100000000)</f>
        <v>1.1208482112</v>
      </c>
      <c r="G5010" s="16">
        <f>[1]!s_is(A5010,83,"FY","YTD","20241231",1,"",100000000)</f>
        <v>0.89833754569999991</v>
      </c>
      <c r="H5010" s="16">
        <f>[1]!s_is(A5010,61,"FY","YTD","20251231",1,"",100000000)</f>
        <v>-0.1528729123</v>
      </c>
      <c r="I5010" s="16">
        <f>[1]!s_is(A5010,61,"FY","YTD","20241231",1,"",100000000)</f>
        <v>-0.2119328228</v>
      </c>
      <c r="J5010" s="16">
        <f>[1]!s_fa_roe(A5010,"20251231")</f>
        <v>-2.5629</v>
      </c>
      <c r="K5010" s="16">
        <f>[1]!s_stmnote_rdexp(A5010,"20251231",1,10000)</f>
        <v>1395.293846</v>
      </c>
      <c r="L5010" s="16">
        <f>[1]!s_margin_tradingbalance(A5010,"",10000)</f>
        <v>16315.9496</v>
      </c>
      <c r="M5010" s="16">
        <f>[1]!s_margin_seclendingbalance(A5010,"",10000)</f>
        <v>0.16500000000000001</v>
      </c>
      <c r="N5010" s="17">
        <f>[1]!s_val_ev(A5010,"",100000000)</f>
        <v>41.768145217499999</v>
      </c>
      <c r="O5010" s="17">
        <f>[1]!share_freesharesmv(A5010,"",100000000)</f>
        <v>18.104971605599999</v>
      </c>
      <c r="P5010" s="17">
        <f ca="1">[1]!s_dq_amount_btin(A5010,TODAY()-1,100000000)</f>
        <v>2.2871670200000001</v>
      </c>
      <c r="Q5010" s="17">
        <f ca="1">[1]!s_dq_turn(A5010,TODAY()-1)</f>
        <v>7.3696087226033393</v>
      </c>
      <c r="R5010" s="2">
        <f>[1]!s_pq_amount(A5010,"20260101","",100000000)</f>
        <v>273.71412341000001</v>
      </c>
      <c r="S5010" s="2">
        <f>[1]!s_pq_avgamount(A5010,"20260101","",100000000)</f>
        <v>2.5343900315740742</v>
      </c>
      <c r="T5010" s="17">
        <f>[1]!s_ipo_dilutedpe(A5010)</f>
        <v>22.99</v>
      </c>
      <c r="U5010" s="12">
        <f>[1]!s_ipo_collection_total(A5010,100000000)</f>
        <v>3.6554000000000002</v>
      </c>
      <c r="V5010" s="18">
        <f>[1]!s_val_pe_ttm(A5010,"")</f>
        <v>-214.43653869628906</v>
      </c>
    </row>
    <row r="5011" spans="1:22" x14ac:dyDescent="0.3">
      <c r="A5011" s="12" t="s">
        <v>10152</v>
      </c>
      <c r="B5011" s="12" t="s">
        <v>10153</v>
      </c>
      <c r="C5011" s="16" t="str">
        <f>[1]!s_info_mkt(A5011)</f>
        <v>主板</v>
      </c>
      <c r="D5011" s="16" t="str">
        <f>[1]!s_ipo_listeddate(A5011)</f>
        <v>2011-01-18</v>
      </c>
      <c r="E5011" s="16" t="str">
        <f>[1]!s_info_industry_csrc2023(A5011,"",3)</f>
        <v>化学原料和化学制品制造业</v>
      </c>
      <c r="F5011" s="16">
        <f>[1]!s_is(A5011,83,"FY","YTD","20251231",1,"",100000000)</f>
        <v>213.998789128</v>
      </c>
      <c r="G5011" s="16">
        <f>[1]!s_is(A5011,83,"FY","YTD","20241231",1,"",100000000)</f>
        <v>203.81182514860001</v>
      </c>
      <c r="H5011" s="16">
        <f>[1]!s_is(A5011,61,"FY","YTD","20251231",1,"",100000000)</f>
        <v>8.2707935588999995</v>
      </c>
      <c r="I5011" s="16">
        <f>[1]!s_is(A5011,61,"FY","YTD","20241231",1,"",100000000)</f>
        <v>8.0446731648000007</v>
      </c>
      <c r="J5011" s="16">
        <f>[1]!s_fa_roe(A5011,"20251231")</f>
        <v>9.0802999999999994</v>
      </c>
      <c r="K5011" s="16">
        <f>[1]!s_stmnote_rdexp(A5011,"20251231",1,10000)</f>
        <v>35569.905470999998</v>
      </c>
      <c r="L5011" s="16">
        <f>[1]!s_margin_tradingbalance(A5011,"",10000)</f>
        <v>57001.773000000001</v>
      </c>
      <c r="M5011" s="16">
        <f>[1]!s_margin_seclendingbalance(A5011,"",10000)</f>
        <v>114.95399999999999</v>
      </c>
      <c r="N5011" s="17">
        <f>[1]!s_val_ev(A5011,"",100000000)</f>
        <v>138.284370749</v>
      </c>
      <c r="O5011" s="17">
        <f>[1]!share_freesharesmv(A5011,"",100000000)</f>
        <v>87.078095926000003</v>
      </c>
      <c r="P5011" s="17">
        <f ca="1">[1]!s_dq_amount_btin(A5011,TODAY()-1,100000000)</f>
        <v>1.97243908</v>
      </c>
      <c r="Q5011" s="17">
        <f ca="1">[1]!s_dq_turn(A5011,TODAY()-1)</f>
        <v>1.9141158715314464</v>
      </c>
      <c r="R5011" s="2">
        <f>[1]!s_pq_amount(A5011,"20260101","",100000000)</f>
        <v>462.78528370999999</v>
      </c>
      <c r="S5011" s="2">
        <f>[1]!s_pq_avgamount(A5011,"20260101","",100000000)</f>
        <v>4.245736547798165</v>
      </c>
      <c r="T5011" s="17">
        <f>[1]!s_ipo_dilutedpe(A5011)</f>
        <v>76.13</v>
      </c>
      <c r="U5011" s="12">
        <f>[1]!s_ipo_collection_total(A5011,100000000)</f>
        <v>14.2296</v>
      </c>
      <c r="V5011" s="18">
        <f>[1]!s_val_pe_ttm(A5011,"")</f>
        <v>15.770127296447754</v>
      </c>
    </row>
    <row r="5012" spans="1:22" x14ac:dyDescent="0.3">
      <c r="A5012" s="12" t="s">
        <v>527</v>
      </c>
      <c r="B5012" s="12" t="s">
        <v>528</v>
      </c>
      <c r="C5012" s="16" t="str">
        <f>[1]!s_info_mkt(A5012)</f>
        <v>北证</v>
      </c>
      <c r="D5012" s="16" t="str">
        <f>[1]!s_ipo_listeddate(A5012)</f>
        <v>2024-01-26</v>
      </c>
      <c r="E5012" s="16" t="str">
        <f>[1]!s_info_industry_csrc2023(A5012,"",3)</f>
        <v>电气机械和器材制造业</v>
      </c>
      <c r="F5012" s="16">
        <f>[1]!s_is(A5012,83,"FY","YTD","20251231",1,"",100000000)</f>
        <v>5.8678855046000002</v>
      </c>
      <c r="G5012" s="16">
        <f>[1]!s_is(A5012,83,"FY","YTD","20241231",1,"",100000000)</f>
        <v>6.2954722250000001</v>
      </c>
      <c r="H5012" s="16">
        <f>[1]!s_is(A5012,61,"FY","YTD","20251231",1,"",100000000)</f>
        <v>0.1099378481</v>
      </c>
      <c r="I5012" s="16">
        <f>[1]!s_is(A5012,61,"FY","YTD","20241231",1,"",100000000)</f>
        <v>0.42462092470000001</v>
      </c>
      <c r="J5012" s="16">
        <f>[1]!s_fa_roe(A5012,"20251231")</f>
        <v>1.9311</v>
      </c>
      <c r="K5012" s="16">
        <f>[1]!s_stmnote_rdexp(A5012,"20251231",1,10000)</f>
        <v>2963.83889</v>
      </c>
      <c r="L5012" s="16">
        <f>[1]!s_margin_tradingbalance(A5012,"",10000)</f>
        <v>2098.1804000000002</v>
      </c>
      <c r="M5012" s="16">
        <f>[1]!s_margin_seclendingbalance(A5012,"",10000)</f>
        <v>0</v>
      </c>
      <c r="N5012" s="17">
        <f>[1]!s_val_ev(A5012,"",100000000)</f>
        <v>11.375002500000001</v>
      </c>
      <c r="O5012" s="17">
        <f>[1]!share_freesharesmv(A5012,"",100000000)</f>
        <v>6.9187079564999996</v>
      </c>
      <c r="P5012" s="17">
        <f ca="1">[1]!s_dq_amount_btin(A5012,TODAY()-1,100000000)</f>
        <v>0.10644038</v>
      </c>
      <c r="Q5012" s="17">
        <f ca="1">[1]!s_dq_turn(A5012,TODAY()-1)</f>
        <v>1.0564969419807244</v>
      </c>
      <c r="R5012" s="2">
        <f>[1]!s_pq_amount(A5012,"20260101","",100000000)</f>
        <v>52.592997050000001</v>
      </c>
      <c r="S5012" s="2">
        <f>[1]!s_pq_avgamount(A5012,"20260101","",100000000)</f>
        <v>0.48250456009174308</v>
      </c>
      <c r="T5012" s="17">
        <f>[1]!s_ipo_dilutedpe(A5012)</f>
        <v>30.56</v>
      </c>
      <c r="U5012" s="12">
        <f>[1]!s_ipo_collection_total(A5012,100000000)</f>
        <v>1.7192499999999999</v>
      </c>
      <c r="V5012" s="18">
        <f>[1]!s_val_pe_ttm(A5012,"")</f>
        <v>115.26898956298828</v>
      </c>
    </row>
    <row r="5013" spans="1:22" x14ac:dyDescent="0.3">
      <c r="A5013" s="12" t="s">
        <v>10154</v>
      </c>
      <c r="B5013" s="12" t="s">
        <v>10155</v>
      </c>
      <c r="C5013" s="16" t="str">
        <f>[1]!s_info_mkt(A5013)</f>
        <v>主板</v>
      </c>
      <c r="D5013" s="16" t="str">
        <f>[1]!s_ipo_listeddate(A5013)</f>
        <v>1998-06-26</v>
      </c>
      <c r="E5013" s="16" t="str">
        <f>[1]!s_info_industry_csrc2023(A5013,"",3)</f>
        <v>专用设备制造业</v>
      </c>
      <c r="F5013" s="16">
        <f>[1]!s_is(A5013,83,"FY","YTD","20251231",1,"",100000000)</f>
        <v>70.975359480699993</v>
      </c>
      <c r="G5013" s="16">
        <f>[1]!s_is(A5013,83,"FY","YTD","20241231",1,"",100000000)</f>
        <v>87.228857305000005</v>
      </c>
      <c r="H5013" s="16">
        <f>[1]!s_is(A5013,61,"FY","YTD","20251231",1,"",100000000)</f>
        <v>1.9763476191999998</v>
      </c>
      <c r="I5013" s="16">
        <f>[1]!s_is(A5013,61,"FY","YTD","20241231",1,"",100000000)</f>
        <v>4.2878989647000001</v>
      </c>
      <c r="J5013" s="16">
        <f>[1]!s_fa_roe(A5013,"20251231")</f>
        <v>4.8118999999999996</v>
      </c>
      <c r="K5013" s="16">
        <f>[1]!s_stmnote_rdexp(A5013,"20251231",1,10000)</f>
        <v>39329.756955000004</v>
      </c>
      <c r="L5013" s="16">
        <f>[1]!s_margin_tradingbalance(A5013,"",10000)</f>
        <v>43717.936900000001</v>
      </c>
      <c r="M5013" s="16">
        <f>[1]!s_margin_seclendingbalance(A5013,"",10000)</f>
        <v>0</v>
      </c>
      <c r="N5013" s="17">
        <f>[1]!s_val_ev(A5013,"",100000000)</f>
        <v>53.878668296999997</v>
      </c>
      <c r="O5013" s="17">
        <f>[1]!share_freesharesmv(A5013,"",100000000)</f>
        <v>40.420972087499997</v>
      </c>
      <c r="P5013" s="17">
        <f ca="1">[1]!s_dq_amount_btin(A5013,TODAY()-1,100000000)</f>
        <v>0.98675610000000002</v>
      </c>
      <c r="Q5013" s="17">
        <f ca="1">[1]!s_dq_turn(A5013,TODAY()-1)</f>
        <v>1.8692350482170232</v>
      </c>
      <c r="R5013" s="2">
        <f>[1]!s_pq_amount(A5013,"20260101","",100000000)</f>
        <v>367.61994872000002</v>
      </c>
      <c r="S5013" s="2">
        <f>[1]!s_pq_avgamount(A5013,"20260101","",100000000)</f>
        <v>3.4038884140740739</v>
      </c>
      <c r="T5013" s="17">
        <f>[1]!s_ipo_dilutedpe(A5013)</f>
        <v>0</v>
      </c>
      <c r="U5013" s="12">
        <f>[1]!s_ipo_collection_total(A5013,100000000)</f>
        <v>4.202</v>
      </c>
      <c r="V5013" s="18">
        <f>[1]!s_val_pe_ttm(A5013,"")</f>
        <v>42.755104064941406</v>
      </c>
    </row>
    <row r="5014" spans="1:22" x14ac:dyDescent="0.3">
      <c r="A5014" s="12" t="s">
        <v>525</v>
      </c>
      <c r="B5014" s="12" t="s">
        <v>526</v>
      </c>
      <c r="C5014" s="16" t="str">
        <f>[1]!s_info_mkt(A5014)</f>
        <v>北证</v>
      </c>
      <c r="D5014" s="16" t="str">
        <f>[1]!s_ipo_listeddate(A5014)</f>
        <v>2021-06-03</v>
      </c>
      <c r="E5014" s="16" t="str">
        <f>[1]!s_info_industry_csrc2023(A5014,"",3)</f>
        <v>电气机械和器材制造业</v>
      </c>
      <c r="F5014" s="16">
        <f>[1]!s_is(A5014,83,"FY","YTD","20251231",1,"",100000000)</f>
        <v>5.2185173532000002</v>
      </c>
      <c r="G5014" s="16">
        <f>[1]!s_is(A5014,83,"FY","YTD","20241231",1,"",100000000)</f>
        <v>5.1999248869999999</v>
      </c>
      <c r="H5014" s="16">
        <f>[1]!s_is(A5014,61,"FY","YTD","20251231",1,"",100000000)</f>
        <v>1.4522292816999998</v>
      </c>
      <c r="I5014" s="16">
        <f>[1]!s_is(A5014,61,"FY","YTD","20241231",1,"",100000000)</f>
        <v>1.5056158888999998</v>
      </c>
      <c r="J5014" s="16">
        <f>[1]!s_fa_roe(A5014,"20251231")</f>
        <v>22.266300000000001</v>
      </c>
      <c r="K5014" s="16">
        <f>[1]!s_stmnote_rdexp(A5014,"20251231",1,10000)</f>
        <v>1853.6864190000001</v>
      </c>
      <c r="L5014" s="16">
        <f>[1]!s_margin_tradingbalance(A5014,"",10000)</f>
        <v>5575.2284</v>
      </c>
      <c r="M5014" s="16">
        <f>[1]!s_margin_seclendingbalance(A5014,"",10000)</f>
        <v>0</v>
      </c>
      <c r="N5014" s="17">
        <f>[1]!s_val_ev(A5014,"",100000000)</f>
        <v>18.325417652100001</v>
      </c>
      <c r="O5014" s="17">
        <f>[1]!share_freesharesmv(A5014,"",100000000)</f>
        <v>11.336396804100001</v>
      </c>
      <c r="P5014" s="17">
        <f ca="1">[1]!s_dq_amount_btin(A5014,TODAY()-1,100000000)</f>
        <v>0.29233451999999999</v>
      </c>
      <c r="Q5014" s="17">
        <f ca="1">[1]!s_dq_turn(A5014,TODAY()-1)</f>
        <v>1.9743122342592587</v>
      </c>
      <c r="R5014" s="2">
        <f>[1]!s_pq_amount(A5014,"20260101","",100000000)</f>
        <v>43.26561057</v>
      </c>
      <c r="S5014" s="2">
        <f>[1]!s_pq_avgamount(A5014,"20260101","",100000000)</f>
        <v>0.39693220706422017</v>
      </c>
      <c r="T5014" s="17">
        <f>[1]!s_ipo_dilutedpe(A5014)</f>
        <v>18.670000000000002</v>
      </c>
      <c r="U5014" s="12">
        <f>[1]!s_ipo_collection_total(A5014,100000000)</f>
        <v>1.74058066</v>
      </c>
      <c r="V5014" s="18">
        <f>[1]!s_val_pe_ttm(A5014,"")</f>
        <v>13.444575309753418</v>
      </c>
    </row>
    <row r="5015" spans="1:22" x14ac:dyDescent="0.3">
      <c r="A5015" s="12" t="s">
        <v>10156</v>
      </c>
      <c r="B5015" s="12" t="s">
        <v>10157</v>
      </c>
      <c r="C5015" s="16" t="str">
        <f>[1]!s_info_mkt(A5015)</f>
        <v>主板</v>
      </c>
      <c r="D5015" s="16" t="str">
        <f>[1]!s_ipo_listeddate(A5015)</f>
        <v>2004-05-31</v>
      </c>
      <c r="E5015" s="16" t="str">
        <f>[1]!s_info_industry_csrc2023(A5015,"",3)</f>
        <v>电力、热力生产和供应业</v>
      </c>
      <c r="F5015" s="16">
        <f>[1]!s_is(A5015,83,"FY","YTD","20251231",1,"",100000000)</f>
        <v>137.5068761535</v>
      </c>
      <c r="G5015" s="16">
        <f>[1]!s_is(A5015,83,"FY","YTD","20241231",1,"",100000000)</f>
        <v>145.63285308709999</v>
      </c>
      <c r="H5015" s="16">
        <f>[1]!s_is(A5015,61,"FY","YTD","20251231",1,"",100000000)</f>
        <v>29.571826963299998</v>
      </c>
      <c r="I5015" s="16">
        <f>[1]!s_is(A5015,61,"FY","YTD","20241231",1,"",100000000)</f>
        <v>27.932396193100001</v>
      </c>
      <c r="J5015" s="16">
        <f>[1]!s_fa_roe(A5015,"20251231")</f>
        <v>11.224500000000001</v>
      </c>
      <c r="K5015" s="16">
        <f>[1]!s_stmnote_rdexp(A5015,"20251231",1,10000)</f>
        <v>12099.914062</v>
      </c>
      <c r="L5015" s="16">
        <f>[1]!s_margin_tradingbalance(A5015,"",10000)</f>
        <v>50801.576699999998</v>
      </c>
      <c r="M5015" s="16">
        <f>[1]!s_margin_seclendingbalance(A5015,"",10000)</f>
        <v>685.44719999999995</v>
      </c>
      <c r="N5015" s="17">
        <f>[1]!s_val_ev(A5015,"",100000000)</f>
        <v>310.26390891479997</v>
      </c>
      <c r="O5015" s="17">
        <f>[1]!share_freesharesmv(A5015,"",100000000)</f>
        <v>107.1815114844</v>
      </c>
      <c r="P5015" s="17">
        <f ca="1">[1]!s_dq_amount_btin(A5015,TODAY()-1,100000000)</f>
        <v>5.0678177700000004</v>
      </c>
      <c r="Q5015" s="17">
        <f ca="1">[1]!s_dq_turn(A5015,TODAY()-1)</f>
        <v>1.619085861314105</v>
      </c>
      <c r="R5015" s="2">
        <f>[1]!s_pq_amount(A5015,"20260101","",100000000)</f>
        <v>363.52163830000001</v>
      </c>
      <c r="S5015" s="2">
        <f>[1]!s_pq_avgamount(A5015,"20260101","",100000000)</f>
        <v>3.3350609018348623</v>
      </c>
      <c r="T5015" s="17">
        <f>[1]!s_ipo_dilutedpe(A5015)</f>
        <v>20</v>
      </c>
      <c r="U5015" s="12">
        <f>[1]!s_ipo_collection_total(A5015,100000000)</f>
        <v>3.52</v>
      </c>
      <c r="V5015" s="18">
        <f>[1]!s_val_pe_ttm(A5015,"")</f>
        <v>10.866790771484375</v>
      </c>
    </row>
    <row r="5016" spans="1:22" x14ac:dyDescent="0.3">
      <c r="A5016" s="12" t="s">
        <v>10158</v>
      </c>
      <c r="B5016" s="12" t="s">
        <v>10159</v>
      </c>
      <c r="C5016" s="16" t="str">
        <f>[1]!s_info_mkt(A5016)</f>
        <v>主板</v>
      </c>
      <c r="D5016" s="16" t="str">
        <f>[1]!s_ipo_listeddate(A5016)</f>
        <v>2000-12-29</v>
      </c>
      <c r="E5016" s="16" t="str">
        <f>[1]!s_info_industry_csrc2023(A5016,"",3)</f>
        <v>专用设备制造业</v>
      </c>
      <c r="F5016" s="16">
        <f>[1]!s_is(A5016,83,"FY","YTD","20251231",1,"",100000000)</f>
        <v>118.72436487500001</v>
      </c>
      <c r="G5016" s="16">
        <f>[1]!s_is(A5016,83,"FY","YTD","20241231",1,"",100000000)</f>
        <v>100.19424016139999</v>
      </c>
      <c r="H5016" s="16">
        <f>[1]!s_is(A5016,61,"FY","YTD","20251231",1,"",100000000)</f>
        <v>11.1229141767</v>
      </c>
      <c r="I5016" s="16">
        <f>[1]!s_is(A5016,61,"FY","YTD","20241231",1,"",100000000)</f>
        <v>8.3040425086000003</v>
      </c>
      <c r="J5016" s="16">
        <f>[1]!s_fa_roe(A5016,"20251231")</f>
        <v>10.518800000000001</v>
      </c>
      <c r="K5016" s="16">
        <f>[1]!s_stmnote_rdexp(A5016,"20251231",1,10000)</f>
        <v>46411.167106000001</v>
      </c>
      <c r="L5016" s="16">
        <f>[1]!s_margin_tradingbalance(A5016,"",10000)</f>
        <v>46935.424899999998</v>
      </c>
      <c r="M5016" s="16">
        <f>[1]!s_margin_seclendingbalance(A5016,"",10000)</f>
        <v>222.88749999999999</v>
      </c>
      <c r="N5016" s="17">
        <f>[1]!s_val_ev(A5016,"",100000000)</f>
        <v>205.87450409530004</v>
      </c>
      <c r="O5016" s="17">
        <f>[1]!share_freesharesmv(A5016,"",100000000)</f>
        <v>143.44995976150003</v>
      </c>
      <c r="P5016" s="17">
        <f ca="1">[1]!s_dq_amount_btin(A5016,TODAY()-1,100000000)</f>
        <v>2.8681755299999998</v>
      </c>
      <c r="Q5016" s="17">
        <f ca="1">[1]!s_dq_turn(A5016,TODAY()-1)</f>
        <v>1.383438233459731</v>
      </c>
      <c r="R5016" s="2">
        <f>[1]!s_pq_amount(A5016,"20260101","",100000000)</f>
        <v>348.20241786000003</v>
      </c>
      <c r="S5016" s="2">
        <f>[1]!s_pq_avgamount(A5016,"20260101","",100000000)</f>
        <v>3.1945175950458715</v>
      </c>
      <c r="T5016" s="17">
        <f>[1]!s_ipo_dilutedpe(A5016)</f>
        <v>59.52</v>
      </c>
      <c r="U5016" s="12">
        <f>[1]!s_ipo_collection_total(A5016,100000000)</f>
        <v>4.68</v>
      </c>
      <c r="V5016" s="18">
        <f>[1]!s_val_pe_ttm(A5016,"")</f>
        <v>17.576200485229492</v>
      </c>
    </row>
    <row r="5017" spans="1:22" x14ac:dyDescent="0.3">
      <c r="A5017" s="12" t="s">
        <v>10160</v>
      </c>
      <c r="B5017" s="12" t="s">
        <v>10161</v>
      </c>
      <c r="C5017" s="16" t="str">
        <f>[1]!s_info_mkt(A5017)</f>
        <v>主板</v>
      </c>
      <c r="D5017" s="16" t="str">
        <f>[1]!s_ipo_listeddate(A5017)</f>
        <v>1996-07-26</v>
      </c>
      <c r="E5017" s="16" t="str">
        <f>[1]!s_info_industry_csrc2023(A5017,"",3)</f>
        <v>教育</v>
      </c>
      <c r="F5017" s="16">
        <f>[1]!s_is(A5017,83,"FY","YTD","20251231",1,"",100000000)</f>
        <v>0.78039839650000009</v>
      </c>
      <c r="G5017" s="16">
        <f>[1]!s_is(A5017,83,"FY","YTD","20241231",1,"",100000000)</f>
        <v>1.5059045399000002</v>
      </c>
      <c r="H5017" s="16">
        <f>[1]!s_is(A5017,61,"FY","YTD","20251231",1,"",100000000)</f>
        <v>-1.2626572148999999</v>
      </c>
      <c r="I5017" s="16">
        <f>[1]!s_is(A5017,61,"FY","YTD","20241231",1,"",100000000)</f>
        <v>0.48908796409999994</v>
      </c>
      <c r="J5017" s="16">
        <f>[1]!s_fa_roe(A5017,"20251231")</f>
        <v>-7.2347000000000001</v>
      </c>
      <c r="K5017" s="16">
        <f>[1]!s_stmnote_rdexp(A5017,"20251231",1,10000)</f>
        <v>1373.5042559999999</v>
      </c>
      <c r="L5017" s="16">
        <f>[1]!s_margin_tradingbalance(A5017,"",10000)</f>
        <v>28027.962</v>
      </c>
      <c r="M5017" s="16">
        <f>[1]!s_margin_seclendingbalance(A5017,"",10000)</f>
        <v>0</v>
      </c>
      <c r="N5017" s="17">
        <f>[1]!s_val_ev(A5017,"",100000000)</f>
        <v>68.2280930326</v>
      </c>
      <c r="O5017" s="17">
        <f>[1]!share_freesharesmv(A5017,"",100000000)</f>
        <v>54.564821993400002</v>
      </c>
      <c r="P5017" s="17">
        <f ca="1">[1]!s_dq_amount_btin(A5017,TODAY()-1,100000000)</f>
        <v>2.0965262199999999</v>
      </c>
      <c r="Q5017" s="17">
        <f ca="1">[1]!s_dq_turn(A5017,TODAY()-1)</f>
        <v>3.0326245601080548</v>
      </c>
      <c r="R5017" s="2">
        <f>[1]!s_pq_amount(A5017,"20260101","",100000000)</f>
        <v>281.65768923000002</v>
      </c>
      <c r="S5017" s="2">
        <f>[1]!s_pq_avgamount(A5017,"20260101","",100000000)</f>
        <v>2.6079415669444446</v>
      </c>
      <c r="T5017" s="17">
        <f>[1]!s_ipo_dilutedpe(A5017)</f>
        <v>23.3</v>
      </c>
      <c r="U5017" s="12">
        <f>[1]!s_ipo_collection_total(A5017,100000000)</f>
        <v>1.224</v>
      </c>
      <c r="V5017" s="18">
        <f>[1]!s_val_pe_ttm(A5017,"")</f>
        <v>-53.021171569824219</v>
      </c>
    </row>
    <row r="5018" spans="1:22" x14ac:dyDescent="0.3">
      <c r="A5018" s="12" t="s">
        <v>10162</v>
      </c>
      <c r="B5018" s="12" t="s">
        <v>10163</v>
      </c>
      <c r="C5018" s="16" t="str">
        <f>[1]!s_info_mkt(A5018)</f>
        <v>主板</v>
      </c>
      <c r="D5018" s="16" t="str">
        <f>[1]!s_ipo_listeddate(A5018)</f>
        <v>2016-09-14</v>
      </c>
      <c r="E5018" s="16" t="str">
        <f>[1]!s_info_industry_csrc2023(A5018,"",3)</f>
        <v>橡胶和塑料制品业</v>
      </c>
      <c r="F5018" s="16">
        <f>[1]!s_is(A5018,83,"FY","YTD","20251231",1,"",100000000)</f>
        <v>136.32727136010001</v>
      </c>
      <c r="G5018" s="16">
        <f>[1]!s_is(A5018,83,"FY","YTD","20241231",1,"",100000000)</f>
        <v>101.63655793700001</v>
      </c>
      <c r="H5018" s="16">
        <f>[1]!s_is(A5018,61,"FY","YTD","20251231",1,"",100000000)</f>
        <v>1.4254833991</v>
      </c>
      <c r="I5018" s="16">
        <f>[1]!s_is(A5018,61,"FY","YTD","20241231",1,"",100000000)</f>
        <v>-5.5631750109000002</v>
      </c>
      <c r="J5018" s="16">
        <f>[1]!s_fa_roe(A5018,"20251231")</f>
        <v>0.57089999999999996</v>
      </c>
      <c r="K5018" s="16">
        <f>[1]!s_stmnote_rdexp(A5018,"20251231",1,10000)</f>
        <v>68961.901314000002</v>
      </c>
      <c r="L5018" s="16">
        <f>[1]!s_margin_tradingbalance(A5018,"",10000)</f>
        <v>184436.38029999999</v>
      </c>
      <c r="M5018" s="16">
        <f>[1]!s_margin_seclendingbalance(A5018,"",10000)</f>
        <v>213.25139999999999</v>
      </c>
      <c r="N5018" s="17">
        <f>[1]!s_val_ev(A5018,"",100000000)</f>
        <v>664.90329426900007</v>
      </c>
      <c r="O5018" s="17">
        <f>[1]!share_freesharesmv(A5018,"",100000000)</f>
        <v>382.42025043200005</v>
      </c>
      <c r="P5018" s="17">
        <f ca="1">[1]!s_dq_amount_btin(A5018,TODAY()-1,100000000)</f>
        <v>25.392976470000001</v>
      </c>
      <c r="Q5018" s="17">
        <f ca="1">[1]!s_dq_turn(A5018,TODAY()-1)</f>
        <v>4.2031595357301423</v>
      </c>
      <c r="R5018" s="2">
        <f>[1]!s_pq_amount(A5018,"20260101","",100000000)</f>
        <v>2644.9738567899999</v>
      </c>
      <c r="S5018" s="2">
        <f>[1]!s_pq_avgamount(A5018,"20260101","",100000000)</f>
        <v>24.265815199908257</v>
      </c>
      <c r="T5018" s="17">
        <f>[1]!s_ipo_dilutedpe(A5018)</f>
        <v>22.99</v>
      </c>
      <c r="U5018" s="12">
        <f>[1]!s_ipo_collection_total(A5018,100000000)</f>
        <v>7.8376679999999999</v>
      </c>
      <c r="V5018" s="18">
        <f>[1]!s_val_pe_ttm(A5018,"")</f>
        <v>176.42753601074219</v>
      </c>
    </row>
    <row r="5019" spans="1:22" x14ac:dyDescent="0.3">
      <c r="A5019" s="12" t="s">
        <v>529</v>
      </c>
      <c r="B5019" s="12" t="s">
        <v>530</v>
      </c>
      <c r="C5019" s="16" t="str">
        <f>[1]!s_info_mkt(A5019)</f>
        <v>北证</v>
      </c>
      <c r="D5019" s="16" t="str">
        <f>[1]!s_ipo_listeddate(A5019)</f>
        <v>2023-03-10</v>
      </c>
      <c r="E5019" s="16" t="str">
        <f>[1]!s_info_industry_csrc2023(A5019,"",3)</f>
        <v>铁路、船舶、航空航天和其他运输设备制造业</v>
      </c>
      <c r="F5019" s="16">
        <f>[1]!s_is(A5019,83,"FY","YTD","20251231",1,"",100000000)</f>
        <v>3.3913614812000001</v>
      </c>
      <c r="G5019" s="16">
        <f>[1]!s_is(A5019,83,"FY","YTD","20241231",1,"",100000000)</f>
        <v>2.7994848389999998</v>
      </c>
      <c r="H5019" s="16">
        <f>[1]!s_is(A5019,61,"FY","YTD","20251231",1,"",100000000)</f>
        <v>0.70614649979999999</v>
      </c>
      <c r="I5019" s="16">
        <f>[1]!s_is(A5019,61,"FY","YTD","20241231",1,"",100000000)</f>
        <v>0.56991324890000006</v>
      </c>
      <c r="J5019" s="16">
        <f>[1]!s_fa_roe(A5019,"20251231")</f>
        <v>15.9588</v>
      </c>
      <c r="K5019" s="16">
        <f>[1]!s_stmnote_rdexp(A5019,"20251231",1,10000)</f>
        <v>2679.9183370000001</v>
      </c>
      <c r="L5019" s="16">
        <f>[1]!s_margin_tradingbalance(A5019,"",10000)</f>
        <v>1782.5533</v>
      </c>
      <c r="M5019" s="16">
        <f>[1]!s_margin_seclendingbalance(A5019,"",10000)</f>
        <v>0</v>
      </c>
      <c r="N5019" s="17">
        <f>[1]!s_val_ev(A5019,"",100000000)</f>
        <v>13.79303</v>
      </c>
      <c r="O5019" s="17">
        <f>[1]!share_freesharesmv(A5019,"",100000000)</f>
        <v>5.9882620355999991</v>
      </c>
      <c r="P5019" s="17">
        <f ca="1">[1]!s_dq_amount_btin(A5019,TODAY()-1,100000000)</f>
        <v>0.12205302</v>
      </c>
      <c r="Q5019" s="17">
        <f ca="1">[1]!s_dq_turn(A5019,TODAY()-1)</f>
        <v>1.3298073509490766</v>
      </c>
      <c r="R5019" s="2">
        <f>[1]!s_pq_amount(A5019,"20260101","",100000000)</f>
        <v>20.215588480000001</v>
      </c>
      <c r="S5019" s="2">
        <f>[1]!s_pq_avgamount(A5019,"20260101","",100000000)</f>
        <v>0.18546411449541286</v>
      </c>
      <c r="T5019" s="17">
        <f>[1]!s_ipo_dilutedpe(A5019)</f>
        <v>16.510000000000002</v>
      </c>
      <c r="U5019" s="12">
        <f>[1]!s_ipo_collection_total(A5019,100000000)</f>
        <v>1.014</v>
      </c>
      <c r="V5019" s="18">
        <f>[1]!s_val_pe_ttm(A5019,"")</f>
        <v>18.687952041625977</v>
      </c>
    </row>
    <row r="5020" spans="1:22" x14ac:dyDescent="0.3">
      <c r="A5020" s="12" t="s">
        <v>10164</v>
      </c>
      <c r="B5020" s="12" t="s">
        <v>10165</v>
      </c>
      <c r="C5020" s="16" t="str">
        <f>[1]!s_info_mkt(A5020)</f>
        <v>主板</v>
      </c>
      <c r="D5020" s="16" t="str">
        <f>[1]!s_ipo_listeddate(A5020)</f>
        <v>2012-06-11</v>
      </c>
      <c r="E5020" s="16" t="str">
        <f>[1]!s_info_industry_csrc2023(A5020,"",3)</f>
        <v>专业技术服务业</v>
      </c>
      <c r="F5020" s="16">
        <f>[1]!s_is(A5020,83,"FY","YTD","20251231",1,"",100000000)</f>
        <v>49.666791823500006</v>
      </c>
      <c r="G5020" s="16">
        <f>[1]!s_is(A5020,83,"FY","YTD","20241231",1,"",100000000)</f>
        <v>46.965372091300004</v>
      </c>
      <c r="H5020" s="16">
        <f>[1]!s_is(A5020,61,"FY","YTD","20251231",1,"",100000000)</f>
        <v>10.5767742332</v>
      </c>
      <c r="I5020" s="16">
        <f>[1]!s_is(A5020,61,"FY","YTD","20241231",1,"",100000000)</f>
        <v>9.0777526445000003</v>
      </c>
      <c r="J5020" s="16">
        <f>[1]!s_fa_roe(A5020,"20251231")</f>
        <v>14.200699999999999</v>
      </c>
      <c r="K5020" s="16">
        <f>[1]!s_stmnote_rdexp(A5020,"20251231",1,10000)</f>
        <v>34654.952022000005</v>
      </c>
      <c r="L5020" s="16">
        <f>[1]!s_margin_tradingbalance(A5020,"",10000)</f>
        <v>22842.455099999999</v>
      </c>
      <c r="M5020" s="16">
        <f>[1]!s_margin_seclendingbalance(A5020,"",10000)</f>
        <v>291.60320000000002</v>
      </c>
      <c r="N5020" s="17">
        <f>[1]!s_val_ev(A5020,"",100000000)</f>
        <v>129.14111224560003</v>
      </c>
      <c r="O5020" s="17">
        <f>[1]!share_freesharesmv(A5020,"",100000000)</f>
        <v>48.116235759200009</v>
      </c>
      <c r="P5020" s="17">
        <f ca="1">[1]!s_dq_amount_btin(A5020,TODAY()-1,100000000)</f>
        <v>1.81061392</v>
      </c>
      <c r="Q5020" s="17">
        <f ca="1">[1]!s_dq_turn(A5020,TODAY()-1)</f>
        <v>1.3916525741243071</v>
      </c>
      <c r="R5020" s="2">
        <f>[1]!s_pq_amount(A5020,"20260101","",100000000)</f>
        <v>213.19680646</v>
      </c>
      <c r="S5020" s="2">
        <f>[1]!s_pq_avgamount(A5020,"20260101","",100000000)</f>
        <v>1.9559340042201836</v>
      </c>
      <c r="T5020" s="17">
        <f>[1]!s_ipo_dilutedpe(A5020)</f>
        <v>28.28</v>
      </c>
      <c r="U5020" s="12">
        <f>[1]!s_ipo_collection_total(A5020,100000000)</f>
        <v>15.744</v>
      </c>
      <c r="V5020" s="18">
        <f>[1]!s_val_pe_ttm(A5020,"")</f>
        <v>12.36781120300293</v>
      </c>
    </row>
    <row r="5021" spans="1:22" x14ac:dyDescent="0.3">
      <c r="A5021" s="12" t="s">
        <v>10166</v>
      </c>
      <c r="B5021" s="12" t="s">
        <v>10167</v>
      </c>
      <c r="C5021" s="16" t="str">
        <f>[1]!s_info_mkt(A5021)</f>
        <v>主板</v>
      </c>
      <c r="D5021" s="16" t="str">
        <f>[1]!s_ipo_listeddate(A5021)</f>
        <v>1996-11-18</v>
      </c>
      <c r="E5021" s="16" t="str">
        <f>[1]!s_info_industry_csrc2023(A5021,"",3)</f>
        <v>计算机、通信和其他电子设备制造业</v>
      </c>
      <c r="F5021" s="16">
        <f>[1]!s_is(A5021,83,"FY","YTD","20251231",1,"",100000000)</f>
        <v>24.879051618600002</v>
      </c>
      <c r="G5021" s="16">
        <f>[1]!s_is(A5021,83,"FY","YTD","20241231",1,"",100000000)</f>
        <v>26.458849608600001</v>
      </c>
      <c r="H5021" s="16">
        <f>[1]!s_is(A5021,61,"FY","YTD","20251231",1,"",100000000)</f>
        <v>0.1073171009</v>
      </c>
      <c r="I5021" s="16">
        <f>[1]!s_is(A5021,61,"FY","YTD","20241231",1,"",100000000)</f>
        <v>-1.8885455625000001</v>
      </c>
      <c r="J5021" s="16">
        <f>[1]!s_fa_roe(A5021,"20251231")</f>
        <v>0.34399999999999997</v>
      </c>
      <c r="K5021" s="16">
        <f>[1]!s_stmnote_rdexp(A5021,"20251231",1,10000)</f>
        <v>21571.870604</v>
      </c>
      <c r="L5021" s="16">
        <f>[1]!s_margin_tradingbalance(A5021,"",10000)</f>
        <v>32981.589500000002</v>
      </c>
      <c r="M5021" s="16">
        <f>[1]!s_margin_seclendingbalance(A5021,"",10000)</f>
        <v>146.67150000000001</v>
      </c>
      <c r="N5021" s="17">
        <f>[1]!s_val_ev(A5021,"",100000000)</f>
        <v>78.9961483891</v>
      </c>
      <c r="O5021" s="17">
        <f>[1]!share_freesharesmv(A5021,"",100000000)</f>
        <v>46.496080596599995</v>
      </c>
      <c r="P5021" s="17">
        <f ca="1">[1]!s_dq_amount_btin(A5021,TODAY()-1,100000000)</f>
        <v>2.3272065899999999</v>
      </c>
      <c r="Q5021" s="17">
        <f ca="1">[1]!s_dq_turn(A5021,TODAY()-1)</f>
        <v>3.2317073318669403</v>
      </c>
      <c r="R5021" s="2">
        <f>[1]!s_pq_amount(A5021,"20260101","",100000000)</f>
        <v>711.60317053999995</v>
      </c>
      <c r="S5021" s="2">
        <f>[1]!s_pq_avgamount(A5021,"20260101","",100000000)</f>
        <v>6.5284694544954132</v>
      </c>
      <c r="T5021" s="17">
        <f>[1]!s_ipo_dilutedpe(A5021)</f>
        <v>15</v>
      </c>
      <c r="U5021" s="12">
        <f>[1]!s_ipo_collection_total(A5021,100000000)</f>
        <v>1.173</v>
      </c>
      <c r="V5021" s="18">
        <f>[1]!s_val_pe_ttm(A5021,"")</f>
        <v>296.14572143554688</v>
      </c>
    </row>
    <row r="5022" spans="1:22" x14ac:dyDescent="0.3">
      <c r="A5022" s="12" t="s">
        <v>10168</v>
      </c>
      <c r="B5022" s="12" t="s">
        <v>10169</v>
      </c>
      <c r="C5022" s="16" t="str">
        <f>[1]!s_info_mkt(A5022)</f>
        <v>主板</v>
      </c>
      <c r="D5022" s="16" t="str">
        <f>[1]!s_ipo_listeddate(A5022)</f>
        <v>2001-09-06</v>
      </c>
      <c r="E5022" s="16" t="str">
        <f>[1]!s_info_industry_csrc2023(A5022,"",3)</f>
        <v>化学原料和化学制品制造业</v>
      </c>
      <c r="F5022" s="16">
        <f>[1]!s_is(A5022,83,"FY","YTD","20251231",1,"",100000000)</f>
        <v>146.24617638180001</v>
      </c>
      <c r="G5022" s="16">
        <f>[1]!s_is(A5022,83,"FY","YTD","20241231",1,"",100000000)</f>
        <v>146.65388667089999</v>
      </c>
      <c r="H5022" s="16">
        <f>[1]!s_is(A5022,61,"FY","YTD","20251231",1,"",100000000)</f>
        <v>1.4685532419</v>
      </c>
      <c r="I5022" s="16">
        <f>[1]!s_is(A5022,61,"FY","YTD","20241231",1,"",100000000)</f>
        <v>0.51406924430000001</v>
      </c>
      <c r="J5022" s="16">
        <f>[1]!s_fa_roe(A5022,"20251231")</f>
        <v>1.1793</v>
      </c>
      <c r="K5022" s="16">
        <f>[1]!s_stmnote_rdexp(A5022,"20251231",1,10000)</f>
        <v>50887.681478999999</v>
      </c>
      <c r="L5022" s="16">
        <f>[1]!s_margin_tradingbalance(A5022,"",10000)</f>
        <v>82431.679600000003</v>
      </c>
      <c r="M5022" s="16">
        <f>[1]!s_margin_seclendingbalance(A5022,"",10000)</f>
        <v>688.90099999999995</v>
      </c>
      <c r="N5022" s="17">
        <f>[1]!s_val_ev(A5022,"",100000000)</f>
        <v>207.56802613620002</v>
      </c>
      <c r="O5022" s="17">
        <f>[1]!share_freesharesmv(A5022,"",100000000)</f>
        <v>148.5426850524</v>
      </c>
      <c r="P5022" s="17">
        <f ca="1">[1]!s_dq_amount_btin(A5022,TODAY()-1,100000000)</f>
        <v>13.860196480000001</v>
      </c>
      <c r="Q5022" s="17">
        <f ca="1">[1]!s_dq_turn(A5022,TODAY()-1)</f>
        <v>6.6446859873061266</v>
      </c>
      <c r="R5022" s="2">
        <f>[1]!s_pq_amount(A5022,"20260101","",100000000)</f>
        <v>579.50529502999996</v>
      </c>
      <c r="S5022" s="2">
        <f>[1]!s_pq_avgamount(A5022,"20260101","",100000000)</f>
        <v>5.3165623397247712</v>
      </c>
      <c r="T5022" s="17">
        <f>[1]!s_ipo_dilutedpe(A5022)</f>
        <v>48.34</v>
      </c>
      <c r="U5022" s="12">
        <f>[1]!s_ipo_collection_total(A5022,100000000)</f>
        <v>3.2120000000000002</v>
      </c>
      <c r="V5022" s="18">
        <f>[1]!s_val_pe_ttm(A5022,"")</f>
        <v>98.839363098144531</v>
      </c>
    </row>
    <row r="5023" spans="1:22" x14ac:dyDescent="0.3">
      <c r="A5023" s="12" t="s">
        <v>10170</v>
      </c>
      <c r="B5023" s="12" t="s">
        <v>10171</v>
      </c>
      <c r="C5023" s="16" t="str">
        <f>[1]!s_info_mkt(A5023)</f>
        <v>主板</v>
      </c>
      <c r="D5023" s="16" t="str">
        <f>[1]!s_ipo_listeddate(A5023)</f>
        <v>2020-12-18</v>
      </c>
      <c r="E5023" s="16" t="str">
        <f>[1]!s_info_industry_csrc2023(A5023,"",3)</f>
        <v>生态保护和环境治理业</v>
      </c>
      <c r="F5023" s="16">
        <f>[1]!s_is(A5023,83,"FY","YTD","20251231",1,"",100000000)</f>
        <v>7.2367113251999999</v>
      </c>
      <c r="G5023" s="16">
        <f>[1]!s_is(A5023,83,"FY","YTD","20241231",1,"",100000000)</f>
        <v>7.2430797687000004</v>
      </c>
      <c r="H5023" s="16">
        <f>[1]!s_is(A5023,61,"FY","YTD","20251231",1,"",100000000)</f>
        <v>0.73979357680000002</v>
      </c>
      <c r="I5023" s="16">
        <f>[1]!s_is(A5023,61,"FY","YTD","20241231",1,"",100000000)</f>
        <v>0.39035310509999999</v>
      </c>
      <c r="J5023" s="16">
        <f>[1]!s_fa_roe(A5023,"20251231")</f>
        <v>4.3177000000000003</v>
      </c>
      <c r="K5023" s="16">
        <f>[1]!s_stmnote_rdexp(A5023,"20251231",1,10000)</f>
        <v>4572.7695679999997</v>
      </c>
      <c r="L5023" s="16">
        <f>[1]!s_margin_tradingbalance(A5023,"",10000)</f>
        <v>0</v>
      </c>
      <c r="M5023" s="16">
        <f>[1]!s_margin_seclendingbalance(A5023,"",10000)</f>
        <v>0</v>
      </c>
      <c r="N5023" s="17">
        <f>[1]!s_val_ev(A5023,"",100000000)</f>
        <v>24.758974080000002</v>
      </c>
      <c r="O5023" s="17">
        <f>[1]!share_freesharesmv(A5023,"",100000000)</f>
        <v>13.909783545800002</v>
      </c>
      <c r="P5023" s="17">
        <f ca="1">[1]!s_dq_amount_btin(A5023,TODAY()-1,100000000)</f>
        <v>0.62270060999999999</v>
      </c>
      <c r="Q5023" s="17">
        <f ca="1">[1]!s_dq_turn(A5023,TODAY()-1)</f>
        <v>3.0971733924867069</v>
      </c>
      <c r="R5023" s="2">
        <f>[1]!s_pq_amount(A5023,"20260101","",100000000)</f>
        <v>138.09052444</v>
      </c>
      <c r="S5023" s="2">
        <f>[1]!s_pq_avgamount(A5023,"20260101","",100000000)</f>
        <v>1.266885545321101</v>
      </c>
      <c r="T5023" s="17">
        <f>[1]!s_ipo_dilutedpe(A5023)</f>
        <v>22.99</v>
      </c>
      <c r="U5023" s="12">
        <f>[1]!s_ipo_collection_total(A5023,100000000)</f>
        <v>8.6918369999999996</v>
      </c>
      <c r="V5023" s="18">
        <f>[1]!s_val_pe_ttm(A5023,"")</f>
        <v>35.003681182861328</v>
      </c>
    </row>
    <row r="5024" spans="1:22" x14ac:dyDescent="0.3">
      <c r="A5024" s="12" t="s">
        <v>10172</v>
      </c>
      <c r="B5024" s="12" t="s">
        <v>10173</v>
      </c>
      <c r="C5024" s="16" t="str">
        <f>[1]!s_info_mkt(A5024)</f>
        <v>主板</v>
      </c>
      <c r="D5024" s="16" t="str">
        <f>[1]!s_ipo_listeddate(A5024)</f>
        <v>2021-05-27</v>
      </c>
      <c r="E5024" s="16" t="str">
        <f>[1]!s_info_industry_csrc2023(A5024,"",3)</f>
        <v>酒、饮料和精制茶制造业</v>
      </c>
      <c r="F5024" s="16">
        <f>[1]!s_is(A5024,83,"FY","YTD","20251231",1,"",100000000)</f>
        <v>208.75273117520001</v>
      </c>
      <c r="G5024" s="16">
        <f>[1]!s_is(A5024,83,"FY","YTD","20241231",1,"",100000000)</f>
        <v>158.38851828270001</v>
      </c>
      <c r="H5024" s="16">
        <f>[1]!s_is(A5024,61,"FY","YTD","20251231",1,"",100000000)</f>
        <v>44.152631477900002</v>
      </c>
      <c r="I5024" s="16">
        <f>[1]!s_is(A5024,61,"FY","YTD","20241231",1,"",100000000)</f>
        <v>33.267088524400002</v>
      </c>
      <c r="J5024" s="16">
        <f>[1]!s_fa_roe(A5024,"20251231")</f>
        <v>51.614100000000001</v>
      </c>
      <c r="K5024" s="16">
        <f>[1]!s_stmnote_rdexp(A5024,"20251231",1,10000)</f>
        <v>6633.8402679999999</v>
      </c>
      <c r="L5024" s="16">
        <f>[1]!s_margin_tradingbalance(A5024,"",10000)</f>
        <v>84540.203299999994</v>
      </c>
      <c r="M5024" s="16">
        <f>[1]!s_margin_seclendingbalance(A5024,"",10000)</f>
        <v>357.13279999999997</v>
      </c>
      <c r="N5024" s="17">
        <f>[1]!s_val_ev(A5024,"",100000000)</f>
        <v>873.45308952382004</v>
      </c>
      <c r="O5024" s="17">
        <f>[1]!share_freesharesmv(A5024,"",100000000)</f>
        <v>274.28223583799996</v>
      </c>
      <c r="P5024" s="17">
        <f ca="1">[1]!s_dq_amount_btin(A5024,TODAY()-1,100000000)</f>
        <v>9.6024334400000004</v>
      </c>
      <c r="Q5024" s="17">
        <f ca="1">[1]!s_dq_turn(A5024,TODAY()-1)</f>
        <v>1.1665976102076738</v>
      </c>
      <c r="R5024" s="2">
        <f>[1]!s_pq_amount(A5024,"20260101","",100000000)</f>
        <v>866.14259539</v>
      </c>
      <c r="S5024" s="2">
        <f>[1]!s_pq_avgamount(A5024,"20260101","",100000000)</f>
        <v>7.9462623430275228</v>
      </c>
      <c r="T5024" s="17">
        <f>[1]!s_ipo_dilutedpe(A5024)</f>
        <v>22.99</v>
      </c>
      <c r="U5024" s="12">
        <f>[1]!s_ipo_collection_total(A5024,100000000)</f>
        <v>18.512626999999998</v>
      </c>
      <c r="V5024" s="18">
        <f>[1]!s_val_pe_ttm(A5024,"")</f>
        <v>18.868642807006836</v>
      </c>
    </row>
    <row r="5025" spans="1:22" x14ac:dyDescent="0.3">
      <c r="A5025" s="12" t="s">
        <v>10174</v>
      </c>
      <c r="B5025" s="12" t="s">
        <v>10175</v>
      </c>
      <c r="C5025" s="16" t="str">
        <f>[1]!s_info_mkt(A5025)</f>
        <v>主板</v>
      </c>
      <c r="D5025" s="16" t="str">
        <f>[1]!s_ipo_listeddate(A5025)</f>
        <v>1993-10-18</v>
      </c>
      <c r="E5025" s="16" t="str">
        <f>[1]!s_info_industry_csrc2023(A5025,"",3)</f>
        <v>电气机械和器材制造业</v>
      </c>
      <c r="F5025" s="16">
        <f>[1]!s_is(A5025,83,"FY","YTD","20251231",1,"",100000000)</f>
        <v>304.07926517700002</v>
      </c>
      <c r="G5025" s="16">
        <f>[1]!s_is(A5025,83,"FY","YTD","20241231",1,"",100000000)</f>
        <v>286.01036014959999</v>
      </c>
      <c r="H5025" s="16">
        <f>[1]!s_is(A5025,61,"FY","YTD","20251231",1,"",100000000)</f>
        <v>4.1040993608999994</v>
      </c>
      <c r="I5025" s="16">
        <f>[1]!s_is(A5025,61,"FY","YTD","20241231",1,"",100000000)</f>
        <v>6.9927005182000004</v>
      </c>
      <c r="J5025" s="16">
        <f>[1]!s_fa_roe(A5025,"20251231")</f>
        <v>6.7450000000000001</v>
      </c>
      <c r="K5025" s="16">
        <f>[1]!s_stmnote_rdexp(A5025,"20251231",1,10000)</f>
        <v>96753.665087000001</v>
      </c>
      <c r="L5025" s="16">
        <f>[1]!s_margin_tradingbalance(A5025,"",10000)</f>
        <v>24326.077600000001</v>
      </c>
      <c r="M5025" s="16">
        <f>[1]!s_margin_seclendingbalance(A5025,"",10000)</f>
        <v>25.574400000000001</v>
      </c>
      <c r="N5025" s="17">
        <f>[1]!s_val_ev(A5025,"",100000000)</f>
        <v>52.85523281994255</v>
      </c>
      <c r="O5025" s="17">
        <f>[1]!share_freesharesmv(A5025,"",100000000)</f>
        <v>34.723174118400003</v>
      </c>
      <c r="P5025" s="17">
        <f ca="1">[1]!s_dq_amount_btin(A5025,TODAY()-1,100000000)</f>
        <v>0.62386836000000001</v>
      </c>
      <c r="Q5025" s="17">
        <f ca="1">[1]!s_dq_turn(A5025,TODAY()-1)</f>
        <v>1.2728131223865293</v>
      </c>
      <c r="R5025" s="2">
        <f>[1]!s_pq_amount(A5025,"20260101","",100000000)</f>
        <v>75.141208899999995</v>
      </c>
      <c r="S5025" s="2">
        <f>[1]!s_pq_avgamount(A5025,"20260101","",100000000)</f>
        <v>0.68936888899082571</v>
      </c>
      <c r="T5025" s="17">
        <f>[1]!s_ipo_dilutedpe(A5025)</f>
        <v>0</v>
      </c>
      <c r="U5025" s="12">
        <f>[1]!s_ipo_collection_total(A5025,100000000)</f>
        <v>1.44</v>
      </c>
      <c r="V5025" s="18">
        <f>[1]!s_val_pe_ttm(A5025,"")</f>
        <v>19.083700180053711</v>
      </c>
    </row>
    <row r="5026" spans="1:22" x14ac:dyDescent="0.3">
      <c r="A5026" s="12" t="s">
        <v>531</v>
      </c>
      <c r="B5026" s="12" t="s">
        <v>532</v>
      </c>
      <c r="C5026" s="16" t="str">
        <f>[1]!s_info_mkt(A5026)</f>
        <v>北证</v>
      </c>
      <c r="D5026" s="16" t="str">
        <f>[1]!s_ipo_listeddate(A5026)</f>
        <v>2021-08-20</v>
      </c>
      <c r="E5026" s="16" t="str">
        <f>[1]!s_info_industry_csrc2023(A5026,"",3)</f>
        <v>专用设备制造业</v>
      </c>
      <c r="F5026" s="16">
        <f>[1]!s_is(A5026,83,"FY","YTD","20251231",1,"",100000000)</f>
        <v>14.004818073399999</v>
      </c>
      <c r="G5026" s="16">
        <f>[1]!s_is(A5026,83,"FY","YTD","20241231",1,"",100000000)</f>
        <v>7.9894284224000005</v>
      </c>
      <c r="H5026" s="16">
        <f>[1]!s_is(A5026,61,"FY","YTD","20251231",1,"",100000000)</f>
        <v>1.9895676430000002</v>
      </c>
      <c r="I5026" s="16">
        <f>[1]!s_is(A5026,61,"FY","YTD","20241231",1,"",100000000)</f>
        <v>1.0464147838</v>
      </c>
      <c r="J5026" s="16">
        <f>[1]!s_fa_roe(A5026,"20251231")</f>
        <v>11.8017</v>
      </c>
      <c r="K5026" s="16">
        <f>[1]!s_stmnote_rdexp(A5026,"20251231",1,10000)</f>
        <v>6858.46738</v>
      </c>
      <c r="L5026" s="16">
        <f>[1]!s_margin_tradingbalance(A5026,"",10000)</f>
        <v>4564.4848000000002</v>
      </c>
      <c r="M5026" s="16">
        <f>[1]!s_margin_seclendingbalance(A5026,"",10000)</f>
        <v>0</v>
      </c>
      <c r="N5026" s="17">
        <f>[1]!s_val_ev(A5026,"",100000000)</f>
        <v>74.051329787399993</v>
      </c>
      <c r="O5026" s="17">
        <f>[1]!share_freesharesmv(A5026,"",100000000)</f>
        <v>16.432820940599999</v>
      </c>
      <c r="P5026" s="17">
        <f ca="1">[1]!s_dq_amount_btin(A5026,TODAY()-1,100000000)</f>
        <v>0.50322796999999997</v>
      </c>
      <c r="Q5026" s="17">
        <f ca="1">[1]!s_dq_turn(A5026,TODAY()-1)</f>
        <v>2.6382664773589259</v>
      </c>
      <c r="R5026" s="2">
        <f>[1]!s_pq_amount(A5026,"20260101","",100000000)</f>
        <v>74.596066230000005</v>
      </c>
      <c r="S5026" s="2">
        <f>[1]!s_pq_avgamount(A5026,"20260101","",100000000)</f>
        <v>0.68436758009174314</v>
      </c>
      <c r="T5026" s="17">
        <f>[1]!s_ipo_dilutedpe(A5026)</f>
        <v>9.73</v>
      </c>
      <c r="U5026" s="12">
        <f>[1]!s_ipo_collection_total(A5026,100000000)</f>
        <v>0.98428595239999994</v>
      </c>
      <c r="V5026" s="18">
        <f>[1]!s_val_pe_ttm(A5026,"")</f>
        <v>32.833492279052734</v>
      </c>
    </row>
    <row r="5027" spans="1:22" x14ac:dyDescent="0.3">
      <c r="A5027" s="12" t="s">
        <v>10176</v>
      </c>
      <c r="B5027" s="12" t="s">
        <v>10177</v>
      </c>
      <c r="C5027" s="16" t="str">
        <f>[1]!s_info_mkt(A5027)</f>
        <v>主板</v>
      </c>
      <c r="D5027" s="16" t="str">
        <f>[1]!s_ipo_listeddate(A5027)</f>
        <v>2005-02-03</v>
      </c>
      <c r="E5027" s="16" t="str">
        <f>[1]!s_info_industry_csrc2023(A5027,"",3)</f>
        <v>电力、热力生产和供应业</v>
      </c>
      <c r="F5027" s="16">
        <f>[1]!s_is(A5027,83,"FY","YTD","20251231",1,"",100000000)</f>
        <v>1260.12591</v>
      </c>
      <c r="G5027" s="16">
        <f>[1]!s_is(A5027,83,"FY","YTD","20241231",1,"",100000000)</f>
        <v>1129.9397899999999</v>
      </c>
      <c r="H5027" s="16">
        <f>[1]!s_is(A5027,61,"FY","YTD","20251231",1,"",100000000)</f>
        <v>60.703150000000001</v>
      </c>
      <c r="I5027" s="16">
        <f>[1]!s_is(A5027,61,"FY","YTD","20241231",1,"",100000000)</f>
        <v>57.026710000000001</v>
      </c>
      <c r="J5027" s="16">
        <f>[1]!s_fa_roe(A5027,"20251231")</f>
        <v>8.8943999999999992</v>
      </c>
      <c r="K5027" s="16">
        <f>[1]!s_stmnote_rdexp(A5027,"20251231",1,10000)</f>
        <v>261282.7</v>
      </c>
      <c r="L5027" s="16">
        <f>[1]!s_margin_tradingbalance(A5027,"",10000)</f>
        <v>72663.967300000004</v>
      </c>
      <c r="M5027" s="16">
        <f>[1]!s_margin_seclendingbalance(A5027,"",10000)</f>
        <v>107.6589</v>
      </c>
      <c r="N5027" s="17">
        <f>[1]!s_val_ev(A5027,"",100000000)</f>
        <v>534.23186713781752</v>
      </c>
      <c r="O5027" s="17">
        <f>[1]!share_freesharesmv(A5027,"",100000000)</f>
        <v>188.40051799379998</v>
      </c>
      <c r="P5027" s="17">
        <f ca="1">[1]!s_dq_amount_btin(A5027,TODAY()-1,100000000)</f>
        <v>5.8102796200000002</v>
      </c>
      <c r="Q5027" s="17">
        <f ca="1">[1]!s_dq_turn(A5027,TODAY()-1)</f>
        <v>1.302357479990792</v>
      </c>
      <c r="R5027" s="2">
        <f>[1]!s_pq_amount(A5027,"20260101","",100000000)</f>
        <v>778.00605184000005</v>
      </c>
      <c r="S5027" s="2">
        <f>[1]!s_pq_avgamount(A5027,"20260101","",100000000)</f>
        <v>7.1376702003669728</v>
      </c>
      <c r="T5027" s="17">
        <f>[1]!s_ipo_dilutedpe(A5027)</f>
        <v>14.8</v>
      </c>
      <c r="U5027" s="12">
        <f>[1]!s_ipo_collection_total(A5027,100000000)</f>
        <v>19.277999999999999</v>
      </c>
      <c r="V5027" s="18">
        <f>[1]!s_val_pe_ttm(A5027,"")</f>
        <v>9.3427495956420898</v>
      </c>
    </row>
    <row r="5028" spans="1:22" x14ac:dyDescent="0.3">
      <c r="A5028" s="12" t="s">
        <v>10178</v>
      </c>
      <c r="B5028" s="12" t="s">
        <v>10179</v>
      </c>
      <c r="C5028" s="16" t="str">
        <f>[1]!s_info_mkt(A5028)</f>
        <v>主板</v>
      </c>
      <c r="D5028" s="16" t="str">
        <f>[1]!s_ipo_listeddate(A5028)</f>
        <v>2000-12-21</v>
      </c>
      <c r="E5028" s="16" t="str">
        <f>[1]!s_info_industry_csrc2023(A5028,"",3)</f>
        <v>道路运输业</v>
      </c>
      <c r="F5028" s="16">
        <f>[1]!s_is(A5028,83,"FY","YTD","20251231",1,"",100000000)</f>
        <v>13.454117753399998</v>
      </c>
      <c r="G5028" s="16">
        <f>[1]!s_is(A5028,83,"FY","YTD","20241231",1,"",100000000)</f>
        <v>15.626105190399999</v>
      </c>
      <c r="H5028" s="16">
        <f>[1]!s_is(A5028,61,"FY","YTD","20251231",1,"",100000000)</f>
        <v>5.5650260744000004</v>
      </c>
      <c r="I5028" s="16">
        <f>[1]!s_is(A5028,61,"FY","YTD","20241231",1,"",100000000)</f>
        <v>6.9823349746000005</v>
      </c>
      <c r="J5028" s="16">
        <f>[1]!s_fa_roe(A5028,"20251231")</f>
        <v>7.9013999999999998</v>
      </c>
      <c r="K5028" s="16">
        <f>[1]!s_stmnote_rdexp(A5028,"20251231",1,10000)</f>
        <v>18.3</v>
      </c>
      <c r="L5028" s="16">
        <f>[1]!s_margin_tradingbalance(A5028,"",10000)</f>
        <v>17920.970799999999</v>
      </c>
      <c r="M5028" s="16">
        <f>[1]!s_margin_seclendingbalance(A5028,"",10000)</f>
        <v>10.1439</v>
      </c>
      <c r="N5028" s="17">
        <f>[1]!s_val_ev(A5028,"",100000000)</f>
        <v>56.4988504158</v>
      </c>
      <c r="O5028" s="17">
        <f>[1]!share_freesharesmv(A5028,"",100000000)</f>
        <v>26.963865278999997</v>
      </c>
      <c r="P5028" s="17">
        <f ca="1">[1]!s_dq_amount_btin(A5028,TODAY()-1,100000000)</f>
        <v>0.85785703000000002</v>
      </c>
      <c r="Q5028" s="17">
        <f ca="1">[1]!s_dq_turn(A5028,TODAY()-1)</f>
        <v>1.5100778269311612</v>
      </c>
      <c r="R5028" s="2">
        <f>[1]!s_pq_amount(A5028,"20260101","",100000000)</f>
        <v>63.437354460000002</v>
      </c>
      <c r="S5028" s="2">
        <f>[1]!s_pq_avgamount(A5028,"20260101","",100000000)</f>
        <v>0.58199407761467892</v>
      </c>
      <c r="T5028" s="17">
        <f>[1]!s_ipo_dilutedpe(A5028)</f>
        <v>20.3</v>
      </c>
      <c r="U5028" s="12">
        <f>[1]!s_ipo_collection_total(A5028,100000000)</f>
        <v>4.3840000000000003</v>
      </c>
      <c r="V5028" s="18">
        <f>[1]!s_val_pe_ttm(A5028,"")</f>
        <v>10.128267288208008</v>
      </c>
    </row>
    <row r="5029" spans="1:22" x14ac:dyDescent="0.3">
      <c r="A5029" s="12" t="s">
        <v>10180</v>
      </c>
      <c r="B5029" s="12" t="s">
        <v>10181</v>
      </c>
      <c r="C5029" s="16" t="str">
        <f>[1]!s_info_mkt(A5029)</f>
        <v>主板</v>
      </c>
      <c r="D5029" s="16" t="str">
        <f>[1]!s_ipo_listeddate(A5029)</f>
        <v>2007-04-27</v>
      </c>
      <c r="E5029" s="16" t="str">
        <f>[1]!s_info_industry_csrc2023(A5029,"",3)</f>
        <v>货币金融服务</v>
      </c>
      <c r="F5029" s="16">
        <f>[1]!s_is(A5029,83,"FY","YTD","20251231",1,"",100000000)</f>
        <v>2124.75</v>
      </c>
      <c r="G5029" s="16">
        <f>[1]!s_is(A5029,83,"FY","YTD","20241231",1,"",100000000)</f>
        <v>2136.46</v>
      </c>
      <c r="H5029" s="16">
        <f>[1]!s_is(A5029,61,"FY","YTD","20251231",1,"",100000000)</f>
        <v>706.18</v>
      </c>
      <c r="I5029" s="16">
        <f>[1]!s_is(A5029,61,"FY","YTD","20241231",1,"",100000000)</f>
        <v>685.76</v>
      </c>
      <c r="J5029" s="16">
        <f>[1]!s_fa_roe(A5029,"20251231")</f>
        <v>8.7286000000000001</v>
      </c>
      <c r="K5029" s="16">
        <f>[1]!s_stmnote_rdexp(A5029,"20251231",1,10000)</f>
        <v>0</v>
      </c>
      <c r="L5029" s="16">
        <f>[1]!s_margin_tradingbalance(A5029,"",10000)</f>
        <v>28861.609400000001</v>
      </c>
      <c r="M5029" s="16">
        <f>[1]!s_margin_seclendingbalance(A5029,"",10000)</f>
        <v>341.62459999999999</v>
      </c>
      <c r="N5029" s="17">
        <f>[1]!s_val_ev(A5029,"",100000000)</f>
        <v>3904.1893690079901</v>
      </c>
      <c r="O5029" s="17">
        <f>[1]!share_freesharesmv(A5029,"",100000000)</f>
        <v>357.23052604379996</v>
      </c>
      <c r="P5029" s="17">
        <f ca="1">[1]!s_dq_amount_btin(A5029,TODAY()-1,100000000)</f>
        <v>5.0658290399999997</v>
      </c>
      <c r="Q5029" s="17">
        <f ca="1">[1]!s_dq_turn(A5029,TODAY()-1)</f>
        <v>0.16863648210970272</v>
      </c>
      <c r="R5029" s="2">
        <f>[1]!s_pq_amount(A5029,"20260101","",100000000)</f>
        <v>532.06149807999998</v>
      </c>
      <c r="S5029" s="2">
        <f>[1]!s_pq_avgamount(A5029,"20260101","",100000000)</f>
        <v>4.8812981475229362</v>
      </c>
      <c r="T5029" s="17">
        <f>[1]!s_ipo_dilutedpe(A5029)</f>
        <v>59.62</v>
      </c>
      <c r="U5029" s="12">
        <f>[1]!s_ipo_collection_total(A5029,100000000)</f>
        <v>133.512093932</v>
      </c>
      <c r="V5029" s="18">
        <f>[1]!s_val_pe_ttm(A5029,"")</f>
        <v>5.681187629699707</v>
      </c>
    </row>
    <row r="5030" spans="1:22" x14ac:dyDescent="0.3">
      <c r="A5030" s="12" t="s">
        <v>10182</v>
      </c>
      <c r="B5030" s="12" t="s">
        <v>10183</v>
      </c>
      <c r="C5030" s="16" t="str">
        <f>[1]!s_info_mkt(A5030)</f>
        <v>主板</v>
      </c>
      <c r="D5030" s="16" t="str">
        <f>[1]!s_ipo_listeddate(A5030)</f>
        <v>2007-12-07</v>
      </c>
      <c r="E5030" s="16" t="str">
        <f>[1]!s_info_industry_csrc2023(A5030,"",3)</f>
        <v>纺织服装、服饰业</v>
      </c>
      <c r="F5030" s="16">
        <f>[1]!s_is(A5030,83,"FY","YTD","20251231",1,"",100000000)</f>
        <v>3.5985551052999996</v>
      </c>
      <c r="G5030" s="16">
        <f>[1]!s_is(A5030,83,"FY","YTD","20241231",1,"",100000000)</f>
        <v>4.4917481501000003</v>
      </c>
      <c r="H5030" s="16">
        <f>[1]!s_is(A5030,61,"FY","YTD","20251231",1,"",100000000)</f>
        <v>-3.6799328724999998</v>
      </c>
      <c r="I5030" s="16">
        <f>[1]!s_is(A5030,61,"FY","YTD","20241231",1,"",100000000)</f>
        <v>-5.7748785370000002</v>
      </c>
      <c r="J5030" s="16">
        <f>[1]!s_fa_roe(A5030,"20251231")</f>
        <v>-76.083500000000001</v>
      </c>
      <c r="K5030" s="16">
        <f>[1]!s_stmnote_rdexp(A5030,"20251231",1,10000)</f>
        <v>2361.0303629999999</v>
      </c>
      <c r="L5030" s="16">
        <f>[1]!s_margin_tradingbalance(A5030,"",10000)</f>
        <v>0</v>
      </c>
      <c r="M5030" s="16">
        <f>[1]!s_margin_seclendingbalance(A5030,"",10000)</f>
        <v>0</v>
      </c>
      <c r="N5030" s="17">
        <f>[1]!s_val_ev(A5030,"",100000000)</f>
        <v>12.431488625</v>
      </c>
      <c r="O5030" s="17">
        <f>[1]!share_freesharesmv(A5030,"",100000000)</f>
        <v>9.1192345375000006</v>
      </c>
      <c r="P5030" s="17">
        <f ca="1">[1]!s_dq_amount_btin(A5030,TODAY()-1,100000000)</f>
        <v>0.23791402</v>
      </c>
      <c r="Q5030" s="17">
        <f ca="1">[1]!s_dq_turn(A5030,TODAY()-1)</f>
        <v>1.8645158714253209</v>
      </c>
      <c r="R5030" s="2">
        <f>[1]!s_pq_amount(A5030,"20260101","",100000000)</f>
        <v>75.652638429999996</v>
      </c>
      <c r="S5030" s="2">
        <f>[1]!s_pq_avgamount(A5030,"20260101","",100000000)</f>
        <v>0.70048739287037032</v>
      </c>
      <c r="T5030" s="17">
        <f>[1]!s_ipo_dilutedpe(A5030)</f>
        <v>29.98</v>
      </c>
      <c r="U5030" s="12">
        <f>[1]!s_ipo_collection_total(A5030,100000000)</f>
        <v>2.6139999999999999</v>
      </c>
      <c r="V5030" s="18">
        <f>[1]!s_val_pe_ttm(A5030,"")</f>
        <v>-3.3227095603942871</v>
      </c>
    </row>
    <row r="5031" spans="1:22" x14ac:dyDescent="0.3">
      <c r="A5031" s="12" t="s">
        <v>10184</v>
      </c>
      <c r="B5031" s="12" t="s">
        <v>10185</v>
      </c>
      <c r="C5031" s="16" t="str">
        <f>[1]!s_info_mkt(A5031)</f>
        <v>主板</v>
      </c>
      <c r="D5031" s="16" t="str">
        <f>[1]!s_ipo_listeddate(A5031)</f>
        <v>1997-08-04</v>
      </c>
      <c r="E5031" s="16" t="str">
        <f>[1]!s_info_industry_csrc2023(A5031,"",3)</f>
        <v>电力、热力生产和供应业</v>
      </c>
      <c r="F5031" s="16">
        <f>[1]!s_is(A5031,83,"FY","YTD","20251231",1,"",100000000)</f>
        <v>101.729077045</v>
      </c>
      <c r="G5031" s="16">
        <f>[1]!s_is(A5031,83,"FY","YTD","20241231",1,"",100000000)</f>
        <v>103.21619482850001</v>
      </c>
      <c r="H5031" s="16">
        <f>[1]!s_is(A5031,61,"FY","YTD","20251231",1,"",100000000)</f>
        <v>4.3592095108999995</v>
      </c>
      <c r="I5031" s="16">
        <f>[1]!s_is(A5031,61,"FY","YTD","20241231",1,"",100000000)</f>
        <v>3.0971003077999999</v>
      </c>
      <c r="J5031" s="16">
        <f>[1]!s_fa_roe(A5031,"20251231")</f>
        <v>3.9049999999999998</v>
      </c>
      <c r="K5031" s="16">
        <f>[1]!s_stmnote_rdexp(A5031,"20251231",1,10000)</f>
        <v>379.28595300000001</v>
      </c>
      <c r="L5031" s="16">
        <f>[1]!s_margin_tradingbalance(A5031,"",10000)</f>
        <v>20832.0468</v>
      </c>
      <c r="M5031" s="16">
        <f>[1]!s_margin_seclendingbalance(A5031,"",10000)</f>
        <v>259.8741</v>
      </c>
      <c r="N5031" s="17">
        <f>[1]!s_val_ev(A5031,"",100000000)</f>
        <v>114.15493136879999</v>
      </c>
      <c r="O5031" s="17">
        <f>[1]!share_freesharesmv(A5031,"",100000000)</f>
        <v>53.040231632699992</v>
      </c>
      <c r="P5031" s="17">
        <f ca="1">[1]!s_dq_amount_btin(A5031,TODAY()-1,100000000)</f>
        <v>1.91627477</v>
      </c>
      <c r="Q5031" s="17">
        <f ca="1">[1]!s_dq_turn(A5031,TODAY()-1)</f>
        <v>1.6605941393593666</v>
      </c>
      <c r="R5031" s="2">
        <f>[1]!s_pq_amount(A5031,"20260101","",100000000)</f>
        <v>198.40024833000001</v>
      </c>
      <c r="S5031" s="2">
        <f>[1]!s_pq_avgamount(A5031,"20260101","",100000000)</f>
        <v>1.8201857644954127</v>
      </c>
      <c r="T5031" s="17">
        <f>[1]!s_ipo_dilutedpe(A5031)</f>
        <v>0</v>
      </c>
      <c r="U5031" s="12">
        <f>[1]!s_ipo_collection_total(A5031,100000000)</f>
        <v>3.19</v>
      </c>
      <c r="V5031" s="18">
        <f>[1]!s_val_pe_ttm(A5031,"")</f>
        <v>24.156040191650391</v>
      </c>
    </row>
    <row r="5032" spans="1:22" x14ac:dyDescent="0.3">
      <c r="A5032" s="12" t="s">
        <v>10186</v>
      </c>
      <c r="B5032" s="12" t="s">
        <v>10187</v>
      </c>
      <c r="C5032" s="16" t="str">
        <f>[1]!s_info_mkt(A5032)</f>
        <v>主板</v>
      </c>
      <c r="D5032" s="16" t="str">
        <f>[1]!s_ipo_listeddate(A5032)</f>
        <v>2010-08-03</v>
      </c>
      <c r="E5032" s="16" t="str">
        <f>[1]!s_info_industry_csrc2023(A5032,"",3)</f>
        <v>化学原料和化学制品制造业</v>
      </c>
      <c r="F5032" s="16">
        <f>[1]!s_is(A5032,83,"FY","YTD","20251231",1,"",100000000)</f>
        <v>57.657526617399995</v>
      </c>
      <c r="G5032" s="16">
        <f>[1]!s_is(A5032,83,"FY","YTD","20241231",1,"",100000000)</f>
        <v>55.560068600299999</v>
      </c>
      <c r="H5032" s="16">
        <f>[1]!s_is(A5032,61,"FY","YTD","20251231",1,"",100000000)</f>
        <v>-1.077846286</v>
      </c>
      <c r="I5032" s="16">
        <f>[1]!s_is(A5032,61,"FY","YTD","20241231",1,"",100000000)</f>
        <v>1.0867658597000001</v>
      </c>
      <c r="J5032" s="16">
        <f>[1]!s_fa_roe(A5032,"20251231")</f>
        <v>-5.7148000000000003</v>
      </c>
      <c r="K5032" s="16">
        <f>[1]!s_stmnote_rdexp(A5032,"20251231",1,10000)</f>
        <v>13216.606119</v>
      </c>
      <c r="L5032" s="16">
        <f>[1]!s_margin_tradingbalance(A5032,"",10000)</f>
        <v>31181.159299999999</v>
      </c>
      <c r="M5032" s="16">
        <f>[1]!s_margin_seclendingbalance(A5032,"",10000)</f>
        <v>2.3315999999999999</v>
      </c>
      <c r="N5032" s="17">
        <f>[1]!s_val_ev(A5032,"",100000000)</f>
        <v>55.846351249999998</v>
      </c>
      <c r="O5032" s="17">
        <f>[1]!share_freesharesmv(A5032,"",100000000)</f>
        <v>49.177195037899999</v>
      </c>
      <c r="P5032" s="17">
        <f ca="1">[1]!s_dq_amount_btin(A5032,TODAY()-1,100000000)</f>
        <v>2.9160062500000001</v>
      </c>
      <c r="Q5032" s="17">
        <f ca="1">[1]!s_dq_turn(A5032,TODAY()-1)</f>
        <v>5.6644426144500262</v>
      </c>
      <c r="R5032" s="2">
        <f>[1]!s_pq_amount(A5032,"20260101","",100000000)</f>
        <v>1062.7749380400001</v>
      </c>
      <c r="S5032" s="2">
        <f>[1]!s_pq_avgamount(A5032,"20260101","",100000000)</f>
        <v>9.7502287893577986</v>
      </c>
      <c r="T5032" s="17">
        <f>[1]!s_ipo_dilutedpe(A5032)</f>
        <v>33.28</v>
      </c>
      <c r="U5032" s="12">
        <f>[1]!s_ipo_collection_total(A5032,100000000)</f>
        <v>4.4000000000000004</v>
      </c>
      <c r="V5032" s="18">
        <f>[1]!s_val_pe_ttm(A5032,"")</f>
        <v>-42.482494354248047</v>
      </c>
    </row>
    <row r="5033" spans="1:22" x14ac:dyDescent="0.3">
      <c r="A5033" s="12" t="s">
        <v>10188</v>
      </c>
      <c r="B5033" s="12" t="s">
        <v>10189</v>
      </c>
      <c r="C5033" s="16" t="str">
        <f>[1]!s_info_mkt(A5033)</f>
        <v>科创板</v>
      </c>
      <c r="D5033" s="16" t="str">
        <f>[1]!s_ipo_listeddate(A5033)</f>
        <v>2021-07-22</v>
      </c>
      <c r="E5033" s="16" t="str">
        <f>[1]!s_info_industry_csrc2023(A5033,"",3)</f>
        <v>电气机械和器材制造业</v>
      </c>
      <c r="F5033" s="16">
        <f>[1]!s_is(A5033,83,"FY","YTD","20251231",1,"",100000000)</f>
        <v>48.385260999899998</v>
      </c>
      <c r="G5033" s="16">
        <f>[1]!s_is(A5033,83,"FY","YTD","20241231",1,"",100000000)</f>
        <v>74.105184311599999</v>
      </c>
      <c r="H5033" s="16">
        <f>[1]!s_is(A5033,61,"FY","YTD","20251231",1,"",100000000)</f>
        <v>-11.291678576700001</v>
      </c>
      <c r="I5033" s="16">
        <f>[1]!s_is(A5033,61,"FY","YTD","20241231",1,"",100000000)</f>
        <v>-27.181323958099998</v>
      </c>
      <c r="J5033" s="16">
        <f>[1]!s_fa_roe(A5033,"20251231")</f>
        <v>-2.8521000000000001</v>
      </c>
      <c r="K5033" s="16">
        <f>[1]!s_stmnote_rdexp(A5033,"20251231",1,10000)</f>
        <v>21892.84</v>
      </c>
      <c r="L5033" s="16">
        <f>[1]!s_margin_tradingbalance(A5033,"",10000)</f>
        <v>59892.8295</v>
      </c>
      <c r="M5033" s="16">
        <f>[1]!s_margin_seclendingbalance(A5033,"",10000)</f>
        <v>144.5779</v>
      </c>
      <c r="N5033" s="17">
        <f>[1]!s_val_ev(A5033,"",100000000)</f>
        <v>411.87949900799998</v>
      </c>
      <c r="O5033" s="17">
        <f>[1]!share_freesharesmv(A5033,"",100000000)</f>
        <v>102.99949900799999</v>
      </c>
      <c r="P5033" s="17">
        <f ca="1">[1]!s_dq_amount_btin(A5033,TODAY()-1,100000000)</f>
        <v>4.6104642800000004</v>
      </c>
      <c r="Q5033" s="17">
        <f ca="1">[1]!s_dq_turn(A5033,TODAY()-1)</f>
        <v>1.0985775739986792</v>
      </c>
      <c r="R5033" s="2">
        <f>[1]!s_pq_amount(A5033,"20260101","",100000000)</f>
        <v>457.68898894</v>
      </c>
      <c r="S5033" s="2">
        <f>[1]!s_pq_avgamount(A5033,"20260101","",100000000)</f>
        <v>4.1989815499082574</v>
      </c>
      <c r="T5033" s="17">
        <f>[1]!s_ipo_dilutedpe(A5033)</f>
        <v>39.71</v>
      </c>
      <c r="U5033" s="12">
        <f>[1]!s_ipo_collection_total(A5033,100000000)</f>
        <v>64.47</v>
      </c>
      <c r="V5033" s="18">
        <f>[1]!s_val_pe_ttm(A5033,"")</f>
        <v>-30.021120071411133</v>
      </c>
    </row>
    <row r="5034" spans="1:22" x14ac:dyDescent="0.3">
      <c r="A5034" s="12" t="s">
        <v>10190</v>
      </c>
      <c r="B5034" s="12" t="s">
        <v>10191</v>
      </c>
      <c r="C5034" s="16" t="str">
        <f>[1]!s_info_mkt(A5034)</f>
        <v>主板</v>
      </c>
      <c r="D5034" s="16" t="str">
        <f>[1]!s_ipo_listeddate(A5034)</f>
        <v>1997-06-03</v>
      </c>
      <c r="E5034" s="16" t="str">
        <f>[1]!s_info_industry_csrc2023(A5034,"",3)</f>
        <v>土木工程建筑业</v>
      </c>
      <c r="F5034" s="16">
        <f>[1]!s_is(A5034,83,"FY","YTD","20251231",1,"",100000000)</f>
        <v>103.51257336280001</v>
      </c>
      <c r="G5034" s="16">
        <f>[1]!s_is(A5034,83,"FY","YTD","20241231",1,"",100000000)</f>
        <v>84.231423016899996</v>
      </c>
      <c r="H5034" s="16">
        <f>[1]!s_is(A5034,61,"FY","YTD","20251231",1,"",100000000)</f>
        <v>-33.868923987499997</v>
      </c>
      <c r="I5034" s="16">
        <f>[1]!s_is(A5034,61,"FY","YTD","20241231",1,"",100000000)</f>
        <v>1.4643800866999999</v>
      </c>
      <c r="J5034" s="16">
        <f>[1]!s_fa_roe(A5034,"20251231")</f>
        <v>-36.031500000000001</v>
      </c>
      <c r="K5034" s="16">
        <f>[1]!s_stmnote_rdexp(A5034,"20251231",1,10000)</f>
        <v>65634.076201000003</v>
      </c>
      <c r="L5034" s="16">
        <f>[1]!s_margin_tradingbalance(A5034,"",10000)</f>
        <v>52966.305800000002</v>
      </c>
      <c r="M5034" s="16">
        <f>[1]!s_margin_seclendingbalance(A5034,"",10000)</f>
        <v>221.60499999999999</v>
      </c>
      <c r="N5034" s="17">
        <f>[1]!s_val_ev(A5034,"",100000000)</f>
        <v>141.51126755869998</v>
      </c>
      <c r="O5034" s="17">
        <f>[1]!share_freesharesmv(A5034,"",100000000)</f>
        <v>73.497898006699998</v>
      </c>
      <c r="P5034" s="17">
        <f ca="1">[1]!s_dq_amount_btin(A5034,TODAY()-1,100000000)</f>
        <v>2.68570514</v>
      </c>
      <c r="Q5034" s="17">
        <f ca="1">[1]!s_dq_turn(A5034,TODAY()-1)</f>
        <v>2.5790961492182181</v>
      </c>
      <c r="R5034" s="2">
        <f>[1]!s_pq_amount(A5034,"20260101","",100000000)</f>
        <v>471.34009244999999</v>
      </c>
      <c r="S5034" s="2">
        <f>[1]!s_pq_avgamount(A5034,"20260101","",100000000)</f>
        <v>4.3242210316513763</v>
      </c>
      <c r="T5034" s="17">
        <f>[1]!s_ipo_dilutedpe(A5034)</f>
        <v>0</v>
      </c>
      <c r="U5034" s="12">
        <f>[1]!s_ipo_collection_total(A5034,100000000)</f>
        <v>3.222</v>
      </c>
      <c r="V5034" s="18">
        <f>[1]!s_val_pe_ttm(A5034,"")</f>
        <v>-4.3211164474487305</v>
      </c>
    </row>
    <row r="5035" spans="1:22" x14ac:dyDescent="0.3">
      <c r="A5035" s="12" t="s">
        <v>10192</v>
      </c>
      <c r="B5035" s="12" t="s">
        <v>10193</v>
      </c>
      <c r="C5035" s="16" t="str">
        <f>[1]!s_info_mkt(A5035)</f>
        <v>主板</v>
      </c>
      <c r="D5035" s="16" t="str">
        <f>[1]!s_ipo_listeddate(A5035)</f>
        <v>2012-08-16</v>
      </c>
      <c r="E5035" s="16" t="str">
        <f>[1]!s_info_industry_csrc2023(A5035,"",3)</f>
        <v>橡胶和塑料制品业</v>
      </c>
      <c r="F5035" s="16">
        <f>[1]!s_is(A5035,83,"FY","YTD","20251231",1,"",100000000)</f>
        <v>8.9058651729999987</v>
      </c>
      <c r="G5035" s="16">
        <f>[1]!s_is(A5035,83,"FY","YTD","20241231",1,"",100000000)</f>
        <v>8.4203018799000002</v>
      </c>
      <c r="H5035" s="16">
        <f>[1]!s_is(A5035,61,"FY","YTD","20251231",1,"",100000000)</f>
        <v>-4.8182700720999998</v>
      </c>
      <c r="I5035" s="16">
        <f>[1]!s_is(A5035,61,"FY","YTD","20241231",1,"",100000000)</f>
        <v>-1.5338663221000002</v>
      </c>
      <c r="J5035" s="16">
        <f>[1]!s_fa_roe(A5035,"20251231")</f>
        <v>-282.89670000000001</v>
      </c>
      <c r="K5035" s="16">
        <f>[1]!s_stmnote_rdexp(A5035,"20251231",1,10000)</f>
        <v>3226.8128280000001</v>
      </c>
      <c r="L5035" s="16">
        <f>[1]!s_margin_tradingbalance(A5035,"",10000)</f>
        <v>0</v>
      </c>
      <c r="M5035" s="16">
        <f>[1]!s_margin_seclendingbalance(A5035,"",10000)</f>
        <v>0</v>
      </c>
      <c r="N5035" s="17">
        <f>[1]!s_val_ev(A5035,"",100000000)</f>
        <v>17.016791040000001</v>
      </c>
      <c r="O5035" s="17">
        <f>[1]!share_freesharesmv(A5035,"",100000000)</f>
        <v>9.6149846959000005</v>
      </c>
      <c r="P5035" s="17">
        <f ca="1">[1]!s_dq_amount_btin(A5035,TODAY()-1,100000000)</f>
        <v>0.13800330999999999</v>
      </c>
      <c r="Q5035" s="17">
        <f ca="1">[1]!s_dq_turn(A5035,TODAY()-1)</f>
        <v>0.85193949436595517</v>
      </c>
      <c r="R5035" s="2">
        <f>[1]!s_pq_amount(A5035,"20260101","",100000000)</f>
        <v>48.413019409999997</v>
      </c>
      <c r="S5035" s="2">
        <f>[1]!s_pq_avgamount(A5035,"20260101","",100000000)</f>
        <v>0.44826869824074073</v>
      </c>
      <c r="T5035" s="17">
        <f>[1]!s_ipo_dilutedpe(A5035)</f>
        <v>18.57</v>
      </c>
      <c r="U5035" s="12">
        <f>[1]!s_ipo_collection_total(A5035,100000000)</f>
        <v>4.68</v>
      </c>
      <c r="V5035" s="18">
        <f>[1]!s_val_pe_ttm(A5035,"")</f>
        <v>-3.4584231376647949</v>
      </c>
    </row>
    <row r="5036" spans="1:22" x14ac:dyDescent="0.3">
      <c r="A5036" s="12" t="s">
        <v>10194</v>
      </c>
      <c r="B5036" s="12" t="s">
        <v>10195</v>
      </c>
      <c r="C5036" s="16" t="str">
        <f>[1]!s_info_mkt(A5036)</f>
        <v>创业板</v>
      </c>
      <c r="D5036" s="16" t="str">
        <f>[1]!s_ipo_listeddate(A5036)</f>
        <v>2025-03-27</v>
      </c>
      <c r="E5036" s="16" t="str">
        <f>[1]!s_info_industry_csrc2023(A5036,"",3)</f>
        <v>汽车制造业</v>
      </c>
      <c r="F5036" s="16">
        <f>[1]!s_is(A5036,83,"FY","YTD","20251231",1,"",100000000)</f>
        <v>7.6254547066999994</v>
      </c>
      <c r="G5036" s="16">
        <f>[1]!s_is(A5036,83,"FY","YTD","20241231",1,"",100000000)</f>
        <v>6.8169941846000004</v>
      </c>
      <c r="H5036" s="16">
        <f>[1]!s_is(A5036,61,"FY","YTD","20251231",1,"",100000000)</f>
        <v>1.0013222261000001</v>
      </c>
      <c r="I5036" s="16">
        <f>[1]!s_is(A5036,61,"FY","YTD","20241231",1,"",100000000)</f>
        <v>1.0733597961000001</v>
      </c>
      <c r="J5036" s="16">
        <f>[1]!s_fa_roe(A5036,"20251231")</f>
        <v>10.031700000000001</v>
      </c>
      <c r="K5036" s="16">
        <f>[1]!s_stmnote_rdexp(A5036,"20251231",1,10000)</f>
        <v>3165.8063550000002</v>
      </c>
      <c r="L5036" s="16">
        <f>[1]!s_margin_tradingbalance(A5036,"",10000)</f>
        <v>6470.0465000000004</v>
      </c>
      <c r="M5036" s="16">
        <f>[1]!s_margin_seclendingbalance(A5036,"",10000)</f>
        <v>23.197199999999999</v>
      </c>
      <c r="N5036" s="17">
        <f>[1]!s_val_ev(A5036,"",100000000)</f>
        <v>60.774529462199993</v>
      </c>
      <c r="O5036" s="17">
        <f>[1]!share_freesharesmv(A5036,"",100000000)</f>
        <v>9.2164952621999987</v>
      </c>
      <c r="P5036" s="17">
        <f ca="1">[1]!s_dq_amount_btin(A5036,TODAY()-1,100000000)</f>
        <v>0.83485390000000004</v>
      </c>
      <c r="Q5036" s="17">
        <f ca="1">[1]!s_dq_turn(A5036,TODAY()-1)</f>
        <v>3.3752243970618929</v>
      </c>
      <c r="R5036" s="2">
        <f>[1]!s_pq_amount(A5036,"20260101","",100000000)</f>
        <v>137.46632654000001</v>
      </c>
      <c r="S5036" s="2">
        <f>[1]!s_pq_avgamount(A5036,"20260101","",100000000)</f>
        <v>1.2611589590825687</v>
      </c>
      <c r="T5036" s="17">
        <f>[1]!s_ipo_dilutedpe(A5036)</f>
        <v>25.91</v>
      </c>
      <c r="U5036" s="12">
        <f>[1]!s_ipo_collection_total(A5036,100000000)</f>
        <v>3.1386706056000002</v>
      </c>
      <c r="V5036" s="18">
        <f>[1]!s_val_pe_ttm(A5036,"")</f>
        <v>68.341682434082031</v>
      </c>
    </row>
    <row r="5037" spans="1:22" x14ac:dyDescent="0.3">
      <c r="A5037" s="12" t="s">
        <v>10196</v>
      </c>
      <c r="B5037" s="12" t="s">
        <v>10197</v>
      </c>
      <c r="C5037" s="16" t="str">
        <f>[1]!s_info_mkt(A5037)</f>
        <v>创业板</v>
      </c>
      <c r="D5037" s="16" t="str">
        <f>[1]!s_ipo_listeddate(A5037)</f>
        <v>2017-07-11</v>
      </c>
      <c r="E5037" s="16" t="str">
        <f>[1]!s_info_industry_csrc2023(A5037,"",3)</f>
        <v>农副食品加工业</v>
      </c>
      <c r="F5037" s="16">
        <f>[1]!s_is(A5037,83,"FY","YTD","20251231",1,"",100000000)</f>
        <v>14.488764467200001</v>
      </c>
      <c r="G5037" s="16">
        <f>[1]!s_is(A5037,83,"FY","YTD","20241231",1,"",100000000)</f>
        <v>16.590402773599997</v>
      </c>
      <c r="H5037" s="16">
        <f>[1]!s_is(A5037,61,"FY","YTD","20251231",1,"",100000000)</f>
        <v>1.1566869237999999</v>
      </c>
      <c r="I5037" s="16">
        <f>[1]!s_is(A5037,61,"FY","YTD","20241231",1,"",100000000)</f>
        <v>1.8220558824000002</v>
      </c>
      <c r="J5037" s="16">
        <f>[1]!s_fa_roe(A5037,"20251231")</f>
        <v>5.9993999999999996</v>
      </c>
      <c r="K5037" s="16">
        <f>[1]!s_stmnote_rdexp(A5037,"20251231",1,10000)</f>
        <v>3388.6937600000001</v>
      </c>
      <c r="L5037" s="16">
        <f>[1]!s_margin_tradingbalance(A5037,"",10000)</f>
        <v>0</v>
      </c>
      <c r="M5037" s="16">
        <f>[1]!s_margin_seclendingbalance(A5037,"",10000)</f>
        <v>0</v>
      </c>
      <c r="N5037" s="17">
        <f>[1]!s_val_ev(A5037,"",100000000)</f>
        <v>31.655149439999999</v>
      </c>
      <c r="O5037" s="17">
        <f>[1]!share_freesharesmv(A5037,"",100000000)</f>
        <v>15.762873472000001</v>
      </c>
      <c r="P5037" s="17">
        <f ca="1">[1]!s_dq_amount_btin(A5037,TODAY()-1,100000000)</f>
        <v>0.43508816</v>
      </c>
      <c r="Q5037" s="17">
        <f ca="1">[1]!s_dq_turn(A5037,TODAY()-1)</f>
        <v>2.0986060474628911</v>
      </c>
      <c r="R5037" s="2">
        <f>[1]!s_pq_amount(A5037,"20260101","",100000000)</f>
        <v>77.382085970000006</v>
      </c>
      <c r="S5037" s="2">
        <f>[1]!s_pq_avgamount(A5037,"20260101","",100000000)</f>
        <v>0.70992739422018347</v>
      </c>
      <c r="T5037" s="17">
        <f>[1]!s_ipo_dilutedpe(A5037)</f>
        <v>22.99</v>
      </c>
      <c r="U5037" s="12">
        <f>[1]!s_ipo_collection_total(A5037,100000000)</f>
        <v>4.468</v>
      </c>
      <c r="V5037" s="18">
        <f>[1]!s_val_pe_ttm(A5037,"")</f>
        <v>31.184803009033203</v>
      </c>
    </row>
    <row r="5038" spans="1:22" x14ac:dyDescent="0.3">
      <c r="A5038" s="12" t="s">
        <v>10198</v>
      </c>
      <c r="B5038" s="12" t="s">
        <v>10199</v>
      </c>
      <c r="C5038" s="16" t="str">
        <f>[1]!s_info_mkt(A5038)</f>
        <v>主板</v>
      </c>
      <c r="D5038" s="16" t="str">
        <f>[1]!s_ipo_listeddate(A5038)</f>
        <v>2022-07-27</v>
      </c>
      <c r="E5038" s="16" t="str">
        <f>[1]!s_info_industry_csrc2023(A5038,"",3)</f>
        <v>电力、热力生产和供应业</v>
      </c>
      <c r="F5038" s="16">
        <f>[1]!s_is(A5038,83,"FY","YTD","20251231",1,"",100000000)</f>
        <v>10.599260102600001</v>
      </c>
      <c r="G5038" s="16">
        <f>[1]!s_is(A5038,83,"FY","YTD","20241231",1,"",100000000)</f>
        <v>9.7067850971000009</v>
      </c>
      <c r="H5038" s="16">
        <f>[1]!s_is(A5038,61,"FY","YTD","20251231",1,"",100000000)</f>
        <v>0.85078526209999994</v>
      </c>
      <c r="I5038" s="16">
        <f>[1]!s_is(A5038,61,"FY","YTD","20241231",1,"",100000000)</f>
        <v>0.50182051799999994</v>
      </c>
      <c r="J5038" s="16">
        <f>[1]!s_fa_roe(A5038,"20251231")</f>
        <v>2.8578999999999999</v>
      </c>
      <c r="K5038" s="16">
        <f>[1]!s_stmnote_rdexp(A5038,"20251231",1,10000)</f>
        <v>696.47269299999994</v>
      </c>
      <c r="L5038" s="16">
        <f>[1]!s_margin_tradingbalance(A5038,"",10000)</f>
        <v>0</v>
      </c>
      <c r="M5038" s="16">
        <f>[1]!s_margin_seclendingbalance(A5038,"",10000)</f>
        <v>0</v>
      </c>
      <c r="N5038" s="17">
        <f>[1]!s_val_ev(A5038,"",100000000)</f>
        <v>68.880000049200007</v>
      </c>
      <c r="O5038" s="17">
        <f>[1]!share_freesharesmv(A5038,"",100000000)</f>
        <v>26.842881679200001</v>
      </c>
      <c r="P5038" s="17">
        <f ca="1">[1]!s_dq_amount_btin(A5038,TODAY()-1,100000000)</f>
        <v>2.1221582200000002</v>
      </c>
      <c r="Q5038" s="17">
        <f ca="1">[1]!s_dq_turn(A5038,TODAY()-1)</f>
        <v>3.0575492239998945</v>
      </c>
      <c r="R5038" s="2">
        <f>[1]!s_pq_amount(A5038,"20260101","",100000000)</f>
        <v>424.69861250999998</v>
      </c>
      <c r="S5038" s="2">
        <f>[1]!s_pq_avgamount(A5038,"20260101","",100000000)</f>
        <v>3.8963175459633028</v>
      </c>
      <c r="T5038" s="17">
        <f>[1]!s_ipo_dilutedpe(A5038)</f>
        <v>22.4</v>
      </c>
      <c r="U5038" s="12">
        <f>[1]!s_ipo_collection_total(A5038,100000000)</f>
        <v>7.8866666891999992</v>
      </c>
      <c r="V5038" s="18">
        <f>[1]!s_val_pe_ttm(A5038,"")</f>
        <v>68.344955444335938</v>
      </c>
    </row>
    <row r="5039" spans="1:22" x14ac:dyDescent="0.3">
      <c r="A5039" s="12" t="s">
        <v>10200</v>
      </c>
      <c r="B5039" s="12" t="s">
        <v>10201</v>
      </c>
      <c r="C5039" s="16" t="str">
        <f>[1]!s_info_mkt(A5039)</f>
        <v>主板</v>
      </c>
      <c r="D5039" s="16" t="str">
        <f>[1]!s_ipo_listeddate(A5039)</f>
        <v>2017-01-18</v>
      </c>
      <c r="E5039" s="16" t="str">
        <f>[1]!s_info_industry_csrc2023(A5039,"",3)</f>
        <v>新闻和出版业</v>
      </c>
      <c r="F5039" s="16">
        <f>[1]!s_is(A5039,83,"FY","YTD","20251231",1,"",100000000)</f>
        <v>30.125678541399999</v>
      </c>
      <c r="G5039" s="16">
        <f>[1]!s_is(A5039,83,"FY","YTD","20241231",1,"",100000000)</f>
        <v>29.579635335500001</v>
      </c>
      <c r="H5039" s="16">
        <f>[1]!s_is(A5039,61,"FY","YTD","20251231",1,"",100000000)</f>
        <v>4.8391806129999999</v>
      </c>
      <c r="I5039" s="16">
        <f>[1]!s_is(A5039,61,"FY","YTD","20241231",1,"",100000000)</f>
        <v>4.3296878219999995</v>
      </c>
      <c r="J5039" s="16">
        <f>[1]!s_fa_roe(A5039,"20251231")</f>
        <v>8.7581000000000007</v>
      </c>
      <c r="K5039" s="16">
        <f>[1]!s_stmnote_rdexp(A5039,"20251231",1,10000)</f>
        <v>2596.7936110000001</v>
      </c>
      <c r="L5039" s="16">
        <f>[1]!s_margin_tradingbalance(A5039,"",10000)</f>
        <v>26647.5831</v>
      </c>
      <c r="M5039" s="16">
        <f>[1]!s_margin_seclendingbalance(A5039,"",10000)</f>
        <v>144.3612</v>
      </c>
      <c r="N5039" s="17">
        <f>[1]!s_val_ev(A5039,"",100000000)</f>
        <v>161.18295000000001</v>
      </c>
      <c r="O5039" s="17">
        <f>[1]!share_freesharesmv(A5039,"",100000000)</f>
        <v>29.559515534999999</v>
      </c>
      <c r="P5039" s="17">
        <f ca="1">[1]!s_dq_amount_btin(A5039,TODAY()-1,100000000)</f>
        <v>2.12160657</v>
      </c>
      <c r="Q5039" s="17">
        <f ca="1">[1]!s_dq_turn(A5039,TODAY()-1)</f>
        <v>1.3010629981024668</v>
      </c>
      <c r="R5039" s="2">
        <f>[1]!s_pq_amount(A5039,"20260101","",100000000)</f>
        <v>385.98555186999999</v>
      </c>
      <c r="S5039" s="2">
        <f>[1]!s_pq_avgamount(A5039,"20260101","",100000000)</f>
        <v>3.5411518520183485</v>
      </c>
      <c r="T5039" s="17">
        <f>[1]!s_ipo_dilutedpe(A5039)</f>
        <v>22.97</v>
      </c>
      <c r="U5039" s="12">
        <f>[1]!s_ipo_collection_total(A5039,100000000)</f>
        <v>8.9261999999999997</v>
      </c>
      <c r="V5039" s="18">
        <f>[1]!s_val_pe_ttm(A5039,"")</f>
        <v>33.119922637939453</v>
      </c>
    </row>
    <row r="5040" spans="1:22" x14ac:dyDescent="0.3">
      <c r="A5040" s="12" t="s">
        <v>10202</v>
      </c>
      <c r="B5040" s="12" t="s">
        <v>10203</v>
      </c>
      <c r="C5040" s="16" t="str">
        <f>[1]!s_info_mkt(A5040)</f>
        <v>主板</v>
      </c>
      <c r="D5040" s="16" t="str">
        <f>[1]!s_ipo_listeddate(A5040)</f>
        <v>1997-11-05</v>
      </c>
      <c r="E5040" s="16" t="str">
        <f>[1]!s_info_industry_csrc2023(A5040,"",3)</f>
        <v>航空运输业</v>
      </c>
      <c r="F5040" s="16">
        <f>[1]!s_is(A5040,83,"FY","YTD","20251231",1,"",100000000)</f>
        <v>1399.41</v>
      </c>
      <c r="G5040" s="16">
        <f>[1]!s_is(A5040,83,"FY","YTD","20241231",1,"",100000000)</f>
        <v>1321.2</v>
      </c>
      <c r="H5040" s="16">
        <f>[1]!s_is(A5040,61,"FY","YTD","20251231",1,"",100000000)</f>
        <v>-16.329999999999998</v>
      </c>
      <c r="I5040" s="16">
        <f>[1]!s_is(A5040,61,"FY","YTD","20241231",1,"",100000000)</f>
        <v>-42.26</v>
      </c>
      <c r="J5040" s="16">
        <f>[1]!s_fa_roe(A5040,"20251231")</f>
        <v>-4.1715999999999998</v>
      </c>
      <c r="K5040" s="16">
        <f>[1]!s_stmnote_rdexp(A5040,"20251231",1,10000)</f>
        <v>48500</v>
      </c>
      <c r="L5040" s="16">
        <f>[1]!s_margin_tradingbalance(A5040,"",10000)</f>
        <v>61221.094499999999</v>
      </c>
      <c r="M5040" s="16">
        <f>[1]!s_margin_seclendingbalance(A5040,"",10000)</f>
        <v>166.32560000000001</v>
      </c>
      <c r="N5040" s="17">
        <f>[1]!s_val_ev(A5040,"",100000000)</f>
        <v>821.44788196890852</v>
      </c>
      <c r="O5040" s="17">
        <f>[1]!share_freesharesmv(A5040,"",100000000)</f>
        <v>293.19270136239999</v>
      </c>
      <c r="P5040" s="17">
        <f ca="1">[1]!s_dq_amount_btin(A5040,TODAY()-1,100000000)</f>
        <v>10.11040861</v>
      </c>
      <c r="Q5040" s="17">
        <f ca="1">[1]!s_dq_turn(A5040,TODAY()-1)</f>
        <v>1.49285840879766</v>
      </c>
      <c r="R5040" s="2">
        <f>[1]!s_pq_amount(A5040,"20260101","",100000000)</f>
        <v>1104.3070647500001</v>
      </c>
      <c r="S5040" s="2">
        <f>[1]!s_pq_avgamount(A5040,"20260101","",100000000)</f>
        <v>10.131257474770642</v>
      </c>
      <c r="T5040" s="17">
        <f>[1]!s_ipo_dilutedpe(A5040)</f>
        <v>0</v>
      </c>
      <c r="U5040" s="12">
        <f>[1]!s_ipo_collection_total(A5040,100000000)</f>
        <v>7.35</v>
      </c>
      <c r="V5040" s="18">
        <f>[1]!s_val_pe_ttm(A5040,"")</f>
        <v>87.019020080566406</v>
      </c>
    </row>
    <row r="5041" spans="1:22" x14ac:dyDescent="0.3">
      <c r="A5041" s="12" t="s">
        <v>10204</v>
      </c>
      <c r="B5041" s="12" t="s">
        <v>10205</v>
      </c>
      <c r="C5041" s="16" t="str">
        <f>[1]!s_info_mkt(A5041)</f>
        <v>主板</v>
      </c>
      <c r="D5041" s="16" t="str">
        <f>[1]!s_ipo_listeddate(A5041)</f>
        <v>1993-08-27</v>
      </c>
      <c r="E5041" s="16" t="str">
        <f>[1]!s_info_industry_csrc2023(A5041,"",3)</f>
        <v>酒、饮料和精制茶制造业</v>
      </c>
      <c r="F5041" s="16">
        <f>[1]!s_is(A5041,83,"FY","YTD","20251231",1,"",100000000)</f>
        <v>324.73493664</v>
      </c>
      <c r="G5041" s="16">
        <f>[1]!s_is(A5041,83,"FY","YTD","20241231",1,"",100000000)</f>
        <v>321.37830111</v>
      </c>
      <c r="H5041" s="16">
        <f>[1]!s_is(A5041,61,"FY","YTD","20251231",1,"",100000000)</f>
        <v>45.881011370000003</v>
      </c>
      <c r="I5041" s="16">
        <f>[1]!s_is(A5041,61,"FY","YTD","20241231",1,"",100000000)</f>
        <v>43.449838579999998</v>
      </c>
      <c r="J5041" s="16">
        <f>[1]!s_fa_roe(A5041,"20251231")</f>
        <v>15.3681</v>
      </c>
      <c r="K5041" s="16">
        <f>[1]!s_stmnote_rdexp(A5041,"20251231",1,10000)</f>
        <v>12184.6</v>
      </c>
      <c r="L5041" s="16">
        <f>[1]!s_margin_tradingbalance(A5041,"",10000)</f>
        <v>66915.961800000005</v>
      </c>
      <c r="M5041" s="16">
        <f>[1]!s_margin_seclendingbalance(A5041,"",10000)</f>
        <v>624.69560000000001</v>
      </c>
      <c r="N5041" s="17">
        <f>[1]!s_val_ev(A5041,"",100000000)</f>
        <v>640.80345847189778</v>
      </c>
      <c r="O5041" s="17">
        <f>[1]!share_freesharesmv(A5041,"",100000000)</f>
        <v>163.85270563199998</v>
      </c>
      <c r="P5041" s="17">
        <f ca="1">[1]!s_dq_amount_btin(A5041,TODAY()-1,100000000)</f>
        <v>5.8979080699999997</v>
      </c>
      <c r="Q5041" s="17">
        <f ca="1">[1]!s_dq_turn(A5041,TODAY()-1)</f>
        <v>1.5253871483305752</v>
      </c>
      <c r="R5041" s="2">
        <f>[1]!s_pq_amount(A5041,"20260101","",100000000)</f>
        <v>392.60969392999999</v>
      </c>
      <c r="S5041" s="2">
        <f>[1]!s_pq_avgamount(A5041,"20260101","",100000000)</f>
        <v>3.6019237975229359</v>
      </c>
      <c r="T5041" s="17">
        <f>[1]!s_ipo_dilutedpe(A5041)</f>
        <v>0</v>
      </c>
      <c r="U5041" s="12">
        <f>[1]!s_ipo_collection_total(A5041,100000000)</f>
        <v>6.38</v>
      </c>
      <c r="V5041" s="18">
        <f>[1]!s_val_pe_ttm(A5041,"")</f>
        <v>15.719863891601563</v>
      </c>
    </row>
    <row r="5042" spans="1:22" x14ac:dyDescent="0.3">
      <c r="A5042" s="12" t="s">
        <v>10206</v>
      </c>
      <c r="B5042" s="12" t="s">
        <v>10207</v>
      </c>
      <c r="C5042" s="16" t="str">
        <f>[1]!s_info_mkt(A5042)</f>
        <v>主板</v>
      </c>
      <c r="D5042" s="16" t="str">
        <f>[1]!s_ipo_listeddate(A5042)</f>
        <v>2015-05-29</v>
      </c>
      <c r="E5042" s="16" t="str">
        <f>[1]!s_info_industry_csrc2023(A5042,"",3)</f>
        <v>化学原料和化学制品制造业</v>
      </c>
      <c r="F5042" s="16">
        <f>[1]!s_is(A5042,83,"FY","YTD","20251231",1,"",100000000)</f>
        <v>68.083875742200007</v>
      </c>
      <c r="G5042" s="16">
        <f>[1]!s_is(A5042,83,"FY","YTD","20241231",1,"",100000000)</f>
        <v>55.467296676700002</v>
      </c>
      <c r="H5042" s="16">
        <f>[1]!s_is(A5042,61,"FY","YTD","20251231",1,"",100000000)</f>
        <v>0.1589847227</v>
      </c>
      <c r="I5042" s="16">
        <f>[1]!s_is(A5042,61,"FY","YTD","20241231",1,"",100000000)</f>
        <v>0.1641955547</v>
      </c>
      <c r="J5042" s="16">
        <f>[1]!s_fa_roe(A5042,"20251231")</f>
        <v>0.36109999999999998</v>
      </c>
      <c r="K5042" s="16">
        <f>[1]!s_stmnote_rdexp(A5042,"20251231",1,10000)</f>
        <v>27103.909348000001</v>
      </c>
      <c r="L5042" s="16">
        <f>[1]!s_margin_tradingbalance(A5042,"",10000)</f>
        <v>92543.275500000003</v>
      </c>
      <c r="M5042" s="16">
        <f>[1]!s_margin_seclendingbalance(A5042,"",10000)</f>
        <v>724.01480000000004</v>
      </c>
      <c r="N5042" s="17">
        <f>[1]!s_val_ev(A5042,"",100000000)</f>
        <v>215.71383997799998</v>
      </c>
      <c r="O5042" s="17">
        <f>[1]!share_freesharesmv(A5042,"",100000000)</f>
        <v>146.69339217300001</v>
      </c>
      <c r="P5042" s="17">
        <f ca="1">[1]!s_dq_amount_btin(A5042,TODAY()-1,100000000)</f>
        <v>16.791173319999999</v>
      </c>
      <c r="Q5042" s="17">
        <f ca="1">[1]!s_dq_turn(A5042,TODAY()-1)</f>
        <v>7.6760641017232523</v>
      </c>
      <c r="R5042" s="2">
        <f>[1]!s_pq_amount(A5042,"20260101","",100000000)</f>
        <v>1410.5789354000001</v>
      </c>
      <c r="S5042" s="2">
        <f>[1]!s_pq_avgamount(A5042,"20260101","",100000000)</f>
        <v>12.941091150458716</v>
      </c>
      <c r="T5042" s="17">
        <f>[1]!s_ipo_dilutedpe(A5042)</f>
        <v>32.549999999999997</v>
      </c>
      <c r="U5042" s="12">
        <f>[1]!s_ipo_collection_total(A5042,100000000)</f>
        <v>3.2992680000000001</v>
      </c>
      <c r="V5042" s="18">
        <f>[1]!s_val_pe_ttm(A5042,"")</f>
        <v>66.160820007324219</v>
      </c>
    </row>
    <row r="5043" spans="1:22" x14ac:dyDescent="0.3">
      <c r="A5043" s="12" t="s">
        <v>10208</v>
      </c>
      <c r="B5043" s="12" t="s">
        <v>10209</v>
      </c>
      <c r="C5043" s="16" t="str">
        <f>[1]!s_info_mkt(A5043)</f>
        <v>主板</v>
      </c>
      <c r="D5043" s="16" t="str">
        <f>[1]!s_ipo_listeddate(A5043)</f>
        <v>2002-06-18</v>
      </c>
      <c r="E5043" s="16" t="str">
        <f>[1]!s_info_industry_csrc2023(A5043,"",3)</f>
        <v>房地产业</v>
      </c>
      <c r="F5043" s="16">
        <f>[1]!s_is(A5043,83,"FY","YTD","20251231",1,"",100000000)</f>
        <v>45.277391242900002</v>
      </c>
      <c r="G5043" s="16">
        <f>[1]!s_is(A5043,83,"FY","YTD","20241231",1,"",100000000)</f>
        <v>48.126961059700001</v>
      </c>
      <c r="H5043" s="16">
        <f>[1]!s_is(A5043,61,"FY","YTD","20251231",1,"",100000000)</f>
        <v>0.66800081759999996</v>
      </c>
      <c r="I5043" s="16">
        <f>[1]!s_is(A5043,61,"FY","YTD","20241231",1,"",100000000)</f>
        <v>1.2070366745999999</v>
      </c>
      <c r="J5043" s="16">
        <f>[1]!s_fa_roe(A5043,"20251231")</f>
        <v>0.64159999999999995</v>
      </c>
      <c r="K5043" s="16">
        <f>[1]!s_stmnote_rdexp(A5043,"20251231",1,10000)</f>
        <v>2075.4750899999999</v>
      </c>
      <c r="L5043" s="16">
        <f>[1]!s_margin_tradingbalance(A5043,"",10000)</f>
        <v>31737.897700000001</v>
      </c>
      <c r="M5043" s="16">
        <f>[1]!s_margin_seclendingbalance(A5043,"",10000)</f>
        <v>16.7348</v>
      </c>
      <c r="N5043" s="17">
        <f>[1]!s_val_ev(A5043,"",100000000)</f>
        <v>80.704390737400004</v>
      </c>
      <c r="O5043" s="17">
        <f>[1]!share_freesharesmv(A5043,"",100000000)</f>
        <v>32.289167793800004</v>
      </c>
      <c r="P5043" s="17">
        <f ca="1">[1]!s_dq_amount_btin(A5043,TODAY()-1,100000000)</f>
        <v>1.33393619</v>
      </c>
      <c r="Q5043" s="17">
        <f ca="1">[1]!s_dq_turn(A5043,TODAY()-1)</f>
        <v>1.6261226780959144</v>
      </c>
      <c r="R5043" s="2">
        <f>[1]!s_pq_amount(A5043,"20260101","",100000000)</f>
        <v>158.55389779000001</v>
      </c>
      <c r="S5043" s="2">
        <f>[1]!s_pq_avgamount(A5043,"20260101","",100000000)</f>
        <v>1.4546229155045873</v>
      </c>
      <c r="T5043" s="17">
        <f>[1]!s_ipo_dilutedpe(A5043)</f>
        <v>18</v>
      </c>
      <c r="U5043" s="12">
        <f>[1]!s_ipo_collection_total(A5043,100000000)</f>
        <v>5.5061999999999998</v>
      </c>
      <c r="V5043" s="18">
        <f>[1]!s_val_pe_ttm(A5043,"")</f>
        <v>95.535263061523438</v>
      </c>
    </row>
    <row r="5044" spans="1:22" x14ac:dyDescent="0.3">
      <c r="A5044" s="12" t="s">
        <v>10210</v>
      </c>
      <c r="B5044" s="12" t="s">
        <v>10211</v>
      </c>
      <c r="C5044" s="16" t="str">
        <f>[1]!s_info_mkt(A5044)</f>
        <v>创业板</v>
      </c>
      <c r="D5044" s="16" t="str">
        <f>[1]!s_ipo_listeddate(A5044)</f>
        <v>2023-12-01</v>
      </c>
      <c r="E5044" s="16" t="str">
        <f>[1]!s_info_industry_csrc2023(A5044,"",3)</f>
        <v>专业技术服务业</v>
      </c>
      <c r="F5044" s="16">
        <f>[1]!s_is(A5044,83,"FY","YTD","20251231",1,"",100000000)</f>
        <v>8.7989167720000001</v>
      </c>
      <c r="G5044" s="16">
        <f>[1]!s_is(A5044,83,"FY","YTD","20241231",1,"",100000000)</f>
        <v>8.3107884036000002</v>
      </c>
      <c r="H5044" s="16">
        <f>[1]!s_is(A5044,61,"FY","YTD","20251231",1,"",100000000)</f>
        <v>1.5161401959</v>
      </c>
      <c r="I5044" s="16">
        <f>[1]!s_is(A5044,61,"FY","YTD","20241231",1,"",100000000)</f>
        <v>1.3243040402999999</v>
      </c>
      <c r="J5044" s="16">
        <f>[1]!s_fa_roe(A5044,"20251231")</f>
        <v>7.6234000000000002</v>
      </c>
      <c r="K5044" s="16">
        <f>[1]!s_stmnote_rdexp(A5044,"20251231",1,10000)</f>
        <v>7104.338103</v>
      </c>
      <c r="L5044" s="16">
        <f>[1]!s_margin_tradingbalance(A5044,"",10000)</f>
        <v>13863.033799999999</v>
      </c>
      <c r="M5044" s="16">
        <f>[1]!s_margin_seclendingbalance(A5044,"",10000)</f>
        <v>57.639200000000002</v>
      </c>
      <c r="N5044" s="17">
        <f>[1]!s_val_ev(A5044,"",100000000)</f>
        <v>57.425640799999996</v>
      </c>
      <c r="O5044" s="17">
        <f>[1]!share_freesharesmv(A5044,"",100000000)</f>
        <v>14.9444456</v>
      </c>
      <c r="P5044" s="17">
        <f ca="1">[1]!s_dq_amount_btin(A5044,TODAY()-1,100000000)</f>
        <v>0.80216211999999998</v>
      </c>
      <c r="Q5044" s="17">
        <f ca="1">[1]!s_dq_turn(A5044,TODAY()-1)</f>
        <v>5.3530263578329063</v>
      </c>
      <c r="R5044" s="2">
        <f>[1]!s_pq_amount(A5044,"20260101","",100000000)</f>
        <v>59.37626092</v>
      </c>
      <c r="S5044" s="2">
        <f>[1]!s_pq_avgamount(A5044,"20260101","",100000000)</f>
        <v>0.54473633871559635</v>
      </c>
      <c r="T5044" s="17">
        <f>[1]!s_ipo_dilutedpe(A5044)</f>
        <v>37.39</v>
      </c>
      <c r="U5044" s="12">
        <f>[1]!s_ipo_collection_total(A5044,100000000)</f>
        <v>9.5068826600000005</v>
      </c>
      <c r="V5044" s="18">
        <f>[1]!s_val_pe_ttm(A5044,"")</f>
        <v>37.7332763671875</v>
      </c>
    </row>
    <row r="5045" spans="1:22" x14ac:dyDescent="0.3">
      <c r="A5045" s="12" t="s">
        <v>10212</v>
      </c>
      <c r="B5045" s="12" t="s">
        <v>10213</v>
      </c>
      <c r="C5045" s="16" t="str">
        <f>[1]!s_info_mkt(A5045)</f>
        <v>主板</v>
      </c>
      <c r="D5045" s="16" t="str">
        <f>[1]!s_ipo_listeddate(A5045)</f>
        <v>2018-06-20</v>
      </c>
      <c r="E5045" s="16" t="str">
        <f>[1]!s_info_industry_csrc2023(A5045,"",3)</f>
        <v>资本市场服务</v>
      </c>
      <c r="F5045" s="16">
        <f>[1]!s_is(A5045,83,"FY","YTD","20251231",1,"",100000000)</f>
        <v>233.21714460729999</v>
      </c>
      <c r="G5045" s="16">
        <f>[1]!s_is(A5045,83,"FY","YTD","20241231",1,"",100000000)</f>
        <v>211.28745039450001</v>
      </c>
      <c r="H5045" s="16">
        <f>[1]!s_is(A5045,61,"FY","YTD","20251231",1,"",100000000)</f>
        <v>94.394238214599994</v>
      </c>
      <c r="I5045" s="16">
        <f>[1]!s_is(A5045,61,"FY","YTD","20241231",1,"",100000000)</f>
        <v>72.232213685800005</v>
      </c>
      <c r="J5045" s="16">
        <f>[1]!s_fa_roe(A5045,"20251231")</f>
        <v>8.3694000000000006</v>
      </c>
      <c r="K5045" s="16">
        <f>[1]!s_stmnote_rdexp(A5045,"20251231",1,10000)</f>
        <v>0</v>
      </c>
      <c r="L5045" s="16">
        <f>[1]!s_margin_tradingbalance(A5045,"",10000)</f>
        <v>221481.37719999999</v>
      </c>
      <c r="M5045" s="16">
        <f>[1]!s_margin_seclendingbalance(A5045,"",10000)</f>
        <v>123.006</v>
      </c>
      <c r="N5045" s="17">
        <f>[1]!s_val_ev(A5045,"",100000000)</f>
        <v>1747.2399846801172</v>
      </c>
      <c r="O5045" s="17">
        <f>[1]!share_freesharesmv(A5045,"",100000000)</f>
        <v>259.57261245899997</v>
      </c>
      <c r="P5045" s="17">
        <f ca="1">[1]!s_dq_amount_btin(A5045,TODAY()-1,100000000)</f>
        <v>10.598061969999998</v>
      </c>
      <c r="Q5045" s="17">
        <f ca="1">[1]!s_dq_turn(A5045,TODAY()-1)</f>
        <v>0.64274842083347594</v>
      </c>
      <c r="R5045" s="2">
        <f>[1]!s_pq_amount(A5045,"20260101","",100000000)</f>
        <v>523.70770565999999</v>
      </c>
      <c r="S5045" s="2">
        <f>[1]!s_pq_avgamount(A5045,"20260101","",100000000)</f>
        <v>4.8046578500917425</v>
      </c>
      <c r="T5045" s="17">
        <f>[1]!s_ipo_dilutedpe(A5045)</f>
        <v>11.21</v>
      </c>
      <c r="U5045" s="12">
        <f>[1]!s_ipo_collection_total(A5045,100000000)</f>
        <v>21.68</v>
      </c>
      <c r="V5045" s="18">
        <f>[1]!s_val_pe_ttm(A5045,"")</f>
        <v>17.14653205871582</v>
      </c>
    </row>
    <row r="5046" spans="1:22" x14ac:dyDescent="0.3">
      <c r="A5046" s="12" t="s">
        <v>533</v>
      </c>
      <c r="B5046" s="12" t="s">
        <v>534</v>
      </c>
      <c r="C5046" s="16" t="str">
        <f>[1]!s_info_mkt(A5046)</f>
        <v>北证</v>
      </c>
      <c r="D5046" s="16" t="str">
        <f>[1]!s_ipo_listeddate(A5046)</f>
        <v>2021-11-15</v>
      </c>
      <c r="E5046" s="16" t="str">
        <f>[1]!s_info_industry_csrc2023(A5046,"",3)</f>
        <v>仪器仪表制造业</v>
      </c>
      <c r="F5046" s="16">
        <f>[1]!s_is(A5046,83,"FY","YTD","20251231",1,"",100000000)</f>
        <v>3.0775210630000003</v>
      </c>
      <c r="G5046" s="16">
        <f>[1]!s_is(A5046,83,"FY","YTD","20241231",1,"",100000000)</f>
        <v>2.9489399892000003</v>
      </c>
      <c r="H5046" s="16">
        <f>[1]!s_is(A5046,61,"FY","YTD","20251231",1,"",100000000)</f>
        <v>0.4202931707</v>
      </c>
      <c r="I5046" s="16">
        <f>[1]!s_is(A5046,61,"FY","YTD","20241231",1,"",100000000)</f>
        <v>0.44523904560000005</v>
      </c>
      <c r="J5046" s="16">
        <f>[1]!s_fa_roe(A5046,"20251231")</f>
        <v>9.5952000000000002</v>
      </c>
      <c r="K5046" s="16">
        <f>[1]!s_stmnote_rdexp(A5046,"20251231",1,10000)</f>
        <v>1266.153067</v>
      </c>
      <c r="L5046" s="16">
        <f>[1]!s_margin_tradingbalance(A5046,"",10000)</f>
        <v>493.31459999999998</v>
      </c>
      <c r="M5046" s="16">
        <f>[1]!s_margin_seclendingbalance(A5046,"",10000)</f>
        <v>0</v>
      </c>
      <c r="N5046" s="17">
        <f>[1]!s_val_ev(A5046,"",100000000)</f>
        <v>7.8283800000000001</v>
      </c>
      <c r="O5046" s="17">
        <f>[1]!share_freesharesmv(A5046,"",100000000)</f>
        <v>3.2158281203999994</v>
      </c>
      <c r="P5046" s="17">
        <f ca="1">[1]!s_dq_amount_btin(A5046,TODAY()-1,100000000)</f>
        <v>6.4946069999999995E-2</v>
      </c>
      <c r="Q5046" s="17">
        <f ca="1">[1]!s_dq_turn(A5046,TODAY()-1)</f>
        <v>0.85528639407458862</v>
      </c>
      <c r="R5046" s="2">
        <f>[1]!s_pq_amount(A5046,"20260101","",100000000)</f>
        <v>29.738343539999999</v>
      </c>
      <c r="S5046" s="2">
        <f>[1]!s_pq_avgamount(A5046,"20260101","",100000000)</f>
        <v>0.27282883981651379</v>
      </c>
      <c r="T5046" s="17">
        <f>[1]!s_ipo_dilutedpe(A5046)</f>
        <v>16.41</v>
      </c>
      <c r="U5046" s="12">
        <f>[1]!s_ipo_collection_total(A5046,100000000)</f>
        <v>1.3147374999999999</v>
      </c>
      <c r="V5046" s="18">
        <f>[1]!s_val_pe_ttm(A5046,"")</f>
        <v>24.151826858520508</v>
      </c>
    </row>
    <row r="5047" spans="1:22" x14ac:dyDescent="0.3">
      <c r="A5047" s="12" t="s">
        <v>10214</v>
      </c>
      <c r="B5047" s="12" t="s">
        <v>10215</v>
      </c>
      <c r="C5047" s="16" t="str">
        <f>[1]!s_info_mkt(A5047)</f>
        <v>主板</v>
      </c>
      <c r="D5047" s="16" t="str">
        <f>[1]!s_ipo_listeddate(A5047)</f>
        <v>2002-03-18</v>
      </c>
      <c r="E5047" s="16" t="str">
        <f>[1]!s_info_industry_csrc2023(A5047,"",3)</f>
        <v>道路运输业</v>
      </c>
      <c r="F5047" s="16">
        <f>[1]!s_is(A5047,83,"FY","YTD","20251231",1,"",100000000)</f>
        <v>239.25458141040002</v>
      </c>
      <c r="G5047" s="16">
        <f>[1]!s_is(A5047,83,"FY","YTD","20241231",1,"",100000000)</f>
        <v>284.94275610160003</v>
      </c>
      <c r="H5047" s="16">
        <f>[1]!s_is(A5047,61,"FY","YTD","20251231",1,"",100000000)</f>
        <v>32.055693005900004</v>
      </c>
      <c r="I5047" s="16">
        <f>[1]!s_is(A5047,61,"FY","YTD","20241231",1,"",100000000)</f>
        <v>31.9612835619</v>
      </c>
      <c r="J5047" s="16">
        <f>[1]!s_fa_roe(A5047,"20251231")</f>
        <v>7.3041</v>
      </c>
      <c r="K5047" s="16">
        <f>[1]!s_stmnote_rdexp(A5047,"20251231",1,10000)</f>
        <v>54113.550087999996</v>
      </c>
      <c r="L5047" s="16">
        <f>[1]!s_margin_tradingbalance(A5047,"",10000)</f>
        <v>2107.8595999999998</v>
      </c>
      <c r="M5047" s="16">
        <f>[1]!s_margin_seclendingbalance(A5047,"",10000)</f>
        <v>186.30240000000001</v>
      </c>
      <c r="N5047" s="17">
        <f>[1]!s_val_ev(A5047,"",100000000)</f>
        <v>507.1464795425</v>
      </c>
      <c r="O5047" s="17">
        <f>[1]!share_freesharesmv(A5047,"",100000000)</f>
        <v>67.065765149100002</v>
      </c>
      <c r="P5047" s="17">
        <f ca="1">[1]!s_dq_amount_btin(A5047,TODAY()-1,100000000)</f>
        <v>1.3151486799999998</v>
      </c>
      <c r="Q5047" s="17">
        <f ca="1">[1]!s_dq_turn(A5047,TODAY()-1)</f>
        <v>0.25413219590179442</v>
      </c>
      <c r="R5047" s="2">
        <f>[1]!s_pq_amount(A5047,"20260101","",100000000)</f>
        <v>91.706092499999997</v>
      </c>
      <c r="S5047" s="2">
        <f>[1]!s_pq_avgamount(A5047,"20260101","",100000000)</f>
        <v>0.84134029816513767</v>
      </c>
      <c r="T5047" s="17">
        <f>[1]!s_ipo_dilutedpe(A5047)</f>
        <v>19.850000000000001</v>
      </c>
      <c r="U5047" s="12">
        <f>[1]!s_ipo_collection_total(A5047,100000000)</f>
        <v>13.13</v>
      </c>
      <c r="V5047" s="18">
        <f>[1]!s_val_pe_ttm(A5047,"")</f>
        <v>15.683137893676758</v>
      </c>
    </row>
    <row r="5048" spans="1:22" x14ac:dyDescent="0.3">
      <c r="A5048" s="12" t="s">
        <v>10216</v>
      </c>
      <c r="B5048" s="12" t="s">
        <v>10217</v>
      </c>
      <c r="C5048" s="16" t="str">
        <f>[1]!s_info_mkt(A5048)</f>
        <v>主板</v>
      </c>
      <c r="D5048" s="16" t="str">
        <f>[1]!s_ipo_listeddate(A5048)</f>
        <v>2002-02-28</v>
      </c>
      <c r="E5048" s="16" t="str">
        <f>[1]!s_info_industry_csrc2023(A5048,"",3)</f>
        <v>电力、热力生产和供应业</v>
      </c>
      <c r="F5048" s="16">
        <f>[1]!s_is(A5048,83,"FY","YTD","20251231",1,"",100000000)</f>
        <v>83.846974734100002</v>
      </c>
      <c r="G5048" s="16">
        <f>[1]!s_is(A5048,83,"FY","YTD","20241231",1,"",100000000)</f>
        <v>92.708066480900001</v>
      </c>
      <c r="H5048" s="16">
        <f>[1]!s_is(A5048,61,"FY","YTD","20251231",1,"",100000000)</f>
        <v>2.3008527206</v>
      </c>
      <c r="I5048" s="16">
        <f>[1]!s_is(A5048,61,"FY","YTD","20241231",1,"",100000000)</f>
        <v>2.1450181744000001</v>
      </c>
      <c r="J5048" s="16">
        <f>[1]!s_fa_roe(A5048,"20251231")</f>
        <v>3.0669</v>
      </c>
      <c r="K5048" s="16">
        <f>[1]!s_stmnote_rdexp(A5048,"20251231",1,10000)</f>
        <v>1494.620107</v>
      </c>
      <c r="L5048" s="16">
        <f>[1]!s_margin_tradingbalance(A5048,"",10000)</f>
        <v>71158.828099999999</v>
      </c>
      <c r="M5048" s="16">
        <f>[1]!s_margin_seclendingbalance(A5048,"",10000)</f>
        <v>285.7285</v>
      </c>
      <c r="N5048" s="17">
        <f>[1]!s_val_ev(A5048,"",100000000)</f>
        <v>113.66266555889999</v>
      </c>
      <c r="O5048" s="17">
        <f>[1]!share_freesharesmv(A5048,"",100000000)</f>
        <v>74.477276860899991</v>
      </c>
      <c r="P5048" s="17">
        <f ca="1">[1]!s_dq_amount_btin(A5048,TODAY()-1,100000000)</f>
        <v>3.3536501699999999</v>
      </c>
      <c r="Q5048" s="17">
        <f ca="1">[1]!s_dq_turn(A5048,TODAY()-1)</f>
        <v>2.8965605433509087</v>
      </c>
      <c r="R5048" s="2">
        <f>[1]!s_pq_amount(A5048,"20260101","",100000000)</f>
        <v>557.79226864999998</v>
      </c>
      <c r="S5048" s="2">
        <f>[1]!s_pq_avgamount(A5048,"20260101","",100000000)</f>
        <v>5.1173602628440369</v>
      </c>
      <c r="T5048" s="17">
        <f>[1]!s_ipo_dilutedpe(A5048)</f>
        <v>20</v>
      </c>
      <c r="U5048" s="12">
        <f>[1]!s_ipo_collection_total(A5048,100000000)</f>
        <v>4.2</v>
      </c>
      <c r="V5048" s="18">
        <f>[1]!s_val_pe_ttm(A5048,"")</f>
        <v>50.592105865478516</v>
      </c>
    </row>
    <row r="5049" spans="1:22" x14ac:dyDescent="0.3">
      <c r="A5049" s="12" t="s">
        <v>10218</v>
      </c>
      <c r="B5049" s="12" t="s">
        <v>10219</v>
      </c>
      <c r="C5049" s="16" t="str">
        <f>[1]!s_info_mkt(A5049)</f>
        <v>创业板</v>
      </c>
      <c r="D5049" s="16" t="str">
        <f>[1]!s_ipo_listeddate(A5049)</f>
        <v>2023-06-28</v>
      </c>
      <c r="E5049" s="16" t="str">
        <f>[1]!s_info_industry_csrc2023(A5049,"",3)</f>
        <v>电气机械和器材制造业</v>
      </c>
      <c r="F5049" s="16">
        <f>[1]!s_is(A5049,83,"FY","YTD","20251231",1,"",100000000)</f>
        <v>7.0580895102999994</v>
      </c>
      <c r="G5049" s="16">
        <f>[1]!s_is(A5049,83,"FY","YTD","20241231",1,"",100000000)</f>
        <v>6.3306038171000001</v>
      </c>
      <c r="H5049" s="16">
        <f>[1]!s_is(A5049,61,"FY","YTD","20251231",1,"",100000000)</f>
        <v>0.2255252059</v>
      </c>
      <c r="I5049" s="16">
        <f>[1]!s_is(A5049,61,"FY","YTD","20241231",1,"",100000000)</f>
        <v>0.27297868940000003</v>
      </c>
      <c r="J5049" s="16">
        <f>[1]!s_fa_roe(A5049,"20251231")</f>
        <v>2.3565</v>
      </c>
      <c r="K5049" s="16">
        <f>[1]!s_stmnote_rdexp(A5049,"20251231",1,10000)</f>
        <v>3778.4672020000003</v>
      </c>
      <c r="L5049" s="16">
        <f>[1]!s_margin_tradingbalance(A5049,"",10000)</f>
        <v>10774.9856</v>
      </c>
      <c r="M5049" s="16">
        <f>[1]!s_margin_seclendingbalance(A5049,"",10000)</f>
        <v>0</v>
      </c>
      <c r="N5049" s="17">
        <f>[1]!s_val_ev(A5049,"",100000000)</f>
        <v>45.047519999999999</v>
      </c>
      <c r="O5049" s="17">
        <f>[1]!share_freesharesmv(A5049,"",100000000)</f>
        <v>13.138859999999999</v>
      </c>
      <c r="P5049" s="17">
        <f ca="1">[1]!s_dq_amount_btin(A5049,TODAY()-1,100000000)</f>
        <v>0.76362498999999995</v>
      </c>
      <c r="Q5049" s="17">
        <f ca="1">[1]!s_dq_turn(A5049,TODAY()-1)</f>
        <v>5.8143911564625856</v>
      </c>
      <c r="R5049" s="2">
        <f>[1]!s_pq_amount(A5049,"20260101","",100000000)</f>
        <v>104.42943284</v>
      </c>
      <c r="S5049" s="2">
        <f>[1]!s_pq_avgamount(A5049,"20260101","",100000000)</f>
        <v>0.95806819119266051</v>
      </c>
      <c r="T5049" s="17">
        <f>[1]!s_ipo_dilutedpe(A5049)</f>
        <v>47.61</v>
      </c>
      <c r="U5049" s="12">
        <f>[1]!s_ipo_collection_total(A5049,100000000)</f>
        <v>6.7320000000000002</v>
      </c>
      <c r="V5049" s="18">
        <f>[1]!s_val_pe_ttm(A5049,"")</f>
        <v>130.18484497070313</v>
      </c>
    </row>
    <row r="5050" spans="1:22" x14ac:dyDescent="0.3">
      <c r="A5050" s="12" t="s">
        <v>10220</v>
      </c>
      <c r="B5050" s="12" t="s">
        <v>10221</v>
      </c>
      <c r="C5050" s="16" t="str">
        <f>[1]!s_info_mkt(A5050)</f>
        <v>创业板</v>
      </c>
      <c r="D5050" s="16" t="str">
        <f>[1]!s_ipo_listeddate(A5050)</f>
        <v>2010-12-29</v>
      </c>
      <c r="E5050" s="16" t="str">
        <f>[1]!s_info_industry_csrc2023(A5050,"",3)</f>
        <v>通用设备制造业</v>
      </c>
      <c r="F5050" s="16">
        <f>[1]!s_is(A5050,83,"FY","YTD","20251231",1,"",100000000)</f>
        <v>2.4626725592000001</v>
      </c>
      <c r="G5050" s="16">
        <f>[1]!s_is(A5050,83,"FY","YTD","20241231",1,"",100000000)</f>
        <v>1.90073311</v>
      </c>
      <c r="H5050" s="16">
        <f>[1]!s_is(A5050,61,"FY","YTD","20251231",1,"",100000000)</f>
        <v>-0.34248627609999999</v>
      </c>
      <c r="I5050" s="16">
        <f>[1]!s_is(A5050,61,"FY","YTD","20241231",1,"",100000000)</f>
        <v>-0.47417182799999996</v>
      </c>
      <c r="J5050" s="16">
        <f>[1]!s_fa_roe(A5050,"20251231")</f>
        <v>-15.0458</v>
      </c>
      <c r="K5050" s="16">
        <f>[1]!s_stmnote_rdexp(A5050,"20251231",1,10000)</f>
        <v>840.16139800000008</v>
      </c>
      <c r="L5050" s="16">
        <f>[1]!s_margin_tradingbalance(A5050,"",10000)</f>
        <v>8377.8554999999997</v>
      </c>
      <c r="M5050" s="16">
        <f>[1]!s_margin_seclendingbalance(A5050,"",10000)</f>
        <v>0</v>
      </c>
      <c r="N5050" s="17">
        <f>[1]!s_val_ev(A5050,"",100000000)</f>
        <v>12.117599999999999</v>
      </c>
      <c r="O5050" s="17">
        <f>[1]!share_freesharesmv(A5050,"",100000000)</f>
        <v>12.117138024999999</v>
      </c>
      <c r="P5050" s="17">
        <f ca="1">[1]!s_dq_amount_btin(A5050,TODAY()-1,100000000)</f>
        <v>0.30447718000000001</v>
      </c>
      <c r="Q5050" s="17">
        <f ca="1">[1]!s_dq_turn(A5050,TODAY()-1)</f>
        <v>2.4789104438710887</v>
      </c>
      <c r="R5050" s="2">
        <f>[1]!s_pq_amount(A5050,"20260101","",100000000)</f>
        <v>82.710861350000002</v>
      </c>
      <c r="S5050" s="2">
        <f>[1]!s_pq_avgamount(A5050,"20260101","",100000000)</f>
        <v>0.76584130879629631</v>
      </c>
      <c r="T5050" s="17">
        <f>[1]!s_ipo_dilutedpe(A5050)</f>
        <v>79.59</v>
      </c>
      <c r="U5050" s="12">
        <f>[1]!s_ipo_collection_total(A5050,100000000)</f>
        <v>10.92</v>
      </c>
      <c r="V5050" s="18">
        <f>[1]!s_val_pe_ttm(A5050,"")</f>
        <v>-37.713356018066406</v>
      </c>
    </row>
    <row r="5051" spans="1:22" x14ac:dyDescent="0.3">
      <c r="A5051" s="12" t="s">
        <v>10222</v>
      </c>
      <c r="B5051" s="12" t="s">
        <v>10223</v>
      </c>
      <c r="C5051" s="16" t="str">
        <f>[1]!s_info_mkt(A5051)</f>
        <v>主板</v>
      </c>
      <c r="D5051" s="16" t="str">
        <f>[1]!s_ipo_listeddate(A5051)</f>
        <v>1994-01-10</v>
      </c>
      <c r="E5051" s="16" t="str">
        <f>[1]!s_info_industry_csrc2023(A5051,"",3)</f>
        <v>零售业</v>
      </c>
      <c r="F5051" s="16">
        <f>[1]!s_is(A5051,83,"FY","YTD","20251231",1,"",100000000)</f>
        <v>18.8585360165</v>
      </c>
      <c r="G5051" s="16">
        <f>[1]!s_is(A5051,83,"FY","YTD","20241231",1,"",100000000)</f>
        <v>14.237202611400001</v>
      </c>
      <c r="H5051" s="16">
        <f>[1]!s_is(A5051,61,"FY","YTD","20251231",1,"",100000000)</f>
        <v>-16.713890477700001</v>
      </c>
      <c r="I5051" s="16">
        <f>[1]!s_is(A5051,61,"FY","YTD","20241231",1,"",100000000)</f>
        <v>-13.2367652111</v>
      </c>
      <c r="J5051" s="16">
        <f>[1]!s_fa_roe(A5051,"20251231")</f>
        <v>-11.274699999999999</v>
      </c>
      <c r="K5051" s="16">
        <f>[1]!s_stmnote_rdexp(A5051,"20251231",1,10000)</f>
        <v>0</v>
      </c>
      <c r="L5051" s="16">
        <f>[1]!s_margin_tradingbalance(A5051,"",10000)</f>
        <v>50024.393100000001</v>
      </c>
      <c r="M5051" s="16">
        <f>[1]!s_margin_seclendingbalance(A5051,"",10000)</f>
        <v>11.476000000000001</v>
      </c>
      <c r="N5051" s="17">
        <f>[1]!s_val_ev(A5051,"",100000000)</f>
        <v>263.64772496839998</v>
      </c>
      <c r="O5051" s="17">
        <f>[1]!share_freesharesmv(A5051,"",100000000)</f>
        <v>151.1424585302</v>
      </c>
      <c r="P5051" s="17">
        <f ca="1">[1]!s_dq_amount_btin(A5051,TODAY()-1,100000000)</f>
        <v>5.13749199</v>
      </c>
      <c r="Q5051" s="17">
        <f ca="1">[1]!s_dq_turn(A5051,TODAY()-1)</f>
        <v>2.2921972807199338</v>
      </c>
      <c r="R5051" s="2">
        <f>[1]!s_pq_amount(A5051,"20260101","",100000000)</f>
        <v>580.16294475999996</v>
      </c>
      <c r="S5051" s="2">
        <f>[1]!s_pq_avgamount(A5051,"20260101","",100000000)</f>
        <v>5.3225958234862389</v>
      </c>
      <c r="T5051" s="17">
        <f>[1]!s_ipo_dilutedpe(A5051)</f>
        <v>0</v>
      </c>
      <c r="U5051" s="12">
        <f>[1]!s_ipo_collection_total(A5051,100000000)</f>
        <v>0.53949999999999998</v>
      </c>
      <c r="V5051" s="18">
        <f>[1]!s_val_pe_ttm(A5051,"")</f>
        <v>-14.634377479553223</v>
      </c>
    </row>
    <row r="5052" spans="1:22" x14ac:dyDescent="0.3">
      <c r="A5052" s="12" t="s">
        <v>10224</v>
      </c>
      <c r="B5052" s="12" t="s">
        <v>10225</v>
      </c>
      <c r="C5052" s="16" t="str">
        <f>[1]!s_info_mkt(A5052)</f>
        <v>创业板</v>
      </c>
      <c r="D5052" s="16" t="str">
        <f>[1]!s_ipo_listeddate(A5052)</f>
        <v>2010-02-11</v>
      </c>
      <c r="E5052" s="16" t="str">
        <f>[1]!s_info_industry_csrc2023(A5052,"",3)</f>
        <v>互联网和相关服务</v>
      </c>
      <c r="F5052" s="16">
        <f>[1]!s_is(A5052,83,"FY","YTD","20251231",1,"",100000000)</f>
        <v>1.8362326994999998</v>
      </c>
      <c r="G5052" s="16">
        <f>[1]!s_is(A5052,83,"FY","YTD","20241231",1,"",100000000)</f>
        <v>2.2714186432000001</v>
      </c>
      <c r="H5052" s="16">
        <f>[1]!s_is(A5052,61,"FY","YTD","20251231",1,"",100000000)</f>
        <v>-0.55076190979999995</v>
      </c>
      <c r="I5052" s="16">
        <f>[1]!s_is(A5052,61,"FY","YTD","20241231",1,"",100000000)</f>
        <v>-0.52741821820000001</v>
      </c>
      <c r="J5052" s="16">
        <f>[1]!s_fa_roe(A5052,"20251231")</f>
        <v>-14.404</v>
      </c>
      <c r="K5052" s="16">
        <f>[1]!s_stmnote_rdexp(A5052,"20251231",1,10000)</f>
        <v>2009.5420489999999</v>
      </c>
      <c r="L5052" s="16">
        <f>[1]!s_margin_tradingbalance(A5052,"",10000)</f>
        <v>20166.288799999998</v>
      </c>
      <c r="M5052" s="16">
        <f>[1]!s_margin_seclendingbalance(A5052,"",10000)</f>
        <v>0</v>
      </c>
      <c r="N5052" s="17">
        <f>[1]!s_val_ev(A5052,"",100000000)</f>
        <v>31.108814748</v>
      </c>
      <c r="O5052" s="17">
        <f>[1]!share_freesharesmv(A5052,"",100000000)</f>
        <v>25.875392241600004</v>
      </c>
      <c r="P5052" s="17">
        <f ca="1">[1]!s_dq_amount_btin(A5052,TODAY()-1,100000000)</f>
        <v>2.3525880899999998</v>
      </c>
      <c r="Q5052" s="17">
        <f ca="1">[1]!s_dq_turn(A5052,TODAY()-1)</f>
        <v>7.3617387523242686</v>
      </c>
      <c r="R5052" s="2">
        <f>[1]!s_pq_amount(A5052,"20260101","",100000000)</f>
        <v>246.36953364999999</v>
      </c>
      <c r="S5052" s="2">
        <f>[1]!s_pq_avgamount(A5052,"20260101","",100000000)</f>
        <v>2.2811993856481481</v>
      </c>
      <c r="T5052" s="17">
        <f>[1]!s_ipo_dilutedpe(A5052)</f>
        <v>93.75</v>
      </c>
      <c r="U5052" s="12">
        <f>[1]!s_ipo_collection_total(A5052,100000000)</f>
        <v>7.5</v>
      </c>
      <c r="V5052" s="18">
        <f>[1]!s_val_pe_ttm(A5052,"")</f>
        <v>-53.922218322753906</v>
      </c>
    </row>
    <row r="5053" spans="1:22" x14ac:dyDescent="0.3">
      <c r="A5053" s="12" t="s">
        <v>10226</v>
      </c>
      <c r="B5053" s="12" t="s">
        <v>10227</v>
      </c>
      <c r="C5053" s="16" t="str">
        <f>[1]!s_info_mkt(A5053)</f>
        <v>主板</v>
      </c>
      <c r="D5053" s="16" t="str">
        <f>[1]!s_ipo_listeddate(A5053)</f>
        <v>2010-12-31</v>
      </c>
      <c r="E5053" s="16" t="str">
        <f>[1]!s_info_industry_csrc2023(A5053,"",3)</f>
        <v>有色金属冶炼和压延加工业</v>
      </c>
      <c r="F5053" s="16">
        <f>[1]!s_is(A5053,83,"FY","YTD","20251231",1,"",100000000)</f>
        <v>295.02154897930001</v>
      </c>
      <c r="G5053" s="16">
        <f>[1]!s_is(A5053,83,"FY","YTD","20241231",1,"",100000000)</f>
        <v>280.89427344569998</v>
      </c>
      <c r="H5053" s="16">
        <f>[1]!s_is(A5053,61,"FY","YTD","20251231",1,"",100000000)</f>
        <v>48.178475021200001</v>
      </c>
      <c r="I5053" s="16">
        <f>[1]!s_is(A5053,61,"FY","YTD","20241231",1,"",100000000)</f>
        <v>44.554079384600001</v>
      </c>
      <c r="J5053" s="16">
        <f>[1]!s_fa_roe(A5053,"20251231")</f>
        <v>17.084900000000001</v>
      </c>
      <c r="K5053" s="16">
        <f>[1]!s_stmnote_rdexp(A5053,"20251231",1,10000)</f>
        <v>153727.84296099999</v>
      </c>
      <c r="L5053" s="16">
        <f>[1]!s_margin_tradingbalance(A5053,"",10000)</f>
        <v>68767.640899999999</v>
      </c>
      <c r="M5053" s="16">
        <f>[1]!s_margin_seclendingbalance(A5053,"",10000)</f>
        <v>422.8082</v>
      </c>
      <c r="N5053" s="17">
        <f>[1]!s_val_ev(A5053,"",100000000)</f>
        <v>557.76285850750003</v>
      </c>
      <c r="O5053" s="17">
        <f>[1]!share_freesharesmv(A5053,"",100000000)</f>
        <v>353.21335224950002</v>
      </c>
      <c r="P5053" s="17">
        <f ca="1">[1]!s_dq_amount_btin(A5053,TODAY()-1,100000000)</f>
        <v>12.78519389</v>
      </c>
      <c r="Q5053" s="17">
        <f ca="1">[1]!s_dq_turn(A5053,TODAY()-1)</f>
        <v>2.5513262689206191</v>
      </c>
      <c r="R5053" s="2">
        <f>[1]!s_pq_amount(A5053,"20260101","",100000000)</f>
        <v>1448.63130974</v>
      </c>
      <c r="S5053" s="2">
        <f>[1]!s_pq_avgamount(A5053,"20260101","",100000000)</f>
        <v>13.290195502201835</v>
      </c>
      <c r="T5053" s="17">
        <f>[1]!s_ipo_dilutedpe(A5053)</f>
        <v>58.71</v>
      </c>
      <c r="U5053" s="12">
        <f>[1]!s_ipo_collection_total(A5053,100000000)</f>
        <v>6.5759999999999996</v>
      </c>
      <c r="V5053" s="18">
        <f>[1]!s_val_pe_ttm(A5053,"")</f>
        <v>9.3294191360473633</v>
      </c>
    </row>
    <row r="5054" spans="1:22" x14ac:dyDescent="0.3">
      <c r="A5054" s="12" t="s">
        <v>10228</v>
      </c>
      <c r="B5054" s="12" t="s">
        <v>10229</v>
      </c>
      <c r="C5054" s="16" t="str">
        <f>[1]!s_info_mkt(A5054)</f>
        <v>主板</v>
      </c>
      <c r="D5054" s="16" t="str">
        <f>[1]!s_ipo_listeddate(A5054)</f>
        <v>1992-03-27</v>
      </c>
      <c r="E5054" s="16" t="str">
        <f>[1]!s_info_industry_csrc2023(A5054,"",3)</f>
        <v>房地产业</v>
      </c>
      <c r="F5054" s="16">
        <f>[1]!s_is(A5054,83,"FY","YTD","20251231",1,"",100000000)</f>
        <v>1.0310504074</v>
      </c>
      <c r="G5054" s="16">
        <f>[1]!s_is(A5054,83,"FY","YTD","20241231",1,"",100000000)</f>
        <v>1.3652280415</v>
      </c>
      <c r="H5054" s="16">
        <f>[1]!s_is(A5054,61,"FY","YTD","20251231",1,"",100000000)</f>
        <v>0.24117409100000001</v>
      </c>
      <c r="I5054" s="16">
        <f>[1]!s_is(A5054,61,"FY","YTD","20241231",1,"",100000000)</f>
        <v>0.95102554019999996</v>
      </c>
      <c r="J5054" s="16">
        <f>[1]!s_fa_roe(A5054,"20251231")</f>
        <v>1.7213000000000001</v>
      </c>
      <c r="K5054" s="16">
        <f>[1]!s_stmnote_rdexp(A5054,"20251231",1,10000)</f>
        <v>0</v>
      </c>
      <c r="L5054" s="16">
        <f>[1]!s_margin_tradingbalance(A5054,"",10000)</f>
        <v>0</v>
      </c>
      <c r="M5054" s="16">
        <f>[1]!s_margin_seclendingbalance(A5054,"",10000)</f>
        <v>0</v>
      </c>
      <c r="N5054" s="17">
        <f>[1]!s_val_ev(A5054,"",100000000)</f>
        <v>61.740330999699999</v>
      </c>
      <c r="O5054" s="17">
        <f>[1]!share_freesharesmv(A5054,"",100000000)</f>
        <v>38.377788592199998</v>
      </c>
      <c r="P5054" s="17">
        <f ca="1">[1]!s_dq_amount_btin(A5054,TODAY()-1,100000000)</f>
        <v>1.77088318</v>
      </c>
      <c r="Q5054" s="17">
        <f ca="1">[1]!s_dq_turn(A5054,TODAY()-1)</f>
        <v>2.8308286014995487</v>
      </c>
      <c r="R5054" s="2">
        <f>[1]!s_pq_amount(A5054,"20260101","",100000000)</f>
        <v>137.31091702000001</v>
      </c>
      <c r="S5054" s="2">
        <f>[1]!s_pq_avgamount(A5054,"20260101","",100000000)</f>
        <v>1.2597331836697248</v>
      </c>
      <c r="T5054" s="17">
        <f>[1]!s_ipo_dilutedpe(A5054)</f>
        <v>0</v>
      </c>
      <c r="U5054" s="12">
        <f>[1]!s_ipo_collection_total(A5054,100000000)</f>
        <v>0.24</v>
      </c>
      <c r="V5054" s="18">
        <f>[1]!s_val_pe_ttm(A5054,"")</f>
        <v>266.0654296875</v>
      </c>
    </row>
    <row r="5055" spans="1:22" x14ac:dyDescent="0.3">
      <c r="A5055" s="12" t="s">
        <v>10230</v>
      </c>
      <c r="B5055" s="12" t="s">
        <v>10231</v>
      </c>
      <c r="C5055" s="16" t="str">
        <f>[1]!s_info_mkt(A5055)</f>
        <v>主板</v>
      </c>
      <c r="D5055" s="16" t="str">
        <f>[1]!s_ipo_listeddate(A5055)</f>
        <v>2016-04-06</v>
      </c>
      <c r="E5055" s="16" t="str">
        <f>[1]!s_info_industry_csrc2023(A5055,"",3)</f>
        <v>石油、煤炭及其他燃料加工业</v>
      </c>
      <c r="F5055" s="16">
        <f>[1]!s_is(A5055,83,"FY","YTD","20251231",1,"",100000000)</f>
        <v>9.5115006098000006</v>
      </c>
      <c r="G5055" s="16">
        <f>[1]!s_is(A5055,83,"FY","YTD","20241231",1,"",100000000)</f>
        <v>10.668044585399999</v>
      </c>
      <c r="H5055" s="16">
        <f>[1]!s_is(A5055,61,"FY","YTD","20251231",1,"",100000000)</f>
        <v>0.51034603479999996</v>
      </c>
      <c r="I5055" s="16">
        <f>[1]!s_is(A5055,61,"FY","YTD","20241231",1,"",100000000)</f>
        <v>0.54640602709999997</v>
      </c>
      <c r="J5055" s="16">
        <f>[1]!s_fa_roe(A5055,"20251231")</f>
        <v>4.3796999999999997</v>
      </c>
      <c r="K5055" s="16">
        <f>[1]!s_stmnote_rdexp(A5055,"20251231",1,10000)</f>
        <v>2767.5076979999999</v>
      </c>
      <c r="L5055" s="16">
        <f>[1]!s_margin_tradingbalance(A5055,"",10000)</f>
        <v>0</v>
      </c>
      <c r="M5055" s="16">
        <f>[1]!s_margin_seclendingbalance(A5055,"",10000)</f>
        <v>0</v>
      </c>
      <c r="N5055" s="17">
        <f>[1]!s_val_ev(A5055,"",100000000)</f>
        <v>39.595825959999999</v>
      </c>
      <c r="O5055" s="17">
        <f>[1]!share_freesharesmv(A5055,"",100000000)</f>
        <v>18.618842783999998</v>
      </c>
      <c r="P5055" s="17">
        <f ca="1">[1]!s_dq_amount_btin(A5055,TODAY()-1,100000000)</f>
        <v>0.94349362999999997</v>
      </c>
      <c r="Q5055" s="17">
        <f ca="1">[1]!s_dq_turn(A5055,TODAY()-1)</f>
        <v>2.3627912925597676</v>
      </c>
      <c r="R5055" s="2">
        <f>[1]!s_pq_amount(A5055,"20260101","",100000000)</f>
        <v>134.41828364</v>
      </c>
      <c r="S5055" s="2">
        <f>[1]!s_pq_avgamount(A5055,"20260101","",100000000)</f>
        <v>1.2446137374074075</v>
      </c>
      <c r="T5055" s="17">
        <f>[1]!s_ipo_dilutedpe(A5055)</f>
        <v>17.47</v>
      </c>
      <c r="U5055" s="12">
        <f>[1]!s_ipo_collection_total(A5055,100000000)</f>
        <v>3.5825</v>
      </c>
      <c r="V5055" s="18">
        <f>[1]!s_val_pe_ttm(A5055,"")</f>
        <v>91.673530578613281</v>
      </c>
    </row>
    <row r="5056" spans="1:22" x14ac:dyDescent="0.3">
      <c r="A5056" s="12" t="s">
        <v>535</v>
      </c>
      <c r="B5056" s="12" t="s">
        <v>536</v>
      </c>
      <c r="C5056" s="16" t="str">
        <f>[1]!s_info_mkt(A5056)</f>
        <v>北证</v>
      </c>
      <c r="D5056" s="16" t="str">
        <f>[1]!s_ipo_listeddate(A5056)</f>
        <v>2023-07-03</v>
      </c>
      <c r="E5056" s="16" t="str">
        <f>[1]!s_info_industry_csrc2023(A5056,"",3)</f>
        <v>专用设备制造业</v>
      </c>
      <c r="F5056" s="16">
        <f>[1]!s_is(A5056,83,"FY","YTD","20251231",1,"",100000000)</f>
        <v>1.4834416766</v>
      </c>
      <c r="G5056" s="16">
        <f>[1]!s_is(A5056,83,"FY","YTD","20241231",1,"",100000000)</f>
        <v>1.7605061071000001</v>
      </c>
      <c r="H5056" s="16">
        <f>[1]!s_is(A5056,61,"FY","YTD","20251231",1,"",100000000)</f>
        <v>-0.13859448150000001</v>
      </c>
      <c r="I5056" s="16">
        <f>[1]!s_is(A5056,61,"FY","YTD","20241231",1,"",100000000)</f>
        <v>0.1601968476</v>
      </c>
      <c r="J5056" s="16">
        <f>[1]!s_fa_roe(A5056,"20251231")</f>
        <v>-2.492</v>
      </c>
      <c r="K5056" s="16">
        <f>[1]!s_stmnote_rdexp(A5056,"20251231",1,10000)</f>
        <v>700.30920900000001</v>
      </c>
      <c r="L5056" s="16">
        <f>[1]!s_margin_tradingbalance(A5056,"",10000)</f>
        <v>131.5772</v>
      </c>
      <c r="M5056" s="16">
        <f>[1]!s_margin_seclendingbalance(A5056,"",10000)</f>
        <v>0</v>
      </c>
      <c r="N5056" s="17">
        <f>[1]!s_val_ev(A5056,"",100000000)</f>
        <v>8.0161320000000007</v>
      </c>
      <c r="O5056" s="17">
        <f>[1]!share_freesharesmv(A5056,"",100000000)</f>
        <v>2.5359720000000001</v>
      </c>
      <c r="P5056" s="17">
        <f ca="1">[1]!s_dq_amount_btin(A5056,TODAY()-1,100000000)</f>
        <v>7.4177140000000003E-2</v>
      </c>
      <c r="Q5056" s="17">
        <f ca="1">[1]!s_dq_turn(A5056,TODAY()-1)</f>
        <v>2.3926535682023489</v>
      </c>
      <c r="R5056" s="2">
        <f>[1]!s_pq_amount(A5056,"20260101","",100000000)</f>
        <v>21.055658739999998</v>
      </c>
      <c r="S5056" s="2">
        <f>[1]!s_pq_avgamount(A5056,"20260101","",100000000)</f>
        <v>0.19317118110091741</v>
      </c>
      <c r="T5056" s="17">
        <f>[1]!s_ipo_dilutedpe(A5056)</f>
        <v>17.11</v>
      </c>
      <c r="U5056" s="12">
        <f>[1]!s_ipo_collection_total(A5056,100000000)</f>
        <v>1.4540759999999999</v>
      </c>
      <c r="V5056" s="18">
        <f>[1]!s_val_pe_ttm(A5056,"")</f>
        <v>-65.232643127441406</v>
      </c>
    </row>
    <row r="5057" spans="1:22" x14ac:dyDescent="0.3">
      <c r="A5057" s="12" t="s">
        <v>10232</v>
      </c>
      <c r="B5057" s="12" t="s">
        <v>10233</v>
      </c>
      <c r="C5057" s="16" t="str">
        <f>[1]!s_info_mkt(A5057)</f>
        <v>创业板</v>
      </c>
      <c r="D5057" s="16" t="str">
        <f>[1]!s_ipo_listeddate(A5057)</f>
        <v>2011-07-12</v>
      </c>
      <c r="E5057" s="16" t="str">
        <f>[1]!s_info_industry_csrc2023(A5057,"",3)</f>
        <v>计算机、通信和其他电子设备制造业</v>
      </c>
      <c r="F5057" s="16">
        <f>[1]!s_is(A5057,83,"FY","YTD","20251231",1,"",100000000)</f>
        <v>18.4182891964</v>
      </c>
      <c r="G5057" s="16">
        <f>[1]!s_is(A5057,83,"FY","YTD","20241231",1,"",100000000)</f>
        <v>15.446550955799999</v>
      </c>
      <c r="H5057" s="16">
        <f>[1]!s_is(A5057,61,"FY","YTD","20251231",1,"",100000000)</f>
        <v>0.65945914859999999</v>
      </c>
      <c r="I5057" s="16">
        <f>[1]!s_is(A5057,61,"FY","YTD","20241231",1,"",100000000)</f>
        <v>0.3158446801</v>
      </c>
      <c r="J5057" s="16">
        <f>[1]!s_fa_roe(A5057,"20251231")</f>
        <v>3.0063</v>
      </c>
      <c r="K5057" s="16">
        <f>[1]!s_stmnote_rdexp(A5057,"20251231",1,10000)</f>
        <v>9485.5636290000002</v>
      </c>
      <c r="L5057" s="16">
        <f>[1]!s_margin_tradingbalance(A5057,"",10000)</f>
        <v>0</v>
      </c>
      <c r="M5057" s="16">
        <f>[1]!s_margin_seclendingbalance(A5057,"",10000)</f>
        <v>0</v>
      </c>
      <c r="N5057" s="17">
        <f>[1]!s_val_ev(A5057,"",100000000)</f>
        <v>48.28035672</v>
      </c>
      <c r="O5057" s="17">
        <f>[1]!share_freesharesmv(A5057,"",100000000)</f>
        <v>37.943164934999999</v>
      </c>
      <c r="P5057" s="17">
        <f ca="1">[1]!s_dq_amount_btin(A5057,TODAY()-1,100000000)</f>
        <v>3.1436021300000001</v>
      </c>
      <c r="Q5057" s="17">
        <f ca="1">[1]!s_dq_turn(A5057,TODAY()-1)</f>
        <v>7.7201321209129645</v>
      </c>
      <c r="R5057" s="2">
        <f>[1]!s_pq_amount(A5057,"20260101","",100000000)</f>
        <v>417.03829234</v>
      </c>
      <c r="S5057" s="2">
        <f>[1]!s_pq_avgamount(A5057,"20260101","",100000000)</f>
        <v>3.8260393792660552</v>
      </c>
      <c r="T5057" s="17">
        <f>[1]!s_ipo_dilutedpe(A5057)</f>
        <v>26.54</v>
      </c>
      <c r="U5057" s="12">
        <f>[1]!s_ipo_collection_total(A5057,100000000)</f>
        <v>2.9159999999999999</v>
      </c>
      <c r="V5057" s="18">
        <f>[1]!s_val_pe_ttm(A5057,"")</f>
        <v>71.489883422851563</v>
      </c>
    </row>
    <row r="5058" spans="1:22" x14ac:dyDescent="0.3">
      <c r="A5058" s="12" t="s">
        <v>10234</v>
      </c>
      <c r="B5058" s="12" t="s">
        <v>10235</v>
      </c>
      <c r="C5058" s="16" t="str">
        <f>[1]!s_info_mkt(A5058)</f>
        <v>主板</v>
      </c>
      <c r="D5058" s="16" t="str">
        <f>[1]!s_ipo_listeddate(A5058)</f>
        <v>2024-10-11</v>
      </c>
      <c r="E5058" s="16" t="str">
        <f>[1]!s_info_industry_csrc2023(A5058,"",3)</f>
        <v>印刷和记录媒介复制业</v>
      </c>
      <c r="F5058" s="16">
        <f>[1]!s_is(A5058,83,"FY","YTD","20251231",1,"",100000000)</f>
        <v>14.823937241800001</v>
      </c>
      <c r="G5058" s="16">
        <f>[1]!s_is(A5058,83,"FY","YTD","20241231",1,"",100000000)</f>
        <v>14.7924681818</v>
      </c>
      <c r="H5058" s="16">
        <f>[1]!s_is(A5058,61,"FY","YTD","20251231",1,"",100000000)</f>
        <v>0.53520476610000001</v>
      </c>
      <c r="I5058" s="16">
        <f>[1]!s_is(A5058,61,"FY","YTD","20241231",1,"",100000000)</f>
        <v>0.82316202790000004</v>
      </c>
      <c r="J5058" s="16">
        <f>[1]!s_fa_roe(A5058,"20251231")</f>
        <v>5.3906999999999998</v>
      </c>
      <c r="K5058" s="16">
        <f>[1]!s_stmnote_rdexp(A5058,"20251231",1,10000)</f>
        <v>4988.1598479999993</v>
      </c>
      <c r="L5058" s="16">
        <f>[1]!s_margin_tradingbalance(A5058,"",10000)</f>
        <v>8019.1943000000001</v>
      </c>
      <c r="M5058" s="16">
        <f>[1]!s_margin_seclendingbalance(A5058,"",10000)</f>
        <v>22.908000000000001</v>
      </c>
      <c r="N5058" s="17">
        <f>[1]!s_val_ev(A5058,"",100000000)</f>
        <v>42.4</v>
      </c>
      <c r="O5058" s="17">
        <f>[1]!share_freesharesmv(A5058,"",100000000)</f>
        <v>10.6</v>
      </c>
      <c r="P5058" s="17">
        <f ca="1">[1]!s_dq_amount_btin(A5058,TODAY()-1,100000000)</f>
        <v>0.39766111999999998</v>
      </c>
      <c r="Q5058" s="17">
        <f ca="1">[1]!s_dq_turn(A5058,TODAY()-1)</f>
        <v>3.7220200000000001</v>
      </c>
      <c r="R5058" s="2">
        <f>[1]!s_pq_amount(A5058,"20260101","",100000000)</f>
        <v>38.471075140000004</v>
      </c>
      <c r="S5058" s="2">
        <f>[1]!s_pq_avgamount(A5058,"20260101","",100000000)</f>
        <v>0.35294564348623858</v>
      </c>
      <c r="T5058" s="17">
        <f>[1]!s_ipo_dilutedpe(A5058)</f>
        <v>17.54</v>
      </c>
      <c r="U5058" s="12">
        <f>[1]!s_ipo_collection_total(A5058,100000000)</f>
        <v>3.8719999999999999</v>
      </c>
      <c r="V5058" s="18">
        <f>[1]!s_val_pe_ttm(A5058,"")</f>
        <v>107.77788543701172</v>
      </c>
    </row>
    <row r="5059" spans="1:22" x14ac:dyDescent="0.3">
      <c r="A5059" s="12" t="s">
        <v>537</v>
      </c>
      <c r="B5059" s="12" t="s">
        <v>538</v>
      </c>
      <c r="C5059" s="16" t="str">
        <f>[1]!s_info_mkt(A5059)</f>
        <v>北证</v>
      </c>
      <c r="D5059" s="16" t="str">
        <f>[1]!s_ipo_listeddate(A5059)</f>
        <v>2021-07-20</v>
      </c>
      <c r="E5059" s="16" t="str">
        <f>[1]!s_info_industry_csrc2023(A5059,"",3)</f>
        <v>汽车制造业</v>
      </c>
      <c r="F5059" s="16">
        <f>[1]!s_is(A5059,83,"FY","YTD","20251231",1,"",100000000)</f>
        <v>3.1513271617000003</v>
      </c>
      <c r="G5059" s="16">
        <f>[1]!s_is(A5059,83,"FY","YTD","20241231",1,"",100000000)</f>
        <v>5.1212194615</v>
      </c>
      <c r="H5059" s="16">
        <f>[1]!s_is(A5059,61,"FY","YTD","20251231",1,"",100000000)</f>
        <v>-0.24892090659999999</v>
      </c>
      <c r="I5059" s="16">
        <f>[1]!s_is(A5059,61,"FY","YTD","20241231",1,"",100000000)</f>
        <v>-0.16306710839999999</v>
      </c>
      <c r="J5059" s="16">
        <f>[1]!s_fa_roe(A5059,"20251231")</f>
        <v>-11.947900000000001</v>
      </c>
      <c r="K5059" s="16">
        <f>[1]!s_stmnote_rdexp(A5059,"20251231",1,10000)</f>
        <v>1179.621537</v>
      </c>
      <c r="L5059" s="16">
        <f>[1]!s_margin_tradingbalance(A5059,"",10000)</f>
        <v>339.30239999999998</v>
      </c>
      <c r="M5059" s="16">
        <f>[1]!s_margin_seclendingbalance(A5059,"",10000)</f>
        <v>0</v>
      </c>
      <c r="N5059" s="17">
        <f>[1]!s_val_ev(A5059,"",100000000)</f>
        <v>7.1544934790000001</v>
      </c>
      <c r="O5059" s="17">
        <f>[1]!share_freesharesmv(A5059,"",100000000)</f>
        <v>4.3337548799999999</v>
      </c>
      <c r="P5059" s="17">
        <f ca="1">[1]!s_dq_amount_btin(A5059,TODAY()-1,100000000)</f>
        <v>8.8915649999999999E-2</v>
      </c>
      <c r="Q5059" s="17">
        <f ca="1">[1]!s_dq_turn(A5059,TODAY()-1)</f>
        <v>1.524250030448516</v>
      </c>
      <c r="R5059" s="2">
        <f>[1]!s_pq_amount(A5059,"20260101","",100000000)</f>
        <v>20.32039674</v>
      </c>
      <c r="S5059" s="2">
        <f>[1]!s_pq_avgamount(A5059,"20260101","",100000000)</f>
        <v>0.18642565816513762</v>
      </c>
      <c r="T5059" s="17">
        <f>[1]!s_ipo_dilutedpe(A5059)</f>
        <v>11.01</v>
      </c>
      <c r="U5059" s="12">
        <f>[1]!s_ipo_collection_total(A5059,100000000)</f>
        <v>1.427748</v>
      </c>
      <c r="V5059" s="18">
        <f>[1]!s_val_pe_ttm(A5059,"")</f>
        <v>-16.672677993774414</v>
      </c>
    </row>
    <row r="5060" spans="1:22" x14ac:dyDescent="0.3">
      <c r="A5060" s="12" t="s">
        <v>539</v>
      </c>
      <c r="B5060" s="12" t="s">
        <v>540</v>
      </c>
      <c r="C5060" s="16" t="str">
        <f>[1]!s_info_mkt(A5060)</f>
        <v>北证</v>
      </c>
      <c r="D5060" s="16" t="str">
        <f>[1]!s_ipo_listeddate(A5060)</f>
        <v>2020-07-27</v>
      </c>
      <c r="E5060" s="16" t="str">
        <f>[1]!s_info_industry_csrc2023(A5060,"",3)</f>
        <v>公共设施管理业</v>
      </c>
      <c r="F5060" s="16">
        <f>[1]!s_is(A5060,83,"FY","YTD","20251231",1,"",100000000)</f>
        <v>3.9429874769</v>
      </c>
      <c r="G5060" s="16">
        <f>[1]!s_is(A5060,83,"FY","YTD","20241231",1,"",100000000)</f>
        <v>4.6926745027000001</v>
      </c>
      <c r="H5060" s="16">
        <f>[1]!s_is(A5060,61,"FY","YTD","20251231",1,"",100000000)</f>
        <v>-0.7849780744</v>
      </c>
      <c r="I5060" s="16">
        <f>[1]!s_is(A5060,61,"FY","YTD","20241231",1,"",100000000)</f>
        <v>-0.53433885960000005</v>
      </c>
      <c r="J5060" s="16">
        <f>[1]!s_fa_roe(A5060,"20251231")</f>
        <v>-12.8668</v>
      </c>
      <c r="K5060" s="16">
        <f>[1]!s_stmnote_rdexp(A5060,"20251231",1,10000)</f>
        <v>612.96493499999997</v>
      </c>
      <c r="L5060" s="16">
        <f>[1]!s_margin_tradingbalance(A5060,"",10000)</f>
        <v>184.197</v>
      </c>
      <c r="M5060" s="16">
        <f>[1]!s_margin_seclendingbalance(A5060,"",10000)</f>
        <v>0</v>
      </c>
      <c r="N5060" s="17">
        <f>[1]!s_val_ev(A5060,"",100000000)</f>
        <v>7.9575085894999988</v>
      </c>
      <c r="O5060" s="17">
        <f>[1]!share_freesharesmv(A5060,"",100000000)</f>
        <v>3.6092811584999995</v>
      </c>
      <c r="P5060" s="17">
        <f ca="1">[1]!s_dq_amount_btin(A5060,TODAY()-1,100000000)</f>
        <v>0.13836838000000001</v>
      </c>
      <c r="Q5060" s="17">
        <f ca="1">[1]!s_dq_turn(A5060,TODAY()-1)</f>
        <v>1.9554317262112109</v>
      </c>
      <c r="R5060" s="2">
        <f>[1]!s_pq_amount(A5060,"20260101","",100000000)</f>
        <v>16.880432599999999</v>
      </c>
      <c r="S5060" s="2">
        <f>[1]!s_pq_avgamount(A5060,"20260101","",100000000)</f>
        <v>0.15486635412844035</v>
      </c>
      <c r="T5060" s="17">
        <f>[1]!s_ipo_dilutedpe(A5060)</f>
        <v>37.450000000000003</v>
      </c>
      <c r="U5060" s="12">
        <f>[1]!s_ipo_collection_total(A5060,100000000)</f>
        <v>3.5219999999999998</v>
      </c>
      <c r="V5060" s="18">
        <f>[1]!s_val_pe_ttm(A5060,"")</f>
        <v>-10.326762199401855</v>
      </c>
    </row>
    <row r="5061" spans="1:22" x14ac:dyDescent="0.3">
      <c r="A5061" s="12" t="s">
        <v>10236</v>
      </c>
      <c r="B5061" s="12" t="s">
        <v>10237</v>
      </c>
      <c r="C5061" s="16" t="str">
        <f>[1]!s_info_mkt(A5061)</f>
        <v>主板</v>
      </c>
      <c r="D5061" s="16" t="str">
        <f>[1]!s_ipo_listeddate(A5061)</f>
        <v>2008-02-28</v>
      </c>
      <c r="E5061" s="16" t="str">
        <f>[1]!s_info_industry_csrc2023(A5061,"",3)</f>
        <v>电气机械和器材制造业</v>
      </c>
      <c r="F5061" s="16">
        <f>[1]!s_is(A5061,83,"FY","YTD","20251231",1,"",100000000)</f>
        <v>10.272878840100001</v>
      </c>
      <c r="G5061" s="16">
        <f>[1]!s_is(A5061,83,"FY","YTD","20241231",1,"",100000000)</f>
        <v>13.217467682200001</v>
      </c>
      <c r="H5061" s="16">
        <f>[1]!s_is(A5061,61,"FY","YTD","20251231",1,"",100000000)</f>
        <v>-1.9901149911000002</v>
      </c>
      <c r="I5061" s="16">
        <f>[1]!s_is(A5061,61,"FY","YTD","20241231",1,"",100000000)</f>
        <v>0.1078782199</v>
      </c>
      <c r="J5061" s="16">
        <f>[1]!s_fa_roe(A5061,"20251231")</f>
        <v>-4.8813000000000004</v>
      </c>
      <c r="K5061" s="16">
        <f>[1]!s_stmnote_rdexp(A5061,"20251231",1,10000)</f>
        <v>7303.1282280000005</v>
      </c>
      <c r="L5061" s="16">
        <f>[1]!s_margin_tradingbalance(A5061,"",10000)</f>
        <v>15319.6504</v>
      </c>
      <c r="M5061" s="16">
        <f>[1]!s_margin_seclendingbalance(A5061,"",10000)</f>
        <v>4.0469999999999997</v>
      </c>
      <c r="N5061" s="17">
        <f>[1]!s_val_ev(A5061,"",100000000)</f>
        <v>57.599476094099998</v>
      </c>
      <c r="O5061" s="17">
        <f>[1]!share_freesharesmv(A5061,"",100000000)</f>
        <v>34.958573033299999</v>
      </c>
      <c r="P5061" s="17">
        <f ca="1">[1]!s_dq_amount_btin(A5061,TODAY()-1,100000000)</f>
        <v>1.8657969999999999</v>
      </c>
      <c r="Q5061" s="17">
        <f ca="1">[1]!s_dq_turn(A5061,TODAY()-1)</f>
        <v>3.2579021155795651</v>
      </c>
      <c r="R5061" s="2">
        <f>[1]!s_pq_amount(A5061,"20260101","",100000000)</f>
        <v>976.81691273000001</v>
      </c>
      <c r="S5061" s="2">
        <f>[1]!s_pq_avgamount(A5061,"20260101","",100000000)</f>
        <v>8.9616230525688074</v>
      </c>
      <c r="T5061" s="17">
        <f>[1]!s_ipo_dilutedpe(A5061)</f>
        <v>29.97</v>
      </c>
      <c r="U5061" s="12">
        <f>[1]!s_ipo_collection_total(A5061,100000000)</f>
        <v>4.3159999999999998</v>
      </c>
      <c r="V5061" s="18">
        <f>[1]!s_val_pe_ttm(A5061,"")</f>
        <v>-29.017351150512695</v>
      </c>
    </row>
    <row r="5062" spans="1:22" x14ac:dyDescent="0.3">
      <c r="A5062" s="12" t="s">
        <v>10238</v>
      </c>
      <c r="B5062" s="12" t="s">
        <v>10239</v>
      </c>
      <c r="C5062" s="16" t="str">
        <f>[1]!s_info_mkt(A5062)</f>
        <v>创业板</v>
      </c>
      <c r="D5062" s="16" t="str">
        <f>[1]!s_ipo_listeddate(A5062)</f>
        <v>2012-06-01</v>
      </c>
      <c r="E5062" s="16" t="str">
        <f>[1]!s_info_industry_csrc2023(A5062,"",3)</f>
        <v>计算机、通信和其他电子设备制造业</v>
      </c>
      <c r="F5062" s="16">
        <f>[1]!s_is(A5062,83,"FY","YTD","20251231",1,"",100000000)</f>
        <v>54.080154723599996</v>
      </c>
      <c r="G5062" s="16">
        <f>[1]!s_is(A5062,83,"FY","YTD","20241231",1,"",100000000)</f>
        <v>41.259420574300002</v>
      </c>
      <c r="H5062" s="16">
        <f>[1]!s_is(A5062,61,"FY","YTD","20251231",1,"",100000000)</f>
        <v>-4.3807527478999999</v>
      </c>
      <c r="I5062" s="16">
        <f>[1]!s_is(A5062,61,"FY","YTD","20241231",1,"",100000000)</f>
        <v>-6.1116948369000008</v>
      </c>
      <c r="J5062" s="16">
        <f>[1]!s_fa_roe(A5062,"20251231")</f>
        <v>-6.4912000000000001</v>
      </c>
      <c r="K5062" s="16">
        <f>[1]!s_stmnote_rdexp(A5062,"20251231",1,10000)</f>
        <v>29698.135897000004</v>
      </c>
      <c r="L5062" s="16">
        <f>[1]!s_margin_tradingbalance(A5062,"",10000)</f>
        <v>136246.60149999999</v>
      </c>
      <c r="M5062" s="16">
        <f>[1]!s_margin_seclendingbalance(A5062,"",10000)</f>
        <v>55.776000000000003</v>
      </c>
      <c r="N5062" s="17">
        <f>[1]!s_val_ev(A5062,"",100000000)</f>
        <v>261.78970595609997</v>
      </c>
      <c r="O5062" s="17">
        <f>[1]!share_freesharesmv(A5062,"",100000000)</f>
        <v>143.74525935939999</v>
      </c>
      <c r="P5062" s="17">
        <f ca="1">[1]!s_dq_amount_btin(A5062,TODAY()-1,100000000)</f>
        <v>15.70808263</v>
      </c>
      <c r="Q5062" s="17">
        <f ca="1">[1]!s_dq_turn(A5062,TODAY()-1)</f>
        <v>8.1530524285562489</v>
      </c>
      <c r="R5062" s="2">
        <f>[1]!s_pq_amount(A5062,"20260101","",100000000)</f>
        <v>1412.48614049</v>
      </c>
      <c r="S5062" s="2">
        <f>[1]!s_pq_avgamount(A5062,"20260101","",100000000)</f>
        <v>12.958588444862384</v>
      </c>
      <c r="T5062" s="17">
        <f>[1]!s_ipo_dilutedpe(A5062)</f>
        <v>34.42</v>
      </c>
      <c r="U5062" s="12">
        <f>[1]!s_ipo_collection_total(A5062,100000000)</f>
        <v>10</v>
      </c>
      <c r="V5062" s="18">
        <f>[1]!s_val_pe_ttm(A5062,"")</f>
        <v>-90.345420837402344</v>
      </c>
    </row>
    <row r="5063" spans="1:22" x14ac:dyDescent="0.3">
      <c r="A5063" s="12" t="s">
        <v>10240</v>
      </c>
      <c r="B5063" s="12" t="s">
        <v>10241</v>
      </c>
      <c r="C5063" s="16" t="str">
        <f>[1]!s_info_mkt(A5063)</f>
        <v>主板</v>
      </c>
      <c r="D5063" s="16" t="str">
        <f>[1]!s_ipo_listeddate(A5063)</f>
        <v>1994-09-12</v>
      </c>
      <c r="E5063" s="16" t="str">
        <f>[1]!s_info_industry_csrc2023(A5063,"",3)</f>
        <v>电力、热力生产和供应业</v>
      </c>
      <c r="F5063" s="16">
        <f>[1]!s_is(A5063,83,"FY","YTD","20251231",1,"",100000000)</f>
        <v>3.6943308172000004</v>
      </c>
      <c r="G5063" s="16">
        <f>[1]!s_is(A5063,83,"FY","YTD","20241231",1,"",100000000)</f>
        <v>3.5728695783999997</v>
      </c>
      <c r="H5063" s="16">
        <f>[1]!s_is(A5063,61,"FY","YTD","20251231",1,"",100000000)</f>
        <v>-0.97090047629999998</v>
      </c>
      <c r="I5063" s="16">
        <f>[1]!s_is(A5063,61,"FY","YTD","20241231",1,"",100000000)</f>
        <v>-0.82818535810000005</v>
      </c>
      <c r="J5063" s="16">
        <f>[1]!s_fa_roe(A5063,"20251231")</f>
        <v>-4.8075000000000001</v>
      </c>
      <c r="K5063" s="16">
        <f>[1]!s_stmnote_rdexp(A5063,"20251231",1,10000)</f>
        <v>555.39942900000005</v>
      </c>
      <c r="L5063" s="16">
        <f>[1]!s_margin_tradingbalance(A5063,"",10000)</f>
        <v>22733.265500000001</v>
      </c>
      <c r="M5063" s="16">
        <f>[1]!s_margin_seclendingbalance(A5063,"",10000)</f>
        <v>189.78630000000001</v>
      </c>
      <c r="N5063" s="17">
        <f>[1]!s_val_ev(A5063,"",100000000)</f>
        <v>54.856496823100002</v>
      </c>
      <c r="O5063" s="17">
        <f>[1]!share_freesharesmv(A5063,"",100000000)</f>
        <v>50.940541823400004</v>
      </c>
      <c r="P5063" s="17">
        <f ca="1">[1]!s_dq_amount_btin(A5063,TODAY()-1,100000000)</f>
        <v>1.9010658199999999</v>
      </c>
      <c r="Q5063" s="17">
        <f ca="1">[1]!s_dq_turn(A5063,TODAY()-1)</f>
        <v>3.4263662651686304</v>
      </c>
      <c r="R5063" s="2">
        <f>[1]!s_pq_amount(A5063,"20260101","",100000000)</f>
        <v>608.68214524999996</v>
      </c>
      <c r="S5063" s="2">
        <f>[1]!s_pq_avgamount(A5063,"20260101","",100000000)</f>
        <v>5.5842398646788993</v>
      </c>
      <c r="T5063" s="17">
        <f>[1]!s_ipo_dilutedpe(A5063)</f>
        <v>0</v>
      </c>
      <c r="U5063" s="12">
        <f>[1]!s_ipo_collection_total(A5063,100000000)</f>
        <v>0.96599999999999997</v>
      </c>
      <c r="V5063" s="18">
        <f>[1]!s_val_pe_ttm(A5063,"")</f>
        <v>-57.580635070800781</v>
      </c>
    </row>
    <row r="5064" spans="1:22" x14ac:dyDescent="0.3">
      <c r="A5064" s="12" t="s">
        <v>10242</v>
      </c>
      <c r="B5064" s="12" t="s">
        <v>10243</v>
      </c>
      <c r="C5064" s="16" t="str">
        <f>[1]!s_info_mkt(A5064)</f>
        <v>创业板</v>
      </c>
      <c r="D5064" s="16" t="str">
        <f>[1]!s_ipo_listeddate(A5064)</f>
        <v>2014-10-09</v>
      </c>
      <c r="E5064" s="16" t="str">
        <f>[1]!s_info_industry_csrc2023(A5064,"",3)</f>
        <v>医药制造业</v>
      </c>
      <c r="F5064" s="16">
        <f>[1]!s_is(A5064,83,"FY","YTD","20251231",1,"",100000000)</f>
        <v>12.373985209100001</v>
      </c>
      <c r="G5064" s="16">
        <f>[1]!s_is(A5064,83,"FY","YTD","20241231",1,"",100000000)</f>
        <v>12.4328322876</v>
      </c>
      <c r="H5064" s="16">
        <f>[1]!s_is(A5064,61,"FY","YTD","20251231",1,"",100000000)</f>
        <v>3.0486460868999998</v>
      </c>
      <c r="I5064" s="16">
        <f>[1]!s_is(A5064,61,"FY","YTD","20241231",1,"",100000000)</f>
        <v>3.0921279814999996</v>
      </c>
      <c r="J5064" s="16">
        <f>[1]!s_fa_roe(A5064,"20251231")</f>
        <v>9.0902999999999992</v>
      </c>
      <c r="K5064" s="16">
        <f>[1]!s_stmnote_rdexp(A5064,"20251231",1,10000)</f>
        <v>11076.234804000002</v>
      </c>
      <c r="L5064" s="16">
        <f>[1]!s_margin_tradingbalance(A5064,"",10000)</f>
        <v>45982.1633</v>
      </c>
      <c r="M5064" s="16">
        <f>[1]!s_margin_seclendingbalance(A5064,"",10000)</f>
        <v>237.01499999999999</v>
      </c>
      <c r="N5064" s="17">
        <f>[1]!s_val_ev(A5064,"",100000000)</f>
        <v>90.034250075999978</v>
      </c>
      <c r="O5064" s="17">
        <f>[1]!share_freesharesmv(A5064,"",100000000)</f>
        <v>61.812039650400003</v>
      </c>
      <c r="P5064" s="17">
        <f ca="1">[1]!s_dq_amount_btin(A5064,TODAY()-1,100000000)</f>
        <v>8.3373878799999996</v>
      </c>
      <c r="Q5064" s="17">
        <f ca="1">[1]!s_dq_turn(A5064,TODAY()-1)</f>
        <v>9.3344071094295735</v>
      </c>
      <c r="R5064" s="2">
        <f>[1]!s_pq_amount(A5064,"20260101","",100000000)</f>
        <v>405.07915020000002</v>
      </c>
      <c r="S5064" s="2">
        <f>[1]!s_pq_avgamount(A5064,"20260101","",100000000)</f>
        <v>3.7163224788990825</v>
      </c>
      <c r="T5064" s="17">
        <f>[1]!s_ipo_dilutedpe(A5064)</f>
        <v>21.1</v>
      </c>
      <c r="U5064" s="12">
        <f>[1]!s_ipo_collection_total(A5064,100000000)</f>
        <v>1.59127</v>
      </c>
      <c r="V5064" s="18">
        <f>[1]!s_val_pe_ttm(A5064,"")</f>
        <v>34.812721252441406</v>
      </c>
    </row>
    <row r="5065" spans="1:22" x14ac:dyDescent="0.3">
      <c r="A5065" s="12" t="s">
        <v>10244</v>
      </c>
      <c r="B5065" s="12" t="s">
        <v>10245</v>
      </c>
      <c r="C5065" s="16" t="str">
        <f>[1]!s_info_mkt(A5065)</f>
        <v>主板</v>
      </c>
      <c r="D5065" s="16" t="str">
        <f>[1]!s_ipo_listeddate(A5065)</f>
        <v>2020-03-17</v>
      </c>
      <c r="E5065" s="16" t="str">
        <f>[1]!s_info_industry_csrc2023(A5065,"",3)</f>
        <v>计算机、通信和其他电子设备制造业</v>
      </c>
      <c r="F5065" s="16">
        <f>[1]!s_is(A5065,83,"FY","YTD","20251231",1,"",100000000)</f>
        <v>-1.7142198419999999</v>
      </c>
      <c r="G5065" s="16">
        <f>[1]!s_is(A5065,83,"FY","YTD","20241231",1,"",100000000)</f>
        <v>1.3654642022000001</v>
      </c>
      <c r="H5065" s="16">
        <f>[1]!s_is(A5065,61,"FY","YTD","20251231",1,"",100000000)</f>
        <v>-2.2573264185999999</v>
      </c>
      <c r="I5065" s="16">
        <f>[1]!s_is(A5065,61,"FY","YTD","20241231",1,"",100000000)</f>
        <v>0.16036689210000002</v>
      </c>
      <c r="J5065" s="16">
        <f>[1]!s_fa_roe(A5065,"20251231")</f>
        <v>-23.264099999999999</v>
      </c>
      <c r="K5065" s="16">
        <f>[1]!s_stmnote_rdexp(A5065,"20251231",1,10000)</f>
        <v>909.44454600000006</v>
      </c>
      <c r="L5065" s="16">
        <f>[1]!s_margin_tradingbalance(A5065,"",10000)</f>
        <v>0</v>
      </c>
      <c r="M5065" s="16">
        <f>[1]!s_margin_seclendingbalance(A5065,"",10000)</f>
        <v>0</v>
      </c>
      <c r="N5065" s="17">
        <f>[1]!s_val_ev(A5065,"",100000000)</f>
        <v>29.441412</v>
      </c>
      <c r="O5065" s="17">
        <f>[1]!share_freesharesmv(A5065,"",100000000)</f>
        <v>11.985921867</v>
      </c>
      <c r="P5065" s="17">
        <f ca="1">[1]!s_dq_amount_btin(A5065,TODAY()-1,100000000)</f>
        <v>0.32838337000000001</v>
      </c>
      <c r="Q5065" s="17">
        <f ca="1">[1]!s_dq_turn(A5065,TODAY()-1)</f>
        <v>1.9785086148444113</v>
      </c>
      <c r="R5065" s="2">
        <f>[1]!s_pq_amount(A5065,"20260101","",100000000)</f>
        <v>146.35762310999999</v>
      </c>
      <c r="S5065" s="2">
        <f>[1]!s_pq_avgamount(A5065,"20260101","",100000000)</f>
        <v>1.3551631769444445</v>
      </c>
      <c r="T5065" s="17">
        <f>[1]!s_ipo_dilutedpe(A5065)</f>
        <v>22.98</v>
      </c>
      <c r="U5065" s="12">
        <f>[1]!s_ipo_collection_total(A5065,100000000)</f>
        <v>5.3664199999999997</v>
      </c>
      <c r="V5065" s="18">
        <f>[1]!s_val_pe_ttm(A5065,"")</f>
        <v>-12.346404075622559</v>
      </c>
    </row>
    <row r="5066" spans="1:22" x14ac:dyDescent="0.3">
      <c r="A5066" s="12" t="s">
        <v>10246</v>
      </c>
      <c r="B5066" s="12" t="s">
        <v>10247</v>
      </c>
      <c r="C5066" s="16" t="str">
        <f>[1]!s_info_mkt(A5066)</f>
        <v>主板</v>
      </c>
      <c r="D5066" s="16" t="str">
        <f>[1]!s_ipo_listeddate(A5066)</f>
        <v>2011-02-01</v>
      </c>
      <c r="E5066" s="16" t="str">
        <f>[1]!s_info_industry_csrc2023(A5066,"",3)</f>
        <v>汽车制造业</v>
      </c>
      <c r="F5066" s="16">
        <f>[1]!s_is(A5066,83,"FY","YTD","20251231",1,"",100000000)</f>
        <v>152.56665866590001</v>
      </c>
      <c r="G5066" s="16">
        <f>[1]!s_is(A5066,83,"FY","YTD","20241231",1,"",100000000)</f>
        <v>132.52933664950001</v>
      </c>
      <c r="H5066" s="16">
        <f>[1]!s_is(A5066,61,"FY","YTD","20251231",1,"",100000000)</f>
        <v>16.240906010899998</v>
      </c>
      <c r="I5066" s="16">
        <f>[1]!s_is(A5066,61,"FY","YTD","20241231",1,"",100000000)</f>
        <v>14.0828049546</v>
      </c>
      <c r="J5066" s="16">
        <f>[1]!s_fa_roe(A5066,"20251231")</f>
        <v>15.0549</v>
      </c>
      <c r="K5066" s="16">
        <f>[1]!s_stmnote_rdexp(A5066,"20251231",1,10000)</f>
        <v>88371.18</v>
      </c>
      <c r="L5066" s="16">
        <f>[1]!s_margin_tradingbalance(A5066,"",10000)</f>
        <v>43649.224000000002</v>
      </c>
      <c r="M5066" s="16">
        <f>[1]!s_margin_seclendingbalance(A5066,"",10000)</f>
        <v>404.91300000000001</v>
      </c>
      <c r="N5066" s="17">
        <f>[1]!s_val_ev(A5066,"",100000000)</f>
        <v>325.84594531139999</v>
      </c>
      <c r="O5066" s="17">
        <f>[1]!share_freesharesmv(A5066,"",100000000)</f>
        <v>148.92562355520002</v>
      </c>
      <c r="P5066" s="17">
        <f ca="1">[1]!s_dq_amount_btin(A5066,TODAY()-1,100000000)</f>
        <v>4.9956592300000002</v>
      </c>
      <c r="Q5066" s="17">
        <f ca="1">[1]!s_dq_turn(A5066,TODAY()-1)</f>
        <v>1.5111855152575762</v>
      </c>
      <c r="R5066" s="2">
        <f>[1]!s_pq_amount(A5066,"20260101","",100000000)</f>
        <v>570.52043266999999</v>
      </c>
      <c r="S5066" s="2">
        <f>[1]!s_pq_avgamount(A5066,"20260101","",100000000)</f>
        <v>5.2341324098165138</v>
      </c>
      <c r="T5066" s="17">
        <f>[1]!s_ipo_dilutedpe(A5066)</f>
        <v>66.38</v>
      </c>
      <c r="U5066" s="12">
        <f>[1]!s_ipo_collection_total(A5066,100000000)</f>
        <v>12.744</v>
      </c>
      <c r="V5066" s="18">
        <f>[1]!s_val_pe_ttm(A5066,"")</f>
        <v>19.663288116455078</v>
      </c>
    </row>
    <row r="5067" spans="1:22" x14ac:dyDescent="0.3">
      <c r="A5067" s="12" t="s">
        <v>10248</v>
      </c>
      <c r="B5067" s="12" t="s">
        <v>10249</v>
      </c>
      <c r="C5067" s="16" t="str">
        <f>[1]!s_info_mkt(A5067)</f>
        <v>主板</v>
      </c>
      <c r="D5067" s="16" t="str">
        <f>[1]!s_ipo_listeddate(A5067)</f>
        <v>2007-12-26</v>
      </c>
      <c r="E5067" s="16" t="str">
        <f>[1]!s_info_industry_csrc2023(A5067,"",3)</f>
        <v>非金属矿物制品业</v>
      </c>
      <c r="F5067" s="16">
        <f>[1]!s_is(A5067,83,"FY","YTD","20251231",1,"",100000000)</f>
        <v>17.953815393699998</v>
      </c>
      <c r="G5067" s="16">
        <f>[1]!s_is(A5067,83,"FY","YTD","20241231",1,"",100000000)</f>
        <v>14.233619564000001</v>
      </c>
      <c r="H5067" s="16">
        <f>[1]!s_is(A5067,61,"FY","YTD","20251231",1,"",100000000)</f>
        <v>0.90561537870000008</v>
      </c>
      <c r="I5067" s="16">
        <f>[1]!s_is(A5067,61,"FY","YTD","20241231",1,"",100000000)</f>
        <v>0.29546258670000003</v>
      </c>
      <c r="J5067" s="16">
        <f>[1]!s_fa_roe(A5067,"20251231")</f>
        <v>7.99</v>
      </c>
      <c r="K5067" s="16">
        <f>[1]!s_stmnote_rdexp(A5067,"20251231",1,10000)</f>
        <v>5861.092756</v>
      </c>
      <c r="L5067" s="16">
        <f>[1]!s_margin_tradingbalance(A5067,"",10000)</f>
        <v>26714.145499999999</v>
      </c>
      <c r="M5067" s="16">
        <f>[1]!s_margin_seclendingbalance(A5067,"",10000)</f>
        <v>45.553199999999997</v>
      </c>
      <c r="N5067" s="17">
        <f>[1]!s_val_ev(A5067,"",100000000)</f>
        <v>79.760275898399996</v>
      </c>
      <c r="O5067" s="17">
        <f>[1]!share_freesharesmv(A5067,"",100000000)</f>
        <v>48.276161848800001</v>
      </c>
      <c r="P5067" s="17">
        <f ca="1">[1]!s_dq_amount_btin(A5067,TODAY()-1,100000000)</f>
        <v>9.8834196399999996</v>
      </c>
      <c r="Q5067" s="17">
        <f ca="1">[1]!s_dq_turn(A5067,TODAY()-1)</f>
        <v>13.385096403684809</v>
      </c>
      <c r="R5067" s="2">
        <f>[1]!s_pq_amount(A5067,"20260101","",100000000)</f>
        <v>913.00653666000005</v>
      </c>
      <c r="S5067" s="2">
        <f>[1]!s_pq_avgamount(A5067,"20260101","",100000000)</f>
        <v>8.3762067583486228</v>
      </c>
      <c r="T5067" s="17">
        <f>[1]!s_ipo_dilutedpe(A5067)</f>
        <v>29.97</v>
      </c>
      <c r="U5067" s="12">
        <f>[1]!s_ipo_collection_total(A5067,100000000)</f>
        <v>2.0379999999999998</v>
      </c>
      <c r="V5067" s="18">
        <f>[1]!s_val_pe_ttm(A5067,"")</f>
        <v>88.838668823242188</v>
      </c>
    </row>
    <row r="5068" spans="1:22" x14ac:dyDescent="0.3">
      <c r="A5068" s="12" t="s">
        <v>10250</v>
      </c>
      <c r="B5068" s="12" t="s">
        <v>10251</v>
      </c>
      <c r="C5068" s="16" t="str">
        <f>[1]!s_info_mkt(A5068)</f>
        <v>主板</v>
      </c>
      <c r="D5068" s="16" t="str">
        <f>[1]!s_ipo_listeddate(A5068)</f>
        <v>2001-01-10</v>
      </c>
      <c r="E5068" s="16" t="str">
        <f>[1]!s_info_industry_csrc2023(A5068,"",3)</f>
        <v>化学原料和化学制品制造业</v>
      </c>
      <c r="F5068" s="16">
        <f>[1]!s_is(A5068,83,"FY","YTD","20251231",1,"",100000000)</f>
        <v>58.161885355100004</v>
      </c>
      <c r="G5068" s="16">
        <f>[1]!s_is(A5068,83,"FY","YTD","20241231",1,"",100000000)</f>
        <v>54.315913469599998</v>
      </c>
      <c r="H5068" s="16">
        <f>[1]!s_is(A5068,61,"FY","YTD","20251231",1,"",100000000)</f>
        <v>5.3260083324999998</v>
      </c>
      <c r="I5068" s="16">
        <f>[1]!s_is(A5068,61,"FY","YTD","20241231",1,"",100000000)</f>
        <v>2.2439910035000001</v>
      </c>
      <c r="J5068" s="16">
        <f>[1]!s_fa_roe(A5068,"20251231")</f>
        <v>13.8027</v>
      </c>
      <c r="K5068" s="16">
        <f>[1]!s_stmnote_rdexp(A5068,"20251231",1,10000)</f>
        <v>17799.757291999998</v>
      </c>
      <c r="L5068" s="16">
        <f>[1]!s_margin_tradingbalance(A5068,"",10000)</f>
        <v>31658.617699999999</v>
      </c>
      <c r="M5068" s="16">
        <f>[1]!s_margin_seclendingbalance(A5068,"",10000)</f>
        <v>195.328</v>
      </c>
      <c r="N5068" s="17">
        <f>[1]!s_val_ev(A5068,"",100000000)</f>
        <v>93.881699999999995</v>
      </c>
      <c r="O5068" s="17">
        <f>[1]!share_freesharesmv(A5068,"",100000000)</f>
        <v>66.690965261999992</v>
      </c>
      <c r="P5068" s="17">
        <f ca="1">[1]!s_dq_amount_btin(A5068,TODAY()-1,100000000)</f>
        <v>2.14040096</v>
      </c>
      <c r="Q5068" s="17">
        <f ca="1">[1]!s_dq_turn(A5068,TODAY()-1)</f>
        <v>2.2308552188552189</v>
      </c>
      <c r="R5068" s="2">
        <f>[1]!s_pq_amount(A5068,"20260101","",100000000)</f>
        <v>354.96378771000002</v>
      </c>
      <c r="S5068" s="2">
        <f>[1]!s_pq_avgamount(A5068,"20260101","",100000000)</f>
        <v>3.2565485111009176</v>
      </c>
      <c r="T5068" s="17">
        <f>[1]!s_ipo_dilutedpe(A5068)</f>
        <v>31.82</v>
      </c>
      <c r="U5068" s="12">
        <f>[1]!s_ipo_collection_total(A5068,100000000)</f>
        <v>2.8</v>
      </c>
      <c r="V5068" s="18">
        <f>[1]!s_val_pe_ttm(A5068,"")</f>
        <v>16.771799087524414</v>
      </c>
    </row>
    <row r="5069" spans="1:22" x14ac:dyDescent="0.3">
      <c r="A5069" s="12" t="s">
        <v>10252</v>
      </c>
      <c r="B5069" s="12" t="s">
        <v>10253</v>
      </c>
      <c r="C5069" s="16" t="str">
        <f>[1]!s_info_mkt(A5069)</f>
        <v>主板</v>
      </c>
      <c r="D5069" s="16" t="str">
        <f>[1]!s_ipo_listeddate(A5069)</f>
        <v>2017-12-05</v>
      </c>
      <c r="E5069" s="16" t="str">
        <f>[1]!s_info_industry_csrc2023(A5069,"",3)</f>
        <v>化学原料和化学制品制造业</v>
      </c>
      <c r="F5069" s="16">
        <f>[1]!s_is(A5069,83,"FY","YTD","20251231",1,"",100000000)</f>
        <v>15.7109511151</v>
      </c>
      <c r="G5069" s="16">
        <f>[1]!s_is(A5069,83,"FY","YTD","20241231",1,"",100000000)</f>
        <v>14.044783585599999</v>
      </c>
      <c r="H5069" s="16">
        <f>[1]!s_is(A5069,61,"FY","YTD","20251231",1,"",100000000)</f>
        <v>0.1882263481</v>
      </c>
      <c r="I5069" s="16">
        <f>[1]!s_is(A5069,61,"FY","YTD","20241231",1,"",100000000)</f>
        <v>-1.8552631434</v>
      </c>
      <c r="J5069" s="16">
        <f>[1]!s_fa_roe(A5069,"20251231")</f>
        <v>1.4388000000000001</v>
      </c>
      <c r="K5069" s="16">
        <f>[1]!s_stmnote_rdexp(A5069,"20251231",1,10000)</f>
        <v>7187.2586299999994</v>
      </c>
      <c r="L5069" s="16">
        <f>[1]!s_margin_tradingbalance(A5069,"",10000)</f>
        <v>24275.222900000001</v>
      </c>
      <c r="M5069" s="16">
        <f>[1]!s_margin_seclendingbalance(A5069,"",10000)</f>
        <v>36.432000000000002</v>
      </c>
      <c r="N5069" s="17">
        <f>[1]!s_val_ev(A5069,"",100000000)</f>
        <v>66.618810671000006</v>
      </c>
      <c r="O5069" s="17">
        <f>[1]!share_freesharesmv(A5069,"",100000000)</f>
        <v>39.927879990199997</v>
      </c>
      <c r="P5069" s="17">
        <f ca="1">[1]!s_dq_amount_btin(A5069,TODAY()-1,100000000)</f>
        <v>3.4536978899999999</v>
      </c>
      <c r="Q5069" s="17">
        <f ca="1">[1]!s_dq_turn(A5069,TODAY()-1)</f>
        <v>6.0241439594757082</v>
      </c>
      <c r="R5069" s="2">
        <f>[1]!s_pq_amount(A5069,"20260101","",100000000)</f>
        <v>289.48496001000001</v>
      </c>
      <c r="S5069" s="2">
        <f>[1]!s_pq_avgamount(A5069,"20260101","",100000000)</f>
        <v>2.6558253211926606</v>
      </c>
      <c r="T5069" s="17">
        <f>[1]!s_ipo_dilutedpe(A5069)</f>
        <v>22.96</v>
      </c>
      <c r="U5069" s="12">
        <f>[1]!s_ipo_collection_total(A5069,100000000)</f>
        <v>1.8004</v>
      </c>
      <c r="V5069" s="18">
        <f>[1]!s_val_pe_ttm(A5069,"")</f>
        <v>621.7010498046875</v>
      </c>
    </row>
    <row r="5070" spans="1:22" x14ac:dyDescent="0.3">
      <c r="A5070" s="12" t="s">
        <v>10254</v>
      </c>
      <c r="B5070" s="12" t="s">
        <v>10255</v>
      </c>
      <c r="C5070" s="16" t="str">
        <f>[1]!s_info_mkt(A5070)</f>
        <v>创业板</v>
      </c>
      <c r="D5070" s="16" t="str">
        <f>[1]!s_ipo_listeddate(A5070)</f>
        <v>2021-11-26</v>
      </c>
      <c r="E5070" s="16" t="str">
        <f>[1]!s_info_industry_csrc2023(A5070,"",3)</f>
        <v>汽车制造业</v>
      </c>
      <c r="F5070" s="16">
        <f>[1]!s_is(A5070,83,"FY","YTD","20251231",1,"",100000000)</f>
        <v>11.270148366900001</v>
      </c>
      <c r="G5070" s="16">
        <f>[1]!s_is(A5070,83,"FY","YTD","20241231",1,"",100000000)</f>
        <v>11.342363097</v>
      </c>
      <c r="H5070" s="16">
        <f>[1]!s_is(A5070,61,"FY","YTD","20251231",1,"",100000000)</f>
        <v>-7.5165728200000004E-2</v>
      </c>
      <c r="I5070" s="16">
        <f>[1]!s_is(A5070,61,"FY","YTD","20241231",1,"",100000000)</f>
        <v>0.8558004548</v>
      </c>
      <c r="J5070" s="16">
        <f>[1]!s_fa_roe(A5070,"20251231")</f>
        <v>-0.62129999999999996</v>
      </c>
      <c r="K5070" s="16">
        <f>[1]!s_stmnote_rdexp(A5070,"20251231",1,10000)</f>
        <v>6858.3090409999995</v>
      </c>
      <c r="L5070" s="16">
        <f>[1]!s_margin_tradingbalance(A5070,"",10000)</f>
        <v>14237.136</v>
      </c>
      <c r="M5070" s="16">
        <f>[1]!s_margin_seclendingbalance(A5070,"",10000)</f>
        <v>34.535499999999999</v>
      </c>
      <c r="N5070" s="17">
        <f>[1]!s_val_ev(A5070,"",100000000)</f>
        <v>47.371983360000002</v>
      </c>
      <c r="O5070" s="17">
        <f>[1]!share_freesharesmv(A5070,"",100000000)</f>
        <v>19.745500320000001</v>
      </c>
      <c r="P5070" s="17">
        <f ca="1">[1]!s_dq_amount_btin(A5070,TODAY()-1,100000000)</f>
        <v>1.6944542199999999</v>
      </c>
      <c r="Q5070" s="17">
        <f ca="1">[1]!s_dq_turn(A5070,TODAY()-1)</f>
        <v>3.9329112251677945</v>
      </c>
      <c r="R5070" s="2">
        <f>[1]!s_pq_amount(A5070,"20260101","",100000000)</f>
        <v>159.38968699</v>
      </c>
      <c r="S5070" s="2">
        <f>[1]!s_pq_avgamount(A5070,"20260101","",100000000)</f>
        <v>1.4622907063302752</v>
      </c>
      <c r="T5070" s="17">
        <f>[1]!s_ipo_dilutedpe(A5070)</f>
        <v>32.549999999999997</v>
      </c>
      <c r="U5070" s="12">
        <f>[1]!s_ipo_collection_total(A5070,100000000)</f>
        <v>3.801749</v>
      </c>
      <c r="V5070" s="18">
        <f>[1]!s_val_pe_ttm(A5070,"")</f>
        <v>-403.99969482421875</v>
      </c>
    </row>
    <row r="5071" spans="1:22" x14ac:dyDescent="0.3">
      <c r="A5071" s="12" t="s">
        <v>10256</v>
      </c>
      <c r="B5071" s="12" t="s">
        <v>10257</v>
      </c>
      <c r="C5071" s="16" t="str">
        <f>[1]!s_info_mkt(A5071)</f>
        <v>创业板</v>
      </c>
      <c r="D5071" s="16" t="str">
        <f>[1]!s_ipo_listeddate(A5071)</f>
        <v>2016-07-26</v>
      </c>
      <c r="E5071" s="16" t="str">
        <f>[1]!s_info_industry_csrc2023(A5071,"",3)</f>
        <v>软件和信息技术服务业</v>
      </c>
      <c r="F5071" s="16">
        <f>[1]!s_is(A5071,83,"FY","YTD","20251231",1,"",100000000)</f>
        <v>20.043156476500002</v>
      </c>
      <c r="G5071" s="16">
        <f>[1]!s_is(A5071,83,"FY","YTD","20241231",1,"",100000000)</f>
        <v>21.422886276900002</v>
      </c>
      <c r="H5071" s="16">
        <f>[1]!s_is(A5071,61,"FY","YTD","20251231",1,"",100000000)</f>
        <v>1.7372395146000001</v>
      </c>
      <c r="I5071" s="16">
        <f>[1]!s_is(A5071,61,"FY","YTD","20241231",1,"",100000000)</f>
        <v>3.0234519814</v>
      </c>
      <c r="J5071" s="16">
        <f>[1]!s_fa_roe(A5071,"20251231")</f>
        <v>6.6829999999999998</v>
      </c>
      <c r="K5071" s="16">
        <f>[1]!s_stmnote_rdexp(A5071,"20251231",1,10000)</f>
        <v>38790.316881999999</v>
      </c>
      <c r="L5071" s="16">
        <f>[1]!s_margin_tradingbalance(A5071,"",10000)</f>
        <v>54975.328500000003</v>
      </c>
      <c r="M5071" s="16">
        <f>[1]!s_margin_seclendingbalance(A5071,"",10000)</f>
        <v>221.4468</v>
      </c>
      <c r="N5071" s="17">
        <f>[1]!s_val_ev(A5071,"",100000000)</f>
        <v>65.378689803599997</v>
      </c>
      <c r="O5071" s="17">
        <f>[1]!share_freesharesmv(A5071,"",100000000)</f>
        <v>51.007458214799996</v>
      </c>
      <c r="P5071" s="17">
        <f ca="1">[1]!s_dq_amount_btin(A5071,TODAY()-1,100000000)</f>
        <v>1.6116000800000001</v>
      </c>
      <c r="Q5071" s="17">
        <f ca="1">[1]!s_dq_turn(A5071,TODAY()-1)</f>
        <v>2.971507004386313</v>
      </c>
      <c r="R5071" s="2">
        <f>[1]!s_pq_amount(A5071,"20260101","",100000000)</f>
        <v>275.34612629999998</v>
      </c>
      <c r="S5071" s="2">
        <f>[1]!s_pq_avgamount(A5071,"20260101","",100000000)</f>
        <v>2.5261112504587158</v>
      </c>
      <c r="T5071" s="17">
        <f>[1]!s_ipo_dilutedpe(A5071)</f>
        <v>22.99</v>
      </c>
      <c r="U5071" s="12">
        <f>[1]!s_ipo_collection_total(A5071,100000000)</f>
        <v>1.9972799999999999</v>
      </c>
      <c r="V5071" s="18">
        <f>[1]!s_val_pe_ttm(A5071,"")</f>
        <v>37.399116516113281</v>
      </c>
    </row>
    <row r="5072" spans="1:22" x14ac:dyDescent="0.3">
      <c r="A5072" s="12" t="s">
        <v>10258</v>
      </c>
      <c r="B5072" s="12" t="s">
        <v>10259</v>
      </c>
      <c r="C5072" s="16" t="str">
        <f>[1]!s_info_mkt(A5072)</f>
        <v>主板</v>
      </c>
      <c r="D5072" s="16" t="str">
        <f>[1]!s_ipo_listeddate(A5072)</f>
        <v>2000-03-01</v>
      </c>
      <c r="E5072" s="16" t="str">
        <f>[1]!s_info_industry_csrc2023(A5072,"",3)</f>
        <v>化学原料和化学制品制造业</v>
      </c>
      <c r="F5072" s="16">
        <f>[1]!s_is(A5072,83,"FY","YTD","20251231",1,"",100000000)</f>
        <v>473.39874447349996</v>
      </c>
      <c r="G5072" s="16">
        <f>[1]!s_is(A5072,83,"FY","YTD","20241231",1,"",100000000)</f>
        <v>529.25278984249996</v>
      </c>
      <c r="H5072" s="16">
        <f>[1]!s_is(A5072,61,"FY","YTD","20251231",1,"",100000000)</f>
        <v>-22.232041793099999</v>
      </c>
      <c r="I5072" s="16">
        <f>[1]!s_is(A5072,61,"FY","YTD","20241231",1,"",100000000)</f>
        <v>-28.366157358300001</v>
      </c>
      <c r="J5072" s="16">
        <f>[1]!s_fa_roe(A5072,"20251231")</f>
        <v>-19.254999999999999</v>
      </c>
      <c r="K5072" s="16">
        <f>[1]!s_stmnote_rdexp(A5072,"20251231",1,10000)</f>
        <v>68732.064695000008</v>
      </c>
      <c r="L5072" s="16">
        <f>[1]!s_margin_tradingbalance(A5072,"",10000)</f>
        <v>120147.51240000001</v>
      </c>
      <c r="M5072" s="16">
        <f>[1]!s_margin_seclendingbalance(A5072,"",10000)</f>
        <v>269.57990000000001</v>
      </c>
      <c r="N5072" s="17">
        <f>[1]!s_val_ev(A5072,"",100000000)</f>
        <v>316.84744655489999</v>
      </c>
      <c r="O5072" s="17">
        <f>[1]!share_freesharesmv(A5072,"",100000000)</f>
        <v>144.79035104750002</v>
      </c>
      <c r="P5072" s="17">
        <f ca="1">[1]!s_dq_amount_btin(A5072,TODAY()-1,100000000)</f>
        <v>35.621317009999999</v>
      </c>
      <c r="Q5072" s="17">
        <f ca="1">[1]!s_dq_turn(A5072,TODAY()-1)</f>
        <v>11.386470119855874</v>
      </c>
      <c r="R5072" s="2">
        <f>[1]!s_pq_amount(A5072,"20260101","",100000000)</f>
        <v>532.00850316000003</v>
      </c>
      <c r="S5072" s="2">
        <f>[1]!s_pq_avgamount(A5072,"20260101","",100000000)</f>
        <v>4.8808119555963305</v>
      </c>
      <c r="T5072" s="17">
        <f>[1]!s_ipo_dilutedpe(A5072)</f>
        <v>17.170000000000002</v>
      </c>
      <c r="U5072" s="12">
        <f>[1]!s_ipo_collection_total(A5072,100000000)</f>
        <v>9.6</v>
      </c>
      <c r="V5072" s="18">
        <f>[1]!s_val_pe_ttm(A5072,"")</f>
        <v>-15.510849952697754</v>
      </c>
    </row>
    <row r="5073" spans="1:22" x14ac:dyDescent="0.3">
      <c r="A5073" s="12" t="s">
        <v>10260</v>
      </c>
      <c r="B5073" s="12" t="s">
        <v>10261</v>
      </c>
      <c r="C5073" s="16" t="str">
        <f>[1]!s_info_mkt(A5073)</f>
        <v>主板</v>
      </c>
      <c r="D5073" s="16" t="str">
        <f>[1]!s_ipo_listeddate(A5073)</f>
        <v>2021-01-29</v>
      </c>
      <c r="E5073" s="16" t="str">
        <f>[1]!s_info_industry_csrc2023(A5073,"",3)</f>
        <v>燃气生产和供应业</v>
      </c>
      <c r="F5073" s="16">
        <f>[1]!s_is(A5073,83,"FY","YTD","20251231",1,"",100000000)</f>
        <v>40.558886025999996</v>
      </c>
      <c r="G5073" s="16">
        <f>[1]!s_is(A5073,83,"FY","YTD","20241231",1,"",100000000)</f>
        <v>47.553870020699996</v>
      </c>
      <c r="H5073" s="16">
        <f>[1]!s_is(A5073,61,"FY","YTD","20251231",1,"",100000000)</f>
        <v>2.8201625757</v>
      </c>
      <c r="I5073" s="16">
        <f>[1]!s_is(A5073,61,"FY","YTD","20241231",1,"",100000000)</f>
        <v>5.0338206254999998</v>
      </c>
      <c r="J5073" s="16">
        <f>[1]!s_fa_roe(A5073,"20251231")</f>
        <v>8.1752000000000002</v>
      </c>
      <c r="K5073" s="16">
        <f>[1]!s_stmnote_rdexp(A5073,"20251231",1,10000)</f>
        <v>0</v>
      </c>
      <c r="L5073" s="16">
        <f>[1]!s_margin_tradingbalance(A5073,"",10000)</f>
        <v>0</v>
      </c>
      <c r="M5073" s="16">
        <f>[1]!s_margin_seclendingbalance(A5073,"",10000)</f>
        <v>0</v>
      </c>
      <c r="N5073" s="17">
        <f>[1]!s_val_ev(A5073,"",100000000)</f>
        <v>47.809142713500002</v>
      </c>
      <c r="O5073" s="17">
        <f>[1]!share_freesharesmv(A5073,"",100000000)</f>
        <v>19.641057203100001</v>
      </c>
      <c r="P5073" s="17">
        <f ca="1">[1]!s_dq_amount_btin(A5073,TODAY()-1,100000000)</f>
        <v>0.35669514000000002</v>
      </c>
      <c r="Q5073" s="17">
        <f ca="1">[1]!s_dq_turn(A5073,TODAY()-1)</f>
        <v>0.73960836407165453</v>
      </c>
      <c r="R5073" s="2">
        <f>[1]!s_pq_amount(A5073,"20260101","",100000000)</f>
        <v>72.926376099999999</v>
      </c>
      <c r="S5073" s="2">
        <f>[1]!s_pq_avgamount(A5073,"20260101","",100000000)</f>
        <v>0.66904932201834866</v>
      </c>
      <c r="T5073" s="17">
        <f>[1]!s_ipo_dilutedpe(A5073)</f>
        <v>21.72</v>
      </c>
      <c r="U5073" s="12">
        <f>[1]!s_ipo_collection_total(A5073,100000000)</f>
        <v>9.7988</v>
      </c>
      <c r="V5073" s="18">
        <f>[1]!s_val_pe_ttm(A5073,"")</f>
        <v>20.275091171264648</v>
      </c>
    </row>
    <row r="5074" spans="1:22" x14ac:dyDescent="0.3">
      <c r="A5074" s="12" t="s">
        <v>541</v>
      </c>
      <c r="B5074" s="12" t="s">
        <v>542</v>
      </c>
      <c r="C5074" s="16" t="str">
        <f>[1]!s_info_mkt(A5074)</f>
        <v>北证</v>
      </c>
      <c r="D5074" s="16" t="str">
        <f>[1]!s_ipo_listeddate(A5074)</f>
        <v>2020-12-23</v>
      </c>
      <c r="E5074" s="16" t="str">
        <f>[1]!s_info_industry_csrc2023(A5074,"",3)</f>
        <v>汽车制造业</v>
      </c>
      <c r="F5074" s="16">
        <f>[1]!s_is(A5074,83,"FY","YTD","20251231",1,"",100000000)</f>
        <v>4.2761912146999999</v>
      </c>
      <c r="G5074" s="16">
        <f>[1]!s_is(A5074,83,"FY","YTD","20241231",1,"",100000000)</f>
        <v>4.7410464919999997</v>
      </c>
      <c r="H5074" s="16">
        <f>[1]!s_is(A5074,61,"FY","YTD","20251231",1,"",100000000)</f>
        <v>0.66129742579999995</v>
      </c>
      <c r="I5074" s="16">
        <f>[1]!s_is(A5074,61,"FY","YTD","20241231",1,"",100000000)</f>
        <v>0.64474634659999996</v>
      </c>
      <c r="J5074" s="16">
        <f>[1]!s_fa_roe(A5074,"20251231")</f>
        <v>10.431900000000001</v>
      </c>
      <c r="K5074" s="16">
        <f>[1]!s_stmnote_rdexp(A5074,"20251231",1,10000)</f>
        <v>1503.3578600000001</v>
      </c>
      <c r="L5074" s="16">
        <f>[1]!s_margin_tradingbalance(A5074,"",10000)</f>
        <v>1076.6096</v>
      </c>
      <c r="M5074" s="16">
        <f>[1]!s_margin_seclendingbalance(A5074,"",10000)</f>
        <v>0</v>
      </c>
      <c r="N5074" s="17">
        <f>[1]!s_val_ev(A5074,"",100000000)</f>
        <v>11.340816</v>
      </c>
      <c r="O5074" s="17">
        <f>[1]!share_freesharesmv(A5074,"",100000000)</f>
        <v>3.8664228650000001</v>
      </c>
      <c r="P5074" s="17">
        <f ca="1">[1]!s_dq_amount_btin(A5074,TODAY()-1,100000000)</f>
        <v>9.1069209999999998E-2</v>
      </c>
      <c r="Q5074" s="17">
        <f ca="1">[1]!s_dq_turn(A5074,TODAY()-1)</f>
        <v>1.2632946964458491</v>
      </c>
      <c r="R5074" s="2">
        <f>[1]!s_pq_amount(A5074,"20260101","",100000000)</f>
        <v>15.30361383</v>
      </c>
      <c r="S5074" s="2">
        <f>[1]!s_pq_avgamount(A5074,"20260101","",100000000)</f>
        <v>0.14040012688073394</v>
      </c>
      <c r="T5074" s="17">
        <f>[1]!s_ipo_dilutedpe(A5074)</f>
        <v>15.13</v>
      </c>
      <c r="U5074" s="12">
        <f>[1]!s_ipo_collection_total(A5074,100000000)</f>
        <v>1.297023912</v>
      </c>
      <c r="V5074" s="18">
        <f>[1]!s_val_pe_ttm(A5074,"")</f>
        <v>16.915821075439453</v>
      </c>
    </row>
    <row r="5075" spans="1:22" x14ac:dyDescent="0.3">
      <c r="A5075" s="12" t="s">
        <v>10262</v>
      </c>
      <c r="B5075" s="12" t="s">
        <v>10263</v>
      </c>
      <c r="C5075" s="16" t="str">
        <f>[1]!s_info_mkt(A5075)</f>
        <v>创业板</v>
      </c>
      <c r="D5075" s="16" t="str">
        <f>[1]!s_ipo_listeddate(A5075)</f>
        <v>2021-08-13</v>
      </c>
      <c r="E5075" s="16" t="str">
        <f>[1]!s_info_industry_csrc2023(A5075,"",3)</f>
        <v>专业技术服务业</v>
      </c>
      <c r="F5075" s="16">
        <f>[1]!s_is(A5075,83,"FY","YTD","20251231",1,"",100000000)</f>
        <v>4.7305356919000001</v>
      </c>
      <c r="G5075" s="16">
        <f>[1]!s_is(A5075,83,"FY","YTD","20241231",1,"",100000000)</f>
        <v>4.5925640907999998</v>
      </c>
      <c r="H5075" s="16">
        <f>[1]!s_is(A5075,61,"FY","YTD","20251231",1,"",100000000)</f>
        <v>-0.26258185769999998</v>
      </c>
      <c r="I5075" s="16">
        <f>[1]!s_is(A5075,61,"FY","YTD","20241231",1,"",100000000)</f>
        <v>0.28623683760000002</v>
      </c>
      <c r="J5075" s="16">
        <f>[1]!s_fa_roe(A5075,"20251231")</f>
        <v>-3.3378000000000001</v>
      </c>
      <c r="K5075" s="16">
        <f>[1]!s_stmnote_rdexp(A5075,"20251231",1,10000)</f>
        <v>3704.371267</v>
      </c>
      <c r="L5075" s="16">
        <f>[1]!s_margin_tradingbalance(A5075,"",10000)</f>
        <v>8739.9189000000006</v>
      </c>
      <c r="M5075" s="16">
        <f>[1]!s_margin_seclendingbalance(A5075,"",10000)</f>
        <v>0</v>
      </c>
      <c r="N5075" s="17">
        <f>[1]!s_val_ev(A5075,"",100000000)</f>
        <v>22.212152703999998</v>
      </c>
      <c r="O5075" s="17">
        <f>[1]!share_freesharesmv(A5075,"",100000000)</f>
        <v>6.0716171039999995</v>
      </c>
      <c r="P5075" s="17">
        <f ca="1">[1]!s_dq_amount_btin(A5075,TODAY()-1,100000000)</f>
        <v>0.49447523999999998</v>
      </c>
      <c r="Q5075" s="17">
        <f ca="1">[1]!s_dq_turn(A5075,TODAY()-1)</f>
        <v>2.2579834499116758</v>
      </c>
      <c r="R5075" s="2">
        <f>[1]!s_pq_amount(A5075,"20260101","",100000000)</f>
        <v>55.249952880000002</v>
      </c>
      <c r="S5075" s="2">
        <f>[1]!s_pq_avgamount(A5075,"20260101","",100000000)</f>
        <v>0.5068803016513761</v>
      </c>
      <c r="T5075" s="17">
        <f>[1]!s_ipo_dilutedpe(A5075)</f>
        <v>32.630000000000003</v>
      </c>
      <c r="U5075" s="12">
        <f>[1]!s_ipo_collection_total(A5075,100000000)</f>
        <v>8.1032299999999999</v>
      </c>
      <c r="V5075" s="18">
        <f>[1]!s_val_pe_ttm(A5075,"")</f>
        <v>-36.994007110595703</v>
      </c>
    </row>
    <row r="5076" spans="1:22" x14ac:dyDescent="0.3">
      <c r="A5076" s="12" t="s">
        <v>10264</v>
      </c>
      <c r="B5076" s="12" t="s">
        <v>10265</v>
      </c>
      <c r="C5076" s="16" t="str">
        <f>[1]!s_info_mkt(A5076)</f>
        <v>创业板</v>
      </c>
      <c r="D5076" s="16" t="str">
        <f>[1]!s_ipo_listeddate(A5076)</f>
        <v>2009-10-30</v>
      </c>
      <c r="E5076" s="16" t="str">
        <f>[1]!s_info_industry_csrc2023(A5076,"",3)</f>
        <v>化学原料和化学制品制造业</v>
      </c>
      <c r="F5076" s="16">
        <f>[1]!s_is(A5076,83,"FY","YTD","20251231",1,"",100000000)</f>
        <v>37.513317298000004</v>
      </c>
      <c r="G5076" s="16">
        <f>[1]!s_is(A5076,83,"FY","YTD","20241231",1,"",100000000)</f>
        <v>31.589770983400001</v>
      </c>
      <c r="H5076" s="16">
        <f>[1]!s_is(A5076,61,"FY","YTD","20251231",1,"",100000000)</f>
        <v>2.7850537074999999</v>
      </c>
      <c r="I5076" s="16">
        <f>[1]!s_is(A5076,61,"FY","YTD","20241231",1,"",100000000)</f>
        <v>2.3752691097</v>
      </c>
      <c r="J5076" s="16">
        <f>[1]!s_fa_roe(A5076,"20251231")</f>
        <v>10.5722</v>
      </c>
      <c r="K5076" s="16">
        <f>[1]!s_stmnote_rdexp(A5076,"20251231",1,10000)</f>
        <v>11782.952003</v>
      </c>
      <c r="L5076" s="16">
        <f>[1]!s_margin_tradingbalance(A5076,"",10000)</f>
        <v>30349.598300000001</v>
      </c>
      <c r="M5076" s="16">
        <f>[1]!s_margin_seclendingbalance(A5076,"",10000)</f>
        <v>28.29</v>
      </c>
      <c r="N5076" s="17">
        <f>[1]!s_val_ev(A5076,"",100000000)</f>
        <v>71.154122700000016</v>
      </c>
      <c r="O5076" s="17">
        <f>[1]!share_freesharesmv(A5076,"",100000000)</f>
        <v>36.394392913999994</v>
      </c>
      <c r="P5076" s="17">
        <f ca="1">[1]!s_dq_amount_btin(A5076,TODAY()-1,100000000)</f>
        <v>2.2838275499999998</v>
      </c>
      <c r="Q5076" s="17">
        <f ca="1">[1]!s_dq_turn(A5076,TODAY()-1)</f>
        <v>3.3863997675634905</v>
      </c>
      <c r="R5076" s="2">
        <f>[1]!s_pq_amount(A5076,"20260101","",100000000)</f>
        <v>248.62912607000001</v>
      </c>
      <c r="S5076" s="2">
        <f>[1]!s_pq_avgamount(A5076,"20260101","",100000000)</f>
        <v>2.2810011566055044</v>
      </c>
      <c r="T5076" s="17">
        <f>[1]!s_ipo_dilutedpe(A5076)</f>
        <v>47.96</v>
      </c>
      <c r="U5076" s="12">
        <f>[1]!s_ipo_collection_total(A5076,100000000)</f>
        <v>2.99</v>
      </c>
      <c r="V5076" s="18">
        <f>[1]!s_val_pe_ttm(A5076,"")</f>
        <v>28.0572509765625</v>
      </c>
    </row>
    <row r="5077" spans="1:22" x14ac:dyDescent="0.3">
      <c r="A5077" s="12" t="s">
        <v>543</v>
      </c>
      <c r="B5077" s="12" t="s">
        <v>544</v>
      </c>
      <c r="C5077" s="16" t="str">
        <f>[1]!s_info_mkt(A5077)</f>
        <v>北证</v>
      </c>
      <c r="D5077" s="16" t="str">
        <f>[1]!s_ipo_listeddate(A5077)</f>
        <v>2024-09-13</v>
      </c>
      <c r="E5077" s="16" t="str">
        <f>[1]!s_info_industry_csrc2023(A5077,"",3)</f>
        <v>化学原料和化学制品制造业</v>
      </c>
      <c r="F5077" s="16">
        <f>[1]!s_is(A5077,83,"FY","YTD","20251231",1,"",100000000)</f>
        <v>2.3959016050999997</v>
      </c>
      <c r="G5077" s="16">
        <f>[1]!s_is(A5077,83,"FY","YTD","20241231",1,"",100000000)</f>
        <v>2.2215261103999997</v>
      </c>
      <c r="H5077" s="16">
        <f>[1]!s_is(A5077,61,"FY","YTD","20251231",1,"",100000000)</f>
        <v>0.19145567159999999</v>
      </c>
      <c r="I5077" s="16">
        <f>[1]!s_is(A5077,61,"FY","YTD","20241231",1,"",100000000)</f>
        <v>0.36626068340000001</v>
      </c>
      <c r="J5077" s="16">
        <f>[1]!s_fa_roe(A5077,"20251231")</f>
        <v>5.1067</v>
      </c>
      <c r="K5077" s="16">
        <f>[1]!s_stmnote_rdexp(A5077,"20251231",1,10000)</f>
        <v>1377.8504050000001</v>
      </c>
      <c r="L5077" s="16">
        <f>[1]!s_margin_tradingbalance(A5077,"",10000)</f>
        <v>694.82629999999995</v>
      </c>
      <c r="M5077" s="16">
        <f>[1]!s_margin_seclendingbalance(A5077,"",10000)</f>
        <v>0</v>
      </c>
      <c r="N5077" s="17">
        <f>[1]!s_val_ev(A5077,"",100000000)</f>
        <v>10.238596557000001</v>
      </c>
      <c r="O5077" s="17">
        <f>[1]!share_freesharesmv(A5077,"",100000000)</f>
        <v>4.0767926079999999</v>
      </c>
      <c r="P5077" s="17">
        <f ca="1">[1]!s_dq_amount_btin(A5077,TODAY()-1,100000000)</f>
        <v>0.10423283</v>
      </c>
      <c r="Q5077" s="17">
        <f ca="1">[1]!s_dq_turn(A5077,TODAY()-1)</f>
        <v>2.2712943557505167</v>
      </c>
      <c r="R5077" s="2">
        <f>[1]!s_pq_amount(A5077,"20260101","",100000000)</f>
        <v>14.5180676</v>
      </c>
      <c r="S5077" s="2">
        <f>[1]!s_pq_avgamount(A5077,"20260101","",100000000)</f>
        <v>0.13319328073394496</v>
      </c>
      <c r="T5077" s="17">
        <f>[1]!s_ipo_dilutedpe(A5077)</f>
        <v>15.37</v>
      </c>
      <c r="U5077" s="12">
        <f>[1]!s_ipo_collection_total(A5077,100000000)</f>
        <v>1.2894375</v>
      </c>
      <c r="V5077" s="18">
        <f>[1]!s_val_pe_ttm(A5077,"")</f>
        <v>47.383331298828125</v>
      </c>
    </row>
    <row r="5078" spans="1:22" x14ac:dyDescent="0.3">
      <c r="A5078" s="12" t="s">
        <v>10266</v>
      </c>
      <c r="B5078" s="12" t="s">
        <v>10267</v>
      </c>
      <c r="C5078" s="16" t="str">
        <f>[1]!s_info_mkt(A5078)</f>
        <v>主板</v>
      </c>
      <c r="D5078" s="16" t="str">
        <f>[1]!s_ipo_listeddate(A5078)</f>
        <v>2001-08-20</v>
      </c>
      <c r="E5078" s="16" t="str">
        <f>[1]!s_info_industry_csrc2023(A5078,"",3)</f>
        <v>化学原料和化学制品制造业</v>
      </c>
      <c r="F5078" s="16">
        <f>[1]!s_is(A5078,83,"FY","YTD","20251231",1,"",100000000)</f>
        <v>2010.8730061548999</v>
      </c>
      <c r="G5078" s="16">
        <f>[1]!s_is(A5078,83,"FY","YTD","20241231",1,"",100000000)</f>
        <v>2364.0057622239001</v>
      </c>
      <c r="H5078" s="16">
        <f>[1]!s_is(A5078,61,"FY","YTD","20251231",1,"",100000000)</f>
        <v>70.74582387529999</v>
      </c>
      <c r="I5078" s="16">
        <f>[1]!s_is(A5078,61,"FY","YTD","20241231",1,"",100000000)</f>
        <v>70.435682236000005</v>
      </c>
      <c r="J5078" s="16">
        <f>[1]!s_fa_roe(A5078,"20251231")</f>
        <v>10.8696</v>
      </c>
      <c r="K5078" s="16">
        <f>[1]!s_stmnote_rdexp(A5078,"20251231",1,10000)</f>
        <v>162600</v>
      </c>
      <c r="L5078" s="16">
        <f>[1]!s_margin_tradingbalance(A5078,"",10000)</f>
        <v>175464.54269999999</v>
      </c>
      <c r="M5078" s="16">
        <f>[1]!s_margin_seclendingbalance(A5078,"",10000)</f>
        <v>525.31200000000001</v>
      </c>
      <c r="N5078" s="17">
        <f>[1]!s_val_ev(A5078,"",100000000)</f>
        <v>1203.6860634060001</v>
      </c>
      <c r="O5078" s="17">
        <f>[1]!share_freesharesmv(A5078,"",100000000)</f>
        <v>301.12775989200003</v>
      </c>
      <c r="P5078" s="17">
        <f ca="1">[1]!s_dq_amount_btin(A5078,TODAY()-1,100000000)</f>
        <v>5.7040667000000003</v>
      </c>
      <c r="Q5078" s="17">
        <f ca="1">[1]!s_dq_turn(A5078,TODAY()-1)</f>
        <v>0.46790964755901532</v>
      </c>
      <c r="R5078" s="2">
        <f>[1]!s_pq_amount(A5078,"20260101","",100000000)</f>
        <v>1122.98409754</v>
      </c>
      <c r="S5078" s="2">
        <f>[1]!s_pq_avgamount(A5078,"20260101","",100000000)</f>
        <v>10.302606399449541</v>
      </c>
      <c r="T5078" s="17">
        <f>[1]!s_ipo_dilutedpe(A5078)</f>
        <v>36.46</v>
      </c>
      <c r="U5078" s="12">
        <f>[1]!s_ipo_collection_total(A5078,100000000)</f>
        <v>2.0636000000000001</v>
      </c>
      <c r="V5078" s="18">
        <f>[1]!s_val_pe_ttm(A5078,"")</f>
        <v>13.473333358764648</v>
      </c>
    </row>
    <row r="5079" spans="1:22" x14ac:dyDescent="0.3">
      <c r="A5079" s="12" t="s">
        <v>545</v>
      </c>
      <c r="B5079" s="12" t="s">
        <v>546</v>
      </c>
      <c r="C5079" s="16" t="str">
        <f>[1]!s_info_mkt(A5079)</f>
        <v>北证</v>
      </c>
      <c r="D5079" s="16" t="str">
        <f>[1]!s_ipo_listeddate(A5079)</f>
        <v>2020-07-27</v>
      </c>
      <c r="E5079" s="16" t="str">
        <f>[1]!s_info_industry_csrc2023(A5079,"",3)</f>
        <v>软件和信息技术服务业</v>
      </c>
      <c r="F5079" s="16">
        <f>[1]!s_is(A5079,83,"FY","YTD","20251231",1,"",100000000)</f>
        <v>4.7739908939999998</v>
      </c>
      <c r="G5079" s="16">
        <f>[1]!s_is(A5079,83,"FY","YTD","20241231",1,"",100000000)</f>
        <v>6.0846287217999997</v>
      </c>
      <c r="H5079" s="16">
        <f>[1]!s_is(A5079,61,"FY","YTD","20251231",1,"",100000000)</f>
        <v>0.64492471880000002</v>
      </c>
      <c r="I5079" s="16">
        <f>[1]!s_is(A5079,61,"FY","YTD","20241231",1,"",100000000)</f>
        <v>0.65675393459999998</v>
      </c>
      <c r="J5079" s="16">
        <f>[1]!s_fa_roe(A5079,"20251231")</f>
        <v>15.751099999999999</v>
      </c>
      <c r="K5079" s="16">
        <f>[1]!s_stmnote_rdexp(A5079,"20251231",1,10000)</f>
        <v>5912.2562939999998</v>
      </c>
      <c r="L5079" s="16">
        <f>[1]!s_margin_tradingbalance(A5079,"",10000)</f>
        <v>12186.722400000001</v>
      </c>
      <c r="M5079" s="16">
        <f>[1]!s_margin_seclendingbalance(A5079,"",10000)</f>
        <v>0</v>
      </c>
      <c r="N5079" s="17">
        <f>[1]!s_val_ev(A5079,"",100000000)</f>
        <v>61.028627720000003</v>
      </c>
      <c r="O5079" s="17">
        <f>[1]!share_freesharesmv(A5079,"",100000000)</f>
        <v>22.513165154999999</v>
      </c>
      <c r="P5079" s="17">
        <f ca="1">[1]!s_dq_amount_btin(A5079,TODAY()-1,100000000)</f>
        <v>1.00791835</v>
      </c>
      <c r="Q5079" s="17">
        <f ca="1">[1]!s_dq_turn(A5079,TODAY()-1)</f>
        <v>2.8325220602085679</v>
      </c>
      <c r="R5079" s="2">
        <f>[1]!s_pq_amount(A5079,"20260101","",100000000)</f>
        <v>140.79642752999999</v>
      </c>
      <c r="S5079" s="2">
        <f>[1]!s_pq_avgamount(A5079,"20260101","",100000000)</f>
        <v>1.2917103443119267</v>
      </c>
      <c r="T5079" s="17">
        <f>[1]!s_ipo_dilutedpe(A5079)</f>
        <v>49.31</v>
      </c>
      <c r="U5079" s="12">
        <f>[1]!s_ipo_collection_total(A5079,100000000)</f>
        <v>2.21584</v>
      </c>
      <c r="V5079" s="18">
        <f>[1]!s_val_pe_ttm(A5079,"")</f>
        <v>141.95649719238281</v>
      </c>
    </row>
    <row r="5080" spans="1:22" x14ac:dyDescent="0.3">
      <c r="A5080" s="12" t="s">
        <v>10268</v>
      </c>
      <c r="B5080" s="12" t="s">
        <v>10269</v>
      </c>
      <c r="C5080" s="16" t="str">
        <f>[1]!s_info_mkt(A5080)</f>
        <v>主板</v>
      </c>
      <c r="D5080" s="16" t="str">
        <f>[1]!s_ipo_listeddate(A5080)</f>
        <v>1997-03-18</v>
      </c>
      <c r="E5080" s="16" t="str">
        <f>[1]!s_info_industry_csrc2023(A5080,"",3)</f>
        <v>电力、热力生产和供应业</v>
      </c>
      <c r="F5080" s="16">
        <f>[1]!s_is(A5080,83,"FY","YTD","20251231",1,"",100000000)</f>
        <v>1702.4399413370002</v>
      </c>
      <c r="G5080" s="16">
        <f>[1]!s_is(A5080,83,"FY","YTD","20241231",1,"",100000000)</f>
        <v>1791.8200741252999</v>
      </c>
      <c r="H5080" s="16">
        <f>[1]!s_is(A5080,61,"FY","YTD","20251231",1,"",100000000)</f>
        <v>71.614190625299997</v>
      </c>
      <c r="I5080" s="16">
        <f>[1]!s_is(A5080,61,"FY","YTD","20241231",1,"",100000000)</f>
        <v>98.310157304699999</v>
      </c>
      <c r="J5080" s="16">
        <f>[1]!s_fa_roe(A5080,"20251231")</f>
        <v>12.4002</v>
      </c>
      <c r="K5080" s="16">
        <f>[1]!s_stmnote_rdexp(A5080,"20251231",1,10000)</f>
        <v>100902.006805</v>
      </c>
      <c r="L5080" s="16">
        <f>[1]!s_margin_tradingbalance(A5080,"",10000)</f>
        <v>93486.744999999995</v>
      </c>
      <c r="M5080" s="16">
        <f>[1]!s_margin_seclendingbalance(A5080,"",10000)</f>
        <v>434.27879999999999</v>
      </c>
      <c r="N5080" s="17">
        <f>[1]!s_val_ev(A5080,"",100000000)</f>
        <v>845.40834448680005</v>
      </c>
      <c r="O5080" s="17">
        <f>[1]!share_freesharesmv(A5080,"",100000000)</f>
        <v>369.04823108399995</v>
      </c>
      <c r="P5080" s="17">
        <f ca="1">[1]!s_dq_amount_btin(A5080,TODAY()-1,100000000)</f>
        <v>13.5318959</v>
      </c>
      <c r="Q5080" s="17">
        <f ca="1">[1]!s_dq_turn(A5080,TODAY()-1)</f>
        <v>1.5766799218301448</v>
      </c>
      <c r="R5080" s="2">
        <f>[1]!s_pq_amount(A5080,"20260101","",100000000)</f>
        <v>1252.02801161</v>
      </c>
      <c r="S5080" s="2">
        <f>[1]!s_pq_avgamount(A5080,"20260101","",100000000)</f>
        <v>11.486495519357797</v>
      </c>
      <c r="T5080" s="17">
        <f>[1]!s_ipo_dilutedpe(A5080)</f>
        <v>0</v>
      </c>
      <c r="U5080" s="12">
        <f>[1]!s_ipo_collection_total(A5080,100000000)</f>
        <v>0.1792</v>
      </c>
      <c r="V5080" s="18">
        <f>[1]!s_val_pe_ttm(A5080,"")</f>
        <v>12.526776313781738</v>
      </c>
    </row>
    <row r="5081" spans="1:22" x14ac:dyDescent="0.3">
      <c r="A5081" s="12" t="s">
        <v>10270</v>
      </c>
      <c r="B5081" s="12" t="s">
        <v>10271</v>
      </c>
      <c r="C5081" s="16" t="str">
        <f>[1]!s_info_mkt(A5081)</f>
        <v>创业板</v>
      </c>
      <c r="D5081" s="16" t="str">
        <f>[1]!s_ipo_listeddate(A5081)</f>
        <v>2011-08-19</v>
      </c>
      <c r="E5081" s="16" t="str">
        <f>[1]!s_info_industry_csrc2023(A5081,"",3)</f>
        <v>通用设备制造业</v>
      </c>
      <c r="F5081" s="16">
        <f>[1]!s_is(A5081,83,"FY","YTD","20251231",1,"",100000000)</f>
        <v>47.241539109799994</v>
      </c>
      <c r="G5081" s="16">
        <f>[1]!s_is(A5081,83,"FY","YTD","20241231",1,"",100000000)</f>
        <v>42.349693707600004</v>
      </c>
      <c r="H5081" s="16">
        <f>[1]!s_is(A5081,61,"FY","YTD","20251231",1,"",100000000)</f>
        <v>3.6416532456000001</v>
      </c>
      <c r="I5081" s="16">
        <f>[1]!s_is(A5081,61,"FY","YTD","20241231",1,"",100000000)</f>
        <v>3.2042020112</v>
      </c>
      <c r="J5081" s="16">
        <f>[1]!s_fa_roe(A5081,"20251231")</f>
        <v>5.5373999999999999</v>
      </c>
      <c r="K5081" s="16">
        <f>[1]!s_stmnote_rdexp(A5081,"20251231",1,10000)</f>
        <v>12465.607625000001</v>
      </c>
      <c r="L5081" s="16">
        <f>[1]!s_margin_tradingbalance(A5081,"",10000)</f>
        <v>96559.882400000002</v>
      </c>
      <c r="M5081" s="16">
        <f>[1]!s_margin_seclendingbalance(A5081,"",10000)</f>
        <v>442.62200000000001</v>
      </c>
      <c r="N5081" s="17">
        <f>[1]!s_val_ev(A5081,"",100000000)</f>
        <v>277.82035103280003</v>
      </c>
      <c r="O5081" s="17">
        <f>[1]!share_freesharesmv(A5081,"",100000000)</f>
        <v>107.92955857680001</v>
      </c>
      <c r="P5081" s="17">
        <f ca="1">[1]!s_dq_amount_btin(A5081,TODAY()-1,100000000)</f>
        <v>3.1814366299999999</v>
      </c>
      <c r="Q5081" s="17">
        <f ca="1">[1]!s_dq_turn(A5081,TODAY()-1)</f>
        <v>1.1738632071430082</v>
      </c>
      <c r="R5081" s="2">
        <f>[1]!s_pq_amount(A5081,"20260101","",100000000)</f>
        <v>481.71535697000002</v>
      </c>
      <c r="S5081" s="2">
        <f>[1]!s_pq_avgamount(A5081,"20260101","",100000000)</f>
        <v>4.4194069446788991</v>
      </c>
      <c r="T5081" s="17">
        <f>[1]!s_ipo_dilutedpe(A5081)</f>
        <v>46.99</v>
      </c>
      <c r="U5081" s="12">
        <f>[1]!s_ipo_collection_total(A5081,100000000)</f>
        <v>22.68</v>
      </c>
      <c r="V5081" s="18">
        <f>[1]!s_val_pe_ttm(A5081,"")</f>
        <v>78.147209167480469</v>
      </c>
    </row>
    <row r="5082" spans="1:22" x14ac:dyDescent="0.3">
      <c r="A5082" s="12" t="s">
        <v>10272</v>
      </c>
      <c r="B5082" s="12" t="s">
        <v>10273</v>
      </c>
      <c r="C5082" s="16" t="str">
        <f>[1]!s_info_mkt(A5082)</f>
        <v>主板</v>
      </c>
      <c r="D5082" s="16" t="str">
        <f>[1]!s_ipo_listeddate(A5082)</f>
        <v>1997-05-08</v>
      </c>
      <c r="E5082" s="16" t="str">
        <f>[1]!s_info_industry_csrc2023(A5082,"",3)</f>
        <v>汽车制造业</v>
      </c>
      <c r="F5082" s="16">
        <f>[1]!s_is(A5082,83,"FY","YTD","20251231",1,"",100000000)</f>
        <v>414.26173982339998</v>
      </c>
      <c r="G5082" s="16">
        <f>[1]!s_is(A5082,83,"FY","YTD","20241231",1,"",100000000)</f>
        <v>372.17586604069999</v>
      </c>
      <c r="H5082" s="16">
        <f>[1]!s_is(A5082,61,"FY","YTD","20251231",1,"",100000000)</f>
        <v>55.544819708999995</v>
      </c>
      <c r="I5082" s="16">
        <f>[1]!s_is(A5082,61,"FY","YTD","20241231",1,"",100000000)</f>
        <v>41.161944224999999</v>
      </c>
      <c r="J5082" s="16">
        <f>[1]!s_fa_roe(A5082,"20251231")</f>
        <v>38.272799999999997</v>
      </c>
      <c r="K5082" s="16">
        <f>[1]!s_stmnote_rdexp(A5082,"20251231",1,10000)</f>
        <v>180773.14</v>
      </c>
      <c r="L5082" s="16">
        <f>[1]!s_margin_tradingbalance(A5082,"",10000)</f>
        <v>24872.1666</v>
      </c>
      <c r="M5082" s="16">
        <f>[1]!s_margin_seclendingbalance(A5082,"",10000)</f>
        <v>668.44680000000005</v>
      </c>
      <c r="N5082" s="17">
        <f>[1]!s_val_ev(A5082,"",100000000)</f>
        <v>576.50977366919994</v>
      </c>
      <c r="O5082" s="17">
        <f>[1]!share_freesharesmv(A5082,"",100000000)</f>
        <v>336.37315407360001</v>
      </c>
      <c r="P5082" s="17">
        <f ca="1">[1]!s_dq_amount_btin(A5082,TODAY()-1,100000000)</f>
        <v>8.4381934100000002</v>
      </c>
      <c r="Q5082" s="17">
        <f ca="1">[1]!s_dq_turn(A5082,TODAY()-1)</f>
        <v>1.4473004347689811</v>
      </c>
      <c r="R5082" s="2">
        <f>[1]!s_pq_amount(A5082,"20260101","",100000000)</f>
        <v>731.28949462000003</v>
      </c>
      <c r="S5082" s="2">
        <f>[1]!s_pq_avgamount(A5082,"20260101","",100000000)</f>
        <v>6.7090779322935781</v>
      </c>
      <c r="T5082" s="17">
        <f>[1]!s_ipo_dilutedpe(A5082)</f>
        <v>0</v>
      </c>
      <c r="U5082" s="12">
        <f>[1]!s_ipo_collection_total(A5082,100000000)</f>
        <v>3.4125000000000001</v>
      </c>
      <c r="V5082" s="18">
        <f>[1]!s_val_pe_ttm(A5082,"")</f>
        <v>10.561333656311035</v>
      </c>
    </row>
    <row r="5083" spans="1:22" x14ac:dyDescent="0.3">
      <c r="A5083" s="12" t="s">
        <v>10274</v>
      </c>
      <c r="B5083" s="12" t="s">
        <v>10275</v>
      </c>
      <c r="C5083" s="16" t="str">
        <f>[1]!s_info_mkt(A5083)</f>
        <v>主板</v>
      </c>
      <c r="D5083" s="16" t="str">
        <f>[1]!s_ipo_listeddate(A5083)</f>
        <v>2020-02-05</v>
      </c>
      <c r="E5083" s="16" t="str">
        <f>[1]!s_info_industry_csrc2023(A5083,"",3)</f>
        <v>专用设备制造业</v>
      </c>
      <c r="F5083" s="16">
        <f>[1]!s_is(A5083,83,"FY","YTD","20251231",1,"",100000000)</f>
        <v>18.358827879100001</v>
      </c>
      <c r="G5083" s="16">
        <f>[1]!s_is(A5083,83,"FY","YTD","20241231",1,"",100000000)</f>
        <v>12.3278878284</v>
      </c>
      <c r="H5083" s="16">
        <f>[1]!s_is(A5083,61,"FY","YTD","20251231",1,"",100000000)</f>
        <v>1.4632372946000001</v>
      </c>
      <c r="I5083" s="16">
        <f>[1]!s_is(A5083,61,"FY","YTD","20241231",1,"",100000000)</f>
        <v>0.2225422752</v>
      </c>
      <c r="J5083" s="16">
        <f>[1]!s_fa_roe(A5083,"20251231")</f>
        <v>7.1478999999999999</v>
      </c>
      <c r="K5083" s="16">
        <f>[1]!s_stmnote_rdexp(A5083,"20251231",1,10000)</f>
        <v>22570.630459</v>
      </c>
      <c r="L5083" s="16">
        <f>[1]!s_margin_tradingbalance(A5083,"",10000)</f>
        <v>0</v>
      </c>
      <c r="M5083" s="16">
        <f>[1]!s_margin_seclendingbalance(A5083,"",10000)</f>
        <v>0</v>
      </c>
      <c r="N5083" s="17">
        <f>[1]!s_val_ev(A5083,"",100000000)</f>
        <v>284.72284684800002</v>
      </c>
      <c r="O5083" s="17">
        <f>[1]!share_freesharesmv(A5083,"",100000000)</f>
        <v>154.54331431200001</v>
      </c>
      <c r="P5083" s="17">
        <f ca="1">[1]!s_dq_amount_btin(A5083,TODAY()-1,100000000)</f>
        <v>34.373739819999997</v>
      </c>
      <c r="Q5083" s="17">
        <f ca="1">[1]!s_dq_turn(A5083,TODAY()-1)</f>
        <v>18.07172994745353</v>
      </c>
      <c r="R5083" s="2">
        <f>[1]!s_pq_amount(A5083,"20260101","",100000000)</f>
        <v>1064.44017052</v>
      </c>
      <c r="S5083" s="2">
        <f>[1]!s_pq_avgamount(A5083,"20260101","",100000000)</f>
        <v>9.7655061515596326</v>
      </c>
      <c r="T5083" s="17">
        <f>[1]!s_ipo_dilutedpe(A5083)</f>
        <v>21.53</v>
      </c>
      <c r="U5083" s="12">
        <f>[1]!s_ipo_collection_total(A5083,100000000)</f>
        <v>6.0088781999999998</v>
      </c>
      <c r="V5083" s="18">
        <f>[1]!s_val_pe_ttm(A5083,"")</f>
        <v>122.26283264160156</v>
      </c>
    </row>
    <row r="5084" spans="1:22" x14ac:dyDescent="0.3">
      <c r="A5084" s="12" t="s">
        <v>10276</v>
      </c>
      <c r="B5084" s="12" t="s">
        <v>10277</v>
      </c>
      <c r="C5084" s="16" t="str">
        <f>[1]!s_info_mkt(A5084)</f>
        <v>主板</v>
      </c>
      <c r="D5084" s="16" t="str">
        <f>[1]!s_ipo_listeddate(A5084)</f>
        <v>1997-04-11</v>
      </c>
      <c r="E5084" s="16" t="str">
        <f>[1]!s_info_industry_csrc2023(A5084,"",3)</f>
        <v>废弃资源综合利用业</v>
      </c>
      <c r="F5084" s="16">
        <f>[1]!s_is(A5084,83,"FY","YTD","20251231",1,"",100000000)</f>
        <v>4.7518939461</v>
      </c>
      <c r="G5084" s="16">
        <f>[1]!s_is(A5084,83,"FY","YTD","20241231",1,"",100000000)</f>
        <v>3.7785268077999996</v>
      </c>
      <c r="H5084" s="16">
        <f>[1]!s_is(A5084,61,"FY","YTD","20251231",1,"",100000000)</f>
        <v>-2.1106747786</v>
      </c>
      <c r="I5084" s="16">
        <f>[1]!s_is(A5084,61,"FY","YTD","20241231",1,"",100000000)</f>
        <v>-1.0989240055</v>
      </c>
      <c r="J5084" s="16">
        <f>[1]!s_fa_roe(A5084,"20251231")</f>
        <v>-33.793599999999998</v>
      </c>
      <c r="K5084" s="16">
        <f>[1]!s_stmnote_rdexp(A5084,"20251231",1,10000)</f>
        <v>468.08670000000001</v>
      </c>
      <c r="L5084" s="16">
        <f>[1]!s_margin_tradingbalance(A5084,"",10000)</f>
        <v>0</v>
      </c>
      <c r="M5084" s="16">
        <f>[1]!s_margin_seclendingbalance(A5084,"",10000)</f>
        <v>0</v>
      </c>
      <c r="N5084" s="17">
        <f>[1]!s_val_ev(A5084,"",100000000)</f>
        <v>153.551955596</v>
      </c>
      <c r="O5084" s="17">
        <f>[1]!share_freesharesmv(A5084,"",100000000)</f>
        <v>115.52409408800001</v>
      </c>
      <c r="P5084" s="17">
        <f ca="1">[1]!s_dq_amount_btin(A5084,TODAY()-1,100000000)</f>
        <v>4.4297769499999999</v>
      </c>
      <c r="Q5084" s="17">
        <f ca="1">[1]!s_dq_turn(A5084,TODAY()-1)</f>
        <v>3.5148965644524015</v>
      </c>
      <c r="R5084" s="2">
        <f>[1]!s_pq_amount(A5084,"20260101","",100000000)</f>
        <v>486.75239663999997</v>
      </c>
      <c r="S5084" s="2">
        <f>[1]!s_pq_avgamount(A5084,"20260101","",100000000)</f>
        <v>4.8193306598019801</v>
      </c>
      <c r="T5084" s="17">
        <f>[1]!s_ipo_dilutedpe(A5084)</f>
        <v>0</v>
      </c>
      <c r="U5084" s="12">
        <f>[1]!s_ipo_collection_total(A5084,100000000)</f>
        <v>0.59877599999999997</v>
      </c>
      <c r="V5084" s="18">
        <f>[1]!s_val_pe_ttm(A5084,"")</f>
        <v>-81.323776245117188</v>
      </c>
    </row>
    <row r="5085" spans="1:22" x14ac:dyDescent="0.3">
      <c r="A5085" s="12" t="s">
        <v>547</v>
      </c>
      <c r="B5085" s="12" t="s">
        <v>548</v>
      </c>
      <c r="C5085" s="16" t="str">
        <f>[1]!s_info_mkt(A5085)</f>
        <v>北证</v>
      </c>
      <c r="D5085" s="16" t="str">
        <f>[1]!s_ipo_listeddate(A5085)</f>
        <v>2026-05-22</v>
      </c>
      <c r="E5085" s="16" t="str">
        <f>[1]!s_info_industry_csrc2023(A5085,"",3)</f>
        <v>汽车制造业</v>
      </c>
      <c r="F5085" s="16">
        <f>[1]!s_is(A5085,83,"FY","YTD","20251231",1,"",100000000)</f>
        <v>14.1145398315</v>
      </c>
      <c r="G5085" s="16">
        <f>[1]!s_is(A5085,83,"FY","YTD","20241231",1,"",100000000)</f>
        <v>13.0060151707</v>
      </c>
      <c r="H5085" s="16">
        <f>[1]!s_is(A5085,61,"FY","YTD","20251231",1,"",100000000)</f>
        <v>1.3161978951</v>
      </c>
      <c r="I5085" s="16">
        <f>[1]!s_is(A5085,61,"FY","YTD","20241231",1,"",100000000)</f>
        <v>1.1637644629000001</v>
      </c>
      <c r="J5085" s="16">
        <f>[1]!s_fa_roe(A5085,"20251231")</f>
        <v>18.2986</v>
      </c>
      <c r="K5085" s="16">
        <f>[1]!s_stmnote_rdexp(A5085,"20251231",1,10000)</f>
        <v>4410.7643239999998</v>
      </c>
      <c r="L5085" s="16">
        <f>[1]!s_margin_tradingbalance(A5085,"",10000)</f>
        <v>1154.6715999999999</v>
      </c>
      <c r="M5085" s="16">
        <f>[1]!s_margin_seclendingbalance(A5085,"",10000)</f>
        <v>0</v>
      </c>
      <c r="N5085" s="17">
        <f>[1]!s_val_ev(A5085,"",100000000)</f>
        <v>40.703609877599995</v>
      </c>
      <c r="O5085" s="17">
        <f>[1]!share_freesharesmv(A5085,"",100000000)</f>
        <v>7.3266496795999991</v>
      </c>
      <c r="P5085" s="17">
        <f ca="1">[1]!s_dq_amount_btin(A5085,TODAY()-1,100000000)</f>
        <v>1.2716190300000001</v>
      </c>
      <c r="Q5085" s="17">
        <f ca="1">[1]!s_dq_turn(A5085,TODAY()-1)</f>
        <v>17.451563619318648</v>
      </c>
      <c r="R5085" s="2">
        <f>[1]!s_pq_amount(A5085,"20260101","",100000000)</f>
        <v>60.648320409999997</v>
      </c>
      <c r="S5085" s="2">
        <f>[1]!s_pq_avgamount(A5085,"20260101","",100000000)</f>
        <v>3.0324160204999999</v>
      </c>
      <c r="T5085" s="17">
        <f>[1]!s_ipo_dilutedpe(A5085)</f>
        <v>14.99</v>
      </c>
      <c r="U5085" s="12">
        <f>[1]!s_ipo_collection_total(A5085,100000000)</f>
        <v>3.7459501907999999</v>
      </c>
      <c r="V5085" s="18">
        <f>[1]!s_val_pe_ttm(A5085,"")</f>
        <v>30.07725715637207</v>
      </c>
    </row>
    <row r="5086" spans="1:22" x14ac:dyDescent="0.3">
      <c r="A5086" s="12" t="s">
        <v>10278</v>
      </c>
      <c r="B5086" s="12" t="s">
        <v>10279</v>
      </c>
      <c r="C5086" s="16" t="str">
        <f>[1]!s_info_mkt(A5086)</f>
        <v>主板</v>
      </c>
      <c r="D5086" s="16" t="str">
        <f>[1]!s_ipo_listeddate(A5086)</f>
        <v>2000-05-26</v>
      </c>
      <c r="E5086" s="16" t="str">
        <f>[1]!s_info_industry_csrc2023(A5086,"",3)</f>
        <v>石油和天然气开采业</v>
      </c>
      <c r="F5086" s="16">
        <f>[1]!s_is(A5086,83,"FY","YTD","20251231",1,"",100000000)</f>
        <v>304.40011232339998</v>
      </c>
      <c r="G5086" s="16">
        <f>[1]!s_is(A5086,83,"FY","YTD","20241231",1,"",100000000)</f>
        <v>364.41416956540002</v>
      </c>
      <c r="H5086" s="16">
        <f>[1]!s_is(A5086,61,"FY","YTD","20251231",1,"",100000000)</f>
        <v>13.4526655842</v>
      </c>
      <c r="I5086" s="16">
        <f>[1]!s_is(A5086,61,"FY","YTD","20241231",1,"",100000000)</f>
        <v>29.609795121599998</v>
      </c>
      <c r="J5086" s="16">
        <f>[1]!s_fa_roe(A5086,"20251231")</f>
        <v>5.2538</v>
      </c>
      <c r="K5086" s="16">
        <f>[1]!s_stmnote_rdexp(A5086,"20251231",1,10000)</f>
        <v>27607.556455000002</v>
      </c>
      <c r="L5086" s="16">
        <f>[1]!s_margin_tradingbalance(A5086,"",10000)</f>
        <v>179120.20850000001</v>
      </c>
      <c r="M5086" s="16">
        <f>[1]!s_margin_seclendingbalance(A5086,"",10000)</f>
        <v>969.02260000000001</v>
      </c>
      <c r="N5086" s="17">
        <f>[1]!s_val_ev(A5086,"",100000000)</f>
        <v>331.10575353519999</v>
      </c>
      <c r="O5086" s="17">
        <f>[1]!share_freesharesmv(A5086,"",100000000)</f>
        <v>213.02994242179997</v>
      </c>
      <c r="P5086" s="17">
        <f ca="1">[1]!s_dq_amount_btin(A5086,TODAY()-1,100000000)</f>
        <v>8.5662341400000006</v>
      </c>
      <c r="Q5086" s="17">
        <f ca="1">[1]!s_dq_turn(A5086,TODAY()-1)</f>
        <v>2.5585176809376713</v>
      </c>
      <c r="R5086" s="2">
        <f>[1]!s_pq_amount(A5086,"20260101","",100000000)</f>
        <v>1648.49491668</v>
      </c>
      <c r="S5086" s="2">
        <f>[1]!s_pq_avgamount(A5086,"20260101","",100000000)</f>
        <v>15.123806575045872</v>
      </c>
      <c r="T5086" s="17">
        <f>[1]!s_ipo_dilutedpe(A5086)</f>
        <v>24.91</v>
      </c>
      <c r="U5086" s="12">
        <f>[1]!s_ipo_collection_total(A5086,100000000)</f>
        <v>3.3</v>
      </c>
      <c r="V5086" s="18">
        <f>[1]!s_val_pe_ttm(A5086,"")</f>
        <v>37.29571533203125</v>
      </c>
    </row>
    <row r="5087" spans="1:22" x14ac:dyDescent="0.3">
      <c r="A5087" s="12" t="s">
        <v>10280</v>
      </c>
      <c r="B5087" s="12" t="s">
        <v>10281</v>
      </c>
      <c r="C5087" s="16" t="str">
        <f>[1]!s_info_mkt(A5087)</f>
        <v>创业板</v>
      </c>
      <c r="D5087" s="16" t="str">
        <f>[1]!s_ipo_listeddate(A5087)</f>
        <v>2021-03-24</v>
      </c>
      <c r="E5087" s="16" t="str">
        <f>[1]!s_info_industry_csrc2023(A5087,"",3)</f>
        <v>化学原料和化学制品制造业</v>
      </c>
      <c r="F5087" s="16">
        <f>[1]!s_is(A5087,83,"FY","YTD","20251231",1,"",100000000)</f>
        <v>11.378629240999999</v>
      </c>
      <c r="G5087" s="16">
        <f>[1]!s_is(A5087,83,"FY","YTD","20241231",1,"",100000000)</f>
        <v>9.2299376463999998</v>
      </c>
      <c r="H5087" s="16">
        <f>[1]!s_is(A5087,61,"FY","YTD","20251231",1,"",100000000)</f>
        <v>-0.37162927109999999</v>
      </c>
      <c r="I5087" s="16">
        <f>[1]!s_is(A5087,61,"FY","YTD","20241231",1,"",100000000)</f>
        <v>-0.23697042850000002</v>
      </c>
      <c r="J5087" s="16">
        <f>[1]!s_fa_roe(A5087,"20251231")</f>
        <v>-4.1170999999999998</v>
      </c>
      <c r="K5087" s="16">
        <f>[1]!s_stmnote_rdexp(A5087,"20251231",1,10000)</f>
        <v>3397.6852509999999</v>
      </c>
      <c r="L5087" s="16">
        <f>[1]!s_margin_tradingbalance(A5087,"",10000)</f>
        <v>17486.055199999999</v>
      </c>
      <c r="M5087" s="16">
        <f>[1]!s_margin_seclendingbalance(A5087,"",10000)</f>
        <v>0</v>
      </c>
      <c r="N5087" s="17">
        <f>[1]!s_val_ev(A5087,"",100000000)</f>
        <v>40.360320000000002</v>
      </c>
      <c r="O5087" s="17">
        <f>[1]!share_freesharesmv(A5087,"",100000000)</f>
        <v>17.9626599152</v>
      </c>
      <c r="P5087" s="17">
        <f ca="1">[1]!s_dq_amount_btin(A5087,TODAY()-1,100000000)</f>
        <v>1.2852069699999999</v>
      </c>
      <c r="Q5087" s="17">
        <f ca="1">[1]!s_dq_turn(A5087,TODAY()-1)</f>
        <v>3.1562807539682538</v>
      </c>
      <c r="R5087" s="2">
        <f>[1]!s_pq_amount(A5087,"20260101","",100000000)</f>
        <v>159.98242868</v>
      </c>
      <c r="S5087" s="2">
        <f>[1]!s_pq_avgamount(A5087,"20260101","",100000000)</f>
        <v>1.4677287034862385</v>
      </c>
      <c r="T5087" s="17">
        <f>[1]!s_ipo_dilutedpe(A5087)</f>
        <v>26.75</v>
      </c>
      <c r="U5087" s="12">
        <f>[1]!s_ipo_collection_total(A5087,100000000)</f>
        <v>4.1655600000000002</v>
      </c>
      <c r="V5087" s="18">
        <f>[1]!s_val_pe_ttm(A5087,"")</f>
        <v>-188.39393615722656</v>
      </c>
    </row>
    <row r="5088" spans="1:22" x14ac:dyDescent="0.3">
      <c r="A5088" s="12" t="s">
        <v>10282</v>
      </c>
      <c r="B5088" s="12" t="s">
        <v>10283</v>
      </c>
      <c r="C5088" s="16" t="str">
        <f>[1]!s_info_mkt(A5088)</f>
        <v>主板</v>
      </c>
      <c r="D5088" s="16" t="str">
        <f>[1]!s_ipo_listeddate(A5088)</f>
        <v>2009-11-27</v>
      </c>
      <c r="E5088" s="16" t="str">
        <f>[1]!s_info_industry_csrc2023(A5088,"",3)</f>
        <v>电气机械和器材制造业</v>
      </c>
      <c r="F5088" s="16">
        <f>[1]!s_is(A5088,83,"FY","YTD","20251231",1,"",100000000)</f>
        <v>23.411173055500001</v>
      </c>
      <c r="G5088" s="16">
        <f>[1]!s_is(A5088,83,"FY","YTD","20241231",1,"",100000000)</f>
        <v>23.5797974756</v>
      </c>
      <c r="H5088" s="16">
        <f>[1]!s_is(A5088,61,"FY","YTD","20251231",1,"",100000000)</f>
        <v>-0.5696495358</v>
      </c>
      <c r="I5088" s="16">
        <f>[1]!s_is(A5088,61,"FY","YTD","20241231",1,"",100000000)</f>
        <v>-11.741260555999999</v>
      </c>
      <c r="J5088" s="16">
        <f>[1]!s_fa_roe(A5088,"20251231")</f>
        <v>-3.5091000000000001</v>
      </c>
      <c r="K5088" s="16">
        <f>[1]!s_stmnote_rdexp(A5088,"20251231",1,10000)</f>
        <v>2881.5636589999999</v>
      </c>
      <c r="L5088" s="16">
        <f>[1]!s_margin_tradingbalance(A5088,"",10000)</f>
        <v>0</v>
      </c>
      <c r="M5088" s="16">
        <f>[1]!s_margin_seclendingbalance(A5088,"",10000)</f>
        <v>0</v>
      </c>
      <c r="N5088" s="17">
        <f>[1]!s_val_ev(A5088,"",100000000)</f>
        <v>92.03456078100001</v>
      </c>
      <c r="O5088" s="17">
        <f>[1]!share_freesharesmv(A5088,"",100000000)</f>
        <v>73.627648624800003</v>
      </c>
      <c r="P5088" s="17">
        <f ca="1">[1]!s_dq_amount_btin(A5088,TODAY()-1,100000000)</f>
        <v>3.8873554000000001</v>
      </c>
      <c r="Q5088" s="17">
        <f ca="1">[1]!s_dq_turn(A5088,TODAY()-1)</f>
        <v>5.232898481158669</v>
      </c>
      <c r="R5088" s="2">
        <f>[1]!s_pq_amount(A5088,"20260101","",100000000)</f>
        <v>1260.85377565</v>
      </c>
      <c r="S5088" s="2">
        <f>[1]!s_pq_avgamount(A5088,"20260101","",100000000)</f>
        <v>11.567465831651376</v>
      </c>
      <c r="T5088" s="17">
        <f>[1]!s_ipo_dilutedpe(A5088)</f>
        <v>41.07</v>
      </c>
      <c r="U5088" s="12">
        <f>[1]!s_ipo_collection_total(A5088,100000000)</f>
        <v>15.41</v>
      </c>
      <c r="V5088" s="18">
        <f>[1]!s_val_pe_ttm(A5088,"")</f>
        <v>258.10336303710938</v>
      </c>
    </row>
    <row r="5089" spans="1:22" x14ac:dyDescent="0.3">
      <c r="A5089" s="12" t="s">
        <v>10284</v>
      </c>
      <c r="B5089" s="12" t="s">
        <v>10285</v>
      </c>
      <c r="C5089" s="16" t="str">
        <f>[1]!s_info_mkt(A5089)</f>
        <v>创业板</v>
      </c>
      <c r="D5089" s="16" t="str">
        <f>[1]!s_ipo_listeddate(A5089)</f>
        <v>2016-12-28</v>
      </c>
      <c r="E5089" s="16" t="str">
        <f>[1]!s_info_industry_csrc2023(A5089,"",3)</f>
        <v>计算机、通信和其他电子设备制造业</v>
      </c>
      <c r="F5089" s="16">
        <f>[1]!s_is(A5089,83,"FY","YTD","20251231",1,"",100000000)</f>
        <v>23.105466990700002</v>
      </c>
      <c r="G5089" s="16">
        <f>[1]!s_is(A5089,83,"FY","YTD","20241231",1,"",100000000)</f>
        <v>26.682416810700001</v>
      </c>
      <c r="H5089" s="16">
        <f>[1]!s_is(A5089,61,"FY","YTD","20251231",1,"",100000000)</f>
        <v>-4.9697788332000004</v>
      </c>
      <c r="I5089" s="16">
        <f>[1]!s_is(A5089,61,"FY","YTD","20241231",1,"",100000000)</f>
        <v>9.071833189999999E-2</v>
      </c>
      <c r="J5089" s="16">
        <f>[1]!s_fa_roe(A5089,"20251231")</f>
        <v>-41.968200000000003</v>
      </c>
      <c r="K5089" s="16">
        <f>[1]!s_stmnote_rdexp(A5089,"20251231",1,10000)</f>
        <v>16499.910879999999</v>
      </c>
      <c r="L5089" s="16">
        <f>[1]!s_margin_tradingbalance(A5089,"",10000)</f>
        <v>0</v>
      </c>
      <c r="M5089" s="16">
        <f>[1]!s_margin_seclendingbalance(A5089,"",10000)</f>
        <v>0</v>
      </c>
      <c r="N5089" s="17">
        <f>[1]!s_val_ev(A5089,"",100000000)</f>
        <v>42.810132379199999</v>
      </c>
      <c r="O5089" s="17">
        <f>[1]!share_freesharesmv(A5089,"",100000000)</f>
        <v>28.749280268400003</v>
      </c>
      <c r="P5089" s="17">
        <f ca="1">[1]!s_dq_amount_btin(A5089,TODAY()-1,100000000)</f>
        <v>1.72688598</v>
      </c>
      <c r="Q5089" s="17">
        <f ca="1">[1]!s_dq_turn(A5089,TODAY()-1)</f>
        <v>5.3497396790752587</v>
      </c>
      <c r="R5089" s="2">
        <f>[1]!s_pq_amount(A5089,"20260101","",100000000)</f>
        <v>253.02579327999999</v>
      </c>
      <c r="S5089" s="2">
        <f>[1]!s_pq_avgamount(A5089,"20260101","",100000000)</f>
        <v>2.3213375530275226</v>
      </c>
      <c r="T5089" s="17">
        <f>[1]!s_ipo_dilutedpe(A5089)</f>
        <v>22.98</v>
      </c>
      <c r="U5089" s="12">
        <f>[1]!s_ipo_collection_total(A5089,100000000)</f>
        <v>4.9005000000000001</v>
      </c>
      <c r="V5089" s="18">
        <f>[1]!s_val_pe_ttm(A5089,"")</f>
        <v>-8.7124252319335938</v>
      </c>
    </row>
    <row r="5090" spans="1:22" x14ac:dyDescent="0.3">
      <c r="A5090" s="12" t="s">
        <v>10286</v>
      </c>
      <c r="B5090" s="12" t="s">
        <v>10287</v>
      </c>
      <c r="C5090" s="16" t="str">
        <f>[1]!s_info_mkt(A5090)</f>
        <v>主板</v>
      </c>
      <c r="D5090" s="16" t="str">
        <f>[1]!s_ipo_listeddate(A5090)</f>
        <v>2020-07-31</v>
      </c>
      <c r="E5090" s="16" t="str">
        <f>[1]!s_info_industry_csrc2023(A5090,"",3)</f>
        <v>资本市场服务</v>
      </c>
      <c r="F5090" s="16">
        <f>[1]!s_is(A5090,83,"FY","YTD","20251231",1,"",100000000)</f>
        <v>76.733962839300005</v>
      </c>
      <c r="G5090" s="16">
        <f>[1]!s_is(A5090,83,"FY","YTD","20241231",1,"",100000000)</f>
        <v>26.831344756300002</v>
      </c>
      <c r="H5090" s="16">
        <f>[1]!s_is(A5090,61,"FY","YTD","20251231",1,"",100000000)</f>
        <v>20.089165744000002</v>
      </c>
      <c r="I5090" s="16">
        <f>[1]!s_is(A5090,61,"FY","YTD","20241231",1,"",100000000)</f>
        <v>3.9741930824999998</v>
      </c>
      <c r="J5090" s="16">
        <f>[1]!s_fa_roe(A5090,"20251231")</f>
        <v>5.6529999999999996</v>
      </c>
      <c r="K5090" s="16">
        <f>[1]!s_stmnote_rdexp(A5090,"20251231",1,10000)</f>
        <v>6888.991465000001</v>
      </c>
      <c r="L5090" s="16">
        <f>[1]!s_margin_tradingbalance(A5090,"",10000)</f>
        <v>94134.949699999997</v>
      </c>
      <c r="M5090" s="16">
        <f>[1]!s_margin_seclendingbalance(A5090,"",10000)</f>
        <v>154.88130000000001</v>
      </c>
      <c r="N5090" s="17">
        <f>[1]!s_val_ev(A5090,"",100000000)</f>
        <v>495.40704409643996</v>
      </c>
      <c r="O5090" s="17">
        <f>[1]!share_freesharesmv(A5090,"",100000000)</f>
        <v>258.09992755259992</v>
      </c>
      <c r="P5090" s="17">
        <f ca="1">[1]!s_dq_amount_btin(A5090,TODAY()-1,100000000)</f>
        <v>4.7350333100000004</v>
      </c>
      <c r="Q5090" s="17">
        <f ca="1">[1]!s_dq_turn(A5090,TODAY()-1)</f>
        <v>1.1508549819892926</v>
      </c>
      <c r="R5090" s="2">
        <f>[1]!s_pq_amount(A5090,"20260101","",100000000)</f>
        <v>342.73808989000003</v>
      </c>
      <c r="S5090" s="2">
        <f>[1]!s_pq_avgamount(A5090,"20260101","",100000000)</f>
        <v>3.1443861457798166</v>
      </c>
      <c r="T5090" s="17">
        <f>[1]!s_ipo_dilutedpe(A5090)</f>
        <v>19.600000000000001</v>
      </c>
      <c r="U5090" s="12">
        <f>[1]!s_ipo_collection_total(A5090,100000000)</f>
        <v>20.2180575</v>
      </c>
      <c r="V5090" s="18">
        <f>[1]!s_val_pe_ttm(A5090,"")</f>
        <v>24.461311340332031</v>
      </c>
    </row>
    <row r="5091" spans="1:22" x14ac:dyDescent="0.3">
      <c r="A5091" s="12" t="s">
        <v>10288</v>
      </c>
      <c r="B5091" s="12" t="s">
        <v>10289</v>
      </c>
      <c r="C5091" s="16" t="str">
        <f>[1]!s_info_mkt(A5091)</f>
        <v>科创板</v>
      </c>
      <c r="D5091" s="16" t="str">
        <f>[1]!s_ipo_listeddate(A5091)</f>
        <v>2019-11-20</v>
      </c>
      <c r="E5091" s="16" t="str">
        <f>[1]!s_info_industry_csrc2023(A5091,"",3)</f>
        <v>计算机、通信和其他电子设备制造业</v>
      </c>
      <c r="F5091" s="16">
        <f>[1]!s_is(A5091,83,"FY","YTD","20251231",1,"",100000000)</f>
        <v>12.396701328099999</v>
      </c>
      <c r="G5091" s="16">
        <f>[1]!s_is(A5091,83,"FY","YTD","20241231",1,"",100000000)</f>
        <v>11.122496050100001</v>
      </c>
      <c r="H5091" s="16">
        <f>[1]!s_is(A5091,61,"FY","YTD","20251231",1,"",100000000)</f>
        <v>1.8730559241999998</v>
      </c>
      <c r="I5091" s="16">
        <f>[1]!s_is(A5091,61,"FY","YTD","20241231",1,"",100000000)</f>
        <v>1.7201258069999998</v>
      </c>
      <c r="J5091" s="16">
        <f>[1]!s_fa_roe(A5091,"20251231")</f>
        <v>8.7898999999999994</v>
      </c>
      <c r="K5091" s="16">
        <f>[1]!s_stmnote_rdexp(A5091,"20251231",1,10000)</f>
        <v>6419.3025829999997</v>
      </c>
      <c r="L5091" s="16">
        <f>[1]!s_margin_tradingbalance(A5091,"",10000)</f>
        <v>42487.718099999998</v>
      </c>
      <c r="M5091" s="16">
        <f>[1]!s_margin_seclendingbalance(A5091,"",10000)</f>
        <v>38.867400000000004</v>
      </c>
      <c r="N5091" s="17">
        <f>[1]!s_val_ev(A5091,"",100000000)</f>
        <v>123.59048</v>
      </c>
      <c r="O5091" s="17">
        <f>[1]!share_freesharesmv(A5091,"",100000000)</f>
        <v>49.425710365199997</v>
      </c>
      <c r="P5091" s="17">
        <f ca="1">[1]!s_dq_amount_btin(A5091,TODAY()-1,100000000)</f>
        <v>7.11645868</v>
      </c>
      <c r="Q5091" s="17">
        <f ca="1">[1]!s_dq_turn(A5091,TODAY()-1)</f>
        <v>5.7163570520965692</v>
      </c>
      <c r="R5091" s="2">
        <f>[1]!s_pq_amount(A5091,"20260101","",100000000)</f>
        <v>236.29136202999999</v>
      </c>
      <c r="S5091" s="2">
        <f>[1]!s_pq_avgamount(A5091,"20260101","",100000000)</f>
        <v>2.1678106608256877</v>
      </c>
      <c r="T5091" s="17">
        <f>[1]!s_ipo_dilutedpe(A5091)</f>
        <v>42.01</v>
      </c>
      <c r="U5091" s="12">
        <f>[1]!s_ipo_collection_total(A5091,100000000)</f>
        <v>5.8650399999999996</v>
      </c>
      <c r="V5091" s="18">
        <f>[1]!s_val_pe_ttm(A5091,"")</f>
        <v>64.620079040527344</v>
      </c>
    </row>
    <row r="5092" spans="1:22" x14ac:dyDescent="0.3">
      <c r="A5092" s="12" t="s">
        <v>549</v>
      </c>
      <c r="B5092" s="12" t="s">
        <v>550</v>
      </c>
      <c r="C5092" s="16" t="str">
        <f>[1]!s_info_mkt(A5092)</f>
        <v>北证</v>
      </c>
      <c r="D5092" s="16" t="str">
        <f>[1]!s_ipo_listeddate(A5092)</f>
        <v>2020-12-25</v>
      </c>
      <c r="E5092" s="16" t="str">
        <f>[1]!s_info_industry_csrc2023(A5092,"",3)</f>
        <v>专用设备制造业</v>
      </c>
      <c r="F5092" s="16">
        <f>[1]!s_is(A5092,83,"FY","YTD","20251231",1,"",100000000)</f>
        <v>4.2209894637999996</v>
      </c>
      <c r="G5092" s="16">
        <f>[1]!s_is(A5092,83,"FY","YTD","20241231",1,"",100000000)</f>
        <v>5.4459844213000004</v>
      </c>
      <c r="H5092" s="16">
        <f>[1]!s_is(A5092,61,"FY","YTD","20251231",1,"",100000000)</f>
        <v>0.17357995579999999</v>
      </c>
      <c r="I5092" s="16">
        <f>[1]!s_is(A5092,61,"FY","YTD","20241231",1,"",100000000)</f>
        <v>0.19040924789999999</v>
      </c>
      <c r="J5092" s="16">
        <f>[1]!s_fa_roe(A5092,"20251231")</f>
        <v>3.7183000000000002</v>
      </c>
      <c r="K5092" s="16">
        <f>[1]!s_stmnote_rdexp(A5092,"20251231",1,10000)</f>
        <v>2447.416221</v>
      </c>
      <c r="L5092" s="16">
        <f>[1]!s_margin_tradingbalance(A5092,"",10000)</f>
        <v>1077.6384</v>
      </c>
      <c r="M5092" s="16">
        <f>[1]!s_margin_seclendingbalance(A5092,"",10000)</f>
        <v>0</v>
      </c>
      <c r="N5092" s="17">
        <f>[1]!s_val_ev(A5092,"",100000000)</f>
        <v>8.7040864620000011</v>
      </c>
      <c r="O5092" s="17">
        <f>[1]!share_freesharesmv(A5092,"",100000000)</f>
        <v>2.8887941714999998</v>
      </c>
      <c r="P5092" s="17">
        <f ca="1">[1]!s_dq_amount_btin(A5092,TODAY()-1,100000000)</f>
        <v>0.11540205000000001</v>
      </c>
      <c r="Q5092" s="17">
        <f ca="1">[1]!s_dq_turn(A5092,TODAY()-1)</f>
        <v>2.3504563330779433</v>
      </c>
      <c r="R5092" s="2">
        <f>[1]!s_pq_amount(A5092,"20260101","",100000000)</f>
        <v>15.61748467</v>
      </c>
      <c r="S5092" s="2">
        <f>[1]!s_pq_avgamount(A5092,"20260101","",100000000)</f>
        <v>0.14327967587155965</v>
      </c>
      <c r="T5092" s="17">
        <f>[1]!s_ipo_dilutedpe(A5092)</f>
        <v>12.2</v>
      </c>
      <c r="U5092" s="12">
        <f>[1]!s_ipo_collection_total(A5092,100000000)</f>
        <v>0.64852984200000008</v>
      </c>
      <c r="V5092" s="18">
        <f>[1]!s_val_pe_ttm(A5092,"")</f>
        <v>171.91239929199219</v>
      </c>
    </row>
    <row r="5093" spans="1:22" x14ac:dyDescent="0.3">
      <c r="A5093" s="12" t="s">
        <v>10290</v>
      </c>
      <c r="B5093" s="12" t="s">
        <v>10291</v>
      </c>
      <c r="C5093" s="16" t="str">
        <f>[1]!s_info_mkt(A5093)</f>
        <v>主板</v>
      </c>
      <c r="D5093" s="16" t="str">
        <f>[1]!s_ipo_listeddate(A5093)</f>
        <v>2020-08-04</v>
      </c>
      <c r="E5093" s="16" t="str">
        <f>[1]!s_info_industry_csrc2023(A5093,"",3)</f>
        <v>化学原料和化学制品制造业</v>
      </c>
      <c r="F5093" s="16">
        <f>[1]!s_is(A5093,83,"FY","YTD","20251231",1,"",100000000)</f>
        <v>11.0413297182</v>
      </c>
      <c r="G5093" s="16">
        <f>[1]!s_is(A5093,83,"FY","YTD","20241231",1,"",100000000)</f>
        <v>11.5965349038</v>
      </c>
      <c r="H5093" s="16">
        <f>[1]!s_is(A5093,61,"FY","YTD","20251231",1,"",100000000)</f>
        <v>-0.94528080780000001</v>
      </c>
      <c r="I5093" s="16">
        <f>[1]!s_is(A5093,61,"FY","YTD","20241231",1,"",100000000)</f>
        <v>0.41360061840000001</v>
      </c>
      <c r="J5093" s="16">
        <f>[1]!s_fa_roe(A5093,"20251231")</f>
        <v>-4.4146999999999998</v>
      </c>
      <c r="K5093" s="16">
        <f>[1]!s_stmnote_rdexp(A5093,"20251231",1,10000)</f>
        <v>4919.6636360000002</v>
      </c>
      <c r="L5093" s="16">
        <f>[1]!s_margin_tradingbalance(A5093,"",10000)</f>
        <v>9861.1232999999993</v>
      </c>
      <c r="M5093" s="16">
        <f>[1]!s_margin_seclendingbalance(A5093,"",10000)</f>
        <v>18.658799999999999</v>
      </c>
      <c r="N5093" s="17">
        <f>[1]!s_val_ev(A5093,"",100000000)</f>
        <v>41.023780099200003</v>
      </c>
      <c r="O5093" s="17">
        <f>[1]!share_freesharesmv(A5093,"",100000000)</f>
        <v>14.5261225692</v>
      </c>
      <c r="P5093" s="17">
        <f ca="1">[1]!s_dq_amount_btin(A5093,TODAY()-1,100000000)</f>
        <v>0.85789282</v>
      </c>
      <c r="Q5093" s="17">
        <f ca="1">[1]!s_dq_turn(A5093,TODAY()-1)</f>
        <v>2.0641797434862599</v>
      </c>
      <c r="R5093" s="2">
        <f>[1]!s_pq_amount(A5093,"20260101","",100000000)</f>
        <v>130.82365419000001</v>
      </c>
      <c r="S5093" s="2">
        <f>[1]!s_pq_avgamount(A5093,"20260101","",100000000)</f>
        <v>1.2002170109174313</v>
      </c>
      <c r="T5093" s="17">
        <f>[1]!s_ipo_dilutedpe(A5093)</f>
        <v>22.99</v>
      </c>
      <c r="U5093" s="12">
        <f>[1]!s_ipo_collection_total(A5093,100000000)</f>
        <v>6.0536000000000003</v>
      </c>
      <c r="V5093" s="18">
        <f>[1]!s_val_pe_ttm(A5093,"")</f>
        <v>-37.584644317626953</v>
      </c>
    </row>
    <row r="5094" spans="1:22" x14ac:dyDescent="0.3">
      <c r="A5094" s="12" t="s">
        <v>10292</v>
      </c>
      <c r="B5094" s="12" t="s">
        <v>10293</v>
      </c>
      <c r="C5094" s="16" t="str">
        <f>[1]!s_info_mkt(A5094)</f>
        <v>创业板</v>
      </c>
      <c r="D5094" s="16" t="str">
        <f>[1]!s_ipo_listeddate(A5094)</f>
        <v>2019-11-29</v>
      </c>
      <c r="E5094" s="16" t="str">
        <f>[1]!s_info_industry_csrc2023(A5094,"",3)</f>
        <v>电气机械和器材制造业</v>
      </c>
      <c r="F5094" s="16">
        <f>[1]!s_is(A5094,83,"FY","YTD","20251231",1,"",100000000)</f>
        <v>3.0119638558999999</v>
      </c>
      <c r="G5094" s="16">
        <f>[1]!s_is(A5094,83,"FY","YTD","20241231",1,"",100000000)</f>
        <v>4.3140217457999999</v>
      </c>
      <c r="H5094" s="16">
        <f>[1]!s_is(A5094,61,"FY","YTD","20251231",1,"",100000000)</f>
        <v>-0.61193933359999997</v>
      </c>
      <c r="I5094" s="16">
        <f>[1]!s_is(A5094,61,"FY","YTD","20241231",1,"",100000000)</f>
        <v>-0.19372213620000001</v>
      </c>
      <c r="J5094" s="16">
        <f>[1]!s_fa_roe(A5094,"20251231")</f>
        <v>-6.2237999999999998</v>
      </c>
      <c r="K5094" s="16">
        <f>[1]!s_stmnote_rdexp(A5094,"20251231",1,10000)</f>
        <v>1284.5303269999999</v>
      </c>
      <c r="L5094" s="16">
        <f>[1]!s_margin_tradingbalance(A5094,"",10000)</f>
        <v>0</v>
      </c>
      <c r="M5094" s="16">
        <f>[1]!s_margin_seclendingbalance(A5094,"",10000)</f>
        <v>0</v>
      </c>
      <c r="N5094" s="17">
        <f>[1]!s_val_ev(A5094,"",100000000)</f>
        <v>36.368000000000002</v>
      </c>
      <c r="O5094" s="17">
        <f>[1]!share_freesharesmv(A5094,"",100000000)</f>
        <v>23.911832030100001</v>
      </c>
      <c r="P5094" s="17">
        <f ca="1">[1]!s_dq_amount_btin(A5094,TODAY()-1,100000000)</f>
        <v>0.64172132999999998</v>
      </c>
      <c r="Q5094" s="17">
        <f ca="1">[1]!s_dq_turn(A5094,TODAY()-1)</f>
        <v>2.3442471763861095</v>
      </c>
      <c r="R5094" s="2">
        <f>[1]!s_pq_amount(A5094,"20260101","",100000000)</f>
        <v>98.909385389999997</v>
      </c>
      <c r="S5094" s="2">
        <f>[1]!s_pq_avgamount(A5094,"20260101","",100000000)</f>
        <v>0.90742555403669733</v>
      </c>
      <c r="T5094" s="17">
        <f>[1]!s_ipo_dilutedpe(A5094)</f>
        <v>20.61</v>
      </c>
      <c r="U5094" s="12">
        <f>[1]!s_ipo_collection_total(A5094,100000000)</f>
        <v>4.4160000000000004</v>
      </c>
      <c r="V5094" s="18">
        <f>[1]!s_val_pe_ttm(A5094,"")</f>
        <v>-54.958271026611328</v>
      </c>
    </row>
    <row r="5095" spans="1:22" x14ac:dyDescent="0.3">
      <c r="A5095" s="12" t="s">
        <v>10294</v>
      </c>
      <c r="B5095" s="12" t="s">
        <v>10295</v>
      </c>
      <c r="C5095" s="16" t="str">
        <f>[1]!s_info_mkt(A5095)</f>
        <v>创业板</v>
      </c>
      <c r="D5095" s="16" t="str">
        <f>[1]!s_ipo_listeddate(A5095)</f>
        <v>2022-09-26</v>
      </c>
      <c r="E5095" s="16" t="str">
        <f>[1]!s_info_industry_csrc2023(A5095,"",3)</f>
        <v>计算机、通信和其他电子设备制造业</v>
      </c>
      <c r="F5095" s="16">
        <f>[1]!s_is(A5095,83,"FY","YTD","20251231",1,"",100000000)</f>
        <v>11.271407922</v>
      </c>
      <c r="G5095" s="16">
        <f>[1]!s_is(A5095,83,"FY","YTD","20241231",1,"",100000000)</f>
        <v>8.8764964567</v>
      </c>
      <c r="H5095" s="16">
        <f>[1]!s_is(A5095,61,"FY","YTD","20251231",1,"",100000000)</f>
        <v>0.29188661649999997</v>
      </c>
      <c r="I5095" s="16">
        <f>[1]!s_is(A5095,61,"FY","YTD","20241231",1,"",100000000)</f>
        <v>0.88580223709999995</v>
      </c>
      <c r="J5095" s="16">
        <f>[1]!s_fa_roe(A5095,"20251231")</f>
        <v>1.3468</v>
      </c>
      <c r="K5095" s="16">
        <f>[1]!s_stmnote_rdexp(A5095,"20251231",1,10000)</f>
        <v>12960.725834999999</v>
      </c>
      <c r="L5095" s="16">
        <f>[1]!s_margin_tradingbalance(A5095,"",10000)</f>
        <v>25609.472600000001</v>
      </c>
      <c r="M5095" s="16">
        <f>[1]!s_margin_seclendingbalance(A5095,"",10000)</f>
        <v>50.052</v>
      </c>
      <c r="N5095" s="17">
        <f>[1]!s_val_ev(A5095,"",100000000)</f>
        <v>116.96310739819999</v>
      </c>
      <c r="O5095" s="17">
        <f>[1]!share_freesharesmv(A5095,"",100000000)</f>
        <v>48.088787100799991</v>
      </c>
      <c r="P5095" s="17">
        <f ca="1">[1]!s_dq_amount_btin(A5095,TODAY()-1,100000000)</f>
        <v>13.199441459999999</v>
      </c>
      <c r="Q5095" s="17">
        <f ca="1">[1]!s_dq_turn(A5095,TODAY()-1)</f>
        <v>20.17102668835167</v>
      </c>
      <c r="R5095" s="2">
        <f>[1]!s_pq_amount(A5095,"20260101","",100000000)</f>
        <v>269.53089355999998</v>
      </c>
      <c r="S5095" s="2">
        <f>[1]!s_pq_avgamount(A5095,"20260101","",100000000)</f>
        <v>2.4727604913761465</v>
      </c>
      <c r="T5095" s="17">
        <f>[1]!s_ipo_dilutedpe(A5095)</f>
        <v>38.200000000000003</v>
      </c>
      <c r="U5095" s="12">
        <f>[1]!s_ipo_collection_total(A5095,100000000)</f>
        <v>13.614583769000001</v>
      </c>
      <c r="V5095" s="18">
        <f>[1]!s_val_pe_ttm(A5095,"")</f>
        <v>246.21481323242188</v>
      </c>
    </row>
    <row r="5096" spans="1:22" x14ac:dyDescent="0.3">
      <c r="A5096" s="12" t="s">
        <v>10296</v>
      </c>
      <c r="B5096" s="12" t="s">
        <v>10297</v>
      </c>
      <c r="C5096" s="16" t="str">
        <f>[1]!s_info_mkt(A5096)</f>
        <v>主板</v>
      </c>
      <c r="D5096" s="16" t="str">
        <f>[1]!s_ipo_listeddate(A5096)</f>
        <v>2019-07-16</v>
      </c>
      <c r="E5096" s="16" t="str">
        <f>[1]!s_info_industry_csrc2023(A5096,"",3)</f>
        <v>计算机、通信和其他电子设备制造业</v>
      </c>
      <c r="F5096" s="16">
        <f>[1]!s_is(A5096,83,"FY","YTD","20251231",1,"",100000000)</f>
        <v>243.26466639930001</v>
      </c>
      <c r="G5096" s="16">
        <f>[1]!s_is(A5096,83,"FY","YTD","20241231",1,"",100000000)</f>
        <v>185.9405588873</v>
      </c>
      <c r="H5096" s="16">
        <f>[1]!s_is(A5096,61,"FY","YTD","20251231",1,"",100000000)</f>
        <v>8.3707107508000007</v>
      </c>
      <c r="I5096" s="16">
        <f>[1]!s_is(A5096,61,"FY","YTD","20241231",1,"",100000000)</f>
        <v>5.8822447598999998</v>
      </c>
      <c r="J5096" s="16">
        <f>[1]!s_fa_roe(A5096,"20251231")</f>
        <v>15.3748</v>
      </c>
      <c r="K5096" s="16">
        <f>[1]!s_stmnote_rdexp(A5096,"20251231",1,10000)</f>
        <v>195138.68</v>
      </c>
      <c r="L5096" s="16">
        <f>[1]!s_margin_tradingbalance(A5096,"",10000)</f>
        <v>150362.21280000001</v>
      </c>
      <c r="M5096" s="16">
        <f>[1]!s_margin_seclendingbalance(A5096,"",10000)</f>
        <v>660.4366</v>
      </c>
      <c r="N5096" s="17">
        <f>[1]!s_val_ev(A5096,"",100000000)</f>
        <v>212.79936681470002</v>
      </c>
      <c r="O5096" s="17">
        <f>[1]!share_freesharesmv(A5096,"",100000000)</f>
        <v>147.4467282928</v>
      </c>
      <c r="P5096" s="17">
        <f ca="1">[1]!s_dq_amount_btin(A5096,TODAY()-1,100000000)</f>
        <v>7.7221768300000004</v>
      </c>
      <c r="Q5096" s="17">
        <f ca="1">[1]!s_dq_turn(A5096,TODAY()-1)</f>
        <v>3.9586846625403518</v>
      </c>
      <c r="R5096" s="2">
        <f>[1]!s_pq_amount(A5096,"20260101","",100000000)</f>
        <v>693.70970494000005</v>
      </c>
      <c r="S5096" s="2">
        <f>[1]!s_pq_avgamount(A5096,"20260101","",100000000)</f>
        <v>6.3643092196330278</v>
      </c>
      <c r="T5096" s="17">
        <f>[1]!s_ipo_dilutedpe(A5096)</f>
        <v>22.99</v>
      </c>
      <c r="U5096" s="12">
        <f>[1]!s_ipo_collection_total(A5096,100000000)</f>
        <v>9.7963900000000006</v>
      </c>
      <c r="V5096" s="18">
        <f>[1]!s_val_pe_ttm(A5096,"")</f>
        <v>27.762338638305664</v>
      </c>
    </row>
    <row r="5097" spans="1:22" x14ac:dyDescent="0.3">
      <c r="A5097" s="12" t="s">
        <v>10298</v>
      </c>
      <c r="B5097" s="12" t="s">
        <v>10299</v>
      </c>
      <c r="C5097" s="16" t="str">
        <f>[1]!s_info_mkt(A5097)</f>
        <v>主板</v>
      </c>
      <c r="D5097" s="16" t="str">
        <f>[1]!s_ipo_listeddate(A5097)</f>
        <v>2008-07-28</v>
      </c>
      <c r="E5097" s="16" t="str">
        <f>[1]!s_info_industry_csrc2023(A5097,"",3)</f>
        <v>橡胶和塑料制品业</v>
      </c>
      <c r="F5097" s="16">
        <f>[1]!s_is(A5097,83,"FY","YTD","20251231",1,"",100000000)</f>
        <v>12.297190713199999</v>
      </c>
      <c r="G5097" s="16">
        <f>[1]!s_is(A5097,83,"FY","YTD","20241231",1,"",100000000)</f>
        <v>13.2455153725</v>
      </c>
      <c r="H5097" s="16">
        <f>[1]!s_is(A5097,61,"FY","YTD","20251231",1,"",100000000)</f>
        <v>0.18462561960000001</v>
      </c>
      <c r="I5097" s="16">
        <f>[1]!s_is(A5097,61,"FY","YTD","20241231",1,"",100000000)</f>
        <v>0.18323397329999999</v>
      </c>
      <c r="J5097" s="16">
        <f>[1]!s_fa_roe(A5097,"20251231")</f>
        <v>0.66790000000000005</v>
      </c>
      <c r="K5097" s="16">
        <f>[1]!s_stmnote_rdexp(A5097,"20251231",1,10000)</f>
        <v>4207.1509249999999</v>
      </c>
      <c r="L5097" s="16">
        <f>[1]!s_margin_tradingbalance(A5097,"",10000)</f>
        <v>31894.420999999998</v>
      </c>
      <c r="M5097" s="16">
        <f>[1]!s_margin_seclendingbalance(A5097,"",10000)</f>
        <v>39.111499999999999</v>
      </c>
      <c r="N5097" s="17">
        <f>[1]!s_val_ev(A5097,"",100000000)</f>
        <v>78.703288190000009</v>
      </c>
      <c r="O5097" s="17">
        <f>[1]!share_freesharesmv(A5097,"",100000000)</f>
        <v>56.740438652000016</v>
      </c>
      <c r="P5097" s="17">
        <f ca="1">[1]!s_dq_amount_btin(A5097,TODAY()-1,100000000)</f>
        <v>7.9754107400000001</v>
      </c>
      <c r="Q5097" s="17">
        <f ca="1">[1]!s_dq_turn(A5097,TODAY()-1)</f>
        <v>10.096174180133353</v>
      </c>
      <c r="R5097" s="2">
        <f>[1]!s_pq_amount(A5097,"20260101","",100000000)</f>
        <v>715.48126367999998</v>
      </c>
      <c r="S5097" s="2">
        <f>[1]!s_pq_avgamount(A5097,"20260101","",100000000)</f>
        <v>6.5640482906422015</v>
      </c>
      <c r="T5097" s="17">
        <f>[1]!s_ipo_dilutedpe(A5097)</f>
        <v>24.55</v>
      </c>
      <c r="U5097" s="12">
        <f>[1]!s_ipo_collection_total(A5097,100000000)</f>
        <v>3.3792</v>
      </c>
      <c r="V5097" s="18">
        <f>[1]!s_val_pe_ttm(A5097,"")</f>
        <v>434.24154663085938</v>
      </c>
    </row>
    <row r="5098" spans="1:22" x14ac:dyDescent="0.3">
      <c r="A5098" s="12" t="s">
        <v>551</v>
      </c>
      <c r="B5098" s="12" t="s">
        <v>552</v>
      </c>
      <c r="C5098" s="16" t="str">
        <f>[1]!s_info_mkt(A5098)</f>
        <v>北证</v>
      </c>
      <c r="D5098" s="16" t="str">
        <f>[1]!s_ipo_listeddate(A5098)</f>
        <v>2020-07-27</v>
      </c>
      <c r="E5098" s="16" t="str">
        <f>[1]!s_info_industry_csrc2023(A5098,"",3)</f>
        <v>土木工程建筑业</v>
      </c>
      <c r="F5098" s="16">
        <f>[1]!s_is(A5098,83,"FY","YTD","20251231",1,"",100000000)</f>
        <v>10.305635884900001</v>
      </c>
      <c r="G5098" s="16">
        <f>[1]!s_is(A5098,83,"FY","YTD","20241231",1,"",100000000)</f>
        <v>9.8357532274999997</v>
      </c>
      <c r="H5098" s="16">
        <f>[1]!s_is(A5098,61,"FY","YTD","20251231",1,"",100000000)</f>
        <v>-0.167694817</v>
      </c>
      <c r="I5098" s="16">
        <f>[1]!s_is(A5098,61,"FY","YTD","20241231",1,"",100000000)</f>
        <v>7.9489230300000005E-2</v>
      </c>
      <c r="J5098" s="16">
        <f>[1]!s_fa_roe(A5098,"20251231")</f>
        <v>-1.9037999999999999</v>
      </c>
      <c r="K5098" s="16">
        <f>[1]!s_stmnote_rdexp(A5098,"20251231",1,10000)</f>
        <v>3595.8566149999997</v>
      </c>
      <c r="L5098" s="16">
        <f>[1]!s_margin_tradingbalance(A5098,"",10000)</f>
        <v>2304.0850999999998</v>
      </c>
      <c r="M5098" s="16">
        <f>[1]!s_margin_seclendingbalance(A5098,"",10000)</f>
        <v>0</v>
      </c>
      <c r="N5098" s="17">
        <f>[1]!s_val_ev(A5098,"",100000000)</f>
        <v>12.146172</v>
      </c>
      <c r="O5098" s="17">
        <f>[1]!share_freesharesmv(A5098,"",100000000)</f>
        <v>6.2459534235000005</v>
      </c>
      <c r="P5098" s="17">
        <f ca="1">[1]!s_dq_amount_btin(A5098,TODAY()-1,100000000)</f>
        <v>0.10271978</v>
      </c>
      <c r="Q5098" s="17">
        <f ca="1">[1]!s_dq_turn(A5098,TODAY()-1)</f>
        <v>1.4739646077468598</v>
      </c>
      <c r="R5098" s="2">
        <f>[1]!s_pq_amount(A5098,"20260101","",100000000)</f>
        <v>20.944799100000001</v>
      </c>
      <c r="S5098" s="2">
        <f>[1]!s_pq_avgamount(A5098,"20260101","",100000000)</f>
        <v>0.19215412018348624</v>
      </c>
      <c r="T5098" s="17">
        <f>[1]!s_ipo_dilutedpe(A5098)</f>
        <v>25.31</v>
      </c>
      <c r="U5098" s="12">
        <f>[1]!s_ipo_collection_total(A5098,100000000)</f>
        <v>1.88</v>
      </c>
      <c r="V5098" s="18">
        <f>[1]!s_val_pe_ttm(A5098,"")</f>
        <v>-64.414268493652344</v>
      </c>
    </row>
    <row r="5099" spans="1:22" x14ac:dyDescent="0.3">
      <c r="A5099" s="12" t="s">
        <v>553</v>
      </c>
      <c r="B5099" s="12" t="s">
        <v>554</v>
      </c>
      <c r="C5099" s="16" t="str">
        <f>[1]!s_info_mkt(A5099)</f>
        <v>北证</v>
      </c>
      <c r="D5099" s="16" t="str">
        <f>[1]!s_ipo_listeddate(A5099)</f>
        <v>2026-03-20</v>
      </c>
      <c r="E5099" s="16" t="str">
        <f>[1]!s_info_industry_csrc2023(A5099,"",3)</f>
        <v>橡胶和塑料制品业</v>
      </c>
      <c r="F5099" s="16">
        <f>[1]!s_is(A5099,83,"FY","YTD","20251231",1,"",100000000)</f>
        <v>8.3569549279000004</v>
      </c>
      <c r="G5099" s="16">
        <f>[1]!s_is(A5099,83,"FY","YTD","20241231",1,"",100000000)</f>
        <v>7.7421857346000005</v>
      </c>
      <c r="H5099" s="16">
        <f>[1]!s_is(A5099,61,"FY","YTD","20251231",1,"",100000000)</f>
        <v>1.1123040605000001</v>
      </c>
      <c r="I5099" s="16">
        <f>[1]!s_is(A5099,61,"FY","YTD","20241231",1,"",100000000)</f>
        <v>0.91764324220000004</v>
      </c>
      <c r="J5099" s="16">
        <f>[1]!s_fa_roe(A5099,"20251231")</f>
        <v>15.3962</v>
      </c>
      <c r="K5099" s="16">
        <f>[1]!s_stmnote_rdexp(A5099,"20251231",1,10000)</f>
        <v>3569.8787850000003</v>
      </c>
      <c r="L5099" s="16">
        <f>[1]!s_margin_tradingbalance(A5099,"",10000)</f>
        <v>2367.4652000000001</v>
      </c>
      <c r="M5099" s="16">
        <f>[1]!s_margin_seclendingbalance(A5099,"",10000)</f>
        <v>0</v>
      </c>
      <c r="N5099" s="17">
        <f>[1]!s_val_ev(A5099,"",100000000)</f>
        <v>31.310580000000002</v>
      </c>
      <c r="O5099" s="17">
        <f>[1]!share_freesharesmv(A5099,"",100000000)</f>
        <v>12.3748038</v>
      </c>
      <c r="P5099" s="17">
        <f ca="1">[1]!s_dq_amount_btin(A5099,TODAY()-1,100000000)</f>
        <v>1.01131751</v>
      </c>
      <c r="Q5099" s="17">
        <f ca="1">[1]!s_dq_turn(A5099,TODAY()-1)</f>
        <v>8.0275386547946717</v>
      </c>
      <c r="R5099" s="2">
        <f>[1]!s_pq_amount(A5099,"20260101","",100000000)</f>
        <v>90.522032240000001</v>
      </c>
      <c r="S5099" s="2">
        <f>[1]!s_pq_avgamount(A5099,"20260101","",100000000)</f>
        <v>1.4839677416393444</v>
      </c>
      <c r="T5099" s="17">
        <f>[1]!s_ipo_dilutedpe(A5099)</f>
        <v>14.99</v>
      </c>
      <c r="U5099" s="12">
        <f>[1]!s_ipo_collection_total(A5099,100000000)</f>
        <v>3.86246</v>
      </c>
      <c r="V5099" s="18">
        <f>[1]!s_val_pe_ttm(A5099,"")</f>
        <v>27.741580963134766</v>
      </c>
    </row>
    <row r="5100" spans="1:22" x14ac:dyDescent="0.3">
      <c r="A5100" s="12" t="s">
        <v>10300</v>
      </c>
      <c r="B5100" s="12" t="s">
        <v>10301</v>
      </c>
      <c r="C5100" s="16" t="str">
        <f>[1]!s_info_mkt(A5100)</f>
        <v>创业板</v>
      </c>
      <c r="D5100" s="16" t="str">
        <f>[1]!s_ipo_listeddate(A5100)</f>
        <v>2014-01-27</v>
      </c>
      <c r="E5100" s="16" t="str">
        <f>[1]!s_info_industry_csrc2023(A5100,"",3)</f>
        <v>电气机械和器材制造业</v>
      </c>
      <c r="F5100" s="16">
        <f>[1]!s_is(A5100,83,"FY","YTD","20251231",1,"",100000000)</f>
        <v>36.705406214100002</v>
      </c>
      <c r="G5100" s="16">
        <f>[1]!s_is(A5100,83,"FY","YTD","20241231",1,"",100000000)</f>
        <v>30.438392499699997</v>
      </c>
      <c r="H5100" s="16">
        <f>[1]!s_is(A5100,61,"FY","YTD","20251231",1,"",100000000)</f>
        <v>0.2401226907</v>
      </c>
      <c r="I5100" s="16">
        <f>[1]!s_is(A5100,61,"FY","YTD","20241231",1,"",100000000)</f>
        <v>1.8921638111000001</v>
      </c>
      <c r="J5100" s="16">
        <f>[1]!s_fa_roe(A5100,"20251231")</f>
        <v>0.36049999999999999</v>
      </c>
      <c r="K5100" s="16">
        <f>[1]!s_stmnote_rdexp(A5100,"20251231",1,10000)</f>
        <v>24540.136047</v>
      </c>
      <c r="L5100" s="16">
        <f>[1]!s_margin_tradingbalance(A5100,"",10000)</f>
        <v>0</v>
      </c>
      <c r="M5100" s="16">
        <f>[1]!s_margin_seclendingbalance(A5100,"",10000)</f>
        <v>0</v>
      </c>
      <c r="N5100" s="17">
        <f>[1]!s_val_ev(A5100,"",100000000)</f>
        <v>140.6257247504</v>
      </c>
      <c r="O5100" s="17">
        <f>[1]!share_freesharesmv(A5100,"",100000000)</f>
        <v>67.904642861599996</v>
      </c>
      <c r="P5100" s="17">
        <f ca="1">[1]!s_dq_amount_btin(A5100,TODAY()-1,100000000)</f>
        <v>3.6881513799999999</v>
      </c>
      <c r="Q5100" s="17">
        <f ca="1">[1]!s_dq_turn(A5100,TODAY()-1)</f>
        <v>2.5986270539302185</v>
      </c>
      <c r="R5100" s="2">
        <f>[1]!s_pq_amount(A5100,"20260101","",100000000)</f>
        <v>308.27243170000003</v>
      </c>
      <c r="S5100" s="2">
        <f>[1]!s_pq_avgamount(A5100,"20260101","",100000000)</f>
        <v>2.8543743675925928</v>
      </c>
      <c r="T5100" s="17">
        <f>[1]!s_ipo_dilutedpe(A5100)</f>
        <v>14.51</v>
      </c>
      <c r="U5100" s="12">
        <f>[1]!s_ipo_collection_total(A5100,100000000)</f>
        <v>4.1197600000000003</v>
      </c>
      <c r="V5100" s="18">
        <f>[1]!s_val_pe_ttm(A5100,"")</f>
        <v>-2653.66162109375</v>
      </c>
    </row>
    <row r="5101" spans="1:22" x14ac:dyDescent="0.3">
      <c r="A5101" s="12" t="s">
        <v>10302</v>
      </c>
      <c r="B5101" s="12" t="s">
        <v>10303</v>
      </c>
      <c r="C5101" s="16" t="str">
        <f>[1]!s_info_mkt(A5101)</f>
        <v>创业板</v>
      </c>
      <c r="D5101" s="16" t="str">
        <f>[1]!s_ipo_listeddate(A5101)</f>
        <v>2010-07-08</v>
      </c>
      <c r="E5101" s="16" t="str">
        <f>[1]!s_info_industry_csrc2023(A5101,"",3)</f>
        <v>电气机械和器材制造业</v>
      </c>
      <c r="F5101" s="16">
        <f>[1]!s_is(A5101,83,"FY","YTD","20251231",1,"",100000000)</f>
        <v>3.0103168843999999</v>
      </c>
      <c r="G5101" s="16">
        <f>[1]!s_is(A5101,83,"FY","YTD","20241231",1,"",100000000)</f>
        <v>1.2367462728</v>
      </c>
      <c r="H5101" s="16">
        <f>[1]!s_is(A5101,61,"FY","YTD","20251231",1,"",100000000)</f>
        <v>2.0306661692999999</v>
      </c>
      <c r="I5101" s="16">
        <f>[1]!s_is(A5101,61,"FY","YTD","20241231",1,"",100000000)</f>
        <v>-7.9525396298000004</v>
      </c>
      <c r="J5101" s="16">
        <f>[1]!s_fa_roe(A5101,"20251231")</f>
        <v>33.543900000000001</v>
      </c>
      <c r="K5101" s="16">
        <f>[1]!s_stmnote_rdexp(A5101,"20251231",1,10000)</f>
        <v>762.22672599999999</v>
      </c>
      <c r="L5101" s="16">
        <f>[1]!s_margin_tradingbalance(A5101,"",10000)</f>
        <v>3280.8000999999999</v>
      </c>
      <c r="M5101" s="16">
        <f>[1]!s_margin_seclendingbalance(A5101,"",10000)</f>
        <v>0</v>
      </c>
      <c r="N5101" s="17">
        <f>[1]!s_val_ev(A5101,"",100000000)</f>
        <v>125.01</v>
      </c>
      <c r="O5101" s="17">
        <f>[1]!share_freesharesmv(A5101,"",100000000)</f>
        <v>53.471350282499998</v>
      </c>
      <c r="P5101" s="17">
        <f ca="1">[1]!s_dq_amount_btin(A5101,TODAY()-1,100000000)</f>
        <v>2.22548754</v>
      </c>
      <c r="Q5101" s="17">
        <f ca="1">[1]!s_dq_turn(A5101,TODAY()-1)</f>
        <v>4.1259600951615445</v>
      </c>
      <c r="R5101" s="2">
        <f>[1]!s_pq_amount(A5101,"20260101","",100000000)</f>
        <v>112.25985752</v>
      </c>
      <c r="S5101" s="2">
        <f>[1]!s_pq_avgamount(A5101,"20260101","",100000000)</f>
        <v>1.0394431251851852</v>
      </c>
      <c r="T5101" s="17">
        <f>[1]!s_ipo_dilutedpe(A5101)</f>
        <v>46.29</v>
      </c>
      <c r="U5101" s="12">
        <f>[1]!s_ipo_collection_total(A5101,100000000)</f>
        <v>4.8600000000000003</v>
      </c>
      <c r="V5101" s="18">
        <f>[1]!s_val_pe_ttm(A5101,"")</f>
        <v>47.056743621826172</v>
      </c>
    </row>
    <row r="5102" spans="1:22" x14ac:dyDescent="0.3">
      <c r="A5102" s="12" t="s">
        <v>10304</v>
      </c>
      <c r="B5102" s="12" t="s">
        <v>10305</v>
      </c>
      <c r="C5102" s="16" t="str">
        <f>[1]!s_info_mkt(A5102)</f>
        <v>主板</v>
      </c>
      <c r="D5102" s="16" t="str">
        <f>[1]!s_ipo_listeddate(A5102)</f>
        <v>2011-08-18</v>
      </c>
      <c r="E5102" s="16" t="str">
        <f>[1]!s_info_industry_csrc2023(A5102,"",3)</f>
        <v>建筑装饰、装修和其他建筑业</v>
      </c>
      <c r="F5102" s="16">
        <f>[1]!s_is(A5102,83,"FY","YTD","20251231",1,"",100000000)</f>
        <v>218.45260672240002</v>
      </c>
      <c r="G5102" s="16">
        <f>[1]!s_is(A5102,83,"FY","YTD","20241231",1,"",100000000)</f>
        <v>224.05694088479999</v>
      </c>
      <c r="H5102" s="16">
        <f>[1]!s_is(A5102,61,"FY","YTD","20251231",1,"",100000000)</f>
        <v>6.1024303302999998</v>
      </c>
      <c r="I5102" s="16">
        <f>[1]!s_is(A5102,61,"FY","YTD","20241231",1,"",100000000)</f>
        <v>6.3769625914999999</v>
      </c>
      <c r="J5102" s="16">
        <f>[1]!s_fa_roe(A5102,"20251231")</f>
        <v>8.3240999999999996</v>
      </c>
      <c r="K5102" s="16">
        <f>[1]!s_stmnote_rdexp(A5102,"20251231",1,10000)</f>
        <v>60978.829240999999</v>
      </c>
      <c r="L5102" s="16">
        <f>[1]!s_margin_tradingbalance(A5102,"",10000)</f>
        <v>7221.7051000000001</v>
      </c>
      <c r="M5102" s="16">
        <f>[1]!s_margin_seclendingbalance(A5102,"",10000)</f>
        <v>64.635999999999996</v>
      </c>
      <c r="N5102" s="17">
        <f>[1]!s_val_ev(A5102,"",100000000)</f>
        <v>102.423386224</v>
      </c>
      <c r="O5102" s="17">
        <f>[1]!share_freesharesmv(A5102,"",100000000)</f>
        <v>33.620790017600001</v>
      </c>
      <c r="P5102" s="17">
        <f ca="1">[1]!s_dq_amount_btin(A5102,TODAY()-1,100000000)</f>
        <v>0.62808600999999997</v>
      </c>
      <c r="Q5102" s="17">
        <f ca="1">[1]!s_dq_turn(A5102,TODAY()-1)</f>
        <v>0.60976376335979476</v>
      </c>
      <c r="R5102" s="2">
        <f>[1]!s_pq_amount(A5102,"20260101","",100000000)</f>
        <v>79.571821229999998</v>
      </c>
      <c r="S5102" s="2">
        <f>[1]!s_pq_avgamount(A5102,"20260101","",100000000)</f>
        <v>0.7300167085321102</v>
      </c>
      <c r="T5102" s="17">
        <f>[1]!s_ipo_dilutedpe(A5102)</f>
        <v>37.04</v>
      </c>
      <c r="U5102" s="12">
        <f>[1]!s_ipo_collection_total(A5102,100000000)</f>
        <v>22</v>
      </c>
      <c r="V5102" s="18">
        <f>[1]!s_val_pe_ttm(A5102,"")</f>
        <v>16.558740615844727</v>
      </c>
    </row>
    <row r="5103" spans="1:22" x14ac:dyDescent="0.3">
      <c r="A5103" s="12" t="s">
        <v>10306</v>
      </c>
      <c r="B5103" s="12" t="s">
        <v>10307</v>
      </c>
      <c r="C5103" s="16" t="str">
        <f>[1]!s_info_mkt(A5103)</f>
        <v>创业板</v>
      </c>
      <c r="D5103" s="16" t="str">
        <f>[1]!s_ipo_listeddate(A5103)</f>
        <v>2012-06-28</v>
      </c>
      <c r="E5103" s="16" t="str">
        <f>[1]!s_info_industry_csrc2023(A5103,"",3)</f>
        <v>软件和信息技术服务业</v>
      </c>
      <c r="F5103" s="16">
        <f>[1]!s_is(A5103,83,"FY","YTD","20251231",1,"",100000000)</f>
        <v>1.2776562356000001</v>
      </c>
      <c r="G5103" s="16">
        <f>[1]!s_is(A5103,83,"FY","YTD","20241231",1,"",100000000)</f>
        <v>1.2804054936</v>
      </c>
      <c r="H5103" s="16">
        <f>[1]!s_is(A5103,61,"FY","YTD","20251231",1,"",100000000)</f>
        <v>-0.18155779829999999</v>
      </c>
      <c r="I5103" s="16">
        <f>[1]!s_is(A5103,61,"FY","YTD","20241231",1,"",100000000)</f>
        <v>-0.48116988649999998</v>
      </c>
      <c r="J5103" s="16">
        <f>[1]!s_fa_roe(A5103,"20251231")</f>
        <v>-3.1446999999999998</v>
      </c>
      <c r="K5103" s="16">
        <f>[1]!s_stmnote_rdexp(A5103,"20251231",1,10000)</f>
        <v>1991.936207</v>
      </c>
      <c r="L5103" s="16">
        <f>[1]!s_margin_tradingbalance(A5103,"",10000)</f>
        <v>19662.0733</v>
      </c>
      <c r="M5103" s="16">
        <f>[1]!s_margin_seclendingbalance(A5103,"",10000)</f>
        <v>0</v>
      </c>
      <c r="N5103" s="17">
        <f>[1]!s_val_ev(A5103,"",100000000)</f>
        <v>30.307200000000002</v>
      </c>
      <c r="O5103" s="17">
        <f>[1]!share_freesharesmv(A5103,"",100000000)</f>
        <v>25.861654304200002</v>
      </c>
      <c r="P5103" s="17">
        <f ca="1">[1]!s_dq_amount_btin(A5103,TODAY()-1,100000000)</f>
        <v>1.4537532500000001</v>
      </c>
      <c r="Q5103" s="17">
        <f ca="1">[1]!s_dq_turn(A5103,TODAY()-1)</f>
        <v>4.7224812820173074</v>
      </c>
      <c r="R5103" s="2">
        <f>[1]!s_pq_amount(A5103,"20260101","",100000000)</f>
        <v>136.54010744000001</v>
      </c>
      <c r="S5103" s="2">
        <f>[1]!s_pq_avgamount(A5103,"20260101","",100000000)</f>
        <v>1.252661536146789</v>
      </c>
      <c r="T5103" s="17">
        <f>[1]!s_ipo_dilutedpe(A5103)</f>
        <v>31.51</v>
      </c>
      <c r="U5103" s="12">
        <f>[1]!s_ipo_collection_total(A5103,100000000)</f>
        <v>6.44</v>
      </c>
      <c r="V5103" s="18">
        <f>[1]!s_val_pe_ttm(A5103,"")</f>
        <v>-141.80230712890625</v>
      </c>
    </row>
    <row r="5104" spans="1:22" x14ac:dyDescent="0.3">
      <c r="A5104" s="12" t="s">
        <v>10308</v>
      </c>
      <c r="B5104" s="12" t="s">
        <v>10309</v>
      </c>
      <c r="C5104" s="16" t="str">
        <f>[1]!s_info_mkt(A5104)</f>
        <v>创业板</v>
      </c>
      <c r="D5104" s="16" t="str">
        <f>[1]!s_ipo_listeddate(A5104)</f>
        <v>2021-01-07</v>
      </c>
      <c r="E5104" s="16" t="str">
        <f>[1]!s_info_industry_csrc2023(A5104,"",3)</f>
        <v>化学原料和化学制品制造业</v>
      </c>
      <c r="F5104" s="16">
        <f>[1]!s_is(A5104,83,"FY","YTD","20251231",1,"",100000000)</f>
        <v>15.5235361955</v>
      </c>
      <c r="G5104" s="16">
        <f>[1]!s_is(A5104,83,"FY","YTD","20241231",1,"",100000000)</f>
        <v>6.8837917265000002</v>
      </c>
      <c r="H5104" s="16">
        <f>[1]!s_is(A5104,61,"FY","YTD","20251231",1,"",100000000)</f>
        <v>0.19509222800000001</v>
      </c>
      <c r="I5104" s="16">
        <f>[1]!s_is(A5104,61,"FY","YTD","20241231",1,"",100000000)</f>
        <v>2.9773533847000002</v>
      </c>
      <c r="J5104" s="16">
        <f>[1]!s_fa_roe(A5104,"20251231")</f>
        <v>2.0192999999999999</v>
      </c>
      <c r="K5104" s="16">
        <f>[1]!s_stmnote_rdexp(A5104,"20251231",1,10000)</f>
        <v>3606.6003810000002</v>
      </c>
      <c r="L5104" s="16">
        <f>[1]!s_margin_tradingbalance(A5104,"",10000)</f>
        <v>11722.109700000001</v>
      </c>
      <c r="M5104" s="16">
        <f>[1]!s_margin_seclendingbalance(A5104,"",10000)</f>
        <v>31.122</v>
      </c>
      <c r="N5104" s="17">
        <f>[1]!s_val_ev(A5104,"",100000000)</f>
        <v>33.13062</v>
      </c>
      <c r="O5104" s="17">
        <f>[1]!share_freesharesmv(A5104,"",100000000)</f>
        <v>12.916626511499999</v>
      </c>
      <c r="P5104" s="17">
        <f ca="1">[1]!s_dq_amount_btin(A5104,TODAY()-1,100000000)</f>
        <v>1.44987785</v>
      </c>
      <c r="Q5104" s="17">
        <f ca="1">[1]!s_dq_turn(A5104,TODAY()-1)</f>
        <v>4.467220356250948</v>
      </c>
      <c r="R5104" s="2">
        <f>[1]!s_pq_amount(A5104,"20260101","",100000000)</f>
        <v>367.88070407999999</v>
      </c>
      <c r="S5104" s="2">
        <f>[1]!s_pq_avgamount(A5104,"20260101","",100000000)</f>
        <v>3.3750523310091745</v>
      </c>
      <c r="T5104" s="17">
        <f>[1]!s_ipo_dilutedpe(A5104)</f>
        <v>20.94</v>
      </c>
      <c r="U5104" s="12">
        <f>[1]!s_ipo_collection_total(A5104,100000000)</f>
        <v>2.6846950000000001</v>
      </c>
      <c r="V5104" s="18">
        <f>[1]!s_val_pe_ttm(A5104,"")</f>
        <v>104.91828918457031</v>
      </c>
    </row>
    <row r="5105" spans="1:22" x14ac:dyDescent="0.3">
      <c r="A5105" s="12" t="s">
        <v>10310</v>
      </c>
      <c r="B5105" s="12" t="s">
        <v>10311</v>
      </c>
      <c r="C5105" s="16" t="str">
        <f>[1]!s_info_mkt(A5105)</f>
        <v>主板</v>
      </c>
      <c r="D5105" s="16" t="str">
        <f>[1]!s_ipo_listeddate(A5105)</f>
        <v>2015-12-23</v>
      </c>
      <c r="E5105" s="16" t="str">
        <f>[1]!s_info_industry_csrc2023(A5105,"",3)</f>
        <v>专用设备制造业</v>
      </c>
      <c r="F5105" s="16">
        <f>[1]!s_is(A5105,83,"FY","YTD","20251231",1,"",100000000)</f>
        <v>23.030528991300002</v>
      </c>
      <c r="G5105" s="16">
        <f>[1]!s_is(A5105,83,"FY","YTD","20241231",1,"",100000000)</f>
        <v>22.211712895100003</v>
      </c>
      <c r="H5105" s="16">
        <f>[1]!s_is(A5105,61,"FY","YTD","20251231",1,"",100000000)</f>
        <v>-0.6321282238</v>
      </c>
      <c r="I5105" s="16">
        <f>[1]!s_is(A5105,61,"FY","YTD","20241231",1,"",100000000)</f>
        <v>-2.7183575477999997</v>
      </c>
      <c r="J5105" s="16">
        <f>[1]!s_fa_roe(A5105,"20251231")</f>
        <v>-30.6005</v>
      </c>
      <c r="K5105" s="16">
        <f>[1]!s_stmnote_rdexp(A5105,"20251231",1,10000)</f>
        <v>14195.196921999999</v>
      </c>
      <c r="L5105" s="16">
        <f>[1]!s_margin_tradingbalance(A5105,"",10000)</f>
        <v>0</v>
      </c>
      <c r="M5105" s="16">
        <f>[1]!s_margin_seclendingbalance(A5105,"",10000)</f>
        <v>0</v>
      </c>
      <c r="N5105" s="17">
        <f>[1]!s_val_ev(A5105,"",100000000)</f>
        <v>40.095010799999997</v>
      </c>
      <c r="O5105" s="17">
        <f>[1]!share_freesharesmv(A5105,"",100000000)</f>
        <v>25.21640056</v>
      </c>
      <c r="P5105" s="17">
        <f ca="1">[1]!s_dq_amount_btin(A5105,TODAY()-1,100000000)</f>
        <v>1.5335347100000001</v>
      </c>
      <c r="Q5105" s="17">
        <f ca="1">[1]!s_dq_turn(A5105,TODAY()-1)</f>
        <v>3.8347425280098437</v>
      </c>
      <c r="R5105" s="2">
        <f>[1]!s_pq_amount(A5105,"20260101","",100000000)</f>
        <v>118.01639606000001</v>
      </c>
      <c r="S5105" s="2">
        <f>[1]!s_pq_avgamount(A5105,"20260101","",100000000)</f>
        <v>1.0827192299082569</v>
      </c>
      <c r="T5105" s="17">
        <f>[1]!s_ipo_dilutedpe(A5105)</f>
        <v>22.81</v>
      </c>
      <c r="U5105" s="12">
        <f>[1]!s_ipo_collection_total(A5105,100000000)</f>
        <v>3.4068160000000001</v>
      </c>
      <c r="V5105" s="18">
        <f>[1]!s_val_pe_ttm(A5105,"")</f>
        <v>-123.02503967285156</v>
      </c>
    </row>
    <row r="5106" spans="1:22" x14ac:dyDescent="0.3">
      <c r="A5106" s="12" t="s">
        <v>10312</v>
      </c>
      <c r="B5106" s="12" t="s">
        <v>10313</v>
      </c>
      <c r="C5106" s="16" t="str">
        <f>[1]!s_info_mkt(A5106)</f>
        <v>主板</v>
      </c>
      <c r="D5106" s="16" t="str">
        <f>[1]!s_ipo_listeddate(A5106)</f>
        <v>2019-01-16</v>
      </c>
      <c r="E5106" s="16" t="str">
        <f>[1]!s_info_industry_csrc2023(A5106,"",3)</f>
        <v>货币金融服务</v>
      </c>
      <c r="F5106" s="16">
        <f>[1]!s_is(A5106,83,"FY","YTD","20251231",1,"",100000000)</f>
        <v>145.72778</v>
      </c>
      <c r="G5106" s="16">
        <f>[1]!s_is(A5106,83,"FY","YTD","20241231",1,"",100000000)</f>
        <v>134.97533999999999</v>
      </c>
      <c r="H5106" s="16">
        <f>[1]!s_is(A5106,61,"FY","YTD","20251231",1,"",100000000)</f>
        <v>51.877409999999998</v>
      </c>
      <c r="I5106" s="16">
        <f>[1]!s_is(A5106,61,"FY","YTD","20241231",1,"",100000000)</f>
        <v>42.641199999999998</v>
      </c>
      <c r="J5106" s="16">
        <f>[1]!s_fa_roe(A5106,"20251231")</f>
        <v>11.144500000000001</v>
      </c>
      <c r="K5106" s="16">
        <f>[1]!s_stmnote_rdexp(A5106,"20251231",1,10000)</f>
        <v>0</v>
      </c>
      <c r="L5106" s="16">
        <f>[1]!s_margin_tradingbalance(A5106,"",10000)</f>
        <v>70019.242100000003</v>
      </c>
      <c r="M5106" s="16">
        <f>[1]!s_margin_seclendingbalance(A5106,"",10000)</f>
        <v>279.55650000000003</v>
      </c>
      <c r="N5106" s="17">
        <f>[1]!s_val_ev(A5106,"",100000000)</f>
        <v>283.40210478249492</v>
      </c>
      <c r="O5106" s="17">
        <f>[1]!share_freesharesmv(A5106,"",100000000)</f>
        <v>100.68768016300001</v>
      </c>
      <c r="P5106" s="17">
        <f ca="1">[1]!s_dq_amount_btin(A5106,TODAY()-1,100000000)</f>
        <v>2.47535493</v>
      </c>
      <c r="Q5106" s="17">
        <f ca="1">[1]!s_dq_turn(A5106,TODAY()-1)</f>
        <v>1.2578228368698416</v>
      </c>
      <c r="R5106" s="2">
        <f>[1]!s_pq_amount(A5106,"20260101","",100000000)</f>
        <v>304.13035363</v>
      </c>
      <c r="S5106" s="2">
        <f>[1]!s_pq_avgamount(A5106,"20260101","",100000000)</f>
        <v>2.7901867305504586</v>
      </c>
      <c r="T5106" s="17">
        <f>[1]!s_ipo_dilutedpe(A5106)</f>
        <v>10.81</v>
      </c>
      <c r="U5106" s="12">
        <f>[1]!s_ipo_collection_total(A5106,100000000)</f>
        <v>20.3841717452</v>
      </c>
      <c r="V5106" s="18">
        <f>[1]!s_val_pe_ttm(A5106,"")</f>
        <v>5.9015755653381348</v>
      </c>
    </row>
    <row r="5107" spans="1:22" x14ac:dyDescent="0.3">
      <c r="A5107" s="12" t="s">
        <v>555</v>
      </c>
      <c r="B5107" s="12" t="s">
        <v>556</v>
      </c>
      <c r="C5107" s="16" t="str">
        <f>[1]!s_info_mkt(A5107)</f>
        <v>北证</v>
      </c>
      <c r="D5107" s="16" t="str">
        <f>[1]!s_ipo_listeddate(A5107)</f>
        <v>2022-12-14</v>
      </c>
      <c r="E5107" s="16" t="str">
        <f>[1]!s_info_industry_csrc2023(A5107,"",3)</f>
        <v>化学原料和化学制品制造业</v>
      </c>
      <c r="F5107" s="16">
        <f>[1]!s_is(A5107,83,"FY","YTD","20251231",1,"",100000000)</f>
        <v>6.1498802269000006</v>
      </c>
      <c r="G5107" s="16">
        <f>[1]!s_is(A5107,83,"FY","YTD","20241231",1,"",100000000)</f>
        <v>5.8715452183000005</v>
      </c>
      <c r="H5107" s="16">
        <f>[1]!s_is(A5107,61,"FY","YTD","20251231",1,"",100000000)</f>
        <v>4.9001355999999996E-2</v>
      </c>
      <c r="I5107" s="16">
        <f>[1]!s_is(A5107,61,"FY","YTD","20241231",1,"",100000000)</f>
        <v>0.19930803589999999</v>
      </c>
      <c r="J5107" s="16">
        <f>[1]!s_fa_roe(A5107,"20251231")</f>
        <v>1.2410000000000001</v>
      </c>
      <c r="K5107" s="16">
        <f>[1]!s_stmnote_rdexp(A5107,"20251231",1,10000)</f>
        <v>1998.7458550000001</v>
      </c>
      <c r="L5107" s="16">
        <f>[1]!s_margin_tradingbalance(A5107,"",10000)</f>
        <v>167.98500000000001</v>
      </c>
      <c r="M5107" s="16">
        <f>[1]!s_margin_seclendingbalance(A5107,"",10000)</f>
        <v>0</v>
      </c>
      <c r="N5107" s="17">
        <f>[1]!s_val_ev(A5107,"",100000000)</f>
        <v>9.8931829948000001</v>
      </c>
      <c r="O5107" s="17">
        <f>[1]!share_freesharesmv(A5107,"",100000000)</f>
        <v>2.0522989776</v>
      </c>
      <c r="P5107" s="17">
        <f ca="1">[1]!s_dq_amount_btin(A5107,TODAY()-1,100000000)</f>
        <v>6.1756270000000002E-2</v>
      </c>
      <c r="Q5107" s="17">
        <f ca="1">[1]!s_dq_turn(A5107,TODAY()-1)</f>
        <v>1.5454843952429256</v>
      </c>
      <c r="R5107" s="2">
        <f>[1]!s_pq_amount(A5107,"20260101","",100000000)</f>
        <v>15.32821663</v>
      </c>
      <c r="S5107" s="2">
        <f>[1]!s_pq_avgamount(A5107,"20260101","",100000000)</f>
        <v>0.14062584064220182</v>
      </c>
      <c r="T5107" s="17">
        <f>[1]!s_ipo_dilutedpe(A5107)</f>
        <v>24.18</v>
      </c>
      <c r="U5107" s="12">
        <f>[1]!s_ipo_collection_total(A5107,100000000)</f>
        <v>1.01218871</v>
      </c>
      <c r="V5107" s="18">
        <f>[1]!s_val_pe_ttm(A5107,"")</f>
        <v>116.08500671386719</v>
      </c>
    </row>
    <row r="5108" spans="1:22" x14ac:dyDescent="0.3">
      <c r="A5108" s="12" t="s">
        <v>10314</v>
      </c>
      <c r="B5108" s="12" t="s">
        <v>10315</v>
      </c>
      <c r="C5108" s="16" t="str">
        <f>[1]!s_info_mkt(A5108)</f>
        <v>创业板</v>
      </c>
      <c r="D5108" s="16" t="str">
        <f>[1]!s_ipo_listeddate(A5108)</f>
        <v>2022-04-22</v>
      </c>
      <c r="E5108" s="16" t="str">
        <f>[1]!s_info_industry_csrc2023(A5108,"",3)</f>
        <v>专用设备制造业</v>
      </c>
      <c r="F5108" s="16">
        <f>[1]!s_is(A5108,83,"FY","YTD","20251231",1,"",100000000)</f>
        <v>1.7825423227000001</v>
      </c>
      <c r="G5108" s="16">
        <f>[1]!s_is(A5108,83,"FY","YTD","20241231",1,"",100000000)</f>
        <v>0.73171530279999997</v>
      </c>
      <c r="H5108" s="16">
        <f>[1]!s_is(A5108,61,"FY","YTD","20251231",1,"",100000000)</f>
        <v>-0.22266394399999997</v>
      </c>
      <c r="I5108" s="16">
        <f>[1]!s_is(A5108,61,"FY","YTD","20241231",1,"",100000000)</f>
        <v>-0.18216584100000002</v>
      </c>
      <c r="J5108" s="16">
        <f>[1]!s_fa_roe(A5108,"20251231")</f>
        <v>-2.7856000000000001</v>
      </c>
      <c r="K5108" s="16">
        <f>[1]!s_stmnote_rdexp(A5108,"20251231",1,10000)</f>
        <v>1244.5346730000001</v>
      </c>
      <c r="L5108" s="16">
        <f>[1]!s_margin_tradingbalance(A5108,"",10000)</f>
        <v>12986.660400000001</v>
      </c>
      <c r="M5108" s="16">
        <f>[1]!s_margin_seclendingbalance(A5108,"",10000)</f>
        <v>0</v>
      </c>
      <c r="N5108" s="17">
        <f>[1]!s_val_ev(A5108,"",100000000)</f>
        <v>19.344591000000001</v>
      </c>
      <c r="O5108" s="17">
        <f>[1]!share_freesharesmv(A5108,"",100000000)</f>
        <v>7.4649460284</v>
      </c>
      <c r="P5108" s="17">
        <f ca="1">[1]!s_dq_amount_btin(A5108,TODAY()-1,100000000)</f>
        <v>0.36347007999999997</v>
      </c>
      <c r="Q5108" s="17">
        <f ca="1">[1]!s_dq_turn(A5108,TODAY()-1)</f>
        <v>2.5758670625222981</v>
      </c>
      <c r="R5108" s="2">
        <f>[1]!s_pq_amount(A5108,"20260101","",100000000)</f>
        <v>28.872253690000001</v>
      </c>
      <c r="S5108" s="2">
        <f>[1]!s_pq_avgamount(A5108,"20260101","",100000000)</f>
        <v>0.2673356823148148</v>
      </c>
      <c r="T5108" s="17">
        <f>[1]!s_ipo_dilutedpe(A5108)</f>
        <v>33.49</v>
      </c>
      <c r="U5108" s="12">
        <f>[1]!s_ipo_collection_total(A5108,100000000)</f>
        <v>5.1562089999999996</v>
      </c>
      <c r="V5108" s="18">
        <f>[1]!s_val_pe_ttm(A5108,"")</f>
        <v>-60.920883178710938</v>
      </c>
    </row>
    <row r="5109" spans="1:22" x14ac:dyDescent="0.3">
      <c r="A5109" s="12" t="s">
        <v>10316</v>
      </c>
      <c r="B5109" s="12" t="s">
        <v>10317</v>
      </c>
      <c r="C5109" s="16" t="str">
        <f>[1]!s_info_mkt(A5109)</f>
        <v>主板</v>
      </c>
      <c r="D5109" s="16" t="str">
        <f>[1]!s_ipo_listeddate(A5109)</f>
        <v>2010-02-26</v>
      </c>
      <c r="E5109" s="16" t="str">
        <f>[1]!s_info_industry_csrc2023(A5109,"",3)</f>
        <v>资本市场服务</v>
      </c>
      <c r="F5109" s="16">
        <f>[1]!s_is(A5109,83,"FY","YTD","20251231",1,"",100000000)</f>
        <v>358.09920255160006</v>
      </c>
      <c r="G5109" s="16">
        <f>[1]!s_is(A5109,83,"FY","YTD","20241231",1,"",100000000)</f>
        <v>414.66367393800004</v>
      </c>
      <c r="H5109" s="16">
        <f>[1]!s_is(A5109,61,"FY","YTD","20251231",1,"",100000000)</f>
        <v>163.83497118100001</v>
      </c>
      <c r="I5109" s="16">
        <f>[1]!s_is(A5109,61,"FY","YTD","20241231",1,"",100000000)</f>
        <v>153.51162321659999</v>
      </c>
      <c r="J5109" s="16">
        <f>[1]!s_fa_roe(A5109,"20251231")</f>
        <v>8.2202000000000002</v>
      </c>
      <c r="K5109" s="16">
        <f>[1]!s_stmnote_rdexp(A5109,"20251231",1,10000)</f>
        <v>0</v>
      </c>
      <c r="L5109" s="16">
        <f>[1]!s_margin_tradingbalance(A5109,"",10000)</f>
        <v>708033.6557</v>
      </c>
      <c r="M5109" s="16">
        <f>[1]!s_margin_seclendingbalance(A5109,"",10000)</f>
        <v>884.22299999999996</v>
      </c>
      <c r="N5109" s="17">
        <f>[1]!s_val_ev(A5109,"",100000000)</f>
        <v>1681.8765266541802</v>
      </c>
      <c r="O5109" s="17">
        <f>[1]!share_freesharesmv(A5109,"",100000000)</f>
        <v>1024.7312058929999</v>
      </c>
      <c r="P5109" s="17">
        <f ca="1">[1]!s_dq_amount_btin(A5109,TODAY()-1,100000000)</f>
        <v>30.942626019999999</v>
      </c>
      <c r="Q5109" s="17">
        <f ca="1">[1]!s_dq_turn(A5109,TODAY()-1)</f>
        <v>2.1357299056041859</v>
      </c>
      <c r="R5109" s="2">
        <f>[1]!s_pq_amount(A5109,"20260101","",100000000)</f>
        <v>2170.3882220400001</v>
      </c>
      <c r="S5109" s="2">
        <f>[1]!s_pq_avgamount(A5109,"20260101","",100000000)</f>
        <v>19.911818550825689</v>
      </c>
      <c r="T5109" s="17">
        <f>[1]!s_ipo_dilutedpe(A5109)</f>
        <v>29.41</v>
      </c>
      <c r="U5109" s="12">
        <f>[1]!s_ipo_collection_total(A5109,100000000)</f>
        <v>156.91225499999999</v>
      </c>
      <c r="V5109" s="18">
        <f>[1]!s_val_pe_ttm(A5109,"")</f>
        <v>10.060390472412109</v>
      </c>
    </row>
    <row r="5110" spans="1:22" x14ac:dyDescent="0.3">
      <c r="A5110" s="12" t="s">
        <v>10318</v>
      </c>
      <c r="B5110" s="12" t="s">
        <v>10319</v>
      </c>
      <c r="C5110" s="16" t="str">
        <f>[1]!s_info_mkt(A5110)</f>
        <v>主板</v>
      </c>
      <c r="D5110" s="16" t="str">
        <f>[1]!s_ipo_listeddate(A5110)</f>
        <v>2000-07-31</v>
      </c>
      <c r="E5110" s="16" t="str">
        <f>[1]!s_info_industry_csrc2023(A5110,"",3)</f>
        <v>航空运输业</v>
      </c>
      <c r="F5110" s="16">
        <f>[1]!s_is(A5110,83,"FY","YTD","20251231",1,"",100000000)</f>
        <v>22.353781553200001</v>
      </c>
      <c r="G5110" s="16">
        <f>[1]!s_is(A5110,83,"FY","YTD","20241231",1,"",100000000)</f>
        <v>21.633219775900002</v>
      </c>
      <c r="H5110" s="16">
        <f>[1]!s_is(A5110,61,"FY","YTD","20251231",1,"",100000000)</f>
        <v>3.0866916781000002</v>
      </c>
      <c r="I5110" s="16">
        <f>[1]!s_is(A5110,61,"FY","YTD","20241231",1,"",100000000)</f>
        <v>3.0322995632999996</v>
      </c>
      <c r="J5110" s="16">
        <f>[1]!s_fa_roe(A5110,"20251231")</f>
        <v>5.7081999999999997</v>
      </c>
      <c r="K5110" s="16">
        <f>[1]!s_stmnote_rdexp(A5110,"20251231",1,10000)</f>
        <v>434.92176100000006</v>
      </c>
      <c r="L5110" s="16">
        <f>[1]!s_margin_tradingbalance(A5110,"",10000)</f>
        <v>59076.196300000003</v>
      </c>
      <c r="M5110" s="16">
        <f>[1]!s_margin_seclendingbalance(A5110,"",10000)</f>
        <v>331.68020000000001</v>
      </c>
      <c r="N5110" s="17">
        <f>[1]!s_val_ev(A5110,"",100000000)</f>
        <v>123.11472074189999</v>
      </c>
      <c r="O5110" s="17">
        <f>[1]!share_freesharesmv(A5110,"",100000000)</f>
        <v>75.556381559399995</v>
      </c>
      <c r="P5110" s="17">
        <f ca="1">[1]!s_dq_amount_btin(A5110,TODAY()-1,100000000)</f>
        <v>2.9369942500000001</v>
      </c>
      <c r="Q5110" s="17">
        <f ca="1">[1]!s_dq_turn(A5110,TODAY()-1)</f>
        <v>2.3753186828329795</v>
      </c>
      <c r="R5110" s="2">
        <f>[1]!s_pq_amount(A5110,"20260101","",100000000)</f>
        <v>319.41297699</v>
      </c>
      <c r="S5110" s="2">
        <f>[1]!s_pq_avgamount(A5110,"20260101","",100000000)</f>
        <v>2.9303942843119262</v>
      </c>
      <c r="T5110" s="17">
        <f>[1]!s_ipo_dilutedpe(A5110)</f>
        <v>39.229999999999997</v>
      </c>
      <c r="U5110" s="12">
        <f>[1]!s_ipo_collection_total(A5110,100000000)</f>
        <v>6.12</v>
      </c>
      <c r="V5110" s="18">
        <f>[1]!s_val_pe_ttm(A5110,"")</f>
        <v>39.638542175292969</v>
      </c>
    </row>
    <row r="5111" spans="1:22" x14ac:dyDescent="0.3">
      <c r="A5111" s="12" t="s">
        <v>10320</v>
      </c>
      <c r="B5111" s="12" t="s">
        <v>10321</v>
      </c>
      <c r="C5111" s="16" t="str">
        <f>[1]!s_info_mkt(A5111)</f>
        <v>主板</v>
      </c>
      <c r="D5111" s="16" t="str">
        <f>[1]!s_ipo_listeddate(A5111)</f>
        <v>1994-03-11</v>
      </c>
      <c r="E5111" s="16" t="str">
        <f>[1]!s_info_industry_csrc2023(A5111,"",3)</f>
        <v>专用设备制造业</v>
      </c>
      <c r="F5111" s="16">
        <f>[1]!s_is(A5111,83,"FY","YTD","20251231",1,"",100000000)</f>
        <v>43.511618268500001</v>
      </c>
      <c r="G5111" s="16">
        <f>[1]!s_is(A5111,83,"FY","YTD","20241231",1,"",100000000)</f>
        <v>44.110873243299999</v>
      </c>
      <c r="H5111" s="16">
        <f>[1]!s_is(A5111,61,"FY","YTD","20251231",1,"",100000000)</f>
        <v>-1.4220133553999998</v>
      </c>
      <c r="I5111" s="16">
        <f>[1]!s_is(A5111,61,"FY","YTD","20241231",1,"",100000000)</f>
        <v>-2.4423133428999999</v>
      </c>
      <c r="J5111" s="16">
        <f>[1]!s_fa_roe(A5111,"20251231")</f>
        <v>-4.9766000000000004</v>
      </c>
      <c r="K5111" s="16">
        <f>[1]!s_stmnote_rdexp(A5111,"20251231",1,10000)</f>
        <v>15160.181144</v>
      </c>
      <c r="L5111" s="16">
        <f>[1]!s_margin_tradingbalance(A5111,"",10000)</f>
        <v>16330.847599999999</v>
      </c>
      <c r="M5111" s="16">
        <f>[1]!s_margin_seclendingbalance(A5111,"",10000)</f>
        <v>19.202400000000001</v>
      </c>
      <c r="N5111" s="17">
        <f>[1]!s_val_ev(A5111,"",100000000)</f>
        <v>40.459204694249998</v>
      </c>
      <c r="O5111" s="17">
        <f>[1]!share_freesharesmv(A5111,"",100000000)</f>
        <v>27.505349323200001</v>
      </c>
      <c r="P5111" s="17">
        <f ca="1">[1]!s_dq_amount_btin(A5111,TODAY()-1,100000000)</f>
        <v>1.24754736</v>
      </c>
      <c r="Q5111" s="17">
        <f ca="1">[1]!s_dq_turn(A5111,TODAY()-1)</f>
        <v>3.4841095613590585</v>
      </c>
      <c r="R5111" s="2">
        <f>[1]!s_pq_amount(A5111,"20260101","",100000000)</f>
        <v>152.70460573</v>
      </c>
      <c r="S5111" s="2">
        <f>[1]!s_pq_avgamount(A5111,"20260101","",100000000)</f>
        <v>1.4009596855963302</v>
      </c>
      <c r="T5111" s="17">
        <f>[1]!s_ipo_dilutedpe(A5111)</f>
        <v>15.59</v>
      </c>
      <c r="U5111" s="12">
        <f>[1]!s_ipo_collection_total(A5111,100000000)</f>
        <v>0.55679999999999996</v>
      </c>
      <c r="V5111" s="18">
        <f>[1]!s_val_pe_ttm(A5111,"")</f>
        <v>-46.473659515380859</v>
      </c>
    </row>
    <row r="5112" spans="1:22" x14ac:dyDescent="0.3">
      <c r="A5112" s="12" t="s">
        <v>557</v>
      </c>
      <c r="B5112" s="12" t="s">
        <v>558</v>
      </c>
      <c r="C5112" s="16" t="str">
        <f>[1]!s_info_mkt(A5112)</f>
        <v>北证</v>
      </c>
      <c r="D5112" s="16" t="str">
        <f>[1]!s_ipo_listeddate(A5112)</f>
        <v>2021-11-05</v>
      </c>
      <c r="E5112" s="16" t="str">
        <f>[1]!s_info_industry_csrc2023(A5112,"",3)</f>
        <v>仪器仪表制造业</v>
      </c>
      <c r="F5112" s="16">
        <f>[1]!s_is(A5112,83,"FY","YTD","20251231",1,"",100000000)</f>
        <v>5.9816945973999998</v>
      </c>
      <c r="G5112" s="16">
        <f>[1]!s_is(A5112,83,"FY","YTD","20241231",1,"",100000000)</f>
        <v>4.7756271398000001</v>
      </c>
      <c r="H5112" s="16">
        <f>[1]!s_is(A5112,61,"FY","YTD","20251231",1,"",100000000)</f>
        <v>0.78747189629999992</v>
      </c>
      <c r="I5112" s="16">
        <f>[1]!s_is(A5112,61,"FY","YTD","20241231",1,"",100000000)</f>
        <v>0.50561714979999994</v>
      </c>
      <c r="J5112" s="16">
        <f>[1]!s_fa_roe(A5112,"20251231")</f>
        <v>9.7233999999999998</v>
      </c>
      <c r="K5112" s="16">
        <f>[1]!s_stmnote_rdexp(A5112,"20251231",1,10000)</f>
        <v>3338.45273</v>
      </c>
      <c r="L5112" s="16">
        <f>[1]!s_margin_tradingbalance(A5112,"",10000)</f>
        <v>8135.2714999999998</v>
      </c>
      <c r="M5112" s="16">
        <f>[1]!s_margin_seclendingbalance(A5112,"",10000)</f>
        <v>0</v>
      </c>
      <c r="N5112" s="17">
        <f>[1]!s_val_ev(A5112,"",100000000)</f>
        <v>17.67276</v>
      </c>
      <c r="O5112" s="17">
        <f>[1]!share_freesharesmv(A5112,"",100000000)</f>
        <v>8.1323219879999993</v>
      </c>
      <c r="P5112" s="17">
        <f ca="1">[1]!s_dq_amount_btin(A5112,TODAY()-1,100000000)</f>
        <v>0.26316891999999997</v>
      </c>
      <c r="Q5112" s="17">
        <f ca="1">[1]!s_dq_turn(A5112,TODAY()-1)</f>
        <v>1.8756097369540996</v>
      </c>
      <c r="R5112" s="2">
        <f>[1]!s_pq_amount(A5112,"20260101","",100000000)</f>
        <v>61.413162649999997</v>
      </c>
      <c r="S5112" s="2">
        <f>[1]!s_pq_avgamount(A5112,"20260101","",100000000)</f>
        <v>0.56342351055045869</v>
      </c>
      <c r="T5112" s="17">
        <f>[1]!s_ipo_dilutedpe(A5112)</f>
        <v>17.64</v>
      </c>
      <c r="U5112" s="12">
        <f>[1]!s_ipo_collection_total(A5112,100000000)</f>
        <v>3.5730040000000001</v>
      </c>
      <c r="V5112" s="18">
        <f>[1]!s_val_pe_ttm(A5112,"")</f>
        <v>34.876373291015625</v>
      </c>
    </row>
    <row r="5113" spans="1:22" x14ac:dyDescent="0.3">
      <c r="A5113" s="12" t="s">
        <v>10322</v>
      </c>
      <c r="B5113" s="12" t="s">
        <v>10323</v>
      </c>
      <c r="C5113" s="16" t="str">
        <f>[1]!s_info_mkt(A5113)</f>
        <v>主板</v>
      </c>
      <c r="D5113" s="16" t="str">
        <f>[1]!s_ipo_listeddate(A5113)</f>
        <v>1997-06-06</v>
      </c>
      <c r="E5113" s="16" t="str">
        <f>[1]!s_info_industry_csrc2023(A5113,"",3)</f>
        <v>非金属矿物制品业</v>
      </c>
      <c r="F5113" s="16">
        <f>[1]!s_is(A5113,83,"FY","YTD","20251231",1,"",100000000)</f>
        <v>252.8026191822</v>
      </c>
      <c r="G5113" s="16">
        <f>[1]!s_is(A5113,83,"FY","YTD","20241231",1,"",100000000)</f>
        <v>258.21124419479997</v>
      </c>
      <c r="H5113" s="16">
        <f>[1]!s_is(A5113,61,"FY","YTD","20251231",1,"",100000000)</f>
        <v>29.063802916599997</v>
      </c>
      <c r="I5113" s="16">
        <f>[1]!s_is(A5113,61,"FY","YTD","20241231",1,"",100000000)</f>
        <v>36.469424703999998</v>
      </c>
      <c r="J5113" s="16">
        <f>[1]!s_fa_roe(A5113,"20251231")</f>
        <v>11.001099999999999</v>
      </c>
      <c r="K5113" s="16">
        <f>[1]!s_stmnote_rdexp(A5113,"20251231",1,10000)</f>
        <v>104403.52783400001</v>
      </c>
      <c r="L5113" s="16">
        <f>[1]!s_margin_tradingbalance(A5113,"",10000)</f>
        <v>46692.4231</v>
      </c>
      <c r="M5113" s="16">
        <f>[1]!s_margin_seclendingbalance(A5113,"",10000)</f>
        <v>210.6651</v>
      </c>
      <c r="N5113" s="17">
        <f>[1]!s_val_ev(A5113,"",100000000)</f>
        <v>335.68094748239997</v>
      </c>
      <c r="O5113" s="17">
        <f>[1]!share_freesharesmv(A5113,"",100000000)</f>
        <v>184.88872590879998</v>
      </c>
      <c r="P5113" s="17">
        <f ca="1">[1]!s_dq_amount_btin(A5113,TODAY()-1,100000000)</f>
        <v>4.1665903000000002</v>
      </c>
      <c r="Q5113" s="17">
        <f ca="1">[1]!s_dq_turn(A5113,TODAY()-1)</f>
        <v>1.234160888848955</v>
      </c>
      <c r="R5113" s="2">
        <f>[1]!s_pq_amount(A5113,"20260101","",100000000)</f>
        <v>531.52399349999996</v>
      </c>
      <c r="S5113" s="2">
        <f>[1]!s_pq_avgamount(A5113,"20260101","",100000000)</f>
        <v>4.8763669128440368</v>
      </c>
      <c r="T5113" s="17">
        <f>[1]!s_ipo_dilutedpe(A5113)</f>
        <v>0</v>
      </c>
      <c r="U5113" s="12">
        <f>[1]!s_ipo_collection_total(A5113,100000000)</f>
        <v>2.6684999999999999</v>
      </c>
      <c r="V5113" s="18">
        <f>[1]!s_val_pe_ttm(A5113,"")</f>
        <v>11.704415321350098</v>
      </c>
    </row>
    <row r="5114" spans="1:22" x14ac:dyDescent="0.3">
      <c r="A5114" s="12" t="s">
        <v>10324</v>
      </c>
      <c r="B5114" s="12" t="s">
        <v>10325</v>
      </c>
      <c r="C5114" s="16" t="str">
        <f>[1]!s_info_mkt(A5114)</f>
        <v>主板</v>
      </c>
      <c r="D5114" s="16" t="str">
        <f>[1]!s_ipo_listeddate(A5114)</f>
        <v>2017-03-06</v>
      </c>
      <c r="E5114" s="16" t="str">
        <f>[1]!s_info_industry_csrc2023(A5114,"",3)</f>
        <v>非金属矿物制品业</v>
      </c>
      <c r="F5114" s="16">
        <f>[1]!s_is(A5114,83,"FY","YTD","20251231",1,"",100000000)</f>
        <v>15.384419101300001</v>
      </c>
      <c r="G5114" s="16">
        <f>[1]!s_is(A5114,83,"FY","YTD","20241231",1,"",100000000)</f>
        <v>10.1549675432</v>
      </c>
      <c r="H5114" s="16">
        <f>[1]!s_is(A5114,61,"FY","YTD","20251231",1,"",100000000)</f>
        <v>-1.6964140587000001</v>
      </c>
      <c r="I5114" s="16">
        <f>[1]!s_is(A5114,61,"FY","YTD","20241231",1,"",100000000)</f>
        <v>-0.65603391509999998</v>
      </c>
      <c r="J5114" s="16">
        <f>[1]!s_fa_roe(A5114,"20251231")</f>
        <v>-18.1861</v>
      </c>
      <c r="K5114" s="16">
        <f>[1]!s_stmnote_rdexp(A5114,"20251231",1,10000)</f>
        <v>5838.0611790000003</v>
      </c>
      <c r="L5114" s="16">
        <f>[1]!s_margin_tradingbalance(A5114,"",10000)</f>
        <v>0</v>
      </c>
      <c r="M5114" s="16">
        <f>[1]!s_margin_seclendingbalance(A5114,"",10000)</f>
        <v>0</v>
      </c>
      <c r="N5114" s="17">
        <f>[1]!s_val_ev(A5114,"",100000000)</f>
        <v>30.591715714799999</v>
      </c>
      <c r="O5114" s="17">
        <f>[1]!share_freesharesmv(A5114,"",100000000)</f>
        <v>10.227932682400001</v>
      </c>
      <c r="P5114" s="17">
        <f ca="1">[1]!s_dq_amount_btin(A5114,TODAY()-1,100000000)</f>
        <v>0.73488746000000005</v>
      </c>
      <c r="Q5114" s="17">
        <f ca="1">[1]!s_dq_turn(A5114,TODAY()-1)</f>
        <v>3.0864906892014057</v>
      </c>
      <c r="R5114" s="2">
        <f>[1]!s_pq_amount(A5114,"20260101","",100000000)</f>
        <v>105.6434277</v>
      </c>
      <c r="S5114" s="2">
        <f>[1]!s_pq_avgamount(A5114,"20260101","",100000000)</f>
        <v>0.96920575871559633</v>
      </c>
      <c r="T5114" s="17">
        <f>[1]!s_ipo_dilutedpe(A5114)</f>
        <v>22.99</v>
      </c>
      <c r="U5114" s="12">
        <f>[1]!s_ipo_collection_total(A5114,100000000)</f>
        <v>2.6972</v>
      </c>
      <c r="V5114" s="18">
        <f>[1]!s_val_pe_ttm(A5114,"")</f>
        <v>-16.720901489257813</v>
      </c>
    </row>
    <row r="5115" spans="1:22" x14ac:dyDescent="0.3">
      <c r="A5115" s="12" t="s">
        <v>559</v>
      </c>
      <c r="B5115" s="12" t="s">
        <v>560</v>
      </c>
      <c r="C5115" s="16" t="str">
        <f>[1]!s_info_mkt(A5115)</f>
        <v>北证</v>
      </c>
      <c r="D5115" s="16" t="str">
        <f>[1]!s_ipo_listeddate(A5115)</f>
        <v>2023-07-17</v>
      </c>
      <c r="E5115" s="16" t="str">
        <f>[1]!s_info_industry_csrc2023(A5115,"",3)</f>
        <v>金属制品业</v>
      </c>
      <c r="F5115" s="16">
        <f>[1]!s_is(A5115,83,"FY","YTD","20251231",1,"",100000000)</f>
        <v>2.3034576922999999</v>
      </c>
      <c r="G5115" s="16">
        <f>[1]!s_is(A5115,83,"FY","YTD","20241231",1,"",100000000)</f>
        <v>2.1521511980999999</v>
      </c>
      <c r="H5115" s="16">
        <f>[1]!s_is(A5115,61,"FY","YTD","20251231",1,"",100000000)</f>
        <v>0.46449753329999999</v>
      </c>
      <c r="I5115" s="16">
        <f>[1]!s_is(A5115,61,"FY","YTD","20241231",1,"",100000000)</f>
        <v>0.3960329326</v>
      </c>
      <c r="J5115" s="16">
        <f>[1]!s_fa_roe(A5115,"20251231")</f>
        <v>11.864800000000001</v>
      </c>
      <c r="K5115" s="16">
        <f>[1]!s_stmnote_rdexp(A5115,"20251231",1,10000)</f>
        <v>1857.6245859999999</v>
      </c>
      <c r="L5115" s="16">
        <f>[1]!s_margin_tradingbalance(A5115,"",10000)</f>
        <v>2479.4349000000002</v>
      </c>
      <c r="M5115" s="16">
        <f>[1]!s_margin_seclendingbalance(A5115,"",10000)</f>
        <v>0</v>
      </c>
      <c r="N5115" s="17">
        <f>[1]!s_val_ev(A5115,"",100000000)</f>
        <v>19.265160000000002</v>
      </c>
      <c r="O5115" s="17">
        <f>[1]!share_freesharesmv(A5115,"",100000000)</f>
        <v>11.59664175</v>
      </c>
      <c r="P5115" s="17">
        <f ca="1">[1]!s_dq_amount_btin(A5115,TODAY()-1,100000000)</f>
        <v>0.42191319999999999</v>
      </c>
      <c r="Q5115" s="17">
        <f ca="1">[1]!s_dq_turn(A5115,TODAY()-1)</f>
        <v>2.2429763880716949</v>
      </c>
      <c r="R5115" s="2">
        <f>[1]!s_pq_amount(A5115,"20260101","",100000000)</f>
        <v>43.529177410000003</v>
      </c>
      <c r="S5115" s="2">
        <f>[1]!s_pq_avgamount(A5115,"20260101","",100000000)</f>
        <v>0.39935025146788994</v>
      </c>
      <c r="T5115" s="17">
        <f>[1]!s_ipo_dilutedpe(A5115)</f>
        <v>17.55</v>
      </c>
      <c r="U5115" s="12">
        <f>[1]!s_ipo_collection_total(A5115,100000000)</f>
        <v>1.2585999999999999</v>
      </c>
      <c r="V5115" s="18">
        <f>[1]!s_val_pe_ttm(A5115,"")</f>
        <v>40.630268096923828</v>
      </c>
    </row>
    <row r="5116" spans="1:22" x14ac:dyDescent="0.3">
      <c r="A5116" s="12" t="s">
        <v>10326</v>
      </c>
      <c r="B5116" s="12" t="s">
        <v>10327</v>
      </c>
      <c r="C5116" s="16" t="str">
        <f>[1]!s_info_mkt(A5116)</f>
        <v>主板</v>
      </c>
      <c r="D5116" s="16" t="str">
        <f>[1]!s_ipo_listeddate(A5116)</f>
        <v>2021-05-11</v>
      </c>
      <c r="E5116" s="16" t="str">
        <f>[1]!s_info_industry_csrc2023(A5116,"",3)</f>
        <v>电气机械和器材制造业</v>
      </c>
      <c r="F5116" s="16">
        <f>[1]!s_is(A5116,83,"FY","YTD","20251231",1,"",100000000)</f>
        <v>75.298284638500007</v>
      </c>
      <c r="G5116" s="16">
        <f>[1]!s_is(A5116,83,"FY","YTD","20241231",1,"",100000000)</f>
        <v>63.4684152066</v>
      </c>
      <c r="H5116" s="16">
        <f>[1]!s_is(A5116,61,"FY","YTD","20251231",1,"",100000000)</f>
        <v>2.8569401424</v>
      </c>
      <c r="I5116" s="16">
        <f>[1]!s_is(A5116,61,"FY","YTD","20241231",1,"",100000000)</f>
        <v>3.1932425162999998</v>
      </c>
      <c r="J5116" s="16">
        <f>[1]!s_fa_roe(A5116,"20251231")</f>
        <v>8.8102</v>
      </c>
      <c r="K5116" s="16">
        <f>[1]!s_stmnote_rdexp(A5116,"20251231",1,10000)</f>
        <v>10399.293681000001</v>
      </c>
      <c r="L5116" s="16">
        <f>[1]!s_margin_tradingbalance(A5116,"",10000)</f>
        <v>0</v>
      </c>
      <c r="M5116" s="16">
        <f>[1]!s_margin_seclendingbalance(A5116,"",10000)</f>
        <v>0</v>
      </c>
      <c r="N5116" s="17">
        <f>[1]!s_val_ev(A5116,"",100000000)</f>
        <v>159.83209821680001</v>
      </c>
      <c r="O5116" s="17">
        <f>[1]!share_freesharesmv(A5116,"",100000000)</f>
        <v>102.6020850968</v>
      </c>
      <c r="P5116" s="17">
        <f ca="1">[1]!s_dq_amount_btin(A5116,TODAY()-1,100000000)</f>
        <v>6.9262747200000003</v>
      </c>
      <c r="Q5116" s="17">
        <f ca="1">[1]!s_dq_turn(A5116,TODAY()-1)</f>
        <v>4.3309582058088347</v>
      </c>
      <c r="R5116" s="2">
        <f>[1]!s_pq_amount(A5116,"20260101","",100000000)</f>
        <v>673.22184537999999</v>
      </c>
      <c r="S5116" s="2">
        <f>[1]!s_pq_avgamount(A5116,"20260101","",100000000)</f>
        <v>6.1763472053211013</v>
      </c>
      <c r="T5116" s="17">
        <f>[1]!s_ipo_dilutedpe(A5116)</f>
        <v>21.09</v>
      </c>
      <c r="U5116" s="12">
        <f>[1]!s_ipo_collection_total(A5116,100000000)</f>
        <v>3.8380000000000001</v>
      </c>
      <c r="V5116" s="18">
        <f>[1]!s_val_pe_ttm(A5116,"")</f>
        <v>51.803867340087891</v>
      </c>
    </row>
    <row r="5117" spans="1:22" x14ac:dyDescent="0.3">
      <c r="A5117" s="12" t="s">
        <v>10328</v>
      </c>
      <c r="B5117" s="12" t="s">
        <v>10329</v>
      </c>
      <c r="C5117" s="16" t="str">
        <f>[1]!s_info_mkt(A5117)</f>
        <v>主板</v>
      </c>
      <c r="D5117" s="16" t="str">
        <f>[1]!s_ipo_listeddate(A5117)</f>
        <v>2007-04-20</v>
      </c>
      <c r="E5117" s="16" t="str">
        <f>[1]!s_info_industry_csrc2023(A5117,"",3)</f>
        <v>电气机械和器材制造业</v>
      </c>
      <c r="F5117" s="16">
        <f>[1]!s_is(A5117,83,"FY","YTD","20251231",1,"",100000000)</f>
        <v>290.5024764035</v>
      </c>
      <c r="G5117" s="16">
        <f>[1]!s_is(A5117,83,"FY","YTD","20241231",1,"",100000000)</f>
        <v>284.18504235630002</v>
      </c>
      <c r="H5117" s="16">
        <f>[1]!s_is(A5117,61,"FY","YTD","20251231",1,"",100000000)</f>
        <v>-92.637888386499995</v>
      </c>
      <c r="I5117" s="16">
        <f>[1]!s_is(A5117,61,"FY","YTD","20241231",1,"",100000000)</f>
        <v>-98.183649279799994</v>
      </c>
      <c r="J5117" s="16">
        <f>[1]!s_fa_roe(A5117,"20251231")</f>
        <v>-35.040500000000002</v>
      </c>
      <c r="K5117" s="16">
        <f>[1]!s_stmnote_rdexp(A5117,"20251231",1,10000)</f>
        <v>106006.620214</v>
      </c>
      <c r="L5117" s="16">
        <f>[1]!s_margin_tradingbalance(A5117,"",10000)</f>
        <v>216326.15530000001</v>
      </c>
      <c r="M5117" s="16">
        <f>[1]!s_margin_seclendingbalance(A5117,"",10000)</f>
        <v>160.06100000000001</v>
      </c>
      <c r="N5117" s="17">
        <f>[1]!s_val_ev(A5117,"",100000000)</f>
        <v>414.82367830979996</v>
      </c>
      <c r="O5117" s="17">
        <f>[1]!share_freesharesmv(A5117,"",100000000)</f>
        <v>290.40947441999998</v>
      </c>
      <c r="P5117" s="17">
        <f ca="1">[1]!s_dq_amount_btin(A5117,TODAY()-1,100000000)</f>
        <v>26.296474759999999</v>
      </c>
      <c r="Q5117" s="17">
        <f ca="1">[1]!s_dq_turn(A5117,TODAY()-1)</f>
        <v>6.270854564894849</v>
      </c>
      <c r="R5117" s="2">
        <f>[1]!s_pq_amount(A5117,"20260101","",100000000)</f>
        <v>1878.7632963599999</v>
      </c>
      <c r="S5117" s="2">
        <f>[1]!s_pq_avgamount(A5117,"20260101","",100000000)</f>
        <v>17.23636051706422</v>
      </c>
      <c r="T5117" s="17">
        <f>[1]!s_ipo_dilutedpe(A5117)</f>
        <v>29.96</v>
      </c>
      <c r="U5117" s="12">
        <f>[1]!s_ipo_collection_total(A5117,100000000)</f>
        <v>5.81</v>
      </c>
      <c r="V5117" s="18">
        <f>[1]!s_val_pe_ttm(A5117,"")</f>
        <v>-4.6070318222045898</v>
      </c>
    </row>
    <row r="5118" spans="1:22" x14ac:dyDescent="0.3">
      <c r="A5118" s="12" t="s">
        <v>10330</v>
      </c>
      <c r="B5118" s="12" t="s">
        <v>10331</v>
      </c>
      <c r="C5118" s="16" t="str">
        <f>[1]!s_info_mkt(A5118)</f>
        <v>主板</v>
      </c>
      <c r="D5118" s="16" t="str">
        <f>[1]!s_ipo_listeddate(A5118)</f>
        <v>2017-09-01</v>
      </c>
      <c r="E5118" s="16" t="str">
        <f>[1]!s_info_industry_csrc2023(A5118,"",3)</f>
        <v>土木工程建筑业</v>
      </c>
      <c r="F5118" s="16">
        <f>[1]!s_is(A5118,83,"FY","YTD","20251231",1,"",100000000)</f>
        <v>2.8389375163000001</v>
      </c>
      <c r="G5118" s="16">
        <f>[1]!s_is(A5118,83,"FY","YTD","20241231",1,"",100000000)</f>
        <v>3.7593162322000002</v>
      </c>
      <c r="H5118" s="16">
        <f>[1]!s_is(A5118,61,"FY","YTD","20251231",1,"",100000000)</f>
        <v>-10.792865584100001</v>
      </c>
      <c r="I5118" s="16">
        <f>[1]!s_is(A5118,61,"FY","YTD","20241231",1,"",100000000)</f>
        <v>-6.3012336942999996</v>
      </c>
      <c r="J5118" s="16">
        <f>[1]!s_fa_roe(A5118,"20251231")</f>
        <v>-55.152299999999997</v>
      </c>
      <c r="K5118" s="16">
        <f>[1]!s_stmnote_rdexp(A5118,"20251231",1,10000)</f>
        <v>1232.3379640000001</v>
      </c>
      <c r="L5118" s="16">
        <f>[1]!s_margin_tradingbalance(A5118,"",10000)</f>
        <v>0</v>
      </c>
      <c r="M5118" s="16">
        <f>[1]!s_margin_seclendingbalance(A5118,"",10000)</f>
        <v>0</v>
      </c>
      <c r="N5118" s="17">
        <f>[1]!s_val_ev(A5118,"",100000000)</f>
        <v>11.197009599999999</v>
      </c>
      <c r="O5118" s="17">
        <f>[1]!share_freesharesmv(A5118,"",100000000)</f>
        <v>6.0397092867999991</v>
      </c>
      <c r="P5118" s="17">
        <f ca="1">[1]!s_dq_amount_btin(A5118,TODAY()-1,100000000)</f>
        <v>0.20603183999999999</v>
      </c>
      <c r="Q5118" s="17">
        <f ca="1">[1]!s_dq_turn(A5118,TODAY()-1)</f>
        <v>1.8041632294394032</v>
      </c>
      <c r="R5118" s="2">
        <f>[1]!s_pq_amount(A5118,"20260101","",100000000)</f>
        <v>102.79136158</v>
      </c>
      <c r="S5118" s="2">
        <f>[1]!s_pq_avgamount(A5118,"20260101","",100000000)</f>
        <v>0.95177186648148149</v>
      </c>
      <c r="T5118" s="17">
        <f>[1]!s_ipo_dilutedpe(A5118)</f>
        <v>22.34</v>
      </c>
      <c r="U5118" s="12">
        <f>[1]!s_ipo_collection_total(A5118,100000000)</f>
        <v>10.34442</v>
      </c>
      <c r="V5118" s="18">
        <f>[1]!s_val_pe_ttm(A5118,"")</f>
        <v>-1.0244643688201904</v>
      </c>
    </row>
    <row r="5119" spans="1:22" x14ac:dyDescent="0.3">
      <c r="A5119" s="12" t="s">
        <v>10332</v>
      </c>
      <c r="B5119" s="12" t="s">
        <v>10333</v>
      </c>
      <c r="C5119" s="16" t="str">
        <f>[1]!s_info_mkt(A5119)</f>
        <v>主板</v>
      </c>
      <c r="D5119" s="16" t="str">
        <f>[1]!s_ipo_listeddate(A5119)</f>
        <v>1994-08-15</v>
      </c>
      <c r="E5119" s="16" t="str">
        <f>[1]!s_info_industry_csrc2023(A5119,"",3)</f>
        <v>计算机、通信和其他电子设备制造业</v>
      </c>
      <c r="F5119" s="16">
        <f>[1]!s_is(A5119,83,"FY","YTD","20251231",1,"",100000000)</f>
        <v>32.413804306199999</v>
      </c>
      <c r="G5119" s="16">
        <f>[1]!s_is(A5119,83,"FY","YTD","20241231",1,"",100000000)</f>
        <v>33.352830086799997</v>
      </c>
      <c r="H5119" s="16">
        <f>[1]!s_is(A5119,61,"FY","YTD","20251231",1,"",100000000)</f>
        <v>0.68418663019999992</v>
      </c>
      <c r="I5119" s="16">
        <f>[1]!s_is(A5119,61,"FY","YTD","20241231",1,"",100000000)</f>
        <v>0.89371134239999994</v>
      </c>
      <c r="J5119" s="16">
        <f>[1]!s_fa_roe(A5119,"20251231")</f>
        <v>2.3069000000000002</v>
      </c>
      <c r="K5119" s="16">
        <f>[1]!s_stmnote_rdexp(A5119,"20251231",1,10000)</f>
        <v>10397.483899999999</v>
      </c>
      <c r="L5119" s="16">
        <f>[1]!s_margin_tradingbalance(A5119,"",10000)</f>
        <v>0</v>
      </c>
      <c r="M5119" s="16">
        <f>[1]!s_margin_seclendingbalance(A5119,"",10000)</f>
        <v>0</v>
      </c>
      <c r="N5119" s="17">
        <f>[1]!s_val_ev(A5119,"",100000000)</f>
        <v>50.850397243700009</v>
      </c>
      <c r="O5119" s="17">
        <f>[1]!share_freesharesmv(A5119,"",100000000)</f>
        <v>23.922793914900002</v>
      </c>
      <c r="P5119" s="17">
        <f ca="1">[1]!s_dq_amount_btin(A5119,TODAY()-1,100000000)</f>
        <v>0.74520805000000001</v>
      </c>
      <c r="Q5119" s="17">
        <f ca="1">[1]!s_dq_turn(A5119,TODAY()-1)</f>
        <v>1.5035583123729384</v>
      </c>
      <c r="R5119" s="2">
        <f>[1]!s_pq_amount(A5119,"20260101","",100000000)</f>
        <v>161.44188320999999</v>
      </c>
      <c r="S5119" s="2">
        <f>[1]!s_pq_avgamount(A5119,"20260101","",100000000)</f>
        <v>1.4811181945871559</v>
      </c>
      <c r="T5119" s="17">
        <f>[1]!s_ipo_dilutedpe(A5119)</f>
        <v>0</v>
      </c>
      <c r="U5119" s="12">
        <f>[1]!s_ipo_collection_total(A5119,100000000)</f>
        <v>0.6552</v>
      </c>
      <c r="V5119" s="18">
        <f>[1]!s_val_pe_ttm(A5119,"")</f>
        <v>77.906448364257813</v>
      </c>
    </row>
    <row r="5120" spans="1:22" x14ac:dyDescent="0.3">
      <c r="A5120" s="12" t="s">
        <v>561</v>
      </c>
      <c r="B5120" s="12" t="s">
        <v>562</v>
      </c>
      <c r="C5120" s="16" t="str">
        <f>[1]!s_info_mkt(A5120)</f>
        <v>北证</v>
      </c>
      <c r="D5120" s="16" t="str">
        <f>[1]!s_ipo_listeddate(A5120)</f>
        <v>2022-12-02</v>
      </c>
      <c r="E5120" s="16" t="str">
        <f>[1]!s_info_industry_csrc2023(A5120,"",3)</f>
        <v>计算机、通信和其他电子设备制造业</v>
      </c>
      <c r="F5120" s="16">
        <f>[1]!s_is(A5120,83,"FY","YTD","20251231",1,"",100000000)</f>
        <v>5.1783875107999995</v>
      </c>
      <c r="G5120" s="16">
        <f>[1]!s_is(A5120,83,"FY","YTD","20241231",1,"",100000000)</f>
        <v>5.4402247255999994</v>
      </c>
      <c r="H5120" s="16">
        <f>[1]!s_is(A5120,61,"FY","YTD","20251231",1,"",100000000)</f>
        <v>8.7343057400000007E-2</v>
      </c>
      <c r="I5120" s="16">
        <f>[1]!s_is(A5120,61,"FY","YTD","20241231",1,"",100000000)</f>
        <v>-8.0175125900000005E-2</v>
      </c>
      <c r="J5120" s="16">
        <f>[1]!s_fa_roe(A5120,"20251231")</f>
        <v>2.508</v>
      </c>
      <c r="K5120" s="16">
        <f>[1]!s_stmnote_rdexp(A5120,"20251231",1,10000)</f>
        <v>2014.937543</v>
      </c>
      <c r="L5120" s="16">
        <f>[1]!s_margin_tradingbalance(A5120,"",10000)</f>
        <v>530.93389999999999</v>
      </c>
      <c r="M5120" s="16">
        <f>[1]!s_margin_seclendingbalance(A5120,"",10000)</f>
        <v>0</v>
      </c>
      <c r="N5120" s="17">
        <f>[1]!s_val_ev(A5120,"",100000000)</f>
        <v>11.47146</v>
      </c>
      <c r="O5120" s="17">
        <f>[1]!share_freesharesmv(A5120,"",100000000)</f>
        <v>4.4070290264</v>
      </c>
      <c r="P5120" s="17">
        <f ca="1">[1]!s_dq_amount_btin(A5120,TODAY()-1,100000000)</f>
        <v>0.24675585</v>
      </c>
      <c r="Q5120" s="17">
        <f ca="1">[1]!s_dq_turn(A5120,TODAY()-1)</f>
        <v>3.5358523638696817</v>
      </c>
      <c r="R5120" s="2">
        <f>[1]!s_pq_amount(A5120,"20260101","",100000000)</f>
        <v>57.751710860000003</v>
      </c>
      <c r="S5120" s="2">
        <f>[1]!s_pq_avgamount(A5120,"20260101","",100000000)</f>
        <v>0.55001629390476192</v>
      </c>
      <c r="T5120" s="17">
        <f>[1]!s_ipo_dilutedpe(A5120)</f>
        <v>23.82</v>
      </c>
      <c r="U5120" s="12">
        <f>[1]!s_ipo_collection_total(A5120,100000000)</f>
        <v>1.1592</v>
      </c>
      <c r="V5120" s="18">
        <f>[1]!s_val_pe_ttm(A5120,"")</f>
        <v>211.87786865234375</v>
      </c>
    </row>
    <row r="5121" spans="1:22" x14ac:dyDescent="0.3">
      <c r="A5121" s="12" t="s">
        <v>10334</v>
      </c>
      <c r="B5121" s="12" t="s">
        <v>10335</v>
      </c>
      <c r="C5121" s="16" t="str">
        <f>[1]!s_info_mkt(A5121)</f>
        <v>主板</v>
      </c>
      <c r="D5121" s="16" t="str">
        <f>[1]!s_ipo_listeddate(A5121)</f>
        <v>1997-05-15</v>
      </c>
      <c r="E5121" s="16" t="str">
        <f>[1]!s_info_industry_csrc2023(A5121,"",3)</f>
        <v>石油、煤炭及其他燃料加工业</v>
      </c>
      <c r="F5121" s="16">
        <f>[1]!s_is(A5121,83,"FY","YTD","20251231",1,"",100000000)</f>
        <v>179.69258714400002</v>
      </c>
      <c r="G5121" s="16">
        <f>[1]!s_is(A5121,83,"FY","YTD","20241231",1,"",100000000)</f>
        <v>190.30807655599997</v>
      </c>
      <c r="H5121" s="16">
        <f>[1]!s_is(A5121,61,"FY","YTD","20251231",1,"",100000000)</f>
        <v>-11.231401430999998</v>
      </c>
      <c r="I5121" s="16">
        <f>[1]!s_is(A5121,61,"FY","YTD","20241231",1,"",100000000)</f>
        <v>-11.425357007799999</v>
      </c>
      <c r="J5121" s="16">
        <f>[1]!s_fa_roe(A5121,"20251231")</f>
        <v>-8.1561000000000003</v>
      </c>
      <c r="K5121" s="16">
        <f>[1]!s_stmnote_rdexp(A5121,"20251231",1,10000)</f>
        <v>5989.2457640000002</v>
      </c>
      <c r="L5121" s="16">
        <f>[1]!s_margin_tradingbalance(A5121,"",10000)</f>
        <v>78536.308300000004</v>
      </c>
      <c r="M5121" s="16">
        <f>[1]!s_margin_seclendingbalance(A5121,"",10000)</f>
        <v>543.61080000000004</v>
      </c>
      <c r="N5121" s="17">
        <f>[1]!s_val_ev(A5121,"",100000000)</f>
        <v>160.72767860600001</v>
      </c>
      <c r="O5121" s="17">
        <f>[1]!share_freesharesmv(A5121,"",100000000)</f>
        <v>100.334277899</v>
      </c>
      <c r="P5121" s="17">
        <f ca="1">[1]!s_dq_amount_btin(A5121,TODAY()-1,100000000)</f>
        <v>2.30769059</v>
      </c>
      <c r="Q5121" s="17">
        <f ca="1">[1]!s_dq_turn(A5121,TODAY()-1)</f>
        <v>1.4225976085558449</v>
      </c>
      <c r="R5121" s="2">
        <f>[1]!s_pq_amount(A5121,"20260101","",100000000)</f>
        <v>611.86418550999997</v>
      </c>
      <c r="S5121" s="2">
        <f>[1]!s_pq_avgamount(A5121,"20260101","",100000000)</f>
        <v>5.6134328945871559</v>
      </c>
      <c r="T5121" s="17">
        <f>[1]!s_ipo_dilutedpe(A5121)</f>
        <v>0</v>
      </c>
      <c r="U5121" s="12">
        <f>[1]!s_ipo_collection_total(A5121,100000000)</f>
        <v>1.74</v>
      </c>
      <c r="V5121" s="18">
        <f>[1]!s_val_pe_ttm(A5121,"")</f>
        <v>-14.601347923278809</v>
      </c>
    </row>
    <row r="5122" spans="1:22" x14ac:dyDescent="0.3">
      <c r="A5122" s="12" t="s">
        <v>563</v>
      </c>
      <c r="B5122" s="12" t="s">
        <v>564</v>
      </c>
      <c r="C5122" s="16" t="str">
        <f>[1]!s_info_mkt(A5122)</f>
        <v>北证</v>
      </c>
      <c r="D5122" s="16" t="str">
        <f>[1]!s_ipo_listeddate(A5122)</f>
        <v>2022-12-20</v>
      </c>
      <c r="E5122" s="16" t="str">
        <f>[1]!s_info_industry_csrc2023(A5122,"",3)</f>
        <v>仪器仪表制造业</v>
      </c>
      <c r="F5122" s="16">
        <f>[1]!s_is(A5122,83,"FY","YTD","20251231",1,"",100000000)</f>
        <v>4.0789713800999996</v>
      </c>
      <c r="G5122" s="16">
        <f>[1]!s_is(A5122,83,"FY","YTD","20241231",1,"",100000000)</f>
        <v>3.5680051538000002</v>
      </c>
      <c r="H5122" s="16">
        <f>[1]!s_is(A5122,61,"FY","YTD","20251231",1,"",100000000)</f>
        <v>0.82611652069999997</v>
      </c>
      <c r="I5122" s="16">
        <f>[1]!s_is(A5122,61,"FY","YTD","20241231",1,"",100000000)</f>
        <v>0.77017926459999997</v>
      </c>
      <c r="J5122" s="16">
        <f>[1]!s_fa_roe(A5122,"20251231")</f>
        <v>13.443199999999999</v>
      </c>
      <c r="K5122" s="16">
        <f>[1]!s_stmnote_rdexp(A5122,"20251231",1,10000)</f>
        <v>3509.0157880000002</v>
      </c>
      <c r="L5122" s="16">
        <f>[1]!s_margin_tradingbalance(A5122,"",10000)</f>
        <v>3166.2260999999999</v>
      </c>
      <c r="M5122" s="16">
        <f>[1]!s_margin_seclendingbalance(A5122,"",10000)</f>
        <v>0</v>
      </c>
      <c r="N5122" s="17">
        <f>[1]!s_val_ev(A5122,"",100000000)</f>
        <v>29.688410709199999</v>
      </c>
      <c r="O5122" s="17">
        <f>[1]!share_freesharesmv(A5122,"",100000000)</f>
        <v>10.718633212199999</v>
      </c>
      <c r="P5122" s="17">
        <f ca="1">[1]!s_dq_amount_btin(A5122,TODAY()-1,100000000)</f>
        <v>0.27437094000000001</v>
      </c>
      <c r="Q5122" s="17">
        <f ca="1">[1]!s_dq_turn(A5122,TODAY()-1)</f>
        <v>1.2219281580310983</v>
      </c>
      <c r="R5122" s="2">
        <f>[1]!s_pq_amount(A5122,"20260101","",100000000)</f>
        <v>35.372920270000002</v>
      </c>
      <c r="S5122" s="2">
        <f>[1]!s_pq_avgamount(A5122,"20260101","",100000000)</f>
        <v>0.32452220431192658</v>
      </c>
      <c r="T5122" s="17">
        <f>[1]!s_ipo_dilutedpe(A5122)</f>
        <v>19.34</v>
      </c>
      <c r="U5122" s="12">
        <f>[1]!s_ipo_collection_total(A5122,100000000)</f>
        <v>0.84499999999999997</v>
      </c>
      <c r="V5122" s="18">
        <f>[1]!s_val_pe_ttm(A5122,"")</f>
        <v>37.457206726074219</v>
      </c>
    </row>
    <row r="5123" spans="1:22" x14ac:dyDescent="0.3">
      <c r="A5123" s="12" t="s">
        <v>10336</v>
      </c>
      <c r="B5123" s="12" t="s">
        <v>10337</v>
      </c>
      <c r="C5123" s="16" t="str">
        <f>[1]!s_info_mkt(A5123)</f>
        <v>主板</v>
      </c>
      <c r="D5123" s="16" t="str">
        <f>[1]!s_ipo_listeddate(A5123)</f>
        <v>2018-06-11</v>
      </c>
      <c r="E5123" s="16" t="str">
        <f>[1]!s_info_industry_csrc2023(A5123,"",3)</f>
        <v>生态保护和环境治理业</v>
      </c>
      <c r="F5123" s="16">
        <f>[1]!s_is(A5123,83,"FY","YTD","20251231",1,"",100000000)</f>
        <v>35.335598749100001</v>
      </c>
      <c r="G5123" s="16">
        <f>[1]!s_is(A5123,83,"FY","YTD","20241231",1,"",100000000)</f>
        <v>33.985722726599995</v>
      </c>
      <c r="H5123" s="16">
        <f>[1]!s_is(A5123,61,"FY","YTD","20251231",1,"",100000000)</f>
        <v>6.1750062578999998</v>
      </c>
      <c r="I5123" s="16">
        <f>[1]!s_is(A5123,61,"FY","YTD","20241231",1,"",100000000)</f>
        <v>5.8508214726999999</v>
      </c>
      <c r="J5123" s="16">
        <f>[1]!s_fa_roe(A5123,"20251231")</f>
        <v>7.5678999999999998</v>
      </c>
      <c r="K5123" s="16">
        <f>[1]!s_stmnote_rdexp(A5123,"20251231",1,10000)</f>
        <v>785.00751100000002</v>
      </c>
      <c r="L5123" s="16">
        <f>[1]!s_margin_tradingbalance(A5123,"",10000)</f>
        <v>0</v>
      </c>
      <c r="M5123" s="16">
        <f>[1]!s_margin_seclendingbalance(A5123,"",10000)</f>
        <v>0</v>
      </c>
      <c r="N5123" s="17">
        <f>[1]!s_val_ev(A5123,"",100000000)</f>
        <v>99.021531722865873</v>
      </c>
      <c r="O5123" s="17">
        <f>[1]!share_freesharesmv(A5123,"",100000000)</f>
        <v>23.958323233200002</v>
      </c>
      <c r="P5123" s="17">
        <f ca="1">[1]!s_dq_amount_btin(A5123,TODAY()-1,100000000)</f>
        <v>1.9283174199999999</v>
      </c>
      <c r="Q5123" s="17">
        <f ca="1">[1]!s_dq_turn(A5123,TODAY()-1)</f>
        <v>2.4979602414451985</v>
      </c>
      <c r="R5123" s="2">
        <f>[1]!s_pq_amount(A5123,"20260101","",100000000)</f>
        <v>339.14409482000002</v>
      </c>
      <c r="S5123" s="2">
        <f>[1]!s_pq_avgamount(A5123,"20260101","",100000000)</f>
        <v>3.1114137139449545</v>
      </c>
      <c r="T5123" s="17">
        <f>[1]!s_ipo_dilutedpe(A5123)</f>
        <v>19.559999999999999</v>
      </c>
      <c r="U5123" s="12">
        <f>[1]!s_ipo_collection_total(A5123,100000000)</f>
        <v>3.8229799999999998</v>
      </c>
      <c r="V5123" s="18">
        <f>[1]!s_val_pe_ttm(A5123,"")</f>
        <v>17.259298324584961</v>
      </c>
    </row>
    <row r="5124" spans="1:22" x14ac:dyDescent="0.3">
      <c r="A5124" s="12" t="s">
        <v>10338</v>
      </c>
      <c r="B5124" s="12" t="s">
        <v>10339</v>
      </c>
      <c r="C5124" s="16" t="str">
        <f>[1]!s_info_mkt(A5124)</f>
        <v>创业板</v>
      </c>
      <c r="D5124" s="16" t="str">
        <f>[1]!s_ipo_listeddate(A5124)</f>
        <v>2024-09-04</v>
      </c>
      <c r="E5124" s="16" t="str">
        <f>[1]!s_info_industry_csrc2023(A5124,"",3)</f>
        <v>汽车制造业</v>
      </c>
      <c r="F5124" s="16">
        <f>[1]!s_is(A5124,83,"FY","YTD","20251231",1,"",100000000)</f>
        <v>40.924615012099999</v>
      </c>
      <c r="G5124" s="16">
        <f>[1]!s_is(A5124,83,"FY","YTD","20241231",1,"",100000000)</f>
        <v>19.338425133599998</v>
      </c>
      <c r="H5124" s="16">
        <f>[1]!s_is(A5124,61,"FY","YTD","20251231",1,"",100000000)</f>
        <v>2.1500190244000001</v>
      </c>
      <c r="I5124" s="16">
        <f>[1]!s_is(A5124,61,"FY","YTD","20241231",1,"",100000000)</f>
        <v>0.9460515317</v>
      </c>
      <c r="J5124" s="16">
        <f>[1]!s_fa_roe(A5124,"20251231")</f>
        <v>19.299800000000001</v>
      </c>
      <c r="K5124" s="16">
        <f>[1]!s_stmnote_rdexp(A5124,"20251231",1,10000)</f>
        <v>28437.799357999997</v>
      </c>
      <c r="L5124" s="16">
        <f>[1]!s_margin_tradingbalance(A5124,"",10000)</f>
        <v>34991.1757</v>
      </c>
      <c r="M5124" s="16">
        <f>[1]!s_margin_seclendingbalance(A5124,"",10000)</f>
        <v>0</v>
      </c>
      <c r="N5124" s="17">
        <f>[1]!s_val_ev(A5124,"",100000000)</f>
        <v>96.109843254499992</v>
      </c>
      <c r="O5124" s="17">
        <f>[1]!share_freesharesmv(A5124,"",100000000)</f>
        <v>54.271318319999999</v>
      </c>
      <c r="P5124" s="17">
        <f ca="1">[1]!s_dq_amount_btin(A5124,TODAY()-1,100000000)</f>
        <v>5.2128781899999996</v>
      </c>
      <c r="Q5124" s="17">
        <f ca="1">[1]!s_dq_turn(A5124,TODAY()-1)</f>
        <v>8.3468966401804501</v>
      </c>
      <c r="R5124" s="2">
        <f>[1]!s_pq_amount(A5124,"20260101","",100000000)</f>
        <v>347.05565997999997</v>
      </c>
      <c r="S5124" s="2">
        <f>[1]!s_pq_avgamount(A5124,"20260101","",100000000)</f>
        <v>3.1839968805504584</v>
      </c>
      <c r="T5124" s="17">
        <f>[1]!s_ipo_dilutedpe(A5124)</f>
        <v>16.82</v>
      </c>
      <c r="U5124" s="12">
        <f>[1]!s_ipo_collection_total(A5124,100000000)</f>
        <v>3.8855100199999999</v>
      </c>
      <c r="V5124" s="18">
        <f>[1]!s_val_pe_ttm(A5124,"")</f>
        <v>35.296680450439453</v>
      </c>
    </row>
    <row r="5125" spans="1:22" x14ac:dyDescent="0.3">
      <c r="A5125" s="12" t="s">
        <v>10340</v>
      </c>
      <c r="B5125" s="12" t="s">
        <v>10341</v>
      </c>
      <c r="C5125" s="16" t="str">
        <f>[1]!s_info_mkt(A5125)</f>
        <v>主板</v>
      </c>
      <c r="D5125" s="16" t="str">
        <f>[1]!s_ipo_listeddate(A5125)</f>
        <v>2018-10-19</v>
      </c>
      <c r="E5125" s="16" t="str">
        <f>[1]!s_info_industry_csrc2023(A5125,"",3)</f>
        <v>资本市场服务</v>
      </c>
      <c r="F5125" s="16">
        <f>[1]!s_is(A5125,83,"FY","YTD","20251231",1,"",100000000)</f>
        <v>28.5372615914</v>
      </c>
      <c r="G5125" s="16">
        <f>[1]!s_is(A5125,83,"FY","YTD","20241231",1,"",100000000)</f>
        <v>26.9978383441</v>
      </c>
      <c r="H5125" s="16">
        <f>[1]!s_is(A5125,61,"FY","YTD","20251231",1,"",100000000)</f>
        <v>1.5583126946000001</v>
      </c>
      <c r="I5125" s="16">
        <f>[1]!s_is(A5125,61,"FY","YTD","20241231",1,"",100000000)</f>
        <v>-0.29709077340000001</v>
      </c>
      <c r="J5125" s="16">
        <f>[1]!s_fa_roe(A5125,"20251231")</f>
        <v>0.61339999999999995</v>
      </c>
      <c r="K5125" s="16">
        <f>[1]!s_stmnote_rdexp(A5125,"20251231",1,10000)</f>
        <v>2082.1888450000001</v>
      </c>
      <c r="L5125" s="16">
        <f>[1]!s_margin_tradingbalance(A5125,"",10000)</f>
        <v>159054.57509999999</v>
      </c>
      <c r="M5125" s="16">
        <f>[1]!s_margin_seclendingbalance(A5125,"",10000)</f>
        <v>1114.8572999999999</v>
      </c>
      <c r="N5125" s="17">
        <f>[1]!s_val_ev(A5125,"",100000000)</f>
        <v>319.34533191779997</v>
      </c>
      <c r="O5125" s="17">
        <f>[1]!share_freesharesmv(A5125,"",100000000)</f>
        <v>204.74592879190001</v>
      </c>
      <c r="P5125" s="17">
        <f ca="1">[1]!s_dq_amount_btin(A5125,TODAY()-1,100000000)</f>
        <v>4.2721211600000002</v>
      </c>
      <c r="Q5125" s="17">
        <f ca="1">[1]!s_dq_turn(A5125,TODAY()-1)</f>
        <v>1.5435213391499258</v>
      </c>
      <c r="R5125" s="2">
        <f>[1]!s_pq_amount(A5125,"20260101","",100000000)</f>
        <v>607.27115684</v>
      </c>
      <c r="S5125" s="2">
        <f>[1]!s_pq_avgamount(A5125,"20260101","",100000000)</f>
        <v>5.5712950168807343</v>
      </c>
      <c r="T5125" s="17">
        <f>[1]!s_ipo_dilutedpe(A5125)</f>
        <v>22.86</v>
      </c>
      <c r="U5125" s="12">
        <f>[1]!s_ipo_collection_total(A5125,100000000)</f>
        <v>9.2721999999999998</v>
      </c>
      <c r="V5125" s="18">
        <f>[1]!s_val_pe_ttm(A5125,"")</f>
        <v>242.1181640625</v>
      </c>
    </row>
    <row r="5126" spans="1:22" x14ac:dyDescent="0.3">
      <c r="A5126" s="12" t="s">
        <v>10342</v>
      </c>
      <c r="B5126" s="12" t="s">
        <v>10343</v>
      </c>
      <c r="C5126" s="16" t="str">
        <f>[1]!s_info_mkt(A5126)</f>
        <v>主板</v>
      </c>
      <c r="D5126" s="16" t="str">
        <f>[1]!s_ipo_listeddate(A5126)</f>
        <v>2005-05-31</v>
      </c>
      <c r="E5126" s="16" t="str">
        <f>[1]!s_info_industry_csrc2023(A5126,"",3)</f>
        <v>建筑装饰、装修和其他建筑业</v>
      </c>
      <c r="F5126" s="16">
        <f>[1]!s_is(A5126,83,"FY","YTD","20251231",1,"",100000000)</f>
        <v>6.5862985713999995</v>
      </c>
      <c r="G5126" s="16">
        <f>[1]!s_is(A5126,83,"FY","YTD","20241231",1,"",100000000)</f>
        <v>21.118209894</v>
      </c>
      <c r="H5126" s="16">
        <f>[1]!s_is(A5126,61,"FY","YTD","20251231",1,"",100000000)</f>
        <v>0.59208117240000002</v>
      </c>
      <c r="I5126" s="16">
        <f>[1]!s_is(A5126,61,"FY","YTD","20241231",1,"",100000000)</f>
        <v>-7.4229933508000006</v>
      </c>
      <c r="J5126" s="16">
        <f>[1]!s_fa_roe(A5126,"20251231")</f>
        <v>265.10849999999999</v>
      </c>
      <c r="K5126" s="16">
        <f>[1]!s_stmnote_rdexp(A5126,"20251231",1,10000)</f>
        <v>0</v>
      </c>
      <c r="L5126" s="16">
        <f>[1]!s_margin_tradingbalance(A5126,"",10000)</f>
        <v>16246.448</v>
      </c>
      <c r="M5126" s="16">
        <f>[1]!s_margin_seclendingbalance(A5126,"",10000)</f>
        <v>0</v>
      </c>
      <c r="N5126" s="17">
        <f>[1]!s_val_ev(A5126,"",100000000)</f>
        <v>68.686065792899996</v>
      </c>
      <c r="O5126" s="17">
        <f>[1]!share_freesharesmv(A5126,"",100000000)</f>
        <v>46.764013644599999</v>
      </c>
      <c r="P5126" s="17">
        <f ca="1">[1]!s_dq_amount_btin(A5126,TODAY()-1,100000000)</f>
        <v>2.3391201000000001</v>
      </c>
      <c r="Q5126" s="17">
        <f ca="1">[1]!s_dq_turn(A5126,TODAY()-1)</f>
        <v>3.3643350149642002</v>
      </c>
      <c r="R5126" s="2">
        <f>[1]!s_pq_amount(A5126,"20260101","",100000000)</f>
        <v>164.76978412</v>
      </c>
      <c r="S5126" s="2">
        <f>[1]!s_pq_avgamount(A5126,"20260101","",100000000)</f>
        <v>1.5256461492592595</v>
      </c>
      <c r="T5126" s="17">
        <f>[1]!s_ipo_dilutedpe(A5126)</f>
        <v>20.48</v>
      </c>
      <c r="U5126" s="12">
        <f>[1]!s_ipo_collection_total(A5126,100000000)</f>
        <v>4.3860000000000001</v>
      </c>
      <c r="V5126" s="18">
        <f>[1]!s_val_pe_ttm(A5126,"")</f>
        <v>103.73207855224609</v>
      </c>
    </row>
    <row r="5127" spans="1:22" x14ac:dyDescent="0.3">
      <c r="A5127" s="12" t="s">
        <v>10344</v>
      </c>
      <c r="B5127" s="12" t="s">
        <v>10345</v>
      </c>
      <c r="C5127" s="16" t="str">
        <f>[1]!s_info_mkt(A5127)</f>
        <v>主板</v>
      </c>
      <c r="D5127" s="16" t="str">
        <f>[1]!s_ipo_listeddate(A5127)</f>
        <v>2002-10-10</v>
      </c>
      <c r="E5127" s="16" t="str">
        <f>[1]!s_info_industry_csrc2023(A5127,"",3)</f>
        <v>专用设备制造业</v>
      </c>
      <c r="F5127" s="16">
        <f>[1]!s_is(A5127,83,"FY","YTD","20251231",1,"",100000000)</f>
        <v>173.894702</v>
      </c>
      <c r="G5127" s="16">
        <f>[1]!s_is(A5127,83,"FY","YTD","20241231",1,"",100000000)</f>
        <v>126.002619</v>
      </c>
      <c r="H5127" s="16">
        <f>[1]!s_is(A5127,61,"FY","YTD","20251231",1,"",100000000)</f>
        <v>13.088634000000001</v>
      </c>
      <c r="I5127" s="16">
        <f>[1]!s_is(A5127,61,"FY","YTD","20241231",1,"",100000000)</f>
        <v>10.063117999999999</v>
      </c>
      <c r="J5127" s="16">
        <f>[1]!s_fa_roe(A5127,"20251231")</f>
        <v>10.874700000000001</v>
      </c>
      <c r="K5127" s="16">
        <f>[1]!s_stmnote_rdexp(A5127,"20251231",1,10000)</f>
        <v>39026.54</v>
      </c>
      <c r="L5127" s="16">
        <f>[1]!s_margin_tradingbalance(A5127,"",10000)</f>
        <v>42679.848599999998</v>
      </c>
      <c r="M5127" s="16">
        <f>[1]!s_margin_seclendingbalance(A5127,"",10000)</f>
        <v>196.4248</v>
      </c>
      <c r="N5127" s="17">
        <f>[1]!s_val_ev(A5127,"",100000000)</f>
        <v>287.58437874874357</v>
      </c>
      <c r="O5127" s="17">
        <f>[1]!share_freesharesmv(A5127,"",100000000)</f>
        <v>164.67600746960002</v>
      </c>
      <c r="P5127" s="17">
        <f ca="1">[1]!s_dq_amount_btin(A5127,TODAY()-1,100000000)</f>
        <v>3.7455902600000002</v>
      </c>
      <c r="Q5127" s="17">
        <f ca="1">[1]!s_dq_turn(A5127,TODAY()-1)</f>
        <v>1.2861369660289648</v>
      </c>
      <c r="R5127" s="2">
        <f>[1]!s_pq_amount(A5127,"20260101","",100000000)</f>
        <v>562.76262309000003</v>
      </c>
      <c r="S5127" s="2">
        <f>[1]!s_pq_avgamount(A5127,"20260101","",100000000)</f>
        <v>5.6844709403030302</v>
      </c>
      <c r="T5127" s="17">
        <f>[1]!s_ipo_dilutedpe(A5127)</f>
        <v>20</v>
      </c>
      <c r="U5127" s="12">
        <f>[1]!s_ipo_collection_total(A5127,100000000)</f>
        <v>2.84</v>
      </c>
      <c r="V5127" s="18">
        <f>[1]!s_val_pe_ttm(A5127,"")</f>
        <v>18.527393341064453</v>
      </c>
    </row>
    <row r="5128" spans="1:22" x14ac:dyDescent="0.3">
      <c r="A5128" s="12" t="s">
        <v>10346</v>
      </c>
      <c r="B5128" s="12" t="s">
        <v>10347</v>
      </c>
      <c r="C5128" s="16" t="str">
        <f>[1]!s_info_mkt(A5128)</f>
        <v>主板</v>
      </c>
      <c r="D5128" s="16" t="str">
        <f>[1]!s_ipo_listeddate(A5128)</f>
        <v>2020-09-28</v>
      </c>
      <c r="E5128" s="16" t="str">
        <f>[1]!s_info_industry_csrc2023(A5128,"",3)</f>
        <v>计算机、通信和其他电子设备制造业</v>
      </c>
      <c r="F5128" s="16">
        <f>[1]!s_is(A5128,83,"FY","YTD","20251231",1,"",100000000)</f>
        <v>23.742683002700002</v>
      </c>
      <c r="G5128" s="16">
        <f>[1]!s_is(A5128,83,"FY","YTD","20241231",1,"",100000000)</f>
        <v>20.273476313900002</v>
      </c>
      <c r="H5128" s="16">
        <f>[1]!s_is(A5128,61,"FY","YTD","20251231",1,"",100000000)</f>
        <v>0.22197465920000001</v>
      </c>
      <c r="I5128" s="16">
        <f>[1]!s_is(A5128,61,"FY","YTD","20241231",1,"",100000000)</f>
        <v>0.5598406963</v>
      </c>
      <c r="J5128" s="16">
        <f>[1]!s_fa_roe(A5128,"20251231")</f>
        <v>1.6887000000000001</v>
      </c>
      <c r="K5128" s="16">
        <f>[1]!s_stmnote_rdexp(A5128,"20251231",1,10000)</f>
        <v>13153.93641</v>
      </c>
      <c r="L5128" s="16">
        <f>[1]!s_margin_tradingbalance(A5128,"",10000)</f>
        <v>0</v>
      </c>
      <c r="M5128" s="16">
        <f>[1]!s_margin_seclendingbalance(A5128,"",10000)</f>
        <v>0</v>
      </c>
      <c r="N5128" s="17">
        <f>[1]!s_val_ev(A5128,"",100000000)</f>
        <v>42.371168814499995</v>
      </c>
      <c r="O5128" s="17">
        <f>[1]!share_freesharesmv(A5128,"",100000000)</f>
        <v>13.784189679500001</v>
      </c>
      <c r="P5128" s="17">
        <f ca="1">[1]!s_dq_amount_btin(A5128,TODAY()-1,100000000)</f>
        <v>1.1916894</v>
      </c>
      <c r="Q5128" s="17">
        <f ca="1">[1]!s_dq_turn(A5128,TODAY()-1)</f>
        <v>3.1878878443267333</v>
      </c>
      <c r="R5128" s="2">
        <f>[1]!s_pq_amount(A5128,"20260101","",100000000)</f>
        <v>84.940100920000006</v>
      </c>
      <c r="S5128" s="2">
        <f>[1]!s_pq_avgamount(A5128,"20260101","",100000000)</f>
        <v>0.7792669809174313</v>
      </c>
      <c r="T5128" s="17">
        <f>[1]!s_ipo_dilutedpe(A5128)</f>
        <v>22.98</v>
      </c>
      <c r="U5128" s="12">
        <f>[1]!s_ipo_collection_total(A5128,100000000)</f>
        <v>5.8369576404999997</v>
      </c>
      <c r="V5128" s="18">
        <f>[1]!s_val_pe_ttm(A5128,"")</f>
        <v>-248.10769653320313</v>
      </c>
    </row>
    <row r="5129" spans="1:22" x14ac:dyDescent="0.3">
      <c r="A5129" s="12" t="s">
        <v>565</v>
      </c>
      <c r="B5129" s="12" t="s">
        <v>566</v>
      </c>
      <c r="C5129" s="16" t="str">
        <f>[1]!s_info_mkt(A5129)</f>
        <v>北证</v>
      </c>
      <c r="D5129" s="16" t="str">
        <f>[1]!s_ipo_listeddate(A5129)</f>
        <v>2022-07-12</v>
      </c>
      <c r="E5129" s="16" t="str">
        <f>[1]!s_info_industry_csrc2023(A5129,"",3)</f>
        <v>电气机械和器材制造业</v>
      </c>
      <c r="F5129" s="16">
        <f>[1]!s_is(A5129,83,"FY","YTD","20251231",1,"",100000000)</f>
        <v>22.748476500199999</v>
      </c>
      <c r="G5129" s="16">
        <f>[1]!s_is(A5129,83,"FY","YTD","20241231",1,"",100000000)</f>
        <v>20.076103172899998</v>
      </c>
      <c r="H5129" s="16">
        <f>[1]!s_is(A5129,61,"FY","YTD","20251231",1,"",100000000)</f>
        <v>0.16282414910000001</v>
      </c>
      <c r="I5129" s="16">
        <f>[1]!s_is(A5129,61,"FY","YTD","20241231",1,"",100000000)</f>
        <v>0.24071745159999999</v>
      </c>
      <c r="J5129" s="16">
        <f>[1]!s_fa_roe(A5129,"20251231")</f>
        <v>1.9339999999999999</v>
      </c>
      <c r="K5129" s="16">
        <f>[1]!s_stmnote_rdexp(A5129,"20251231",1,10000)</f>
        <v>7900.4658469999995</v>
      </c>
      <c r="L5129" s="16">
        <f>[1]!s_margin_tradingbalance(A5129,"",10000)</f>
        <v>4038.5911999999998</v>
      </c>
      <c r="M5129" s="16">
        <f>[1]!s_margin_seclendingbalance(A5129,"",10000)</f>
        <v>0</v>
      </c>
      <c r="N5129" s="17">
        <f>[1]!s_val_ev(A5129,"",100000000)</f>
        <v>13.224959999999999</v>
      </c>
      <c r="O5129" s="17">
        <f>[1]!share_freesharesmv(A5129,"",100000000)</f>
        <v>6.0637548927999996</v>
      </c>
      <c r="P5129" s="17">
        <f ca="1">[1]!s_dq_amount_btin(A5129,TODAY()-1,100000000)</f>
        <v>0.13916182999999999</v>
      </c>
      <c r="Q5129" s="17">
        <f ca="1">[1]!s_dq_turn(A5129,TODAY()-1)</f>
        <v>1.7450691235267801</v>
      </c>
      <c r="R5129" s="2">
        <f>[1]!s_pq_amount(A5129,"20260101","",100000000)</f>
        <v>38.00722141</v>
      </c>
      <c r="S5129" s="2">
        <f>[1]!s_pq_avgamount(A5129,"20260101","",100000000)</f>
        <v>0.34869010467889905</v>
      </c>
      <c r="T5129" s="17">
        <f>[1]!s_ipo_dilutedpe(A5129)</f>
        <v>14.88</v>
      </c>
      <c r="U5129" s="12">
        <f>[1]!s_ipo_collection_total(A5129,100000000)</f>
        <v>2.006666681</v>
      </c>
      <c r="V5129" s="18">
        <f>[1]!s_val_pe_ttm(A5129,"")</f>
        <v>64.751289367675781</v>
      </c>
    </row>
    <row r="5130" spans="1:22" x14ac:dyDescent="0.3">
      <c r="A5130" s="12" t="s">
        <v>567</v>
      </c>
      <c r="B5130" s="12" t="s">
        <v>568</v>
      </c>
      <c r="C5130" s="16" t="str">
        <f>[1]!s_info_mkt(A5130)</f>
        <v>北证</v>
      </c>
      <c r="D5130" s="16" t="str">
        <f>[1]!s_ipo_listeddate(A5130)</f>
        <v>2022-08-22</v>
      </c>
      <c r="E5130" s="16" t="str">
        <f>[1]!s_info_industry_csrc2023(A5130,"",3)</f>
        <v>通用设备制造业</v>
      </c>
      <c r="F5130" s="16">
        <f>[1]!s_is(A5130,83,"FY","YTD","20251231",1,"",100000000)</f>
        <v>3.0845377787000001</v>
      </c>
      <c r="G5130" s="16">
        <f>[1]!s_is(A5130,83,"FY","YTD","20241231",1,"",100000000)</f>
        <v>2.7129399486999999</v>
      </c>
      <c r="H5130" s="16">
        <f>[1]!s_is(A5130,61,"FY","YTD","20251231",1,"",100000000)</f>
        <v>0.47098139820000001</v>
      </c>
      <c r="I5130" s="16">
        <f>[1]!s_is(A5130,61,"FY","YTD","20241231",1,"",100000000)</f>
        <v>0.33997790389999999</v>
      </c>
      <c r="J5130" s="16">
        <f>[1]!s_fa_roe(A5130,"20251231")</f>
        <v>15.7791</v>
      </c>
      <c r="K5130" s="16">
        <f>[1]!s_stmnote_rdexp(A5130,"20251231",1,10000)</f>
        <v>1377.6732730000001</v>
      </c>
      <c r="L5130" s="16">
        <f>[1]!s_margin_tradingbalance(A5130,"",10000)</f>
        <v>521.14490000000001</v>
      </c>
      <c r="M5130" s="16">
        <f>[1]!s_margin_seclendingbalance(A5130,"",10000)</f>
        <v>0</v>
      </c>
      <c r="N5130" s="17">
        <f>[1]!s_val_ev(A5130,"",100000000)</f>
        <v>11.3880004745</v>
      </c>
      <c r="O5130" s="17">
        <f>[1]!share_freesharesmv(A5130,"",100000000)</f>
        <v>3.3656573495999997</v>
      </c>
      <c r="P5130" s="17">
        <f ca="1">[1]!s_dq_amount_btin(A5130,TODAY()-1,100000000)</f>
        <v>0.1004683</v>
      </c>
      <c r="Q5130" s="17">
        <f ca="1">[1]!s_dq_turn(A5130,TODAY()-1)</f>
        <v>1.6755520165721498</v>
      </c>
      <c r="R5130" s="2">
        <f>[1]!s_pq_amount(A5130,"20260101","",100000000)</f>
        <v>21.78085828</v>
      </c>
      <c r="S5130" s="2">
        <f>[1]!s_pq_avgamount(A5130,"20260101","",100000000)</f>
        <v>0.19982438788990825</v>
      </c>
      <c r="T5130" s="17">
        <f>[1]!s_ipo_dilutedpe(A5130)</f>
        <v>16.82</v>
      </c>
      <c r="U5130" s="12">
        <f>[1]!s_ipo_collection_total(A5130,100000000)</f>
        <v>1.56</v>
      </c>
      <c r="V5130" s="18">
        <f>[1]!s_val_pe_ttm(A5130,"")</f>
        <v>24.488607406616211</v>
      </c>
    </row>
    <row r="5131" spans="1:22" x14ac:dyDescent="0.3">
      <c r="A5131" s="12" t="s">
        <v>10348</v>
      </c>
      <c r="B5131" s="12" t="s">
        <v>10349</v>
      </c>
      <c r="C5131" s="16" t="str">
        <f>[1]!s_info_mkt(A5131)</f>
        <v>主板</v>
      </c>
      <c r="D5131" s="16" t="str">
        <f>[1]!s_ipo_listeddate(A5131)</f>
        <v>2020-09-14</v>
      </c>
      <c r="E5131" s="16" t="str">
        <f>[1]!s_info_industry_csrc2023(A5131,"",3)</f>
        <v>农副食品加工业</v>
      </c>
      <c r="F5131" s="16">
        <f>[1]!s_is(A5131,83,"FY","YTD","20251231",1,"",100000000)</f>
        <v>24.427939277100002</v>
      </c>
      <c r="G5131" s="16">
        <f>[1]!s_is(A5131,83,"FY","YTD","20241231",1,"",100000000)</f>
        <v>24.1193730245</v>
      </c>
      <c r="H5131" s="16">
        <f>[1]!s_is(A5131,61,"FY","YTD","20251231",1,"",100000000)</f>
        <v>2.4273659884000001</v>
      </c>
      <c r="I5131" s="16">
        <f>[1]!s_is(A5131,61,"FY","YTD","20241231",1,"",100000000)</f>
        <v>2.9132629262999998</v>
      </c>
      <c r="J5131" s="16">
        <f>[1]!s_fa_roe(A5131,"20251231")</f>
        <v>17.195799999999998</v>
      </c>
      <c r="K5131" s="16">
        <f>[1]!s_stmnote_rdexp(A5131,"20251231",1,10000)</f>
        <v>5153.6446229999992</v>
      </c>
      <c r="L5131" s="16">
        <f>[1]!s_margin_tradingbalance(A5131,"",10000)</f>
        <v>0</v>
      </c>
      <c r="M5131" s="16">
        <f>[1]!s_margin_seclendingbalance(A5131,"",10000)</f>
        <v>0</v>
      </c>
      <c r="N5131" s="17">
        <f>[1]!s_val_ev(A5131,"",100000000)</f>
        <v>43.73673342299999</v>
      </c>
      <c r="O5131" s="17">
        <f>[1]!share_freesharesmv(A5131,"",100000000)</f>
        <v>22.190561281000001</v>
      </c>
      <c r="P5131" s="17">
        <f ca="1">[1]!s_dq_amount_btin(A5131,TODAY()-1,100000000)</f>
        <v>0.68528113000000002</v>
      </c>
      <c r="Q5131" s="17">
        <f ca="1">[1]!s_dq_turn(A5131,TODAY()-1)</f>
        <v>2.2635176013189242</v>
      </c>
      <c r="R5131" s="2">
        <f>[1]!s_pq_amount(A5131,"20260101","",100000000)</f>
        <v>55.24667719</v>
      </c>
      <c r="S5131" s="2">
        <f>[1]!s_pq_avgamount(A5131,"20260101","",100000000)</f>
        <v>0.50685024944954127</v>
      </c>
      <c r="T5131" s="17">
        <f>[1]!s_ipo_dilutedpe(A5131)</f>
        <v>22.71</v>
      </c>
      <c r="U5131" s="12">
        <f>[1]!s_ipo_collection_total(A5131,100000000)</f>
        <v>2.008502</v>
      </c>
      <c r="V5131" s="18">
        <f>[1]!s_val_pe_ttm(A5131,"")</f>
        <v>17.747770309448242</v>
      </c>
    </row>
    <row r="5132" spans="1:22" x14ac:dyDescent="0.3">
      <c r="A5132" s="12" t="s">
        <v>10350</v>
      </c>
      <c r="B5132" s="12" t="s">
        <v>10351</v>
      </c>
      <c r="C5132" s="16" t="str">
        <f>[1]!s_info_mkt(A5132)</f>
        <v>创业板</v>
      </c>
      <c r="D5132" s="16" t="str">
        <f>[1]!s_ipo_listeddate(A5132)</f>
        <v>2020-11-18</v>
      </c>
      <c r="E5132" s="16" t="str">
        <f>[1]!s_info_industry_csrc2023(A5132,"",3)</f>
        <v>电气机械和器材制造业</v>
      </c>
      <c r="F5132" s="16">
        <f>[1]!s_is(A5132,83,"FY","YTD","20251231",1,"",100000000)</f>
        <v>10.3712899114</v>
      </c>
      <c r="G5132" s="16">
        <f>[1]!s_is(A5132,83,"FY","YTD","20241231",1,"",100000000)</f>
        <v>11.611001931600001</v>
      </c>
      <c r="H5132" s="16">
        <f>[1]!s_is(A5132,61,"FY","YTD","20251231",1,"",100000000)</f>
        <v>0.47839820750000001</v>
      </c>
      <c r="I5132" s="16">
        <f>[1]!s_is(A5132,61,"FY","YTD","20241231",1,"",100000000)</f>
        <v>0.85077012419999998</v>
      </c>
      <c r="J5132" s="16">
        <f>[1]!s_fa_roe(A5132,"20251231")</f>
        <v>6.1752000000000002</v>
      </c>
      <c r="K5132" s="16">
        <f>[1]!s_stmnote_rdexp(A5132,"20251231",1,10000)</f>
        <v>3932.6329229999997</v>
      </c>
      <c r="L5132" s="16">
        <f>[1]!s_margin_tradingbalance(A5132,"",10000)</f>
        <v>11663.857900000001</v>
      </c>
      <c r="M5132" s="16">
        <f>[1]!s_margin_seclendingbalance(A5132,"",10000)</f>
        <v>42.789299999999997</v>
      </c>
      <c r="N5132" s="17">
        <f>[1]!s_val_ev(A5132,"",100000000)</f>
        <v>42.297600000000003</v>
      </c>
      <c r="O5132" s="17">
        <f>[1]!share_freesharesmv(A5132,"",100000000)</f>
        <v>16.284576000000001</v>
      </c>
      <c r="P5132" s="17">
        <f ca="1">[1]!s_dq_amount_btin(A5132,TODAY()-1,100000000)</f>
        <v>2.1516213999999998</v>
      </c>
      <c r="Q5132" s="17">
        <f ca="1">[1]!s_dq_turn(A5132,TODAY()-1)</f>
        <v>5.0326843749999997</v>
      </c>
      <c r="R5132" s="2">
        <f>[1]!s_pq_amount(A5132,"20260101","",100000000)</f>
        <v>125.46072809</v>
      </c>
      <c r="S5132" s="2">
        <f>[1]!s_pq_avgamount(A5132,"20260101","",100000000)</f>
        <v>1.1510158540366973</v>
      </c>
      <c r="T5132" s="17">
        <f>[1]!s_ipo_dilutedpe(A5132)</f>
        <v>30.3</v>
      </c>
      <c r="U5132" s="12">
        <f>[1]!s_ipo_collection_total(A5132,100000000)</f>
        <v>3.4319999999999999</v>
      </c>
      <c r="V5132" s="18">
        <f>[1]!s_val_pe_ttm(A5132,"")</f>
        <v>99.128829956054688</v>
      </c>
    </row>
    <row r="5133" spans="1:22" x14ac:dyDescent="0.3">
      <c r="A5133" s="12" t="s">
        <v>10352</v>
      </c>
      <c r="B5133" s="12" t="s">
        <v>10353</v>
      </c>
      <c r="C5133" s="16" t="str">
        <f>[1]!s_info_mkt(A5133)</f>
        <v>主板</v>
      </c>
      <c r="D5133" s="16" t="str">
        <f>[1]!s_ipo_listeddate(A5133)</f>
        <v>2000-07-20</v>
      </c>
      <c r="E5133" s="16" t="str">
        <f>[1]!s_info_industry_csrc2023(A5133,"",3)</f>
        <v>电气机械和器材制造业</v>
      </c>
      <c r="F5133" s="16">
        <f>[1]!s_is(A5133,83,"FY","YTD","20251231",1,"",100000000)</f>
        <v>26.683661596700002</v>
      </c>
      <c r="G5133" s="16">
        <f>[1]!s_is(A5133,83,"FY","YTD","20241231",1,"",100000000)</f>
        <v>31.760325964699998</v>
      </c>
      <c r="H5133" s="16">
        <f>[1]!s_is(A5133,61,"FY","YTD","20251231",1,"",100000000)</f>
        <v>1.8855780550000001</v>
      </c>
      <c r="I5133" s="16">
        <f>[1]!s_is(A5133,61,"FY","YTD","20241231",1,"",100000000)</f>
        <v>2.0301947863000001</v>
      </c>
      <c r="J5133" s="16">
        <f>[1]!s_fa_roe(A5133,"20251231")</f>
        <v>5.343</v>
      </c>
      <c r="K5133" s="16">
        <f>[1]!s_stmnote_rdexp(A5133,"20251231",1,10000)</f>
        <v>8241.2329090000003</v>
      </c>
      <c r="L5133" s="16">
        <f>[1]!s_margin_tradingbalance(A5133,"",10000)</f>
        <v>20037.831099999999</v>
      </c>
      <c r="M5133" s="16">
        <f>[1]!s_margin_seclendingbalance(A5133,"",10000)</f>
        <v>37.548000000000002</v>
      </c>
      <c r="N5133" s="17">
        <f>[1]!s_val_ev(A5133,"",100000000)</f>
        <v>42.054168429000001</v>
      </c>
      <c r="O5133" s="17">
        <f>[1]!share_freesharesmv(A5133,"",100000000)</f>
        <v>22.433327720999998</v>
      </c>
      <c r="P5133" s="17">
        <f ca="1">[1]!s_dq_amount_btin(A5133,TODAY()-1,100000000)</f>
        <v>0.60193200000000002</v>
      </c>
      <c r="Q5133" s="17">
        <f ca="1">[1]!s_dq_turn(A5133,TODAY()-1)</f>
        <v>1.4153445953993709</v>
      </c>
      <c r="R5133" s="2">
        <f>[1]!s_pq_amount(A5133,"20260101","",100000000)</f>
        <v>100.74481917999999</v>
      </c>
      <c r="S5133" s="2">
        <f>[1]!s_pq_avgamount(A5133,"20260101","",100000000)</f>
        <v>0.92426439614678901</v>
      </c>
      <c r="T5133" s="17">
        <f>[1]!s_ipo_dilutedpe(A5133)</f>
        <v>37.6</v>
      </c>
      <c r="U5133" s="12">
        <f>[1]!s_ipo_collection_total(A5133,100000000)</f>
        <v>3.7919999999999998</v>
      </c>
      <c r="V5133" s="18">
        <f>[1]!s_val_pe_ttm(A5133,"")</f>
        <v>30.917974472045898</v>
      </c>
    </row>
    <row r="5134" spans="1:22" x14ac:dyDescent="0.3">
      <c r="A5134" s="12" t="s">
        <v>10354</v>
      </c>
      <c r="B5134" s="12" t="s">
        <v>10355</v>
      </c>
      <c r="C5134" s="16" t="str">
        <f>[1]!s_info_mkt(A5134)</f>
        <v>主板</v>
      </c>
      <c r="D5134" s="16" t="str">
        <f>[1]!s_ipo_listeddate(A5134)</f>
        <v>1992-09-10</v>
      </c>
      <c r="E5134" s="16" t="str">
        <f>[1]!s_info_industry_csrc2023(A5134,"",3)</f>
        <v>金属制品业</v>
      </c>
      <c r="F5134" s="16">
        <f>[1]!s_is(A5134,83,"FY","YTD","20251231",1,"",100000000)</f>
        <v>6.1692033233000005</v>
      </c>
      <c r="G5134" s="16">
        <f>[1]!s_is(A5134,83,"FY","YTD","20241231",1,"",100000000)</f>
        <v>1.8882590028999999</v>
      </c>
      <c r="H5134" s="16">
        <f>[1]!s_is(A5134,61,"FY","YTD","20251231",1,"",100000000)</f>
        <v>-4.4753722300000007E-2</v>
      </c>
      <c r="I5134" s="16">
        <f>[1]!s_is(A5134,61,"FY","YTD","20241231",1,"",100000000)</f>
        <v>8.75702493E-2</v>
      </c>
      <c r="J5134" s="16">
        <f>[1]!s_fa_roe(A5134,"20251231")</f>
        <v>-0.61539999999999995</v>
      </c>
      <c r="K5134" s="16">
        <f>[1]!s_stmnote_rdexp(A5134,"20251231",1,10000)</f>
        <v>2404.4843430000001</v>
      </c>
      <c r="L5134" s="16">
        <f>[1]!s_margin_tradingbalance(A5134,"",10000)</f>
        <v>0</v>
      </c>
      <c r="M5134" s="16">
        <f>[1]!s_margin_seclendingbalance(A5134,"",10000)</f>
        <v>0</v>
      </c>
      <c r="N5134" s="17">
        <f>[1]!s_val_ev(A5134,"",100000000)</f>
        <v>23.848521277000003</v>
      </c>
      <c r="O5134" s="17">
        <f>[1]!share_freesharesmv(A5134,"",100000000)</f>
        <v>16.658450011000003</v>
      </c>
      <c r="P5134" s="17">
        <f ca="1">[1]!s_dq_amount_btin(A5134,TODAY()-1,100000000)</f>
        <v>0.95491607999999994</v>
      </c>
      <c r="Q5134" s="17">
        <f ca="1">[1]!s_dq_turn(A5134,TODAY()-1)</f>
        <v>3.9768562550814912</v>
      </c>
      <c r="R5134" s="2">
        <f>[1]!s_pq_amount(A5134,"20260101","",100000000)</f>
        <v>55.723872710000002</v>
      </c>
      <c r="S5134" s="2">
        <f>[1]!s_pq_avgamount(A5134,"20260101","",100000000)</f>
        <v>0.51122818999999997</v>
      </c>
      <c r="T5134" s="17">
        <f>[1]!s_ipo_dilutedpe(A5134)</f>
        <v>0</v>
      </c>
      <c r="U5134" s="12">
        <f>[1]!s_ipo_collection_total(A5134,100000000)</f>
        <v>0.33</v>
      </c>
      <c r="V5134" s="18">
        <f>[1]!s_val_pe_ttm(A5134,"")</f>
        <v>-171.63314819335938</v>
      </c>
    </row>
    <row r="5135" spans="1:22" x14ac:dyDescent="0.3">
      <c r="A5135" s="12" t="s">
        <v>10356</v>
      </c>
      <c r="B5135" s="12" t="s">
        <v>10357</v>
      </c>
      <c r="C5135" s="16" t="str">
        <f>[1]!s_info_mkt(A5135)</f>
        <v>主板</v>
      </c>
      <c r="D5135" s="16" t="str">
        <f>[1]!s_ipo_listeddate(A5135)</f>
        <v>1997-01-31</v>
      </c>
      <c r="E5135" s="16" t="str">
        <f>[1]!s_info_industry_csrc2023(A5135,"",3)</f>
        <v>化学原料和化学制品制造业</v>
      </c>
      <c r="F5135" s="16">
        <f>[1]!s_is(A5135,83,"FY","YTD","20251231",1,"",100000000)</f>
        <v>120.7466669416</v>
      </c>
      <c r="G5135" s="16">
        <f>[1]!s_is(A5135,83,"FY","YTD","20241231",1,"",100000000)</f>
        <v>132.63919340430002</v>
      </c>
      <c r="H5135" s="16">
        <f>[1]!s_is(A5135,61,"FY","YTD","20251231",1,"",100000000)</f>
        <v>9.421695089</v>
      </c>
      <c r="I5135" s="16">
        <f>[1]!s_is(A5135,61,"FY","YTD","20241231",1,"",100000000)</f>
        <v>18.111951277100001</v>
      </c>
      <c r="J5135" s="16">
        <f>[1]!s_fa_roe(A5135,"20251231")</f>
        <v>6.9642999999999997</v>
      </c>
      <c r="K5135" s="16">
        <f>[1]!s_stmnote_rdexp(A5135,"20251231",1,10000)</f>
        <v>9774.5020640000002</v>
      </c>
      <c r="L5135" s="16">
        <f>[1]!s_margin_tradingbalance(A5135,"",10000)</f>
        <v>66104.884900000005</v>
      </c>
      <c r="M5135" s="16">
        <f>[1]!s_margin_seclendingbalance(A5135,"",10000)</f>
        <v>104.33159999999999</v>
      </c>
      <c r="N5135" s="17">
        <f>[1]!s_val_ev(A5135,"",100000000)</f>
        <v>233.78870512400002</v>
      </c>
      <c r="O5135" s="17">
        <f>[1]!share_freesharesmv(A5135,"",100000000)</f>
        <v>158.557981598</v>
      </c>
      <c r="P5135" s="17">
        <f ca="1">[1]!s_dq_amount_btin(A5135,TODAY()-1,100000000)</f>
        <v>6.2382174199999998</v>
      </c>
      <c r="Q5135" s="17">
        <f ca="1">[1]!s_dq_turn(A5135,TODAY()-1)</f>
        <v>2.9418870858716275</v>
      </c>
      <c r="R5135" s="2">
        <f>[1]!s_pq_amount(A5135,"20260101","",100000000)</f>
        <v>497.05080762</v>
      </c>
      <c r="S5135" s="2">
        <f>[1]!s_pq_avgamount(A5135,"20260101","",100000000)</f>
        <v>4.560099152477064</v>
      </c>
      <c r="T5135" s="17">
        <f>[1]!s_ipo_dilutedpe(A5135)</f>
        <v>0</v>
      </c>
      <c r="U5135" s="12">
        <f>[1]!s_ipo_collection_total(A5135,100000000)</f>
        <v>3.3214999999999999</v>
      </c>
      <c r="V5135" s="18">
        <f>[1]!s_val_pe_ttm(A5135,"")</f>
        <v>22.851747512817383</v>
      </c>
    </row>
    <row r="5136" spans="1:22" x14ac:dyDescent="0.3">
      <c r="A5136" s="12" t="s">
        <v>569</v>
      </c>
      <c r="B5136" s="12" t="s">
        <v>570</v>
      </c>
      <c r="C5136" s="16" t="str">
        <f>[1]!s_info_mkt(A5136)</f>
        <v>北证</v>
      </c>
      <c r="D5136" s="16" t="str">
        <f>[1]!s_ipo_listeddate(A5136)</f>
        <v>2020-07-27</v>
      </c>
      <c r="E5136" s="16" t="str">
        <f>[1]!s_info_industry_csrc2023(A5136,"",3)</f>
        <v>橡胶和塑料制品业</v>
      </c>
      <c r="F5136" s="16">
        <f>[1]!s_is(A5136,83,"FY","YTD","20251231",1,"",100000000)</f>
        <v>8.1309218122000004</v>
      </c>
      <c r="G5136" s="16">
        <f>[1]!s_is(A5136,83,"FY","YTD","20241231",1,"",100000000)</f>
        <v>6.9868921939000002</v>
      </c>
      <c r="H5136" s="16">
        <f>[1]!s_is(A5136,61,"FY","YTD","20251231",1,"",100000000)</f>
        <v>0.44384115140000002</v>
      </c>
      <c r="I5136" s="16">
        <f>[1]!s_is(A5136,61,"FY","YTD","20241231",1,"",100000000)</f>
        <v>0.44734463340000002</v>
      </c>
      <c r="J5136" s="16">
        <f>[1]!s_fa_roe(A5136,"20251231")</f>
        <v>9.19</v>
      </c>
      <c r="K5136" s="16">
        <f>[1]!s_stmnote_rdexp(A5136,"20251231",1,10000)</f>
        <v>2892.6815959999999</v>
      </c>
      <c r="L5136" s="16">
        <f>[1]!s_margin_tradingbalance(A5136,"",10000)</f>
        <v>392.38119999999998</v>
      </c>
      <c r="M5136" s="16">
        <f>[1]!s_margin_seclendingbalance(A5136,"",10000)</f>
        <v>0</v>
      </c>
      <c r="N5136" s="17">
        <f>[1]!s_val_ev(A5136,"",100000000)</f>
        <v>12.683919776</v>
      </c>
      <c r="O5136" s="17">
        <f>[1]!share_freesharesmv(A5136,"",100000000)</f>
        <v>3.4989353759999995</v>
      </c>
      <c r="P5136" s="17">
        <f ca="1">[1]!s_dq_amount_btin(A5136,TODAY()-1,100000000)</f>
        <v>6.0492259999999999E-2</v>
      </c>
      <c r="Q5136" s="17">
        <f ca="1">[1]!s_dq_turn(A5136,TODAY()-1)</f>
        <v>0.99560269858038364</v>
      </c>
      <c r="R5136" s="2">
        <f>[1]!s_pq_amount(A5136,"20260101","",100000000)</f>
        <v>15.03699123</v>
      </c>
      <c r="S5136" s="2">
        <f>[1]!s_pq_avgamount(A5136,"20260101","",100000000)</f>
        <v>0.13795404798165137</v>
      </c>
      <c r="T5136" s="17">
        <f>[1]!s_ipo_dilutedpe(A5136)</f>
        <v>36.950000000000003</v>
      </c>
      <c r="U5136" s="12">
        <f>[1]!s_ipo_collection_total(A5136,100000000)</f>
        <v>1.2657989999999999</v>
      </c>
      <c r="V5136" s="18">
        <f>[1]!s_val_pe_ttm(A5136,"")</f>
        <v>25.88825798034668</v>
      </c>
    </row>
    <row r="5137" spans="1:22" x14ac:dyDescent="0.3">
      <c r="A5137" s="12" t="s">
        <v>10358</v>
      </c>
      <c r="B5137" s="12" t="s">
        <v>10359</v>
      </c>
      <c r="C5137" s="16" t="str">
        <f>[1]!s_info_mkt(A5137)</f>
        <v>主板</v>
      </c>
      <c r="D5137" s="16" t="str">
        <f>[1]!s_ipo_listeddate(A5137)</f>
        <v>2010-10-13</v>
      </c>
      <c r="E5137" s="16" t="str">
        <f>[1]!s_info_industry_csrc2023(A5137,"",3)</f>
        <v>资本市场服务</v>
      </c>
      <c r="F5137" s="16">
        <f>[1]!s_is(A5137,83,"FY","YTD","20251231",1,"",100000000)</f>
        <v>118.41384174209999</v>
      </c>
      <c r="G5137" s="16">
        <f>[1]!s_is(A5137,83,"FY","YTD","20241231",1,"",100000000)</f>
        <v>123.53833465059999</v>
      </c>
      <c r="H5137" s="16">
        <f>[1]!s_is(A5137,61,"FY","YTD","20251231",1,"",100000000)</f>
        <v>28.703600595400001</v>
      </c>
      <c r="I5137" s="16">
        <f>[1]!s_is(A5137,61,"FY","YTD","20241231",1,"",100000000)</f>
        <v>21.6404811986</v>
      </c>
      <c r="J5137" s="16">
        <f>[1]!s_fa_roe(A5137,"20251231")</f>
        <v>4.8057999999999996</v>
      </c>
      <c r="K5137" s="16">
        <f>[1]!s_stmnote_rdexp(A5137,"20251231",1,10000)</f>
        <v>0</v>
      </c>
      <c r="L5137" s="16">
        <f>[1]!s_margin_tradingbalance(A5137,"",10000)</f>
        <v>221207.64689999999</v>
      </c>
      <c r="M5137" s="16">
        <f>[1]!s_margin_seclendingbalance(A5137,"",10000)</f>
        <v>398.78640000000001</v>
      </c>
      <c r="N5137" s="17">
        <f>[1]!s_val_ev(A5137,"",100000000)</f>
        <v>502.61446051080003</v>
      </c>
      <c r="O5137" s="17">
        <f>[1]!share_freesharesmv(A5137,"",100000000)</f>
        <v>355.7711016714</v>
      </c>
      <c r="P5137" s="17">
        <f ca="1">[1]!s_dq_amount_btin(A5137,TODAY()-1,100000000)</f>
        <v>9.1995966800000009</v>
      </c>
      <c r="Q5137" s="17">
        <f ca="1">[1]!s_dq_turn(A5137,TODAY()-1)</f>
        <v>1.8027552229976682</v>
      </c>
      <c r="R5137" s="2">
        <f>[1]!s_pq_amount(A5137,"20260101","",100000000)</f>
        <v>749.50056952</v>
      </c>
      <c r="S5137" s="2">
        <f>[1]!s_pq_avgamount(A5137,"20260101","",100000000)</f>
        <v>6.8761520139449539</v>
      </c>
      <c r="T5137" s="17">
        <f>[1]!s_ipo_dilutedpe(A5137)</f>
        <v>19.55</v>
      </c>
      <c r="U5137" s="12">
        <f>[1]!s_ipo_collection_total(A5137,100000000)</f>
        <v>26.3</v>
      </c>
      <c r="V5137" s="18">
        <f>[1]!s_val_pe_ttm(A5137,"")</f>
        <v>16.008285522460938</v>
      </c>
    </row>
    <row r="5138" spans="1:22" x14ac:dyDescent="0.3">
      <c r="A5138" s="12" t="s">
        <v>10360</v>
      </c>
      <c r="B5138" s="12" t="s">
        <v>10361</v>
      </c>
      <c r="C5138" s="16" t="str">
        <f>[1]!s_info_mkt(A5138)</f>
        <v>主板</v>
      </c>
      <c r="D5138" s="16" t="str">
        <f>[1]!s_ipo_listeddate(A5138)</f>
        <v>2002-08-30</v>
      </c>
      <c r="E5138" s="16" t="str">
        <f>[1]!s_info_industry_csrc2023(A5138,"",3)</f>
        <v>非金属矿物制品业</v>
      </c>
      <c r="F5138" s="16">
        <f>[1]!s_is(A5138,83,"FY","YTD","20251231",1,"",100000000)</f>
        <v>35.265305485399999</v>
      </c>
      <c r="G5138" s="16">
        <f>[1]!s_is(A5138,83,"FY","YTD","20241231",1,"",100000000)</f>
        <v>38.720398804600002</v>
      </c>
      <c r="H5138" s="16">
        <f>[1]!s_is(A5138,61,"FY","YTD","20251231",1,"",100000000)</f>
        <v>0.93042230069999998</v>
      </c>
      <c r="I5138" s="16">
        <f>[1]!s_is(A5138,61,"FY","YTD","20241231",1,"",100000000)</f>
        <v>1.8602177178000001</v>
      </c>
      <c r="J5138" s="16">
        <f>[1]!s_fa_roe(A5138,"20251231")</f>
        <v>0.57630000000000003</v>
      </c>
      <c r="K5138" s="16">
        <f>[1]!s_stmnote_rdexp(A5138,"20251231",1,10000)</f>
        <v>6560.2390350000005</v>
      </c>
      <c r="L5138" s="16">
        <f>[1]!s_margin_tradingbalance(A5138,"",10000)</f>
        <v>76064.602599999998</v>
      </c>
      <c r="M5138" s="16">
        <f>[1]!s_margin_seclendingbalance(A5138,"",10000)</f>
        <v>990.91319999999996</v>
      </c>
      <c r="N5138" s="17">
        <f>[1]!s_val_ev(A5138,"",100000000)</f>
        <v>234.31147541760001</v>
      </c>
      <c r="O5138" s="17">
        <f>[1]!share_freesharesmv(A5138,"",100000000)</f>
        <v>132.3446688324</v>
      </c>
      <c r="P5138" s="17">
        <f ca="1">[1]!s_dq_amount_btin(A5138,TODAY()-1,100000000)</f>
        <v>7.4804291999999997</v>
      </c>
      <c r="Q5138" s="17">
        <f ca="1">[1]!s_dq_turn(A5138,TODAY()-1)</f>
        <v>3.1746919703110938</v>
      </c>
      <c r="R5138" s="2">
        <f>[1]!s_pq_amount(A5138,"20260101","",100000000)</f>
        <v>635.61920283999996</v>
      </c>
      <c r="S5138" s="2">
        <f>[1]!s_pq_avgamount(A5138,"20260101","",100000000)</f>
        <v>5.8313688333944951</v>
      </c>
      <c r="T5138" s="17">
        <f>[1]!s_ipo_dilutedpe(A5138)</f>
        <v>20</v>
      </c>
      <c r="U5138" s="12">
        <f>[1]!s_ipo_collection_total(A5138,100000000)</f>
        <v>4.8479999999999999</v>
      </c>
      <c r="V5138" s="18">
        <f>[1]!s_val_pe_ttm(A5138,"")</f>
        <v>246.74783325195313</v>
      </c>
    </row>
    <row r="5139" spans="1:22" x14ac:dyDescent="0.3">
      <c r="A5139" s="12" t="s">
        <v>10362</v>
      </c>
      <c r="B5139" s="12" t="s">
        <v>10363</v>
      </c>
      <c r="C5139" s="16" t="str">
        <f>[1]!s_info_mkt(A5139)</f>
        <v>主板</v>
      </c>
      <c r="D5139" s="16" t="str">
        <f>[1]!s_ipo_listeddate(A5139)</f>
        <v>2010-08-18</v>
      </c>
      <c r="E5139" s="16" t="str">
        <f>[1]!s_info_industry_csrc2023(A5139,"",3)</f>
        <v>酒、饮料和精制茶制造业</v>
      </c>
      <c r="F5139" s="16">
        <f>[1]!s_is(A5139,83,"FY","YTD","20251231",1,"",100000000)</f>
        <v>58.776059408100004</v>
      </c>
      <c r="G5139" s="16">
        <f>[1]!s_is(A5139,83,"FY","YTD","20241231",1,"",100000000)</f>
        <v>57.310793663299997</v>
      </c>
      <c r="H5139" s="16">
        <f>[1]!s_is(A5139,61,"FY","YTD","20251231",1,"",100000000)</f>
        <v>9.0380272779999995</v>
      </c>
      <c r="I5139" s="16">
        <f>[1]!s_is(A5139,61,"FY","YTD","20241231",1,"",100000000)</f>
        <v>8.1027319713000008</v>
      </c>
      <c r="J5139" s="16">
        <f>[1]!s_fa_roe(A5139,"20251231")</f>
        <v>8.3892000000000007</v>
      </c>
      <c r="K5139" s="16">
        <f>[1]!s_stmnote_rdexp(A5139,"20251231",1,10000)</f>
        <v>18907.468915999998</v>
      </c>
      <c r="L5139" s="16">
        <f>[1]!s_margin_tradingbalance(A5139,"",10000)</f>
        <v>33548.3413</v>
      </c>
      <c r="M5139" s="16">
        <f>[1]!s_margin_seclendingbalance(A5139,"",10000)</f>
        <v>304.71699999999998</v>
      </c>
      <c r="N5139" s="17">
        <f>[1]!s_val_ev(A5139,"",100000000)</f>
        <v>182.5995996</v>
      </c>
      <c r="O5139" s="17">
        <f>[1]!share_freesharesmv(A5139,"",100000000)</f>
        <v>28.962287969999998</v>
      </c>
      <c r="P5139" s="17">
        <f ca="1">[1]!s_dq_amount_btin(A5139,TODAY()-1,100000000)</f>
        <v>1.1595062700000001</v>
      </c>
      <c r="Q5139" s="17">
        <f ca="1">[1]!s_dq_turn(A5139,TODAY()-1)</f>
        <v>0.63192165674387368</v>
      </c>
      <c r="R5139" s="2">
        <f>[1]!s_pq_amount(A5139,"20260101","",100000000)</f>
        <v>127.75933363</v>
      </c>
      <c r="S5139" s="2">
        <f>[1]!s_pq_avgamount(A5139,"20260101","",100000000)</f>
        <v>1.1721039782568807</v>
      </c>
      <c r="T5139" s="17">
        <f>[1]!s_ipo_dilutedpe(A5139)</f>
        <v>44.62</v>
      </c>
      <c r="U5139" s="12">
        <f>[1]!s_ipo_collection_total(A5139,100000000)</f>
        <v>4.0599999999999996</v>
      </c>
      <c r="V5139" s="18">
        <f>[1]!s_val_pe_ttm(A5139,"")</f>
        <v>19.721330642700195</v>
      </c>
    </row>
    <row r="5140" spans="1:22" x14ac:dyDescent="0.3">
      <c r="A5140" s="12" t="s">
        <v>10364</v>
      </c>
      <c r="B5140" s="12" t="s">
        <v>10365</v>
      </c>
      <c r="C5140" s="16" t="str">
        <f>[1]!s_info_mkt(A5140)</f>
        <v>主板</v>
      </c>
      <c r="D5140" s="16" t="str">
        <f>[1]!s_ipo_listeddate(A5140)</f>
        <v>2007-08-17</v>
      </c>
      <c r="E5140" s="16" t="str">
        <f>[1]!s_info_industry_csrc2023(A5140,"",3)</f>
        <v>畜牧业</v>
      </c>
      <c r="F5140" s="16">
        <f>[1]!s_is(A5140,83,"FY","YTD","20251231",1,"",100000000)</f>
        <v>147.94917436099999</v>
      </c>
      <c r="G5140" s="16">
        <f>[1]!s_is(A5140,83,"FY","YTD","20241231",1,"",100000000)</f>
        <v>88.697163233400005</v>
      </c>
      <c r="H5140" s="16">
        <f>[1]!s_is(A5140,61,"FY","YTD","20251231",1,"",100000000)</f>
        <v>-5.4643224279999991</v>
      </c>
      <c r="I5140" s="16">
        <f>[1]!s_is(A5140,61,"FY","YTD","20241231",1,"",100000000)</f>
        <v>2.1640208336</v>
      </c>
      <c r="J5140" s="16">
        <f>[1]!s_fa_roe(A5140,"20251231")</f>
        <v>-4.899</v>
      </c>
      <c r="K5140" s="16">
        <f>[1]!s_stmnote_rdexp(A5140,"20251231",1,10000)</f>
        <v>588.19842199999994</v>
      </c>
      <c r="L5140" s="16">
        <f>[1]!s_margin_tradingbalance(A5140,"",10000)</f>
        <v>66704.694699999993</v>
      </c>
      <c r="M5140" s="16">
        <f>[1]!s_margin_seclendingbalance(A5140,"",10000)</f>
        <v>513.94860000000006</v>
      </c>
      <c r="N5140" s="17">
        <f>[1]!s_val_ev(A5140,"",100000000)</f>
        <v>268.25471508099997</v>
      </c>
      <c r="O5140" s="17">
        <f>[1]!share_freesharesmv(A5140,"",100000000)</f>
        <v>209.87932521900001</v>
      </c>
      <c r="P5140" s="17">
        <f ca="1">[1]!s_dq_amount_btin(A5140,TODAY()-1,100000000)</f>
        <v>5.8249915400000001</v>
      </c>
      <c r="Q5140" s="17">
        <f ca="1">[1]!s_dq_turn(A5140,TODAY()-1)</f>
        <v>2.5331007451988392</v>
      </c>
      <c r="R5140" s="2">
        <f>[1]!s_pq_amount(A5140,"20260101","",100000000)</f>
        <v>719.12764034999998</v>
      </c>
      <c r="S5140" s="2">
        <f>[1]!s_pq_avgamount(A5140,"20260101","",100000000)</f>
        <v>6.597501287614679</v>
      </c>
      <c r="T5140" s="17">
        <f>[1]!s_ipo_dilutedpe(A5140)</f>
        <v>29.97</v>
      </c>
      <c r="U5140" s="12">
        <f>[1]!s_ipo_collection_total(A5140,100000000)</f>
        <v>2.1071</v>
      </c>
      <c r="V5140" s="18">
        <f>[1]!s_val_pe_ttm(A5140,"")</f>
        <v>-23.710258483886719</v>
      </c>
    </row>
    <row r="5141" spans="1:22" x14ac:dyDescent="0.3">
      <c r="A5141" s="12" t="s">
        <v>10366</v>
      </c>
      <c r="B5141" s="12" t="s">
        <v>10367</v>
      </c>
      <c r="C5141" s="16" t="str">
        <f>[1]!s_info_mkt(A5141)</f>
        <v>主板</v>
      </c>
      <c r="D5141" s="16" t="str">
        <f>[1]!s_ipo_listeddate(A5141)</f>
        <v>2018-02-06</v>
      </c>
      <c r="E5141" s="16" t="str">
        <f>[1]!s_info_industry_csrc2023(A5141,"",3)</f>
        <v>多式联运和运输代理业</v>
      </c>
      <c r="F5141" s="16">
        <f>[1]!s_is(A5141,83,"FY","YTD","20251231",1,"",100000000)</f>
        <v>83.765956851699997</v>
      </c>
      <c r="G5141" s="16">
        <f>[1]!s_is(A5141,83,"FY","YTD","20241231",1,"",100000000)</f>
        <v>87.536006595300009</v>
      </c>
      <c r="H5141" s="16">
        <f>[1]!s_is(A5141,61,"FY","YTD","20251231",1,"",100000000)</f>
        <v>11.4107643667</v>
      </c>
      <c r="I5141" s="16">
        <f>[1]!s_is(A5141,61,"FY","YTD","20241231",1,"",100000000)</f>
        <v>12.764170708800002</v>
      </c>
      <c r="J5141" s="16">
        <f>[1]!s_fa_roe(A5141,"20251231")</f>
        <v>19.6601</v>
      </c>
      <c r="K5141" s="16">
        <f>[1]!s_stmnote_rdexp(A5141,"20251231",1,10000)</f>
        <v>2031.84</v>
      </c>
      <c r="L5141" s="16">
        <f>[1]!s_margin_tradingbalance(A5141,"",10000)</f>
        <v>17850.2961</v>
      </c>
      <c r="M5141" s="16">
        <f>[1]!s_margin_seclendingbalance(A5141,"",10000)</f>
        <v>152.35059999999999</v>
      </c>
      <c r="N5141" s="17">
        <f>[1]!s_val_ev(A5141,"",100000000)</f>
        <v>152.39616450120002</v>
      </c>
      <c r="O5141" s="17">
        <f>[1]!share_freesharesmv(A5141,"",100000000)</f>
        <v>61.774939438000004</v>
      </c>
      <c r="P5141" s="17">
        <f ca="1">[1]!s_dq_amount_btin(A5141,TODAY()-1,100000000)</f>
        <v>1.78581868</v>
      </c>
      <c r="Q5141" s="17">
        <f ca="1">[1]!s_dq_turn(A5141,TODAY()-1)</f>
        <v>1.1545331900962283</v>
      </c>
      <c r="R5141" s="2">
        <f>[1]!s_pq_amount(A5141,"20260101","",100000000)</f>
        <v>208.92817765999999</v>
      </c>
      <c r="S5141" s="2">
        <f>[1]!s_pq_avgamount(A5141,"20260101","",100000000)</f>
        <v>1.9167722721100917</v>
      </c>
      <c r="T5141" s="17">
        <f>[1]!s_ipo_dilutedpe(A5141)</f>
        <v>22.99</v>
      </c>
      <c r="U5141" s="12">
        <f>[1]!s_ipo_collection_total(A5141,100000000)</f>
        <v>8.3780000000000001</v>
      </c>
      <c r="V5141" s="18">
        <f>[1]!s_val_pe_ttm(A5141,"")</f>
        <v>12.626218795776367</v>
      </c>
    </row>
    <row r="5142" spans="1:22" x14ac:dyDescent="0.3">
      <c r="A5142" s="12" t="s">
        <v>10368</v>
      </c>
      <c r="B5142" s="12" t="s">
        <v>10369</v>
      </c>
      <c r="C5142" s="16" t="str">
        <f>[1]!s_info_mkt(A5142)</f>
        <v>主板</v>
      </c>
      <c r="D5142" s="16" t="str">
        <f>[1]!s_ipo_listeddate(A5142)</f>
        <v>2012-02-16</v>
      </c>
      <c r="E5142" s="16" t="str">
        <f>[1]!s_info_industry_csrc2023(A5142,"",3)</f>
        <v>医药制造业</v>
      </c>
      <c r="F5142" s="16">
        <f>[1]!s_is(A5142,83,"FY","YTD","20251231",1,"",100000000)</f>
        <v>12.697394468900001</v>
      </c>
      <c r="G5142" s="16">
        <f>[1]!s_is(A5142,83,"FY","YTD","20241231",1,"",100000000)</f>
        <v>14.2412564675</v>
      </c>
      <c r="H5142" s="16">
        <f>[1]!s_is(A5142,61,"FY","YTD","20251231",1,"",100000000)</f>
        <v>-4.4645638908</v>
      </c>
      <c r="I5142" s="16">
        <f>[1]!s_is(A5142,61,"FY","YTD","20241231",1,"",100000000)</f>
        <v>-4.8948576158999995</v>
      </c>
      <c r="J5142" s="16">
        <f>[1]!s_fa_roe(A5142,"20251231")</f>
        <v>-8.7863000000000007</v>
      </c>
      <c r="K5142" s="16">
        <f>[1]!s_stmnote_rdexp(A5142,"20251231",1,10000)</f>
        <v>6919.0968000000003</v>
      </c>
      <c r="L5142" s="16">
        <f>[1]!s_margin_tradingbalance(A5142,"",10000)</f>
        <v>38601.5311</v>
      </c>
      <c r="M5142" s="16">
        <f>[1]!s_margin_seclendingbalance(A5142,"",10000)</f>
        <v>133.2072</v>
      </c>
      <c r="N5142" s="17">
        <f>[1]!s_val_ev(A5142,"",100000000)</f>
        <v>72.744991363799997</v>
      </c>
      <c r="O5142" s="17">
        <f>[1]!share_freesharesmv(A5142,"",100000000)</f>
        <v>36.295413789599998</v>
      </c>
      <c r="P5142" s="17">
        <f ca="1">[1]!s_dq_amount_btin(A5142,TODAY()-1,100000000)</f>
        <v>0.76236221000000004</v>
      </c>
      <c r="Q5142" s="17">
        <f ca="1">[1]!s_dq_turn(A5142,TODAY()-1)</f>
        <v>1.0381077924985431</v>
      </c>
      <c r="R5142" s="2">
        <f>[1]!s_pq_amount(A5142,"20260101","",100000000)</f>
        <v>186.54183509000001</v>
      </c>
      <c r="S5142" s="2">
        <f>[1]!s_pq_avgamount(A5142,"20260101","",100000000)</f>
        <v>1.7113929824770642</v>
      </c>
      <c r="T5142" s="17">
        <f>[1]!s_ipo_dilutedpe(A5142)</f>
        <v>18.079999999999998</v>
      </c>
      <c r="U5142" s="12">
        <f>[1]!s_ipo_collection_total(A5142,100000000)</f>
        <v>7.3920000000000003</v>
      </c>
      <c r="V5142" s="18">
        <f>[1]!s_val_pe_ttm(A5142,"")</f>
        <v>-16.267208099365234</v>
      </c>
    </row>
    <row r="5143" spans="1:22" x14ac:dyDescent="0.3">
      <c r="A5143" s="12" t="s">
        <v>571</v>
      </c>
      <c r="B5143" s="12" t="s">
        <v>572</v>
      </c>
      <c r="C5143" s="16" t="str">
        <f>[1]!s_info_mkt(A5143)</f>
        <v>北证</v>
      </c>
      <c r="D5143" s="16" t="str">
        <f>[1]!s_ipo_listeddate(A5143)</f>
        <v>2022-12-22</v>
      </c>
      <c r="E5143" s="16" t="str">
        <f>[1]!s_info_industry_csrc2023(A5143,"",3)</f>
        <v>计算机、通信和其他电子设备制造业</v>
      </c>
      <c r="F5143" s="16">
        <f>[1]!s_is(A5143,83,"FY","YTD","20251231",1,"",100000000)</f>
        <v>1.1468823918000002</v>
      </c>
      <c r="G5143" s="16">
        <f>[1]!s_is(A5143,83,"FY","YTD","20241231",1,"",100000000)</f>
        <v>1.1502746909999999</v>
      </c>
      <c r="H5143" s="16">
        <f>[1]!s_is(A5143,61,"FY","YTD","20251231",1,"",100000000)</f>
        <v>0.14408588189999999</v>
      </c>
      <c r="I5143" s="16">
        <f>[1]!s_is(A5143,61,"FY","YTD","20241231",1,"",100000000)</f>
        <v>0.23326186730000001</v>
      </c>
      <c r="J5143" s="16">
        <f>[1]!s_fa_roe(A5143,"20251231")</f>
        <v>6.3795000000000002</v>
      </c>
      <c r="K5143" s="16">
        <f>[1]!s_stmnote_rdexp(A5143,"20251231",1,10000)</f>
        <v>605.00120300000003</v>
      </c>
      <c r="L5143" s="16">
        <f>[1]!s_margin_tradingbalance(A5143,"",10000)</f>
        <v>2110.4675000000002</v>
      </c>
      <c r="M5143" s="16">
        <f>[1]!s_margin_seclendingbalance(A5143,"",10000)</f>
        <v>0</v>
      </c>
      <c r="N5143" s="17">
        <f>[1]!s_val_ev(A5143,"",100000000)</f>
        <v>24.45439</v>
      </c>
      <c r="O5143" s="17">
        <f>[1]!share_freesharesmv(A5143,"",100000000)</f>
        <v>7.9660145855</v>
      </c>
      <c r="P5143" s="17">
        <f ca="1">[1]!s_dq_amount_btin(A5143,TODAY()-1,100000000)</f>
        <v>1.51961576</v>
      </c>
      <c r="Q5143" s="17">
        <f ca="1">[1]!s_dq_turn(A5143,TODAY()-1)</f>
        <v>9.6639678291984463</v>
      </c>
      <c r="R5143" s="2">
        <f>[1]!s_pq_amount(A5143,"20260101","",100000000)</f>
        <v>87.986449329999999</v>
      </c>
      <c r="S5143" s="2">
        <f>[1]!s_pq_avgamount(A5143,"20260101","",100000000)</f>
        <v>0.80721513146788981</v>
      </c>
      <c r="T5143" s="17">
        <f>[1]!s_ipo_dilutedpe(A5143)</f>
        <v>17.21</v>
      </c>
      <c r="U5143" s="12">
        <f>[1]!s_ipo_collection_total(A5143,100000000)</f>
        <v>0.82799999999999996</v>
      </c>
      <c r="V5143" s="18">
        <f>[1]!s_val_pe_ttm(A5143,"")</f>
        <v>157.3612060546875</v>
      </c>
    </row>
    <row r="5144" spans="1:22" x14ac:dyDescent="0.3">
      <c r="A5144" s="12" t="s">
        <v>10370</v>
      </c>
      <c r="B5144" s="12" t="s">
        <v>10371</v>
      </c>
      <c r="C5144" s="16" t="str">
        <f>[1]!s_info_mkt(A5144)</f>
        <v>创业板</v>
      </c>
      <c r="D5144" s="16" t="str">
        <f>[1]!s_ipo_listeddate(A5144)</f>
        <v>2015-06-30</v>
      </c>
      <c r="E5144" s="16" t="str">
        <f>[1]!s_info_industry_csrc2023(A5144,"",3)</f>
        <v>医药制造业</v>
      </c>
      <c r="F5144" s="16">
        <f>[1]!s_is(A5144,83,"FY","YTD","20251231",1,"",100000000)</f>
        <v>20.868300726499999</v>
      </c>
      <c r="G5144" s="16">
        <f>[1]!s_is(A5144,83,"FY","YTD","20241231",1,"",100000000)</f>
        <v>30.648093966599998</v>
      </c>
      <c r="H5144" s="16">
        <f>[1]!s_is(A5144,61,"FY","YTD","20251231",1,"",100000000)</f>
        <v>-0.63024899740000007</v>
      </c>
      <c r="I5144" s="16">
        <f>[1]!s_is(A5144,61,"FY","YTD","20241231",1,"",100000000)</f>
        <v>5.6162853380999991</v>
      </c>
      <c r="J5144" s="16">
        <f>[1]!s_fa_roe(A5144,"20251231")</f>
        <v>-1.1491</v>
      </c>
      <c r="K5144" s="16">
        <f>[1]!s_stmnote_rdexp(A5144,"20251231",1,10000)</f>
        <v>37936.998458999995</v>
      </c>
      <c r="L5144" s="16">
        <f>[1]!s_margin_tradingbalance(A5144,"",10000)</f>
        <v>40696.581100000003</v>
      </c>
      <c r="M5144" s="16">
        <f>[1]!s_margin_seclendingbalance(A5144,"",10000)</f>
        <v>297.84059999999999</v>
      </c>
      <c r="N5144" s="17">
        <f>[1]!s_val_ev(A5144,"",100000000)</f>
        <v>90.575163063000005</v>
      </c>
      <c r="O5144" s="17">
        <f>[1]!share_freesharesmv(A5144,"",100000000)</f>
        <v>52.367961316500008</v>
      </c>
      <c r="P5144" s="17">
        <f ca="1">[1]!s_dq_amount_btin(A5144,TODAY()-1,100000000)</f>
        <v>5.0302903600000004</v>
      </c>
      <c r="Q5144" s="17">
        <f ca="1">[1]!s_dq_turn(A5144,TODAY()-1)</f>
        <v>6.0567513300877538</v>
      </c>
      <c r="R5144" s="2">
        <f>[1]!s_pq_amount(A5144,"20260101","",100000000)</f>
        <v>220.53462017000001</v>
      </c>
      <c r="S5144" s="2">
        <f>[1]!s_pq_avgamount(A5144,"20260101","",100000000)</f>
        <v>2.0232533960550456</v>
      </c>
      <c r="T5144" s="17">
        <f>[1]!s_ipo_dilutedpe(A5144)</f>
        <v>18.559999999999999</v>
      </c>
      <c r="U5144" s="12">
        <f>[1]!s_ipo_collection_total(A5144,100000000)</f>
        <v>3.52</v>
      </c>
      <c r="V5144" s="18">
        <f>[1]!s_val_pe_ttm(A5144,"")</f>
        <v>-53.990673065185547</v>
      </c>
    </row>
    <row r="5145" spans="1:22" x14ac:dyDescent="0.3">
      <c r="A5145" s="12" t="s">
        <v>573</v>
      </c>
      <c r="B5145" s="12" t="s">
        <v>574</v>
      </c>
      <c r="C5145" s="16" t="str">
        <f>[1]!s_info_mkt(A5145)</f>
        <v>北证</v>
      </c>
      <c r="D5145" s="16" t="str">
        <f>[1]!s_ipo_listeddate(A5145)</f>
        <v>2026-05-18</v>
      </c>
      <c r="E5145" s="16" t="str">
        <f>[1]!s_info_industry_csrc2023(A5145,"",3)</f>
        <v>仪器仪表制造业</v>
      </c>
      <c r="F5145" s="16">
        <f>[1]!s_is(A5145,83,"FY","YTD","20251231",1,"",100000000)</f>
        <v>4.0091928761000002</v>
      </c>
      <c r="G5145" s="16">
        <f>[1]!s_is(A5145,83,"FY","YTD","20241231",1,"",100000000)</f>
        <v>3.8154346779999999</v>
      </c>
      <c r="H5145" s="16">
        <f>[1]!s_is(A5145,61,"FY","YTD","20251231",1,"",100000000)</f>
        <v>0.71230765129999996</v>
      </c>
      <c r="I5145" s="16">
        <f>[1]!s_is(A5145,61,"FY","YTD","20241231",1,"",100000000)</f>
        <v>0.57374665270000003</v>
      </c>
      <c r="J5145" s="16">
        <f>[1]!s_fa_roe(A5145,"20251231")</f>
        <v>17.6692</v>
      </c>
      <c r="K5145" s="16">
        <f>[1]!s_stmnote_rdexp(A5145,"20251231",1,10000)</f>
        <v>4658.3342200000006</v>
      </c>
      <c r="L5145" s="16">
        <f>[1]!s_margin_tradingbalance(A5145,"",10000)</f>
        <v>1631.1510000000001</v>
      </c>
      <c r="M5145" s="16">
        <f>[1]!s_margin_seclendingbalance(A5145,"",10000)</f>
        <v>0</v>
      </c>
      <c r="N5145" s="17">
        <f>[1]!s_val_ev(A5145,"",100000000)</f>
        <v>39.136800000000001</v>
      </c>
      <c r="O5145" s="17">
        <f>[1]!share_freesharesmv(A5145,"",100000000)</f>
        <v>9.0184800000000003</v>
      </c>
      <c r="P5145" s="17">
        <f ca="1">[1]!s_dq_amount_btin(A5145,TODAY()-1,100000000)</f>
        <v>1.49727689</v>
      </c>
      <c r="Q5145" s="17">
        <f ca="1">[1]!s_dq_turn(A5145,TODAY()-1)</f>
        <v>16.234537037037036</v>
      </c>
      <c r="R5145" s="2">
        <f>[1]!s_pq_amount(A5145,"20260101","",100000000)</f>
        <v>91.250027489999994</v>
      </c>
      <c r="S5145" s="2">
        <f>[1]!s_pq_avgamount(A5145,"20260101","",100000000)</f>
        <v>3.8020844787499999</v>
      </c>
      <c r="T5145" s="17">
        <f>[1]!s_ipo_dilutedpe(A5145)</f>
        <v>14.99</v>
      </c>
      <c r="U5145" s="12">
        <f>[1]!s_ipo_collection_total(A5145,100000000)</f>
        <v>2.5973999999999999</v>
      </c>
      <c r="V5145" s="18">
        <f>[1]!s_val_pe_ttm(A5145,"")</f>
        <v>54.943675994873047</v>
      </c>
    </row>
    <row r="5146" spans="1:22" x14ac:dyDescent="0.3">
      <c r="A5146" s="12" t="s">
        <v>10372</v>
      </c>
      <c r="B5146" s="12" t="s">
        <v>10373</v>
      </c>
      <c r="C5146" s="16" t="str">
        <f>[1]!s_info_mkt(A5146)</f>
        <v>主板</v>
      </c>
      <c r="D5146" s="16" t="str">
        <f>[1]!s_ipo_listeddate(A5146)</f>
        <v>1997-06-27</v>
      </c>
      <c r="E5146" s="16" t="str">
        <f>[1]!s_info_industry_csrc2023(A5146,"",3)</f>
        <v>电力、热力生产和供应业</v>
      </c>
      <c r="F5146" s="16">
        <f>[1]!s_is(A5146,83,"FY","YTD","20251231",1,"",100000000)</f>
        <v>30.212001333099998</v>
      </c>
      <c r="G5146" s="16">
        <f>[1]!s_is(A5146,83,"FY","YTD","20241231",1,"",100000000)</f>
        <v>28.4232653585</v>
      </c>
      <c r="H5146" s="16">
        <f>[1]!s_is(A5146,61,"FY","YTD","20251231",1,"",100000000)</f>
        <v>1.8415067102</v>
      </c>
      <c r="I5146" s="16">
        <f>[1]!s_is(A5146,61,"FY","YTD","20241231",1,"",100000000)</f>
        <v>2.0931639194999998</v>
      </c>
      <c r="J5146" s="16">
        <f>[1]!s_fa_roe(A5146,"20251231")</f>
        <v>6.0589000000000004</v>
      </c>
      <c r="K5146" s="16">
        <f>[1]!s_stmnote_rdexp(A5146,"20251231",1,10000)</f>
        <v>3174.8681449999999</v>
      </c>
      <c r="L5146" s="16">
        <f>[1]!s_margin_tradingbalance(A5146,"",10000)</f>
        <v>27218.331900000001</v>
      </c>
      <c r="M5146" s="16">
        <f>[1]!s_margin_seclendingbalance(A5146,"",10000)</f>
        <v>28.5032</v>
      </c>
      <c r="N5146" s="17">
        <f>[1]!s_val_ev(A5146,"",100000000)</f>
        <v>47.609248729899996</v>
      </c>
      <c r="O5146" s="17">
        <f>[1]!share_freesharesmv(A5146,"",100000000)</f>
        <v>32.648577404299992</v>
      </c>
      <c r="P5146" s="17">
        <f ca="1">[1]!s_dq_amount_btin(A5146,TODAY()-1,100000000)</f>
        <v>2.45481886</v>
      </c>
      <c r="Q5146" s="17">
        <f ca="1">[1]!s_dq_turn(A5146,TODAY()-1)</f>
        <v>5.0818998332156236</v>
      </c>
      <c r="R5146" s="2">
        <f>[1]!s_pq_amount(A5146,"20260101","",100000000)</f>
        <v>350.73605065999999</v>
      </c>
      <c r="S5146" s="2">
        <f>[1]!s_pq_avgamount(A5146,"20260101","",100000000)</f>
        <v>3.2177619326605504</v>
      </c>
      <c r="T5146" s="17">
        <f>[1]!s_ipo_dilutedpe(A5146)</f>
        <v>0</v>
      </c>
      <c r="U5146" s="12">
        <f>[1]!s_ipo_collection_total(A5146,100000000)</f>
        <v>0</v>
      </c>
      <c r="V5146" s="18">
        <f>[1]!s_val_pe_ttm(A5146,"")</f>
        <v>25.836524963378906</v>
      </c>
    </row>
    <row r="5147" spans="1:22" x14ac:dyDescent="0.3">
      <c r="A5147" s="12" t="s">
        <v>10374</v>
      </c>
      <c r="B5147" s="12" t="s">
        <v>10375</v>
      </c>
      <c r="C5147" s="16" t="str">
        <f>[1]!s_info_mkt(A5147)</f>
        <v>主板</v>
      </c>
      <c r="D5147" s="16" t="str">
        <f>[1]!s_ipo_listeddate(A5147)</f>
        <v>1994-02-24</v>
      </c>
      <c r="E5147" s="16" t="str">
        <f>[1]!s_info_industry_csrc2023(A5147,"",3)</f>
        <v>零售业</v>
      </c>
      <c r="F5147" s="16">
        <f>[1]!s_is(A5147,83,"FY","YTD","20251231",1,"",100000000)</f>
        <v>23.670555768899998</v>
      </c>
      <c r="G5147" s="16">
        <f>[1]!s_is(A5147,83,"FY","YTD","20241231",1,"",100000000)</f>
        <v>27.157312894299999</v>
      </c>
      <c r="H5147" s="16">
        <f>[1]!s_is(A5147,61,"FY","YTD","20251231",1,"",100000000)</f>
        <v>-2.4581354018999999</v>
      </c>
      <c r="I5147" s="16">
        <f>[1]!s_is(A5147,61,"FY","YTD","20241231",1,"",100000000)</f>
        <v>0.37146633890000003</v>
      </c>
      <c r="J5147" s="16">
        <f>[1]!s_fa_roe(A5147,"20251231")</f>
        <v>-3.5831</v>
      </c>
      <c r="K5147" s="16">
        <f>[1]!s_stmnote_rdexp(A5147,"20251231",1,10000)</f>
        <v>0</v>
      </c>
      <c r="L5147" s="16">
        <f>[1]!s_margin_tradingbalance(A5147,"",10000)</f>
        <v>0</v>
      </c>
      <c r="M5147" s="16">
        <f>[1]!s_margin_seclendingbalance(A5147,"",10000)</f>
        <v>0</v>
      </c>
      <c r="N5147" s="17">
        <f>[1]!s_val_ev(A5147,"",100000000)</f>
        <v>65.468940238800002</v>
      </c>
      <c r="O5147" s="17">
        <f>[1]!share_freesharesmv(A5147,"",100000000)</f>
        <v>10.0890144432</v>
      </c>
      <c r="P5147" s="17">
        <f ca="1">[1]!s_dq_amount_btin(A5147,TODAY()-1,100000000)</f>
        <v>1.30159968</v>
      </c>
      <c r="Q5147" s="17">
        <f ca="1">[1]!s_dq_turn(A5147,TODAY()-1)</f>
        <v>1.959057703429995</v>
      </c>
      <c r="R5147" s="2">
        <f>[1]!s_pq_amount(A5147,"20260101","",100000000)</f>
        <v>301.62894532000001</v>
      </c>
      <c r="S5147" s="2">
        <f>[1]!s_pq_avgamount(A5147,"20260101","",100000000)</f>
        <v>2.7672380304587154</v>
      </c>
      <c r="T5147" s="17">
        <f>[1]!s_ipo_dilutedpe(A5147)</f>
        <v>14.64</v>
      </c>
      <c r="U5147" s="12">
        <f>[1]!s_ipo_collection_total(A5147,100000000)</f>
        <v>1.2134191490000001</v>
      </c>
      <c r="V5147" s="18">
        <f>[1]!s_val_pe_ttm(A5147,"")</f>
        <v>-23.500453948974609</v>
      </c>
    </row>
    <row r="5148" spans="1:22" x14ac:dyDescent="0.3">
      <c r="A5148" s="12" t="s">
        <v>10376</v>
      </c>
      <c r="B5148" s="12" t="s">
        <v>10377</v>
      </c>
      <c r="C5148" s="16" t="str">
        <f>[1]!s_info_mkt(A5148)</f>
        <v>主板</v>
      </c>
      <c r="D5148" s="16" t="str">
        <f>[1]!s_ipo_listeddate(A5148)</f>
        <v>2016-12-23</v>
      </c>
      <c r="E5148" s="16" t="str">
        <f>[1]!s_info_industry_csrc2023(A5148,"",3)</f>
        <v>印刷和记录媒介复制业</v>
      </c>
      <c r="F5148" s="16">
        <f>[1]!s_is(A5148,83,"FY","YTD","20251231",1,"",100000000)</f>
        <v>8.8090738457000004</v>
      </c>
      <c r="G5148" s="16">
        <f>[1]!s_is(A5148,83,"FY","YTD","20241231",1,"",100000000)</f>
        <v>9.0512553680999996</v>
      </c>
      <c r="H5148" s="16">
        <f>[1]!s_is(A5148,61,"FY","YTD","20251231",1,"",100000000)</f>
        <v>0.82220326620000006</v>
      </c>
      <c r="I5148" s="16">
        <f>[1]!s_is(A5148,61,"FY","YTD","20241231",1,"",100000000)</f>
        <v>1.6001581466999999</v>
      </c>
      <c r="J5148" s="16">
        <f>[1]!s_fa_roe(A5148,"20251231")</f>
        <v>6.8437000000000001</v>
      </c>
      <c r="K5148" s="16">
        <f>[1]!s_stmnote_rdexp(A5148,"20251231",1,10000)</f>
        <v>3346.7916249999998</v>
      </c>
      <c r="L5148" s="16">
        <f>[1]!s_margin_tradingbalance(A5148,"",10000)</f>
        <v>0</v>
      </c>
      <c r="M5148" s="16">
        <f>[1]!s_margin_seclendingbalance(A5148,"",10000)</f>
        <v>0</v>
      </c>
      <c r="N5148" s="17">
        <f>[1]!s_val_ev(A5148,"",100000000)</f>
        <v>38.731822307000002</v>
      </c>
      <c r="O5148" s="17">
        <f>[1]!share_freesharesmv(A5148,"",100000000)</f>
        <v>21.597097286999997</v>
      </c>
      <c r="P5148" s="17">
        <f ca="1">[1]!s_dq_amount_btin(A5148,TODAY()-1,100000000)</f>
        <v>0.83108307000000003</v>
      </c>
      <c r="Q5148" s="17">
        <f ca="1">[1]!s_dq_turn(A5148,TODAY()-1)</f>
        <v>2.0833091919295681</v>
      </c>
      <c r="R5148" s="2">
        <f>[1]!s_pq_amount(A5148,"20260101","",100000000)</f>
        <v>163.81642110999999</v>
      </c>
      <c r="S5148" s="2">
        <f>[1]!s_pq_avgamount(A5148,"20260101","",100000000)</f>
        <v>1.5029029459633028</v>
      </c>
      <c r="T5148" s="17">
        <f>[1]!s_ipo_dilutedpe(A5148)</f>
        <v>22.96</v>
      </c>
      <c r="U5148" s="12">
        <f>[1]!s_ipo_collection_total(A5148,100000000)</f>
        <v>2.0068160000000002</v>
      </c>
      <c r="V5148" s="18">
        <f>[1]!s_val_pe_ttm(A5148,"")</f>
        <v>123.72202301025391</v>
      </c>
    </row>
    <row r="5149" spans="1:22" x14ac:dyDescent="0.3">
      <c r="A5149" s="12" t="s">
        <v>10378</v>
      </c>
      <c r="B5149" s="12" t="s">
        <v>10379</v>
      </c>
      <c r="C5149" s="16" t="str">
        <f>[1]!s_info_mkt(A5149)</f>
        <v>科创板</v>
      </c>
      <c r="D5149" s="16" t="str">
        <f>[1]!s_ipo_listeddate(A5149)</f>
        <v>2021-09-13</v>
      </c>
      <c r="E5149" s="16" t="str">
        <f>[1]!s_info_industry_csrc2023(A5149,"",3)</f>
        <v>仪器仪表制造业</v>
      </c>
      <c r="F5149" s="16">
        <f>[1]!s_is(A5149,83,"FY","YTD","20251231",1,"",100000000)</f>
        <v>0.9939263101000001</v>
      </c>
      <c r="G5149" s="16">
        <f>[1]!s_is(A5149,83,"FY","YTD","20241231",1,"",100000000)</f>
        <v>2.0250909855999999</v>
      </c>
      <c r="H5149" s="16">
        <f>[1]!s_is(A5149,61,"FY","YTD","20251231",1,"",100000000)</f>
        <v>-0.94801752689999996</v>
      </c>
      <c r="I5149" s="16">
        <f>[1]!s_is(A5149,61,"FY","YTD","20241231",1,"",100000000)</f>
        <v>-0.45990942659999995</v>
      </c>
      <c r="J5149" s="16">
        <f>[1]!s_fa_roe(A5149,"20251231")</f>
        <v>-27.561599999999999</v>
      </c>
      <c r="K5149" s="16">
        <f>[1]!s_stmnote_rdexp(A5149,"20251231",1,10000)</f>
        <v>1741.186563</v>
      </c>
      <c r="L5149" s="16">
        <f>[1]!s_margin_tradingbalance(A5149,"",10000)</f>
        <v>8607.2541999999994</v>
      </c>
      <c r="M5149" s="16">
        <f>[1]!s_margin_seclendingbalance(A5149,"",10000)</f>
        <v>0</v>
      </c>
      <c r="N5149" s="17">
        <f>[1]!s_val_ev(A5149,"",100000000)</f>
        <v>94.846591266000004</v>
      </c>
      <c r="O5149" s="17">
        <f>[1]!share_freesharesmv(A5149,"",100000000)</f>
        <v>44.125033678000001</v>
      </c>
      <c r="P5149" s="17">
        <f ca="1">[1]!s_dq_amount_btin(A5149,TODAY()-1,100000000)</f>
        <v>2.3340358000000001</v>
      </c>
      <c r="Q5149" s="17">
        <f ca="1">[1]!s_dq_turn(A5149,TODAY()-1)</f>
        <v>2.3898851184255063</v>
      </c>
      <c r="R5149" s="2">
        <f>[1]!s_pq_amount(A5149,"20260101","",100000000)</f>
        <v>248.88754599000001</v>
      </c>
      <c r="S5149" s="2">
        <f>[1]!s_pq_avgamount(A5149,"20260101","",100000000)</f>
        <v>2.3045143147222222</v>
      </c>
      <c r="T5149" s="17">
        <f>[1]!s_ipo_dilutedpe(A5149)</f>
        <v>23.95</v>
      </c>
      <c r="U5149" s="12">
        <f>[1]!s_ipo_collection_total(A5149,100000000)</f>
        <v>3.0975000000000001</v>
      </c>
      <c r="V5149" s="18">
        <f>[1]!s_val_pe_ttm(A5149,"")</f>
        <v>-99.409477233886719</v>
      </c>
    </row>
    <row r="5150" spans="1:22" x14ac:dyDescent="0.3">
      <c r="A5150" s="12" t="s">
        <v>10380</v>
      </c>
      <c r="B5150" s="12" t="s">
        <v>10381</v>
      </c>
      <c r="C5150" s="16" t="str">
        <f>[1]!s_info_mkt(A5150)</f>
        <v>创业板</v>
      </c>
      <c r="D5150" s="16" t="str">
        <f>[1]!s_ipo_listeddate(A5150)</f>
        <v>2023-04-24</v>
      </c>
      <c r="E5150" s="16" t="str">
        <f>[1]!s_info_industry_csrc2023(A5150,"",3)</f>
        <v>金属制品业</v>
      </c>
      <c r="F5150" s="16">
        <f>[1]!s_is(A5150,83,"FY","YTD","20251231",1,"",100000000)</f>
        <v>38.831529983800003</v>
      </c>
      <c r="G5150" s="16">
        <f>[1]!s_is(A5150,83,"FY","YTD","20241231",1,"",100000000)</f>
        <v>36.589822036199998</v>
      </c>
      <c r="H5150" s="16">
        <f>[1]!s_is(A5150,61,"FY","YTD","20251231",1,"",100000000)</f>
        <v>-5.6669403599999999</v>
      </c>
      <c r="I5150" s="16">
        <f>[1]!s_is(A5150,61,"FY","YTD","20241231",1,"",100000000)</f>
        <v>-1.6383583833000002</v>
      </c>
      <c r="J5150" s="16">
        <f>[1]!s_fa_roe(A5150,"20251231")</f>
        <v>-20.314900000000002</v>
      </c>
      <c r="K5150" s="16">
        <f>[1]!s_stmnote_rdexp(A5150,"20251231",1,10000)</f>
        <v>20359.209971</v>
      </c>
      <c r="L5150" s="16">
        <f>[1]!s_margin_tradingbalance(A5150,"",10000)</f>
        <v>47595.894699999997</v>
      </c>
      <c r="M5150" s="16">
        <f>[1]!s_margin_seclendingbalance(A5150,"",10000)</f>
        <v>0</v>
      </c>
      <c r="N5150" s="17">
        <f>[1]!s_val_ev(A5150,"",100000000)</f>
        <v>138.74327999999997</v>
      </c>
      <c r="O5150" s="17">
        <f>[1]!share_freesharesmv(A5150,"",100000000)</f>
        <v>70.049242152000005</v>
      </c>
      <c r="P5150" s="17">
        <f ca="1">[1]!s_dq_amount_btin(A5150,TODAY()-1,100000000)</f>
        <v>7.5624993399999996</v>
      </c>
      <c r="Q5150" s="17">
        <f ca="1">[1]!s_dq_turn(A5150,TODAY()-1)</f>
        <v>10.49547008705721</v>
      </c>
      <c r="R5150" s="2">
        <f>[1]!s_pq_amount(A5150,"20260101","",100000000)</f>
        <v>479.84988251999999</v>
      </c>
      <c r="S5150" s="2">
        <f>[1]!s_pq_avgamount(A5150,"20260101","",100000000)</f>
        <v>4.4022925001834867</v>
      </c>
      <c r="T5150" s="17">
        <f>[1]!s_ipo_dilutedpe(A5150)</f>
        <v>86.89</v>
      </c>
      <c r="U5150" s="12">
        <f>[1]!s_ipo_collection_total(A5150,100000000)</f>
        <v>17.1402</v>
      </c>
      <c r="V5150" s="18">
        <f>[1]!s_val_pe_ttm(A5150,"")</f>
        <v>-24.770463943481445</v>
      </c>
    </row>
    <row r="5151" spans="1:22" x14ac:dyDescent="0.3">
      <c r="A5151" s="12" t="s">
        <v>10382</v>
      </c>
      <c r="B5151" s="12" t="s">
        <v>10383</v>
      </c>
      <c r="C5151" s="16" t="str">
        <f>[1]!s_info_mkt(A5151)</f>
        <v>科创板</v>
      </c>
      <c r="D5151" s="16" t="str">
        <f>[1]!s_ipo_listeddate(A5151)</f>
        <v>2019-09-30</v>
      </c>
      <c r="E5151" s="16" t="str">
        <f>[1]!s_info_industry_csrc2023(A5151,"",3)</f>
        <v>计算机、通信和其他电子设备制造业</v>
      </c>
      <c r="F5151" s="16">
        <f>[1]!s_is(A5151,83,"FY","YTD","20251231",1,"",100000000)</f>
        <v>655.91236007160001</v>
      </c>
      <c r="G5151" s="16">
        <f>[1]!s_is(A5151,83,"FY","YTD","20241231",1,"",100000000)</f>
        <v>687.15278819499997</v>
      </c>
      <c r="H5151" s="16">
        <f>[1]!s_is(A5151,61,"FY","YTD","20251231",1,"",100000000)</f>
        <v>25.806369830000001</v>
      </c>
      <c r="I5151" s="16">
        <f>[1]!s_is(A5151,61,"FY","YTD","20241231",1,"",100000000)</f>
        <v>55.489504673999996</v>
      </c>
      <c r="J5151" s="16">
        <f>[1]!s_fa_roe(A5151,"20251231")</f>
        <v>12.664099999999999</v>
      </c>
      <c r="K5151" s="16">
        <f>[1]!s_stmnote_rdexp(A5151,"20251231",1,10000)</f>
        <v>295023.12405700004</v>
      </c>
      <c r="L5151" s="16">
        <f>[1]!s_margin_tradingbalance(A5151,"",10000)</f>
        <v>131299.75030000001</v>
      </c>
      <c r="M5151" s="16">
        <f>[1]!s_margin_seclendingbalance(A5151,"",10000)</f>
        <v>423.7724</v>
      </c>
      <c r="N5151" s="17">
        <f>[1]!s_val_ev(A5151,"",100000000)</f>
        <v>615.99885002949998</v>
      </c>
      <c r="O5151" s="17">
        <f>[1]!share_freesharesmv(A5151,"",100000000)</f>
        <v>251.23198851439997</v>
      </c>
      <c r="P5151" s="17">
        <f ca="1">[1]!s_dq_amount_btin(A5151,TODAY()-1,100000000)</f>
        <v>8.7644086899999998</v>
      </c>
      <c r="Q5151" s="17">
        <f ca="1">[1]!s_dq_turn(A5151,TODAY()-1)</f>
        <v>1.4010156816342596</v>
      </c>
      <c r="R5151" s="2">
        <f>[1]!s_pq_amount(A5151,"20260101","",100000000)</f>
        <v>835.64318045000005</v>
      </c>
      <c r="S5151" s="2">
        <f>[1]!s_pq_avgamount(A5151,"20260101","",100000000)</f>
        <v>7.6664511967889908</v>
      </c>
      <c r="T5151" s="17">
        <f>[1]!s_ipo_dilutedpe(A5151)</f>
        <v>42.78</v>
      </c>
      <c r="U5151" s="12">
        <f>[1]!s_ipo_collection_total(A5151,100000000)</f>
        <v>28.12</v>
      </c>
      <c r="V5151" s="18">
        <f>[1]!s_val_pe_ttm(A5151,"")</f>
        <v>22.071626663208008</v>
      </c>
    </row>
    <row r="5152" spans="1:22" x14ac:dyDescent="0.3">
      <c r="A5152" s="12" t="s">
        <v>10384</v>
      </c>
      <c r="B5152" s="12" t="s">
        <v>10385</v>
      </c>
      <c r="C5152" s="16" t="str">
        <f>[1]!s_info_mkt(A5152)</f>
        <v>创业板</v>
      </c>
      <c r="D5152" s="16" t="str">
        <f>[1]!s_ipo_listeddate(A5152)</f>
        <v>2021-09-09</v>
      </c>
      <c r="E5152" s="16" t="str">
        <f>[1]!s_info_industry_csrc2023(A5152,"",3)</f>
        <v>专业技术服务业</v>
      </c>
      <c r="F5152" s="16">
        <f>[1]!s_is(A5152,83,"FY","YTD","20251231",1,"",100000000)</f>
        <v>30.625388753899998</v>
      </c>
      <c r="G5152" s="16">
        <f>[1]!s_is(A5152,83,"FY","YTD","20241231",1,"",100000000)</f>
        <v>26.520572229799999</v>
      </c>
      <c r="H5152" s="16">
        <f>[1]!s_is(A5152,61,"FY","YTD","20251231",1,"",100000000)</f>
        <v>2.3308939613999997</v>
      </c>
      <c r="I5152" s="16">
        <f>[1]!s_is(A5152,61,"FY","YTD","20241231",1,"",100000000)</f>
        <v>2.3367143486000002</v>
      </c>
      <c r="J5152" s="16">
        <f>[1]!s_fa_roe(A5152,"20251231")</f>
        <v>10.4864</v>
      </c>
      <c r="K5152" s="16">
        <f>[1]!s_stmnote_rdexp(A5152,"20251231",1,10000)</f>
        <v>18272.381731000001</v>
      </c>
      <c r="L5152" s="16">
        <f>[1]!s_margin_tradingbalance(A5152,"",10000)</f>
        <v>20708.488300000001</v>
      </c>
      <c r="M5152" s="16">
        <f>[1]!s_margin_seclendingbalance(A5152,"",10000)</f>
        <v>17.674800000000001</v>
      </c>
      <c r="N5152" s="17">
        <f>[1]!s_val_ev(A5152,"",100000000)</f>
        <v>42.057715514500003</v>
      </c>
      <c r="O5152" s="17">
        <f>[1]!share_freesharesmv(A5152,"",100000000)</f>
        <v>24.017401736900002</v>
      </c>
      <c r="P5152" s="17">
        <f ca="1">[1]!s_dq_amount_btin(A5152,TODAY()-1,100000000)</f>
        <v>0.63499181000000005</v>
      </c>
      <c r="Q5152" s="17">
        <f ca="1">[1]!s_dq_turn(A5152,TODAY()-1)</f>
        <v>1.5004625110520635</v>
      </c>
      <c r="R5152" s="2">
        <f>[1]!s_pq_amount(A5152,"20260101","",100000000)</f>
        <v>93.929968959999997</v>
      </c>
      <c r="S5152" s="2">
        <f>[1]!s_pq_avgamount(A5152,"20260101","",100000000)</f>
        <v>0.86174283449541289</v>
      </c>
      <c r="T5152" s="17">
        <f>[1]!s_ipo_dilutedpe(A5152)</f>
        <v>14.88</v>
      </c>
      <c r="U5152" s="12">
        <f>[1]!s_ipo_collection_total(A5152,100000000)</f>
        <v>3.61958</v>
      </c>
      <c r="V5152" s="18">
        <f>[1]!s_val_pe_ttm(A5152,"")</f>
        <v>18.028696060180664</v>
      </c>
    </row>
    <row r="5153" spans="1:22" x14ac:dyDescent="0.3">
      <c r="A5153" s="12" t="s">
        <v>10386</v>
      </c>
      <c r="B5153" s="12" t="s">
        <v>10387</v>
      </c>
      <c r="C5153" s="16" t="str">
        <f>[1]!s_info_mkt(A5153)</f>
        <v>主板</v>
      </c>
      <c r="D5153" s="16" t="str">
        <f>[1]!s_ipo_listeddate(A5153)</f>
        <v>1997-04-15</v>
      </c>
      <c r="E5153" s="16" t="str">
        <f>[1]!s_info_industry_csrc2023(A5153,"",3)</f>
        <v>商务服务业</v>
      </c>
      <c r="F5153" s="16">
        <f>[1]!s_is(A5153,83,"FY","YTD","20251231",1,"",100000000)</f>
        <v>5.8914244687000004</v>
      </c>
      <c r="G5153" s="16">
        <f>[1]!s_is(A5153,83,"FY","YTD","20241231",1,"",100000000)</f>
        <v>4.4746322968000003</v>
      </c>
      <c r="H5153" s="16">
        <f>[1]!s_is(A5153,61,"FY","YTD","20251231",1,"",100000000)</f>
        <v>-4.6233222887999998</v>
      </c>
      <c r="I5153" s="16">
        <f>[1]!s_is(A5153,61,"FY","YTD","20241231",1,"",100000000)</f>
        <v>-3.6692079029000002</v>
      </c>
      <c r="J5153" s="16">
        <f>[1]!s_fa_roe(A5153,"20251231")</f>
        <v>-19.569800000000001</v>
      </c>
      <c r="K5153" s="16">
        <f>[1]!s_stmnote_rdexp(A5153,"20251231",1,10000)</f>
        <v>1290.872574</v>
      </c>
      <c r="L5153" s="16">
        <f>[1]!s_margin_tradingbalance(A5153,"",10000)</f>
        <v>0</v>
      </c>
      <c r="M5153" s="16">
        <f>[1]!s_margin_seclendingbalance(A5153,"",10000)</f>
        <v>0</v>
      </c>
      <c r="N5153" s="17">
        <f>[1]!s_val_ev(A5153,"",100000000)</f>
        <v>31.826141735700002</v>
      </c>
      <c r="O5153" s="17">
        <f>[1]!share_freesharesmv(A5153,"",100000000)</f>
        <v>19.437417686700002</v>
      </c>
      <c r="P5153" s="17">
        <f ca="1">[1]!s_dq_amount_btin(A5153,TODAY()-1,100000000)</f>
        <v>0.74821009999999999</v>
      </c>
      <c r="Q5153" s="17">
        <f ca="1">[1]!s_dq_turn(A5153,TODAY()-1)</f>
        <v>2.2988512078399688</v>
      </c>
      <c r="R5153" s="2">
        <f>[1]!s_pq_amount(A5153,"20260101","",100000000)</f>
        <v>107.42576149999999</v>
      </c>
      <c r="S5153" s="2">
        <f>[1]!s_pq_avgamount(A5153,"20260101","",100000000)</f>
        <v>0.98555744495412845</v>
      </c>
      <c r="T5153" s="17">
        <f>[1]!s_ipo_dilutedpe(A5153)</f>
        <v>0</v>
      </c>
      <c r="U5153" s="12">
        <f>[1]!s_ipo_collection_total(A5153,100000000)</f>
        <v>1.9950000000000001</v>
      </c>
      <c r="V5153" s="18">
        <f>[1]!s_val_pe_ttm(A5153,"")</f>
        <v>-6.6194405555725098</v>
      </c>
    </row>
    <row r="5154" spans="1:22" x14ac:dyDescent="0.3">
      <c r="A5154" s="12" t="s">
        <v>10388</v>
      </c>
      <c r="B5154" s="12" t="s">
        <v>10389</v>
      </c>
      <c r="C5154" s="16" t="str">
        <f>[1]!s_info_mkt(A5154)</f>
        <v>创业板</v>
      </c>
      <c r="D5154" s="16" t="str">
        <f>[1]!s_ipo_listeddate(A5154)</f>
        <v>2012-08-01</v>
      </c>
      <c r="E5154" s="16" t="str">
        <f>[1]!s_info_industry_csrc2023(A5154,"",3)</f>
        <v>电气机械和器材制造业</v>
      </c>
      <c r="F5154" s="16">
        <f>[1]!s_is(A5154,83,"FY","YTD","20251231",1,"",100000000)</f>
        <v>10.030885442999999</v>
      </c>
      <c r="G5154" s="16">
        <f>[1]!s_is(A5154,83,"FY","YTD","20241231",1,"",100000000)</f>
        <v>10.3221099326</v>
      </c>
      <c r="H5154" s="16">
        <f>[1]!s_is(A5154,61,"FY","YTD","20251231",1,"",100000000)</f>
        <v>-1.6668993928</v>
      </c>
      <c r="I5154" s="16">
        <f>[1]!s_is(A5154,61,"FY","YTD","20241231",1,"",100000000)</f>
        <v>-2.9759073931</v>
      </c>
      <c r="J5154" s="16">
        <f>[1]!s_fa_roe(A5154,"20251231")</f>
        <v>-31.6219</v>
      </c>
      <c r="K5154" s="16">
        <f>[1]!s_stmnote_rdexp(A5154,"20251231",1,10000)</f>
        <v>5351.678578</v>
      </c>
      <c r="L5154" s="16">
        <f>[1]!s_margin_tradingbalance(A5154,"",10000)</f>
        <v>0</v>
      </c>
      <c r="M5154" s="16">
        <f>[1]!s_margin_seclendingbalance(A5154,"",10000)</f>
        <v>0</v>
      </c>
      <c r="N5154" s="17">
        <f>[1]!s_val_ev(A5154,"",100000000)</f>
        <v>33.377539337499996</v>
      </c>
      <c r="O5154" s="17">
        <f>[1]!share_freesharesmv(A5154,"",100000000)</f>
        <v>20.604382962500001</v>
      </c>
      <c r="P5154" s="17">
        <f ca="1">[1]!s_dq_amount_btin(A5154,TODAY()-1,100000000)</f>
        <v>1.1181436</v>
      </c>
      <c r="Q5154" s="17">
        <f ca="1">[1]!s_dq_turn(A5154,TODAY()-1)</f>
        <v>4.0102278125872122</v>
      </c>
      <c r="R5154" s="2">
        <f>[1]!s_pq_amount(A5154,"20260101","",100000000)</f>
        <v>331.19617210000001</v>
      </c>
      <c r="S5154" s="2">
        <f>[1]!s_pq_avgamount(A5154,"20260101","",100000000)</f>
        <v>3.0384969917431195</v>
      </c>
      <c r="T5154" s="17">
        <f>[1]!s_ipo_dilutedpe(A5154)</f>
        <v>30.39</v>
      </c>
      <c r="U5154" s="12">
        <f>[1]!s_ipo_collection_total(A5154,100000000)</f>
        <v>4.1280000000000001</v>
      </c>
      <c r="V5154" s="18">
        <f>[1]!s_val_pe_ttm(A5154,"")</f>
        <v>-17.185226440429688</v>
      </c>
    </row>
    <row r="5155" spans="1:22" x14ac:dyDescent="0.3">
      <c r="A5155" s="12" t="s">
        <v>10390</v>
      </c>
      <c r="B5155" s="12" t="s">
        <v>10391</v>
      </c>
      <c r="C5155" s="16" t="str">
        <f>[1]!s_info_mkt(A5155)</f>
        <v>主板</v>
      </c>
      <c r="D5155" s="16" t="str">
        <f>[1]!s_ipo_listeddate(A5155)</f>
        <v>1995-11-02</v>
      </c>
      <c r="E5155" s="16" t="str">
        <f>[1]!s_info_industry_csrc2023(A5155,"",3)</f>
        <v>水上运输业</v>
      </c>
      <c r="F5155" s="16">
        <f>[1]!s_is(A5155,83,"FY","YTD","20251231",1,"",100000000)</f>
        <v>76.139590635800005</v>
      </c>
      <c r="G5155" s="16">
        <f>[1]!s_is(A5155,83,"FY","YTD","20241231",1,"",100000000)</f>
        <v>70.032547388799998</v>
      </c>
      <c r="H5155" s="16">
        <f>[1]!s_is(A5155,61,"FY","YTD","20251231",1,"",100000000)</f>
        <v>10.380244853999999</v>
      </c>
      <c r="I5155" s="16">
        <f>[1]!s_is(A5155,61,"FY","YTD","20241231",1,"",100000000)</f>
        <v>12.1907973196</v>
      </c>
      <c r="J5155" s="16">
        <f>[1]!s_fa_roe(A5155,"20251231")</f>
        <v>5.6593999999999998</v>
      </c>
      <c r="K5155" s="16">
        <f>[1]!s_stmnote_rdexp(A5155,"20251231",1,10000)</f>
        <v>6342.3703390000001</v>
      </c>
      <c r="L5155" s="16">
        <f>[1]!s_margin_tradingbalance(A5155,"",10000)</f>
        <v>70807.4041</v>
      </c>
      <c r="M5155" s="16">
        <f>[1]!s_margin_seclendingbalance(A5155,"",10000)</f>
        <v>602.4</v>
      </c>
      <c r="N5155" s="17">
        <f>[1]!s_val_ev(A5155,"",100000000)</f>
        <v>288.96129830400002</v>
      </c>
      <c r="O5155" s="17">
        <f>[1]!share_freesharesmv(A5155,"",100000000)</f>
        <v>108.87577332239999</v>
      </c>
      <c r="P5155" s="17">
        <f ca="1">[1]!s_dq_amount_btin(A5155,TODAY()-1,100000000)</f>
        <v>6.6463032799999997</v>
      </c>
      <c r="Q5155" s="17">
        <f ca="1">[1]!s_dq_turn(A5155,TODAY()-1)</f>
        <v>2.6563231194965726</v>
      </c>
      <c r="R5155" s="2">
        <f>[1]!s_pq_amount(A5155,"20260101","",100000000)</f>
        <v>661.21593503999998</v>
      </c>
      <c r="S5155" s="2">
        <f>[1]!s_pq_avgamount(A5155,"20260101","",100000000)</f>
        <v>6.0662012388990831</v>
      </c>
      <c r="T5155" s="17">
        <f>[1]!s_ipo_dilutedpe(A5155)</f>
        <v>0</v>
      </c>
      <c r="U5155" s="12">
        <f>[1]!s_ipo_collection_total(A5155,100000000)</f>
        <v>0</v>
      </c>
      <c r="V5155" s="18">
        <f>[1]!s_val_pe_ttm(A5155,"")</f>
        <v>26.974575042724609</v>
      </c>
    </row>
    <row r="5156" spans="1:22" x14ac:dyDescent="0.3">
      <c r="A5156" s="12" t="s">
        <v>575</v>
      </c>
      <c r="B5156" s="12" t="s">
        <v>576</v>
      </c>
      <c r="C5156" s="16" t="str">
        <f>[1]!s_info_mkt(A5156)</f>
        <v>北证</v>
      </c>
      <c r="D5156" s="16" t="str">
        <f>[1]!s_ipo_listeddate(A5156)</f>
        <v>2022-05-18</v>
      </c>
      <c r="E5156" s="16" t="str">
        <f>[1]!s_info_industry_csrc2023(A5156,"",3)</f>
        <v>食品制造业</v>
      </c>
      <c r="F5156" s="16">
        <f>[1]!s_is(A5156,83,"FY","YTD","20251231",1,"",100000000)</f>
        <v>1.6748061305000002</v>
      </c>
      <c r="G5156" s="16">
        <f>[1]!s_is(A5156,83,"FY","YTD","20241231",1,"",100000000)</f>
        <v>1.2251195917</v>
      </c>
      <c r="H5156" s="16">
        <f>[1]!s_is(A5156,61,"FY","YTD","20251231",1,"",100000000)</f>
        <v>-0.29853181079999996</v>
      </c>
      <c r="I5156" s="16">
        <f>[1]!s_is(A5156,61,"FY","YTD","20241231",1,"",100000000)</f>
        <v>-0.23942694679999998</v>
      </c>
      <c r="J5156" s="16">
        <f>[1]!s_fa_roe(A5156,"20251231")</f>
        <v>-10.7216</v>
      </c>
      <c r="K5156" s="16">
        <f>[1]!s_stmnote_rdexp(A5156,"20251231",1,10000)</f>
        <v>680.07646099999999</v>
      </c>
      <c r="L5156" s="16">
        <f>[1]!s_margin_tradingbalance(A5156,"",10000)</f>
        <v>251.6113</v>
      </c>
      <c r="M5156" s="16">
        <f>[1]!s_margin_seclendingbalance(A5156,"",10000)</f>
        <v>0</v>
      </c>
      <c r="N5156" s="17">
        <f>[1]!s_val_ev(A5156,"",100000000)</f>
        <v>6.1051240800000004</v>
      </c>
      <c r="O5156" s="17">
        <f>[1]!share_freesharesmv(A5156,"",100000000)</f>
        <v>2.9968779799999994</v>
      </c>
      <c r="P5156" s="17">
        <f ca="1">[1]!s_dq_amount_btin(A5156,TODAY()-1,100000000)</f>
        <v>6.3847609999999999E-2</v>
      </c>
      <c r="Q5156" s="17">
        <f ca="1">[1]!s_dq_turn(A5156,TODAY()-1)</f>
        <v>1.6301980982228101</v>
      </c>
      <c r="R5156" s="2">
        <f>[1]!s_pq_amount(A5156,"20260101","",100000000)</f>
        <v>20.375264170000001</v>
      </c>
      <c r="S5156" s="2">
        <f>[1]!s_pq_avgamount(A5156,"20260101","",100000000)</f>
        <v>0.18692902908256881</v>
      </c>
      <c r="T5156" s="17">
        <f>[1]!s_ipo_dilutedpe(A5156)</f>
        <v>20.37</v>
      </c>
      <c r="U5156" s="12">
        <f>[1]!s_ipo_collection_total(A5156,100000000)</f>
        <v>1.5</v>
      </c>
      <c r="V5156" s="18">
        <f>[1]!s_val_pe_ttm(A5156,"")</f>
        <v>-13.865750312805176</v>
      </c>
    </row>
    <row r="5157" spans="1:22" x14ac:dyDescent="0.3">
      <c r="A5157" s="12" t="s">
        <v>577</v>
      </c>
      <c r="B5157" s="12" t="s">
        <v>578</v>
      </c>
      <c r="C5157" s="16" t="str">
        <f>[1]!s_info_mkt(A5157)</f>
        <v>北证</v>
      </c>
      <c r="D5157" s="16" t="str">
        <f>[1]!s_ipo_listeddate(A5157)</f>
        <v>2022-01-18</v>
      </c>
      <c r="E5157" s="16" t="str">
        <f>[1]!s_info_industry_csrc2023(A5157,"",3)</f>
        <v>橡胶和塑料制品业</v>
      </c>
      <c r="F5157" s="16">
        <f>[1]!s_is(A5157,83,"FY","YTD","20251231",1,"",100000000)</f>
        <v>3.2205293416000003</v>
      </c>
      <c r="G5157" s="16">
        <f>[1]!s_is(A5157,83,"FY","YTD","20241231",1,"",100000000)</f>
        <v>2.9393539345999997</v>
      </c>
      <c r="H5157" s="16">
        <f>[1]!s_is(A5157,61,"FY","YTD","20251231",1,"",100000000)</f>
        <v>0.20967982020000001</v>
      </c>
      <c r="I5157" s="16">
        <f>[1]!s_is(A5157,61,"FY","YTD","20241231",1,"",100000000)</f>
        <v>0.25002469160000002</v>
      </c>
      <c r="J5157" s="16">
        <f>[1]!s_fa_roe(A5157,"20251231")</f>
        <v>4.3263999999999996</v>
      </c>
      <c r="K5157" s="16">
        <f>[1]!s_stmnote_rdexp(A5157,"20251231",1,10000)</f>
        <v>1605.6421339999999</v>
      </c>
      <c r="L5157" s="16">
        <f>[1]!s_margin_tradingbalance(A5157,"",10000)</f>
        <v>1728.9928</v>
      </c>
      <c r="M5157" s="16">
        <f>[1]!s_margin_seclendingbalance(A5157,"",10000)</f>
        <v>0</v>
      </c>
      <c r="N5157" s="17">
        <f>[1]!s_val_ev(A5157,"",100000000)</f>
        <v>13.8885924981</v>
      </c>
      <c r="O5157" s="17">
        <f>[1]!share_freesharesmv(A5157,"",100000000)</f>
        <v>4.8275333093999997</v>
      </c>
      <c r="P5157" s="17">
        <f ca="1">[1]!s_dq_amount_btin(A5157,TODAY()-1,100000000)</f>
        <v>0.38350262000000002</v>
      </c>
      <c r="Q5157" s="17">
        <f ca="1">[1]!s_dq_turn(A5157,TODAY()-1)</f>
        <v>5.1206180312223006</v>
      </c>
      <c r="R5157" s="2">
        <f>[1]!s_pq_amount(A5157,"20260101","",100000000)</f>
        <v>22.58961794</v>
      </c>
      <c r="S5157" s="2">
        <f>[1]!s_pq_avgamount(A5157,"20260101","",100000000)</f>
        <v>0.20724420128440366</v>
      </c>
      <c r="T5157" s="17">
        <f>[1]!s_ipo_dilutedpe(A5157)</f>
        <v>19.18</v>
      </c>
      <c r="U5157" s="12">
        <f>[1]!s_ipo_collection_total(A5157,100000000)</f>
        <v>1.768892326</v>
      </c>
      <c r="V5157" s="18">
        <f>[1]!s_val_pe_ttm(A5157,"")</f>
        <v>56.798328399658203</v>
      </c>
    </row>
    <row r="5158" spans="1:22" x14ac:dyDescent="0.3">
      <c r="A5158" s="12" t="s">
        <v>10392</v>
      </c>
      <c r="B5158" s="12" t="s">
        <v>10393</v>
      </c>
      <c r="C5158" s="16" t="str">
        <f>[1]!s_info_mkt(A5158)</f>
        <v>主板</v>
      </c>
      <c r="D5158" s="16" t="str">
        <f>[1]!s_ipo_listeddate(A5158)</f>
        <v>2010-11-18</v>
      </c>
      <c r="E5158" s="16" t="str">
        <f>[1]!s_info_industry_csrc2023(A5158,"",3)</f>
        <v>电气机械和器材制造业</v>
      </c>
      <c r="F5158" s="16">
        <f>[1]!s_is(A5158,83,"FY","YTD","20251231",1,"",100000000)</f>
        <v>153.43258933139998</v>
      </c>
      <c r="G5158" s="16">
        <f>[1]!s_is(A5158,83,"FY","YTD","20241231",1,"",100000000)</f>
        <v>162.39786764909999</v>
      </c>
      <c r="H5158" s="16">
        <f>[1]!s_is(A5158,61,"FY","YTD","20251231",1,"",100000000)</f>
        <v>-11.660697824100001</v>
      </c>
      <c r="I5158" s="16">
        <f>[1]!s_is(A5158,61,"FY","YTD","20241231",1,"",100000000)</f>
        <v>0.68294014089999999</v>
      </c>
      <c r="J5158" s="16">
        <f>[1]!s_fa_roe(A5158,"20251231")</f>
        <v>-66.396699999999996</v>
      </c>
      <c r="K5158" s="16">
        <f>[1]!s_stmnote_rdexp(A5158,"20251231",1,10000)</f>
        <v>14951.985538999999</v>
      </c>
      <c r="L5158" s="16">
        <f>[1]!s_margin_tradingbalance(A5158,"",10000)</f>
        <v>51884.429700000001</v>
      </c>
      <c r="M5158" s="16">
        <f>[1]!s_margin_seclendingbalance(A5158,"",10000)</f>
        <v>218.9862</v>
      </c>
      <c r="N5158" s="17">
        <f>[1]!s_val_ev(A5158,"",100000000)</f>
        <v>179.60471430889999</v>
      </c>
      <c r="O5158" s="17">
        <f>[1]!share_freesharesmv(A5158,"",100000000)</f>
        <v>135.97844338990001</v>
      </c>
      <c r="P5158" s="17">
        <f ca="1">[1]!s_dq_amount_btin(A5158,TODAY()-1,100000000)</f>
        <v>9.1995818899999993</v>
      </c>
      <c r="Q5158" s="17">
        <f ca="1">[1]!s_dq_turn(A5158,TODAY()-1)</f>
        <v>5.0993794013092248</v>
      </c>
      <c r="R5158" s="2">
        <f>[1]!s_pq_amount(A5158,"20260101","",100000000)</f>
        <v>3475.8644732500002</v>
      </c>
      <c r="S5158" s="2">
        <f>[1]!s_pq_avgamount(A5158,"20260101","",100000000)</f>
        <v>31.888664892201835</v>
      </c>
      <c r="T5158" s="17">
        <f>[1]!s_ipo_dilutedpe(A5158)</f>
        <v>58.06</v>
      </c>
      <c r="U5158" s="12">
        <f>[1]!s_ipo_collection_total(A5158,100000000)</f>
        <v>23.76</v>
      </c>
      <c r="V5158" s="18">
        <f>[1]!s_val_pe_ttm(A5158,"")</f>
        <v>-15.550173759460449</v>
      </c>
    </row>
    <row r="5159" spans="1:22" x14ac:dyDescent="0.3">
      <c r="A5159" s="12" t="s">
        <v>10394</v>
      </c>
      <c r="B5159" s="12" t="s">
        <v>10395</v>
      </c>
      <c r="C5159" s="16" t="str">
        <f>[1]!s_info_mkt(A5159)</f>
        <v>创业板</v>
      </c>
      <c r="D5159" s="16" t="str">
        <f>[1]!s_ipo_listeddate(A5159)</f>
        <v>2021-09-13</v>
      </c>
      <c r="E5159" s="16" t="str">
        <f>[1]!s_info_industry_csrc2023(A5159,"",3)</f>
        <v>化学原料和化学制品制造业</v>
      </c>
      <c r="F5159" s="16">
        <f>[1]!s_is(A5159,83,"FY","YTD","20251231",1,"",100000000)</f>
        <v>4.4814863898999997</v>
      </c>
      <c r="G5159" s="16">
        <f>[1]!s_is(A5159,83,"FY","YTD","20241231",1,"",100000000)</f>
        <v>3.8554950744999998</v>
      </c>
      <c r="H5159" s="16">
        <f>[1]!s_is(A5159,61,"FY","YTD","20251231",1,"",100000000)</f>
        <v>0.76388874680000007</v>
      </c>
      <c r="I5159" s="16">
        <f>[1]!s_is(A5159,61,"FY","YTD","20241231",1,"",100000000)</f>
        <v>0.53378968110000002</v>
      </c>
      <c r="J5159" s="16">
        <f>[1]!s_fa_roe(A5159,"20251231")</f>
        <v>12.5083</v>
      </c>
      <c r="K5159" s="16">
        <f>[1]!s_stmnote_rdexp(A5159,"20251231",1,10000)</f>
        <v>1765.7343530000001</v>
      </c>
      <c r="L5159" s="16">
        <f>[1]!s_margin_tradingbalance(A5159,"",10000)</f>
        <v>7399.6264000000001</v>
      </c>
      <c r="M5159" s="16">
        <f>[1]!s_margin_seclendingbalance(A5159,"",10000)</f>
        <v>31.128299999999999</v>
      </c>
      <c r="N5159" s="17">
        <f>[1]!s_val_ev(A5159,"",100000000)</f>
        <v>28.316365000000001</v>
      </c>
      <c r="O5159" s="17">
        <f>[1]!share_freesharesmv(A5159,"",100000000)</f>
        <v>8.0733197474999994</v>
      </c>
      <c r="P5159" s="17">
        <f ca="1">[1]!s_dq_amount_btin(A5159,TODAY()-1,100000000)</f>
        <v>1.03375175</v>
      </c>
      <c r="Q5159" s="17">
        <f ca="1">[1]!s_dq_turn(A5159,TODAY()-1)</f>
        <v>4.0858228151245886</v>
      </c>
      <c r="R5159" s="2">
        <f>[1]!s_pq_amount(A5159,"20260101","",100000000)</f>
        <v>92.07573146</v>
      </c>
      <c r="S5159" s="2">
        <f>[1]!s_pq_avgamount(A5159,"20260101","",100000000)</f>
        <v>0.84473148128440367</v>
      </c>
      <c r="T5159" s="17">
        <f>[1]!s_ipo_dilutedpe(A5159)</f>
        <v>16.91</v>
      </c>
      <c r="U5159" s="12">
        <f>[1]!s_ipo_collection_total(A5159,100000000)</f>
        <v>2.4617870000000002</v>
      </c>
      <c r="V5159" s="18">
        <f>[1]!s_val_pe_ttm(A5159,"")</f>
        <v>33.851703643798828</v>
      </c>
    </row>
    <row r="5160" spans="1:22" x14ac:dyDescent="0.3">
      <c r="A5160" s="12" t="s">
        <v>10396</v>
      </c>
      <c r="B5160" s="12" t="s">
        <v>10397</v>
      </c>
      <c r="C5160" s="16" t="str">
        <f>[1]!s_info_mkt(A5160)</f>
        <v>主板</v>
      </c>
      <c r="D5160" s="16" t="str">
        <f>[1]!s_ipo_listeddate(A5160)</f>
        <v>1994-05-09</v>
      </c>
      <c r="E5160" s="16" t="str">
        <f>[1]!s_info_industry_csrc2023(A5160,"",3)</f>
        <v>公共设施管理业</v>
      </c>
      <c r="F5160" s="16">
        <f>[1]!s_is(A5160,83,"FY","YTD","20251231",1,"",100000000)</f>
        <v>5.3547383119000003</v>
      </c>
      <c r="G5160" s="16">
        <f>[1]!s_is(A5160,83,"FY","YTD","20241231",1,"",100000000)</f>
        <v>4.1292624865000001</v>
      </c>
      <c r="H5160" s="16">
        <f>[1]!s_is(A5160,61,"FY","YTD","20251231",1,"",100000000)</f>
        <v>-0.20778486930000001</v>
      </c>
      <c r="I5160" s="16">
        <f>[1]!s_is(A5160,61,"FY","YTD","20241231",1,"",100000000)</f>
        <v>-0.24525411989999998</v>
      </c>
      <c r="J5160" s="16">
        <f>[1]!s_fa_roe(A5160,"20251231")</f>
        <v>-1.9699</v>
      </c>
      <c r="K5160" s="16">
        <f>[1]!s_stmnote_rdexp(A5160,"20251231",1,10000)</f>
        <v>0</v>
      </c>
      <c r="L5160" s="16">
        <f>[1]!s_margin_tradingbalance(A5160,"",10000)</f>
        <v>11542.213</v>
      </c>
      <c r="M5160" s="16">
        <f>[1]!s_margin_seclendingbalance(A5160,"",10000)</f>
        <v>21.081600000000002</v>
      </c>
      <c r="N5160" s="17">
        <f>[1]!s_val_ev(A5160,"",100000000)</f>
        <v>45.122838215000002</v>
      </c>
      <c r="O5160" s="17">
        <f>[1]!share_freesharesmv(A5160,"",100000000)</f>
        <v>31.612232644999995</v>
      </c>
      <c r="P5160" s="17">
        <f ca="1">[1]!s_dq_amount_btin(A5160,TODAY()-1,100000000)</f>
        <v>1.6900274200000001</v>
      </c>
      <c r="Q5160" s="17">
        <f ca="1">[1]!s_dq_turn(A5160,TODAY()-1)</f>
        <v>3.6958402936089074</v>
      </c>
      <c r="R5160" s="2">
        <f>[1]!s_pq_amount(A5160,"20260101","",100000000)</f>
        <v>191.45618490999999</v>
      </c>
      <c r="S5160" s="2">
        <f>[1]!s_pq_avgamount(A5160,"20260101","",100000000)</f>
        <v>1.7564787606422019</v>
      </c>
      <c r="T5160" s="17">
        <f>[1]!s_ipo_dilutedpe(A5160)</f>
        <v>0</v>
      </c>
      <c r="U5160" s="12">
        <f>[1]!s_ipo_collection_total(A5160,100000000)</f>
        <v>0.73599999999999999</v>
      </c>
      <c r="V5160" s="18">
        <f>[1]!s_val_pe_ttm(A5160,"")</f>
        <v>-101.50476837158203</v>
      </c>
    </row>
    <row r="5161" spans="1:22" x14ac:dyDescent="0.3">
      <c r="A5161" s="12" t="s">
        <v>10398</v>
      </c>
      <c r="B5161" s="12" t="s">
        <v>10399</v>
      </c>
      <c r="C5161" s="16" t="str">
        <f>[1]!s_info_mkt(A5161)</f>
        <v>主板</v>
      </c>
      <c r="D5161" s="16" t="str">
        <f>[1]!s_ipo_listeddate(A5161)</f>
        <v>2019-08-09</v>
      </c>
      <c r="E5161" s="16" t="str">
        <f>[1]!s_info_industry_csrc2023(A5161,"",3)</f>
        <v>计算机、通信和其他电子设备制造业</v>
      </c>
      <c r="F5161" s="16">
        <f>[1]!s_is(A5161,83,"FY","YTD","20251231",1,"",100000000)</f>
        <v>22.953081305900003</v>
      </c>
      <c r="G5161" s="16">
        <f>[1]!s_is(A5161,83,"FY","YTD","20241231",1,"",100000000)</f>
        <v>19.279652556400002</v>
      </c>
      <c r="H5161" s="16">
        <f>[1]!s_is(A5161,61,"FY","YTD","20251231",1,"",100000000)</f>
        <v>2.0623391523999999</v>
      </c>
      <c r="I5161" s="16">
        <f>[1]!s_is(A5161,61,"FY","YTD","20241231",1,"",100000000)</f>
        <v>1.6090472793000001</v>
      </c>
      <c r="J5161" s="16">
        <f>[1]!s_fa_roe(A5161,"20251231")</f>
        <v>9.9149999999999991</v>
      </c>
      <c r="K5161" s="16">
        <f>[1]!s_stmnote_rdexp(A5161,"20251231",1,10000)</f>
        <v>16404.132903000002</v>
      </c>
      <c r="L5161" s="16">
        <f>[1]!s_margin_tradingbalance(A5161,"",10000)</f>
        <v>0</v>
      </c>
      <c r="M5161" s="16">
        <f>[1]!s_margin_seclendingbalance(A5161,"",10000)</f>
        <v>0</v>
      </c>
      <c r="N5161" s="17">
        <f>[1]!s_val_ev(A5161,"",100000000)</f>
        <v>277.4482888</v>
      </c>
      <c r="O5161" s="17">
        <f>[1]!share_freesharesmv(A5161,"",100000000)</f>
        <v>98.516288800000012</v>
      </c>
      <c r="P5161" s="17">
        <f ca="1">[1]!s_dq_amount_btin(A5161,TODAY()-1,100000000)</f>
        <v>17.501895149999999</v>
      </c>
      <c r="Q5161" s="17">
        <f ca="1">[1]!s_dq_turn(A5161,TODAY()-1)</f>
        <v>6.1064358072912359</v>
      </c>
      <c r="R5161" s="2">
        <f>[1]!s_pq_amount(A5161,"20260101","",100000000)</f>
        <v>597.63372197000001</v>
      </c>
      <c r="S5161" s="2">
        <f>[1]!s_pq_avgamount(A5161,"20260101","",100000000)</f>
        <v>5.4828781832110094</v>
      </c>
      <c r="T5161" s="17">
        <f>[1]!s_ipo_dilutedpe(A5161)</f>
        <v>15.44</v>
      </c>
      <c r="U5161" s="12">
        <f>[1]!s_ipo_collection_total(A5161,100000000)</f>
        <v>5.2935999999999996</v>
      </c>
      <c r="V5161" s="18">
        <f>[1]!s_val_pe_ttm(A5161,"")</f>
        <v>124.30781555175781</v>
      </c>
    </row>
    <row r="5162" spans="1:22" x14ac:dyDescent="0.3">
      <c r="A5162" s="12" t="s">
        <v>10400</v>
      </c>
      <c r="B5162" s="12" t="s">
        <v>10401</v>
      </c>
      <c r="C5162" s="16" t="str">
        <f>[1]!s_info_mkt(A5162)</f>
        <v>主板</v>
      </c>
      <c r="D5162" s="16" t="str">
        <f>[1]!s_ipo_listeddate(A5162)</f>
        <v>2012-03-09</v>
      </c>
      <c r="E5162" s="16" t="str">
        <f>[1]!s_info_industry_csrc2023(A5162,"",3)</f>
        <v>土木工程建筑业</v>
      </c>
      <c r="F5162" s="16">
        <f>[1]!s_is(A5162,83,"FY","YTD","20251231",1,"",100000000)</f>
        <v>7311.0875134300004</v>
      </c>
      <c r="G5162" s="16">
        <f>[1]!s_is(A5162,83,"FY","YTD","20241231",1,"",100000000)</f>
        <v>7719.4425871000003</v>
      </c>
      <c r="H5162" s="16">
        <f>[1]!s_is(A5162,61,"FY","YTD","20251231",1,"",100000000)</f>
        <v>147.51374779</v>
      </c>
      <c r="I5162" s="16">
        <f>[1]!s_is(A5162,61,"FY","YTD","20241231",1,"",100000000)</f>
        <v>233.84093178000001</v>
      </c>
      <c r="J5162" s="16">
        <f>[1]!s_fa_roe(A5162,"20251231")</f>
        <v>4.7252999999999998</v>
      </c>
      <c r="K5162" s="16">
        <f>[1]!s_stmnote_rdexp(A5162,"20251231",1,10000)</f>
        <v>2502863.3609000002</v>
      </c>
      <c r="L5162" s="16">
        <f>[1]!s_margin_tradingbalance(A5162,"",10000)</f>
        <v>141784.8964</v>
      </c>
      <c r="M5162" s="16">
        <f>[1]!s_margin_seclendingbalance(A5162,"",10000)</f>
        <v>412.60770000000002</v>
      </c>
      <c r="N5162" s="17">
        <f>[1]!s_val_ev(A5162,"",100000000)</f>
        <v>881.92471555917996</v>
      </c>
      <c r="O5162" s="17">
        <f>[1]!share_freesharesmv(A5162,"",100000000)</f>
        <v>147.19689112310002</v>
      </c>
      <c r="P5162" s="17">
        <f ca="1">[1]!s_dq_amount_btin(A5162,TODAY()-1,100000000)</f>
        <v>4.8928397600000002</v>
      </c>
      <c r="Q5162" s="17">
        <f ca="1">[1]!s_dq_turn(A5162,TODAY()-1)</f>
        <v>0.67307805848360325</v>
      </c>
      <c r="R5162" s="2">
        <f>[1]!s_pq_amount(A5162,"20260101","",100000000)</f>
        <v>350.66592412</v>
      </c>
      <c r="S5162" s="2">
        <f>[1]!s_pq_avgamount(A5162,"20260101","",100000000)</f>
        <v>3.2171185699082572</v>
      </c>
      <c r="T5162" s="17">
        <f>[1]!s_ipo_dilutedpe(A5162)</f>
        <v>10.43</v>
      </c>
      <c r="U5162" s="12">
        <f>[1]!s_ipo_collection_total(A5162,100000000)</f>
        <v>49.999999950000003</v>
      </c>
      <c r="V5162" s="18">
        <f>[1]!s_val_pe_ttm(A5162,"")</f>
        <v>7.4278731346130371</v>
      </c>
    </row>
    <row r="5163" spans="1:22" x14ac:dyDescent="0.3">
      <c r="A5163" s="12" t="s">
        <v>10402</v>
      </c>
      <c r="B5163" s="12" t="s">
        <v>10403</v>
      </c>
      <c r="C5163" s="16" t="str">
        <f>[1]!s_info_mkt(A5163)</f>
        <v>主板</v>
      </c>
      <c r="D5163" s="16" t="str">
        <f>[1]!s_ipo_listeddate(A5163)</f>
        <v>2015-05-27</v>
      </c>
      <c r="E5163" s="16" t="str">
        <f>[1]!s_info_industry_csrc2023(A5163,"",3)</f>
        <v>航空运输业</v>
      </c>
      <c r="F5163" s="16">
        <f>[1]!s_is(A5163,83,"FY","YTD","20251231",1,"",100000000)</f>
        <v>224.99438223609999</v>
      </c>
      <c r="G5163" s="16">
        <f>[1]!s_is(A5163,83,"FY","YTD","20241231",1,"",100000000)</f>
        <v>220.94960780400001</v>
      </c>
      <c r="H5163" s="16">
        <f>[1]!s_is(A5163,61,"FY","YTD","20251231",1,"",100000000)</f>
        <v>10.396383823500001</v>
      </c>
      <c r="I5163" s="16">
        <f>[1]!s_is(A5163,61,"FY","YTD","20241231",1,"",100000000)</f>
        <v>9.1428435192999995</v>
      </c>
      <c r="J5163" s="16">
        <f>[1]!s_fa_roe(A5163,"20251231")</f>
        <v>9.8804999999999996</v>
      </c>
      <c r="K5163" s="16">
        <f>[1]!s_stmnote_rdexp(A5163,"20251231",1,10000)</f>
        <v>9533.1524570000001</v>
      </c>
      <c r="L5163" s="16">
        <f>[1]!s_margin_tradingbalance(A5163,"",10000)</f>
        <v>14756.678900000001</v>
      </c>
      <c r="M5163" s="16">
        <f>[1]!s_margin_seclendingbalance(A5163,"",10000)</f>
        <v>489.35160000000002</v>
      </c>
      <c r="N5163" s="17">
        <f>[1]!s_val_ev(A5163,"",100000000)</f>
        <v>237.1829721048</v>
      </c>
      <c r="O5163" s="17">
        <f>[1]!share_freesharesmv(A5163,"",100000000)</f>
        <v>101.24578610399999</v>
      </c>
      <c r="P5163" s="17">
        <f ca="1">[1]!s_dq_amount_btin(A5163,TODAY()-1,100000000)</f>
        <v>4.8180080900000002</v>
      </c>
      <c r="Q5163" s="17">
        <f ca="1">[1]!s_dq_turn(A5163,TODAY()-1)</f>
        <v>2.0409692986143475</v>
      </c>
      <c r="R5163" s="2">
        <f>[1]!s_pq_amount(A5163,"20260101","",100000000)</f>
        <v>288.35271710000001</v>
      </c>
      <c r="S5163" s="2">
        <f>[1]!s_pq_avgamount(A5163,"20260101","",100000000)</f>
        <v>2.6454377715596329</v>
      </c>
      <c r="T5163" s="17">
        <f>[1]!s_ipo_dilutedpe(A5163)</f>
        <v>22.98</v>
      </c>
      <c r="U5163" s="12">
        <f>[1]!s_ipo_collection_total(A5163,100000000)</f>
        <v>7.6024000000000003</v>
      </c>
      <c r="V5163" s="18">
        <f>[1]!s_val_pe_ttm(A5163,"")</f>
        <v>20.894130706787109</v>
      </c>
    </row>
    <row r="5164" spans="1:22" x14ac:dyDescent="0.3">
      <c r="A5164" s="12" t="s">
        <v>10404</v>
      </c>
      <c r="B5164" s="12" t="s">
        <v>10405</v>
      </c>
      <c r="C5164" s="16" t="str">
        <f>[1]!s_info_mkt(A5164)</f>
        <v>主板</v>
      </c>
      <c r="D5164" s="16" t="str">
        <f>[1]!s_ipo_listeddate(A5164)</f>
        <v>2010-02-23</v>
      </c>
      <c r="E5164" s="16" t="str">
        <f>[1]!s_info_industry_csrc2023(A5164,"",3)</f>
        <v>化学原料和化学制品制造业</v>
      </c>
      <c r="F5164" s="16">
        <f>[1]!s_is(A5164,83,"FY","YTD","20251231",1,"",100000000)</f>
        <v>148.36441799959999</v>
      </c>
      <c r="G5164" s="16">
        <f>[1]!s_is(A5164,83,"FY","YTD","20241231",1,"",100000000)</f>
        <v>102.2806196797</v>
      </c>
      <c r="H5164" s="16">
        <f>[1]!s_is(A5164,61,"FY","YTD","20251231",1,"",100000000)</f>
        <v>2.2528099803999999</v>
      </c>
      <c r="I5164" s="16">
        <f>[1]!s_is(A5164,61,"FY","YTD","20241231",1,"",100000000)</f>
        <v>2.1924926241999998</v>
      </c>
      <c r="J5164" s="16">
        <f>[1]!s_fa_roe(A5164,"20251231")</f>
        <v>1.9671000000000001</v>
      </c>
      <c r="K5164" s="16">
        <f>[1]!s_stmnote_rdexp(A5164,"20251231",1,10000)</f>
        <v>17319.265275999998</v>
      </c>
      <c r="L5164" s="16">
        <f>[1]!s_margin_tradingbalance(A5164,"",10000)</f>
        <v>64708.968200000003</v>
      </c>
      <c r="M5164" s="16">
        <f>[1]!s_margin_seclendingbalance(A5164,"",10000)</f>
        <v>437.44900000000001</v>
      </c>
      <c r="N5164" s="17">
        <f>[1]!s_val_ev(A5164,"",100000000)</f>
        <v>120.5306057736</v>
      </c>
      <c r="O5164" s="17">
        <f>[1]!share_freesharesmv(A5164,"",100000000)</f>
        <v>104.95240685440001</v>
      </c>
      <c r="P5164" s="17">
        <f ca="1">[1]!s_dq_amount_btin(A5164,TODAY()-1,100000000)</f>
        <v>10.771451770000001</v>
      </c>
      <c r="Q5164" s="17">
        <f ca="1">[1]!s_dq_turn(A5164,TODAY()-1)</f>
        <v>8.8407709059827795</v>
      </c>
      <c r="R5164" s="2">
        <f>[1]!s_pq_amount(A5164,"20260101","",100000000)</f>
        <v>652.16867801000001</v>
      </c>
      <c r="S5164" s="2">
        <f>[1]!s_pq_avgamount(A5164,"20260101","",100000000)</f>
        <v>5.9831988808256877</v>
      </c>
      <c r="T5164" s="17">
        <f>[1]!s_ipo_dilutedpe(A5164)</f>
        <v>38</v>
      </c>
      <c r="U5164" s="12">
        <f>[1]!s_ipo_collection_total(A5164,100000000)</f>
        <v>20.9</v>
      </c>
      <c r="V5164" s="18">
        <f>[1]!s_val_pe_ttm(A5164,"")</f>
        <v>43.713996887207031</v>
      </c>
    </row>
    <row r="5165" spans="1:22" x14ac:dyDescent="0.3">
      <c r="A5165" s="12" t="s">
        <v>10406</v>
      </c>
      <c r="B5165" s="12" t="s">
        <v>10407</v>
      </c>
      <c r="C5165" s="16" t="str">
        <f>[1]!s_info_mkt(A5165)</f>
        <v>主板</v>
      </c>
      <c r="D5165" s="16" t="str">
        <f>[1]!s_ipo_listeddate(A5165)</f>
        <v>1993-04-16</v>
      </c>
      <c r="E5165" s="16" t="str">
        <f>[1]!s_info_industry_csrc2023(A5165,"",3)</f>
        <v>电力、热力生产和供应业</v>
      </c>
      <c r="F5165" s="16">
        <f>[1]!s_is(A5165,83,"FY","YTD","20251231",1,"",100000000)</f>
        <v>280.29356985679999</v>
      </c>
      <c r="G5165" s="16">
        <f>[1]!s_is(A5165,83,"FY","YTD","20241231",1,"",100000000)</f>
        <v>296.19325998900001</v>
      </c>
      <c r="H5165" s="16">
        <f>[1]!s_is(A5165,61,"FY","YTD","20251231",1,"",100000000)</f>
        <v>40.133903547599999</v>
      </c>
      <c r="I5165" s="16">
        <f>[1]!s_is(A5165,61,"FY","YTD","20241231",1,"",100000000)</f>
        <v>39.4433227225</v>
      </c>
      <c r="J5165" s="16">
        <f>[1]!s_fa_roe(A5165,"20251231")</f>
        <v>10.101100000000001</v>
      </c>
      <c r="K5165" s="16">
        <f>[1]!s_stmnote_rdexp(A5165,"20251231",1,10000)</f>
        <v>2332.7404660000002</v>
      </c>
      <c r="L5165" s="16">
        <f>[1]!s_margin_tradingbalance(A5165,"",10000)</f>
        <v>23365.733899999999</v>
      </c>
      <c r="M5165" s="16">
        <f>[1]!s_margin_seclendingbalance(A5165,"",10000)</f>
        <v>1313.0064</v>
      </c>
      <c r="N5165" s="17">
        <f>[1]!s_val_ev(A5165,"",100000000)</f>
        <v>446.34003909119997</v>
      </c>
      <c r="O5165" s="17">
        <f>[1]!share_freesharesmv(A5165,"",100000000)</f>
        <v>155.04624902400002</v>
      </c>
      <c r="P5165" s="17">
        <f ca="1">[1]!s_dq_amount_btin(A5165,TODAY()-1,100000000)</f>
        <v>3.3751125700000002</v>
      </c>
      <c r="Q5165" s="17">
        <f ca="1">[1]!s_dq_turn(A5165,TODAY()-1)</f>
        <v>0.74178395951821252</v>
      </c>
      <c r="R5165" s="2">
        <f>[1]!s_pq_amount(A5165,"20260101","",100000000)</f>
        <v>314.41759201999997</v>
      </c>
      <c r="S5165" s="2">
        <f>[1]!s_pq_avgamount(A5165,"20260101","",100000000)</f>
        <v>2.8845650644036698</v>
      </c>
      <c r="T5165" s="17">
        <f>[1]!s_ipo_dilutedpe(A5165)</f>
        <v>0</v>
      </c>
      <c r="U5165" s="12">
        <f>[1]!s_ipo_collection_total(A5165,100000000)</f>
        <v>0.66931200000000002</v>
      </c>
      <c r="V5165" s="18">
        <f>[1]!s_val_pe_ttm(A5165,"")</f>
        <v>11.775118827819824</v>
      </c>
    </row>
    <row r="5166" spans="1:22" x14ac:dyDescent="0.3">
      <c r="A5166" s="12" t="s">
        <v>10408</v>
      </c>
      <c r="B5166" s="12" t="s">
        <v>10409</v>
      </c>
      <c r="C5166" s="16" t="str">
        <f>[1]!s_info_mkt(A5166)</f>
        <v>主板</v>
      </c>
      <c r="D5166" s="16" t="str">
        <f>[1]!s_ipo_listeddate(A5166)</f>
        <v>1993-02-09</v>
      </c>
      <c r="E5166" s="16" t="str">
        <f>[1]!s_info_industry_csrc2023(A5166,"",3)</f>
        <v>纺织服装、服饰业</v>
      </c>
      <c r="F5166" s="16">
        <f>[1]!s_is(A5166,83,"FY","YTD","20251231",1,"",100000000)</f>
        <v>18.2925204704</v>
      </c>
      <c r="G5166" s="16">
        <f>[1]!s_is(A5166,83,"FY","YTD","20241231",1,"",100000000)</f>
        <v>17.703623188599998</v>
      </c>
      <c r="H5166" s="16">
        <f>[1]!s_is(A5166,61,"FY","YTD","20251231",1,"",100000000)</f>
        <v>0.4705319878</v>
      </c>
      <c r="I5166" s="16">
        <f>[1]!s_is(A5166,61,"FY","YTD","20241231",1,"",100000000)</f>
        <v>0.39991769179999997</v>
      </c>
      <c r="J5166" s="16">
        <f>[1]!s_fa_roe(A5166,"20251231")</f>
        <v>6.0961999999999996</v>
      </c>
      <c r="K5166" s="16">
        <f>[1]!s_stmnote_rdexp(A5166,"20251231",1,10000)</f>
        <v>1548.5237960000002</v>
      </c>
      <c r="L5166" s="16">
        <f>[1]!s_margin_tradingbalance(A5166,"",10000)</f>
        <v>20084.640899999999</v>
      </c>
      <c r="M5166" s="16">
        <f>[1]!s_margin_seclendingbalance(A5166,"",10000)</f>
        <v>27.781600000000001</v>
      </c>
      <c r="N5166" s="17">
        <f>[1]!s_val_ev(A5166,"",100000000)</f>
        <v>35.985777265900005</v>
      </c>
      <c r="O5166" s="17">
        <f>[1]!share_freesharesmv(A5166,"",100000000)</f>
        <v>25.160168880000001</v>
      </c>
      <c r="P5166" s="17">
        <f ca="1">[1]!s_dq_amount_btin(A5166,TODAY()-1,100000000)</f>
        <v>3.1112767300000002</v>
      </c>
      <c r="Q5166" s="17">
        <f ca="1">[1]!s_dq_turn(A5166,TODAY()-1)</f>
        <v>8.7655079355171761</v>
      </c>
      <c r="R5166" s="2">
        <f>[1]!s_pq_amount(A5166,"20260101","",100000000)</f>
        <v>99.915232340000003</v>
      </c>
      <c r="S5166" s="2">
        <f>[1]!s_pq_avgamount(A5166,"20260101","",100000000)</f>
        <v>0.91665350770642207</v>
      </c>
      <c r="T5166" s="17">
        <f>[1]!s_ipo_dilutedpe(A5166)</f>
        <v>0</v>
      </c>
      <c r="U5166" s="12">
        <f>[1]!s_ipo_collection_total(A5166,100000000)</f>
        <v>0.45600000000000002</v>
      </c>
      <c r="V5166" s="18">
        <f>[1]!s_val_pe_ttm(A5166,"")</f>
        <v>67.077522277832031</v>
      </c>
    </row>
    <row r="5167" spans="1:22" x14ac:dyDescent="0.3">
      <c r="A5167" s="12" t="s">
        <v>10410</v>
      </c>
      <c r="B5167" s="12" t="s">
        <v>10411</v>
      </c>
      <c r="C5167" s="16" t="str">
        <f>[1]!s_info_mkt(A5167)</f>
        <v>主板</v>
      </c>
      <c r="D5167" s="16" t="str">
        <f>[1]!s_ipo_listeddate(A5167)</f>
        <v>2016-11-09</v>
      </c>
      <c r="E5167" s="16" t="str">
        <f>[1]!s_info_industry_csrc2023(A5167,"",3)</f>
        <v>专业技术服务业</v>
      </c>
      <c r="F5167" s="16">
        <f>[1]!s_is(A5167,83,"FY","YTD","20251231",1,"",100000000)</f>
        <v>26.038796577500001</v>
      </c>
      <c r="G5167" s="16">
        <f>[1]!s_is(A5167,83,"FY","YTD","20241231",1,"",100000000)</f>
        <v>26.169612260300003</v>
      </c>
      <c r="H5167" s="16">
        <f>[1]!s_is(A5167,61,"FY","YTD","20251231",1,"",100000000)</f>
        <v>1.1941489604</v>
      </c>
      <c r="I5167" s="16">
        <f>[1]!s_is(A5167,61,"FY","YTD","20241231",1,"",100000000)</f>
        <v>2.0364220675000002</v>
      </c>
      <c r="J5167" s="16">
        <f>[1]!s_fa_roe(A5167,"20251231")</f>
        <v>5.6925999999999997</v>
      </c>
      <c r="K5167" s="16">
        <f>[1]!s_stmnote_rdexp(A5167,"20251231",1,10000)</f>
        <v>20464.019165000002</v>
      </c>
      <c r="L5167" s="16">
        <f>[1]!s_margin_tradingbalance(A5167,"",10000)</f>
        <v>0</v>
      </c>
      <c r="M5167" s="16">
        <f>[1]!s_margin_seclendingbalance(A5167,"",10000)</f>
        <v>0</v>
      </c>
      <c r="N5167" s="17">
        <f>[1]!s_val_ev(A5167,"",100000000)</f>
        <v>55.955684834399996</v>
      </c>
      <c r="O5167" s="17">
        <f>[1]!share_freesharesmv(A5167,"",100000000)</f>
        <v>17.674810728000001</v>
      </c>
      <c r="P5167" s="17">
        <f ca="1">[1]!s_dq_amount_btin(A5167,TODAY()-1,100000000)</f>
        <v>2.2381238200000002</v>
      </c>
      <c r="Q5167" s="17">
        <f ca="1">[1]!s_dq_turn(A5167,TODAY()-1)</f>
        <v>3.9742822645838598</v>
      </c>
      <c r="R5167" s="2">
        <f>[1]!s_pq_amount(A5167,"20260101","",100000000)</f>
        <v>107.10991144</v>
      </c>
      <c r="S5167" s="2">
        <f>[1]!s_pq_avgamount(A5167,"20260101","",100000000)</f>
        <v>0.9826597379816514</v>
      </c>
      <c r="T5167" s="17">
        <f>[1]!s_ipo_dilutedpe(A5167)</f>
        <v>22.97</v>
      </c>
      <c r="U5167" s="12">
        <f>[1]!s_ipo_collection_total(A5167,100000000)</f>
        <v>5.5220000000000002</v>
      </c>
      <c r="V5167" s="18">
        <f>[1]!s_val_pe_ttm(A5167,"")</f>
        <v>45.345447540283203</v>
      </c>
    </row>
    <row r="5168" spans="1:22" x14ac:dyDescent="0.3">
      <c r="A5168" s="12" t="s">
        <v>10412</v>
      </c>
      <c r="B5168" s="12" t="s">
        <v>10413</v>
      </c>
      <c r="C5168" s="16" t="str">
        <f>[1]!s_info_mkt(A5168)</f>
        <v>主板</v>
      </c>
      <c r="D5168" s="16" t="str">
        <f>[1]!s_ipo_listeddate(A5168)</f>
        <v>1995-11-15</v>
      </c>
      <c r="E5168" s="16" t="str">
        <f>[1]!s_info_industry_csrc2023(A5168,"",3)</f>
        <v>非金属矿物制品业</v>
      </c>
      <c r="F5168" s="16">
        <f>[1]!s_is(A5168,83,"FY","YTD","20251231",1,"",100000000)</f>
        <v>63.606543040399998</v>
      </c>
      <c r="G5168" s="16">
        <f>[1]!s_is(A5168,83,"FY","YTD","20241231",1,"",100000000)</f>
        <v>72.146315543900002</v>
      </c>
      <c r="H5168" s="16">
        <f>[1]!s_is(A5168,61,"FY","YTD","20251231",1,"",100000000)</f>
        <v>-20.4041105421</v>
      </c>
      <c r="I5168" s="16">
        <f>[1]!s_is(A5168,61,"FY","YTD","20241231",1,"",100000000)</f>
        <v>-29.1796109659</v>
      </c>
      <c r="J5168" s="16">
        <f>[1]!s_fa_roe(A5168,"20251231")</f>
        <v>-120.0331</v>
      </c>
      <c r="K5168" s="16">
        <f>[1]!s_stmnote_rdexp(A5168,"20251231",1,10000)</f>
        <v>12930.190468999999</v>
      </c>
      <c r="L5168" s="16">
        <f>[1]!s_margin_tradingbalance(A5168,"",10000)</f>
        <v>15505.660400000001</v>
      </c>
      <c r="M5168" s="16">
        <f>[1]!s_margin_seclendingbalance(A5168,"",10000)</f>
        <v>1.1399999999999999</v>
      </c>
      <c r="N5168" s="17">
        <f>[1]!s_val_ev(A5168,"",100000000)</f>
        <v>49.128695017600002</v>
      </c>
      <c r="O5168" s="17">
        <f>[1]!share_freesharesmv(A5168,"",100000000)</f>
        <v>41.588020800000002</v>
      </c>
      <c r="P5168" s="17">
        <f ca="1">[1]!s_dq_amount_btin(A5168,TODAY()-1,100000000)</f>
        <v>1.02448447</v>
      </c>
      <c r="Q5168" s="17">
        <f ca="1">[1]!s_dq_turn(A5168,TODAY()-1)</f>
        <v>2.0514389100686405</v>
      </c>
      <c r="R5168" s="2">
        <f>[1]!s_pq_amount(A5168,"20260101","",100000000)</f>
        <v>97.97072876</v>
      </c>
      <c r="S5168" s="2">
        <f>[1]!s_pq_avgamount(A5168,"20260101","",100000000)</f>
        <v>0.898814025321101</v>
      </c>
      <c r="T5168" s="17">
        <f>[1]!s_ipo_dilutedpe(A5168)</f>
        <v>0</v>
      </c>
      <c r="U5168" s="12">
        <f>[1]!s_ipo_collection_total(A5168,100000000)</f>
        <v>0</v>
      </c>
      <c r="V5168" s="18">
        <f>[1]!s_val_pe_ttm(A5168,"")</f>
        <v>-2.7353682518005371</v>
      </c>
    </row>
    <row r="5169" spans="1:22" x14ac:dyDescent="0.3">
      <c r="A5169" s="12" t="s">
        <v>10414</v>
      </c>
      <c r="B5169" s="12" t="s">
        <v>10415</v>
      </c>
      <c r="C5169" s="16" t="str">
        <f>[1]!s_info_mkt(A5169)</f>
        <v>主板</v>
      </c>
      <c r="D5169" s="16" t="str">
        <f>[1]!s_ipo_listeddate(A5169)</f>
        <v>2017-04-25</v>
      </c>
      <c r="E5169" s="16" t="str">
        <f>[1]!s_info_industry_csrc2023(A5169,"",3)</f>
        <v>电气机械和器材制造业</v>
      </c>
      <c r="F5169" s="16">
        <f>[1]!s_is(A5169,83,"FY","YTD","20251231",1,"",100000000)</f>
        <v>76.273961265799997</v>
      </c>
      <c r="G5169" s="16">
        <f>[1]!s_is(A5169,83,"FY","YTD","20241231",1,"",100000000)</f>
        <v>99.519374257900012</v>
      </c>
      <c r="H5169" s="16">
        <f>[1]!s_is(A5169,61,"FY","YTD","20251231",1,"",100000000)</f>
        <v>-14.157883332400001</v>
      </c>
      <c r="I5169" s="16">
        <f>[1]!s_is(A5169,61,"FY","YTD","20241231",1,"",100000000)</f>
        <v>-5.9111328508000005</v>
      </c>
      <c r="J5169" s="16">
        <f>[1]!s_fa_roe(A5169,"20251231")</f>
        <v>-37.520099999999999</v>
      </c>
      <c r="K5169" s="16">
        <f>[1]!s_stmnote_rdexp(A5169,"20251231",1,10000)</f>
        <v>11059.044726</v>
      </c>
      <c r="L5169" s="16">
        <f>[1]!s_margin_tradingbalance(A5169,"",10000)</f>
        <v>67297.871799999994</v>
      </c>
      <c r="M5169" s="16">
        <f>[1]!s_margin_seclendingbalance(A5169,"",10000)</f>
        <v>50.122500000000002</v>
      </c>
      <c r="N5169" s="17">
        <f>[1]!s_val_ev(A5169,"",100000000)</f>
        <v>164.34555935510241</v>
      </c>
      <c r="O5169" s="17">
        <f>[1]!share_freesharesmv(A5169,"",100000000)</f>
        <v>101.058626324</v>
      </c>
      <c r="P5169" s="17">
        <f ca="1">[1]!s_dq_amount_btin(A5169,TODAY()-1,100000000)</f>
        <v>13.73495668</v>
      </c>
      <c r="Q5169" s="17">
        <f ca="1">[1]!s_dq_turn(A5169,TODAY()-1)</f>
        <v>9.5157027011311026</v>
      </c>
      <c r="R5169" s="2">
        <f>[1]!s_pq_amount(A5169,"20260101","",100000000)</f>
        <v>2053.8054346099998</v>
      </c>
      <c r="S5169" s="2">
        <f>[1]!s_pq_avgamount(A5169,"20260101","",100000000)</f>
        <v>18.842251693669724</v>
      </c>
      <c r="T5169" s="17">
        <f>[1]!s_ipo_dilutedpe(A5169)</f>
        <v>22.07</v>
      </c>
      <c r="U5169" s="12">
        <f>[1]!s_ipo_collection_total(A5169,100000000)</f>
        <v>2.7149999999999999</v>
      </c>
      <c r="V5169" s="18">
        <f>[1]!s_val_pe_ttm(A5169,"")</f>
        <v>-15.345476150512695</v>
      </c>
    </row>
    <row r="5170" spans="1:22" x14ac:dyDescent="0.3">
      <c r="A5170" s="12" t="s">
        <v>579</v>
      </c>
      <c r="B5170" s="12" t="s">
        <v>580</v>
      </c>
      <c r="C5170" s="16" t="str">
        <f>[1]!s_info_mkt(A5170)</f>
        <v>北证</v>
      </c>
      <c r="D5170" s="16" t="str">
        <f>[1]!s_ipo_listeddate(A5170)</f>
        <v>2021-08-09</v>
      </c>
      <c r="E5170" s="16" t="str">
        <f>[1]!s_info_industry_csrc2023(A5170,"",3)</f>
        <v>软件和信息技术服务业</v>
      </c>
      <c r="F5170" s="16">
        <f>[1]!s_is(A5170,83,"FY","YTD","20251231",1,"",100000000)</f>
        <v>0.33325054640000001</v>
      </c>
      <c r="G5170" s="16">
        <f>[1]!s_is(A5170,83,"FY","YTD","20241231",1,"",100000000)</f>
        <v>2.0725225466999997</v>
      </c>
      <c r="H5170" s="16">
        <f>[1]!s_is(A5170,61,"FY","YTD","20251231",1,"",100000000)</f>
        <v>-0.60623106950000005</v>
      </c>
      <c r="I5170" s="16">
        <f>[1]!s_is(A5170,61,"FY","YTD","20241231",1,"",100000000)</f>
        <v>-0.71944088769999992</v>
      </c>
      <c r="J5170" s="16">
        <f>[1]!s_fa_roe(A5170,"20251231")</f>
        <v>-80.927499999999995</v>
      </c>
      <c r="K5170" s="16">
        <f>[1]!s_stmnote_rdexp(A5170,"20251231",1,10000)</f>
        <v>2530.2568999999999</v>
      </c>
      <c r="L5170" s="16">
        <f>[1]!s_margin_tradingbalance(A5170,"",10000)</f>
        <v>171.8203</v>
      </c>
      <c r="M5170" s="16">
        <f>[1]!s_margin_seclendingbalance(A5170,"",10000)</f>
        <v>0</v>
      </c>
      <c r="N5170" s="17">
        <f>[1]!s_val_ev(A5170,"",100000000)</f>
        <v>6.9168740462000002</v>
      </c>
      <c r="O5170" s="17">
        <f>[1]!share_freesharesmv(A5170,"",100000000)</f>
        <v>4.7946743044</v>
      </c>
      <c r="P5170" s="17">
        <f ca="1">[1]!s_dq_amount_btin(A5170,TODAY()-1,100000000)</f>
        <v>0.10927288</v>
      </c>
      <c r="Q5170" s="17">
        <f ca="1">[1]!s_dq_turn(A5170,TODAY()-1)</f>
        <v>2.0669980989344636</v>
      </c>
      <c r="R5170" s="2">
        <f>[1]!s_pq_amount(A5170,"20260101","",100000000)</f>
        <v>73.016701470000001</v>
      </c>
      <c r="S5170" s="2">
        <f>[1]!s_pq_avgamount(A5170,"20260101","",100000000)</f>
        <v>0.6760805691666667</v>
      </c>
      <c r="T5170" s="17">
        <f>[1]!s_ipo_dilutedpe(A5170)</f>
        <v>18.059999999999999</v>
      </c>
      <c r="U5170" s="12">
        <f>[1]!s_ipo_collection_total(A5170,100000000)</f>
        <v>0.745</v>
      </c>
      <c r="V5170" s="18">
        <f>[1]!s_val_pe_ttm(A5170,"")</f>
        <v>-11.372066497802734</v>
      </c>
    </row>
    <row r="5171" spans="1:22" x14ac:dyDescent="0.3">
      <c r="A5171" s="12" t="s">
        <v>10416</v>
      </c>
      <c r="B5171" s="12" t="s">
        <v>10417</v>
      </c>
      <c r="C5171" s="16" t="str">
        <f>[1]!s_info_mkt(A5171)</f>
        <v>主板</v>
      </c>
      <c r="D5171" s="16" t="str">
        <f>[1]!s_ipo_listeddate(A5171)</f>
        <v>2022-12-28</v>
      </c>
      <c r="E5171" s="16" t="str">
        <f>[1]!s_info_industry_csrc2023(A5171,"",3)</f>
        <v>非金属矿物制品业</v>
      </c>
      <c r="F5171" s="16">
        <f>[1]!s_is(A5171,83,"FY","YTD","20251231",1,"",100000000)</f>
        <v>79.430399624100005</v>
      </c>
      <c r="G5171" s="16">
        <f>[1]!s_is(A5171,83,"FY","YTD","20241231",1,"",100000000)</f>
        <v>52.292464639399995</v>
      </c>
      <c r="H5171" s="16">
        <f>[1]!s_is(A5171,61,"FY","YTD","20251231",1,"",100000000)</f>
        <v>9.458213078</v>
      </c>
      <c r="I5171" s="16">
        <f>[1]!s_is(A5171,61,"FY","YTD","20241231",1,"",100000000)</f>
        <v>8.3832711960000008</v>
      </c>
      <c r="J5171" s="16">
        <f>[1]!s_fa_roe(A5171,"20251231")</f>
        <v>14.247400000000001</v>
      </c>
      <c r="K5171" s="16">
        <f>[1]!s_stmnote_rdexp(A5171,"20251231",1,10000)</f>
        <v>25100.980072999999</v>
      </c>
      <c r="L5171" s="16">
        <f>[1]!s_margin_tradingbalance(A5171,"",10000)</f>
        <v>0</v>
      </c>
      <c r="M5171" s="16">
        <f>[1]!s_margin_seclendingbalance(A5171,"",10000)</f>
        <v>0</v>
      </c>
      <c r="N5171" s="17">
        <f>[1]!s_val_ev(A5171,"",100000000)</f>
        <v>231.33168445000001</v>
      </c>
      <c r="O5171" s="17">
        <f>[1]!share_freesharesmv(A5171,"",100000000)</f>
        <v>143.61647708700002</v>
      </c>
      <c r="P5171" s="17">
        <f ca="1">[1]!s_dq_amount_btin(A5171,TODAY()-1,100000000)</f>
        <v>4.7934850100000004</v>
      </c>
      <c r="Q5171" s="17">
        <f ca="1">[1]!s_dq_turn(A5171,TODAY()-1)</f>
        <v>2.8636660934038312</v>
      </c>
      <c r="R5171" s="2">
        <f>[1]!s_pq_amount(A5171,"20260101","",100000000)</f>
        <v>526.81075479000003</v>
      </c>
      <c r="S5171" s="2">
        <f>[1]!s_pq_avgamount(A5171,"20260101","",100000000)</f>
        <v>4.8331261907339451</v>
      </c>
      <c r="T5171" s="17">
        <f>[1]!s_ipo_dilutedpe(A5171)</f>
        <v>16.28</v>
      </c>
      <c r="U5171" s="12">
        <f>[1]!s_ipo_collection_total(A5171,100000000)</f>
        <v>22.002925560000001</v>
      </c>
      <c r="V5171" s="18">
        <f>[1]!s_val_pe_ttm(A5171,"")</f>
        <v>26.068635940551758</v>
      </c>
    </row>
    <row r="5172" spans="1:22" x14ac:dyDescent="0.3">
      <c r="A5172" s="12" t="s">
        <v>10418</v>
      </c>
      <c r="B5172" s="12" t="s">
        <v>10419</v>
      </c>
      <c r="C5172" s="16" t="str">
        <f>[1]!s_info_mkt(A5172)</f>
        <v>主板</v>
      </c>
      <c r="D5172" s="16" t="str">
        <f>[1]!s_ipo_listeddate(A5172)</f>
        <v>2021-06-18</v>
      </c>
      <c r="E5172" s="16" t="str">
        <f>[1]!s_info_industry_csrc2023(A5172,"",3)</f>
        <v>货币金融服务</v>
      </c>
      <c r="F5172" s="16">
        <f>[1]!s_is(A5172,83,"FY","YTD","20251231",1,"",100000000)</f>
        <v>131.35164</v>
      </c>
      <c r="G5172" s="16">
        <f>[1]!s_is(A5172,83,"FY","YTD","20241231",1,"",100000000)</f>
        <v>124.9581</v>
      </c>
      <c r="H5172" s="16">
        <f>[1]!s_is(A5172,61,"FY","YTD","20251231",1,"",100000000)</f>
        <v>57.134920000000001</v>
      </c>
      <c r="I5172" s="16">
        <f>[1]!s_is(A5172,61,"FY","YTD","20241231",1,"",100000000)</f>
        <v>49.86289</v>
      </c>
      <c r="J5172" s="16">
        <f>[1]!s_fa_roe(A5172,"20251231")</f>
        <v>11.2448</v>
      </c>
      <c r="K5172" s="16">
        <f>[1]!s_stmnote_rdexp(A5172,"20251231",1,10000)</f>
        <v>0</v>
      </c>
      <c r="L5172" s="16">
        <f>[1]!s_margin_tradingbalance(A5172,"",10000)</f>
        <v>128934.4093</v>
      </c>
      <c r="M5172" s="16">
        <f>[1]!s_margin_seclendingbalance(A5172,"",10000)</f>
        <v>215.6148</v>
      </c>
      <c r="N5172" s="17">
        <f>[1]!s_val_ev(A5172,"",100000000)</f>
        <v>372.92285701499998</v>
      </c>
      <c r="O5172" s="17">
        <f>[1]!share_freesharesmv(A5172,"",100000000)</f>
        <v>228.10116311759998</v>
      </c>
      <c r="P5172" s="17">
        <f ca="1">[1]!s_dq_amount_btin(A5172,TODAY()-1,100000000)</f>
        <v>4.0037546700000002</v>
      </c>
      <c r="Q5172" s="17">
        <f ca="1">[1]!s_dq_turn(A5172,TODAY()-1)</f>
        <v>1.0637110022570817</v>
      </c>
      <c r="R5172" s="2">
        <f>[1]!s_pq_amount(A5172,"20260101","",100000000)</f>
        <v>356.95147443000002</v>
      </c>
      <c r="S5172" s="2">
        <f>[1]!s_pq_avgamount(A5172,"20260101","",100000000)</f>
        <v>3.2747841690825688</v>
      </c>
      <c r="T5172" s="17">
        <f>[1]!s_ipo_dilutedpe(A5172)</f>
        <v>10.28</v>
      </c>
      <c r="U5172" s="12">
        <f>[1]!s_ipo_collection_total(A5172,100000000)</f>
        <v>24.553266702399998</v>
      </c>
      <c r="V5172" s="18">
        <f>[1]!s_val_pe_ttm(A5172,"")</f>
        <v>6.3147444725036621</v>
      </c>
    </row>
    <row r="5173" spans="1:22" x14ac:dyDescent="0.3">
      <c r="A5173" s="12" t="s">
        <v>10420</v>
      </c>
      <c r="B5173" s="12" t="s">
        <v>10421</v>
      </c>
      <c r="C5173" s="16" t="str">
        <f>[1]!s_info_mkt(A5173)</f>
        <v>主板</v>
      </c>
      <c r="D5173" s="16" t="str">
        <f>[1]!s_ipo_listeddate(A5173)</f>
        <v>2007-12-03</v>
      </c>
      <c r="E5173" s="16" t="str">
        <f>[1]!s_info_industry_csrc2023(A5173,"",3)</f>
        <v>计算机、通信和其他电子设备制造业</v>
      </c>
      <c r="F5173" s="16">
        <f>[1]!s_is(A5173,83,"FY","YTD","20251231",1,"",100000000)</f>
        <v>15.021070789100001</v>
      </c>
      <c r="G5173" s="16">
        <f>[1]!s_is(A5173,83,"FY","YTD","20241231",1,"",100000000)</f>
        <v>17.8507552809</v>
      </c>
      <c r="H5173" s="16">
        <f>[1]!s_is(A5173,61,"FY","YTD","20251231",1,"",100000000)</f>
        <v>-2.2538611037000003</v>
      </c>
      <c r="I5173" s="16">
        <f>[1]!s_is(A5173,61,"FY","YTD","20241231",1,"",100000000)</f>
        <v>-3.6992647827999998</v>
      </c>
      <c r="J5173" s="16">
        <f>[1]!s_fa_roe(A5173,"20251231")</f>
        <v>-37.735500000000002</v>
      </c>
      <c r="K5173" s="16">
        <f>[1]!s_stmnote_rdexp(A5173,"20251231",1,10000)</f>
        <v>9011.7999999999993</v>
      </c>
      <c r="L5173" s="16">
        <f>[1]!s_margin_tradingbalance(A5173,"",10000)</f>
        <v>21628.941800000001</v>
      </c>
      <c r="M5173" s="16">
        <f>[1]!s_margin_seclendingbalance(A5173,"",10000)</f>
        <v>3.12</v>
      </c>
      <c r="N5173" s="17">
        <f>[1]!s_val_ev(A5173,"",100000000)</f>
        <v>51.926415472399995</v>
      </c>
      <c r="O5173" s="17">
        <f>[1]!share_freesharesmv(A5173,"",100000000)</f>
        <v>30.010055583199996</v>
      </c>
      <c r="P5173" s="17">
        <f ca="1">[1]!s_dq_amount_btin(A5173,TODAY()-1,100000000)</f>
        <v>0.98650563999999996</v>
      </c>
      <c r="Q5173" s="17">
        <f ca="1">[1]!s_dq_turn(A5173,TODAY()-1)</f>
        <v>1.8783647893659763</v>
      </c>
      <c r="R5173" s="2">
        <f>[1]!s_pq_amount(A5173,"20260101","",100000000)</f>
        <v>105.83808093</v>
      </c>
      <c r="S5173" s="2">
        <f>[1]!s_pq_avgamount(A5173,"20260101","",100000000)</f>
        <v>0.97099156816513765</v>
      </c>
      <c r="T5173" s="17">
        <f>[1]!s_ipo_dilutedpe(A5173)</f>
        <v>29.83</v>
      </c>
      <c r="U5173" s="12">
        <f>[1]!s_ipo_collection_total(A5173,100000000)</f>
        <v>2.5499999999999998</v>
      </c>
      <c r="V5173" s="18">
        <f>[1]!s_val_pe_ttm(A5173,"")</f>
        <v>-23.61088752746582</v>
      </c>
    </row>
    <row r="5174" spans="1:22" x14ac:dyDescent="0.3">
      <c r="A5174" s="12" t="s">
        <v>10422</v>
      </c>
      <c r="B5174" s="12" t="s">
        <v>10423</v>
      </c>
      <c r="C5174" s="16" t="str">
        <f>[1]!s_info_mkt(A5174)</f>
        <v>创业板</v>
      </c>
      <c r="D5174" s="16" t="str">
        <f>[1]!s_ipo_listeddate(A5174)</f>
        <v>2020-09-24</v>
      </c>
      <c r="E5174" s="16" t="str">
        <f>[1]!s_info_industry_csrc2023(A5174,"",3)</f>
        <v>汽车制造业</v>
      </c>
      <c r="F5174" s="16">
        <f>[1]!s_is(A5174,83,"FY","YTD","20251231",1,"",100000000)</f>
        <v>26.780882039200002</v>
      </c>
      <c r="G5174" s="16">
        <f>[1]!s_is(A5174,83,"FY","YTD","20241231",1,"",100000000)</f>
        <v>19.709738486099997</v>
      </c>
      <c r="H5174" s="16">
        <f>[1]!s_is(A5174,61,"FY","YTD","20251231",1,"",100000000)</f>
        <v>3.6637309892999999</v>
      </c>
      <c r="I5174" s="16">
        <f>[1]!s_is(A5174,61,"FY","YTD","20241231",1,"",100000000)</f>
        <v>2.6038477906999997</v>
      </c>
      <c r="J5174" s="16">
        <f>[1]!s_fa_roe(A5174,"20251231")</f>
        <v>21.668700000000001</v>
      </c>
      <c r="K5174" s="16">
        <f>[1]!s_stmnote_rdexp(A5174,"20251231",1,10000)</f>
        <v>16657.190166999997</v>
      </c>
      <c r="L5174" s="16">
        <f>[1]!s_margin_tradingbalance(A5174,"",10000)</f>
        <v>10334.944299999999</v>
      </c>
      <c r="M5174" s="16">
        <f>[1]!s_margin_seclendingbalance(A5174,"",10000)</f>
        <v>24.384</v>
      </c>
      <c r="N5174" s="17">
        <f>[1]!s_val_ev(A5174,"",100000000)</f>
        <v>86.795732311000009</v>
      </c>
      <c r="O5174" s="17">
        <f>[1]!share_freesharesmv(A5174,"",100000000)</f>
        <v>26.787701037000001</v>
      </c>
      <c r="P5174" s="17">
        <f ca="1">[1]!s_dq_amount_btin(A5174,TODAY()-1,100000000)</f>
        <v>0.90961731000000001</v>
      </c>
      <c r="Q5174" s="17">
        <f ca="1">[1]!s_dq_turn(A5174,TODAY()-1)</f>
        <v>1.9594517823932105</v>
      </c>
      <c r="R5174" s="2">
        <f>[1]!s_pq_amount(A5174,"20260101","",100000000)</f>
        <v>87.106875990000006</v>
      </c>
      <c r="S5174" s="2">
        <f>[1]!s_pq_avgamount(A5174,"20260101","",100000000)</f>
        <v>0.79914565128440362</v>
      </c>
      <c r="T5174" s="17">
        <f>[1]!s_ipo_dilutedpe(A5174)</f>
        <v>17.05</v>
      </c>
      <c r="U5174" s="12">
        <f>[1]!s_ipo_collection_total(A5174,100000000)</f>
        <v>3.3675000000000002</v>
      </c>
      <c r="V5174" s="18">
        <f>[1]!s_val_pe_ttm(A5174,"")</f>
        <v>23.580801010131836</v>
      </c>
    </row>
    <row r="5175" spans="1:22" x14ac:dyDescent="0.3">
      <c r="A5175" s="12" t="s">
        <v>10424</v>
      </c>
      <c r="B5175" s="12" t="s">
        <v>10425</v>
      </c>
      <c r="C5175" s="16" t="str">
        <f>[1]!s_info_mkt(A5175)</f>
        <v>主板</v>
      </c>
      <c r="D5175" s="16" t="str">
        <f>[1]!s_ipo_listeddate(A5175)</f>
        <v>2019-10-29</v>
      </c>
      <c r="E5175" s="16" t="str">
        <f>[1]!s_info_industry_csrc2023(A5175,"",3)</f>
        <v>货币金融服务</v>
      </c>
      <c r="F5175" s="16">
        <f>[1]!s_is(A5175,83,"FY","YTD","20251231",1,"",100000000)</f>
        <v>286.48293000000001</v>
      </c>
      <c r="G5175" s="16">
        <f>[1]!s_is(A5175,83,"FY","YTD","20241231",1,"",100000000)</f>
        <v>282.61462999999998</v>
      </c>
      <c r="H5175" s="16">
        <f>[1]!s_is(A5175,61,"FY","YTD","20251231",1,"",100000000)</f>
        <v>121.28421</v>
      </c>
      <c r="I5175" s="16">
        <f>[1]!s_is(A5175,61,"FY","YTD","20241231",1,"",100000000)</f>
        <v>115.12747</v>
      </c>
      <c r="J5175" s="16">
        <f>[1]!s_fa_roe(A5175,"20251231")</f>
        <v>9.0234000000000005</v>
      </c>
      <c r="K5175" s="16">
        <f>[1]!s_stmnote_rdexp(A5175,"20251231",1,10000)</f>
        <v>0</v>
      </c>
      <c r="L5175" s="16">
        <f>[1]!s_margin_tradingbalance(A5175,"",10000)</f>
        <v>28029.166799999999</v>
      </c>
      <c r="M5175" s="16">
        <f>[1]!s_margin_seclendingbalance(A5175,"",10000)</f>
        <v>123.009</v>
      </c>
      <c r="N5175" s="17">
        <f>[1]!s_val_ev(A5175,"",100000000)</f>
        <v>691.06844580981385</v>
      </c>
      <c r="O5175" s="17">
        <f>[1]!share_freesharesmv(A5175,"",100000000)</f>
        <v>328.67231952919997</v>
      </c>
      <c r="P5175" s="17">
        <f ca="1">[1]!s_dq_amount_btin(A5175,TODAY()-1,100000000)</f>
        <v>3.4567819499999999</v>
      </c>
      <c r="Q5175" s="17">
        <f ca="1">[1]!s_dq_turn(A5175,TODAY()-1)</f>
        <v>0.61639348050155973</v>
      </c>
      <c r="R5175" s="2">
        <f>[1]!s_pq_amount(A5175,"20260101","",100000000)</f>
        <v>410.90818149</v>
      </c>
      <c r="S5175" s="2">
        <f>[1]!s_pq_avgamount(A5175,"20260101","",100000000)</f>
        <v>3.7697998301834863</v>
      </c>
      <c r="T5175" s="17">
        <f>[1]!s_ipo_dilutedpe(A5175)</f>
        <v>9.26</v>
      </c>
      <c r="U5175" s="12">
        <f>[1]!s_ipo_collection_total(A5175,100000000)</f>
        <v>99.875200000000007</v>
      </c>
      <c r="V5175" s="18">
        <f>[1]!s_val_pe_ttm(A5175,"")</f>
        <v>5.7714581489562988</v>
      </c>
    </row>
    <row r="5176" spans="1:22" x14ac:dyDescent="0.3">
      <c r="A5176" s="12" t="s">
        <v>581</v>
      </c>
      <c r="B5176" s="12" t="s">
        <v>582</v>
      </c>
      <c r="C5176" s="16" t="str">
        <f>[1]!s_info_mkt(A5176)</f>
        <v>北证</v>
      </c>
      <c r="D5176" s="16" t="str">
        <f>[1]!s_ipo_listeddate(A5176)</f>
        <v>2022-12-16</v>
      </c>
      <c r="E5176" s="16" t="str">
        <f>[1]!s_info_industry_csrc2023(A5176,"",3)</f>
        <v>通用设备制造业</v>
      </c>
      <c r="F5176" s="16">
        <f>[1]!s_is(A5176,83,"FY","YTD","20251231",1,"",100000000)</f>
        <v>1.3036656836</v>
      </c>
      <c r="G5176" s="16">
        <f>[1]!s_is(A5176,83,"FY","YTD","20241231",1,"",100000000)</f>
        <v>0.78659353970000001</v>
      </c>
      <c r="H5176" s="16">
        <f>[1]!s_is(A5176,61,"FY","YTD","20251231",1,"",100000000)</f>
        <v>1.2394523100000001E-2</v>
      </c>
      <c r="I5176" s="16">
        <f>[1]!s_is(A5176,61,"FY","YTD","20241231",1,"",100000000)</f>
        <v>-0.48728246630000005</v>
      </c>
      <c r="J5176" s="16">
        <f>[1]!s_fa_roe(A5176,"20251231")</f>
        <v>0.54249999999999998</v>
      </c>
      <c r="K5176" s="16">
        <f>[1]!s_stmnote_rdexp(A5176,"20251231",1,10000)</f>
        <v>495.11454500000002</v>
      </c>
      <c r="L5176" s="16">
        <f>[1]!s_margin_tradingbalance(A5176,"",10000)</f>
        <v>275.58109999999999</v>
      </c>
      <c r="M5176" s="16">
        <f>[1]!s_margin_seclendingbalance(A5176,"",10000)</f>
        <v>0</v>
      </c>
      <c r="N5176" s="17">
        <f>[1]!s_val_ev(A5176,"",100000000)</f>
        <v>7.8542100000000001</v>
      </c>
      <c r="O5176" s="17">
        <f>[1]!share_freesharesmv(A5176,"",100000000)</f>
        <v>3.0032028935999997</v>
      </c>
      <c r="P5176" s="17">
        <f ca="1">[1]!s_dq_amount_btin(A5176,TODAY()-1,100000000)</f>
        <v>7.1658269999999996E-2</v>
      </c>
      <c r="Q5176" s="17">
        <f ca="1">[1]!s_dq_turn(A5176,TODAY()-1)</f>
        <v>1.3781570802056065</v>
      </c>
      <c r="R5176" s="2">
        <f>[1]!s_pq_amount(A5176,"20260101","",100000000)</f>
        <v>13.74769691</v>
      </c>
      <c r="S5176" s="2">
        <f>[1]!s_pq_avgamount(A5176,"20260101","",100000000)</f>
        <v>0.12612565972477063</v>
      </c>
      <c r="T5176" s="17">
        <f>[1]!s_ipo_dilutedpe(A5176)</f>
        <v>21.31</v>
      </c>
      <c r="U5176" s="12">
        <f>[1]!s_ipo_collection_total(A5176,100000000)</f>
        <v>1.6</v>
      </c>
      <c r="V5176" s="18">
        <f>[1]!s_val_pe_ttm(A5176,"")</f>
        <v>-241.08685302734375</v>
      </c>
    </row>
    <row r="5177" spans="1:22" x14ac:dyDescent="0.3">
      <c r="A5177" s="12" t="s">
        <v>10426</v>
      </c>
      <c r="B5177" s="12" t="s">
        <v>10427</v>
      </c>
      <c r="C5177" s="16" t="str">
        <f>[1]!s_info_mkt(A5177)</f>
        <v>主板</v>
      </c>
      <c r="D5177" s="16" t="str">
        <f>[1]!s_ipo_listeddate(A5177)</f>
        <v>2012-05-25</v>
      </c>
      <c r="E5177" s="16" t="str">
        <f>[1]!s_info_industry_csrc2023(A5177,"",3)</f>
        <v>橡胶和塑料制品业</v>
      </c>
      <c r="F5177" s="16">
        <f>[1]!s_is(A5177,83,"FY","YTD","20251231",1,"",100000000)</f>
        <v>29.010233885300003</v>
      </c>
      <c r="G5177" s="16">
        <f>[1]!s_is(A5177,83,"FY","YTD","20241231",1,"",100000000)</f>
        <v>26.972065984499999</v>
      </c>
      <c r="H5177" s="16">
        <f>[1]!s_is(A5177,61,"FY","YTD","20251231",1,"",100000000)</f>
        <v>0.79722979319999998</v>
      </c>
      <c r="I5177" s="16">
        <f>[1]!s_is(A5177,61,"FY","YTD","20241231",1,"",100000000)</f>
        <v>0.54155138450000007</v>
      </c>
      <c r="J5177" s="16">
        <f>[1]!s_fa_roe(A5177,"20251231")</f>
        <v>6.2187999999999999</v>
      </c>
      <c r="K5177" s="16">
        <f>[1]!s_stmnote_rdexp(A5177,"20251231",1,10000)</f>
        <v>9135.988820999999</v>
      </c>
      <c r="L5177" s="16">
        <f>[1]!s_margin_tradingbalance(A5177,"",10000)</f>
        <v>0</v>
      </c>
      <c r="M5177" s="16">
        <f>[1]!s_margin_seclendingbalance(A5177,"",10000)</f>
        <v>0</v>
      </c>
      <c r="N5177" s="17">
        <f>[1]!s_val_ev(A5177,"",100000000)</f>
        <v>37.152000000000001</v>
      </c>
      <c r="O5177" s="17">
        <f>[1]!share_freesharesmv(A5177,"",100000000)</f>
        <v>22.956533289599999</v>
      </c>
      <c r="P5177" s="17">
        <f ca="1">[1]!s_dq_amount_btin(A5177,TODAY()-1,100000000)</f>
        <v>0.86627946</v>
      </c>
      <c r="Q5177" s="17">
        <f ca="1">[1]!s_dq_turn(A5177,TODAY()-1)</f>
        <v>2.3150173580883702</v>
      </c>
      <c r="R5177" s="2">
        <f>[1]!s_pq_amount(A5177,"20260101","",100000000)</f>
        <v>142.42978586999999</v>
      </c>
      <c r="S5177" s="2">
        <f>[1]!s_pq_avgamount(A5177,"20260101","",100000000)</f>
        <v>1.3066952832110093</v>
      </c>
      <c r="T5177" s="17">
        <f>[1]!s_ipo_dilutedpe(A5177)</f>
        <v>25.08</v>
      </c>
      <c r="U5177" s="12">
        <f>[1]!s_ipo_collection_total(A5177,100000000)</f>
        <v>6.32</v>
      </c>
      <c r="V5177" s="18">
        <f>[1]!s_val_pe_ttm(A5177,"")</f>
        <v>44.852817535400391</v>
      </c>
    </row>
    <row r="5178" spans="1:22" x14ac:dyDescent="0.3">
      <c r="A5178" s="12" t="s">
        <v>10428</v>
      </c>
      <c r="B5178" s="12" t="s">
        <v>10429</v>
      </c>
      <c r="C5178" s="16" t="str">
        <f>[1]!s_info_mkt(A5178)</f>
        <v>主板</v>
      </c>
      <c r="D5178" s="16" t="str">
        <f>[1]!s_ipo_listeddate(A5178)</f>
        <v>1996-12-26</v>
      </c>
      <c r="E5178" s="16" t="str">
        <f>[1]!s_info_industry_csrc2023(A5178,"",3)</f>
        <v>纺织业</v>
      </c>
      <c r="F5178" s="16">
        <f>[1]!s_is(A5178,83,"FY","YTD","20251231",1,"",100000000)</f>
        <v>11.4552039523</v>
      </c>
      <c r="G5178" s="16">
        <f>[1]!s_is(A5178,83,"FY","YTD","20241231",1,"",100000000)</f>
        <v>10.5502191914</v>
      </c>
      <c r="H5178" s="16">
        <f>[1]!s_is(A5178,61,"FY","YTD","20251231",1,"",100000000)</f>
        <v>3.4708360399999999E-2</v>
      </c>
      <c r="I5178" s="16">
        <f>[1]!s_is(A5178,61,"FY","YTD","20241231",1,"",100000000)</f>
        <v>0.43880743189999999</v>
      </c>
      <c r="J5178" s="16">
        <f>[1]!s_fa_roe(A5178,"20251231")</f>
        <v>0.68479999999999996</v>
      </c>
      <c r="K5178" s="16">
        <f>[1]!s_stmnote_rdexp(A5178,"20251231",1,10000)</f>
        <v>809.50006399999995</v>
      </c>
      <c r="L5178" s="16">
        <f>[1]!s_margin_tradingbalance(A5178,"",10000)</f>
        <v>0</v>
      </c>
      <c r="M5178" s="16">
        <f>[1]!s_margin_seclendingbalance(A5178,"",10000)</f>
        <v>0</v>
      </c>
      <c r="N5178" s="17">
        <f>[1]!s_val_ev(A5178,"",100000000)</f>
        <v>14.860420705599999</v>
      </c>
      <c r="O5178" s="17">
        <f>[1]!share_freesharesmv(A5178,"",100000000)</f>
        <v>11.4204207056</v>
      </c>
      <c r="P5178" s="17">
        <f ca="1">[1]!s_dq_amount_btin(A5178,TODAY()-1,100000000)</f>
        <v>0.60693648</v>
      </c>
      <c r="Q5178" s="17">
        <f ca="1">[1]!s_dq_turn(A5178,TODAY()-1)</f>
        <v>4.0450453719219235</v>
      </c>
      <c r="R5178" s="2">
        <f>[1]!s_pq_amount(A5178,"20260101","",100000000)</f>
        <v>190.36812318</v>
      </c>
      <c r="S5178" s="2">
        <f>[1]!s_pq_avgamount(A5178,"20260101","",100000000)</f>
        <v>1.7626678072222222</v>
      </c>
      <c r="T5178" s="17">
        <f>[1]!s_ipo_dilutedpe(A5178)</f>
        <v>0</v>
      </c>
      <c r="U5178" s="12">
        <f>[1]!s_ipo_collection_total(A5178,100000000)</f>
        <v>0</v>
      </c>
      <c r="V5178" s="18">
        <f>[1]!s_val_pe_ttm(A5178,"")</f>
        <v>-327.37698364257813</v>
      </c>
    </row>
    <row r="5179" spans="1:22" x14ac:dyDescent="0.3">
      <c r="A5179" s="12" t="s">
        <v>10430</v>
      </c>
      <c r="B5179" s="12" t="s">
        <v>10431</v>
      </c>
      <c r="C5179" s="16" t="str">
        <f>[1]!s_info_mkt(A5179)</f>
        <v>主板</v>
      </c>
      <c r="D5179" s="16" t="str">
        <f>[1]!s_ipo_listeddate(A5179)</f>
        <v>1996-04-15</v>
      </c>
      <c r="E5179" s="16" t="str">
        <f>[1]!s_info_industry_csrc2023(A5179,"",3)</f>
        <v>金属制品业</v>
      </c>
      <c r="F5179" s="16">
        <f>[1]!s_is(A5179,83,"FY","YTD","20251231",1,"",100000000)</f>
        <v>33.773030664400004</v>
      </c>
      <c r="G5179" s="16">
        <f>[1]!s_is(A5179,83,"FY","YTD","20241231",1,"",100000000)</f>
        <v>44.242241977100001</v>
      </c>
      <c r="H5179" s="16">
        <f>[1]!s_is(A5179,61,"FY","YTD","20251231",1,"",100000000)</f>
        <v>-5.1546688424000005</v>
      </c>
      <c r="I5179" s="16">
        <f>[1]!s_is(A5179,61,"FY","YTD","20241231",1,"",100000000)</f>
        <v>1.4481370552999999</v>
      </c>
      <c r="J5179" s="16">
        <f>[1]!s_fa_roe(A5179,"20251231")</f>
        <v>-8.8225999999999996</v>
      </c>
      <c r="K5179" s="16">
        <f>[1]!s_stmnote_rdexp(A5179,"20251231",1,10000)</f>
        <v>13281.441212</v>
      </c>
      <c r="L5179" s="16">
        <f>[1]!s_margin_tradingbalance(A5179,"",10000)</f>
        <v>11366.679599999999</v>
      </c>
      <c r="M5179" s="16">
        <f>[1]!s_margin_seclendingbalance(A5179,"",10000)</f>
        <v>15.1654</v>
      </c>
      <c r="N5179" s="17">
        <f>[1]!s_val_ev(A5179,"",100000000)</f>
        <v>29.264885733866194</v>
      </c>
      <c r="O5179" s="17">
        <f>[1]!share_freesharesmv(A5179,"",100000000)</f>
        <v>18.546306269999999</v>
      </c>
      <c r="P5179" s="17">
        <f ca="1">[1]!s_dq_amount_btin(A5179,TODAY()-1,100000000)</f>
        <v>0.89512427000000006</v>
      </c>
      <c r="Q5179" s="17">
        <f ca="1">[1]!s_dq_turn(A5179,TODAY()-1)</f>
        <v>3.5682683970396827</v>
      </c>
      <c r="R5179" s="2">
        <f>[1]!s_pq_amount(A5179,"20260101","",100000000)</f>
        <v>64.832212130000002</v>
      </c>
      <c r="S5179" s="2">
        <f>[1]!s_pq_avgamount(A5179,"20260101","",100000000)</f>
        <v>0.59479093697247709</v>
      </c>
      <c r="T5179" s="17">
        <f>[1]!s_ipo_dilutedpe(A5179)</f>
        <v>11.75</v>
      </c>
      <c r="U5179" s="12">
        <f>[1]!s_ipo_collection_total(A5179,100000000)</f>
        <v>1.036</v>
      </c>
      <c r="V5179" s="18">
        <f>[1]!s_val_pe_ttm(A5179,"")</f>
        <v>-7.533538818359375</v>
      </c>
    </row>
    <row r="5180" spans="1:22" x14ac:dyDescent="0.3">
      <c r="A5180" s="12" t="s">
        <v>10432</v>
      </c>
      <c r="B5180" s="12" t="s">
        <v>10433</v>
      </c>
      <c r="C5180" s="16" t="str">
        <f>[1]!s_info_mkt(A5180)</f>
        <v>主板</v>
      </c>
      <c r="D5180" s="16" t="str">
        <f>[1]!s_ipo_listeddate(A5180)</f>
        <v>2012-04-16</v>
      </c>
      <c r="E5180" s="16" t="str">
        <f>[1]!s_info_industry_csrc2023(A5180,"",3)</f>
        <v>资本市场服务</v>
      </c>
      <c r="F5180" s="16">
        <f>[1]!s_is(A5180,83,"FY","YTD","20251231",1,"",100000000)</f>
        <v>17.872786059799999</v>
      </c>
      <c r="G5180" s="16">
        <f>[1]!s_is(A5180,83,"FY","YTD","20241231",1,"",100000000)</f>
        <v>20.0683257492</v>
      </c>
      <c r="H5180" s="16">
        <f>[1]!s_is(A5180,61,"FY","YTD","20251231",1,"",100000000)</f>
        <v>2.7295886210000004</v>
      </c>
      <c r="I5180" s="16">
        <f>[1]!s_is(A5180,61,"FY","YTD","20241231",1,"",100000000)</f>
        <v>1.6741314931</v>
      </c>
      <c r="J5180" s="16">
        <f>[1]!s_fa_roe(A5180,"20251231")</f>
        <v>2.4314</v>
      </c>
      <c r="K5180" s="16">
        <f>[1]!s_stmnote_rdexp(A5180,"20251231",1,10000)</f>
        <v>1874.164227</v>
      </c>
      <c r="L5180" s="16">
        <f>[1]!s_margin_tradingbalance(A5180,"",10000)</f>
        <v>58011.255299999997</v>
      </c>
      <c r="M5180" s="16">
        <f>[1]!s_margin_seclendingbalance(A5180,"",10000)</f>
        <v>398.74680000000001</v>
      </c>
      <c r="N5180" s="17">
        <f>[1]!s_val_ev(A5180,"",100000000)</f>
        <v>220.21263351140004</v>
      </c>
      <c r="O5180" s="17">
        <f>[1]!share_freesharesmv(A5180,"",100000000)</f>
        <v>66.022169421800001</v>
      </c>
      <c r="P5180" s="17">
        <f ca="1">[1]!s_dq_amount_btin(A5180,TODAY()-1,100000000)</f>
        <v>3.39646793</v>
      </c>
      <c r="Q5180" s="17">
        <f ca="1">[1]!s_dq_turn(A5180,TODAY()-1)</f>
        <v>1.8173338145257407</v>
      </c>
      <c r="R5180" s="2">
        <f>[1]!s_pq_amount(A5180,"20260101","",100000000)</f>
        <v>366.49617232000003</v>
      </c>
      <c r="S5180" s="2">
        <f>[1]!s_pq_avgamount(A5180,"20260101","",100000000)</f>
        <v>3.3623502047706419</v>
      </c>
      <c r="T5180" s="17">
        <f>[1]!s_ipo_dilutedpe(A5180)</f>
        <v>22.12</v>
      </c>
      <c r="U5180" s="12">
        <f>[1]!s_ipo_collection_total(A5180,100000000)</f>
        <v>3.65</v>
      </c>
      <c r="V5180" s="18">
        <f>[1]!s_val_pe_ttm(A5180,"")</f>
        <v>107.92800140380859</v>
      </c>
    </row>
    <row r="5181" spans="1:22" x14ac:dyDescent="0.3">
      <c r="A5181" s="12" t="s">
        <v>10434</v>
      </c>
      <c r="B5181" s="12" t="s">
        <v>10435</v>
      </c>
      <c r="C5181" s="16" t="str">
        <f>[1]!s_info_mkt(A5181)</f>
        <v>主板</v>
      </c>
      <c r="D5181" s="16" t="str">
        <f>[1]!s_ipo_listeddate(A5181)</f>
        <v>1999-05-14</v>
      </c>
      <c r="E5181" s="16" t="str">
        <f>[1]!s_info_industry_csrc2023(A5181,"",3)</f>
        <v>铁路、船舶、航空航天和其他运输设备制造业</v>
      </c>
      <c r="F5181" s="16">
        <f>[1]!s_is(A5181,83,"FY","YTD","20251231",1,"",100000000)</f>
        <v>54.1436099314</v>
      </c>
      <c r="G5181" s="16">
        <f>[1]!s_is(A5181,83,"FY","YTD","20241231",1,"",100000000)</f>
        <v>60.308829145799997</v>
      </c>
      <c r="H5181" s="16">
        <f>[1]!s_is(A5181,61,"FY","YTD","20251231",1,"",100000000)</f>
        <v>9.7713965780999992</v>
      </c>
      <c r="I5181" s="16">
        <f>[1]!s_is(A5181,61,"FY","YTD","20241231",1,"",100000000)</f>
        <v>6.7673805080999996</v>
      </c>
      <c r="J5181" s="16">
        <f>[1]!s_fa_roe(A5181,"20251231")</f>
        <v>19.234500000000001</v>
      </c>
      <c r="K5181" s="16">
        <f>[1]!s_stmnote_rdexp(A5181,"20251231",1,10000)</f>
        <v>38200.445792999999</v>
      </c>
      <c r="L5181" s="16">
        <f>[1]!s_margin_tradingbalance(A5181,"",10000)</f>
        <v>18163.355200000002</v>
      </c>
      <c r="M5181" s="16">
        <f>[1]!s_margin_seclendingbalance(A5181,"",10000)</f>
        <v>176.39420000000001</v>
      </c>
      <c r="N5181" s="17">
        <f>[1]!s_val_ev(A5181,"",100000000)</f>
        <v>61.063676000000001</v>
      </c>
      <c r="O5181" s="17">
        <f>[1]!share_freesharesmv(A5181,"",100000000)</f>
        <v>31.799228247999999</v>
      </c>
      <c r="P5181" s="17">
        <f ca="1">[1]!s_dq_amount_btin(A5181,TODAY()-1,100000000)</f>
        <v>1.08833628</v>
      </c>
      <c r="Q5181" s="17">
        <f ca="1">[1]!s_dq_turn(A5181,TODAY()-1)</f>
        <v>1.7890234846417585</v>
      </c>
      <c r="R5181" s="2">
        <f>[1]!s_pq_amount(A5181,"20260101","",100000000)</f>
        <v>112.27932678000001</v>
      </c>
      <c r="S5181" s="2">
        <f>[1]!s_pq_avgamount(A5181,"20260101","",100000000)</f>
        <v>1.0300855667889908</v>
      </c>
      <c r="T5181" s="17">
        <f>[1]!s_ipo_dilutedpe(A5181)</f>
        <v>18.18</v>
      </c>
      <c r="U5181" s="12">
        <f>[1]!s_ipo_collection_total(A5181,100000000)</f>
        <v>3.4969999999999999</v>
      </c>
      <c r="V5181" s="18">
        <f>[1]!s_val_pe_ttm(A5181,"")</f>
        <v>7.1711287498474121</v>
      </c>
    </row>
    <row r="5182" spans="1:22" x14ac:dyDescent="0.3">
      <c r="A5182" s="12" t="s">
        <v>10436</v>
      </c>
      <c r="B5182" s="12" t="s">
        <v>10437</v>
      </c>
      <c r="C5182" s="16" t="str">
        <f>[1]!s_info_mkt(A5182)</f>
        <v>主板</v>
      </c>
      <c r="D5182" s="16" t="str">
        <f>[1]!s_ipo_listeddate(A5182)</f>
        <v>2011-10-18</v>
      </c>
      <c r="E5182" s="16" t="str">
        <f>[1]!s_info_industry_csrc2023(A5182,"",3)</f>
        <v>土木工程建筑业</v>
      </c>
      <c r="F5182" s="16">
        <f>[1]!s_is(A5182,83,"FY","YTD","20251231",1,"",100000000)</f>
        <v>6462.3728322331999</v>
      </c>
      <c r="G5182" s="16">
        <f>[1]!s_is(A5182,83,"FY","YTD","20241231",1,"",100000000)</f>
        <v>6345.5211947117004</v>
      </c>
      <c r="H5182" s="16">
        <f>[1]!s_is(A5182,61,"FY","YTD","20251231",1,"",100000000)</f>
        <v>100.07143581450001</v>
      </c>
      <c r="I5182" s="16">
        <f>[1]!s_is(A5182,61,"FY","YTD","20241231",1,"",100000000)</f>
        <v>120.1501707983</v>
      </c>
      <c r="J5182" s="16">
        <f>[1]!s_fa_roe(A5182,"20251231")</f>
        <v>6.0095000000000001</v>
      </c>
      <c r="K5182" s="16">
        <f>[1]!s_stmnote_rdexp(A5182,"20251231",1,10000)</f>
        <v>2381127.9736540001</v>
      </c>
      <c r="L5182" s="16">
        <f>[1]!s_margin_tradingbalance(A5182,"",10000)</f>
        <v>368677.62949999998</v>
      </c>
      <c r="M5182" s="16">
        <f>[1]!s_margin_seclendingbalance(A5182,"",10000)</f>
        <v>820.13879999999995</v>
      </c>
      <c r="N5182" s="17">
        <f>[1]!s_val_ev(A5182,"",100000000)</f>
        <v>850.97227109960011</v>
      </c>
      <c r="O5182" s="17">
        <f>[1]!share_freesharesmv(A5182,"",100000000)</f>
        <v>399.53669859740006</v>
      </c>
      <c r="P5182" s="17">
        <f ca="1">[1]!s_dq_amount_btin(A5182,TODAY()-1,100000000)</f>
        <v>11.91409814</v>
      </c>
      <c r="Q5182" s="17">
        <f ca="1">[1]!s_dq_turn(A5182,TODAY()-1)</f>
        <v>1.8261530959677521</v>
      </c>
      <c r="R5182" s="2">
        <f>[1]!s_pq_amount(A5182,"20260101","",100000000)</f>
        <v>2338.9413779500001</v>
      </c>
      <c r="S5182" s="2">
        <f>[1]!s_pq_avgamount(A5182,"20260101","",100000000)</f>
        <v>21.458177779357797</v>
      </c>
      <c r="T5182" s="17">
        <f>[1]!s_ipo_dilutedpe(A5182)</f>
        <v>15</v>
      </c>
      <c r="U5182" s="12">
        <f>[1]!s_ipo_collection_total(A5182,100000000)</f>
        <v>135</v>
      </c>
      <c r="V5182" s="18">
        <f>[1]!s_val_pe_ttm(A5182,"")</f>
        <v>9.1280651092529297</v>
      </c>
    </row>
    <row r="5183" spans="1:22" x14ac:dyDescent="0.3">
      <c r="A5183" s="12" t="s">
        <v>10438</v>
      </c>
      <c r="B5183" s="12" t="s">
        <v>10439</v>
      </c>
      <c r="C5183" s="16" t="str">
        <f>[1]!s_info_mkt(A5183)</f>
        <v>主板</v>
      </c>
      <c r="D5183" s="16" t="str">
        <f>[1]!s_ipo_listeddate(A5183)</f>
        <v>2017-08-07</v>
      </c>
      <c r="E5183" s="16" t="str">
        <f>[1]!s_info_industry_csrc2023(A5183,"",3)</f>
        <v>医药制造业</v>
      </c>
      <c r="F5183" s="16">
        <f>[1]!s_is(A5183,83,"FY","YTD","20251231",1,"",100000000)</f>
        <v>6.0051160859000001</v>
      </c>
      <c r="G5183" s="16">
        <f>[1]!s_is(A5183,83,"FY","YTD","20241231",1,"",100000000)</f>
        <v>6.0261533301999997</v>
      </c>
      <c r="H5183" s="16">
        <f>[1]!s_is(A5183,61,"FY","YTD","20251231",1,"",100000000)</f>
        <v>-1.0171055082</v>
      </c>
      <c r="I5183" s="16">
        <f>[1]!s_is(A5183,61,"FY","YTD","20241231",1,"",100000000)</f>
        <v>-1.9066897925999999</v>
      </c>
      <c r="J5183" s="16">
        <f>[1]!s_fa_roe(A5183,"20251231")</f>
        <v>-44.563299999999998</v>
      </c>
      <c r="K5183" s="16">
        <f>[1]!s_stmnote_rdexp(A5183,"20251231",1,10000)</f>
        <v>2860.67</v>
      </c>
      <c r="L5183" s="16">
        <f>[1]!s_margin_tradingbalance(A5183,"",10000)</f>
        <v>0</v>
      </c>
      <c r="M5183" s="16">
        <f>[1]!s_margin_seclendingbalance(A5183,"",10000)</f>
        <v>0</v>
      </c>
      <c r="N5183" s="17">
        <f>[1]!s_val_ev(A5183,"",100000000)</f>
        <v>22.256233999999999</v>
      </c>
      <c r="O5183" s="17">
        <f>[1]!share_freesharesmv(A5183,"",100000000)</f>
        <v>11.741082045000001</v>
      </c>
      <c r="P5183" s="17">
        <f ca="1">[1]!s_dq_amount_btin(A5183,TODAY()-1,100000000)</f>
        <v>1.2300894099999999</v>
      </c>
      <c r="Q5183" s="17">
        <f ca="1">[1]!s_dq_turn(A5183,TODAY()-1)</f>
        <v>5.4570996602569872</v>
      </c>
      <c r="R5183" s="2">
        <f>[1]!s_pq_amount(A5183,"20260101","",100000000)</f>
        <v>66.773776569999995</v>
      </c>
      <c r="S5183" s="2">
        <f>[1]!s_pq_avgamount(A5183,"20260101","",100000000)</f>
        <v>0.61260345477064226</v>
      </c>
      <c r="T5183" s="17">
        <f>[1]!s_ipo_dilutedpe(A5183)</f>
        <v>22.98</v>
      </c>
      <c r="U5183" s="12">
        <f>[1]!s_ipo_collection_total(A5183,100000000)</f>
        <v>2.93</v>
      </c>
      <c r="V5183" s="18">
        <f>[1]!s_val_pe_ttm(A5183,"")</f>
        <v>-22.507659912109375</v>
      </c>
    </row>
    <row r="5184" spans="1:22" x14ac:dyDescent="0.3">
      <c r="A5184" s="12" t="s">
        <v>10440</v>
      </c>
      <c r="B5184" s="12" t="s">
        <v>10441</v>
      </c>
      <c r="C5184" s="16" t="str">
        <f>[1]!s_info_mkt(A5184)</f>
        <v>创业板</v>
      </c>
      <c r="D5184" s="16" t="str">
        <f>[1]!s_ipo_listeddate(A5184)</f>
        <v>2010-10-19</v>
      </c>
      <c r="E5184" s="16" t="str">
        <f>[1]!s_info_industry_csrc2023(A5184,"",3)</f>
        <v>专用设备制造业</v>
      </c>
      <c r="F5184" s="16">
        <f>[1]!s_is(A5184,83,"FY","YTD","20251231",1,"",100000000)</f>
        <v>31.798984288099998</v>
      </c>
      <c r="G5184" s="16">
        <f>[1]!s_is(A5184,83,"FY","YTD","20241231",1,"",100000000)</f>
        <v>31.475441354699999</v>
      </c>
      <c r="H5184" s="16">
        <f>[1]!s_is(A5184,61,"FY","YTD","20251231",1,"",100000000)</f>
        <v>4.6881477092999999</v>
      </c>
      <c r="I5184" s="16">
        <f>[1]!s_is(A5184,61,"FY","YTD","20241231",1,"",100000000)</f>
        <v>2.3420754649000002</v>
      </c>
      <c r="J5184" s="16">
        <f>[1]!s_fa_roe(A5184,"20251231")</f>
        <v>10.9023</v>
      </c>
      <c r="K5184" s="16">
        <f>[1]!s_stmnote_rdexp(A5184,"20251231",1,10000)</f>
        <v>28679.029917000003</v>
      </c>
      <c r="L5184" s="16">
        <f>[1]!s_margin_tradingbalance(A5184,"",10000)</f>
        <v>92819.077600000004</v>
      </c>
      <c r="M5184" s="16">
        <f>[1]!s_margin_seclendingbalance(A5184,"",10000)</f>
        <v>420.98</v>
      </c>
      <c r="N5184" s="17">
        <f>[1]!s_val_ev(A5184,"",100000000)</f>
        <v>117.6011081979</v>
      </c>
      <c r="O5184" s="17">
        <f>[1]!share_freesharesmv(A5184,"",100000000)</f>
        <v>77.5478186343</v>
      </c>
      <c r="P5184" s="17">
        <f ca="1">[1]!s_dq_amount_btin(A5184,TODAY()-1,100000000)</f>
        <v>4.6803799699999997</v>
      </c>
      <c r="Q5184" s="17">
        <f ca="1">[1]!s_dq_turn(A5184,TODAY()-1)</f>
        <v>5.0711075020797614</v>
      </c>
      <c r="R5184" s="2">
        <f>[1]!s_pq_amount(A5184,"20260101","",100000000)</f>
        <v>415.61998818000001</v>
      </c>
      <c r="S5184" s="2">
        <f>[1]!s_pq_avgamount(A5184,"20260101","",100000000)</f>
        <v>3.8130274144954126</v>
      </c>
      <c r="T5184" s="17">
        <f>[1]!s_ipo_dilutedpe(A5184)</f>
        <v>69.7</v>
      </c>
      <c r="U5184" s="12">
        <f>[1]!s_ipo_collection_total(A5184,100000000)</f>
        <v>6.9328000000000003</v>
      </c>
      <c r="V5184" s="18">
        <f>[1]!s_val_pe_ttm(A5184,"")</f>
        <v>28.062917709350586</v>
      </c>
    </row>
    <row r="5185" spans="1:22" x14ac:dyDescent="0.3">
      <c r="A5185" s="12" t="s">
        <v>10442</v>
      </c>
      <c r="B5185" s="12" t="s">
        <v>10443</v>
      </c>
      <c r="C5185" s="16" t="str">
        <f>[1]!s_info_mkt(A5185)</f>
        <v>创业板</v>
      </c>
      <c r="D5185" s="16" t="str">
        <f>[1]!s_ipo_listeddate(A5185)</f>
        <v>2017-10-19</v>
      </c>
      <c r="E5185" s="16" t="str">
        <f>[1]!s_info_industry_csrc2023(A5185,"",3)</f>
        <v>计算机、通信和其他电子设备制造业</v>
      </c>
      <c r="F5185" s="16">
        <f>[1]!s_is(A5185,83,"FY","YTD","20251231",1,"",100000000)</f>
        <v>2.7037567331000001</v>
      </c>
      <c r="G5185" s="16">
        <f>[1]!s_is(A5185,83,"FY","YTD","20241231",1,"",100000000)</f>
        <v>3.4642544444999999</v>
      </c>
      <c r="H5185" s="16">
        <f>[1]!s_is(A5185,61,"FY","YTD","20251231",1,"",100000000)</f>
        <v>-0.29290349589999998</v>
      </c>
      <c r="I5185" s="16">
        <f>[1]!s_is(A5185,61,"FY","YTD","20241231",1,"",100000000)</f>
        <v>-1.9936960343000001</v>
      </c>
      <c r="J5185" s="16">
        <f>[1]!s_fa_roe(A5185,"20251231")</f>
        <v>-6.4015000000000004</v>
      </c>
      <c r="K5185" s="16">
        <f>[1]!s_stmnote_rdexp(A5185,"20251231",1,10000)</f>
        <v>2305.7160089999998</v>
      </c>
      <c r="L5185" s="16">
        <f>[1]!s_margin_tradingbalance(A5185,"",10000)</f>
        <v>0</v>
      </c>
      <c r="M5185" s="16">
        <f>[1]!s_margin_seclendingbalance(A5185,"",10000)</f>
        <v>0</v>
      </c>
      <c r="N5185" s="17">
        <f>[1]!s_val_ev(A5185,"",100000000)</f>
        <v>34.552981189999997</v>
      </c>
      <c r="O5185" s="17">
        <f>[1]!share_freesharesmv(A5185,"",100000000)</f>
        <v>24.702861715699996</v>
      </c>
      <c r="P5185" s="17">
        <f ca="1">[1]!s_dq_amount_btin(A5185,TODAY()-1,100000000)</f>
        <v>2.7461960900000002</v>
      </c>
      <c r="Q5185" s="17">
        <f ca="1">[1]!s_dq_turn(A5185,TODAY()-1)</f>
        <v>10.151462430021297</v>
      </c>
      <c r="R5185" s="2">
        <f>[1]!s_pq_amount(A5185,"20260101","",100000000)</f>
        <v>195.05517651</v>
      </c>
      <c r="S5185" s="2">
        <f>[1]!s_pq_avgamount(A5185,"20260101","",100000000)</f>
        <v>1.7894970322018349</v>
      </c>
      <c r="T5185" s="17">
        <f>[1]!s_ipo_dilutedpe(A5185)</f>
        <v>22.98</v>
      </c>
      <c r="U5185" s="12">
        <f>[1]!s_ipo_collection_total(A5185,100000000)</f>
        <v>2.5812499999999998</v>
      </c>
      <c r="V5185" s="18">
        <f>[1]!s_val_pe_ttm(A5185,"")</f>
        <v>-99.714996337890625</v>
      </c>
    </row>
    <row r="5186" spans="1:22" x14ac:dyDescent="0.3">
      <c r="A5186" s="12" t="s">
        <v>10444</v>
      </c>
      <c r="B5186" s="12" t="s">
        <v>10445</v>
      </c>
      <c r="C5186" s="16" t="str">
        <f>[1]!s_info_mkt(A5186)</f>
        <v>主板</v>
      </c>
      <c r="D5186" s="16" t="str">
        <f>[1]!s_ipo_listeddate(A5186)</f>
        <v>2022-01-24</v>
      </c>
      <c r="E5186" s="16" t="str">
        <f>[1]!s_info_industry_csrc2023(A5186,"",3)</f>
        <v>电力、热力生产和供应业</v>
      </c>
      <c r="F5186" s="16">
        <f>[1]!s_is(A5186,83,"FY","YTD","20251231",1,"",100000000)</f>
        <v>302.52712873600001</v>
      </c>
      <c r="G5186" s="16">
        <f>[1]!s_is(A5186,83,"FY","YTD","20241231",1,"",100000000)</f>
        <v>370.69646589640001</v>
      </c>
      <c r="H5186" s="16">
        <f>[1]!s_is(A5186,61,"FY","YTD","20251231",1,"",100000000)</f>
        <v>45.262168140900002</v>
      </c>
      <c r="I5186" s="16">
        <f>[1]!s_is(A5186,61,"FY","YTD","20241231",1,"",100000000)</f>
        <v>63.452874105500001</v>
      </c>
      <c r="J5186" s="16">
        <f>[1]!s_fa_roe(A5186,"20251231")</f>
        <v>6.1078999999999999</v>
      </c>
      <c r="K5186" s="16">
        <f>[1]!s_stmnote_rdexp(A5186,"20251231",1,10000)</f>
        <v>34739.832402</v>
      </c>
      <c r="L5186" s="16">
        <f>[1]!s_margin_tradingbalance(A5186,"",10000)</f>
        <v>10787.232099999999</v>
      </c>
      <c r="M5186" s="16">
        <f>[1]!s_margin_seclendingbalance(A5186,"",10000)</f>
        <v>1.5632999999999999</v>
      </c>
      <c r="N5186" s="17">
        <f>[1]!s_val_ev(A5186,"",100000000)</f>
        <v>989.64145920381588</v>
      </c>
      <c r="O5186" s="17">
        <f>[1]!share_freesharesmv(A5186,"",100000000)</f>
        <v>22.120446215700003</v>
      </c>
      <c r="P5186" s="17">
        <f ca="1">[1]!s_dq_amount_btin(A5186,TODAY()-1,100000000)</f>
        <v>1.74208067</v>
      </c>
      <c r="Q5186" s="17">
        <f ca="1">[1]!s_dq_turn(A5186,TODAY()-1)</f>
        <v>0.20514686752264383</v>
      </c>
      <c r="R5186" s="2">
        <f>[1]!s_pq_amount(A5186,"20260101","",100000000)</f>
        <v>191.59069002000001</v>
      </c>
      <c r="S5186" s="2">
        <f>[1]!s_pq_avgamount(A5186,"20260101","",100000000)</f>
        <v>1.7577127524770642</v>
      </c>
      <c r="T5186" s="17">
        <f>[1]!s_ipo_dilutedpe(A5186)</f>
        <v>18.29</v>
      </c>
      <c r="U5186" s="12">
        <f>[1]!s_ipo_collection_total(A5186,100000000)</f>
        <v>0</v>
      </c>
      <c r="V5186" s="18">
        <f>[1]!s_val_pe_ttm(A5186,"")</f>
        <v>32.645309448242188</v>
      </c>
    </row>
    <row r="5187" spans="1:22" x14ac:dyDescent="0.3">
      <c r="A5187" s="12" t="s">
        <v>10446</v>
      </c>
      <c r="B5187" s="12" t="s">
        <v>10447</v>
      </c>
      <c r="C5187" s="16" t="str">
        <f>[1]!s_info_mkt(A5187)</f>
        <v>科创板</v>
      </c>
      <c r="D5187" s="16" t="str">
        <f>[1]!s_ipo_listeddate(A5187)</f>
        <v>2019-07-22</v>
      </c>
      <c r="E5187" s="16" t="str">
        <f>[1]!s_info_industry_csrc2023(A5187,"",3)</f>
        <v>非金属矿物制品业</v>
      </c>
      <c r="F5187" s="16">
        <f>[1]!s_is(A5187,83,"FY","YTD","20251231",1,"",100000000)</f>
        <v>6.8305576905999992</v>
      </c>
      <c r="G5187" s="16">
        <f>[1]!s_is(A5187,83,"FY","YTD","20241231",1,"",100000000)</f>
        <v>7.6305333173000003</v>
      </c>
      <c r="H5187" s="16">
        <f>[1]!s_is(A5187,61,"FY","YTD","20251231",1,"",100000000)</f>
        <v>-22.347100206500002</v>
      </c>
      <c r="I5187" s="16">
        <f>[1]!s_is(A5187,61,"FY","YTD","20241231",1,"",100000000)</f>
        <v>-14.953332973</v>
      </c>
      <c r="J5187" s="16">
        <f>[1]!s_fa_roe(A5187,"20251231")</f>
        <v>-87.992099999999994</v>
      </c>
      <c r="K5187" s="16">
        <f>[1]!s_stmnote_rdexp(A5187,"20251231",1,10000)</f>
        <v>7513.6342120000008</v>
      </c>
      <c r="L5187" s="16">
        <f>[1]!s_margin_tradingbalance(A5187,"",10000)</f>
        <v>27936.692200000001</v>
      </c>
      <c r="M5187" s="16">
        <f>[1]!s_margin_seclendingbalance(A5187,"",10000)</f>
        <v>33.924100000000003</v>
      </c>
      <c r="N5187" s="17">
        <f>[1]!s_val_ev(A5187,"",100000000)</f>
        <v>35.868270424800002</v>
      </c>
      <c r="O5187" s="17">
        <f>[1]!share_freesharesmv(A5187,"",100000000)</f>
        <v>26.815096871199998</v>
      </c>
      <c r="P5187" s="17">
        <f ca="1">[1]!s_dq_amount_btin(A5187,TODAY()-1,100000000)</f>
        <v>0.47218673</v>
      </c>
      <c r="Q5187" s="17">
        <f ca="1">[1]!s_dq_turn(A5187,TODAY()-1)</f>
        <v>1.2954324418127861</v>
      </c>
      <c r="R5187" s="2">
        <f>[1]!s_pq_amount(A5187,"20260101","",100000000)</f>
        <v>204.43599707999999</v>
      </c>
      <c r="S5187" s="2">
        <f>[1]!s_pq_avgamount(A5187,"20260101","",100000000)</f>
        <v>1.8929258988888888</v>
      </c>
      <c r="T5187" s="17">
        <f>[1]!s_ipo_dilutedpe(A5187)</f>
        <v>35.32</v>
      </c>
      <c r="U5187" s="12">
        <f>[1]!s_ipo_collection_total(A5187,100000000)</f>
        <v>9.7531560000000006</v>
      </c>
      <c r="V5187" s="18">
        <f>[1]!s_val_pe_ttm(A5187,"")</f>
        <v>-1.6080080270767212</v>
      </c>
    </row>
    <row r="5188" spans="1:22" x14ac:dyDescent="0.3">
      <c r="A5188" s="12" t="s">
        <v>10448</v>
      </c>
      <c r="B5188" s="12" t="s">
        <v>10449</v>
      </c>
      <c r="C5188" s="16" t="str">
        <f>[1]!s_info_mkt(A5188)</f>
        <v>主板</v>
      </c>
      <c r="D5188" s="16" t="str">
        <f>[1]!s_ipo_listeddate(A5188)</f>
        <v>2021-09-28</v>
      </c>
      <c r="E5188" s="16" t="str">
        <f>[1]!s_info_industry_csrc2023(A5188,"",3)</f>
        <v>土木工程建筑业</v>
      </c>
      <c r="F5188" s="16">
        <f>[1]!s_is(A5188,83,"FY","YTD","20251231",1,"",100000000)</f>
        <v>4529.2960800000001</v>
      </c>
      <c r="G5188" s="16">
        <f>[1]!s_is(A5188,83,"FY","YTD","20241231",1,"",100000000)</f>
        <v>4367.1275699999997</v>
      </c>
      <c r="H5188" s="16">
        <f>[1]!s_is(A5188,61,"FY","YTD","20251231",1,"",100000000)</f>
        <v>58.402940000000001</v>
      </c>
      <c r="I5188" s="16">
        <f>[1]!s_is(A5188,61,"FY","YTD","20241231",1,"",100000000)</f>
        <v>83.961669999999998</v>
      </c>
      <c r="J5188" s="16">
        <f>[1]!s_fa_roe(A5188,"20251231")</f>
        <v>4.9494999999999996</v>
      </c>
      <c r="K5188" s="16">
        <f>[1]!s_stmnote_rdexp(A5188,"20251231",1,10000)</f>
        <v>1484792.7</v>
      </c>
      <c r="L5188" s="16">
        <f>[1]!s_margin_tradingbalance(A5188,"",10000)</f>
        <v>162996.8162</v>
      </c>
      <c r="M5188" s="16">
        <f>[1]!s_margin_seclendingbalance(A5188,"",10000)</f>
        <v>822.41539999999998</v>
      </c>
      <c r="N5188" s="17">
        <f>[1]!s_val_ev(A5188,"",100000000)</f>
        <v>1062.02785814616</v>
      </c>
      <c r="O5188" s="17">
        <f>[1]!share_freesharesmv(A5188,"",100000000)</f>
        <v>334.81824308639995</v>
      </c>
      <c r="P5188" s="17">
        <f ca="1">[1]!s_dq_amount_btin(A5188,TODAY()-1,100000000)</f>
        <v>21.107995110000001</v>
      </c>
      <c r="Q5188" s="17">
        <f ca="1">[1]!s_dq_turn(A5188,TODAY()-1)</f>
        <v>2.3500492913387765</v>
      </c>
      <c r="R5188" s="2">
        <f>[1]!s_pq_amount(A5188,"20260101","",100000000)</f>
        <v>3060.7946833300002</v>
      </c>
      <c r="S5188" s="2">
        <f>[1]!s_pq_avgamount(A5188,"20260101","",100000000)</f>
        <v>28.080685168165136</v>
      </c>
      <c r="T5188" s="17">
        <f>[1]!s_ipo_dilutedpe(A5188)</f>
        <v>12.38</v>
      </c>
      <c r="U5188" s="12">
        <f>[1]!s_ipo_collection_total(A5188,100000000)</f>
        <v>0</v>
      </c>
      <c r="V5188" s="18">
        <f>[1]!s_val_pe_ttm(A5188,"")</f>
        <v>21.485221862792969</v>
      </c>
    </row>
    <row r="5189" spans="1:22" x14ac:dyDescent="0.3">
      <c r="A5189" s="12" t="s">
        <v>10450</v>
      </c>
      <c r="B5189" s="12" t="s">
        <v>10451</v>
      </c>
      <c r="C5189" s="16" t="str">
        <f>[1]!s_info_mkt(A5189)</f>
        <v>主板</v>
      </c>
      <c r="D5189" s="16" t="str">
        <f>[1]!s_ipo_listeddate(A5189)</f>
        <v>2012-07-31</v>
      </c>
      <c r="E5189" s="16" t="str">
        <f>[1]!s_info_industry_csrc2023(A5189,"",3)</f>
        <v>专用设备制造业</v>
      </c>
      <c r="F5189" s="16">
        <f>[1]!s_is(A5189,83,"FY","YTD","20251231",1,"",100000000)</f>
        <v>3.0099285400999998</v>
      </c>
      <c r="G5189" s="16">
        <f>[1]!s_is(A5189,83,"FY","YTD","20241231",1,"",100000000)</f>
        <v>3.8268775181999999</v>
      </c>
      <c r="H5189" s="16">
        <f>[1]!s_is(A5189,61,"FY","YTD","20251231",1,"",100000000)</f>
        <v>-0.54873467509999996</v>
      </c>
      <c r="I5189" s="16">
        <f>[1]!s_is(A5189,61,"FY","YTD","20241231",1,"",100000000)</f>
        <v>-1.8044018999999998E-2</v>
      </c>
      <c r="J5189" s="16">
        <f>[1]!s_fa_roe(A5189,"20251231")</f>
        <v>-6.3289999999999997</v>
      </c>
      <c r="K5189" s="16">
        <f>[1]!s_stmnote_rdexp(A5189,"20251231",1,10000)</f>
        <v>1748.231597</v>
      </c>
      <c r="L5189" s="16">
        <f>[1]!s_margin_tradingbalance(A5189,"",10000)</f>
        <v>0</v>
      </c>
      <c r="M5189" s="16">
        <f>[1]!s_margin_seclendingbalance(A5189,"",10000)</f>
        <v>0</v>
      </c>
      <c r="N5189" s="17">
        <f>[1]!s_val_ev(A5189,"",100000000)</f>
        <v>15.164</v>
      </c>
      <c r="O5189" s="17">
        <f>[1]!share_freesharesmv(A5189,"",100000000)</f>
        <v>5.3810424049999996</v>
      </c>
      <c r="P5189" s="17">
        <f ca="1">[1]!s_dq_amount_btin(A5189,TODAY()-1,100000000)</f>
        <v>0.20999038</v>
      </c>
      <c r="Q5189" s="17">
        <f ca="1">[1]!s_dq_turn(A5189,TODAY()-1)</f>
        <v>1.3794505217179516</v>
      </c>
      <c r="R5189" s="2">
        <f>[1]!s_pq_amount(A5189,"20260101","",100000000)</f>
        <v>86.198963950000007</v>
      </c>
      <c r="S5189" s="2">
        <f>[1]!s_pq_avgamount(A5189,"20260101","",100000000)</f>
        <v>0.79813855509259257</v>
      </c>
      <c r="T5189" s="17">
        <f>[1]!s_ipo_dilutedpe(A5189)</f>
        <v>20</v>
      </c>
      <c r="U5189" s="12">
        <f>[1]!s_ipo_collection_total(A5189,100000000)</f>
        <v>3.7</v>
      </c>
      <c r="V5189" s="18">
        <f>[1]!s_val_pe_ttm(A5189,"")</f>
        <v>-23.561733245849609</v>
      </c>
    </row>
    <row r="5190" spans="1:22" x14ac:dyDescent="0.3">
      <c r="A5190" s="12" t="s">
        <v>10452</v>
      </c>
      <c r="B5190" s="12" t="s">
        <v>10453</v>
      </c>
      <c r="C5190" s="16" t="str">
        <f>[1]!s_info_mkt(A5190)</f>
        <v>主板</v>
      </c>
      <c r="D5190" s="16" t="str">
        <f>[1]!s_ipo_listeddate(A5190)</f>
        <v>2019-01-11</v>
      </c>
      <c r="E5190" s="16" t="str">
        <f>[1]!s_info_industry_csrc2023(A5190,"",3)</f>
        <v>汽车制造业</v>
      </c>
      <c r="F5190" s="16">
        <f>[1]!s_is(A5190,83,"FY","YTD","20251231",1,"",100000000)</f>
        <v>11.6180395805</v>
      </c>
      <c r="G5190" s="16">
        <f>[1]!s_is(A5190,83,"FY","YTD","20241231",1,"",100000000)</f>
        <v>12.403196462999999</v>
      </c>
      <c r="H5190" s="16">
        <f>[1]!s_is(A5190,61,"FY","YTD","20251231",1,"",100000000)</f>
        <v>-0.43179688459999999</v>
      </c>
      <c r="I5190" s="16">
        <f>[1]!s_is(A5190,61,"FY","YTD","20241231",1,"",100000000)</f>
        <v>0.65613995530000002</v>
      </c>
      <c r="J5190" s="16">
        <f>[1]!s_fa_roe(A5190,"20251231")</f>
        <v>-3.7027000000000001</v>
      </c>
      <c r="K5190" s="16">
        <f>[1]!s_stmnote_rdexp(A5190,"20251231",1,10000)</f>
        <v>7110.572142</v>
      </c>
      <c r="L5190" s="16">
        <f>[1]!s_margin_tradingbalance(A5190,"",10000)</f>
        <v>0</v>
      </c>
      <c r="M5190" s="16">
        <f>[1]!s_margin_seclendingbalance(A5190,"",10000)</f>
        <v>0</v>
      </c>
      <c r="N5190" s="17">
        <f>[1]!s_val_ev(A5190,"",100000000)</f>
        <v>48.004080786999999</v>
      </c>
      <c r="O5190" s="17">
        <f>[1]!share_freesharesmv(A5190,"",100000000)</f>
        <v>23.110134487799996</v>
      </c>
      <c r="P5190" s="17">
        <f ca="1">[1]!s_dq_amount_btin(A5190,TODAY()-1,100000000)</f>
        <v>1.2706425800000001</v>
      </c>
      <c r="Q5190" s="17">
        <f ca="1">[1]!s_dq_turn(A5190,TODAY()-1)</f>
        <v>2.6367486027204117</v>
      </c>
      <c r="R5190" s="2">
        <f>[1]!s_pq_amount(A5190,"20260101","",100000000)</f>
        <v>190.87005667</v>
      </c>
      <c r="S5190" s="2">
        <f>[1]!s_pq_avgamount(A5190,"20260101","",100000000)</f>
        <v>1.9279803704040406</v>
      </c>
      <c r="T5190" s="17">
        <f>[1]!s_ipo_dilutedpe(A5190)</f>
        <v>22.98</v>
      </c>
      <c r="U5190" s="12">
        <f>[1]!s_ipo_collection_total(A5190,100000000)</f>
        <v>5.3055000000000003</v>
      </c>
      <c r="V5190" s="18">
        <f>[1]!s_val_pe_ttm(A5190,"")</f>
        <v>-78.582359313964844</v>
      </c>
    </row>
    <row r="5191" spans="1:22" x14ac:dyDescent="0.3">
      <c r="A5191" s="12" t="s">
        <v>10454</v>
      </c>
      <c r="B5191" s="12" t="s">
        <v>10455</v>
      </c>
      <c r="C5191" s="16" t="str">
        <f>[1]!s_info_mkt(A5191)</f>
        <v>创业板</v>
      </c>
      <c r="D5191" s="16" t="str">
        <f>[1]!s_ipo_listeddate(A5191)</f>
        <v>2010-05-20</v>
      </c>
      <c r="E5191" s="16" t="str">
        <f>[1]!s_info_industry_csrc2023(A5191,"",3)</f>
        <v>化学原料和化学制品制造业</v>
      </c>
      <c r="F5191" s="16">
        <f>[1]!s_is(A5191,83,"FY","YTD","20251231",1,"",100000000)</f>
        <v>42.253821721900003</v>
      </c>
      <c r="G5191" s="16">
        <f>[1]!s_is(A5191,83,"FY","YTD","20241231",1,"",100000000)</f>
        <v>42.868088482800005</v>
      </c>
      <c r="H5191" s="16">
        <f>[1]!s_is(A5191,61,"FY","YTD","20251231",1,"",100000000)</f>
        <v>6.7972367899999997E-2</v>
      </c>
      <c r="I5191" s="16">
        <f>[1]!s_is(A5191,61,"FY","YTD","20241231",1,"",100000000)</f>
        <v>-1.5924030772</v>
      </c>
      <c r="J5191" s="16">
        <f>[1]!s_fa_roe(A5191,"20251231")</f>
        <v>0.2472</v>
      </c>
      <c r="K5191" s="16">
        <f>[1]!s_stmnote_rdexp(A5191,"20251231",1,10000)</f>
        <v>15271.246368</v>
      </c>
      <c r="L5191" s="16">
        <f>[1]!s_margin_tradingbalance(A5191,"",10000)</f>
        <v>20687.241900000001</v>
      </c>
      <c r="M5191" s="16">
        <f>[1]!s_margin_seclendingbalance(A5191,"",10000)</f>
        <v>29.670400000000001</v>
      </c>
      <c r="N5191" s="17">
        <f>[1]!s_val_ev(A5191,"",100000000)</f>
        <v>63.385152239999996</v>
      </c>
      <c r="O5191" s="17">
        <f>[1]!share_freesharesmv(A5191,"",100000000)</f>
        <v>29.695653348</v>
      </c>
      <c r="P5191" s="17">
        <f ca="1">[1]!s_dq_amount_btin(A5191,TODAY()-1,100000000)</f>
        <v>1.73789818</v>
      </c>
      <c r="Q5191" s="17">
        <f ca="1">[1]!s_dq_turn(A5191,TODAY()-1)</f>
        <v>2.702983319871747</v>
      </c>
      <c r="R5191" s="2">
        <f>[1]!s_pq_amount(A5191,"20260101","",100000000)</f>
        <v>291.84544294</v>
      </c>
      <c r="S5191" s="2">
        <f>[1]!s_pq_avgamount(A5191,"20260101","",100000000)</f>
        <v>2.6774811278899082</v>
      </c>
      <c r="T5191" s="17">
        <f>[1]!s_ipo_dilutedpe(A5191)</f>
        <v>55.92</v>
      </c>
      <c r="U5191" s="12">
        <f>[1]!s_ipo_collection_total(A5191,100000000)</f>
        <v>22.95</v>
      </c>
      <c r="V5191" s="18">
        <f>[1]!s_val_pe_ttm(A5191,"")</f>
        <v>521.8671875</v>
      </c>
    </row>
    <row r="5192" spans="1:22" x14ac:dyDescent="0.3">
      <c r="A5192" s="12" t="s">
        <v>583</v>
      </c>
      <c r="B5192" s="12" t="s">
        <v>584</v>
      </c>
      <c r="C5192" s="16" t="str">
        <f>[1]!s_info_mkt(A5192)</f>
        <v>北证</v>
      </c>
      <c r="D5192" s="16" t="str">
        <f>[1]!s_ipo_listeddate(A5192)</f>
        <v>2022-12-08</v>
      </c>
      <c r="E5192" s="16" t="str">
        <f>[1]!s_info_industry_csrc2023(A5192,"",3)</f>
        <v>专用设备制造业</v>
      </c>
      <c r="F5192" s="16">
        <f>[1]!s_is(A5192,83,"FY","YTD","20251231",1,"",100000000)</f>
        <v>1.7307776233000001</v>
      </c>
      <c r="G5192" s="16">
        <f>[1]!s_is(A5192,83,"FY","YTD","20241231",1,"",100000000)</f>
        <v>1.9578548013999999</v>
      </c>
      <c r="H5192" s="16">
        <f>[1]!s_is(A5192,61,"FY","YTD","20251231",1,"",100000000)</f>
        <v>0.1992014563</v>
      </c>
      <c r="I5192" s="16">
        <f>[1]!s_is(A5192,61,"FY","YTD","20241231",1,"",100000000)</f>
        <v>0.37548234219999999</v>
      </c>
      <c r="J5192" s="16">
        <f>[1]!s_fa_roe(A5192,"20251231")</f>
        <v>4.0407000000000002</v>
      </c>
      <c r="K5192" s="16">
        <f>[1]!s_stmnote_rdexp(A5192,"20251231",1,10000)</f>
        <v>901.57259099999999</v>
      </c>
      <c r="L5192" s="16">
        <f>[1]!s_margin_tradingbalance(A5192,"",10000)</f>
        <v>3132.5093999999999</v>
      </c>
      <c r="M5192" s="16">
        <f>[1]!s_margin_seclendingbalance(A5192,"",10000)</f>
        <v>0</v>
      </c>
      <c r="N5192" s="17">
        <f>[1]!s_val_ev(A5192,"",100000000)</f>
        <v>12.17787186</v>
      </c>
      <c r="O5192" s="17">
        <f>[1]!share_freesharesmv(A5192,"",100000000)</f>
        <v>6.537092907399999</v>
      </c>
      <c r="P5192" s="17">
        <f ca="1">[1]!s_dq_amount_btin(A5192,TODAY()-1,100000000)</f>
        <v>0.27628631999999997</v>
      </c>
      <c r="Q5192" s="17">
        <f ca="1">[1]!s_dq_turn(A5192,TODAY()-1)</f>
        <v>3.2931076638052086</v>
      </c>
      <c r="R5192" s="2">
        <f>[1]!s_pq_amount(A5192,"20260101","",100000000)</f>
        <v>45.8227914</v>
      </c>
      <c r="S5192" s="2">
        <f>[1]!s_pq_avgamount(A5192,"20260101","",100000000)</f>
        <v>0.42039258165137611</v>
      </c>
      <c r="T5192" s="17">
        <f>[1]!s_ipo_dilutedpe(A5192)</f>
        <v>19.579999999999998</v>
      </c>
      <c r="U5192" s="12">
        <f>[1]!s_ipo_collection_total(A5192,100000000)</f>
        <v>1.988</v>
      </c>
      <c r="V5192" s="18">
        <f>[1]!s_val_pe_ttm(A5192,"")</f>
        <v>99.408058166503906</v>
      </c>
    </row>
    <row r="5193" spans="1:22" x14ac:dyDescent="0.3">
      <c r="A5193" s="12" t="s">
        <v>10456</v>
      </c>
      <c r="B5193" s="12" t="s">
        <v>10457</v>
      </c>
      <c r="C5193" s="16" t="str">
        <f>[1]!s_info_mkt(A5193)</f>
        <v>主板</v>
      </c>
      <c r="D5193" s="16" t="str">
        <f>[1]!s_ipo_listeddate(A5193)</f>
        <v>2003-07-21</v>
      </c>
      <c r="E5193" s="16" t="str">
        <f>[1]!s_info_industry_csrc2023(A5193,"",3)</f>
        <v>生态保护和环境治理业</v>
      </c>
      <c r="F5193" s="16">
        <f>[1]!s_is(A5193,83,"FY","YTD","20251231",1,"",100000000)</f>
        <v>91.388455051800008</v>
      </c>
      <c r="G5193" s="16">
        <f>[1]!s_is(A5193,83,"FY","YTD","20241231",1,"",100000000)</f>
        <v>91.133242100499999</v>
      </c>
      <c r="H5193" s="16">
        <f>[1]!s_is(A5193,61,"FY","YTD","20251231",1,"",100000000)</f>
        <v>3.8752579718</v>
      </c>
      <c r="I5193" s="16">
        <f>[1]!s_is(A5193,61,"FY","YTD","20241231",1,"",100000000)</f>
        <v>7.0429544836</v>
      </c>
      <c r="J5193" s="16">
        <f>[1]!s_fa_roe(A5193,"20251231")</f>
        <v>4.4588000000000001</v>
      </c>
      <c r="K5193" s="16">
        <f>[1]!s_stmnote_rdexp(A5193,"20251231",1,10000)</f>
        <v>17447.728655000003</v>
      </c>
      <c r="L5193" s="16">
        <f>[1]!s_margin_tradingbalance(A5193,"",10000)</f>
        <v>41420.844100000002</v>
      </c>
      <c r="M5193" s="16">
        <f>[1]!s_margin_seclendingbalance(A5193,"",10000)</f>
        <v>218.59620000000001</v>
      </c>
      <c r="N5193" s="17">
        <f>[1]!s_val_ev(A5193,"",100000000)</f>
        <v>141.29173474619998</v>
      </c>
      <c r="O5193" s="17">
        <f>[1]!share_freesharesmv(A5193,"",100000000)</f>
        <v>44.023192030199993</v>
      </c>
      <c r="P5193" s="17">
        <f ca="1">[1]!s_dq_amount_btin(A5193,TODAY()-1,100000000)</f>
        <v>2.04941189</v>
      </c>
      <c r="Q5193" s="17">
        <f ca="1">[1]!s_dq_turn(A5193,TODAY()-1)</f>
        <v>1.4397028804749255</v>
      </c>
      <c r="R5193" s="2">
        <f>[1]!s_pq_amount(A5193,"20260101","",100000000)</f>
        <v>445.60009895000002</v>
      </c>
      <c r="S5193" s="2">
        <f>[1]!s_pq_avgamount(A5193,"20260101","",100000000)</f>
        <v>4.0880743022935775</v>
      </c>
      <c r="T5193" s="17">
        <f>[1]!s_ipo_dilutedpe(A5193)</f>
        <v>16.850000000000001</v>
      </c>
      <c r="U5193" s="12">
        <f>[1]!s_ipo_collection_total(A5193,100000000)</f>
        <v>2.952</v>
      </c>
      <c r="V5193" s="18">
        <f>[1]!s_val_pe_ttm(A5193,"")</f>
        <v>37.712974548339844</v>
      </c>
    </row>
    <row r="5194" spans="1:22" x14ac:dyDescent="0.3">
      <c r="A5194" s="12" t="s">
        <v>10458</v>
      </c>
      <c r="B5194" s="12" t="s">
        <v>10459</v>
      </c>
      <c r="C5194" s="16" t="str">
        <f>[1]!s_info_mkt(A5194)</f>
        <v>主板</v>
      </c>
      <c r="D5194" s="16" t="str">
        <f>[1]!s_ipo_listeddate(A5194)</f>
        <v>1994-01-28</v>
      </c>
      <c r="E5194" s="16" t="str">
        <f>[1]!s_info_industry_csrc2023(A5194,"",3)</f>
        <v>铁路、船舶、航空航天和其他运输设备制造业</v>
      </c>
      <c r="F5194" s="16">
        <f>[1]!s_is(A5194,83,"FY","YTD","20251231",1,"",100000000)</f>
        <v>10.774266385499999</v>
      </c>
      <c r="G5194" s="16">
        <f>[1]!s_is(A5194,83,"FY","YTD","20241231",1,"",100000000)</f>
        <v>9.7609039794000001</v>
      </c>
      <c r="H5194" s="16">
        <f>[1]!s_is(A5194,61,"FY","YTD","20251231",1,"",100000000)</f>
        <v>-0.57307456130000001</v>
      </c>
      <c r="I5194" s="16">
        <f>[1]!s_is(A5194,61,"FY","YTD","20241231",1,"",100000000)</f>
        <v>-0.19834635879999998</v>
      </c>
      <c r="J5194" s="16">
        <f>[1]!s_fa_roe(A5194,"20251231")</f>
        <v>-10.339499999999999</v>
      </c>
      <c r="K5194" s="16">
        <f>[1]!s_stmnote_rdexp(A5194,"20251231",1,10000)</f>
        <v>1857.9628149999999</v>
      </c>
      <c r="L5194" s="16">
        <f>[1]!s_margin_tradingbalance(A5194,"",10000)</f>
        <v>12783.236999999999</v>
      </c>
      <c r="M5194" s="16">
        <f>[1]!s_margin_seclendingbalance(A5194,"",10000)</f>
        <v>25.485600000000002</v>
      </c>
      <c r="N5194" s="17">
        <f>[1]!s_val_ev(A5194,"",100000000)</f>
        <v>13.701812387999999</v>
      </c>
      <c r="O5194" s="17">
        <f>[1]!share_freesharesmv(A5194,"",100000000)</f>
        <v>11.376373008</v>
      </c>
      <c r="P5194" s="17">
        <f ca="1">[1]!s_dq_amount_btin(A5194,TODAY()-1,100000000)</f>
        <v>0.32019888000000002</v>
      </c>
      <c r="Q5194" s="17">
        <f ca="1">[1]!s_dq_turn(A5194,TODAY()-1)</f>
        <v>2.5175040409457288</v>
      </c>
      <c r="R5194" s="2">
        <f>[1]!s_pq_amount(A5194,"20260101","",100000000)</f>
        <v>50.722035869999999</v>
      </c>
      <c r="S5194" s="2">
        <f>[1]!s_pq_avgamount(A5194,"20260101","",100000000)</f>
        <v>0.46964848027777778</v>
      </c>
      <c r="T5194" s="17">
        <f>[1]!s_ipo_dilutedpe(A5194)</f>
        <v>14.03</v>
      </c>
      <c r="U5194" s="12">
        <f>[1]!s_ipo_collection_total(A5194,100000000)</f>
        <v>1.2649999999999999</v>
      </c>
      <c r="V5194" s="18">
        <f>[1]!s_val_pe_ttm(A5194,"")</f>
        <v>-23.485263824462891</v>
      </c>
    </row>
    <row r="5195" spans="1:22" x14ac:dyDescent="0.3">
      <c r="A5195" s="12" t="s">
        <v>10460</v>
      </c>
      <c r="B5195" s="12" t="s">
        <v>10461</v>
      </c>
      <c r="C5195" s="16" t="str">
        <f>[1]!s_info_mkt(A5195)</f>
        <v>创业板</v>
      </c>
      <c r="D5195" s="16" t="str">
        <f>[1]!s_ipo_listeddate(A5195)</f>
        <v>2019-06-21</v>
      </c>
      <c r="E5195" s="16" t="str">
        <f>[1]!s_info_industry_csrc2023(A5195,"",3)</f>
        <v>铁路、船舶、航空航天和其他运输设备制造业</v>
      </c>
      <c r="F5195" s="16">
        <f>[1]!s_is(A5195,83,"FY","YTD","20251231",1,"",100000000)</f>
        <v>7.8143675854999994</v>
      </c>
      <c r="G5195" s="16">
        <f>[1]!s_is(A5195,83,"FY","YTD","20241231",1,"",100000000)</f>
        <v>8.809712814600001</v>
      </c>
      <c r="H5195" s="16">
        <f>[1]!s_is(A5195,61,"FY","YTD","20251231",1,"",100000000)</f>
        <v>-0.15070798520000001</v>
      </c>
      <c r="I5195" s="16">
        <f>[1]!s_is(A5195,61,"FY","YTD","20241231",1,"",100000000)</f>
        <v>-0.76405989629999993</v>
      </c>
      <c r="J5195" s="16">
        <f>[1]!s_fa_roe(A5195,"20251231")</f>
        <v>-1.8668</v>
      </c>
      <c r="K5195" s="16">
        <f>[1]!s_stmnote_rdexp(A5195,"20251231",1,10000)</f>
        <v>5204.0741319999997</v>
      </c>
      <c r="L5195" s="16">
        <f>[1]!s_margin_tradingbalance(A5195,"",10000)</f>
        <v>0</v>
      </c>
      <c r="M5195" s="16">
        <f>[1]!s_margin_seclendingbalance(A5195,"",10000)</f>
        <v>0</v>
      </c>
      <c r="N5195" s="17">
        <f>[1]!s_val_ev(A5195,"",100000000)</f>
        <v>13.716706085</v>
      </c>
      <c r="O5195" s="17">
        <f>[1]!share_freesharesmv(A5195,"",100000000)</f>
        <v>8.3470457375000002</v>
      </c>
      <c r="P5195" s="17">
        <f ca="1">[1]!s_dq_amount_btin(A5195,TODAY()-1,100000000)</f>
        <v>0.29106288000000002</v>
      </c>
      <c r="Q5195" s="17">
        <f ca="1">[1]!s_dq_turn(A5195,TODAY()-1)</f>
        <v>2.1130225855595834</v>
      </c>
      <c r="R5195" s="2">
        <f>[1]!s_pq_amount(A5195,"20260101","",100000000)</f>
        <v>121.59277772</v>
      </c>
      <c r="S5195" s="2">
        <f>[1]!s_pq_avgamount(A5195,"20260101","",100000000)</f>
        <v>1.1258590529629631</v>
      </c>
      <c r="T5195" s="17">
        <f>[1]!s_ipo_dilutedpe(A5195)</f>
        <v>22.98</v>
      </c>
      <c r="U5195" s="12">
        <f>[1]!s_ipo_collection_total(A5195,100000000)</f>
        <v>4.2275183399999996</v>
      </c>
      <c r="V5195" s="18">
        <f>[1]!s_val_pe_ttm(A5195,"")</f>
        <v>-99.38336181640625</v>
      </c>
    </row>
    <row r="5196" spans="1:22" x14ac:dyDescent="0.3">
      <c r="A5196" s="12" t="s">
        <v>585</v>
      </c>
      <c r="B5196" s="12" t="s">
        <v>586</v>
      </c>
      <c r="C5196" s="16" t="str">
        <f>[1]!s_info_mkt(A5196)</f>
        <v>北证</v>
      </c>
      <c r="D5196" s="16" t="str">
        <f>[1]!s_ipo_listeddate(A5196)</f>
        <v>2022-12-30</v>
      </c>
      <c r="E5196" s="16" t="str">
        <f>[1]!s_info_industry_csrc2023(A5196,"",3)</f>
        <v>橡胶和塑料制品业</v>
      </c>
      <c r="F5196" s="16">
        <f>[1]!s_is(A5196,83,"FY","YTD","20251231",1,"",100000000)</f>
        <v>11.354965291900001</v>
      </c>
      <c r="G5196" s="16">
        <f>[1]!s_is(A5196,83,"FY","YTD","20241231",1,"",100000000)</f>
        <v>9.6560940201999994</v>
      </c>
      <c r="H5196" s="16">
        <f>[1]!s_is(A5196,61,"FY","YTD","20251231",1,"",100000000)</f>
        <v>1.1181601274999999</v>
      </c>
      <c r="I5196" s="16">
        <f>[1]!s_is(A5196,61,"FY","YTD","20241231",1,"",100000000)</f>
        <v>0.64449905929999995</v>
      </c>
      <c r="J5196" s="16">
        <f>[1]!s_fa_roe(A5196,"20251231")</f>
        <v>14.261699999999999</v>
      </c>
      <c r="K5196" s="16">
        <f>[1]!s_stmnote_rdexp(A5196,"20251231",1,10000)</f>
        <v>4523.6738580000001</v>
      </c>
      <c r="L5196" s="16">
        <f>[1]!s_margin_tradingbalance(A5196,"",10000)</f>
        <v>2216.2550999999999</v>
      </c>
      <c r="M5196" s="16">
        <f>[1]!s_margin_seclendingbalance(A5196,"",10000)</f>
        <v>0</v>
      </c>
      <c r="N5196" s="17">
        <f>[1]!s_val_ev(A5196,"",100000000)</f>
        <v>12.547840000000001</v>
      </c>
      <c r="O5196" s="17">
        <f>[1]!share_freesharesmv(A5196,"",100000000)</f>
        <v>5.0085207040000004</v>
      </c>
      <c r="P5196" s="17">
        <f ca="1">[1]!s_dq_amount_btin(A5196,TODAY()-1,100000000)</f>
        <v>0.10297028</v>
      </c>
      <c r="Q5196" s="17">
        <f ca="1">[1]!s_dq_turn(A5196,TODAY()-1)</f>
        <v>1.1205997372630487</v>
      </c>
      <c r="R5196" s="2">
        <f>[1]!s_pq_amount(A5196,"20260101","",100000000)</f>
        <v>24.849350680000001</v>
      </c>
      <c r="S5196" s="2">
        <f>[1]!s_pq_avgamount(A5196,"20260101","",100000000)</f>
        <v>0.2279756943119266</v>
      </c>
      <c r="T5196" s="17">
        <f>[1]!s_ipo_dilutedpe(A5196)</f>
        <v>19.11</v>
      </c>
      <c r="U5196" s="12">
        <f>[1]!s_ipo_collection_total(A5196,100000000)</f>
        <v>1.5652999999999999</v>
      </c>
      <c r="V5196" s="18">
        <f>[1]!s_val_pe_ttm(A5196,"")</f>
        <v>12.270879745483398</v>
      </c>
    </row>
    <row r="5197" spans="1:22" x14ac:dyDescent="0.3">
      <c r="A5197" s="12" t="s">
        <v>10462</v>
      </c>
      <c r="B5197" s="12" t="s">
        <v>10463</v>
      </c>
      <c r="C5197" s="16" t="str">
        <f>[1]!s_info_mkt(A5197)</f>
        <v>主板</v>
      </c>
      <c r="D5197" s="16" t="str">
        <f>[1]!s_ipo_listeddate(A5197)</f>
        <v>2000-07-31</v>
      </c>
      <c r="E5197" s="16" t="str">
        <f>[1]!s_info_industry_csrc2023(A5197,"",3)</f>
        <v>电力、热力生产和供应业</v>
      </c>
      <c r="F5197" s="16">
        <f>[1]!s_is(A5197,83,"FY","YTD","20251231",1,"",100000000)</f>
        <v>5.9815106113000001</v>
      </c>
      <c r="G5197" s="16">
        <f>[1]!s_is(A5197,83,"FY","YTD","20241231",1,"",100000000)</f>
        <v>6.0265792111999996</v>
      </c>
      <c r="H5197" s="16">
        <f>[1]!s_is(A5197,61,"FY","YTD","20251231",1,"",100000000)</f>
        <v>0.58876737909999999</v>
      </c>
      <c r="I5197" s="16">
        <f>[1]!s_is(A5197,61,"FY","YTD","20241231",1,"",100000000)</f>
        <v>1.6932475026</v>
      </c>
      <c r="J5197" s="16">
        <f>[1]!s_fa_roe(A5197,"20251231")</f>
        <v>2.3191000000000002</v>
      </c>
      <c r="K5197" s="16">
        <f>[1]!s_stmnote_rdexp(A5197,"20251231",1,10000)</f>
        <v>0</v>
      </c>
      <c r="L5197" s="16">
        <f>[1]!s_margin_tradingbalance(A5197,"",10000)</f>
        <v>33103.563300000002</v>
      </c>
      <c r="M5197" s="16">
        <f>[1]!s_margin_seclendingbalance(A5197,"",10000)</f>
        <v>1.3680000000000001</v>
      </c>
      <c r="N5197" s="17">
        <f>[1]!s_val_ev(A5197,"",100000000)</f>
        <v>49.825118304000007</v>
      </c>
      <c r="O5197" s="17">
        <f>[1]!share_freesharesmv(A5197,"",100000000)</f>
        <v>23.661389561600004</v>
      </c>
      <c r="P5197" s="17">
        <f ca="1">[1]!s_dq_amount_btin(A5197,TODAY()-1,100000000)</f>
        <v>1.9903797700000001</v>
      </c>
      <c r="Q5197" s="17">
        <f ca="1">[1]!s_dq_turn(A5197,TODAY()-1)</f>
        <v>3.9422811747590147</v>
      </c>
      <c r="R5197" s="2">
        <f>[1]!s_pq_amount(A5197,"20260101","",100000000)</f>
        <v>453.28279232</v>
      </c>
      <c r="S5197" s="2">
        <f>[1]!s_pq_avgamount(A5197,"20260101","",100000000)</f>
        <v>4.1585577277064223</v>
      </c>
      <c r="T5197" s="17">
        <f>[1]!s_ipo_dilutedpe(A5197)</f>
        <v>88.69</v>
      </c>
      <c r="U5197" s="12">
        <f>[1]!s_ipo_collection_total(A5197,100000000)</f>
        <v>11.5</v>
      </c>
      <c r="V5197" s="18">
        <f>[1]!s_val_pe_ttm(A5197,"")</f>
        <v>243.61888122558594</v>
      </c>
    </row>
    <row r="5198" spans="1:22" x14ac:dyDescent="0.3">
      <c r="A5198" s="12" t="s">
        <v>10464</v>
      </c>
      <c r="B5198" s="12" t="s">
        <v>10465</v>
      </c>
      <c r="C5198" s="16" t="str">
        <f>[1]!s_info_mkt(A5198)</f>
        <v>主板</v>
      </c>
      <c r="D5198" s="16" t="str">
        <f>[1]!s_ipo_listeddate(A5198)</f>
        <v>1996-12-17</v>
      </c>
      <c r="E5198" s="16" t="str">
        <f>[1]!s_info_industry_csrc2023(A5198,"",3)</f>
        <v>批发业</v>
      </c>
      <c r="F5198" s="16">
        <f>[1]!s_is(A5198,83,"FY","YTD","20251231",1,"",100000000)</f>
        <v>47.480212913700001</v>
      </c>
      <c r="G5198" s="16">
        <f>[1]!s_is(A5198,83,"FY","YTD","20241231",1,"",100000000)</f>
        <v>40.813086429099997</v>
      </c>
      <c r="H5198" s="16">
        <f>[1]!s_is(A5198,61,"FY","YTD","20251231",1,"",100000000)</f>
        <v>-0.8235097374</v>
      </c>
      <c r="I5198" s="16">
        <f>[1]!s_is(A5198,61,"FY","YTD","20241231",1,"",100000000)</f>
        <v>-0.61970390249999996</v>
      </c>
      <c r="J5198" s="16">
        <f>[1]!s_fa_roe(A5198,"20251231")</f>
        <v>-178.006</v>
      </c>
      <c r="K5198" s="16">
        <f>[1]!s_stmnote_rdexp(A5198,"20251231",1,10000)</f>
        <v>728.93798900000002</v>
      </c>
      <c r="L5198" s="16">
        <f>[1]!s_margin_tradingbalance(A5198,"",10000)</f>
        <v>0</v>
      </c>
      <c r="M5198" s="16">
        <f>[1]!s_margin_seclendingbalance(A5198,"",10000)</f>
        <v>0</v>
      </c>
      <c r="N5198" s="17">
        <f>[1]!s_val_ev(A5198,"",100000000)</f>
        <v>74.251349914499983</v>
      </c>
      <c r="O5198" s="17">
        <f>[1]!share_freesharesmv(A5198,"",100000000)</f>
        <v>61.340124660899995</v>
      </c>
      <c r="P5198" s="17">
        <f ca="1">[1]!s_dq_amount_btin(A5198,TODAY()-1,100000000)</f>
        <v>10.2622616</v>
      </c>
      <c r="Q5198" s="17">
        <f ca="1">[1]!s_dq_turn(A5198,TODAY()-1)</f>
        <v>13.815712598423739</v>
      </c>
      <c r="R5198" s="2">
        <f>[1]!s_pq_amount(A5198,"20260101","",100000000)</f>
        <v>644.89457421999998</v>
      </c>
      <c r="S5198" s="2">
        <f>[1]!s_pq_avgamount(A5198,"20260101","",100000000)</f>
        <v>6.5140866082828284</v>
      </c>
      <c r="T5198" s="17">
        <f>[1]!s_ipo_dilutedpe(A5198)</f>
        <v>0</v>
      </c>
      <c r="U5198" s="12">
        <f>[1]!s_ipo_collection_total(A5198,100000000)</f>
        <v>0</v>
      </c>
      <c r="V5198" s="18">
        <f>[1]!s_val_pe_ttm(A5198,"")</f>
        <v>-91.660148620605469</v>
      </c>
    </row>
    <row r="5199" spans="1:22" x14ac:dyDescent="0.3">
      <c r="A5199" s="12" t="s">
        <v>10466</v>
      </c>
      <c r="B5199" s="12" t="s">
        <v>10467</v>
      </c>
      <c r="C5199" s="16" t="str">
        <f>[1]!s_info_mkt(A5199)</f>
        <v>主板</v>
      </c>
      <c r="D5199" s="16" t="str">
        <f>[1]!s_ipo_listeddate(A5199)</f>
        <v>2011-08-10</v>
      </c>
      <c r="E5199" s="16" t="str">
        <f>[1]!s_info_industry_csrc2023(A5199,"",3)</f>
        <v>电力、热力生产和供应业</v>
      </c>
      <c r="F5199" s="16">
        <f>[1]!s_is(A5199,83,"FY","YTD","20251231",1,"",100000000)</f>
        <v>355.31209751469999</v>
      </c>
      <c r="G5199" s="16">
        <f>[1]!s_is(A5199,83,"FY","YTD","20241231",1,"",100000000)</f>
        <v>369.3254299349</v>
      </c>
      <c r="H5199" s="16">
        <f>[1]!s_is(A5199,61,"FY","YTD","20251231",1,"",100000000)</f>
        <v>34.650977175599998</v>
      </c>
      <c r="I5199" s="16">
        <f>[1]!s_is(A5199,61,"FY","YTD","20241231",1,"",100000000)</f>
        <v>32.380175505799997</v>
      </c>
      <c r="J5199" s="16">
        <f>[1]!s_fa_roe(A5199,"20251231")</f>
        <v>10.196</v>
      </c>
      <c r="K5199" s="16">
        <f>[1]!s_stmnote_rdexp(A5199,"20251231",1,10000)</f>
        <v>8733.7609470000007</v>
      </c>
      <c r="L5199" s="16">
        <f>[1]!s_margin_tradingbalance(A5199,"",10000)</f>
        <v>39884.474900000001</v>
      </c>
      <c r="M5199" s="16">
        <f>[1]!s_margin_seclendingbalance(A5199,"",10000)</f>
        <v>309.92500000000001</v>
      </c>
      <c r="N5199" s="17">
        <f>[1]!s_val_ev(A5199,"",100000000)</f>
        <v>315.469655284</v>
      </c>
      <c r="O5199" s="17">
        <f>[1]!share_freesharesmv(A5199,"",100000000)</f>
        <v>55.437164105500003</v>
      </c>
      <c r="P5199" s="17">
        <f ca="1">[1]!s_dq_amount_btin(A5199,TODAY()-1,100000000)</f>
        <v>7.1727908999999999</v>
      </c>
      <c r="Q5199" s="17">
        <f ca="1">[1]!s_dq_turn(A5199,TODAY()-1)</f>
        <v>2.2302786495157543</v>
      </c>
      <c r="R5199" s="2">
        <f>[1]!s_pq_amount(A5199,"20260101","",100000000)</f>
        <v>371.00347282000001</v>
      </c>
      <c r="S5199" s="2">
        <f>[1]!s_pq_avgamount(A5199,"20260101","",100000000)</f>
        <v>3.4037015855045873</v>
      </c>
      <c r="T5199" s="17">
        <f>[1]!s_ipo_dilutedpe(A5199)</f>
        <v>15.68</v>
      </c>
      <c r="U5199" s="12">
        <f>[1]!s_ipo_collection_total(A5199,100000000)</f>
        <v>8.1806999999999999</v>
      </c>
      <c r="V5199" s="18">
        <f>[1]!s_val_pe_ttm(A5199,"")</f>
        <v>9.3305988311767578</v>
      </c>
    </row>
    <row r="5200" spans="1:22" x14ac:dyDescent="0.3">
      <c r="A5200" s="12" t="s">
        <v>10468</v>
      </c>
      <c r="B5200" s="12" t="s">
        <v>10469</v>
      </c>
      <c r="C5200" s="16" t="str">
        <f>[1]!s_info_mkt(A5200)</f>
        <v>主板</v>
      </c>
      <c r="D5200" s="16" t="str">
        <f>[1]!s_ipo_listeddate(A5200)</f>
        <v>2017-10-24</v>
      </c>
      <c r="E5200" s="16" t="str">
        <f>[1]!s_info_industry_csrc2023(A5200,"",3)</f>
        <v>资本市场服务</v>
      </c>
      <c r="F5200" s="16">
        <f>[1]!s_is(A5200,83,"FY","YTD","20251231",1,"",100000000)</f>
        <v>69.222527434599996</v>
      </c>
      <c r="G5200" s="16">
        <f>[1]!s_is(A5200,83,"FY","YTD","20241231",1,"",100000000)</f>
        <v>62.857297578599997</v>
      </c>
      <c r="H5200" s="16">
        <f>[1]!s_is(A5200,61,"FY","YTD","20251231",1,"",100000000)</f>
        <v>26.322569972600004</v>
      </c>
      <c r="I5200" s="16">
        <f>[1]!s_is(A5200,61,"FY","YTD","20241231",1,"",100000000)</f>
        <v>23.397795202600001</v>
      </c>
      <c r="J5200" s="16">
        <f>[1]!s_fa_roe(A5200,"20251231")</f>
        <v>7.0902000000000003</v>
      </c>
      <c r="K5200" s="16">
        <f>[1]!s_stmnote_rdexp(A5200,"20251231",1,10000)</f>
        <v>5061.8163869999998</v>
      </c>
      <c r="L5200" s="16">
        <f>[1]!s_margin_tradingbalance(A5200,"",10000)</f>
        <v>202518.41440000001</v>
      </c>
      <c r="M5200" s="16">
        <f>[1]!s_margin_seclendingbalance(A5200,"",10000)</f>
        <v>96.0154</v>
      </c>
      <c r="N5200" s="17">
        <f>[1]!s_val_ev(A5200,"",100000000)</f>
        <v>349.21106310239998</v>
      </c>
      <c r="O5200" s="17">
        <f>[1]!share_freesharesmv(A5200,"",100000000)</f>
        <v>236.05172321119994</v>
      </c>
      <c r="P5200" s="17">
        <f ca="1">[1]!s_dq_amount_btin(A5200,TODAY()-1,100000000)</f>
        <v>4.8909733199999996</v>
      </c>
      <c r="Q5200" s="17">
        <f ca="1">[1]!s_dq_turn(A5200,TODAY()-1)</f>
        <v>1.3755437855047115</v>
      </c>
      <c r="R5200" s="2">
        <f>[1]!s_pq_amount(A5200,"20260101","",100000000)</f>
        <v>513.47698399000001</v>
      </c>
      <c r="S5200" s="2">
        <f>[1]!s_pq_avgamount(A5200,"20260101","",100000000)</f>
        <v>4.7107980182568809</v>
      </c>
      <c r="T5200" s="17">
        <f>[1]!s_ipo_dilutedpe(A5200)</f>
        <v>22.98</v>
      </c>
      <c r="U5200" s="12">
        <f>[1]!s_ipo_collection_total(A5200,100000000)</f>
        <v>40.854199999999999</v>
      </c>
      <c r="V5200" s="18">
        <f>[1]!s_val_pe_ttm(A5200,"")</f>
        <v>11.798969268798828</v>
      </c>
    </row>
    <row r="5201" spans="1:22" x14ac:dyDescent="0.3">
      <c r="A5201" s="12" t="s">
        <v>10470</v>
      </c>
      <c r="B5201" s="12" t="s">
        <v>10471</v>
      </c>
      <c r="C5201" s="16" t="str">
        <f>[1]!s_info_mkt(A5201)</f>
        <v>主板</v>
      </c>
      <c r="D5201" s="16" t="str">
        <f>[1]!s_ipo_listeddate(A5201)</f>
        <v>2007-08-10</v>
      </c>
      <c r="E5201" s="16" t="str">
        <f>[1]!s_info_industry_csrc2023(A5201,"",3)</f>
        <v>有色金属冶炼和压延加工业</v>
      </c>
      <c r="F5201" s="16">
        <f>[1]!s_is(A5201,83,"FY","YTD","20251231",1,"",100000000)</f>
        <v>32.305355135399999</v>
      </c>
      <c r="G5201" s="16">
        <f>[1]!s_is(A5201,83,"FY","YTD","20241231",1,"",100000000)</f>
        <v>29.457220356399997</v>
      </c>
      <c r="H5201" s="16">
        <f>[1]!s_is(A5201,61,"FY","YTD","20251231",1,"",100000000)</f>
        <v>1.0336878495999999</v>
      </c>
      <c r="I5201" s="16">
        <f>[1]!s_is(A5201,61,"FY","YTD","20241231",1,"",100000000)</f>
        <v>1.5777552881000001</v>
      </c>
      <c r="J5201" s="16">
        <f>[1]!s_fa_roe(A5201,"20251231")</f>
        <v>3.2989000000000002</v>
      </c>
      <c r="K5201" s="16">
        <f>[1]!s_stmnote_rdexp(A5201,"20251231",1,10000)</f>
        <v>21291.274290999998</v>
      </c>
      <c r="L5201" s="16">
        <f>[1]!s_margin_tradingbalance(A5201,"",10000)</f>
        <v>118008.74589999999</v>
      </c>
      <c r="M5201" s="16">
        <f>[1]!s_margin_seclendingbalance(A5201,"",10000)</f>
        <v>1002.0303</v>
      </c>
      <c r="N5201" s="17">
        <f>[1]!s_val_ev(A5201,"",100000000)</f>
        <v>279.74677900199998</v>
      </c>
      <c r="O5201" s="17">
        <f>[1]!share_freesharesmv(A5201,"",100000000)</f>
        <v>192.33536255699997</v>
      </c>
      <c r="P5201" s="17">
        <f ca="1">[1]!s_dq_amount_btin(A5201,TODAY()-1,100000000)</f>
        <v>36.044270160000004</v>
      </c>
      <c r="Q5201" s="17">
        <f ca="1">[1]!s_dq_turn(A5201,TODAY()-1)</f>
        <v>12.809050885751919</v>
      </c>
      <c r="R5201" s="2">
        <f>[1]!s_pq_amount(A5201,"20260101","",100000000)</f>
        <v>4444.5755790800004</v>
      </c>
      <c r="S5201" s="2">
        <f>[1]!s_pq_avgamount(A5201,"20260101","",100000000)</f>
        <v>40.775922743853208</v>
      </c>
      <c r="T5201" s="17">
        <f>[1]!s_ipo_dilutedpe(A5201)</f>
        <v>29.96</v>
      </c>
      <c r="U5201" s="12">
        <f>[1]!s_ipo_collection_total(A5201,100000000)</f>
        <v>1.9503999999999999</v>
      </c>
      <c r="V5201" s="18">
        <f>[1]!s_val_pe_ttm(A5201,"")</f>
        <v>347.91281127929688</v>
      </c>
    </row>
    <row r="5202" spans="1:22" x14ac:dyDescent="0.3">
      <c r="A5202" s="12" t="s">
        <v>10472</v>
      </c>
      <c r="B5202" s="12" t="s">
        <v>10473</v>
      </c>
      <c r="C5202" s="16" t="str">
        <f>[1]!s_info_mkt(A5202)</f>
        <v>创业板</v>
      </c>
      <c r="D5202" s="16" t="str">
        <f>[1]!s_ipo_listeddate(A5202)</f>
        <v>2020-12-25</v>
      </c>
      <c r="E5202" s="16" t="str">
        <f>[1]!s_info_industry_csrc2023(A5202,"",3)</f>
        <v>其他制造业</v>
      </c>
      <c r="F5202" s="16">
        <f>[1]!s_is(A5202,83,"FY","YTD","20251231",1,"",100000000)</f>
        <v>2.3219840425</v>
      </c>
      <c r="G5202" s="16">
        <f>[1]!s_is(A5202,83,"FY","YTD","20241231",1,"",100000000)</f>
        <v>2.3053954716999998</v>
      </c>
      <c r="H5202" s="16">
        <f>[1]!s_is(A5202,61,"FY","YTD","20251231",1,"",100000000)</f>
        <v>0.42343615960000003</v>
      </c>
      <c r="I5202" s="16">
        <f>[1]!s_is(A5202,61,"FY","YTD","20241231",1,"",100000000)</f>
        <v>0.41680765729999997</v>
      </c>
      <c r="J5202" s="16">
        <f>[1]!s_fa_roe(A5202,"20251231")</f>
        <v>4.5587999999999997</v>
      </c>
      <c r="K5202" s="16">
        <f>[1]!s_stmnote_rdexp(A5202,"20251231",1,10000)</f>
        <v>1188.5169249999999</v>
      </c>
      <c r="L5202" s="16">
        <f>[1]!s_margin_tradingbalance(A5202,"",10000)</f>
        <v>17628.9293</v>
      </c>
      <c r="M5202" s="16">
        <f>[1]!s_margin_seclendingbalance(A5202,"",10000)</f>
        <v>29.5336</v>
      </c>
      <c r="N5202" s="17">
        <f>[1]!s_val_ev(A5202,"",100000000)</f>
        <v>33.827255514000001</v>
      </c>
      <c r="O5202" s="17">
        <f>[1]!share_freesharesmv(A5202,"",100000000)</f>
        <v>22.321539995100004</v>
      </c>
      <c r="P5202" s="17">
        <f ca="1">[1]!s_dq_amount_btin(A5202,TODAY()-1,100000000)</f>
        <v>1.4108725499999999</v>
      </c>
      <c r="Q5202" s="17">
        <f ca="1">[1]!s_dq_turn(A5202,TODAY()-1)</f>
        <v>5.2326025004702048</v>
      </c>
      <c r="R5202" s="2">
        <f>[1]!s_pq_amount(A5202,"20260101","",100000000)</f>
        <v>138.243956</v>
      </c>
      <c r="S5202" s="2">
        <f>[1]!s_pq_avgamount(A5202,"20260101","",100000000)</f>
        <v>1.2682931743119266</v>
      </c>
      <c r="T5202" s="17">
        <f>[1]!s_ipo_dilutedpe(A5202)</f>
        <v>35.770000000000003</v>
      </c>
      <c r="U5202" s="12">
        <f>[1]!s_ipo_collection_total(A5202,100000000)</f>
        <v>4.4943210000000002</v>
      </c>
      <c r="V5202" s="18">
        <f>[1]!s_val_pe_ttm(A5202,"")</f>
        <v>101.44719696044922</v>
      </c>
    </row>
    <row r="5203" spans="1:22" x14ac:dyDescent="0.3">
      <c r="A5203" s="12" t="s">
        <v>10474</v>
      </c>
      <c r="B5203" s="12" t="s">
        <v>10475</v>
      </c>
      <c r="C5203" s="16" t="str">
        <f>[1]!s_info_mkt(A5203)</f>
        <v>主板</v>
      </c>
      <c r="D5203" s="16" t="str">
        <f>[1]!s_ipo_listeddate(A5203)</f>
        <v>1993-04-26</v>
      </c>
      <c r="E5203" s="16" t="str">
        <f>[1]!s_info_industry_csrc2023(A5203,"",3)</f>
        <v>其他金融业</v>
      </c>
      <c r="F5203" s="16">
        <f>[1]!s_is(A5203,83,"FY","YTD","20251231",1,"",100000000)</f>
        <v>15.6931705795</v>
      </c>
      <c r="G5203" s="16">
        <f>[1]!s_is(A5203,83,"FY","YTD","20241231",1,"",100000000)</f>
        <v>19.759904456899999</v>
      </c>
      <c r="H5203" s="16">
        <f>[1]!s_is(A5203,61,"FY","YTD","20251231",1,"",100000000)</f>
        <v>-19.219672510300001</v>
      </c>
      <c r="I5203" s="16">
        <f>[1]!s_is(A5203,61,"FY","YTD","20241231",1,"",100000000)</f>
        <v>-5.3100549522999998</v>
      </c>
      <c r="J5203" s="16">
        <f>[1]!s_fa_roe(A5203,"20251231")</f>
        <v>-17.805700000000002</v>
      </c>
      <c r="K5203" s="16">
        <f>[1]!s_stmnote_rdexp(A5203,"20251231",1,10000)</f>
        <v>895.11626899999999</v>
      </c>
      <c r="L5203" s="16">
        <f>[1]!s_margin_tradingbalance(A5203,"",10000)</f>
        <v>27744.8495</v>
      </c>
      <c r="M5203" s="16">
        <f>[1]!s_margin_seclendingbalance(A5203,"",10000)</f>
        <v>205.2072</v>
      </c>
      <c r="N5203" s="17">
        <f>[1]!s_val_ev(A5203,"",100000000)</f>
        <v>63.089562808800004</v>
      </c>
      <c r="O5203" s="17">
        <f>[1]!share_freesharesmv(A5203,"",100000000)</f>
        <v>31.477858552800001</v>
      </c>
      <c r="P5203" s="17">
        <f ca="1">[1]!s_dq_amount_btin(A5203,TODAY()-1,100000000)</f>
        <v>0.66301843999999999</v>
      </c>
      <c r="Q5203" s="17">
        <f ca="1">[1]!s_dq_turn(A5203,TODAY()-1)</f>
        <v>1.0394545957153543</v>
      </c>
      <c r="R5203" s="2">
        <f>[1]!s_pq_amount(A5203,"20260101","",100000000)</f>
        <v>160.79505585000001</v>
      </c>
      <c r="S5203" s="2">
        <f>[1]!s_pq_avgamount(A5203,"20260101","",100000000)</f>
        <v>1.4751839986238533</v>
      </c>
      <c r="T5203" s="17">
        <f>[1]!s_ipo_dilutedpe(A5203)</f>
        <v>0</v>
      </c>
      <c r="U5203" s="12">
        <f>[1]!s_ipo_collection_total(A5203,100000000)</f>
        <v>5.81</v>
      </c>
      <c r="V5203" s="18">
        <f>[1]!s_val_pe_ttm(A5203,"")</f>
        <v>-3.1436748504638672</v>
      </c>
    </row>
    <row r="5204" spans="1:22" x14ac:dyDescent="0.3">
      <c r="A5204" s="12" t="s">
        <v>10476</v>
      </c>
      <c r="B5204" s="12" t="s">
        <v>10477</v>
      </c>
      <c r="C5204" s="16" t="str">
        <f>[1]!s_info_mkt(A5204)</f>
        <v>主板</v>
      </c>
      <c r="D5204" s="16" t="str">
        <f>[1]!s_ipo_listeddate(A5204)</f>
        <v>2008-05-16</v>
      </c>
      <c r="E5204" s="16" t="str">
        <f>[1]!s_info_industry_csrc2023(A5204,"",3)</f>
        <v>造纸和纸制品业</v>
      </c>
      <c r="F5204" s="16">
        <f>[1]!s_is(A5204,83,"FY","YTD","20251231",1,"",100000000)</f>
        <v>4.0645052906999997</v>
      </c>
      <c r="G5204" s="16">
        <f>[1]!s_is(A5204,83,"FY","YTD","20241231",1,"",100000000)</f>
        <v>3.4402498963999997</v>
      </c>
      <c r="H5204" s="16">
        <f>[1]!s_is(A5204,61,"FY","YTD","20251231",1,"",100000000)</f>
        <v>-0.1727447986</v>
      </c>
      <c r="I5204" s="16">
        <f>[1]!s_is(A5204,61,"FY","YTD","20241231",1,"",100000000)</f>
        <v>0.28153350059999999</v>
      </c>
      <c r="J5204" s="16">
        <f>[1]!s_fa_roe(A5204,"20251231")</f>
        <v>-2.3443999999999998</v>
      </c>
      <c r="K5204" s="16">
        <f>[1]!s_stmnote_rdexp(A5204,"20251231",1,10000)</f>
        <v>1261.0008760000001</v>
      </c>
      <c r="L5204" s="16">
        <f>[1]!s_margin_tradingbalance(A5204,"",10000)</f>
        <v>38835.373800000001</v>
      </c>
      <c r="M5204" s="16">
        <f>[1]!s_margin_seclendingbalance(A5204,"",10000)</f>
        <v>63.3414</v>
      </c>
      <c r="N5204" s="17">
        <f>[1]!s_val_ev(A5204,"",100000000)</f>
        <v>48.046542343599995</v>
      </c>
      <c r="O5204" s="17">
        <f>[1]!share_freesharesmv(A5204,"",100000000)</f>
        <v>37.9918468105</v>
      </c>
      <c r="P5204" s="17">
        <f ca="1">[1]!s_dq_amount_btin(A5204,TODAY()-1,100000000)</f>
        <v>4.4000024499999997</v>
      </c>
      <c r="Q5204" s="17">
        <f ca="1">[1]!s_dq_turn(A5204,TODAY()-1)</f>
        <v>9.6751490812586081</v>
      </c>
      <c r="R5204" s="2">
        <f>[1]!s_pq_amount(A5204,"20260101","",100000000)</f>
        <v>582.83003851000001</v>
      </c>
      <c r="S5204" s="2">
        <f>[1]!s_pq_avgamount(A5204,"20260101","",100000000)</f>
        <v>5.3470645734862385</v>
      </c>
      <c r="T5204" s="17">
        <f>[1]!s_ipo_dilutedpe(A5204)</f>
        <v>29.98</v>
      </c>
      <c r="U5204" s="12">
        <f>[1]!s_ipo_collection_total(A5204,100000000)</f>
        <v>2.7275</v>
      </c>
      <c r="V5204" s="18">
        <f>[1]!s_val_pe_ttm(A5204,"")</f>
        <v>-248.15606689453125</v>
      </c>
    </row>
    <row r="5205" spans="1:22" x14ac:dyDescent="0.3">
      <c r="A5205" s="12" t="s">
        <v>10478</v>
      </c>
      <c r="B5205" s="12" t="s">
        <v>10479</v>
      </c>
      <c r="C5205" s="16" t="str">
        <f>[1]!s_info_mkt(A5205)</f>
        <v>创业板</v>
      </c>
      <c r="D5205" s="16" t="str">
        <f>[1]!s_ipo_listeddate(A5205)</f>
        <v>2010-09-17</v>
      </c>
      <c r="E5205" s="16" t="str">
        <f>[1]!s_info_industry_csrc2023(A5205,"",3)</f>
        <v>化学原料和化学制品制造业</v>
      </c>
      <c r="F5205" s="16">
        <f>[1]!s_is(A5205,83,"FY","YTD","20251231",1,"",100000000)</f>
        <v>34.433722935700004</v>
      </c>
      <c r="G5205" s="16">
        <f>[1]!s_is(A5205,83,"FY","YTD","20241231",1,"",100000000)</f>
        <v>34.308150052199998</v>
      </c>
      <c r="H5205" s="16">
        <f>[1]!s_is(A5205,61,"FY","YTD","20251231",1,"",100000000)</f>
        <v>1.9734442241999999</v>
      </c>
      <c r="I5205" s="16">
        <f>[1]!s_is(A5205,61,"FY","YTD","20241231",1,"",100000000)</f>
        <v>1.9212651809000001</v>
      </c>
      <c r="J5205" s="16">
        <f>[1]!s_fa_roe(A5205,"20251231")</f>
        <v>5.5418000000000003</v>
      </c>
      <c r="K5205" s="16">
        <f>[1]!s_stmnote_rdexp(A5205,"20251231",1,10000)</f>
        <v>12773.963485</v>
      </c>
      <c r="L5205" s="16">
        <f>[1]!s_margin_tradingbalance(A5205,"",10000)</f>
        <v>0</v>
      </c>
      <c r="M5205" s="16">
        <f>[1]!s_margin_seclendingbalance(A5205,"",10000)</f>
        <v>0</v>
      </c>
      <c r="N5205" s="17">
        <f>[1]!s_val_ev(A5205,"",100000000)</f>
        <v>53.294821857899997</v>
      </c>
      <c r="O5205" s="17">
        <f>[1]!share_freesharesmv(A5205,"",100000000)</f>
        <v>35.506860095699999</v>
      </c>
      <c r="P5205" s="17">
        <f ca="1">[1]!s_dq_amount_btin(A5205,TODAY()-1,100000000)</f>
        <v>2.37946736</v>
      </c>
      <c r="Q5205" s="17">
        <f ca="1">[1]!s_dq_turn(A5205,TODAY()-1)</f>
        <v>4.5761878909467164</v>
      </c>
      <c r="R5205" s="2">
        <f>[1]!s_pq_amount(A5205,"20260101","",100000000)</f>
        <v>237.08750207</v>
      </c>
      <c r="S5205" s="2">
        <f>[1]!s_pq_avgamount(A5205,"20260101","",100000000)</f>
        <v>2.1751146978899083</v>
      </c>
      <c r="T5205" s="17">
        <f>[1]!s_ipo_dilutedpe(A5205)</f>
        <v>51.36</v>
      </c>
      <c r="U5205" s="12">
        <f>[1]!s_ipo_collection_total(A5205,100000000)</f>
        <v>3.12</v>
      </c>
      <c r="V5205" s="18">
        <f>[1]!s_val_pe_ttm(A5205,"")</f>
        <v>27.357938766479492</v>
      </c>
    </row>
    <row r="5206" spans="1:22" x14ac:dyDescent="0.3">
      <c r="A5206" s="12" t="s">
        <v>10480</v>
      </c>
      <c r="B5206" s="12" t="s">
        <v>10481</v>
      </c>
      <c r="C5206" s="16" t="str">
        <f>[1]!s_info_mkt(A5206)</f>
        <v>创业板</v>
      </c>
      <c r="D5206" s="16" t="str">
        <f>[1]!s_ipo_listeddate(A5206)</f>
        <v>2022-09-30</v>
      </c>
      <c r="E5206" s="16" t="str">
        <f>[1]!s_info_industry_csrc2023(A5206,"",3)</f>
        <v>软件和信息技术服务业</v>
      </c>
      <c r="F5206" s="16">
        <f>[1]!s_is(A5206,83,"FY","YTD","20251231",1,"",100000000)</f>
        <v>6.3082601328999992</v>
      </c>
      <c r="G5206" s="16">
        <f>[1]!s_is(A5206,83,"FY","YTD","20241231",1,"",100000000)</f>
        <v>3.6504489280000003</v>
      </c>
      <c r="H5206" s="16">
        <f>[1]!s_is(A5206,61,"FY","YTD","20251231",1,"",100000000)</f>
        <v>-1.3499559061999999</v>
      </c>
      <c r="I5206" s="16">
        <f>[1]!s_is(A5206,61,"FY","YTD","20241231",1,"",100000000)</f>
        <v>-1.874386769</v>
      </c>
      <c r="J5206" s="16">
        <f>[1]!s_fa_roe(A5206,"20251231")</f>
        <v>-18.272200000000002</v>
      </c>
      <c r="K5206" s="16">
        <f>[1]!s_stmnote_rdexp(A5206,"20251231",1,10000)</f>
        <v>3698.7304060000001</v>
      </c>
      <c r="L5206" s="16">
        <f>[1]!s_margin_tradingbalance(A5206,"",10000)</f>
        <v>28264.705000000002</v>
      </c>
      <c r="M5206" s="16">
        <f>[1]!s_margin_seclendingbalance(A5206,"",10000)</f>
        <v>0</v>
      </c>
      <c r="N5206" s="17">
        <f>[1]!s_val_ev(A5206,"",100000000)</f>
        <v>61.285794160000002</v>
      </c>
      <c r="O5206" s="17">
        <f>[1]!share_freesharesmv(A5206,"",100000000)</f>
        <v>40.005107298399999</v>
      </c>
      <c r="P5206" s="17">
        <f ca="1">[1]!s_dq_amount_btin(A5206,TODAY()-1,100000000)</f>
        <v>13.70744753</v>
      </c>
      <c r="Q5206" s="17">
        <f ca="1">[1]!s_dq_turn(A5206,TODAY()-1)</f>
        <v>28.887243301588732</v>
      </c>
      <c r="R5206" s="2">
        <f>[1]!s_pq_amount(A5206,"20260101","",100000000)</f>
        <v>389.99667190999998</v>
      </c>
      <c r="S5206" s="2">
        <f>[1]!s_pq_avgamount(A5206,"20260101","",100000000)</f>
        <v>3.577951118440367</v>
      </c>
      <c r="T5206" s="17">
        <f>[1]!s_ipo_dilutedpe(A5206)</f>
        <v>39.61</v>
      </c>
      <c r="U5206" s="12">
        <f>[1]!s_ipo_collection_total(A5206,100000000)</f>
        <v>6.4598085000000003</v>
      </c>
      <c r="V5206" s="18">
        <f>[1]!s_val_pe_ttm(A5206,"")</f>
        <v>-44.567924499511719</v>
      </c>
    </row>
    <row r="5207" spans="1:22" x14ac:dyDescent="0.3">
      <c r="A5207" s="12" t="s">
        <v>587</v>
      </c>
      <c r="B5207" s="12" t="s">
        <v>588</v>
      </c>
      <c r="C5207" s="16" t="str">
        <f>[1]!s_info_mkt(A5207)</f>
        <v>北证</v>
      </c>
      <c r="D5207" s="16" t="str">
        <f>[1]!s_ipo_listeddate(A5207)</f>
        <v>2022-06-10</v>
      </c>
      <c r="E5207" s="16" t="str">
        <f>[1]!s_info_industry_csrc2023(A5207,"",3)</f>
        <v>仪器仪表制造业</v>
      </c>
      <c r="F5207" s="16">
        <f>[1]!s_is(A5207,83,"FY","YTD","20251231",1,"",100000000)</f>
        <v>1.2552586736</v>
      </c>
      <c r="G5207" s="16">
        <f>[1]!s_is(A5207,83,"FY","YTD","20241231",1,"",100000000)</f>
        <v>1.1617422892</v>
      </c>
      <c r="H5207" s="16">
        <f>[1]!s_is(A5207,61,"FY","YTD","20251231",1,"",100000000)</f>
        <v>0.24903130469999998</v>
      </c>
      <c r="I5207" s="16">
        <f>[1]!s_is(A5207,61,"FY","YTD","20241231",1,"",100000000)</f>
        <v>0.24463361359999999</v>
      </c>
      <c r="J5207" s="16">
        <f>[1]!s_fa_roe(A5207,"20251231")</f>
        <v>8.8310999999999993</v>
      </c>
      <c r="K5207" s="16">
        <f>[1]!s_stmnote_rdexp(A5207,"20251231",1,10000)</f>
        <v>1096.7548789999998</v>
      </c>
      <c r="L5207" s="16">
        <f>[1]!s_margin_tradingbalance(A5207,"",10000)</f>
        <v>1478.6151</v>
      </c>
      <c r="M5207" s="16">
        <f>[1]!s_margin_seclendingbalance(A5207,"",10000)</f>
        <v>0</v>
      </c>
      <c r="N5207" s="17">
        <f>[1]!s_val_ev(A5207,"",100000000)</f>
        <v>16.381866376800001</v>
      </c>
      <c r="O5207" s="17">
        <f>[1]!share_freesharesmv(A5207,"",100000000)</f>
        <v>5.3663825807999999</v>
      </c>
      <c r="P5207" s="17">
        <f ca="1">[1]!s_dq_amount_btin(A5207,TODAY()-1,100000000)</f>
        <v>0.42390201</v>
      </c>
      <c r="Q5207" s="17">
        <f ca="1">[1]!s_dq_turn(A5207,TODAY()-1)</f>
        <v>5.0734931690167286</v>
      </c>
      <c r="R5207" s="2">
        <f>[1]!s_pq_amount(A5207,"20260101","",100000000)</f>
        <v>138.60532755</v>
      </c>
      <c r="S5207" s="2">
        <f>[1]!s_pq_avgamount(A5207,"20260101","",100000000)</f>
        <v>1.2716085096330274</v>
      </c>
      <c r="T5207" s="17">
        <f>[1]!s_ipo_dilutedpe(A5207)</f>
        <v>21.41</v>
      </c>
      <c r="U5207" s="12">
        <f>[1]!s_ipo_collection_total(A5207,100000000)</f>
        <v>1.174458008</v>
      </c>
      <c r="V5207" s="18">
        <f>[1]!s_val_pe_ttm(A5207,"")</f>
        <v>69.736915588378906</v>
      </c>
    </row>
    <row r="5208" spans="1:22" x14ac:dyDescent="0.3">
      <c r="A5208" s="12" t="s">
        <v>10482</v>
      </c>
      <c r="B5208" s="12" t="s">
        <v>10483</v>
      </c>
      <c r="C5208" s="16" t="str">
        <f>[1]!s_info_mkt(A5208)</f>
        <v>主板</v>
      </c>
      <c r="D5208" s="16" t="str">
        <f>[1]!s_ipo_listeddate(A5208)</f>
        <v>1995-12-06</v>
      </c>
      <c r="E5208" s="16" t="str">
        <f>[1]!s_info_industry_csrc2023(A5208,"",3)</f>
        <v>食品制造业</v>
      </c>
      <c r="F5208" s="16">
        <f>[1]!s_is(A5208,83,"FY","YTD","20251231",1,"",100000000)</f>
        <v>56.329503543800001</v>
      </c>
      <c r="G5208" s="16">
        <f>[1]!s_is(A5208,83,"FY","YTD","20241231",1,"",100000000)</f>
        <v>48.437537946999996</v>
      </c>
      <c r="H5208" s="16">
        <f>[1]!s_is(A5208,61,"FY","YTD","20251231",1,"",100000000)</f>
        <v>1.184937334</v>
      </c>
      <c r="I5208" s="16">
        <f>[1]!s_is(A5208,61,"FY","YTD","20241231",1,"",100000000)</f>
        <v>1.1362069695000001</v>
      </c>
      <c r="J5208" s="16">
        <f>[1]!s_fa_roe(A5208,"20251231")</f>
        <v>2.6417000000000002</v>
      </c>
      <c r="K5208" s="16">
        <f>[1]!s_stmnote_rdexp(A5208,"20251231",1,10000)</f>
        <v>5075.5993770000005</v>
      </c>
      <c r="L5208" s="16">
        <f>[1]!s_margin_tradingbalance(A5208,"",10000)</f>
        <v>23068.4876</v>
      </c>
      <c r="M5208" s="16">
        <f>[1]!s_margin_seclendingbalance(A5208,"",10000)</f>
        <v>111.4113</v>
      </c>
      <c r="N5208" s="17">
        <f>[1]!s_val_ev(A5208,"",100000000)</f>
        <v>89.208382860299992</v>
      </c>
      <c r="O5208" s="17">
        <f>[1]!share_freesharesmv(A5208,"",100000000)</f>
        <v>41.276447922599999</v>
      </c>
      <c r="P5208" s="17">
        <f ca="1">[1]!s_dq_amount_btin(A5208,TODAY()-1,100000000)</f>
        <v>1.75417767</v>
      </c>
      <c r="Q5208" s="17">
        <f ca="1">[1]!s_dq_turn(A5208,TODAY()-1)</f>
        <v>1.9508144012937525</v>
      </c>
      <c r="R5208" s="2">
        <f>[1]!s_pq_amount(A5208,"20260101","",100000000)</f>
        <v>157.1178395</v>
      </c>
      <c r="S5208" s="2">
        <f>[1]!s_pq_avgamount(A5208,"20260101","",100000000)</f>
        <v>1.4414480688073394</v>
      </c>
      <c r="T5208" s="17">
        <f>[1]!s_ipo_dilutedpe(A5208)</f>
        <v>0</v>
      </c>
      <c r="U5208" s="12">
        <f>[1]!s_ipo_collection_total(A5208,100000000)</f>
        <v>0</v>
      </c>
      <c r="V5208" s="18">
        <f>[1]!s_val_pe_ttm(A5208,"")</f>
        <v>79.896408081054688</v>
      </c>
    </row>
    <row r="5209" spans="1:22" x14ac:dyDescent="0.3">
      <c r="A5209" s="12" t="s">
        <v>589</v>
      </c>
      <c r="B5209" s="12" t="s">
        <v>590</v>
      </c>
      <c r="C5209" s="16" t="str">
        <f>[1]!s_info_mkt(A5209)</f>
        <v>北证</v>
      </c>
      <c r="D5209" s="16" t="str">
        <f>[1]!s_ipo_listeddate(A5209)</f>
        <v>2023-04-06</v>
      </c>
      <c r="E5209" s="16" t="str">
        <f>[1]!s_info_industry_csrc2023(A5209,"",3)</f>
        <v>专用设备制造业</v>
      </c>
      <c r="F5209" s="16">
        <f>[1]!s_is(A5209,83,"FY","YTD","20251231",1,"",100000000)</f>
        <v>0.65692699200000004</v>
      </c>
      <c r="G5209" s="16">
        <f>[1]!s_is(A5209,83,"FY","YTD","20241231",1,"",100000000)</f>
        <v>0.82185348549999993</v>
      </c>
      <c r="H5209" s="16">
        <f>[1]!s_is(A5209,61,"FY","YTD","20251231",1,"",100000000)</f>
        <v>-4.1307239199999998E-2</v>
      </c>
      <c r="I5209" s="16">
        <f>[1]!s_is(A5209,61,"FY","YTD","20241231",1,"",100000000)</f>
        <v>1.5625726600000001E-2</v>
      </c>
      <c r="J5209" s="16">
        <f>[1]!s_fa_roe(A5209,"20251231")</f>
        <v>-2.1061999999999999</v>
      </c>
      <c r="K5209" s="16">
        <f>[1]!s_stmnote_rdexp(A5209,"20251231",1,10000)</f>
        <v>356.06365399999999</v>
      </c>
      <c r="L5209" s="16">
        <f>[1]!s_margin_tradingbalance(A5209,"",10000)</f>
        <v>152.29050000000001</v>
      </c>
      <c r="M5209" s="16">
        <f>[1]!s_margin_seclendingbalance(A5209,"",10000)</f>
        <v>0</v>
      </c>
      <c r="N5209" s="17">
        <f>[1]!s_val_ev(A5209,"",100000000)</f>
        <v>7.0994143999999997</v>
      </c>
      <c r="O5209" s="17">
        <f>[1]!share_freesharesmv(A5209,"",100000000)</f>
        <v>2.48559888</v>
      </c>
      <c r="P5209" s="17">
        <f ca="1">[1]!s_dq_amount_btin(A5209,TODAY()-1,100000000)</f>
        <v>0.10169011999999999</v>
      </c>
      <c r="Q5209" s="17">
        <f ca="1">[1]!s_dq_turn(A5209,TODAY()-1)</f>
        <v>2.7726720697082845</v>
      </c>
      <c r="R5209" s="2">
        <f>[1]!s_pq_amount(A5209,"20260101","",100000000)</f>
        <v>14.9970015</v>
      </c>
      <c r="S5209" s="2">
        <f>[1]!s_pq_avgamount(A5209,"20260101","",100000000)</f>
        <v>0.13758716972477064</v>
      </c>
      <c r="T5209" s="17">
        <f>[1]!s_ipo_dilutedpe(A5209)</f>
        <v>14.48</v>
      </c>
      <c r="U5209" s="12">
        <f>[1]!s_ipo_collection_total(A5209,100000000)</f>
        <v>0.92400000000000004</v>
      </c>
      <c r="V5209" s="18">
        <f>[1]!s_val_pe_ttm(A5209,"")</f>
        <v>-200.45674133300781</v>
      </c>
    </row>
    <row r="5210" spans="1:22" x14ac:dyDescent="0.3">
      <c r="A5210" s="12" t="s">
        <v>591</v>
      </c>
      <c r="B5210" s="12" t="s">
        <v>592</v>
      </c>
      <c r="C5210" s="16" t="str">
        <f>[1]!s_info_mkt(A5210)</f>
        <v>北证</v>
      </c>
      <c r="D5210" s="16" t="str">
        <f>[1]!s_ipo_listeddate(A5210)</f>
        <v>2022-10-31</v>
      </c>
      <c r="E5210" s="16" t="str">
        <f>[1]!s_info_industry_csrc2023(A5210,"",3)</f>
        <v>专业技术服务业</v>
      </c>
      <c r="F5210" s="16">
        <f>[1]!s_is(A5210,83,"FY","YTD","20251231",1,"",100000000)</f>
        <v>2.4040104024</v>
      </c>
      <c r="G5210" s="16">
        <f>[1]!s_is(A5210,83,"FY","YTD","20241231",1,"",100000000)</f>
        <v>2.1741031728000002</v>
      </c>
      <c r="H5210" s="16">
        <f>[1]!s_is(A5210,61,"FY","YTD","20251231",1,"",100000000)</f>
        <v>0.32736929949999999</v>
      </c>
      <c r="I5210" s="16">
        <f>[1]!s_is(A5210,61,"FY","YTD","20241231",1,"",100000000)</f>
        <v>0.28745445310000001</v>
      </c>
      <c r="J5210" s="16">
        <f>[1]!s_fa_roe(A5210,"20251231")</f>
        <v>8.1752000000000002</v>
      </c>
      <c r="K5210" s="16">
        <f>[1]!s_stmnote_rdexp(A5210,"20251231",1,10000)</f>
        <v>1922.8941850000001</v>
      </c>
      <c r="L5210" s="16">
        <f>[1]!s_margin_tradingbalance(A5210,"",10000)</f>
        <v>698.57320000000004</v>
      </c>
      <c r="M5210" s="16">
        <f>[1]!s_margin_seclendingbalance(A5210,"",10000)</f>
        <v>0</v>
      </c>
      <c r="N5210" s="17">
        <f>[1]!s_val_ev(A5210,"",100000000)</f>
        <v>14.896999344000001</v>
      </c>
      <c r="O5210" s="17">
        <f>[1]!share_freesharesmv(A5210,"",100000000)</f>
        <v>4.14255087</v>
      </c>
      <c r="P5210" s="17">
        <f ca="1">[1]!s_dq_amount_btin(A5210,TODAY()-1,100000000)</f>
        <v>0.91049787000000004</v>
      </c>
      <c r="Q5210" s="17">
        <f ca="1">[1]!s_dq_turn(A5210,TODAY()-1)</f>
        <v>14.717080186927577</v>
      </c>
      <c r="R5210" s="2">
        <f>[1]!s_pq_amount(A5210,"20260101","",100000000)</f>
        <v>13.80696944</v>
      </c>
      <c r="S5210" s="2">
        <f>[1]!s_pq_avgamount(A5210,"20260101","",100000000)</f>
        <v>0.12666944440366973</v>
      </c>
      <c r="T5210" s="17">
        <f>[1]!s_ipo_dilutedpe(A5210)</f>
        <v>24.41</v>
      </c>
      <c r="U5210" s="12">
        <f>[1]!s_ipo_collection_total(A5210,100000000)</f>
        <v>1.3</v>
      </c>
      <c r="V5210" s="18">
        <f>[1]!s_val_pe_ttm(A5210,"")</f>
        <v>42.116569519042969</v>
      </c>
    </row>
    <row r="5211" spans="1:22" x14ac:dyDescent="0.3">
      <c r="A5211" s="12" t="s">
        <v>10484</v>
      </c>
      <c r="B5211" s="12" t="s">
        <v>10485</v>
      </c>
      <c r="C5211" s="16" t="str">
        <f>[1]!s_info_mkt(A5211)</f>
        <v>主板</v>
      </c>
      <c r="D5211" s="16" t="str">
        <f>[1]!s_ipo_listeddate(A5211)</f>
        <v>2011-03-18</v>
      </c>
      <c r="E5211" s="16" t="str">
        <f>[1]!s_info_industry_csrc2023(A5211,"",3)</f>
        <v>造纸和纸制品业</v>
      </c>
      <c r="F5211" s="16">
        <f>[1]!s_is(A5211,83,"FY","YTD","20251231",1,"",100000000)</f>
        <v>11.875829536600001</v>
      </c>
      <c r="G5211" s="16">
        <f>[1]!s_is(A5211,83,"FY","YTD","20241231",1,"",100000000)</f>
        <v>15.182975953800002</v>
      </c>
      <c r="H5211" s="16">
        <f>[1]!s_is(A5211,61,"FY","YTD","20251231",1,"",100000000)</f>
        <v>0.58939662020000005</v>
      </c>
      <c r="I5211" s="16">
        <f>[1]!s_is(A5211,61,"FY","YTD","20241231",1,"",100000000)</f>
        <v>0.45337107700000001</v>
      </c>
      <c r="J5211" s="16">
        <f>[1]!s_fa_roe(A5211,"20251231")</f>
        <v>3.1840000000000002</v>
      </c>
      <c r="K5211" s="16">
        <f>[1]!s_stmnote_rdexp(A5211,"20251231",1,10000)</f>
        <v>5538.6084579999997</v>
      </c>
      <c r="L5211" s="16">
        <f>[1]!s_margin_tradingbalance(A5211,"",10000)</f>
        <v>72842.302200000006</v>
      </c>
      <c r="M5211" s="16">
        <f>[1]!s_margin_seclendingbalance(A5211,"",10000)</f>
        <v>0</v>
      </c>
      <c r="N5211" s="17">
        <f>[1]!s_val_ev(A5211,"",100000000)</f>
        <v>137.37456429120002</v>
      </c>
      <c r="O5211" s="17">
        <f>[1]!share_freesharesmv(A5211,"",100000000)</f>
        <v>104.60268953280001</v>
      </c>
      <c r="P5211" s="17">
        <f ca="1">[1]!s_dq_amount_btin(A5211,TODAY()-1,100000000)</f>
        <v>13.593360819999999</v>
      </c>
      <c r="Q5211" s="17">
        <f ca="1">[1]!s_dq_turn(A5211,TODAY()-1)</f>
        <v>9.8281283729610411</v>
      </c>
      <c r="R5211" s="2">
        <f>[1]!s_pq_amount(A5211,"20260101","",100000000)</f>
        <v>3064.3384215400001</v>
      </c>
      <c r="S5211" s="2">
        <f>[1]!s_pq_avgamount(A5211,"20260101","",100000000)</f>
        <v>28.113196527889908</v>
      </c>
      <c r="T5211" s="17">
        <f>[1]!s_ipo_dilutedpe(A5211)</f>
        <v>41.22</v>
      </c>
      <c r="U5211" s="12">
        <f>[1]!s_ipo_collection_total(A5211,100000000)</f>
        <v>10.452</v>
      </c>
      <c r="V5211" s="18">
        <f>[1]!s_val_pe_ttm(A5211,"")</f>
        <v>209.42811584472656</v>
      </c>
    </row>
    <row r="5212" spans="1:22" x14ac:dyDescent="0.3">
      <c r="A5212" s="12" t="s">
        <v>10486</v>
      </c>
      <c r="B5212" s="12" t="s">
        <v>10487</v>
      </c>
      <c r="C5212" s="16" t="str">
        <f>[1]!s_info_mkt(A5212)</f>
        <v>主板</v>
      </c>
      <c r="D5212" s="16" t="str">
        <f>[1]!s_ipo_listeddate(A5212)</f>
        <v>2013-12-19</v>
      </c>
      <c r="E5212" s="16" t="str">
        <f>[1]!s_info_industry_csrc2023(A5212,"",3)</f>
        <v>电力、热力生产和供应业</v>
      </c>
      <c r="F5212" s="16">
        <f>[1]!s_is(A5212,83,"FY","YTD","20251231",1,"",100000000)</f>
        <v>795.53931304550008</v>
      </c>
      <c r="G5212" s="16">
        <f>[1]!s_is(A5212,83,"FY","YTD","20241231",1,"",100000000)</f>
        <v>880.03043686880005</v>
      </c>
      <c r="H5212" s="16">
        <f>[1]!s_is(A5212,61,"FY","YTD","20251231",1,"",100000000)</f>
        <v>75.280416609</v>
      </c>
      <c r="I5212" s="16">
        <f>[1]!s_is(A5212,61,"FY","YTD","20241231",1,"",100000000)</f>
        <v>77.533830267799999</v>
      </c>
      <c r="J5212" s="16">
        <f>[1]!s_fa_roe(A5212,"20251231")</f>
        <v>10.0489</v>
      </c>
      <c r="K5212" s="16">
        <f>[1]!s_stmnote_rdexp(A5212,"20251231",1,10000)</f>
        <v>39532.090214999997</v>
      </c>
      <c r="L5212" s="16">
        <f>[1]!s_margin_tradingbalance(A5212,"",10000)</f>
        <v>47355.492899999997</v>
      </c>
      <c r="M5212" s="16">
        <f>[1]!s_margin_seclendingbalance(A5212,"",10000)</f>
        <v>2230.5023999999999</v>
      </c>
      <c r="N5212" s="17">
        <f>[1]!s_val_ev(A5212,"",100000000)</f>
        <v>772.34300634239992</v>
      </c>
      <c r="O5212" s="17">
        <f>[1]!share_freesharesmv(A5212,"",100000000)</f>
        <v>207.10458708479999</v>
      </c>
      <c r="P5212" s="17">
        <f ca="1">[1]!s_dq_amount_btin(A5212,TODAY()-1,100000000)</f>
        <v>5.0706349299999998</v>
      </c>
      <c r="Q5212" s="17">
        <f ca="1">[1]!s_dq_turn(A5212,TODAY()-1)</f>
        <v>0.64293497091609464</v>
      </c>
      <c r="R5212" s="2">
        <f>[1]!s_pq_amount(A5212,"20260101","",100000000)</f>
        <v>547.20899135000002</v>
      </c>
      <c r="S5212" s="2">
        <f>[1]!s_pq_avgamount(A5212,"20260101","",100000000)</f>
        <v>5.0202659756880736</v>
      </c>
      <c r="T5212" s="17">
        <f>[1]!s_ipo_dilutedpe(A5212)</f>
        <v>12.66</v>
      </c>
      <c r="U5212" s="12">
        <f>[1]!s_ipo_collection_total(A5212,100000000)</f>
        <v>0</v>
      </c>
      <c r="V5212" s="18">
        <f>[1]!s_val_pe_ttm(A5212,"")</f>
        <v>10.435973167419434</v>
      </c>
    </row>
    <row r="5213" spans="1:22" x14ac:dyDescent="0.3">
      <c r="A5213" s="12" t="s">
        <v>593</v>
      </c>
      <c r="B5213" s="12" t="s">
        <v>594</v>
      </c>
      <c r="C5213" s="16" t="str">
        <f>[1]!s_info_mkt(A5213)</f>
        <v>北证</v>
      </c>
      <c r="D5213" s="16" t="str">
        <f>[1]!s_ipo_listeddate(A5213)</f>
        <v>2025-12-02</v>
      </c>
      <c r="E5213" s="16" t="str">
        <f>[1]!s_info_industry_csrc2023(A5213,"",3)</f>
        <v>仪器仪表制造业</v>
      </c>
      <c r="F5213" s="16">
        <f>[1]!s_is(A5213,83,"FY","YTD","20251231",1,"",100000000)</f>
        <v>5.5075780950999995</v>
      </c>
      <c r="G5213" s="16">
        <f>[1]!s_is(A5213,83,"FY","YTD","20241231",1,"",100000000)</f>
        <v>4.9879956993999999</v>
      </c>
      <c r="H5213" s="16">
        <f>[1]!s_is(A5213,61,"FY","YTD","20251231",1,"",100000000)</f>
        <v>0.593442209</v>
      </c>
      <c r="I5213" s="16">
        <f>[1]!s_is(A5213,61,"FY","YTD","20241231",1,"",100000000)</f>
        <v>0.58912053980000001</v>
      </c>
      <c r="J5213" s="16">
        <f>[1]!s_fa_roe(A5213,"20251231")</f>
        <v>12.3459</v>
      </c>
      <c r="K5213" s="16">
        <f>[1]!s_stmnote_rdexp(A5213,"20251231",1,10000)</f>
        <v>4110.129312</v>
      </c>
      <c r="L5213" s="16">
        <f>[1]!s_margin_tradingbalance(A5213,"",10000)</f>
        <v>732.66570000000002</v>
      </c>
      <c r="M5213" s="16">
        <f>[1]!s_margin_seclendingbalance(A5213,"",10000)</f>
        <v>0</v>
      </c>
      <c r="N5213" s="17">
        <f>[1]!s_val_ev(A5213,"",100000000)</f>
        <v>17.209218</v>
      </c>
      <c r="O5213" s="17">
        <f>[1]!share_freesharesmv(A5213,"",100000000)</f>
        <v>3.8714047200000001</v>
      </c>
      <c r="P5213" s="17">
        <f ca="1">[1]!s_dq_amount_btin(A5213,TODAY()-1,100000000)</f>
        <v>0.23323545000000001</v>
      </c>
      <c r="Q5213" s="17">
        <f ca="1">[1]!s_dq_turn(A5213,TODAY()-1)</f>
        <v>5.9445020746887964</v>
      </c>
      <c r="R5213" s="2">
        <f>[1]!s_pq_amount(A5213,"20260101","",100000000)</f>
        <v>30.89613619</v>
      </c>
      <c r="S5213" s="2">
        <f>[1]!s_pq_avgamount(A5213,"20260101","",100000000)</f>
        <v>0.28345079073394497</v>
      </c>
      <c r="T5213" s="17">
        <f>[1]!s_ipo_dilutedpe(A5213)</f>
        <v>13.47</v>
      </c>
      <c r="U5213" s="12">
        <f>[1]!s_ipo_collection_total(A5213,100000000)</f>
        <v>1.74966</v>
      </c>
      <c r="V5213" s="18">
        <f>[1]!s_val_pe_ttm(A5213,"")</f>
        <v>27.910419464111328</v>
      </c>
    </row>
    <row r="5214" spans="1:22" x14ac:dyDescent="0.3">
      <c r="A5214" s="12" t="s">
        <v>10488</v>
      </c>
      <c r="B5214" s="12" t="s">
        <v>10489</v>
      </c>
      <c r="C5214" s="16" t="str">
        <f>[1]!s_info_mkt(A5214)</f>
        <v>主板</v>
      </c>
      <c r="D5214" s="16" t="str">
        <f>[1]!s_ipo_listeddate(A5214)</f>
        <v>1998-07-03</v>
      </c>
      <c r="E5214" s="16" t="str">
        <f>[1]!s_info_industry_csrc2023(A5214,"",3)</f>
        <v>批发业</v>
      </c>
      <c r="F5214" s="16">
        <f>[1]!s_is(A5214,83,"FY","YTD","20251231",1,"",100000000)</f>
        <v>215.4124686202</v>
      </c>
      <c r="G5214" s="16">
        <f>[1]!s_is(A5214,83,"FY","YTD","20241231",1,"",100000000)</f>
        <v>314.98468586799999</v>
      </c>
      <c r="H5214" s="16">
        <f>[1]!s_is(A5214,61,"FY","YTD","20251231",1,"",100000000)</f>
        <v>-31.302946824399999</v>
      </c>
      <c r="I5214" s="16">
        <f>[1]!s_is(A5214,61,"FY","YTD","20241231",1,"",100000000)</f>
        <v>0.66591494770000004</v>
      </c>
      <c r="J5214" s="16">
        <f>[1]!s_fa_roe(A5214,"20251231")</f>
        <v>-49.942100000000003</v>
      </c>
      <c r="K5214" s="16">
        <f>[1]!s_stmnote_rdexp(A5214,"20251231",1,10000)</f>
        <v>290.37653900000004</v>
      </c>
      <c r="L5214" s="16">
        <f>[1]!s_margin_tradingbalance(A5214,"",10000)</f>
        <v>11176.7652</v>
      </c>
      <c r="M5214" s="16">
        <f>[1]!s_margin_seclendingbalance(A5214,"",10000)</f>
        <v>0</v>
      </c>
      <c r="N5214" s="17">
        <f>[1]!s_val_ev(A5214,"",100000000)</f>
        <v>13.3655178072</v>
      </c>
      <c r="O5214" s="17">
        <f>[1]!share_freesharesmv(A5214,"",100000000)</f>
        <v>4.8985442244000001</v>
      </c>
      <c r="P5214" s="17">
        <f ca="1">[1]!s_dq_amount_btin(A5214,TODAY()-1,100000000)</f>
        <v>0.31526643999999998</v>
      </c>
      <c r="Q5214" s="17">
        <f ca="1">[1]!s_dq_turn(A5214,TODAY()-1)</f>
        <v>2.3255158586715052</v>
      </c>
      <c r="R5214" s="2">
        <f>[1]!s_pq_amount(A5214,"20260101","",100000000)</f>
        <v>59.282684410000002</v>
      </c>
      <c r="S5214" s="2">
        <f>[1]!s_pq_avgamount(A5214,"20260101","",100000000)</f>
        <v>0.54891374453703701</v>
      </c>
      <c r="T5214" s="17">
        <f>[1]!s_ipo_dilutedpe(A5214)</f>
        <v>0</v>
      </c>
      <c r="U5214" s="12">
        <f>[1]!s_ipo_collection_total(A5214,100000000)</f>
        <v>1.6639999999999999</v>
      </c>
      <c r="V5214" s="18">
        <f>[1]!s_val_pe_ttm(A5214,"")</f>
        <v>-0.38553565740585327</v>
      </c>
    </row>
    <row r="5215" spans="1:22" x14ac:dyDescent="0.3">
      <c r="A5215" s="12" t="s">
        <v>595</v>
      </c>
      <c r="B5215" s="12" t="s">
        <v>596</v>
      </c>
      <c r="C5215" s="16" t="str">
        <f>[1]!s_info_mkt(A5215)</f>
        <v>北证</v>
      </c>
      <c r="D5215" s="16" t="str">
        <f>[1]!s_ipo_listeddate(A5215)</f>
        <v>2022-12-14</v>
      </c>
      <c r="E5215" s="16" t="str">
        <f>[1]!s_info_industry_csrc2023(A5215,"",3)</f>
        <v>印刷和记录媒介复制业</v>
      </c>
      <c r="F5215" s="16">
        <f>[1]!s_is(A5215,83,"FY","YTD","20251231",1,"",100000000)</f>
        <v>5.1547114756000001</v>
      </c>
      <c r="G5215" s="16">
        <f>[1]!s_is(A5215,83,"FY","YTD","20241231",1,"",100000000)</f>
        <v>5.9240989166999993</v>
      </c>
      <c r="H5215" s="16">
        <f>[1]!s_is(A5215,61,"FY","YTD","20251231",1,"",100000000)</f>
        <v>0.21680869789999999</v>
      </c>
      <c r="I5215" s="16">
        <f>[1]!s_is(A5215,61,"FY","YTD","20241231",1,"",100000000)</f>
        <v>0.41232242469999997</v>
      </c>
      <c r="J5215" s="16">
        <f>[1]!s_fa_roe(A5215,"20251231")</f>
        <v>5.3846999999999996</v>
      </c>
      <c r="K5215" s="16">
        <f>[1]!s_stmnote_rdexp(A5215,"20251231",1,10000)</f>
        <v>2071.7208690000002</v>
      </c>
      <c r="L5215" s="16">
        <f>[1]!s_margin_tradingbalance(A5215,"",10000)</f>
        <v>1317.5328</v>
      </c>
      <c r="M5215" s="16">
        <f>[1]!s_margin_seclendingbalance(A5215,"",10000)</f>
        <v>0</v>
      </c>
      <c r="N5215" s="17">
        <f>[1]!s_val_ev(A5215,"",100000000)</f>
        <v>10.7528085</v>
      </c>
      <c r="O5215" s="17">
        <f>[1]!share_freesharesmv(A5215,"",100000000)</f>
        <v>4.1313015239999995</v>
      </c>
      <c r="P5215" s="17">
        <f ca="1">[1]!s_dq_amount_btin(A5215,TODAY()-1,100000000)</f>
        <v>0.12664186999999999</v>
      </c>
      <c r="Q5215" s="17">
        <f ca="1">[1]!s_dq_turn(A5215,TODAY()-1)</f>
        <v>2.1476129497795569</v>
      </c>
      <c r="R5215" s="2">
        <f>[1]!s_pq_amount(A5215,"20260101","",100000000)</f>
        <v>36.957734010000003</v>
      </c>
      <c r="S5215" s="2">
        <f>[1]!s_pq_avgamount(A5215,"20260101","",100000000)</f>
        <v>0.33906177990825692</v>
      </c>
      <c r="T5215" s="17">
        <f>[1]!s_ipo_dilutedpe(A5215)</f>
        <v>21.55</v>
      </c>
      <c r="U5215" s="12">
        <f>[1]!s_ipo_collection_total(A5215,100000000)</f>
        <v>1.5296339999999999</v>
      </c>
      <c r="V5215" s="18">
        <f>[1]!s_val_pe_ttm(A5215,"")</f>
        <v>40.179977416992188</v>
      </c>
    </row>
    <row r="5216" spans="1:22" x14ac:dyDescent="0.3">
      <c r="A5216" s="12" t="s">
        <v>10490</v>
      </c>
      <c r="B5216" s="12" t="s">
        <v>10491</v>
      </c>
      <c r="C5216" s="16" t="str">
        <f>[1]!s_info_mkt(A5216)</f>
        <v>主板</v>
      </c>
      <c r="D5216" s="16" t="str">
        <f>[1]!s_ipo_listeddate(A5216)</f>
        <v>1997-06-11</v>
      </c>
      <c r="E5216" s="16" t="str">
        <f>[1]!s_info_industry_csrc2023(A5216,"",3)</f>
        <v>批发业</v>
      </c>
      <c r="F5216" s="16">
        <f>[1]!s_is(A5216,83,"FY","YTD","20251231",1,"",100000000)</f>
        <v>8.3244531613999992</v>
      </c>
      <c r="G5216" s="16">
        <f>[1]!s_is(A5216,83,"FY","YTD","20241231",1,"",100000000)</f>
        <v>10.0978394513</v>
      </c>
      <c r="H5216" s="16">
        <f>[1]!s_is(A5216,61,"FY","YTD","20251231",1,"",100000000)</f>
        <v>-1.0451078321</v>
      </c>
      <c r="I5216" s="16">
        <f>[1]!s_is(A5216,61,"FY","YTD","20241231",1,"",100000000)</f>
        <v>0.13112776369999998</v>
      </c>
      <c r="J5216" s="16">
        <f>[1]!s_fa_roe(A5216,"20251231")</f>
        <v>-15.882400000000001</v>
      </c>
      <c r="K5216" s="16">
        <f>[1]!s_stmnote_rdexp(A5216,"20251231",1,10000)</f>
        <v>1734.0455420000001</v>
      </c>
      <c r="L5216" s="16">
        <f>[1]!s_margin_tradingbalance(A5216,"",10000)</f>
        <v>0</v>
      </c>
      <c r="M5216" s="16">
        <f>[1]!s_margin_seclendingbalance(A5216,"",10000)</f>
        <v>0</v>
      </c>
      <c r="N5216" s="17">
        <f>[1]!s_val_ev(A5216,"",100000000)</f>
        <v>32.918156872800004</v>
      </c>
      <c r="O5216" s="17">
        <f>[1]!share_freesharesmv(A5216,"",100000000)</f>
        <v>18.748033866300002</v>
      </c>
      <c r="P5216" s="17">
        <f ca="1">[1]!s_dq_amount_btin(A5216,TODAY()-1,100000000)</f>
        <v>1.33237367</v>
      </c>
      <c r="Q5216" s="17">
        <f ca="1">[1]!s_dq_turn(A5216,TODAY()-1)</f>
        <v>3.9962831408917339</v>
      </c>
      <c r="R5216" s="2">
        <f>[1]!s_pq_amount(A5216,"20260101","",100000000)</f>
        <v>72.674051840000004</v>
      </c>
      <c r="S5216" s="2">
        <f>[1]!s_pq_avgamount(A5216,"20260101","",100000000)</f>
        <v>0.66673442055045873</v>
      </c>
      <c r="T5216" s="17">
        <f>[1]!s_ipo_dilutedpe(A5216)</f>
        <v>0</v>
      </c>
      <c r="U5216" s="12">
        <f>[1]!s_ipo_collection_total(A5216,100000000)</f>
        <v>8.1750000000000007</v>
      </c>
      <c r="V5216" s="18">
        <f>[1]!s_val_pe_ttm(A5216,"")</f>
        <v>-31.258977890014648</v>
      </c>
    </row>
    <row r="5217" spans="1:22" x14ac:dyDescent="0.3">
      <c r="A5217" s="12" t="s">
        <v>10492</v>
      </c>
      <c r="B5217" s="12" t="s">
        <v>10493</v>
      </c>
      <c r="C5217" s="16" t="str">
        <f>[1]!s_info_mkt(A5217)</f>
        <v>主板</v>
      </c>
      <c r="D5217" s="16" t="str">
        <f>[1]!s_ipo_listeddate(A5217)</f>
        <v>2014-02-19</v>
      </c>
      <c r="E5217" s="16" t="str">
        <f>[1]!s_info_industry_csrc2023(A5217,"",3)</f>
        <v>生态保护和环境治理业</v>
      </c>
      <c r="F5217" s="16">
        <f>[1]!s_is(A5217,83,"FY","YTD","20251231",1,"",100000000)</f>
        <v>1.1208753345</v>
      </c>
      <c r="G5217" s="16">
        <f>[1]!s_is(A5217,83,"FY","YTD","20241231",1,"",100000000)</f>
        <v>8.6183657752999991</v>
      </c>
      <c r="H5217" s="16">
        <f>[1]!s_is(A5217,61,"FY","YTD","20251231",1,"",100000000)</f>
        <v>-23.356761379000002</v>
      </c>
      <c r="I5217" s="16">
        <f>[1]!s_is(A5217,61,"FY","YTD","20241231",1,"",100000000)</f>
        <v>-9.8432979662999998</v>
      </c>
      <c r="J5217" s="16">
        <f>[1]!s_fa_roe(A5217,"20251231")</f>
        <v>0</v>
      </c>
      <c r="K5217" s="16">
        <f>[1]!s_stmnote_rdexp(A5217,"20251231",1,10000)</f>
        <v>0</v>
      </c>
      <c r="L5217" s="16">
        <f>[1]!s_margin_tradingbalance(A5217,"",10000)</f>
        <v>0</v>
      </c>
      <c r="M5217" s="16">
        <f>[1]!s_margin_seclendingbalance(A5217,"",10000)</f>
        <v>0</v>
      </c>
      <c r="N5217" s="17">
        <f>[1]!s_val_ev(A5217,"",100000000)</f>
        <v>18.5663822916</v>
      </c>
      <c r="O5217" s="17">
        <f>[1]!share_freesharesmv(A5217,"",100000000)</f>
        <v>16.485886588200003</v>
      </c>
      <c r="P5217" s="17">
        <f ca="1">[1]!s_dq_amount_btin(A5217,TODAY()-1,100000000)</f>
        <v>0.96730130999999997</v>
      </c>
      <c r="Q5217" s="17">
        <f ca="1">[1]!s_dq_turn(A5217,TODAY()-1)</f>
        <v>5.5023851372031922</v>
      </c>
      <c r="R5217" s="2">
        <f>[1]!s_pq_amount(A5217,"20260101","",100000000)</f>
        <v>106.12986069</v>
      </c>
      <c r="S5217" s="2">
        <f>[1]!s_pq_avgamount(A5217,"20260101","",100000000)</f>
        <v>0.98268389527777777</v>
      </c>
      <c r="T5217" s="17">
        <f>[1]!s_ipo_dilutedpe(A5217)</f>
        <v>23.34</v>
      </c>
      <c r="U5217" s="12">
        <f>[1]!s_ipo_collection_total(A5217,100000000)</f>
        <v>4.7831760000000001</v>
      </c>
      <c r="V5217" s="18">
        <f>[1]!s_val_pe_ttm(A5217,"")</f>
        <v>-0.77269566059112549</v>
      </c>
    </row>
    <row r="5218" spans="1:22" x14ac:dyDescent="0.3">
      <c r="A5218" s="12" t="s">
        <v>10494</v>
      </c>
      <c r="B5218" s="12" t="s">
        <v>10495</v>
      </c>
      <c r="C5218" s="16" t="str">
        <f>[1]!s_info_mkt(A5218)</f>
        <v>主板</v>
      </c>
      <c r="D5218" s="16" t="str">
        <f>[1]!s_ipo_listeddate(A5218)</f>
        <v>1994-06-17</v>
      </c>
      <c r="E5218" s="16" t="str">
        <f>[1]!s_info_industry_csrc2023(A5218,"",3)</f>
        <v>房地产业</v>
      </c>
      <c r="F5218" s="16">
        <f>[1]!s_is(A5218,83,"FY","YTD","20251231",1,"",100000000)</f>
        <v>6.2148196091999992</v>
      </c>
      <c r="G5218" s="16">
        <f>[1]!s_is(A5218,83,"FY","YTD","20241231",1,"",100000000)</f>
        <v>4.2530586152999996</v>
      </c>
      <c r="H5218" s="16">
        <f>[1]!s_is(A5218,61,"FY","YTD","20251231",1,"",100000000)</f>
        <v>0.70145408949999999</v>
      </c>
      <c r="I5218" s="16">
        <f>[1]!s_is(A5218,61,"FY","YTD","20241231",1,"",100000000)</f>
        <v>0.40511986299999997</v>
      </c>
      <c r="J5218" s="16">
        <f>[1]!s_fa_roe(A5218,"20251231")</f>
        <v>1.3757999999999999</v>
      </c>
      <c r="K5218" s="16">
        <f>[1]!s_stmnote_rdexp(A5218,"20251231",1,10000)</f>
        <v>0</v>
      </c>
      <c r="L5218" s="16">
        <f>[1]!s_margin_tradingbalance(A5218,"",10000)</f>
        <v>43978.4637</v>
      </c>
      <c r="M5218" s="16">
        <f>[1]!s_margin_seclendingbalance(A5218,"",10000)</f>
        <v>21.022600000000001</v>
      </c>
      <c r="N5218" s="17">
        <f>[1]!s_val_ev(A5218,"",100000000)</f>
        <v>68.787117525000014</v>
      </c>
      <c r="O5218" s="17">
        <f>[1]!share_freesharesmv(A5218,"",100000000)</f>
        <v>48.231203327999999</v>
      </c>
      <c r="P5218" s="17">
        <f ca="1">[1]!s_dq_amount_btin(A5218,TODAY()-1,100000000)</f>
        <v>1.36083343</v>
      </c>
      <c r="Q5218" s="17">
        <f ca="1">[1]!s_dq_turn(A5218,TODAY()-1)</f>
        <v>1.9518077929297684</v>
      </c>
      <c r="R5218" s="2">
        <f>[1]!s_pq_amount(A5218,"20260101","",100000000)</f>
        <v>375.20259357999998</v>
      </c>
      <c r="S5218" s="2">
        <f>[1]!s_pq_avgamount(A5218,"20260101","",100000000)</f>
        <v>3.4422256291743119</v>
      </c>
      <c r="T5218" s="17">
        <f>[1]!s_ipo_dilutedpe(A5218)</f>
        <v>0</v>
      </c>
      <c r="U5218" s="12">
        <f>[1]!s_ipo_collection_total(A5218,100000000)</f>
        <v>0.88660000000000005</v>
      </c>
      <c r="V5218" s="18">
        <f>[1]!s_val_pe_ttm(A5218,"")</f>
        <v>76.050445556640625</v>
      </c>
    </row>
    <row r="5219" spans="1:22" x14ac:dyDescent="0.3">
      <c r="A5219" s="12" t="s">
        <v>10496</v>
      </c>
      <c r="B5219" s="12" t="s">
        <v>10497</v>
      </c>
      <c r="C5219" s="16" t="str">
        <f>[1]!s_info_mkt(A5219)</f>
        <v>创业板</v>
      </c>
      <c r="D5219" s="16" t="str">
        <f>[1]!s_ipo_listeddate(A5219)</f>
        <v>2023-08-21</v>
      </c>
      <c r="E5219" s="16" t="str">
        <f>[1]!s_info_industry_csrc2023(A5219,"",3)</f>
        <v>电气机械和器材制造业</v>
      </c>
      <c r="F5219" s="16">
        <f>[1]!s_is(A5219,83,"FY","YTD","20251231",1,"",100000000)</f>
        <v>3.7754086107</v>
      </c>
      <c r="G5219" s="16">
        <f>[1]!s_is(A5219,83,"FY","YTD","20241231",1,"",100000000)</f>
        <v>3.3025045854000004</v>
      </c>
      <c r="H5219" s="16">
        <f>[1]!s_is(A5219,61,"FY","YTD","20251231",1,"",100000000)</f>
        <v>4.9424603300000002E-2</v>
      </c>
      <c r="I5219" s="16">
        <f>[1]!s_is(A5219,61,"FY","YTD","20241231",1,"",100000000)</f>
        <v>0.37047666670000001</v>
      </c>
      <c r="J5219" s="16">
        <f>[1]!s_fa_roe(A5219,"20251231")</f>
        <v>0.30730000000000002</v>
      </c>
      <c r="K5219" s="16">
        <f>[1]!s_stmnote_rdexp(A5219,"20251231",1,10000)</f>
        <v>2979.0208629999997</v>
      </c>
      <c r="L5219" s="16">
        <f>[1]!s_margin_tradingbalance(A5219,"",10000)</f>
        <v>10350.211799999999</v>
      </c>
      <c r="M5219" s="16">
        <f>[1]!s_margin_seclendingbalance(A5219,"",10000)</f>
        <v>0</v>
      </c>
      <c r="N5219" s="17">
        <f>[1]!s_val_ev(A5219,"",100000000)</f>
        <v>35.332000321199999</v>
      </c>
      <c r="O5219" s="17">
        <f>[1]!share_freesharesmv(A5219,"",100000000)</f>
        <v>14.1824257212</v>
      </c>
      <c r="P5219" s="17">
        <f ca="1">[1]!s_dq_amount_btin(A5219,TODAY()-1,100000000)</f>
        <v>2.5270165900000001</v>
      </c>
      <c r="Q5219" s="17">
        <f ca="1">[1]!s_dq_turn(A5219,TODAY()-1)</f>
        <v>17.466091395756006</v>
      </c>
      <c r="R5219" s="2">
        <f>[1]!s_pq_amount(A5219,"20260101","",100000000)</f>
        <v>87.066555510000001</v>
      </c>
      <c r="S5219" s="2">
        <f>[1]!s_pq_avgamount(A5219,"20260101","",100000000)</f>
        <v>0.7987757386238532</v>
      </c>
      <c r="T5219" s="17">
        <f>[1]!s_ipo_dilutedpe(A5219)</f>
        <v>37.880000000000003</v>
      </c>
      <c r="U5219" s="12">
        <f>[1]!s_ipo_collection_total(A5219,100000000)</f>
        <v>9.5113336791999998</v>
      </c>
      <c r="V5219" s="18">
        <f>[1]!s_val_pe_ttm(A5219,"")</f>
        <v>430.05654907226563</v>
      </c>
    </row>
    <row r="5220" spans="1:22" x14ac:dyDescent="0.3">
      <c r="A5220" s="12" t="s">
        <v>10498</v>
      </c>
      <c r="B5220" s="12" t="s">
        <v>10499</v>
      </c>
      <c r="C5220" s="16" t="str">
        <f>[1]!s_info_mkt(A5220)</f>
        <v>创业板</v>
      </c>
      <c r="D5220" s="16" t="str">
        <f>[1]!s_ipo_listeddate(A5220)</f>
        <v>2011-10-12</v>
      </c>
      <c r="E5220" s="16" t="str">
        <f>[1]!s_info_industry_csrc2023(A5220,"",3)</f>
        <v>计算机、通信和其他电子设备制造业</v>
      </c>
      <c r="F5220" s="16">
        <f>[1]!s_is(A5220,83,"FY","YTD","20251231",1,"",100000000)</f>
        <v>5.1181844681999999</v>
      </c>
      <c r="G5220" s="16">
        <f>[1]!s_is(A5220,83,"FY","YTD","20241231",1,"",100000000)</f>
        <v>6.6548365623999999</v>
      </c>
      <c r="H5220" s="16">
        <f>[1]!s_is(A5220,61,"FY","YTD","20251231",1,"",100000000)</f>
        <v>8.5343147100000002E-2</v>
      </c>
      <c r="I5220" s="16">
        <f>[1]!s_is(A5220,61,"FY","YTD","20241231",1,"",100000000)</f>
        <v>6.340256150000001E-2</v>
      </c>
      <c r="J5220" s="16">
        <f>[1]!s_fa_roe(A5220,"20251231")</f>
        <v>9.2087000000000003</v>
      </c>
      <c r="K5220" s="16">
        <f>[1]!s_stmnote_rdexp(A5220,"20251231",1,10000)</f>
        <v>3015.527302</v>
      </c>
      <c r="L5220" s="16">
        <f>[1]!s_margin_tradingbalance(A5220,"",10000)</f>
        <v>0</v>
      </c>
      <c r="M5220" s="16">
        <f>[1]!s_margin_seclendingbalance(A5220,"",10000)</f>
        <v>0</v>
      </c>
      <c r="N5220" s="17">
        <f>[1]!s_val_ev(A5220,"",100000000)</f>
        <v>26.796754660000001</v>
      </c>
      <c r="O5220" s="17">
        <f>[1]!share_freesharesmv(A5220,"",100000000)</f>
        <v>21.570998022400001</v>
      </c>
      <c r="P5220" s="17">
        <f ca="1">[1]!s_dq_amount_btin(A5220,TODAY()-1,100000000)</f>
        <v>1.2052685299999999</v>
      </c>
      <c r="Q5220" s="17">
        <f ca="1">[1]!s_dq_turn(A5220,TODAY()-1)</f>
        <v>4.6434506865103371</v>
      </c>
      <c r="R5220" s="2">
        <f>[1]!s_pq_amount(A5220,"20260101","",100000000)</f>
        <v>440.31716103999997</v>
      </c>
      <c r="S5220" s="2">
        <f>[1]!s_pq_avgamount(A5220,"20260101","",100000000)</f>
        <v>4.0396069820183484</v>
      </c>
      <c r="T5220" s="17">
        <f>[1]!s_ipo_dilutedpe(A5220)</f>
        <v>38.31</v>
      </c>
      <c r="U5220" s="12">
        <f>[1]!s_ipo_collection_total(A5220,100000000)</f>
        <v>3.68</v>
      </c>
      <c r="V5220" s="18">
        <f>[1]!s_val_pe_ttm(A5220,"")</f>
        <v>-633.4031982421875</v>
      </c>
    </row>
    <row r="5221" spans="1:22" x14ac:dyDescent="0.3">
      <c r="A5221" s="12" t="s">
        <v>10500</v>
      </c>
      <c r="B5221" s="12" t="s">
        <v>10501</v>
      </c>
      <c r="C5221" s="16" t="str">
        <f>[1]!s_info_mkt(A5221)</f>
        <v>主板</v>
      </c>
      <c r="D5221" s="16" t="str">
        <f>[1]!s_ipo_listeddate(A5221)</f>
        <v>2017-04-10</v>
      </c>
      <c r="E5221" s="16" t="str">
        <f>[1]!s_info_industry_csrc2023(A5221,"",3)</f>
        <v>计算机、通信和其他电子设备制造业</v>
      </c>
      <c r="F5221" s="16">
        <f>[1]!s_is(A5221,83,"FY","YTD","20251231",1,"",100000000)</f>
        <v>89.377770017800003</v>
      </c>
      <c r="G5221" s="16">
        <f>[1]!s_is(A5221,83,"FY","YTD","20241231",1,"",100000000)</f>
        <v>76.730511375399999</v>
      </c>
      <c r="H5221" s="16">
        <f>[1]!s_is(A5221,61,"FY","YTD","20251231",1,"",100000000)</f>
        <v>-1.7253009734</v>
      </c>
      <c r="I5221" s="16">
        <f>[1]!s_is(A5221,61,"FY","YTD","20241231",1,"",100000000)</f>
        <v>-6.3566813654999992</v>
      </c>
      <c r="J5221" s="16">
        <f>[1]!s_fa_roe(A5221,"20251231")</f>
        <v>-5.8404999999999996</v>
      </c>
      <c r="K5221" s="16">
        <f>[1]!s_stmnote_rdexp(A5221,"20251231",1,10000)</f>
        <v>46092.070516</v>
      </c>
      <c r="L5221" s="16">
        <f>[1]!s_margin_tradingbalance(A5221,"",10000)</f>
        <v>48502.836199999998</v>
      </c>
      <c r="M5221" s="16">
        <f>[1]!s_margin_seclendingbalance(A5221,"",10000)</f>
        <v>24.276</v>
      </c>
      <c r="N5221" s="17">
        <f>[1]!s_val_ev(A5221,"",100000000)</f>
        <v>169.02989346800001</v>
      </c>
      <c r="O5221" s="17">
        <f>[1]!share_freesharesmv(A5221,"",100000000)</f>
        <v>77.758326842000002</v>
      </c>
      <c r="P5221" s="17">
        <f ca="1">[1]!s_dq_amount_btin(A5221,TODAY()-1,100000000)</f>
        <v>11.747979920000001</v>
      </c>
      <c r="Q5221" s="17">
        <f ca="1">[1]!s_dq_turn(A5221,TODAY()-1)</f>
        <v>8.5686594397905171</v>
      </c>
      <c r="R5221" s="2">
        <f>[1]!s_pq_amount(A5221,"20260101","",100000000)</f>
        <v>984.79265129999999</v>
      </c>
      <c r="S5221" s="2">
        <f>[1]!s_pq_avgamount(A5221,"20260101","",100000000)</f>
        <v>9.0347949660550455</v>
      </c>
      <c r="T5221" s="17">
        <f>[1]!s_ipo_dilutedpe(A5221)</f>
        <v>22.99</v>
      </c>
      <c r="U5221" s="12">
        <f>[1]!s_ipo_collection_total(A5221,100000000)</f>
        <v>4.9504000000000001</v>
      </c>
      <c r="V5221" s="18">
        <f>[1]!s_val_pe_ttm(A5221,"")</f>
        <v>272.92205810546875</v>
      </c>
    </row>
    <row r="5222" spans="1:22" x14ac:dyDescent="0.3">
      <c r="A5222" s="12" t="s">
        <v>10502</v>
      </c>
      <c r="B5222" s="12" t="s">
        <v>10503</v>
      </c>
      <c r="C5222" s="16" t="str">
        <f>[1]!s_info_mkt(A5222)</f>
        <v>主板</v>
      </c>
      <c r="D5222" s="16" t="str">
        <f>[1]!s_ipo_listeddate(A5222)</f>
        <v>2009-11-03</v>
      </c>
      <c r="E5222" s="16" t="str">
        <f>[1]!s_info_industry_csrc2023(A5222,"",3)</f>
        <v>造纸和纸制品业</v>
      </c>
      <c r="F5222" s="16">
        <f>[1]!s_is(A5222,83,"FY","YTD","20251231",1,"",100000000)</f>
        <v>39.704851914099997</v>
      </c>
      <c r="G5222" s="16">
        <f>[1]!s_is(A5222,83,"FY","YTD","20241231",1,"",100000000)</f>
        <v>40.072125622800002</v>
      </c>
      <c r="H5222" s="16">
        <f>[1]!s_is(A5222,61,"FY","YTD","20251231",1,"",100000000)</f>
        <v>2.6093819629000001</v>
      </c>
      <c r="I5222" s="16">
        <f>[1]!s_is(A5222,61,"FY","YTD","20241231",1,"",100000000)</f>
        <v>2.8160431556000001</v>
      </c>
      <c r="J5222" s="16">
        <f>[1]!s_fa_roe(A5222,"20251231")</f>
        <v>5.8311999999999999</v>
      </c>
      <c r="K5222" s="16">
        <f>[1]!s_stmnote_rdexp(A5222,"20251231",1,10000)</f>
        <v>12618.650998000001</v>
      </c>
      <c r="L5222" s="16">
        <f>[1]!s_margin_tradingbalance(A5222,"",10000)</f>
        <v>20079.7788</v>
      </c>
      <c r="M5222" s="16">
        <f>[1]!s_margin_seclendingbalance(A5222,"",10000)</f>
        <v>43.010899999999999</v>
      </c>
      <c r="N5222" s="17">
        <f>[1]!s_val_ev(A5222,"",100000000)</f>
        <v>55.893314502499997</v>
      </c>
      <c r="O5222" s="17">
        <f>[1]!share_freesharesmv(A5222,"",100000000)</f>
        <v>29.648352129999996</v>
      </c>
      <c r="P5222" s="17">
        <f ca="1">[1]!s_dq_amount_btin(A5222,TODAY()-1,100000000)</f>
        <v>2.9886107599999998</v>
      </c>
      <c r="Q5222" s="17">
        <f ca="1">[1]!s_dq_turn(A5222,TODAY()-1)</f>
        <v>8.1613520534615258</v>
      </c>
      <c r="R5222" s="2">
        <f>[1]!s_pq_amount(A5222,"20260101","",100000000)</f>
        <v>96.269097689999995</v>
      </c>
      <c r="S5222" s="2">
        <f>[1]!s_pq_avgamount(A5222,"20260101","",100000000)</f>
        <v>0.8832027311009174</v>
      </c>
      <c r="T5222" s="17">
        <f>[1]!s_ipo_dilutedpe(A5222)</f>
        <v>45.29</v>
      </c>
      <c r="U5222" s="12">
        <f>[1]!s_ipo_collection_total(A5222,100000000)</f>
        <v>11.412000000000001</v>
      </c>
      <c r="V5222" s="18">
        <f>[1]!s_val_pe_ttm(A5222,"")</f>
        <v>23.101884841918945</v>
      </c>
    </row>
    <row r="5223" spans="1:22" x14ac:dyDescent="0.3">
      <c r="A5223" s="12" t="s">
        <v>10504</v>
      </c>
      <c r="B5223" s="12" t="s">
        <v>10505</v>
      </c>
      <c r="C5223" s="16" t="str">
        <f>[1]!s_info_mkt(A5223)</f>
        <v>主板</v>
      </c>
      <c r="D5223" s="16" t="str">
        <f>[1]!s_ipo_listeddate(A5223)</f>
        <v>1998-09-15</v>
      </c>
      <c r="E5223" s="16" t="str">
        <f>[1]!s_info_industry_csrc2023(A5223,"",3)</f>
        <v>电力、热力生产和供应业</v>
      </c>
      <c r="F5223" s="16">
        <f>[1]!s_is(A5223,83,"FY","YTD","20251231",1,"",100000000)</f>
        <v>13.095131068800001</v>
      </c>
      <c r="G5223" s="16">
        <f>[1]!s_is(A5223,83,"FY","YTD","20241231",1,"",100000000)</f>
        <v>12.656494276199998</v>
      </c>
      <c r="H5223" s="16">
        <f>[1]!s_is(A5223,61,"FY","YTD","20251231",1,"",100000000)</f>
        <v>0.44464853939999999</v>
      </c>
      <c r="I5223" s="16">
        <f>[1]!s_is(A5223,61,"FY","YTD","20241231",1,"",100000000)</f>
        <v>0.86913518940000001</v>
      </c>
      <c r="J5223" s="16">
        <f>[1]!s_fa_roe(A5223,"20251231")</f>
        <v>1.0424</v>
      </c>
      <c r="K5223" s="16">
        <f>[1]!s_stmnote_rdexp(A5223,"20251231",1,10000)</f>
        <v>0</v>
      </c>
      <c r="L5223" s="16">
        <f>[1]!s_margin_tradingbalance(A5223,"",10000)</f>
        <v>0</v>
      </c>
      <c r="M5223" s="16">
        <f>[1]!s_margin_seclendingbalance(A5223,"",10000)</f>
        <v>0</v>
      </c>
      <c r="N5223" s="17">
        <f>[1]!s_val_ev(A5223,"",100000000)</f>
        <v>48.376212479199999</v>
      </c>
      <c r="O5223" s="17">
        <f>[1]!share_freesharesmv(A5223,"",100000000)</f>
        <v>25.1665809737</v>
      </c>
      <c r="P5223" s="17">
        <f ca="1">[1]!s_dq_amount_btin(A5223,TODAY()-1,100000000)</f>
        <v>1.8556164799999999</v>
      </c>
      <c r="Q5223" s="17">
        <f ca="1">[1]!s_dq_turn(A5223,TODAY()-1)</f>
        <v>5.5529610812979424</v>
      </c>
      <c r="R5223" s="2">
        <f>[1]!s_pq_amount(A5223,"20260101","",100000000)</f>
        <v>419.41796907000003</v>
      </c>
      <c r="S5223" s="2">
        <f>[1]!s_pq_avgamount(A5223,"20260101","",100000000)</f>
        <v>3.8478712758715594</v>
      </c>
      <c r="T5223" s="17">
        <f>[1]!s_ipo_dilutedpe(A5223)</f>
        <v>0</v>
      </c>
      <c r="U5223" s="12">
        <f>[1]!s_ipo_collection_total(A5223,100000000)</f>
        <v>2.9220000000000002</v>
      </c>
      <c r="V5223" s="18">
        <f>[1]!s_val_pe_ttm(A5223,"")</f>
        <v>176.72171020507813</v>
      </c>
    </row>
    <row r="5224" spans="1:22" x14ac:dyDescent="0.3">
      <c r="A5224" s="12" t="s">
        <v>10506</v>
      </c>
      <c r="B5224" s="12" t="s">
        <v>10507</v>
      </c>
      <c r="C5224" s="16" t="str">
        <f>[1]!s_info_mkt(A5224)</f>
        <v>主板</v>
      </c>
      <c r="D5224" s="16" t="str">
        <f>[1]!s_ipo_listeddate(A5224)</f>
        <v>2010-06-10</v>
      </c>
      <c r="E5224" s="16" t="str">
        <f>[1]!s_info_industry_csrc2023(A5224,"",3)</f>
        <v>土木工程建筑业</v>
      </c>
      <c r="F5224" s="16">
        <f>[1]!s_is(A5224,83,"FY","YTD","20251231",1,"",100000000)</f>
        <v>20.176545133899999</v>
      </c>
      <c r="G5224" s="16">
        <f>[1]!s_is(A5224,83,"FY","YTD","20241231",1,"",100000000)</f>
        <v>30.645240940000001</v>
      </c>
      <c r="H5224" s="16">
        <f>[1]!s_is(A5224,61,"FY","YTD","20251231",1,"",100000000)</f>
        <v>-11.905615084500001</v>
      </c>
      <c r="I5224" s="16">
        <f>[1]!s_is(A5224,61,"FY","YTD","20241231",1,"",100000000)</f>
        <v>-15.7884141748</v>
      </c>
      <c r="J5224" s="16">
        <f>[1]!s_fa_roe(A5224,"20251231")</f>
        <v>-114.51430000000001</v>
      </c>
      <c r="K5224" s="16">
        <f>[1]!s_stmnote_rdexp(A5224,"20251231",1,10000)</f>
        <v>12312.752386</v>
      </c>
      <c r="L5224" s="16">
        <f>[1]!s_margin_tradingbalance(A5224,"",10000)</f>
        <v>19556.358100000001</v>
      </c>
      <c r="M5224" s="16">
        <f>[1]!s_margin_seclendingbalance(A5224,"",10000)</f>
        <v>0</v>
      </c>
      <c r="N5224" s="17">
        <f>[1]!s_val_ev(A5224,"",100000000)</f>
        <v>25.594147662999998</v>
      </c>
      <c r="O5224" s="17">
        <f>[1]!share_freesharesmv(A5224,"",100000000)</f>
        <v>15.411169545999998</v>
      </c>
      <c r="P5224" s="17">
        <f ca="1">[1]!s_dq_amount_btin(A5224,TODAY()-1,100000000)</f>
        <v>0.34023123999999999</v>
      </c>
      <c r="Q5224" s="17">
        <f ca="1">[1]!s_dq_turn(A5224,TODAY()-1)</f>
        <v>1.3149682280161969</v>
      </c>
      <c r="R5224" s="2">
        <f>[1]!s_pq_amount(A5224,"20260101","",100000000)</f>
        <v>135.11073533000001</v>
      </c>
      <c r="S5224" s="2">
        <f>[1]!s_pq_avgamount(A5224,"20260101","",100000000)</f>
        <v>1.2510253271296297</v>
      </c>
      <c r="T5224" s="17">
        <f>[1]!s_ipo_dilutedpe(A5224)</f>
        <v>72.930000000000007</v>
      </c>
      <c r="U5224" s="12">
        <f>[1]!s_ipo_collection_total(A5224,100000000)</f>
        <v>13.5</v>
      </c>
      <c r="V5224" s="18">
        <f>[1]!s_val_pe_ttm(A5224,"")</f>
        <v>-2.2149496078491211</v>
      </c>
    </row>
    <row r="5225" spans="1:22" x14ac:dyDescent="0.3">
      <c r="A5225" s="12" t="s">
        <v>10508</v>
      </c>
      <c r="B5225" s="12" t="s">
        <v>10509</v>
      </c>
      <c r="C5225" s="16" t="str">
        <f>[1]!s_info_mkt(A5225)</f>
        <v>创业板</v>
      </c>
      <c r="D5225" s="16" t="str">
        <f>[1]!s_ipo_listeddate(A5225)</f>
        <v>2011-07-29</v>
      </c>
      <c r="E5225" s="16" t="str">
        <f>[1]!s_info_industry_csrc2023(A5225,"",3)</f>
        <v>电气机械和器材制造业</v>
      </c>
      <c r="F5225" s="16">
        <f>[1]!s_is(A5225,83,"FY","YTD","20251231",1,"",100000000)</f>
        <v>9.3315048342000004</v>
      </c>
      <c r="G5225" s="16">
        <f>[1]!s_is(A5225,83,"FY","YTD","20241231",1,"",100000000)</f>
        <v>6.8879151489999995</v>
      </c>
      <c r="H5225" s="16">
        <f>[1]!s_is(A5225,61,"FY","YTD","20251231",1,"",100000000)</f>
        <v>0.74803222530000002</v>
      </c>
      <c r="I5225" s="16">
        <f>[1]!s_is(A5225,61,"FY","YTD","20241231",1,"",100000000)</f>
        <v>0.46854048649999996</v>
      </c>
      <c r="J5225" s="16">
        <f>[1]!s_fa_roe(A5225,"20251231")</f>
        <v>6.7884000000000002</v>
      </c>
      <c r="K5225" s="16">
        <f>[1]!s_stmnote_rdexp(A5225,"20251231",1,10000)</f>
        <v>1227.280919</v>
      </c>
      <c r="L5225" s="16">
        <f>[1]!s_margin_tradingbalance(A5225,"",10000)</f>
        <v>0</v>
      </c>
      <c r="M5225" s="16">
        <f>[1]!s_margin_seclendingbalance(A5225,"",10000)</f>
        <v>0</v>
      </c>
      <c r="N5225" s="17">
        <f>[1]!s_val_ev(A5225,"",100000000)</f>
        <v>30.955552050500003</v>
      </c>
      <c r="O5225" s="17">
        <f>[1]!share_freesharesmv(A5225,"",100000000)</f>
        <v>26.415158423499999</v>
      </c>
      <c r="P5225" s="17">
        <f ca="1">[1]!s_dq_amount_btin(A5225,TODAY()-1,100000000)</f>
        <v>0.76660149</v>
      </c>
      <c r="Q5225" s="17">
        <f ca="1">[1]!s_dq_turn(A5225,TODAY()-1)</f>
        <v>2.4423417044993232</v>
      </c>
      <c r="R5225" s="2">
        <f>[1]!s_pq_amount(A5225,"20260101","",100000000)</f>
        <v>114.38856887999999</v>
      </c>
      <c r="S5225" s="2">
        <f>[1]!s_pq_avgamount(A5225,"20260101","",100000000)</f>
        <v>1.0494364117431192</v>
      </c>
      <c r="T5225" s="17">
        <f>[1]!s_ipo_dilutedpe(A5225)</f>
        <v>29.63</v>
      </c>
      <c r="U5225" s="12">
        <f>[1]!s_ipo_collection_total(A5225,100000000)</f>
        <v>3.28</v>
      </c>
      <c r="V5225" s="18">
        <f>[1]!s_val_pe_ttm(A5225,"")</f>
        <v>45.823230743408203</v>
      </c>
    </row>
    <row r="5226" spans="1:22" x14ac:dyDescent="0.3">
      <c r="A5226" s="12" t="s">
        <v>10510</v>
      </c>
      <c r="B5226" s="12" t="s">
        <v>10511</v>
      </c>
      <c r="C5226" s="16" t="str">
        <f>[1]!s_info_mkt(A5226)</f>
        <v>主板</v>
      </c>
      <c r="D5226" s="16" t="str">
        <f>[1]!s_ipo_listeddate(A5226)</f>
        <v>1992-08-05</v>
      </c>
      <c r="E5226" s="16" t="str">
        <f>[1]!s_info_industry_csrc2023(A5226,"",3)</f>
        <v>化学原料和化学制品制造业</v>
      </c>
      <c r="F5226" s="16">
        <f>[1]!s_is(A5226,83,"FY","YTD","20251231",1,"",100000000)</f>
        <v>10.4454227458</v>
      </c>
      <c r="G5226" s="16">
        <f>[1]!s_is(A5226,83,"FY","YTD","20241231",1,"",100000000)</f>
        <v>10.9967449927</v>
      </c>
      <c r="H5226" s="16">
        <f>[1]!s_is(A5226,61,"FY","YTD","20251231",1,"",100000000)</f>
        <v>0.50710003020000005</v>
      </c>
      <c r="I5226" s="16">
        <f>[1]!s_is(A5226,61,"FY","YTD","20241231",1,"",100000000)</f>
        <v>-0.1408385345</v>
      </c>
      <c r="J5226" s="16">
        <f>[1]!s_fa_roe(A5226,"20251231")</f>
        <v>54.4071</v>
      </c>
      <c r="K5226" s="16">
        <f>[1]!s_stmnote_rdexp(A5226,"20251231",1,10000)</f>
        <v>4550.4092369999998</v>
      </c>
      <c r="L5226" s="16">
        <f>[1]!s_margin_tradingbalance(A5226,"",10000)</f>
        <v>13831.668299999999</v>
      </c>
      <c r="M5226" s="16">
        <f>[1]!s_margin_seclendingbalance(A5226,"",10000)</f>
        <v>21.452400000000001</v>
      </c>
      <c r="N5226" s="17">
        <f>[1]!s_val_ev(A5226,"",100000000)</f>
        <v>55.7094946032</v>
      </c>
      <c r="O5226" s="17">
        <f>[1]!share_freesharesmv(A5226,"",100000000)</f>
        <v>31.769850714</v>
      </c>
      <c r="P5226" s="17">
        <f ca="1">[1]!s_dq_amount_btin(A5226,TODAY()-1,100000000)</f>
        <v>1.49433153</v>
      </c>
      <c r="Q5226" s="17">
        <f ca="1">[1]!s_dq_turn(A5226,TODAY()-1)</f>
        <v>2.9465613264847983</v>
      </c>
      <c r="R5226" s="2">
        <f>[1]!s_pq_amount(A5226,"20260101","",100000000)</f>
        <v>476.41747708000003</v>
      </c>
      <c r="S5226" s="2">
        <f>[1]!s_pq_avgamount(A5226,"20260101","",100000000)</f>
        <v>4.3708025420183487</v>
      </c>
      <c r="T5226" s="17">
        <f>[1]!s_ipo_dilutedpe(A5226)</f>
        <v>0</v>
      </c>
      <c r="U5226" s="12">
        <f>[1]!s_ipo_collection_total(A5226,100000000)</f>
        <v>0.56999999999999995</v>
      </c>
      <c r="V5226" s="18">
        <f>[1]!s_val_pe_ttm(A5226,"")</f>
        <v>136.79377746582031</v>
      </c>
    </row>
    <row r="5227" spans="1:22" x14ac:dyDescent="0.3">
      <c r="A5227" s="12" t="s">
        <v>10512</v>
      </c>
      <c r="B5227" s="12" t="s">
        <v>10513</v>
      </c>
      <c r="C5227" s="16" t="str">
        <f>[1]!s_info_mkt(A5227)</f>
        <v>主板</v>
      </c>
      <c r="D5227" s="16" t="str">
        <f>[1]!s_ipo_listeddate(A5227)</f>
        <v>2008-07-08</v>
      </c>
      <c r="E5227" s="16" t="str">
        <f>[1]!s_info_industry_csrc2023(A5227,"",3)</f>
        <v>化学原料和化学制品制造业</v>
      </c>
      <c r="F5227" s="16">
        <f>[1]!s_is(A5227,83,"FY","YTD","20251231",1,"",100000000)</f>
        <v>90.077541055799998</v>
      </c>
      <c r="G5227" s="16">
        <f>[1]!s_is(A5227,83,"FY","YTD","20241231",1,"",100000000)</f>
        <v>73.108816830899997</v>
      </c>
      <c r="H5227" s="16">
        <f>[1]!s_is(A5227,61,"FY","YTD","20251231",1,"",100000000)</f>
        <v>4.7876714451</v>
      </c>
      <c r="I5227" s="16">
        <f>[1]!s_is(A5227,61,"FY","YTD","20241231",1,"",100000000)</f>
        <v>2.1533680461000002</v>
      </c>
      <c r="J5227" s="16">
        <f>[1]!s_fa_roe(A5227,"20251231")</f>
        <v>6.1321000000000003</v>
      </c>
      <c r="K5227" s="16">
        <f>[1]!s_stmnote_rdexp(A5227,"20251231",1,10000)</f>
        <v>39229.686854</v>
      </c>
      <c r="L5227" s="16">
        <f>[1]!s_margin_tradingbalance(A5227,"",10000)</f>
        <v>35697.856200000002</v>
      </c>
      <c r="M5227" s="16">
        <f>[1]!s_margin_seclendingbalance(A5227,"",10000)</f>
        <v>409.84440000000001</v>
      </c>
      <c r="N5227" s="17">
        <f>[1]!s_val_ev(A5227,"",100000000)</f>
        <v>103.5765773032</v>
      </c>
      <c r="O5227" s="17">
        <f>[1]!share_freesharesmv(A5227,"",100000000)</f>
        <v>61.198099818800003</v>
      </c>
      <c r="P5227" s="17">
        <f ca="1">[1]!s_dq_amount_btin(A5227,TODAY()-1,100000000)</f>
        <v>4.3639042000000003</v>
      </c>
      <c r="Q5227" s="17">
        <f ca="1">[1]!s_dq_turn(A5227,TODAY()-1)</f>
        <v>4.17452528644254</v>
      </c>
      <c r="R5227" s="2">
        <f>[1]!s_pq_amount(A5227,"20260101","",100000000)</f>
        <v>378.60681575000001</v>
      </c>
      <c r="S5227" s="2">
        <f>[1]!s_pq_avgamount(A5227,"20260101","",100000000)</f>
        <v>3.473457025229358</v>
      </c>
      <c r="T5227" s="17">
        <f>[1]!s_ipo_dilutedpe(A5227)</f>
        <v>21.13</v>
      </c>
      <c r="U5227" s="12">
        <f>[1]!s_ipo_collection_total(A5227,100000000)</f>
        <v>5.4603999999999999</v>
      </c>
      <c r="V5227" s="18">
        <f>[1]!s_val_pe_ttm(A5227,"")</f>
        <v>23.498264312744141</v>
      </c>
    </row>
    <row r="5228" spans="1:22" x14ac:dyDescent="0.3">
      <c r="A5228" s="12" t="s">
        <v>10514</v>
      </c>
      <c r="B5228" s="12" t="s">
        <v>10515</v>
      </c>
      <c r="C5228" s="16" t="str">
        <f>[1]!s_info_mkt(A5228)</f>
        <v>创业板</v>
      </c>
      <c r="D5228" s="16" t="str">
        <f>[1]!s_ipo_listeddate(A5228)</f>
        <v>2011-08-19</v>
      </c>
      <c r="E5228" s="16" t="str">
        <f>[1]!s_info_industry_csrc2023(A5228,"",3)</f>
        <v>计算机、通信和其他电子设备制造业</v>
      </c>
      <c r="F5228" s="16">
        <f>[1]!s_is(A5228,83,"FY","YTD","20251231",1,"",100000000)</f>
        <v>15.316370230499999</v>
      </c>
      <c r="G5228" s="16">
        <f>[1]!s_is(A5228,83,"FY","YTD","20241231",1,"",100000000)</f>
        <v>12.016411574899999</v>
      </c>
      <c r="H5228" s="16">
        <f>[1]!s_is(A5228,61,"FY","YTD","20251231",1,"",100000000)</f>
        <v>-0.3162452764</v>
      </c>
      <c r="I5228" s="16">
        <f>[1]!s_is(A5228,61,"FY","YTD","20241231",1,"",100000000)</f>
        <v>-6.1889027234</v>
      </c>
      <c r="J5228" s="16">
        <f>[1]!s_fa_roe(A5228,"20251231")</f>
        <v>-3.8273999999999999</v>
      </c>
      <c r="K5228" s="16">
        <f>[1]!s_stmnote_rdexp(A5228,"20251231",1,10000)</f>
        <v>5897.008957</v>
      </c>
      <c r="L5228" s="16">
        <f>[1]!s_margin_tradingbalance(A5228,"",10000)</f>
        <v>0</v>
      </c>
      <c r="M5228" s="16">
        <f>[1]!s_margin_seclendingbalance(A5228,"",10000)</f>
        <v>0</v>
      </c>
      <c r="N5228" s="17">
        <f>[1]!s_val_ev(A5228,"",100000000)</f>
        <v>64.195532823800008</v>
      </c>
      <c r="O5228" s="17">
        <f>[1]!share_freesharesmv(A5228,"",100000000)</f>
        <v>34.386042802799999</v>
      </c>
      <c r="P5228" s="17">
        <f ca="1">[1]!s_dq_amount_btin(A5228,TODAY()-1,100000000)</f>
        <v>1.08321779</v>
      </c>
      <c r="Q5228" s="17">
        <f ca="1">[1]!s_dq_turn(A5228,TODAY()-1)</f>
        <v>1.6838090116398337</v>
      </c>
      <c r="R5228" s="2">
        <f>[1]!s_pq_amount(A5228,"20260101","",100000000)</f>
        <v>120.53521911999999</v>
      </c>
      <c r="S5228" s="2">
        <f>[1]!s_pq_avgamount(A5228,"20260101","",100000000)</f>
        <v>1.1058276983486237</v>
      </c>
      <c r="T5228" s="17">
        <f>[1]!s_ipo_dilutedpe(A5228)</f>
        <v>39.619999999999997</v>
      </c>
      <c r="U5228" s="12">
        <f>[1]!s_ipo_collection_total(A5228,100000000)</f>
        <v>5.25</v>
      </c>
      <c r="V5228" s="18">
        <f>[1]!s_val_pe_ttm(A5228,"")</f>
        <v>-149.80142211914063</v>
      </c>
    </row>
    <row r="5229" spans="1:22" x14ac:dyDescent="0.3">
      <c r="A5229" s="12" t="s">
        <v>10516</v>
      </c>
      <c r="B5229" s="12" t="s">
        <v>10517</v>
      </c>
      <c r="C5229" s="16" t="str">
        <f>[1]!s_info_mkt(A5229)</f>
        <v>主板</v>
      </c>
      <c r="D5229" s="16" t="str">
        <f>[1]!s_ipo_listeddate(A5229)</f>
        <v>1998-12-17</v>
      </c>
      <c r="E5229" s="16" t="str">
        <f>[1]!s_info_industry_csrc2023(A5229,"",3)</f>
        <v>煤炭开采和洗选业</v>
      </c>
      <c r="F5229" s="16">
        <f>[1]!s_is(A5229,83,"FY","YTD","20251231",1,"",100000000)</f>
        <v>81.4154042511</v>
      </c>
      <c r="G5229" s="16">
        <f>[1]!s_is(A5229,83,"FY","YTD","20241231",1,"",100000000)</f>
        <v>116.96667204120001</v>
      </c>
      <c r="H5229" s="16">
        <f>[1]!s_is(A5229,61,"FY","YTD","20251231",1,"",100000000)</f>
        <v>-5.3992473276999995</v>
      </c>
      <c r="I5229" s="16">
        <f>[1]!s_is(A5229,61,"FY","YTD","20241231",1,"",100000000)</f>
        <v>7.1768015676000001</v>
      </c>
      <c r="J5229" s="16">
        <f>[1]!s_fa_roe(A5229,"20251231")</f>
        <v>-3.4727999999999999</v>
      </c>
      <c r="K5229" s="16">
        <f>[1]!s_stmnote_rdexp(A5229,"20251231",1,10000)</f>
        <v>247.378265</v>
      </c>
      <c r="L5229" s="16">
        <f>[1]!s_margin_tradingbalance(A5229,"",10000)</f>
        <v>35148.336600000002</v>
      </c>
      <c r="M5229" s="16">
        <f>[1]!s_margin_seclendingbalance(A5229,"",10000)</f>
        <v>262.81200000000001</v>
      </c>
      <c r="N5229" s="17">
        <f>[1]!s_val_ev(A5229,"",100000000)</f>
        <v>89.131021270499986</v>
      </c>
      <c r="O5229" s="17">
        <f>[1]!share_freesharesmv(A5229,"",100000000)</f>
        <v>48.599530270500004</v>
      </c>
      <c r="P5229" s="17">
        <f ca="1">[1]!s_dq_amount_btin(A5229,TODAY()-1,100000000)</f>
        <v>3.0620809599999999</v>
      </c>
      <c r="Q5229" s="17">
        <f ca="1">[1]!s_dq_turn(A5229,TODAY()-1)</f>
        <v>3.3942503113686451</v>
      </c>
      <c r="R5229" s="2">
        <f>[1]!s_pq_amount(A5229,"20260101","",100000000)</f>
        <v>311.62230167000001</v>
      </c>
      <c r="S5229" s="2">
        <f>[1]!s_pq_avgamount(A5229,"20260101","",100000000)</f>
        <v>2.8589201988073398</v>
      </c>
      <c r="T5229" s="17">
        <f>[1]!s_ipo_dilutedpe(A5229)</f>
        <v>0</v>
      </c>
      <c r="U5229" s="12">
        <f>[1]!s_ipo_collection_total(A5229,100000000)</f>
        <v>3.2959999999999998</v>
      </c>
      <c r="V5229" s="18">
        <f>[1]!s_val_pe_ttm(A5229,"")</f>
        <v>-14.836447715759277</v>
      </c>
    </row>
    <row r="5230" spans="1:22" x14ac:dyDescent="0.3">
      <c r="A5230" s="12" t="s">
        <v>10518</v>
      </c>
      <c r="B5230" s="12" t="s">
        <v>10519</v>
      </c>
      <c r="C5230" s="16" t="str">
        <f>[1]!s_info_mkt(A5230)</f>
        <v>科创板</v>
      </c>
      <c r="D5230" s="16" t="str">
        <f>[1]!s_ipo_listeddate(A5230)</f>
        <v>2022-08-23</v>
      </c>
      <c r="E5230" s="16" t="str">
        <f>[1]!s_info_industry_csrc2023(A5230,"",3)</f>
        <v>计算机、通信和其他电子设备制造业</v>
      </c>
      <c r="F5230" s="16">
        <f>[1]!s_is(A5230,83,"FY","YTD","20251231",1,"",100000000)</f>
        <v>5.6203895804999995</v>
      </c>
      <c r="G5230" s="16">
        <f>[1]!s_is(A5230,83,"FY","YTD","20241231",1,"",100000000)</f>
        <v>5.2624541177999999</v>
      </c>
      <c r="H5230" s="16">
        <f>[1]!s_is(A5230,61,"FY","YTD","20251231",1,"",100000000)</f>
        <v>-0.65977402750000003</v>
      </c>
      <c r="I5230" s="16">
        <f>[1]!s_is(A5230,61,"FY","YTD","20241231",1,"",100000000)</f>
        <v>-0.47068216590000006</v>
      </c>
      <c r="J5230" s="16">
        <f>[1]!s_fa_roe(A5230,"20251231")</f>
        <v>-2.4965999999999999</v>
      </c>
      <c r="K5230" s="16">
        <f>[1]!s_stmnote_rdexp(A5230,"20251231",1,10000)</f>
        <v>23643.557325999998</v>
      </c>
      <c r="L5230" s="16">
        <f>[1]!s_margin_tradingbalance(A5230,"",10000)</f>
        <v>69714.6973</v>
      </c>
      <c r="M5230" s="16">
        <f>[1]!s_margin_seclendingbalance(A5230,"",10000)</f>
        <v>44.1648</v>
      </c>
      <c r="N5230" s="17">
        <f>[1]!s_val_ev(A5230,"",100000000)</f>
        <v>118.8</v>
      </c>
      <c r="O5230" s="17">
        <f>[1]!share_freesharesmv(A5230,"",100000000)</f>
        <v>95.591043839999998</v>
      </c>
      <c r="P5230" s="17">
        <f ca="1">[1]!s_dq_amount_btin(A5230,TODAY()-1,100000000)</f>
        <v>8.5916947599999993</v>
      </c>
      <c r="Q5230" s="17">
        <f ca="1">[1]!s_dq_turn(A5230,TODAY()-1)</f>
        <v>7.1045959595959598</v>
      </c>
      <c r="R5230" s="2">
        <f>[1]!s_pq_amount(A5230,"20260101","",100000000)</f>
        <v>371.62859887000002</v>
      </c>
      <c r="S5230" s="2">
        <f>[1]!s_pq_avgamount(A5230,"20260101","",100000000)</f>
        <v>3.409436686880734</v>
      </c>
      <c r="T5230" s="17">
        <f>[1]!s_ipo_dilutedpe(A5230)</f>
        <v>67.099999999999994</v>
      </c>
      <c r="U5230" s="12">
        <f>[1]!s_ipo_collection_total(A5230,100000000)</f>
        <v>26.279240000000001</v>
      </c>
      <c r="V5230" s="18">
        <f>[1]!s_val_pe_ttm(A5230,"")</f>
        <v>-115.31179809570313</v>
      </c>
    </row>
    <row r="5231" spans="1:22" x14ac:dyDescent="0.3">
      <c r="A5231" s="12" t="s">
        <v>10520</v>
      </c>
      <c r="B5231" s="12" t="s">
        <v>10521</v>
      </c>
      <c r="C5231" s="16" t="str">
        <f>[1]!s_info_mkt(A5231)</f>
        <v>主板</v>
      </c>
      <c r="D5231" s="16" t="str">
        <f>[1]!s_ipo_listeddate(A5231)</f>
        <v>2004-05-24</v>
      </c>
      <c r="E5231" s="16" t="str">
        <f>[1]!s_info_industry_csrc2023(A5231,"",3)</f>
        <v>土木工程建筑业</v>
      </c>
      <c r="F5231" s="16">
        <f>[1]!s_is(A5231,83,"FY","YTD","20251231",1,"",100000000)</f>
        <v>44.313030305299996</v>
      </c>
      <c r="G5231" s="16">
        <f>[1]!s_is(A5231,83,"FY","YTD","20241231",1,"",100000000)</f>
        <v>91.187951792299998</v>
      </c>
      <c r="H5231" s="16">
        <f>[1]!s_is(A5231,61,"FY","YTD","20251231",1,"",100000000)</f>
        <v>-25.855490483899999</v>
      </c>
      <c r="I5231" s="16">
        <f>[1]!s_is(A5231,61,"FY","YTD","20241231",1,"",100000000)</f>
        <v>-6.6339418499000002</v>
      </c>
      <c r="J5231" s="16">
        <f>[1]!s_fa_roe(A5231,"20251231")</f>
        <v>-30.1221</v>
      </c>
      <c r="K5231" s="16">
        <f>[1]!s_stmnote_rdexp(A5231,"20251231",1,10000)</f>
        <v>10058.260954000001</v>
      </c>
      <c r="L5231" s="16">
        <f>[1]!s_margin_tradingbalance(A5231,"",10000)</f>
        <v>24319.093799999999</v>
      </c>
      <c r="M5231" s="16">
        <f>[1]!s_margin_seclendingbalance(A5231,"",10000)</f>
        <v>23.641200000000001</v>
      </c>
      <c r="N5231" s="17">
        <f>[1]!s_val_ev(A5231,"",100000000)</f>
        <v>18.510071255499998</v>
      </c>
      <c r="O5231" s="17">
        <f>[1]!share_freesharesmv(A5231,"",100000000)</f>
        <v>12.566721381499999</v>
      </c>
      <c r="P5231" s="17">
        <f ca="1">[1]!s_dq_amount_btin(A5231,TODAY()-1,100000000)</f>
        <v>0.56502624000000001</v>
      </c>
      <c r="Q5231" s="17">
        <f ca="1">[1]!s_dq_turn(A5231,TODAY()-1)</f>
        <v>3.0116072186073386</v>
      </c>
      <c r="R5231" s="2">
        <f>[1]!s_pq_amount(A5231,"20260101","",100000000)</f>
        <v>100.25868337</v>
      </c>
      <c r="S5231" s="2">
        <f>[1]!s_pq_avgamount(A5231,"20260101","",100000000)</f>
        <v>0.92832114231481477</v>
      </c>
      <c r="T5231" s="17">
        <f>[1]!s_ipo_dilutedpe(A5231)</f>
        <v>16.420000000000002</v>
      </c>
      <c r="U5231" s="12">
        <f>[1]!s_ipo_collection_total(A5231,100000000)</f>
        <v>4.7824</v>
      </c>
      <c r="V5231" s="18">
        <f>[1]!s_val_pe_ttm(A5231,"")</f>
        <v>-0.63670837879180908</v>
      </c>
    </row>
    <row r="5232" spans="1:22" x14ac:dyDescent="0.3">
      <c r="A5232" s="12" t="s">
        <v>10522</v>
      </c>
      <c r="B5232" s="12" t="s">
        <v>10523</v>
      </c>
      <c r="C5232" s="16" t="str">
        <f>[1]!s_info_mkt(A5232)</f>
        <v>主板</v>
      </c>
      <c r="D5232" s="16" t="str">
        <f>[1]!s_ipo_listeddate(A5232)</f>
        <v>1998-10-14</v>
      </c>
      <c r="E5232" s="16" t="str">
        <f>[1]!s_info_industry_csrc2023(A5232,"",3)</f>
        <v>汽车制造业</v>
      </c>
      <c r="F5232" s="16">
        <f>[1]!s_is(A5232,83,"FY","YTD","20251231",1,"",100000000)</f>
        <v>57.176550803699996</v>
      </c>
      <c r="G5232" s="16">
        <f>[1]!s_is(A5232,83,"FY","YTD","20241231",1,"",100000000)</f>
        <v>46.181201382499999</v>
      </c>
      <c r="H5232" s="16">
        <f>[1]!s_is(A5232,61,"FY","YTD","20251231",1,"",100000000)</f>
        <v>0.12520432670000001</v>
      </c>
      <c r="I5232" s="16">
        <f>[1]!s_is(A5232,61,"FY","YTD","20241231",1,"",100000000)</f>
        <v>5.7334642699999994E-2</v>
      </c>
      <c r="J5232" s="16">
        <f>[1]!s_fa_roe(A5232,"20251231")</f>
        <v>0.49080000000000001</v>
      </c>
      <c r="K5232" s="16">
        <f>[1]!s_stmnote_rdexp(A5232,"20251231",1,10000)</f>
        <v>31433.343158</v>
      </c>
      <c r="L5232" s="16">
        <f>[1]!s_margin_tradingbalance(A5232,"",10000)</f>
        <v>0</v>
      </c>
      <c r="M5232" s="16">
        <f>[1]!s_margin_seclendingbalance(A5232,"",10000)</f>
        <v>0</v>
      </c>
      <c r="N5232" s="17">
        <f>[1]!s_val_ev(A5232,"",100000000)</f>
        <v>42.309387802700002</v>
      </c>
      <c r="O5232" s="17">
        <f>[1]!share_freesharesmv(A5232,"",100000000)</f>
        <v>20.7597027027</v>
      </c>
      <c r="P5232" s="17">
        <f ca="1">[1]!s_dq_amount_btin(A5232,TODAY()-1,100000000)</f>
        <v>1.23724141</v>
      </c>
      <c r="Q5232" s="17">
        <f ca="1">[1]!s_dq_turn(A5232,TODAY()-1)</f>
        <v>2.884303234522632</v>
      </c>
      <c r="R5232" s="2">
        <f>[1]!s_pq_amount(A5232,"20260101","",100000000)</f>
        <v>83.481158210000004</v>
      </c>
      <c r="S5232" s="2">
        <f>[1]!s_pq_avgamount(A5232,"20260101","",100000000)</f>
        <v>0.76588218541284392</v>
      </c>
      <c r="T5232" s="17">
        <f>[1]!s_ipo_dilutedpe(A5232)</f>
        <v>0</v>
      </c>
      <c r="U5232" s="12">
        <f>[1]!s_ipo_collection_total(A5232,100000000)</f>
        <v>5.74</v>
      </c>
      <c r="V5232" s="18">
        <f>[1]!s_val_pe_ttm(A5232,"")</f>
        <v>-380.72177124023438</v>
      </c>
    </row>
    <row r="5233" spans="1:22" x14ac:dyDescent="0.3">
      <c r="A5233" s="12" t="s">
        <v>597</v>
      </c>
      <c r="B5233" s="12" t="s">
        <v>598</v>
      </c>
      <c r="C5233" s="16" t="str">
        <f>[1]!s_info_mkt(A5233)</f>
        <v>北证</v>
      </c>
      <c r="D5233" s="16" t="str">
        <f>[1]!s_ipo_listeddate(A5233)</f>
        <v>2020-07-27</v>
      </c>
      <c r="E5233" s="16" t="str">
        <f>[1]!s_info_industry_csrc2023(A5233,"",3)</f>
        <v>化学原料和化学制品制造业</v>
      </c>
      <c r="F5233" s="16">
        <f>[1]!s_is(A5233,83,"FY","YTD","20251231",1,"",100000000)</f>
        <v>5.4201706424000005</v>
      </c>
      <c r="G5233" s="16">
        <f>[1]!s_is(A5233,83,"FY","YTD","20241231",1,"",100000000)</f>
        <v>5.7506860613999997</v>
      </c>
      <c r="H5233" s="16">
        <f>[1]!s_is(A5233,61,"FY","YTD","20251231",1,"",100000000)</f>
        <v>-2.10579748E-2</v>
      </c>
      <c r="I5233" s="16">
        <f>[1]!s_is(A5233,61,"FY","YTD","20241231",1,"",100000000)</f>
        <v>0.11740309369999999</v>
      </c>
      <c r="J5233" s="16">
        <f>[1]!s_fa_roe(A5233,"20251231")</f>
        <v>-0.42449999999999999</v>
      </c>
      <c r="K5233" s="16">
        <f>[1]!s_stmnote_rdexp(A5233,"20251231",1,10000)</f>
        <v>2061.2095129999998</v>
      </c>
      <c r="L5233" s="16">
        <f>[1]!s_margin_tradingbalance(A5233,"",10000)</f>
        <v>3059.0297999999998</v>
      </c>
      <c r="M5233" s="16">
        <f>[1]!s_margin_seclendingbalance(A5233,"",10000)</f>
        <v>0</v>
      </c>
      <c r="N5233" s="17">
        <f>[1]!s_val_ev(A5233,"",100000000)</f>
        <v>20.578047359999999</v>
      </c>
      <c r="O5233" s="17">
        <f>[1]!share_freesharesmv(A5233,"",100000000)</f>
        <v>13.093289773199999</v>
      </c>
      <c r="P5233" s="17">
        <f ca="1">[1]!s_dq_amount_btin(A5233,TODAY()-1,100000000)</f>
        <v>0.71871443000000002</v>
      </c>
      <c r="Q5233" s="17">
        <f ca="1">[1]!s_dq_turn(A5233,TODAY()-1)</f>
        <v>5.4179214963377875</v>
      </c>
      <c r="R5233" s="2">
        <f>[1]!s_pq_amount(A5233,"20260101","",100000000)</f>
        <v>76.597267270000003</v>
      </c>
      <c r="S5233" s="2">
        <f>[1]!s_pq_avgamount(A5233,"20260101","",100000000)</f>
        <v>0.70272722266055043</v>
      </c>
      <c r="T5233" s="17">
        <f>[1]!s_ipo_dilutedpe(A5233)</f>
        <v>25</v>
      </c>
      <c r="U5233" s="12">
        <f>[1]!s_ipo_collection_total(A5233,100000000)</f>
        <v>2.0255709999999998</v>
      </c>
      <c r="V5233" s="18">
        <f>[1]!s_val_pe_ttm(A5233,"")</f>
        <v>-262.9766845703125</v>
      </c>
    </row>
    <row r="5234" spans="1:22" x14ac:dyDescent="0.3">
      <c r="A5234" s="12" t="s">
        <v>10524</v>
      </c>
      <c r="B5234" s="12" t="s">
        <v>10525</v>
      </c>
      <c r="C5234" s="16" t="str">
        <f>[1]!s_info_mkt(A5234)</f>
        <v>主板</v>
      </c>
      <c r="D5234" s="16" t="str">
        <f>[1]!s_ipo_listeddate(A5234)</f>
        <v>2004-06-15</v>
      </c>
      <c r="E5234" s="16" t="str">
        <f>[1]!s_info_industry_csrc2023(A5234,"",3)</f>
        <v>电力、热力生产和供应业</v>
      </c>
      <c r="F5234" s="16">
        <f>[1]!s_is(A5234,83,"FY","YTD","20251231",1,"",100000000)</f>
        <v>73.772870791800003</v>
      </c>
      <c r="G5234" s="16">
        <f>[1]!s_is(A5234,83,"FY","YTD","20241231",1,"",100000000)</f>
        <v>61.738793760600004</v>
      </c>
      <c r="H5234" s="16">
        <f>[1]!s_is(A5234,61,"FY","YTD","20251231",1,"",100000000)</f>
        <v>16.885008495200001</v>
      </c>
      <c r="I5234" s="16">
        <f>[1]!s_is(A5234,61,"FY","YTD","20241231",1,"",100000000)</f>
        <v>11.264803135099999</v>
      </c>
      <c r="J5234" s="16">
        <f>[1]!s_fa_roe(A5234,"20251231")</f>
        <v>7.6795999999999998</v>
      </c>
      <c r="K5234" s="16">
        <f>[1]!s_stmnote_rdexp(A5234,"20251231",1,10000)</f>
        <v>8691.1024309999993</v>
      </c>
      <c r="L5234" s="16">
        <f>[1]!s_margin_tradingbalance(A5234,"",10000)</f>
        <v>38911.235099999998</v>
      </c>
      <c r="M5234" s="16">
        <f>[1]!s_margin_seclendingbalance(A5234,"",10000)</f>
        <v>790.38319999999999</v>
      </c>
      <c r="N5234" s="17">
        <f>[1]!s_val_ev(A5234,"",100000000)</f>
        <v>410.04754478149999</v>
      </c>
      <c r="O5234" s="17">
        <f>[1]!share_freesharesmv(A5234,"",100000000)</f>
        <v>90.386148598799991</v>
      </c>
      <c r="P5234" s="17">
        <f ca="1">[1]!s_dq_amount_btin(A5234,TODAY()-1,100000000)</f>
        <v>4.3181098000000002</v>
      </c>
      <c r="Q5234" s="17">
        <f ca="1">[1]!s_dq_turn(A5234,TODAY()-1)</f>
        <v>1.0354728376345985</v>
      </c>
      <c r="R5234" s="2">
        <f>[1]!s_pq_amount(A5234,"20260101","",100000000)</f>
        <v>543.11270664999995</v>
      </c>
      <c r="S5234" s="2">
        <f>[1]!s_pq_avgamount(A5234,"20260101","",100000000)</f>
        <v>4.9826853821100912</v>
      </c>
      <c r="T5234" s="17">
        <f>[1]!s_ipo_dilutedpe(A5234)</f>
        <v>16.079999999999998</v>
      </c>
      <c r="U5234" s="12">
        <f>[1]!s_ipo_collection_total(A5234,100000000)</f>
        <v>2.952</v>
      </c>
      <c r="V5234" s="18">
        <f>[1]!s_val_pe_ttm(A5234,"")</f>
        <v>23.188444137573242</v>
      </c>
    </row>
    <row r="5235" spans="1:22" x14ac:dyDescent="0.3">
      <c r="A5235" s="12" t="s">
        <v>10526</v>
      </c>
      <c r="B5235" s="12" t="s">
        <v>10527</v>
      </c>
      <c r="C5235" s="16" t="str">
        <f>[1]!s_info_mkt(A5235)</f>
        <v>主板</v>
      </c>
      <c r="D5235" s="16" t="str">
        <f>[1]!s_ipo_listeddate(A5235)</f>
        <v>2008-04-25</v>
      </c>
      <c r="E5235" s="16" t="str">
        <f>[1]!s_info_industry_csrc2023(A5235,"",3)</f>
        <v>非金属矿物制品业</v>
      </c>
      <c r="F5235" s="16">
        <f>[1]!s_is(A5235,83,"FY","YTD","20251231",1,"",100000000)</f>
        <v>54.875871860699995</v>
      </c>
      <c r="G5235" s="16">
        <f>[1]!s_is(A5235,83,"FY","YTD","20241231",1,"",100000000)</f>
        <v>51.919565254399998</v>
      </c>
      <c r="H5235" s="16">
        <f>[1]!s_is(A5235,61,"FY","YTD","20251231",1,"",100000000)</f>
        <v>0.86589571639999996</v>
      </c>
      <c r="I5235" s="16">
        <f>[1]!s_is(A5235,61,"FY","YTD","20241231",1,"",100000000)</f>
        <v>1.3505638216999998</v>
      </c>
      <c r="J5235" s="16">
        <f>[1]!s_fa_roe(A5235,"20251231")</f>
        <v>2.3029999999999999</v>
      </c>
      <c r="K5235" s="16">
        <f>[1]!s_stmnote_rdexp(A5235,"20251231",1,10000)</f>
        <v>22276.892422000001</v>
      </c>
      <c r="L5235" s="16">
        <f>[1]!s_margin_tradingbalance(A5235,"",10000)</f>
        <v>0</v>
      </c>
      <c r="M5235" s="16">
        <f>[1]!s_margin_seclendingbalance(A5235,"",10000)</f>
        <v>0</v>
      </c>
      <c r="N5235" s="17">
        <f>[1]!s_val_ev(A5235,"",100000000)</f>
        <v>48.803968088699996</v>
      </c>
      <c r="O5235" s="17">
        <f>[1]!share_freesharesmv(A5235,"",100000000)</f>
        <v>34.510138619700001</v>
      </c>
      <c r="P5235" s="17">
        <f ca="1">[1]!s_dq_amount_btin(A5235,TODAY()-1,100000000)</f>
        <v>3.8160318200000001</v>
      </c>
      <c r="Q5235" s="17">
        <f ca="1">[1]!s_dq_turn(A5235,TODAY()-1)</f>
        <v>9.4414415134662502</v>
      </c>
      <c r="R5235" s="2">
        <f>[1]!s_pq_amount(A5235,"20260101","",100000000)</f>
        <v>238.72161861999999</v>
      </c>
      <c r="S5235" s="2">
        <f>[1]!s_pq_avgamount(A5235,"20260101","",100000000)</f>
        <v>2.1901065928440366</v>
      </c>
      <c r="T5235" s="17">
        <f>[1]!s_ipo_dilutedpe(A5235)</f>
        <v>29.94</v>
      </c>
      <c r="U5235" s="12">
        <f>[1]!s_ipo_collection_total(A5235,100000000)</f>
        <v>2.8740000000000001</v>
      </c>
      <c r="V5235" s="18">
        <f>[1]!s_val_pe_ttm(A5235,"")</f>
        <v>96.407089233398438</v>
      </c>
    </row>
    <row r="5236" spans="1:22" x14ac:dyDescent="0.3">
      <c r="A5236" s="12" t="s">
        <v>10528</v>
      </c>
      <c r="B5236" s="12" t="s">
        <v>10529</v>
      </c>
      <c r="C5236" s="16" t="str">
        <f>[1]!s_info_mkt(A5236)</f>
        <v>主板</v>
      </c>
      <c r="D5236" s="16" t="str">
        <f>[1]!s_ipo_listeddate(A5236)</f>
        <v>2011-01-28</v>
      </c>
      <c r="E5236" s="16" t="str">
        <f>[1]!s_info_industry_csrc2023(A5236,"",3)</f>
        <v>土木工程建筑业</v>
      </c>
      <c r="F5236" s="16">
        <f>[1]!s_is(A5236,83,"FY","YTD","20251231",1,"",100000000)</f>
        <v>10.062362241100001</v>
      </c>
      <c r="G5236" s="16">
        <f>[1]!s_is(A5236,83,"FY","YTD","20241231",1,"",100000000)</f>
        <v>15.301032613</v>
      </c>
      <c r="H5236" s="16">
        <f>[1]!s_is(A5236,61,"FY","YTD","20251231",1,"",100000000)</f>
        <v>-9.5118647597999999</v>
      </c>
      <c r="I5236" s="16">
        <f>[1]!s_is(A5236,61,"FY","YTD","20241231",1,"",100000000)</f>
        <v>-13.8424285176</v>
      </c>
      <c r="J5236" s="16">
        <f>[1]!s_fa_roe(A5236,"20251231")</f>
        <v>-277.37819999999999</v>
      </c>
      <c r="K5236" s="16">
        <f>[1]!s_stmnote_rdexp(A5236,"20251231",1,10000)</f>
        <v>5899.6175490000005</v>
      </c>
      <c r="L5236" s="16">
        <f>[1]!s_margin_tradingbalance(A5236,"",10000)</f>
        <v>0</v>
      </c>
      <c r="M5236" s="16">
        <f>[1]!s_margin_seclendingbalance(A5236,"",10000)</f>
        <v>0</v>
      </c>
      <c r="N5236" s="17">
        <f>[1]!s_val_ev(A5236,"",100000000)</f>
        <v>25.285634331999997</v>
      </c>
      <c r="O5236" s="17">
        <f>[1]!share_freesharesmv(A5236,"",100000000)</f>
        <v>14.227919005999999</v>
      </c>
      <c r="P5236" s="17">
        <f ca="1">[1]!s_dq_amount_btin(A5236,TODAY()-1,100000000)</f>
        <v>0.37470035000000002</v>
      </c>
      <c r="Q5236" s="17">
        <f ca="1">[1]!s_dq_turn(A5236,TODAY()-1)</f>
        <v>1.4887303561410663</v>
      </c>
      <c r="R5236" s="2">
        <f>[1]!s_pq_amount(A5236,"20260101","",100000000)</f>
        <v>142.22452185</v>
      </c>
      <c r="S5236" s="2">
        <f>[1]!s_pq_avgamount(A5236,"20260101","",100000000)</f>
        <v>1.3168937208333333</v>
      </c>
      <c r="T5236" s="17">
        <f>[1]!s_ipo_dilutedpe(A5236)</f>
        <v>77.08</v>
      </c>
      <c r="U5236" s="12">
        <f>[1]!s_ipo_collection_total(A5236,100000000)</f>
        <v>6.2160000000000002</v>
      </c>
      <c r="V5236" s="18">
        <f>[1]!s_val_pe_ttm(A5236,"")</f>
        <v>-2.6848974227905273</v>
      </c>
    </row>
    <row r="5237" spans="1:22" x14ac:dyDescent="0.3">
      <c r="A5237" s="12" t="s">
        <v>10530</v>
      </c>
      <c r="B5237" s="12" t="s">
        <v>10531</v>
      </c>
      <c r="C5237" s="16" t="str">
        <f>[1]!s_info_mkt(A5237)</f>
        <v>主板</v>
      </c>
      <c r="D5237" s="16" t="str">
        <f>[1]!s_ipo_listeddate(A5237)</f>
        <v>1993-08-06</v>
      </c>
      <c r="E5237" s="16" t="str">
        <f>[1]!s_info_industry_csrc2023(A5237,"",3)</f>
        <v>房地产业</v>
      </c>
      <c r="F5237" s="16">
        <f>[1]!s_is(A5237,83,"FY","YTD","20251231",1,"",100000000)</f>
        <v>55.641677512799994</v>
      </c>
      <c r="G5237" s="16">
        <f>[1]!s_is(A5237,83,"FY","YTD","20241231",1,"",100000000)</f>
        <v>239.80887861240001</v>
      </c>
      <c r="H5237" s="16">
        <f>[1]!s_is(A5237,61,"FY","YTD","20251231",1,"",100000000)</f>
        <v>-11.4570601501</v>
      </c>
      <c r="I5237" s="16">
        <f>[1]!s_is(A5237,61,"FY","YTD","20241231",1,"",100000000)</f>
        <v>-17.309367414600001</v>
      </c>
      <c r="J5237" s="16">
        <f>[1]!s_fa_roe(A5237,"20251231")</f>
        <v>-21.842400000000001</v>
      </c>
      <c r="K5237" s="16">
        <f>[1]!s_stmnote_rdexp(A5237,"20251231",1,10000)</f>
        <v>628.83277899999996</v>
      </c>
      <c r="L5237" s="16">
        <f>[1]!s_margin_tradingbalance(A5237,"",10000)</f>
        <v>12842.928900000001</v>
      </c>
      <c r="M5237" s="16">
        <f>[1]!s_margin_seclendingbalance(A5237,"",10000)</f>
        <v>12.322800000000001</v>
      </c>
      <c r="N5237" s="17">
        <f>[1]!s_val_ev(A5237,"",100000000)</f>
        <v>57.310604730000001</v>
      </c>
      <c r="O5237" s="17">
        <f>[1]!share_freesharesmv(A5237,"",100000000)</f>
        <v>13.278085577999999</v>
      </c>
      <c r="P5237" s="17">
        <f ca="1">[1]!s_dq_amount_btin(A5237,TODAY()-1,100000000)</f>
        <v>1.1889021200000001</v>
      </c>
      <c r="Q5237" s="17">
        <f ca="1">[1]!s_dq_turn(A5237,TODAY()-1)</f>
        <v>2.6250259463693641</v>
      </c>
      <c r="R5237" s="2">
        <f>[1]!s_pq_amount(A5237,"20260101","",100000000)</f>
        <v>76.173970209999993</v>
      </c>
      <c r="S5237" s="2">
        <f>[1]!s_pq_avgamount(A5237,"20260101","",100000000)</f>
        <v>0.69884376339449539</v>
      </c>
      <c r="T5237" s="17">
        <f>[1]!s_ipo_dilutedpe(A5237)</f>
        <v>0</v>
      </c>
      <c r="U5237" s="12">
        <f>[1]!s_ipo_collection_total(A5237,100000000)</f>
        <v>0</v>
      </c>
      <c r="V5237" s="18">
        <f>[1]!s_val_pe_ttm(A5237,"")</f>
        <v>-4.8019862174987793</v>
      </c>
    </row>
    <row r="5238" spans="1:22" x14ac:dyDescent="0.3">
      <c r="A5238" s="12" t="s">
        <v>10532</v>
      </c>
      <c r="B5238" s="12" t="s">
        <v>10533</v>
      </c>
      <c r="C5238" s="16" t="str">
        <f>[1]!s_info_mkt(A5238)</f>
        <v>主板</v>
      </c>
      <c r="D5238" s="16" t="str">
        <f>[1]!s_ipo_listeddate(A5238)</f>
        <v>2014-09-29</v>
      </c>
      <c r="E5238" s="16" t="str">
        <f>[1]!s_info_industry_csrc2023(A5238,"",3)</f>
        <v>电力、热力生产和供应业</v>
      </c>
      <c r="F5238" s="16">
        <f>[1]!s_is(A5238,83,"FY","YTD","20251231",1,"",100000000)</f>
        <v>44.954399754200004</v>
      </c>
      <c r="G5238" s="16">
        <f>[1]!s_is(A5238,83,"FY","YTD","20241231",1,"",100000000)</f>
        <v>50.269775881000001</v>
      </c>
      <c r="H5238" s="16">
        <f>[1]!s_is(A5238,61,"FY","YTD","20251231",1,"",100000000)</f>
        <v>6.8570262616999997</v>
      </c>
      <c r="I5238" s="16">
        <f>[1]!s_is(A5238,61,"FY","YTD","20241231",1,"",100000000)</f>
        <v>13.3005444479</v>
      </c>
      <c r="J5238" s="16">
        <f>[1]!s_fa_roe(A5238,"20251231")</f>
        <v>3.9148999999999998</v>
      </c>
      <c r="K5238" s="16">
        <f>[1]!s_stmnote_rdexp(A5238,"20251231",1,10000)</f>
        <v>2451.7107420000002</v>
      </c>
      <c r="L5238" s="16">
        <f>[1]!s_margin_tradingbalance(A5238,"",10000)</f>
        <v>68383.599199999997</v>
      </c>
      <c r="M5238" s="16">
        <f>[1]!s_margin_seclendingbalance(A5238,"",10000)</f>
        <v>899.76400000000001</v>
      </c>
      <c r="N5238" s="17">
        <f>[1]!s_val_ev(A5238,"",100000000)</f>
        <v>248.69047081199997</v>
      </c>
      <c r="O5238" s="17">
        <f>[1]!share_freesharesmv(A5238,"",100000000)</f>
        <v>130.00567064199998</v>
      </c>
      <c r="P5238" s="17">
        <f ca="1">[1]!s_dq_amount_btin(A5238,TODAY()-1,100000000)</f>
        <v>10.028917059999999</v>
      </c>
      <c r="Q5238" s="17">
        <f ca="1">[1]!s_dq_turn(A5238,TODAY()-1)</f>
        <v>4.3192109705528692</v>
      </c>
      <c r="R5238" s="2">
        <f>[1]!s_pq_amount(A5238,"20260101","",100000000)</f>
        <v>1961.01945404</v>
      </c>
      <c r="S5238" s="2">
        <f>[1]!s_pq_avgamount(A5238,"20260101","",100000000)</f>
        <v>17.991004165504588</v>
      </c>
      <c r="T5238" s="17">
        <f>[1]!s_ipo_dilutedpe(A5238)</f>
        <v>22.06</v>
      </c>
      <c r="U5238" s="12">
        <f>[1]!s_ipo_collection_total(A5238,100000000)</f>
        <v>3.8578260000000002</v>
      </c>
      <c r="V5238" s="18">
        <f>[1]!s_val_pe_ttm(A5238,"")</f>
        <v>49.947551727294922</v>
      </c>
    </row>
    <row r="5239" spans="1:22" x14ac:dyDescent="0.3">
      <c r="A5239" s="12" t="s">
        <v>10534</v>
      </c>
      <c r="B5239" s="12" t="s">
        <v>10535</v>
      </c>
      <c r="C5239" s="16" t="str">
        <f>[1]!s_info_mkt(A5239)</f>
        <v>主板</v>
      </c>
      <c r="D5239" s="16" t="str">
        <f>[1]!s_ipo_listeddate(A5239)</f>
        <v>2005-04-12</v>
      </c>
      <c r="E5239" s="16" t="str">
        <f>[1]!s_info_industry_csrc2023(A5239,"",3)</f>
        <v>土木工程建筑业</v>
      </c>
      <c r="F5239" s="16">
        <f>[1]!s_is(A5239,83,"FY","YTD","20251231",1,"",100000000)</f>
        <v>495.98694416379999</v>
      </c>
      <c r="G5239" s="16">
        <f>[1]!s_is(A5239,83,"FY","YTD","20241231",1,"",100000000)</f>
        <v>461.27315928420001</v>
      </c>
      <c r="H5239" s="16">
        <f>[1]!s_is(A5239,61,"FY","YTD","20251231",1,"",100000000)</f>
        <v>28.621415574499999</v>
      </c>
      <c r="I5239" s="16">
        <f>[1]!s_is(A5239,61,"FY","YTD","20241231",1,"",100000000)</f>
        <v>29.831212392399998</v>
      </c>
      <c r="J5239" s="16">
        <f>[1]!s_fa_roe(A5239,"20251231")</f>
        <v>12.988799999999999</v>
      </c>
      <c r="K5239" s="16">
        <f>[1]!s_stmnote_rdexp(A5239,"20251231",1,10000)</f>
        <v>181558.86</v>
      </c>
      <c r="L5239" s="16">
        <f>[1]!s_margin_tradingbalance(A5239,"",10000)</f>
        <v>62373.247300000003</v>
      </c>
      <c r="M5239" s="16">
        <f>[1]!s_margin_seclendingbalance(A5239,"",10000)</f>
        <v>259.64260000000002</v>
      </c>
      <c r="N5239" s="17">
        <f>[1]!s_val_ev(A5239,"",100000000)</f>
        <v>214.20211589079997</v>
      </c>
      <c r="O5239" s="17">
        <f>[1]!share_freesharesmv(A5239,"",100000000)</f>
        <v>88.403928957800005</v>
      </c>
      <c r="P5239" s="17">
        <f ca="1">[1]!s_dq_amount_btin(A5239,TODAY()-1,100000000)</f>
        <v>2.1719344399999998</v>
      </c>
      <c r="Q5239" s="17">
        <f ca="1">[1]!s_dq_turn(A5239,TODAY()-1)</f>
        <v>1.002029769535151</v>
      </c>
      <c r="R5239" s="2">
        <f>[1]!s_pq_amount(A5239,"20260101","",100000000)</f>
        <v>284.51412044</v>
      </c>
      <c r="S5239" s="2">
        <f>[1]!s_pq_avgamount(A5239,"20260101","",100000000)</f>
        <v>2.6102212884403668</v>
      </c>
      <c r="T5239" s="17">
        <f>[1]!s_ipo_dilutedpe(A5239)</f>
        <v>26.86</v>
      </c>
      <c r="U5239" s="12">
        <f>[1]!s_ipo_collection_total(A5239,100000000)</f>
        <v>4.3673999999999999</v>
      </c>
      <c r="V5239" s="18">
        <f>[1]!s_val_pe_ttm(A5239,"")</f>
        <v>8.0716533660888672</v>
      </c>
    </row>
    <row r="5240" spans="1:22" x14ac:dyDescent="0.3">
      <c r="A5240" s="12" t="s">
        <v>10536</v>
      </c>
      <c r="B5240" s="12" t="s">
        <v>10537</v>
      </c>
      <c r="C5240" s="16" t="str">
        <f>[1]!s_info_mkt(A5240)</f>
        <v>主板</v>
      </c>
      <c r="D5240" s="16" t="str">
        <f>[1]!s_ipo_listeddate(A5240)</f>
        <v>1997-07-18</v>
      </c>
      <c r="E5240" s="16" t="str">
        <f>[1]!s_info_industry_csrc2023(A5240,"",3)</f>
        <v>电力、热力生产和供应业</v>
      </c>
      <c r="F5240" s="16">
        <f>[1]!s_is(A5240,83,"FY","YTD","20251231",1,"",100000000)</f>
        <v>508.83145499349996</v>
      </c>
      <c r="G5240" s="16">
        <f>[1]!s_is(A5240,83,"FY","YTD","20241231",1,"",100000000)</f>
        <v>483.28429088389998</v>
      </c>
      <c r="H5240" s="16">
        <f>[1]!s_is(A5240,61,"FY","YTD","20251231",1,"",100000000)</f>
        <v>23.194370707899999</v>
      </c>
      <c r="I5240" s="16">
        <f>[1]!s_is(A5240,61,"FY","YTD","20241231",1,"",100000000)</f>
        <v>17.318024813699999</v>
      </c>
      <c r="J5240" s="16">
        <f>[1]!s_fa_roe(A5240,"20251231")</f>
        <v>8.6562000000000001</v>
      </c>
      <c r="K5240" s="16">
        <f>[1]!s_stmnote_rdexp(A5240,"20251231",1,10000)</f>
        <v>64791.241851999999</v>
      </c>
      <c r="L5240" s="16">
        <f>[1]!s_margin_tradingbalance(A5240,"",10000)</f>
        <v>32470.790099999998</v>
      </c>
      <c r="M5240" s="16">
        <f>[1]!s_margin_seclendingbalance(A5240,"",10000)</f>
        <v>109.49120000000001</v>
      </c>
      <c r="N5240" s="17">
        <f>[1]!s_val_ev(A5240,"",100000000)</f>
        <v>230.68591574979999</v>
      </c>
      <c r="O5240" s="17">
        <f>[1]!share_freesharesmv(A5240,"",100000000)</f>
        <v>61.201932847999998</v>
      </c>
      <c r="P5240" s="17">
        <f ca="1">[1]!s_dq_amount_btin(A5240,TODAY()-1,100000000)</f>
        <v>3.2172072200000001</v>
      </c>
      <c r="Q5240" s="17">
        <f ca="1">[1]!s_dq_turn(A5240,TODAY()-1)</f>
        <v>1.3717276409852703</v>
      </c>
      <c r="R5240" s="2">
        <f>[1]!s_pq_amount(A5240,"20260101","",100000000)</f>
        <v>299.77122937000001</v>
      </c>
      <c r="S5240" s="2">
        <f>[1]!s_pq_avgamount(A5240,"20260101","",100000000)</f>
        <v>2.7501947648623855</v>
      </c>
      <c r="T5240" s="17">
        <f>[1]!s_ipo_dilutedpe(A5240)</f>
        <v>0</v>
      </c>
      <c r="U5240" s="12">
        <f>[1]!s_ipo_collection_total(A5240,100000000)</f>
        <v>7.87</v>
      </c>
      <c r="V5240" s="18">
        <f>[1]!s_val_pe_ttm(A5240,"")</f>
        <v>9.6017055511474609</v>
      </c>
    </row>
    <row r="5241" spans="1:22" x14ac:dyDescent="0.3">
      <c r="A5241" s="12" t="s">
        <v>599</v>
      </c>
      <c r="B5241" s="12" t="s">
        <v>600</v>
      </c>
      <c r="C5241" s="16" t="str">
        <f>[1]!s_info_mkt(A5241)</f>
        <v>北证</v>
      </c>
      <c r="D5241" s="16" t="str">
        <f>[1]!s_ipo_listeddate(A5241)</f>
        <v>2023-06-21</v>
      </c>
      <c r="E5241" s="16" t="str">
        <f>[1]!s_info_industry_csrc2023(A5241,"",3)</f>
        <v>通用设备制造业</v>
      </c>
      <c r="F5241" s="16">
        <f>[1]!s_is(A5241,83,"FY","YTD","20251231",1,"",100000000)</f>
        <v>1.6128073706000001</v>
      </c>
      <c r="G5241" s="16">
        <f>[1]!s_is(A5241,83,"FY","YTD","20241231",1,"",100000000)</f>
        <v>1.4145122218000001</v>
      </c>
      <c r="H5241" s="16">
        <f>[1]!s_is(A5241,61,"FY","YTD","20251231",1,"",100000000)</f>
        <v>0.27228631279999999</v>
      </c>
      <c r="I5241" s="16">
        <f>[1]!s_is(A5241,61,"FY","YTD","20241231",1,"",100000000)</f>
        <v>0.34806680950000002</v>
      </c>
      <c r="J5241" s="16">
        <f>[1]!s_fa_roe(A5241,"20251231")</f>
        <v>7.8701999999999996</v>
      </c>
      <c r="K5241" s="16">
        <f>[1]!s_stmnote_rdexp(A5241,"20251231",1,10000)</f>
        <v>733.01837899999998</v>
      </c>
      <c r="L5241" s="16">
        <f>[1]!s_margin_tradingbalance(A5241,"",10000)</f>
        <v>762.75789999999995</v>
      </c>
      <c r="M5241" s="16">
        <f>[1]!s_margin_seclendingbalance(A5241,"",10000)</f>
        <v>0</v>
      </c>
      <c r="N5241" s="17">
        <f>[1]!s_val_ev(A5241,"",100000000)</f>
        <v>10.96641</v>
      </c>
      <c r="O5241" s="17">
        <f>[1]!share_freesharesmv(A5241,"",100000000)</f>
        <v>3.3594043691999995</v>
      </c>
      <c r="P5241" s="17">
        <f ca="1">[1]!s_dq_amount_btin(A5241,TODAY()-1,100000000)</f>
        <v>5.324628E-2</v>
      </c>
      <c r="Q5241" s="17">
        <f ca="1">[1]!s_dq_turn(A5241,TODAY()-1)</f>
        <v>0.87214615522807692</v>
      </c>
      <c r="R5241" s="2">
        <f>[1]!s_pq_amount(A5241,"20260101","",100000000)</f>
        <v>16.00559191</v>
      </c>
      <c r="S5241" s="2">
        <f>[1]!s_pq_avgamount(A5241,"20260101","",100000000)</f>
        <v>0.14684029275229357</v>
      </c>
      <c r="T5241" s="17">
        <f>[1]!s_ipo_dilutedpe(A5241)</f>
        <v>16.149999999999999</v>
      </c>
      <c r="U5241" s="12">
        <f>[1]!s_ipo_collection_total(A5241,100000000)</f>
        <v>1.5576749999999999</v>
      </c>
      <c r="V5241" s="18">
        <f>[1]!s_val_pe_ttm(A5241,"")</f>
        <v>39.661239624023438</v>
      </c>
    </row>
    <row r="5242" spans="1:22" x14ac:dyDescent="0.3">
      <c r="A5242" s="12" t="s">
        <v>10538</v>
      </c>
      <c r="B5242" s="12" t="s">
        <v>10539</v>
      </c>
      <c r="C5242" s="16" t="str">
        <f>[1]!s_info_mkt(A5242)</f>
        <v>主板</v>
      </c>
      <c r="D5242" s="16" t="str">
        <f>[1]!s_ipo_listeddate(A5242)</f>
        <v>2003-08-28</v>
      </c>
      <c r="E5242" s="16" t="str">
        <f>[1]!s_info_industry_csrc2023(A5242,"",3)</f>
        <v>有色金属矿采选业</v>
      </c>
      <c r="F5242" s="16">
        <f>[1]!s_is(A5242,83,"FY","YTD","20251231",1,"",100000000)</f>
        <v>1042.8739158311998</v>
      </c>
      <c r="G5242" s="16">
        <f>[1]!s_is(A5242,83,"FY","YTD","20241231",1,"",100000000)</f>
        <v>825.17993538300004</v>
      </c>
      <c r="H5242" s="16">
        <f>[1]!s_is(A5242,61,"FY","YTD","20251231",1,"",100000000)</f>
        <v>47.393931207200005</v>
      </c>
      <c r="I5242" s="16">
        <f>[1]!s_is(A5242,61,"FY","YTD","20241231",1,"",100000000)</f>
        <v>29.515511893200003</v>
      </c>
      <c r="J5242" s="16">
        <f>[1]!s_fa_roe(A5242,"20251231")</f>
        <v>11.4621</v>
      </c>
      <c r="K5242" s="16">
        <f>[1]!s_stmnote_rdexp(A5242,"20251231",1,10000)</f>
        <v>102454.496239</v>
      </c>
      <c r="L5242" s="16">
        <f>[1]!s_margin_tradingbalance(A5242,"",10000)</f>
        <v>253631.33749999999</v>
      </c>
      <c r="M5242" s="16">
        <f>[1]!s_margin_seclendingbalance(A5242,"",10000)</f>
        <v>323.38290000000001</v>
      </c>
      <c r="N5242" s="17">
        <f>[1]!s_val_ev(A5242,"",100000000)</f>
        <v>1158.3948767890806</v>
      </c>
      <c r="O5242" s="17">
        <f>[1]!share_freesharesmv(A5242,"",100000000)</f>
        <v>440.3915970246</v>
      </c>
      <c r="P5242" s="17">
        <f ca="1">[1]!s_dq_amount_btin(A5242,TODAY()-1,100000000)</f>
        <v>17.438285579999999</v>
      </c>
      <c r="Q5242" s="17">
        <f ca="1">[1]!s_dq_turn(A5242,TODAY()-1)</f>
        <v>1.7591706632440407</v>
      </c>
      <c r="R5242" s="2">
        <f>[1]!s_pq_amount(A5242,"20260101","",100000000)</f>
        <v>2732.57178011</v>
      </c>
      <c r="S5242" s="2">
        <f>[1]!s_pq_avgamount(A5242,"20260101","",100000000)</f>
        <v>25.069465872568809</v>
      </c>
      <c r="T5242" s="17">
        <f>[1]!s_ipo_dilutedpe(A5242)</f>
        <v>17.84</v>
      </c>
      <c r="U5242" s="12">
        <f>[1]!s_ipo_collection_total(A5242,100000000)</f>
        <v>2.8679999999999999</v>
      </c>
      <c r="V5242" s="18">
        <f>[1]!s_val_pe_ttm(A5242,"")</f>
        <v>24.046714782714844</v>
      </c>
    </row>
    <row r="5243" spans="1:22" x14ac:dyDescent="0.3">
      <c r="A5243" s="12" t="s">
        <v>10540</v>
      </c>
      <c r="B5243" s="12" t="s">
        <v>10541</v>
      </c>
      <c r="C5243" s="16" t="str">
        <f>[1]!s_info_mkt(A5243)</f>
        <v>创业板</v>
      </c>
      <c r="D5243" s="16" t="str">
        <f>[1]!s_ipo_listeddate(A5243)</f>
        <v>2010-02-11</v>
      </c>
      <c r="E5243" s="16" t="str">
        <f>[1]!s_info_industry_csrc2023(A5243,"",3)</f>
        <v>软件和信息技术服务业</v>
      </c>
      <c r="F5243" s="16">
        <f>[1]!s_is(A5243,83,"FY","YTD","20251231",1,"",100000000)</f>
        <v>3.8832329655</v>
      </c>
      <c r="G5243" s="16">
        <f>[1]!s_is(A5243,83,"FY","YTD","20241231",1,"",100000000)</f>
        <v>5.0055329079000002</v>
      </c>
      <c r="H5243" s="16">
        <f>[1]!s_is(A5243,61,"FY","YTD","20251231",1,"",100000000)</f>
        <v>-1.3120529834999999</v>
      </c>
      <c r="I5243" s="16">
        <f>[1]!s_is(A5243,61,"FY","YTD","20241231",1,"",100000000)</f>
        <v>-1.1032496373</v>
      </c>
      <c r="J5243" s="16">
        <f>[1]!s_fa_roe(A5243,"20251231")</f>
        <v>-73.013099999999994</v>
      </c>
      <c r="K5243" s="16">
        <f>[1]!s_stmnote_rdexp(A5243,"20251231",1,10000)</f>
        <v>1636.322897</v>
      </c>
      <c r="L5243" s="16">
        <f>[1]!s_margin_tradingbalance(A5243,"",10000)</f>
        <v>0</v>
      </c>
      <c r="M5243" s="16">
        <f>[1]!s_margin_seclendingbalance(A5243,"",10000)</f>
        <v>0</v>
      </c>
      <c r="N5243" s="17">
        <f>[1]!s_val_ev(A5243,"",100000000)</f>
        <v>34.746452245999997</v>
      </c>
      <c r="O5243" s="17">
        <f>[1]!share_freesharesmv(A5243,"",100000000)</f>
        <v>27.519266161599997</v>
      </c>
      <c r="P5243" s="17">
        <f ca="1">[1]!s_dq_amount_btin(A5243,TODAY()-1,100000000)</f>
        <v>2.0769424999999999</v>
      </c>
      <c r="Q5243" s="17">
        <f ca="1">[1]!s_dq_turn(A5243,TODAY()-1)</f>
        <v>5.9794985836066452</v>
      </c>
      <c r="R5243" s="2">
        <f>[1]!s_pq_amount(A5243,"20260101","",100000000)</f>
        <v>450.27890965</v>
      </c>
      <c r="S5243" s="2">
        <f>[1]!s_pq_avgamount(A5243,"20260101","",100000000)</f>
        <v>4.1309991711009175</v>
      </c>
      <c r="T5243" s="17">
        <f>[1]!s_ipo_dilutedpe(A5243)</f>
        <v>65.38</v>
      </c>
      <c r="U5243" s="12">
        <f>[1]!s_ipo_collection_total(A5243,100000000)</f>
        <v>4.59</v>
      </c>
      <c r="V5243" s="18">
        <f>[1]!s_val_pe_ttm(A5243,"")</f>
        <v>-26.998197555541992</v>
      </c>
    </row>
    <row r="5244" spans="1:22" x14ac:dyDescent="0.3">
      <c r="A5244" s="12" t="s">
        <v>10542</v>
      </c>
      <c r="B5244" s="12" t="s">
        <v>10543</v>
      </c>
      <c r="C5244" s="16" t="str">
        <f>[1]!s_info_mkt(A5244)</f>
        <v>主板</v>
      </c>
      <c r="D5244" s="16" t="str">
        <f>[1]!s_ipo_listeddate(A5244)</f>
        <v>1999-03-12</v>
      </c>
      <c r="E5244" s="16" t="str">
        <f>[1]!s_info_industry_csrc2023(A5244,"",3)</f>
        <v>土木工程建筑业</v>
      </c>
      <c r="F5244" s="16">
        <f>[1]!s_is(A5244,83,"FY","YTD","20251231",1,"",100000000)</f>
        <v>139.14317218600002</v>
      </c>
      <c r="G5244" s="16">
        <f>[1]!s_is(A5244,83,"FY","YTD","20241231",1,"",100000000)</f>
        <v>176.46686042439998</v>
      </c>
      <c r="H5244" s="16">
        <f>[1]!s_is(A5244,61,"FY","YTD","20251231",1,"",100000000)</f>
        <v>4.8524316911000005</v>
      </c>
      <c r="I5244" s="16">
        <f>[1]!s_is(A5244,61,"FY","YTD","20241231",1,"",100000000)</f>
        <v>8.3523511944000006</v>
      </c>
      <c r="J5244" s="16">
        <f>[1]!s_fa_roe(A5244,"20251231")</f>
        <v>5.819</v>
      </c>
      <c r="K5244" s="16">
        <f>[1]!s_stmnote_rdexp(A5244,"20251231",1,10000)</f>
        <v>37400.933052</v>
      </c>
      <c r="L5244" s="16">
        <f>[1]!s_margin_tradingbalance(A5244,"",10000)</f>
        <v>39708.514999999999</v>
      </c>
      <c r="M5244" s="16">
        <f>[1]!s_margin_seclendingbalance(A5244,"",10000)</f>
        <v>137.8845</v>
      </c>
      <c r="N5244" s="17">
        <f>[1]!s_val_ev(A5244,"",100000000)</f>
        <v>79.909705389700008</v>
      </c>
      <c r="O5244" s="17">
        <f>[1]!share_freesharesmv(A5244,"",100000000)</f>
        <v>41.030021746200006</v>
      </c>
      <c r="P5244" s="17">
        <f ca="1">[1]!s_dq_amount_btin(A5244,TODAY()-1,100000000)</f>
        <v>1.16588051</v>
      </c>
      <c r="Q5244" s="17">
        <f ca="1">[1]!s_dq_turn(A5244,TODAY()-1)</f>
        <v>1.4393342644515035</v>
      </c>
      <c r="R5244" s="2">
        <f>[1]!s_pq_amount(A5244,"20260101","",100000000)</f>
        <v>250.08804180999999</v>
      </c>
      <c r="S5244" s="2">
        <f>[1]!s_pq_avgamount(A5244,"20260101","",100000000)</f>
        <v>2.2943857046788989</v>
      </c>
      <c r="T5244" s="17">
        <f>[1]!s_ipo_dilutedpe(A5244)</f>
        <v>0</v>
      </c>
      <c r="U5244" s="12">
        <f>[1]!s_ipo_collection_total(A5244,100000000)</f>
        <v>5.6520000000000001</v>
      </c>
      <c r="V5244" s="18">
        <f>[1]!s_val_pe_ttm(A5244,"")</f>
        <v>18.234617233276367</v>
      </c>
    </row>
    <row r="5245" spans="1:22" x14ac:dyDescent="0.3">
      <c r="A5245" s="12" t="s">
        <v>10544</v>
      </c>
      <c r="B5245" s="12" t="s">
        <v>10545</v>
      </c>
      <c r="C5245" s="16" t="str">
        <f>[1]!s_info_mkt(A5245)</f>
        <v>主板</v>
      </c>
      <c r="D5245" s="16" t="str">
        <f>[1]!s_ipo_listeddate(A5245)</f>
        <v>1993-03-12</v>
      </c>
      <c r="E5245" s="16" t="str">
        <f>[1]!s_info_industry_csrc2023(A5245,"",3)</f>
        <v>有色金属矿采选业</v>
      </c>
      <c r="F5245" s="16">
        <f>[1]!s_is(A5245,83,"FY","YTD","20251231",1,"",100000000)</f>
        <v>5.2690435593</v>
      </c>
      <c r="G5245" s="16">
        <f>[1]!s_is(A5245,83,"FY","YTD","20241231",1,"",100000000)</f>
        <v>3.3321283761</v>
      </c>
      <c r="H5245" s="16">
        <f>[1]!s_is(A5245,61,"FY","YTD","20251231",1,"",100000000)</f>
        <v>1.5885762500999998</v>
      </c>
      <c r="I5245" s="16">
        <f>[1]!s_is(A5245,61,"FY","YTD","20241231",1,"",100000000)</f>
        <v>-1.2742801866</v>
      </c>
      <c r="J5245" s="16">
        <f>[1]!s_fa_roe(A5245,"20251231")</f>
        <v>25.8672</v>
      </c>
      <c r="K5245" s="16">
        <f>[1]!s_stmnote_rdexp(A5245,"20251231",1,10000)</f>
        <v>0</v>
      </c>
      <c r="L5245" s="16">
        <f>[1]!s_margin_tradingbalance(A5245,"",10000)</f>
        <v>12641.816199999999</v>
      </c>
      <c r="M5245" s="16">
        <f>[1]!s_margin_seclendingbalance(A5245,"",10000)</f>
        <v>30.395199999999999</v>
      </c>
      <c r="N5245" s="17">
        <f>[1]!s_val_ev(A5245,"",100000000)</f>
        <v>136.75141441919999</v>
      </c>
      <c r="O5245" s="17">
        <f>[1]!share_freesharesmv(A5245,"",100000000)</f>
        <v>91.591376774400004</v>
      </c>
      <c r="P5245" s="17">
        <f ca="1">[1]!s_dq_amount_btin(A5245,TODAY()-1,100000000)</f>
        <v>7.1589801900000003</v>
      </c>
      <c r="Q5245" s="17">
        <f ca="1">[1]!s_dq_turn(A5245,TODAY()-1)</f>
        <v>5.1710244476136751</v>
      </c>
      <c r="R5245" s="2">
        <f>[1]!s_pq_amount(A5245,"20260101","",100000000)</f>
        <v>945.19728018000001</v>
      </c>
      <c r="S5245" s="2">
        <f>[1]!s_pq_avgamount(A5245,"20260101","",100000000)</f>
        <v>8.6715346805504581</v>
      </c>
      <c r="T5245" s="17">
        <f>[1]!s_ipo_dilutedpe(A5245)</f>
        <v>0</v>
      </c>
      <c r="U5245" s="12">
        <f>[1]!s_ipo_collection_total(A5245,100000000)</f>
        <v>0</v>
      </c>
      <c r="V5245" s="18">
        <f>[1]!s_val_pe_ttm(A5245,"")</f>
        <v>39.142478942871094</v>
      </c>
    </row>
    <row r="5246" spans="1:22" x14ac:dyDescent="0.3">
      <c r="A5246" s="12" t="s">
        <v>10546</v>
      </c>
      <c r="B5246" s="12" t="s">
        <v>10547</v>
      </c>
      <c r="C5246" s="16" t="str">
        <f>[1]!s_info_mkt(A5246)</f>
        <v>主板</v>
      </c>
      <c r="D5246" s="16" t="str">
        <f>[1]!s_ipo_listeddate(A5246)</f>
        <v>2012-02-28</v>
      </c>
      <c r="E5246" s="16" t="str">
        <f>[1]!s_info_industry_csrc2023(A5246,"",3)</f>
        <v>软件和信息技术服务业</v>
      </c>
      <c r="F5246" s="16">
        <f>[1]!s_is(A5246,83,"FY","YTD","20251231",1,"",100000000)</f>
        <v>8.5588963058000012</v>
      </c>
      <c r="G5246" s="16">
        <f>[1]!s_is(A5246,83,"FY","YTD","20241231",1,"",100000000)</f>
        <v>10.788786079400001</v>
      </c>
      <c r="H5246" s="16">
        <f>[1]!s_is(A5246,61,"FY","YTD","20251231",1,"",100000000)</f>
        <v>-1.0951483718000001</v>
      </c>
      <c r="I5246" s="16">
        <f>[1]!s_is(A5246,61,"FY","YTD","20241231",1,"",100000000)</f>
        <v>-0.60194092609999994</v>
      </c>
      <c r="J5246" s="16">
        <f>[1]!s_fa_roe(A5246,"20251231")</f>
        <v>-6.1481000000000003</v>
      </c>
      <c r="K5246" s="16">
        <f>[1]!s_stmnote_rdexp(A5246,"20251231",1,10000)</f>
        <v>19797.492571999999</v>
      </c>
      <c r="L5246" s="16">
        <f>[1]!s_margin_tradingbalance(A5246,"",10000)</f>
        <v>56142.986799999999</v>
      </c>
      <c r="M5246" s="16">
        <f>[1]!s_margin_seclendingbalance(A5246,"",10000)</f>
        <v>62.46</v>
      </c>
      <c r="N5246" s="17">
        <f>[1]!s_val_ev(A5246,"",100000000)</f>
        <v>67.398305409000002</v>
      </c>
      <c r="O5246" s="17">
        <f>[1]!share_freesharesmv(A5246,"",100000000)</f>
        <v>60.983640499800003</v>
      </c>
      <c r="P5246" s="17">
        <f ca="1">[1]!s_dq_amount_btin(A5246,TODAY()-1,100000000)</f>
        <v>4.8168536399999997</v>
      </c>
      <c r="Q5246" s="17">
        <f ca="1">[1]!s_dq_turn(A5246,TODAY()-1)</f>
        <v>7.1764905596520174</v>
      </c>
      <c r="R5246" s="2">
        <f>[1]!s_pq_amount(A5246,"20260101","",100000000)</f>
        <v>424.80936709999997</v>
      </c>
      <c r="S5246" s="2">
        <f>[1]!s_pq_avgamount(A5246,"20260101","",100000000)</f>
        <v>3.897333643119266</v>
      </c>
      <c r="T5246" s="17">
        <f>[1]!s_ipo_dilutedpe(A5246)</f>
        <v>29.73</v>
      </c>
      <c r="U5246" s="12">
        <f>[1]!s_ipo_collection_total(A5246,100000000)</f>
        <v>3.839</v>
      </c>
      <c r="V5246" s="18">
        <f>[1]!s_val_pe_ttm(A5246,"")</f>
        <v>-64.011039733886719</v>
      </c>
    </row>
    <row r="5247" spans="1:22" x14ac:dyDescent="0.3">
      <c r="A5247" s="12" t="s">
        <v>10548</v>
      </c>
      <c r="B5247" s="12" t="s">
        <v>10549</v>
      </c>
      <c r="C5247" s="16" t="str">
        <f>[1]!s_info_mkt(A5247)</f>
        <v>主板</v>
      </c>
      <c r="D5247" s="16" t="str">
        <f>[1]!s_ipo_listeddate(A5247)</f>
        <v>2017-01-23</v>
      </c>
      <c r="E5247" s="16" t="str">
        <f>[1]!s_info_industry_csrc2023(A5247,"",3)</f>
        <v>资本市场服务</v>
      </c>
      <c r="F5247" s="16">
        <f>[1]!s_is(A5247,83,"FY","YTD","20251231",1,"",100000000)</f>
        <v>283.0225172447</v>
      </c>
      <c r="G5247" s="16">
        <f>[1]!s_is(A5247,83,"FY","YTD","20241231",1,"",100000000)</f>
        <v>354.71202541440005</v>
      </c>
      <c r="H5247" s="16">
        <f>[1]!s_is(A5247,61,"FY","YTD","20251231",1,"",100000000)</f>
        <v>125.19718792040001</v>
      </c>
      <c r="I5247" s="16">
        <f>[1]!s_is(A5247,61,"FY","YTD","20241231",1,"",100000000)</f>
        <v>100.3083766486</v>
      </c>
      <c r="J5247" s="16">
        <f>[1]!s_fa_roe(A5247,"20251231")</f>
        <v>8.6864000000000008</v>
      </c>
      <c r="K5247" s="16">
        <f>[1]!s_stmnote_rdexp(A5247,"20251231",1,10000)</f>
        <v>0</v>
      </c>
      <c r="L5247" s="16">
        <f>[1]!s_margin_tradingbalance(A5247,"",10000)</f>
        <v>329743.37550000002</v>
      </c>
      <c r="M5247" s="16">
        <f>[1]!s_margin_seclendingbalance(A5247,"",10000)</f>
        <v>304.06349999999998</v>
      </c>
      <c r="N5247" s="17">
        <f>[1]!s_val_ev(A5247,"",100000000)</f>
        <v>1118.9893793782235</v>
      </c>
      <c r="O5247" s="17">
        <f>[1]!share_freesharesmv(A5247,"",100000000)</f>
        <v>251.81133716310001</v>
      </c>
      <c r="P5247" s="17">
        <f ca="1">[1]!s_dq_amount_btin(A5247,TODAY()-1,100000000)</f>
        <v>8.1928770699999998</v>
      </c>
      <c r="Q5247" s="17">
        <f ca="1">[1]!s_dq_turn(A5247,TODAY()-1)</f>
        <v>0.91733251426803741</v>
      </c>
      <c r="R5247" s="2">
        <f>[1]!s_pq_amount(A5247,"20260101","",100000000)</f>
        <v>647.73832149999998</v>
      </c>
      <c r="S5247" s="2">
        <f>[1]!s_pq_avgamount(A5247,"20260101","",100000000)</f>
        <v>5.9425534082568809</v>
      </c>
      <c r="T5247" s="17">
        <f>[1]!s_ipo_dilutedpe(A5247)</f>
        <v>7.02</v>
      </c>
      <c r="U5247" s="12">
        <f>[1]!s_ipo_collection_total(A5247,100000000)</f>
        <v>40.86</v>
      </c>
      <c r="V5247" s="18">
        <f>[1]!s_val_pe_ttm(A5247,"")</f>
        <v>10.308491706848145</v>
      </c>
    </row>
    <row r="5248" spans="1:22" x14ac:dyDescent="0.3">
      <c r="A5248" s="12" t="s">
        <v>10550</v>
      </c>
      <c r="B5248" s="12" t="s">
        <v>10551</v>
      </c>
      <c r="C5248" s="16" t="str">
        <f>[1]!s_info_mkt(A5248)</f>
        <v>创业板</v>
      </c>
      <c r="D5248" s="16" t="str">
        <f>[1]!s_ipo_listeddate(A5248)</f>
        <v>2014-01-27</v>
      </c>
      <c r="E5248" s="16" t="str">
        <f>[1]!s_info_industry_csrc2023(A5248,"",3)</f>
        <v>橡胶和塑料制品业</v>
      </c>
      <c r="F5248" s="16">
        <f>[1]!s_is(A5248,83,"FY","YTD","20251231",1,"",100000000)</f>
        <v>28.5938915712</v>
      </c>
      <c r="G5248" s="16">
        <f>[1]!s_is(A5248,83,"FY","YTD","20241231",1,"",100000000)</f>
        <v>24.6058160135</v>
      </c>
      <c r="H5248" s="16">
        <f>[1]!s_is(A5248,61,"FY","YTD","20251231",1,"",100000000)</f>
        <v>-1.9078283633999999</v>
      </c>
      <c r="I5248" s="16">
        <f>[1]!s_is(A5248,61,"FY","YTD","20241231",1,"",100000000)</f>
        <v>0.77650404950000007</v>
      </c>
      <c r="J5248" s="16">
        <f>[1]!s_fa_roe(A5248,"20251231")</f>
        <v>-8.8553999999999995</v>
      </c>
      <c r="K5248" s="16">
        <f>[1]!s_stmnote_rdexp(A5248,"20251231",1,10000)</f>
        <v>14713.242813999999</v>
      </c>
      <c r="L5248" s="16">
        <f>[1]!s_margin_tradingbalance(A5248,"",10000)</f>
        <v>0</v>
      </c>
      <c r="M5248" s="16">
        <f>[1]!s_margin_seclendingbalance(A5248,"",10000)</f>
        <v>0</v>
      </c>
      <c r="N5248" s="17">
        <f>[1]!s_val_ev(A5248,"",100000000)</f>
        <v>34.6440901008</v>
      </c>
      <c r="O5248" s="17">
        <f>[1]!share_freesharesmv(A5248,"",100000000)</f>
        <v>20.587489778400002</v>
      </c>
      <c r="P5248" s="17">
        <f ca="1">[1]!s_dq_amount_btin(A5248,TODAY()-1,100000000)</f>
        <v>1.55308398</v>
      </c>
      <c r="Q5248" s="17">
        <f ca="1">[1]!s_dq_turn(A5248,TODAY()-1)</f>
        <v>6.4028861354028717</v>
      </c>
      <c r="R5248" s="2">
        <f>[1]!s_pq_amount(A5248,"20260101","",100000000)</f>
        <v>140.78831776000001</v>
      </c>
      <c r="S5248" s="2">
        <f>[1]!s_pq_avgamount(A5248,"20260101","",100000000)</f>
        <v>1.2916359427522937</v>
      </c>
      <c r="T5248" s="17">
        <f>[1]!s_ipo_dilutedpe(A5248)</f>
        <v>24.17</v>
      </c>
      <c r="U5248" s="12">
        <f>[1]!s_ipo_collection_total(A5248,100000000)</f>
        <v>4.3467599999999997</v>
      </c>
      <c r="V5248" s="18">
        <f>[1]!s_val_pe_ttm(A5248,"")</f>
        <v>-16.484228134155273</v>
      </c>
    </row>
    <row r="5249" spans="1:22" x14ac:dyDescent="0.3">
      <c r="A5249" s="12" t="s">
        <v>10552</v>
      </c>
      <c r="B5249" s="12" t="s">
        <v>10553</v>
      </c>
      <c r="C5249" s="16" t="str">
        <f>[1]!s_info_mkt(A5249)</f>
        <v>主板</v>
      </c>
      <c r="D5249" s="16" t="str">
        <f>[1]!s_ipo_listeddate(A5249)</f>
        <v>2007-01-12</v>
      </c>
      <c r="E5249" s="16" t="str">
        <f>[1]!s_info_industry_csrc2023(A5249,"",3)</f>
        <v>计算机、通信和其他电子设备制造业</v>
      </c>
      <c r="F5249" s="16">
        <f>[1]!s_is(A5249,83,"FY","YTD","20251231",1,"",100000000)</f>
        <v>59.872493189399997</v>
      </c>
      <c r="G5249" s="16">
        <f>[1]!s_is(A5249,83,"FY","YTD","20241231",1,"",100000000)</f>
        <v>58.955655947700002</v>
      </c>
      <c r="H5249" s="16">
        <f>[1]!s_is(A5249,61,"FY","YTD","20251231",1,"",100000000)</f>
        <v>2.4510460906000002</v>
      </c>
      <c r="I5249" s="16">
        <f>[1]!s_is(A5249,61,"FY","YTD","20241231",1,"",100000000)</f>
        <v>3.7444471461000002</v>
      </c>
      <c r="J5249" s="16">
        <f>[1]!s_fa_roe(A5249,"20251231")</f>
        <v>4.4573</v>
      </c>
      <c r="K5249" s="16">
        <f>[1]!s_stmnote_rdexp(A5249,"20251231",1,10000)</f>
        <v>30033.378439999997</v>
      </c>
      <c r="L5249" s="16">
        <f>[1]!s_margin_tradingbalance(A5249,"",10000)</f>
        <v>56270.014000000003</v>
      </c>
      <c r="M5249" s="16">
        <f>[1]!s_margin_seclendingbalance(A5249,"",10000)</f>
        <v>47.295999999999999</v>
      </c>
      <c r="N5249" s="17">
        <f>[1]!s_val_ev(A5249,"",100000000)</f>
        <v>99.308333712000007</v>
      </c>
      <c r="O5249" s="17">
        <f>[1]!share_freesharesmv(A5249,"",100000000)</f>
        <v>71.170133968500011</v>
      </c>
      <c r="P5249" s="17">
        <f ca="1">[1]!s_dq_amount_btin(A5249,TODAY()-1,100000000)</f>
        <v>11.660120020000001</v>
      </c>
      <c r="Q5249" s="17">
        <f ca="1">[1]!s_dq_turn(A5249,TODAY()-1)</f>
        <v>11.664267181042888</v>
      </c>
      <c r="R5249" s="2">
        <f>[1]!s_pq_amount(A5249,"20260101","",100000000)</f>
        <v>277.22689095999999</v>
      </c>
      <c r="S5249" s="2">
        <f>[1]!s_pq_avgamount(A5249,"20260101","",100000000)</f>
        <v>2.5433659721100916</v>
      </c>
      <c r="T5249" s="17">
        <f>[1]!s_ipo_dilutedpe(A5249)</f>
        <v>18.690000000000001</v>
      </c>
      <c r="U5249" s="12">
        <f>[1]!s_ipo_collection_total(A5249,100000000)</f>
        <v>9.76</v>
      </c>
      <c r="V5249" s="18">
        <f>[1]!s_val_pe_ttm(A5249,"")</f>
        <v>48.449478149414063</v>
      </c>
    </row>
    <row r="5250" spans="1:22" x14ac:dyDescent="0.3">
      <c r="A5250" s="12" t="s">
        <v>10554</v>
      </c>
      <c r="B5250" s="12" t="s">
        <v>10555</v>
      </c>
      <c r="C5250" s="16" t="str">
        <f>[1]!s_info_mkt(A5250)</f>
        <v>主板</v>
      </c>
      <c r="D5250" s="16" t="str">
        <f>[1]!s_ipo_listeddate(A5250)</f>
        <v>1997-06-17</v>
      </c>
      <c r="E5250" s="16" t="str">
        <f>[1]!s_info_industry_csrc2023(A5250,"",3)</f>
        <v>化学原料和化学制品制造业</v>
      </c>
      <c r="F5250" s="16">
        <f>[1]!s_is(A5250,83,"FY","YTD","20251231",1,"",100000000)</f>
        <v>104.87823729909999</v>
      </c>
      <c r="G5250" s="16">
        <f>[1]!s_is(A5250,83,"FY","YTD","20241231",1,"",100000000)</f>
        <v>111.55938809790001</v>
      </c>
      <c r="H5250" s="16">
        <f>[1]!s_is(A5250,61,"FY","YTD","20251231",1,"",100000000)</f>
        <v>-0.57074737490000005</v>
      </c>
      <c r="I5250" s="16">
        <f>[1]!s_is(A5250,61,"FY","YTD","20241231",1,"",100000000)</f>
        <v>0.68434985310000007</v>
      </c>
      <c r="J5250" s="16">
        <f>[1]!s_fa_roe(A5250,"20251231")</f>
        <v>-0.61519999999999997</v>
      </c>
      <c r="K5250" s="16">
        <f>[1]!s_stmnote_rdexp(A5250,"20251231",1,10000)</f>
        <v>42520.537907999998</v>
      </c>
      <c r="L5250" s="16">
        <f>[1]!s_margin_tradingbalance(A5250,"",10000)</f>
        <v>14150.981900000001</v>
      </c>
      <c r="M5250" s="16">
        <f>[1]!s_margin_seclendingbalance(A5250,"",10000)</f>
        <v>211.358</v>
      </c>
      <c r="N5250" s="17">
        <f>[1]!s_val_ev(A5250,"",100000000)</f>
        <v>74.118350523000004</v>
      </c>
      <c r="O5250" s="17">
        <f>[1]!share_freesharesmv(A5250,"",100000000)</f>
        <v>41.570879180600002</v>
      </c>
      <c r="P5250" s="17">
        <f ca="1">[1]!s_dq_amount_btin(A5250,TODAY()-1,100000000)</f>
        <v>1.1511174</v>
      </c>
      <c r="Q5250" s="17">
        <f ca="1">[1]!s_dq_turn(A5250,TODAY()-1)</f>
        <v>1.5329148530463175</v>
      </c>
      <c r="R5250" s="2">
        <f>[1]!s_pq_amount(A5250,"20260101","",100000000)</f>
        <v>305.07084400000002</v>
      </c>
      <c r="S5250" s="2">
        <f>[1]!s_pq_avgamount(A5250,"20260101","",100000000)</f>
        <v>2.7988150825688076</v>
      </c>
      <c r="T5250" s="17">
        <f>[1]!s_ipo_dilutedpe(A5250)</f>
        <v>0</v>
      </c>
      <c r="U5250" s="12">
        <f>[1]!s_ipo_collection_total(A5250,100000000)</f>
        <v>1.7630999999999999</v>
      </c>
      <c r="V5250" s="18">
        <f>[1]!s_val_pe_ttm(A5250,"")</f>
        <v>-74.908065795898438</v>
      </c>
    </row>
    <row r="5251" spans="1:22" x14ac:dyDescent="0.3">
      <c r="A5251" s="12" t="s">
        <v>10556</v>
      </c>
      <c r="B5251" s="12" t="s">
        <v>10557</v>
      </c>
      <c r="C5251" s="16" t="str">
        <f>[1]!s_info_mkt(A5251)</f>
        <v>主板</v>
      </c>
      <c r="D5251" s="16" t="str">
        <f>[1]!s_ipo_listeddate(A5251)</f>
        <v>2008-05-06</v>
      </c>
      <c r="E5251" s="16" t="str">
        <f>[1]!s_info_industry_csrc2023(A5251,"",3)</f>
        <v>电气机械和器材制造业</v>
      </c>
      <c r="F5251" s="16">
        <f>[1]!s_is(A5251,83,"FY","YTD","20251231",1,"",100000000)</f>
        <v>2.7777504294000002</v>
      </c>
      <c r="G5251" s="16">
        <f>[1]!s_is(A5251,83,"FY","YTD","20241231",1,"",100000000)</f>
        <v>3.4811458136</v>
      </c>
      <c r="H5251" s="16">
        <f>[1]!s_is(A5251,61,"FY","YTD","20251231",1,"",100000000)</f>
        <v>-0.6730404217</v>
      </c>
      <c r="I5251" s="16">
        <f>[1]!s_is(A5251,61,"FY","YTD","20241231",1,"",100000000)</f>
        <v>-0.52859917219999997</v>
      </c>
      <c r="J5251" s="16">
        <f>[1]!s_fa_roe(A5251,"20251231")</f>
        <v>-6.9347000000000003</v>
      </c>
      <c r="K5251" s="16">
        <f>[1]!s_stmnote_rdexp(A5251,"20251231",1,10000)</f>
        <v>4820.4562759999999</v>
      </c>
      <c r="L5251" s="16">
        <f>[1]!s_margin_tradingbalance(A5251,"",10000)</f>
        <v>0</v>
      </c>
      <c r="M5251" s="16">
        <f>[1]!s_margin_seclendingbalance(A5251,"",10000)</f>
        <v>0</v>
      </c>
      <c r="N5251" s="17">
        <f>[1]!s_val_ev(A5251,"",100000000)</f>
        <v>16.652574624</v>
      </c>
      <c r="O5251" s="17">
        <f>[1]!share_freesharesmv(A5251,"",100000000)</f>
        <v>7.7226104927999994</v>
      </c>
      <c r="P5251" s="17">
        <f ca="1">[1]!s_dq_amount_btin(A5251,TODAY()-1,100000000)</f>
        <v>0.47858980000000001</v>
      </c>
      <c r="Q5251" s="17">
        <f ca="1">[1]!s_dq_turn(A5251,TODAY()-1)</f>
        <v>2.8254941760110803</v>
      </c>
      <c r="R5251" s="2">
        <f>[1]!s_pq_amount(A5251,"20260101","",100000000)</f>
        <v>69.805160540000003</v>
      </c>
      <c r="S5251" s="2">
        <f>[1]!s_pq_avgamount(A5251,"20260101","",100000000)</f>
        <v>0.6463440790740741</v>
      </c>
      <c r="T5251" s="17">
        <f>[1]!s_ipo_dilutedpe(A5251)</f>
        <v>28.74</v>
      </c>
      <c r="U5251" s="12">
        <f>[1]!s_ipo_collection_total(A5251,100000000)</f>
        <v>3.9517500000000001</v>
      </c>
      <c r="V5251" s="18">
        <f>[1]!s_val_pe_ttm(A5251,"")</f>
        <v>-25.563634872436523</v>
      </c>
    </row>
    <row r="5252" spans="1:22" x14ac:dyDescent="0.3">
      <c r="A5252" s="12" t="s">
        <v>601</v>
      </c>
      <c r="B5252" s="12" t="s">
        <v>602</v>
      </c>
      <c r="C5252" s="16" t="str">
        <f>[1]!s_info_mkt(A5252)</f>
        <v>北证</v>
      </c>
      <c r="D5252" s="16" t="str">
        <f>[1]!s_ipo_listeddate(A5252)</f>
        <v>2021-08-06</v>
      </c>
      <c r="E5252" s="16" t="str">
        <f>[1]!s_info_industry_csrc2023(A5252,"",3)</f>
        <v>专用设备制造业</v>
      </c>
      <c r="F5252" s="16">
        <f>[1]!s_is(A5252,83,"FY","YTD","20251231",1,"",100000000)</f>
        <v>4.5938171092999998</v>
      </c>
      <c r="G5252" s="16">
        <f>[1]!s_is(A5252,83,"FY","YTD","20241231",1,"",100000000)</f>
        <v>4.4092395428</v>
      </c>
      <c r="H5252" s="16">
        <f>[1]!s_is(A5252,61,"FY","YTD","20251231",1,"",100000000)</f>
        <v>0.22901358800000002</v>
      </c>
      <c r="I5252" s="16">
        <f>[1]!s_is(A5252,61,"FY","YTD","20241231",1,"",100000000)</f>
        <v>0.15383070360000001</v>
      </c>
      <c r="J5252" s="16">
        <f>[1]!s_fa_roe(A5252,"20251231")</f>
        <v>6.5502000000000002</v>
      </c>
      <c r="K5252" s="16">
        <f>[1]!s_stmnote_rdexp(A5252,"20251231",1,10000)</f>
        <v>2459.1006339999999</v>
      </c>
      <c r="L5252" s="16">
        <f>[1]!s_margin_tradingbalance(A5252,"",10000)</f>
        <v>498.80040000000002</v>
      </c>
      <c r="M5252" s="16">
        <f>[1]!s_margin_seclendingbalance(A5252,"",10000)</f>
        <v>0</v>
      </c>
      <c r="N5252" s="17">
        <f>[1]!s_val_ev(A5252,"",100000000)</f>
        <v>9.9146417400000004</v>
      </c>
      <c r="O5252" s="17">
        <f>[1]!share_freesharesmv(A5252,"",100000000)</f>
        <v>3.8831067899999998</v>
      </c>
      <c r="P5252" s="17">
        <f ca="1">[1]!s_dq_amount_btin(A5252,TODAY()-1,100000000)</f>
        <v>7.8011880000000006E-2</v>
      </c>
      <c r="Q5252" s="17">
        <f ca="1">[1]!s_dq_turn(A5252,TODAY()-1)</f>
        <v>1.2240928180462038</v>
      </c>
      <c r="R5252" s="2">
        <f>[1]!s_pq_amount(A5252,"20260101","",100000000)</f>
        <v>14.699826229999999</v>
      </c>
      <c r="S5252" s="2">
        <f>[1]!s_pq_avgamount(A5252,"20260101","",100000000)</f>
        <v>0.13486079110091745</v>
      </c>
      <c r="T5252" s="17">
        <f>[1]!s_ipo_dilutedpe(A5252)</f>
        <v>16.38</v>
      </c>
      <c r="U5252" s="12">
        <f>[1]!s_ipo_collection_total(A5252,100000000)</f>
        <v>0.46764</v>
      </c>
      <c r="V5252" s="18">
        <f>[1]!s_val_pe_ttm(A5252,"")</f>
        <v>36.297946929931641</v>
      </c>
    </row>
    <row r="5253" spans="1:22" x14ac:dyDescent="0.3">
      <c r="A5253" s="12" t="s">
        <v>10558</v>
      </c>
      <c r="B5253" s="12" t="s">
        <v>10559</v>
      </c>
      <c r="C5253" s="16" t="str">
        <f>[1]!s_info_mkt(A5253)</f>
        <v>主板</v>
      </c>
      <c r="D5253" s="16" t="str">
        <f>[1]!s_ipo_listeddate(A5253)</f>
        <v>2017-10-25</v>
      </c>
      <c r="E5253" s="16" t="str">
        <f>[1]!s_info_industry_csrc2023(A5253,"",3)</f>
        <v>造纸和纸制品业</v>
      </c>
      <c r="F5253" s="16">
        <f>[1]!s_is(A5253,83,"FY","YTD","20251231",1,"",100000000)</f>
        <v>8.5634652284000001</v>
      </c>
      <c r="G5253" s="16">
        <f>[1]!s_is(A5253,83,"FY","YTD","20241231",1,"",100000000)</f>
        <v>9.0622944714999996</v>
      </c>
      <c r="H5253" s="16">
        <f>[1]!s_is(A5253,61,"FY","YTD","20251231",1,"",100000000)</f>
        <v>1.0573565564</v>
      </c>
      <c r="I5253" s="16">
        <f>[1]!s_is(A5253,61,"FY","YTD","20241231",1,"",100000000)</f>
        <v>1.0592743854</v>
      </c>
      <c r="J5253" s="16">
        <f>[1]!s_fa_roe(A5253,"20251231")</f>
        <v>10.2187</v>
      </c>
      <c r="K5253" s="16">
        <f>[1]!s_stmnote_rdexp(A5253,"20251231",1,10000)</f>
        <v>7839.3540879999991</v>
      </c>
      <c r="L5253" s="16">
        <f>[1]!s_margin_tradingbalance(A5253,"",10000)</f>
        <v>0</v>
      </c>
      <c r="M5253" s="16">
        <f>[1]!s_margin_seclendingbalance(A5253,"",10000)</f>
        <v>0</v>
      </c>
      <c r="N5253" s="17">
        <f>[1]!s_val_ev(A5253,"",100000000)</f>
        <v>35.167809599999998</v>
      </c>
      <c r="O5253" s="17">
        <f>[1]!share_freesharesmv(A5253,"",100000000)</f>
        <v>18.235266978999999</v>
      </c>
      <c r="P5253" s="17">
        <f ca="1">[1]!s_dq_amount_btin(A5253,TODAY()-1,100000000)</f>
        <v>0.92131675000000002</v>
      </c>
      <c r="Q5253" s="17">
        <f ca="1">[1]!s_dq_turn(A5253,TODAY()-1)</f>
        <v>2.5983772955822646</v>
      </c>
      <c r="R5253" s="2">
        <f>[1]!s_pq_amount(A5253,"20260101","",100000000)</f>
        <v>139.96987329000001</v>
      </c>
      <c r="S5253" s="2">
        <f>[1]!s_pq_avgamount(A5253,"20260101","",100000000)</f>
        <v>1.2841272778899082</v>
      </c>
      <c r="T5253" s="17">
        <f>[1]!s_ipo_dilutedpe(A5253)</f>
        <v>22.93</v>
      </c>
      <c r="U5253" s="12">
        <f>[1]!s_ipo_collection_total(A5253,100000000)</f>
        <v>3.653912</v>
      </c>
      <c r="V5253" s="18">
        <f>[1]!s_val_pe_ttm(A5253,"")</f>
        <v>32.853839874267578</v>
      </c>
    </row>
    <row r="5254" spans="1:22" x14ac:dyDescent="0.3">
      <c r="A5254" s="12" t="s">
        <v>10560</v>
      </c>
      <c r="B5254" s="12" t="s">
        <v>10561</v>
      </c>
      <c r="C5254" s="16" t="str">
        <f>[1]!s_info_mkt(A5254)</f>
        <v>主板</v>
      </c>
      <c r="D5254" s="16" t="str">
        <f>[1]!s_ipo_listeddate(A5254)</f>
        <v>1996-08-28</v>
      </c>
      <c r="E5254" s="16" t="str">
        <f>[1]!s_info_industry_csrc2023(A5254,"",3)</f>
        <v>计算机、通信和其他电子设备制造业</v>
      </c>
      <c r="F5254" s="16">
        <f>[1]!s_is(A5254,83,"FY","YTD","20251231",1,"",100000000)</f>
        <v>312.5252840265</v>
      </c>
      <c r="G5254" s="16">
        <f>[1]!s_is(A5254,83,"FY","YTD","20241231",1,"",100000000)</f>
        <v>735.97985917429992</v>
      </c>
      <c r="H5254" s="16">
        <f>[1]!s_is(A5254,61,"FY","YTD","20251231",1,"",100000000)</f>
        <v>-87.475283775199998</v>
      </c>
      <c r="I5254" s="16">
        <f>[1]!s_is(A5254,61,"FY","YTD","20241231",1,"",100000000)</f>
        <v>-28.330196432399998</v>
      </c>
      <c r="J5254" s="16">
        <f>[1]!s_fa_roe(A5254,"20251231")</f>
        <v>-29.519600000000001</v>
      </c>
      <c r="K5254" s="16">
        <f>[1]!s_stmnote_rdexp(A5254,"20251231",1,10000)</f>
        <v>229968.32850599999</v>
      </c>
      <c r="L5254" s="16">
        <f>[1]!s_margin_tradingbalance(A5254,"",10000)</f>
        <v>212425.75510000001</v>
      </c>
      <c r="M5254" s="16">
        <f>[1]!s_margin_seclendingbalance(A5254,"",10000)</f>
        <v>47.241599999999998</v>
      </c>
      <c r="N5254" s="17">
        <f>[1]!s_val_ev(A5254,"",100000000)</f>
        <v>210.34926075799999</v>
      </c>
      <c r="O5254" s="17">
        <f>[1]!share_freesharesmv(A5254,"",100000000)</f>
        <v>164.83985898899996</v>
      </c>
      <c r="P5254" s="17">
        <f ca="1">[1]!s_dq_amount_btin(A5254,TODAY()-1,100000000)</f>
        <v>8.3836231899999998</v>
      </c>
      <c r="Q5254" s="17">
        <f ca="1">[1]!s_dq_turn(A5254,TODAY()-1)</f>
        <v>3.8913051586223344</v>
      </c>
      <c r="R5254" s="2">
        <f>[1]!s_pq_amount(A5254,"20260101","",100000000)</f>
        <v>1192.3044890000001</v>
      </c>
      <c r="S5254" s="2">
        <f>[1]!s_pq_avgamount(A5254,"20260101","",100000000)</f>
        <v>11.039856379629629</v>
      </c>
      <c r="T5254" s="17">
        <f>[1]!s_ipo_dilutedpe(A5254)</f>
        <v>0</v>
      </c>
      <c r="U5254" s="12">
        <f>[1]!s_ipo_collection_total(A5254,100000000)</f>
        <v>0</v>
      </c>
      <c r="V5254" s="18">
        <f>[1]!s_val_pe_ttm(A5254,"")</f>
        <v>-2.2868471145629883</v>
      </c>
    </row>
    <row r="5255" spans="1:22" x14ac:dyDescent="0.3">
      <c r="A5255" s="12" t="s">
        <v>10562</v>
      </c>
      <c r="B5255" s="12" t="s">
        <v>10563</v>
      </c>
      <c r="C5255" s="16" t="str">
        <f>[1]!s_info_mkt(A5255)</f>
        <v>主板</v>
      </c>
      <c r="D5255" s="16" t="str">
        <f>[1]!s_ipo_listeddate(A5255)</f>
        <v>1996-09-05</v>
      </c>
      <c r="E5255" s="16" t="str">
        <f>[1]!s_info_industry_csrc2023(A5255,"",3)</f>
        <v>电力、热力生产和供应业</v>
      </c>
      <c r="F5255" s="16">
        <f>[1]!s_is(A5255,83,"FY","YTD","20251231",1,"",100000000)</f>
        <v>80.6441480055</v>
      </c>
      <c r="G5255" s="16">
        <f>[1]!s_is(A5255,83,"FY","YTD","20241231",1,"",100000000)</f>
        <v>83.482964315299995</v>
      </c>
      <c r="H5255" s="16">
        <f>[1]!s_is(A5255,61,"FY","YTD","20251231",1,"",100000000)</f>
        <v>0.81571425500000005</v>
      </c>
      <c r="I5255" s="16">
        <f>[1]!s_is(A5255,61,"FY","YTD","20241231",1,"",100000000)</f>
        <v>-1.1271151758</v>
      </c>
      <c r="J5255" s="16">
        <f>[1]!s_fa_roe(A5255,"20251231")</f>
        <v>5.0956999999999999</v>
      </c>
      <c r="K5255" s="16">
        <f>[1]!s_stmnote_rdexp(A5255,"20251231",1,10000)</f>
        <v>16180.461799999999</v>
      </c>
      <c r="L5255" s="16">
        <f>[1]!s_margin_tradingbalance(A5255,"",10000)</f>
        <v>32451.236799999999</v>
      </c>
      <c r="M5255" s="16">
        <f>[1]!s_margin_seclendingbalance(A5255,"",10000)</f>
        <v>186.34559999999999</v>
      </c>
      <c r="N5255" s="17">
        <f>[1]!s_val_ev(A5255,"",100000000)</f>
        <v>143.8035985992</v>
      </c>
      <c r="O5255" s="17">
        <f>[1]!share_freesharesmv(A5255,"",100000000)</f>
        <v>65.949138141600002</v>
      </c>
      <c r="P5255" s="17">
        <f ca="1">[1]!s_dq_amount_btin(A5255,TODAY()-1,100000000)</f>
        <v>8.1915120899999998</v>
      </c>
      <c r="Q5255" s="17">
        <f ca="1">[1]!s_dq_turn(A5255,TODAY()-1)</f>
        <v>5.6088917580431632</v>
      </c>
      <c r="R5255" s="2">
        <f>[1]!s_pq_amount(A5255,"20260101","",100000000)</f>
        <v>1446.94796769</v>
      </c>
      <c r="S5255" s="2">
        <f>[1]!s_pq_avgamount(A5255,"20260101","",100000000)</f>
        <v>13.274751997155965</v>
      </c>
      <c r="T5255" s="17">
        <f>[1]!s_ipo_dilutedpe(A5255)</f>
        <v>0</v>
      </c>
      <c r="U5255" s="12">
        <f>[1]!s_ipo_collection_total(A5255,100000000)</f>
        <v>3.8879999999999999</v>
      </c>
      <c r="V5255" s="18">
        <f>[1]!s_val_pe_ttm(A5255,"")</f>
        <v>99.635627746582031</v>
      </c>
    </row>
    <row r="5256" spans="1:22" x14ac:dyDescent="0.3">
      <c r="A5256" s="12" t="s">
        <v>10564</v>
      </c>
      <c r="B5256" s="12" t="s">
        <v>10565</v>
      </c>
      <c r="C5256" s="16" t="str">
        <f>[1]!s_info_mkt(A5256)</f>
        <v>主板</v>
      </c>
      <c r="D5256" s="16" t="str">
        <f>[1]!s_ipo_listeddate(A5256)</f>
        <v>2021-06-30</v>
      </c>
      <c r="E5256" s="16" t="str">
        <f>[1]!s_info_industry_csrc2023(A5256,"",3)</f>
        <v>电力、热力生产和供应业</v>
      </c>
      <c r="F5256" s="16">
        <f>[1]!s_is(A5256,83,"FY","YTD","20251231",1,"",100000000)</f>
        <v>31.694586112600003</v>
      </c>
      <c r="G5256" s="16">
        <f>[1]!s_is(A5256,83,"FY","YTD","20241231",1,"",100000000)</f>
        <v>35.408103430499999</v>
      </c>
      <c r="H5256" s="16">
        <f>[1]!s_is(A5256,61,"FY","YTD","20251231",1,"",100000000)</f>
        <v>1.8647985733000001</v>
      </c>
      <c r="I5256" s="16">
        <f>[1]!s_is(A5256,61,"FY","YTD","20241231",1,"",100000000)</f>
        <v>2.1197013140000003</v>
      </c>
      <c r="J5256" s="16">
        <f>[1]!s_fa_roe(A5256,"20251231")</f>
        <v>7.8324999999999996</v>
      </c>
      <c r="K5256" s="16">
        <f>[1]!s_stmnote_rdexp(A5256,"20251231",1,10000)</f>
        <v>2994.7035519999999</v>
      </c>
      <c r="L5256" s="16">
        <f>[1]!s_margin_tradingbalance(A5256,"",10000)</f>
        <v>7295.2145</v>
      </c>
      <c r="M5256" s="16">
        <f>[1]!s_margin_seclendingbalance(A5256,"",10000)</f>
        <v>58.5501</v>
      </c>
      <c r="N5256" s="17">
        <f>[1]!s_val_ev(A5256,"",100000000)</f>
        <v>68.297070000000005</v>
      </c>
      <c r="O5256" s="17">
        <f>[1]!share_freesharesmv(A5256,"",100000000)</f>
        <v>13.650315689999999</v>
      </c>
      <c r="P5256" s="17">
        <f ca="1">[1]!s_dq_amount_btin(A5256,TODAY()-1,100000000)</f>
        <v>1.15302142</v>
      </c>
      <c r="Q5256" s="17">
        <f ca="1">[1]!s_dq_turn(A5256,TODAY()-1)</f>
        <v>1.6639090227443138</v>
      </c>
      <c r="R5256" s="2">
        <f>[1]!s_pq_amount(A5256,"20260101","",100000000)</f>
        <v>138.15006446999999</v>
      </c>
      <c r="S5256" s="2">
        <f>[1]!s_pq_avgamount(A5256,"20260101","",100000000)</f>
        <v>1.2674317841284404</v>
      </c>
      <c r="T5256" s="17">
        <f>[1]!s_ipo_dilutedpe(A5256)</f>
        <v>12.65</v>
      </c>
      <c r="U5256" s="12">
        <f>[1]!s_ipo_collection_total(A5256,100000000)</f>
        <v>2.47417</v>
      </c>
      <c r="V5256" s="18">
        <f>[1]!s_val_pe_ttm(A5256,"")</f>
        <v>35.917877197265625</v>
      </c>
    </row>
    <row r="5257" spans="1:22" x14ac:dyDescent="0.3">
      <c r="A5257" s="12" t="s">
        <v>10566</v>
      </c>
      <c r="B5257" s="12" t="s">
        <v>10567</v>
      </c>
      <c r="C5257" s="16" t="str">
        <f>[1]!s_info_mkt(A5257)</f>
        <v>科创板</v>
      </c>
      <c r="D5257" s="16" t="str">
        <f>[1]!s_ipo_listeddate(A5257)</f>
        <v>2020-10-22</v>
      </c>
      <c r="E5257" s="16" t="str">
        <f>[1]!s_info_industry_csrc2023(A5257,"",3)</f>
        <v>计算机、通信和其他电子设备制造业</v>
      </c>
      <c r="F5257" s="16">
        <f>[1]!s_is(A5257,83,"FY","YTD","20251231",1,"",100000000)</f>
        <v>2.8520089215</v>
      </c>
      <c r="G5257" s="16">
        <f>[1]!s_is(A5257,83,"FY","YTD","20241231",1,"",100000000)</f>
        <v>2.3537992691</v>
      </c>
      <c r="H5257" s="16">
        <f>[1]!s_is(A5257,61,"FY","YTD","20251231",1,"",100000000)</f>
        <v>-2.9113620926000001</v>
      </c>
      <c r="I5257" s="16">
        <f>[1]!s_is(A5257,61,"FY","YTD","20241231",1,"",100000000)</f>
        <v>-2.6817355706999999</v>
      </c>
      <c r="J5257" s="16">
        <f>[1]!s_fa_roe(A5257,"20251231")</f>
        <v>-14.534000000000001</v>
      </c>
      <c r="K5257" s="16">
        <f>[1]!s_stmnote_rdexp(A5257,"20251231",1,10000)</f>
        <v>27604.060829000002</v>
      </c>
      <c r="L5257" s="16">
        <f>[1]!s_margin_tradingbalance(A5257,"",10000)</f>
        <v>41345.6682</v>
      </c>
      <c r="M5257" s="16">
        <f>[1]!s_margin_seclendingbalance(A5257,"",10000)</f>
        <v>41.339500000000001</v>
      </c>
      <c r="N5257" s="17">
        <f>[1]!s_val_ev(A5257,"",100000000)</f>
        <v>93.931779776099987</v>
      </c>
      <c r="O5257" s="17">
        <f>[1]!share_freesharesmv(A5257,"",100000000)</f>
        <v>40.822900509999997</v>
      </c>
      <c r="P5257" s="17">
        <f ca="1">[1]!s_dq_amount_btin(A5257,TODAY()-1,100000000)</f>
        <v>5.6342679699999998</v>
      </c>
      <c r="Q5257" s="17">
        <f ca="1">[1]!s_dq_turn(A5257,TODAY()-1)</f>
        <v>5.8166607524349088</v>
      </c>
      <c r="R5257" s="2">
        <f>[1]!s_pq_amount(A5257,"20260101","",100000000)</f>
        <v>188.55676136</v>
      </c>
      <c r="S5257" s="2">
        <f>[1]!s_pq_avgamount(A5257,"20260101","",100000000)</f>
        <v>1.7298785445871558</v>
      </c>
      <c r="T5257" s="17">
        <f>[1]!s_ipo_dilutedpe(A5257)</f>
        <v>37.130000000000003</v>
      </c>
      <c r="U5257" s="12">
        <f>[1]!s_ipo_collection_total(A5257,100000000)</f>
        <v>20.024124903200001</v>
      </c>
      <c r="V5257" s="18">
        <f>[1]!s_val_pe_ttm(A5257,"")</f>
        <v>-30.759805679321289</v>
      </c>
    </row>
    <row r="5258" spans="1:22" x14ac:dyDescent="0.3">
      <c r="A5258" s="12" t="s">
        <v>10568</v>
      </c>
      <c r="B5258" s="12" t="s">
        <v>10569</v>
      </c>
      <c r="C5258" s="16" t="str">
        <f>[1]!s_info_mkt(A5258)</f>
        <v>主板</v>
      </c>
      <c r="D5258" s="16" t="str">
        <f>[1]!s_ipo_listeddate(A5258)</f>
        <v>1996-11-21</v>
      </c>
      <c r="E5258" s="16" t="str">
        <f>[1]!s_info_industry_csrc2023(A5258,"",3)</f>
        <v>批发业</v>
      </c>
      <c r="F5258" s="16">
        <f>[1]!s_is(A5258,83,"FY","YTD","20251231",1,"",100000000)</f>
        <v>59.046847763300001</v>
      </c>
      <c r="G5258" s="16">
        <f>[1]!s_is(A5258,83,"FY","YTD","20241231",1,"",100000000)</f>
        <v>104.8083915677</v>
      </c>
      <c r="H5258" s="16">
        <f>[1]!s_is(A5258,61,"FY","YTD","20251231",1,"",100000000)</f>
        <v>-8.9648142525000001</v>
      </c>
      <c r="I5258" s="16">
        <f>[1]!s_is(A5258,61,"FY","YTD","20241231",1,"",100000000)</f>
        <v>-5.3144536567000005</v>
      </c>
      <c r="J5258" s="16">
        <f>[1]!s_fa_roe(A5258,"20251231")</f>
        <v>-157.58359999999999</v>
      </c>
      <c r="K5258" s="16">
        <f>[1]!s_stmnote_rdexp(A5258,"20251231",1,10000)</f>
        <v>0</v>
      </c>
      <c r="L5258" s="16">
        <f>[1]!s_margin_tradingbalance(A5258,"",10000)</f>
        <v>0</v>
      </c>
      <c r="M5258" s="16">
        <f>[1]!s_margin_seclendingbalance(A5258,"",10000)</f>
        <v>0</v>
      </c>
      <c r="N5258" s="17">
        <f>[1]!s_val_ev(A5258,"",100000000)</f>
        <v>15.501801681000002</v>
      </c>
      <c r="O5258" s="17">
        <f>[1]!share_freesharesmv(A5258,"",100000000)</f>
        <v>12.171849466500001</v>
      </c>
      <c r="P5258" s="17">
        <f ca="1">[1]!s_dq_amount_btin(A5258,TODAY()-1,100000000)</f>
        <v>0.47699599999999998</v>
      </c>
      <c r="Q5258" s="17">
        <f ca="1">[1]!s_dq_turn(A5258,TODAY()-1)</f>
        <v>3.050109782426075</v>
      </c>
      <c r="R5258" s="2">
        <f>[1]!s_pq_amount(A5258,"20260101","",100000000)</f>
        <v>138.75833602</v>
      </c>
      <c r="S5258" s="2">
        <f>[1]!s_pq_avgamount(A5258,"20260101","",100000000)</f>
        <v>1.2847994075925926</v>
      </c>
      <c r="T5258" s="17">
        <f>[1]!s_ipo_dilutedpe(A5258)</f>
        <v>0</v>
      </c>
      <c r="U5258" s="12">
        <f>[1]!s_ipo_collection_total(A5258,100000000)</f>
        <v>0.73950000000000005</v>
      </c>
      <c r="V5258" s="18">
        <f>[1]!s_val_pe_ttm(A5258,"")</f>
        <v>-1.6754413843154907</v>
      </c>
    </row>
    <row r="5259" spans="1:22" x14ac:dyDescent="0.3">
      <c r="A5259" s="12" t="s">
        <v>10570</v>
      </c>
      <c r="B5259" s="12" t="s">
        <v>10571</v>
      </c>
      <c r="C5259" s="16" t="str">
        <f>[1]!s_info_mkt(A5259)</f>
        <v>主板</v>
      </c>
      <c r="D5259" s="16" t="str">
        <f>[1]!s_ipo_listeddate(A5259)</f>
        <v>2011-02-18</v>
      </c>
      <c r="E5259" s="16" t="str">
        <f>[1]!s_info_industry_csrc2023(A5259,"",3)</f>
        <v>金属制品业</v>
      </c>
      <c r="F5259" s="16">
        <f>[1]!s_is(A5259,83,"FY","YTD","20251231",1,"",100000000)</f>
        <v>22.3008817708</v>
      </c>
      <c r="G5259" s="16">
        <f>[1]!s_is(A5259,83,"FY","YTD","20241231",1,"",100000000)</f>
        <v>22.069508767800002</v>
      </c>
      <c r="H5259" s="16">
        <f>[1]!s_is(A5259,61,"FY","YTD","20251231",1,"",100000000)</f>
        <v>-4.3769069418999997</v>
      </c>
      <c r="I5259" s="16">
        <f>[1]!s_is(A5259,61,"FY","YTD","20241231",1,"",100000000)</f>
        <v>-1.9902558902</v>
      </c>
      <c r="J5259" s="16">
        <f>[1]!s_fa_roe(A5259,"20251231")</f>
        <v>0</v>
      </c>
      <c r="K5259" s="16">
        <f>[1]!s_stmnote_rdexp(A5259,"20251231",1,10000)</f>
        <v>15764.384890000001</v>
      </c>
      <c r="L5259" s="16">
        <f>[1]!s_margin_tradingbalance(A5259,"",10000)</f>
        <v>5035.9991</v>
      </c>
      <c r="M5259" s="16">
        <f>[1]!s_margin_seclendingbalance(A5259,"",10000)</f>
        <v>0</v>
      </c>
      <c r="N5259" s="17">
        <f>[1]!s_val_ev(A5259,"",100000000)</f>
        <v>33.052075022400004</v>
      </c>
      <c r="O5259" s="17">
        <f>[1]!share_freesharesmv(A5259,"",100000000)</f>
        <v>23.704642668900004</v>
      </c>
      <c r="P5259" s="17">
        <f ca="1">[1]!s_dq_amount_btin(A5259,TODAY()-1,100000000)</f>
        <v>1.0029628100000001</v>
      </c>
      <c r="Q5259" s="17">
        <f ca="1">[1]!s_dq_turn(A5259,TODAY()-1)</f>
        <v>3.0659830097445258</v>
      </c>
      <c r="R5259" s="2">
        <f>[1]!s_pq_amount(A5259,"20260101","",100000000)</f>
        <v>180.48797314999999</v>
      </c>
      <c r="S5259" s="2">
        <f>[1]!s_pq_avgamount(A5259,"20260101","",100000000)</f>
        <v>1.6711849365740741</v>
      </c>
      <c r="T5259" s="17">
        <f>[1]!s_ipo_dilutedpe(A5259)</f>
        <v>34.04</v>
      </c>
      <c r="U5259" s="12">
        <f>[1]!s_ipo_collection_total(A5259,100000000)</f>
        <v>5.76</v>
      </c>
      <c r="V5259" s="18">
        <f>[1]!s_val_pe_ttm(A5259,"")</f>
        <v>-7.4891905784606934</v>
      </c>
    </row>
    <row r="5260" spans="1:22" x14ac:dyDescent="0.3">
      <c r="A5260" s="12" t="s">
        <v>10572</v>
      </c>
      <c r="B5260" s="12" t="s">
        <v>10573</v>
      </c>
      <c r="C5260" s="16" t="str">
        <f>[1]!s_info_mkt(A5260)</f>
        <v>主板</v>
      </c>
      <c r="D5260" s="16" t="str">
        <f>[1]!s_ipo_listeddate(A5260)</f>
        <v>2011-12-08</v>
      </c>
      <c r="E5260" s="16" t="str">
        <f>[1]!s_info_industry_csrc2023(A5260,"",3)</f>
        <v>橡胶和塑料制品业</v>
      </c>
      <c r="F5260" s="16">
        <f>[1]!s_is(A5260,83,"FY","YTD","20251231",1,"",100000000)</f>
        <v>61.759659696999996</v>
      </c>
      <c r="G5260" s="16">
        <f>[1]!s_is(A5260,83,"FY","YTD","20241231",1,"",100000000)</f>
        <v>66.020224155799994</v>
      </c>
      <c r="H5260" s="16">
        <f>[1]!s_is(A5260,61,"FY","YTD","20251231",1,"",100000000)</f>
        <v>0.62491160629999998</v>
      </c>
      <c r="I5260" s="16">
        <f>[1]!s_is(A5260,61,"FY","YTD","20241231",1,"",100000000)</f>
        <v>1.9044223321</v>
      </c>
      <c r="J5260" s="16">
        <f>[1]!s_fa_roe(A5260,"20251231")</f>
        <v>1.1429</v>
      </c>
      <c r="K5260" s="16">
        <f>[1]!s_stmnote_rdexp(A5260,"20251231",1,10000)</f>
        <v>21183.200380000002</v>
      </c>
      <c r="L5260" s="16">
        <f>[1]!s_margin_tradingbalance(A5260,"",10000)</f>
        <v>13126.191699999999</v>
      </c>
      <c r="M5260" s="16">
        <f>[1]!s_margin_seclendingbalance(A5260,"",10000)</f>
        <v>14.103999999999999</v>
      </c>
      <c r="N5260" s="17">
        <f>[1]!s_val_ev(A5260,"",100000000)</f>
        <v>50.269939323899997</v>
      </c>
      <c r="O5260" s="17">
        <f>[1]!share_freesharesmv(A5260,"",100000000)</f>
        <v>19.860848097200002</v>
      </c>
      <c r="P5260" s="17">
        <f ca="1">[1]!s_dq_amount_btin(A5260,TODAY()-1,100000000)</f>
        <v>1.0421051400000001</v>
      </c>
      <c r="Q5260" s="17">
        <f ca="1">[1]!s_dq_turn(A5260,TODAY()-1)</f>
        <v>2.2199930073215257</v>
      </c>
      <c r="R5260" s="2">
        <f>[1]!s_pq_amount(A5260,"20260101","",100000000)</f>
        <v>71.161849610000004</v>
      </c>
      <c r="S5260" s="2">
        <f>[1]!s_pq_avgamount(A5260,"20260101","",100000000)</f>
        <v>0.6528610055963302</v>
      </c>
      <c r="T5260" s="17">
        <f>[1]!s_ipo_dilutedpe(A5260)</f>
        <v>23.08</v>
      </c>
      <c r="U5260" s="12">
        <f>[1]!s_ipo_collection_total(A5260,100000000)</f>
        <v>9</v>
      </c>
      <c r="V5260" s="18">
        <f>[1]!s_val_pe_ttm(A5260,"")</f>
        <v>72.934844970703125</v>
      </c>
    </row>
    <row r="5261" spans="1:22" x14ac:dyDescent="0.3">
      <c r="A5261" s="12" t="s">
        <v>603</v>
      </c>
      <c r="B5261" s="12" t="s">
        <v>604</v>
      </c>
      <c r="C5261" s="16" t="str">
        <f>[1]!s_info_mkt(A5261)</f>
        <v>北证</v>
      </c>
      <c r="D5261" s="16" t="str">
        <f>[1]!s_ipo_listeddate(A5261)</f>
        <v>2021-08-31</v>
      </c>
      <c r="E5261" s="16" t="str">
        <f>[1]!s_info_industry_csrc2023(A5261,"",3)</f>
        <v>化学纤维制造业</v>
      </c>
      <c r="F5261" s="16">
        <f>[1]!s_is(A5261,83,"FY","YTD","20251231",1,"",100000000)</f>
        <v>25.365443221700001</v>
      </c>
      <c r="G5261" s="16">
        <f>[1]!s_is(A5261,83,"FY","YTD","20241231",1,"",100000000)</f>
        <v>16.0323549961</v>
      </c>
      <c r="H5261" s="16">
        <f>[1]!s_is(A5261,61,"FY","YTD","20251231",1,"",100000000)</f>
        <v>1.7858360441999999</v>
      </c>
      <c r="I5261" s="16">
        <f>[1]!s_is(A5261,61,"FY","YTD","20241231",1,"",100000000)</f>
        <v>0.93870517190000002</v>
      </c>
      <c r="J5261" s="16">
        <f>[1]!s_fa_roe(A5261,"20251231")</f>
        <v>7.0377000000000001</v>
      </c>
      <c r="K5261" s="16">
        <f>[1]!s_stmnote_rdexp(A5261,"20251231",1,10000)</f>
        <v>8762.2076230000002</v>
      </c>
      <c r="L5261" s="16">
        <f>[1]!s_margin_tradingbalance(A5261,"",10000)</f>
        <v>12060.265600000001</v>
      </c>
      <c r="M5261" s="16">
        <f>[1]!s_margin_seclendingbalance(A5261,"",10000)</f>
        <v>0</v>
      </c>
      <c r="N5261" s="17">
        <f>[1]!s_val_ev(A5261,"",100000000)</f>
        <v>95.968440716099991</v>
      </c>
      <c r="O5261" s="17">
        <f>[1]!share_freesharesmv(A5261,"",100000000)</f>
        <v>39.520118526699996</v>
      </c>
      <c r="P5261" s="17">
        <f ca="1">[1]!s_dq_amount_btin(A5261,TODAY()-1,100000000)</f>
        <v>1.4786472900000001</v>
      </c>
      <c r="Q5261" s="17">
        <f ca="1">[1]!s_dq_turn(A5261,TODAY()-1)</f>
        <v>2.9416040634049776</v>
      </c>
      <c r="R5261" s="2">
        <f>[1]!s_pq_amount(A5261,"20260101","",100000000)</f>
        <v>240.0265067</v>
      </c>
      <c r="S5261" s="2">
        <f>[1]!s_pq_avgamount(A5261,"20260101","",100000000)</f>
        <v>2.2020780431192661</v>
      </c>
      <c r="T5261" s="17">
        <f>[1]!s_ipo_dilutedpe(A5261)</f>
        <v>15.56</v>
      </c>
      <c r="U5261" s="12">
        <f>[1]!s_ipo_collection_total(A5261,100000000)</f>
        <v>1.625</v>
      </c>
      <c r="V5261" s="18">
        <f>[1]!s_val_pe_ttm(A5261,"")</f>
        <v>48.897014617919922</v>
      </c>
    </row>
    <row r="5262" spans="1:22" x14ac:dyDescent="0.3">
      <c r="A5262" s="12" t="s">
        <v>10574</v>
      </c>
      <c r="B5262" s="12" t="s">
        <v>10575</v>
      </c>
      <c r="C5262" s="16" t="str">
        <f>[1]!s_info_mkt(A5262)</f>
        <v>主板</v>
      </c>
      <c r="D5262" s="16" t="str">
        <f>[1]!s_ipo_listeddate(A5262)</f>
        <v>2008-02-20</v>
      </c>
      <c r="E5262" s="16" t="str">
        <f>[1]!s_info_industry_csrc2023(A5262,"",3)</f>
        <v>计算机、通信和其他电子设备制造业</v>
      </c>
      <c r="F5262" s="16">
        <f>[1]!s_is(A5262,83,"FY","YTD","20251231",1,"",100000000)</f>
        <v>16.850849565299999</v>
      </c>
      <c r="G5262" s="16">
        <f>[1]!s_is(A5262,83,"FY","YTD","20241231",1,"",100000000)</f>
        <v>13.266580488299999</v>
      </c>
      <c r="H5262" s="16">
        <f>[1]!s_is(A5262,61,"FY","YTD","20251231",1,"",100000000)</f>
        <v>0.22723258429999998</v>
      </c>
      <c r="I5262" s="16">
        <f>[1]!s_is(A5262,61,"FY","YTD","20241231",1,"",100000000)</f>
        <v>15.1922662548</v>
      </c>
      <c r="J5262" s="16">
        <f>[1]!s_fa_roe(A5262,"20251231")</f>
        <v>1.2191000000000001</v>
      </c>
      <c r="K5262" s="16">
        <f>[1]!s_stmnote_rdexp(A5262,"20251231",1,10000)</f>
        <v>4544.3770249999998</v>
      </c>
      <c r="L5262" s="16">
        <f>[1]!s_margin_tradingbalance(A5262,"",10000)</f>
        <v>0</v>
      </c>
      <c r="M5262" s="16">
        <f>[1]!s_margin_seclendingbalance(A5262,"",10000)</f>
        <v>0</v>
      </c>
      <c r="N5262" s="17">
        <f>[1]!s_val_ev(A5262,"",100000000)</f>
        <v>189.22879287840001</v>
      </c>
      <c r="O5262" s="17">
        <f>[1]!share_freesharesmv(A5262,"",100000000)</f>
        <v>130.81989280029998</v>
      </c>
      <c r="P5262" s="17">
        <f ca="1">[1]!s_dq_amount_btin(A5262,TODAY()-1,100000000)</f>
        <v>10.16779002</v>
      </c>
      <c r="Q5262" s="17">
        <f ca="1">[1]!s_dq_turn(A5262,TODAY()-1)</f>
        <v>5.5021839738159768</v>
      </c>
      <c r="R5262" s="2">
        <f>[1]!s_pq_amount(A5262,"20260101","",100000000)</f>
        <v>1079.57869759</v>
      </c>
      <c r="S5262" s="2">
        <f>[1]!s_pq_avgamount(A5262,"20260101","",100000000)</f>
        <v>9.9043917210091745</v>
      </c>
      <c r="T5262" s="17">
        <f>[1]!s_ipo_dilutedpe(A5262)</f>
        <v>29.97</v>
      </c>
      <c r="U5262" s="12">
        <f>[1]!s_ipo_collection_total(A5262,100000000)</f>
        <v>3.5308999999999999</v>
      </c>
      <c r="V5262" s="18">
        <f>[1]!s_val_pe_ttm(A5262,"")</f>
        <v>972.0906982421875</v>
      </c>
    </row>
    <row r="5263" spans="1:22" x14ac:dyDescent="0.3">
      <c r="A5263" s="12" t="s">
        <v>10576</v>
      </c>
      <c r="B5263" s="12" t="s">
        <v>10577</v>
      </c>
      <c r="C5263" s="16" t="str">
        <f>[1]!s_info_mkt(A5263)</f>
        <v>主板</v>
      </c>
      <c r="D5263" s="16" t="str">
        <f>[1]!s_ipo_listeddate(A5263)</f>
        <v>2007-04-03</v>
      </c>
      <c r="E5263" s="16" t="str">
        <f>[1]!s_info_industry_csrc2023(A5263,"",3)</f>
        <v>畜牧业</v>
      </c>
      <c r="F5263" s="16">
        <f>[1]!s_is(A5263,83,"FY","YTD","20251231",1,"",100000000)</f>
        <v>86.88946995469999</v>
      </c>
      <c r="G5263" s="16">
        <f>[1]!s_is(A5263,83,"FY","YTD","20241231",1,"",100000000)</f>
        <v>96.437056401000007</v>
      </c>
      <c r="H5263" s="16">
        <f>[1]!s_is(A5263,61,"FY","YTD","20251231",1,"",100000000)</f>
        <v>-13.0929080899</v>
      </c>
      <c r="I5263" s="16">
        <f>[1]!s_is(A5263,61,"FY","YTD","20241231",1,"",100000000)</f>
        <v>14.5852867075</v>
      </c>
      <c r="J5263" s="16">
        <f>[1]!s_fa_roe(A5263,"20251231")</f>
        <v>-43.3459</v>
      </c>
      <c r="K5263" s="16">
        <f>[1]!s_stmnote_rdexp(A5263,"20251231",1,10000)</f>
        <v>3647.0235210000001</v>
      </c>
      <c r="L5263" s="16">
        <f>[1]!s_margin_tradingbalance(A5263,"",10000)</f>
        <v>0</v>
      </c>
      <c r="M5263" s="16">
        <f>[1]!s_margin_seclendingbalance(A5263,"",10000)</f>
        <v>0</v>
      </c>
      <c r="N5263" s="17">
        <f>[1]!s_val_ev(A5263,"",100000000)</f>
        <v>47.549384004800004</v>
      </c>
      <c r="O5263" s="17">
        <f>[1]!share_freesharesmv(A5263,"",100000000)</f>
        <v>40.428657161800004</v>
      </c>
      <c r="P5263" s="17">
        <f ca="1">[1]!s_dq_amount_btin(A5263,TODAY()-1,100000000)</f>
        <v>1.73030876</v>
      </c>
      <c r="Q5263" s="17">
        <f ca="1">[1]!s_dq_turn(A5263,TODAY()-1)</f>
        <v>3.8823494968343306</v>
      </c>
      <c r="R5263" s="2">
        <f>[1]!s_pq_amount(A5263,"20260101","",100000000)</f>
        <v>290.86939473000001</v>
      </c>
      <c r="S5263" s="2">
        <f>[1]!s_pq_avgamount(A5263,"20260101","",100000000)</f>
        <v>2.6685265571559631</v>
      </c>
      <c r="T5263" s="17">
        <f>[1]!s_ipo_dilutedpe(A5263)</f>
        <v>29.97</v>
      </c>
      <c r="U5263" s="12">
        <f>[1]!s_ipo_collection_total(A5263,100000000)</f>
        <v>1.89625</v>
      </c>
      <c r="V5263" s="18">
        <f>[1]!s_val_pe_ttm(A5263,"")</f>
        <v>-2.2181029319763184</v>
      </c>
    </row>
    <row r="5264" spans="1:22" x14ac:dyDescent="0.3">
      <c r="A5264" s="12" t="s">
        <v>10578</v>
      </c>
      <c r="B5264" s="12" t="s">
        <v>10579</v>
      </c>
      <c r="C5264" s="16" t="str">
        <f>[1]!s_info_mkt(A5264)</f>
        <v>主板</v>
      </c>
      <c r="D5264" s="16" t="str">
        <f>[1]!s_ipo_listeddate(A5264)</f>
        <v>1999-05-27</v>
      </c>
      <c r="E5264" s="16" t="str">
        <f>[1]!s_info_industry_csrc2023(A5264,"",3)</f>
        <v>农副食品加工业</v>
      </c>
      <c r="F5264" s="16">
        <f>[1]!s_is(A5264,83,"FY","YTD","20251231",1,"",100000000)</f>
        <v>24.666568403000003</v>
      </c>
      <c r="G5264" s="16">
        <f>[1]!s_is(A5264,83,"FY","YTD","20241231",1,"",100000000)</f>
        <v>32.752825962499998</v>
      </c>
      <c r="H5264" s="16">
        <f>[1]!s_is(A5264,61,"FY","YTD","20251231",1,"",100000000)</f>
        <v>-1.2029204034000001</v>
      </c>
      <c r="I5264" s="16">
        <f>[1]!s_is(A5264,61,"FY","YTD","20241231",1,"",100000000)</f>
        <v>8.2205937699999995E-2</v>
      </c>
      <c r="J5264" s="16">
        <f>[1]!s_fa_roe(A5264,"20251231")</f>
        <v>0</v>
      </c>
      <c r="K5264" s="16">
        <f>[1]!s_stmnote_rdexp(A5264,"20251231",1,10000)</f>
        <v>968.09447799999998</v>
      </c>
      <c r="L5264" s="16">
        <f>[1]!s_margin_tradingbalance(A5264,"",10000)</f>
        <v>0</v>
      </c>
      <c r="M5264" s="16">
        <f>[1]!s_margin_seclendingbalance(A5264,"",10000)</f>
        <v>0</v>
      </c>
      <c r="N5264" s="17">
        <f>[1]!s_val_ev(A5264,"",100000000)</f>
        <v>17.133688210400003</v>
      </c>
      <c r="O5264" s="17">
        <f>[1]!share_freesharesmv(A5264,"",100000000)</f>
        <v>8.016959463600001</v>
      </c>
      <c r="P5264" s="17">
        <f ca="1">[1]!s_dq_amount_btin(A5264,TODAY()-1,100000000)</f>
        <v>0.45417277</v>
      </c>
      <c r="Q5264" s="17">
        <f ca="1">[1]!s_dq_turn(A5264,TODAY()-1)</f>
        <v>2.6356204528450302</v>
      </c>
      <c r="R5264" s="2">
        <f>[1]!s_pq_amount(A5264,"20260101","",100000000)</f>
        <v>80.836511090000002</v>
      </c>
      <c r="S5264" s="2">
        <f>[1]!s_pq_avgamount(A5264,"20260101","",100000000)</f>
        <v>0.74848621379629632</v>
      </c>
      <c r="T5264" s="17">
        <f>[1]!s_ipo_dilutedpe(A5264)</f>
        <v>0</v>
      </c>
      <c r="U5264" s="12">
        <f>[1]!s_ipo_collection_total(A5264,100000000)</f>
        <v>2.3576000000000001</v>
      </c>
      <c r="V5264" s="18">
        <f>[1]!s_val_pe_ttm(A5264,"")</f>
        <v>-11.020638465881348</v>
      </c>
    </row>
    <row r="5265" spans="1:22" x14ac:dyDescent="0.3">
      <c r="A5265" s="12" t="s">
        <v>10580</v>
      </c>
      <c r="B5265" s="12" t="s">
        <v>10581</v>
      </c>
      <c r="C5265" s="16" t="str">
        <f>[1]!s_info_mkt(A5265)</f>
        <v>主板</v>
      </c>
      <c r="D5265" s="16" t="str">
        <f>[1]!s_ipo_listeddate(A5265)</f>
        <v>2018-07-30</v>
      </c>
      <c r="E5265" s="16" t="str">
        <f>[1]!s_info_industry_csrc2023(A5265,"",3)</f>
        <v>橡胶和塑料制品业</v>
      </c>
      <c r="F5265" s="16">
        <f>[1]!s_is(A5265,83,"FY","YTD","20251231",1,"",100000000)</f>
        <v>25.611060412399997</v>
      </c>
      <c r="G5265" s="16">
        <f>[1]!s_is(A5265,83,"FY","YTD","20241231",1,"",100000000)</f>
        <v>21.224433275300001</v>
      </c>
      <c r="H5265" s="16">
        <f>[1]!s_is(A5265,61,"FY","YTD","20251231",1,"",100000000)</f>
        <v>-0.10458039890000001</v>
      </c>
      <c r="I5265" s="16">
        <f>[1]!s_is(A5265,61,"FY","YTD","20241231",1,"",100000000)</f>
        <v>0.14314553060000001</v>
      </c>
      <c r="J5265" s="16">
        <f>[1]!s_fa_roe(A5265,"20251231")</f>
        <v>-1.1214</v>
      </c>
      <c r="K5265" s="16">
        <f>[1]!s_stmnote_rdexp(A5265,"20251231",1,10000)</f>
        <v>8729.9854940000005</v>
      </c>
      <c r="L5265" s="16">
        <f>[1]!s_margin_tradingbalance(A5265,"",10000)</f>
        <v>0</v>
      </c>
      <c r="M5265" s="16">
        <f>[1]!s_margin_seclendingbalance(A5265,"",10000)</f>
        <v>0</v>
      </c>
      <c r="N5265" s="17">
        <f>[1]!s_val_ev(A5265,"",100000000)</f>
        <v>31.49928165</v>
      </c>
      <c r="O5265" s="17">
        <f>[1]!share_freesharesmv(A5265,"",100000000)</f>
        <v>10.25827935</v>
      </c>
      <c r="P5265" s="17">
        <f ca="1">[1]!s_dq_amount_btin(A5265,TODAY()-1,100000000)</f>
        <v>0.9565323</v>
      </c>
      <c r="Q5265" s="17">
        <f ca="1">[1]!s_dq_turn(A5265,TODAY()-1)</f>
        <v>2.9641974390866785</v>
      </c>
      <c r="R5265" s="2">
        <f>[1]!s_pq_amount(A5265,"20260101","",100000000)</f>
        <v>97.021361499999998</v>
      </c>
      <c r="S5265" s="2">
        <f>[1]!s_pq_avgamount(A5265,"20260101","",100000000)</f>
        <v>0.89010423394495408</v>
      </c>
      <c r="T5265" s="17">
        <f>[1]!s_ipo_dilutedpe(A5265)</f>
        <v>22.99</v>
      </c>
      <c r="U5265" s="12">
        <f>[1]!s_ipo_collection_total(A5265,100000000)</f>
        <v>4.4303999999999997</v>
      </c>
      <c r="V5265" s="18">
        <f>[1]!s_val_pe_ttm(A5265,"")</f>
        <v>-64.576164245605469</v>
      </c>
    </row>
    <row r="5266" spans="1:22" x14ac:dyDescent="0.3">
      <c r="A5266" s="12" t="s">
        <v>605</v>
      </c>
      <c r="B5266" s="12" t="s">
        <v>606</v>
      </c>
      <c r="C5266" s="16" t="str">
        <f>[1]!s_info_mkt(A5266)</f>
        <v>北证</v>
      </c>
      <c r="D5266" s="16" t="str">
        <f>[1]!s_ipo_listeddate(A5266)</f>
        <v>2024-03-08</v>
      </c>
      <c r="E5266" s="16" t="str">
        <f>[1]!s_info_industry_csrc2023(A5266,"",3)</f>
        <v>专用设备制造业</v>
      </c>
      <c r="F5266" s="16">
        <f>[1]!s_is(A5266,83,"FY","YTD","20251231",1,"",100000000)</f>
        <v>3.7544437399000001</v>
      </c>
      <c r="G5266" s="16">
        <f>[1]!s_is(A5266,83,"FY","YTD","20241231",1,"",100000000)</f>
        <v>4.5569449925000001</v>
      </c>
      <c r="H5266" s="16">
        <f>[1]!s_is(A5266,61,"FY","YTD","20251231",1,"",100000000)</f>
        <v>0.48182747799999998</v>
      </c>
      <c r="I5266" s="16">
        <f>[1]!s_is(A5266,61,"FY","YTD","20241231",1,"",100000000)</f>
        <v>0.5117145461</v>
      </c>
      <c r="J5266" s="16">
        <f>[1]!s_fa_roe(A5266,"20251231")</f>
        <v>8.3816000000000006</v>
      </c>
      <c r="K5266" s="16">
        <f>[1]!s_stmnote_rdexp(A5266,"20251231",1,10000)</f>
        <v>1663.158727</v>
      </c>
      <c r="L5266" s="16">
        <f>[1]!s_margin_tradingbalance(A5266,"",10000)</f>
        <v>1546.7905000000001</v>
      </c>
      <c r="M5266" s="16">
        <f>[1]!s_margin_seclendingbalance(A5266,"",10000)</f>
        <v>0</v>
      </c>
      <c r="N5266" s="17">
        <f>[1]!s_val_ev(A5266,"",100000000)</f>
        <v>17.520034452000001</v>
      </c>
      <c r="O5266" s="17">
        <f>[1]!share_freesharesmv(A5266,"",100000000)</f>
        <v>5.6189372520000003</v>
      </c>
      <c r="P5266" s="17">
        <f ca="1">[1]!s_dq_amount_btin(A5266,TODAY()-1,100000000)</f>
        <v>0.42368157000000001</v>
      </c>
      <c r="Q5266" s="17">
        <f ca="1">[1]!s_dq_turn(A5266,TODAY()-1)</f>
        <v>4.5752054618373474</v>
      </c>
      <c r="R5266" s="2">
        <f>[1]!s_pq_amount(A5266,"20260101","",100000000)</f>
        <v>92.048466599999998</v>
      </c>
      <c r="S5266" s="2">
        <f>[1]!s_pq_avgamount(A5266,"20260101","",100000000)</f>
        <v>0.84448134495412841</v>
      </c>
      <c r="T5266" s="17">
        <f>[1]!s_ipo_dilutedpe(A5266)</f>
        <v>10.92</v>
      </c>
      <c r="U5266" s="12">
        <f>[1]!s_ipo_collection_total(A5266,100000000)</f>
        <v>1.7130577905000002</v>
      </c>
      <c r="V5266" s="18">
        <f>[1]!s_val_pe_ttm(A5266,"")</f>
        <v>39.834415435791016</v>
      </c>
    </row>
    <row r="5267" spans="1:22" x14ac:dyDescent="0.3">
      <c r="A5267" s="12" t="s">
        <v>10582</v>
      </c>
      <c r="B5267" s="12" t="s">
        <v>10583</v>
      </c>
      <c r="C5267" s="16" t="str">
        <f>[1]!s_info_mkt(A5267)</f>
        <v>主板</v>
      </c>
      <c r="D5267" s="16" t="str">
        <f>[1]!s_ipo_listeddate(A5267)</f>
        <v>2010-12-03</v>
      </c>
      <c r="E5267" s="16" t="str">
        <f>[1]!s_info_industry_csrc2023(A5267,"",3)</f>
        <v>金属制品业</v>
      </c>
      <c r="F5267" s="16">
        <f>[1]!s_is(A5267,83,"FY","YTD","20251231",1,"",100000000)</f>
        <v>2.2326662772999999</v>
      </c>
      <c r="G5267" s="16">
        <f>[1]!s_is(A5267,83,"FY","YTD","20241231",1,"",100000000)</f>
        <v>3.3593504832000001</v>
      </c>
      <c r="H5267" s="16">
        <f>[1]!s_is(A5267,61,"FY","YTD","20251231",1,"",100000000)</f>
        <v>-2.1443852428999999</v>
      </c>
      <c r="I5267" s="16">
        <f>[1]!s_is(A5267,61,"FY","YTD","20241231",1,"",100000000)</f>
        <v>-7.3846387808000005</v>
      </c>
      <c r="J5267" s="16">
        <f>[1]!s_fa_roe(A5267,"20251231")</f>
        <v>-308.65969999999999</v>
      </c>
      <c r="K5267" s="16">
        <f>[1]!s_stmnote_rdexp(A5267,"20251231",1,10000)</f>
        <v>1234.6591000000001</v>
      </c>
      <c r="L5267" s="16">
        <f>[1]!s_margin_tradingbalance(A5267,"",10000)</f>
        <v>0</v>
      </c>
      <c r="M5267" s="16">
        <f>[1]!s_margin_seclendingbalance(A5267,"",10000)</f>
        <v>0</v>
      </c>
      <c r="N5267" s="17">
        <f>[1]!s_val_ev(A5267,"",100000000)</f>
        <v>20.880993655999998</v>
      </c>
      <c r="O5267" s="17">
        <f>[1]!share_freesharesmv(A5267,"",100000000)</f>
        <v>12.902996099999998</v>
      </c>
      <c r="P5267" s="17">
        <f ca="1">[1]!s_dq_amount_btin(A5267,TODAY()-1,100000000)</f>
        <v>1.28970428</v>
      </c>
      <c r="Q5267" s="17">
        <f ca="1">[1]!s_dq_turn(A5267,TODAY()-1)</f>
        <v>7.9583417809407155</v>
      </c>
      <c r="R5267" s="2">
        <f>[1]!s_pq_amount(A5267,"20260101","",100000000)</f>
        <v>131.60855504</v>
      </c>
      <c r="S5267" s="2">
        <f>[1]!s_pq_avgamount(A5267,"20260101","",100000000)</f>
        <v>1.2185977318518517</v>
      </c>
      <c r="T5267" s="17">
        <f>[1]!s_ipo_dilutedpe(A5267)</f>
        <v>48.94</v>
      </c>
      <c r="U5267" s="12">
        <f>[1]!s_ipo_collection_total(A5267,100000000)</f>
        <v>3.91</v>
      </c>
      <c r="V5267" s="18">
        <f>[1]!s_val_pe_ttm(A5267,"")</f>
        <v>-10.272345542907715</v>
      </c>
    </row>
    <row r="5268" spans="1:22" x14ac:dyDescent="0.3">
      <c r="A5268" s="12" t="s">
        <v>607</v>
      </c>
      <c r="B5268" s="12" t="s">
        <v>608</v>
      </c>
      <c r="C5268" s="16" t="str">
        <f>[1]!s_info_mkt(A5268)</f>
        <v>北证</v>
      </c>
      <c r="D5268" s="16" t="str">
        <f>[1]!s_ipo_listeddate(A5268)</f>
        <v>2021-02-22</v>
      </c>
      <c r="E5268" s="16" t="str">
        <f>[1]!s_info_industry_csrc2023(A5268,"",3)</f>
        <v>专用设备制造业</v>
      </c>
      <c r="F5268" s="16">
        <f>[1]!s_is(A5268,83,"FY","YTD","20251231",1,"",100000000)</f>
        <v>63.888831511699998</v>
      </c>
      <c r="G5268" s="16">
        <f>[1]!s_is(A5268,83,"FY","YTD","20241231",1,"",100000000)</f>
        <v>61.446331307100003</v>
      </c>
      <c r="H5268" s="16">
        <f>[1]!s_is(A5268,61,"FY","YTD","20251231",1,"",100000000)</f>
        <v>8.3935148783000013</v>
      </c>
      <c r="I5268" s="16">
        <f>[1]!s_is(A5268,61,"FY","YTD","20241231",1,"",100000000)</f>
        <v>7.9307903391999997</v>
      </c>
      <c r="J5268" s="16">
        <f>[1]!s_fa_roe(A5268,"20251231")</f>
        <v>25.014099999999999</v>
      </c>
      <c r="K5268" s="16">
        <f>[1]!s_stmnote_rdexp(A5268,"20251231",1,10000)</f>
        <v>22416.571366</v>
      </c>
      <c r="L5268" s="16">
        <f>[1]!s_margin_tradingbalance(A5268,"",10000)</f>
        <v>9262.2253000000001</v>
      </c>
      <c r="M5268" s="16">
        <f>[1]!s_margin_seclendingbalance(A5268,"",10000)</f>
        <v>0</v>
      </c>
      <c r="N5268" s="17">
        <f>[1]!s_val_ev(A5268,"",100000000)</f>
        <v>76.825402499999996</v>
      </c>
      <c r="O5268" s="17">
        <f>[1]!share_freesharesmv(A5268,"",100000000)</f>
        <v>38.759785304899992</v>
      </c>
      <c r="P5268" s="17">
        <f ca="1">[1]!s_dq_amount_btin(A5268,TODAY()-1,100000000)</f>
        <v>0.85182449999999998</v>
      </c>
      <c r="Q5268" s="17">
        <f ca="1">[1]!s_dq_turn(A5268,TODAY()-1)</f>
        <v>1.4408415954086955</v>
      </c>
      <c r="R5268" s="2">
        <f>[1]!s_pq_amount(A5268,"20260101","",100000000)</f>
        <v>87.584960109999997</v>
      </c>
      <c r="S5268" s="2">
        <f>[1]!s_pq_avgamount(A5268,"20260101","",100000000)</f>
        <v>0.80353174412844031</v>
      </c>
      <c r="T5268" s="17">
        <f>[1]!s_ipo_dilutedpe(A5268)</f>
        <v>19.2</v>
      </c>
      <c r="U5268" s="12">
        <f>[1]!s_ipo_collection_total(A5268,100000000)</f>
        <v>5</v>
      </c>
      <c r="V5268" s="18">
        <f>[1]!s_val_pe_ttm(A5268,"")</f>
        <v>9.1369390487670898</v>
      </c>
    </row>
    <row r="5269" spans="1:22" x14ac:dyDescent="0.3">
      <c r="A5269" s="12" t="s">
        <v>10584</v>
      </c>
      <c r="B5269" s="12" t="s">
        <v>10585</v>
      </c>
      <c r="C5269" s="16" t="str">
        <f>[1]!s_info_mkt(A5269)</f>
        <v>主板</v>
      </c>
      <c r="D5269" s="16" t="str">
        <f>[1]!s_ipo_listeddate(A5269)</f>
        <v>2011-09-29</v>
      </c>
      <c r="E5269" s="16" t="str">
        <f>[1]!s_info_industry_csrc2023(A5269,"",3)</f>
        <v>建筑装饰、装修和其他建筑业</v>
      </c>
      <c r="F5269" s="16">
        <f>[1]!s_is(A5269,83,"FY","YTD","20251231",1,"",100000000)</f>
        <v>3.9597846012</v>
      </c>
      <c r="G5269" s="16">
        <f>[1]!s_is(A5269,83,"FY","YTD","20241231",1,"",100000000)</f>
        <v>7.8273716686000006</v>
      </c>
      <c r="H5269" s="16">
        <f>[1]!s_is(A5269,61,"FY","YTD","20251231",1,"",100000000)</f>
        <v>-0.89317316999999996</v>
      </c>
      <c r="I5269" s="16">
        <f>[1]!s_is(A5269,61,"FY","YTD","20241231",1,"",100000000)</f>
        <v>-1.8586484819</v>
      </c>
      <c r="J5269" s="16">
        <f>[1]!s_fa_roe(A5269,"20251231")</f>
        <v>0</v>
      </c>
      <c r="K5269" s="16">
        <f>[1]!s_stmnote_rdexp(A5269,"20251231",1,10000)</f>
        <v>873.07518100000004</v>
      </c>
      <c r="L5269" s="16">
        <f>[1]!s_margin_tradingbalance(A5269,"",10000)</f>
        <v>0</v>
      </c>
      <c r="M5269" s="16">
        <f>[1]!s_margin_seclendingbalance(A5269,"",10000)</f>
        <v>0</v>
      </c>
      <c r="N5269" s="17">
        <f>[1]!s_val_ev(A5269,"",100000000)</f>
        <v>21.101914600000001</v>
      </c>
      <c r="O5269" s="17">
        <f>[1]!share_freesharesmv(A5269,"",100000000)</f>
        <v>12.478303996600001</v>
      </c>
      <c r="P5269" s="17">
        <f ca="1">[1]!s_dq_amount_btin(A5269,TODAY()-1,100000000)</f>
        <v>1.0216456199999999</v>
      </c>
      <c r="Q5269" s="17">
        <f ca="1">[1]!s_dq_turn(A5269,TODAY()-1)</f>
        <v>5.6376152613061015</v>
      </c>
      <c r="R5269" s="2">
        <f>[1]!s_pq_amount(A5269,"20260101","",100000000)</f>
        <v>140.36970357000001</v>
      </c>
      <c r="S5269" s="2">
        <f>[1]!s_pq_avgamount(A5269,"20260101","",100000000)</f>
        <v>1.2997194775000001</v>
      </c>
      <c r="T5269" s="17">
        <f>[1]!s_ipo_dilutedpe(A5269)</f>
        <v>40</v>
      </c>
      <c r="U5269" s="12">
        <f>[1]!s_ipo_collection_total(A5269,100000000)</f>
        <v>6</v>
      </c>
      <c r="V5269" s="18">
        <f>[1]!s_val_pe_ttm(A5269,"")</f>
        <v>-23.151870727539063</v>
      </c>
    </row>
    <row r="5270" spans="1:22" x14ac:dyDescent="0.3">
      <c r="A5270" s="12" t="s">
        <v>10586</v>
      </c>
      <c r="B5270" s="12" t="s">
        <v>10587</v>
      </c>
      <c r="C5270" s="16" t="str">
        <f>[1]!s_info_mkt(A5270)</f>
        <v>主板</v>
      </c>
      <c r="D5270" s="16" t="str">
        <f>[1]!s_ipo_listeddate(A5270)</f>
        <v>2007-09-19</v>
      </c>
      <c r="E5270" s="16" t="str">
        <f>[1]!s_info_industry_csrc2023(A5270,"",3)</f>
        <v>电气机械和器材制造业</v>
      </c>
      <c r="F5270" s="16">
        <f>[1]!s_is(A5270,83,"FY","YTD","20251231",1,"",100000000)</f>
        <v>38.224143411599997</v>
      </c>
      <c r="G5270" s="16">
        <f>[1]!s_is(A5270,83,"FY","YTD","20241231",1,"",100000000)</f>
        <v>25.959158973699999</v>
      </c>
      <c r="H5270" s="16">
        <f>[1]!s_is(A5270,61,"FY","YTD","20251231",1,"",100000000)</f>
        <v>1.3551798248</v>
      </c>
      <c r="I5270" s="16">
        <f>[1]!s_is(A5270,61,"FY","YTD","20241231",1,"",100000000)</f>
        <v>-3.2645806294000002</v>
      </c>
      <c r="J5270" s="16">
        <f>[1]!s_fa_roe(A5270,"20251231")</f>
        <v>4.8905000000000003</v>
      </c>
      <c r="K5270" s="16">
        <f>[1]!s_stmnote_rdexp(A5270,"20251231",1,10000)</f>
        <v>18403.503238000001</v>
      </c>
      <c r="L5270" s="16">
        <f>[1]!s_margin_tradingbalance(A5270,"",10000)</f>
        <v>87324.352599999998</v>
      </c>
      <c r="M5270" s="16">
        <f>[1]!s_margin_seclendingbalance(A5270,"",10000)</f>
        <v>11.227499999999999</v>
      </c>
      <c r="N5270" s="17">
        <f>[1]!s_val_ev(A5270,"",100000000)</f>
        <v>111.37879257620001</v>
      </c>
      <c r="O5270" s="17">
        <f>[1]!share_freesharesmv(A5270,"",100000000)</f>
        <v>84.271994710800001</v>
      </c>
      <c r="P5270" s="17">
        <f ca="1">[1]!s_dq_amount_btin(A5270,TODAY()-1,100000000)</f>
        <v>6.6570404400000003</v>
      </c>
      <c r="Q5270" s="17">
        <f ca="1">[1]!s_dq_turn(A5270,TODAY()-1)</f>
        <v>6.084373526421528</v>
      </c>
      <c r="R5270" s="2">
        <f>[1]!s_pq_amount(A5270,"20260101","",100000000)</f>
        <v>697.47310856000001</v>
      </c>
      <c r="S5270" s="2">
        <f>[1]!s_pq_avgamount(A5270,"20260101","",100000000)</f>
        <v>6.3988358583486233</v>
      </c>
      <c r="T5270" s="17">
        <f>[1]!s_ipo_dilutedpe(A5270)</f>
        <v>29.97</v>
      </c>
      <c r="U5270" s="12">
        <f>[1]!s_ipo_collection_total(A5270,100000000)</f>
        <v>1.6758</v>
      </c>
      <c r="V5270" s="18">
        <f>[1]!s_val_pe_ttm(A5270,"")</f>
        <v>57.015205383300781</v>
      </c>
    </row>
    <row r="5271" spans="1:22" x14ac:dyDescent="0.3">
      <c r="A5271" s="12" t="s">
        <v>10588</v>
      </c>
      <c r="B5271" s="12" t="s">
        <v>10589</v>
      </c>
      <c r="C5271" s="16" t="str">
        <f>[1]!s_info_mkt(A5271)</f>
        <v>主板</v>
      </c>
      <c r="D5271" s="16" t="str">
        <f>[1]!s_ipo_listeddate(A5271)</f>
        <v>2000-07-20</v>
      </c>
      <c r="E5271" s="16" t="str">
        <f>[1]!s_info_industry_csrc2023(A5271,"",3)</f>
        <v>软件和信息技术服务业</v>
      </c>
      <c r="F5271" s="16">
        <f>[1]!s_is(A5271,83,"FY","YTD","20251231",1,"",100000000)</f>
        <v>3.1073504417</v>
      </c>
      <c r="G5271" s="16">
        <f>[1]!s_is(A5271,83,"FY","YTD","20241231",1,"",100000000)</f>
        <v>3.2026266964999999</v>
      </c>
      <c r="H5271" s="16">
        <f>[1]!s_is(A5271,61,"FY","YTD","20251231",1,"",100000000)</f>
        <v>-4.6759477397999998</v>
      </c>
      <c r="I5271" s="16">
        <f>[1]!s_is(A5271,61,"FY","YTD","20241231",1,"",100000000)</f>
        <v>-0.9670777076</v>
      </c>
      <c r="J5271" s="16">
        <f>[1]!s_fa_roe(A5271,"20251231")</f>
        <v>-59.386600000000001</v>
      </c>
      <c r="K5271" s="16">
        <f>[1]!s_stmnote_rdexp(A5271,"20251231",1,10000)</f>
        <v>6157.9271319999998</v>
      </c>
      <c r="L5271" s="16">
        <f>[1]!s_margin_tradingbalance(A5271,"",10000)</f>
        <v>62777.034500000002</v>
      </c>
      <c r="M5271" s="16">
        <f>[1]!s_margin_seclendingbalance(A5271,"",10000)</f>
        <v>2.7816000000000001</v>
      </c>
      <c r="N5271" s="17">
        <f>[1]!s_val_ev(A5271,"",100000000)</f>
        <v>32.814707588000005</v>
      </c>
      <c r="O5271" s="17">
        <f>[1]!share_freesharesmv(A5271,"",100000000)</f>
        <v>20.257264924000001</v>
      </c>
      <c r="P5271" s="17">
        <f ca="1">[1]!s_dq_amount_btin(A5271,TODAY()-1,100000000)</f>
        <v>0.22776809000000001</v>
      </c>
      <c r="Q5271" s="17">
        <f ca="1">[1]!s_dq_turn(A5271,TODAY()-1)</f>
        <v>0.76565229182437222</v>
      </c>
      <c r="R5271" s="2">
        <f>[1]!s_pq_amount(A5271,"20260101","",100000000)</f>
        <v>51.131863529999997</v>
      </c>
      <c r="S5271" s="2">
        <f>[1]!s_pq_avgamount(A5271,"20260101","",100000000)</f>
        <v>0.46909966541284404</v>
      </c>
      <c r="T5271" s="17">
        <f>[1]!s_ipo_dilutedpe(A5271)</f>
        <v>35.08</v>
      </c>
      <c r="U5271" s="12">
        <f>[1]!s_ipo_collection_total(A5271,100000000)</f>
        <v>7.2960000000000003</v>
      </c>
      <c r="V5271" s="18">
        <f>[1]!s_val_pe_ttm(A5271,"")</f>
        <v>-6.7128190994262695</v>
      </c>
    </row>
    <row r="5272" spans="1:22" x14ac:dyDescent="0.3">
      <c r="A5272" s="12" t="s">
        <v>10590</v>
      </c>
      <c r="B5272" s="12" t="s">
        <v>10591</v>
      </c>
      <c r="C5272" s="16" t="str">
        <f>[1]!s_info_mkt(A5272)</f>
        <v>主板</v>
      </c>
      <c r="D5272" s="16" t="str">
        <f>[1]!s_ipo_listeddate(A5272)</f>
        <v>2017-10-20</v>
      </c>
      <c r="E5272" s="16" t="str">
        <f>[1]!s_info_industry_csrc2023(A5272,"",3)</f>
        <v>文化艺术业</v>
      </c>
      <c r="F5272" s="16">
        <f>[1]!s_is(A5272,83,"FY","YTD","20251231",1,"",100000000)</f>
        <v>16.6160366981</v>
      </c>
      <c r="G5272" s="16">
        <f>[1]!s_is(A5272,83,"FY","YTD","20241231",1,"",100000000)</f>
        <v>13.763888742600001</v>
      </c>
      <c r="H5272" s="16">
        <f>[1]!s_is(A5272,61,"FY","YTD","20251231",1,"",100000000)</f>
        <v>-0.18374866920000002</v>
      </c>
      <c r="I5272" s="16">
        <f>[1]!s_is(A5272,61,"FY","YTD","20241231",1,"",100000000)</f>
        <v>-1.3544460836000001</v>
      </c>
      <c r="J5272" s="16">
        <f>[1]!s_fa_roe(A5272,"20251231")</f>
        <v>-0.85760000000000003</v>
      </c>
      <c r="K5272" s="16">
        <f>[1]!s_stmnote_rdexp(A5272,"20251231",1,10000)</f>
        <v>5834.670768</v>
      </c>
      <c r="L5272" s="16">
        <f>[1]!s_margin_tradingbalance(A5272,"",10000)</f>
        <v>28716.687399999999</v>
      </c>
      <c r="M5272" s="16">
        <f>[1]!s_margin_seclendingbalance(A5272,"",10000)</f>
        <v>40.236899999999999</v>
      </c>
      <c r="N5272" s="17">
        <f>[1]!s_val_ev(A5272,"",100000000)</f>
        <v>58.2328467699</v>
      </c>
      <c r="O5272" s="17">
        <f>[1]!share_freesharesmv(A5272,"",100000000)</f>
        <v>35.985598373999999</v>
      </c>
      <c r="P5272" s="17">
        <f ca="1">[1]!s_dq_amount_btin(A5272,TODAY()-1,100000000)</f>
        <v>5.95756409</v>
      </c>
      <c r="Q5272" s="17">
        <f ca="1">[1]!s_dq_turn(A5272,TODAY()-1)</f>
        <v>10.175508634523476</v>
      </c>
      <c r="R5272" s="2">
        <f>[1]!s_pq_amount(A5272,"20260101","",100000000)</f>
        <v>550.27260095999998</v>
      </c>
      <c r="S5272" s="2">
        <f>[1]!s_pq_avgamount(A5272,"20260101","",100000000)</f>
        <v>5.0483724858715595</v>
      </c>
      <c r="T5272" s="17">
        <f>[1]!s_ipo_dilutedpe(A5272)</f>
        <v>22.98</v>
      </c>
      <c r="U5272" s="12">
        <f>[1]!s_ipo_collection_total(A5272,100000000)</f>
        <v>5.9615999999999998</v>
      </c>
      <c r="V5272" s="18">
        <f>[1]!s_val_pe_ttm(A5272,"")</f>
        <v>-363.01504516601563</v>
      </c>
    </row>
    <row r="5273" spans="1:22" x14ac:dyDescent="0.3">
      <c r="A5273" s="12" t="s">
        <v>10592</v>
      </c>
      <c r="B5273" s="12" t="s">
        <v>10593</v>
      </c>
      <c r="C5273" s="16" t="str">
        <f>[1]!s_info_mkt(A5273)</f>
        <v>主板</v>
      </c>
      <c r="D5273" s="16" t="str">
        <f>[1]!s_ipo_listeddate(A5273)</f>
        <v>1993-02-09</v>
      </c>
      <c r="E5273" s="16" t="str">
        <f>[1]!s_info_industry_csrc2023(A5273,"",3)</f>
        <v>专业技术服务业</v>
      </c>
      <c r="F5273" s="16">
        <f>[1]!s_is(A5273,83,"FY","YTD","20251231",1,"",100000000)</f>
        <v>69.7634923552</v>
      </c>
      <c r="G5273" s="16">
        <f>[1]!s_is(A5273,83,"FY","YTD","20241231",1,"",100000000)</f>
        <v>84.814517030299996</v>
      </c>
      <c r="H5273" s="16">
        <f>[1]!s_is(A5273,61,"FY","YTD","20251231",1,"",100000000)</f>
        <v>0.71627252050000001</v>
      </c>
      <c r="I5273" s="16">
        <f>[1]!s_is(A5273,61,"FY","YTD","20241231",1,"",100000000)</f>
        <v>3.9151336244000001</v>
      </c>
      <c r="J5273" s="16">
        <f>[1]!s_fa_roe(A5273,"20251231")</f>
        <v>1.3633</v>
      </c>
      <c r="K5273" s="16">
        <f>[1]!s_stmnote_rdexp(A5273,"20251231",1,10000)</f>
        <v>30048.892472000003</v>
      </c>
      <c r="L5273" s="16">
        <f>[1]!s_margin_tradingbalance(A5273,"",10000)</f>
        <v>37306.321000000004</v>
      </c>
      <c r="M5273" s="16">
        <f>[1]!s_margin_seclendingbalance(A5273,"",10000)</f>
        <v>48.400799999999997</v>
      </c>
      <c r="N5273" s="17">
        <f>[1]!s_val_ev(A5273,"",100000000)</f>
        <v>154.07385370559999</v>
      </c>
      <c r="O5273" s="17">
        <f>[1]!share_freesharesmv(A5273,"",100000000)</f>
        <v>75.919771586399989</v>
      </c>
      <c r="P5273" s="17">
        <f ca="1">[1]!s_dq_amount_btin(A5273,TODAY()-1,100000000)</f>
        <v>3.5282445899999999</v>
      </c>
      <c r="Q5273" s="17">
        <f ca="1">[1]!s_dq_turn(A5273,TODAY()-1)</f>
        <v>2.2619610760559112</v>
      </c>
      <c r="R5273" s="2">
        <f>[1]!s_pq_amount(A5273,"20260101","",100000000)</f>
        <v>659.80417164999994</v>
      </c>
      <c r="S5273" s="2">
        <f>[1]!s_pq_avgamount(A5273,"20260101","",100000000)</f>
        <v>6.0532492811926604</v>
      </c>
      <c r="T5273" s="17">
        <f>[1]!s_ipo_dilutedpe(A5273)</f>
        <v>0</v>
      </c>
      <c r="U5273" s="12">
        <f>[1]!s_ipo_collection_total(A5273,100000000)</f>
        <v>0.19359999999999999</v>
      </c>
      <c r="V5273" s="18">
        <f>[1]!s_val_pe_ttm(A5273,"")</f>
        <v>991.00115966796875</v>
      </c>
    </row>
    <row r="5274" spans="1:22" x14ac:dyDescent="0.3">
      <c r="A5274" s="12" t="s">
        <v>10594</v>
      </c>
      <c r="B5274" s="12" t="s">
        <v>10595</v>
      </c>
      <c r="C5274" s="16" t="str">
        <f>[1]!s_info_mkt(A5274)</f>
        <v>主板</v>
      </c>
      <c r="D5274" s="16" t="str">
        <f>[1]!s_ipo_listeddate(A5274)</f>
        <v>1996-10-08</v>
      </c>
      <c r="E5274" s="16" t="str">
        <f>[1]!s_info_industry_csrc2023(A5274,"",3)</f>
        <v>石油和天然气开采业</v>
      </c>
      <c r="F5274" s="16">
        <f>[1]!s_is(A5274,83,"FY","YTD","20251231",1,"",100000000)</f>
        <v>21.046510121899999</v>
      </c>
      <c r="G5274" s="16">
        <f>[1]!s_is(A5274,83,"FY","YTD","20241231",1,"",100000000)</f>
        <v>25.475557927299999</v>
      </c>
      <c r="H5274" s="16">
        <f>[1]!s_is(A5274,61,"FY","YTD","20251231",1,"",100000000)</f>
        <v>1.4426184012999999</v>
      </c>
      <c r="I5274" s="16">
        <f>[1]!s_is(A5274,61,"FY","YTD","20241231",1,"",100000000)</f>
        <v>4.8760156880999999</v>
      </c>
      <c r="J5274" s="16">
        <f>[1]!s_fa_roe(A5274,"20251231")</f>
        <v>1.6694</v>
      </c>
      <c r="K5274" s="16">
        <f>[1]!s_stmnote_rdexp(A5274,"20251231",1,10000)</f>
        <v>24.975472</v>
      </c>
      <c r="L5274" s="16">
        <f>[1]!s_margin_tradingbalance(A5274,"",10000)</f>
        <v>85401.535499999998</v>
      </c>
      <c r="M5274" s="16">
        <f>[1]!s_margin_seclendingbalance(A5274,"",10000)</f>
        <v>200.82859999999999</v>
      </c>
      <c r="N5274" s="17">
        <f>[1]!s_val_ev(A5274,"",100000000)</f>
        <v>95.427213440000003</v>
      </c>
      <c r="O5274" s="17">
        <f>[1]!share_freesharesmv(A5274,"",100000000)</f>
        <v>83.612911976999996</v>
      </c>
      <c r="P5274" s="17">
        <f ca="1">[1]!s_dq_amount_btin(A5274,TODAY()-1,100000000)</f>
        <v>4.9302199</v>
      </c>
      <c r="Q5274" s="17">
        <f ca="1">[1]!s_dq_turn(A5274,TODAY()-1)</f>
        <v>5.0932128593978474</v>
      </c>
      <c r="R5274" s="2">
        <f>[1]!s_pq_amount(A5274,"20260101","",100000000)</f>
        <v>2590.5470823999999</v>
      </c>
      <c r="S5274" s="2">
        <f>[1]!s_pq_avgamount(A5274,"20260101","",100000000)</f>
        <v>23.986547059259259</v>
      </c>
      <c r="T5274" s="17">
        <f>[1]!s_ipo_dilutedpe(A5274)</f>
        <v>0</v>
      </c>
      <c r="U5274" s="12">
        <f>[1]!s_ipo_collection_total(A5274,100000000)</f>
        <v>0</v>
      </c>
      <c r="V5274" s="18">
        <f>[1]!s_val_pe_ttm(A5274,"")</f>
        <v>44.901718139648438</v>
      </c>
    </row>
    <row r="5275" spans="1:22" x14ac:dyDescent="0.3">
      <c r="A5275" s="12" t="s">
        <v>10596</v>
      </c>
      <c r="B5275" s="12" t="s">
        <v>10597</v>
      </c>
      <c r="C5275" s="16" t="str">
        <f>[1]!s_info_mkt(A5275)</f>
        <v>主板</v>
      </c>
      <c r="D5275" s="16" t="str">
        <f>[1]!s_ipo_listeddate(A5275)</f>
        <v>1992-03-27</v>
      </c>
      <c r="E5275" s="16" t="str">
        <f>[1]!s_info_industry_csrc2023(A5275,"",3)</f>
        <v>计算机、通信和其他电子设备制造业</v>
      </c>
      <c r="F5275" s="16">
        <f>[1]!s_is(A5275,83,"FY","YTD","20251231",1,"",100000000)</f>
        <v>98.354749165300007</v>
      </c>
      <c r="G5275" s="16">
        <f>[1]!s_is(A5275,83,"FY","YTD","20241231",1,"",100000000)</f>
        <v>111.1476396959</v>
      </c>
      <c r="H5275" s="16">
        <f>[1]!s_is(A5275,61,"FY","YTD","20251231",1,"",100000000)</f>
        <v>-125.82399856799999</v>
      </c>
      <c r="I5275" s="16">
        <f>[1]!s_is(A5275,61,"FY","YTD","20241231",1,"",100000000)</f>
        <v>-37.255572217800001</v>
      </c>
      <c r="J5275" s="16">
        <f>[1]!s_fa_roe(A5275,"20251231")</f>
        <v>0</v>
      </c>
      <c r="K5275" s="16">
        <f>[1]!s_stmnote_rdexp(A5275,"20251231",1,10000)</f>
        <v>38610.583695999994</v>
      </c>
      <c r="L5275" s="16">
        <f>[1]!s_margin_tradingbalance(A5275,"",10000)</f>
        <v>31661.5746</v>
      </c>
      <c r="M5275" s="16">
        <f>[1]!s_margin_seclendingbalance(A5275,"",10000)</f>
        <v>83.033500000000004</v>
      </c>
      <c r="N5275" s="17">
        <f>[1]!s_val_ev(A5275,"",100000000)</f>
        <v>47.797437212479267</v>
      </c>
      <c r="O5275" s="17">
        <f>[1]!share_freesharesmv(A5275,"",100000000)</f>
        <v>28.744912662399997</v>
      </c>
      <c r="P5275" s="17">
        <f ca="1">[1]!s_dq_amount_btin(A5275,TODAY()-1,100000000)</f>
        <v>0.80706067000000004</v>
      </c>
      <c r="Q5275" s="17">
        <f ca="1">[1]!s_dq_turn(A5275,TODAY()-1)</f>
        <v>1.8572663879817146</v>
      </c>
      <c r="R5275" s="2">
        <f>[1]!s_pq_amount(A5275,"20260101","",100000000)</f>
        <v>182.83434582999999</v>
      </c>
      <c r="S5275" s="2">
        <f>[1]!s_pq_avgamount(A5275,"20260101","",100000000)</f>
        <v>1.692910609537037</v>
      </c>
      <c r="T5275" s="17">
        <f>[1]!s_ipo_dilutedpe(A5275)</f>
        <v>0</v>
      </c>
      <c r="U5275" s="12">
        <f>[1]!s_ipo_collection_total(A5275,100000000)</f>
        <v>1.1758500000000001</v>
      </c>
      <c r="V5275" s="18">
        <f>[1]!s_val_pe_ttm(A5275,"")</f>
        <v>-0.50177085399627686</v>
      </c>
    </row>
    <row r="5276" spans="1:22" x14ac:dyDescent="0.3">
      <c r="A5276" s="12" t="s">
        <v>10598</v>
      </c>
      <c r="B5276" s="12" t="s">
        <v>10599</v>
      </c>
      <c r="C5276" s="16" t="str">
        <f>[1]!s_info_mkt(A5276)</f>
        <v>主板</v>
      </c>
      <c r="D5276" s="16" t="str">
        <f>[1]!s_ipo_listeddate(A5276)</f>
        <v>2015-06-30</v>
      </c>
      <c r="E5276" s="16" t="str">
        <f>[1]!s_info_industry_csrc2023(A5276,"",3)</f>
        <v>汽车制造业</v>
      </c>
      <c r="F5276" s="16">
        <f>[1]!s_is(A5276,83,"FY","YTD","20251231",1,"",100000000)</f>
        <v>30.188475389299999</v>
      </c>
      <c r="G5276" s="16">
        <f>[1]!s_is(A5276,83,"FY","YTD","20241231",1,"",100000000)</f>
        <v>22.2967371031</v>
      </c>
      <c r="H5276" s="16">
        <f>[1]!s_is(A5276,61,"FY","YTD","20251231",1,"",100000000)</f>
        <v>0.84897784109999996</v>
      </c>
      <c r="I5276" s="16">
        <f>[1]!s_is(A5276,61,"FY","YTD","20241231",1,"",100000000)</f>
        <v>-0.16481338800000001</v>
      </c>
      <c r="J5276" s="16">
        <f>[1]!s_fa_roe(A5276,"20251231")</f>
        <v>9.4763000000000002</v>
      </c>
      <c r="K5276" s="16">
        <f>[1]!s_stmnote_rdexp(A5276,"20251231",1,10000)</f>
        <v>12828.93053</v>
      </c>
      <c r="L5276" s="16">
        <f>[1]!s_margin_tradingbalance(A5276,"",10000)</f>
        <v>23280.652099999999</v>
      </c>
      <c r="M5276" s="16">
        <f>[1]!s_margin_seclendingbalance(A5276,"",10000)</f>
        <v>4.8585000000000003</v>
      </c>
      <c r="N5276" s="17">
        <f>[1]!s_val_ev(A5276,"",100000000)</f>
        <v>47.056350000000002</v>
      </c>
      <c r="O5276" s="17">
        <f>[1]!share_freesharesmv(A5276,"",100000000)</f>
        <v>24.105983488499998</v>
      </c>
      <c r="P5276" s="17">
        <f ca="1">[1]!s_dq_amount_btin(A5276,TODAY()-1,100000000)</f>
        <v>1.2611745000000001</v>
      </c>
      <c r="Q5276" s="17">
        <f ca="1">[1]!s_dq_turn(A5276,TODAY()-1)</f>
        <v>2.6320679929488793</v>
      </c>
      <c r="R5276" s="2">
        <f>[1]!s_pq_amount(A5276,"20260101","",100000000)</f>
        <v>135.00570640999999</v>
      </c>
      <c r="S5276" s="2">
        <f>[1]!s_pq_avgamount(A5276,"20260101","",100000000)</f>
        <v>1.2385844624770643</v>
      </c>
      <c r="T5276" s="17">
        <f>[1]!s_ipo_dilutedpe(A5276)</f>
        <v>22.98</v>
      </c>
      <c r="U5276" s="12">
        <f>[1]!s_ipo_collection_total(A5276,100000000)</f>
        <v>1.8174999999999999</v>
      </c>
      <c r="V5276" s="18">
        <f>[1]!s_val_pe_ttm(A5276,"")</f>
        <v>52.818328857421875</v>
      </c>
    </row>
    <row r="5277" spans="1:22" x14ac:dyDescent="0.3">
      <c r="A5277" s="12" t="s">
        <v>10600</v>
      </c>
      <c r="B5277" s="12" t="s">
        <v>10601</v>
      </c>
      <c r="C5277" s="16" t="str">
        <f>[1]!s_info_mkt(A5277)</f>
        <v>主板</v>
      </c>
      <c r="D5277" s="16" t="str">
        <f>[1]!s_ipo_listeddate(A5277)</f>
        <v>2012-07-17</v>
      </c>
      <c r="E5277" s="16" t="str">
        <f>[1]!s_info_industry_csrc2023(A5277,"",3)</f>
        <v>家具制造业</v>
      </c>
      <c r="F5277" s="16">
        <f>[1]!s_is(A5277,83,"FY","YTD","20251231",1,"",100000000)</f>
        <v>88.185996091000007</v>
      </c>
      <c r="G5277" s="16">
        <f>[1]!s_is(A5277,83,"FY","YTD","20241231",1,"",100000000)</f>
        <v>87.291358633299993</v>
      </c>
      <c r="H5277" s="16">
        <f>[1]!s_is(A5277,61,"FY","YTD","20251231",1,"",100000000)</f>
        <v>2.4141006374999998</v>
      </c>
      <c r="I5277" s="16">
        <f>[1]!s_is(A5277,61,"FY","YTD","20241231",1,"",100000000)</f>
        <v>3.2236143122000005</v>
      </c>
      <c r="J5277" s="16">
        <f>[1]!s_fa_roe(A5277,"20251231")</f>
        <v>6.5891999999999999</v>
      </c>
      <c r="K5277" s="16">
        <f>[1]!s_stmnote_rdexp(A5277,"20251231",1,10000)</f>
        <v>19897.039196000002</v>
      </c>
      <c r="L5277" s="16">
        <f>[1]!s_margin_tradingbalance(A5277,"",10000)</f>
        <v>12325.0219</v>
      </c>
      <c r="M5277" s="16">
        <f>[1]!s_margin_seclendingbalance(A5277,"",10000)</f>
        <v>30.796800000000001</v>
      </c>
      <c r="N5277" s="17">
        <f>[1]!s_val_ev(A5277,"",100000000)</f>
        <v>32.372905036499994</v>
      </c>
      <c r="O5277" s="17">
        <f>[1]!share_freesharesmv(A5277,"",100000000)</f>
        <v>20.602195467899996</v>
      </c>
      <c r="P5277" s="17">
        <f ca="1">[1]!s_dq_amount_btin(A5277,TODAY()-1,100000000)</f>
        <v>0.87032525999999999</v>
      </c>
      <c r="Q5277" s="17">
        <f ca="1">[1]!s_dq_turn(A5277,TODAY()-1)</f>
        <v>2.6361117083493721</v>
      </c>
      <c r="R5277" s="2">
        <f>[1]!s_pq_amount(A5277,"20260101","",100000000)</f>
        <v>246.93544542000001</v>
      </c>
      <c r="S5277" s="2">
        <f>[1]!s_pq_avgamount(A5277,"20260101","",100000000)</f>
        <v>2.2864393094444444</v>
      </c>
      <c r="T5277" s="17">
        <f>[1]!s_ipo_dilutedpe(A5277)</f>
        <v>29.87</v>
      </c>
      <c r="U5277" s="12">
        <f>[1]!s_ipo_collection_total(A5277,100000000)</f>
        <v>6.5625</v>
      </c>
      <c r="V5277" s="18">
        <f>[1]!s_val_pe_ttm(A5277,"")</f>
        <v>24.079952239990234</v>
      </c>
    </row>
    <row r="5278" spans="1:22" x14ac:dyDescent="0.3">
      <c r="A5278" s="12" t="s">
        <v>10602</v>
      </c>
      <c r="B5278" s="12" t="s">
        <v>10603</v>
      </c>
      <c r="C5278" s="16" t="str">
        <f>[1]!s_info_mkt(A5278)</f>
        <v>主板</v>
      </c>
      <c r="D5278" s="16" t="str">
        <f>[1]!s_ipo_listeddate(A5278)</f>
        <v>2015-06-30</v>
      </c>
      <c r="E5278" s="16" t="str">
        <f>[1]!s_info_industry_csrc2023(A5278,"",3)</f>
        <v>开采专业及辅助性活动</v>
      </c>
      <c r="F5278" s="16">
        <f>[1]!s_is(A5278,83,"FY","YTD","20251231",1,"",100000000)</f>
        <v>138.9396830698</v>
      </c>
      <c r="G5278" s="16">
        <f>[1]!s_is(A5278,83,"FY","YTD","20241231",1,"",100000000)</f>
        <v>99.424063978099994</v>
      </c>
      <c r="H5278" s="16">
        <f>[1]!s_is(A5278,61,"FY","YTD","20251231",1,"",100000000)</f>
        <v>23.387032766399997</v>
      </c>
      <c r="I5278" s="16">
        <f>[1]!s_is(A5278,61,"FY","YTD","20241231",1,"",100000000)</f>
        <v>15.838249668900001</v>
      </c>
      <c r="J5278" s="16">
        <f>[1]!s_fa_roe(A5278,"20251231")</f>
        <v>23.241399999999999</v>
      </c>
      <c r="K5278" s="16">
        <f>[1]!s_stmnote_rdexp(A5278,"20251231",1,10000)</f>
        <v>14247.478447999998</v>
      </c>
      <c r="L5278" s="16">
        <f>[1]!s_margin_tradingbalance(A5278,"",10000)</f>
        <v>39446.285300000003</v>
      </c>
      <c r="M5278" s="16">
        <f>[1]!s_margin_seclendingbalance(A5278,"",10000)</f>
        <v>1248.6500000000001</v>
      </c>
      <c r="N5278" s="17">
        <f>[1]!s_val_ev(A5278,"",100000000)</f>
        <v>458.17295292599999</v>
      </c>
      <c r="O5278" s="17">
        <f>[1]!share_freesharesmv(A5278,"",100000000)</f>
        <v>264.00895690650003</v>
      </c>
      <c r="P5278" s="17">
        <f ca="1">[1]!s_dq_amount_btin(A5278,TODAY()-1,100000000)</f>
        <v>9.1934251800000002</v>
      </c>
      <c r="Q5278" s="17">
        <f ca="1">[1]!s_dq_turn(A5278,TODAY()-1)</f>
        <v>1.9704555246756648</v>
      </c>
      <c r="R5278" s="2">
        <f>[1]!s_pq_amount(A5278,"20260101","",100000000)</f>
        <v>777.75620064999998</v>
      </c>
      <c r="S5278" s="2">
        <f>[1]!s_pq_avgamount(A5278,"20260101","",100000000)</f>
        <v>7.135377987614679</v>
      </c>
      <c r="T5278" s="17">
        <f>[1]!s_ipo_dilutedpe(A5278)</f>
        <v>22.98</v>
      </c>
      <c r="U5278" s="12">
        <f>[1]!s_ipo_collection_total(A5278,100000000)</f>
        <v>16.330500000000001</v>
      </c>
      <c r="V5278" s="18">
        <f>[1]!s_val_pe_ttm(A5278,"")</f>
        <v>18.194091796875</v>
      </c>
    </row>
    <row r="5279" spans="1:22" x14ac:dyDescent="0.3">
      <c r="A5279" s="12" t="s">
        <v>10604</v>
      </c>
      <c r="B5279" s="12" t="s">
        <v>10605</v>
      </c>
      <c r="C5279" s="16" t="str">
        <f>[1]!s_info_mkt(A5279)</f>
        <v>主板</v>
      </c>
      <c r="D5279" s="16" t="str">
        <f>[1]!s_ipo_listeddate(A5279)</f>
        <v>1996-08-08</v>
      </c>
      <c r="E5279" s="16" t="str">
        <f>[1]!s_info_industry_csrc2023(A5279,"",3)</f>
        <v>软件和信息技术服务业</v>
      </c>
      <c r="F5279" s="16">
        <f>[1]!s_is(A5279,83,"FY","YTD","20251231",1,"",100000000)</f>
        <v>0.88139840749999998</v>
      </c>
      <c r="G5279" s="16">
        <f>[1]!s_is(A5279,83,"FY","YTD","20241231",1,"",100000000)</f>
        <v>3.0869118704000003</v>
      </c>
      <c r="H5279" s="16">
        <f>[1]!s_is(A5279,61,"FY","YTD","20251231",1,"",100000000)</f>
        <v>-1.4563697328</v>
      </c>
      <c r="I5279" s="16">
        <f>[1]!s_is(A5279,61,"FY","YTD","20241231",1,"",100000000)</f>
        <v>5.6537124800000005E-2</v>
      </c>
      <c r="J5279" s="16">
        <f>[1]!s_fa_roe(A5279,"20251231")</f>
        <v>-44.797899999999998</v>
      </c>
      <c r="K5279" s="16">
        <f>[1]!s_stmnote_rdexp(A5279,"20251231",1,10000)</f>
        <v>3238.4506309999997</v>
      </c>
      <c r="L5279" s="16">
        <f>[1]!s_margin_tradingbalance(A5279,"",10000)</f>
        <v>0</v>
      </c>
      <c r="M5279" s="16">
        <f>[1]!s_margin_seclendingbalance(A5279,"",10000)</f>
        <v>0</v>
      </c>
      <c r="N5279" s="17">
        <f>[1]!s_val_ev(A5279,"",100000000)</f>
        <v>41.605589324600004</v>
      </c>
      <c r="O5279" s="17">
        <f>[1]!share_freesharesmv(A5279,"",100000000)</f>
        <v>30.735657275599998</v>
      </c>
      <c r="P5279" s="17">
        <f ca="1">[1]!s_dq_amount_btin(A5279,TODAY()-1,100000000)</f>
        <v>1.38521497</v>
      </c>
      <c r="Q5279" s="17">
        <f ca="1">[1]!s_dq_turn(A5279,TODAY()-1)</f>
        <v>3.3089605447430026</v>
      </c>
      <c r="R5279" s="2">
        <f>[1]!s_pq_amount(A5279,"20260101","",100000000)</f>
        <v>471.39031084999999</v>
      </c>
      <c r="S5279" s="2">
        <f>[1]!s_pq_avgamount(A5279,"20260101","",100000000)</f>
        <v>4.3647251004629632</v>
      </c>
      <c r="T5279" s="17">
        <f>[1]!s_ipo_dilutedpe(A5279)</f>
        <v>14.9</v>
      </c>
      <c r="U5279" s="12">
        <f>[1]!s_ipo_collection_total(A5279,100000000)</f>
        <v>2.2050000000000001</v>
      </c>
      <c r="V5279" s="18">
        <f>[1]!s_val_pe_ttm(A5279,"")</f>
        <v>-30.158912658691406</v>
      </c>
    </row>
    <row r="5280" spans="1:22" x14ac:dyDescent="0.3">
      <c r="A5280" s="12" t="s">
        <v>10606</v>
      </c>
      <c r="B5280" s="12" t="s">
        <v>10607</v>
      </c>
      <c r="C5280" s="16" t="str">
        <f>[1]!s_info_mkt(A5280)</f>
        <v>主板</v>
      </c>
      <c r="D5280" s="16" t="str">
        <f>[1]!s_ipo_listeddate(A5280)</f>
        <v>2011-12-05</v>
      </c>
      <c r="E5280" s="16" t="str">
        <f>[1]!s_info_industry_csrc2023(A5280,"",3)</f>
        <v>纺织服装、服饰业</v>
      </c>
      <c r="F5280" s="16">
        <f>[1]!s_is(A5280,83,"FY","YTD","20251231",1,"",100000000)</f>
        <v>5.6807847103999993</v>
      </c>
      <c r="G5280" s="16">
        <f>[1]!s_is(A5280,83,"FY","YTD","20241231",1,"",100000000)</f>
        <v>11.055249063</v>
      </c>
      <c r="H5280" s="16">
        <f>[1]!s_is(A5280,61,"FY","YTD","20251231",1,"",100000000)</f>
        <v>-9.8871377452000004</v>
      </c>
      <c r="I5280" s="16">
        <f>[1]!s_is(A5280,61,"FY","YTD","20241231",1,"",100000000)</f>
        <v>-6.7233920947000003</v>
      </c>
      <c r="J5280" s="16">
        <f>[1]!s_fa_roe(A5280,"20251231")</f>
        <v>0</v>
      </c>
      <c r="K5280" s="16">
        <f>[1]!s_stmnote_rdexp(A5280,"20251231",1,10000)</f>
        <v>2044.7899050000001</v>
      </c>
      <c r="L5280" s="16">
        <f>[1]!s_margin_tradingbalance(A5280,"",10000)</f>
        <v>0</v>
      </c>
      <c r="M5280" s="16">
        <f>[1]!s_margin_seclendingbalance(A5280,"",10000)</f>
        <v>0</v>
      </c>
      <c r="N5280" s="17">
        <f>[1]!s_val_ev(A5280,"",100000000)</f>
        <v>22.737949393499999</v>
      </c>
      <c r="O5280" s="17">
        <f>[1]!share_freesharesmv(A5280,"",100000000)</f>
        <v>16.577809033500003</v>
      </c>
      <c r="P5280" s="17">
        <f ca="1">[1]!s_dq_amount_btin(A5280,TODAY()-1,100000000)</f>
        <v>0.32597334</v>
      </c>
      <c r="Q5280" s="17">
        <f ca="1">[1]!s_dq_turn(A5280,TODAY()-1)</f>
        <v>1.4826725252201931</v>
      </c>
      <c r="R5280" s="2">
        <f>[1]!s_pq_amount(A5280,"20260101","",100000000)</f>
        <v>152.97200027</v>
      </c>
      <c r="S5280" s="2">
        <f>[1]!s_pq_avgamount(A5280,"20260101","",100000000)</f>
        <v>1.4164074099074075</v>
      </c>
      <c r="T5280" s="17">
        <f>[1]!s_ipo_dilutedpe(A5280)</f>
        <v>31.33</v>
      </c>
      <c r="U5280" s="12">
        <f>[1]!s_ipo_collection_total(A5280,100000000)</f>
        <v>3.0226999999999999</v>
      </c>
      <c r="V5280" s="18">
        <f>[1]!s_val_pe_ttm(A5280,"")</f>
        <v>-2.2822577953338623</v>
      </c>
    </row>
    <row r="5281" spans="1:22" x14ac:dyDescent="0.3">
      <c r="A5281" s="12" t="s">
        <v>10608</v>
      </c>
      <c r="B5281" s="12" t="s">
        <v>10609</v>
      </c>
      <c r="C5281" s="16" t="str">
        <f>[1]!s_info_mkt(A5281)</f>
        <v>主板</v>
      </c>
      <c r="D5281" s="16" t="str">
        <f>[1]!s_ipo_listeddate(A5281)</f>
        <v>2022-05-20</v>
      </c>
      <c r="E5281" s="16" t="str">
        <f>[1]!s_info_industry_csrc2023(A5281,"",3)</f>
        <v>文教、工美、体育和娱乐用品制造业</v>
      </c>
      <c r="F5281" s="16">
        <f>[1]!s_is(A5281,83,"FY","YTD","20251231",1,"",100000000)</f>
        <v>1.4161048101</v>
      </c>
      <c r="G5281" s="16">
        <f>[1]!s_is(A5281,83,"FY","YTD","20241231",1,"",100000000)</f>
        <v>2.1556109588000001</v>
      </c>
      <c r="H5281" s="16">
        <f>[1]!s_is(A5281,61,"FY","YTD","20251231",1,"",100000000)</f>
        <v>-0.114487534</v>
      </c>
      <c r="I5281" s="16">
        <f>[1]!s_is(A5281,61,"FY","YTD","20241231",1,"",100000000)</f>
        <v>0.108983644</v>
      </c>
      <c r="J5281" s="16">
        <f>[1]!s_fa_roe(A5281,"20251231")</f>
        <v>-2.0615000000000001</v>
      </c>
      <c r="K5281" s="16">
        <f>[1]!s_stmnote_rdexp(A5281,"20251231",1,10000)</f>
        <v>498.47498499999995</v>
      </c>
      <c r="L5281" s="16">
        <f>[1]!s_margin_tradingbalance(A5281,"",10000)</f>
        <v>0</v>
      </c>
      <c r="M5281" s="16">
        <f>[1]!s_margin_seclendingbalance(A5281,"",10000)</f>
        <v>0</v>
      </c>
      <c r="N5281" s="17">
        <f>[1]!s_val_ev(A5281,"",100000000)</f>
        <v>32.165820799999999</v>
      </c>
      <c r="O5281" s="17">
        <f>[1]!share_freesharesmv(A5281,"",100000000)</f>
        <v>14.0187504</v>
      </c>
      <c r="P5281" s="17">
        <f ca="1">[1]!s_dq_amount_btin(A5281,TODAY()-1,100000000)</f>
        <v>0.69346293000000003</v>
      </c>
      <c r="Q5281" s="17">
        <f ca="1">[1]!s_dq_turn(A5281,TODAY()-1)</f>
        <v>2.1468343192411243</v>
      </c>
      <c r="R5281" s="2">
        <f>[1]!s_pq_amount(A5281,"20260101","",100000000)</f>
        <v>145.85196740000001</v>
      </c>
      <c r="S5281" s="2">
        <f>[1]!s_pq_avgamount(A5281,"20260101","",100000000)</f>
        <v>1.3504811796296297</v>
      </c>
      <c r="T5281" s="17">
        <f>[1]!s_ipo_dilutedpe(A5281)</f>
        <v>22.99</v>
      </c>
      <c r="U5281" s="12">
        <f>[1]!s_ipo_collection_total(A5281,100000000)</f>
        <v>3.5336807000000001</v>
      </c>
      <c r="V5281" s="18">
        <f>[1]!s_val_pe_ttm(A5281,"")</f>
        <v>-185.80610656738281</v>
      </c>
    </row>
    <row r="5282" spans="1:22" x14ac:dyDescent="0.3">
      <c r="A5282" s="12" t="s">
        <v>10610</v>
      </c>
      <c r="B5282" s="12" t="s">
        <v>10611</v>
      </c>
      <c r="C5282" s="16" t="str">
        <f>[1]!s_info_mkt(A5282)</f>
        <v>主板</v>
      </c>
      <c r="D5282" s="16" t="str">
        <f>[1]!s_ipo_listeddate(A5282)</f>
        <v>2017-03-20</v>
      </c>
      <c r="E5282" s="16" t="str">
        <f>[1]!s_info_industry_csrc2023(A5282,"",3)</f>
        <v>建筑装饰、装修和其他建筑业</v>
      </c>
      <c r="F5282" s="16">
        <f>[1]!s_is(A5282,83,"FY","YTD","20251231",1,"",100000000)</f>
        <v>3.5256194933999998</v>
      </c>
      <c r="G5282" s="16">
        <f>[1]!s_is(A5282,83,"FY","YTD","20241231",1,"",100000000)</f>
        <v>7.0382947241999991</v>
      </c>
      <c r="H5282" s="16">
        <f>[1]!s_is(A5282,61,"FY","YTD","20251231",1,"",100000000)</f>
        <v>-2.1363297390999998</v>
      </c>
      <c r="I5282" s="16">
        <f>[1]!s_is(A5282,61,"FY","YTD","20241231",1,"",100000000)</f>
        <v>-2.5705094528000001</v>
      </c>
      <c r="J5282" s="16">
        <f>[1]!s_fa_roe(A5282,"20251231")</f>
        <v>-793.75689999999997</v>
      </c>
      <c r="K5282" s="16">
        <f>[1]!s_stmnote_rdexp(A5282,"20251231",1,10000)</f>
        <v>0</v>
      </c>
      <c r="L5282" s="16">
        <f>[1]!s_margin_tradingbalance(A5282,"",10000)</f>
        <v>0</v>
      </c>
      <c r="M5282" s="16">
        <f>[1]!s_margin_seclendingbalance(A5282,"",10000)</f>
        <v>0</v>
      </c>
      <c r="N5282" s="17">
        <f>[1]!s_val_ev(A5282,"",100000000)</f>
        <v>26.791935984000002</v>
      </c>
      <c r="O5282" s="17">
        <f>[1]!share_freesharesmv(A5282,"",100000000)</f>
        <v>15.74522829</v>
      </c>
      <c r="P5282" s="17">
        <f ca="1">[1]!s_dq_amount_btin(A5282,TODAY()-1,100000000)</f>
        <v>0.14040179999999999</v>
      </c>
      <c r="Q5282" s="17">
        <f ca="1">[1]!s_dq_turn(A5282,TODAY()-1)</f>
        <v>0.57229586190060999</v>
      </c>
      <c r="R5282" s="2">
        <f>[1]!s_pq_amount(A5282,"20260101","",100000000)</f>
        <v>133.33097978000001</v>
      </c>
      <c r="S5282" s="2">
        <f>[1]!s_pq_avgamount(A5282,"20260101","",100000000)</f>
        <v>1.2345461090740741</v>
      </c>
      <c r="T5282" s="17">
        <f>[1]!s_ipo_dilutedpe(A5282)</f>
        <v>22.99</v>
      </c>
      <c r="U5282" s="12">
        <f>[1]!s_ipo_collection_total(A5282,100000000)</f>
        <v>2.9419740000000001</v>
      </c>
      <c r="V5282" s="18">
        <f>[1]!s_val_pe_ttm(A5282,"")</f>
        <v>-13.748002052307129</v>
      </c>
    </row>
    <row r="5283" spans="1:22" x14ac:dyDescent="0.3">
      <c r="A5283" s="12" t="s">
        <v>10612</v>
      </c>
      <c r="B5283" s="12" t="s">
        <v>10613</v>
      </c>
      <c r="C5283" s="16" t="str">
        <f>[1]!s_info_mkt(A5283)</f>
        <v>主板</v>
      </c>
      <c r="D5283" s="16" t="str">
        <f>[1]!s_ipo_listeddate(A5283)</f>
        <v>2011-07-07</v>
      </c>
      <c r="E5283" s="16" t="str">
        <f>[1]!s_info_industry_csrc2023(A5283,"",3)</f>
        <v>非金属矿物制品业</v>
      </c>
      <c r="F5283" s="16">
        <f>[1]!s_is(A5283,83,"FY","YTD","20251231",1,"",100000000)</f>
        <v>11.6578534769</v>
      </c>
      <c r="G5283" s="16">
        <f>[1]!s_is(A5283,83,"FY","YTD","20241231",1,"",100000000)</f>
        <v>13.036584726600001</v>
      </c>
      <c r="H5283" s="16">
        <f>[1]!s_is(A5283,61,"FY","YTD","20251231",1,"",100000000)</f>
        <v>-2.147238126</v>
      </c>
      <c r="I5283" s="16">
        <f>[1]!s_is(A5283,61,"FY","YTD","20241231",1,"",100000000)</f>
        <v>-2.4152769286</v>
      </c>
      <c r="J5283" s="16">
        <f>[1]!s_fa_roe(A5283,"20251231")</f>
        <v>-33.441299999999998</v>
      </c>
      <c r="K5283" s="16">
        <f>[1]!s_stmnote_rdexp(A5283,"20251231",1,10000)</f>
        <v>2561.3223239999998</v>
      </c>
      <c r="L5283" s="16">
        <f>[1]!s_margin_tradingbalance(A5283,"",10000)</f>
        <v>18616.866099999999</v>
      </c>
      <c r="M5283" s="16">
        <f>[1]!s_margin_seclendingbalance(A5283,"",10000)</f>
        <v>18.87</v>
      </c>
      <c r="N5283" s="17">
        <f>[1]!s_val_ev(A5283,"",100000000)</f>
        <v>37.066850731399995</v>
      </c>
      <c r="O5283" s="17">
        <f>[1]!share_freesharesmv(A5283,"",100000000)</f>
        <v>26.669350304000002</v>
      </c>
      <c r="P5283" s="17">
        <f ca="1">[1]!s_dq_amount_btin(A5283,TODAY()-1,100000000)</f>
        <v>1.34712952</v>
      </c>
      <c r="Q5283" s="17">
        <f ca="1">[1]!s_dq_turn(A5283,TODAY()-1)</f>
        <v>3.6349648946419904</v>
      </c>
      <c r="R5283" s="2">
        <f>[1]!s_pq_amount(A5283,"20260101","",100000000)</f>
        <v>192.06613521</v>
      </c>
      <c r="S5283" s="2">
        <f>[1]!s_pq_avgamount(A5283,"20260101","",100000000)</f>
        <v>1.7620746349541285</v>
      </c>
      <c r="T5283" s="17">
        <f>[1]!s_ipo_dilutedpe(A5283)</f>
        <v>19.920000000000002</v>
      </c>
      <c r="U5283" s="12">
        <f>[1]!s_ipo_collection_total(A5283,100000000)</f>
        <v>4.1310000000000002</v>
      </c>
      <c r="V5283" s="18">
        <f>[1]!s_val_pe_ttm(A5283,"")</f>
        <v>-18.431365966796875</v>
      </c>
    </row>
    <row r="5284" spans="1:22" x14ac:dyDescent="0.3">
      <c r="A5284" s="12" t="s">
        <v>10614</v>
      </c>
      <c r="B5284" s="12" t="s">
        <v>10615</v>
      </c>
      <c r="C5284" s="16" t="str">
        <f>[1]!s_info_mkt(A5284)</f>
        <v>主板</v>
      </c>
      <c r="D5284" s="16" t="str">
        <f>[1]!s_ipo_listeddate(A5284)</f>
        <v>2018-11-16</v>
      </c>
      <c r="E5284" s="16" t="str">
        <f>[1]!s_info_industry_csrc2023(A5284,"",3)</f>
        <v>保险业</v>
      </c>
      <c r="F5284" s="16">
        <f>[1]!s_is(A5284,83,"FY","YTD","20251231",1,"",100000000)</f>
        <v>6690.44</v>
      </c>
      <c r="G5284" s="16">
        <f>[1]!s_is(A5284,83,"FY","YTD","20241231",1,"",100000000)</f>
        <v>6219.72</v>
      </c>
      <c r="H5284" s="16">
        <f>[1]!s_is(A5284,61,"FY","YTD","20251231",1,"",100000000)</f>
        <v>466.46</v>
      </c>
      <c r="I5284" s="16">
        <f>[1]!s_is(A5284,61,"FY","YTD","20241231",1,"",100000000)</f>
        <v>428.69</v>
      </c>
      <c r="J5284" s="16">
        <f>[1]!s_fa_roe(A5284,"20251231")</f>
        <v>16.148199999999999</v>
      </c>
      <c r="K5284" s="16">
        <f>[1]!s_stmnote_rdexp(A5284,"20251231",1,10000)</f>
        <v>216300</v>
      </c>
      <c r="L5284" s="16">
        <f>[1]!s_margin_tradingbalance(A5284,"",10000)</f>
        <v>148082.8173</v>
      </c>
      <c r="M5284" s="16">
        <f>[1]!s_margin_seclendingbalance(A5284,"",10000)</f>
        <v>407.44549999999998</v>
      </c>
      <c r="N5284" s="17">
        <f>[1]!s_val_ev(A5284,"",100000000)</f>
        <v>2752.1047671868123</v>
      </c>
      <c r="O5284" s="17">
        <f>[1]!share_freesharesmv(A5284,"",100000000)</f>
        <v>198.54261253400003</v>
      </c>
      <c r="P5284" s="17">
        <f ca="1">[1]!s_dq_amount_btin(A5284,TODAY()-1,100000000)</f>
        <v>8.1563553500000001</v>
      </c>
      <c r="Q5284" s="17">
        <f ca="1">[1]!s_dq_turn(A5284,TODAY()-1)</f>
        <v>0.34009568102626597</v>
      </c>
      <c r="R5284" s="2">
        <f>[1]!s_pq_amount(A5284,"20260101","",100000000)</f>
        <v>648.71498354000005</v>
      </c>
      <c r="S5284" s="2">
        <f>[1]!s_pq_avgamount(A5284,"20260101","",100000000)</f>
        <v>5.9515136104587159</v>
      </c>
      <c r="T5284" s="17">
        <f>[1]!s_ipo_dilutedpe(A5284)</f>
        <v>8.8699999999999992</v>
      </c>
      <c r="U5284" s="12">
        <f>[1]!s_ipo_collection_total(A5284,100000000)</f>
        <v>60.12</v>
      </c>
      <c r="V5284" s="18">
        <f>[1]!s_val_pe_ttm(A5284,"")</f>
        <v>6.9017281532287598</v>
      </c>
    </row>
    <row r="5285" spans="1:22" x14ac:dyDescent="0.3">
      <c r="A5285" s="12" t="s">
        <v>10616</v>
      </c>
      <c r="B5285" s="12" t="s">
        <v>10617</v>
      </c>
      <c r="C5285" s="16" t="str">
        <f>[1]!s_info_mkt(A5285)</f>
        <v>主板</v>
      </c>
      <c r="D5285" s="16" t="str">
        <f>[1]!s_ipo_listeddate(A5285)</f>
        <v>2012-03-29</v>
      </c>
      <c r="E5285" s="16" t="str">
        <f>[1]!s_info_industry_csrc2023(A5285,"",3)</f>
        <v>有色金属冶炼和压延加工业</v>
      </c>
      <c r="F5285" s="16">
        <f>[1]!s_is(A5285,83,"FY","YTD","20251231",1,"",100000000)</f>
        <v>3.2022416122000004</v>
      </c>
      <c r="G5285" s="16">
        <f>[1]!s_is(A5285,83,"FY","YTD","20241231",1,"",100000000)</f>
        <v>5.3267138488999999</v>
      </c>
      <c r="H5285" s="16">
        <f>[1]!s_is(A5285,61,"FY","YTD","20251231",1,"",100000000)</f>
        <v>-4.1453950857999997</v>
      </c>
      <c r="I5285" s="16">
        <f>[1]!s_is(A5285,61,"FY","YTD","20241231",1,"",100000000)</f>
        <v>-3.0792622370999996</v>
      </c>
      <c r="J5285" s="16">
        <f>[1]!s_fa_roe(A5285,"20251231")</f>
        <v>-248.65880000000001</v>
      </c>
      <c r="K5285" s="16">
        <f>[1]!s_stmnote_rdexp(A5285,"20251231",1,10000)</f>
        <v>922.12267200000008</v>
      </c>
      <c r="L5285" s="16">
        <f>[1]!s_margin_tradingbalance(A5285,"",10000)</f>
        <v>34473.804799999998</v>
      </c>
      <c r="M5285" s="16">
        <f>[1]!s_margin_seclendingbalance(A5285,"",10000)</f>
        <v>0</v>
      </c>
      <c r="N5285" s="17">
        <f>[1]!s_val_ev(A5285,"",100000000)</f>
        <v>38.124536450000001</v>
      </c>
      <c r="O5285" s="17">
        <f>[1]!share_freesharesmv(A5285,"",100000000)</f>
        <v>27.274563724099998</v>
      </c>
      <c r="P5285" s="17">
        <f ca="1">[1]!s_dq_amount_btin(A5285,TODAY()-1,100000000)</f>
        <v>0.21100848999999999</v>
      </c>
      <c r="Q5285" s="17">
        <f ca="1">[1]!s_dq_turn(A5285,TODAY()-1)</f>
        <v>0.60956591198211407</v>
      </c>
      <c r="R5285" s="2">
        <f>[1]!s_pq_amount(A5285,"20260101","",100000000)</f>
        <v>498.96631681000002</v>
      </c>
      <c r="S5285" s="2">
        <f>[1]!s_pq_avgamount(A5285,"20260101","",100000000)</f>
        <v>4.6200584889814813</v>
      </c>
      <c r="T5285" s="17">
        <f>[1]!s_ipo_dilutedpe(A5285)</f>
        <v>30.49</v>
      </c>
      <c r="U5285" s="12">
        <f>[1]!s_ipo_collection_total(A5285,100000000)</f>
        <v>4.25</v>
      </c>
      <c r="V5285" s="18">
        <f>[1]!s_val_pe_ttm(A5285,"")</f>
        <v>-10.225160598754883</v>
      </c>
    </row>
    <row r="5286" spans="1:22" x14ac:dyDescent="0.3">
      <c r="A5286" s="12" t="s">
        <v>10618</v>
      </c>
      <c r="B5286" s="12" t="s">
        <v>10619</v>
      </c>
      <c r="C5286" s="16" t="str">
        <f>[1]!s_info_mkt(A5286)</f>
        <v>主板</v>
      </c>
      <c r="D5286" s="16" t="str">
        <f>[1]!s_ipo_listeddate(A5286)</f>
        <v>1997-06-26</v>
      </c>
      <c r="E5286" s="16" t="str">
        <f>[1]!s_info_industry_csrc2023(A5286,"",3)</f>
        <v>房地产业</v>
      </c>
      <c r="F5286" s="16">
        <f>[1]!s_is(A5286,83,"FY","YTD","20251231",1,"",100000000)</f>
        <v>2.833430823</v>
      </c>
      <c r="G5286" s="16">
        <f>[1]!s_is(A5286,83,"FY","YTD","20241231",1,"",100000000)</f>
        <v>8.284870208200001</v>
      </c>
      <c r="H5286" s="16">
        <f>[1]!s_is(A5286,61,"FY","YTD","20251231",1,"",100000000)</f>
        <v>-6.3010767153999998</v>
      </c>
      <c r="I5286" s="16">
        <f>[1]!s_is(A5286,61,"FY","YTD","20241231",1,"",100000000)</f>
        <v>-2.6015956893000003</v>
      </c>
      <c r="J5286" s="16">
        <f>[1]!s_fa_roe(A5286,"20251231")</f>
        <v>-571.83879999999999</v>
      </c>
      <c r="K5286" s="16">
        <f>[1]!s_stmnote_rdexp(A5286,"20251231",1,10000)</f>
        <v>205.06029799999999</v>
      </c>
      <c r="L5286" s="16">
        <f>[1]!s_margin_tradingbalance(A5286,"",10000)</f>
        <v>4564.2048000000004</v>
      </c>
      <c r="M5286" s="16">
        <f>[1]!s_margin_seclendingbalance(A5286,"",10000)</f>
        <v>0</v>
      </c>
      <c r="N5286" s="17">
        <f>[1]!s_val_ev(A5286,"",100000000)</f>
        <v>16.727024984</v>
      </c>
      <c r="O5286" s="17">
        <f>[1]!share_freesharesmv(A5286,"",100000000)</f>
        <v>10.663428915199999</v>
      </c>
      <c r="P5286" s="17">
        <f ca="1">[1]!s_dq_amount_btin(A5286,TODAY()-1,100000000)</f>
        <v>0.35402253</v>
      </c>
      <c r="Q5286" s="17">
        <f ca="1">[1]!s_dq_turn(A5286,TODAY()-1)</f>
        <v>2.1983678717697681</v>
      </c>
      <c r="R5286" s="2">
        <f>[1]!s_pq_amount(A5286,"20260101","",100000000)</f>
        <v>98.852580259999996</v>
      </c>
      <c r="S5286" s="2">
        <f>[1]!s_pq_avgamount(A5286,"20260101","",100000000)</f>
        <v>0.91530166907407406</v>
      </c>
      <c r="T5286" s="17">
        <f>[1]!s_ipo_dilutedpe(A5286)</f>
        <v>0</v>
      </c>
      <c r="U5286" s="12">
        <f>[1]!s_ipo_collection_total(A5286,100000000)</f>
        <v>0</v>
      </c>
      <c r="V5286" s="18">
        <f>[1]!s_val_pe_ttm(A5286,"")</f>
        <v>-2.6096506118774414</v>
      </c>
    </row>
    <row r="5287" spans="1:22" x14ac:dyDescent="0.3">
      <c r="A5287" s="12" t="s">
        <v>10620</v>
      </c>
      <c r="B5287" s="12" t="s">
        <v>10621</v>
      </c>
      <c r="C5287" s="16" t="str">
        <f>[1]!s_info_mkt(A5287)</f>
        <v>主板</v>
      </c>
      <c r="D5287" s="16" t="str">
        <f>[1]!s_ipo_listeddate(A5287)</f>
        <v>2011-11-11</v>
      </c>
      <c r="E5287" s="16" t="str">
        <f>[1]!s_info_industry_csrc2023(A5287,"",3)</f>
        <v>木材加工和木、竹、藤、棕、草制品业</v>
      </c>
      <c r="F5287" s="16">
        <f>[1]!s_is(A5287,83,"FY","YTD","20251231",1,"",100000000)</f>
        <v>11.6610992133</v>
      </c>
      <c r="G5287" s="16">
        <f>[1]!s_is(A5287,83,"FY","YTD","20241231",1,"",100000000)</f>
        <v>15.248411431099999</v>
      </c>
      <c r="H5287" s="16">
        <f>[1]!s_is(A5287,61,"FY","YTD","20251231",1,"",100000000)</f>
        <v>-2.2091209208000002</v>
      </c>
      <c r="I5287" s="16">
        <f>[1]!s_is(A5287,61,"FY","YTD","20241231",1,"",100000000)</f>
        <v>-0.89521521500000001</v>
      </c>
      <c r="J5287" s="16">
        <f>[1]!s_fa_roe(A5287,"20251231")</f>
        <v>-10.2864</v>
      </c>
      <c r="K5287" s="16">
        <f>[1]!s_stmnote_rdexp(A5287,"20251231",1,10000)</f>
        <v>2527.432268</v>
      </c>
      <c r="L5287" s="16">
        <f>[1]!s_margin_tradingbalance(A5287,"",10000)</f>
        <v>29064.625199999999</v>
      </c>
      <c r="M5287" s="16">
        <f>[1]!s_margin_seclendingbalance(A5287,"",10000)</f>
        <v>51.823999999999998</v>
      </c>
      <c r="N5287" s="17">
        <f>[1]!s_val_ev(A5287,"",100000000)</f>
        <v>62.1083364299</v>
      </c>
      <c r="O5287" s="17">
        <f>[1]!share_freesharesmv(A5287,"",100000000)</f>
        <v>29.223022887799996</v>
      </c>
      <c r="P5287" s="17">
        <f ca="1">[1]!s_dq_amount_btin(A5287,TODAY()-1,100000000)</f>
        <v>4.9798651700000001</v>
      </c>
      <c r="Q5287" s="17">
        <f ca="1">[1]!s_dq_turn(A5287,TODAY()-1)</f>
        <v>7.6841997892587868</v>
      </c>
      <c r="R5287" s="2">
        <f>[1]!s_pq_amount(A5287,"20260101","",100000000)</f>
        <v>213.56534316</v>
      </c>
      <c r="S5287" s="2">
        <f>[1]!s_pq_avgamount(A5287,"20260101","",100000000)</f>
        <v>1.9593150748623853</v>
      </c>
      <c r="T5287" s="17">
        <f>[1]!s_ipo_dilutedpe(A5287)</f>
        <v>36.07</v>
      </c>
      <c r="U5287" s="12">
        <f>[1]!s_ipo_collection_total(A5287,100000000)</f>
        <v>8.8000000000000007</v>
      </c>
      <c r="V5287" s="18">
        <f>[1]!s_val_pe_ttm(A5287,"")</f>
        <v>-30.677692413330078</v>
      </c>
    </row>
    <row r="5288" spans="1:22" x14ac:dyDescent="0.3">
      <c r="A5288" s="12" t="s">
        <v>10622</v>
      </c>
      <c r="B5288" s="12" t="s">
        <v>10623</v>
      </c>
      <c r="C5288" s="16" t="str">
        <f>[1]!s_info_mkt(A5288)</f>
        <v>主板</v>
      </c>
      <c r="D5288" s="16" t="str">
        <f>[1]!s_ipo_listeddate(A5288)</f>
        <v>1995-10-27</v>
      </c>
      <c r="E5288" s="16" t="str">
        <f>[1]!s_info_industry_csrc2023(A5288,"",3)</f>
        <v>土木工程建筑业</v>
      </c>
      <c r="F5288" s="16">
        <f>[1]!s_is(A5288,83,"FY","YTD","20251231",1,"",100000000)</f>
        <v>6.3421193054999998</v>
      </c>
      <c r="G5288" s="16">
        <f>[1]!s_is(A5288,83,"FY","YTD","20241231",1,"",100000000)</f>
        <v>8.4217863566000002</v>
      </c>
      <c r="H5288" s="16">
        <f>[1]!s_is(A5288,61,"FY","YTD","20251231",1,"",100000000)</f>
        <v>-0.34564363859999997</v>
      </c>
      <c r="I5288" s="16">
        <f>[1]!s_is(A5288,61,"FY","YTD","20241231",1,"",100000000)</f>
        <v>0.1762135994</v>
      </c>
      <c r="J5288" s="16">
        <f>[1]!s_fa_roe(A5288,"20251231")</f>
        <v>-12.148199999999999</v>
      </c>
      <c r="K5288" s="16">
        <f>[1]!s_stmnote_rdexp(A5288,"20251231",1,10000)</f>
        <v>0</v>
      </c>
      <c r="L5288" s="16">
        <f>[1]!s_margin_tradingbalance(A5288,"",10000)</f>
        <v>0</v>
      </c>
      <c r="M5288" s="16">
        <f>[1]!s_margin_seclendingbalance(A5288,"",10000)</f>
        <v>0</v>
      </c>
      <c r="N5288" s="17">
        <f>[1]!s_val_ev(A5288,"",100000000)</f>
        <v>21.843393547999998</v>
      </c>
      <c r="O5288" s="17">
        <f>[1]!share_freesharesmv(A5288,"",100000000)</f>
        <v>13.912843157000001</v>
      </c>
      <c r="P5288" s="17">
        <f ca="1">[1]!s_dq_amount_btin(A5288,TODAY()-1,100000000)</f>
        <v>0.53058393000000004</v>
      </c>
      <c r="Q5288" s="17">
        <f ca="1">[1]!s_dq_turn(A5288,TODAY()-1)</f>
        <v>3.1414170970520345</v>
      </c>
      <c r="R5288" s="2">
        <f>[1]!s_pq_amount(A5288,"20260101","",100000000)</f>
        <v>160.18784445</v>
      </c>
      <c r="S5288" s="2">
        <f>[1]!s_pq_avgamount(A5288,"20260101","",100000000)</f>
        <v>1.4832207819444445</v>
      </c>
      <c r="T5288" s="17">
        <f>[1]!s_ipo_dilutedpe(A5288)</f>
        <v>0</v>
      </c>
      <c r="U5288" s="12">
        <f>[1]!s_ipo_collection_total(A5288,100000000)</f>
        <v>0.16998927999999999</v>
      </c>
      <c r="V5288" s="18">
        <f>[1]!s_val_pe_ttm(A5288,"")</f>
        <v>-1286.4947509765625</v>
      </c>
    </row>
    <row r="5289" spans="1:22" x14ac:dyDescent="0.3">
      <c r="A5289" s="12" t="s">
        <v>10624</v>
      </c>
      <c r="B5289" s="12" t="s">
        <v>10625</v>
      </c>
      <c r="C5289" s="16" t="str">
        <f>[1]!s_info_mkt(A5289)</f>
        <v>主板</v>
      </c>
      <c r="D5289" s="16" t="str">
        <f>[1]!s_ipo_listeddate(A5289)</f>
        <v>2010-10-21</v>
      </c>
      <c r="E5289" s="16" t="str">
        <f>[1]!s_info_industry_csrc2023(A5289,"",3)</f>
        <v>家具制造业</v>
      </c>
      <c r="F5289" s="16">
        <f>[1]!s_is(A5289,83,"FY","YTD","20251231",1,"",100000000)</f>
        <v>56.579123762899997</v>
      </c>
      <c r="G5289" s="16">
        <f>[1]!s_is(A5289,83,"FY","YTD","20241231",1,"",100000000)</f>
        <v>56.754990643199996</v>
      </c>
      <c r="H5289" s="16">
        <f>[1]!s_is(A5289,61,"FY","YTD","20251231",1,"",100000000)</f>
        <v>4.6511716857999996</v>
      </c>
      <c r="I5289" s="16">
        <f>[1]!s_is(A5289,61,"FY","YTD","20241231",1,"",100000000)</f>
        <v>4.6204433779</v>
      </c>
      <c r="J5289" s="16">
        <f>[1]!s_fa_roe(A5289,"20251231")</f>
        <v>10.8736</v>
      </c>
      <c r="K5289" s="16">
        <f>[1]!s_stmnote_rdexp(A5289,"20251231",1,10000)</f>
        <v>19670.601609999998</v>
      </c>
      <c r="L5289" s="16">
        <f>[1]!s_margin_tradingbalance(A5289,"",10000)</f>
        <v>38800.7212</v>
      </c>
      <c r="M5289" s="16">
        <f>[1]!s_margin_seclendingbalance(A5289,"",10000)</f>
        <v>149.21600000000001</v>
      </c>
      <c r="N5289" s="17">
        <f>[1]!s_val_ev(A5289,"",100000000)</f>
        <v>65.938095915200009</v>
      </c>
      <c r="O5289" s="17">
        <f>[1]!share_freesharesmv(A5289,"",100000000)</f>
        <v>30.865412599999999</v>
      </c>
      <c r="P5289" s="17">
        <f ca="1">[1]!s_dq_amount_btin(A5289,TODAY()-1,100000000)</f>
        <v>1.22704469</v>
      </c>
      <c r="Q5289" s="17">
        <f ca="1">[1]!s_dq_turn(A5289,TODAY()-1)</f>
        <v>2.0779068215774936</v>
      </c>
      <c r="R5289" s="2">
        <f>[1]!s_pq_amount(A5289,"20260101","",100000000)</f>
        <v>164.8235832</v>
      </c>
      <c r="S5289" s="2">
        <f>[1]!s_pq_avgamount(A5289,"20260101","",100000000)</f>
        <v>1.5121429651376146</v>
      </c>
      <c r="T5289" s="17">
        <f>[1]!s_ipo_dilutedpe(A5289)</f>
        <v>51.35</v>
      </c>
      <c r="U5289" s="12">
        <f>[1]!s_ipo_collection_total(A5289,100000000)</f>
        <v>22.8</v>
      </c>
      <c r="V5289" s="18">
        <f>[1]!s_val_pe_ttm(A5289,"")</f>
        <v>26.529201507568359</v>
      </c>
    </row>
    <row r="5290" spans="1:22" x14ac:dyDescent="0.3">
      <c r="A5290" s="12" t="s">
        <v>10626</v>
      </c>
      <c r="B5290" s="12" t="s">
        <v>10627</v>
      </c>
      <c r="C5290" s="16" t="str">
        <f>[1]!s_info_mkt(A5290)</f>
        <v>主板</v>
      </c>
      <c r="D5290" s="16" t="str">
        <f>[1]!s_ipo_listeddate(A5290)</f>
        <v>2000-12-13</v>
      </c>
      <c r="E5290" s="16" t="str">
        <f>[1]!s_info_industry_csrc2023(A5290,"",3)</f>
        <v>专用设备制造业</v>
      </c>
      <c r="F5290" s="16">
        <f>[1]!s_is(A5290,83,"FY","YTD","20251231",1,"",100000000)</f>
        <v>3.3723862056999998</v>
      </c>
      <c r="G5290" s="16">
        <f>[1]!s_is(A5290,83,"FY","YTD","20241231",1,"",100000000)</f>
        <v>4.4635166076999999</v>
      </c>
      <c r="H5290" s="16">
        <f>[1]!s_is(A5290,61,"FY","YTD","20251231",1,"",100000000)</f>
        <v>-1.4387654363999998</v>
      </c>
      <c r="I5290" s="16">
        <f>[1]!s_is(A5290,61,"FY","YTD","20241231",1,"",100000000)</f>
        <v>-1.5337016103000001</v>
      </c>
      <c r="J5290" s="16">
        <f>[1]!s_fa_roe(A5290,"20251231")</f>
        <v>-25.003399999999999</v>
      </c>
      <c r="K5290" s="16">
        <f>[1]!s_stmnote_rdexp(A5290,"20251231",1,10000)</f>
        <v>1947.3361579999998</v>
      </c>
      <c r="L5290" s="16">
        <f>[1]!s_margin_tradingbalance(A5290,"",10000)</f>
        <v>0</v>
      </c>
      <c r="M5290" s="16">
        <f>[1]!s_margin_seclendingbalance(A5290,"",10000)</f>
        <v>0</v>
      </c>
      <c r="N5290" s="17">
        <f>[1]!s_val_ev(A5290,"",100000000)</f>
        <v>31.556094124799994</v>
      </c>
      <c r="O5290" s="17">
        <f>[1]!share_freesharesmv(A5290,"",100000000)</f>
        <v>18.059274067199997</v>
      </c>
      <c r="P5290" s="17">
        <f ca="1">[1]!s_dq_amount_btin(A5290,TODAY()-1,100000000)</f>
        <v>0.64722272999999997</v>
      </c>
      <c r="Q5290" s="17">
        <f ca="1">[1]!s_dq_turn(A5290,TODAY()-1)</f>
        <v>1.9989606999690679</v>
      </c>
      <c r="R5290" s="2">
        <f>[1]!s_pq_amount(A5290,"20260101","",100000000)</f>
        <v>162.54550581999999</v>
      </c>
      <c r="S5290" s="2">
        <f>[1]!s_pq_avgamount(A5290,"20260101","",100000000)</f>
        <v>1.5050509798148148</v>
      </c>
      <c r="T5290" s="17">
        <f>[1]!s_ipo_dilutedpe(A5290)</f>
        <v>28.08</v>
      </c>
      <c r="U5290" s="12">
        <f>[1]!s_ipo_collection_total(A5290,100000000)</f>
        <v>4.0815000000000001</v>
      </c>
      <c r="V5290" s="18">
        <f>[1]!s_val_pe_ttm(A5290,"")</f>
        <v>-19.740541458129883</v>
      </c>
    </row>
    <row r="5291" spans="1:22" x14ac:dyDescent="0.3">
      <c r="A5291" s="12" t="s">
        <v>10628</v>
      </c>
      <c r="B5291" s="12" t="s">
        <v>10629</v>
      </c>
      <c r="C5291" s="16" t="str">
        <f>[1]!s_info_mkt(A5291)</f>
        <v>主板</v>
      </c>
      <c r="D5291" s="16" t="str">
        <f>[1]!s_ipo_listeddate(A5291)</f>
        <v>2017-08-02</v>
      </c>
      <c r="E5291" s="16" t="str">
        <f>[1]!s_info_industry_csrc2023(A5291,"",3)</f>
        <v>商务服务业</v>
      </c>
      <c r="F5291" s="16">
        <f>[1]!s_is(A5291,83,"FY","YTD","20251231",1,"",100000000)</f>
        <v>13.913275837400001</v>
      </c>
      <c r="G5291" s="16">
        <f>[1]!s_is(A5291,83,"FY","YTD","20241231",1,"",100000000)</f>
        <v>20.309398574900001</v>
      </c>
      <c r="H5291" s="16">
        <f>[1]!s_is(A5291,61,"FY","YTD","20251231",1,"",100000000)</f>
        <v>-6.5309674860999998</v>
      </c>
      <c r="I5291" s="16">
        <f>[1]!s_is(A5291,61,"FY","YTD","20241231",1,"",100000000)</f>
        <v>-5.4656469424000003</v>
      </c>
      <c r="J5291" s="16">
        <f>[1]!s_fa_roe(A5291,"20251231")</f>
        <v>-270.3064</v>
      </c>
      <c r="K5291" s="16">
        <f>[1]!s_stmnote_rdexp(A5291,"20251231",1,10000)</f>
        <v>3224.846724</v>
      </c>
      <c r="L5291" s="16">
        <f>[1]!s_margin_tradingbalance(A5291,"",10000)</f>
        <v>0</v>
      </c>
      <c r="M5291" s="16">
        <f>[1]!s_margin_seclendingbalance(A5291,"",10000)</f>
        <v>0</v>
      </c>
      <c r="N5291" s="17">
        <f>[1]!s_val_ev(A5291,"",100000000)</f>
        <v>16.8215470528</v>
      </c>
      <c r="O5291" s="17">
        <f>[1]!share_freesharesmv(A5291,"",100000000)</f>
        <v>10.6247165888</v>
      </c>
      <c r="P5291" s="17">
        <f ca="1">[1]!s_dq_amount_btin(A5291,TODAY()-1,100000000)</f>
        <v>0.28995493</v>
      </c>
      <c r="Q5291" s="17">
        <f ca="1">[1]!s_dq_turn(A5291,TODAY()-1)</f>
        <v>1.6839654468811118</v>
      </c>
      <c r="R5291" s="2">
        <f>[1]!s_pq_amount(A5291,"20260101","",100000000)</f>
        <v>29.417224470000001</v>
      </c>
      <c r="S5291" s="2">
        <f>[1]!s_pq_avgamount(A5291,"20260101","",100000000)</f>
        <v>0.26988279330275228</v>
      </c>
      <c r="T5291" s="17">
        <f>[1]!s_ipo_dilutedpe(A5291)</f>
        <v>22.98</v>
      </c>
      <c r="U5291" s="12">
        <f>[1]!s_ipo_collection_total(A5291,100000000)</f>
        <v>5.8680000000000003</v>
      </c>
      <c r="V5291" s="18">
        <f>[1]!s_val_pe_ttm(A5291,"")</f>
        <v>-2.7075710296630859</v>
      </c>
    </row>
    <row r="5292" spans="1:22" x14ac:dyDescent="0.3">
      <c r="A5292" s="12" t="s">
        <v>10630</v>
      </c>
      <c r="B5292" s="12" t="s">
        <v>10631</v>
      </c>
      <c r="C5292" s="16" t="str">
        <f>[1]!s_info_mkt(A5292)</f>
        <v>主板</v>
      </c>
      <c r="D5292" s="16" t="str">
        <f>[1]!s_ipo_listeddate(A5292)</f>
        <v>1996-06-28</v>
      </c>
      <c r="E5292" s="16" t="str">
        <f>[1]!s_info_industry_csrc2023(A5292,"",3)</f>
        <v>医药制造业</v>
      </c>
      <c r="F5292" s="16">
        <f>[1]!s_is(A5292,83,"FY","YTD","20251231",1,"",100000000)</f>
        <v>26.326073345100003</v>
      </c>
      <c r="G5292" s="16">
        <f>[1]!s_is(A5292,83,"FY","YTD","20241231",1,"",100000000)</f>
        <v>26.546846389299997</v>
      </c>
      <c r="H5292" s="16">
        <f>[1]!s_is(A5292,61,"FY","YTD","20251231",1,"",100000000)</f>
        <v>4.1926637749999998</v>
      </c>
      <c r="I5292" s="16">
        <f>[1]!s_is(A5292,61,"FY","YTD","20241231",1,"",100000000)</f>
        <v>7.4532075740999995</v>
      </c>
      <c r="J5292" s="16">
        <f>[1]!s_fa_roe(A5292,"20251231")</f>
        <v>5.2366999999999999</v>
      </c>
      <c r="K5292" s="16">
        <f>[1]!s_stmnote_rdexp(A5292,"20251231",1,10000)</f>
        <v>14131.709235</v>
      </c>
      <c r="L5292" s="16">
        <f>[1]!s_margin_tradingbalance(A5292,"",10000)</f>
        <v>55892.721599999997</v>
      </c>
      <c r="M5292" s="16">
        <f>[1]!s_margin_seclendingbalance(A5292,"",10000)</f>
        <v>457.65809999999999</v>
      </c>
      <c r="N5292" s="17">
        <f>[1]!s_val_ev(A5292,"",100000000)</f>
        <v>102.7379574266</v>
      </c>
      <c r="O5292" s="17">
        <f>[1]!share_freesharesmv(A5292,"",100000000)</f>
        <v>62.898943955100002</v>
      </c>
      <c r="P5292" s="17">
        <f ca="1">[1]!s_dq_amount_btin(A5292,TODAY()-1,100000000)</f>
        <v>3.7329791800000001</v>
      </c>
      <c r="Q5292" s="17">
        <f ca="1">[1]!s_dq_turn(A5292,TODAY()-1)</f>
        <v>3.6166489890489557</v>
      </c>
      <c r="R5292" s="2">
        <f>[1]!s_pq_amount(A5292,"20260101","",100000000)</f>
        <v>155.20993551000001</v>
      </c>
      <c r="S5292" s="2">
        <f>[1]!s_pq_avgamount(A5292,"20260101","",100000000)</f>
        <v>1.4239443624770642</v>
      </c>
      <c r="T5292" s="17">
        <f>[1]!s_ipo_dilutedpe(A5292)</f>
        <v>14.54</v>
      </c>
      <c r="U5292" s="12">
        <f>[1]!s_ipo_collection_total(A5292,100000000)</f>
        <v>0.90720000000000001</v>
      </c>
      <c r="V5292" s="18">
        <f>[1]!s_val_pe_ttm(A5292,"")</f>
        <v>29.092205047607422</v>
      </c>
    </row>
    <row r="5293" spans="1:22" x14ac:dyDescent="0.3">
      <c r="A5293" s="12" t="s">
        <v>10632</v>
      </c>
      <c r="B5293" s="12" t="s">
        <v>10633</v>
      </c>
      <c r="C5293" s="16" t="str">
        <f>[1]!s_info_mkt(A5293)</f>
        <v>主板</v>
      </c>
      <c r="D5293" s="16" t="str">
        <f>[1]!s_ipo_listeddate(A5293)</f>
        <v>2017-03-17</v>
      </c>
      <c r="E5293" s="16" t="str">
        <f>[1]!s_info_industry_csrc2023(A5293,"",3)</f>
        <v>农副食品加工业</v>
      </c>
      <c r="F5293" s="16">
        <f>[1]!s_is(A5293,83,"FY","YTD","20251231",1,"",100000000)</f>
        <v>54.6690478429</v>
      </c>
      <c r="G5293" s="16">
        <f>[1]!s_is(A5293,83,"FY","YTD","20241231",1,"",100000000)</f>
        <v>62.566509641499998</v>
      </c>
      <c r="H5293" s="16">
        <f>[1]!s_is(A5293,61,"FY","YTD","20251231",1,"",100000000)</f>
        <v>-1.9103334952000002</v>
      </c>
      <c r="I5293" s="16">
        <f>[1]!s_is(A5293,61,"FY","YTD","20241231",1,"",100000000)</f>
        <v>2.2711263031</v>
      </c>
      <c r="J5293" s="16">
        <f>[1]!s_fa_roe(A5293,"20251231")</f>
        <v>-3.1229</v>
      </c>
      <c r="K5293" s="16">
        <f>[1]!s_stmnote_rdexp(A5293,"20251231",1,10000)</f>
        <v>4482.7927399999999</v>
      </c>
      <c r="L5293" s="16">
        <f>[1]!s_margin_tradingbalance(A5293,"",10000)</f>
        <v>36392.500599999999</v>
      </c>
      <c r="M5293" s="16">
        <f>[1]!s_margin_seclendingbalance(A5293,"",10000)</f>
        <v>0</v>
      </c>
      <c r="N5293" s="17">
        <f>[1]!s_val_ev(A5293,"",100000000)</f>
        <v>63.145401731199996</v>
      </c>
      <c r="O5293" s="17">
        <f>[1]!share_freesharesmv(A5293,"",100000000)</f>
        <v>32.981800383200003</v>
      </c>
      <c r="P5293" s="17">
        <f ca="1">[1]!s_dq_amount_btin(A5293,TODAY()-1,100000000)</f>
        <v>1.42106362</v>
      </c>
      <c r="Q5293" s="17">
        <f ca="1">[1]!s_dq_turn(A5293,TODAY()-1)</f>
        <v>2.2370225563107771</v>
      </c>
      <c r="R5293" s="2">
        <f>[1]!s_pq_amount(A5293,"20260101","",100000000)</f>
        <v>99.169721920000001</v>
      </c>
      <c r="S5293" s="2">
        <f>[1]!s_pq_avgamount(A5293,"20260101","",100000000)</f>
        <v>0.90981396256880731</v>
      </c>
      <c r="T5293" s="17">
        <f>[1]!s_ipo_dilutedpe(A5293)</f>
        <v>22.99</v>
      </c>
      <c r="U5293" s="12">
        <f>[1]!s_ipo_collection_total(A5293,100000000)</f>
        <v>8.0449999999999999</v>
      </c>
      <c r="V5293" s="18">
        <f>[1]!s_val_pe_ttm(A5293,"")</f>
        <v>-26.348089218139648</v>
      </c>
    </row>
    <row r="5294" spans="1:22" x14ac:dyDescent="0.3">
      <c r="A5294" s="12" t="s">
        <v>10634</v>
      </c>
      <c r="B5294" s="12" t="s">
        <v>10635</v>
      </c>
      <c r="C5294" s="16" t="str">
        <f>[1]!s_info_mkt(A5294)</f>
        <v>主板</v>
      </c>
      <c r="D5294" s="16" t="str">
        <f>[1]!s_ipo_listeddate(A5294)</f>
        <v>2000-09-06</v>
      </c>
      <c r="E5294" s="16" t="str">
        <f>[1]!s_info_industry_csrc2023(A5294,"",3)</f>
        <v>批发业</v>
      </c>
      <c r="F5294" s="16">
        <f>[1]!s_is(A5294,83,"FY","YTD","20251231",1,"",100000000)</f>
        <v>11.294092727000001</v>
      </c>
      <c r="G5294" s="16">
        <f>[1]!s_is(A5294,83,"FY","YTD","20241231",1,"",100000000)</f>
        <v>12.263424501900001</v>
      </c>
      <c r="H5294" s="16">
        <f>[1]!s_is(A5294,61,"FY","YTD","20251231",1,"",100000000)</f>
        <v>3.5957339029000002</v>
      </c>
      <c r="I5294" s="16">
        <f>[1]!s_is(A5294,61,"FY","YTD","20241231",1,"",100000000)</f>
        <v>-3.0554421145999999</v>
      </c>
      <c r="J5294" s="16">
        <f>[1]!s_fa_roe(A5294,"20251231")</f>
        <v>65.9863</v>
      </c>
      <c r="K5294" s="16">
        <f>[1]!s_stmnote_rdexp(A5294,"20251231",1,10000)</f>
        <v>2024.7688660000001</v>
      </c>
      <c r="L5294" s="16">
        <f>[1]!s_margin_tradingbalance(A5294,"",10000)</f>
        <v>26590.6482</v>
      </c>
      <c r="M5294" s="16">
        <f>[1]!s_margin_seclendingbalance(A5294,"",10000)</f>
        <v>172.5772</v>
      </c>
      <c r="N5294" s="17">
        <f>[1]!s_val_ev(A5294,"",100000000)</f>
        <v>46.4599922664</v>
      </c>
      <c r="O5294" s="17">
        <f>[1]!share_freesharesmv(A5294,"",100000000)</f>
        <v>26.892901978000001</v>
      </c>
      <c r="P5294" s="17">
        <f ca="1">[1]!s_dq_amount_btin(A5294,TODAY()-1,100000000)</f>
        <v>2.1439863099999998</v>
      </c>
      <c r="Q5294" s="17">
        <f ca="1">[1]!s_dq_turn(A5294,TODAY()-1)</f>
        <v>5.1957906204755533</v>
      </c>
      <c r="R5294" s="2">
        <f>[1]!s_pq_amount(A5294,"20260101","",100000000)</f>
        <v>129.56976692000001</v>
      </c>
      <c r="S5294" s="2">
        <f>[1]!s_pq_avgamount(A5294,"20260101","",100000000)</f>
        <v>1.1887134579816514</v>
      </c>
      <c r="T5294" s="17">
        <f>[1]!s_ipo_dilutedpe(A5294)</f>
        <v>24.31</v>
      </c>
      <c r="U5294" s="12">
        <f>[1]!s_ipo_collection_total(A5294,100000000)</f>
        <v>5.4459999999999997</v>
      </c>
      <c r="V5294" s="18">
        <f>[1]!s_val_pe_ttm(A5294,"")</f>
        <v>11.494152069091797</v>
      </c>
    </row>
    <row r="5295" spans="1:22" x14ac:dyDescent="0.3">
      <c r="A5295" s="12" t="s">
        <v>609</v>
      </c>
      <c r="B5295" s="12" t="s">
        <v>610</v>
      </c>
      <c r="C5295" s="16" t="str">
        <f>[1]!s_info_mkt(A5295)</f>
        <v>北证</v>
      </c>
      <c r="D5295" s="16" t="str">
        <f>[1]!s_ipo_listeddate(A5295)</f>
        <v>2023-02-17</v>
      </c>
      <c r="E5295" s="16" t="str">
        <f>[1]!s_info_industry_csrc2023(A5295,"",3)</f>
        <v>批发业</v>
      </c>
      <c r="F5295" s="16">
        <f>[1]!s_is(A5295,83,"FY","YTD","20251231",1,"",100000000)</f>
        <v>24.3180209591</v>
      </c>
      <c r="G5295" s="16">
        <f>[1]!s_is(A5295,83,"FY","YTD","20241231",1,"",100000000)</f>
        <v>19.583633489300002</v>
      </c>
      <c r="H5295" s="16">
        <f>[1]!s_is(A5295,61,"FY","YTD","20251231",1,"",100000000)</f>
        <v>0.42327542219999997</v>
      </c>
      <c r="I5295" s="16">
        <f>[1]!s_is(A5295,61,"FY","YTD","20241231",1,"",100000000)</f>
        <v>-1.0783342359000001</v>
      </c>
      <c r="J5295" s="16">
        <f>[1]!s_fa_roe(A5295,"20251231")</f>
        <v>5.8255999999999997</v>
      </c>
      <c r="K5295" s="16">
        <f>[1]!s_stmnote_rdexp(A5295,"20251231",1,10000)</f>
        <v>8261.7823950000002</v>
      </c>
      <c r="L5295" s="16">
        <f>[1]!s_margin_tradingbalance(A5295,"",10000)</f>
        <v>2653.5124999999998</v>
      </c>
      <c r="M5295" s="16">
        <f>[1]!s_margin_seclendingbalance(A5295,"",10000)</f>
        <v>0</v>
      </c>
      <c r="N5295" s="17">
        <f>[1]!s_val_ev(A5295,"",100000000)</f>
        <v>36.723973000000008</v>
      </c>
      <c r="O5295" s="17">
        <f>[1]!share_freesharesmv(A5295,"",100000000)</f>
        <v>10.722452119600003</v>
      </c>
      <c r="P5295" s="17">
        <f ca="1">[1]!s_dq_amount_btin(A5295,TODAY()-1,100000000)</f>
        <v>0.69068220000000002</v>
      </c>
      <c r="Q5295" s="17">
        <f ca="1">[1]!s_dq_turn(A5295,TODAY()-1)</f>
        <v>6.2766684952870948</v>
      </c>
      <c r="R5295" s="2">
        <f>[1]!s_pq_amount(A5295,"20260101","",100000000)</f>
        <v>116.22228919</v>
      </c>
      <c r="S5295" s="2">
        <f>[1]!s_pq_avgamount(A5295,"20260101","",100000000)</f>
        <v>1.066259533853211</v>
      </c>
      <c r="T5295" s="17">
        <f>[1]!s_ipo_dilutedpe(A5295)</f>
        <v>12.38</v>
      </c>
      <c r="U5295" s="12">
        <f>[1]!s_ipo_collection_total(A5295,100000000)</f>
        <v>1.1385000000000001</v>
      </c>
      <c r="V5295" s="18">
        <f>[1]!s_val_pe_ttm(A5295,"")</f>
        <v>67.863304138183594</v>
      </c>
    </row>
    <row r="5296" spans="1:22" x14ac:dyDescent="0.3">
      <c r="A5296" s="12" t="s">
        <v>10636</v>
      </c>
      <c r="B5296" s="12" t="s">
        <v>10637</v>
      </c>
      <c r="C5296" s="16" t="str">
        <f>[1]!s_info_mkt(A5296)</f>
        <v>创业板</v>
      </c>
      <c r="D5296" s="16" t="str">
        <f>[1]!s_ipo_listeddate(A5296)</f>
        <v>2011-06-08</v>
      </c>
      <c r="E5296" s="16" t="str">
        <f>[1]!s_info_industry_csrc2023(A5296,"",3)</f>
        <v>计算机、通信和其他电子设备制造业</v>
      </c>
      <c r="F5296" s="16">
        <f>[1]!s_is(A5296,83,"FY","YTD","20251231",1,"",100000000)</f>
        <v>16.033834623400001</v>
      </c>
      <c r="G5296" s="16">
        <f>[1]!s_is(A5296,83,"FY","YTD","20241231",1,"",100000000)</f>
        <v>10.548959526000001</v>
      </c>
      <c r="H5296" s="16">
        <f>[1]!s_is(A5296,61,"FY","YTD","20251231",1,"",100000000)</f>
        <v>-2.7486818300999998</v>
      </c>
      <c r="I5296" s="16">
        <f>[1]!s_is(A5296,61,"FY","YTD","20241231",1,"",100000000)</f>
        <v>-0.27366585929999998</v>
      </c>
      <c r="J5296" s="16">
        <f>[1]!s_fa_roe(A5296,"20251231")</f>
        <v>-19.007899999999999</v>
      </c>
      <c r="K5296" s="16">
        <f>[1]!s_stmnote_rdexp(A5296,"20251231",1,10000)</f>
        <v>9944.7007620000004</v>
      </c>
      <c r="L5296" s="16">
        <f>[1]!s_margin_tradingbalance(A5296,"",10000)</f>
        <v>0</v>
      </c>
      <c r="M5296" s="16">
        <f>[1]!s_margin_seclendingbalance(A5296,"",10000)</f>
        <v>0</v>
      </c>
      <c r="N5296" s="17">
        <f>[1]!s_val_ev(A5296,"",100000000)</f>
        <v>64.245715949800001</v>
      </c>
      <c r="O5296" s="17">
        <f>[1]!share_freesharesmv(A5296,"",100000000)</f>
        <v>41.728757347200002</v>
      </c>
      <c r="P5296" s="17">
        <f ca="1">[1]!s_dq_amount_btin(A5296,TODAY()-1,100000000)</f>
        <v>3.00964601</v>
      </c>
      <c r="Q5296" s="17">
        <f ca="1">[1]!s_dq_turn(A5296,TODAY()-1)</f>
        <v>6.3108615973553635</v>
      </c>
      <c r="R5296" s="2">
        <f>[1]!s_pq_amount(A5296,"20260101","",100000000)</f>
        <v>351.63580975999997</v>
      </c>
      <c r="S5296" s="2">
        <f>[1]!s_pq_avgamount(A5296,"20260101","",100000000)</f>
        <v>3.2260166033027522</v>
      </c>
      <c r="T5296" s="17">
        <f>[1]!s_ipo_dilutedpe(A5296)</f>
        <v>45.54</v>
      </c>
      <c r="U5296" s="12">
        <f>[1]!s_ipo_collection_total(A5296,100000000)</f>
        <v>2.2065999999999999</v>
      </c>
      <c r="V5296" s="18">
        <f>[1]!s_val_pe_ttm(A5296,"")</f>
        <v>-21.154430389404297</v>
      </c>
    </row>
    <row r="5297" spans="1:22" x14ac:dyDescent="0.3">
      <c r="A5297" s="12" t="s">
        <v>10638</v>
      </c>
      <c r="B5297" s="12" t="s">
        <v>10639</v>
      </c>
      <c r="C5297" s="16" t="str">
        <f>[1]!s_info_mkt(A5297)</f>
        <v>主板</v>
      </c>
      <c r="D5297" s="16" t="str">
        <f>[1]!s_ipo_listeddate(A5297)</f>
        <v>2003-01-23</v>
      </c>
      <c r="E5297" s="16" t="str">
        <f>[1]!s_info_industry_csrc2023(A5297,"",3)</f>
        <v>电气机械和器材制造业</v>
      </c>
      <c r="F5297" s="16">
        <f>[1]!s_is(A5297,83,"FY","YTD","20251231",1,"",100000000)</f>
        <v>19.274978518899999</v>
      </c>
      <c r="G5297" s="16">
        <f>[1]!s_is(A5297,83,"FY","YTD","20241231",1,"",100000000)</f>
        <v>34.781626370399998</v>
      </c>
      <c r="H5297" s="16">
        <f>[1]!s_is(A5297,61,"FY","YTD","20251231",1,"",100000000)</f>
        <v>-5.2777264775999999</v>
      </c>
      <c r="I5297" s="16">
        <f>[1]!s_is(A5297,61,"FY","YTD","20241231",1,"",100000000)</f>
        <v>-20.9028643585</v>
      </c>
      <c r="J5297" s="16">
        <f>[1]!s_fa_roe(A5297,"20251231")</f>
        <v>-297.46210000000002</v>
      </c>
      <c r="K5297" s="16">
        <f>[1]!s_stmnote_rdexp(A5297,"20251231",1,10000)</f>
        <v>9427.3231130000004</v>
      </c>
      <c r="L5297" s="16">
        <f>[1]!s_margin_tradingbalance(A5297,"",10000)</f>
        <v>14896.436900000001</v>
      </c>
      <c r="M5297" s="16">
        <f>[1]!s_margin_seclendingbalance(A5297,"",10000)</f>
        <v>0</v>
      </c>
      <c r="N5297" s="17">
        <f>[1]!s_val_ev(A5297,"",100000000)</f>
        <v>33.617506511199998</v>
      </c>
      <c r="O5297" s="17">
        <f>[1]!share_freesharesmv(A5297,"",100000000)</f>
        <v>33.617506511199998</v>
      </c>
      <c r="P5297" s="17">
        <f ca="1">[1]!s_dq_amount_btin(A5297,TODAY()-1,100000000)</f>
        <v>2.8762513599999999</v>
      </c>
      <c r="Q5297" s="17">
        <f ca="1">[1]!s_dq_turn(A5297,TODAY()-1)</f>
        <v>8.2052122785519988</v>
      </c>
      <c r="R5297" s="2">
        <f>[1]!s_pq_amount(A5297,"20260101","",100000000)</f>
        <v>469.92748074999997</v>
      </c>
      <c r="S5297" s="2">
        <f>[1]!s_pq_avgamount(A5297,"20260101","",100000000)</f>
        <v>4.3511803773148152</v>
      </c>
      <c r="T5297" s="17">
        <f>[1]!s_ipo_dilutedpe(A5297)</f>
        <v>20</v>
      </c>
      <c r="U5297" s="12">
        <f>[1]!s_ipo_collection_total(A5297,100000000)</f>
        <v>3</v>
      </c>
      <c r="V5297" s="18">
        <f>[1]!s_val_pe_ttm(A5297,"")</f>
        <v>-6.2241702079772949</v>
      </c>
    </row>
    <row r="5298" spans="1:22" x14ac:dyDescent="0.3">
      <c r="A5298" s="12" t="s">
        <v>10640</v>
      </c>
      <c r="B5298" s="12" t="s">
        <v>10641</v>
      </c>
      <c r="C5298" s="16" t="str">
        <f>[1]!s_info_mkt(A5298)</f>
        <v>主板</v>
      </c>
      <c r="D5298" s="16" t="str">
        <f>[1]!s_ipo_listeddate(A5298)</f>
        <v>2025-07-16</v>
      </c>
      <c r="E5298" s="16" t="str">
        <f>[1]!s_info_industry_csrc2023(A5298,"",3)</f>
        <v>电力、热力生产和供应业</v>
      </c>
      <c r="F5298" s="16">
        <f>[1]!s_is(A5298,83,"FY","YTD","20251231",1,"",100000000)</f>
        <v>389.80388748000001</v>
      </c>
      <c r="G5298" s="16">
        <f>[1]!s_is(A5298,83,"FY","YTD","20241231",1,"",100000000)</f>
        <v>339.67750888</v>
      </c>
      <c r="H5298" s="16">
        <f>[1]!s_is(A5298,61,"FY","YTD","20251231",1,"",100000000)</f>
        <v>72.628701199999995</v>
      </c>
      <c r="I5298" s="16">
        <f>[1]!s_is(A5298,61,"FY","YTD","20241231",1,"",100000000)</f>
        <v>88.310543139999993</v>
      </c>
      <c r="J5298" s="16">
        <f>[1]!s_fa_roe(A5298,"20251231")</f>
        <v>5.9893999999999998</v>
      </c>
      <c r="K5298" s="16">
        <f>[1]!s_stmnote_rdexp(A5298,"20251231",1,10000)</f>
        <v>0</v>
      </c>
      <c r="L5298" s="16">
        <f>[1]!s_margin_tradingbalance(A5298,"",10000)</f>
        <v>89413.246499999994</v>
      </c>
      <c r="M5298" s="16">
        <f>[1]!s_margin_seclendingbalance(A5298,"",10000)</f>
        <v>220.54560000000001</v>
      </c>
      <c r="N5298" s="17">
        <f>[1]!s_val_ev(A5298,"",100000000)</f>
        <v>2202.5142856992002</v>
      </c>
      <c r="O5298" s="17">
        <f>[1]!share_freesharesmv(A5298,"",100000000)</f>
        <v>170.5341584496</v>
      </c>
      <c r="P5298" s="17">
        <f ca="1">[1]!s_dq_amount_btin(A5298,TODAY()-1,100000000)</f>
        <v>7.6920821000000004</v>
      </c>
      <c r="Q5298" s="17">
        <f ca="1">[1]!s_dq_turn(A5298,TODAY()-1)</f>
        <v>4.4572293487151686</v>
      </c>
      <c r="R5298" s="2">
        <f>[1]!s_pq_amount(A5298,"20260101","",100000000)</f>
        <v>1420.50589227</v>
      </c>
      <c r="S5298" s="2">
        <f>[1]!s_pq_avgamount(A5298,"20260101","",100000000)</f>
        <v>13.032164149266055</v>
      </c>
      <c r="T5298" s="17">
        <f>[1]!s_ipo_dilutedpe(A5298)</f>
        <v>15.56</v>
      </c>
      <c r="U5298" s="12">
        <f>[1]!s_ipo_collection_total(A5298,100000000)</f>
        <v>181.71428570520001</v>
      </c>
      <c r="V5298" s="18">
        <f>[1]!s_val_pe_ttm(A5298,"")</f>
        <v>34.400234222412109</v>
      </c>
    </row>
    <row r="5299" spans="1:22" x14ac:dyDescent="0.3">
      <c r="A5299" s="12" t="s">
        <v>10642</v>
      </c>
      <c r="B5299" s="12" t="s">
        <v>10643</v>
      </c>
      <c r="C5299" s="16" t="str">
        <f>[1]!s_info_mkt(A5299)</f>
        <v>主板</v>
      </c>
      <c r="D5299" s="16" t="str">
        <f>[1]!s_ipo_listeddate(A5299)</f>
        <v>1994-05-06</v>
      </c>
      <c r="E5299" s="16" t="str">
        <f>[1]!s_info_industry_csrc2023(A5299,"",3)</f>
        <v>专用设备制造业</v>
      </c>
      <c r="F5299" s="16">
        <f>[1]!s_is(A5299,83,"FY","YTD","20251231",1,"",100000000)</f>
        <v>15.2796419506</v>
      </c>
      <c r="G5299" s="16">
        <f>[1]!s_is(A5299,83,"FY","YTD","20241231",1,"",100000000)</f>
        <v>16.4886024658</v>
      </c>
      <c r="H5299" s="16">
        <f>[1]!s_is(A5299,61,"FY","YTD","20251231",1,"",100000000)</f>
        <v>-0.53630943590000002</v>
      </c>
      <c r="I5299" s="16">
        <f>[1]!s_is(A5299,61,"FY","YTD","20241231",1,"",100000000)</f>
        <v>7.47704753E-2</v>
      </c>
      <c r="J5299" s="16">
        <f>[1]!s_fa_roe(A5299,"20251231")</f>
        <v>-5.5244</v>
      </c>
      <c r="K5299" s="16">
        <f>[1]!s_stmnote_rdexp(A5299,"20251231",1,10000)</f>
        <v>8702.710497</v>
      </c>
      <c r="L5299" s="16">
        <f>[1]!s_margin_tradingbalance(A5299,"",10000)</f>
        <v>12723.8169</v>
      </c>
      <c r="M5299" s="16">
        <f>[1]!s_margin_seclendingbalance(A5299,"",10000)</f>
        <v>13.5648</v>
      </c>
      <c r="N5299" s="17">
        <f>[1]!s_val_ev(A5299,"",100000000)</f>
        <v>41.436430563199998</v>
      </c>
      <c r="O5299" s="17">
        <f>[1]!share_freesharesmv(A5299,"",100000000)</f>
        <v>17.133615590400002</v>
      </c>
      <c r="P5299" s="17">
        <f ca="1">[1]!s_dq_amount_btin(A5299,TODAY()-1,100000000)</f>
        <v>0.82518961000000002</v>
      </c>
      <c r="Q5299" s="17">
        <f ca="1">[1]!s_dq_turn(A5299,TODAY()-1)</f>
        <v>2.1253079120290184</v>
      </c>
      <c r="R5299" s="2">
        <f>[1]!s_pq_amount(A5299,"20260101","",100000000)</f>
        <v>261.77173379999999</v>
      </c>
      <c r="S5299" s="2">
        <f>[1]!s_pq_avgamount(A5299,"20260101","",100000000)</f>
        <v>2.4015755394495413</v>
      </c>
      <c r="T5299" s="17">
        <f>[1]!s_ipo_dilutedpe(A5299)</f>
        <v>0</v>
      </c>
      <c r="U5299" s="12">
        <f>[1]!s_ipo_collection_total(A5299,100000000)</f>
        <v>2.65</v>
      </c>
      <c r="V5299" s="18">
        <f>[1]!s_val_pe_ttm(A5299,"")</f>
        <v>-63.980541229248047</v>
      </c>
    </row>
    <row r="5300" spans="1:22" x14ac:dyDescent="0.3">
      <c r="A5300" s="12" t="s">
        <v>10644</v>
      </c>
      <c r="B5300" s="12" t="s">
        <v>10645</v>
      </c>
      <c r="C5300" s="16" t="str">
        <f>[1]!s_info_mkt(A5300)</f>
        <v>主板</v>
      </c>
      <c r="D5300" s="16" t="str">
        <f>[1]!s_ipo_listeddate(A5300)</f>
        <v>2000-06-08</v>
      </c>
      <c r="E5300" s="16" t="str">
        <f>[1]!s_info_industry_csrc2023(A5300,"",3)</f>
        <v>邮政业</v>
      </c>
      <c r="F5300" s="16">
        <f>[1]!s_is(A5300,83,"FY","YTD","20251231",1,"",100000000)</f>
        <v>752.76847420820002</v>
      </c>
      <c r="G5300" s="16">
        <f>[1]!s_is(A5300,83,"FY","YTD","20241231",1,"",100000000)</f>
        <v>690.32666856949993</v>
      </c>
      <c r="H5300" s="16">
        <f>[1]!s_is(A5300,61,"FY","YTD","20251231",1,"",100000000)</f>
        <v>43.223505760400002</v>
      </c>
      <c r="I5300" s="16">
        <f>[1]!s_is(A5300,61,"FY","YTD","20241231",1,"",100000000)</f>
        <v>40.123339349600002</v>
      </c>
      <c r="J5300" s="16">
        <f>[1]!s_fa_roe(A5300,"20251231")</f>
        <v>12.999499999999999</v>
      </c>
      <c r="K5300" s="16">
        <f>[1]!s_stmnote_rdexp(A5300,"20251231",1,10000)</f>
        <v>24906.03</v>
      </c>
      <c r="L5300" s="16">
        <f>[1]!s_margin_tradingbalance(A5300,"",10000)</f>
        <v>21887.619600000002</v>
      </c>
      <c r="M5300" s="16">
        <f>[1]!s_margin_seclendingbalance(A5300,"",10000)</f>
        <v>201.45</v>
      </c>
      <c r="N5300" s="17">
        <f>[1]!s_val_ev(A5300,"",100000000)</f>
        <v>540.82454180399998</v>
      </c>
      <c r="O5300" s="17">
        <f>[1]!share_freesharesmv(A5300,"",100000000)</f>
        <v>264.301465904</v>
      </c>
      <c r="P5300" s="17">
        <f ca="1">[1]!s_dq_amount_btin(A5300,TODAY()-1,100000000)</f>
        <v>6.6614493499999998</v>
      </c>
      <c r="Q5300" s="17">
        <f ca="1">[1]!s_dq_turn(A5300,TODAY()-1)</f>
        <v>1.2250756749868701</v>
      </c>
      <c r="R5300" s="2">
        <f>[1]!s_pq_amount(A5300,"20260101","",100000000)</f>
        <v>444.59329184000001</v>
      </c>
      <c r="S5300" s="2">
        <f>[1]!s_pq_avgamount(A5300,"20260101","",100000000)</f>
        <v>4.0788375398165133</v>
      </c>
      <c r="T5300" s="17">
        <f>[1]!s_ipo_dilutedpe(A5300)</f>
        <v>27.36</v>
      </c>
      <c r="U5300" s="12">
        <f>[1]!s_ipo_collection_total(A5300,100000000)</f>
        <v>2.8</v>
      </c>
      <c r="V5300" s="18">
        <f>[1]!s_val_pe_ttm(A5300,"")</f>
        <v>11.16716194152832</v>
      </c>
    </row>
    <row r="5301" spans="1:22" x14ac:dyDescent="0.3">
      <c r="A5301" s="12" t="s">
        <v>10646</v>
      </c>
      <c r="B5301" s="12" t="s">
        <v>10647</v>
      </c>
      <c r="C5301" s="16" t="str">
        <f>[1]!s_info_mkt(A5301)</f>
        <v>主板</v>
      </c>
      <c r="D5301" s="16" t="str">
        <f>[1]!s_ipo_listeddate(A5301)</f>
        <v>1996-07-01</v>
      </c>
      <c r="E5301" s="16" t="str">
        <f>[1]!s_info_industry_csrc2023(A5301,"",3)</f>
        <v>电力、热力生产和供应业</v>
      </c>
      <c r="F5301" s="16">
        <f>[1]!s_is(A5301,83,"FY","YTD","20251231",1,"",100000000)</f>
        <v>166.58322009290001</v>
      </c>
      <c r="G5301" s="16">
        <f>[1]!s_is(A5301,83,"FY","YTD","20241231",1,"",100000000)</f>
        <v>181.50826256569999</v>
      </c>
      <c r="H5301" s="16">
        <f>[1]!s_is(A5301,61,"FY","YTD","20251231",1,"",100000000)</f>
        <v>1.9996986703999999</v>
      </c>
      <c r="I5301" s="16">
        <f>[1]!s_is(A5301,61,"FY","YTD","20241231",1,"",100000000)</f>
        <v>1.6552418868000001</v>
      </c>
      <c r="J5301" s="16">
        <f>[1]!s_fa_roe(A5301,"20251231")</f>
        <v>5.0991</v>
      </c>
      <c r="K5301" s="16">
        <f>[1]!s_stmnote_rdexp(A5301,"20251231",1,10000)</f>
        <v>479.63479400000006</v>
      </c>
      <c r="L5301" s="16">
        <f>[1]!s_margin_tradingbalance(A5301,"",10000)</f>
        <v>0</v>
      </c>
      <c r="M5301" s="16">
        <f>[1]!s_margin_seclendingbalance(A5301,"",10000)</f>
        <v>0</v>
      </c>
      <c r="N5301" s="17">
        <f>[1]!s_val_ev(A5301,"",100000000)</f>
        <v>596.50282970487376</v>
      </c>
      <c r="O5301" s="17">
        <f>[1]!share_freesharesmv(A5301,"",100000000)</f>
        <v>82.484794537599996</v>
      </c>
      <c r="P5301" s="17">
        <f ca="1">[1]!s_dq_amount_btin(A5301,TODAY()-1,100000000)</f>
        <v>15.25902941</v>
      </c>
      <c r="Q5301" s="17">
        <f ca="1">[1]!s_dq_turn(A5301,TODAY()-1)</f>
        <v>2.5688669600504475</v>
      </c>
      <c r="R5301" s="2">
        <f>[1]!s_pq_amount(A5301,"20260101","",100000000)</f>
        <v>1625.9883872099999</v>
      </c>
      <c r="S5301" s="2">
        <f>[1]!s_pq_avgamount(A5301,"20260101","",100000000)</f>
        <v>14.917324653302753</v>
      </c>
      <c r="T5301" s="17">
        <f>[1]!s_ipo_dilutedpe(A5301)</f>
        <v>17.399999999999999</v>
      </c>
      <c r="U5301" s="12">
        <f>[1]!s_ipo_collection_total(A5301,100000000)</f>
        <v>0.58976399999999995</v>
      </c>
      <c r="V5301" s="18">
        <f>[1]!s_val_pe_ttm(A5301,"")</f>
        <v>191.899658203125</v>
      </c>
    </row>
    <row r="5302" spans="1:22" x14ac:dyDescent="0.3">
      <c r="A5302" s="12" t="s">
        <v>10648</v>
      </c>
      <c r="B5302" s="12" t="s">
        <v>10649</v>
      </c>
      <c r="C5302" s="16" t="str">
        <f>[1]!s_info_mkt(A5302)</f>
        <v>主板</v>
      </c>
      <c r="D5302" s="16" t="str">
        <f>[1]!s_ipo_listeddate(A5302)</f>
        <v>2015-01-22</v>
      </c>
      <c r="E5302" s="16" t="str">
        <f>[1]!s_info_industry_csrc2023(A5302,"",3)</f>
        <v>非金属矿物制品业</v>
      </c>
      <c r="F5302" s="16">
        <f>[1]!s_is(A5302,83,"FY","YTD","20251231",1,"",100000000)</f>
        <v>12.745080418099999</v>
      </c>
      <c r="G5302" s="16">
        <f>[1]!s_is(A5302,83,"FY","YTD","20241231",1,"",100000000)</f>
        <v>14.757169831400001</v>
      </c>
      <c r="H5302" s="16">
        <f>[1]!s_is(A5302,61,"FY","YTD","20251231",1,"",100000000)</f>
        <v>0.56117780780000004</v>
      </c>
      <c r="I5302" s="16">
        <f>[1]!s_is(A5302,61,"FY","YTD","20241231",1,"",100000000)</f>
        <v>0.90752790589999999</v>
      </c>
      <c r="J5302" s="16">
        <f>[1]!s_fa_roe(A5302,"20251231")</f>
        <v>2.4108000000000001</v>
      </c>
      <c r="K5302" s="16">
        <f>[1]!s_stmnote_rdexp(A5302,"20251231",1,10000)</f>
        <v>8914.4253819999994</v>
      </c>
      <c r="L5302" s="16">
        <f>[1]!s_margin_tradingbalance(A5302,"",10000)</f>
        <v>63835.7071</v>
      </c>
      <c r="M5302" s="16">
        <f>[1]!s_margin_seclendingbalance(A5302,"",10000)</f>
        <v>68.712299999999999</v>
      </c>
      <c r="N5302" s="17">
        <f>[1]!s_val_ev(A5302,"",100000000)</f>
        <v>171.00844335870002</v>
      </c>
      <c r="O5302" s="17">
        <f>[1]!share_freesharesmv(A5302,"",100000000)</f>
        <v>110.49987701069998</v>
      </c>
      <c r="P5302" s="17">
        <f ca="1">[1]!s_dq_amount_btin(A5302,TODAY()-1,100000000)</f>
        <v>32.868709670000001</v>
      </c>
      <c r="Q5302" s="17">
        <f ca="1">[1]!s_dq_turn(A5302,TODAY()-1)</f>
        <v>19.181553105653251</v>
      </c>
      <c r="R5302" s="2">
        <f>[1]!s_pq_amount(A5302,"20260101","",100000000)</f>
        <v>3233.6047035900001</v>
      </c>
      <c r="S5302" s="2">
        <f>[1]!s_pq_avgamount(A5302,"20260101","",100000000)</f>
        <v>29.666098198073396</v>
      </c>
      <c r="T5302" s="17">
        <f>[1]!s_ipo_dilutedpe(A5302)</f>
        <v>22.34</v>
      </c>
      <c r="U5302" s="12">
        <f>[1]!s_ipo_collection_total(A5302,100000000)</f>
        <v>1.343</v>
      </c>
      <c r="V5302" s="18">
        <f>[1]!s_val_pe_ttm(A5302,"")</f>
        <v>463.87564086914063</v>
      </c>
    </row>
    <row r="5303" spans="1:22" x14ac:dyDescent="0.3">
      <c r="A5303" s="12" t="s">
        <v>10650</v>
      </c>
      <c r="B5303" s="12" t="s">
        <v>10651</v>
      </c>
      <c r="C5303" s="16" t="str">
        <f>[1]!s_info_mkt(A5303)</f>
        <v>主板</v>
      </c>
      <c r="D5303" s="16" t="str">
        <f>[1]!s_ipo_listeddate(A5303)</f>
        <v>2020-06-29</v>
      </c>
      <c r="E5303" s="16" t="str">
        <f>[1]!s_info_industry_csrc2023(A5303,"",3)</f>
        <v>燃气生产和供应业</v>
      </c>
      <c r="F5303" s="16">
        <f>[1]!s_is(A5303,83,"FY","YTD","20251231",1,"",100000000)</f>
        <v>198.30819137009999</v>
      </c>
      <c r="G5303" s="16">
        <f>[1]!s_is(A5303,83,"FY","YTD","20241231",1,"",100000000)</f>
        <v>213.72124492830002</v>
      </c>
      <c r="H5303" s="16">
        <f>[1]!s_is(A5303,61,"FY","YTD","20251231",1,"",100000000)</f>
        <v>18.263335482799999</v>
      </c>
      <c r="I5303" s="16">
        <f>[1]!s_is(A5303,61,"FY","YTD","20241231",1,"",100000000)</f>
        <v>16.7236702097</v>
      </c>
      <c r="J5303" s="16">
        <f>[1]!s_fa_roe(A5303,"20251231")</f>
        <v>7.7367999999999997</v>
      </c>
      <c r="K5303" s="16">
        <f>[1]!s_stmnote_rdexp(A5303,"20251231",1,10000)</f>
        <v>27733.274998000001</v>
      </c>
      <c r="L5303" s="16">
        <f>[1]!s_margin_tradingbalance(A5303,"",10000)</f>
        <v>15103.657800000001</v>
      </c>
      <c r="M5303" s="16">
        <f>[1]!s_margin_seclendingbalance(A5303,"",10000)</f>
        <v>73.8048</v>
      </c>
      <c r="N5303" s="17">
        <f>[1]!s_val_ev(A5303,"",100000000)</f>
        <v>243.1500603771012</v>
      </c>
      <c r="O5303" s="17">
        <f>[1]!share_freesharesmv(A5303,"",100000000)</f>
        <v>22.214202163199996</v>
      </c>
      <c r="P5303" s="17">
        <f ca="1">[1]!s_dq_amount_btin(A5303,TODAY()-1,100000000)</f>
        <v>1.4344223599999999</v>
      </c>
      <c r="Q5303" s="17">
        <f ca="1">[1]!s_dq_turn(A5303,TODAY()-1)</f>
        <v>0.78101905518451598</v>
      </c>
      <c r="R5303" s="2">
        <f>[1]!s_pq_amount(A5303,"20260101","",100000000)</f>
        <v>265.71663823</v>
      </c>
      <c r="S5303" s="2">
        <f>[1]!s_pq_avgamount(A5303,"20260101","",100000000)</f>
        <v>2.4377673232110091</v>
      </c>
      <c r="T5303" s="17">
        <f>[1]!s_ipo_dilutedpe(A5303)</f>
        <v>8.9600000000000009</v>
      </c>
      <c r="U5303" s="12">
        <f>[1]!s_ipo_collection_total(A5303,100000000)</f>
        <v>4.28505</v>
      </c>
      <c r="V5303" s="18">
        <f>[1]!s_val_pe_ttm(A5303,"")</f>
        <v>21.832122802734375</v>
      </c>
    </row>
    <row r="5304" spans="1:22" x14ac:dyDescent="0.3">
      <c r="A5304" s="12" t="s">
        <v>10652</v>
      </c>
      <c r="B5304" s="12" t="s">
        <v>10653</v>
      </c>
      <c r="C5304" s="16" t="str">
        <f>[1]!s_info_mkt(A5304)</f>
        <v>主板</v>
      </c>
      <c r="D5304" s="16" t="str">
        <f>[1]!s_ipo_listeddate(A5304)</f>
        <v>2017-10-17</v>
      </c>
      <c r="E5304" s="16" t="str">
        <f>[1]!s_info_industry_csrc2023(A5304,"",3)</f>
        <v>电气机械和器材制造业</v>
      </c>
      <c r="F5304" s="16">
        <f>[1]!s_is(A5304,83,"FY","YTD","20251231",1,"",100000000)</f>
        <v>22.133782654699999</v>
      </c>
      <c r="G5304" s="16">
        <f>[1]!s_is(A5304,83,"FY","YTD","20241231",1,"",100000000)</f>
        <v>21.314030475399999</v>
      </c>
      <c r="H5304" s="16">
        <f>[1]!s_is(A5304,61,"FY","YTD","20251231",1,"",100000000)</f>
        <v>0.79706470559999998</v>
      </c>
      <c r="I5304" s="16">
        <f>[1]!s_is(A5304,61,"FY","YTD","20241231",1,"",100000000)</f>
        <v>1.2617358984</v>
      </c>
      <c r="J5304" s="16">
        <f>[1]!s_fa_roe(A5304,"20251231")</f>
        <v>6.2088000000000001</v>
      </c>
      <c r="K5304" s="16">
        <f>[1]!s_stmnote_rdexp(A5304,"20251231",1,10000)</f>
        <v>10328.41524</v>
      </c>
      <c r="L5304" s="16">
        <f>[1]!s_margin_tradingbalance(A5304,"",10000)</f>
        <v>0</v>
      </c>
      <c r="M5304" s="16">
        <f>[1]!s_margin_seclendingbalance(A5304,"",10000)</f>
        <v>0</v>
      </c>
      <c r="N5304" s="17">
        <f>[1]!s_val_ev(A5304,"",100000000)</f>
        <v>34.123960328800003</v>
      </c>
      <c r="O5304" s="17">
        <f>[1]!share_freesharesmv(A5304,"",100000000)</f>
        <v>16.351350020799998</v>
      </c>
      <c r="P5304" s="17">
        <f ca="1">[1]!s_dq_amount_btin(A5304,TODAY()-1,100000000)</f>
        <v>1.14887322</v>
      </c>
      <c r="Q5304" s="17">
        <f ca="1">[1]!s_dq_turn(A5304,TODAY()-1)</f>
        <v>3.2964393709326449</v>
      </c>
      <c r="R5304" s="2">
        <f>[1]!s_pq_amount(A5304,"20260101","",100000000)</f>
        <v>219.36968013000001</v>
      </c>
      <c r="S5304" s="2">
        <f>[1]!s_pq_avgamount(A5304,"20260101","",100000000)</f>
        <v>2.0125658727522935</v>
      </c>
      <c r="T5304" s="17">
        <f>[1]!s_ipo_dilutedpe(A5304)</f>
        <v>22.99</v>
      </c>
      <c r="U5304" s="12">
        <f>[1]!s_ipo_collection_total(A5304,100000000)</f>
        <v>2.8919999999999999</v>
      </c>
      <c r="V5304" s="18">
        <f>[1]!s_val_pe_ttm(A5304,"")</f>
        <v>62.032802581787109</v>
      </c>
    </row>
    <row r="5305" spans="1:22" x14ac:dyDescent="0.3">
      <c r="A5305" s="12" t="s">
        <v>10654</v>
      </c>
      <c r="B5305" s="12" t="s">
        <v>10655</v>
      </c>
      <c r="C5305" s="16" t="str">
        <f>[1]!s_info_mkt(A5305)</f>
        <v>主板</v>
      </c>
      <c r="D5305" s="16" t="str">
        <f>[1]!s_ipo_listeddate(A5305)</f>
        <v>1993-11-19</v>
      </c>
      <c r="E5305" s="16" t="str">
        <f>[1]!s_info_industry_csrc2023(A5305,"",3)</f>
        <v>电气机械和器材制造业</v>
      </c>
      <c r="F5305" s="16">
        <f>[1]!s_is(A5305,83,"FY","YTD","20251231",1,"",100000000)</f>
        <v>3023.4678391829998</v>
      </c>
      <c r="G5305" s="16">
        <f>[1]!s_is(A5305,83,"FY","YTD","20241231",1,"",100000000)</f>
        <v>2859.8122520392999</v>
      </c>
      <c r="H5305" s="16">
        <f>[1]!s_is(A5305,61,"FY","YTD","20251231",1,"",100000000)</f>
        <v>195.52798222849998</v>
      </c>
      <c r="I5305" s="16">
        <f>[1]!s_is(A5305,61,"FY","YTD","20241231",1,"",100000000)</f>
        <v>187.41120122929999</v>
      </c>
      <c r="J5305" s="16">
        <f>[1]!s_fa_roe(A5305,"20251231")</f>
        <v>16.997699999999998</v>
      </c>
      <c r="K5305" s="16">
        <f>[1]!s_stmnote_rdexp(A5305,"20251231",1,10000)</f>
        <v>1071660.0069649999</v>
      </c>
      <c r="L5305" s="16">
        <f>[1]!s_margin_tradingbalance(A5305,"",10000)</f>
        <v>170967.59839999999</v>
      </c>
      <c r="M5305" s="16">
        <f>[1]!s_margin_seclendingbalance(A5305,"",10000)</f>
        <v>3886.5709999999999</v>
      </c>
      <c r="N5305" s="17">
        <f>[1]!s_val_ev(A5305,"",100000000)</f>
        <v>1721.869757960794</v>
      </c>
      <c r="O5305" s="17">
        <f>[1]!share_freesharesmv(A5305,"",100000000)</f>
        <v>703.25155037249999</v>
      </c>
      <c r="P5305" s="17">
        <f ca="1">[1]!s_dq_amount_btin(A5305,TODAY()-1,100000000)</f>
        <v>17.91509069</v>
      </c>
      <c r="Q5305" s="17">
        <f ca="1">[1]!s_dq_turn(A5305,TODAY()-1)</f>
        <v>1.4446028877958348</v>
      </c>
      <c r="R5305" s="2">
        <f>[1]!s_pq_amount(A5305,"20260101","",100000000)</f>
        <v>1241.2082172099999</v>
      </c>
      <c r="S5305" s="2">
        <f>[1]!s_pq_avgamount(A5305,"20260101","",100000000)</f>
        <v>11.387231350550458</v>
      </c>
      <c r="T5305" s="17">
        <f>[1]!s_ipo_dilutedpe(A5305)</f>
        <v>0</v>
      </c>
      <c r="U5305" s="12">
        <f>[1]!s_ipo_collection_total(A5305,100000000)</f>
        <v>3.69</v>
      </c>
      <c r="V5305" s="18">
        <f>[1]!s_val_pe_ttm(A5305,"")</f>
        <v>9.7444639205932617</v>
      </c>
    </row>
    <row r="5306" spans="1:22" x14ac:dyDescent="0.3">
      <c r="A5306" s="12" t="s">
        <v>10656</v>
      </c>
      <c r="B5306" s="12" t="s">
        <v>10657</v>
      </c>
      <c r="C5306" s="16" t="str">
        <f>[1]!s_info_mkt(A5306)</f>
        <v>创业板</v>
      </c>
      <c r="D5306" s="16" t="str">
        <f>[1]!s_ipo_listeddate(A5306)</f>
        <v>2022-01-28</v>
      </c>
      <c r="E5306" s="16" t="str">
        <f>[1]!s_info_industry_csrc2023(A5306,"",3)</f>
        <v>专业技术服务业</v>
      </c>
      <c r="F5306" s="16">
        <f>[1]!s_is(A5306,83,"FY","YTD","20251231",1,"",100000000)</f>
        <v>3.9836176241000003</v>
      </c>
      <c r="G5306" s="16">
        <f>[1]!s_is(A5306,83,"FY","YTD","20241231",1,"",100000000)</f>
        <v>4.4210667228</v>
      </c>
      <c r="H5306" s="16">
        <f>[1]!s_is(A5306,61,"FY","YTD","20251231",1,"",100000000)</f>
        <v>-0.68001945790000007</v>
      </c>
      <c r="I5306" s="16">
        <f>[1]!s_is(A5306,61,"FY","YTD","20241231",1,"",100000000)</f>
        <v>-0.65790026680000002</v>
      </c>
      <c r="J5306" s="16">
        <f>[1]!s_fa_roe(A5306,"20251231")</f>
        <v>-10.2027</v>
      </c>
      <c r="K5306" s="16">
        <f>[1]!s_stmnote_rdexp(A5306,"20251231",1,10000)</f>
        <v>2707.7778670000002</v>
      </c>
      <c r="L5306" s="16">
        <f>[1]!s_margin_tradingbalance(A5306,"",10000)</f>
        <v>46689.921999999999</v>
      </c>
      <c r="M5306" s="16">
        <f>[1]!s_margin_seclendingbalance(A5306,"",10000)</f>
        <v>0</v>
      </c>
      <c r="N5306" s="17">
        <f>[1]!s_val_ev(A5306,"",100000000)</f>
        <v>95.927999999999997</v>
      </c>
      <c r="O5306" s="17">
        <f>[1]!share_freesharesmv(A5306,"",100000000)</f>
        <v>43.593899235599991</v>
      </c>
      <c r="P5306" s="17">
        <f ca="1">[1]!s_dq_amount_btin(A5306,TODAY()-1,100000000)</f>
        <v>4.3361013399999999</v>
      </c>
      <c r="Q5306" s="17">
        <f ca="1">[1]!s_dq_turn(A5306,TODAY()-1)</f>
        <v>4.4714483037022665</v>
      </c>
      <c r="R5306" s="2">
        <f>[1]!s_pq_amount(A5306,"20260101","",100000000)</f>
        <v>237.26465229999999</v>
      </c>
      <c r="S5306" s="2">
        <f>[1]!s_pq_avgamount(A5306,"20260101","",100000000)</f>
        <v>2.1767399293577983</v>
      </c>
      <c r="T5306" s="17">
        <f>[1]!s_ipo_dilutedpe(A5306)</f>
        <v>56.42</v>
      </c>
      <c r="U5306" s="12">
        <f>[1]!s_ipo_collection_total(A5306,100000000)</f>
        <v>6.024</v>
      </c>
      <c r="V5306" s="18">
        <f>[1]!s_val_pe_ttm(A5306,"")</f>
        <v>-149.27738952636719</v>
      </c>
    </row>
    <row r="5307" spans="1:22" x14ac:dyDescent="0.3">
      <c r="A5307" s="12" t="s">
        <v>611</v>
      </c>
      <c r="B5307" s="12" t="s">
        <v>612</v>
      </c>
      <c r="C5307" s="16" t="str">
        <f>[1]!s_info_mkt(A5307)</f>
        <v>北证</v>
      </c>
      <c r="D5307" s="16" t="str">
        <f>[1]!s_ipo_listeddate(A5307)</f>
        <v>2021-11-15</v>
      </c>
      <c r="E5307" s="16" t="str">
        <f>[1]!s_info_industry_csrc2023(A5307,"",3)</f>
        <v>专业技术服务业</v>
      </c>
      <c r="F5307" s="16">
        <f>[1]!s_is(A5307,83,"FY","YTD","20251231",1,"",100000000)</f>
        <v>0.90776658769999996</v>
      </c>
      <c r="G5307" s="16">
        <f>[1]!s_is(A5307,83,"FY","YTD","20241231",1,"",100000000)</f>
        <v>0.72833871430000008</v>
      </c>
      <c r="H5307" s="16">
        <f>[1]!s_is(A5307,61,"FY","YTD","20251231",1,"",100000000)</f>
        <v>-0.62143432779999996</v>
      </c>
      <c r="I5307" s="16">
        <f>[1]!s_is(A5307,61,"FY","YTD","20241231",1,"",100000000)</f>
        <v>-1.0502986898</v>
      </c>
      <c r="J5307" s="16">
        <f>[1]!s_fa_roe(A5307,"20251231")</f>
        <v>-21.6858</v>
      </c>
      <c r="K5307" s="16">
        <f>[1]!s_stmnote_rdexp(A5307,"20251231",1,10000)</f>
        <v>828.115454</v>
      </c>
      <c r="L5307" s="16">
        <f>[1]!s_margin_tradingbalance(A5307,"",10000)</f>
        <v>464.88869999999997</v>
      </c>
      <c r="M5307" s="16">
        <f>[1]!s_margin_seclendingbalance(A5307,"",10000)</f>
        <v>0</v>
      </c>
      <c r="N5307" s="17">
        <f>[1]!s_val_ev(A5307,"",100000000)</f>
        <v>11.6727508522</v>
      </c>
      <c r="O5307" s="17">
        <f>[1]!share_freesharesmv(A5307,"",100000000)</f>
        <v>7.8922255254000007</v>
      </c>
      <c r="P5307" s="17">
        <f ca="1">[1]!s_dq_amount_btin(A5307,TODAY()-1,100000000)</f>
        <v>0.26824457000000002</v>
      </c>
      <c r="Q5307" s="17">
        <f ca="1">[1]!s_dq_turn(A5307,TODAY()-1)</f>
        <v>2.8873709120452213</v>
      </c>
      <c r="R5307" s="2">
        <f>[1]!s_pq_amount(A5307,"20260101","",100000000)</f>
        <v>38.532456109999998</v>
      </c>
      <c r="S5307" s="2">
        <f>[1]!s_pq_avgamount(A5307,"20260101","",100000000)</f>
        <v>0.35350877165137612</v>
      </c>
      <c r="T5307" s="17">
        <f>[1]!s_ipo_dilutedpe(A5307)</f>
        <v>28.2</v>
      </c>
      <c r="U5307" s="12">
        <f>[1]!s_ipo_collection_total(A5307,100000000)</f>
        <v>1.7274149999999999</v>
      </c>
      <c r="V5307" s="18">
        <f>[1]!s_val_pe_ttm(A5307,"")</f>
        <v>-19.110256195068359</v>
      </c>
    </row>
    <row r="5308" spans="1:22" x14ac:dyDescent="0.3">
      <c r="A5308" s="12" t="s">
        <v>10658</v>
      </c>
      <c r="B5308" s="12" t="s">
        <v>10659</v>
      </c>
      <c r="C5308" s="16" t="str">
        <f>[1]!s_info_mkt(A5308)</f>
        <v>主板</v>
      </c>
      <c r="D5308" s="16" t="str">
        <f>[1]!s_ipo_listeddate(A5308)</f>
        <v>2007-12-19</v>
      </c>
      <c r="E5308" s="16" t="str">
        <f>[1]!s_info_industry_csrc2023(A5308,"",3)</f>
        <v>煤炭开采和洗选业</v>
      </c>
      <c r="F5308" s="16">
        <f>[1]!s_is(A5308,83,"FY","YTD","20251231",1,"",100000000)</f>
        <v>122.8025658088</v>
      </c>
      <c r="G5308" s="16">
        <f>[1]!s_is(A5308,83,"FY","YTD","20241231",1,"",100000000)</f>
        <v>127.27176117020001</v>
      </c>
      <c r="H5308" s="16">
        <f>[1]!s_is(A5308,61,"FY","YTD","20251231",1,"",100000000)</f>
        <v>21.360926129599999</v>
      </c>
      <c r="I5308" s="16">
        <f>[1]!s_is(A5308,61,"FY","YTD","20241231",1,"",100000000)</f>
        <v>23.9294107383</v>
      </c>
      <c r="J5308" s="16">
        <f>[1]!s_fa_roe(A5308,"20251231")</f>
        <v>13.138299999999999</v>
      </c>
      <c r="K5308" s="16">
        <f>[1]!s_stmnote_rdexp(A5308,"20251231",1,10000)</f>
        <v>494.83269400000006</v>
      </c>
      <c r="L5308" s="16">
        <f>[1]!s_margin_tradingbalance(A5308,"",10000)</f>
        <v>45784.344899999996</v>
      </c>
      <c r="M5308" s="16">
        <f>[1]!s_margin_seclendingbalance(A5308,"",10000)</f>
        <v>673.06140000000005</v>
      </c>
      <c r="N5308" s="17">
        <f>[1]!s_val_ev(A5308,"",100000000)</f>
        <v>230.81727437999999</v>
      </c>
      <c r="O5308" s="17">
        <f>[1]!share_freesharesmv(A5308,"",100000000)</f>
        <v>123.0551392257</v>
      </c>
      <c r="P5308" s="17">
        <f ca="1">[1]!s_dq_amount_btin(A5308,TODAY()-1,100000000)</f>
        <v>5.12021251</v>
      </c>
      <c r="Q5308" s="17">
        <f ca="1">[1]!s_dq_turn(A5308,TODAY()-1)</f>
        <v>2.1724477867911651</v>
      </c>
      <c r="R5308" s="2">
        <f>[1]!s_pq_amount(A5308,"20260101","",100000000)</f>
        <v>629.35452769999995</v>
      </c>
      <c r="S5308" s="2">
        <f>[1]!s_pq_avgamount(A5308,"20260101","",100000000)</f>
        <v>5.7738947495412836</v>
      </c>
      <c r="T5308" s="17">
        <f>[1]!s_ipo_dilutedpe(A5308)</f>
        <v>29.4</v>
      </c>
      <c r="U5308" s="12">
        <f>[1]!s_ipo_collection_total(A5308,100000000)</f>
        <v>20.697600000000001</v>
      </c>
      <c r="V5308" s="18">
        <f>[1]!s_val_pe_ttm(A5308,"")</f>
        <v>10.723387718200684</v>
      </c>
    </row>
    <row r="5309" spans="1:22" x14ac:dyDescent="0.3">
      <c r="A5309" s="12" t="s">
        <v>10660</v>
      </c>
      <c r="B5309" s="12" t="s">
        <v>10661</v>
      </c>
      <c r="C5309" s="16" t="str">
        <f>[1]!s_info_mkt(A5309)</f>
        <v>主板</v>
      </c>
      <c r="D5309" s="16" t="str">
        <f>[1]!s_ipo_listeddate(A5309)</f>
        <v>2020-09-18</v>
      </c>
      <c r="E5309" s="16" t="str">
        <f>[1]!s_info_industry_csrc2023(A5309,"",3)</f>
        <v>酒、饮料和精制茶制造业</v>
      </c>
      <c r="F5309" s="16">
        <f>[1]!s_is(A5309,83,"FY","YTD","20251231",1,"",100000000)</f>
        <v>16.771635454400002</v>
      </c>
      <c r="G5309" s="16">
        <f>[1]!s_is(A5309,83,"FY","YTD","20241231",1,"",100000000)</f>
        <v>14.179869979899999</v>
      </c>
      <c r="H5309" s="16">
        <f>[1]!s_is(A5309,61,"FY","YTD","20251231",1,"",100000000)</f>
        <v>3.3034507762</v>
      </c>
      <c r="I5309" s="16">
        <f>[1]!s_is(A5309,61,"FY","YTD","20241231",1,"",100000000)</f>
        <v>2.60703197</v>
      </c>
      <c r="J5309" s="16">
        <f>[1]!s_fa_roe(A5309,"20251231")</f>
        <v>12.1775</v>
      </c>
      <c r="K5309" s="16">
        <f>[1]!s_stmnote_rdexp(A5309,"20251231",1,10000)</f>
        <v>2418.177404</v>
      </c>
      <c r="L5309" s="16">
        <f>[1]!s_margin_tradingbalance(A5309,"",10000)</f>
        <v>0</v>
      </c>
      <c r="M5309" s="16">
        <f>[1]!s_margin_seclendingbalance(A5309,"",10000)</f>
        <v>0</v>
      </c>
      <c r="N5309" s="17">
        <f>[1]!s_val_ev(A5309,"",100000000)</f>
        <v>234.39905645593601</v>
      </c>
      <c r="O5309" s="17">
        <f>[1]!share_freesharesmv(A5309,"",100000000)</f>
        <v>38.197854599999999</v>
      </c>
      <c r="P5309" s="17">
        <f ca="1">[1]!s_dq_amount_btin(A5309,TODAY()-1,100000000)</f>
        <v>12.4277689</v>
      </c>
      <c r="Q5309" s="17">
        <f ca="1">[1]!s_dq_turn(A5309,TODAY()-1)</f>
        <v>5.7590956471597119</v>
      </c>
      <c r="R5309" s="2">
        <f>[1]!s_pq_amount(A5309,"20260101","",100000000)</f>
        <v>200.44067638000001</v>
      </c>
      <c r="S5309" s="2">
        <f>[1]!s_pq_avgamount(A5309,"20260101","",100000000)</f>
        <v>1.8389052878899081</v>
      </c>
      <c r="T5309" s="17">
        <f>[1]!s_ipo_dilutedpe(A5309)</f>
        <v>18.100000000000001</v>
      </c>
      <c r="U5309" s="12">
        <f>[1]!s_ipo_collection_total(A5309,100000000)</f>
        <v>1.52</v>
      </c>
      <c r="V5309" s="18">
        <f>[1]!s_val_pe_ttm(A5309,"")</f>
        <v>86.133537292480469</v>
      </c>
    </row>
    <row r="5310" spans="1:22" x14ac:dyDescent="0.3">
      <c r="A5310" s="12" t="s">
        <v>10662</v>
      </c>
      <c r="B5310" s="12" t="s">
        <v>10663</v>
      </c>
      <c r="C5310" s="16" t="str">
        <f>[1]!s_info_mkt(A5310)</f>
        <v>主板</v>
      </c>
      <c r="D5310" s="16" t="str">
        <f>[1]!s_ipo_listeddate(A5310)</f>
        <v>2009-12-18</v>
      </c>
      <c r="E5310" s="16" t="str">
        <f>[1]!s_info_industry_csrc2023(A5310,"",3)</f>
        <v>建筑装饰、装修和其他建筑业</v>
      </c>
      <c r="F5310" s="16">
        <f>[1]!s_is(A5310,83,"FY","YTD","20251231",1,"",100000000)</f>
        <v>2.9310520452999995</v>
      </c>
      <c r="G5310" s="16">
        <f>[1]!s_is(A5310,83,"FY","YTD","20241231",1,"",100000000)</f>
        <v>3.4293492697000003</v>
      </c>
      <c r="H5310" s="16">
        <f>[1]!s_is(A5310,61,"FY","YTD","20251231",1,"",100000000)</f>
        <v>-1.7833952555000001</v>
      </c>
      <c r="I5310" s="16">
        <f>[1]!s_is(A5310,61,"FY","YTD","20241231",1,"",100000000)</f>
        <v>-2.0104609238999998</v>
      </c>
      <c r="J5310" s="16">
        <f>[1]!s_fa_roe(A5310,"20251231")</f>
        <v>-58.227600000000002</v>
      </c>
      <c r="K5310" s="16">
        <f>[1]!s_stmnote_rdexp(A5310,"20251231",1,10000)</f>
        <v>1091.318409</v>
      </c>
      <c r="L5310" s="16">
        <f>[1]!s_margin_tradingbalance(A5310,"",10000)</f>
        <v>37299.774599999997</v>
      </c>
      <c r="M5310" s="16">
        <f>[1]!s_margin_seclendingbalance(A5310,"",10000)</f>
        <v>0</v>
      </c>
      <c r="N5310" s="17">
        <f>[1]!s_val_ev(A5310,"",100000000)</f>
        <v>27.571116845999999</v>
      </c>
      <c r="O5310" s="17">
        <f>[1]!share_freesharesmv(A5310,"",100000000)</f>
        <v>21.740892706</v>
      </c>
      <c r="P5310" s="17">
        <f ca="1">[1]!s_dq_amount_btin(A5310,TODAY()-1,100000000)</f>
        <v>1.0363394500000001</v>
      </c>
      <c r="Q5310" s="17">
        <f ca="1">[1]!s_dq_turn(A5310,TODAY()-1)</f>
        <v>3.704204740715181</v>
      </c>
      <c r="R5310" s="2">
        <f>[1]!s_pq_amount(A5310,"20260101","",100000000)</f>
        <v>380.87119439999998</v>
      </c>
      <c r="S5310" s="2">
        <f>[1]!s_pq_avgamount(A5310,"20260101","",100000000)</f>
        <v>3.5265851333333331</v>
      </c>
      <c r="T5310" s="17">
        <f>[1]!s_ipo_dilutedpe(A5310)</f>
        <v>43.62</v>
      </c>
      <c r="U5310" s="12">
        <f>[1]!s_ipo_collection_total(A5310,100000000)</f>
        <v>6.3</v>
      </c>
      <c r="V5310" s="18">
        <f>[1]!s_val_pe_ttm(A5310,"")</f>
        <v>-16.19828987121582</v>
      </c>
    </row>
    <row r="5311" spans="1:22" x14ac:dyDescent="0.3">
      <c r="A5311" s="12" t="s">
        <v>10664</v>
      </c>
      <c r="B5311" s="12" t="s">
        <v>10665</v>
      </c>
      <c r="C5311" s="16" t="str">
        <f>[1]!s_info_mkt(A5311)</f>
        <v>主板</v>
      </c>
      <c r="D5311" s="16" t="str">
        <f>[1]!s_ipo_listeddate(A5311)</f>
        <v>2019-04-02</v>
      </c>
      <c r="E5311" s="16" t="str">
        <f>[1]!s_info_industry_csrc2023(A5311,"",3)</f>
        <v>化学原料和化学制品制造业</v>
      </c>
      <c r="F5311" s="16">
        <f>[1]!s_is(A5311,83,"FY","YTD","20251231",1,"",100000000)</f>
        <v>58.495467382600005</v>
      </c>
      <c r="G5311" s="16">
        <f>[1]!s_is(A5311,83,"FY","YTD","20241231",1,"",100000000)</f>
        <v>40.395360389400004</v>
      </c>
      <c r="H5311" s="16">
        <f>[1]!s_is(A5311,61,"FY","YTD","20251231",1,"",100000000)</f>
        <v>20.6114113665</v>
      </c>
      <c r="I5311" s="16">
        <f>[1]!s_is(A5311,61,"FY","YTD","20241231",1,"",100000000)</f>
        <v>7.7853662404999993</v>
      </c>
      <c r="J5311" s="16">
        <f>[1]!s_fa_roe(A5311,"20251231")</f>
        <v>28.357800000000001</v>
      </c>
      <c r="K5311" s="16">
        <f>[1]!s_stmnote_rdexp(A5311,"20251231",1,10000)</f>
        <v>11013.318604</v>
      </c>
      <c r="L5311" s="16">
        <f>[1]!s_margin_tradingbalance(A5311,"",10000)</f>
        <v>124668.3162</v>
      </c>
      <c r="M5311" s="16">
        <f>[1]!s_margin_seclendingbalance(A5311,"",10000)</f>
        <v>955.93230000000005</v>
      </c>
      <c r="N5311" s="17">
        <f>[1]!s_val_ev(A5311,"",100000000)</f>
        <v>399.43643390910006</v>
      </c>
      <c r="O5311" s="17">
        <f>[1]!share_freesharesmv(A5311,"",100000000)</f>
        <v>163.8015932502</v>
      </c>
      <c r="P5311" s="17">
        <f ca="1">[1]!s_dq_amount_btin(A5311,TODAY()-1,100000000)</f>
        <v>11.29918698</v>
      </c>
      <c r="Q5311" s="17">
        <f ca="1">[1]!s_dq_turn(A5311,TODAY()-1)</f>
        <v>2.8029037793151939</v>
      </c>
      <c r="R5311" s="2">
        <f>[1]!s_pq_amount(A5311,"20260101","",100000000)</f>
        <v>661.93331841999998</v>
      </c>
      <c r="S5311" s="2">
        <f>[1]!s_pq_avgamount(A5311,"20260101","",100000000)</f>
        <v>6.0727827377981649</v>
      </c>
      <c r="T5311" s="17">
        <f>[1]!s_ipo_dilutedpe(A5311)</f>
        <v>13.06</v>
      </c>
      <c r="U5311" s="12">
        <f>[1]!s_ipo_collection_total(A5311,100000000)</f>
        <v>19.371658692299999</v>
      </c>
      <c r="V5311" s="18">
        <f>[1]!s_val_pe_ttm(A5311,"")</f>
        <v>18.437444686889648</v>
      </c>
    </row>
    <row r="5312" spans="1:22" x14ac:dyDescent="0.3">
      <c r="A5312" s="12" t="s">
        <v>10666</v>
      </c>
      <c r="B5312" s="12" t="s">
        <v>10667</v>
      </c>
      <c r="C5312" s="16" t="str">
        <f>[1]!s_info_mkt(A5312)</f>
        <v>主板</v>
      </c>
      <c r="D5312" s="16" t="str">
        <f>[1]!s_ipo_listeddate(A5312)</f>
        <v>2004-09-06</v>
      </c>
      <c r="E5312" s="16" t="str">
        <f>[1]!s_info_industry_csrc2023(A5312,"",3)</f>
        <v>电力、热力生产和供应业</v>
      </c>
      <c r="F5312" s="16">
        <f>[1]!s_is(A5312,83,"FY","YTD","20251231",1,"",100000000)</f>
        <v>30.301287001799999</v>
      </c>
      <c r="G5312" s="16">
        <f>[1]!s_is(A5312,83,"FY","YTD","20241231",1,"",100000000)</f>
        <v>32.1464114479</v>
      </c>
      <c r="H5312" s="16">
        <f>[1]!s_is(A5312,61,"FY","YTD","20251231",1,"",100000000)</f>
        <v>-3.6543154737000001</v>
      </c>
      <c r="I5312" s="16">
        <f>[1]!s_is(A5312,61,"FY","YTD","20241231",1,"",100000000)</f>
        <v>2.3573137753999998</v>
      </c>
      <c r="J5312" s="16">
        <f>[1]!s_fa_roe(A5312,"20251231")</f>
        <v>-8.4124999999999996</v>
      </c>
      <c r="K5312" s="16">
        <f>[1]!s_stmnote_rdexp(A5312,"20251231",1,10000)</f>
        <v>53.613607999999999</v>
      </c>
      <c r="L5312" s="16">
        <f>[1]!s_margin_tradingbalance(A5312,"",10000)</f>
        <v>28063.1103</v>
      </c>
      <c r="M5312" s="16">
        <f>[1]!s_margin_seclendingbalance(A5312,"",10000)</f>
        <v>29.325500000000002</v>
      </c>
      <c r="N5312" s="17">
        <f>[1]!s_val_ev(A5312,"",100000000)</f>
        <v>56.143736232999998</v>
      </c>
      <c r="O5312" s="17">
        <f>[1]!share_freesharesmv(A5312,"",100000000)</f>
        <v>35.878288136999998</v>
      </c>
      <c r="P5312" s="17">
        <f ca="1">[1]!s_dq_amount_btin(A5312,TODAY()-1,100000000)</f>
        <v>2.9964908299999999</v>
      </c>
      <c r="Q5312" s="17">
        <f ca="1">[1]!s_dq_turn(A5312,TODAY()-1)</f>
        <v>5.3734302792459552</v>
      </c>
      <c r="R5312" s="2">
        <f>[1]!s_pq_amount(A5312,"20260101","",100000000)</f>
        <v>438.76344574000001</v>
      </c>
      <c r="S5312" s="2">
        <f>[1]!s_pq_avgamount(A5312,"20260101","",100000000)</f>
        <v>4.0253527132110092</v>
      </c>
      <c r="T5312" s="17">
        <f>[1]!s_ipo_dilutedpe(A5312)</f>
        <v>20</v>
      </c>
      <c r="U5312" s="12">
        <f>[1]!s_ipo_collection_total(A5312,100000000)</f>
        <v>2.6</v>
      </c>
      <c r="V5312" s="18">
        <f>[1]!s_val_pe_ttm(A5312,"")</f>
        <v>-15.450950622558594</v>
      </c>
    </row>
    <row r="5313" spans="1:22" x14ac:dyDescent="0.3">
      <c r="A5313" s="12" t="s">
        <v>10668</v>
      </c>
      <c r="B5313" s="12" t="s">
        <v>10669</v>
      </c>
      <c r="C5313" s="16" t="str">
        <f>[1]!s_info_mkt(A5313)</f>
        <v>主板</v>
      </c>
      <c r="D5313" s="16" t="str">
        <f>[1]!s_ipo_listeddate(A5313)</f>
        <v>2021-05-25</v>
      </c>
      <c r="E5313" s="16" t="str">
        <f>[1]!s_info_industry_csrc2023(A5313,"",3)</f>
        <v>电力、热力生产和供应业</v>
      </c>
      <c r="F5313" s="16">
        <f>[1]!s_is(A5313,83,"FY","YTD","20251231",1,"",100000000)</f>
        <v>48.761549273100002</v>
      </c>
      <c r="G5313" s="16">
        <f>[1]!s_is(A5313,83,"FY","YTD","20241231",1,"",100000000)</f>
        <v>49.613095035900002</v>
      </c>
      <c r="H5313" s="16">
        <f>[1]!s_is(A5313,61,"FY","YTD","20251231",1,"",100000000)</f>
        <v>5.0592962197000002</v>
      </c>
      <c r="I5313" s="16">
        <f>[1]!s_is(A5313,61,"FY","YTD","20241231",1,"",100000000)</f>
        <v>5.6650339837999999</v>
      </c>
      <c r="J5313" s="16">
        <f>[1]!s_fa_roe(A5313,"20251231")</f>
        <v>4.0084</v>
      </c>
      <c r="K5313" s="16">
        <f>[1]!s_stmnote_rdexp(A5313,"20251231",1,10000)</f>
        <v>1306.9174189999999</v>
      </c>
      <c r="L5313" s="16">
        <f>[1]!s_margin_tradingbalance(A5313,"",10000)</f>
        <v>21658.1103</v>
      </c>
      <c r="M5313" s="16">
        <f>[1]!s_margin_seclendingbalance(A5313,"",10000)</f>
        <v>318.23759999999999</v>
      </c>
      <c r="N5313" s="17">
        <f>[1]!s_val_ev(A5313,"",100000000)</f>
        <v>186.60280514239997</v>
      </c>
      <c r="O5313" s="17">
        <f>[1]!share_freesharesmv(A5313,"",100000000)</f>
        <v>43.201629062399995</v>
      </c>
      <c r="P5313" s="17">
        <f ca="1">[1]!s_dq_amount_btin(A5313,TODAY()-1,100000000)</f>
        <v>4.2065169999999998</v>
      </c>
      <c r="Q5313" s="17">
        <f ca="1">[1]!s_dq_turn(A5313,TODAY()-1)</f>
        <v>2.2185772219451612</v>
      </c>
      <c r="R5313" s="2">
        <f>[1]!s_pq_amount(A5313,"20260101","",100000000)</f>
        <v>664.63103936000005</v>
      </c>
      <c r="S5313" s="2">
        <f>[1]!s_pq_avgamount(A5313,"20260101","",100000000)</f>
        <v>6.0975324711926602</v>
      </c>
      <c r="T5313" s="17">
        <f>[1]!s_ipo_dilutedpe(A5313)</f>
        <v>30.03</v>
      </c>
      <c r="U5313" s="12">
        <f>[1]!s_ipo_collection_total(A5313,100000000)</f>
        <v>7.3007999999999997</v>
      </c>
      <c r="V5313" s="18">
        <f>[1]!s_val_pe_ttm(A5313,"")</f>
        <v>41.430530548095703</v>
      </c>
    </row>
    <row r="5314" spans="1:22" x14ac:dyDescent="0.3">
      <c r="A5314" s="12" t="s">
        <v>10670</v>
      </c>
      <c r="B5314" s="12" t="s">
        <v>10671</v>
      </c>
      <c r="C5314" s="16" t="str">
        <f>[1]!s_info_mkt(A5314)</f>
        <v>科创板</v>
      </c>
      <c r="D5314" s="16" t="str">
        <f>[1]!s_ipo_listeddate(A5314)</f>
        <v>2021-06-17</v>
      </c>
      <c r="E5314" s="16" t="str">
        <f>[1]!s_info_industry_csrc2023(A5314,"",3)</f>
        <v>仪器仪表制造业</v>
      </c>
      <c r="F5314" s="16">
        <f>[1]!s_is(A5314,83,"FY","YTD","20251231",1,"",100000000)</f>
        <v>10.0057354732</v>
      </c>
      <c r="G5314" s="16">
        <f>[1]!s_is(A5314,83,"FY","YTD","20241231",1,"",100000000)</f>
        <v>9.4013687954999998</v>
      </c>
      <c r="H5314" s="16">
        <f>[1]!s_is(A5314,61,"FY","YTD","20251231",1,"",100000000)</f>
        <v>0.74933661239999994</v>
      </c>
      <c r="I5314" s="16">
        <f>[1]!s_is(A5314,61,"FY","YTD","20241231",1,"",100000000)</f>
        <v>1.1132383723999999</v>
      </c>
      <c r="J5314" s="16">
        <f>[1]!s_fa_roe(A5314,"20251231")</f>
        <v>8.5052000000000003</v>
      </c>
      <c r="K5314" s="16">
        <f>[1]!s_stmnote_rdexp(A5314,"20251231",1,10000)</f>
        <v>7184.0680860000002</v>
      </c>
      <c r="L5314" s="16">
        <f>[1]!s_margin_tradingbalance(A5314,"",10000)</f>
        <v>11180.710800000001</v>
      </c>
      <c r="M5314" s="16">
        <f>[1]!s_margin_seclendingbalance(A5314,"",10000)</f>
        <v>25.4435</v>
      </c>
      <c r="N5314" s="17">
        <f>[1]!s_val_ev(A5314,"",100000000)</f>
        <v>25.372550837999999</v>
      </c>
      <c r="O5314" s="17">
        <f>[1]!share_freesharesmv(A5314,"",100000000)</f>
        <v>18.5510167405</v>
      </c>
      <c r="P5314" s="17">
        <f ca="1">[1]!s_dq_amount_btin(A5314,TODAY()-1,100000000)</f>
        <v>0.74550623000000005</v>
      </c>
      <c r="Q5314" s="17">
        <f ca="1">[1]!s_dq_turn(A5314,TODAY()-1)</f>
        <v>2.9003826682568099</v>
      </c>
      <c r="R5314" s="2">
        <f>[1]!s_pq_amount(A5314,"20260101","",100000000)</f>
        <v>87.562670940000004</v>
      </c>
      <c r="S5314" s="2">
        <f>[1]!s_pq_avgamount(A5314,"20260101","",100000000)</f>
        <v>0.80332725633027524</v>
      </c>
      <c r="T5314" s="17">
        <f>[1]!s_ipo_dilutedpe(A5314)</f>
        <v>17.46</v>
      </c>
      <c r="U5314" s="12">
        <f>[1]!s_ipo_collection_total(A5314,100000000)</f>
        <v>2.5941560400000001</v>
      </c>
      <c r="V5314" s="18">
        <f>[1]!s_val_pe_ttm(A5314,"")</f>
        <v>53.855979919433594</v>
      </c>
    </row>
    <row r="5315" spans="1:22" x14ac:dyDescent="0.3">
      <c r="A5315" s="12" t="s">
        <v>10672</v>
      </c>
      <c r="B5315" s="12" t="s">
        <v>10673</v>
      </c>
      <c r="C5315" s="16" t="str">
        <f>[1]!s_info_mkt(A5315)</f>
        <v>主板</v>
      </c>
      <c r="D5315" s="16" t="str">
        <f>[1]!s_ipo_listeddate(A5315)</f>
        <v>2011-06-03</v>
      </c>
      <c r="E5315" s="16" t="str">
        <f>[1]!s_info_industry_csrc2023(A5315,"",3)</f>
        <v>零售业</v>
      </c>
      <c r="F5315" s="16">
        <f>[1]!s_is(A5315,83,"FY","YTD","20251231",1,"",100000000)</f>
        <v>15.0456299021</v>
      </c>
      <c r="G5315" s="16">
        <f>[1]!s_is(A5315,83,"FY","YTD","20241231",1,"",100000000)</f>
        <v>18.908281690199999</v>
      </c>
      <c r="H5315" s="16">
        <f>[1]!s_is(A5315,61,"FY","YTD","20251231",1,"",100000000)</f>
        <v>-0.951616028</v>
      </c>
      <c r="I5315" s="16">
        <f>[1]!s_is(A5315,61,"FY","YTD","20241231",1,"",100000000)</f>
        <v>1.1164822243000001</v>
      </c>
      <c r="J5315" s="16">
        <f>[1]!s_fa_roe(A5315,"20251231")</f>
        <v>-2.2572000000000001</v>
      </c>
      <c r="K5315" s="16">
        <f>[1]!s_stmnote_rdexp(A5315,"20251231",1,10000)</f>
        <v>0</v>
      </c>
      <c r="L5315" s="16">
        <f>[1]!s_margin_tradingbalance(A5315,"",10000)</f>
        <v>19127.340700000001</v>
      </c>
      <c r="M5315" s="16">
        <f>[1]!s_margin_seclendingbalance(A5315,"",10000)</f>
        <v>9.4831000000000003</v>
      </c>
      <c r="N5315" s="17">
        <f>[1]!s_val_ev(A5315,"",100000000)</f>
        <v>27.165600000000001</v>
      </c>
      <c r="O5315" s="17">
        <f>[1]!share_freesharesmv(A5315,"",100000000)</f>
        <v>19.158148865099999</v>
      </c>
      <c r="P5315" s="17">
        <f ca="1">[1]!s_dq_amount_btin(A5315,TODAY()-1,100000000)</f>
        <v>0.54678853000000005</v>
      </c>
      <c r="Q5315" s="17">
        <f ca="1">[1]!s_dq_turn(A5315,TODAY()-1)</f>
        <v>1.9771374458874458</v>
      </c>
      <c r="R5315" s="2">
        <f>[1]!s_pq_amount(A5315,"20260101","",100000000)</f>
        <v>94.892609719999996</v>
      </c>
      <c r="S5315" s="2">
        <f>[1]!s_pq_avgamount(A5315,"20260101","",100000000)</f>
        <v>0.89521329924528303</v>
      </c>
      <c r="T5315" s="17">
        <f>[1]!s_ipo_dilutedpe(A5315)</f>
        <v>31.45</v>
      </c>
      <c r="U5315" s="12">
        <f>[1]!s_ipo_collection_total(A5315,100000000)</f>
        <v>22</v>
      </c>
      <c r="V5315" s="18">
        <f>[1]!s_val_pe_ttm(A5315,"")</f>
        <v>-25.513647079467773</v>
      </c>
    </row>
    <row r="5316" spans="1:22" x14ac:dyDescent="0.3">
      <c r="A5316" s="12" t="s">
        <v>10674</v>
      </c>
      <c r="B5316" s="12" t="s">
        <v>10675</v>
      </c>
      <c r="C5316" s="16" t="str">
        <f>[1]!s_info_mkt(A5316)</f>
        <v>主板</v>
      </c>
      <c r="D5316" s="16" t="str">
        <f>[1]!s_ipo_listeddate(A5316)</f>
        <v>1998-12-18</v>
      </c>
      <c r="E5316" s="16" t="str">
        <f>[1]!s_info_industry_csrc2023(A5316,"",3)</f>
        <v>批发业</v>
      </c>
      <c r="F5316" s="16">
        <f>[1]!s_is(A5316,83,"FY","YTD","20251231",1,"",100000000)</f>
        <v>266.67709464320001</v>
      </c>
      <c r="G5316" s="16">
        <f>[1]!s_is(A5316,83,"FY","YTD","20241231",1,"",100000000)</f>
        <v>303.17288483530001</v>
      </c>
      <c r="H5316" s="16">
        <f>[1]!s_is(A5316,61,"FY","YTD","20251231",1,"",100000000)</f>
        <v>-5.6306035937000001</v>
      </c>
      <c r="I5316" s="16">
        <f>[1]!s_is(A5316,61,"FY","YTD","20241231",1,"",100000000)</f>
        <v>-11.934149552499999</v>
      </c>
      <c r="J5316" s="16">
        <f>[1]!s_fa_roe(A5316,"20251231")</f>
        <v>-37.259799999999998</v>
      </c>
      <c r="K5316" s="16">
        <f>[1]!s_stmnote_rdexp(A5316,"20251231",1,10000)</f>
        <v>5592.610036</v>
      </c>
      <c r="L5316" s="16">
        <f>[1]!s_margin_tradingbalance(A5316,"",10000)</f>
        <v>18939.149700000002</v>
      </c>
      <c r="M5316" s="16">
        <f>[1]!s_margin_seclendingbalance(A5316,"",10000)</f>
        <v>51.961199999999998</v>
      </c>
      <c r="N5316" s="17">
        <f>[1]!s_val_ev(A5316,"",100000000)</f>
        <v>38.677511877900002</v>
      </c>
      <c r="O5316" s="17">
        <f>[1]!share_freesharesmv(A5316,"",100000000)</f>
        <v>20.708927467199999</v>
      </c>
      <c r="P5316" s="17">
        <f ca="1">[1]!s_dq_amount_btin(A5316,TODAY()-1,100000000)</f>
        <v>1.2720771099999999</v>
      </c>
      <c r="Q5316" s="17">
        <f ca="1">[1]!s_dq_turn(A5316,TODAY()-1)</f>
        <v>3.2490172472318863</v>
      </c>
      <c r="R5316" s="2">
        <f>[1]!s_pq_amount(A5316,"20260101","",100000000)</f>
        <v>518.37520873999995</v>
      </c>
      <c r="S5316" s="2">
        <f>[1]!s_pq_avgamount(A5316,"20260101","",100000000)</f>
        <v>4.799770451296296</v>
      </c>
      <c r="T5316" s="17">
        <f>[1]!s_ipo_dilutedpe(A5316)</f>
        <v>0</v>
      </c>
      <c r="U5316" s="12">
        <f>[1]!s_ipo_collection_total(A5316,100000000)</f>
        <v>1.02376</v>
      </c>
      <c r="V5316" s="18">
        <f>[1]!s_val_pe_ttm(A5316,"")</f>
        <v>-6.7584495544433594</v>
      </c>
    </row>
    <row r="5317" spans="1:22" x14ac:dyDescent="0.3">
      <c r="A5317" s="12" t="s">
        <v>10676</v>
      </c>
      <c r="B5317" s="12" t="s">
        <v>10677</v>
      </c>
      <c r="C5317" s="16" t="str">
        <f>[1]!s_info_mkt(A5317)</f>
        <v>科创板</v>
      </c>
      <c r="D5317" s="16" t="str">
        <f>[1]!s_ipo_listeddate(A5317)</f>
        <v>2023-07-26</v>
      </c>
      <c r="E5317" s="16" t="str">
        <f>[1]!s_info_industry_csrc2023(A5317,"",3)</f>
        <v>汽车制造业</v>
      </c>
      <c r="F5317" s="16">
        <f>[1]!s_is(A5317,83,"FY","YTD","20251231",1,"",100000000)</f>
        <v>63.417687419700002</v>
      </c>
      <c r="G5317" s="16">
        <f>[1]!s_is(A5317,83,"FY","YTD","20241231",1,"",100000000)</f>
        <v>63.724195815600005</v>
      </c>
      <c r="H5317" s="16">
        <f>[1]!s_is(A5317,61,"FY","YTD","20251231",1,"",100000000)</f>
        <v>5.5831530891999996</v>
      </c>
      <c r="I5317" s="16">
        <f>[1]!s_is(A5317,61,"FY","YTD","20241231",1,"",100000000)</f>
        <v>4.0018393430000003</v>
      </c>
      <c r="J5317" s="16">
        <f>[1]!s_fa_roe(A5317,"20251231")</f>
        <v>16.189299999999999</v>
      </c>
      <c r="K5317" s="16">
        <f>[1]!s_stmnote_rdexp(A5317,"20251231",1,10000)</f>
        <v>41651.11</v>
      </c>
      <c r="L5317" s="16">
        <f>[1]!s_margin_tradingbalance(A5317,"",10000)</f>
        <v>36391.439899999998</v>
      </c>
      <c r="M5317" s="16">
        <f>[1]!s_margin_seclendingbalance(A5317,"",10000)</f>
        <v>253.7029</v>
      </c>
      <c r="N5317" s="17">
        <f>[1]!s_val_ev(A5317,"",100000000)</f>
        <v>132.96646468559999</v>
      </c>
      <c r="O5317" s="17">
        <f>[1]!share_freesharesmv(A5317,"",100000000)</f>
        <v>71.424977738400003</v>
      </c>
      <c r="P5317" s="17">
        <f ca="1">[1]!s_dq_amount_btin(A5317,TODAY()-1,100000000)</f>
        <v>2.9193962600000001</v>
      </c>
      <c r="Q5317" s="17">
        <f ca="1">[1]!s_dq_turn(A5317,TODAY()-1)</f>
        <v>3.6115086047153473</v>
      </c>
      <c r="R5317" s="2">
        <f>[1]!s_pq_amount(A5317,"20260101","",100000000)</f>
        <v>198.98737667</v>
      </c>
      <c r="S5317" s="2">
        <f>[1]!s_pq_avgamount(A5317,"20260101","",100000000)</f>
        <v>1.8255722630275228</v>
      </c>
      <c r="T5317" s="17">
        <f>[1]!s_ipo_dilutedpe(A5317)</f>
        <v>73.98</v>
      </c>
      <c r="U5317" s="12">
        <f>[1]!s_ipo_collection_total(A5317,100000000)</f>
        <v>19.909089999999999</v>
      </c>
      <c r="V5317" s="18">
        <f>[1]!s_val_pe_ttm(A5317,"")</f>
        <v>22.591104507446289</v>
      </c>
    </row>
    <row r="5318" spans="1:22" x14ac:dyDescent="0.3">
      <c r="A5318" s="12" t="s">
        <v>10678</v>
      </c>
      <c r="B5318" s="12" t="s">
        <v>10679</v>
      </c>
      <c r="C5318" s="16" t="str">
        <f>[1]!s_info_mkt(A5318)</f>
        <v>主板</v>
      </c>
      <c r="D5318" s="16" t="str">
        <f>[1]!s_ipo_listeddate(A5318)</f>
        <v>2019-03-26</v>
      </c>
      <c r="E5318" s="16" t="str">
        <f>[1]!s_info_industry_csrc2023(A5318,"",3)</f>
        <v>化学原料和化学制品制造业</v>
      </c>
      <c r="F5318" s="16">
        <f>[1]!s_is(A5318,83,"FY","YTD","20251231",1,"",100000000)</f>
        <v>66.907778202700001</v>
      </c>
      <c r="G5318" s="16">
        <f>[1]!s_is(A5318,83,"FY","YTD","20241231",1,"",100000000)</f>
        <v>62.049936615100002</v>
      </c>
      <c r="H5318" s="16">
        <f>[1]!s_is(A5318,61,"FY","YTD","20251231",1,"",100000000)</f>
        <v>1.2401416809999999</v>
      </c>
      <c r="I5318" s="16">
        <f>[1]!s_is(A5318,61,"FY","YTD","20241231",1,"",100000000)</f>
        <v>1.6328633969999999</v>
      </c>
      <c r="J5318" s="16">
        <f>[1]!s_fa_roe(A5318,"20251231")</f>
        <v>4.7705000000000002</v>
      </c>
      <c r="K5318" s="16">
        <f>[1]!s_stmnote_rdexp(A5318,"20251231",1,10000)</f>
        <v>22393.108237</v>
      </c>
      <c r="L5318" s="16">
        <f>[1]!s_margin_tradingbalance(A5318,"",10000)</f>
        <v>51597.747300000003</v>
      </c>
      <c r="M5318" s="16">
        <f>[1]!s_margin_seclendingbalance(A5318,"",10000)</f>
        <v>16.642800000000001</v>
      </c>
      <c r="N5318" s="17">
        <f>[1]!s_val_ev(A5318,"",100000000)</f>
        <v>59.055070571999998</v>
      </c>
      <c r="O5318" s="17">
        <f>[1]!share_freesharesmv(A5318,"",100000000)</f>
        <v>40.758095484000002</v>
      </c>
      <c r="P5318" s="17">
        <f ca="1">[1]!s_dq_amount_btin(A5318,TODAY()-1,100000000)</f>
        <v>7.9094880500000002</v>
      </c>
      <c r="Q5318" s="17">
        <f ca="1">[1]!s_dq_turn(A5318,TODAY()-1)</f>
        <v>13.578406038180155</v>
      </c>
      <c r="R5318" s="2">
        <f>[1]!s_pq_amount(A5318,"20260101","",100000000)</f>
        <v>259.89810170999999</v>
      </c>
      <c r="S5318" s="2">
        <f>[1]!s_pq_avgamount(A5318,"20260101","",100000000)</f>
        <v>2.3843862542201837</v>
      </c>
      <c r="T5318" s="17">
        <f>[1]!s_ipo_dilutedpe(A5318)</f>
        <v>22.98</v>
      </c>
      <c r="U5318" s="12">
        <f>[1]!s_ipo_collection_total(A5318,100000000)</f>
        <v>4.1647901000000003</v>
      </c>
      <c r="V5318" s="18">
        <f>[1]!s_val_pe_ttm(A5318,"")</f>
        <v>42.879997253417969</v>
      </c>
    </row>
    <row r="5319" spans="1:22" x14ac:dyDescent="0.3">
      <c r="A5319" s="12" t="s">
        <v>10680</v>
      </c>
      <c r="B5319" s="12" t="s">
        <v>10681</v>
      </c>
      <c r="C5319" s="16" t="str">
        <f>[1]!s_info_mkt(A5319)</f>
        <v>主板</v>
      </c>
      <c r="D5319" s="16" t="str">
        <f>[1]!s_ipo_listeddate(A5319)</f>
        <v>2000-07-26</v>
      </c>
      <c r="E5319" s="16" t="str">
        <f>[1]!s_info_industry_csrc2023(A5319,"",3)</f>
        <v>煤炭开采和洗选业</v>
      </c>
      <c r="F5319" s="16">
        <f>[1]!s_is(A5319,83,"FY","YTD","20251231",1,"",100000000)</f>
        <v>371.5485632457</v>
      </c>
      <c r="G5319" s="16">
        <f>[1]!s_is(A5319,83,"FY","YTD","20241231",1,"",100000000)</f>
        <v>452.90384448089998</v>
      </c>
      <c r="H5319" s="16">
        <f>[1]!s_is(A5319,61,"FY","YTD","20251231",1,"",100000000)</f>
        <v>12.007749887899999</v>
      </c>
      <c r="I5319" s="16">
        <f>[1]!s_is(A5319,61,"FY","YTD","20241231",1,"",100000000)</f>
        <v>31.080283896899999</v>
      </c>
      <c r="J5319" s="16">
        <f>[1]!s_fa_roe(A5319,"20251231")</f>
        <v>3.3287</v>
      </c>
      <c r="K5319" s="16">
        <f>[1]!s_stmnote_rdexp(A5319,"20251231",1,10000)</f>
        <v>103309.636014</v>
      </c>
      <c r="L5319" s="16">
        <f>[1]!s_margin_tradingbalance(A5319,"",10000)</f>
        <v>71034.381800000003</v>
      </c>
      <c r="M5319" s="16">
        <f>[1]!s_margin_seclendingbalance(A5319,"",10000)</f>
        <v>476.24639999999999</v>
      </c>
      <c r="N5319" s="17">
        <f>[1]!s_val_ev(A5319,"",100000000)</f>
        <v>361.63133745830004</v>
      </c>
      <c r="O5319" s="17">
        <f>[1]!share_freesharesmv(A5319,"",100000000)</f>
        <v>154.47048701630001</v>
      </c>
      <c r="P5319" s="17">
        <f ca="1">[1]!s_dq_amount_btin(A5319,TODAY()-1,100000000)</f>
        <v>7.6575626200000002</v>
      </c>
      <c r="Q5319" s="17">
        <f ca="1">[1]!s_dq_turn(A5319,TODAY()-1)</f>
        <v>2.0834345615281404</v>
      </c>
      <c r="R5319" s="2">
        <f>[1]!s_pq_amount(A5319,"20260101","",100000000)</f>
        <v>735.76754065</v>
      </c>
      <c r="S5319" s="2">
        <f>[1]!s_pq_avgamount(A5319,"20260101","",100000000)</f>
        <v>6.7501609233944952</v>
      </c>
      <c r="T5319" s="17">
        <f>[1]!s_ipo_dilutedpe(A5319)</f>
        <v>33.799999999999997</v>
      </c>
      <c r="U5319" s="12">
        <f>[1]!s_ipo_collection_total(A5319,100000000)</f>
        <v>18.691199999999998</v>
      </c>
      <c r="V5319" s="18">
        <f>[1]!s_val_pe_ttm(A5319,"")</f>
        <v>27.239166259765625</v>
      </c>
    </row>
    <row r="5320" spans="1:22" x14ac:dyDescent="0.3">
      <c r="A5320" s="12" t="s">
        <v>10682</v>
      </c>
      <c r="B5320" s="12" t="s">
        <v>10683</v>
      </c>
      <c r="C5320" s="16" t="str">
        <f>[1]!s_info_mkt(A5320)</f>
        <v>主板</v>
      </c>
      <c r="D5320" s="16" t="str">
        <f>[1]!s_ipo_listeddate(A5320)</f>
        <v>2016-12-08</v>
      </c>
      <c r="E5320" s="16" t="str">
        <f>[1]!s_info_industry_csrc2023(A5320,"",3)</f>
        <v>开采专业及辅助性活动</v>
      </c>
      <c r="F5320" s="16">
        <f>[1]!s_is(A5320,83,"FY","YTD","20251231",1,"",100000000)</f>
        <v>9.7808100321999998</v>
      </c>
      <c r="G5320" s="16">
        <f>[1]!s_is(A5320,83,"FY","YTD","20241231",1,"",100000000)</f>
        <v>9.5143054934000002</v>
      </c>
      <c r="H5320" s="16">
        <f>[1]!s_is(A5320,61,"FY","YTD","20251231",1,"",100000000)</f>
        <v>0.22105428600000002</v>
      </c>
      <c r="I5320" s="16">
        <f>[1]!s_is(A5320,61,"FY","YTD","20241231",1,"",100000000)</f>
        <v>4.3218027699999995E-2</v>
      </c>
      <c r="J5320" s="16">
        <f>[1]!s_fa_roe(A5320,"20251231")</f>
        <v>3.2562000000000002</v>
      </c>
      <c r="K5320" s="16">
        <f>[1]!s_stmnote_rdexp(A5320,"20251231",1,10000)</f>
        <v>2902.8692000000001</v>
      </c>
      <c r="L5320" s="16">
        <f>[1]!s_margin_tradingbalance(A5320,"",10000)</f>
        <v>0</v>
      </c>
      <c r="M5320" s="16">
        <f>[1]!s_margin_seclendingbalance(A5320,"",10000)</f>
        <v>0</v>
      </c>
      <c r="N5320" s="17">
        <f>[1]!s_val_ev(A5320,"",100000000)</f>
        <v>18.611451760000001</v>
      </c>
      <c r="O5320" s="17">
        <f>[1]!share_freesharesmv(A5320,"",100000000)</f>
        <v>16.194094312800001</v>
      </c>
      <c r="P5320" s="17">
        <f ca="1">[1]!s_dq_amount_btin(A5320,TODAY()-1,100000000)</f>
        <v>3.38751522</v>
      </c>
      <c r="Q5320" s="17">
        <f ca="1">[1]!s_dq_turn(A5320,TODAY()-1)</f>
        <v>18.187425990459115</v>
      </c>
      <c r="R5320" s="2">
        <f>[1]!s_pq_amount(A5320,"20260101","",100000000)</f>
        <v>358.43620873999998</v>
      </c>
      <c r="S5320" s="2">
        <f>[1]!s_pq_avgamount(A5320,"20260101","",100000000)</f>
        <v>3.2884055847706417</v>
      </c>
      <c r="T5320" s="17">
        <f>[1]!s_ipo_dilutedpe(A5320)</f>
        <v>22.97</v>
      </c>
      <c r="U5320" s="12">
        <f>[1]!s_ipo_collection_total(A5320,100000000)</f>
        <v>3.5218600000000002</v>
      </c>
      <c r="V5320" s="18">
        <f>[1]!s_val_pe_ttm(A5320,"")</f>
        <v>-33.137203216552734</v>
      </c>
    </row>
    <row r="5321" spans="1:22" x14ac:dyDescent="0.3">
      <c r="A5321" s="12" t="s">
        <v>10684</v>
      </c>
      <c r="B5321" s="12" t="s">
        <v>10685</v>
      </c>
      <c r="C5321" s="16" t="str">
        <f>[1]!s_info_mkt(A5321)</f>
        <v>主板</v>
      </c>
      <c r="D5321" s="16" t="str">
        <f>[1]!s_ipo_listeddate(A5321)</f>
        <v>2006-08-02</v>
      </c>
      <c r="E5321" s="16" t="str">
        <f>[1]!s_info_industry_csrc2023(A5321,"",3)</f>
        <v>仪器仪表制造业</v>
      </c>
      <c r="F5321" s="16">
        <f>[1]!s_is(A5321,83,"FY","YTD","20251231",1,"",100000000)</f>
        <v>8.1412770480999992</v>
      </c>
      <c r="G5321" s="16">
        <f>[1]!s_is(A5321,83,"FY","YTD","20241231",1,"",100000000)</f>
        <v>1.6253819686000002</v>
      </c>
      <c r="H5321" s="16">
        <f>[1]!s_is(A5321,61,"FY","YTD","20251231",1,"",100000000)</f>
        <v>2.0179349081</v>
      </c>
      <c r="I5321" s="16">
        <f>[1]!s_is(A5321,61,"FY","YTD","20241231",1,"",100000000)</f>
        <v>-0.17241650460000002</v>
      </c>
      <c r="J5321" s="16">
        <f>[1]!s_fa_roe(A5321,"20251231")</f>
        <v>222.1995</v>
      </c>
      <c r="K5321" s="16">
        <f>[1]!s_stmnote_rdexp(A5321,"20251231",1,10000)</f>
        <v>4785.4680399999997</v>
      </c>
      <c r="L5321" s="16">
        <f>[1]!s_margin_tradingbalance(A5321,"",10000)</f>
        <v>0</v>
      </c>
      <c r="M5321" s="16">
        <f>[1]!s_margin_seclendingbalance(A5321,"",10000)</f>
        <v>0</v>
      </c>
      <c r="N5321" s="17">
        <f>[1]!s_val_ev(A5321,"",100000000)</f>
        <v>32.003322869199998</v>
      </c>
      <c r="O5321" s="17">
        <f>[1]!share_freesharesmv(A5321,"",100000000)</f>
        <v>16.942699242500002</v>
      </c>
      <c r="P5321" s="17">
        <f ca="1">[1]!s_dq_amount_btin(A5321,TODAY()-1,100000000)</f>
        <v>0.73626312999999999</v>
      </c>
      <c r="Q5321" s="17">
        <f ca="1">[1]!s_dq_turn(A5321,TODAY()-1)</f>
        <v>2.2715007517642389</v>
      </c>
      <c r="R5321" s="2">
        <f>[1]!s_pq_amount(A5321,"20260101","",100000000)</f>
        <v>54.23229946</v>
      </c>
      <c r="S5321" s="2">
        <f>[1]!s_pq_avgamount(A5321,"20260101","",100000000)</f>
        <v>0.50215092092592595</v>
      </c>
      <c r="T5321" s="17">
        <f>[1]!s_ipo_dilutedpe(A5321)</f>
        <v>35.76</v>
      </c>
      <c r="U5321" s="12">
        <f>[1]!s_ipo_collection_total(A5321,100000000)</f>
        <v>1.0944</v>
      </c>
      <c r="V5321" s="18">
        <f>[1]!s_val_pe_ttm(A5321,"")</f>
        <v>14.889036178588867</v>
      </c>
    </row>
    <row r="5322" spans="1:22" x14ac:dyDescent="0.3">
      <c r="A5322" s="12" t="s">
        <v>10686</v>
      </c>
      <c r="B5322" s="12" t="s">
        <v>10687</v>
      </c>
      <c r="C5322" s="16" t="str">
        <f>[1]!s_info_mkt(A5322)</f>
        <v>主板</v>
      </c>
      <c r="D5322" s="16" t="str">
        <f>[1]!s_ipo_listeddate(A5322)</f>
        <v>2011-12-08</v>
      </c>
      <c r="E5322" s="16" t="str">
        <f>[1]!s_info_industry_csrc2023(A5322,"",3)</f>
        <v>零售业</v>
      </c>
      <c r="F5322" s="16">
        <f>[1]!s_is(A5322,83,"FY","YTD","20251231",1,"",100000000)</f>
        <v>54.373777011599998</v>
      </c>
      <c r="G5322" s="16">
        <f>[1]!s_is(A5322,83,"FY","YTD","20241231",1,"",100000000)</f>
        <v>57.191528509999998</v>
      </c>
      <c r="H5322" s="16">
        <f>[1]!s_is(A5322,61,"FY","YTD","20251231",1,"",100000000)</f>
        <v>-4.1745679034999998</v>
      </c>
      <c r="I5322" s="16">
        <f>[1]!s_is(A5322,61,"FY","YTD","20241231",1,"",100000000)</f>
        <v>-4.7880707554999997</v>
      </c>
      <c r="J5322" s="16">
        <f>[1]!s_fa_roe(A5322,"20251231")</f>
        <v>-63.936300000000003</v>
      </c>
      <c r="K5322" s="16">
        <f>[1]!s_stmnote_rdexp(A5322,"20251231",1,10000)</f>
        <v>0</v>
      </c>
      <c r="L5322" s="16">
        <f>[1]!s_margin_tradingbalance(A5322,"",10000)</f>
        <v>0</v>
      </c>
      <c r="M5322" s="16">
        <f>[1]!s_margin_seclendingbalance(A5322,"",10000)</f>
        <v>0</v>
      </c>
      <c r="N5322" s="17">
        <f>[1]!s_val_ev(A5322,"",100000000)</f>
        <v>50.636343224999997</v>
      </c>
      <c r="O5322" s="17">
        <f>[1]!share_freesharesmv(A5322,"",100000000)</f>
        <v>46.288190162500001</v>
      </c>
      <c r="P5322" s="17">
        <f ca="1">[1]!s_dq_amount_btin(A5322,TODAY()-1,100000000)</f>
        <v>3.09299137</v>
      </c>
      <c r="Q5322" s="17">
        <f ca="1">[1]!s_dq_turn(A5322,TODAY()-1)</f>
        <v>6.0784292126318764</v>
      </c>
      <c r="R5322" s="2">
        <f>[1]!s_pq_amount(A5322,"20260101","",100000000)</f>
        <v>387.13257127999998</v>
      </c>
      <c r="S5322" s="2">
        <f>[1]!s_pq_avgamount(A5322,"20260101","",100000000)</f>
        <v>3.5516749658715594</v>
      </c>
      <c r="T5322" s="17">
        <f>[1]!s_ipo_dilutedpe(A5322)</f>
        <v>39.69</v>
      </c>
      <c r="U5322" s="12">
        <f>[1]!s_ipo_collection_total(A5322,100000000)</f>
        <v>4.3008600000000001</v>
      </c>
      <c r="V5322" s="18">
        <f>[1]!s_val_pe_ttm(A5322,"")</f>
        <v>-19.751630783081055</v>
      </c>
    </row>
    <row r="5323" spans="1:22" x14ac:dyDescent="0.3">
      <c r="A5323" s="12" t="s">
        <v>10688</v>
      </c>
      <c r="B5323" s="12" t="s">
        <v>10689</v>
      </c>
      <c r="C5323" s="16" t="str">
        <f>[1]!s_info_mkt(A5323)</f>
        <v>主板</v>
      </c>
      <c r="D5323" s="16" t="str">
        <f>[1]!s_ipo_listeddate(A5323)</f>
        <v>2016-06-06</v>
      </c>
      <c r="E5323" s="16" t="str">
        <f>[1]!s_info_industry_csrc2023(A5323,"",3)</f>
        <v>土木工程建筑业</v>
      </c>
      <c r="F5323" s="16">
        <f>[1]!s_is(A5323,83,"FY","YTD","20251231",1,"",100000000)</f>
        <v>1019.1600029755</v>
      </c>
      <c r="G5323" s="16">
        <f>[1]!s_is(A5323,83,"FY","YTD","20241231",1,"",100000000)</f>
        <v>1135.4128296802</v>
      </c>
      <c r="H5323" s="16">
        <f>[1]!s_is(A5323,61,"FY","YTD","20251231",1,"",100000000)</f>
        <v>13.1904723423</v>
      </c>
      <c r="I5323" s="16">
        <f>[1]!s_is(A5323,61,"FY","YTD","20241231",1,"",100000000)</f>
        <v>20.642169282200001</v>
      </c>
      <c r="J5323" s="16">
        <f>[1]!s_fa_roe(A5323,"20251231")</f>
        <v>4.1428000000000003</v>
      </c>
      <c r="K5323" s="16">
        <f>[1]!s_stmnote_rdexp(A5323,"20251231",1,10000)</f>
        <v>289255.76639599999</v>
      </c>
      <c r="L5323" s="16">
        <f>[1]!s_margin_tradingbalance(A5323,"",10000)</f>
        <v>77627.653399999996</v>
      </c>
      <c r="M5323" s="16">
        <f>[1]!s_margin_seclendingbalance(A5323,"",10000)</f>
        <v>820.43899999999996</v>
      </c>
      <c r="N5323" s="17">
        <f>[1]!s_val_ev(A5323,"",100000000)</f>
        <v>332.12453016239999</v>
      </c>
      <c r="O5323" s="17">
        <f>[1]!share_freesharesmv(A5323,"",100000000)</f>
        <v>110.4326017848</v>
      </c>
      <c r="P5323" s="17">
        <f ca="1">[1]!s_dq_amount_btin(A5323,TODAY()-1,100000000)</f>
        <v>6.0541551399999998</v>
      </c>
      <c r="Q5323" s="17">
        <f ca="1">[1]!s_dq_turn(A5323,TODAY()-1)</f>
        <v>1.806854464096846</v>
      </c>
      <c r="R5323" s="2">
        <f>[1]!s_pq_amount(A5323,"20260101","",100000000)</f>
        <v>1299.7093918600001</v>
      </c>
      <c r="S5323" s="2">
        <f>[1]!s_pq_avgamount(A5323,"20260101","",100000000)</f>
        <v>11.923939374862385</v>
      </c>
      <c r="T5323" s="17">
        <f>[1]!s_ipo_dilutedpe(A5323)</f>
        <v>15.6</v>
      </c>
      <c r="U5323" s="12">
        <f>[1]!s_ipo_collection_total(A5323,100000000)</f>
        <v>18.217500000000001</v>
      </c>
      <c r="V5323" s="18">
        <f>[1]!s_val_pe_ttm(A5323,"")</f>
        <v>28.373270034790039</v>
      </c>
    </row>
    <row r="5324" spans="1:22" x14ac:dyDescent="0.3">
      <c r="A5324" s="12" t="s">
        <v>10690</v>
      </c>
      <c r="B5324" s="12" t="s">
        <v>10691</v>
      </c>
      <c r="C5324" s="16" t="str">
        <f>[1]!s_info_mkt(A5324)</f>
        <v>主板</v>
      </c>
      <c r="D5324" s="16" t="str">
        <f>[1]!s_ipo_listeddate(A5324)</f>
        <v>2023-04-10</v>
      </c>
      <c r="E5324" s="16" t="str">
        <f>[1]!s_info_industry_csrc2023(A5324,"",3)</f>
        <v>建筑安装业</v>
      </c>
      <c r="F5324" s="16">
        <f>[1]!s_is(A5324,83,"FY","YTD","20251231",1,"",100000000)</f>
        <v>41.332543664100001</v>
      </c>
      <c r="G5324" s="16">
        <f>[1]!s_is(A5324,83,"FY","YTD","20241231",1,"",100000000)</f>
        <v>52.4434561793</v>
      </c>
      <c r="H5324" s="16">
        <f>[1]!s_is(A5324,61,"FY","YTD","20251231",1,"",100000000)</f>
        <v>2.0516479578999998</v>
      </c>
      <c r="I5324" s="16">
        <f>[1]!s_is(A5324,61,"FY","YTD","20241231",1,"",100000000)</f>
        <v>2.1225929651</v>
      </c>
      <c r="J5324" s="16">
        <f>[1]!s_fa_roe(A5324,"20251231")</f>
        <v>6.9847999999999999</v>
      </c>
      <c r="K5324" s="16">
        <f>[1]!s_stmnote_rdexp(A5324,"20251231",1,10000)</f>
        <v>633.77132099999994</v>
      </c>
      <c r="L5324" s="16">
        <f>[1]!s_margin_tradingbalance(A5324,"",10000)</f>
        <v>35352.798000000003</v>
      </c>
      <c r="M5324" s="16">
        <f>[1]!s_margin_seclendingbalance(A5324,"",10000)</f>
        <v>61.191000000000003</v>
      </c>
      <c r="N5324" s="17">
        <f>[1]!s_val_ev(A5324,"",100000000)</f>
        <v>165.1223705454</v>
      </c>
      <c r="O5324" s="17">
        <f>[1]!share_freesharesmv(A5324,"",100000000)</f>
        <v>46.877560267200003</v>
      </c>
      <c r="P5324" s="17">
        <f ca="1">[1]!s_dq_amount_btin(A5324,TODAY()-1,100000000)</f>
        <v>9.3334870799999994</v>
      </c>
      <c r="Q5324" s="17">
        <f ca="1">[1]!s_dq_turn(A5324,TODAY()-1)</f>
        <v>5.6424313426199033</v>
      </c>
      <c r="R5324" s="2">
        <f>[1]!s_pq_amount(A5324,"20260101","",100000000)</f>
        <v>662.82490388999997</v>
      </c>
      <c r="S5324" s="2">
        <f>[1]!s_pq_avgamount(A5324,"20260101","",100000000)</f>
        <v>6.0809624210091746</v>
      </c>
      <c r="T5324" s="17">
        <f>[1]!s_ipo_dilutedpe(A5324)</f>
        <v>40.6</v>
      </c>
      <c r="U5324" s="12">
        <f>[1]!s_ipo_collection_total(A5324,100000000)</f>
        <v>15.157999999999999</v>
      </c>
      <c r="V5324" s="18">
        <f>[1]!s_val_pe_ttm(A5324,"")</f>
        <v>85.979507446289063</v>
      </c>
    </row>
    <row r="5325" spans="1:22" x14ac:dyDescent="0.3">
      <c r="A5325" s="12" t="s">
        <v>10692</v>
      </c>
      <c r="B5325" s="12" t="s">
        <v>10693</v>
      </c>
      <c r="C5325" s="16" t="str">
        <f>[1]!s_info_mkt(A5325)</f>
        <v>创业板</v>
      </c>
      <c r="D5325" s="16" t="str">
        <f>[1]!s_ipo_listeddate(A5325)</f>
        <v>2009-10-30</v>
      </c>
      <c r="E5325" s="16" t="str">
        <f>[1]!s_info_industry_csrc2023(A5325,"",3)</f>
        <v>铁路、船舶、航空航天和其他运输设备制造业</v>
      </c>
      <c r="F5325" s="16">
        <f>[1]!s_is(A5325,83,"FY","YTD","20251231",1,"",100000000)</f>
        <v>17.2548209839</v>
      </c>
      <c r="G5325" s="16">
        <f>[1]!s_is(A5325,83,"FY","YTD","20241231",1,"",100000000)</f>
        <v>15.877695307</v>
      </c>
      <c r="H5325" s="16">
        <f>[1]!s_is(A5325,61,"FY","YTD","20251231",1,"",100000000)</f>
        <v>-0.1518240767</v>
      </c>
      <c r="I5325" s="16">
        <f>[1]!s_is(A5325,61,"FY","YTD","20241231",1,"",100000000)</f>
        <v>0.1111628893</v>
      </c>
      <c r="J5325" s="16">
        <f>[1]!s_fa_roe(A5325,"20251231")</f>
        <v>-1.0653999999999999</v>
      </c>
      <c r="K5325" s="16">
        <f>[1]!s_stmnote_rdexp(A5325,"20251231",1,10000)</f>
        <v>12437.508687000001</v>
      </c>
      <c r="L5325" s="16">
        <f>[1]!s_margin_tradingbalance(A5325,"",10000)</f>
        <v>0</v>
      </c>
      <c r="M5325" s="16">
        <f>[1]!s_margin_seclendingbalance(A5325,"",10000)</f>
        <v>0</v>
      </c>
      <c r="N5325" s="17">
        <f>[1]!s_val_ev(A5325,"",100000000)</f>
        <v>36.0911010652</v>
      </c>
      <c r="O5325" s="17">
        <f>[1]!share_freesharesmv(A5325,"",100000000)</f>
        <v>22.4510259336</v>
      </c>
      <c r="P5325" s="17">
        <f ca="1">[1]!s_dq_amount_btin(A5325,TODAY()-1,100000000)</f>
        <v>1.1044208499999999</v>
      </c>
      <c r="Q5325" s="17">
        <f ca="1">[1]!s_dq_turn(A5325,TODAY()-1)</f>
        <v>3.5206980024232495</v>
      </c>
      <c r="R5325" s="2">
        <f>[1]!s_pq_amount(A5325,"20260101","",100000000)</f>
        <v>113.731864</v>
      </c>
      <c r="S5325" s="2">
        <f>[1]!s_pq_avgamount(A5325,"20260101","",100000000)</f>
        <v>1.0434115963302752</v>
      </c>
      <c r="T5325" s="17">
        <f>[1]!s_ipo_dilutedpe(A5325)</f>
        <v>82.22</v>
      </c>
      <c r="U5325" s="12">
        <f>[1]!s_ipo_collection_total(A5325,100000000)</f>
        <v>4.8099999999999996</v>
      </c>
      <c r="V5325" s="18">
        <f>[1]!s_val_pe_ttm(A5325,"")</f>
        <v>-236.5283203125</v>
      </c>
    </row>
    <row r="5326" spans="1:22" x14ac:dyDescent="0.3">
      <c r="A5326" s="12" t="s">
        <v>10694</v>
      </c>
      <c r="B5326" s="12" t="s">
        <v>10695</v>
      </c>
      <c r="C5326" s="16" t="str">
        <f>[1]!s_info_mkt(A5326)</f>
        <v>主板</v>
      </c>
      <c r="D5326" s="16" t="str">
        <f>[1]!s_ipo_listeddate(A5326)</f>
        <v>2016-11-29</v>
      </c>
      <c r="E5326" s="16" t="str">
        <f>[1]!s_info_industry_csrc2023(A5326,"",3)</f>
        <v>橡胶和塑料制品业</v>
      </c>
      <c r="F5326" s="16">
        <f>[1]!s_is(A5326,83,"FY","YTD","20251231",1,"",100000000)</f>
        <v>19.809722508</v>
      </c>
      <c r="G5326" s="16">
        <f>[1]!s_is(A5326,83,"FY","YTD","20241231",1,"",100000000)</f>
        <v>18.999598819000003</v>
      </c>
      <c r="H5326" s="16">
        <f>[1]!s_is(A5326,61,"FY","YTD","20251231",1,"",100000000)</f>
        <v>1.4093434515000001</v>
      </c>
      <c r="I5326" s="16">
        <f>[1]!s_is(A5326,61,"FY","YTD","20241231",1,"",100000000)</f>
        <v>1.2633355891</v>
      </c>
      <c r="J5326" s="16">
        <f>[1]!s_fa_roe(A5326,"20251231")</f>
        <v>9.0690000000000008</v>
      </c>
      <c r="K5326" s="16">
        <f>[1]!s_stmnote_rdexp(A5326,"20251231",1,10000)</f>
        <v>11811.899362999999</v>
      </c>
      <c r="L5326" s="16">
        <f>[1]!s_margin_tradingbalance(A5326,"",10000)</f>
        <v>0</v>
      </c>
      <c r="M5326" s="16">
        <f>[1]!s_margin_seclendingbalance(A5326,"",10000)</f>
        <v>0</v>
      </c>
      <c r="N5326" s="17">
        <f>[1]!s_val_ev(A5326,"",100000000)</f>
        <v>30.227551426799998</v>
      </c>
      <c r="O5326" s="17">
        <f>[1]!share_freesharesmv(A5326,"",100000000)</f>
        <v>16.181424017200001</v>
      </c>
      <c r="P5326" s="17">
        <f ca="1">[1]!s_dq_amount_btin(A5326,TODAY()-1,100000000)</f>
        <v>0.69466764999999997</v>
      </c>
      <c r="Q5326" s="17">
        <f ca="1">[1]!s_dq_turn(A5326,TODAY()-1)</f>
        <v>3.0286768529065093</v>
      </c>
      <c r="R5326" s="2">
        <f>[1]!s_pq_amount(A5326,"20260101","",100000000)</f>
        <v>79.985166930000005</v>
      </c>
      <c r="S5326" s="2">
        <f>[1]!s_pq_avgamount(A5326,"20260101","",100000000)</f>
        <v>0.7338088709174313</v>
      </c>
      <c r="T5326" s="17">
        <f>[1]!s_ipo_dilutedpe(A5326)</f>
        <v>18.62</v>
      </c>
      <c r="U5326" s="12">
        <f>[1]!s_ipo_collection_total(A5326,100000000)</f>
        <v>2.5425</v>
      </c>
      <c r="V5326" s="18">
        <f>[1]!s_val_pe_ttm(A5326,"")</f>
        <v>33.780948638916016</v>
      </c>
    </row>
    <row r="5327" spans="1:22" x14ac:dyDescent="0.3">
      <c r="A5327" s="12" t="s">
        <v>10696</v>
      </c>
      <c r="B5327" s="12" t="s">
        <v>10697</v>
      </c>
      <c r="C5327" s="16" t="str">
        <f>[1]!s_info_mkt(A5327)</f>
        <v>主板</v>
      </c>
      <c r="D5327" s="16" t="str">
        <f>[1]!s_ipo_listeddate(A5327)</f>
        <v>2010-10-21</v>
      </c>
      <c r="E5327" s="16" t="str">
        <f>[1]!s_info_industry_csrc2023(A5327,"",3)</f>
        <v>专用设备制造业</v>
      </c>
      <c r="F5327" s="16">
        <f>[1]!s_is(A5327,83,"FY","YTD","20251231",1,"",100000000)</f>
        <v>17.6162556347</v>
      </c>
      <c r="G5327" s="16">
        <f>[1]!s_is(A5327,83,"FY","YTD","20241231",1,"",100000000)</f>
        <v>13.563466700299999</v>
      </c>
      <c r="H5327" s="16">
        <f>[1]!s_is(A5327,61,"FY","YTD","20251231",1,"",100000000)</f>
        <v>5.1556027900000002E-2</v>
      </c>
      <c r="I5327" s="16">
        <f>[1]!s_is(A5327,61,"FY","YTD","20241231",1,"",100000000)</f>
        <v>-0.43699833389999998</v>
      </c>
      <c r="J5327" s="16">
        <f>[1]!s_fa_roe(A5327,"20251231")</f>
        <v>1.0414000000000001</v>
      </c>
      <c r="K5327" s="16">
        <f>[1]!s_stmnote_rdexp(A5327,"20251231",1,10000)</f>
        <v>4508.0295479999995</v>
      </c>
      <c r="L5327" s="16">
        <f>[1]!s_margin_tradingbalance(A5327,"",10000)</f>
        <v>37329.590700000001</v>
      </c>
      <c r="M5327" s="16">
        <f>[1]!s_margin_seclendingbalance(A5327,"",10000)</f>
        <v>82.464600000000004</v>
      </c>
      <c r="N5327" s="17">
        <f>[1]!s_val_ev(A5327,"",100000000)</f>
        <v>48.972929253100794</v>
      </c>
      <c r="O5327" s="17">
        <f>[1]!share_freesharesmv(A5327,"",100000000)</f>
        <v>21.519181499999998</v>
      </c>
      <c r="P5327" s="17">
        <f ca="1">[1]!s_dq_amount_btin(A5327,TODAY()-1,100000000)</f>
        <v>2.91137633</v>
      </c>
      <c r="Q5327" s="17">
        <f ca="1">[1]!s_dq_turn(A5327,TODAY()-1)</f>
        <v>7.6235783298444586</v>
      </c>
      <c r="R5327" s="2">
        <f>[1]!s_pq_amount(A5327,"20260101","",100000000)</f>
        <v>776.5152253</v>
      </c>
      <c r="S5327" s="2">
        <f>[1]!s_pq_avgamount(A5327,"20260101","",100000000)</f>
        <v>7.1239928926605502</v>
      </c>
      <c r="T5327" s="17">
        <f>[1]!s_ipo_dilutedpe(A5327)</f>
        <v>32.729999999999997</v>
      </c>
      <c r="U5327" s="12">
        <f>[1]!s_ipo_collection_total(A5327,100000000)</f>
        <v>12.6</v>
      </c>
      <c r="V5327" s="18">
        <f>[1]!s_val_pe_ttm(A5327,"")</f>
        <v>1055.022705078125</v>
      </c>
    </row>
    <row r="5328" spans="1:22" x14ac:dyDescent="0.3">
      <c r="A5328" s="12" t="s">
        <v>10698</v>
      </c>
      <c r="B5328" s="12" t="s">
        <v>10699</v>
      </c>
      <c r="C5328" s="16" t="str">
        <f>[1]!s_info_mkt(A5328)</f>
        <v>主板</v>
      </c>
      <c r="D5328" s="16" t="str">
        <f>[1]!s_ipo_listeddate(A5328)</f>
        <v>1999-10-21</v>
      </c>
      <c r="E5328" s="16" t="str">
        <f>[1]!s_info_industry_csrc2023(A5328,"",3)</f>
        <v>化学纤维制造业</v>
      </c>
      <c r="F5328" s="16">
        <f>[1]!s_is(A5328,83,"FY","YTD","20251231",1,"",100000000)</f>
        <v>78.567995345100002</v>
      </c>
      <c r="G5328" s="16">
        <f>[1]!s_is(A5328,83,"FY","YTD","20241231",1,"",100000000)</f>
        <v>73.657745266600003</v>
      </c>
      <c r="H5328" s="16">
        <f>[1]!s_is(A5328,61,"FY","YTD","20251231",1,"",100000000)</f>
        <v>1.9800249847</v>
      </c>
      <c r="I5328" s="16">
        <f>[1]!s_is(A5328,61,"FY","YTD","20241231",1,"",100000000)</f>
        <v>2.4555251252999999</v>
      </c>
      <c r="J5328" s="16">
        <f>[1]!s_fa_roe(A5328,"20251231")</f>
        <v>3.0022000000000002</v>
      </c>
      <c r="K5328" s="16">
        <f>[1]!s_stmnote_rdexp(A5328,"20251231",1,10000)</f>
        <v>29202.300673000002</v>
      </c>
      <c r="L5328" s="16">
        <f>[1]!s_margin_tradingbalance(A5328,"",10000)</f>
        <v>0</v>
      </c>
      <c r="M5328" s="16">
        <f>[1]!s_margin_seclendingbalance(A5328,"",10000)</f>
        <v>0</v>
      </c>
      <c r="N5328" s="17">
        <f>[1]!s_val_ev(A5328,"",100000000)</f>
        <v>107.53280493780001</v>
      </c>
      <c r="O5328" s="17">
        <f>[1]!share_freesharesmv(A5328,"",100000000)</f>
        <v>66.136926439099994</v>
      </c>
      <c r="P5328" s="17">
        <f ca="1">[1]!s_dq_amount_btin(A5328,TODAY()-1,100000000)</f>
        <v>3.0655589299999999</v>
      </c>
      <c r="Q5328" s="17">
        <f ca="1">[1]!s_dq_turn(A5328,TODAY()-1)</f>
        <v>2.8134398163747454</v>
      </c>
      <c r="R5328" s="2">
        <f>[1]!s_pq_amount(A5328,"20260101","",100000000)</f>
        <v>575.43577640000001</v>
      </c>
      <c r="S5328" s="2">
        <f>[1]!s_pq_avgamount(A5328,"20260101","",100000000)</f>
        <v>5.2792273064220181</v>
      </c>
      <c r="T5328" s="17">
        <f>[1]!s_ipo_dilutedpe(A5328)</f>
        <v>0</v>
      </c>
      <c r="U5328" s="12">
        <f>[1]!s_ipo_collection_total(A5328,100000000)</f>
        <v>5.85</v>
      </c>
      <c r="V5328" s="18">
        <f>[1]!s_val_pe_ttm(A5328,"")</f>
        <v>37.552986145019531</v>
      </c>
    </row>
    <row r="5329" spans="1:22" x14ac:dyDescent="0.3">
      <c r="A5329" s="12" t="s">
        <v>10700</v>
      </c>
      <c r="B5329" s="12" t="s">
        <v>10701</v>
      </c>
      <c r="C5329" s="16" t="str">
        <f>[1]!s_info_mkt(A5329)</f>
        <v>主板</v>
      </c>
      <c r="D5329" s="16" t="str">
        <f>[1]!s_ipo_listeddate(A5329)</f>
        <v>2011-02-18</v>
      </c>
      <c r="E5329" s="16" t="str">
        <f>[1]!s_info_industry_csrc2023(A5329,"",3)</f>
        <v>生态保护和环境治理业</v>
      </c>
      <c r="F5329" s="16">
        <f>[1]!s_is(A5329,83,"FY","YTD","20251231",1,"",100000000)</f>
        <v>6.2665713634000006</v>
      </c>
      <c r="G5329" s="16">
        <f>[1]!s_is(A5329,83,"FY","YTD","20241231",1,"",100000000)</f>
        <v>5.8803730720000003</v>
      </c>
      <c r="H5329" s="16">
        <f>[1]!s_is(A5329,61,"FY","YTD","20251231",1,"",100000000)</f>
        <v>0.68555663849999993</v>
      </c>
      <c r="I5329" s="16">
        <f>[1]!s_is(A5329,61,"FY","YTD","20241231",1,"",100000000)</f>
        <v>-0.48566568799999998</v>
      </c>
      <c r="J5329" s="16">
        <f>[1]!s_fa_roe(A5329,"20251231")</f>
        <v>3.3824999999999998</v>
      </c>
      <c r="K5329" s="16">
        <f>[1]!s_stmnote_rdexp(A5329,"20251231",1,10000)</f>
        <v>3471.835368</v>
      </c>
      <c r="L5329" s="16">
        <f>[1]!s_margin_tradingbalance(A5329,"",10000)</f>
        <v>34102.210200000001</v>
      </c>
      <c r="M5329" s="16">
        <f>[1]!s_margin_seclendingbalance(A5329,"",10000)</f>
        <v>66.596800000000002</v>
      </c>
      <c r="N5329" s="17">
        <f>[1]!s_val_ev(A5329,"",100000000)</f>
        <v>112.78542954219999</v>
      </c>
      <c r="O5329" s="17">
        <f>[1]!share_freesharesmv(A5329,"",100000000)</f>
        <v>63.271825116999999</v>
      </c>
      <c r="P5329" s="17">
        <f ca="1">[1]!s_dq_amount_btin(A5329,TODAY()-1,100000000)</f>
        <v>6.3502804199999998</v>
      </c>
      <c r="Q5329" s="17">
        <f ca="1">[1]!s_dq_turn(A5329,TODAY()-1)</f>
        <v>5.6053396454604423</v>
      </c>
      <c r="R5329" s="2">
        <f>[1]!s_pq_amount(A5329,"20260101","",100000000)</f>
        <v>1013.13970026</v>
      </c>
      <c r="S5329" s="2">
        <f>[1]!s_pq_avgamount(A5329,"20260101","",100000000)</f>
        <v>9.2948596354128448</v>
      </c>
      <c r="T5329" s="17">
        <f>[1]!s_ipo_dilutedpe(A5329)</f>
        <v>63.7</v>
      </c>
      <c r="U5329" s="12">
        <f>[1]!s_ipo_collection_total(A5329,100000000)</f>
        <v>5.0960000000000001</v>
      </c>
      <c r="V5329" s="18">
        <f>[1]!s_val_pe_ttm(A5329,"")</f>
        <v>237.25759887695313</v>
      </c>
    </row>
    <row r="5330" spans="1:22" x14ac:dyDescent="0.3">
      <c r="A5330" s="12" t="s">
        <v>10702</v>
      </c>
      <c r="B5330" s="12" t="s">
        <v>10703</v>
      </c>
      <c r="C5330" s="16" t="str">
        <f>[1]!s_info_mkt(A5330)</f>
        <v>科创板</v>
      </c>
      <c r="D5330" s="16" t="str">
        <f>[1]!s_ipo_listeddate(A5330)</f>
        <v>2021-02-01</v>
      </c>
      <c r="E5330" s="16" t="str">
        <f>[1]!s_info_industry_csrc2023(A5330,"",3)</f>
        <v>专用设备制造业</v>
      </c>
      <c r="F5330" s="16">
        <f>[1]!s_is(A5330,83,"FY","YTD","20251231",1,"",100000000)</f>
        <v>3.2085878824999998</v>
      </c>
      <c r="G5330" s="16">
        <f>[1]!s_is(A5330,83,"FY","YTD","20241231",1,"",100000000)</f>
        <v>2.9810038474000002</v>
      </c>
      <c r="H5330" s="16">
        <f>[1]!s_is(A5330,61,"FY","YTD","20251231",1,"",100000000)</f>
        <v>-6.6668475199999994E-2</v>
      </c>
      <c r="I5330" s="16">
        <f>[1]!s_is(A5330,61,"FY","YTD","20241231",1,"",100000000)</f>
        <v>0.17652732430000001</v>
      </c>
      <c r="J5330" s="16">
        <f>[1]!s_fa_roe(A5330,"20251231")</f>
        <v>-0.77669999999999995</v>
      </c>
      <c r="K5330" s="16">
        <f>[1]!s_stmnote_rdexp(A5330,"20251231",1,10000)</f>
        <v>3205.4265909999999</v>
      </c>
      <c r="L5330" s="16">
        <f>[1]!s_margin_tradingbalance(A5330,"",10000)</f>
        <v>32475.439699999999</v>
      </c>
      <c r="M5330" s="16">
        <f>[1]!s_margin_seclendingbalance(A5330,"",10000)</f>
        <v>0</v>
      </c>
      <c r="N5330" s="17">
        <f>[1]!s_val_ev(A5330,"",100000000)</f>
        <v>48.030319714999997</v>
      </c>
      <c r="O5330" s="17">
        <f>[1]!share_freesharesmv(A5330,"",100000000)</f>
        <v>29.126884080000004</v>
      </c>
      <c r="P5330" s="17">
        <f ca="1">[1]!s_dq_amount_btin(A5330,TODAY()-1,100000000)</f>
        <v>1.4184760000000001</v>
      </c>
      <c r="Q5330" s="17">
        <f ca="1">[1]!s_dq_turn(A5330,TODAY()-1)</f>
        <v>3.2435176596833841</v>
      </c>
      <c r="R5330" s="2">
        <f>[1]!s_pq_amount(A5330,"20260101","",100000000)</f>
        <v>210.59278313999999</v>
      </c>
      <c r="S5330" s="2">
        <f>[1]!s_pq_avgamount(A5330,"20260101","",100000000)</f>
        <v>1.9320438820183485</v>
      </c>
      <c r="T5330" s="17">
        <f>[1]!s_ipo_dilutedpe(A5330)</f>
        <v>58.24</v>
      </c>
      <c r="U5330" s="12">
        <f>[1]!s_ipo_collection_total(A5330,100000000)</f>
        <v>5.1136868497000005</v>
      </c>
      <c r="V5330" s="18">
        <f>[1]!s_val_pe_ttm(A5330,"")</f>
        <v>-245.16789245605469</v>
      </c>
    </row>
    <row r="5331" spans="1:22" x14ac:dyDescent="0.3">
      <c r="A5331" s="12" t="s">
        <v>613</v>
      </c>
      <c r="B5331" s="12" t="s">
        <v>614</v>
      </c>
      <c r="C5331" s="16" t="str">
        <f>[1]!s_info_mkt(A5331)</f>
        <v>北证</v>
      </c>
      <c r="D5331" s="16" t="str">
        <f>[1]!s_ipo_listeddate(A5331)</f>
        <v>2022-09-28</v>
      </c>
      <c r="E5331" s="16" t="str">
        <f>[1]!s_info_industry_csrc2023(A5331,"",3)</f>
        <v>化学原料和化学制品制造业</v>
      </c>
      <c r="F5331" s="16">
        <f>[1]!s_is(A5331,83,"FY","YTD","20251231",1,"",100000000)</f>
        <v>4.7396017158000001</v>
      </c>
      <c r="G5331" s="16">
        <f>[1]!s_is(A5331,83,"FY","YTD","20241231",1,"",100000000)</f>
        <v>7.0543248378999994</v>
      </c>
      <c r="H5331" s="16">
        <f>[1]!s_is(A5331,61,"FY","YTD","20251231",1,"",100000000)</f>
        <v>-1.1288400336</v>
      </c>
      <c r="I5331" s="16">
        <f>[1]!s_is(A5331,61,"FY","YTD","20241231",1,"",100000000)</f>
        <v>0.77673266939999996</v>
      </c>
      <c r="J5331" s="16">
        <f>[1]!s_fa_roe(A5331,"20251231")</f>
        <v>-7.0441000000000003</v>
      </c>
      <c r="K5331" s="16">
        <f>[1]!s_stmnote_rdexp(A5331,"20251231",1,10000)</f>
        <v>2824.7311110000001</v>
      </c>
      <c r="L5331" s="16">
        <f>[1]!s_margin_tradingbalance(A5331,"",10000)</f>
        <v>5840.7870999999996</v>
      </c>
      <c r="M5331" s="16">
        <f>[1]!s_margin_seclendingbalance(A5331,"",10000)</f>
        <v>0</v>
      </c>
      <c r="N5331" s="17">
        <f>[1]!s_val_ev(A5331,"",100000000)</f>
        <v>51.491328173999996</v>
      </c>
      <c r="O5331" s="17">
        <f>[1]!share_freesharesmv(A5331,"",100000000)</f>
        <v>16.529236978</v>
      </c>
      <c r="P5331" s="17">
        <f ca="1">[1]!s_dq_amount_btin(A5331,TODAY()-1,100000000)</f>
        <v>2.31129578</v>
      </c>
      <c r="Q5331" s="17">
        <f ca="1">[1]!s_dq_turn(A5331,TODAY()-1)</f>
        <v>6.8658841224675875</v>
      </c>
      <c r="R5331" s="2">
        <f>[1]!s_pq_amount(A5331,"20260101","",100000000)</f>
        <v>107.03178348</v>
      </c>
      <c r="S5331" s="2">
        <f>[1]!s_pq_avgamount(A5331,"20260101","",100000000)</f>
        <v>0.98194296770642209</v>
      </c>
      <c r="T5331" s="17">
        <f>[1]!s_ipo_dilutedpe(A5331)</f>
        <v>27.79</v>
      </c>
      <c r="U5331" s="12">
        <f>[1]!s_ipo_collection_total(A5331,100000000)</f>
        <v>5.0921019190000001</v>
      </c>
      <c r="V5331" s="18">
        <f>[1]!s_val_pe_ttm(A5331,"")</f>
        <v>-38.086559295654297</v>
      </c>
    </row>
    <row r="5332" spans="1:22" x14ac:dyDescent="0.3">
      <c r="A5332" s="12" t="s">
        <v>10704</v>
      </c>
      <c r="B5332" s="12" t="s">
        <v>10705</v>
      </c>
      <c r="C5332" s="16" t="str">
        <f>[1]!s_info_mkt(A5332)</f>
        <v>主板</v>
      </c>
      <c r="D5332" s="16" t="str">
        <f>[1]!s_ipo_listeddate(A5332)</f>
        <v>2008-05-23</v>
      </c>
      <c r="E5332" s="16" t="str">
        <f>[1]!s_info_industry_csrc2023(A5332,"",3)</f>
        <v>有色金属冶炼和压延加工业</v>
      </c>
      <c r="F5332" s="16">
        <f>[1]!s_is(A5332,83,"FY","YTD","20251231",1,"",100000000)</f>
        <v>50.643157756899996</v>
      </c>
      <c r="G5332" s="16">
        <f>[1]!s_is(A5332,83,"FY","YTD","20241231",1,"",100000000)</f>
        <v>45.814321873900006</v>
      </c>
      <c r="H5332" s="16">
        <f>[1]!s_is(A5332,61,"FY","YTD","20251231",1,"",100000000)</f>
        <v>-8.8807951010000004</v>
      </c>
      <c r="I5332" s="16">
        <f>[1]!s_is(A5332,61,"FY","YTD","20241231",1,"",100000000)</f>
        <v>-6.2158068153999997</v>
      </c>
      <c r="J5332" s="16">
        <f>[1]!s_fa_roe(A5332,"20251231")</f>
        <v>-7.9733999999999998</v>
      </c>
      <c r="K5332" s="16">
        <f>[1]!s_stmnote_rdexp(A5332,"20251231",1,10000)</f>
        <v>1123.323969</v>
      </c>
      <c r="L5332" s="16">
        <f>[1]!s_margin_tradingbalance(A5332,"",10000)</f>
        <v>197280.42259999999</v>
      </c>
      <c r="M5332" s="16">
        <f>[1]!s_margin_seclendingbalance(A5332,"",10000)</f>
        <v>568.49099999999999</v>
      </c>
      <c r="N5332" s="17">
        <f>[1]!s_val_ev(A5332,"",100000000)</f>
        <v>418.65541705279998</v>
      </c>
      <c r="O5332" s="17">
        <f>[1]!share_freesharesmv(A5332,"",100000000)</f>
        <v>309.70486624979998</v>
      </c>
      <c r="P5332" s="17">
        <f ca="1">[1]!s_dq_amount_btin(A5332,TODAY()-1,100000000)</f>
        <v>37.857512239999998</v>
      </c>
      <c r="Q5332" s="17">
        <f ca="1">[1]!s_dq_turn(A5332,TODAY()-1)</f>
        <v>8.8784682462481719</v>
      </c>
      <c r="R5332" s="2">
        <f>[1]!s_pq_amount(A5332,"20260101","",100000000)</f>
        <v>2729.7075967300002</v>
      </c>
      <c r="S5332" s="2">
        <f>[1]!s_pq_avgamount(A5332,"20260101","",100000000)</f>
        <v>25.043188960825688</v>
      </c>
      <c r="T5332" s="17">
        <f>[1]!s_ipo_dilutedpe(A5332)</f>
        <v>28.55</v>
      </c>
      <c r="U5332" s="12">
        <f>[1]!s_ipo_collection_total(A5332,100000000)</f>
        <v>12.040330000000001</v>
      </c>
      <c r="V5332" s="18">
        <f>[1]!s_val_pe_ttm(A5332,"")</f>
        <v>-155.45660400390625</v>
      </c>
    </row>
    <row r="5333" spans="1:22" x14ac:dyDescent="0.3">
      <c r="A5333" s="12" t="s">
        <v>10706</v>
      </c>
      <c r="B5333" s="12" t="s">
        <v>10707</v>
      </c>
      <c r="C5333" s="16" t="str">
        <f>[1]!s_info_mkt(A5333)</f>
        <v>主板</v>
      </c>
      <c r="D5333" s="16" t="str">
        <f>[1]!s_ipo_listeddate(A5333)</f>
        <v>1997-01-30</v>
      </c>
      <c r="E5333" s="16" t="str">
        <f>[1]!s_info_industry_csrc2023(A5333,"",3)</f>
        <v>房地产业</v>
      </c>
      <c r="F5333" s="16">
        <f>[1]!s_is(A5333,83,"FY","YTD","20251231",1,"",100000000)</f>
        <v>22.434339182800002</v>
      </c>
      <c r="G5333" s="16">
        <f>[1]!s_is(A5333,83,"FY","YTD","20241231",1,"",100000000)</f>
        <v>54.585945054200003</v>
      </c>
      <c r="H5333" s="16">
        <f>[1]!s_is(A5333,61,"FY","YTD","20251231",1,"",100000000)</f>
        <v>-11.678064425899999</v>
      </c>
      <c r="I5333" s="16">
        <f>[1]!s_is(A5333,61,"FY","YTD","20241231",1,"",100000000)</f>
        <v>-1.0912689290000002</v>
      </c>
      <c r="J5333" s="16">
        <f>[1]!s_fa_roe(A5333,"20251231")</f>
        <v>-108.0304</v>
      </c>
      <c r="K5333" s="16">
        <f>[1]!s_stmnote_rdexp(A5333,"20251231",1,10000)</f>
        <v>0</v>
      </c>
      <c r="L5333" s="16">
        <f>[1]!s_margin_tradingbalance(A5333,"",10000)</f>
        <v>0</v>
      </c>
      <c r="M5333" s="16">
        <f>[1]!s_margin_seclendingbalance(A5333,"",10000)</f>
        <v>0</v>
      </c>
      <c r="N5333" s="17">
        <f>[1]!s_val_ev(A5333,"",100000000)</f>
        <v>44.382240000000003</v>
      </c>
      <c r="O5333" s="17">
        <f>[1]!share_freesharesmv(A5333,"",100000000)</f>
        <v>24.238344997999999</v>
      </c>
      <c r="P5333" s="17">
        <f ca="1">[1]!s_dq_amount_btin(A5333,TODAY()-1,100000000)</f>
        <v>5.64138875</v>
      </c>
      <c r="Q5333" s="17">
        <f ca="1">[1]!s_dq_turn(A5333,TODAY()-1)</f>
        <v>11.612733256699791</v>
      </c>
      <c r="R5333" s="2">
        <f>[1]!s_pq_amount(A5333,"20260101","",100000000)</f>
        <v>253.82189488</v>
      </c>
      <c r="S5333" s="2">
        <f>[1]!s_pq_avgamount(A5333,"20260101","",100000000)</f>
        <v>2.3286412374311927</v>
      </c>
      <c r="T5333" s="17">
        <f>[1]!s_ipo_dilutedpe(A5333)</f>
        <v>0</v>
      </c>
      <c r="U5333" s="12">
        <f>[1]!s_ipo_collection_total(A5333,100000000)</f>
        <v>0.40200000000000002</v>
      </c>
      <c r="V5333" s="18">
        <f>[1]!s_val_pe_ttm(A5333,"")</f>
        <v>-3.9102740287780762</v>
      </c>
    </row>
    <row r="5334" spans="1:22" x14ac:dyDescent="0.3">
      <c r="A5334" s="12" t="s">
        <v>10708</v>
      </c>
      <c r="B5334" s="12" t="s">
        <v>10709</v>
      </c>
      <c r="C5334" s="16" t="str">
        <f>[1]!s_info_mkt(A5334)</f>
        <v>创业板</v>
      </c>
      <c r="D5334" s="16" t="str">
        <f>[1]!s_ipo_listeddate(A5334)</f>
        <v>2011-12-29</v>
      </c>
      <c r="E5334" s="16" t="str">
        <f>[1]!s_info_industry_csrc2023(A5334,"",3)</f>
        <v>计算机、通信和其他电子设备制造业</v>
      </c>
      <c r="F5334" s="16">
        <f>[1]!s_is(A5334,83,"FY","YTD","20251231",1,"",100000000)</f>
        <v>18.297471320699998</v>
      </c>
      <c r="G5334" s="16">
        <f>[1]!s_is(A5334,83,"FY","YTD","20241231",1,"",100000000)</f>
        <v>20.796015979500002</v>
      </c>
      <c r="H5334" s="16">
        <f>[1]!s_is(A5334,61,"FY","YTD","20251231",1,"",100000000)</f>
        <v>0.64704369670000006</v>
      </c>
      <c r="I5334" s="16">
        <f>[1]!s_is(A5334,61,"FY","YTD","20241231",1,"",100000000)</f>
        <v>0.52277152289999995</v>
      </c>
      <c r="J5334" s="16">
        <f>[1]!s_fa_roe(A5334,"20251231")</f>
        <v>6.4493999999999998</v>
      </c>
      <c r="K5334" s="16">
        <f>[1]!s_stmnote_rdexp(A5334,"20251231",1,10000)</f>
        <v>9056.9724609999994</v>
      </c>
      <c r="L5334" s="16">
        <f>[1]!s_margin_tradingbalance(A5334,"",10000)</f>
        <v>0</v>
      </c>
      <c r="M5334" s="16">
        <f>[1]!s_margin_seclendingbalance(A5334,"",10000)</f>
        <v>0</v>
      </c>
      <c r="N5334" s="17">
        <f>[1]!s_val_ev(A5334,"",100000000)</f>
        <v>33.992414555000003</v>
      </c>
      <c r="O5334" s="17">
        <f>[1]!share_freesharesmv(A5334,"",100000000)</f>
        <v>24.930895092499998</v>
      </c>
      <c r="P5334" s="17">
        <f ca="1">[1]!s_dq_amount_btin(A5334,TODAY()-1,100000000)</f>
        <v>1.20110714</v>
      </c>
      <c r="Q5334" s="17">
        <f ca="1">[1]!s_dq_turn(A5334,TODAY()-1)</f>
        <v>3.490502798922329</v>
      </c>
      <c r="R5334" s="2">
        <f>[1]!s_pq_amount(A5334,"20260101","",100000000)</f>
        <v>253.73570805</v>
      </c>
      <c r="S5334" s="2">
        <f>[1]!s_pq_avgamount(A5334,"20260101","",100000000)</f>
        <v>2.3278505325688075</v>
      </c>
      <c r="T5334" s="17">
        <f>[1]!s_ipo_dilutedpe(A5334)</f>
        <v>31.33</v>
      </c>
      <c r="U5334" s="12">
        <f>[1]!s_ipo_collection_total(A5334,100000000)</f>
        <v>2.4180000000000001</v>
      </c>
      <c r="V5334" s="18">
        <f>[1]!s_val_pe_ttm(A5334,"")</f>
        <v>92.794029235839844</v>
      </c>
    </row>
    <row r="5335" spans="1:22" x14ac:dyDescent="0.3">
      <c r="A5335" s="12" t="s">
        <v>10710</v>
      </c>
      <c r="B5335" s="12" t="s">
        <v>10711</v>
      </c>
      <c r="C5335" s="16" t="str">
        <f>[1]!s_info_mkt(A5335)</f>
        <v>主板</v>
      </c>
      <c r="D5335" s="16" t="str">
        <f>[1]!s_ipo_listeddate(A5335)</f>
        <v>1996-02-08</v>
      </c>
      <c r="E5335" s="16" t="str">
        <f>[1]!s_info_industry_csrc2023(A5335,"",3)</f>
        <v>电力、热力生产和供应业</v>
      </c>
      <c r="F5335" s="16">
        <f>[1]!s_is(A5335,83,"FY","YTD","20251231",1,"",100000000)</f>
        <v>49.574772631099997</v>
      </c>
      <c r="G5335" s="16">
        <f>[1]!s_is(A5335,83,"FY","YTD","20241231",1,"",100000000)</f>
        <v>60.390993761499999</v>
      </c>
      <c r="H5335" s="16">
        <f>[1]!s_is(A5335,61,"FY","YTD","20251231",1,"",100000000)</f>
        <v>8.2264968521000004</v>
      </c>
      <c r="I5335" s="16">
        <f>[1]!s_is(A5335,61,"FY","YTD","20241231",1,"",100000000)</f>
        <v>12.253883119500001</v>
      </c>
      <c r="J5335" s="16">
        <f>[1]!s_fa_roe(A5335,"20251231")</f>
        <v>3.4798</v>
      </c>
      <c r="K5335" s="16">
        <f>[1]!s_stmnote_rdexp(A5335,"20251231",1,10000)</f>
        <v>9936.5844589999997</v>
      </c>
      <c r="L5335" s="16">
        <f>[1]!s_margin_tradingbalance(A5335,"",10000)</f>
        <v>95436.267800000001</v>
      </c>
      <c r="M5335" s="16">
        <f>[1]!s_margin_seclendingbalance(A5335,"",10000)</f>
        <v>894.70079999999996</v>
      </c>
      <c r="N5335" s="17">
        <f>[1]!s_val_ev(A5335,"",100000000)</f>
        <v>186.26130741239999</v>
      </c>
      <c r="O5335" s="17">
        <f>[1]!share_freesharesmv(A5335,"",100000000)</f>
        <v>121.44690592559999</v>
      </c>
      <c r="P5335" s="17">
        <f ca="1">[1]!s_dq_amount_btin(A5335,TODAY()-1,100000000)</f>
        <v>5.3756009300000001</v>
      </c>
      <c r="Q5335" s="17">
        <f ca="1">[1]!s_dq_turn(A5335,TODAY()-1)</f>
        <v>2.8518700017723533</v>
      </c>
      <c r="R5335" s="2">
        <f>[1]!s_pq_amount(A5335,"20260101","",100000000)</f>
        <v>1032.19264918</v>
      </c>
      <c r="S5335" s="2">
        <f>[1]!s_pq_avgamount(A5335,"20260101","",100000000)</f>
        <v>9.4696573319266051</v>
      </c>
      <c r="T5335" s="17">
        <f>[1]!s_ipo_dilutedpe(A5335)</f>
        <v>0</v>
      </c>
      <c r="U5335" s="12">
        <f>[1]!s_ipo_collection_total(A5335,100000000)</f>
        <v>0</v>
      </c>
      <c r="V5335" s="18">
        <f>[1]!s_val_pe_ttm(A5335,"")</f>
        <v>25.971872329711914</v>
      </c>
    </row>
    <row r="5336" spans="1:22" x14ac:dyDescent="0.3">
      <c r="A5336" s="12" t="s">
        <v>10712</v>
      </c>
      <c r="B5336" s="12" t="s">
        <v>10713</v>
      </c>
      <c r="C5336" s="16" t="str">
        <f>[1]!s_info_mkt(A5336)</f>
        <v>主板</v>
      </c>
      <c r="D5336" s="16" t="str">
        <f>[1]!s_ipo_listeddate(A5336)</f>
        <v>2002-05-10</v>
      </c>
      <c r="E5336" s="16" t="str">
        <f>[1]!s_info_industry_csrc2023(A5336,"",3)</f>
        <v>电力、热力生产和供应业</v>
      </c>
      <c r="F5336" s="16">
        <f>[1]!s_is(A5336,83,"FY","YTD","20251231",1,"",100000000)</f>
        <v>354.25723476940004</v>
      </c>
      <c r="G5336" s="16">
        <f>[1]!s_is(A5336,83,"FY","YTD","20241231",1,"",100000000)</f>
        <v>354.28028379249997</v>
      </c>
      <c r="H5336" s="16">
        <f>[1]!s_is(A5336,61,"FY","YTD","20251231",1,"",100000000)</f>
        <v>35.295394445900001</v>
      </c>
      <c r="I5336" s="16">
        <f>[1]!s_is(A5336,61,"FY","YTD","20241231",1,"",100000000)</f>
        <v>17.231783735299999</v>
      </c>
      <c r="J5336" s="16">
        <f>[1]!s_fa_roe(A5336,"20251231")</f>
        <v>12.4137</v>
      </c>
      <c r="K5336" s="16">
        <f>[1]!s_stmnote_rdexp(A5336,"20251231",1,10000)</f>
        <v>24161.657255000002</v>
      </c>
      <c r="L5336" s="16">
        <f>[1]!s_margin_tradingbalance(A5336,"",10000)</f>
        <v>27071.023000000001</v>
      </c>
      <c r="M5336" s="16">
        <f>[1]!s_margin_seclendingbalance(A5336,"",10000)</f>
        <v>605.15070000000003</v>
      </c>
      <c r="N5336" s="17">
        <f>[1]!s_val_ev(A5336,"",100000000)</f>
        <v>508.12173503849999</v>
      </c>
      <c r="O5336" s="17">
        <f>[1]!share_freesharesmv(A5336,"",100000000)</f>
        <v>104.0592236376</v>
      </c>
      <c r="P5336" s="17">
        <f ca="1">[1]!s_dq_amount_btin(A5336,TODAY()-1,100000000)</f>
        <v>15.65232526</v>
      </c>
      <c r="Q5336" s="17">
        <f ca="1">[1]!s_dq_turn(A5336,TODAY()-1)</f>
        <v>3.0379800969211397</v>
      </c>
      <c r="R5336" s="2">
        <f>[1]!s_pq_amount(A5336,"20260101","",100000000)</f>
        <v>990.06124254999997</v>
      </c>
      <c r="S5336" s="2">
        <f>[1]!s_pq_avgamount(A5336,"20260101","",100000000)</f>
        <v>9.0831306655963306</v>
      </c>
      <c r="T5336" s="17">
        <f>[1]!s_ipo_dilutedpe(A5336)</f>
        <v>20</v>
      </c>
      <c r="U5336" s="12">
        <f>[1]!s_ipo_collection_total(A5336,100000000)</f>
        <v>5</v>
      </c>
      <c r="V5336" s="18">
        <f>[1]!s_val_pe_ttm(A5336,"")</f>
        <v>14.241900444030762</v>
      </c>
    </row>
    <row r="5337" spans="1:22" x14ac:dyDescent="0.3">
      <c r="A5337" s="12" t="s">
        <v>10714</v>
      </c>
      <c r="B5337" s="12" t="s">
        <v>10715</v>
      </c>
      <c r="C5337" s="16" t="str">
        <f>[1]!s_info_mkt(A5337)</f>
        <v>科创板</v>
      </c>
      <c r="D5337" s="16" t="str">
        <f>[1]!s_ipo_listeddate(A5337)</f>
        <v>2022-03-18</v>
      </c>
      <c r="E5337" s="16" t="str">
        <f>[1]!s_info_industry_csrc2023(A5337,"",3)</f>
        <v>计算机、通信和其他电子设备制造业</v>
      </c>
      <c r="F5337" s="16">
        <f>[1]!s_is(A5337,83,"FY","YTD","20251231",1,"",100000000)</f>
        <v>3.0103555280000003</v>
      </c>
      <c r="G5337" s="16">
        <f>[1]!s_is(A5337,83,"FY","YTD","20241231",1,"",100000000)</f>
        <v>1.7087656691999999</v>
      </c>
      <c r="H5337" s="16">
        <f>[1]!s_is(A5337,61,"FY","YTD","20251231",1,"",100000000)</f>
        <v>-9.2330961500000003E-2</v>
      </c>
      <c r="I5337" s="16">
        <f>[1]!s_is(A5337,61,"FY","YTD","20241231",1,"",100000000)</f>
        <v>-4.5318617400000004E-2</v>
      </c>
      <c r="J5337" s="16">
        <f>[1]!s_fa_roe(A5337,"20251231")</f>
        <v>-0.72330000000000005</v>
      </c>
      <c r="K5337" s="16">
        <f>[1]!s_stmnote_rdexp(A5337,"20251231",1,10000)</f>
        <v>3666.5300929999999</v>
      </c>
      <c r="L5337" s="16">
        <f>[1]!s_margin_tradingbalance(A5337,"",10000)</f>
        <v>13858.0164</v>
      </c>
      <c r="M5337" s="16">
        <f>[1]!s_margin_seclendingbalance(A5337,"",10000)</f>
        <v>0</v>
      </c>
      <c r="N5337" s="17">
        <f>[1]!s_val_ev(A5337,"",100000000)</f>
        <v>57.648800000000001</v>
      </c>
      <c r="O5337" s="17">
        <f>[1]!share_freesharesmv(A5337,"",100000000)</f>
        <v>19.6388570461</v>
      </c>
      <c r="P5337" s="17">
        <f ca="1">[1]!s_dq_amount_btin(A5337,TODAY()-1,100000000)</f>
        <v>1.9565356</v>
      </c>
      <c r="Q5337" s="17">
        <f ca="1">[1]!s_dq_turn(A5337,TODAY()-1)</f>
        <v>3.3043840909090907</v>
      </c>
      <c r="R5337" s="2">
        <f>[1]!s_pq_amount(A5337,"20260101","",100000000)</f>
        <v>173.33707380999999</v>
      </c>
      <c r="S5337" s="2">
        <f>[1]!s_pq_avgamount(A5337,"20260101","",100000000)</f>
        <v>1.5902483835779815</v>
      </c>
      <c r="T5337" s="17">
        <f>[1]!s_ipo_dilutedpe(A5337)</f>
        <v>80.87</v>
      </c>
      <c r="U5337" s="12">
        <f>[1]!s_ipo_collection_total(A5337,100000000)</f>
        <v>14.3462</v>
      </c>
      <c r="V5337" s="18">
        <f>[1]!s_val_pe_ttm(A5337,"")</f>
        <v>-456.55581665039063</v>
      </c>
    </row>
    <row r="5338" spans="1:22" x14ac:dyDescent="0.3">
      <c r="A5338" s="12" t="s">
        <v>10716</v>
      </c>
      <c r="B5338" s="12" t="s">
        <v>10717</v>
      </c>
      <c r="C5338" s="16" t="str">
        <f>[1]!s_info_mkt(A5338)</f>
        <v>创业板</v>
      </c>
      <c r="D5338" s="16" t="str">
        <f>[1]!s_ipo_listeddate(A5338)</f>
        <v>2012-09-20</v>
      </c>
      <c r="E5338" s="16" t="str">
        <f>[1]!s_info_industry_csrc2023(A5338,"",3)</f>
        <v>计算机、通信和其他电子设备制造业</v>
      </c>
      <c r="F5338" s="16">
        <f>[1]!s_is(A5338,83,"FY","YTD","20251231",1,"",100000000)</f>
        <v>22.420738805399999</v>
      </c>
      <c r="G5338" s="16">
        <f>[1]!s_is(A5338,83,"FY","YTD","20241231",1,"",100000000)</f>
        <v>20.200477874200001</v>
      </c>
      <c r="H5338" s="16">
        <f>[1]!s_is(A5338,61,"FY","YTD","20251231",1,"",100000000)</f>
        <v>0.62498724390000004</v>
      </c>
      <c r="I5338" s="16">
        <f>[1]!s_is(A5338,61,"FY","YTD","20241231",1,"",100000000)</f>
        <v>1.2579632418</v>
      </c>
      <c r="J5338" s="16">
        <f>[1]!s_fa_roe(A5338,"20251231")</f>
        <v>2.5293999999999999</v>
      </c>
      <c r="K5338" s="16">
        <f>[1]!s_stmnote_rdexp(A5338,"20251231",1,10000)</f>
        <v>17320.183843999999</v>
      </c>
      <c r="L5338" s="16">
        <f>[1]!s_margin_tradingbalance(A5338,"",10000)</f>
        <v>35289.534500000002</v>
      </c>
      <c r="M5338" s="16">
        <f>[1]!s_margin_seclendingbalance(A5338,"",10000)</f>
        <v>27.3049</v>
      </c>
      <c r="N5338" s="17">
        <f>[1]!s_val_ev(A5338,"",100000000)</f>
        <v>75.565218440400002</v>
      </c>
      <c r="O5338" s="17">
        <f>[1]!share_freesharesmv(A5338,"",100000000)</f>
        <v>37.517151508400005</v>
      </c>
      <c r="P5338" s="17">
        <f ca="1">[1]!s_dq_amount_btin(A5338,TODAY()-1,100000000)</f>
        <v>10.40037989</v>
      </c>
      <c r="Q5338" s="17">
        <f ca="1">[1]!s_dq_turn(A5338,TODAY()-1)</f>
        <v>19.988349739671619</v>
      </c>
      <c r="R5338" s="2">
        <f>[1]!s_pq_amount(A5338,"20260101","",100000000)</f>
        <v>374.25357835</v>
      </c>
      <c r="S5338" s="2">
        <f>[1]!s_pq_avgamount(A5338,"20260101","",100000000)</f>
        <v>3.4335190674311926</v>
      </c>
      <c r="T5338" s="17">
        <f>[1]!s_ipo_dilutedpe(A5338)</f>
        <v>36.47</v>
      </c>
      <c r="U5338" s="12">
        <f>[1]!s_ipo_collection_total(A5338,100000000)</f>
        <v>6.2</v>
      </c>
      <c r="V5338" s="18">
        <f>[1]!s_val_pe_ttm(A5338,"")</f>
        <v>431.96847534179688</v>
      </c>
    </row>
    <row r="5339" spans="1:22" x14ac:dyDescent="0.3">
      <c r="A5339" s="12" t="s">
        <v>10718</v>
      </c>
      <c r="B5339" s="12" t="s">
        <v>10719</v>
      </c>
      <c r="C5339" s="16" t="str">
        <f>[1]!s_info_mkt(A5339)</f>
        <v>主板</v>
      </c>
      <c r="D5339" s="16" t="str">
        <f>[1]!s_ipo_listeddate(A5339)</f>
        <v>2016-08-22</v>
      </c>
      <c r="E5339" s="16" t="str">
        <f>[1]!s_info_industry_csrc2023(A5339,"",3)</f>
        <v>电气机械和器材制造业</v>
      </c>
      <c r="F5339" s="16">
        <f>[1]!s_is(A5339,83,"FY","YTD","20251231",1,"",100000000)</f>
        <v>47.746380757299995</v>
      </c>
      <c r="G5339" s="16">
        <f>[1]!s_is(A5339,83,"FY","YTD","20241231",1,"",100000000)</f>
        <v>46.383333202899998</v>
      </c>
      <c r="H5339" s="16">
        <f>[1]!s_is(A5339,61,"FY","YTD","20251231",1,"",100000000)</f>
        <v>2.2599530891000001</v>
      </c>
      <c r="I5339" s="16">
        <f>[1]!s_is(A5339,61,"FY","YTD","20241231",1,"",100000000)</f>
        <v>1.6818204814</v>
      </c>
      <c r="J5339" s="16">
        <f>[1]!s_fa_roe(A5339,"20251231")</f>
        <v>9.8666999999999998</v>
      </c>
      <c r="K5339" s="16">
        <f>[1]!s_stmnote_rdexp(A5339,"20251231",1,10000)</f>
        <v>12191.155167000001</v>
      </c>
      <c r="L5339" s="16">
        <f>[1]!s_margin_tradingbalance(A5339,"",10000)</f>
        <v>0</v>
      </c>
      <c r="M5339" s="16">
        <f>[1]!s_margin_seclendingbalance(A5339,"",10000)</f>
        <v>0</v>
      </c>
      <c r="N5339" s="17">
        <f>[1]!s_val_ev(A5339,"",100000000)</f>
        <v>186.960359595</v>
      </c>
      <c r="O5339" s="17">
        <f>[1]!share_freesharesmv(A5339,"",100000000)</f>
        <v>113.65503296129999</v>
      </c>
      <c r="P5339" s="17">
        <f ca="1">[1]!s_dq_amount_btin(A5339,TODAY()-1,100000000)</f>
        <v>13.574221720000001</v>
      </c>
      <c r="Q5339" s="17">
        <f ca="1">[1]!s_dq_turn(A5339,TODAY()-1)</f>
        <v>8.4329202209117291</v>
      </c>
      <c r="R5339" s="2">
        <f>[1]!s_pq_amount(A5339,"20260101","",100000000)</f>
        <v>814.93662199000005</v>
      </c>
      <c r="S5339" s="2">
        <f>[1]!s_pq_avgamount(A5339,"20260101","",100000000)</f>
        <v>7.4764827705504588</v>
      </c>
      <c r="T5339" s="17">
        <f>[1]!s_ipo_dilutedpe(A5339)</f>
        <v>22.99</v>
      </c>
      <c r="U5339" s="12">
        <f>[1]!s_ipo_collection_total(A5339,100000000)</f>
        <v>2.3420000000000001</v>
      </c>
      <c r="V5339" s="18">
        <f>[1]!s_val_pe_ttm(A5339,"")</f>
        <v>64.8106689453125</v>
      </c>
    </row>
    <row r="5340" spans="1:22" x14ac:dyDescent="0.3">
      <c r="A5340" s="12" t="s">
        <v>10720</v>
      </c>
      <c r="B5340" s="12" t="s">
        <v>10721</v>
      </c>
      <c r="C5340" s="16" t="str">
        <f>[1]!s_info_mkt(A5340)</f>
        <v>主板</v>
      </c>
      <c r="D5340" s="16" t="str">
        <f>[1]!s_ipo_listeddate(A5340)</f>
        <v>2006-08-23</v>
      </c>
      <c r="E5340" s="16" t="str">
        <f>[1]!s_info_industry_csrc2023(A5340,"",3)</f>
        <v>非金属矿物制品业</v>
      </c>
      <c r="F5340" s="16">
        <f>[1]!s_is(A5340,83,"FY","YTD","20251231",1,"",100000000)</f>
        <v>38.7218669202</v>
      </c>
      <c r="G5340" s="16">
        <f>[1]!s_is(A5340,83,"FY","YTD","20241231",1,"",100000000)</f>
        <v>43.517016012900001</v>
      </c>
      <c r="H5340" s="16">
        <f>[1]!s_is(A5340,61,"FY","YTD","20251231",1,"",100000000)</f>
        <v>-0.57770157099999997</v>
      </c>
      <c r="I5340" s="16">
        <f>[1]!s_is(A5340,61,"FY","YTD","20241231",1,"",100000000)</f>
        <v>0.57023613119999994</v>
      </c>
      <c r="J5340" s="16">
        <f>[1]!s_fa_roe(A5340,"20251231")</f>
        <v>-8.593</v>
      </c>
      <c r="K5340" s="16">
        <f>[1]!s_stmnote_rdexp(A5340,"20251231",1,10000)</f>
        <v>15109.099637000001</v>
      </c>
      <c r="L5340" s="16">
        <f>[1]!s_margin_tradingbalance(A5340,"",10000)</f>
        <v>0</v>
      </c>
      <c r="M5340" s="16">
        <f>[1]!s_margin_seclendingbalance(A5340,"",10000)</f>
        <v>0</v>
      </c>
      <c r="N5340" s="17">
        <f>[1]!s_val_ev(A5340,"",100000000)</f>
        <v>51.303688800000003</v>
      </c>
      <c r="O5340" s="17">
        <f>[1]!share_freesharesmv(A5340,"",100000000)</f>
        <v>30.205273644000002</v>
      </c>
      <c r="P5340" s="17">
        <f ca="1">[1]!s_dq_amount_btin(A5340,TODAY()-1,100000000)</f>
        <v>4.1206762299999999</v>
      </c>
      <c r="Q5340" s="17">
        <f ca="1">[1]!s_dq_turn(A5340,TODAY()-1)</f>
        <v>7.8398311688311688</v>
      </c>
      <c r="R5340" s="2">
        <f>[1]!s_pq_amount(A5340,"20260101","",100000000)</f>
        <v>157.61387855000001</v>
      </c>
      <c r="S5340" s="2">
        <f>[1]!s_pq_avgamount(A5340,"20260101","",100000000)</f>
        <v>1.4459988857798165</v>
      </c>
      <c r="T5340" s="17">
        <f>[1]!s_ipo_dilutedpe(A5340)</f>
        <v>24.81</v>
      </c>
      <c r="U5340" s="12">
        <f>[1]!s_ipo_collection_total(A5340,100000000)</f>
        <v>0.90449999999999997</v>
      </c>
      <c r="V5340" s="18">
        <f>[1]!s_val_pe_ttm(A5340,"")</f>
        <v>-66.23968505859375</v>
      </c>
    </row>
    <row r="5341" spans="1:22" x14ac:dyDescent="0.3">
      <c r="A5341" s="12" t="s">
        <v>10722</v>
      </c>
      <c r="B5341" s="12" t="s">
        <v>10723</v>
      </c>
      <c r="C5341" s="16" t="str">
        <f>[1]!s_info_mkt(A5341)</f>
        <v>主板</v>
      </c>
      <c r="D5341" s="16" t="str">
        <f>[1]!s_ipo_listeddate(A5341)</f>
        <v>2006-06-27</v>
      </c>
      <c r="E5341" s="16" t="str">
        <f>[1]!s_info_industry_csrc2023(A5341,"",3)</f>
        <v>计算机、通信和其他电子设备制造业</v>
      </c>
      <c r="F5341" s="16">
        <f>[1]!s_is(A5341,83,"FY","YTD","20251231",1,"",100000000)</f>
        <v>6.9100866004999997</v>
      </c>
      <c r="G5341" s="16">
        <f>[1]!s_is(A5341,83,"FY","YTD","20241231",1,"",100000000)</f>
        <v>5.9944412184000004</v>
      </c>
      <c r="H5341" s="16">
        <f>[1]!s_is(A5341,61,"FY","YTD","20251231",1,"",100000000)</f>
        <v>1.8022023781000001</v>
      </c>
      <c r="I5341" s="16">
        <f>[1]!s_is(A5341,61,"FY","YTD","20241231",1,"",100000000)</f>
        <v>0.69609438040000005</v>
      </c>
      <c r="J5341" s="16">
        <f>[1]!s_fa_roe(A5341,"20251231")</f>
        <v>99.1601</v>
      </c>
      <c r="K5341" s="16">
        <f>[1]!s_stmnote_rdexp(A5341,"20251231",1,10000)</f>
        <v>1665.3306829999999</v>
      </c>
      <c r="L5341" s="16">
        <f>[1]!s_margin_tradingbalance(A5341,"",10000)</f>
        <v>0</v>
      </c>
      <c r="M5341" s="16">
        <f>[1]!s_margin_seclendingbalance(A5341,"",10000)</f>
        <v>0</v>
      </c>
      <c r="N5341" s="17">
        <f>[1]!s_val_ev(A5341,"",100000000)</f>
        <v>63.581154142999992</v>
      </c>
      <c r="O5341" s="17">
        <f>[1]!share_freesharesmv(A5341,"",100000000)</f>
        <v>41.993289337999997</v>
      </c>
      <c r="P5341" s="17">
        <f ca="1">[1]!s_dq_amount_btin(A5341,TODAY()-1,100000000)</f>
        <v>2.12563733</v>
      </c>
      <c r="Q5341" s="17">
        <f ca="1">[1]!s_dq_turn(A5341,TODAY()-1)</f>
        <v>3.6307261918739986</v>
      </c>
      <c r="R5341" s="2">
        <f>[1]!s_pq_amount(A5341,"20260101","",100000000)</f>
        <v>224.93182974000001</v>
      </c>
      <c r="S5341" s="2">
        <f>[1]!s_pq_avgamount(A5341,"20260101","",100000000)</f>
        <v>2.0635947682568805</v>
      </c>
      <c r="T5341" s="17">
        <f>[1]!s_ipo_dilutedpe(A5341)</f>
        <v>24.32</v>
      </c>
      <c r="U5341" s="12">
        <f>[1]!s_ipo_collection_total(A5341,100000000)</f>
        <v>3.52</v>
      </c>
      <c r="V5341" s="18">
        <f>[1]!s_val_pe_ttm(A5341,"")</f>
        <v>104.22408294677734</v>
      </c>
    </row>
    <row r="5342" spans="1:22" x14ac:dyDescent="0.3">
      <c r="A5342" s="12" t="s">
        <v>10724</v>
      </c>
      <c r="B5342" s="12" t="s">
        <v>10725</v>
      </c>
      <c r="C5342" s="16" t="str">
        <f>[1]!s_info_mkt(A5342)</f>
        <v>主板</v>
      </c>
      <c r="D5342" s="16" t="str">
        <f>[1]!s_ipo_listeddate(A5342)</f>
        <v>1993-12-10</v>
      </c>
      <c r="E5342" s="16" t="str">
        <f>[1]!s_info_industry_csrc2023(A5342,"",3)</f>
        <v>电力、热力生产和供应业</v>
      </c>
      <c r="F5342" s="16">
        <f>[1]!s_is(A5342,83,"FY","YTD","20251231",1,"",100000000)</f>
        <v>48.929419361499995</v>
      </c>
      <c r="G5342" s="16">
        <f>[1]!s_is(A5342,83,"FY","YTD","20241231",1,"",100000000)</f>
        <v>38.402142224099997</v>
      </c>
      <c r="H5342" s="16">
        <f>[1]!s_is(A5342,61,"FY","YTD","20251231",1,"",100000000)</f>
        <v>8.0070897259000002</v>
      </c>
      <c r="I5342" s="16">
        <f>[1]!s_is(A5342,61,"FY","YTD","20241231",1,"",100000000)</f>
        <v>10.0857274414</v>
      </c>
      <c r="J5342" s="16">
        <f>[1]!s_fa_roe(A5342,"20251231")</f>
        <v>4.0612000000000004</v>
      </c>
      <c r="K5342" s="16">
        <f>[1]!s_stmnote_rdexp(A5342,"20251231",1,10000)</f>
        <v>296.85874999999999</v>
      </c>
      <c r="L5342" s="16">
        <f>[1]!s_margin_tradingbalance(A5342,"",10000)</f>
        <v>50596.5726</v>
      </c>
      <c r="M5342" s="16">
        <f>[1]!s_margin_seclendingbalance(A5342,"",10000)</f>
        <v>419.976</v>
      </c>
      <c r="N5342" s="17">
        <f>[1]!s_val_ev(A5342,"",100000000)</f>
        <v>166.3075780291</v>
      </c>
      <c r="O5342" s="17">
        <f>[1]!share_freesharesmv(A5342,"",100000000)</f>
        <v>51.598688395799996</v>
      </c>
      <c r="P5342" s="17">
        <f ca="1">[1]!s_dq_amount_btin(A5342,TODAY()-1,100000000)</f>
        <v>4.1622982100000003</v>
      </c>
      <c r="Q5342" s="17">
        <f ca="1">[1]!s_dq_turn(A5342,TODAY()-1)</f>
        <v>2.4698528929819861</v>
      </c>
      <c r="R5342" s="2">
        <f>[1]!s_pq_amount(A5342,"20260101","",100000000)</f>
        <v>690.52686730000005</v>
      </c>
      <c r="S5342" s="2">
        <f>[1]!s_pq_avgamount(A5342,"20260101","",100000000)</f>
        <v>6.3351088743119259</v>
      </c>
      <c r="T5342" s="17">
        <f>[1]!s_ipo_dilutedpe(A5342)</f>
        <v>0</v>
      </c>
      <c r="U5342" s="12">
        <f>[1]!s_ipo_collection_total(A5342,100000000)</f>
        <v>1.22912</v>
      </c>
      <c r="V5342" s="18">
        <f>[1]!s_val_pe_ttm(A5342,"")</f>
        <v>26.171661376953125</v>
      </c>
    </row>
    <row r="5343" spans="1:22" x14ac:dyDescent="0.3">
      <c r="A5343" s="12" t="s">
        <v>10726</v>
      </c>
      <c r="B5343" s="12" t="s">
        <v>10727</v>
      </c>
      <c r="C5343" s="16" t="str">
        <f>[1]!s_info_mkt(A5343)</f>
        <v>主板</v>
      </c>
      <c r="D5343" s="16" t="str">
        <f>[1]!s_ipo_listeddate(A5343)</f>
        <v>2003-11-27</v>
      </c>
      <c r="E5343" s="16" t="str">
        <f>[1]!s_info_industry_csrc2023(A5343,"",3)</f>
        <v>化学纤维制造业</v>
      </c>
      <c r="F5343" s="16">
        <f>[1]!s_is(A5343,83,"FY","YTD","20251231",1,"",100000000)</f>
        <v>5.1965163400999996</v>
      </c>
      <c r="G5343" s="16">
        <f>[1]!s_is(A5343,83,"FY","YTD","20241231",1,"",100000000)</f>
        <v>5.4077617244000002</v>
      </c>
      <c r="H5343" s="16">
        <f>[1]!s_is(A5343,61,"FY","YTD","20251231",1,"",100000000)</f>
        <v>0.21091087949999998</v>
      </c>
      <c r="I5343" s="16">
        <f>[1]!s_is(A5343,61,"FY","YTD","20241231",1,"",100000000)</f>
        <v>0.38072353469999998</v>
      </c>
      <c r="J5343" s="16">
        <f>[1]!s_fa_roe(A5343,"20251231")</f>
        <v>0.99970000000000003</v>
      </c>
      <c r="K5343" s="16">
        <f>[1]!s_stmnote_rdexp(A5343,"20251231",1,10000)</f>
        <v>2296.3145039999999</v>
      </c>
      <c r="L5343" s="16">
        <f>[1]!s_margin_tradingbalance(A5343,"",10000)</f>
        <v>0</v>
      </c>
      <c r="M5343" s="16">
        <f>[1]!s_margin_seclendingbalance(A5343,"",10000)</f>
        <v>0</v>
      </c>
      <c r="N5343" s="17">
        <f>[1]!s_val_ev(A5343,"",100000000)</f>
        <v>39.484148565599995</v>
      </c>
      <c r="O5343" s="17">
        <f>[1]!share_freesharesmv(A5343,"",100000000)</f>
        <v>27.685786828799998</v>
      </c>
      <c r="P5343" s="17">
        <f ca="1">[1]!s_dq_amount_btin(A5343,TODAY()-1,100000000)</f>
        <v>1.85189399</v>
      </c>
      <c r="Q5343" s="17">
        <f ca="1">[1]!s_dq_turn(A5343,TODAY()-1)</f>
        <v>4.6354573490653852</v>
      </c>
      <c r="R5343" s="2">
        <f>[1]!s_pq_amount(A5343,"20260101","",100000000)</f>
        <v>306.16949899999997</v>
      </c>
      <c r="S5343" s="2">
        <f>[1]!s_pq_avgamount(A5343,"20260101","",100000000)</f>
        <v>2.8088944862385321</v>
      </c>
      <c r="T5343" s="17">
        <f>[1]!s_ipo_dilutedpe(A5343)</f>
        <v>14.6</v>
      </c>
      <c r="U5343" s="12">
        <f>[1]!s_ipo_collection_total(A5343,100000000)</f>
        <v>1.6559999999999999</v>
      </c>
      <c r="V5343" s="18">
        <f>[1]!s_val_pe_ttm(A5343,"")</f>
        <v>180.34320068359375</v>
      </c>
    </row>
    <row r="5344" spans="1:22" x14ac:dyDescent="0.3">
      <c r="A5344" s="12" t="s">
        <v>615</v>
      </c>
      <c r="B5344" s="12" t="s">
        <v>616</v>
      </c>
      <c r="C5344" s="16" t="str">
        <f>[1]!s_info_mkt(A5344)</f>
        <v>北证</v>
      </c>
      <c r="D5344" s="16" t="str">
        <f>[1]!s_ipo_listeddate(A5344)</f>
        <v>2022-07-13</v>
      </c>
      <c r="E5344" s="16" t="str">
        <f>[1]!s_info_industry_csrc2023(A5344,"",3)</f>
        <v>电气机械和器材制造业</v>
      </c>
      <c r="F5344" s="16">
        <f>[1]!s_is(A5344,83,"FY","YTD","20251231",1,"",100000000)</f>
        <v>14.0743488471</v>
      </c>
      <c r="G5344" s="16">
        <f>[1]!s_is(A5344,83,"FY","YTD","20241231",1,"",100000000)</f>
        <v>13.476205350999999</v>
      </c>
      <c r="H5344" s="16">
        <f>[1]!s_is(A5344,61,"FY","YTD","20251231",1,"",100000000)</f>
        <v>0.15760899150000002</v>
      </c>
      <c r="I5344" s="16">
        <f>[1]!s_is(A5344,61,"FY","YTD","20241231",1,"",100000000)</f>
        <v>0.42862185930000002</v>
      </c>
      <c r="J5344" s="16">
        <f>[1]!s_fa_roe(A5344,"20251231")</f>
        <v>2.157</v>
      </c>
      <c r="K5344" s="16">
        <f>[1]!s_stmnote_rdexp(A5344,"20251231",1,10000)</f>
        <v>3901.1514200000001</v>
      </c>
      <c r="L5344" s="16">
        <f>[1]!s_margin_tradingbalance(A5344,"",10000)</f>
        <v>4305.0927000000001</v>
      </c>
      <c r="M5344" s="16">
        <f>[1]!s_margin_seclendingbalance(A5344,"",10000)</f>
        <v>0</v>
      </c>
      <c r="N5344" s="17">
        <f>[1]!s_val_ev(A5344,"",100000000)</f>
        <v>17.4742012502</v>
      </c>
      <c r="O5344" s="17">
        <f>[1]!share_freesharesmv(A5344,"",100000000)</f>
        <v>10.703868741000001</v>
      </c>
      <c r="P5344" s="17">
        <f ca="1">[1]!s_dq_amount_btin(A5344,TODAY()-1,100000000)</f>
        <v>0.57940168999999997</v>
      </c>
      <c r="Q5344" s="17">
        <f ca="1">[1]!s_dq_turn(A5344,TODAY()-1)</f>
        <v>4.6298364688458085</v>
      </c>
      <c r="R5344" s="2">
        <f>[1]!s_pq_amount(A5344,"20260101","",100000000)</f>
        <v>112.19448504</v>
      </c>
      <c r="S5344" s="2">
        <f>[1]!s_pq_avgamount(A5344,"20260101","",100000000)</f>
        <v>1.029307202201835</v>
      </c>
      <c r="T5344" s="17">
        <f>[1]!s_ipo_dilutedpe(A5344)</f>
        <v>21.65</v>
      </c>
      <c r="U5344" s="12">
        <f>[1]!s_ipo_collection_total(A5344,100000000)</f>
        <v>1.622143911</v>
      </c>
      <c r="V5344" s="18">
        <f>[1]!s_val_pe_ttm(A5344,"")</f>
        <v>176.97941589355469</v>
      </c>
    </row>
    <row r="5345" spans="1:22" x14ac:dyDescent="0.3">
      <c r="A5345" s="12" t="s">
        <v>10728</v>
      </c>
      <c r="B5345" s="12" t="s">
        <v>10729</v>
      </c>
      <c r="C5345" s="16" t="str">
        <f>[1]!s_info_mkt(A5345)</f>
        <v>创业板</v>
      </c>
      <c r="D5345" s="16" t="str">
        <f>[1]!s_ipo_listeddate(A5345)</f>
        <v>2020-09-01</v>
      </c>
      <c r="E5345" s="16" t="str">
        <f>[1]!s_info_industry_csrc2023(A5345,"",3)</f>
        <v>仪器仪表制造业</v>
      </c>
      <c r="F5345" s="16">
        <f>[1]!s_is(A5345,83,"FY","YTD","20251231",1,"",100000000)</f>
        <v>6.3745933601999996</v>
      </c>
      <c r="G5345" s="16">
        <f>[1]!s_is(A5345,83,"FY","YTD","20241231",1,"",100000000)</f>
        <v>10.1424539891</v>
      </c>
      <c r="H5345" s="16">
        <f>[1]!s_is(A5345,61,"FY","YTD","20251231",1,"",100000000)</f>
        <v>0.80633302829999998</v>
      </c>
      <c r="I5345" s="16">
        <f>[1]!s_is(A5345,61,"FY","YTD","20241231",1,"",100000000)</f>
        <v>1.9306926830000002</v>
      </c>
      <c r="J5345" s="16">
        <f>[1]!s_fa_roe(A5345,"20251231")</f>
        <v>7.5788000000000002</v>
      </c>
      <c r="K5345" s="16">
        <f>[1]!s_stmnote_rdexp(A5345,"20251231",1,10000)</f>
        <v>4656.437355</v>
      </c>
      <c r="L5345" s="16">
        <f>[1]!s_margin_tradingbalance(A5345,"",10000)</f>
        <v>19633.535800000001</v>
      </c>
      <c r="M5345" s="16">
        <f>[1]!s_margin_seclendingbalance(A5345,"",10000)</f>
        <v>42.568300000000001</v>
      </c>
      <c r="N5345" s="17">
        <f>[1]!s_val_ev(A5345,"",100000000)</f>
        <v>47.047598208000004</v>
      </c>
      <c r="O5345" s="17">
        <f>[1]!share_freesharesmv(A5345,"",100000000)</f>
        <v>21.191648447999999</v>
      </c>
      <c r="P5345" s="17">
        <f ca="1">[1]!s_dq_amount_btin(A5345,TODAY()-1,100000000)</f>
        <v>3.5485174399999999</v>
      </c>
      <c r="Q5345" s="17">
        <f ca="1">[1]!s_dq_turn(A5345,TODAY()-1)</f>
        <v>7.3513989740965959</v>
      </c>
      <c r="R5345" s="2">
        <f>[1]!s_pq_amount(A5345,"20260101","",100000000)</f>
        <v>245.54188138999999</v>
      </c>
      <c r="S5345" s="2">
        <f>[1]!s_pq_avgamount(A5345,"20260101","",100000000)</f>
        <v>2.2526778109174312</v>
      </c>
      <c r="T5345" s="17">
        <f>[1]!s_ipo_dilutedpe(A5345)</f>
        <v>18.399999999999999</v>
      </c>
      <c r="U5345" s="12">
        <f>[1]!s_ipo_collection_total(A5345,100000000)</f>
        <v>3.2439819999999999</v>
      </c>
      <c r="V5345" s="18">
        <f>[1]!s_val_pe_ttm(A5345,"")</f>
        <v>61.970626831054688</v>
      </c>
    </row>
    <row r="5346" spans="1:22" x14ac:dyDescent="0.3">
      <c r="A5346" s="12" t="s">
        <v>617</v>
      </c>
      <c r="B5346" s="12" t="s">
        <v>618</v>
      </c>
      <c r="C5346" s="16" t="str">
        <f>[1]!s_info_mkt(A5346)</f>
        <v>北证</v>
      </c>
      <c r="D5346" s="16" t="str">
        <f>[1]!s_ipo_listeddate(A5346)</f>
        <v>2023-11-16</v>
      </c>
      <c r="E5346" s="16" t="str">
        <f>[1]!s_info_industry_csrc2023(A5346,"",3)</f>
        <v>专用设备制造业</v>
      </c>
      <c r="F5346" s="16">
        <f>[1]!s_is(A5346,83,"FY","YTD","20251231",1,"",100000000)</f>
        <v>9.7826474574999995</v>
      </c>
      <c r="G5346" s="16">
        <f>[1]!s_is(A5346,83,"FY","YTD","20241231",1,"",100000000)</f>
        <v>10.5350556423</v>
      </c>
      <c r="H5346" s="16">
        <f>[1]!s_is(A5346,61,"FY","YTD","20251231",1,"",100000000)</f>
        <v>0.6591894707</v>
      </c>
      <c r="I5346" s="16">
        <f>[1]!s_is(A5346,61,"FY","YTD","20241231",1,"",100000000)</f>
        <v>1.6183492571</v>
      </c>
      <c r="J5346" s="16">
        <f>[1]!s_fa_roe(A5346,"20251231")</f>
        <v>6.2137000000000002</v>
      </c>
      <c r="K5346" s="16">
        <f>[1]!s_stmnote_rdexp(A5346,"20251231",1,10000)</f>
        <v>1917.4869019999999</v>
      </c>
      <c r="L5346" s="16">
        <f>[1]!s_margin_tradingbalance(A5346,"",10000)</f>
        <v>16793.307700000001</v>
      </c>
      <c r="M5346" s="16">
        <f>[1]!s_margin_seclendingbalance(A5346,"",10000)</f>
        <v>0</v>
      </c>
      <c r="N5346" s="17">
        <f>[1]!s_val_ev(A5346,"",100000000)</f>
        <v>60.897654719999998</v>
      </c>
      <c r="O5346" s="17">
        <f>[1]!share_freesharesmv(A5346,"",100000000)</f>
        <v>38.766423937500001</v>
      </c>
      <c r="P5346" s="17">
        <f ca="1">[1]!s_dq_amount_btin(A5346,TODAY()-1,100000000)</f>
        <v>2.6064052700000002</v>
      </c>
      <c r="Q5346" s="17">
        <f ca="1">[1]!s_dq_turn(A5346,TODAY()-1)</f>
        <v>5.1151517089319212</v>
      </c>
      <c r="R5346" s="2">
        <f>[1]!s_pq_amount(A5346,"20260101","",100000000)</f>
        <v>270.14787557</v>
      </c>
      <c r="S5346" s="2">
        <f>[1]!s_pq_avgamount(A5346,"20260101","",100000000)</f>
        <v>2.4784208767889906</v>
      </c>
      <c r="T5346" s="17">
        <f>[1]!s_ipo_dilutedpe(A5346)</f>
        <v>12.92</v>
      </c>
      <c r="U5346" s="12">
        <f>[1]!s_ipo_collection_total(A5346,100000000)</f>
        <v>3.45</v>
      </c>
      <c r="V5346" s="18">
        <f>[1]!s_val_pe_ttm(A5346,"")</f>
        <v>130.90440368652344</v>
      </c>
    </row>
    <row r="5347" spans="1:22" x14ac:dyDescent="0.3">
      <c r="A5347" s="12" t="s">
        <v>10730</v>
      </c>
      <c r="B5347" s="12" t="s">
        <v>10731</v>
      </c>
      <c r="C5347" s="16" t="str">
        <f>[1]!s_info_mkt(A5347)</f>
        <v>创业板</v>
      </c>
      <c r="D5347" s="16" t="str">
        <f>[1]!s_ipo_listeddate(A5347)</f>
        <v>2016-07-05</v>
      </c>
      <c r="E5347" s="16" t="str">
        <f>[1]!s_info_industry_csrc2023(A5347,"",3)</f>
        <v>专用设备制造业</v>
      </c>
      <c r="F5347" s="16">
        <f>[1]!s_is(A5347,83,"FY","YTD","20251231",1,"",100000000)</f>
        <v>1.9397294781999999</v>
      </c>
      <c r="G5347" s="16">
        <f>[1]!s_is(A5347,83,"FY","YTD","20241231",1,"",100000000)</f>
        <v>1.9002148033000001</v>
      </c>
      <c r="H5347" s="16">
        <f>[1]!s_is(A5347,61,"FY","YTD","20251231",1,"",100000000)</f>
        <v>-0.15132418089999999</v>
      </c>
      <c r="I5347" s="16">
        <f>[1]!s_is(A5347,61,"FY","YTD","20241231",1,"",100000000)</f>
        <v>-3.0353669399999998E-2</v>
      </c>
      <c r="J5347" s="16">
        <f>[1]!s_fa_roe(A5347,"20251231")</f>
        <v>-2.9681000000000002</v>
      </c>
      <c r="K5347" s="16">
        <f>[1]!s_stmnote_rdexp(A5347,"20251231",1,10000)</f>
        <v>3533.493657</v>
      </c>
      <c r="L5347" s="16">
        <f>[1]!s_margin_tradingbalance(A5347,"",10000)</f>
        <v>0</v>
      </c>
      <c r="M5347" s="16">
        <f>[1]!s_margin_seclendingbalance(A5347,"",10000)</f>
        <v>0</v>
      </c>
      <c r="N5347" s="17">
        <f>[1]!s_val_ev(A5347,"",100000000)</f>
        <v>43.256996999999998</v>
      </c>
      <c r="O5347" s="17">
        <f>[1]!share_freesharesmv(A5347,"",100000000)</f>
        <v>32.068339128000005</v>
      </c>
      <c r="P5347" s="17">
        <f ca="1">[1]!s_dq_amount_btin(A5347,TODAY()-1,100000000)</f>
        <v>3.05093901</v>
      </c>
      <c r="Q5347" s="17">
        <f ca="1">[1]!s_dq_turn(A5347,TODAY()-1)</f>
        <v>6.9407189476175981</v>
      </c>
      <c r="R5347" s="2">
        <f>[1]!s_pq_amount(A5347,"20260101","",100000000)</f>
        <v>158.32865798</v>
      </c>
      <c r="S5347" s="2">
        <f>[1]!s_pq_avgamount(A5347,"20260101","",100000000)</f>
        <v>1.4525564952293577</v>
      </c>
      <c r="T5347" s="17">
        <f>[1]!s_ipo_dilutedpe(A5347)</f>
        <v>22.98</v>
      </c>
      <c r="U5347" s="12">
        <f>[1]!s_ipo_collection_total(A5347,100000000)</f>
        <v>2.2519999999999998</v>
      </c>
      <c r="V5347" s="18">
        <f>[1]!s_val_pe_ttm(A5347,"")</f>
        <v>-320.571044921875</v>
      </c>
    </row>
    <row r="5348" spans="1:22" x14ac:dyDescent="0.3">
      <c r="A5348" s="12" t="s">
        <v>619</v>
      </c>
      <c r="B5348" s="12" t="s">
        <v>620</v>
      </c>
      <c r="C5348" s="16" t="str">
        <f>[1]!s_info_mkt(A5348)</f>
        <v>北证</v>
      </c>
      <c r="D5348" s="16" t="str">
        <f>[1]!s_ipo_listeddate(A5348)</f>
        <v>2022-12-30</v>
      </c>
      <c r="E5348" s="16" t="str">
        <f>[1]!s_info_industry_csrc2023(A5348,"",3)</f>
        <v>造纸和纸制品业</v>
      </c>
      <c r="F5348" s="16">
        <f>[1]!s_is(A5348,83,"FY","YTD","20251231",1,"",100000000)</f>
        <v>7.3800900597000005</v>
      </c>
      <c r="G5348" s="16">
        <f>[1]!s_is(A5348,83,"FY","YTD","20241231",1,"",100000000)</f>
        <v>6.4883200678999993</v>
      </c>
      <c r="H5348" s="16">
        <f>[1]!s_is(A5348,61,"FY","YTD","20251231",1,"",100000000)</f>
        <v>0.20553839809999999</v>
      </c>
      <c r="I5348" s="16">
        <f>[1]!s_is(A5348,61,"FY","YTD","20241231",1,"",100000000)</f>
        <v>0.33834011630000005</v>
      </c>
      <c r="J5348" s="16">
        <f>[1]!s_fa_roe(A5348,"20251231")</f>
        <v>6.1073000000000004</v>
      </c>
      <c r="K5348" s="16">
        <f>[1]!s_stmnote_rdexp(A5348,"20251231",1,10000)</f>
        <v>1663.516701</v>
      </c>
      <c r="L5348" s="16">
        <f>[1]!s_margin_tradingbalance(A5348,"",10000)</f>
        <v>824.47839999999997</v>
      </c>
      <c r="M5348" s="16">
        <f>[1]!s_margin_seclendingbalance(A5348,"",10000)</f>
        <v>0</v>
      </c>
      <c r="N5348" s="17">
        <f>[1]!s_val_ev(A5348,"",100000000)</f>
        <v>12.53634615</v>
      </c>
      <c r="O5348" s="17">
        <f>[1]!share_freesharesmv(A5348,"",100000000)</f>
        <v>3.1423391999999999</v>
      </c>
      <c r="P5348" s="17">
        <f ca="1">[1]!s_dq_amount_btin(A5348,TODAY()-1,100000000)</f>
        <v>0.13842267999999999</v>
      </c>
      <c r="Q5348" s="17">
        <f ca="1">[1]!s_dq_turn(A5348,TODAY()-1)</f>
        <v>2.328419335236779</v>
      </c>
      <c r="R5348" s="2">
        <f>[1]!s_pq_amount(A5348,"20260101","",100000000)</f>
        <v>23.429774800000001</v>
      </c>
      <c r="S5348" s="2">
        <f>[1]!s_pq_avgamount(A5348,"20260101","",100000000)</f>
        <v>0.21495206238532111</v>
      </c>
      <c r="T5348" s="17">
        <f>[1]!s_ipo_dilutedpe(A5348)</f>
        <v>13.62</v>
      </c>
      <c r="U5348" s="12">
        <f>[1]!s_ipo_collection_total(A5348,100000000)</f>
        <v>1.2</v>
      </c>
      <c r="V5348" s="18">
        <f>[1]!s_val_pe_ttm(A5348,"")</f>
        <v>69.16387939453125</v>
      </c>
    </row>
    <row r="5349" spans="1:22" x14ac:dyDescent="0.3">
      <c r="A5349" s="12" t="s">
        <v>10732</v>
      </c>
      <c r="B5349" s="12" t="s">
        <v>10733</v>
      </c>
      <c r="C5349" s="16" t="str">
        <f>[1]!s_info_mkt(A5349)</f>
        <v>科创板</v>
      </c>
      <c r="D5349" s="16" t="str">
        <f>[1]!s_ipo_listeddate(A5349)</f>
        <v>2022-04-15</v>
      </c>
      <c r="E5349" s="16" t="str">
        <f>[1]!s_info_industry_csrc2023(A5349,"",3)</f>
        <v>专用设备制造业</v>
      </c>
      <c r="F5349" s="16">
        <f>[1]!s_is(A5349,83,"FY","YTD","20251231",1,"",100000000)</f>
        <v>6.9836348685000003</v>
      </c>
      <c r="G5349" s="16">
        <f>[1]!s_is(A5349,83,"FY","YTD","20241231",1,"",100000000)</f>
        <v>7.1112496595000003</v>
      </c>
      <c r="H5349" s="16">
        <f>[1]!s_is(A5349,61,"FY","YTD","20251231",1,"",100000000)</f>
        <v>-1.080888305</v>
      </c>
      <c r="I5349" s="16">
        <f>[1]!s_is(A5349,61,"FY","YTD","20241231",1,"",100000000)</f>
        <v>-0.30745150659999998</v>
      </c>
      <c r="J5349" s="16">
        <f>[1]!s_fa_roe(A5349,"20251231")</f>
        <v>-5.8064</v>
      </c>
      <c r="K5349" s="16">
        <f>[1]!s_stmnote_rdexp(A5349,"20251231",1,10000)</f>
        <v>14380.485537</v>
      </c>
      <c r="L5349" s="16">
        <f>[1]!s_margin_tradingbalance(A5349,"",10000)</f>
        <v>34679.980900000002</v>
      </c>
      <c r="M5349" s="16">
        <f>[1]!s_margin_seclendingbalance(A5349,"",10000)</f>
        <v>0</v>
      </c>
      <c r="N5349" s="17">
        <f>[1]!s_val_ev(A5349,"",100000000)</f>
        <v>156.49177135800002</v>
      </c>
      <c r="O5349" s="17">
        <f>[1]!share_freesharesmv(A5349,"",100000000)</f>
        <v>47.561377180500003</v>
      </c>
      <c r="P5349" s="17">
        <f ca="1">[1]!s_dq_amount_btin(A5349,TODAY()-1,100000000)</f>
        <v>4.0304465699999996</v>
      </c>
      <c r="Q5349" s="17">
        <f ca="1">[1]!s_dq_turn(A5349,TODAY()-1)</f>
        <v>2.5370249696975393</v>
      </c>
      <c r="R5349" s="2">
        <f>[1]!s_pq_amount(A5349,"20260101","",100000000)</f>
        <v>255.99303900999999</v>
      </c>
      <c r="S5349" s="2">
        <f>[1]!s_pq_avgamount(A5349,"20260101","",100000000)</f>
        <v>2.3485599909174311</v>
      </c>
      <c r="T5349" s="17">
        <f>[1]!s_ipo_dilutedpe(A5349)</f>
        <v>39.590000000000003</v>
      </c>
      <c r="U5349" s="12">
        <f>[1]!s_ipo_collection_total(A5349,100000000)</f>
        <v>12.232323109999999</v>
      </c>
      <c r="V5349" s="18">
        <f>[1]!s_val_pe_ttm(A5349,"")</f>
        <v>-131.31103515625</v>
      </c>
    </row>
    <row r="5350" spans="1:22" x14ac:dyDescent="0.3">
      <c r="A5350" s="12" t="s">
        <v>10734</v>
      </c>
      <c r="B5350" s="12" t="s">
        <v>10735</v>
      </c>
      <c r="C5350" s="16" t="str">
        <f>[1]!s_info_mkt(A5350)</f>
        <v>创业板</v>
      </c>
      <c r="D5350" s="16" t="str">
        <f>[1]!s_ipo_listeddate(A5350)</f>
        <v>2010-04-21</v>
      </c>
      <c r="E5350" s="16" t="str">
        <f>[1]!s_info_industry_csrc2023(A5350,"",3)</f>
        <v>电气机械和器材制造业</v>
      </c>
      <c r="F5350" s="16">
        <f>[1]!s_is(A5350,83,"FY","YTD","20251231",1,"",100000000)</f>
        <v>2.2030092153999998</v>
      </c>
      <c r="G5350" s="16">
        <f>[1]!s_is(A5350,83,"FY","YTD","20241231",1,"",100000000)</f>
        <v>2.7277995344999999</v>
      </c>
      <c r="H5350" s="16">
        <f>[1]!s_is(A5350,61,"FY","YTD","20251231",1,"",100000000)</f>
        <v>-5.3382249800000003E-2</v>
      </c>
      <c r="I5350" s="16">
        <f>[1]!s_is(A5350,61,"FY","YTD","20241231",1,"",100000000)</f>
        <v>0.32068796799999999</v>
      </c>
      <c r="J5350" s="16">
        <f>[1]!s_fa_roe(A5350,"20251231")</f>
        <v>-1.9593</v>
      </c>
      <c r="K5350" s="16">
        <f>[1]!s_stmnote_rdexp(A5350,"20251231",1,10000)</f>
        <v>794.30704400000002</v>
      </c>
      <c r="L5350" s="16">
        <f>[1]!s_margin_tradingbalance(A5350,"",10000)</f>
        <v>0</v>
      </c>
      <c r="M5350" s="16">
        <f>[1]!s_margin_seclendingbalance(A5350,"",10000)</f>
        <v>0</v>
      </c>
      <c r="N5350" s="17">
        <f>[1]!s_val_ev(A5350,"",100000000)</f>
        <v>39.756599999999992</v>
      </c>
      <c r="O5350" s="17">
        <f>[1]!share_freesharesmv(A5350,"",100000000)</f>
        <v>22.575449927399998</v>
      </c>
      <c r="P5350" s="17">
        <f ca="1">[1]!s_dq_amount_btin(A5350,TODAY()-1,100000000)</f>
        <v>4.61933858</v>
      </c>
      <c r="Q5350" s="17">
        <f ca="1">[1]!s_dq_turn(A5350,TODAY()-1)</f>
        <v>11.558980341880343</v>
      </c>
      <c r="R5350" s="2">
        <f>[1]!s_pq_amount(A5350,"20260101","",100000000)</f>
        <v>316.26262378000001</v>
      </c>
      <c r="S5350" s="2">
        <f>[1]!s_pq_avgamount(A5350,"20260101","",100000000)</f>
        <v>3.194571957373737</v>
      </c>
      <c r="T5350" s="17">
        <f>[1]!s_ipo_dilutedpe(A5350)</f>
        <v>64.59</v>
      </c>
      <c r="U5350" s="12">
        <f>[1]!s_ipo_collection_total(A5350,100000000)</f>
        <v>3.585</v>
      </c>
      <c r="V5350" s="18">
        <f>[1]!s_val_pe_ttm(A5350,"")</f>
        <v>-2624.694091796875</v>
      </c>
    </row>
    <row r="5351" spans="1:22" x14ac:dyDescent="0.3">
      <c r="A5351" s="12" t="s">
        <v>10736</v>
      </c>
      <c r="B5351" s="12" t="s">
        <v>10737</v>
      </c>
      <c r="C5351" s="16" t="str">
        <f>[1]!s_info_mkt(A5351)</f>
        <v>创业板</v>
      </c>
      <c r="D5351" s="16" t="str">
        <f>[1]!s_ipo_listeddate(A5351)</f>
        <v>2010-04-21</v>
      </c>
      <c r="E5351" s="16" t="str">
        <f>[1]!s_info_industry_csrc2023(A5351,"",3)</f>
        <v>电气机械和器材制造业</v>
      </c>
      <c r="F5351" s="16">
        <f>[1]!s_is(A5351,83,"FY","YTD","20251231",1,"",100000000)</f>
        <v>74.705889529200007</v>
      </c>
      <c r="G5351" s="16">
        <f>[1]!s_is(A5351,83,"FY","YTD","20241231",1,"",100000000)</f>
        <v>79.837509531899997</v>
      </c>
      <c r="H5351" s="16">
        <f>[1]!s_is(A5351,61,"FY","YTD","20251231",1,"",100000000)</f>
        <v>-26.420981873600002</v>
      </c>
      <c r="I5351" s="16">
        <f>[1]!s_is(A5351,61,"FY","YTD","20241231",1,"",100000000)</f>
        <v>-14.968267736700001</v>
      </c>
      <c r="J5351" s="16">
        <f>[1]!s_fa_roe(A5351,"20251231")</f>
        <v>-97.757099999999994</v>
      </c>
      <c r="K5351" s="16">
        <f>[1]!s_stmnote_rdexp(A5351,"20251231",1,10000)</f>
        <v>49710.597756000003</v>
      </c>
      <c r="L5351" s="16">
        <f>[1]!s_margin_tradingbalance(A5351,"",10000)</f>
        <v>69819.473599999998</v>
      </c>
      <c r="M5351" s="16">
        <f>[1]!s_margin_seclendingbalance(A5351,"",10000)</f>
        <v>98.544600000000003</v>
      </c>
      <c r="N5351" s="17">
        <f>[1]!s_val_ev(A5351,"",100000000)</f>
        <v>37.282242908500002</v>
      </c>
      <c r="O5351" s="17">
        <f>[1]!share_freesharesmv(A5351,"",100000000)</f>
        <v>31.055049426</v>
      </c>
      <c r="P5351" s="17">
        <f ca="1">[1]!s_dq_amount_btin(A5351,TODAY()-1,100000000)</f>
        <v>3.4621999799999998</v>
      </c>
      <c r="Q5351" s="17">
        <f ca="1">[1]!s_dq_turn(A5351,TODAY()-1)</f>
        <v>9.464443460234202</v>
      </c>
      <c r="R5351" s="2">
        <f>[1]!s_pq_amount(A5351,"20260101","",100000000)</f>
        <v>582.51612075000003</v>
      </c>
      <c r="S5351" s="2">
        <f>[1]!s_pq_avgamount(A5351,"20260101","",100000000)</f>
        <v>5.3936677847222221</v>
      </c>
      <c r="T5351" s="17">
        <f>[1]!s_ipo_dilutedpe(A5351)</f>
        <v>54.1</v>
      </c>
      <c r="U5351" s="12">
        <f>[1]!s_ipo_collection_total(A5351,100000000)</f>
        <v>20.46</v>
      </c>
      <c r="V5351" s="18">
        <f>[1]!s_val_pe_ttm(A5351,"")</f>
        <v>-1.3909527063369751</v>
      </c>
    </row>
    <row r="5352" spans="1:22" x14ac:dyDescent="0.3">
      <c r="A5352" s="12" t="s">
        <v>10738</v>
      </c>
      <c r="B5352" s="12" t="s">
        <v>10739</v>
      </c>
      <c r="C5352" s="16" t="str">
        <f>[1]!s_info_mkt(A5352)</f>
        <v>主板</v>
      </c>
      <c r="D5352" s="16" t="str">
        <f>[1]!s_ipo_listeddate(A5352)</f>
        <v>2017-01-16</v>
      </c>
      <c r="E5352" s="16" t="str">
        <f>[1]!s_info_industry_csrc2023(A5352,"",3)</f>
        <v>其他制造业</v>
      </c>
      <c r="F5352" s="16">
        <f>[1]!s_is(A5352,83,"FY","YTD","20251231",1,"",100000000)</f>
        <v>12.4781785579</v>
      </c>
      <c r="G5352" s="16">
        <f>[1]!s_is(A5352,83,"FY","YTD","20241231",1,"",100000000)</f>
        <v>10.544444917</v>
      </c>
      <c r="H5352" s="16">
        <f>[1]!s_is(A5352,61,"FY","YTD","20251231",1,"",100000000)</f>
        <v>0.21595136149999999</v>
      </c>
      <c r="I5352" s="16">
        <f>[1]!s_is(A5352,61,"FY","YTD","20241231",1,"",100000000)</f>
        <v>0.23101276850000002</v>
      </c>
      <c r="J5352" s="16">
        <f>[1]!s_fa_roe(A5352,"20251231")</f>
        <v>1.5834999999999999</v>
      </c>
      <c r="K5352" s="16">
        <f>[1]!s_stmnote_rdexp(A5352,"20251231",1,10000)</f>
        <v>4735.5367329999999</v>
      </c>
      <c r="L5352" s="16">
        <f>[1]!s_margin_tradingbalance(A5352,"",10000)</f>
        <v>0</v>
      </c>
      <c r="M5352" s="16">
        <f>[1]!s_margin_seclendingbalance(A5352,"",10000)</f>
        <v>0</v>
      </c>
      <c r="N5352" s="17">
        <f>[1]!s_val_ev(A5352,"",100000000)</f>
        <v>40.785184690800001</v>
      </c>
      <c r="O5352" s="17">
        <f>[1]!share_freesharesmv(A5352,"",100000000)</f>
        <v>23.733990720000001</v>
      </c>
      <c r="P5352" s="17">
        <f ca="1">[1]!s_dq_amount_btin(A5352,TODAY()-1,100000000)</f>
        <v>1.2846703399999999</v>
      </c>
      <c r="Q5352" s="17">
        <f ca="1">[1]!s_dq_turn(A5352,TODAY()-1)</f>
        <v>3.0935445612548773</v>
      </c>
      <c r="R5352" s="2">
        <f>[1]!s_pq_amount(A5352,"20260101","",100000000)</f>
        <v>109.65776517</v>
      </c>
      <c r="S5352" s="2">
        <f>[1]!s_pq_avgamount(A5352,"20260101","",100000000)</f>
        <v>1.0060345428440367</v>
      </c>
      <c r="T5352" s="17">
        <f>[1]!s_ipo_dilutedpe(A5352)</f>
        <v>22.98</v>
      </c>
      <c r="U5352" s="12">
        <f>[1]!s_ipo_collection_total(A5352,100000000)</f>
        <v>3.88442</v>
      </c>
      <c r="V5352" s="18">
        <f>[1]!s_val_pe_ttm(A5352,"")</f>
        <v>48.995620727539063</v>
      </c>
    </row>
    <row r="5353" spans="1:22" x14ac:dyDescent="0.3">
      <c r="A5353" s="12" t="s">
        <v>10740</v>
      </c>
      <c r="B5353" s="12" t="s">
        <v>10741</v>
      </c>
      <c r="C5353" s="16" t="str">
        <f>[1]!s_info_mkt(A5353)</f>
        <v>主板</v>
      </c>
      <c r="D5353" s="16" t="str">
        <f>[1]!s_ipo_listeddate(A5353)</f>
        <v>2003-04-28</v>
      </c>
      <c r="E5353" s="16" t="str">
        <f>[1]!s_info_industry_csrc2023(A5353,"",3)</f>
        <v>航空运输业</v>
      </c>
      <c r="F5353" s="16">
        <f>[1]!s_is(A5353,83,"FY","YTD","20251231",1,"",100000000)</f>
        <v>79.550020813499998</v>
      </c>
      <c r="G5353" s="16">
        <f>[1]!s_is(A5353,83,"FY","YTD","20241231",1,"",100000000)</f>
        <v>74.235972481899992</v>
      </c>
      <c r="H5353" s="16">
        <f>[1]!s_is(A5353,61,"FY","YTD","20251231",1,"",100000000)</f>
        <v>14.683487373800002</v>
      </c>
      <c r="I5353" s="16">
        <f>[1]!s_is(A5353,61,"FY","YTD","20241231",1,"",100000000)</f>
        <v>9.2584748477000005</v>
      </c>
      <c r="J5353" s="16">
        <f>[1]!s_fa_roe(A5353,"20251231")</f>
        <v>7.4589999999999996</v>
      </c>
      <c r="K5353" s="16">
        <f>[1]!s_stmnote_rdexp(A5353,"20251231",1,10000)</f>
        <v>10255.964172</v>
      </c>
      <c r="L5353" s="16">
        <f>[1]!s_margin_tradingbalance(A5353,"",10000)</f>
        <v>39357.039599999996</v>
      </c>
      <c r="M5353" s="16">
        <f>[1]!s_margin_seclendingbalance(A5353,"",10000)</f>
        <v>472.46960000000001</v>
      </c>
      <c r="N5353" s="17">
        <f>[1]!s_val_ev(A5353,"",100000000)</f>
        <v>198.70555850579998</v>
      </c>
      <c r="O5353" s="17">
        <f>[1]!share_freesharesmv(A5353,"",100000000)</f>
        <v>78.100274660099998</v>
      </c>
      <c r="P5353" s="17">
        <f ca="1">[1]!s_dq_amount_btin(A5353,TODAY()-1,100000000)</f>
        <v>2.9861537299999998</v>
      </c>
      <c r="Q5353" s="17">
        <f ca="1">[1]!s_dq_turn(A5353,TODAY()-1)</f>
        <v>1.6186845842691282</v>
      </c>
      <c r="R5353" s="2">
        <f>[1]!s_pq_amount(A5353,"20260101","",100000000)</f>
        <v>131.62358037000001</v>
      </c>
      <c r="S5353" s="2">
        <f>[1]!s_pq_avgamount(A5353,"20260101","",100000000)</f>
        <v>1.2075557832110093</v>
      </c>
      <c r="T5353" s="17">
        <f>[1]!s_ipo_dilutedpe(A5353)</f>
        <v>12.25</v>
      </c>
      <c r="U5353" s="12">
        <f>[1]!s_ipo_collection_total(A5353,100000000)</f>
        <v>23.52</v>
      </c>
      <c r="V5353" s="18">
        <f>[1]!s_val_pe_ttm(A5353,"")</f>
        <v>14.826848983764648</v>
      </c>
    </row>
    <row r="5354" spans="1:22" x14ac:dyDescent="0.3">
      <c r="A5354" s="12" t="s">
        <v>10742</v>
      </c>
      <c r="B5354" s="12" t="s">
        <v>10743</v>
      </c>
      <c r="C5354" s="16" t="str">
        <f>[1]!s_info_mkt(A5354)</f>
        <v>主板</v>
      </c>
      <c r="D5354" s="16" t="str">
        <f>[1]!s_ipo_listeddate(A5354)</f>
        <v>1997-01-28</v>
      </c>
      <c r="E5354" s="16" t="str">
        <f>[1]!s_info_industry_csrc2023(A5354,"",3)</f>
        <v>电力、热力生产和供应业</v>
      </c>
      <c r="F5354" s="16">
        <f>[1]!s_is(A5354,83,"FY","YTD","20251231",1,"",100000000)</f>
        <v>86.335994051299991</v>
      </c>
      <c r="G5354" s="16">
        <f>[1]!s_is(A5354,83,"FY","YTD","20241231",1,"",100000000)</f>
        <v>79.037213085900007</v>
      </c>
      <c r="H5354" s="16">
        <f>[1]!s_is(A5354,61,"FY","YTD","20251231",1,"",100000000)</f>
        <v>10.244950809099999</v>
      </c>
      <c r="I5354" s="16">
        <f>[1]!s_is(A5354,61,"FY","YTD","20241231",1,"",100000000)</f>
        <v>7.0554127655999999</v>
      </c>
      <c r="J5354" s="16">
        <f>[1]!s_fa_roe(A5354,"20251231")</f>
        <v>8.2058</v>
      </c>
      <c r="K5354" s="16">
        <f>[1]!s_stmnote_rdexp(A5354,"20251231",1,10000)</f>
        <v>0</v>
      </c>
      <c r="L5354" s="16">
        <f>[1]!s_margin_tradingbalance(A5354,"",10000)</f>
        <v>89874.459199999998</v>
      </c>
      <c r="M5354" s="16">
        <f>[1]!s_margin_seclendingbalance(A5354,"",10000)</f>
        <v>138.50239999999999</v>
      </c>
      <c r="N5354" s="17">
        <f>[1]!s_val_ev(A5354,"",100000000)</f>
        <v>111.84063610679999</v>
      </c>
      <c r="O5354" s="17">
        <f>[1]!share_freesharesmv(A5354,"",100000000)</f>
        <v>91.000741518799998</v>
      </c>
      <c r="P5354" s="17">
        <f ca="1">[1]!s_dq_amount_btin(A5354,TODAY()-1,100000000)</f>
        <v>5.0719077500000003</v>
      </c>
      <c r="Q5354" s="17">
        <f ca="1">[1]!s_dq_turn(A5354,TODAY()-1)</f>
        <v>4.4548102381998502</v>
      </c>
      <c r="R5354" s="2">
        <f>[1]!s_pq_amount(A5354,"20260101","",100000000)</f>
        <v>668.23165126000004</v>
      </c>
      <c r="S5354" s="2">
        <f>[1]!s_pq_avgamount(A5354,"20260101","",100000000)</f>
        <v>6.1305656078899089</v>
      </c>
      <c r="T5354" s="17">
        <f>[1]!s_ipo_dilutedpe(A5354)</f>
        <v>0</v>
      </c>
      <c r="U5354" s="12">
        <f>[1]!s_ipo_collection_total(A5354,100000000)</f>
        <v>0.88500000000000001</v>
      </c>
      <c r="V5354" s="18">
        <f>[1]!s_val_pe_ttm(A5354,"")</f>
        <v>10.808265686035156</v>
      </c>
    </row>
    <row r="5355" spans="1:22" x14ac:dyDescent="0.3">
      <c r="A5355" s="12" t="s">
        <v>10744</v>
      </c>
      <c r="B5355" s="12" t="s">
        <v>10745</v>
      </c>
      <c r="C5355" s="16" t="str">
        <f>[1]!s_info_mkt(A5355)</f>
        <v>科创板</v>
      </c>
      <c r="D5355" s="16" t="str">
        <f>[1]!s_ipo_listeddate(A5355)</f>
        <v>2020-07-07</v>
      </c>
      <c r="E5355" s="16" t="str">
        <f>[1]!s_info_industry_csrc2023(A5355,"",3)</f>
        <v>专用设备制造业</v>
      </c>
      <c r="F5355" s="16">
        <f>[1]!s_is(A5355,83,"FY","YTD","20251231",1,"",100000000)</f>
        <v>2.7881894833999996</v>
      </c>
      <c r="G5355" s="16">
        <f>[1]!s_is(A5355,83,"FY","YTD","20241231",1,"",100000000)</f>
        <v>1.788426404</v>
      </c>
      <c r="H5355" s="16">
        <f>[1]!s_is(A5355,61,"FY","YTD","20251231",1,"",100000000)</f>
        <v>-1.8274870705000001</v>
      </c>
      <c r="I5355" s="16">
        <f>[1]!s_is(A5355,61,"FY","YTD","20241231",1,"",100000000)</f>
        <v>-1.2112969302000001</v>
      </c>
      <c r="J5355" s="16">
        <f>[1]!s_fa_roe(A5355,"20251231")</f>
        <v>-14.891999999999999</v>
      </c>
      <c r="K5355" s="16">
        <f>[1]!s_stmnote_rdexp(A5355,"20251231",1,10000)</f>
        <v>13894.574091</v>
      </c>
      <c r="L5355" s="16">
        <f>[1]!s_margin_tradingbalance(A5355,"",10000)</f>
        <v>55742.13</v>
      </c>
      <c r="M5355" s="16">
        <f>[1]!s_margin_seclendingbalance(A5355,"",10000)</f>
        <v>18.303899999999999</v>
      </c>
      <c r="N5355" s="17">
        <f>[1]!s_val_ev(A5355,"",100000000)</f>
        <v>86.0456968158</v>
      </c>
      <c r="O5355" s="17">
        <f>[1]!share_freesharesmv(A5355,"",100000000)</f>
        <v>60.730060892700003</v>
      </c>
      <c r="P5355" s="17">
        <f ca="1">[1]!s_dq_amount_btin(A5355,TODAY()-1,100000000)</f>
        <v>2.3933260399999998</v>
      </c>
      <c r="Q5355" s="17">
        <f ca="1">[1]!s_dq_turn(A5355,TODAY()-1)</f>
        <v>2.7402719934357451</v>
      </c>
      <c r="R5355" s="2">
        <f>[1]!s_pq_amount(A5355,"20260101","",100000000)</f>
        <v>307.08408205000001</v>
      </c>
      <c r="S5355" s="2">
        <f>[1]!s_pq_avgamount(A5355,"20260101","",100000000)</f>
        <v>2.8172851564220185</v>
      </c>
      <c r="T5355" s="17">
        <f>[1]!s_ipo_dilutedpe(A5355)</f>
        <v>0</v>
      </c>
      <c r="U5355" s="12">
        <f>[1]!s_ipo_collection_total(A5355,100000000)</f>
        <v>5.0447600000000001</v>
      </c>
      <c r="V5355" s="18">
        <f>[1]!s_val_pe_ttm(A5355,"")</f>
        <v>-39.837116241455078</v>
      </c>
    </row>
    <row r="5356" spans="1:22" x14ac:dyDescent="0.3">
      <c r="A5356" s="12" t="s">
        <v>10746</v>
      </c>
      <c r="B5356" s="12" t="s">
        <v>10747</v>
      </c>
      <c r="C5356" s="16" t="str">
        <f>[1]!s_info_mkt(A5356)</f>
        <v>主板</v>
      </c>
      <c r="D5356" s="16" t="str">
        <f>[1]!s_ipo_listeddate(A5356)</f>
        <v>2007-11-01</v>
      </c>
      <c r="E5356" s="16" t="str">
        <f>[1]!s_info_industry_csrc2023(A5356,"",3)</f>
        <v>专用设备制造业</v>
      </c>
      <c r="F5356" s="16">
        <f>[1]!s_is(A5356,83,"FY","YTD","20251231",1,"",100000000)</f>
        <v>0.58882801979999999</v>
      </c>
      <c r="G5356" s="16">
        <f>[1]!s_is(A5356,83,"FY","YTD","20241231",1,"",100000000)</f>
        <v>0.66874744789999996</v>
      </c>
      <c r="H5356" s="16">
        <f>[1]!s_is(A5356,61,"FY","YTD","20251231",1,"",100000000)</f>
        <v>0.1294759996</v>
      </c>
      <c r="I5356" s="16">
        <f>[1]!s_is(A5356,61,"FY","YTD","20241231",1,"",100000000)</f>
        <v>0.109069134</v>
      </c>
      <c r="J5356" s="16">
        <f>[1]!s_fa_roe(A5356,"20251231")</f>
        <v>0.76080000000000003</v>
      </c>
      <c r="K5356" s="16">
        <f>[1]!s_stmnote_rdexp(A5356,"20251231",1,10000)</f>
        <v>0</v>
      </c>
      <c r="L5356" s="16">
        <f>[1]!s_margin_tradingbalance(A5356,"",10000)</f>
        <v>24470.1263</v>
      </c>
      <c r="M5356" s="16">
        <f>[1]!s_margin_seclendingbalance(A5356,"",10000)</f>
        <v>29.9268</v>
      </c>
      <c r="N5356" s="17">
        <f>[1]!s_val_ev(A5356,"",100000000)</f>
        <v>46.889383710399997</v>
      </c>
      <c r="O5356" s="17">
        <f>[1]!share_freesharesmv(A5356,"",100000000)</f>
        <v>39.972768712800004</v>
      </c>
      <c r="P5356" s="17">
        <f ca="1">[1]!s_dq_amount_btin(A5356,TODAY()-1,100000000)</f>
        <v>3.77659447</v>
      </c>
      <c r="Q5356" s="17">
        <f ca="1">[1]!s_dq_turn(A5356,TODAY()-1)</f>
        <v>8.9737171898072745</v>
      </c>
      <c r="R5356" s="2">
        <f>[1]!s_pq_amount(A5356,"20260101","",100000000)</f>
        <v>843.84110051000005</v>
      </c>
      <c r="S5356" s="2">
        <f>[1]!s_pq_avgamount(A5356,"20260101","",100000000)</f>
        <v>7.7416614725688078</v>
      </c>
      <c r="T5356" s="17">
        <f>[1]!s_ipo_dilutedpe(A5356)</f>
        <v>29.98</v>
      </c>
      <c r="U5356" s="12">
        <f>[1]!s_ipo_collection_total(A5356,100000000)</f>
        <v>2.6200999999999999</v>
      </c>
      <c r="V5356" s="18">
        <f>[1]!s_val_pe_ttm(A5356,"")</f>
        <v>286.79312133789063</v>
      </c>
    </row>
    <row r="5357" spans="1:22" x14ac:dyDescent="0.3">
      <c r="A5357" s="12" t="s">
        <v>10748</v>
      </c>
      <c r="B5357" s="12" t="s">
        <v>10749</v>
      </c>
      <c r="C5357" s="16" t="str">
        <f>[1]!s_info_mkt(A5357)</f>
        <v>主板</v>
      </c>
      <c r="D5357" s="16" t="str">
        <f>[1]!s_ipo_listeddate(A5357)</f>
        <v>2021-05-10</v>
      </c>
      <c r="E5357" s="16" t="str">
        <f>[1]!s_info_industry_csrc2023(A5357,"",3)</f>
        <v>黑色金属矿采选业</v>
      </c>
      <c r="F5357" s="16">
        <f>[1]!s_is(A5357,83,"FY","YTD","20251231",1,"",100000000)</f>
        <v>40.897322093299998</v>
      </c>
      <c r="G5357" s="16">
        <f>[1]!s_is(A5357,83,"FY","YTD","20241231",1,"",100000000)</f>
        <v>38.4279092624</v>
      </c>
      <c r="H5357" s="16">
        <f>[1]!s_is(A5357,61,"FY","YTD","20251231",1,"",100000000)</f>
        <v>7.3603479773</v>
      </c>
      <c r="I5357" s="16">
        <f>[1]!s_is(A5357,61,"FY","YTD","20241231",1,"",100000000)</f>
        <v>7.5126202914999993</v>
      </c>
      <c r="J5357" s="16">
        <f>[1]!s_fa_roe(A5357,"20251231")</f>
        <v>10.643000000000001</v>
      </c>
      <c r="K5357" s="16">
        <f>[1]!s_stmnote_rdexp(A5357,"20251231",1,10000)</f>
        <v>15286.476765000001</v>
      </c>
      <c r="L5357" s="16">
        <f>[1]!s_margin_tradingbalance(A5357,"",10000)</f>
        <v>54260.890899999999</v>
      </c>
      <c r="M5357" s="16">
        <f>[1]!s_margin_seclendingbalance(A5357,"",10000)</f>
        <v>155.30719999999999</v>
      </c>
      <c r="N5357" s="17">
        <f>[1]!s_val_ev(A5357,"",100000000)</f>
        <v>497.63790920099996</v>
      </c>
      <c r="O5357" s="17">
        <f>[1]!share_freesharesmv(A5357,"",100000000)</f>
        <v>160.20902353080001</v>
      </c>
      <c r="P5357" s="17">
        <f ca="1">[1]!s_dq_amount_btin(A5357,TODAY()-1,100000000)</f>
        <v>17.648230640000001</v>
      </c>
      <c r="Q5357" s="17">
        <f ca="1">[1]!s_dq_turn(A5357,TODAY()-1)</f>
        <v>4.0863015660887649</v>
      </c>
      <c r="R5357" s="2">
        <f>[1]!s_pq_amount(A5357,"20260101","",100000000)</f>
        <v>1469.3368104000001</v>
      </c>
      <c r="S5357" s="2">
        <f>[1]!s_pq_avgamount(A5357,"20260101","",100000000)</f>
        <v>13.480154223853212</v>
      </c>
      <c r="T5357" s="17">
        <f>[1]!s_ipo_dilutedpe(A5357)</f>
        <v>22.99</v>
      </c>
      <c r="U5357" s="12">
        <f>[1]!s_ipo_collection_total(A5357,100000000)</f>
        <v>19.660812</v>
      </c>
      <c r="V5357" s="18">
        <f>[1]!s_val_pe_ttm(A5357,"")</f>
        <v>74.403419494628906</v>
      </c>
    </row>
    <row r="5358" spans="1:22" x14ac:dyDescent="0.3">
      <c r="A5358" s="12" t="s">
        <v>10750</v>
      </c>
      <c r="B5358" s="12" t="s">
        <v>10751</v>
      </c>
      <c r="C5358" s="16" t="str">
        <f>[1]!s_info_mkt(A5358)</f>
        <v>主板</v>
      </c>
      <c r="D5358" s="16" t="str">
        <f>[1]!s_ipo_listeddate(A5358)</f>
        <v>2000-05-29</v>
      </c>
      <c r="E5358" s="16" t="str">
        <f>[1]!s_info_industry_csrc2023(A5358,"",3)</f>
        <v>化学原料和化学制品制造业</v>
      </c>
      <c r="F5358" s="16">
        <f>[1]!s_is(A5358,83,"FY","YTD","20251231",1,"",100000000)</f>
        <v>1255.8732032707001</v>
      </c>
      <c r="G5358" s="16">
        <f>[1]!s_is(A5358,83,"FY","YTD","20241231",1,"",100000000)</f>
        <v>1376.7455716685001</v>
      </c>
      <c r="H5358" s="16">
        <f>[1]!s_is(A5358,61,"FY","YTD","20251231",1,"",100000000)</f>
        <v>1.3374631780999999</v>
      </c>
      <c r="I5358" s="16">
        <f>[1]!s_is(A5358,61,"FY","YTD","20241231",1,"",100000000)</f>
        <v>-22.968412557399997</v>
      </c>
      <c r="J5358" s="16">
        <f>[1]!s_fa_roe(A5358,"20251231")</f>
        <v>0.3926</v>
      </c>
      <c r="K5358" s="16">
        <f>[1]!s_stmnote_rdexp(A5358,"20251231",1,10000)</f>
        <v>572369.60505400004</v>
      </c>
      <c r="L5358" s="16">
        <f>[1]!s_margin_tradingbalance(A5358,"",10000)</f>
        <v>151640.10750000001</v>
      </c>
      <c r="M5358" s="16">
        <f>[1]!s_margin_seclendingbalance(A5358,"",10000)</f>
        <v>645.27930000000003</v>
      </c>
      <c r="N5358" s="17">
        <f>[1]!s_val_ev(A5358,"",100000000)</f>
        <v>766.24182588799999</v>
      </c>
      <c r="O5358" s="17">
        <f>[1]!share_freesharesmv(A5358,"",100000000)</f>
        <v>237.05098290090001</v>
      </c>
      <c r="P5358" s="17">
        <f ca="1">[1]!s_dq_amount_btin(A5358,TODAY()-1,100000000)</f>
        <v>3.2531568399999999</v>
      </c>
      <c r="Q5358" s="17">
        <f ca="1">[1]!s_dq_turn(A5358,TODAY()-1)</f>
        <v>0.42033446582180956</v>
      </c>
      <c r="R5358" s="2">
        <f>[1]!s_pq_amount(A5358,"20260101","",100000000)</f>
        <v>424.6350185</v>
      </c>
      <c r="S5358" s="2">
        <f>[1]!s_pq_avgamount(A5358,"20260101","",100000000)</f>
        <v>3.8957341146788989</v>
      </c>
      <c r="T5358" s="17">
        <f>[1]!s_ipo_dilutedpe(A5358)</f>
        <v>22.89</v>
      </c>
      <c r="U5358" s="12">
        <f>[1]!s_ipo_collection_total(A5358,100000000)</f>
        <v>4.3890000000000002</v>
      </c>
      <c r="V5358" s="18">
        <f>[1]!s_val_pe_ttm(A5358,"")</f>
        <v>62.549869537353516</v>
      </c>
    </row>
    <row r="5359" spans="1:22" x14ac:dyDescent="0.3">
      <c r="A5359" s="12" t="s">
        <v>621</v>
      </c>
      <c r="B5359" s="12" t="s">
        <v>622</v>
      </c>
      <c r="C5359" s="16" t="str">
        <f>[1]!s_info_mkt(A5359)</f>
        <v>北证</v>
      </c>
      <c r="D5359" s="16" t="str">
        <f>[1]!s_ipo_listeddate(A5359)</f>
        <v>2022-02-28</v>
      </c>
      <c r="E5359" s="16" t="str">
        <f>[1]!s_info_industry_csrc2023(A5359,"",3)</f>
        <v>计算机、通信和其他电子设备制造业</v>
      </c>
      <c r="F5359" s="16">
        <f>[1]!s_is(A5359,83,"FY","YTD","20251231",1,"",100000000)</f>
        <v>3.9439201254</v>
      </c>
      <c r="G5359" s="16">
        <f>[1]!s_is(A5359,83,"FY","YTD","20241231",1,"",100000000)</f>
        <v>4.6764845331</v>
      </c>
      <c r="H5359" s="16">
        <f>[1]!s_is(A5359,61,"FY","YTD","20251231",1,"",100000000)</f>
        <v>-0.21132792050000002</v>
      </c>
      <c r="I5359" s="16">
        <f>[1]!s_is(A5359,61,"FY","YTD","20241231",1,"",100000000)</f>
        <v>0.16332256439999998</v>
      </c>
      <c r="J5359" s="16">
        <f>[1]!s_fa_roe(A5359,"20251231")</f>
        <v>-5.6582999999999997</v>
      </c>
      <c r="K5359" s="16">
        <f>[1]!s_stmnote_rdexp(A5359,"20251231",1,10000)</f>
        <v>2353.7583410000002</v>
      </c>
      <c r="L5359" s="16">
        <f>[1]!s_margin_tradingbalance(A5359,"",10000)</f>
        <v>775.9855</v>
      </c>
      <c r="M5359" s="16">
        <f>[1]!s_margin_seclendingbalance(A5359,"",10000)</f>
        <v>0</v>
      </c>
      <c r="N5359" s="17">
        <f>[1]!s_val_ev(A5359,"",100000000)</f>
        <v>11.234285673599999</v>
      </c>
      <c r="O5359" s="17">
        <f>[1]!share_freesharesmv(A5359,"",100000000)</f>
        <v>3.3666638148000003</v>
      </c>
      <c r="P5359" s="17">
        <f ca="1">[1]!s_dq_amount_btin(A5359,TODAY()-1,100000000)</f>
        <v>0.25318051000000003</v>
      </c>
      <c r="Q5359" s="17">
        <f ca="1">[1]!s_dq_turn(A5359,TODAY()-1)</f>
        <v>2.2229621807362614</v>
      </c>
      <c r="R5359" s="2">
        <f>[1]!s_pq_amount(A5359,"20260101","",100000000)</f>
        <v>34.850494329999997</v>
      </c>
      <c r="S5359" s="2">
        <f>[1]!s_pq_avgamount(A5359,"20260101","",100000000)</f>
        <v>0.31972930577981651</v>
      </c>
      <c r="T5359" s="17">
        <f>[1]!s_ipo_dilutedpe(A5359)</f>
        <v>24.96</v>
      </c>
      <c r="U5359" s="12">
        <f>[1]!s_ipo_collection_total(A5359,100000000)</f>
        <v>1.92</v>
      </c>
      <c r="V5359" s="18">
        <f>[1]!s_val_pe_ttm(A5359,"")</f>
        <v>-26.583723068237305</v>
      </c>
    </row>
    <row r="5360" spans="1:22" x14ac:dyDescent="0.3">
      <c r="A5360" s="12" t="s">
        <v>623</v>
      </c>
      <c r="B5360" s="12" t="s">
        <v>624</v>
      </c>
      <c r="C5360" s="16" t="str">
        <f>[1]!s_info_mkt(A5360)</f>
        <v>北证</v>
      </c>
      <c r="D5360" s="16" t="str">
        <f>[1]!s_ipo_listeddate(A5360)</f>
        <v>2023-02-16</v>
      </c>
      <c r="E5360" s="16" t="str">
        <f>[1]!s_info_industry_csrc2023(A5360,"",3)</f>
        <v>仪器仪表制造业</v>
      </c>
      <c r="F5360" s="16">
        <f>[1]!s_is(A5360,83,"FY","YTD","20251231",1,"",100000000)</f>
        <v>2.7124743906000002</v>
      </c>
      <c r="G5360" s="16">
        <f>[1]!s_is(A5360,83,"FY","YTD","20241231",1,"",100000000)</f>
        <v>2.2682713691999998</v>
      </c>
      <c r="H5360" s="16">
        <f>[1]!s_is(A5360,61,"FY","YTD","20251231",1,"",100000000)</f>
        <v>0.18724217360000001</v>
      </c>
      <c r="I5360" s="16">
        <f>[1]!s_is(A5360,61,"FY","YTD","20241231",1,"",100000000)</f>
        <v>0.1940877943</v>
      </c>
      <c r="J5360" s="16">
        <f>[1]!s_fa_roe(A5360,"20251231")</f>
        <v>6.9874999999999998</v>
      </c>
      <c r="K5360" s="16">
        <f>[1]!s_stmnote_rdexp(A5360,"20251231",1,10000)</f>
        <v>1940.9926109999999</v>
      </c>
      <c r="L5360" s="16">
        <f>[1]!s_margin_tradingbalance(A5360,"",10000)</f>
        <v>960.37210000000005</v>
      </c>
      <c r="M5360" s="16">
        <f>[1]!s_margin_seclendingbalance(A5360,"",10000)</f>
        <v>0</v>
      </c>
      <c r="N5360" s="17">
        <f>[1]!s_val_ev(A5360,"",100000000)</f>
        <v>12.0562208</v>
      </c>
      <c r="O5360" s="17">
        <f>[1]!share_freesharesmv(A5360,"",100000000)</f>
        <v>3.0511710320000001</v>
      </c>
      <c r="P5360" s="17">
        <f ca="1">[1]!s_dq_amount_btin(A5360,TODAY()-1,100000000)</f>
        <v>0.16256133</v>
      </c>
      <c r="Q5360" s="17">
        <f ca="1">[1]!s_dq_turn(A5360,TODAY()-1)</f>
        <v>3.266308304202179</v>
      </c>
      <c r="R5360" s="2">
        <f>[1]!s_pq_amount(A5360,"20260101","",100000000)</f>
        <v>28.580316180000001</v>
      </c>
      <c r="S5360" s="2">
        <f>[1]!s_pq_avgamount(A5360,"20260101","",100000000)</f>
        <v>0.26220473559633029</v>
      </c>
      <c r="T5360" s="17">
        <f>[1]!s_ipo_dilutedpe(A5360)</f>
        <v>16.36</v>
      </c>
      <c r="U5360" s="12">
        <f>[1]!s_ipo_collection_total(A5360,100000000)</f>
        <v>0.67505000000000004</v>
      </c>
      <c r="V5360" s="18">
        <f>[1]!s_val_pe_ttm(A5360,"")</f>
        <v>64.677940368652344</v>
      </c>
    </row>
    <row r="5361" spans="1:22" x14ac:dyDescent="0.3">
      <c r="A5361" s="12" t="s">
        <v>10752</v>
      </c>
      <c r="B5361" s="12" t="s">
        <v>10753</v>
      </c>
      <c r="C5361" s="16" t="str">
        <f>[1]!s_info_mkt(A5361)</f>
        <v>创业板</v>
      </c>
      <c r="D5361" s="16" t="str">
        <f>[1]!s_ipo_listeddate(A5361)</f>
        <v>2014-06-26</v>
      </c>
      <c r="E5361" s="16" t="str">
        <f>[1]!s_info_industry_csrc2023(A5361,"",3)</f>
        <v>软件和信息技术服务业</v>
      </c>
      <c r="F5361" s="16">
        <f>[1]!s_is(A5361,83,"FY","YTD","20251231",1,"",100000000)</f>
        <v>6.9429078071000001</v>
      </c>
      <c r="G5361" s="16">
        <f>[1]!s_is(A5361,83,"FY","YTD","20241231",1,"",100000000)</f>
        <v>7.1257601309000007</v>
      </c>
      <c r="H5361" s="16">
        <f>[1]!s_is(A5361,61,"FY","YTD","20251231",1,"",100000000)</f>
        <v>5.8656889599999998E-2</v>
      </c>
      <c r="I5361" s="16">
        <f>[1]!s_is(A5361,61,"FY","YTD","20241231",1,"",100000000)</f>
        <v>-0.77234586049999998</v>
      </c>
      <c r="J5361" s="16">
        <f>[1]!s_fa_roe(A5361,"20251231")</f>
        <v>0.39910000000000001</v>
      </c>
      <c r="K5361" s="16">
        <f>[1]!s_stmnote_rdexp(A5361,"20251231",1,10000)</f>
        <v>6280.1135829999994</v>
      </c>
      <c r="L5361" s="16">
        <f>[1]!s_margin_tradingbalance(A5361,"",10000)</f>
        <v>0</v>
      </c>
      <c r="M5361" s="16">
        <f>[1]!s_margin_seclendingbalance(A5361,"",10000)</f>
        <v>0</v>
      </c>
      <c r="N5361" s="17">
        <f>[1]!s_val_ev(A5361,"",100000000)</f>
        <v>48.827539199999997</v>
      </c>
      <c r="O5361" s="17">
        <f>[1]!share_freesharesmv(A5361,"",100000000)</f>
        <v>23.027112641599999</v>
      </c>
      <c r="P5361" s="17">
        <f ca="1">[1]!s_dq_amount_btin(A5361,TODAY()-1,100000000)</f>
        <v>3.1729749799999998</v>
      </c>
      <c r="Q5361" s="17">
        <f ca="1">[1]!s_dq_turn(A5361,TODAY()-1)</f>
        <v>10.651962833612899</v>
      </c>
      <c r="R5361" s="2">
        <f>[1]!s_pq_amount(A5361,"20260101","",100000000)</f>
        <v>107.60278269</v>
      </c>
      <c r="S5361" s="2">
        <f>[1]!s_pq_avgamount(A5361,"20260101","",100000000)</f>
        <v>0.98718149256880727</v>
      </c>
      <c r="T5361" s="17">
        <f>[1]!s_ipo_dilutedpe(A5361)</f>
        <v>16.57</v>
      </c>
      <c r="U5361" s="12">
        <f>[1]!s_ipo_collection_total(A5361,100000000)</f>
        <v>7.8716879999999998</v>
      </c>
      <c r="V5361" s="18">
        <f>[1]!s_val_pe_ttm(A5361,"")</f>
        <v>-118.35295104980469</v>
      </c>
    </row>
    <row r="5362" spans="1:22" x14ac:dyDescent="0.3">
      <c r="A5362" s="12" t="s">
        <v>10754</v>
      </c>
      <c r="B5362" s="12" t="s">
        <v>10755</v>
      </c>
      <c r="C5362" s="16" t="str">
        <f>[1]!s_info_mkt(A5362)</f>
        <v>主板</v>
      </c>
      <c r="D5362" s="16" t="str">
        <f>[1]!s_ipo_listeddate(A5362)</f>
        <v>2010-12-24</v>
      </c>
      <c r="E5362" s="16" t="str">
        <f>[1]!s_info_industry_csrc2023(A5362,"",3)</f>
        <v>通用设备制造业</v>
      </c>
      <c r="F5362" s="16">
        <f>[1]!s_is(A5362,83,"FY","YTD","20251231",1,"",100000000)</f>
        <v>3.8880760242000001</v>
      </c>
      <c r="G5362" s="16">
        <f>[1]!s_is(A5362,83,"FY","YTD","20241231",1,"",100000000)</f>
        <v>1.8742872782</v>
      </c>
      <c r="H5362" s="16">
        <f>[1]!s_is(A5362,61,"FY","YTD","20251231",1,"",100000000)</f>
        <v>-1.8557558612</v>
      </c>
      <c r="I5362" s="16">
        <f>[1]!s_is(A5362,61,"FY","YTD","20241231",1,"",100000000)</f>
        <v>-1.5987914336000002</v>
      </c>
      <c r="J5362" s="16">
        <f>[1]!s_fa_roe(A5362,"20251231")</f>
        <v>-94.923199999999994</v>
      </c>
      <c r="K5362" s="16">
        <f>[1]!s_stmnote_rdexp(A5362,"20251231",1,10000)</f>
        <v>1608.2961070000001</v>
      </c>
      <c r="L5362" s="16">
        <f>[1]!s_margin_tradingbalance(A5362,"",10000)</f>
        <v>5090.4439000000002</v>
      </c>
      <c r="M5362" s="16">
        <f>[1]!s_margin_seclendingbalance(A5362,"",10000)</f>
        <v>0</v>
      </c>
      <c r="N5362" s="17">
        <f>[1]!s_val_ev(A5362,"",100000000)</f>
        <v>20.228000000000002</v>
      </c>
      <c r="O5362" s="17">
        <f>[1]!share_freesharesmv(A5362,"",100000000)</f>
        <v>17.335785000000001</v>
      </c>
      <c r="P5362" s="17">
        <f ca="1">[1]!s_dq_amount_btin(A5362,TODAY()-1,100000000)</f>
        <v>0.80511051</v>
      </c>
      <c r="Q5362" s="17">
        <f ca="1">[1]!s_dq_turn(A5362,TODAY()-1)</f>
        <v>3.8770769230769231</v>
      </c>
      <c r="R5362" s="2">
        <f>[1]!s_pq_amount(A5362,"20260101","",100000000)</f>
        <v>42.708744289999999</v>
      </c>
      <c r="S5362" s="2">
        <f>[1]!s_pq_avgamount(A5362,"20260101","",100000000)</f>
        <v>0.39545133601851851</v>
      </c>
      <c r="T5362" s="17">
        <f>[1]!s_ipo_dilutedpe(A5362)</f>
        <v>48.25</v>
      </c>
      <c r="U5362" s="12">
        <f>[1]!s_ipo_collection_total(A5362,100000000)</f>
        <v>7.2</v>
      </c>
      <c r="V5362" s="18">
        <f>[1]!s_val_pe_ttm(A5362,"")</f>
        <v>-11.078078269958496</v>
      </c>
    </row>
    <row r="5363" spans="1:22" x14ac:dyDescent="0.3">
      <c r="A5363" s="12" t="s">
        <v>10756</v>
      </c>
      <c r="B5363" s="12" t="s">
        <v>10757</v>
      </c>
      <c r="C5363" s="16" t="str">
        <f>[1]!s_info_mkt(A5363)</f>
        <v>主板</v>
      </c>
      <c r="D5363" s="16" t="str">
        <f>[1]!s_ipo_listeddate(A5363)</f>
        <v>2011-10-28</v>
      </c>
      <c r="E5363" s="16" t="str">
        <f>[1]!s_info_industry_csrc2023(A5363,"",3)</f>
        <v>互联网和相关服务</v>
      </c>
      <c r="F5363" s="16">
        <f>[1]!s_is(A5363,83,"FY","YTD","20251231",1,"",100000000)</f>
        <v>66.595585216399996</v>
      </c>
      <c r="G5363" s="16">
        <f>[1]!s_is(A5363,83,"FY","YTD","20241231",1,"",100000000)</f>
        <v>55.704901646700002</v>
      </c>
      <c r="H5363" s="16">
        <f>[1]!s_is(A5363,61,"FY","YTD","20251231",1,"",100000000)</f>
        <v>7.3085901891999994</v>
      </c>
      <c r="I5363" s="16">
        <f>[1]!s_is(A5363,61,"FY","YTD","20241231",1,"",100000000)</f>
        <v>-12.875582641500001</v>
      </c>
      <c r="J5363" s="16">
        <f>[1]!s_fa_roe(A5363,"20251231")</f>
        <v>10.5303</v>
      </c>
      <c r="K5363" s="16">
        <f>[1]!s_stmnote_rdexp(A5363,"20251231",1,10000)</f>
        <v>178172.85715699999</v>
      </c>
      <c r="L5363" s="16">
        <f>[1]!s_margin_tradingbalance(A5363,"",10000)</f>
        <v>111200.30959999999</v>
      </c>
      <c r="M5363" s="16">
        <f>[1]!s_margin_seclendingbalance(A5363,"",10000)</f>
        <v>1038.0256999999999</v>
      </c>
      <c r="N5363" s="17">
        <f>[1]!s_val_ev(A5363,"",100000000)</f>
        <v>232.79620847999999</v>
      </c>
      <c r="O5363" s="17">
        <f>[1]!share_freesharesmv(A5363,"",100000000)</f>
        <v>161.40266700000001</v>
      </c>
      <c r="P5363" s="17">
        <f ca="1">[1]!s_dq_amount_btin(A5363,TODAY()-1,100000000)</f>
        <v>14.07942083</v>
      </c>
      <c r="Q5363" s="17">
        <f ca="1">[1]!s_dq_turn(A5363,TODAY()-1)</f>
        <v>6.2635447536345108</v>
      </c>
      <c r="R5363" s="2">
        <f>[1]!s_pq_amount(A5363,"20260101","",100000000)</f>
        <v>1451.9077937100001</v>
      </c>
      <c r="S5363" s="2">
        <f>[1]!s_pq_avgamount(A5363,"20260101","",100000000)</f>
        <v>13.320254988165138</v>
      </c>
      <c r="T5363" s="17">
        <f>[1]!s_ipo_dilutedpe(A5363)</f>
        <v>22.4</v>
      </c>
      <c r="U5363" s="12">
        <f>[1]!s_ipo_collection_total(A5363,100000000)</f>
        <v>2.8</v>
      </c>
      <c r="V5363" s="18">
        <f>[1]!s_val_pe_ttm(A5363,"")</f>
        <v>43.812282562255859</v>
      </c>
    </row>
    <row r="5364" spans="1:22" x14ac:dyDescent="0.3">
      <c r="A5364" s="12" t="s">
        <v>10758</v>
      </c>
      <c r="B5364" s="12" t="s">
        <v>10759</v>
      </c>
      <c r="C5364" s="16" t="str">
        <f>[1]!s_info_mkt(A5364)</f>
        <v>主板</v>
      </c>
      <c r="D5364" s="16" t="str">
        <f>[1]!s_ipo_listeddate(A5364)</f>
        <v>2011-09-20</v>
      </c>
      <c r="E5364" s="16" t="str">
        <f>[1]!s_info_industry_csrc2023(A5364,"",3)</f>
        <v>生态保护和环境治理业</v>
      </c>
      <c r="F5364" s="16">
        <f>[1]!s_is(A5364,83,"FY","YTD","20251231",1,"",100000000)</f>
        <v>36.65891878</v>
      </c>
      <c r="G5364" s="16">
        <f>[1]!s_is(A5364,83,"FY","YTD","20241231",1,"",100000000)</f>
        <v>37.8586438528</v>
      </c>
      <c r="H5364" s="16">
        <f>[1]!s_is(A5364,61,"FY","YTD","20251231",1,"",100000000)</f>
        <v>2.8022385425</v>
      </c>
      <c r="I5364" s="16">
        <f>[1]!s_is(A5364,61,"FY","YTD","20241231",1,"",100000000)</f>
        <v>2.1667919985999999</v>
      </c>
      <c r="J5364" s="16">
        <f>[1]!s_fa_roe(A5364,"20251231")</f>
        <v>8.7227999999999994</v>
      </c>
      <c r="K5364" s="16">
        <f>[1]!s_stmnote_rdexp(A5364,"20251231",1,10000)</f>
        <v>0</v>
      </c>
      <c r="L5364" s="16">
        <f>[1]!s_margin_tradingbalance(A5364,"",10000)</f>
        <v>0</v>
      </c>
      <c r="M5364" s="16">
        <f>[1]!s_margin_seclendingbalance(A5364,"",10000)</f>
        <v>0</v>
      </c>
      <c r="N5364" s="17">
        <f>[1]!s_val_ev(A5364,"",100000000)</f>
        <v>39.094344743999997</v>
      </c>
      <c r="O5364" s="17">
        <f>[1]!share_freesharesmv(A5364,"",100000000)</f>
        <v>17.479160243999999</v>
      </c>
      <c r="P5364" s="17">
        <f ca="1">[1]!s_dq_amount_btin(A5364,TODAY()-1,100000000)</f>
        <v>1.0277417099999999</v>
      </c>
      <c r="Q5364" s="17">
        <f ca="1">[1]!s_dq_turn(A5364,TODAY()-1)</f>
        <v>3.7980155616052111</v>
      </c>
      <c r="R5364" s="2">
        <f>[1]!s_pq_amount(A5364,"20260101","",100000000)</f>
        <v>135.26212341999999</v>
      </c>
      <c r="S5364" s="2">
        <f>[1]!s_pq_avgamount(A5364,"20260101","",100000000)</f>
        <v>1.2409369121100917</v>
      </c>
      <c r="T5364" s="17">
        <f>[1]!s_ipo_dilutedpe(A5364)</f>
        <v>48.04</v>
      </c>
      <c r="U5364" s="12">
        <f>[1]!s_ipo_collection_total(A5364,100000000)</f>
        <v>6.5860000000000003</v>
      </c>
      <c r="V5364" s="18">
        <f>[1]!s_val_pe_ttm(A5364,"")</f>
        <v>13.092888832092285</v>
      </c>
    </row>
    <row r="5365" spans="1:22" x14ac:dyDescent="0.3">
      <c r="A5365" s="12" t="s">
        <v>10760</v>
      </c>
      <c r="B5365" s="12" t="s">
        <v>10761</v>
      </c>
      <c r="C5365" s="16" t="str">
        <f>[1]!s_info_mkt(A5365)</f>
        <v>科创板</v>
      </c>
      <c r="D5365" s="16" t="str">
        <f>[1]!s_ipo_listeddate(A5365)</f>
        <v>2023-09-28</v>
      </c>
      <c r="E5365" s="16" t="str">
        <f>[1]!s_info_industry_csrc2023(A5365,"",3)</f>
        <v>电气机械和器材制造业</v>
      </c>
      <c r="F5365" s="16">
        <f>[1]!s_is(A5365,83,"FY","YTD","20251231",1,"",100000000)</f>
        <v>9.0282016271999996</v>
      </c>
      <c r="G5365" s="16">
        <f>[1]!s_is(A5365,83,"FY","YTD","20241231",1,"",100000000)</f>
        <v>9.3535467230999991</v>
      </c>
      <c r="H5365" s="16">
        <f>[1]!s_is(A5365,61,"FY","YTD","20251231",1,"",100000000)</f>
        <v>-0.44937055869999998</v>
      </c>
      <c r="I5365" s="16">
        <f>[1]!s_is(A5365,61,"FY","YTD","20241231",1,"",100000000)</f>
        <v>0.68022375980000005</v>
      </c>
      <c r="J5365" s="16">
        <f>[1]!s_fa_roe(A5365,"20251231")</f>
        <v>-2.5908000000000002</v>
      </c>
      <c r="K5365" s="16">
        <f>[1]!s_stmnote_rdexp(A5365,"20251231",1,10000)</f>
        <v>17660.549702</v>
      </c>
      <c r="L5365" s="16">
        <f>[1]!s_margin_tradingbalance(A5365,"",10000)</f>
        <v>39261.240100000003</v>
      </c>
      <c r="M5365" s="16">
        <f>[1]!s_margin_seclendingbalance(A5365,"",10000)</f>
        <v>0</v>
      </c>
      <c r="N5365" s="17">
        <f>[1]!s_val_ev(A5365,"",100000000)</f>
        <v>100.38531365999999</v>
      </c>
      <c r="O5365" s="17">
        <f>[1]!share_freesharesmv(A5365,"",100000000)</f>
        <v>78.058399259999987</v>
      </c>
      <c r="P5365" s="17">
        <f ca="1">[1]!s_dq_amount_btin(A5365,TODAY()-1,100000000)</f>
        <v>6.2430847199999997</v>
      </c>
      <c r="Q5365" s="17">
        <f ca="1">[1]!s_dq_turn(A5365,TODAY()-1)</f>
        <v>7.8130143300609634</v>
      </c>
      <c r="R5365" s="2">
        <f>[1]!s_pq_amount(A5365,"20260101","",100000000)</f>
        <v>267.27340194999999</v>
      </c>
      <c r="S5365" s="2">
        <f>[1]!s_pq_avgamount(A5365,"20260101","",100000000)</f>
        <v>2.4520495591743119</v>
      </c>
      <c r="T5365" s="17">
        <f>[1]!s_ipo_dilutedpe(A5365)</f>
        <v>88.78</v>
      </c>
      <c r="U5365" s="12">
        <f>[1]!s_ipo_collection_total(A5365,100000000)</f>
        <v>14.429876</v>
      </c>
      <c r="V5365" s="18">
        <f>[1]!s_val_pe_ttm(A5365,"")</f>
        <v>-238.45791625976563</v>
      </c>
    </row>
    <row r="5366" spans="1:22" x14ac:dyDescent="0.3">
      <c r="A5366" s="12" t="s">
        <v>10762</v>
      </c>
      <c r="B5366" s="12" t="s">
        <v>10763</v>
      </c>
      <c r="C5366" s="16" t="str">
        <f>[1]!s_info_mkt(A5366)</f>
        <v>主板</v>
      </c>
      <c r="D5366" s="16" t="str">
        <f>[1]!s_ipo_listeddate(A5366)</f>
        <v>2020-08-17</v>
      </c>
      <c r="E5366" s="16" t="str">
        <f>[1]!s_info_industry_csrc2023(A5366,"",3)</f>
        <v>汽车制造业</v>
      </c>
      <c r="F5366" s="16">
        <f>[1]!s_is(A5366,83,"FY","YTD","20251231",1,"",100000000)</f>
        <v>44.489017833199995</v>
      </c>
      <c r="G5366" s="16">
        <f>[1]!s_is(A5366,83,"FY","YTD","20241231",1,"",100000000)</f>
        <v>40.201433878899998</v>
      </c>
      <c r="H5366" s="16">
        <f>[1]!s_is(A5366,61,"FY","YTD","20251231",1,"",100000000)</f>
        <v>2.9519614594000001</v>
      </c>
      <c r="I5366" s="16">
        <f>[1]!s_is(A5366,61,"FY","YTD","20241231",1,"",100000000)</f>
        <v>2.9795839429000002</v>
      </c>
      <c r="J5366" s="16">
        <f>[1]!s_fa_roe(A5366,"20251231")</f>
        <v>11.123100000000001</v>
      </c>
      <c r="K5366" s="16">
        <f>[1]!s_stmnote_rdexp(A5366,"20251231",1,10000)</f>
        <v>12826.050298999999</v>
      </c>
      <c r="L5366" s="16">
        <f>[1]!s_margin_tradingbalance(A5366,"",10000)</f>
        <v>0</v>
      </c>
      <c r="M5366" s="16">
        <f>[1]!s_margin_seclendingbalance(A5366,"",10000)</f>
        <v>0</v>
      </c>
      <c r="N5366" s="17">
        <f>[1]!s_val_ev(A5366,"",100000000)</f>
        <v>60.331273372800005</v>
      </c>
      <c r="O5366" s="17">
        <f>[1]!share_freesharesmv(A5366,"",100000000)</f>
        <v>35.0185601568</v>
      </c>
      <c r="P5366" s="17">
        <f ca="1">[1]!s_dq_amount_btin(A5366,TODAY()-1,100000000)</f>
        <v>1.51345431</v>
      </c>
      <c r="Q5366" s="17">
        <f ca="1">[1]!s_dq_turn(A5366,TODAY()-1)</f>
        <v>2.481209009659155</v>
      </c>
      <c r="R5366" s="2">
        <f>[1]!s_pq_amount(A5366,"20260101","",100000000)</f>
        <v>163.81326636</v>
      </c>
      <c r="S5366" s="2">
        <f>[1]!s_pq_avgamount(A5366,"20260101","",100000000)</f>
        <v>1.5028740033027523</v>
      </c>
      <c r="T5366" s="17">
        <f>[1]!s_ipo_dilutedpe(A5366)</f>
        <v>22.98</v>
      </c>
      <c r="U5366" s="12">
        <f>[1]!s_ipo_collection_total(A5366,100000000)</f>
        <v>6.2279999999999998</v>
      </c>
      <c r="V5366" s="18">
        <f>[1]!s_val_pe_ttm(A5366,"")</f>
        <v>20.877351760864258</v>
      </c>
    </row>
    <row r="5367" spans="1:22" x14ac:dyDescent="0.3">
      <c r="A5367" s="12" t="s">
        <v>10764</v>
      </c>
      <c r="B5367" s="12" t="s">
        <v>10765</v>
      </c>
      <c r="C5367" s="16" t="str">
        <f>[1]!s_info_mkt(A5367)</f>
        <v>主板</v>
      </c>
      <c r="D5367" s="16" t="str">
        <f>[1]!s_ipo_listeddate(A5367)</f>
        <v>2017-03-10</v>
      </c>
      <c r="E5367" s="16" t="str">
        <f>[1]!s_info_industry_csrc2023(A5367,"",3)</f>
        <v>土木工程建筑业</v>
      </c>
      <c r="F5367" s="16">
        <f>[1]!s_is(A5367,83,"FY","YTD","20251231",1,"",100000000)</f>
        <v>3.6375829802999999</v>
      </c>
      <c r="G5367" s="16">
        <f>[1]!s_is(A5367,83,"FY","YTD","20241231",1,"",100000000)</f>
        <v>1.1467852543000001</v>
      </c>
      <c r="H5367" s="16">
        <f>[1]!s_is(A5367,61,"FY","YTD","20251231",1,"",100000000)</f>
        <v>-1.2261500906</v>
      </c>
      <c r="I5367" s="16">
        <f>[1]!s_is(A5367,61,"FY","YTD","20241231",1,"",100000000)</f>
        <v>0.29134556540000001</v>
      </c>
      <c r="J5367" s="16">
        <f>[1]!s_fa_roe(A5367,"20251231")</f>
        <v>-8.1624999999999996</v>
      </c>
      <c r="K5367" s="16">
        <f>[1]!s_stmnote_rdexp(A5367,"20251231",1,10000)</f>
        <v>2559.7755440000001</v>
      </c>
      <c r="L5367" s="16">
        <f>[1]!s_margin_tradingbalance(A5367,"",10000)</f>
        <v>0</v>
      </c>
      <c r="M5367" s="16">
        <f>[1]!s_margin_seclendingbalance(A5367,"",10000)</f>
        <v>0</v>
      </c>
      <c r="N5367" s="17">
        <f>[1]!s_val_ev(A5367,"",100000000)</f>
        <v>29.342663999999999</v>
      </c>
      <c r="O5367" s="17">
        <f>[1]!share_freesharesmv(A5367,"",100000000)</f>
        <v>17.841842950599997</v>
      </c>
      <c r="P5367" s="17">
        <f ca="1">[1]!s_dq_amount_btin(A5367,TODAY()-1,100000000)</f>
        <v>0.87632483999999999</v>
      </c>
      <c r="Q5367" s="17">
        <f ca="1">[1]!s_dq_turn(A5367,TODAY()-1)</f>
        <v>2.9393604479811377</v>
      </c>
      <c r="R5367" s="2">
        <f>[1]!s_pq_amount(A5367,"20260101","",100000000)</f>
        <v>57.427746730000003</v>
      </c>
      <c r="S5367" s="2">
        <f>[1]!s_pq_avgamount(A5367,"20260101","",100000000)</f>
        <v>0.52686006174311928</v>
      </c>
      <c r="T5367" s="17">
        <f>[1]!s_ipo_dilutedpe(A5367)</f>
        <v>22.97</v>
      </c>
      <c r="U5367" s="12">
        <f>[1]!s_ipo_collection_total(A5367,100000000)</f>
        <v>3.3190499999999998</v>
      </c>
      <c r="V5367" s="18">
        <f>[1]!s_val_pe_ttm(A5367,"")</f>
        <v>-21.308156967163086</v>
      </c>
    </row>
    <row r="5368" spans="1:22" x14ac:dyDescent="0.3">
      <c r="A5368" s="12" t="s">
        <v>10766</v>
      </c>
      <c r="B5368" s="12" t="s">
        <v>10767</v>
      </c>
      <c r="C5368" s="16" t="str">
        <f>[1]!s_info_mkt(A5368)</f>
        <v>主板</v>
      </c>
      <c r="D5368" s="16" t="str">
        <f>[1]!s_ipo_listeddate(A5368)</f>
        <v>2011-10-13</v>
      </c>
      <c r="E5368" s="16" t="str">
        <f>[1]!s_info_industry_csrc2023(A5368,"",3)</f>
        <v>非金属矿物制品业</v>
      </c>
      <c r="F5368" s="16">
        <f>[1]!s_is(A5368,83,"FY","YTD","20251231",1,"",100000000)</f>
        <v>20.361567126700002</v>
      </c>
      <c r="G5368" s="16">
        <f>[1]!s_is(A5368,83,"FY","YTD","20241231",1,"",100000000)</f>
        <v>28.929928225999998</v>
      </c>
      <c r="H5368" s="16">
        <f>[1]!s_is(A5368,61,"FY","YTD","20251231",1,"",100000000)</f>
        <v>-1.0767249895</v>
      </c>
      <c r="I5368" s="16">
        <f>[1]!s_is(A5368,61,"FY","YTD","20241231",1,"",100000000)</f>
        <v>-1.2677298352999999</v>
      </c>
      <c r="J5368" s="16">
        <f>[1]!s_fa_roe(A5368,"20251231")</f>
        <v>-3.722</v>
      </c>
      <c r="K5368" s="16">
        <f>[1]!s_stmnote_rdexp(A5368,"20251231",1,10000)</f>
        <v>6624.5541200000007</v>
      </c>
      <c r="L5368" s="16">
        <f>[1]!s_margin_tradingbalance(A5368,"",10000)</f>
        <v>7753.7869000000001</v>
      </c>
      <c r="M5368" s="16">
        <f>[1]!s_margin_seclendingbalance(A5368,"",10000)</f>
        <v>29.943100000000001</v>
      </c>
      <c r="N5368" s="17">
        <f>[1]!s_val_ev(A5368,"",100000000)</f>
        <v>32.666177199600007</v>
      </c>
      <c r="O5368" s="17">
        <f>[1]!share_freesharesmv(A5368,"",100000000)</f>
        <v>17.047625529600001</v>
      </c>
      <c r="P5368" s="17">
        <f ca="1">[1]!s_dq_amount_btin(A5368,TODAY()-1,100000000)</f>
        <v>1.0102025800000001</v>
      </c>
      <c r="Q5368" s="17">
        <f ca="1">[1]!s_dq_turn(A5368,TODAY()-1)</f>
        <v>3.03831880184392</v>
      </c>
      <c r="R5368" s="2">
        <f>[1]!s_pq_amount(A5368,"20260101","",100000000)</f>
        <v>283.68657925999997</v>
      </c>
      <c r="S5368" s="2">
        <f>[1]!s_pq_avgamount(A5368,"20260101","",100000000)</f>
        <v>2.6026291675229358</v>
      </c>
      <c r="T5368" s="17">
        <f>[1]!s_ipo_dilutedpe(A5368)</f>
        <v>28.36</v>
      </c>
      <c r="U5368" s="12">
        <f>[1]!s_ipo_collection_total(A5368,100000000)</f>
        <v>15.2</v>
      </c>
      <c r="V5368" s="18">
        <f>[1]!s_val_pe_ttm(A5368,"")</f>
        <v>-21.565019607543945</v>
      </c>
    </row>
    <row r="5369" spans="1:22" x14ac:dyDescent="0.3">
      <c r="A5369" s="12" t="s">
        <v>10768</v>
      </c>
      <c r="B5369" s="12" t="s">
        <v>10769</v>
      </c>
      <c r="C5369" s="16" t="str">
        <f>[1]!s_info_mkt(A5369)</f>
        <v>主板</v>
      </c>
      <c r="D5369" s="16" t="str">
        <f>[1]!s_ipo_listeddate(A5369)</f>
        <v>1994-05-20</v>
      </c>
      <c r="E5369" s="16" t="str">
        <f>[1]!s_info_industry_csrc2023(A5369,"",3)</f>
        <v>电力、热力生产和供应业</v>
      </c>
      <c r="F5369" s="16">
        <f>[1]!s_is(A5369,83,"FY","YTD","20251231",1,"",100000000)</f>
        <v>210.50468832200002</v>
      </c>
      <c r="G5369" s="16">
        <f>[1]!s_is(A5369,83,"FY","YTD","20241231",1,"",100000000)</f>
        <v>222.93633145080003</v>
      </c>
      <c r="H5369" s="16">
        <f>[1]!s_is(A5369,61,"FY","YTD","20251231",1,"",100000000)</f>
        <v>24.9343906589</v>
      </c>
      <c r="I5369" s="16">
        <f>[1]!s_is(A5369,61,"FY","YTD","20241231",1,"",100000000)</f>
        <v>23.252233590100001</v>
      </c>
      <c r="J5369" s="16">
        <f>[1]!s_fa_roe(A5369,"20251231")</f>
        <v>14.8246</v>
      </c>
      <c r="K5369" s="16">
        <f>[1]!s_stmnote_rdexp(A5369,"20251231",1,10000)</f>
        <v>26900</v>
      </c>
      <c r="L5369" s="16">
        <f>[1]!s_margin_tradingbalance(A5369,"",10000)</f>
        <v>54938.5245</v>
      </c>
      <c r="M5369" s="16">
        <f>[1]!s_margin_seclendingbalance(A5369,"",10000)</f>
        <v>1459.7424000000001</v>
      </c>
      <c r="N5369" s="17">
        <f>[1]!s_val_ev(A5369,"",100000000)</f>
        <v>419.96616041600004</v>
      </c>
      <c r="O5369" s="17">
        <f>[1]!share_freesharesmv(A5369,"",100000000)</f>
        <v>163.61402063600005</v>
      </c>
      <c r="P5369" s="17">
        <f ca="1">[1]!s_dq_amount_btin(A5369,TODAY()-1,100000000)</f>
        <v>19.21932524</v>
      </c>
      <c r="Q5369" s="17">
        <f ca="1">[1]!s_dq_turn(A5369,TODAY()-1)</f>
        <v>5.2576708369593268</v>
      </c>
      <c r="R5369" s="2">
        <f>[1]!s_pq_amount(A5369,"20260101","",100000000)</f>
        <v>913.65583541000001</v>
      </c>
      <c r="S5369" s="2">
        <f>[1]!s_pq_avgamount(A5369,"20260101","",100000000)</f>
        <v>8.3821636276146787</v>
      </c>
      <c r="T5369" s="17">
        <f>[1]!s_ipo_dilutedpe(A5369)</f>
        <v>0</v>
      </c>
      <c r="U5369" s="12">
        <f>[1]!s_ipo_collection_total(A5369,100000000)</f>
        <v>1.95</v>
      </c>
      <c r="V5369" s="18">
        <f>[1]!s_val_pe_ttm(A5369,"")</f>
        <v>17.185176849365234</v>
      </c>
    </row>
    <row r="5370" spans="1:22" x14ac:dyDescent="0.3">
      <c r="A5370" s="12" t="s">
        <v>10770</v>
      </c>
      <c r="B5370" s="12" t="s">
        <v>10771</v>
      </c>
      <c r="C5370" s="16" t="str">
        <f>[1]!s_info_mkt(A5370)</f>
        <v>主板</v>
      </c>
      <c r="D5370" s="16" t="str">
        <f>[1]!s_ipo_listeddate(A5370)</f>
        <v>2016-02-18</v>
      </c>
      <c r="E5370" s="16" t="str">
        <f>[1]!s_info_industry_csrc2023(A5370,"",3)</f>
        <v>皮革、毛皮、羽毛及其制品和制鞋业</v>
      </c>
      <c r="F5370" s="16">
        <f>[1]!s_is(A5370,83,"FY","YTD","20251231",1,"",100000000)</f>
        <v>11.48520858</v>
      </c>
      <c r="G5370" s="16">
        <f>[1]!s_is(A5370,83,"FY","YTD","20241231",1,"",100000000)</f>
        <v>10.98642403</v>
      </c>
      <c r="H5370" s="16">
        <f>[1]!s_is(A5370,61,"FY","YTD","20251231",1,"",100000000)</f>
        <v>0.14518903999999999</v>
      </c>
      <c r="I5370" s="16">
        <f>[1]!s_is(A5370,61,"FY","YTD","20241231",1,"",100000000)</f>
        <v>-0.90814139999999999</v>
      </c>
      <c r="J5370" s="16">
        <f>[1]!s_fa_roe(A5370,"20251231")</f>
        <v>1.36</v>
      </c>
      <c r="K5370" s="16">
        <f>[1]!s_stmnote_rdexp(A5370,"20251231",1,10000)</f>
        <v>2854.2375000000002</v>
      </c>
      <c r="L5370" s="16">
        <f>[1]!s_margin_tradingbalance(A5370,"",10000)</f>
        <v>0</v>
      </c>
      <c r="M5370" s="16">
        <f>[1]!s_margin_seclendingbalance(A5370,"",10000)</f>
        <v>0</v>
      </c>
      <c r="N5370" s="17">
        <f>[1]!s_val_ev(A5370,"",100000000)</f>
        <v>103.25510052600001</v>
      </c>
      <c r="O5370" s="17">
        <f>[1]!share_freesharesmv(A5370,"",100000000)</f>
        <v>74.919670476000007</v>
      </c>
      <c r="P5370" s="17">
        <f ca="1">[1]!s_dq_amount_btin(A5370,TODAY()-1,100000000)</f>
        <v>9.7800216899999999</v>
      </c>
      <c r="Q5370" s="17">
        <f ca="1">[1]!s_dq_turn(A5370,TODAY()-1)</f>
        <v>9.3020708643651577</v>
      </c>
      <c r="R5370" s="2">
        <f>[1]!s_pq_amount(A5370,"20260101","",100000000)</f>
        <v>434.33685584</v>
      </c>
      <c r="S5370" s="2">
        <f>[1]!s_pq_avgamount(A5370,"20260101","",100000000)</f>
        <v>3.9847417966972478</v>
      </c>
      <c r="T5370" s="17">
        <f>[1]!s_ipo_dilutedpe(A5370)</f>
        <v>22.98</v>
      </c>
      <c r="U5370" s="12">
        <f>[1]!s_ipo_collection_total(A5370,100000000)</f>
        <v>6.86</v>
      </c>
      <c r="V5370" s="18">
        <f>[1]!s_val_pe_ttm(A5370,"")</f>
        <v>362.5025634765625</v>
      </c>
    </row>
    <row r="5371" spans="1:22" x14ac:dyDescent="0.3">
      <c r="A5371" s="12" t="s">
        <v>10772</v>
      </c>
      <c r="B5371" s="12" t="s">
        <v>10773</v>
      </c>
      <c r="C5371" s="16" t="str">
        <f>[1]!s_info_mkt(A5371)</f>
        <v>主板</v>
      </c>
      <c r="D5371" s="16" t="str">
        <f>[1]!s_ipo_listeddate(A5371)</f>
        <v>2020-08-17</v>
      </c>
      <c r="E5371" s="16" t="str">
        <f>[1]!s_info_industry_csrc2023(A5371,"",3)</f>
        <v>计算机、通信和其他电子设备制造业</v>
      </c>
      <c r="F5371" s="16">
        <f>[1]!s_is(A5371,83,"FY","YTD","20251231",1,"",100000000)</f>
        <v>71.538195330200011</v>
      </c>
      <c r="G5371" s="16">
        <f>[1]!s_is(A5371,83,"FY","YTD","20241231",1,"",100000000)</f>
        <v>64.231634201000006</v>
      </c>
      <c r="H5371" s="16">
        <f>[1]!s_is(A5371,61,"FY","YTD","20251231",1,"",100000000)</f>
        <v>4.2238768374999998</v>
      </c>
      <c r="I5371" s="16">
        <f>[1]!s_is(A5371,61,"FY","YTD","20241231",1,"",100000000)</f>
        <v>4.6486428715999999</v>
      </c>
      <c r="J5371" s="16">
        <f>[1]!s_fa_roe(A5371,"20251231")</f>
        <v>8.6637000000000004</v>
      </c>
      <c r="K5371" s="16">
        <f>[1]!s_stmnote_rdexp(A5371,"20251231",1,10000)</f>
        <v>39094.287032</v>
      </c>
      <c r="L5371" s="16">
        <f>[1]!s_margin_tradingbalance(A5371,"",10000)</f>
        <v>0</v>
      </c>
      <c r="M5371" s="16">
        <f>[1]!s_margin_seclendingbalance(A5371,"",10000)</f>
        <v>0</v>
      </c>
      <c r="N5371" s="17">
        <f>[1]!s_val_ev(A5371,"",100000000)</f>
        <v>189.00458800000001</v>
      </c>
      <c r="O5371" s="17">
        <f>[1]!share_freesharesmv(A5371,"",100000000)</f>
        <v>78.764439850800002</v>
      </c>
      <c r="P5371" s="17">
        <f ca="1">[1]!s_dq_amount_btin(A5371,TODAY()-1,100000000)</f>
        <v>8.2487332900000006</v>
      </c>
      <c r="Q5371" s="17">
        <f ca="1">[1]!s_dq_turn(A5371,TODAY()-1)</f>
        <v>4.9289231159874047</v>
      </c>
      <c r="R5371" s="2">
        <f>[1]!s_pq_amount(A5371,"20260101","",100000000)</f>
        <v>413.01806577000002</v>
      </c>
      <c r="S5371" s="2">
        <f>[1]!s_pq_avgamount(A5371,"20260101","",100000000)</f>
        <v>3.7891565666972475</v>
      </c>
      <c r="T5371" s="17">
        <f>[1]!s_ipo_dilutedpe(A5371)</f>
        <v>22.99</v>
      </c>
      <c r="U5371" s="12">
        <f>[1]!s_ipo_collection_total(A5371,100000000)</f>
        <v>12.149760000000001</v>
      </c>
      <c r="V5371" s="18">
        <f>[1]!s_val_pe_ttm(A5371,"")</f>
        <v>54.896205902099609</v>
      </c>
    </row>
    <row r="5372" spans="1:22" x14ac:dyDescent="0.3">
      <c r="A5372" s="12" t="s">
        <v>10774</v>
      </c>
      <c r="B5372" s="12" t="s">
        <v>10775</v>
      </c>
      <c r="C5372" s="16" t="str">
        <f>[1]!s_info_mkt(A5372)</f>
        <v>主板</v>
      </c>
      <c r="D5372" s="16" t="str">
        <f>[1]!s_ipo_listeddate(A5372)</f>
        <v>2017-06-27</v>
      </c>
      <c r="E5372" s="16" t="str">
        <f>[1]!s_info_industry_csrc2023(A5372,"",3)</f>
        <v>汽车制造业</v>
      </c>
      <c r="F5372" s="16">
        <f>[1]!s_is(A5372,83,"FY","YTD","20251231",1,"",100000000)</f>
        <v>10.413802411300001</v>
      </c>
      <c r="G5372" s="16">
        <f>[1]!s_is(A5372,83,"FY","YTD","20241231",1,"",100000000)</f>
        <v>9.7066373869000007</v>
      </c>
      <c r="H5372" s="16">
        <f>[1]!s_is(A5372,61,"FY","YTD","20251231",1,"",100000000)</f>
        <v>-0.52421029559999999</v>
      </c>
      <c r="I5372" s="16">
        <f>[1]!s_is(A5372,61,"FY","YTD","20241231",1,"",100000000)</f>
        <v>0.1123503532</v>
      </c>
      <c r="J5372" s="16">
        <f>[1]!s_fa_roe(A5372,"20251231")</f>
        <v>-6.2275</v>
      </c>
      <c r="K5372" s="16">
        <f>[1]!s_stmnote_rdexp(A5372,"20251231",1,10000)</f>
        <v>5211.3475399999998</v>
      </c>
      <c r="L5372" s="16">
        <f>[1]!s_margin_tradingbalance(A5372,"",10000)</f>
        <v>0</v>
      </c>
      <c r="M5372" s="16">
        <f>[1]!s_margin_seclendingbalance(A5372,"",10000)</f>
        <v>0</v>
      </c>
      <c r="N5372" s="17">
        <f>[1]!s_val_ev(A5372,"",100000000)</f>
        <v>62.998969773799999</v>
      </c>
      <c r="O5372" s="17">
        <f>[1]!share_freesharesmv(A5372,"",100000000)</f>
        <v>40.1132556138</v>
      </c>
      <c r="P5372" s="17">
        <f ca="1">[1]!s_dq_amount_btin(A5372,TODAY()-1,100000000)</f>
        <v>3.7260516799999999</v>
      </c>
      <c r="Q5372" s="17">
        <f ca="1">[1]!s_dq_turn(A5372,TODAY()-1)</f>
        <v>5.9403691313787119</v>
      </c>
      <c r="R5372" s="2">
        <f>[1]!s_pq_amount(A5372,"20260101","",100000000)</f>
        <v>342.48861203000001</v>
      </c>
      <c r="S5372" s="2">
        <f>[1]!s_pq_avgamount(A5372,"20260101","",100000000)</f>
        <v>3.1420973580733942</v>
      </c>
      <c r="T5372" s="17">
        <f>[1]!s_ipo_dilutedpe(A5372)</f>
        <v>22.97</v>
      </c>
      <c r="U5372" s="12">
        <f>[1]!s_ipo_collection_total(A5372,100000000)</f>
        <v>1.7461066999999999</v>
      </c>
      <c r="V5372" s="18">
        <f>[1]!s_val_pe_ttm(A5372,"")</f>
        <v>-124.53883361816406</v>
      </c>
    </row>
    <row r="5373" spans="1:22" x14ac:dyDescent="0.3">
      <c r="A5373" s="12" t="s">
        <v>10776</v>
      </c>
      <c r="B5373" s="12" t="s">
        <v>10777</v>
      </c>
      <c r="C5373" s="16" t="str">
        <f>[1]!s_info_mkt(A5373)</f>
        <v>主板</v>
      </c>
      <c r="D5373" s="16" t="str">
        <f>[1]!s_ipo_listeddate(A5373)</f>
        <v>2021-01-28</v>
      </c>
      <c r="E5373" s="16" t="str">
        <f>[1]!s_info_industry_csrc2023(A5373,"",3)</f>
        <v>专用设备制造业</v>
      </c>
      <c r="F5373" s="16">
        <f>[1]!s_is(A5373,83,"FY","YTD","20251231",1,"",100000000)</f>
        <v>15.1379286795</v>
      </c>
      <c r="G5373" s="16">
        <f>[1]!s_is(A5373,83,"FY","YTD","20241231",1,"",100000000)</f>
        <v>16.581830422399999</v>
      </c>
      <c r="H5373" s="16">
        <f>[1]!s_is(A5373,61,"FY","YTD","20251231",1,"",100000000)</f>
        <v>0.47348299759999996</v>
      </c>
      <c r="I5373" s="16">
        <f>[1]!s_is(A5373,61,"FY","YTD","20241231",1,"",100000000)</f>
        <v>0.88754363790000002</v>
      </c>
      <c r="J5373" s="16">
        <f>[1]!s_fa_roe(A5373,"20251231")</f>
        <v>3.2328000000000001</v>
      </c>
      <c r="K5373" s="16">
        <f>[1]!s_stmnote_rdexp(A5373,"20251231",1,10000)</f>
        <v>4825.7249380000003</v>
      </c>
      <c r="L5373" s="16">
        <f>[1]!s_margin_tradingbalance(A5373,"",10000)</f>
        <v>0</v>
      </c>
      <c r="M5373" s="16">
        <f>[1]!s_margin_seclendingbalance(A5373,"",10000)</f>
        <v>0</v>
      </c>
      <c r="N5373" s="17">
        <f>[1]!s_val_ev(A5373,"",100000000)</f>
        <v>213.69584194399997</v>
      </c>
      <c r="O5373" s="17">
        <f>[1]!share_freesharesmv(A5373,"",100000000)</f>
        <v>67.09091854399999</v>
      </c>
      <c r="P5373" s="17">
        <f ca="1">[1]!s_dq_amount_btin(A5373,TODAY()-1,100000000)</f>
        <v>14.34882077</v>
      </c>
      <c r="Q5373" s="17">
        <f ca="1">[1]!s_dq_turn(A5373,TODAY()-1)</f>
        <v>6.8191165662720277</v>
      </c>
      <c r="R5373" s="2">
        <f>[1]!s_pq_amount(A5373,"20260101","",100000000)</f>
        <v>487.24467233000001</v>
      </c>
      <c r="S5373" s="2">
        <f>[1]!s_pq_avgamount(A5373,"20260101","",100000000)</f>
        <v>4.4701346085321099</v>
      </c>
      <c r="T5373" s="17">
        <f>[1]!s_ipo_dilutedpe(A5373)</f>
        <v>22.96</v>
      </c>
      <c r="U5373" s="12">
        <f>[1]!s_ipo_collection_total(A5373,100000000)</f>
        <v>3.0888</v>
      </c>
      <c r="V5373" s="18">
        <f>[1]!s_val_pe_ttm(A5373,"")</f>
        <v>437.192138671875</v>
      </c>
    </row>
    <row r="5374" spans="1:22" x14ac:dyDescent="0.3">
      <c r="A5374" s="12" t="s">
        <v>10778</v>
      </c>
      <c r="B5374" s="12" t="s">
        <v>10779</v>
      </c>
      <c r="C5374" s="16" t="str">
        <f>[1]!s_info_mkt(A5374)</f>
        <v>主板</v>
      </c>
      <c r="D5374" s="16" t="str">
        <f>[1]!s_ipo_listeddate(A5374)</f>
        <v>2019-03-28</v>
      </c>
      <c r="E5374" s="16" t="str">
        <f>[1]!s_info_industry_csrc2023(A5374,"",3)</f>
        <v>计算机、通信和其他电子设备制造业</v>
      </c>
      <c r="F5374" s="16">
        <f>[1]!s_is(A5374,83,"FY","YTD","20251231",1,"",100000000)</f>
        <v>9.2531001562000004</v>
      </c>
      <c r="G5374" s="16">
        <f>[1]!s_is(A5374,83,"FY","YTD","20241231",1,"",100000000)</f>
        <v>7.2397789637000001</v>
      </c>
      <c r="H5374" s="16">
        <f>[1]!s_is(A5374,61,"FY","YTD","20251231",1,"",100000000)</f>
        <v>0.10683067660000001</v>
      </c>
      <c r="I5374" s="16">
        <f>[1]!s_is(A5374,61,"FY","YTD","20241231",1,"",100000000)</f>
        <v>0.1679898879</v>
      </c>
      <c r="J5374" s="16">
        <f>[1]!s_fa_roe(A5374,"20251231")</f>
        <v>1.2305999999999999</v>
      </c>
      <c r="K5374" s="16">
        <f>[1]!s_stmnote_rdexp(A5374,"20251231",1,10000)</f>
        <v>2806.7952850000001</v>
      </c>
      <c r="L5374" s="16">
        <f>[1]!s_margin_tradingbalance(A5374,"",10000)</f>
        <v>0</v>
      </c>
      <c r="M5374" s="16">
        <f>[1]!s_margin_seclendingbalance(A5374,"",10000)</f>
        <v>0</v>
      </c>
      <c r="N5374" s="17">
        <f>[1]!s_val_ev(A5374,"",100000000)</f>
        <v>38.028275999999998</v>
      </c>
      <c r="O5374" s="17">
        <f>[1]!share_freesharesmv(A5374,"",100000000)</f>
        <v>12.279667238800002</v>
      </c>
      <c r="P5374" s="17">
        <f ca="1">[1]!s_dq_amount_btin(A5374,TODAY()-1,100000000)</f>
        <v>1.9519293600000001</v>
      </c>
      <c r="Q5374" s="17">
        <f ca="1">[1]!s_dq_turn(A5374,TODAY()-1)</f>
        <v>6.3700087064432491</v>
      </c>
      <c r="R5374" s="2">
        <f>[1]!s_pq_amount(A5374,"20260101","",100000000)</f>
        <v>264.36373417999999</v>
      </c>
      <c r="S5374" s="2">
        <f>[1]!s_pq_avgamount(A5374,"20260101","",100000000)</f>
        <v>2.4253553594495414</v>
      </c>
      <c r="T5374" s="17">
        <f>[1]!s_ipo_dilutedpe(A5374)</f>
        <v>22.99</v>
      </c>
      <c r="U5374" s="12">
        <f>[1]!s_ipo_collection_total(A5374,100000000)</f>
        <v>5.6861639999999998</v>
      </c>
      <c r="V5374" s="18">
        <f>[1]!s_val_pe_ttm(A5374,"")</f>
        <v>250.93231201171875</v>
      </c>
    </row>
    <row r="5375" spans="1:22" x14ac:dyDescent="0.3">
      <c r="A5375" s="12" t="s">
        <v>10780</v>
      </c>
      <c r="B5375" s="12" t="s">
        <v>10781</v>
      </c>
      <c r="C5375" s="16" t="str">
        <f>[1]!s_info_mkt(A5375)</f>
        <v>主板</v>
      </c>
      <c r="D5375" s="16" t="str">
        <f>[1]!s_ipo_listeddate(A5375)</f>
        <v>2012-09-21</v>
      </c>
      <c r="E5375" s="16" t="str">
        <f>[1]!s_info_industry_csrc2023(A5375,"",3)</f>
        <v>燃气生产和供应业</v>
      </c>
      <c r="F5375" s="16">
        <f>[1]!s_is(A5375,83,"FY","YTD","20251231",1,"",100000000)</f>
        <v>6.9140442135000004</v>
      </c>
      <c r="G5375" s="16">
        <f>[1]!s_is(A5375,83,"FY","YTD","20241231",1,"",100000000)</f>
        <v>7.0171119848000005</v>
      </c>
      <c r="H5375" s="16">
        <f>[1]!s_is(A5375,61,"FY","YTD","20251231",1,"",100000000)</f>
        <v>0.81286519000000002</v>
      </c>
      <c r="I5375" s="16">
        <f>[1]!s_is(A5375,61,"FY","YTD","20241231",1,"",100000000)</f>
        <v>0.93182263389999997</v>
      </c>
      <c r="J5375" s="16">
        <f>[1]!s_fa_roe(A5375,"20251231")</f>
        <v>5.9827000000000004</v>
      </c>
      <c r="K5375" s="16">
        <f>[1]!s_stmnote_rdexp(A5375,"20251231",1,10000)</f>
        <v>0</v>
      </c>
      <c r="L5375" s="16">
        <f>[1]!s_margin_tradingbalance(A5375,"",10000)</f>
        <v>0</v>
      </c>
      <c r="M5375" s="16">
        <f>[1]!s_margin_seclendingbalance(A5375,"",10000)</f>
        <v>0</v>
      </c>
      <c r="N5375" s="17">
        <f>[1]!s_val_ev(A5375,"",100000000)</f>
        <v>37.143811013000004</v>
      </c>
      <c r="O5375" s="17">
        <f>[1]!share_freesharesmv(A5375,"",100000000)</f>
        <v>1.7033274776000003</v>
      </c>
      <c r="P5375" s="17">
        <f ca="1">[1]!s_dq_amount_btin(A5375,TODAY()-1,100000000)</f>
        <v>2.2371178399999998</v>
      </c>
      <c r="Q5375" s="17">
        <f ca="1">[1]!s_dq_turn(A5375,TODAY()-1)</f>
        <v>11.535815844180682</v>
      </c>
      <c r="R5375" s="2">
        <f>[1]!s_pq_amount(A5375,"20260101","",100000000)</f>
        <v>93.384021200000007</v>
      </c>
      <c r="S5375" s="2">
        <f>[1]!s_pq_avgamount(A5375,"20260101","",100000000)</f>
        <v>0.85673413944954124</v>
      </c>
      <c r="T5375" s="17">
        <f>[1]!s_ipo_dilutedpe(A5375)</f>
        <v>27.16</v>
      </c>
      <c r="U5375" s="12">
        <f>[1]!s_ipo_collection_total(A5375,100000000)</f>
        <v>3.9848474</v>
      </c>
      <c r="V5375" s="18">
        <f>[1]!s_val_pe_ttm(A5375,"")</f>
        <v>48.176658630371094</v>
      </c>
    </row>
    <row r="5376" spans="1:22" x14ac:dyDescent="0.3">
      <c r="A5376" s="12" t="s">
        <v>10782</v>
      </c>
      <c r="B5376" s="12" t="s">
        <v>10783</v>
      </c>
      <c r="C5376" s="16" t="str">
        <f>[1]!s_info_mkt(A5376)</f>
        <v>主板</v>
      </c>
      <c r="D5376" s="16" t="str">
        <f>[1]!s_ipo_listeddate(A5376)</f>
        <v>2010-04-13</v>
      </c>
      <c r="E5376" s="16" t="str">
        <f>[1]!s_info_industry_csrc2023(A5376,"",3)</f>
        <v>计算机、通信和其他电子设备制造业</v>
      </c>
      <c r="F5376" s="16">
        <f>[1]!s_is(A5376,83,"FY","YTD","20251231",1,"",100000000)</f>
        <v>81.444520843100008</v>
      </c>
      <c r="G5376" s="16">
        <f>[1]!s_is(A5376,83,"FY","YTD","20241231",1,"",100000000)</f>
        <v>79.286619382600009</v>
      </c>
      <c r="H5376" s="16">
        <f>[1]!s_is(A5376,61,"FY","YTD","20251231",1,"",100000000)</f>
        <v>-23.889519936300001</v>
      </c>
      <c r="I5376" s="16">
        <f>[1]!s_is(A5376,61,"FY","YTD","20241231",1,"",100000000)</f>
        <v>-25.053352579200002</v>
      </c>
      <c r="J5376" s="16">
        <f>[1]!s_fa_roe(A5376,"20251231")</f>
        <v>-54.1873</v>
      </c>
      <c r="K5376" s="16">
        <f>[1]!s_stmnote_rdexp(A5376,"20251231",1,10000)</f>
        <v>125791.833533</v>
      </c>
      <c r="L5376" s="16">
        <f>[1]!s_margin_tradingbalance(A5376,"",10000)</f>
        <v>26235.093799999999</v>
      </c>
      <c r="M5376" s="16">
        <f>[1]!s_margin_seclendingbalance(A5376,"",10000)</f>
        <v>17.796199999999999</v>
      </c>
      <c r="N5376" s="17">
        <f>[1]!s_val_ev(A5376,"",100000000)</f>
        <v>115.93407156900001</v>
      </c>
      <c r="O5376" s="17">
        <f>[1]!share_freesharesmv(A5376,"",100000000)</f>
        <v>69.378306264000003</v>
      </c>
      <c r="P5376" s="17">
        <f ca="1">[1]!s_dq_amount_btin(A5376,TODAY()-1,100000000)</f>
        <v>3.1095023799999999</v>
      </c>
      <c r="Q5376" s="17">
        <f ca="1">[1]!s_dq_turn(A5376,TODAY()-1)</f>
        <v>2.6565240515699875</v>
      </c>
      <c r="R5376" s="2">
        <f>[1]!s_pq_amount(A5376,"20260101","",100000000)</f>
        <v>206.20108737999999</v>
      </c>
      <c r="S5376" s="2">
        <f>[1]!s_pq_avgamount(A5376,"20260101","",100000000)</f>
        <v>1.8917530952293578</v>
      </c>
      <c r="T5376" s="17">
        <f>[1]!s_ipo_dilutedpe(A5376)</f>
        <v>55.21</v>
      </c>
      <c r="U5376" s="12">
        <f>[1]!s_ipo_collection_total(A5376,100000000)</f>
        <v>9.0449999999999999</v>
      </c>
      <c r="V5376" s="18">
        <f>[1]!s_val_pe_ttm(A5376,"")</f>
        <v>-4.6658377647399902</v>
      </c>
    </row>
    <row r="5377" spans="1:22" x14ac:dyDescent="0.3">
      <c r="A5377" s="12" t="s">
        <v>10784</v>
      </c>
      <c r="B5377" s="12" t="s">
        <v>10785</v>
      </c>
      <c r="C5377" s="16" t="str">
        <f>[1]!s_info_mkt(A5377)</f>
        <v>主板</v>
      </c>
      <c r="D5377" s="16" t="str">
        <f>[1]!s_ipo_listeddate(A5377)</f>
        <v>2010-11-02</v>
      </c>
      <c r="E5377" s="16" t="str">
        <f>[1]!s_info_industry_csrc2023(A5377,"",3)</f>
        <v>化学原料和化学制品制造业</v>
      </c>
      <c r="F5377" s="16">
        <f>[1]!s_is(A5377,83,"FY","YTD","20251231",1,"",100000000)</f>
        <v>3086.2231822903004</v>
      </c>
      <c r="G5377" s="16">
        <f>[1]!s_is(A5377,83,"FY","YTD","20241231",1,"",100000000)</f>
        <v>3264.7516260888001</v>
      </c>
      <c r="H5377" s="16">
        <f>[1]!s_is(A5377,61,"FY","YTD","20251231",1,"",100000000)</f>
        <v>8.4831427477000005</v>
      </c>
      <c r="I5377" s="16">
        <f>[1]!s_is(A5377,61,"FY","YTD","20241231",1,"",100000000)</f>
        <v>7.2448468645000004</v>
      </c>
      <c r="J5377" s="16">
        <f>[1]!s_fa_roe(A5377,"20251231")</f>
        <v>1.9400999999999999</v>
      </c>
      <c r="K5377" s="16">
        <f>[1]!s_stmnote_rdexp(A5377,"20251231",1,10000)</f>
        <v>498924.68635100004</v>
      </c>
      <c r="L5377" s="16">
        <f>[1]!s_margin_tradingbalance(A5377,"",10000)</f>
        <v>88017.919299999994</v>
      </c>
      <c r="M5377" s="16">
        <f>[1]!s_margin_seclendingbalance(A5377,"",10000)</f>
        <v>871.19899999999996</v>
      </c>
      <c r="N5377" s="17">
        <f>[1]!s_val_ev(A5377,"",100000000)</f>
        <v>1119.8164766734001</v>
      </c>
      <c r="O5377" s="17">
        <f>[1]!share_freesharesmv(A5377,"",100000000)</f>
        <v>298.79069228619994</v>
      </c>
      <c r="P5377" s="17">
        <f ca="1">[1]!s_dq_amount_btin(A5377,TODAY()-1,100000000)</f>
        <v>8.70904612</v>
      </c>
      <c r="Q5377" s="17">
        <f ca="1">[1]!s_dq_turn(A5377,TODAY()-1)</f>
        <v>0.81487629003105488</v>
      </c>
      <c r="R5377" s="2">
        <f>[1]!s_pq_amount(A5377,"20260101","",100000000)</f>
        <v>933.55523753</v>
      </c>
      <c r="S5377" s="2">
        <f>[1]!s_pq_avgamount(A5377,"20260101","",100000000)</f>
        <v>8.5647269498165137</v>
      </c>
      <c r="T5377" s="17">
        <f>[1]!s_ipo_dilutedpe(A5377)</f>
        <v>38.159999999999997</v>
      </c>
      <c r="U5377" s="12">
        <f>[1]!s_ipo_collection_total(A5377,100000000)</f>
        <v>30.128</v>
      </c>
      <c r="V5377" s="18">
        <f>[1]!s_val_pe_ttm(A5377,"")</f>
        <v>36.414417266845703</v>
      </c>
    </row>
    <row r="5378" spans="1:22" x14ac:dyDescent="0.3">
      <c r="A5378" s="12" t="s">
        <v>10786</v>
      </c>
      <c r="B5378" s="12" t="s">
        <v>10787</v>
      </c>
      <c r="C5378" s="16" t="str">
        <f>[1]!s_info_mkt(A5378)</f>
        <v>主板</v>
      </c>
      <c r="D5378" s="16" t="str">
        <f>[1]!s_ipo_listeddate(A5378)</f>
        <v>1996-12-05</v>
      </c>
      <c r="E5378" s="16" t="str">
        <f>[1]!s_info_industry_csrc2023(A5378,"",3)</f>
        <v>电力、热力生产和供应业</v>
      </c>
      <c r="F5378" s="16">
        <f>[1]!s_is(A5378,83,"FY","YTD","20251231",1,"",100000000)</f>
        <v>112.64300694299999</v>
      </c>
      <c r="G5378" s="16">
        <f>[1]!s_is(A5378,83,"FY","YTD","20241231",1,"",100000000)</f>
        <v>108.28657192940001</v>
      </c>
      <c r="H5378" s="16">
        <f>[1]!s_is(A5378,61,"FY","YTD","20251231",1,"",100000000)</f>
        <v>6.4816621424000003</v>
      </c>
      <c r="I5378" s="16">
        <f>[1]!s_is(A5378,61,"FY","YTD","20241231",1,"",100000000)</f>
        <v>5.1267214554000002</v>
      </c>
      <c r="J5378" s="16">
        <f>[1]!s_fa_roe(A5378,"20251231")</f>
        <v>8.0670999999999999</v>
      </c>
      <c r="K5378" s="16">
        <f>[1]!s_stmnote_rdexp(A5378,"20251231",1,10000)</f>
        <v>207.594583</v>
      </c>
      <c r="L5378" s="16">
        <f>[1]!s_margin_tradingbalance(A5378,"",10000)</f>
        <v>23167.087500000001</v>
      </c>
      <c r="M5378" s="16">
        <f>[1]!s_margin_seclendingbalance(A5378,"",10000)</f>
        <v>17.029199999999999</v>
      </c>
      <c r="N5378" s="17">
        <f>[1]!s_val_ev(A5378,"",100000000)</f>
        <v>70.739205669100002</v>
      </c>
      <c r="O5378" s="17">
        <f>[1]!share_freesharesmv(A5378,"",100000000)</f>
        <v>29.127586008400002</v>
      </c>
      <c r="P5378" s="17">
        <f ca="1">[1]!s_dq_amount_btin(A5378,TODAY()-1,100000000)</f>
        <v>1.81293875</v>
      </c>
      <c r="Q5378" s="17">
        <f ca="1">[1]!s_dq_turn(A5378,TODAY()-1)</f>
        <v>2.4959537747131497</v>
      </c>
      <c r="R5378" s="2">
        <f>[1]!s_pq_amount(A5378,"20260101","",100000000)</f>
        <v>243.24573036999999</v>
      </c>
      <c r="S5378" s="2">
        <f>[1]!s_pq_avgamount(A5378,"20260101","",100000000)</f>
        <v>2.2316122052293577</v>
      </c>
      <c r="T5378" s="17">
        <f>[1]!s_ipo_dilutedpe(A5378)</f>
        <v>0</v>
      </c>
      <c r="U5378" s="12">
        <f>[1]!s_ipo_collection_total(A5378,100000000)</f>
        <v>1.19</v>
      </c>
      <c r="V5378" s="18">
        <f>[1]!s_val_pe_ttm(A5378,"")</f>
        <v>10.851864814758301</v>
      </c>
    </row>
    <row r="5379" spans="1:22" x14ac:dyDescent="0.3">
      <c r="A5379" s="12" t="s">
        <v>10788</v>
      </c>
      <c r="B5379" s="12" t="s">
        <v>10789</v>
      </c>
      <c r="C5379" s="16" t="str">
        <f>[1]!s_info_mkt(A5379)</f>
        <v>主板</v>
      </c>
      <c r="D5379" s="16" t="str">
        <f>[1]!s_ipo_listeddate(A5379)</f>
        <v>2010-09-15</v>
      </c>
      <c r="E5379" s="16" t="str">
        <f>[1]!s_info_industry_csrc2023(A5379,"",3)</f>
        <v>软件和信息技术服务业</v>
      </c>
      <c r="F5379" s="16">
        <f>[1]!s_is(A5379,83,"FY","YTD","20251231",1,"",100000000)</f>
        <v>4.7906096408999996</v>
      </c>
      <c r="G5379" s="16">
        <f>[1]!s_is(A5379,83,"FY","YTD","20241231",1,"",100000000)</f>
        <v>4.8441496866999998</v>
      </c>
      <c r="H5379" s="16">
        <f>[1]!s_is(A5379,61,"FY","YTD","20251231",1,"",100000000)</f>
        <v>-0.68484184599999998</v>
      </c>
      <c r="I5379" s="16">
        <f>[1]!s_is(A5379,61,"FY","YTD","20241231",1,"",100000000)</f>
        <v>-0.86902866919999999</v>
      </c>
      <c r="J5379" s="16">
        <f>[1]!s_fa_roe(A5379,"20251231")</f>
        <v>-5.0202</v>
      </c>
      <c r="K5379" s="16">
        <f>[1]!s_stmnote_rdexp(A5379,"20251231",1,10000)</f>
        <v>6832.6066299999993</v>
      </c>
      <c r="L5379" s="16">
        <f>[1]!s_margin_tradingbalance(A5379,"",10000)</f>
        <v>32851.061999999998</v>
      </c>
      <c r="M5379" s="16">
        <f>[1]!s_margin_seclendingbalance(A5379,"",10000)</f>
        <v>0.20100000000000001</v>
      </c>
      <c r="N5379" s="17">
        <f>[1]!s_val_ev(A5379,"",100000000)</f>
        <v>39.260819999999995</v>
      </c>
      <c r="O5379" s="17">
        <f>[1]!share_freesharesmv(A5379,"",100000000)</f>
        <v>31.679163933199998</v>
      </c>
      <c r="P5379" s="17">
        <f ca="1">[1]!s_dq_amount_btin(A5379,TODAY()-1,100000000)</f>
        <v>1.7689119900000001</v>
      </c>
      <c r="Q5379" s="17">
        <f ca="1">[1]!s_dq_turn(A5379,TODAY()-1)</f>
        <v>5.1885454840069407</v>
      </c>
      <c r="R5379" s="2">
        <f>[1]!s_pq_amount(A5379,"20260101","",100000000)</f>
        <v>315.84035175999998</v>
      </c>
      <c r="S5379" s="2">
        <f>[1]!s_pq_avgamount(A5379,"20260101","",100000000)</f>
        <v>2.8976179060550455</v>
      </c>
      <c r="T5379" s="17">
        <f>[1]!s_ipo_dilutedpe(A5379)</f>
        <v>81.319999999999993</v>
      </c>
      <c r="U5379" s="12">
        <f>[1]!s_ipo_collection_total(A5379,100000000)</f>
        <v>9.6199999999999992</v>
      </c>
      <c r="V5379" s="18">
        <f>[1]!s_val_pe_ttm(A5379,"")</f>
        <v>-60.140945434570313</v>
      </c>
    </row>
    <row r="5380" spans="1:22" x14ac:dyDescent="0.3">
      <c r="A5380" s="12" t="s">
        <v>10790</v>
      </c>
      <c r="B5380" s="12" t="s">
        <v>10791</v>
      </c>
      <c r="C5380" s="16" t="str">
        <f>[1]!s_info_mkt(A5380)</f>
        <v>主板</v>
      </c>
      <c r="D5380" s="16" t="str">
        <f>[1]!s_ipo_listeddate(A5380)</f>
        <v>1997-05-09</v>
      </c>
      <c r="E5380" s="16" t="str">
        <f>[1]!s_info_industry_csrc2023(A5380,"",3)</f>
        <v>电气机械和器材制造业</v>
      </c>
      <c r="F5380" s="16">
        <f>[1]!s_is(A5380,83,"FY","YTD","20251231",1,"",100000000)</f>
        <v>14.3352679199</v>
      </c>
      <c r="G5380" s="16">
        <f>[1]!s_is(A5380,83,"FY","YTD","20241231",1,"",100000000)</f>
        <v>11.597810859200001</v>
      </c>
      <c r="H5380" s="16">
        <f>[1]!s_is(A5380,61,"FY","YTD","20251231",1,"",100000000)</f>
        <v>-4.5898235545999997</v>
      </c>
      <c r="I5380" s="16">
        <f>[1]!s_is(A5380,61,"FY","YTD","20241231",1,"",100000000)</f>
        <v>-1.3229041248</v>
      </c>
      <c r="J5380" s="16">
        <f>[1]!s_fa_roe(A5380,"20251231")</f>
        <v>-21.531199999999998</v>
      </c>
      <c r="K5380" s="16">
        <f>[1]!s_stmnote_rdexp(A5380,"20251231",1,10000)</f>
        <v>61.791598999999998</v>
      </c>
      <c r="L5380" s="16">
        <f>[1]!s_margin_tradingbalance(A5380,"",10000)</f>
        <v>0</v>
      </c>
      <c r="M5380" s="16">
        <f>[1]!s_margin_seclendingbalance(A5380,"",10000)</f>
        <v>0</v>
      </c>
      <c r="N5380" s="17">
        <f>[1]!s_val_ev(A5380,"",100000000)</f>
        <v>50.763875468400002</v>
      </c>
      <c r="O5380" s="17">
        <f>[1]!share_freesharesmv(A5380,"",100000000)</f>
        <v>29.597581642800002</v>
      </c>
      <c r="P5380" s="17">
        <f ca="1">[1]!s_dq_amount_btin(A5380,TODAY()-1,100000000)</f>
        <v>2.3901617499999999</v>
      </c>
      <c r="Q5380" s="17">
        <f ca="1">[1]!s_dq_turn(A5380,TODAY()-1)</f>
        <v>4.639222948740378</v>
      </c>
      <c r="R5380" s="2">
        <f>[1]!s_pq_amount(A5380,"20260101","",100000000)</f>
        <v>526.97532790000002</v>
      </c>
      <c r="S5380" s="2">
        <f>[1]!s_pq_avgamount(A5380,"20260101","",100000000)</f>
        <v>4.8346360357798162</v>
      </c>
      <c r="T5380" s="17">
        <f>[1]!s_ipo_dilutedpe(A5380)</f>
        <v>0</v>
      </c>
      <c r="U5380" s="12">
        <f>[1]!s_ipo_collection_total(A5380,100000000)</f>
        <v>2.7440000000000002</v>
      </c>
      <c r="V5380" s="18">
        <f>[1]!s_val_pe_ttm(A5380,"")</f>
        <v>-10.20413875579834</v>
      </c>
    </row>
    <row r="5381" spans="1:22" x14ac:dyDescent="0.3">
      <c r="A5381" s="12" t="s">
        <v>10792</v>
      </c>
      <c r="B5381" s="12" t="s">
        <v>10793</v>
      </c>
      <c r="C5381" s="16" t="str">
        <f>[1]!s_info_mkt(A5381)</f>
        <v>主板</v>
      </c>
      <c r="D5381" s="16" t="str">
        <f>[1]!s_ipo_listeddate(A5381)</f>
        <v>2000-03-09</v>
      </c>
      <c r="E5381" s="16" t="str">
        <f>[1]!s_info_industry_csrc2023(A5381,"",3)</f>
        <v>新闻和出版业</v>
      </c>
      <c r="F5381" s="16">
        <f>[1]!s_is(A5381,83,"FY","YTD","20251231",1,"",100000000)</f>
        <v>19.837572851500003</v>
      </c>
      <c r="G5381" s="16">
        <f>[1]!s_is(A5381,83,"FY","YTD","20241231",1,"",100000000)</f>
        <v>24.325192020700001</v>
      </c>
      <c r="H5381" s="16">
        <f>[1]!s_is(A5381,61,"FY","YTD","20251231",1,"",100000000)</f>
        <v>-3.9699142918999999</v>
      </c>
      <c r="I5381" s="16">
        <f>[1]!s_is(A5381,61,"FY","YTD","20241231",1,"",100000000)</f>
        <v>0.84855038650000003</v>
      </c>
      <c r="J5381" s="16">
        <f>[1]!s_fa_roe(A5381,"20251231")</f>
        <v>-13.419600000000001</v>
      </c>
      <c r="K5381" s="16">
        <f>[1]!s_stmnote_rdexp(A5381,"20251231",1,10000)</f>
        <v>833.39425400000005</v>
      </c>
      <c r="L5381" s="16">
        <f>[1]!s_margin_tradingbalance(A5381,"",10000)</f>
        <v>13422.070900000001</v>
      </c>
      <c r="M5381" s="16">
        <f>[1]!s_margin_seclendingbalance(A5381,"",10000)</f>
        <v>23.396699999999999</v>
      </c>
      <c r="N5381" s="17">
        <f>[1]!s_val_ev(A5381,"",100000000)</f>
        <v>33.101459978399994</v>
      </c>
      <c r="O5381" s="17">
        <f>[1]!share_freesharesmv(A5381,"",100000000)</f>
        <v>12.5992233003</v>
      </c>
      <c r="P5381" s="17">
        <f ca="1">[1]!s_dq_amount_btin(A5381,TODAY()-1,100000000)</f>
        <v>0.81646269999999999</v>
      </c>
      <c r="Q5381" s="17">
        <f ca="1">[1]!s_dq_turn(A5381,TODAY()-1)</f>
        <v>2.4390766069739538</v>
      </c>
      <c r="R5381" s="2">
        <f>[1]!s_pq_amount(A5381,"20260101","",100000000)</f>
        <v>47.997325969999999</v>
      </c>
      <c r="S5381" s="2">
        <f>[1]!s_pq_avgamount(A5381,"20260101","",100000000)</f>
        <v>0.44034244009174311</v>
      </c>
      <c r="T5381" s="17">
        <f>[1]!s_ipo_dilutedpe(A5381)</f>
        <v>0</v>
      </c>
      <c r="U5381" s="12">
        <f>[1]!s_ipo_collection_total(A5381,100000000)</f>
        <v>3.4020000000000001</v>
      </c>
      <c r="V5381" s="18">
        <f>[1]!s_val_pe_ttm(A5381,"")</f>
        <v>-7.6364421844482422</v>
      </c>
    </row>
    <row r="5382" spans="1:22" x14ac:dyDescent="0.3">
      <c r="A5382" s="12" t="s">
        <v>625</v>
      </c>
      <c r="B5382" s="12" t="s">
        <v>626</v>
      </c>
      <c r="C5382" s="16" t="str">
        <f>[1]!s_info_mkt(A5382)</f>
        <v>北证</v>
      </c>
      <c r="D5382" s="16" t="str">
        <f>[1]!s_ipo_listeddate(A5382)</f>
        <v>2022-12-30</v>
      </c>
      <c r="E5382" s="16" t="str">
        <f>[1]!s_info_industry_csrc2023(A5382,"",3)</f>
        <v>纺织业</v>
      </c>
      <c r="F5382" s="16">
        <f>[1]!s_is(A5382,83,"FY","YTD","20251231",1,"",100000000)</f>
        <v>6.0006831060000003</v>
      </c>
      <c r="G5382" s="16">
        <f>[1]!s_is(A5382,83,"FY","YTD","20241231",1,"",100000000)</f>
        <v>5.1563451350999996</v>
      </c>
      <c r="H5382" s="16">
        <f>[1]!s_is(A5382,61,"FY","YTD","20251231",1,"",100000000)</f>
        <v>0.38660817840000006</v>
      </c>
      <c r="I5382" s="16">
        <f>[1]!s_is(A5382,61,"FY","YTD","20241231",1,"",100000000)</f>
        <v>0.28055125139999998</v>
      </c>
      <c r="J5382" s="16">
        <f>[1]!s_fa_roe(A5382,"20251231")</f>
        <v>11.2218</v>
      </c>
      <c r="K5382" s="16">
        <f>[1]!s_stmnote_rdexp(A5382,"20251231",1,10000)</f>
        <v>2534.7335929999999</v>
      </c>
      <c r="L5382" s="16">
        <f>[1]!s_margin_tradingbalance(A5382,"",10000)</f>
        <v>370.16989999999998</v>
      </c>
      <c r="M5382" s="16">
        <f>[1]!s_margin_seclendingbalance(A5382,"",10000)</f>
        <v>0</v>
      </c>
      <c r="N5382" s="17">
        <f>[1]!s_val_ev(A5382,"",100000000)</f>
        <v>10.989155415000001</v>
      </c>
      <c r="O5382" s="17">
        <f>[1]!share_freesharesmv(A5382,"",100000000)</f>
        <v>2.9027020124999998</v>
      </c>
      <c r="P5382" s="17">
        <f ca="1">[1]!s_dq_amount_btin(A5382,TODAY()-1,100000000)</f>
        <v>0.22960928</v>
      </c>
      <c r="Q5382" s="17">
        <f ca="1">[1]!s_dq_turn(A5382,TODAY()-1)</f>
        <v>4.5595605508644956</v>
      </c>
      <c r="R5382" s="2">
        <f>[1]!s_pq_amount(A5382,"20260101","",100000000)</f>
        <v>19.763995730000001</v>
      </c>
      <c r="S5382" s="2">
        <f>[1]!s_pq_avgamount(A5382,"20260101","",100000000)</f>
        <v>0.18132106174311929</v>
      </c>
      <c r="T5382" s="17">
        <f>[1]!s_ipo_dilutedpe(A5382)</f>
        <v>17.940000000000001</v>
      </c>
      <c r="U5382" s="12">
        <f>[1]!s_ipo_collection_total(A5382,100000000)</f>
        <v>1.2</v>
      </c>
      <c r="V5382" s="18">
        <f>[1]!s_val_pe_ttm(A5382,"")</f>
        <v>27.306247711181641</v>
      </c>
    </row>
    <row r="5383" spans="1:22" x14ac:dyDescent="0.3">
      <c r="A5383" s="12" t="s">
        <v>10794</v>
      </c>
      <c r="B5383" s="12" t="s">
        <v>10795</v>
      </c>
      <c r="C5383" s="16" t="str">
        <f>[1]!s_info_mkt(A5383)</f>
        <v>创业板</v>
      </c>
      <c r="D5383" s="16" t="str">
        <f>[1]!s_ipo_listeddate(A5383)</f>
        <v>2012-08-01</v>
      </c>
      <c r="E5383" s="16" t="str">
        <f>[1]!s_info_industry_csrc2023(A5383,"",3)</f>
        <v>化学原料和化学制品制造业</v>
      </c>
      <c r="F5383" s="16">
        <f>[1]!s_is(A5383,83,"FY","YTD","20251231",1,"",100000000)</f>
        <v>9.9864759104999994</v>
      </c>
      <c r="G5383" s="16">
        <f>[1]!s_is(A5383,83,"FY","YTD","20241231",1,"",100000000)</f>
        <v>8.6874529183</v>
      </c>
      <c r="H5383" s="16">
        <f>[1]!s_is(A5383,61,"FY","YTD","20251231",1,"",100000000)</f>
        <v>0.3906792972</v>
      </c>
      <c r="I5383" s="16">
        <f>[1]!s_is(A5383,61,"FY","YTD","20241231",1,"",100000000)</f>
        <v>0.21862191910000001</v>
      </c>
      <c r="J5383" s="16">
        <f>[1]!s_fa_roe(A5383,"20251231")</f>
        <v>2.0007000000000001</v>
      </c>
      <c r="K5383" s="16">
        <f>[1]!s_stmnote_rdexp(A5383,"20251231",1,10000)</f>
        <v>5383.9395950000007</v>
      </c>
      <c r="L5383" s="16">
        <f>[1]!s_margin_tradingbalance(A5383,"",10000)</f>
        <v>35336.137499999997</v>
      </c>
      <c r="M5383" s="16">
        <f>[1]!s_margin_seclendingbalance(A5383,"",10000)</f>
        <v>0</v>
      </c>
      <c r="N5383" s="17">
        <f>[1]!s_val_ev(A5383,"",100000000)</f>
        <v>63.35463032469999</v>
      </c>
      <c r="O5383" s="17">
        <f>[1]!share_freesharesmv(A5383,"",100000000)</f>
        <v>55.534306434699992</v>
      </c>
      <c r="P5383" s="17">
        <f ca="1">[1]!s_dq_amount_btin(A5383,TODAY()-1,100000000)</f>
        <v>2.50131689</v>
      </c>
      <c r="Q5383" s="17">
        <f ca="1">[1]!s_dq_turn(A5383,TODAY()-1)</f>
        <v>3.8841826013726717</v>
      </c>
      <c r="R5383" s="2">
        <f>[1]!s_pq_amount(A5383,"20260101","",100000000)</f>
        <v>135.73585494</v>
      </c>
      <c r="S5383" s="2">
        <f>[1]!s_pq_avgamount(A5383,"20260101","",100000000)</f>
        <v>1.2568134716666668</v>
      </c>
      <c r="T5383" s="17">
        <f>[1]!s_ipo_dilutedpe(A5383)</f>
        <v>25.01</v>
      </c>
      <c r="U5383" s="12">
        <f>[1]!s_ipo_collection_total(A5383,100000000)</f>
        <v>2.81</v>
      </c>
      <c r="V5383" s="18">
        <f>[1]!s_val_pe_ttm(A5383,"")</f>
        <v>150.17178344726563</v>
      </c>
    </row>
    <row r="5384" spans="1:22" x14ac:dyDescent="0.3">
      <c r="A5384" s="12" t="s">
        <v>10796</v>
      </c>
      <c r="B5384" s="12" t="s">
        <v>10797</v>
      </c>
      <c r="C5384" s="16" t="str">
        <f>[1]!s_info_mkt(A5384)</f>
        <v>主板</v>
      </c>
      <c r="D5384" s="16" t="str">
        <f>[1]!s_ipo_listeddate(A5384)</f>
        <v>2004-04-14</v>
      </c>
      <c r="E5384" s="16" t="str">
        <f>[1]!s_info_industry_csrc2023(A5384,"",3)</f>
        <v>有色金属矿采选业</v>
      </c>
      <c r="F5384" s="16">
        <f>[1]!s_is(A5384,83,"FY","YTD","20251231",1,"",100000000)</f>
        <v>126.38506229120001</v>
      </c>
      <c r="G5384" s="16">
        <f>[1]!s_is(A5384,83,"FY","YTD","20241231",1,"",100000000)</f>
        <v>90.2582182222</v>
      </c>
      <c r="H5384" s="16">
        <f>[1]!s_is(A5384,61,"FY","YTD","20251231",1,"",100000000)</f>
        <v>30.823677916799998</v>
      </c>
      <c r="I5384" s="16">
        <f>[1]!s_is(A5384,61,"FY","YTD","20241231",1,"",100000000)</f>
        <v>17.643396509900001</v>
      </c>
      <c r="J5384" s="16">
        <f>[1]!s_fa_roe(A5384,"20251231")</f>
        <v>28.899000000000001</v>
      </c>
      <c r="K5384" s="16">
        <f>[1]!s_stmnote_rdexp(A5384,"20251231",1,10000)</f>
        <v>11724.195861</v>
      </c>
      <c r="L5384" s="16">
        <f>[1]!s_margin_tradingbalance(A5384,"",10000)</f>
        <v>129862.9246</v>
      </c>
      <c r="M5384" s="16">
        <f>[1]!s_margin_seclendingbalance(A5384,"",10000)</f>
        <v>1615.7637999999999</v>
      </c>
      <c r="N5384" s="17">
        <f>[1]!s_val_ev(A5384,"",100000000)</f>
        <v>565.53924820880002</v>
      </c>
      <c r="O5384" s="17">
        <f>[1]!share_freesharesmv(A5384,"",100000000)</f>
        <v>434.98540482879997</v>
      </c>
      <c r="P5384" s="17">
        <f ca="1">[1]!s_dq_amount_btin(A5384,TODAY()-1,100000000)</f>
        <v>18.924247959999999</v>
      </c>
      <c r="Q5384" s="17">
        <f ca="1">[1]!s_dq_turn(A5384,TODAY()-1)</f>
        <v>3.6349880047517771</v>
      </c>
      <c r="R5384" s="2">
        <f>[1]!s_pq_amount(A5384,"20260101","",100000000)</f>
        <v>2830.63493436</v>
      </c>
      <c r="S5384" s="2">
        <f>[1]!s_pq_avgamount(A5384,"20260101","",100000000)</f>
        <v>26.45453209682243</v>
      </c>
      <c r="T5384" s="17">
        <f>[1]!s_ipo_dilutedpe(A5384)</f>
        <v>19.32</v>
      </c>
      <c r="U5384" s="12">
        <f>[1]!s_ipo_collection_total(A5384,100000000)</f>
        <v>2.27</v>
      </c>
      <c r="V5384" s="18">
        <f>[1]!s_val_pe_ttm(A5384,"")</f>
        <v>16.205862045288086</v>
      </c>
    </row>
    <row r="5385" spans="1:22" x14ac:dyDescent="0.3">
      <c r="A5385" s="12" t="s">
        <v>10798</v>
      </c>
      <c r="B5385" s="12" t="s">
        <v>10799</v>
      </c>
      <c r="C5385" s="16" t="str">
        <f>[1]!s_info_mkt(A5385)</f>
        <v>创业板</v>
      </c>
      <c r="D5385" s="16" t="str">
        <f>[1]!s_ipo_listeddate(A5385)</f>
        <v>2018-01-25</v>
      </c>
      <c r="E5385" s="16" t="str">
        <f>[1]!s_info_industry_csrc2023(A5385,"",3)</f>
        <v>非金属矿物制品业</v>
      </c>
      <c r="F5385" s="16">
        <f>[1]!s_is(A5385,83,"FY","YTD","20251231",1,"",100000000)</f>
        <v>60.441247934099998</v>
      </c>
      <c r="G5385" s="16">
        <f>[1]!s_is(A5385,83,"FY","YTD","20241231",1,"",100000000)</f>
        <v>68.288033276999997</v>
      </c>
      <c r="H5385" s="16">
        <f>[1]!s_is(A5385,61,"FY","YTD","20251231",1,"",100000000)</f>
        <v>-5.3534276208999998</v>
      </c>
      <c r="I5385" s="16">
        <f>[1]!s_is(A5385,61,"FY","YTD","20241231",1,"",100000000)</f>
        <v>0.44071003420000004</v>
      </c>
      <c r="J5385" s="16">
        <f>[1]!s_fa_roe(A5385,"20251231")</f>
        <v>-12.0808</v>
      </c>
      <c r="K5385" s="16">
        <f>[1]!s_stmnote_rdexp(A5385,"20251231",1,10000)</f>
        <v>25283.892463</v>
      </c>
      <c r="L5385" s="16">
        <f>[1]!s_margin_tradingbalance(A5385,"",10000)</f>
        <v>31685.7726</v>
      </c>
      <c r="M5385" s="16">
        <f>[1]!s_margin_seclendingbalance(A5385,"",10000)</f>
        <v>26.0304</v>
      </c>
      <c r="N5385" s="17">
        <f>[1]!s_val_ev(A5385,"",100000000)</f>
        <v>85.245826022399996</v>
      </c>
      <c r="O5385" s="17">
        <f>[1]!share_freesharesmv(A5385,"",100000000)</f>
        <v>43.970745369600003</v>
      </c>
      <c r="P5385" s="17">
        <f ca="1">[1]!s_dq_amount_btin(A5385,TODAY()-1,100000000)</f>
        <v>8.4154346400000009</v>
      </c>
      <c r="Q5385" s="17">
        <f ca="1">[1]!s_dq_turn(A5385,TODAY()-1)</f>
        <v>12.200330938377448</v>
      </c>
      <c r="R5385" s="2">
        <f>[1]!s_pq_amount(A5385,"20260101","",100000000)</f>
        <v>331.91865876000003</v>
      </c>
      <c r="S5385" s="2">
        <f>[1]!s_pq_avgamount(A5385,"20260101","",100000000)</f>
        <v>3.0451253097247708</v>
      </c>
      <c r="T5385" s="17">
        <f>[1]!s_ipo_dilutedpe(A5385)</f>
        <v>22.98</v>
      </c>
      <c r="U5385" s="12">
        <f>[1]!s_ipo_collection_total(A5385,100000000)</f>
        <v>15.1903267</v>
      </c>
      <c r="V5385" s="18">
        <f>[1]!s_val_pe_ttm(A5385,"")</f>
        <v>-16.639986038208008</v>
      </c>
    </row>
    <row r="5386" spans="1:22" x14ac:dyDescent="0.3">
      <c r="A5386" s="12" t="s">
        <v>10800</v>
      </c>
      <c r="B5386" s="12" t="s">
        <v>10801</v>
      </c>
      <c r="C5386" s="16" t="str">
        <f>[1]!s_info_mkt(A5386)</f>
        <v>主板</v>
      </c>
      <c r="D5386" s="16" t="str">
        <f>[1]!s_ipo_listeddate(A5386)</f>
        <v>2007-01-09</v>
      </c>
      <c r="E5386" s="16" t="str">
        <f>[1]!s_info_industry_csrc2023(A5386,"",3)</f>
        <v>保险业</v>
      </c>
      <c r="F5386" s="16">
        <f>[1]!s_is(A5386,83,"FY","YTD","20251231",1,"",100000000)</f>
        <v>6156.78</v>
      </c>
      <c r="G5386" s="16">
        <f>[1]!s_is(A5386,83,"FY","YTD","20241231",1,"",100000000)</f>
        <v>5285.67</v>
      </c>
      <c r="H5386" s="16">
        <f>[1]!s_is(A5386,61,"FY","YTD","20251231",1,"",100000000)</f>
        <v>1540.78</v>
      </c>
      <c r="I5386" s="16">
        <f>[1]!s_is(A5386,61,"FY","YTD","20241231",1,"",100000000)</f>
        <v>1069.3499999999999</v>
      </c>
      <c r="J5386" s="16">
        <f>[1]!s_fa_roe(A5386,"20251231")</f>
        <v>27.8904</v>
      </c>
      <c r="K5386" s="16">
        <f>[1]!s_stmnote_rdexp(A5386,"20251231",1,10000)</f>
        <v>0</v>
      </c>
      <c r="L5386" s="16">
        <f>[1]!s_margin_tradingbalance(A5386,"",10000)</f>
        <v>138662.36749999999</v>
      </c>
      <c r="M5386" s="16">
        <f>[1]!s_margin_seclendingbalance(A5386,"",10000)</f>
        <v>1190.0313000000001</v>
      </c>
      <c r="N5386" s="17">
        <f>[1]!s_val_ev(A5386,"",100000000)</f>
        <v>8830.410395487801</v>
      </c>
      <c r="O5386" s="17">
        <f>[1]!share_freesharesmv(A5386,"",100000000)</f>
        <v>505.50000000000006</v>
      </c>
      <c r="P5386" s="17">
        <f ca="1">[1]!s_dq_amount_btin(A5386,TODAY()-1,100000000)</f>
        <v>19.501939490000002</v>
      </c>
      <c r="Q5386" s="17">
        <f ca="1">[1]!s_dq_turn(A5386,TODAY()-1)</f>
        <v>0.27219030587033038</v>
      </c>
      <c r="R5386" s="2">
        <f>[1]!s_pq_amount(A5386,"20260101","",100000000)</f>
        <v>1151.8944128000001</v>
      </c>
      <c r="S5386" s="2">
        <f>[1]!s_pq_avgamount(A5386,"20260101","",100000000)</f>
        <v>10.567838649541283</v>
      </c>
      <c r="T5386" s="17">
        <f>[1]!s_ipo_dilutedpe(A5386)</f>
        <v>97.8</v>
      </c>
      <c r="U5386" s="12">
        <f>[1]!s_ipo_collection_total(A5386,100000000)</f>
        <v>283.2</v>
      </c>
      <c r="V5386" s="18">
        <f>[1]!s_val_pe_ttm(A5386,"")</f>
        <v>6.5790438652038574</v>
      </c>
    </row>
    <row r="5387" spans="1:22" x14ac:dyDescent="0.3">
      <c r="A5387" s="12" t="s">
        <v>10802</v>
      </c>
      <c r="B5387" s="12" t="s">
        <v>10803</v>
      </c>
      <c r="C5387" s="16" t="str">
        <f>[1]!s_info_mkt(A5387)</f>
        <v>主板</v>
      </c>
      <c r="D5387" s="16" t="str">
        <f>[1]!s_ipo_listeddate(A5387)</f>
        <v>2020-11-17</v>
      </c>
      <c r="E5387" s="16" t="str">
        <f>[1]!s_info_industry_csrc2023(A5387,"",3)</f>
        <v>计算机、通信和其他电子设备制造业</v>
      </c>
      <c r="F5387" s="16">
        <f>[1]!s_is(A5387,83,"FY","YTD","20251231",1,"",100000000)</f>
        <v>25.203700324499998</v>
      </c>
      <c r="G5387" s="16">
        <f>[1]!s_is(A5387,83,"FY","YTD","20241231",1,"",100000000)</f>
        <v>22.135407813899999</v>
      </c>
      <c r="H5387" s="16">
        <f>[1]!s_is(A5387,61,"FY","YTD","20251231",1,"",100000000)</f>
        <v>1.9418243393000001</v>
      </c>
      <c r="I5387" s="16">
        <f>[1]!s_is(A5387,61,"FY","YTD","20241231",1,"",100000000)</f>
        <v>1.8808226464</v>
      </c>
      <c r="J5387" s="16">
        <f>[1]!s_fa_roe(A5387,"20251231")</f>
        <v>12.0055</v>
      </c>
      <c r="K5387" s="16">
        <f>[1]!s_stmnote_rdexp(A5387,"20251231",1,10000)</f>
        <v>11118.331937000001</v>
      </c>
      <c r="L5387" s="16">
        <f>[1]!s_margin_tradingbalance(A5387,"",10000)</f>
        <v>0</v>
      </c>
      <c r="M5387" s="16">
        <f>[1]!s_margin_seclendingbalance(A5387,"",10000)</f>
        <v>0</v>
      </c>
      <c r="N5387" s="17">
        <f>[1]!s_val_ev(A5387,"",100000000)</f>
        <v>58.305802290500004</v>
      </c>
      <c r="O5387" s="17">
        <f>[1]!share_freesharesmv(A5387,"",100000000)</f>
        <v>38.648087982500002</v>
      </c>
      <c r="P5387" s="17">
        <f ca="1">[1]!s_dq_amount_btin(A5387,TODAY()-1,100000000)</f>
        <v>3.7978655799999999</v>
      </c>
      <c r="Q5387" s="17">
        <f ca="1">[1]!s_dq_turn(A5387,TODAY()-1)</f>
        <v>6.5858620955949112</v>
      </c>
      <c r="R5387" s="2">
        <f>[1]!s_pq_amount(A5387,"20260101","",100000000)</f>
        <v>242.15637748</v>
      </c>
      <c r="S5387" s="2">
        <f>[1]!s_pq_avgamount(A5387,"20260101","",100000000)</f>
        <v>2.2216181420183485</v>
      </c>
      <c r="T5387" s="17">
        <f>[1]!s_ipo_dilutedpe(A5387)</f>
        <v>22.99</v>
      </c>
      <c r="U5387" s="12">
        <f>[1]!s_ipo_collection_total(A5387,100000000)</f>
        <v>7.5456000000000003</v>
      </c>
      <c r="V5387" s="18">
        <f>[1]!s_val_pe_ttm(A5387,"")</f>
        <v>33.858661651611328</v>
      </c>
    </row>
    <row r="5388" spans="1:22" x14ac:dyDescent="0.3">
      <c r="A5388" s="12" t="s">
        <v>10804</v>
      </c>
      <c r="B5388" s="12" t="s">
        <v>10805</v>
      </c>
      <c r="C5388" s="16" t="str">
        <f>[1]!s_info_mkt(A5388)</f>
        <v>主板</v>
      </c>
      <c r="D5388" s="16" t="str">
        <f>[1]!s_ipo_listeddate(A5388)</f>
        <v>2007-04-30</v>
      </c>
      <c r="E5388" s="16" t="str">
        <f>[1]!s_info_industry_csrc2023(A5388,"",3)</f>
        <v>有色金属冶炼和压延加工业</v>
      </c>
      <c r="F5388" s="16">
        <f>[1]!s_is(A5388,83,"FY","YTD","20251231",1,"",100000000)</f>
        <v>2411.2521700000002</v>
      </c>
      <c r="G5388" s="16">
        <f>[1]!s_is(A5388,83,"FY","YTD","20241231",1,"",100000000)</f>
        <v>2370.6562899999999</v>
      </c>
      <c r="H5388" s="16">
        <f>[1]!s_is(A5388,61,"FY","YTD","20251231",1,"",100000000)</f>
        <v>126.73918</v>
      </c>
      <c r="I5388" s="16">
        <f>[1]!s_is(A5388,61,"FY","YTD","20241231",1,"",100000000)</f>
        <v>124.0016</v>
      </c>
      <c r="J5388" s="16">
        <f>[1]!s_fa_roe(A5388,"20251231")</f>
        <v>17.5885</v>
      </c>
      <c r="K5388" s="16">
        <f>[1]!s_stmnote_rdexp(A5388,"20251231",1,10000)</f>
        <v>685371.4</v>
      </c>
      <c r="L5388" s="16">
        <f>[1]!s_margin_tradingbalance(A5388,"",10000)</f>
        <v>463257.93199999997</v>
      </c>
      <c r="M5388" s="16">
        <f>[1]!s_margin_seclendingbalance(A5388,"",10000)</f>
        <v>797.11239999999998</v>
      </c>
      <c r="N5388" s="17">
        <f>[1]!s_val_ev(A5388,"",100000000)</f>
        <v>1532.3888624769427</v>
      </c>
      <c r="O5388" s="17">
        <f>[1]!share_freesharesmv(A5388,"",100000000)</f>
        <v>748.9021786190001</v>
      </c>
      <c r="P5388" s="17">
        <f ca="1">[1]!s_dq_amount_btin(A5388,TODAY()-1,100000000)</f>
        <v>41.381942840000001</v>
      </c>
      <c r="Q5388" s="17">
        <f ca="1">[1]!s_dq_turn(A5388,TODAY()-1)</f>
        <v>3.2744716964925313</v>
      </c>
      <c r="R5388" s="2">
        <f>[1]!s_pq_amount(A5388,"20260101","",100000000)</f>
        <v>4813.90764476</v>
      </c>
      <c r="S5388" s="2">
        <f>[1]!s_pq_avgamount(A5388,"20260101","",100000000)</f>
        <v>44.164290318899077</v>
      </c>
      <c r="T5388" s="17">
        <f>[1]!s_ipo_dilutedpe(A5388)</f>
        <v>0</v>
      </c>
      <c r="U5388" s="12">
        <f>[1]!s_ipo_collection_total(A5388,100000000)</f>
        <v>0</v>
      </c>
      <c r="V5388" s="18">
        <f>[1]!s_val_pe_ttm(A5388,"")</f>
        <v>10.973766326904297</v>
      </c>
    </row>
    <row r="5389" spans="1:22" x14ac:dyDescent="0.3">
      <c r="A5389" s="12" t="s">
        <v>10806</v>
      </c>
      <c r="B5389" s="12" t="s">
        <v>10807</v>
      </c>
      <c r="C5389" s="16" t="str">
        <f>[1]!s_info_mkt(A5389)</f>
        <v>主板</v>
      </c>
      <c r="D5389" s="16" t="str">
        <f>[1]!s_ipo_listeddate(A5389)</f>
        <v>2010-11-09</v>
      </c>
      <c r="E5389" s="16" t="str">
        <f>[1]!s_info_industry_csrc2023(A5389,"",3)</f>
        <v>化学原料和化学制品制造业</v>
      </c>
      <c r="F5389" s="16">
        <f>[1]!s_is(A5389,83,"FY","YTD","20251231",1,"",100000000)</f>
        <v>3.2869152532000001</v>
      </c>
      <c r="G5389" s="16">
        <f>[1]!s_is(A5389,83,"FY","YTD","20241231",1,"",100000000)</f>
        <v>2.8001054942999999</v>
      </c>
      <c r="H5389" s="16">
        <f>[1]!s_is(A5389,61,"FY","YTD","20251231",1,"",100000000)</f>
        <v>-2.1442780268999999</v>
      </c>
      <c r="I5389" s="16">
        <f>[1]!s_is(A5389,61,"FY","YTD","20241231",1,"",100000000)</f>
        <v>-1.5509473230000002</v>
      </c>
      <c r="J5389" s="16">
        <f>[1]!s_fa_roe(A5389,"20251231")</f>
        <v>-17.560099999999998</v>
      </c>
      <c r="K5389" s="16">
        <f>[1]!s_stmnote_rdexp(A5389,"20251231",1,10000)</f>
        <v>114.04756200000001</v>
      </c>
      <c r="L5389" s="16">
        <f>[1]!s_margin_tradingbalance(A5389,"",10000)</f>
        <v>0</v>
      </c>
      <c r="M5389" s="16">
        <f>[1]!s_margin_seclendingbalance(A5389,"",10000)</f>
        <v>0</v>
      </c>
      <c r="N5389" s="17">
        <f>[1]!s_val_ev(A5389,"",100000000)</f>
        <v>33.468490829400004</v>
      </c>
      <c r="O5389" s="17">
        <f>[1]!share_freesharesmv(A5389,"",100000000)</f>
        <v>23.818216874400001</v>
      </c>
      <c r="P5389" s="17">
        <f ca="1">[1]!s_dq_amount_btin(A5389,TODAY()-1,100000000)</f>
        <v>2.1355510500000001</v>
      </c>
      <c r="Q5389" s="17">
        <f ca="1">[1]!s_dq_turn(A5389,TODAY()-1)</f>
        <v>7.5877350955366296</v>
      </c>
      <c r="R5389" s="2">
        <f>[1]!s_pq_amount(A5389,"20260101","",100000000)</f>
        <v>74.568569019999998</v>
      </c>
      <c r="S5389" s="2">
        <f>[1]!s_pq_avgamount(A5389,"20260101","",100000000)</f>
        <v>0.69044971314814818</v>
      </c>
      <c r="T5389" s="17">
        <f>[1]!s_ipo_dilutedpe(A5389)</f>
        <v>48.69</v>
      </c>
      <c r="U5389" s="12">
        <f>[1]!s_ipo_collection_total(A5389,100000000)</f>
        <v>12.172499999999999</v>
      </c>
      <c r="V5389" s="18">
        <f>[1]!s_val_pe_ttm(A5389,"")</f>
        <v>-14.582720756530762</v>
      </c>
    </row>
    <row r="5390" spans="1:22" x14ac:dyDescent="0.3">
      <c r="A5390" s="12" t="s">
        <v>10808</v>
      </c>
      <c r="B5390" s="12" t="s">
        <v>10809</v>
      </c>
      <c r="C5390" s="16" t="str">
        <f>[1]!s_info_mkt(A5390)</f>
        <v>主板</v>
      </c>
      <c r="D5390" s="16" t="str">
        <f>[1]!s_ipo_listeddate(A5390)</f>
        <v>2003-04-22</v>
      </c>
      <c r="E5390" s="16" t="str">
        <f>[1]!s_info_industry_csrc2023(A5390,"",3)</f>
        <v>通用设备制造业</v>
      </c>
      <c r="F5390" s="16">
        <f>[1]!s_is(A5390,83,"FY","YTD","20251231",1,"",100000000)</f>
        <v>75.650191470500005</v>
      </c>
      <c r="G5390" s="16">
        <f>[1]!s_is(A5390,83,"FY","YTD","20241231",1,"",100000000)</f>
        <v>130.3780887767</v>
      </c>
      <c r="H5390" s="16">
        <f>[1]!s_is(A5390,61,"FY","YTD","20251231",1,"",100000000)</f>
        <v>-11.156630206700001</v>
      </c>
      <c r="I5390" s="16">
        <f>[1]!s_is(A5390,61,"FY","YTD","20241231",1,"",100000000)</f>
        <v>-21.3368564411</v>
      </c>
      <c r="J5390" s="16">
        <f>[1]!s_fa_roe(A5390,"20251231")</f>
        <v>-26.4695</v>
      </c>
      <c r="K5390" s="16">
        <f>[1]!s_stmnote_rdexp(A5390,"20251231",1,10000)</f>
        <v>24229.922788</v>
      </c>
      <c r="L5390" s="16">
        <f>[1]!s_margin_tradingbalance(A5390,"",10000)</f>
        <v>40018.229299999999</v>
      </c>
      <c r="M5390" s="16">
        <f>[1]!s_margin_seclendingbalance(A5390,"",10000)</f>
        <v>44.271599999999999</v>
      </c>
      <c r="N5390" s="17">
        <f>[1]!s_val_ev(A5390,"",100000000)</f>
        <v>97.842206038800015</v>
      </c>
      <c r="O5390" s="17">
        <f>[1]!share_freesharesmv(A5390,"",100000000)</f>
        <v>57.047118654000009</v>
      </c>
      <c r="P5390" s="17">
        <f ca="1">[1]!s_dq_amount_btin(A5390,TODAY()-1,100000000)</f>
        <v>4.5271356699999998</v>
      </c>
      <c r="Q5390" s="17">
        <f ca="1">[1]!s_dq_turn(A5390,TODAY()-1)</f>
        <v>4.5368814315569397</v>
      </c>
      <c r="R5390" s="2">
        <f>[1]!s_pq_amount(A5390,"20260101","",100000000)</f>
        <v>1107.8246585500001</v>
      </c>
      <c r="S5390" s="2">
        <f>[1]!s_pq_avgamount(A5390,"20260101","",100000000)</f>
        <v>10.163528977522937</v>
      </c>
      <c r="T5390" s="17">
        <f>[1]!s_ipo_dilutedpe(A5390)</f>
        <v>20</v>
      </c>
      <c r="U5390" s="12">
        <f>[1]!s_ipo_collection_total(A5390,100000000)</f>
        <v>5.7919999999999998</v>
      </c>
      <c r="V5390" s="18">
        <f>[1]!s_val_pe_ttm(A5390,"")</f>
        <v>-7.2537150382995605</v>
      </c>
    </row>
    <row r="5391" spans="1:22" x14ac:dyDescent="0.3">
      <c r="A5391" s="12" t="s">
        <v>10810</v>
      </c>
      <c r="B5391" s="12" t="s">
        <v>10811</v>
      </c>
      <c r="C5391" s="16" t="str">
        <f>[1]!s_info_mkt(A5391)</f>
        <v>主板</v>
      </c>
      <c r="D5391" s="16" t="str">
        <f>[1]!s_ipo_listeddate(A5391)</f>
        <v>2011-09-08</v>
      </c>
      <c r="E5391" s="16" t="str">
        <f>[1]!s_info_industry_csrc2023(A5391,"",3)</f>
        <v>电气机械和器材制造业</v>
      </c>
      <c r="F5391" s="16">
        <f>[1]!s_is(A5391,83,"FY","YTD","20251231",1,"",100000000)</f>
        <v>31.1263285506</v>
      </c>
      <c r="G5391" s="16">
        <f>[1]!s_is(A5391,83,"FY","YTD","20241231",1,"",100000000)</f>
        <v>45.907707503900006</v>
      </c>
      <c r="H5391" s="16">
        <f>[1]!s_is(A5391,61,"FY","YTD","20251231",1,"",100000000)</f>
        <v>-14.8009434297</v>
      </c>
      <c r="I5391" s="16">
        <f>[1]!s_is(A5391,61,"FY","YTD","20241231",1,"",100000000)</f>
        <v>-23.606476580100001</v>
      </c>
      <c r="J5391" s="16">
        <f>[1]!s_fa_roe(A5391,"20251231")</f>
        <v>-17.866499999999998</v>
      </c>
      <c r="K5391" s="16">
        <f>[1]!s_stmnote_rdexp(A5391,"20251231",1,10000)</f>
        <v>3792.6920030000001</v>
      </c>
      <c r="L5391" s="16">
        <f>[1]!s_margin_tradingbalance(A5391,"",10000)</f>
        <v>21532.8217</v>
      </c>
      <c r="M5391" s="16">
        <f>[1]!s_margin_seclendingbalance(A5391,"",10000)</f>
        <v>280.9556</v>
      </c>
      <c r="N5391" s="17">
        <f>[1]!s_val_ev(A5391,"",100000000)</f>
        <v>76.301450407600001</v>
      </c>
      <c r="O5391" s="17">
        <f>[1]!share_freesharesmv(A5391,"",100000000)</f>
        <v>41.225492498800001</v>
      </c>
      <c r="P5391" s="17">
        <f ca="1">[1]!s_dq_amount_btin(A5391,TODAY()-1,100000000)</f>
        <v>2.04397574</v>
      </c>
      <c r="Q5391" s="17">
        <f ca="1">[1]!s_dq_turn(A5391,TODAY()-1)</f>
        <v>2.6276308632270773</v>
      </c>
      <c r="R5391" s="2">
        <f>[1]!s_pq_amount(A5391,"20260101","",100000000)</f>
        <v>523.22827203999998</v>
      </c>
      <c r="S5391" s="2">
        <f>[1]!s_pq_avgamount(A5391,"20260101","",100000000)</f>
        <v>4.8002593765137611</v>
      </c>
      <c r="T5391" s="17">
        <f>[1]!s_ipo_dilutedpe(A5391)</f>
        <v>53.47</v>
      </c>
      <c r="U5391" s="12">
        <f>[1]!s_ipo_collection_total(A5391,100000000)</f>
        <v>25.2</v>
      </c>
      <c r="V5391" s="18">
        <f>[1]!s_val_pe_ttm(A5391,"")</f>
        <v>-4.9594821929931641</v>
      </c>
    </row>
    <row r="5392" spans="1:22" x14ac:dyDescent="0.3">
      <c r="A5392" s="12" t="s">
        <v>627</v>
      </c>
      <c r="B5392" s="12" t="s">
        <v>628</v>
      </c>
      <c r="C5392" s="16" t="str">
        <f>[1]!s_info_mkt(A5392)</f>
        <v>北证</v>
      </c>
      <c r="D5392" s="16" t="str">
        <f>[1]!s_ipo_listeddate(A5392)</f>
        <v>2022-12-27</v>
      </c>
      <c r="E5392" s="16" t="str">
        <f>[1]!s_info_industry_csrc2023(A5392,"",3)</f>
        <v>计算机、通信和其他电子设备制造业</v>
      </c>
      <c r="F5392" s="16">
        <f>[1]!s_is(A5392,83,"FY","YTD","20251231",1,"",100000000)</f>
        <v>2.1283853628</v>
      </c>
      <c r="G5392" s="16">
        <f>[1]!s_is(A5392,83,"FY","YTD","20241231",1,"",100000000)</f>
        <v>2.1779599308000002</v>
      </c>
      <c r="H5392" s="16">
        <f>[1]!s_is(A5392,61,"FY","YTD","20251231",1,"",100000000)</f>
        <v>-0.19607358149999998</v>
      </c>
      <c r="I5392" s="16">
        <f>[1]!s_is(A5392,61,"FY","YTD","20241231",1,"",100000000)</f>
        <v>0.32950382039999998</v>
      </c>
      <c r="J5392" s="16">
        <f>[1]!s_fa_roe(A5392,"20251231")</f>
        <v>-2.6549999999999998</v>
      </c>
      <c r="K5392" s="16">
        <f>[1]!s_stmnote_rdexp(A5392,"20251231",1,10000)</f>
        <v>1973.0255649999999</v>
      </c>
      <c r="L5392" s="16">
        <f>[1]!s_margin_tradingbalance(A5392,"",10000)</f>
        <v>1939.2076</v>
      </c>
      <c r="M5392" s="16">
        <f>[1]!s_margin_seclendingbalance(A5392,"",10000)</f>
        <v>0</v>
      </c>
      <c r="N5392" s="17">
        <f>[1]!s_val_ev(A5392,"",100000000)</f>
        <v>23.81671162</v>
      </c>
      <c r="O5392" s="17">
        <f>[1]!share_freesharesmv(A5392,"",100000000)</f>
        <v>6.8898509050000003</v>
      </c>
      <c r="P5392" s="17">
        <f ca="1">[1]!s_dq_amount_btin(A5392,TODAY()-1,100000000)</f>
        <v>0.77594810999999997</v>
      </c>
      <c r="Q5392" s="17">
        <f ca="1">[1]!s_dq_turn(A5392,TODAY()-1)</f>
        <v>5.5231566848594129</v>
      </c>
      <c r="R5392" s="2">
        <f>[1]!s_pq_amount(A5392,"20260101","",100000000)</f>
        <v>70.599198400000006</v>
      </c>
      <c r="S5392" s="2">
        <f>[1]!s_pq_avgamount(A5392,"20260101","",100000000)</f>
        <v>0.64769906788990828</v>
      </c>
      <c r="T5392" s="17">
        <f>[1]!s_ipo_dilutedpe(A5392)</f>
        <v>20.62</v>
      </c>
      <c r="U5392" s="12">
        <f>[1]!s_ipo_collection_total(A5392,100000000)</f>
        <v>3.2728771451999998</v>
      </c>
      <c r="V5392" s="18">
        <f>[1]!s_val_pe_ttm(A5392,"")</f>
        <v>-76.263114929199219</v>
      </c>
    </row>
    <row r="5393" spans="1:22" x14ac:dyDescent="0.3">
      <c r="A5393" s="12" t="s">
        <v>10812</v>
      </c>
      <c r="B5393" s="12" t="s">
        <v>10813</v>
      </c>
      <c r="C5393" s="16" t="str">
        <f>[1]!s_info_mkt(A5393)</f>
        <v>科创板</v>
      </c>
      <c r="D5393" s="16" t="str">
        <f>[1]!s_ipo_listeddate(A5393)</f>
        <v>2022-11-18</v>
      </c>
      <c r="E5393" s="16" t="str">
        <f>[1]!s_info_industry_csrc2023(A5393,"",3)</f>
        <v>专用设备制造业</v>
      </c>
      <c r="F5393" s="16">
        <f>[1]!s_is(A5393,83,"FY","YTD","20251231",1,"",100000000)</f>
        <v>19.290738673900002</v>
      </c>
      <c r="G5393" s="16">
        <f>[1]!s_is(A5393,83,"FY","YTD","20241231",1,"",100000000)</f>
        <v>17.228629792100001</v>
      </c>
      <c r="H5393" s="16">
        <f>[1]!s_is(A5393,61,"FY","YTD","20251231",1,"",100000000)</f>
        <v>1.2109387334000001</v>
      </c>
      <c r="I5393" s="16">
        <f>[1]!s_is(A5393,61,"FY","YTD","20241231",1,"",100000000)</f>
        <v>1.9198839271000001</v>
      </c>
      <c r="J5393" s="16">
        <f>[1]!s_fa_roe(A5393,"20251231")</f>
        <v>6.5140000000000002</v>
      </c>
      <c r="K5393" s="16">
        <f>[1]!s_stmnote_rdexp(A5393,"20251231",1,10000)</f>
        <v>10270.219999999999</v>
      </c>
      <c r="L5393" s="16">
        <f>[1]!s_margin_tradingbalance(A5393,"",10000)</f>
        <v>12896.2983</v>
      </c>
      <c r="M5393" s="16">
        <f>[1]!s_margin_seclendingbalance(A5393,"",10000)</f>
        <v>45.663400000000003</v>
      </c>
      <c r="N5393" s="17">
        <f>[1]!s_val_ev(A5393,"",100000000)</f>
        <v>106.48385551120001</v>
      </c>
      <c r="O5393" s="17">
        <f>[1]!share_freesharesmv(A5393,"",100000000)</f>
        <v>45.8297580646</v>
      </c>
      <c r="P5393" s="17">
        <f ca="1">[1]!s_dq_amount_btin(A5393,TODAY()-1,100000000)</f>
        <v>3.0842277999999999</v>
      </c>
      <c r="Q5393" s="17">
        <f ca="1">[1]!s_dq_turn(A5393,TODAY()-1)</f>
        <v>2.8662708167802755</v>
      </c>
      <c r="R5393" s="2">
        <f>[1]!s_pq_amount(A5393,"20260101","",100000000)</f>
        <v>243.33314045</v>
      </c>
      <c r="S5393" s="2">
        <f>[1]!s_pq_avgamount(A5393,"20260101","",100000000)</f>
        <v>2.2324141325688074</v>
      </c>
      <c r="T5393" s="17">
        <f>[1]!s_ipo_dilutedpe(A5393)</f>
        <v>37.06</v>
      </c>
      <c r="U5393" s="12">
        <f>[1]!s_ipo_collection_total(A5393,100000000)</f>
        <v>9.8078400000000006</v>
      </c>
      <c r="V5393" s="18">
        <f>[1]!s_val_pe_ttm(A5393,"")</f>
        <v>96.048774719238281</v>
      </c>
    </row>
    <row r="5394" spans="1:22" x14ac:dyDescent="0.3">
      <c r="A5394" s="12" t="s">
        <v>10814</v>
      </c>
      <c r="B5394" s="12" t="s">
        <v>10815</v>
      </c>
      <c r="C5394" s="16" t="str">
        <f>[1]!s_info_mkt(A5394)</f>
        <v>主板</v>
      </c>
      <c r="D5394" s="16" t="str">
        <f>[1]!s_ipo_listeddate(A5394)</f>
        <v>1994-01-06</v>
      </c>
      <c r="E5394" s="16" t="str">
        <f>[1]!s_info_industry_csrc2023(A5394,"",3)</f>
        <v>电力、热力生产和供应业</v>
      </c>
      <c r="F5394" s="16">
        <f>[1]!s_is(A5394,83,"FY","YTD","20251231",1,"",100000000)</f>
        <v>41.414712012499997</v>
      </c>
      <c r="G5394" s="16">
        <f>[1]!s_is(A5394,83,"FY","YTD","20241231",1,"",100000000)</f>
        <v>42.9878247726</v>
      </c>
      <c r="H5394" s="16">
        <f>[1]!s_is(A5394,61,"FY","YTD","20251231",1,"",100000000)</f>
        <v>3.0249661857999999</v>
      </c>
      <c r="I5394" s="16">
        <f>[1]!s_is(A5394,61,"FY","YTD","20241231",1,"",100000000)</f>
        <v>1.666299306</v>
      </c>
      <c r="J5394" s="16">
        <f>[1]!s_fa_roe(A5394,"20251231")</f>
        <v>4.5269000000000004</v>
      </c>
      <c r="K5394" s="16">
        <f>[1]!s_stmnote_rdexp(A5394,"20251231",1,10000)</f>
        <v>12808.223408</v>
      </c>
      <c r="L5394" s="16">
        <f>[1]!s_margin_tradingbalance(A5394,"",10000)</f>
        <v>24644.5825</v>
      </c>
      <c r="M5394" s="16">
        <f>[1]!s_margin_seclendingbalance(A5394,"",10000)</f>
        <v>35.671999999999997</v>
      </c>
      <c r="N5394" s="17">
        <f>[1]!s_val_ev(A5394,"",100000000)</f>
        <v>67.170385914000008</v>
      </c>
      <c r="O5394" s="17">
        <f>[1]!share_freesharesmv(A5394,"",100000000)</f>
        <v>27.957032155500002</v>
      </c>
      <c r="P5394" s="17">
        <f ca="1">[1]!s_dq_amount_btin(A5394,TODAY()-1,100000000)</f>
        <v>1.8456623400000001</v>
      </c>
      <c r="Q5394" s="17">
        <f ca="1">[1]!s_dq_turn(A5394,TODAY()-1)</f>
        <v>3.0843622057073619</v>
      </c>
      <c r="R5394" s="2">
        <f>[1]!s_pq_amount(A5394,"20260101","",100000000)</f>
        <v>217.36728640000001</v>
      </c>
      <c r="S5394" s="2">
        <f>[1]!s_pq_avgamount(A5394,"20260101","",100000000)</f>
        <v>1.9941952880733946</v>
      </c>
      <c r="T5394" s="17">
        <f>[1]!s_ipo_dilutedpe(A5394)</f>
        <v>0</v>
      </c>
      <c r="U5394" s="12">
        <f>[1]!s_ipo_collection_total(A5394,100000000)</f>
        <v>1.0127999999999999</v>
      </c>
      <c r="V5394" s="18">
        <f>[1]!s_val_pe_ttm(A5394,"")</f>
        <v>16.852975845336914</v>
      </c>
    </row>
    <row r="5395" spans="1:22" x14ac:dyDescent="0.3">
      <c r="A5395" s="12" t="s">
        <v>10816</v>
      </c>
      <c r="B5395" s="12" t="s">
        <v>10817</v>
      </c>
      <c r="C5395" s="16" t="str">
        <f>[1]!s_info_mkt(A5395)</f>
        <v>科创板</v>
      </c>
      <c r="D5395" s="16" t="str">
        <f>[1]!s_ipo_listeddate(A5395)</f>
        <v>2022-08-22</v>
      </c>
      <c r="E5395" s="16" t="str">
        <f>[1]!s_info_industry_csrc2023(A5395,"",3)</f>
        <v>专用设备制造业</v>
      </c>
      <c r="F5395" s="16">
        <f>[1]!s_is(A5395,83,"FY","YTD","20251231",1,"",100000000)</f>
        <v>138.00251663950002</v>
      </c>
      <c r="G5395" s="16">
        <f>[1]!s_is(A5395,83,"FY","YTD","20241231",1,"",100000000)</f>
        <v>103.0010438697</v>
      </c>
      <c r="H5395" s="16">
        <f>[1]!s_is(A5395,61,"FY","YTD","20251231",1,"",100000000)</f>
        <v>18.693008056500002</v>
      </c>
      <c r="I5395" s="16">
        <f>[1]!s_is(A5395,61,"FY","YTD","20241231",1,"",100000000)</f>
        <v>12.618694512699999</v>
      </c>
      <c r="J5395" s="16">
        <f>[1]!s_fa_roe(A5395,"20251231")</f>
        <v>9.0140999999999991</v>
      </c>
      <c r="K5395" s="16">
        <f>[1]!s_stmnote_rdexp(A5395,"20251231",1,10000)</f>
        <v>262135.69834599999</v>
      </c>
      <c r="L5395" s="16">
        <f>[1]!s_margin_tradingbalance(A5395,"",10000)</f>
        <v>151928.79329999999</v>
      </c>
      <c r="M5395" s="16">
        <f>[1]!s_margin_seclendingbalance(A5395,"",10000)</f>
        <v>781.36710000000005</v>
      </c>
      <c r="N5395" s="17">
        <f>[1]!s_val_ev(A5395,"",100000000)</f>
        <v>852.83868598240008</v>
      </c>
      <c r="O5395" s="17">
        <f>[1]!share_freesharesmv(A5395,"",100000000)</f>
        <v>477.50098667440011</v>
      </c>
      <c r="P5395" s="17">
        <f ca="1">[1]!s_dq_amount_btin(A5395,TODAY()-1,100000000)</f>
        <v>17.42903085</v>
      </c>
      <c r="Q5395" s="17">
        <f ca="1">[1]!s_dq_turn(A5395,TODAY()-1)</f>
        <v>2.0274218345621375</v>
      </c>
      <c r="R5395" s="2">
        <f>[1]!s_pq_amount(A5395,"20260101","",100000000)</f>
        <v>906.16299756000001</v>
      </c>
      <c r="S5395" s="2">
        <f>[1]!s_pq_avgamount(A5395,"20260101","",100000000)</f>
        <v>8.3134219959633029</v>
      </c>
      <c r="T5395" s="17">
        <f>[1]!s_ipo_dilutedpe(A5395)</f>
        <v>77.69</v>
      </c>
      <c r="U5395" s="12">
        <f>[1]!s_ipo_collection_total(A5395,100000000)</f>
        <v>109.88</v>
      </c>
      <c r="V5395" s="18">
        <f>[1]!s_val_pe_ttm(A5395,"")</f>
        <v>44.931465148925781</v>
      </c>
    </row>
    <row r="5396" spans="1:22" x14ac:dyDescent="0.3">
      <c r="A5396" s="12" t="s">
        <v>629</v>
      </c>
      <c r="B5396" s="12" t="s">
        <v>630</v>
      </c>
      <c r="C5396" s="16" t="str">
        <f>[1]!s_info_mkt(A5396)</f>
        <v>北证</v>
      </c>
      <c r="D5396" s="16" t="str">
        <f>[1]!s_ipo_listeddate(A5396)</f>
        <v>2021-02-05</v>
      </c>
      <c r="E5396" s="16" t="str">
        <f>[1]!s_info_industry_csrc2023(A5396,"",3)</f>
        <v>专业技术服务业</v>
      </c>
      <c r="F5396" s="16">
        <f>[1]!s_is(A5396,83,"FY","YTD","20251231",1,"",100000000)</f>
        <v>0.94584194370000008</v>
      </c>
      <c r="G5396" s="16">
        <f>[1]!s_is(A5396,83,"FY","YTD","20241231",1,"",100000000)</f>
        <v>0.80074355590000001</v>
      </c>
      <c r="H5396" s="16">
        <f>[1]!s_is(A5396,61,"FY","YTD","20251231",1,"",100000000)</f>
        <v>-0.1273644759</v>
      </c>
      <c r="I5396" s="16">
        <f>[1]!s_is(A5396,61,"FY","YTD","20241231",1,"",100000000)</f>
        <v>0.15394363599999999</v>
      </c>
      <c r="J5396" s="16">
        <f>[1]!s_fa_roe(A5396,"20251231")</f>
        <v>-3.9062999999999999</v>
      </c>
      <c r="K5396" s="16">
        <f>[1]!s_stmnote_rdexp(A5396,"20251231",1,10000)</f>
        <v>913.06084299999998</v>
      </c>
      <c r="L5396" s="16">
        <f>[1]!s_margin_tradingbalance(A5396,"",10000)</f>
        <v>345.8963</v>
      </c>
      <c r="M5396" s="16">
        <f>[1]!s_margin_seclendingbalance(A5396,"",10000)</f>
        <v>0</v>
      </c>
      <c r="N5396" s="17">
        <f>[1]!s_val_ev(A5396,"",100000000)</f>
        <v>11.3919975</v>
      </c>
      <c r="O5396" s="17">
        <f>[1]!share_freesharesmv(A5396,"",100000000)</f>
        <v>3.4650148000000005</v>
      </c>
      <c r="P5396" s="17">
        <f ca="1">[1]!s_dq_amount_btin(A5396,TODAY()-1,100000000)</f>
        <v>0.28553606999999998</v>
      </c>
      <c r="Q5396" s="17">
        <f ca="1">[1]!s_dq_turn(A5396,TODAY()-1)</f>
        <v>4.9871381743550236</v>
      </c>
      <c r="R5396" s="2">
        <f>[1]!s_pq_amount(A5396,"20260101","",100000000)</f>
        <v>56.648770050000003</v>
      </c>
      <c r="S5396" s="2">
        <f>[1]!s_pq_avgamount(A5396,"20260101","",100000000)</f>
        <v>0.51971348669724771</v>
      </c>
      <c r="T5396" s="17">
        <f>[1]!s_ipo_dilutedpe(A5396)</f>
        <v>16.45</v>
      </c>
      <c r="U5396" s="12">
        <f>[1]!s_ipo_collection_total(A5396,100000000)</f>
        <v>1.8887004000000001</v>
      </c>
      <c r="V5396" s="18">
        <f>[1]!s_val_pe_ttm(A5396,"")</f>
        <v>-92.430427551269531</v>
      </c>
    </row>
    <row r="5397" spans="1:22" x14ac:dyDescent="0.3">
      <c r="A5397" s="12" t="s">
        <v>10818</v>
      </c>
      <c r="B5397" s="12" t="s">
        <v>10819</v>
      </c>
      <c r="C5397" s="16" t="str">
        <f>[1]!s_info_mkt(A5397)</f>
        <v>主板</v>
      </c>
      <c r="D5397" s="16" t="str">
        <f>[1]!s_ipo_listeddate(A5397)</f>
        <v>2018-03-01</v>
      </c>
      <c r="E5397" s="16" t="str">
        <f>[1]!s_info_industry_csrc2023(A5397,"",3)</f>
        <v>货币金融服务</v>
      </c>
      <c r="F5397" s="16">
        <f>[1]!s_is(A5397,83,"FY","YTD","20251231",1,"",100000000)</f>
        <v>61.092159809999998</v>
      </c>
      <c r="G5397" s="16">
        <f>[1]!s_is(A5397,83,"FY","YTD","20241231",1,"",100000000)</f>
        <v>52.781090696400007</v>
      </c>
      <c r="H5397" s="16">
        <f>[1]!s_is(A5397,61,"FY","YTD","20251231",1,"",100000000)</f>
        <v>32.405441133800004</v>
      </c>
      <c r="I5397" s="16">
        <f>[1]!s_is(A5397,61,"FY","YTD","20241231",1,"",100000000)</f>
        <v>29.427434961100001</v>
      </c>
      <c r="J5397" s="16">
        <f>[1]!s_fa_roe(A5397,"20251231")</f>
        <v>13.175000000000001</v>
      </c>
      <c r="K5397" s="16">
        <f>[1]!s_stmnote_rdexp(A5397,"20251231",1,10000)</f>
        <v>0</v>
      </c>
      <c r="L5397" s="16">
        <f>[1]!s_margin_tradingbalance(A5397,"",10000)</f>
        <v>18749.124400000001</v>
      </c>
      <c r="M5397" s="16">
        <f>[1]!s_margin_seclendingbalance(A5397,"",10000)</f>
        <v>773.19</v>
      </c>
      <c r="N5397" s="17">
        <f>[1]!s_val_ev(A5397,"",100000000)</f>
        <v>350.40791907549993</v>
      </c>
      <c r="O5397" s="17">
        <f>[1]!share_freesharesmv(A5397,"",100000000)</f>
        <v>138.54037658999999</v>
      </c>
      <c r="P5397" s="17">
        <f ca="1">[1]!s_dq_amount_btin(A5397,TODAY()-1,100000000)</f>
        <v>4.7056410499999997</v>
      </c>
      <c r="Q5397" s="17">
        <f ca="1">[1]!s_dq_turn(A5397,TODAY()-1)</f>
        <v>1.3170163455920116</v>
      </c>
      <c r="R5397" s="2">
        <f>[1]!s_pq_amount(A5397,"20260101","",100000000)</f>
        <v>232.74887218999999</v>
      </c>
      <c r="S5397" s="2">
        <f>[1]!s_pq_avgamount(A5397,"20260101","",100000000)</f>
        <v>2.1353107540366971</v>
      </c>
      <c r="T5397" s="17">
        <f>[1]!s_ipo_dilutedpe(A5397)</f>
        <v>22.98</v>
      </c>
      <c r="U5397" s="12">
        <f>[1]!s_ipo_collection_total(A5397,100000000)</f>
        <v>39.999981249999998</v>
      </c>
      <c r="V5397" s="18">
        <f>[1]!s_val_pe_ttm(A5397,"")</f>
        <v>10.648682594299316</v>
      </c>
    </row>
    <row r="5398" spans="1:22" x14ac:dyDescent="0.3">
      <c r="A5398" s="12" t="s">
        <v>10820</v>
      </c>
      <c r="B5398" s="12" t="s">
        <v>10821</v>
      </c>
      <c r="C5398" s="16" t="str">
        <f>[1]!s_info_mkt(A5398)</f>
        <v>创业板</v>
      </c>
      <c r="D5398" s="16" t="str">
        <f>[1]!s_ipo_listeddate(A5398)</f>
        <v>2022-01-13</v>
      </c>
      <c r="E5398" s="16" t="str">
        <f>[1]!s_info_industry_csrc2023(A5398,"",3)</f>
        <v>化学原料和化学制品制造业</v>
      </c>
      <c r="F5398" s="16">
        <f>[1]!s_is(A5398,83,"FY","YTD","20251231",1,"",100000000)</f>
        <v>13.051564087999999</v>
      </c>
      <c r="G5398" s="16">
        <f>[1]!s_is(A5398,83,"FY","YTD","20241231",1,"",100000000)</f>
        <v>16.941784203399997</v>
      </c>
      <c r="H5398" s="16">
        <f>[1]!s_is(A5398,61,"FY","YTD","20251231",1,"",100000000)</f>
        <v>0.50233320910000001</v>
      </c>
      <c r="I5398" s="16">
        <f>[1]!s_is(A5398,61,"FY","YTD","20241231",1,"",100000000)</f>
        <v>0.97208932519999991</v>
      </c>
      <c r="J5398" s="16">
        <f>[1]!s_fa_roe(A5398,"20251231")</f>
        <v>1.7058</v>
      </c>
      <c r="K5398" s="16">
        <f>[1]!s_stmnote_rdexp(A5398,"20251231",1,10000)</f>
        <v>5065.6139880000001</v>
      </c>
      <c r="L5398" s="16">
        <f>[1]!s_margin_tradingbalance(A5398,"",10000)</f>
        <v>23145.138299999999</v>
      </c>
      <c r="M5398" s="16">
        <f>[1]!s_margin_seclendingbalance(A5398,"",10000)</f>
        <v>0</v>
      </c>
      <c r="N5398" s="17">
        <f>[1]!s_val_ev(A5398,"",100000000)</f>
        <v>91.257889498300003</v>
      </c>
      <c r="O5398" s="17">
        <f>[1]!share_freesharesmv(A5398,"",100000000)</f>
        <v>32.653747668499996</v>
      </c>
      <c r="P5398" s="17">
        <f ca="1">[1]!s_dq_amount_btin(A5398,TODAY()-1,100000000)</f>
        <v>3.1769826299999999</v>
      </c>
      <c r="Q5398" s="17">
        <f ca="1">[1]!s_dq_turn(A5398,TODAY()-1)</f>
        <v>3.4956506755226613</v>
      </c>
      <c r="R5398" s="2">
        <f>[1]!s_pq_amount(A5398,"20260101","",100000000)</f>
        <v>232.69327719</v>
      </c>
      <c r="S5398" s="2">
        <f>[1]!s_pq_avgamount(A5398,"20260101","",100000000)</f>
        <v>2.1348007081651375</v>
      </c>
      <c r="T5398" s="17">
        <f>[1]!s_ipo_dilutedpe(A5398)</f>
        <v>49.48</v>
      </c>
      <c r="U5398" s="12">
        <f>[1]!s_ipo_collection_total(A5398,100000000)</f>
        <v>26.911495169999998</v>
      </c>
      <c r="V5398" s="18">
        <f>[1]!s_val_pe_ttm(A5398,"")</f>
        <v>172.85992431640625</v>
      </c>
    </row>
    <row r="5399" spans="1:22" x14ac:dyDescent="0.3">
      <c r="A5399" s="12" t="s">
        <v>10822</v>
      </c>
      <c r="B5399" s="12" t="s">
        <v>10823</v>
      </c>
      <c r="C5399" s="16" t="str">
        <f>[1]!s_info_mkt(A5399)</f>
        <v>主板</v>
      </c>
      <c r="D5399" s="16" t="str">
        <f>[1]!s_ipo_listeddate(A5399)</f>
        <v>2001-08-29</v>
      </c>
      <c r="E5399" s="16" t="str">
        <f>[1]!s_info_industry_csrc2023(A5399,"",3)</f>
        <v>煤炭开采和洗选业</v>
      </c>
      <c r="F5399" s="16">
        <f>[1]!s_is(A5399,83,"FY","YTD","20251231",1,"",100000000)</f>
        <v>76.765961325399999</v>
      </c>
      <c r="G5399" s="16">
        <f>[1]!s_is(A5399,83,"FY","YTD","20241231",1,"",100000000)</f>
        <v>94.882327227600001</v>
      </c>
      <c r="H5399" s="16">
        <f>[1]!s_is(A5399,61,"FY","YTD","20251231",1,"",100000000)</f>
        <v>2.2043040233000002</v>
      </c>
      <c r="I5399" s="16">
        <f>[1]!s_is(A5399,61,"FY","YTD","20241231",1,"",100000000)</f>
        <v>7.1559531289999994</v>
      </c>
      <c r="J5399" s="16">
        <f>[1]!s_fa_roe(A5399,"20251231")</f>
        <v>1.7326999999999999</v>
      </c>
      <c r="K5399" s="16">
        <f>[1]!s_stmnote_rdexp(A5399,"20251231",1,10000)</f>
        <v>4160.9849389999999</v>
      </c>
      <c r="L5399" s="16">
        <f>[1]!s_margin_tradingbalance(A5399,"",10000)</f>
        <v>26449.4457</v>
      </c>
      <c r="M5399" s="16">
        <f>[1]!s_margin_seclendingbalance(A5399,"",10000)</f>
        <v>97.106899999999996</v>
      </c>
      <c r="N5399" s="17">
        <f>[1]!s_val_ev(A5399,"",100000000)</f>
        <v>81.551499120000003</v>
      </c>
      <c r="O5399" s="17">
        <f>[1]!share_freesharesmv(A5399,"",100000000)</f>
        <v>30.3551636804</v>
      </c>
      <c r="P5399" s="17">
        <f ca="1">[1]!s_dq_amount_btin(A5399,TODAY()-1,100000000)</f>
        <v>1.18914169</v>
      </c>
      <c r="Q5399" s="17">
        <f ca="1">[1]!s_dq_turn(A5399,TODAY()-1)</f>
        <v>1.4378145121215031</v>
      </c>
      <c r="R5399" s="2">
        <f>[1]!s_pq_amount(A5399,"20260101","",100000000)</f>
        <v>173.76415381999999</v>
      </c>
      <c r="S5399" s="2">
        <f>[1]!s_pq_avgamount(A5399,"20260101","",100000000)</f>
        <v>1.5941665488073393</v>
      </c>
      <c r="T5399" s="17">
        <f>[1]!s_ipo_dilutedpe(A5399)</f>
        <v>26.47</v>
      </c>
      <c r="U5399" s="12">
        <f>[1]!s_ipo_collection_total(A5399,100000000)</f>
        <v>9.9</v>
      </c>
      <c r="V5399" s="18">
        <f>[1]!s_val_pe_ttm(A5399,"")</f>
        <v>42.965744018554688</v>
      </c>
    </row>
    <row r="5400" spans="1:22" x14ac:dyDescent="0.3">
      <c r="A5400" s="12" t="s">
        <v>10824</v>
      </c>
      <c r="B5400" s="12" t="s">
        <v>10825</v>
      </c>
      <c r="C5400" s="16" t="str">
        <f>[1]!s_info_mkt(A5400)</f>
        <v>创业板</v>
      </c>
      <c r="D5400" s="16" t="str">
        <f>[1]!s_ipo_listeddate(A5400)</f>
        <v>2022-07-08</v>
      </c>
      <c r="E5400" s="16" t="str">
        <f>[1]!s_info_industry_csrc2023(A5400,"",3)</f>
        <v>软件和信息技术服务业</v>
      </c>
      <c r="F5400" s="16">
        <f>[1]!s_is(A5400,83,"FY","YTD","20251231",1,"",100000000)</f>
        <v>13.8682057755</v>
      </c>
      <c r="G5400" s="16">
        <f>[1]!s_is(A5400,83,"FY","YTD","20241231",1,"",100000000)</f>
        <v>12.824014931700001</v>
      </c>
      <c r="H5400" s="16">
        <f>[1]!s_is(A5400,61,"FY","YTD","20251231",1,"",100000000)</f>
        <v>8.8370575700000009E-2</v>
      </c>
      <c r="I5400" s="16">
        <f>[1]!s_is(A5400,61,"FY","YTD","20241231",1,"",100000000)</f>
        <v>0.42355749509999996</v>
      </c>
      <c r="J5400" s="16">
        <f>[1]!s_fa_roe(A5400,"20251231")</f>
        <v>0.4551</v>
      </c>
      <c r="K5400" s="16">
        <f>[1]!s_stmnote_rdexp(A5400,"20251231",1,10000)</f>
        <v>6487.0398679999998</v>
      </c>
      <c r="L5400" s="16">
        <f>[1]!s_margin_tradingbalance(A5400,"",10000)</f>
        <v>4593.2317999999996</v>
      </c>
      <c r="M5400" s="16">
        <f>[1]!s_margin_seclendingbalance(A5400,"",10000)</f>
        <v>0</v>
      </c>
      <c r="N5400" s="17">
        <f>[1]!s_val_ev(A5400,"",100000000)</f>
        <v>5.0820774399999991</v>
      </c>
      <c r="O5400" s="17">
        <f>[1]!share_freesharesmv(A5400,"",100000000)</f>
        <v>2.836902255</v>
      </c>
      <c r="P5400" s="17">
        <f ca="1">[1]!s_dq_amount_btin(A5400,TODAY()-1,100000000)</f>
        <v>0.62028337</v>
      </c>
      <c r="Q5400" s="17">
        <f ca="1">[1]!s_dq_turn(A5400,TODAY()-1)</f>
        <v>18.917915897284221</v>
      </c>
      <c r="R5400" s="2">
        <f>[1]!s_pq_amount(A5400,"20260101","",100000000)</f>
        <v>95.889669889999993</v>
      </c>
      <c r="S5400" s="2">
        <f>[1]!s_pq_avgamount(A5400,"20260101","",100000000)</f>
        <v>0.88786731379629624</v>
      </c>
      <c r="T5400" s="17">
        <f>[1]!s_ipo_dilutedpe(A5400)</f>
        <v>47.79</v>
      </c>
      <c r="U5400" s="12">
        <f>[1]!s_ipo_collection_total(A5400,100000000)</f>
        <v>11.691839999999999</v>
      </c>
      <c r="V5400" s="18">
        <f>[1]!s_val_pe_ttm(A5400,"")</f>
        <v>-502.43408203125</v>
      </c>
    </row>
    <row r="5401" spans="1:22" x14ac:dyDescent="0.3">
      <c r="A5401" s="12" t="s">
        <v>10826</v>
      </c>
      <c r="B5401" s="12" t="s">
        <v>10827</v>
      </c>
      <c r="C5401" s="16" t="str">
        <f>[1]!s_info_mkt(A5401)</f>
        <v>主板</v>
      </c>
      <c r="D5401" s="16" t="str">
        <f>[1]!s_ipo_listeddate(A5401)</f>
        <v>1998-05-19</v>
      </c>
      <c r="E5401" s="16" t="str">
        <f>[1]!s_info_industry_csrc2023(A5401,"",3)</f>
        <v>电力、热力生产和供应业</v>
      </c>
      <c r="F5401" s="16">
        <f>[1]!s_is(A5401,83,"FY","YTD","20251231",1,"",100000000)</f>
        <v>174.66946716569998</v>
      </c>
      <c r="G5401" s="16">
        <f>[1]!s_is(A5401,83,"FY","YTD","20241231",1,"",100000000)</f>
        <v>200.306984908</v>
      </c>
      <c r="H5401" s="16">
        <f>[1]!s_is(A5401,61,"FY","YTD","20251231",1,"",100000000)</f>
        <v>19.094812996600002</v>
      </c>
      <c r="I5401" s="16">
        <f>[1]!s_is(A5401,61,"FY","YTD","20241231",1,"",100000000)</f>
        <v>18.140785746400002</v>
      </c>
      <c r="J5401" s="16">
        <f>[1]!s_fa_roe(A5401,"20251231")</f>
        <v>5.3818999999999999</v>
      </c>
      <c r="K5401" s="16">
        <f>[1]!s_stmnote_rdexp(A5401,"20251231",1,10000)</f>
        <v>2284.1097719999998</v>
      </c>
      <c r="L5401" s="16">
        <f>[1]!s_margin_tradingbalance(A5401,"",10000)</f>
        <v>40635.052600000003</v>
      </c>
      <c r="M5401" s="16">
        <f>[1]!s_margin_seclendingbalance(A5401,"",10000)</f>
        <v>527.88840000000005</v>
      </c>
      <c r="N5401" s="17">
        <f>[1]!s_val_ev(A5401,"",100000000)</f>
        <v>328.48358603199995</v>
      </c>
      <c r="O5401" s="17">
        <f>[1]!share_freesharesmv(A5401,"",100000000)</f>
        <v>76.965944923199999</v>
      </c>
      <c r="P5401" s="17">
        <f ca="1">[1]!s_dq_amount_btin(A5401,TODAY()-1,100000000)</f>
        <v>3.1700172700000002</v>
      </c>
      <c r="Q5401" s="17">
        <f ca="1">[1]!s_dq_turn(A5401,TODAY()-1)</f>
        <v>1.0308056352396398</v>
      </c>
      <c r="R5401" s="2">
        <f>[1]!s_pq_amount(A5401,"20260101","",100000000)</f>
        <v>257.85641248000002</v>
      </c>
      <c r="S5401" s="2">
        <f>[1]!s_pq_avgamount(A5401,"20260101","",100000000)</f>
        <v>2.3656551603669724</v>
      </c>
      <c r="T5401" s="17">
        <f>[1]!s_ipo_dilutedpe(A5401)</f>
        <v>0</v>
      </c>
      <c r="U5401" s="12">
        <f>[1]!s_ipo_collection_total(A5401,100000000)</f>
        <v>3.19</v>
      </c>
      <c r="V5401" s="18">
        <f>[1]!s_val_pe_ttm(A5401,"")</f>
        <v>15.951791763305664</v>
      </c>
    </row>
    <row r="5402" spans="1:22" x14ac:dyDescent="0.3">
      <c r="A5402" s="12" t="s">
        <v>10828</v>
      </c>
      <c r="B5402" s="12" t="s">
        <v>10829</v>
      </c>
      <c r="C5402" s="16" t="str">
        <f>[1]!s_info_mkt(A5402)</f>
        <v>主板</v>
      </c>
      <c r="D5402" s="16" t="str">
        <f>[1]!s_ipo_listeddate(A5402)</f>
        <v>2022-10-13</v>
      </c>
      <c r="E5402" s="16" t="str">
        <f>[1]!s_info_industry_csrc2023(A5402,"",3)</f>
        <v>建筑安装业</v>
      </c>
      <c r="F5402" s="16">
        <f>[1]!s_is(A5402,83,"FY","YTD","20251231",1,"",100000000)</f>
        <v>29.885047332100001</v>
      </c>
      <c r="G5402" s="16">
        <f>[1]!s_is(A5402,83,"FY","YTD","20241231",1,"",100000000)</f>
        <v>20.0769731798</v>
      </c>
      <c r="H5402" s="16">
        <f>[1]!s_is(A5402,61,"FY","YTD","20251231",1,"",100000000)</f>
        <v>1.5454614311000001</v>
      </c>
      <c r="I5402" s="16">
        <f>[1]!s_is(A5402,61,"FY","YTD","20241231",1,"",100000000)</f>
        <v>1.1440231435999999</v>
      </c>
      <c r="J5402" s="16">
        <f>[1]!s_fa_roe(A5402,"20251231")</f>
        <v>13.5633</v>
      </c>
      <c r="K5402" s="16">
        <f>[1]!s_stmnote_rdexp(A5402,"20251231",1,10000)</f>
        <v>3125.0454730000001</v>
      </c>
      <c r="L5402" s="16">
        <f>[1]!s_margin_tradingbalance(A5402,"",10000)</f>
        <v>0</v>
      </c>
      <c r="M5402" s="16">
        <f>[1]!s_margin_seclendingbalance(A5402,"",10000)</f>
        <v>0</v>
      </c>
      <c r="N5402" s="17">
        <f>[1]!s_val_ev(A5402,"",100000000)</f>
        <v>112.84</v>
      </c>
      <c r="O5402" s="17">
        <f>[1]!share_freesharesmv(A5402,"",100000000)</f>
        <v>31.4600741</v>
      </c>
      <c r="P5402" s="17">
        <f ca="1">[1]!s_dq_amount_btin(A5402,TODAY()-1,100000000)</f>
        <v>4.9189249200000003</v>
      </c>
      <c r="Q5402" s="17">
        <f ca="1">[1]!s_dq_turn(A5402,TODAY()-1)</f>
        <v>4.2622</v>
      </c>
      <c r="R5402" s="2">
        <f>[1]!s_pq_amount(A5402,"20260101","",100000000)</f>
        <v>505.76369254999997</v>
      </c>
      <c r="S5402" s="2">
        <f>[1]!s_pq_avgamount(A5402,"20260101","",100000000)</f>
        <v>4.6400338766055045</v>
      </c>
      <c r="T5402" s="17">
        <f>[1]!s_ipo_dilutedpe(A5402)</f>
        <v>17.64</v>
      </c>
      <c r="U5402" s="12">
        <f>[1]!s_ipo_collection_total(A5402,100000000)</f>
        <v>5.45</v>
      </c>
      <c r="V5402" s="18">
        <f>[1]!s_val_pe_ttm(A5402,"")</f>
        <v>68.683250427246094</v>
      </c>
    </row>
    <row r="5403" spans="1:22" x14ac:dyDescent="0.3">
      <c r="A5403" s="12" t="s">
        <v>10830</v>
      </c>
      <c r="B5403" s="12" t="s">
        <v>10831</v>
      </c>
      <c r="C5403" s="16" t="str">
        <f>[1]!s_info_mkt(A5403)</f>
        <v>创业板</v>
      </c>
      <c r="D5403" s="16" t="str">
        <f>[1]!s_ipo_listeddate(A5403)</f>
        <v>2021-06-02</v>
      </c>
      <c r="E5403" s="16" t="str">
        <f>[1]!s_info_industry_csrc2023(A5403,"",3)</f>
        <v>专用设备制造业</v>
      </c>
      <c r="F5403" s="16">
        <f>[1]!s_is(A5403,83,"FY","YTD","20251231",1,"",100000000)</f>
        <v>12.864524258499999</v>
      </c>
      <c r="G5403" s="16">
        <f>[1]!s_is(A5403,83,"FY","YTD","20241231",1,"",100000000)</f>
        <v>9.6982173891999999</v>
      </c>
      <c r="H5403" s="16">
        <f>[1]!s_is(A5403,61,"FY","YTD","20251231",1,"",100000000)</f>
        <v>0.27283251539999998</v>
      </c>
      <c r="I5403" s="16">
        <f>[1]!s_is(A5403,61,"FY","YTD","20241231",1,"",100000000)</f>
        <v>-9.2963744000000001E-2</v>
      </c>
      <c r="J5403" s="16">
        <f>[1]!s_fa_roe(A5403,"20251231")</f>
        <v>2.1036000000000001</v>
      </c>
      <c r="K5403" s="16">
        <f>[1]!s_stmnote_rdexp(A5403,"20251231",1,10000)</f>
        <v>4865.6377439999997</v>
      </c>
      <c r="L5403" s="16">
        <f>[1]!s_margin_tradingbalance(A5403,"",10000)</f>
        <v>12956.6662</v>
      </c>
      <c r="M5403" s="16">
        <f>[1]!s_margin_seclendingbalance(A5403,"",10000)</f>
        <v>0.31690000000000002</v>
      </c>
      <c r="N5403" s="17">
        <f>[1]!s_val_ev(A5403,"",100000000)</f>
        <v>40.807845925000002</v>
      </c>
      <c r="O5403" s="17">
        <f>[1]!share_freesharesmv(A5403,"",100000000)</f>
        <v>20.641540675000002</v>
      </c>
      <c r="P5403" s="17">
        <f ca="1">[1]!s_dq_amount_btin(A5403,TODAY()-1,100000000)</f>
        <v>7.5920697600000002</v>
      </c>
      <c r="Q5403" s="17">
        <f ca="1">[1]!s_dq_turn(A5403,TODAY()-1)</f>
        <v>21.349721556106029</v>
      </c>
      <c r="R5403" s="2">
        <f>[1]!s_pq_amount(A5403,"20260101","",100000000)</f>
        <v>94.915752940000004</v>
      </c>
      <c r="S5403" s="2">
        <f>[1]!s_pq_avgamount(A5403,"20260101","",100000000)</f>
        <v>0.87078672422018344</v>
      </c>
      <c r="T5403" s="17">
        <f>[1]!s_ipo_dilutedpe(A5403)</f>
        <v>16.940000000000001</v>
      </c>
      <c r="U5403" s="12">
        <f>[1]!s_ipo_collection_total(A5403,100000000)</f>
        <v>1.6013200000000001</v>
      </c>
      <c r="V5403" s="18">
        <f>[1]!s_val_pe_ttm(A5403,"")</f>
        <v>173.9005126953125</v>
      </c>
    </row>
    <row r="5404" spans="1:22" x14ac:dyDescent="0.3">
      <c r="A5404" s="12" t="s">
        <v>10832</v>
      </c>
      <c r="B5404" s="12" t="s">
        <v>10833</v>
      </c>
      <c r="C5404" s="16" t="str">
        <f>[1]!s_info_mkt(A5404)</f>
        <v>主板</v>
      </c>
      <c r="D5404" s="16" t="str">
        <f>[1]!s_ipo_listeddate(A5404)</f>
        <v>2010-09-08</v>
      </c>
      <c r="E5404" s="16" t="str">
        <f>[1]!s_info_industry_csrc2023(A5404,"",3)</f>
        <v>化学原料和化学制品制造业</v>
      </c>
      <c r="F5404" s="16">
        <f>[1]!s_is(A5404,83,"FY","YTD","20251231",1,"",100000000)</f>
        <v>25.965802721199999</v>
      </c>
      <c r="G5404" s="16">
        <f>[1]!s_is(A5404,83,"FY","YTD","20241231",1,"",100000000)</f>
        <v>25.542904300300002</v>
      </c>
      <c r="H5404" s="16">
        <f>[1]!s_is(A5404,61,"FY","YTD","20251231",1,"",100000000)</f>
        <v>1.8647221549999999</v>
      </c>
      <c r="I5404" s="16">
        <f>[1]!s_is(A5404,61,"FY","YTD","20241231",1,"",100000000)</f>
        <v>2.6264851374</v>
      </c>
      <c r="J5404" s="16">
        <f>[1]!s_fa_roe(A5404,"20251231")</f>
        <v>6.9398</v>
      </c>
      <c r="K5404" s="16">
        <f>[1]!s_stmnote_rdexp(A5404,"20251231",1,10000)</f>
        <v>10137.922014</v>
      </c>
      <c r="L5404" s="16">
        <f>[1]!s_margin_tradingbalance(A5404,"",10000)</f>
        <v>16588.408800000001</v>
      </c>
      <c r="M5404" s="16">
        <f>[1]!s_margin_seclendingbalance(A5404,"",10000)</f>
        <v>57.951000000000001</v>
      </c>
      <c r="N5404" s="17">
        <f>[1]!s_val_ev(A5404,"",100000000)</f>
        <v>41.721867108999994</v>
      </c>
      <c r="O5404" s="17">
        <f>[1]!share_freesharesmv(A5404,"",100000000)</f>
        <v>31.199340446399997</v>
      </c>
      <c r="P5404" s="17">
        <f ca="1">[1]!s_dq_amount_btin(A5404,TODAY()-1,100000000)</f>
        <v>1.18793014</v>
      </c>
      <c r="Q5404" s="17">
        <f ca="1">[1]!s_dq_turn(A5404,TODAY()-1)</f>
        <v>2.8992386383136917</v>
      </c>
      <c r="R5404" s="2">
        <f>[1]!s_pq_amount(A5404,"20260101","",100000000)</f>
        <v>171.74227820999999</v>
      </c>
      <c r="S5404" s="2">
        <f>[1]!s_pq_avgamount(A5404,"20260101","",100000000)</f>
        <v>1.5756172312844039</v>
      </c>
      <c r="T5404" s="17">
        <f>[1]!s_ipo_dilutedpe(A5404)</f>
        <v>60.59</v>
      </c>
      <c r="U5404" s="12">
        <f>[1]!s_ipo_collection_total(A5404,100000000)</f>
        <v>5.6323800000000004</v>
      </c>
      <c r="V5404" s="18">
        <f>[1]!s_val_pe_ttm(A5404,"")</f>
        <v>31.142049789428711</v>
      </c>
    </row>
    <row r="5405" spans="1:22" x14ac:dyDescent="0.3">
      <c r="A5405" s="12" t="s">
        <v>631</v>
      </c>
      <c r="B5405" s="12" t="s">
        <v>632</v>
      </c>
      <c r="C5405" s="16" t="str">
        <f>[1]!s_info_mkt(A5405)</f>
        <v>北证</v>
      </c>
      <c r="D5405" s="16" t="str">
        <f>[1]!s_ipo_listeddate(A5405)</f>
        <v>2021-02-25</v>
      </c>
      <c r="E5405" s="16" t="str">
        <f>[1]!s_info_industry_csrc2023(A5405,"",3)</f>
        <v>橡胶和塑料制品业</v>
      </c>
      <c r="F5405" s="16">
        <f>[1]!s_is(A5405,83,"FY","YTD","20251231",1,"",100000000)</f>
        <v>4.6143650987999996</v>
      </c>
      <c r="G5405" s="16">
        <f>[1]!s_is(A5405,83,"FY","YTD","20241231",1,"",100000000)</f>
        <v>4.8383812287000003</v>
      </c>
      <c r="H5405" s="16">
        <f>[1]!s_is(A5405,61,"FY","YTD","20251231",1,"",100000000)</f>
        <v>0.83235293030000002</v>
      </c>
      <c r="I5405" s="16">
        <f>[1]!s_is(A5405,61,"FY","YTD","20241231",1,"",100000000)</f>
        <v>1.0721415156</v>
      </c>
      <c r="J5405" s="16">
        <f>[1]!s_fa_roe(A5405,"20251231")</f>
        <v>11.846500000000001</v>
      </c>
      <c r="K5405" s="16">
        <f>[1]!s_stmnote_rdexp(A5405,"20251231",1,10000)</f>
        <v>2687.7694339999998</v>
      </c>
      <c r="L5405" s="16">
        <f>[1]!s_margin_tradingbalance(A5405,"",10000)</f>
        <v>5686.6962999999996</v>
      </c>
      <c r="M5405" s="16">
        <f>[1]!s_margin_seclendingbalance(A5405,"",10000)</f>
        <v>0</v>
      </c>
      <c r="N5405" s="17">
        <f>[1]!s_val_ev(A5405,"",100000000)</f>
        <v>27.173335205400001</v>
      </c>
      <c r="O5405" s="17">
        <f>[1]!share_freesharesmv(A5405,"",100000000)</f>
        <v>14.613345828800002</v>
      </c>
      <c r="P5405" s="17">
        <f ca="1">[1]!s_dq_amount_btin(A5405,TODAY()-1,100000000)</f>
        <v>0.73932659999999994</v>
      </c>
      <c r="Q5405" s="17">
        <f ca="1">[1]!s_dq_turn(A5405,TODAY()-1)</f>
        <v>4.0856511175101833</v>
      </c>
      <c r="R5405" s="2">
        <f>[1]!s_pq_amount(A5405,"20260101","",100000000)</f>
        <v>103.86863698000001</v>
      </c>
      <c r="S5405" s="2">
        <f>[1]!s_pq_avgamount(A5405,"20260101","",100000000)</f>
        <v>0.9529232750458716</v>
      </c>
      <c r="T5405" s="17">
        <f>[1]!s_ipo_dilutedpe(A5405)</f>
        <v>18.309999999999999</v>
      </c>
      <c r="U5405" s="12">
        <f>[1]!s_ipo_collection_total(A5405,100000000)</f>
        <v>1.04270463</v>
      </c>
      <c r="V5405" s="18">
        <f>[1]!s_val_pe_ttm(A5405,"")</f>
        <v>47.597084045410156</v>
      </c>
    </row>
    <row r="5406" spans="1:22" x14ac:dyDescent="0.3">
      <c r="A5406" s="12" t="s">
        <v>10834</v>
      </c>
      <c r="B5406" s="12" t="s">
        <v>10835</v>
      </c>
      <c r="C5406" s="16" t="str">
        <f>[1]!s_info_mkt(A5406)</f>
        <v>创业板</v>
      </c>
      <c r="D5406" s="16" t="str">
        <f>[1]!s_ipo_listeddate(A5406)</f>
        <v>2015-05-14</v>
      </c>
      <c r="E5406" s="16" t="str">
        <f>[1]!s_info_industry_csrc2023(A5406,"",3)</f>
        <v>专用设备制造业</v>
      </c>
      <c r="F5406" s="16">
        <f>[1]!s_is(A5406,83,"FY","YTD","20251231",1,"",100000000)</f>
        <v>94.452158682700002</v>
      </c>
      <c r="G5406" s="16">
        <f>[1]!s_is(A5406,83,"FY","YTD","20241231",1,"",100000000)</f>
        <v>85.237211739700001</v>
      </c>
      <c r="H5406" s="16">
        <f>[1]!s_is(A5406,61,"FY","YTD","20251231",1,"",100000000)</f>
        <v>5.3816452605999991</v>
      </c>
      <c r="I5406" s="16">
        <f>[1]!s_is(A5406,61,"FY","YTD","20241231",1,"",100000000)</f>
        <v>5.0315963876999996</v>
      </c>
      <c r="J5406" s="16">
        <f>[1]!s_fa_roe(A5406,"20251231")</f>
        <v>8.0405999999999995</v>
      </c>
      <c r="K5406" s="16">
        <f>[1]!s_stmnote_rdexp(A5406,"20251231",1,10000)</f>
        <v>64610.552197000005</v>
      </c>
      <c r="L5406" s="16">
        <f>[1]!s_margin_tradingbalance(A5406,"",10000)</f>
        <v>98988.032699999996</v>
      </c>
      <c r="M5406" s="16">
        <f>[1]!s_margin_seclendingbalance(A5406,"",10000)</f>
        <v>559.42049999999995</v>
      </c>
      <c r="N5406" s="17">
        <f>[1]!s_val_ev(A5406,"",100000000)</f>
        <v>151.48812969440002</v>
      </c>
      <c r="O5406" s="17">
        <f>[1]!share_freesharesmv(A5406,"",100000000)</f>
        <v>87.059375512800003</v>
      </c>
      <c r="P5406" s="17">
        <f ca="1">[1]!s_dq_amount_btin(A5406,TODAY()-1,100000000)</f>
        <v>7.2340982900000004</v>
      </c>
      <c r="Q5406" s="17">
        <f ca="1">[1]!s_dq_turn(A5406,TODAY()-1)</f>
        <v>4.7932394136459839</v>
      </c>
      <c r="R5406" s="2">
        <f>[1]!s_pq_amount(A5406,"20260101","",100000000)</f>
        <v>541.20363426999995</v>
      </c>
      <c r="S5406" s="2">
        <f>[1]!s_pq_avgamount(A5406,"20260101","",100000000)</f>
        <v>4.9651709566055047</v>
      </c>
      <c r="T5406" s="17">
        <f>[1]!s_ipo_dilutedpe(A5406)</f>
        <v>20.34</v>
      </c>
      <c r="U5406" s="12">
        <f>[1]!s_ipo_collection_total(A5406,100000000)</f>
        <v>2.41995</v>
      </c>
      <c r="V5406" s="18">
        <f>[1]!s_val_pe_ttm(A5406,"")</f>
        <v>25.899866104125977</v>
      </c>
    </row>
    <row r="5407" spans="1:22" x14ac:dyDescent="0.3">
      <c r="A5407" s="12" t="s">
        <v>633</v>
      </c>
      <c r="B5407" s="12" t="s">
        <v>634</v>
      </c>
      <c r="C5407" s="16" t="str">
        <f>[1]!s_info_mkt(A5407)</f>
        <v>北证</v>
      </c>
      <c r="D5407" s="16" t="str">
        <f>[1]!s_ipo_listeddate(A5407)</f>
        <v>2023-06-30</v>
      </c>
      <c r="E5407" s="16" t="str">
        <f>[1]!s_info_industry_csrc2023(A5407,"",3)</f>
        <v>非金属矿物制品业</v>
      </c>
      <c r="F5407" s="16">
        <f>[1]!s_is(A5407,83,"FY","YTD","20251231",1,"",100000000)</f>
        <v>2.3625400582</v>
      </c>
      <c r="G5407" s="16">
        <f>[1]!s_is(A5407,83,"FY","YTD","20241231",1,"",100000000)</f>
        <v>3.0337437756000001</v>
      </c>
      <c r="H5407" s="16">
        <f>[1]!s_is(A5407,61,"FY","YTD","20251231",1,"",100000000)</f>
        <v>-1.2019195134</v>
      </c>
      <c r="I5407" s="16">
        <f>[1]!s_is(A5407,61,"FY","YTD","20241231",1,"",100000000)</f>
        <v>-0.61424864020000003</v>
      </c>
      <c r="J5407" s="16">
        <f>[1]!s_fa_roe(A5407,"20251231")</f>
        <v>-16.658000000000001</v>
      </c>
      <c r="K5407" s="16">
        <f>[1]!s_stmnote_rdexp(A5407,"20251231",1,10000)</f>
        <v>869.97511999999995</v>
      </c>
      <c r="L5407" s="16">
        <f>[1]!s_margin_tradingbalance(A5407,"",10000)</f>
        <v>768.18899999999996</v>
      </c>
      <c r="M5407" s="16">
        <f>[1]!s_margin_seclendingbalance(A5407,"",10000)</f>
        <v>0</v>
      </c>
      <c r="N5407" s="17">
        <f>[1]!s_val_ev(A5407,"",100000000)</f>
        <v>11.328799999999999</v>
      </c>
      <c r="O5407" s="17">
        <f>[1]!share_freesharesmv(A5407,"",100000000)</f>
        <v>6.2882046639999984</v>
      </c>
      <c r="P5407" s="17">
        <f ca="1">[1]!s_dq_amount_btin(A5407,TODAY()-1,100000000)</f>
        <v>0.51978579999999996</v>
      </c>
      <c r="Q5407" s="17">
        <f ca="1">[1]!s_dq_turn(A5407,TODAY()-1)</f>
        <v>6.7457609416031561</v>
      </c>
      <c r="R5407" s="2">
        <f>[1]!s_pq_amount(A5407,"20260101","",100000000)</f>
        <v>26.984426320000001</v>
      </c>
      <c r="S5407" s="2">
        <f>[1]!s_pq_avgamount(A5407,"20260101","",100000000)</f>
        <v>0.24756354422018348</v>
      </c>
      <c r="T5407" s="17">
        <f>[1]!s_ipo_dilutedpe(A5407)</f>
        <v>16.11</v>
      </c>
      <c r="U5407" s="12">
        <f>[1]!s_ipo_collection_total(A5407,100000000)</f>
        <v>4.032</v>
      </c>
      <c r="V5407" s="18">
        <f>[1]!s_val_pe_ttm(A5407,"")</f>
        <v>-9.7664375305175781</v>
      </c>
    </row>
    <row r="5408" spans="1:22" x14ac:dyDescent="0.3">
      <c r="A5408" s="12" t="s">
        <v>10836</v>
      </c>
      <c r="B5408" s="12" t="s">
        <v>10837</v>
      </c>
      <c r="C5408" s="16" t="str">
        <f>[1]!s_info_mkt(A5408)</f>
        <v>主板</v>
      </c>
      <c r="D5408" s="16" t="str">
        <f>[1]!s_ipo_listeddate(A5408)</f>
        <v>2001-02-28</v>
      </c>
      <c r="E5408" s="16" t="str">
        <f>[1]!s_info_industry_csrc2023(A5408,"",3)</f>
        <v>电力、热力生产和供应业</v>
      </c>
      <c r="F5408" s="16">
        <f>[1]!s_is(A5408,83,"FY","YTD","20251231",1,"",100000000)</f>
        <v>37.129880555700005</v>
      </c>
      <c r="G5408" s="16">
        <f>[1]!s_is(A5408,83,"FY","YTD","20241231",1,"",100000000)</f>
        <v>39.316339980900004</v>
      </c>
      <c r="H5408" s="16">
        <f>[1]!s_is(A5408,61,"FY","YTD","20251231",1,"",100000000)</f>
        <v>-2.1095797587000003</v>
      </c>
      <c r="I5408" s="16">
        <f>[1]!s_is(A5408,61,"FY","YTD","20241231",1,"",100000000)</f>
        <v>0.62987971359999995</v>
      </c>
      <c r="J5408" s="16">
        <f>[1]!s_fa_roe(A5408,"20251231")</f>
        <v>-7.3474000000000004</v>
      </c>
      <c r="K5408" s="16">
        <f>[1]!s_stmnote_rdexp(A5408,"20251231",1,10000)</f>
        <v>2053.2933819999998</v>
      </c>
      <c r="L5408" s="16">
        <f>[1]!s_margin_tradingbalance(A5408,"",10000)</f>
        <v>20971.907899999998</v>
      </c>
      <c r="M5408" s="16">
        <f>[1]!s_margin_seclendingbalance(A5408,"",10000)</f>
        <v>2.9346000000000001</v>
      </c>
      <c r="N5408" s="17">
        <f>[1]!s_val_ev(A5408,"",100000000)</f>
        <v>64.198129623599996</v>
      </c>
      <c r="O5408" s="17">
        <f>[1]!share_freesharesmv(A5408,"",100000000)</f>
        <v>31.4638356456</v>
      </c>
      <c r="P5408" s="17">
        <f ca="1">[1]!s_dq_amount_btin(A5408,TODAY()-1,100000000)</f>
        <v>4.3901741599999999</v>
      </c>
      <c r="Q5408" s="17">
        <f ca="1">[1]!s_dq_turn(A5408,TODAY()-1)</f>
        <v>6.707737108305059</v>
      </c>
      <c r="R5408" s="2">
        <f>[1]!s_pq_amount(A5408,"20260101","",100000000)</f>
        <v>627.34547832999999</v>
      </c>
      <c r="S5408" s="2">
        <f>[1]!s_pq_avgamount(A5408,"20260101","",100000000)</f>
        <v>5.7554631039449538</v>
      </c>
      <c r="T5408" s="17">
        <f>[1]!s_ipo_dilutedpe(A5408)</f>
        <v>35.200000000000003</v>
      </c>
      <c r="U5408" s="12">
        <f>[1]!s_ipo_collection_total(A5408,100000000)</f>
        <v>3.96</v>
      </c>
      <c r="V5408" s="18">
        <f>[1]!s_val_pe_ttm(A5408,"")</f>
        <v>-174.29954528808594</v>
      </c>
    </row>
    <row r="5409" spans="1:22" x14ac:dyDescent="0.3">
      <c r="A5409" s="12" t="s">
        <v>10838</v>
      </c>
      <c r="B5409" s="12" t="s">
        <v>10839</v>
      </c>
      <c r="C5409" s="16" t="str">
        <f>[1]!s_info_mkt(A5409)</f>
        <v>主板</v>
      </c>
      <c r="D5409" s="16" t="str">
        <f>[1]!s_ipo_listeddate(A5409)</f>
        <v>2000-03-23</v>
      </c>
      <c r="E5409" s="16" t="str">
        <f>[1]!s_info_industry_csrc2023(A5409,"",3)</f>
        <v>电力、热力生产和供应业</v>
      </c>
      <c r="F5409" s="16">
        <f>[1]!s_is(A5409,83,"FY","YTD","20251231",1,"",100000000)</f>
        <v>103.9293475284</v>
      </c>
      <c r="G5409" s="16">
        <f>[1]!s_is(A5409,83,"FY","YTD","20241231",1,"",100000000)</f>
        <v>95.983762315000007</v>
      </c>
      <c r="H5409" s="16">
        <f>[1]!s_is(A5409,61,"FY","YTD","20251231",1,"",100000000)</f>
        <v>32.795984441199998</v>
      </c>
      <c r="I5409" s="16">
        <f>[1]!s_is(A5409,61,"FY","YTD","20241231",1,"",100000000)</f>
        <v>22.834384493600002</v>
      </c>
      <c r="J5409" s="16">
        <f>[1]!s_fa_roe(A5409,"20251231")</f>
        <v>16.536999999999999</v>
      </c>
      <c r="K5409" s="16">
        <f>[1]!s_stmnote_rdexp(A5409,"20251231",1,10000)</f>
        <v>19963.75</v>
      </c>
      <c r="L5409" s="16">
        <f>[1]!s_margin_tradingbalance(A5409,"",10000)</f>
        <v>15742.722599999999</v>
      </c>
      <c r="M5409" s="16">
        <f>[1]!s_margin_seclendingbalance(A5409,"",10000)</f>
        <v>95.979900000000001</v>
      </c>
      <c r="N5409" s="17">
        <f>[1]!s_val_ev(A5409,"",100000000)</f>
        <v>725.17875778399991</v>
      </c>
      <c r="O5409" s="17">
        <f>[1]!share_freesharesmv(A5409,"",100000000)</f>
        <v>95.124864823999999</v>
      </c>
      <c r="P5409" s="17">
        <f ca="1">[1]!s_dq_amount_btin(A5409,TODAY()-1,100000000)</f>
        <v>3.2406517899999998</v>
      </c>
      <c r="Q5409" s="17">
        <f ca="1">[1]!s_dq_turn(A5409,TODAY()-1)</f>
        <v>0.44129711711070302</v>
      </c>
      <c r="R5409" s="2">
        <f>[1]!s_pq_amount(A5409,"20260101","",100000000)</f>
        <v>288.80501225</v>
      </c>
      <c r="S5409" s="2">
        <f>[1]!s_pq_avgamount(A5409,"20260101","",100000000)</f>
        <v>2.6495872683486237</v>
      </c>
      <c r="T5409" s="17">
        <f>[1]!s_ipo_dilutedpe(A5409)</f>
        <v>0</v>
      </c>
      <c r="U5409" s="12">
        <f>[1]!s_ipo_collection_total(A5409,100000000)</f>
        <v>7.0510000000000002</v>
      </c>
      <c r="V5409" s="18">
        <f>[1]!s_val_pe_ttm(A5409,"")</f>
        <v>20.169633865356445</v>
      </c>
    </row>
    <row r="5410" spans="1:22" x14ac:dyDescent="0.3">
      <c r="A5410" s="12" t="s">
        <v>10840</v>
      </c>
      <c r="B5410" s="12" t="s">
        <v>10841</v>
      </c>
      <c r="C5410" s="16" t="str">
        <f>[1]!s_info_mkt(A5410)</f>
        <v>主板</v>
      </c>
      <c r="D5410" s="16" t="str">
        <f>[1]!s_ipo_listeddate(A5410)</f>
        <v>2011-09-09</v>
      </c>
      <c r="E5410" s="16" t="str">
        <f>[1]!s_info_industry_csrc2023(A5410,"",3)</f>
        <v>金属制品业</v>
      </c>
      <c r="F5410" s="16">
        <f>[1]!s_is(A5410,83,"FY","YTD","20251231",1,"",100000000)</f>
        <v>32.382184881800001</v>
      </c>
      <c r="G5410" s="16">
        <f>[1]!s_is(A5410,83,"FY","YTD","20241231",1,"",100000000)</f>
        <v>33.315221706199999</v>
      </c>
      <c r="H5410" s="16">
        <f>[1]!s_is(A5410,61,"FY","YTD","20251231",1,"",100000000)</f>
        <v>0.70202859500000003</v>
      </c>
      <c r="I5410" s="16">
        <f>[1]!s_is(A5410,61,"FY","YTD","20241231",1,"",100000000)</f>
        <v>2.8654493331999999</v>
      </c>
      <c r="J5410" s="16">
        <f>[1]!s_fa_roe(A5410,"20251231")</f>
        <v>4.1471</v>
      </c>
      <c r="K5410" s="16">
        <f>[1]!s_stmnote_rdexp(A5410,"20251231",1,10000)</f>
        <v>13686.220203000001</v>
      </c>
      <c r="L5410" s="16">
        <f>[1]!s_margin_tradingbalance(A5410,"",10000)</f>
        <v>0</v>
      </c>
      <c r="M5410" s="16">
        <f>[1]!s_margin_seclendingbalance(A5410,"",10000)</f>
        <v>0</v>
      </c>
      <c r="N5410" s="17">
        <f>[1]!s_val_ev(A5410,"",100000000)</f>
        <v>38.794952334599998</v>
      </c>
      <c r="O5410" s="17">
        <f>[1]!share_freesharesmv(A5410,"",100000000)</f>
        <v>16.390688044499999</v>
      </c>
      <c r="P5410" s="17">
        <f ca="1">[1]!s_dq_amount_btin(A5410,TODAY()-1,100000000)</f>
        <v>1.5034166200000001</v>
      </c>
      <c r="Q5410" s="17">
        <f ca="1">[1]!s_dq_turn(A5410,TODAY()-1)</f>
        <v>7.0594517667530683</v>
      </c>
      <c r="R5410" s="2">
        <f>[1]!s_pq_amount(A5410,"20260101","",100000000)</f>
        <v>122.55712142</v>
      </c>
      <c r="S5410" s="2">
        <f>[1]!s_pq_avgamount(A5410,"20260101","",100000000)</f>
        <v>1.1243772607339448</v>
      </c>
      <c r="T5410" s="17">
        <f>[1]!s_ipo_dilutedpe(A5410)</f>
        <v>42.86</v>
      </c>
      <c r="U5410" s="12">
        <f>[1]!s_ipo_collection_total(A5410,100000000)</f>
        <v>4.1040000000000001</v>
      </c>
      <c r="V5410" s="18">
        <f>[1]!s_val_pe_ttm(A5410,"")</f>
        <v>129.43936157226563</v>
      </c>
    </row>
    <row r="5411" spans="1:22" x14ac:dyDescent="0.3">
      <c r="A5411" s="12" t="s">
        <v>10842</v>
      </c>
      <c r="B5411" s="12" t="s">
        <v>10843</v>
      </c>
      <c r="C5411" s="16" t="str">
        <f>[1]!s_info_mkt(A5411)</f>
        <v>创业板</v>
      </c>
      <c r="D5411" s="16" t="str">
        <f>[1]!s_ipo_listeddate(A5411)</f>
        <v>2011-07-12</v>
      </c>
      <c r="E5411" s="16" t="str">
        <f>[1]!s_info_industry_csrc2023(A5411,"",3)</f>
        <v>化学原料和化学制品制造业</v>
      </c>
      <c r="F5411" s="16">
        <f>[1]!s_is(A5411,83,"FY","YTD","20251231",1,"",100000000)</f>
        <v>19.689571485399998</v>
      </c>
      <c r="G5411" s="16">
        <f>[1]!s_is(A5411,83,"FY","YTD","20241231",1,"",100000000)</f>
        <v>20.007892477999999</v>
      </c>
      <c r="H5411" s="16">
        <f>[1]!s_is(A5411,61,"FY","YTD","20251231",1,"",100000000)</f>
        <v>0.30332424530000002</v>
      </c>
      <c r="I5411" s="16">
        <f>[1]!s_is(A5411,61,"FY","YTD","20241231",1,"",100000000)</f>
        <v>0.2207643705</v>
      </c>
      <c r="J5411" s="16">
        <f>[1]!s_fa_roe(A5411,"20251231")</f>
        <v>2.66</v>
      </c>
      <c r="K5411" s="16">
        <f>[1]!s_stmnote_rdexp(A5411,"20251231",1,10000)</f>
        <v>10999.002410999999</v>
      </c>
      <c r="L5411" s="16">
        <f>[1]!s_margin_tradingbalance(A5411,"",10000)</f>
        <v>0</v>
      </c>
      <c r="M5411" s="16">
        <f>[1]!s_margin_seclendingbalance(A5411,"",10000)</f>
        <v>0</v>
      </c>
      <c r="N5411" s="17">
        <f>[1]!s_val_ev(A5411,"",100000000)</f>
        <v>54.654385466999997</v>
      </c>
      <c r="O5411" s="17">
        <f>[1]!share_freesharesmv(A5411,"",100000000)</f>
        <v>40.429202936000003</v>
      </c>
      <c r="P5411" s="17">
        <f ca="1">[1]!s_dq_amount_btin(A5411,TODAY()-1,100000000)</f>
        <v>6.8807923600000001</v>
      </c>
      <c r="Q5411" s="17">
        <f ca="1">[1]!s_dq_turn(A5411,TODAY()-1)</f>
        <v>15.576847772577706</v>
      </c>
      <c r="R5411" s="2">
        <f>[1]!s_pq_amount(A5411,"20260101","",100000000)</f>
        <v>421.32879682999999</v>
      </c>
      <c r="S5411" s="2">
        <f>[1]!s_pq_avgamount(A5411,"20260101","",100000000)</f>
        <v>3.8654018057798165</v>
      </c>
      <c r="T5411" s="17">
        <f>[1]!s_ipo_dilutedpe(A5411)</f>
        <v>22.54</v>
      </c>
      <c r="U5411" s="12">
        <f>[1]!s_ipo_collection_total(A5411,100000000)</f>
        <v>2.16</v>
      </c>
      <c r="V5411" s="18">
        <f>[1]!s_val_pe_ttm(A5411,"")</f>
        <v>120.69150543212891</v>
      </c>
    </row>
    <row r="5412" spans="1:22" x14ac:dyDescent="0.3">
      <c r="A5412" s="12" t="s">
        <v>10844</v>
      </c>
      <c r="B5412" s="12" t="s">
        <v>10845</v>
      </c>
      <c r="C5412" s="16" t="str">
        <f>[1]!s_info_mkt(A5412)</f>
        <v>主板</v>
      </c>
      <c r="D5412" s="16" t="str">
        <f>[1]!s_ipo_listeddate(A5412)</f>
        <v>1999-05-27</v>
      </c>
      <c r="E5412" s="16" t="str">
        <f>[1]!s_info_industry_csrc2023(A5412,"",3)</f>
        <v>建筑装饰、装修和其他建筑业</v>
      </c>
      <c r="F5412" s="16">
        <f>[1]!s_is(A5412,83,"FY","YTD","20251231",1,"",100000000)</f>
        <v>3.2146083705000001</v>
      </c>
      <c r="G5412" s="16">
        <f>[1]!s_is(A5412,83,"FY","YTD","20241231",1,"",100000000)</f>
        <v>0.2164625054</v>
      </c>
      <c r="H5412" s="16">
        <f>[1]!s_is(A5412,61,"FY","YTD","20251231",1,"",100000000)</f>
        <v>-0.33448101790000001</v>
      </c>
      <c r="I5412" s="16">
        <f>[1]!s_is(A5412,61,"FY","YTD","20241231",1,"",100000000)</f>
        <v>-1.9308175224999999</v>
      </c>
      <c r="J5412" s="16">
        <f>[1]!s_fa_roe(A5412,"20251231")</f>
        <v>-41.784100000000002</v>
      </c>
      <c r="K5412" s="16">
        <f>[1]!s_stmnote_rdexp(A5412,"20251231",1,10000)</f>
        <v>0</v>
      </c>
      <c r="L5412" s="16">
        <f>[1]!s_margin_tradingbalance(A5412,"",10000)</f>
        <v>18499.296999999999</v>
      </c>
      <c r="M5412" s="16">
        <f>[1]!s_margin_seclendingbalance(A5412,"",10000)</f>
        <v>0</v>
      </c>
      <c r="N5412" s="17">
        <f>[1]!s_val_ev(A5412,"",100000000)</f>
        <v>0.6380595</v>
      </c>
      <c r="O5412" s="17">
        <f>[1]!share_freesharesmv(A5412,"",100000000)</f>
        <v>0.54393387299999985</v>
      </c>
      <c r="P5412" s="17">
        <f ca="1">[1]!s_dq_amount_btin(A5412,TODAY()-1,100000000)</f>
        <v>1.5348530000000001E-2</v>
      </c>
      <c r="Q5412" s="17">
        <f ca="1">[1]!s_dq_turn(A5412,TODAY()-1)</f>
        <v>2.3645240765163749</v>
      </c>
      <c r="R5412" s="2">
        <f>[1]!s_pq_amount(A5412,"20260101","",100000000)</f>
        <v>26.518893340000002</v>
      </c>
      <c r="S5412" s="2">
        <f>[1]!s_pq_avgamount(A5412,"20260101","",100000000)</f>
        <v>0.31950473903614457</v>
      </c>
      <c r="T5412" s="17">
        <f>[1]!s_ipo_dilutedpe(A5412)</f>
        <v>0</v>
      </c>
      <c r="U5412" s="12">
        <f>[1]!s_ipo_collection_total(A5412,100000000)</f>
        <v>1.4674</v>
      </c>
      <c r="V5412" s="18">
        <f>[1]!s_val_pe_ttm(A5412,"")</f>
        <v>-2.4854495525360107</v>
      </c>
    </row>
    <row r="5413" spans="1:22" x14ac:dyDescent="0.3">
      <c r="A5413" s="12" t="s">
        <v>10846</v>
      </c>
      <c r="B5413" s="12" t="s">
        <v>10847</v>
      </c>
      <c r="C5413" s="16" t="str">
        <f>[1]!s_info_mkt(A5413)</f>
        <v>主板</v>
      </c>
      <c r="D5413" s="16" t="str">
        <f>[1]!s_ipo_listeddate(A5413)</f>
        <v>1996-10-29</v>
      </c>
      <c r="E5413" s="16" t="str">
        <f>[1]!s_info_industry_csrc2023(A5413,"",3)</f>
        <v>煤炭开采和洗选业</v>
      </c>
      <c r="F5413" s="16">
        <f>[1]!s_is(A5413,83,"FY","YTD","20251231",1,"",100000000)</f>
        <v>46.901323867299993</v>
      </c>
      <c r="G5413" s="16">
        <f>[1]!s_is(A5413,83,"FY","YTD","20241231",1,"",100000000)</f>
        <v>55.2615582472</v>
      </c>
      <c r="H5413" s="16">
        <f>[1]!s_is(A5413,61,"FY","YTD","20251231",1,"",100000000)</f>
        <v>-2.7396293867000003</v>
      </c>
      <c r="I5413" s="16">
        <f>[1]!s_is(A5413,61,"FY","YTD","20241231",1,"",100000000)</f>
        <v>2.0213971369000001</v>
      </c>
      <c r="J5413" s="16">
        <f>[1]!s_fa_roe(A5413,"20251231")</f>
        <v>-5.0229999999999997</v>
      </c>
      <c r="K5413" s="16">
        <f>[1]!s_stmnote_rdexp(A5413,"20251231",1,10000)</f>
        <v>0</v>
      </c>
      <c r="L5413" s="16">
        <f>[1]!s_margin_tradingbalance(A5413,"",10000)</f>
        <v>16818.364399999999</v>
      </c>
      <c r="M5413" s="16">
        <f>[1]!s_margin_seclendingbalance(A5413,"",10000)</f>
        <v>27.299499999999998</v>
      </c>
      <c r="N5413" s="17">
        <f>[1]!s_val_ev(A5413,"",100000000)</f>
        <v>46.931617486999997</v>
      </c>
      <c r="O5413" s="17">
        <f>[1]!share_freesharesmv(A5413,"",100000000)</f>
        <v>28.4714826935</v>
      </c>
      <c r="P5413" s="17">
        <f ca="1">[1]!s_dq_amount_btin(A5413,TODAY()-1,100000000)</f>
        <v>2.9561906100000002</v>
      </c>
      <c r="Q5413" s="17">
        <f ca="1">[1]!s_dq_turn(A5413,TODAY()-1)</f>
        <v>6.2139711145131047</v>
      </c>
      <c r="R5413" s="2">
        <f>[1]!s_pq_amount(A5413,"20260101","",100000000)</f>
        <v>437.72738153</v>
      </c>
      <c r="S5413" s="2">
        <f>[1]!s_pq_avgamount(A5413,"20260101","",100000000)</f>
        <v>4.0158475369724771</v>
      </c>
      <c r="T5413" s="17">
        <f>[1]!s_ipo_dilutedpe(A5413)</f>
        <v>13.79</v>
      </c>
      <c r="U5413" s="12">
        <f>[1]!s_ipo_collection_total(A5413,100000000)</f>
        <v>1.57114048</v>
      </c>
      <c r="V5413" s="18">
        <f>[1]!s_val_pe_ttm(A5413,"")</f>
        <v>-9.6983852386474609</v>
      </c>
    </row>
    <row r="5414" spans="1:22" x14ac:dyDescent="0.3">
      <c r="A5414" s="12" t="s">
        <v>10848</v>
      </c>
      <c r="B5414" s="12" t="s">
        <v>10849</v>
      </c>
      <c r="C5414" s="16" t="str">
        <f>[1]!s_info_mkt(A5414)</f>
        <v>主板</v>
      </c>
      <c r="D5414" s="16" t="str">
        <f>[1]!s_ipo_listeddate(A5414)</f>
        <v>2010-03-31</v>
      </c>
      <c r="E5414" s="16" t="str">
        <f>[1]!s_info_industry_csrc2023(A5414,"",3)</f>
        <v>煤炭开采和洗选业</v>
      </c>
      <c r="F5414" s="16">
        <f>[1]!s_is(A5414,83,"FY","YTD","20251231",1,"",100000000)</f>
        <v>80.269508241300002</v>
      </c>
      <c r="G5414" s="16">
        <f>[1]!s_is(A5414,83,"FY","YTD","20241231",1,"",100000000)</f>
        <v>91.376969269</v>
      </c>
      <c r="H5414" s="16">
        <f>[1]!s_is(A5414,61,"FY","YTD","20251231",1,"",100000000)</f>
        <v>5.1241547249000003</v>
      </c>
      <c r="I5414" s="16">
        <f>[1]!s_is(A5414,61,"FY","YTD","20241231",1,"",100000000)</f>
        <v>10.3657044148</v>
      </c>
      <c r="J5414" s="16">
        <f>[1]!s_fa_roe(A5414,"20251231")</f>
        <v>4.2958999999999996</v>
      </c>
      <c r="K5414" s="16">
        <f>[1]!s_stmnote_rdexp(A5414,"20251231",1,10000)</f>
        <v>31367.757537000001</v>
      </c>
      <c r="L5414" s="16">
        <f>[1]!s_margin_tradingbalance(A5414,"",10000)</f>
        <v>16496.705900000001</v>
      </c>
      <c r="M5414" s="16">
        <f>[1]!s_margin_seclendingbalance(A5414,"",10000)</f>
        <v>176.12970000000001</v>
      </c>
      <c r="N5414" s="17">
        <f>[1]!s_val_ev(A5414,"",100000000)</f>
        <v>153.359779119</v>
      </c>
      <c r="O5414" s="17">
        <f>[1]!share_freesharesmv(A5414,"",100000000)</f>
        <v>56.27293668299999</v>
      </c>
      <c r="P5414" s="17">
        <f ca="1">[1]!s_dq_amount_btin(A5414,TODAY()-1,100000000)</f>
        <v>4.6494226899999997</v>
      </c>
      <c r="Q5414" s="17">
        <f ca="1">[1]!s_dq_turn(A5414,TODAY()-1)</f>
        <v>2.9918248646144234</v>
      </c>
      <c r="R5414" s="2">
        <f>[1]!s_pq_amount(A5414,"20260101","",100000000)</f>
        <v>369.50311986000003</v>
      </c>
      <c r="S5414" s="2">
        <f>[1]!s_pq_avgamount(A5414,"20260101","",100000000)</f>
        <v>3.3899368794495417</v>
      </c>
      <c r="T5414" s="17">
        <f>[1]!s_ipo_dilutedpe(A5414)</f>
        <v>28.93</v>
      </c>
      <c r="U5414" s="12">
        <f>[1]!s_ipo_collection_total(A5414,100000000)</f>
        <v>32.78</v>
      </c>
      <c r="V5414" s="18">
        <f>[1]!s_val_pe_ttm(A5414,"")</f>
        <v>27.59990119934082</v>
      </c>
    </row>
    <row r="5415" spans="1:22" x14ac:dyDescent="0.3">
      <c r="A5415" s="12" t="s">
        <v>10850</v>
      </c>
      <c r="B5415" s="12" t="s">
        <v>10851</v>
      </c>
      <c r="C5415" s="16" t="str">
        <f>[1]!s_info_mkt(A5415)</f>
        <v>主板</v>
      </c>
      <c r="D5415" s="16" t="str">
        <f>[1]!s_ipo_listeddate(A5415)</f>
        <v>2014-10-09</v>
      </c>
      <c r="E5415" s="16" t="str">
        <f>[1]!s_info_industry_csrc2023(A5415,"",3)</f>
        <v>专用设备制造业</v>
      </c>
      <c r="F5415" s="16">
        <f>[1]!s_is(A5415,83,"FY","YTD","20251231",1,"",100000000)</f>
        <v>64.857193048599996</v>
      </c>
      <c r="G5415" s="16">
        <f>[1]!s_is(A5415,83,"FY","YTD","20241231",1,"",100000000)</f>
        <v>57.906673004700004</v>
      </c>
      <c r="H5415" s="16">
        <f>[1]!s_is(A5415,61,"FY","YTD","20251231",1,"",100000000)</f>
        <v>-5.9609848989999996</v>
      </c>
      <c r="I5415" s="16">
        <f>[1]!s_is(A5415,61,"FY","YTD","20241231",1,"",100000000)</f>
        <v>1.5617849831999999</v>
      </c>
      <c r="J5415" s="16">
        <f>[1]!s_fa_roe(A5415,"20251231")</f>
        <v>-19.959599999999998</v>
      </c>
      <c r="K5415" s="16">
        <f>[1]!s_stmnote_rdexp(A5415,"20251231",1,10000)</f>
        <v>29683.585756</v>
      </c>
      <c r="L5415" s="16">
        <f>[1]!s_margin_tradingbalance(A5415,"",10000)</f>
        <v>34974.500899999999</v>
      </c>
      <c r="M5415" s="16">
        <f>[1]!s_margin_seclendingbalance(A5415,"",10000)</f>
        <v>226.59119999999999</v>
      </c>
      <c r="N5415" s="17">
        <f>[1]!s_val_ev(A5415,"",100000000)</f>
        <v>103.4583104016</v>
      </c>
      <c r="O5415" s="17">
        <f>[1]!share_freesharesmv(A5415,"",100000000)</f>
        <v>55.7749844784</v>
      </c>
      <c r="P5415" s="17">
        <f ca="1">[1]!s_dq_amount_btin(A5415,TODAY()-1,100000000)</f>
        <v>2.9061426099999998</v>
      </c>
      <c r="Q5415" s="17">
        <f ca="1">[1]!s_dq_turn(A5415,TODAY()-1)</f>
        <v>2.7871819340627906</v>
      </c>
      <c r="R5415" s="2">
        <f>[1]!s_pq_amount(A5415,"20260101","",100000000)</f>
        <v>478.07726873000001</v>
      </c>
      <c r="S5415" s="2">
        <f>[1]!s_pq_avgamount(A5415,"20260101","",100000000)</f>
        <v>4.386029988348624</v>
      </c>
      <c r="T5415" s="17">
        <f>[1]!s_ipo_dilutedpe(A5415)</f>
        <v>21.73</v>
      </c>
      <c r="U5415" s="12">
        <f>[1]!s_ipo_collection_total(A5415,100000000)</f>
        <v>1.68</v>
      </c>
      <c r="V5415" s="18">
        <f>[1]!s_val_pe_ttm(A5415,"")</f>
        <v>-17.096101760864258</v>
      </c>
    </row>
    <row r="5416" spans="1:22" x14ac:dyDescent="0.3">
      <c r="A5416" s="12" t="s">
        <v>10852</v>
      </c>
      <c r="B5416" s="12" t="s">
        <v>10853</v>
      </c>
      <c r="C5416" s="16" t="str">
        <f>[1]!s_info_mkt(A5416)</f>
        <v>创业板</v>
      </c>
      <c r="D5416" s="16" t="str">
        <f>[1]!s_ipo_listeddate(A5416)</f>
        <v>2011-03-29</v>
      </c>
      <c r="E5416" s="16" t="str">
        <f>[1]!s_info_industry_csrc2023(A5416,"",3)</f>
        <v>非金属矿物制品业</v>
      </c>
      <c r="F5416" s="16">
        <f>[1]!s_is(A5416,83,"FY","YTD","20251231",1,"",100000000)</f>
        <v>31.388321129200001</v>
      </c>
      <c r="G5416" s="16">
        <f>[1]!s_is(A5416,83,"FY","YTD","20241231",1,"",100000000)</f>
        <v>26.617912948499999</v>
      </c>
      <c r="H5416" s="16">
        <f>[1]!s_is(A5416,61,"FY","YTD","20251231",1,"",100000000)</f>
        <v>3.2643935555000003</v>
      </c>
      <c r="I5416" s="16">
        <f>[1]!s_is(A5416,61,"FY","YTD","20241231",1,"",100000000)</f>
        <v>2.7478099808999996</v>
      </c>
      <c r="J5416" s="16">
        <f>[1]!s_fa_roe(A5416,"20251231")</f>
        <v>6.9130000000000003</v>
      </c>
      <c r="K5416" s="16">
        <f>[1]!s_stmnote_rdexp(A5416,"20251231",1,10000)</f>
        <v>14599.604699000001</v>
      </c>
      <c r="L5416" s="16">
        <f>[1]!s_margin_tradingbalance(A5416,"",10000)</f>
        <v>0</v>
      </c>
      <c r="M5416" s="16">
        <f>[1]!s_margin_seclendingbalance(A5416,"",10000)</f>
        <v>0</v>
      </c>
      <c r="N5416" s="17">
        <f>[1]!s_val_ev(A5416,"",100000000)</f>
        <v>122.0433085666</v>
      </c>
      <c r="O5416" s="17">
        <f>[1]!share_freesharesmv(A5416,"",100000000)</f>
        <v>57.781334125200004</v>
      </c>
      <c r="P5416" s="17">
        <f ca="1">[1]!s_dq_amount_btin(A5416,TODAY()-1,100000000)</f>
        <v>17.06236105</v>
      </c>
      <c r="Q5416" s="17">
        <f ca="1">[1]!s_dq_turn(A5416,TODAY()-1)</f>
        <v>23.433827576377762</v>
      </c>
      <c r="R5416" s="2">
        <f>[1]!s_pq_amount(A5416,"20260101","",100000000)</f>
        <v>597.90329785999995</v>
      </c>
      <c r="S5416" s="2">
        <f>[1]!s_pq_avgamount(A5416,"20260101","",100000000)</f>
        <v>5.4853513565137613</v>
      </c>
      <c r="T5416" s="17">
        <f>[1]!s_ipo_dilutedpe(A5416)</f>
        <v>46.45</v>
      </c>
      <c r="U5416" s="12">
        <f>[1]!s_ipo_collection_total(A5416,100000000)</f>
        <v>5.5739999999999998</v>
      </c>
      <c r="V5416" s="18">
        <f>[1]!s_val_pe_ttm(A5416,"")</f>
        <v>37.515171051025391</v>
      </c>
    </row>
    <row r="5417" spans="1:22" x14ac:dyDescent="0.3">
      <c r="A5417" s="12" t="s">
        <v>10854</v>
      </c>
      <c r="B5417" s="12" t="s">
        <v>10855</v>
      </c>
      <c r="C5417" s="16" t="str">
        <f>[1]!s_info_mkt(A5417)</f>
        <v>主板</v>
      </c>
      <c r="D5417" s="16" t="str">
        <f>[1]!s_ipo_listeddate(A5417)</f>
        <v>2007-03-01</v>
      </c>
      <c r="E5417" s="16" t="str">
        <f>[1]!s_info_industry_csrc2023(A5417,"",3)</f>
        <v>保险业</v>
      </c>
      <c r="F5417" s="16">
        <f>[1]!s_is(A5417,83,"FY","YTD","20251231",1,"",100000000)</f>
        <v>10505.06</v>
      </c>
      <c r="G5417" s="16">
        <f>[1]!s_is(A5417,83,"FY","YTD","20241231",1,"",100000000)</f>
        <v>10289.25</v>
      </c>
      <c r="H5417" s="16">
        <f>[1]!s_is(A5417,61,"FY","YTD","20251231",1,"",100000000)</f>
        <v>1347.78</v>
      </c>
      <c r="I5417" s="16">
        <f>[1]!s_is(A5417,61,"FY","YTD","20241231",1,"",100000000)</f>
        <v>1266.07</v>
      </c>
      <c r="J5417" s="16">
        <f>[1]!s_fa_roe(A5417,"20251231")</f>
        <v>13.973699999999999</v>
      </c>
      <c r="K5417" s="16">
        <f>[1]!s_stmnote_rdexp(A5417,"20251231",1,10000)</f>
        <v>0</v>
      </c>
      <c r="L5417" s="16">
        <f>[1]!s_margin_tradingbalance(A5417,"",10000)</f>
        <v>3839922.7604</v>
      </c>
      <c r="M5417" s="16">
        <f>[1]!s_margin_seclendingbalance(A5417,"",10000)</f>
        <v>5679.1938</v>
      </c>
      <c r="N5417" s="17">
        <f>[1]!s_val_ev(A5417,"",100000000)</f>
        <v>8751.0072128859429</v>
      </c>
      <c r="O5417" s="17">
        <f>[1]!share_freesharesmv(A5417,"",100000000)</f>
        <v>4788.5494454178006</v>
      </c>
      <c r="P5417" s="17">
        <f ca="1">[1]!s_dq_amount_btin(A5417,TODAY()-1,100000000)</f>
        <v>109.54978558000001</v>
      </c>
      <c r="Q5417" s="17">
        <f ca="1">[1]!s_dq_turn(A5417,TODAY()-1)</f>
        <v>2.0434406948170034</v>
      </c>
      <c r="R5417" s="2">
        <f>[1]!s_pq_amount(A5417,"20260101","",100000000)</f>
        <v>6205.2358456299999</v>
      </c>
      <c r="S5417" s="2">
        <f>[1]!s_pq_avgamount(A5417,"20260101","",100000000)</f>
        <v>56.928769225963308</v>
      </c>
      <c r="T5417" s="17">
        <f>[1]!s_ipo_dilutedpe(A5417)</f>
        <v>76.180000000000007</v>
      </c>
      <c r="U5417" s="12">
        <f>[1]!s_ipo_collection_total(A5417,100000000)</f>
        <v>388.7</v>
      </c>
      <c r="V5417" s="18">
        <f>[1]!s_val_pe_ttm(A5417,"")</f>
        <v>6.7339091300964355</v>
      </c>
    </row>
    <row r="5418" spans="1:22" x14ac:dyDescent="0.3">
      <c r="A5418" s="12" t="s">
        <v>10856</v>
      </c>
      <c r="B5418" s="12" t="s">
        <v>10857</v>
      </c>
      <c r="C5418" s="16" t="str">
        <f>[1]!s_info_mkt(A5418)</f>
        <v>主板</v>
      </c>
      <c r="D5418" s="16" t="str">
        <f>[1]!s_ipo_listeddate(A5418)</f>
        <v>1993-12-20</v>
      </c>
      <c r="E5418" s="16" t="str">
        <f>[1]!s_info_industry_csrc2023(A5418,"",3)</f>
        <v>电力、热力生产和供应业</v>
      </c>
      <c r="F5418" s="16">
        <f>[1]!s_is(A5418,83,"FY","YTD","20251231",1,"",100000000)</f>
        <v>273.05760344589999</v>
      </c>
      <c r="G5418" s="16">
        <f>[1]!s_is(A5418,83,"FY","YTD","20241231",1,"",100000000)</f>
        <v>300.93871084439996</v>
      </c>
      <c r="H5418" s="16">
        <f>[1]!s_is(A5418,61,"FY","YTD","20251231",1,"",100000000)</f>
        <v>21.491370468499998</v>
      </c>
      <c r="I5418" s="16">
        <f>[1]!s_is(A5418,61,"FY","YTD","20241231",1,"",100000000)</f>
        <v>20.6358214523</v>
      </c>
      <c r="J5418" s="16">
        <f>[1]!s_fa_roe(A5418,"20251231")</f>
        <v>12.951700000000001</v>
      </c>
      <c r="K5418" s="16">
        <f>[1]!s_stmnote_rdexp(A5418,"20251231",1,10000)</f>
        <v>21312.785313999997</v>
      </c>
      <c r="L5418" s="16">
        <f>[1]!s_margin_tradingbalance(A5418,"",10000)</f>
        <v>59135.543299999998</v>
      </c>
      <c r="M5418" s="16">
        <f>[1]!s_margin_seclendingbalance(A5418,"",10000)</f>
        <v>174.39949999999999</v>
      </c>
      <c r="N5418" s="17">
        <f>[1]!s_val_ev(A5418,"",100000000)</f>
        <v>181.80243914619999</v>
      </c>
      <c r="O5418" s="17">
        <f>[1]!share_freesharesmv(A5418,"",100000000)</f>
        <v>76.985486155999993</v>
      </c>
      <c r="P5418" s="17">
        <f ca="1">[1]!s_dq_amount_btin(A5418,TODAY()-1,100000000)</f>
        <v>6.6224273</v>
      </c>
      <c r="Q5418" s="17">
        <f ca="1">[1]!s_dq_turn(A5418,TODAY()-1)</f>
        <v>3.5592075136002101</v>
      </c>
      <c r="R5418" s="2">
        <f>[1]!s_pq_amount(A5418,"20260101","",100000000)</f>
        <v>509.31623894000001</v>
      </c>
      <c r="S5418" s="2">
        <f>[1]!s_pq_avgamount(A5418,"20260101","",100000000)</f>
        <v>4.6726260453211008</v>
      </c>
      <c r="T5418" s="17">
        <f>[1]!s_ipo_dilutedpe(A5418)</f>
        <v>0</v>
      </c>
      <c r="U5418" s="12">
        <f>[1]!s_ipo_collection_total(A5418,100000000)</f>
        <v>5.75</v>
      </c>
      <c r="V5418" s="18">
        <f>[1]!s_val_pe_ttm(A5418,"")</f>
        <v>8.4567804336547852</v>
      </c>
    </row>
    <row r="5419" spans="1:22" x14ac:dyDescent="0.3">
      <c r="A5419" s="12" t="s">
        <v>10858</v>
      </c>
      <c r="B5419" s="12" t="s">
        <v>10859</v>
      </c>
      <c r="C5419" s="16" t="str">
        <f>[1]!s_info_mkt(A5419)</f>
        <v>主板</v>
      </c>
      <c r="D5419" s="16" t="str">
        <f>[1]!s_ipo_listeddate(A5419)</f>
        <v>1993-11-26</v>
      </c>
      <c r="E5419" s="16" t="str">
        <f>[1]!s_info_industry_csrc2023(A5419,"",3)</f>
        <v>计算机、通信和其他电子设备制造业</v>
      </c>
      <c r="F5419" s="16">
        <f>[1]!s_is(A5419,83,"FY","YTD","20251231",1,"",100000000)</f>
        <v>13.7901218412</v>
      </c>
      <c r="G5419" s="16">
        <f>[1]!s_is(A5419,83,"FY","YTD","20241231",1,"",100000000)</f>
        <v>17.389730149200002</v>
      </c>
      <c r="H5419" s="16">
        <f>[1]!s_is(A5419,61,"FY","YTD","20251231",1,"",100000000)</f>
        <v>-10.3179664235</v>
      </c>
      <c r="I5419" s="16">
        <f>[1]!s_is(A5419,61,"FY","YTD","20241231",1,"",100000000)</f>
        <v>-11.2974918754</v>
      </c>
      <c r="J5419" s="16">
        <f>[1]!s_fa_roe(A5419,"20251231")</f>
        <v>-85.855800000000002</v>
      </c>
      <c r="K5419" s="16">
        <f>[1]!s_stmnote_rdexp(A5419,"20251231",1,10000)</f>
        <v>10409.860210999999</v>
      </c>
      <c r="L5419" s="16">
        <f>[1]!s_margin_tradingbalance(A5419,"",10000)</f>
        <v>29281.560799999999</v>
      </c>
      <c r="M5419" s="16">
        <f>[1]!s_margin_seclendingbalance(A5419,"",10000)</f>
        <v>17.7485</v>
      </c>
      <c r="N5419" s="17">
        <f>[1]!s_val_ev(A5419,"",100000000)</f>
        <v>99.577180908000017</v>
      </c>
      <c r="O5419" s="17">
        <f>[1]!share_freesharesmv(A5419,"",100000000)</f>
        <v>58.433871420000003</v>
      </c>
      <c r="P5419" s="17">
        <f ca="1">[1]!s_dq_amount_btin(A5419,TODAY()-1,100000000)</f>
        <v>3.2088605100000001</v>
      </c>
      <c r="Q5419" s="17">
        <f ca="1">[1]!s_dq_turn(A5419,TODAY()-1)</f>
        <v>3.1997188823730371</v>
      </c>
      <c r="R5419" s="2">
        <f>[1]!s_pq_amount(A5419,"20260101","",100000000)</f>
        <v>357.51929318999998</v>
      </c>
      <c r="S5419" s="2">
        <f>[1]!s_pq_avgamount(A5419,"20260101","",100000000)</f>
        <v>3.2799935155045872</v>
      </c>
      <c r="T5419" s="17">
        <f>[1]!s_ipo_dilutedpe(A5419)</f>
        <v>0</v>
      </c>
      <c r="U5419" s="12">
        <f>[1]!s_ipo_collection_total(A5419,100000000)</f>
        <v>0.56347199999999997</v>
      </c>
      <c r="V5419" s="18">
        <f>[1]!s_val_pe_ttm(A5419,"")</f>
        <v>-9.7534847259521484</v>
      </c>
    </row>
    <row r="5420" spans="1:22" x14ac:dyDescent="0.3">
      <c r="A5420" s="12" t="s">
        <v>10860</v>
      </c>
      <c r="B5420" s="12" t="s">
        <v>10861</v>
      </c>
      <c r="C5420" s="16" t="str">
        <f>[1]!s_info_mkt(A5420)</f>
        <v>主板</v>
      </c>
      <c r="D5420" s="16" t="str">
        <f>[1]!s_ipo_listeddate(A5420)</f>
        <v>2010-08-18</v>
      </c>
      <c r="E5420" s="16" t="str">
        <f>[1]!s_info_industry_csrc2023(A5420,"",3)</f>
        <v>批发业</v>
      </c>
      <c r="F5420" s="16">
        <f>[1]!s_is(A5420,83,"FY","YTD","20251231",1,"",100000000)</f>
        <v>195.25150161970001</v>
      </c>
      <c r="G5420" s="16">
        <f>[1]!s_is(A5420,83,"FY","YTD","20241231",1,"",100000000)</f>
        <v>240.18607695130001</v>
      </c>
      <c r="H5420" s="16">
        <f>[1]!s_is(A5420,61,"FY","YTD","20251231",1,"",100000000)</f>
        <v>1.1137871940999999</v>
      </c>
      <c r="I5420" s="16">
        <f>[1]!s_is(A5420,61,"FY","YTD","20241231",1,"",100000000)</f>
        <v>1.5813756640000001</v>
      </c>
      <c r="J5420" s="16">
        <f>[1]!s_fa_roe(A5420,"20251231")</f>
        <v>2.5777000000000001</v>
      </c>
      <c r="K5420" s="16">
        <f>[1]!s_stmnote_rdexp(A5420,"20251231",1,10000)</f>
        <v>0</v>
      </c>
      <c r="L5420" s="16">
        <f>[1]!s_margin_tradingbalance(A5420,"",10000)</f>
        <v>0</v>
      </c>
      <c r="M5420" s="16">
        <f>[1]!s_margin_seclendingbalance(A5420,"",10000)</f>
        <v>0</v>
      </c>
      <c r="N5420" s="17">
        <f>[1]!s_val_ev(A5420,"",100000000)</f>
        <v>36.580072848</v>
      </c>
      <c r="O5420" s="17">
        <f>[1]!share_freesharesmv(A5420,"",100000000)</f>
        <v>26.135013148199995</v>
      </c>
      <c r="P5420" s="17">
        <f ca="1">[1]!s_dq_amount_btin(A5420,TODAY()-1,100000000)</f>
        <v>1.26902947</v>
      </c>
      <c r="Q5420" s="17">
        <f ca="1">[1]!s_dq_turn(A5420,TODAY()-1)</f>
        <v>3.4034328540214571</v>
      </c>
      <c r="R5420" s="2">
        <f>[1]!s_pq_amount(A5420,"20260101","",100000000)</f>
        <v>141.60462430000001</v>
      </c>
      <c r="S5420" s="2">
        <f>[1]!s_pq_avgamount(A5420,"20260101","",100000000)</f>
        <v>1.3615829259615386</v>
      </c>
      <c r="T5420" s="17">
        <f>[1]!s_ipo_dilutedpe(A5420)</f>
        <v>50</v>
      </c>
      <c r="U5420" s="12">
        <f>[1]!s_ipo_collection_total(A5420,100000000)</f>
        <v>4.8</v>
      </c>
      <c r="V5420" s="18">
        <f>[1]!s_val_pe_ttm(A5420,"")</f>
        <v>35.407291412353516</v>
      </c>
    </row>
    <row r="5421" spans="1:22" x14ac:dyDescent="0.3">
      <c r="A5421" s="12" t="s">
        <v>635</v>
      </c>
      <c r="B5421" s="12" t="s">
        <v>636</v>
      </c>
      <c r="C5421" s="16" t="str">
        <f>[1]!s_info_mkt(A5421)</f>
        <v>北证</v>
      </c>
      <c r="D5421" s="16" t="str">
        <f>[1]!s_ipo_listeddate(A5421)</f>
        <v>2023-12-19</v>
      </c>
      <c r="E5421" s="16" t="str">
        <f>[1]!s_info_industry_csrc2023(A5421,"",3)</f>
        <v>专用设备制造业</v>
      </c>
      <c r="F5421" s="16">
        <f>[1]!s_is(A5421,83,"FY","YTD","20251231",1,"",100000000)</f>
        <v>2.3529525083</v>
      </c>
      <c r="G5421" s="16">
        <f>[1]!s_is(A5421,83,"FY","YTD","20241231",1,"",100000000)</f>
        <v>2.1120097222999998</v>
      </c>
      <c r="H5421" s="16">
        <f>[1]!s_is(A5421,61,"FY","YTD","20251231",1,"",100000000)</f>
        <v>-8.5723209499999994E-2</v>
      </c>
      <c r="I5421" s="16">
        <f>[1]!s_is(A5421,61,"FY","YTD","20241231",1,"",100000000)</f>
        <v>-0.43569861539999999</v>
      </c>
      <c r="J5421" s="16">
        <f>[1]!s_fa_roe(A5421,"20251231")</f>
        <v>-2.7728000000000002</v>
      </c>
      <c r="K5421" s="16">
        <f>[1]!s_stmnote_rdexp(A5421,"20251231",1,10000)</f>
        <v>945.68256699999995</v>
      </c>
      <c r="L5421" s="16">
        <f>[1]!s_margin_tradingbalance(A5421,"",10000)</f>
        <v>3522.7039</v>
      </c>
      <c r="M5421" s="16">
        <f>[1]!s_margin_seclendingbalance(A5421,"",10000)</f>
        <v>0</v>
      </c>
      <c r="N5421" s="17">
        <f>[1]!s_val_ev(A5421,"",100000000)</f>
        <v>25.242861880500001</v>
      </c>
      <c r="O5421" s="17">
        <f>[1]!share_freesharesmv(A5421,"",100000000)</f>
        <v>12.968550375</v>
      </c>
      <c r="P5421" s="17">
        <f ca="1">[1]!s_dq_amount_btin(A5421,TODAY()-1,100000000)</f>
        <v>0.96645143</v>
      </c>
      <c r="Q5421" s="17">
        <f ca="1">[1]!s_dq_turn(A5421,TODAY()-1)</f>
        <v>5.8900308841090103</v>
      </c>
      <c r="R5421" s="2">
        <f>[1]!s_pq_amount(A5421,"20260101","",100000000)</f>
        <v>128.93709473000001</v>
      </c>
      <c r="S5421" s="2">
        <f>[1]!s_pq_avgamount(A5421,"20260101","",100000000)</f>
        <v>1.1829091259633027</v>
      </c>
      <c r="T5421" s="17">
        <f>[1]!s_ipo_dilutedpe(A5421)</f>
        <v>15.49</v>
      </c>
      <c r="U5421" s="12">
        <f>[1]!s_ipo_collection_total(A5421,100000000)</f>
        <v>0.96599999999999997</v>
      </c>
      <c r="V5421" s="18">
        <f>[1]!s_val_pe_ttm(A5421,"")</f>
        <v>-233.83775329589844</v>
      </c>
    </row>
    <row r="5422" spans="1:22" x14ac:dyDescent="0.3">
      <c r="A5422" s="12" t="s">
        <v>10862</v>
      </c>
      <c r="B5422" s="12" t="s">
        <v>10863</v>
      </c>
      <c r="C5422" s="16" t="str">
        <f>[1]!s_info_mkt(A5422)</f>
        <v>主板</v>
      </c>
      <c r="D5422" s="16" t="str">
        <f>[1]!s_ipo_listeddate(A5422)</f>
        <v>2019-09-17</v>
      </c>
      <c r="E5422" s="16" t="str">
        <f>[1]!s_info_industry_csrc2023(A5422,"",3)</f>
        <v>计算机、通信和其他电子设备制造业</v>
      </c>
      <c r="F5422" s="16">
        <f>[1]!s_is(A5422,83,"FY","YTD","20251231",1,"",100000000)</f>
        <v>11.780142120399999</v>
      </c>
      <c r="G5422" s="16">
        <f>[1]!s_is(A5422,83,"FY","YTD","20241231",1,"",100000000)</f>
        <v>10.839996040499999</v>
      </c>
      <c r="H5422" s="16">
        <f>[1]!s_is(A5422,61,"FY","YTD","20251231",1,"",100000000)</f>
        <v>0.37131709950000003</v>
      </c>
      <c r="I5422" s="16">
        <f>[1]!s_is(A5422,61,"FY","YTD","20241231",1,"",100000000)</f>
        <v>0.65122099040000003</v>
      </c>
      <c r="J5422" s="16">
        <f>[1]!s_fa_roe(A5422,"20251231")</f>
        <v>2.0638000000000001</v>
      </c>
      <c r="K5422" s="16">
        <f>[1]!s_stmnote_rdexp(A5422,"20251231",1,10000)</f>
        <v>6014.9722630000006</v>
      </c>
      <c r="L5422" s="16">
        <f>[1]!s_margin_tradingbalance(A5422,"",10000)</f>
        <v>0</v>
      </c>
      <c r="M5422" s="16">
        <f>[1]!s_margin_seclendingbalance(A5422,"",10000)</f>
        <v>0</v>
      </c>
      <c r="N5422" s="17">
        <f>[1]!s_val_ev(A5422,"",100000000)</f>
        <v>50.428939360800001</v>
      </c>
      <c r="O5422" s="17">
        <f>[1]!share_freesharesmv(A5422,"",100000000)</f>
        <v>31.187590133699999</v>
      </c>
      <c r="P5422" s="17">
        <f ca="1">[1]!s_dq_amount_btin(A5422,TODAY()-1,100000000)</f>
        <v>6.1989506800000003</v>
      </c>
      <c r="Q5422" s="17">
        <f ca="1">[1]!s_dq_turn(A5422,TODAY()-1)</f>
        <v>16.888656950611498</v>
      </c>
      <c r="R5422" s="2">
        <f>[1]!s_pq_amount(A5422,"20260101","",100000000)</f>
        <v>335.71476813999999</v>
      </c>
      <c r="S5422" s="2">
        <f>[1]!s_pq_avgamount(A5422,"20260101","",100000000)</f>
        <v>3.0799520012844037</v>
      </c>
      <c r="T5422" s="17">
        <f>[1]!s_ipo_dilutedpe(A5422)</f>
        <v>22.99</v>
      </c>
      <c r="U5422" s="12">
        <f>[1]!s_ipo_collection_total(A5422,100000000)</f>
        <v>7.2525599999999999</v>
      </c>
      <c r="V5422" s="18">
        <f>[1]!s_val_pe_ttm(A5422,"")</f>
        <v>167.60699462890625</v>
      </c>
    </row>
    <row r="5423" spans="1:22" x14ac:dyDescent="0.3">
      <c r="A5423" s="12" t="s">
        <v>10864</v>
      </c>
      <c r="B5423" s="12" t="s">
        <v>10865</v>
      </c>
      <c r="C5423" s="16" t="str">
        <f>[1]!s_info_mkt(A5423)</f>
        <v>主板</v>
      </c>
      <c r="D5423" s="16" t="str">
        <f>[1]!s_ipo_listeddate(A5423)</f>
        <v>2012-04-26</v>
      </c>
      <c r="E5423" s="16" t="str">
        <f>[1]!s_info_industry_csrc2023(A5423,"",3)</f>
        <v>废弃资源综合利用业</v>
      </c>
      <c r="F5423" s="16">
        <f>[1]!s_is(A5423,83,"FY","YTD","20251231",1,"",100000000)</f>
        <v>34.570304907000001</v>
      </c>
      <c r="G5423" s="16">
        <f>[1]!s_is(A5423,83,"FY","YTD","20241231",1,"",100000000)</f>
        <v>34.866607030899999</v>
      </c>
      <c r="H5423" s="16">
        <f>[1]!s_is(A5423,61,"FY","YTD","20251231",1,"",100000000)</f>
        <v>-12.315377724400001</v>
      </c>
      <c r="I5423" s="16">
        <f>[1]!s_is(A5423,61,"FY","YTD","20241231",1,"",100000000)</f>
        <v>-8.0418586723000001</v>
      </c>
      <c r="J5423" s="16">
        <f>[1]!s_fa_roe(A5423,"20251231")</f>
        <v>-41.2164</v>
      </c>
      <c r="K5423" s="16">
        <f>[1]!s_stmnote_rdexp(A5423,"20251231",1,10000)</f>
        <v>12176.93247</v>
      </c>
      <c r="L5423" s="16">
        <f>[1]!s_margin_tradingbalance(A5423,"",10000)</f>
        <v>9491.3451000000005</v>
      </c>
      <c r="M5423" s="16">
        <f>[1]!s_margin_seclendingbalance(A5423,"",10000)</f>
        <v>11.972</v>
      </c>
      <c r="N5423" s="17">
        <f>[1]!s_val_ev(A5423,"",100000000)</f>
        <v>33.840200063050005</v>
      </c>
      <c r="O5423" s="17">
        <f>[1]!share_freesharesmv(A5423,"",100000000)</f>
        <v>14.9515809003</v>
      </c>
      <c r="P5423" s="17">
        <f ca="1">[1]!s_dq_amount_btin(A5423,TODAY()-1,100000000)</f>
        <v>1.0422232499999999</v>
      </c>
      <c r="Q5423" s="17">
        <f ca="1">[1]!s_dq_turn(A5423,TODAY()-1)</f>
        <v>3.3420600305130055</v>
      </c>
      <c r="R5423" s="2">
        <f>[1]!s_pq_amount(A5423,"20260101","",100000000)</f>
        <v>55.666114710000002</v>
      </c>
      <c r="S5423" s="2">
        <f>[1]!s_pq_avgamount(A5423,"20260101","",100000000)</f>
        <v>0.51069830009174311</v>
      </c>
      <c r="T5423" s="17">
        <f>[1]!s_ipo_dilutedpe(A5423)</f>
        <v>33.1</v>
      </c>
      <c r="U5423" s="12">
        <f>[1]!s_ipo_collection_total(A5423,100000000)</f>
        <v>10.75</v>
      </c>
      <c r="V5423" s="18">
        <f>[1]!s_val_pe_ttm(A5423,"")</f>
        <v>-3.0507035255432129</v>
      </c>
    </row>
    <row r="5424" spans="1:22" x14ac:dyDescent="0.3">
      <c r="A5424" s="12" t="s">
        <v>10866</v>
      </c>
      <c r="B5424" s="12" t="s">
        <v>10867</v>
      </c>
      <c r="C5424" s="16" t="str">
        <f>[1]!s_info_mkt(A5424)</f>
        <v>创业板</v>
      </c>
      <c r="D5424" s="16" t="str">
        <f>[1]!s_ipo_listeddate(A5424)</f>
        <v>2017-10-26</v>
      </c>
      <c r="E5424" s="16" t="str">
        <f>[1]!s_info_industry_csrc2023(A5424,"",3)</f>
        <v>非金属矿物制品业</v>
      </c>
      <c r="F5424" s="16">
        <f>[1]!s_is(A5424,83,"FY","YTD","20251231",1,"",100000000)</f>
        <v>24.1019298515</v>
      </c>
      <c r="G5424" s="16">
        <f>[1]!s_is(A5424,83,"FY","YTD","20241231",1,"",100000000)</f>
        <v>23.801016666300001</v>
      </c>
      <c r="H5424" s="16">
        <f>[1]!s_is(A5424,61,"FY","YTD","20251231",1,"",100000000)</f>
        <v>0.20396737719999999</v>
      </c>
      <c r="I5424" s="16">
        <f>[1]!s_is(A5424,61,"FY","YTD","20241231",1,"",100000000)</f>
        <v>-5.3864827265999997</v>
      </c>
      <c r="J5424" s="16">
        <f>[1]!s_fa_roe(A5424,"20251231")</f>
        <v>1.1203000000000001</v>
      </c>
      <c r="K5424" s="16">
        <f>[1]!s_stmnote_rdexp(A5424,"20251231",1,10000)</f>
        <v>11712.188195000001</v>
      </c>
      <c r="L5424" s="16">
        <f>[1]!s_margin_tradingbalance(A5424,"",10000)</f>
        <v>0</v>
      </c>
      <c r="M5424" s="16">
        <f>[1]!s_margin_seclendingbalance(A5424,"",10000)</f>
        <v>0</v>
      </c>
      <c r="N5424" s="17">
        <f>[1]!s_val_ev(A5424,"",100000000)</f>
        <v>70.318309980000009</v>
      </c>
      <c r="O5424" s="17">
        <f>[1]!share_freesharesmv(A5424,"",100000000)</f>
        <v>36.862677282</v>
      </c>
      <c r="P5424" s="17">
        <f ca="1">[1]!s_dq_amount_btin(A5424,TODAY()-1,100000000)</f>
        <v>5.4732149300000001</v>
      </c>
      <c r="Q5424" s="17">
        <f ca="1">[1]!s_dq_turn(A5424,TODAY()-1)</f>
        <v>9.3947169213640986</v>
      </c>
      <c r="R5424" s="2">
        <f>[1]!s_pq_amount(A5424,"20260101","",100000000)</f>
        <v>263.98293896000001</v>
      </c>
      <c r="S5424" s="2">
        <f>[1]!s_pq_avgamount(A5424,"20260101","",100000000)</f>
        <v>2.4218618253211011</v>
      </c>
      <c r="T5424" s="17">
        <f>[1]!s_ipo_dilutedpe(A5424)</f>
        <v>22.98</v>
      </c>
      <c r="U5424" s="12">
        <f>[1]!s_ipo_collection_total(A5424,100000000)</f>
        <v>2.25</v>
      </c>
      <c r="V5424" s="18">
        <f>[1]!s_val_pe_ttm(A5424,"")</f>
        <v>248.73641967773438</v>
      </c>
    </row>
    <row r="5425" spans="1:22" x14ac:dyDescent="0.3">
      <c r="A5425" s="12" t="s">
        <v>637</v>
      </c>
      <c r="B5425" s="12" t="s">
        <v>638</v>
      </c>
      <c r="C5425" s="16" t="str">
        <f>[1]!s_info_mkt(A5425)</f>
        <v>北证</v>
      </c>
      <c r="D5425" s="16" t="str">
        <f>[1]!s_ipo_listeddate(A5425)</f>
        <v>2021-08-18</v>
      </c>
      <c r="E5425" s="16" t="str">
        <f>[1]!s_info_industry_csrc2023(A5425,"",3)</f>
        <v>专业技术服务业</v>
      </c>
      <c r="F5425" s="16">
        <f>[1]!s_is(A5425,83,"FY","YTD","20251231",1,"",100000000)</f>
        <v>2.7718225354000001</v>
      </c>
      <c r="G5425" s="16">
        <f>[1]!s_is(A5425,83,"FY","YTD","20241231",1,"",100000000)</f>
        <v>3.1341458691000001</v>
      </c>
      <c r="H5425" s="16">
        <f>[1]!s_is(A5425,61,"FY","YTD","20251231",1,"",100000000)</f>
        <v>0.31193778329999999</v>
      </c>
      <c r="I5425" s="16">
        <f>[1]!s_is(A5425,61,"FY","YTD","20241231",1,"",100000000)</f>
        <v>0.53134327689999994</v>
      </c>
      <c r="J5425" s="16">
        <f>[1]!s_fa_roe(A5425,"20251231")</f>
        <v>5.8139000000000003</v>
      </c>
      <c r="K5425" s="16">
        <f>[1]!s_stmnote_rdexp(A5425,"20251231",1,10000)</f>
        <v>1926.6506570000001</v>
      </c>
      <c r="L5425" s="16">
        <f>[1]!s_margin_tradingbalance(A5425,"",10000)</f>
        <v>884.61649999999997</v>
      </c>
      <c r="M5425" s="16">
        <f>[1]!s_margin_seclendingbalance(A5425,"",10000)</f>
        <v>0</v>
      </c>
      <c r="N5425" s="17">
        <f>[1]!s_val_ev(A5425,"",100000000)</f>
        <v>12.367127999999997</v>
      </c>
      <c r="O5425" s="17">
        <f>[1]!share_freesharesmv(A5425,"",100000000)</f>
        <v>4.0523127599999986</v>
      </c>
      <c r="P5425" s="17">
        <f ca="1">[1]!s_dq_amount_btin(A5425,TODAY()-1,100000000)</f>
        <v>0.32919775000000001</v>
      </c>
      <c r="Q5425" s="17">
        <f ca="1">[1]!s_dq_turn(A5425,TODAY()-1)</f>
        <v>2.5798788063182982</v>
      </c>
      <c r="R5425" s="2">
        <f>[1]!s_pq_amount(A5425,"20260101","",100000000)</f>
        <v>17.320162409999998</v>
      </c>
      <c r="S5425" s="2">
        <f>[1]!s_pq_avgamount(A5425,"20260101","",100000000)</f>
        <v>0.15890057256880735</v>
      </c>
      <c r="T5425" s="17">
        <f>[1]!s_ipo_dilutedpe(A5425)</f>
        <v>10.23</v>
      </c>
      <c r="U5425" s="12">
        <f>[1]!s_ipo_collection_total(A5425,100000000)</f>
        <v>0.60858000000000001</v>
      </c>
      <c r="V5425" s="18">
        <f>[1]!s_val_pe_ttm(A5425,"")</f>
        <v>44.785240173339844</v>
      </c>
    </row>
    <row r="5426" spans="1:22" x14ac:dyDescent="0.3">
      <c r="A5426" s="12" t="s">
        <v>10868</v>
      </c>
      <c r="B5426" s="12" t="s">
        <v>10869</v>
      </c>
      <c r="C5426" s="16" t="str">
        <f>[1]!s_info_mkt(A5426)</f>
        <v>主板</v>
      </c>
      <c r="D5426" s="16" t="str">
        <f>[1]!s_ipo_listeddate(A5426)</f>
        <v>1996-08-30</v>
      </c>
      <c r="E5426" s="16" t="str">
        <f>[1]!s_info_industry_csrc2023(A5426,"",3)</f>
        <v>电力、热力生产和供应业</v>
      </c>
      <c r="F5426" s="16">
        <f>[1]!s_is(A5426,83,"FY","YTD","20251231",1,"",100000000)</f>
        <v>47.955718798500001</v>
      </c>
      <c r="G5426" s="16">
        <f>[1]!s_is(A5426,83,"FY","YTD","20241231",1,"",100000000)</f>
        <v>44.416527561300001</v>
      </c>
      <c r="H5426" s="16">
        <f>[1]!s_is(A5426,61,"FY","YTD","20251231",1,"",100000000)</f>
        <v>1.071616267</v>
      </c>
      <c r="I5426" s="16">
        <f>[1]!s_is(A5426,61,"FY","YTD","20241231",1,"",100000000)</f>
        <v>0.76697905769999997</v>
      </c>
      <c r="J5426" s="16">
        <f>[1]!s_fa_roe(A5426,"20251231")</f>
        <v>2.5455999999999999</v>
      </c>
      <c r="K5426" s="16">
        <f>[1]!s_stmnote_rdexp(A5426,"20251231",1,10000)</f>
        <v>4413.2651380000007</v>
      </c>
      <c r="L5426" s="16">
        <f>[1]!s_margin_tradingbalance(A5426,"",10000)</f>
        <v>30732.458299999998</v>
      </c>
      <c r="M5426" s="16">
        <f>[1]!s_margin_seclendingbalance(A5426,"",10000)</f>
        <v>53.454000000000001</v>
      </c>
      <c r="N5426" s="17">
        <f>[1]!s_val_ev(A5426,"",100000000)</f>
        <v>70.353093716399997</v>
      </c>
      <c r="O5426" s="17">
        <f>[1]!share_freesharesmv(A5426,"",100000000)</f>
        <v>54.022851285199998</v>
      </c>
      <c r="P5426" s="17">
        <f ca="1">[1]!s_dq_amount_btin(A5426,TODAY()-1,100000000)</f>
        <v>6.2341265799999999</v>
      </c>
      <c r="Q5426" s="17">
        <f ca="1">[1]!s_dq_turn(A5426,TODAY()-1)</f>
        <v>8.7789396712285921</v>
      </c>
      <c r="R5426" s="2">
        <f>[1]!s_pq_amount(A5426,"20260101","",100000000)</f>
        <v>828.19473988000004</v>
      </c>
      <c r="S5426" s="2">
        <f>[1]!s_pq_avgamount(A5426,"20260101","",100000000)</f>
        <v>7.598116879633027</v>
      </c>
      <c r="T5426" s="17">
        <f>[1]!s_ipo_dilutedpe(A5426)</f>
        <v>0</v>
      </c>
      <c r="U5426" s="12">
        <f>[1]!s_ipo_collection_total(A5426,100000000)</f>
        <v>2.15</v>
      </c>
      <c r="V5426" s="18">
        <f>[1]!s_val_pe_ttm(A5426,"")</f>
        <v>70.66680908203125</v>
      </c>
    </row>
    <row r="5427" spans="1:22" x14ac:dyDescent="0.3">
      <c r="A5427" s="12" t="s">
        <v>10870</v>
      </c>
      <c r="B5427" s="12" t="s">
        <v>10871</v>
      </c>
      <c r="C5427" s="16" t="str">
        <f>[1]!s_info_mkt(A5427)</f>
        <v>主板</v>
      </c>
      <c r="D5427" s="16" t="str">
        <f>[1]!s_ipo_listeddate(A5427)</f>
        <v>1993-04-26</v>
      </c>
      <c r="E5427" s="16" t="str">
        <f>[1]!s_info_industry_csrc2023(A5427,"",3)</f>
        <v>电力、热力生产和供应业</v>
      </c>
      <c r="F5427" s="16">
        <f>[1]!s_is(A5427,83,"FY","YTD","20251231",1,"",100000000)</f>
        <v>33.950722559299997</v>
      </c>
      <c r="G5427" s="16">
        <f>[1]!s_is(A5427,83,"FY","YTD","20241231",1,"",100000000)</f>
        <v>31.955903865500002</v>
      </c>
      <c r="H5427" s="16">
        <f>[1]!s_is(A5427,61,"FY","YTD","20251231",1,"",100000000)</f>
        <v>0.23317604159999999</v>
      </c>
      <c r="I5427" s="16">
        <f>[1]!s_is(A5427,61,"FY","YTD","20241231",1,"",100000000)</f>
        <v>0.2257191734</v>
      </c>
      <c r="J5427" s="16">
        <f>[1]!s_fa_roe(A5427,"20251231")</f>
        <v>1.1923999999999999</v>
      </c>
      <c r="K5427" s="16">
        <f>[1]!s_stmnote_rdexp(A5427,"20251231",1,10000)</f>
        <v>92.181668000000002</v>
      </c>
      <c r="L5427" s="16">
        <f>[1]!s_margin_tradingbalance(A5427,"",10000)</f>
        <v>15346.774600000001</v>
      </c>
      <c r="M5427" s="16">
        <f>[1]!s_margin_seclendingbalance(A5427,"",10000)</f>
        <v>25.8096</v>
      </c>
      <c r="N5427" s="17">
        <f>[1]!s_val_ev(A5427,"",100000000)</f>
        <v>52.742858601599998</v>
      </c>
      <c r="O5427" s="17">
        <f>[1]!share_freesharesmv(A5427,"",100000000)</f>
        <v>29.446259279999996</v>
      </c>
      <c r="P5427" s="17">
        <f ca="1">[1]!s_dq_amount_btin(A5427,TODAY()-1,100000000)</f>
        <v>2.2616674799999998</v>
      </c>
      <c r="Q5427" s="17">
        <f ca="1">[1]!s_dq_turn(A5427,TODAY()-1)</f>
        <v>4.1880598529655559</v>
      </c>
      <c r="R5427" s="2">
        <f>[1]!s_pq_amount(A5427,"20260101","",100000000)</f>
        <v>507.16271390000003</v>
      </c>
      <c r="S5427" s="2">
        <f>[1]!s_pq_avgamount(A5427,"20260101","",100000000)</f>
        <v>4.6528689348623855</v>
      </c>
      <c r="T5427" s="17">
        <f>[1]!s_ipo_dilutedpe(A5427)</f>
        <v>0</v>
      </c>
      <c r="U5427" s="12">
        <f>[1]!s_ipo_collection_total(A5427,100000000)</f>
        <v>0.13</v>
      </c>
      <c r="V5427" s="18">
        <f>[1]!s_val_pe_ttm(A5427,"")</f>
        <v>231.80905151367188</v>
      </c>
    </row>
    <row r="5428" spans="1:22" x14ac:dyDescent="0.3">
      <c r="A5428" s="12" t="s">
        <v>10872</v>
      </c>
      <c r="B5428" s="12" t="s">
        <v>10873</v>
      </c>
      <c r="C5428" s="16" t="str">
        <f>[1]!s_info_mkt(A5428)</f>
        <v>主板</v>
      </c>
      <c r="D5428" s="16" t="str">
        <f>[1]!s_ipo_listeddate(A5428)</f>
        <v>1993-09-03</v>
      </c>
      <c r="E5428" s="16" t="str">
        <f>[1]!s_info_industry_csrc2023(A5428,"",3)</f>
        <v>电力、热力生产和供应业</v>
      </c>
      <c r="F5428" s="16">
        <f>[1]!s_is(A5428,83,"FY","YTD","20251231",1,"",100000000)</f>
        <v>434.29622180480004</v>
      </c>
      <c r="G5428" s="16">
        <f>[1]!s_is(A5428,83,"FY","YTD","20241231",1,"",100000000)</f>
        <v>412.13608804879999</v>
      </c>
      <c r="H5428" s="16">
        <f>[1]!s_is(A5428,61,"FY","YTD","20251231",1,"",100000000)</f>
        <v>21.0334204354</v>
      </c>
      <c r="I5428" s="16">
        <f>[1]!s_is(A5428,61,"FY","YTD","20241231",1,"",100000000)</f>
        <v>20.051487083800001</v>
      </c>
      <c r="J5428" s="16">
        <f>[1]!s_fa_roe(A5428,"20251231")</f>
        <v>4.2601000000000004</v>
      </c>
      <c r="K5428" s="16">
        <f>[1]!s_stmnote_rdexp(A5428,"20251231",1,10000)</f>
        <v>36012.544156999997</v>
      </c>
      <c r="L5428" s="16">
        <f>[1]!s_margin_tradingbalance(A5428,"",10000)</f>
        <v>63174.390500000001</v>
      </c>
      <c r="M5428" s="16">
        <f>[1]!s_margin_seclendingbalance(A5428,"",10000)</f>
        <v>133.72130000000001</v>
      </c>
      <c r="N5428" s="17">
        <f>[1]!s_val_ev(A5428,"",100000000)</f>
        <v>327.30842622079996</v>
      </c>
      <c r="O5428" s="17">
        <f>[1]!share_freesharesmv(A5428,"",100000000)</f>
        <v>81.77602592640001</v>
      </c>
      <c r="P5428" s="17">
        <f ca="1">[1]!s_dq_amount_btin(A5428,TODAY()-1,100000000)</f>
        <v>5.3756434899999999</v>
      </c>
      <c r="Q5428" s="17">
        <f ca="1">[1]!s_dq_turn(A5428,TODAY()-1)</f>
        <v>1.6011719944125766</v>
      </c>
      <c r="R5428" s="2">
        <f>[1]!s_pq_amount(A5428,"20260101","",100000000)</f>
        <v>416.73591320999998</v>
      </c>
      <c r="S5428" s="2">
        <f>[1]!s_pq_avgamount(A5428,"20260101","",100000000)</f>
        <v>3.8232652588073397</v>
      </c>
      <c r="T5428" s="17">
        <f>[1]!s_ipo_dilutedpe(A5428)</f>
        <v>0</v>
      </c>
      <c r="U5428" s="12">
        <f>[1]!s_ipo_collection_total(A5428,100000000)</f>
        <v>3.7555000000000001</v>
      </c>
      <c r="V5428" s="18">
        <f>[1]!s_val_pe_ttm(A5428,"")</f>
        <v>16.356428146362305</v>
      </c>
    </row>
    <row r="5429" spans="1:22" x14ac:dyDescent="0.3">
      <c r="A5429" s="12" t="s">
        <v>10874</v>
      </c>
      <c r="B5429" s="12" t="s">
        <v>10875</v>
      </c>
      <c r="C5429" s="16" t="str">
        <f>[1]!s_info_mkt(A5429)</f>
        <v>主板</v>
      </c>
      <c r="D5429" s="16" t="str">
        <f>[1]!s_ipo_listeddate(A5429)</f>
        <v>2016-08-15</v>
      </c>
      <c r="E5429" s="16" t="str">
        <f>[1]!s_info_industry_csrc2023(A5429,"",3)</f>
        <v>电信、广播电视和卫星传输服务</v>
      </c>
      <c r="F5429" s="16">
        <f>[1]!s_is(A5429,83,"FY","YTD","20251231",1,"",100000000)</f>
        <v>35.948065968599998</v>
      </c>
      <c r="G5429" s="16">
        <f>[1]!s_is(A5429,83,"FY","YTD","20241231",1,"",100000000)</f>
        <v>13.590130869200001</v>
      </c>
      <c r="H5429" s="16">
        <f>[1]!s_is(A5429,61,"FY","YTD","20251231",1,"",100000000)</f>
        <v>-3.7717230834</v>
      </c>
      <c r="I5429" s="16">
        <f>[1]!s_is(A5429,61,"FY","YTD","20241231",1,"",100000000)</f>
        <v>-8.8285378550000004</v>
      </c>
      <c r="J5429" s="16">
        <f>[1]!s_fa_roe(A5429,"20251231")</f>
        <v>-46.538400000000003</v>
      </c>
      <c r="K5429" s="16">
        <f>[1]!s_stmnote_rdexp(A5429,"20251231",1,10000)</f>
        <v>17063.609159</v>
      </c>
      <c r="L5429" s="16">
        <f>[1]!s_margin_tradingbalance(A5429,"",10000)</f>
        <v>21647.105800000001</v>
      </c>
      <c r="M5429" s="16">
        <f>[1]!s_margin_seclendingbalance(A5429,"",10000)</f>
        <v>43.197000000000003</v>
      </c>
      <c r="N5429" s="17">
        <f>[1]!s_val_ev(A5429,"",100000000)</f>
        <v>77.2014122418</v>
      </c>
      <c r="O5429" s="17">
        <f>[1]!share_freesharesmv(A5429,"",100000000)</f>
        <v>50.687625773400001</v>
      </c>
      <c r="P5429" s="17">
        <f ca="1">[1]!s_dq_amount_btin(A5429,TODAY()-1,100000000)</f>
        <v>3.9593955300000001</v>
      </c>
      <c r="Q5429" s="17">
        <f ca="1">[1]!s_dq_turn(A5429,TODAY()-1)</f>
        <v>5.0190731325793383</v>
      </c>
      <c r="R5429" s="2">
        <f>[1]!s_pq_amount(A5429,"20260101","",100000000)</f>
        <v>334.12243850999999</v>
      </c>
      <c r="S5429" s="2">
        <f>[1]!s_pq_avgamount(A5429,"20260101","",100000000)</f>
        <v>3.0653434725688076</v>
      </c>
      <c r="T5429" s="17">
        <f>[1]!s_ipo_dilutedpe(A5429)</f>
        <v>22.86</v>
      </c>
      <c r="U5429" s="12">
        <f>[1]!s_ipo_collection_total(A5429,100000000)</f>
        <v>14.4</v>
      </c>
      <c r="V5429" s="18">
        <f>[1]!s_val_pe_ttm(A5429,"")</f>
        <v>-50.103748321533203</v>
      </c>
    </row>
    <row r="5430" spans="1:22" x14ac:dyDescent="0.3">
      <c r="A5430" s="12" t="s">
        <v>10876</v>
      </c>
      <c r="B5430" s="12" t="s">
        <v>10877</v>
      </c>
      <c r="C5430" s="16" t="str">
        <f>[1]!s_info_mkt(A5430)</f>
        <v>创业板</v>
      </c>
      <c r="D5430" s="16" t="str">
        <f>[1]!s_ipo_listeddate(A5430)</f>
        <v>2017-12-29</v>
      </c>
      <c r="E5430" s="16" t="str">
        <f>[1]!s_info_industry_csrc2023(A5430,"",3)</f>
        <v>计算机、通信和其他电子设备制造业</v>
      </c>
      <c r="F5430" s="16">
        <f>[1]!s_is(A5430,83,"FY","YTD","20251231",1,"",100000000)</f>
        <v>89.9356024776</v>
      </c>
      <c r="G5430" s="16">
        <f>[1]!s_is(A5430,83,"FY","YTD","20241231",1,"",100000000)</f>
        <v>68.814121929199999</v>
      </c>
      <c r="H5430" s="16">
        <f>[1]!s_is(A5430,61,"FY","YTD","20251231",1,"",100000000)</f>
        <v>2.8877048400000001</v>
      </c>
      <c r="I5430" s="16">
        <f>[1]!s_is(A5430,61,"FY","YTD","20241231",1,"",100000000)</f>
        <v>2.7567181863999997</v>
      </c>
      <c r="J5430" s="16">
        <f>[1]!s_fa_roe(A5430,"20251231")</f>
        <v>5.8140999999999998</v>
      </c>
      <c r="K5430" s="16">
        <f>[1]!s_stmnote_rdexp(A5430,"20251231",1,10000)</f>
        <v>13704.913916</v>
      </c>
      <c r="L5430" s="16">
        <f>[1]!s_margin_tradingbalance(A5430,"",10000)</f>
        <v>95516.277799999996</v>
      </c>
      <c r="M5430" s="16">
        <f>[1]!s_margin_seclendingbalance(A5430,"",10000)</f>
        <v>533.77800000000002</v>
      </c>
      <c r="N5430" s="17">
        <f>[1]!s_val_ev(A5430,"",100000000)</f>
        <v>187.63388004390001</v>
      </c>
      <c r="O5430" s="17">
        <f>[1]!share_freesharesmv(A5430,"",100000000)</f>
        <v>89.223294955200018</v>
      </c>
      <c r="P5430" s="17">
        <f ca="1">[1]!s_dq_amount_btin(A5430,TODAY()-1,100000000)</f>
        <v>12.25209532</v>
      </c>
      <c r="Q5430" s="17">
        <f ca="1">[1]!s_dq_turn(A5430,TODAY()-1)</f>
        <v>6.9003833499362344</v>
      </c>
      <c r="R5430" s="2">
        <f>[1]!s_pq_amount(A5430,"20260101","",100000000)</f>
        <v>366.67535423999999</v>
      </c>
      <c r="S5430" s="2">
        <f>[1]!s_pq_avgamount(A5430,"20260101","",100000000)</f>
        <v>3.36399407559633</v>
      </c>
      <c r="T5430" s="17">
        <f>[1]!s_ipo_dilutedpe(A5430)</f>
        <v>22.98</v>
      </c>
      <c r="U5430" s="12">
        <f>[1]!s_ipo_collection_total(A5430,100000000)</f>
        <v>8.8591320000000007</v>
      </c>
      <c r="V5430" s="18">
        <f>[1]!s_val_pe_ttm(A5430,"")</f>
        <v>69.3980712890625</v>
      </c>
    </row>
    <row r="5431" spans="1:22" x14ac:dyDescent="0.3">
      <c r="A5431" s="12" t="s">
        <v>10878</v>
      </c>
      <c r="B5431" s="12" t="s">
        <v>10879</v>
      </c>
      <c r="C5431" s="16" t="str">
        <f>[1]!s_info_mkt(A5431)</f>
        <v>创业板</v>
      </c>
      <c r="D5431" s="16" t="str">
        <f>[1]!s_ipo_listeddate(A5431)</f>
        <v>2021-11-11</v>
      </c>
      <c r="E5431" s="16" t="str">
        <f>[1]!s_info_industry_csrc2023(A5431,"",3)</f>
        <v>非金属矿物制品业</v>
      </c>
      <c r="F5431" s="16">
        <f>[1]!s_is(A5431,83,"FY","YTD","20251231",1,"",100000000)</f>
        <v>9.8147163065999994</v>
      </c>
      <c r="G5431" s="16">
        <f>[1]!s_is(A5431,83,"FY","YTD","20241231",1,"",100000000)</f>
        <v>10.808417118099999</v>
      </c>
      <c r="H5431" s="16">
        <f>[1]!s_is(A5431,61,"FY","YTD","20251231",1,"",100000000)</f>
        <v>0.39660429380000001</v>
      </c>
      <c r="I5431" s="16">
        <f>[1]!s_is(A5431,61,"FY","YTD","20241231",1,"",100000000)</f>
        <v>0.66067595869999995</v>
      </c>
      <c r="J5431" s="16">
        <f>[1]!s_fa_roe(A5431,"20251231")</f>
        <v>2.5364</v>
      </c>
      <c r="K5431" s="16">
        <f>[1]!s_stmnote_rdexp(A5431,"20251231",1,10000)</f>
        <v>3436.5649869999997</v>
      </c>
      <c r="L5431" s="16">
        <f>[1]!s_margin_tradingbalance(A5431,"",10000)</f>
        <v>78067.253299999997</v>
      </c>
      <c r="M5431" s="16">
        <f>[1]!s_margin_seclendingbalance(A5431,"",10000)</f>
        <v>113.9235</v>
      </c>
      <c r="N5431" s="17">
        <f>[1]!s_val_ev(A5431,"",100000000)</f>
        <v>178.87498078900001</v>
      </c>
      <c r="O5431" s="17">
        <f>[1]!share_freesharesmv(A5431,"",100000000)</f>
        <v>124.8194991844</v>
      </c>
      <c r="P5431" s="17">
        <f ca="1">[1]!s_dq_amount_btin(A5431,TODAY()-1,100000000)</f>
        <v>16.9851454</v>
      </c>
      <c r="Q5431" s="17">
        <f ca="1">[1]!s_dq_turn(A5431,TODAY()-1)</f>
        <v>9.3835843740491374</v>
      </c>
      <c r="R5431" s="2">
        <f>[1]!s_pq_amount(A5431,"20260101","",100000000)</f>
        <v>640.85490606999997</v>
      </c>
      <c r="S5431" s="2">
        <f>[1]!s_pq_avgamount(A5431,"20260101","",100000000)</f>
        <v>5.8794028079816512</v>
      </c>
      <c r="T5431" s="17">
        <f>[1]!s_ipo_dilutedpe(A5431)</f>
        <v>35.57</v>
      </c>
      <c r="U5431" s="12">
        <f>[1]!s_ipo_collection_total(A5431,100000000)</f>
        <v>7.5542710099999999</v>
      </c>
      <c r="V5431" s="18">
        <f>[1]!s_val_pe_ttm(A5431,"")</f>
        <v>445.63790893554688</v>
      </c>
    </row>
    <row r="5432" spans="1:22" x14ac:dyDescent="0.3">
      <c r="A5432" s="12" t="s">
        <v>639</v>
      </c>
      <c r="B5432" s="12" t="s">
        <v>640</v>
      </c>
      <c r="C5432" s="16" t="str">
        <f>[1]!s_info_mkt(A5432)</f>
        <v>北证</v>
      </c>
      <c r="D5432" s="16" t="str">
        <f>[1]!s_ipo_listeddate(A5432)</f>
        <v>2022-09-01</v>
      </c>
      <c r="E5432" s="16" t="str">
        <f>[1]!s_info_industry_csrc2023(A5432,"",3)</f>
        <v>专用设备制造业</v>
      </c>
      <c r="F5432" s="16">
        <f>[1]!s_is(A5432,83,"FY","YTD","20251231",1,"",100000000)</f>
        <v>6.3244560266000001</v>
      </c>
      <c r="G5432" s="16">
        <f>[1]!s_is(A5432,83,"FY","YTD","20241231",1,"",100000000)</f>
        <v>5.9710848517999997</v>
      </c>
      <c r="H5432" s="16">
        <f>[1]!s_is(A5432,61,"FY","YTD","20251231",1,"",100000000)</f>
        <v>-2.1323286924999998</v>
      </c>
      <c r="I5432" s="16">
        <f>[1]!s_is(A5432,61,"FY","YTD","20241231",1,"",100000000)</f>
        <v>-0.34306852729999998</v>
      </c>
      <c r="J5432" s="16">
        <f>[1]!s_fa_roe(A5432,"20251231")</f>
        <v>-70.575000000000003</v>
      </c>
      <c r="K5432" s="16">
        <f>[1]!s_stmnote_rdexp(A5432,"20251231",1,10000)</f>
        <v>1455.6323710000001</v>
      </c>
      <c r="L5432" s="16">
        <f>[1]!s_margin_tradingbalance(A5432,"",10000)</f>
        <v>1637.8932</v>
      </c>
      <c r="M5432" s="16">
        <f>[1]!s_margin_seclendingbalance(A5432,"",10000)</f>
        <v>0</v>
      </c>
      <c r="N5432" s="17">
        <f>[1]!s_val_ev(A5432,"",100000000)</f>
        <v>20.932239599999999</v>
      </c>
      <c r="O5432" s="17">
        <f>[1]!share_freesharesmv(A5432,"",100000000)</f>
        <v>12.654300304000001</v>
      </c>
      <c r="P5432" s="17">
        <f ca="1">[1]!s_dq_amount_btin(A5432,TODAY()-1,100000000)</f>
        <v>0.84474886999999999</v>
      </c>
      <c r="Q5432" s="17">
        <f ca="1">[1]!s_dq_turn(A5432,TODAY()-1)</f>
        <v>5.3606825554277746</v>
      </c>
      <c r="R5432" s="2">
        <f>[1]!s_pq_amount(A5432,"20260101","",100000000)</f>
        <v>58.011511759999998</v>
      </c>
      <c r="S5432" s="2">
        <f>[1]!s_pq_avgamount(A5432,"20260101","",100000000)</f>
        <v>0.53221570422018349</v>
      </c>
      <c r="T5432" s="17">
        <f>[1]!s_ipo_dilutedpe(A5432)</f>
        <v>22.15</v>
      </c>
      <c r="U5432" s="12">
        <f>[1]!s_ipo_collection_total(A5432,100000000)</f>
        <v>1.7453186000000001</v>
      </c>
      <c r="V5432" s="18">
        <f>[1]!s_val_pe_ttm(A5432,"")</f>
        <v>-9.6924762725830078</v>
      </c>
    </row>
    <row r="5433" spans="1:22" x14ac:dyDescent="0.3">
      <c r="A5433" s="12" t="s">
        <v>10880</v>
      </c>
      <c r="B5433" s="12" t="s">
        <v>10881</v>
      </c>
      <c r="C5433" s="16" t="str">
        <f>[1]!s_info_mkt(A5433)</f>
        <v>主板</v>
      </c>
      <c r="D5433" s="16" t="str">
        <f>[1]!s_ipo_listeddate(A5433)</f>
        <v>2002-08-15</v>
      </c>
      <c r="E5433" s="16" t="str">
        <f>[1]!s_info_industry_csrc2023(A5433,"",3)</f>
        <v>非金属矿物制品业</v>
      </c>
      <c r="F5433" s="16">
        <f>[1]!s_is(A5433,83,"FY","YTD","20251231",1,"",100000000)</f>
        <v>45.204922534300003</v>
      </c>
      <c r="G5433" s="16">
        <f>[1]!s_is(A5433,83,"FY","YTD","20241231",1,"",100000000)</f>
        <v>64.521152924199995</v>
      </c>
      <c r="H5433" s="16">
        <f>[1]!s_is(A5433,61,"FY","YTD","20251231",1,"",100000000)</f>
        <v>-5.8475644063000001</v>
      </c>
      <c r="I5433" s="16">
        <f>[1]!s_is(A5433,61,"FY","YTD","20241231",1,"",100000000)</f>
        <v>0.60476229950000004</v>
      </c>
      <c r="J5433" s="16">
        <f>[1]!s_fa_roe(A5433,"20251231")</f>
        <v>-10.599500000000001</v>
      </c>
      <c r="K5433" s="16">
        <f>[1]!s_stmnote_rdexp(A5433,"20251231",1,10000)</f>
        <v>13395.227118999999</v>
      </c>
      <c r="L5433" s="16">
        <f>[1]!s_margin_tradingbalance(A5433,"",10000)</f>
        <v>30818.217499999999</v>
      </c>
      <c r="M5433" s="16">
        <f>[1]!s_margin_seclendingbalance(A5433,"",10000)</f>
        <v>159.60069999999999</v>
      </c>
      <c r="N5433" s="17">
        <f>[1]!s_val_ev(A5433,"",100000000)</f>
        <v>66.473138130000009</v>
      </c>
      <c r="O5433" s="17">
        <f>[1]!share_freesharesmv(A5433,"",100000000)</f>
        <v>45.010043591799992</v>
      </c>
      <c r="P5433" s="17">
        <f ca="1">[1]!s_dq_amount_btin(A5433,TODAY()-1,100000000)</f>
        <v>2.5258506299999999</v>
      </c>
      <c r="Q5433" s="17">
        <f ca="1">[1]!s_dq_turn(A5433,TODAY()-1)</f>
        <v>3.7747265877426388</v>
      </c>
      <c r="R5433" s="2">
        <f>[1]!s_pq_amount(A5433,"20260101","",100000000)</f>
        <v>444.99191058000002</v>
      </c>
      <c r="S5433" s="2">
        <f>[1]!s_pq_avgamount(A5433,"20260101","",100000000)</f>
        <v>4.0824945924770644</v>
      </c>
      <c r="T5433" s="17">
        <f>[1]!s_ipo_dilutedpe(A5433)</f>
        <v>12.95</v>
      </c>
      <c r="U5433" s="12">
        <f>[1]!s_ipo_collection_total(A5433,100000000)</f>
        <v>3.3530000000000002</v>
      </c>
      <c r="V5433" s="18">
        <f>[1]!s_val_pe_ttm(A5433,"")</f>
        <v>-8.8705463409423828</v>
      </c>
    </row>
    <row r="5434" spans="1:22" x14ac:dyDescent="0.3">
      <c r="A5434" s="12" t="s">
        <v>10882</v>
      </c>
      <c r="B5434" s="12" t="s">
        <v>10883</v>
      </c>
      <c r="C5434" s="16" t="str">
        <f>[1]!s_info_mkt(A5434)</f>
        <v>主板</v>
      </c>
      <c r="D5434" s="16" t="str">
        <f>[1]!s_ipo_listeddate(A5434)</f>
        <v>1997-05-20</v>
      </c>
      <c r="E5434" s="16" t="str">
        <f>[1]!s_info_industry_csrc2023(A5434,"",3)</f>
        <v>计算机、通信和其他电子设备制造业</v>
      </c>
      <c r="F5434" s="16">
        <f>[1]!s_is(A5434,83,"FY","YTD","20251231",1,"",100000000)</f>
        <v>542.58947806610001</v>
      </c>
      <c r="G5434" s="16">
        <f>[1]!s_is(A5434,83,"FY","YTD","20241231",1,"",100000000)</f>
        <v>552.29798118470001</v>
      </c>
      <c r="H5434" s="16">
        <f>[1]!s_is(A5434,61,"FY","YTD","20251231",1,"",100000000)</f>
        <v>-7.8440024784000002</v>
      </c>
      <c r="I5434" s="16">
        <f>[1]!s_is(A5434,61,"FY","YTD","20241231",1,"",100000000)</f>
        <v>0.93506952650000008</v>
      </c>
      <c r="J5434" s="16">
        <f>[1]!s_fa_roe(A5434,"20251231")</f>
        <v>-31.355499999999999</v>
      </c>
      <c r="K5434" s="16">
        <f>[1]!s_stmnote_rdexp(A5434,"20251231",1,10000)</f>
        <v>128849.73346500001</v>
      </c>
      <c r="L5434" s="16">
        <f>[1]!s_margin_tradingbalance(A5434,"",10000)</f>
        <v>0</v>
      </c>
      <c r="M5434" s="16">
        <f>[1]!s_margin_seclendingbalance(A5434,"",10000)</f>
        <v>0</v>
      </c>
      <c r="N5434" s="17">
        <f>[1]!s_val_ev(A5434,"",100000000)</f>
        <v>124.56309195</v>
      </c>
      <c r="O5434" s="17">
        <f>[1]!share_freesharesmv(A5434,"",100000000)</f>
        <v>68.347478402500002</v>
      </c>
      <c r="P5434" s="17">
        <f ca="1">[1]!s_dq_amount_btin(A5434,TODAY()-1,100000000)</f>
        <v>6.7730109199999999</v>
      </c>
      <c r="Q5434" s="17">
        <f ca="1">[1]!s_dq_turn(A5434,TODAY()-1)</f>
        <v>5.3267365526406234</v>
      </c>
      <c r="R5434" s="2">
        <f>[1]!s_pq_amount(A5434,"20260101","",100000000)</f>
        <v>452.81642743999998</v>
      </c>
      <c r="S5434" s="2">
        <f>[1]!s_pq_avgamount(A5434,"20260101","",100000000)</f>
        <v>4.1542791508256887</v>
      </c>
      <c r="T5434" s="17">
        <f>[1]!s_ipo_dilutedpe(A5434)</f>
        <v>0</v>
      </c>
      <c r="U5434" s="12">
        <f>[1]!s_ipo_collection_total(A5434,100000000)</f>
        <v>2.464</v>
      </c>
      <c r="V5434" s="18">
        <f>[1]!s_val_pe_ttm(A5434,"")</f>
        <v>-13.879299163818359</v>
      </c>
    </row>
    <row r="5435" spans="1:22" x14ac:dyDescent="0.3">
      <c r="A5435" s="12" t="s">
        <v>10884</v>
      </c>
      <c r="B5435" s="12" t="s">
        <v>10885</v>
      </c>
      <c r="C5435" s="16" t="str">
        <f>[1]!s_info_mkt(A5435)</f>
        <v>主板</v>
      </c>
      <c r="D5435" s="16" t="str">
        <f>[1]!s_ipo_listeddate(A5435)</f>
        <v>1994-02-04</v>
      </c>
      <c r="E5435" s="16" t="str">
        <f>[1]!s_info_industry_csrc2023(A5435,"",3)</f>
        <v>商务服务业</v>
      </c>
      <c r="F5435" s="16">
        <f>[1]!s_is(A5435,83,"FY","YTD","20251231",1,"",100000000)</f>
        <v>16.259626629300001</v>
      </c>
      <c r="G5435" s="16">
        <f>[1]!s_is(A5435,83,"FY","YTD","20241231",1,"",100000000)</f>
        <v>16.4348564107</v>
      </c>
      <c r="H5435" s="16">
        <f>[1]!s_is(A5435,61,"FY","YTD","20251231",1,"",100000000)</f>
        <v>3.2573979182999997</v>
      </c>
      <c r="I5435" s="16">
        <f>[1]!s_is(A5435,61,"FY","YTD","20241231",1,"",100000000)</f>
        <v>3.0683977436999998</v>
      </c>
      <c r="J5435" s="16">
        <f>[1]!s_fa_roe(A5435,"20251231")</f>
        <v>7.4588000000000001</v>
      </c>
      <c r="K5435" s="16">
        <f>[1]!s_stmnote_rdexp(A5435,"20251231",1,10000)</f>
        <v>314.99</v>
      </c>
      <c r="L5435" s="16">
        <f>[1]!s_margin_tradingbalance(A5435,"",10000)</f>
        <v>18916.482800000002</v>
      </c>
      <c r="M5435" s="16">
        <f>[1]!s_margin_seclendingbalance(A5435,"",10000)</f>
        <v>17.9328</v>
      </c>
      <c r="N5435" s="17">
        <f>[1]!s_val_ev(A5435,"",100000000)</f>
        <v>68.698833476600001</v>
      </c>
      <c r="O5435" s="17">
        <f>[1]!share_freesharesmv(A5435,"",100000000)</f>
        <v>25.508749249800001</v>
      </c>
      <c r="P5435" s="17">
        <f ca="1">[1]!s_dq_amount_btin(A5435,TODAY()-1,100000000)</f>
        <v>1.2936131399999999</v>
      </c>
      <c r="Q5435" s="17">
        <f ca="1">[1]!s_dq_turn(A5435,TODAY()-1)</f>
        <v>1.8324056079187758</v>
      </c>
      <c r="R5435" s="2">
        <f>[1]!s_pq_amount(A5435,"20260101","",100000000)</f>
        <v>114.80876951</v>
      </c>
      <c r="S5435" s="2">
        <f>[1]!s_pq_avgamount(A5435,"20260101","",100000000)</f>
        <v>1.0532914633944954</v>
      </c>
      <c r="T5435" s="17">
        <f>[1]!s_ipo_dilutedpe(A5435)</f>
        <v>14.1</v>
      </c>
      <c r="U5435" s="12">
        <f>[1]!s_ipo_collection_total(A5435,100000000)</f>
        <v>1.8447</v>
      </c>
      <c r="V5435" s="18">
        <f>[1]!s_val_pe_ttm(A5435,"")</f>
        <v>20.380256652832031</v>
      </c>
    </row>
    <row r="5436" spans="1:22" x14ac:dyDescent="0.3">
      <c r="A5436" s="12" t="s">
        <v>10886</v>
      </c>
      <c r="B5436" s="12" t="s">
        <v>10887</v>
      </c>
      <c r="C5436" s="16" t="str">
        <f>[1]!s_info_mkt(A5436)</f>
        <v>主板</v>
      </c>
      <c r="D5436" s="16" t="str">
        <f>[1]!s_ipo_listeddate(A5436)</f>
        <v>2011-12-16</v>
      </c>
      <c r="E5436" s="16" t="str">
        <f>[1]!s_info_industry_csrc2023(A5436,"",3)</f>
        <v>保险业</v>
      </c>
      <c r="F5436" s="16">
        <f>[1]!s_is(A5436,83,"FY","YTD","20251231",1,"",100000000)</f>
        <v>1577.45</v>
      </c>
      <c r="G5436" s="16">
        <f>[1]!s_is(A5436,83,"FY","YTD","20241231",1,"",100000000)</f>
        <v>1325.55</v>
      </c>
      <c r="H5436" s="16">
        <f>[1]!s_is(A5436,61,"FY","YTD","20251231",1,"",100000000)</f>
        <v>362.84</v>
      </c>
      <c r="I5436" s="16">
        <f>[1]!s_is(A5436,61,"FY","YTD","20241231",1,"",100000000)</f>
        <v>262.29000000000002</v>
      </c>
      <c r="J5436" s="16">
        <f>[1]!s_fa_roe(A5436,"20251231")</f>
        <v>34.924700000000001</v>
      </c>
      <c r="K5436" s="16">
        <f>[1]!s_stmnote_rdexp(A5436,"20251231",1,10000)</f>
        <v>0</v>
      </c>
      <c r="L5436" s="16">
        <f>[1]!s_margin_tradingbalance(A5436,"",10000)</f>
        <v>507616.77250000002</v>
      </c>
      <c r="M5436" s="16">
        <f>[1]!s_margin_seclendingbalance(A5436,"",10000)</f>
        <v>703.8365</v>
      </c>
      <c r="N5436" s="17">
        <f>[1]!s_val_ev(A5436,"",100000000)</f>
        <v>1647.9398592215503</v>
      </c>
      <c r="O5436" s="17">
        <f>[1]!share_freesharesmv(A5436,"",100000000)</f>
        <v>404.28703788749999</v>
      </c>
      <c r="P5436" s="17">
        <f ca="1">[1]!s_dq_amount_btin(A5436,TODAY()-1,100000000)</f>
        <v>28.106466059999999</v>
      </c>
      <c r="Q5436" s="17">
        <f ca="1">[1]!s_dq_turn(A5436,TODAY()-1)</f>
        <v>2.2982345293246458</v>
      </c>
      <c r="R5436" s="2">
        <f>[1]!s_pq_amount(A5436,"20260101","",100000000)</f>
        <v>1694.5815663200001</v>
      </c>
      <c r="S5436" s="2">
        <f>[1]!s_pq_avgamount(A5436,"20260101","",100000000)</f>
        <v>15.546619874495413</v>
      </c>
      <c r="T5436" s="17">
        <f>[1]!s_ipo_dilutedpe(A5436)</f>
        <v>41.58</v>
      </c>
      <c r="U5436" s="12">
        <f>[1]!s_ipo_collection_total(A5436,100000000)</f>
        <v>36.860550000000003</v>
      </c>
      <c r="V5436" s="18">
        <f>[1]!s_val_pe_ttm(A5436,"")</f>
        <v>4.8649134635925293</v>
      </c>
    </row>
    <row r="5437" spans="1:22" x14ac:dyDescent="0.3">
      <c r="A5437" s="12" t="s">
        <v>10888</v>
      </c>
      <c r="B5437" s="12" t="s">
        <v>10889</v>
      </c>
      <c r="C5437" s="16" t="str">
        <f>[1]!s_info_mkt(A5437)</f>
        <v>主板</v>
      </c>
      <c r="D5437" s="16" t="str">
        <f>[1]!s_ipo_listeddate(A5437)</f>
        <v>1997-10-14</v>
      </c>
      <c r="E5437" s="16" t="str">
        <f>[1]!s_info_industry_csrc2023(A5437,"",3)</f>
        <v>电力、热力生产和供应业</v>
      </c>
      <c r="F5437" s="16">
        <f>[1]!s_is(A5437,83,"FY","YTD","20251231",1,"",100000000)</f>
        <v>90.653955837999987</v>
      </c>
      <c r="G5437" s="16">
        <f>[1]!s_is(A5437,83,"FY","YTD","20241231",1,"",100000000)</f>
        <v>86.953716553999996</v>
      </c>
      <c r="H5437" s="16">
        <f>[1]!s_is(A5437,61,"FY","YTD","20251231",1,"",100000000)</f>
        <v>20.514551161099998</v>
      </c>
      <c r="I5437" s="16">
        <f>[1]!s_is(A5437,61,"FY","YTD","20241231",1,"",100000000)</f>
        <v>16.4420854464</v>
      </c>
      <c r="J5437" s="16">
        <f>[1]!s_fa_roe(A5437,"20251231")</f>
        <v>14.337199999999999</v>
      </c>
      <c r="K5437" s="16">
        <f>[1]!s_stmnote_rdexp(A5437,"20251231",1,10000)</f>
        <v>509.188354</v>
      </c>
      <c r="L5437" s="16">
        <f>[1]!s_margin_tradingbalance(A5437,"",10000)</f>
        <v>50299.373599999999</v>
      </c>
      <c r="M5437" s="16">
        <f>[1]!s_margin_seclendingbalance(A5437,"",10000)</f>
        <v>411.95609999999999</v>
      </c>
      <c r="N5437" s="17">
        <f>[1]!s_val_ev(A5437,"",100000000)</f>
        <v>278.64583383780001</v>
      </c>
      <c r="O5437" s="17">
        <f>[1]!share_freesharesmv(A5437,"",100000000)</f>
        <v>66.030078437</v>
      </c>
      <c r="P5437" s="17">
        <f ca="1">[1]!s_dq_amount_btin(A5437,TODAY()-1,100000000)</f>
        <v>7.9380246300000001</v>
      </c>
      <c r="Q5437" s="17">
        <f ca="1">[1]!s_dq_turn(A5437,TODAY()-1)</f>
        <v>4.6365359662654066</v>
      </c>
      <c r="R5437" s="2">
        <f>[1]!s_pq_amount(A5437,"20260101","",100000000)</f>
        <v>639.73078582999995</v>
      </c>
      <c r="S5437" s="2">
        <f>[1]!s_pq_avgamount(A5437,"20260101","",100000000)</f>
        <v>5.8690897782568809</v>
      </c>
      <c r="T5437" s="17">
        <f>[1]!s_ipo_dilutedpe(A5437)</f>
        <v>0</v>
      </c>
      <c r="U5437" s="12">
        <f>[1]!s_ipo_collection_total(A5437,100000000)</f>
        <v>2.4615</v>
      </c>
      <c r="V5437" s="18">
        <f>[1]!s_val_pe_ttm(A5437,"")</f>
        <v>13.533015251159668</v>
      </c>
    </row>
    <row r="5438" spans="1:22" x14ac:dyDescent="0.3">
      <c r="A5438" s="12" t="s">
        <v>10890</v>
      </c>
      <c r="B5438" s="12" t="s">
        <v>10891</v>
      </c>
      <c r="C5438" s="16" t="str">
        <f>[1]!s_info_mkt(A5438)</f>
        <v>主板</v>
      </c>
      <c r="D5438" s="16" t="str">
        <f>[1]!s_ipo_listeddate(A5438)</f>
        <v>2002-09-26</v>
      </c>
      <c r="E5438" s="16" t="str">
        <f>[1]!s_info_industry_csrc2023(A5438,"",3)</f>
        <v>电力、热力生产和供应业</v>
      </c>
      <c r="F5438" s="16">
        <f>[1]!s_is(A5438,83,"FY","YTD","20251231",1,"",100000000)</f>
        <v>131.14822273209998</v>
      </c>
      <c r="G5438" s="16">
        <f>[1]!s_is(A5438,83,"FY","YTD","20241231",1,"",100000000)</f>
        <v>137.39739414979999</v>
      </c>
      <c r="H5438" s="16">
        <f>[1]!s_is(A5438,61,"FY","YTD","20251231",1,"",100000000)</f>
        <v>5.1482708660999998</v>
      </c>
      <c r="I5438" s="16">
        <f>[1]!s_is(A5438,61,"FY","YTD","20241231",1,"",100000000)</f>
        <v>10.992391571300001</v>
      </c>
      <c r="J5438" s="16">
        <f>[1]!s_fa_roe(A5438,"20251231")</f>
        <v>3.0257000000000001</v>
      </c>
      <c r="K5438" s="16">
        <f>[1]!s_stmnote_rdexp(A5438,"20251231",1,10000)</f>
        <v>7515.0967260000007</v>
      </c>
      <c r="L5438" s="16">
        <f>[1]!s_margin_tradingbalance(A5438,"",10000)</f>
        <v>152418.8132</v>
      </c>
      <c r="M5438" s="16">
        <f>[1]!s_margin_seclendingbalance(A5438,"",10000)</f>
        <v>719.8424</v>
      </c>
      <c r="N5438" s="17">
        <f>[1]!s_val_ev(A5438,"",100000000)</f>
        <v>198.0489761796</v>
      </c>
      <c r="O5438" s="17">
        <f>[1]!share_freesharesmv(A5438,"",100000000)</f>
        <v>128.58168577799998</v>
      </c>
      <c r="P5438" s="17">
        <f ca="1">[1]!s_dq_amount_btin(A5438,TODAY()-1,100000000)</f>
        <v>5.7555151699999998</v>
      </c>
      <c r="Q5438" s="17">
        <f ca="1">[1]!s_dq_turn(A5438,TODAY()-1)</f>
        <v>3.0902845745098211</v>
      </c>
      <c r="R5438" s="2">
        <f>[1]!s_pq_amount(A5438,"20260101","",100000000)</f>
        <v>724.23192125000003</v>
      </c>
      <c r="S5438" s="2">
        <f>[1]!s_pq_avgamount(A5438,"20260101","",100000000)</f>
        <v>6.6443295527522936</v>
      </c>
      <c r="T5438" s="17">
        <f>[1]!s_ipo_dilutedpe(A5438)</f>
        <v>0</v>
      </c>
      <c r="U5438" s="12">
        <f>[1]!s_ipo_collection_total(A5438,100000000)</f>
        <v>0</v>
      </c>
      <c r="V5438" s="18">
        <f>[1]!s_val_pe_ttm(A5438,"")</f>
        <v>119.40202331542969</v>
      </c>
    </row>
    <row r="5439" spans="1:22" x14ac:dyDescent="0.3">
      <c r="A5439" s="12" t="s">
        <v>10892</v>
      </c>
      <c r="B5439" s="12" t="s">
        <v>10893</v>
      </c>
      <c r="C5439" s="16" t="str">
        <f>[1]!s_info_mkt(A5439)</f>
        <v>主板</v>
      </c>
      <c r="D5439" s="16" t="str">
        <f>[1]!s_ipo_listeddate(A5439)</f>
        <v>2016-12-26</v>
      </c>
      <c r="E5439" s="16" t="str">
        <f>[1]!s_info_industry_csrc2023(A5439,"",3)</f>
        <v>电信、广播电视和卫星传输服务</v>
      </c>
      <c r="F5439" s="16">
        <f>[1]!s_is(A5439,83,"FY","YTD","20251231",1,"",100000000)</f>
        <v>12.650154673399999</v>
      </c>
      <c r="G5439" s="16">
        <f>[1]!s_is(A5439,83,"FY","YTD","20241231",1,"",100000000)</f>
        <v>15.9625906548</v>
      </c>
      <c r="H5439" s="16">
        <f>[1]!s_is(A5439,61,"FY","YTD","20251231",1,"",100000000)</f>
        <v>-13.2052832783</v>
      </c>
      <c r="I5439" s="16">
        <f>[1]!s_is(A5439,61,"FY","YTD","20241231",1,"",100000000)</f>
        <v>-10.8424700194</v>
      </c>
      <c r="J5439" s="16">
        <f>[1]!s_fa_roe(A5439,"20251231")</f>
        <v>-54.777000000000001</v>
      </c>
      <c r="K5439" s="16">
        <f>[1]!s_stmnote_rdexp(A5439,"20251231",1,10000)</f>
        <v>0</v>
      </c>
      <c r="L5439" s="16">
        <f>[1]!s_margin_tradingbalance(A5439,"",10000)</f>
        <v>46830.121500000001</v>
      </c>
      <c r="M5439" s="16">
        <f>[1]!s_margin_seclendingbalance(A5439,"",10000)</f>
        <v>311.85680000000002</v>
      </c>
      <c r="N5439" s="17">
        <f>[1]!s_val_ev(A5439,"",100000000)</f>
        <v>112.0873068746</v>
      </c>
      <c r="O5439" s="17">
        <f>[1]!share_freesharesmv(A5439,"",100000000)</f>
        <v>59.376288061000004</v>
      </c>
      <c r="P5439" s="17">
        <f ca="1">[1]!s_dq_amount_btin(A5439,TODAY()-1,100000000)</f>
        <v>5.9845344699999998</v>
      </c>
      <c r="Q5439" s="17">
        <f ca="1">[1]!s_dq_turn(A5439,TODAY()-1)</f>
        <v>5.1658377881074076</v>
      </c>
      <c r="R5439" s="2">
        <f>[1]!s_pq_amount(A5439,"20260101","",100000000)</f>
        <v>392.10762985000002</v>
      </c>
      <c r="S5439" s="2">
        <f>[1]!s_pq_avgamount(A5439,"20260101","",100000000)</f>
        <v>3.5973177050458718</v>
      </c>
      <c r="T5439" s="17">
        <f>[1]!s_ipo_dilutedpe(A5439)</f>
        <v>22.99</v>
      </c>
      <c r="U5439" s="12">
        <f>[1]!s_ipo_collection_total(A5439,100000000)</f>
        <v>18.731999999999999</v>
      </c>
      <c r="V5439" s="18">
        <f>[1]!s_val_pe_ttm(A5439,"")</f>
        <v>-8.4992380142211914</v>
      </c>
    </row>
    <row r="5440" spans="1:22" x14ac:dyDescent="0.3">
      <c r="A5440" s="12" t="s">
        <v>10894</v>
      </c>
      <c r="B5440" s="12" t="s">
        <v>10895</v>
      </c>
      <c r="C5440" s="16" t="str">
        <f>[1]!s_info_mkt(A5440)</f>
        <v>创业板</v>
      </c>
      <c r="D5440" s="16" t="str">
        <f>[1]!s_ipo_listeddate(A5440)</f>
        <v>2017-11-15</v>
      </c>
      <c r="E5440" s="16" t="str">
        <f>[1]!s_info_industry_csrc2023(A5440,"",3)</f>
        <v>化学原料和化学制品制造业</v>
      </c>
      <c r="F5440" s="16">
        <f>[1]!s_is(A5440,83,"FY","YTD","20251231",1,"",100000000)</f>
        <v>15.957776790999999</v>
      </c>
      <c r="G5440" s="16">
        <f>[1]!s_is(A5440,83,"FY","YTD","20241231",1,"",100000000)</f>
        <v>17.678968632100002</v>
      </c>
      <c r="H5440" s="16">
        <f>[1]!s_is(A5440,61,"FY","YTD","20251231",1,"",100000000)</f>
        <v>-1.093613546</v>
      </c>
      <c r="I5440" s="16">
        <f>[1]!s_is(A5440,61,"FY","YTD","20241231",1,"",100000000)</f>
        <v>9.5331368599999994E-2</v>
      </c>
      <c r="J5440" s="16">
        <f>[1]!s_fa_roe(A5440,"20251231")</f>
        <v>-9.4006000000000007</v>
      </c>
      <c r="K5440" s="16">
        <f>[1]!s_stmnote_rdexp(A5440,"20251231",1,10000)</f>
        <v>1656.4862720000001</v>
      </c>
      <c r="L5440" s="16">
        <f>[1]!s_margin_tradingbalance(A5440,"",10000)</f>
        <v>0</v>
      </c>
      <c r="M5440" s="16">
        <f>[1]!s_margin_seclendingbalance(A5440,"",10000)</f>
        <v>0</v>
      </c>
      <c r="N5440" s="17">
        <f>[1]!s_val_ev(A5440,"",100000000)</f>
        <v>46.239510289499997</v>
      </c>
      <c r="O5440" s="17">
        <f>[1]!share_freesharesmv(A5440,"",100000000)</f>
        <v>26.512856634000002</v>
      </c>
      <c r="P5440" s="17">
        <f ca="1">[1]!s_dq_amount_btin(A5440,TODAY()-1,100000000)</f>
        <v>6.7499361200000001</v>
      </c>
      <c r="Q5440" s="17">
        <f ca="1">[1]!s_dq_turn(A5440,TODAY()-1)</f>
        <v>17.177026610354805</v>
      </c>
      <c r="R5440" s="2">
        <f>[1]!s_pq_amount(A5440,"20260101","",100000000)</f>
        <v>447.524653</v>
      </c>
      <c r="S5440" s="2">
        <f>[1]!s_pq_avgamount(A5440,"20260101","",100000000)</f>
        <v>4.10573076146789</v>
      </c>
      <c r="T5440" s="17">
        <f>[1]!s_ipo_dilutedpe(A5440)</f>
        <v>22.99</v>
      </c>
      <c r="U5440" s="12">
        <f>[1]!s_ipo_collection_total(A5440,100000000)</f>
        <v>3.350355</v>
      </c>
      <c r="V5440" s="18">
        <f>[1]!s_val_pe_ttm(A5440,"")</f>
        <v>-67.163436889648438</v>
      </c>
    </row>
    <row r="5441" spans="1:22" x14ac:dyDescent="0.3">
      <c r="A5441" s="12" t="s">
        <v>10896</v>
      </c>
      <c r="B5441" s="12" t="s">
        <v>10897</v>
      </c>
      <c r="C5441" s="16" t="str">
        <f>[1]!s_info_mkt(A5441)</f>
        <v>主板</v>
      </c>
      <c r="D5441" s="16" t="str">
        <f>[1]!s_ipo_listeddate(A5441)</f>
        <v>2007-12-25</v>
      </c>
      <c r="E5441" s="16" t="str">
        <f>[1]!s_info_industry_csrc2023(A5441,"",3)</f>
        <v>保险业</v>
      </c>
      <c r="F5441" s="16">
        <f>[1]!s_is(A5441,83,"FY","YTD","20251231",1,"",100000000)</f>
        <v>4351.5600000000004</v>
      </c>
      <c r="G5441" s="16">
        <f>[1]!s_is(A5441,83,"FY","YTD","20241231",1,"",100000000)</f>
        <v>4040.89</v>
      </c>
      <c r="H5441" s="16">
        <f>[1]!s_is(A5441,61,"FY","YTD","20251231",1,"",100000000)</f>
        <v>535.04999999999995</v>
      </c>
      <c r="I5441" s="16">
        <f>[1]!s_is(A5441,61,"FY","YTD","20241231",1,"",100000000)</f>
        <v>449.6</v>
      </c>
      <c r="J5441" s="16">
        <f>[1]!s_fa_roe(A5441,"20251231")</f>
        <v>18.028500000000001</v>
      </c>
      <c r="K5441" s="16">
        <f>[1]!s_stmnote_rdexp(A5441,"20251231",1,10000)</f>
        <v>0</v>
      </c>
      <c r="L5441" s="16">
        <f>[1]!s_margin_tradingbalance(A5441,"",10000)</f>
        <v>314314.65299999999</v>
      </c>
      <c r="M5441" s="16">
        <f>[1]!s_margin_seclendingbalance(A5441,"",10000)</f>
        <v>1687.1244999999999</v>
      </c>
      <c r="N5441" s="17">
        <f>[1]!s_val_ev(A5441,"",100000000)</f>
        <v>2739.867763749</v>
      </c>
      <c r="O5441" s="17">
        <f>[1]!share_freesharesmv(A5441,"",100000000)</f>
        <v>909.21780093300004</v>
      </c>
      <c r="P5441" s="17">
        <f ca="1">[1]!s_dq_amount_btin(A5441,TODAY()-1,100000000)</f>
        <v>33.774106570000001</v>
      </c>
      <c r="Q5441" s="17">
        <f ca="1">[1]!s_dq_turn(A5441,TODAY()-1)</f>
        <v>1.6152753745448281</v>
      </c>
      <c r="R5441" s="2">
        <f>[1]!s_pq_amount(A5441,"20260101","",100000000)</f>
        <v>1781.3507341500001</v>
      </c>
      <c r="S5441" s="2">
        <f>[1]!s_pq_avgamount(A5441,"20260101","",100000000)</f>
        <v>16.342667285779818</v>
      </c>
      <c r="T5441" s="17">
        <f>[1]!s_ipo_dilutedpe(A5441)</f>
        <v>35.840000000000003</v>
      </c>
      <c r="U5441" s="12">
        <f>[1]!s_ipo_collection_total(A5441,100000000)</f>
        <v>300</v>
      </c>
      <c r="V5441" s="18">
        <f>[1]!s_val_pe_ttm(A5441,"")</f>
        <v>5.3490948677062988</v>
      </c>
    </row>
    <row r="5442" spans="1:22" x14ac:dyDescent="0.3">
      <c r="A5442" s="12" t="s">
        <v>10898</v>
      </c>
      <c r="B5442" s="12" t="s">
        <v>10899</v>
      </c>
      <c r="C5442" s="16" t="str">
        <f>[1]!s_info_mkt(A5442)</f>
        <v>创业板</v>
      </c>
      <c r="D5442" s="16" t="str">
        <f>[1]!s_ipo_listeddate(A5442)</f>
        <v>2012-05-11</v>
      </c>
      <c r="E5442" s="16" t="str">
        <f>[1]!s_info_industry_csrc2023(A5442,"",3)</f>
        <v>电气机械和器材制造业</v>
      </c>
      <c r="F5442" s="16">
        <f>[1]!s_is(A5442,83,"FY","YTD","20251231",1,"",100000000)</f>
        <v>6.3078532398</v>
      </c>
      <c r="G5442" s="16">
        <f>[1]!s_is(A5442,83,"FY","YTD","20241231",1,"",100000000)</f>
        <v>4.8988599793000001</v>
      </c>
      <c r="H5442" s="16">
        <f>[1]!s_is(A5442,61,"FY","YTD","20251231",1,"",100000000)</f>
        <v>-1.8373558511000001</v>
      </c>
      <c r="I5442" s="16">
        <f>[1]!s_is(A5442,61,"FY","YTD","20241231",1,"",100000000)</f>
        <v>-2.7698881061000002</v>
      </c>
      <c r="J5442" s="16">
        <f>[1]!s_fa_roe(A5442,"20251231")</f>
        <v>-12.191800000000001</v>
      </c>
      <c r="K5442" s="16">
        <f>[1]!s_stmnote_rdexp(A5442,"20251231",1,10000)</f>
        <v>1178.353163</v>
      </c>
      <c r="L5442" s="16">
        <f>[1]!s_margin_tradingbalance(A5442,"",10000)</f>
        <v>0</v>
      </c>
      <c r="M5442" s="16">
        <f>[1]!s_margin_seclendingbalance(A5442,"",10000)</f>
        <v>0</v>
      </c>
      <c r="N5442" s="17">
        <f>[1]!s_val_ev(A5442,"",100000000)</f>
        <v>37.109421703499997</v>
      </c>
      <c r="O5442" s="17">
        <f>[1]!share_freesharesmv(A5442,"",100000000)</f>
        <v>32.4025972146</v>
      </c>
      <c r="P5442" s="17">
        <f ca="1">[1]!s_dq_amount_btin(A5442,TODAY()-1,100000000)</f>
        <v>3.4045236999999999</v>
      </c>
      <c r="Q5442" s="17">
        <f ca="1">[1]!s_dq_turn(A5442,TODAY()-1)</f>
        <v>9.0808279303915942</v>
      </c>
      <c r="R5442" s="2">
        <f>[1]!s_pq_amount(A5442,"20260101","",100000000)</f>
        <v>562.54232402000002</v>
      </c>
      <c r="S5442" s="2">
        <f>[1]!s_pq_avgamount(A5442,"20260101","",100000000)</f>
        <v>5.1609387524770645</v>
      </c>
      <c r="T5442" s="17">
        <f>[1]!s_ipo_dilutedpe(A5442)</f>
        <v>27.5</v>
      </c>
      <c r="U5442" s="12">
        <f>[1]!s_ipo_collection_total(A5442,100000000)</f>
        <v>3.85</v>
      </c>
      <c r="V5442" s="18">
        <f>[1]!s_val_pe_ttm(A5442,"")</f>
        <v>-20.203907012939453</v>
      </c>
    </row>
    <row r="5443" spans="1:22" x14ac:dyDescent="0.3">
      <c r="A5443" s="12" t="s">
        <v>10900</v>
      </c>
      <c r="B5443" s="12" t="s">
        <v>10901</v>
      </c>
      <c r="C5443" s="16" t="str">
        <f>[1]!s_info_mkt(A5443)</f>
        <v>创业板</v>
      </c>
      <c r="D5443" s="16" t="str">
        <f>[1]!s_ipo_listeddate(A5443)</f>
        <v>2021-04-13</v>
      </c>
      <c r="E5443" s="16" t="str">
        <f>[1]!s_info_industry_csrc2023(A5443,"",3)</f>
        <v>畜牧业</v>
      </c>
      <c r="F5443" s="16">
        <f>[1]!s_is(A5443,83,"FY","YTD","20251231",1,"",100000000)</f>
        <v>12.212988744</v>
      </c>
      <c r="G5443" s="16">
        <f>[1]!s_is(A5443,83,"FY","YTD","20241231",1,"",100000000)</f>
        <v>9.7064716880999988</v>
      </c>
      <c r="H5443" s="16">
        <f>[1]!s_is(A5443,61,"FY","YTD","20251231",1,"",100000000)</f>
        <v>0.84716532540000011</v>
      </c>
      <c r="I5443" s="16">
        <f>[1]!s_is(A5443,61,"FY","YTD","20241231",1,"",100000000)</f>
        <v>0.44813371219999998</v>
      </c>
      <c r="J5443" s="16">
        <f>[1]!s_fa_roe(A5443,"20251231")</f>
        <v>10.6556</v>
      </c>
      <c r="K5443" s="16">
        <f>[1]!s_stmnote_rdexp(A5443,"20251231",1,10000)</f>
        <v>4623.0810840000004</v>
      </c>
      <c r="L5443" s="16">
        <f>[1]!s_margin_tradingbalance(A5443,"",10000)</f>
        <v>11136.343500000001</v>
      </c>
      <c r="M5443" s="16">
        <f>[1]!s_margin_seclendingbalance(A5443,"",10000)</f>
        <v>27.997599999999998</v>
      </c>
      <c r="N5443" s="17">
        <f>[1]!s_val_ev(A5443,"",100000000)</f>
        <v>30.949804215</v>
      </c>
      <c r="O5443" s="17">
        <f>[1]!share_freesharesmv(A5443,"",100000000)</f>
        <v>13.568344679999999</v>
      </c>
      <c r="P5443" s="17">
        <f ca="1">[1]!s_dq_amount_btin(A5443,TODAY()-1,100000000)</f>
        <v>2.0257286799999998</v>
      </c>
      <c r="Q5443" s="17">
        <f ca="1">[1]!s_dq_turn(A5443,TODAY()-1)</f>
        <v>9.7221880331886616</v>
      </c>
      <c r="R5443" s="2">
        <f>[1]!s_pq_amount(A5443,"20260101","",100000000)</f>
        <v>204.58804771999999</v>
      </c>
      <c r="S5443" s="2">
        <f>[1]!s_pq_avgamount(A5443,"20260101","",100000000)</f>
        <v>1.8769545662385321</v>
      </c>
      <c r="T5443" s="17">
        <f>[1]!s_ipo_dilutedpe(A5443)</f>
        <v>7.98</v>
      </c>
      <c r="U5443" s="12">
        <f>[1]!s_ipo_collection_total(A5443,100000000)</f>
        <v>2.1337999999999999</v>
      </c>
      <c r="V5443" s="18">
        <f>[1]!s_val_pe_ttm(A5443,"")</f>
        <v>-83.586639404296875</v>
      </c>
    </row>
    <row r="5444" spans="1:22" x14ac:dyDescent="0.3">
      <c r="A5444" s="12" t="s">
        <v>10902</v>
      </c>
      <c r="B5444" s="12" t="s">
        <v>10903</v>
      </c>
      <c r="C5444" s="16" t="str">
        <f>[1]!s_info_mkt(A5444)</f>
        <v>主板</v>
      </c>
      <c r="D5444" s="16" t="str">
        <f>[1]!s_ipo_listeddate(A5444)</f>
        <v>1998-12-24</v>
      </c>
      <c r="E5444" s="16" t="str">
        <f>[1]!s_info_industry_csrc2023(A5444,"",3)</f>
        <v>电气机械和器材制造业</v>
      </c>
      <c r="F5444" s="16">
        <f>[1]!s_is(A5444,83,"FY","YTD","20251231",1,"",100000000)</f>
        <v>15.4094007912</v>
      </c>
      <c r="G5444" s="16">
        <f>[1]!s_is(A5444,83,"FY","YTD","20241231",1,"",100000000)</f>
        <v>16.753420394100001</v>
      </c>
      <c r="H5444" s="16">
        <f>[1]!s_is(A5444,61,"FY","YTD","20251231",1,"",100000000)</f>
        <v>-3.4809960050999997</v>
      </c>
      <c r="I5444" s="16">
        <f>[1]!s_is(A5444,61,"FY","YTD","20241231",1,"",100000000)</f>
        <v>-2.2494454303000002</v>
      </c>
      <c r="J5444" s="16">
        <f>[1]!s_fa_roe(A5444,"20251231")</f>
        <v>-34.807299999999998</v>
      </c>
      <c r="K5444" s="16">
        <f>[1]!s_stmnote_rdexp(A5444,"20251231",1,10000)</f>
        <v>8159.1238519999997</v>
      </c>
      <c r="L5444" s="16">
        <f>[1]!s_margin_tradingbalance(A5444,"",10000)</f>
        <v>15960.931200000001</v>
      </c>
      <c r="M5444" s="16">
        <f>[1]!s_margin_seclendingbalance(A5444,"",10000)</f>
        <v>24.6309</v>
      </c>
      <c r="N5444" s="17">
        <f>[1]!s_val_ev(A5444,"",100000000)</f>
        <v>34.3238196</v>
      </c>
      <c r="O5444" s="17">
        <f>[1]!share_freesharesmv(A5444,"",100000000)</f>
        <v>20.756833633199999</v>
      </c>
      <c r="P5444" s="17">
        <f ca="1">[1]!s_dq_amount_btin(A5444,TODAY()-1,100000000)</f>
        <v>3.0358812199999998</v>
      </c>
      <c r="Q5444" s="17">
        <f ca="1">[1]!s_dq_turn(A5444,TODAY()-1)</f>
        <v>8.624632595959687</v>
      </c>
      <c r="R5444" s="2">
        <f>[1]!s_pq_amount(A5444,"20260101","",100000000)</f>
        <v>172.3649265</v>
      </c>
      <c r="S5444" s="2">
        <f>[1]!s_pq_avgamount(A5444,"20260101","",100000000)</f>
        <v>1.5813296009174311</v>
      </c>
      <c r="T5444" s="17">
        <f>[1]!s_ipo_dilutedpe(A5444)</f>
        <v>0</v>
      </c>
      <c r="U5444" s="12">
        <f>[1]!s_ipo_collection_total(A5444,100000000)</f>
        <v>4.6154999999999999</v>
      </c>
      <c r="V5444" s="18">
        <f>[1]!s_val_pe_ttm(A5444,"")</f>
        <v>-9.4065065383911133</v>
      </c>
    </row>
    <row r="5445" spans="1:22" x14ac:dyDescent="0.3">
      <c r="A5445" s="12" t="s">
        <v>10904</v>
      </c>
      <c r="B5445" s="12" t="s">
        <v>10905</v>
      </c>
      <c r="C5445" s="16" t="str">
        <f>[1]!s_info_mkt(A5445)</f>
        <v>创业板</v>
      </c>
      <c r="D5445" s="16" t="str">
        <f>[1]!s_ipo_listeddate(A5445)</f>
        <v>2020-08-24</v>
      </c>
      <c r="E5445" s="16" t="str">
        <f>[1]!s_info_industry_csrc2023(A5445,"",3)</f>
        <v>商务服务业</v>
      </c>
      <c r="F5445" s="16">
        <f>[1]!s_is(A5445,83,"FY","YTD","20251231",1,"",100000000)</f>
        <v>8.0059870726</v>
      </c>
      <c r="G5445" s="16">
        <f>[1]!s_is(A5445,83,"FY","YTD","20241231",1,"",100000000)</f>
        <v>8.3370578512000009</v>
      </c>
      <c r="H5445" s="16">
        <f>[1]!s_is(A5445,61,"FY","YTD","20251231",1,"",100000000)</f>
        <v>1.5123859777000002</v>
      </c>
      <c r="I5445" s="16">
        <f>[1]!s_is(A5445,61,"FY","YTD","20241231",1,"",100000000)</f>
        <v>1.6731507996999999</v>
      </c>
      <c r="J5445" s="16">
        <f>[1]!s_fa_roe(A5445,"20251231")</f>
        <v>11.3329</v>
      </c>
      <c r="K5445" s="16">
        <f>[1]!s_stmnote_rdexp(A5445,"20251231",1,10000)</f>
        <v>5653.8224759999994</v>
      </c>
      <c r="L5445" s="16">
        <f>[1]!s_margin_tradingbalance(A5445,"",10000)</f>
        <v>9454.7420999999995</v>
      </c>
      <c r="M5445" s="16">
        <f>[1]!s_margin_seclendingbalance(A5445,"",10000)</f>
        <v>0</v>
      </c>
      <c r="N5445" s="17">
        <f>[1]!s_val_ev(A5445,"",100000000)</f>
        <v>32.4032721516</v>
      </c>
      <c r="O5445" s="17">
        <f>[1]!share_freesharesmv(A5445,"",100000000)</f>
        <v>9.1835788715999982</v>
      </c>
      <c r="P5445" s="17">
        <f ca="1">[1]!s_dq_amount_btin(A5445,TODAY()-1,100000000)</f>
        <v>1.2190221400000001</v>
      </c>
      <c r="Q5445" s="17">
        <f ca="1">[1]!s_dq_turn(A5445,TODAY()-1)</f>
        <v>3.7057017858633414</v>
      </c>
      <c r="R5445" s="2">
        <f>[1]!s_pq_amount(A5445,"20260101","",100000000)</f>
        <v>61.612177099999997</v>
      </c>
      <c r="S5445" s="2">
        <f>[1]!s_pq_avgamount(A5445,"20260101","",100000000)</f>
        <v>0.56524933119266052</v>
      </c>
      <c r="T5445" s="17">
        <f>[1]!s_ipo_dilutedpe(A5445)</f>
        <v>35.4</v>
      </c>
      <c r="U5445" s="12">
        <f>[1]!s_ipo_collection_total(A5445,100000000)</f>
        <v>8.6052</v>
      </c>
      <c r="V5445" s="18">
        <f>[1]!s_val_pe_ttm(A5445,"")</f>
        <v>21.250017166137695</v>
      </c>
    </row>
    <row r="5446" spans="1:22" x14ac:dyDescent="0.3">
      <c r="A5446" s="12" t="s">
        <v>10906</v>
      </c>
      <c r="B5446" s="12" t="s">
        <v>10907</v>
      </c>
      <c r="C5446" s="16" t="str">
        <f>[1]!s_info_mkt(A5446)</f>
        <v>创业板</v>
      </c>
      <c r="D5446" s="16" t="str">
        <f>[1]!s_ipo_listeddate(A5446)</f>
        <v>2011-02-22</v>
      </c>
      <c r="E5446" s="16" t="str">
        <f>[1]!s_info_industry_csrc2023(A5446,"",3)</f>
        <v>橡胶和塑料制品业</v>
      </c>
      <c r="F5446" s="16">
        <f>[1]!s_is(A5446,83,"FY","YTD","20251231",1,"",100000000)</f>
        <v>39.984111730199999</v>
      </c>
      <c r="G5446" s="16">
        <f>[1]!s_is(A5446,83,"FY","YTD","20241231",1,"",100000000)</f>
        <v>45.817573176099998</v>
      </c>
      <c r="H5446" s="16">
        <f>[1]!s_is(A5446,61,"FY","YTD","20251231",1,"",100000000)</f>
        <v>0.66766575179999998</v>
      </c>
      <c r="I5446" s="16">
        <f>[1]!s_is(A5446,61,"FY","YTD","20241231",1,"",100000000)</f>
        <v>0.71015537099999992</v>
      </c>
      <c r="J5446" s="16">
        <f>[1]!s_fa_roe(A5446,"20251231")</f>
        <v>1.4339</v>
      </c>
      <c r="K5446" s="16">
        <f>[1]!s_stmnote_rdexp(A5446,"20251231",1,10000)</f>
        <v>15321.354278999999</v>
      </c>
      <c r="L5446" s="16">
        <f>[1]!s_margin_tradingbalance(A5446,"",10000)</f>
        <v>56037.647700000001</v>
      </c>
      <c r="M5446" s="16">
        <f>[1]!s_margin_seclendingbalance(A5446,"",10000)</f>
        <v>287.42140000000001</v>
      </c>
      <c r="N5446" s="17">
        <f>[1]!s_val_ev(A5446,"",100000000)</f>
        <v>78.191070882000005</v>
      </c>
      <c r="O5446" s="17">
        <f>[1]!share_freesharesmv(A5446,"",100000000)</f>
        <v>54.425884524000004</v>
      </c>
      <c r="P5446" s="17">
        <f ca="1">[1]!s_dq_amount_btin(A5446,TODAY()-1,100000000)</f>
        <v>2.43213978</v>
      </c>
      <c r="Q5446" s="17">
        <f ca="1">[1]!s_dq_turn(A5446,TODAY()-1)</f>
        <v>3.1314266535666935</v>
      </c>
      <c r="R5446" s="2">
        <f>[1]!s_pq_amount(A5446,"20260101","",100000000)</f>
        <v>276.49292487999998</v>
      </c>
      <c r="S5446" s="2">
        <f>[1]!s_pq_avgamount(A5446,"20260101","",100000000)</f>
        <v>2.5366323383486238</v>
      </c>
      <c r="T5446" s="17">
        <f>[1]!s_ipo_dilutedpe(A5446)</f>
        <v>51.92</v>
      </c>
      <c r="U5446" s="12">
        <f>[1]!s_ipo_collection_total(A5446,100000000)</f>
        <v>7.8920000000000003</v>
      </c>
      <c r="V5446" s="18">
        <f>[1]!s_val_pe_ttm(A5446,"")</f>
        <v>2767.5751953125</v>
      </c>
    </row>
    <row r="5447" spans="1:22" x14ac:dyDescent="0.3">
      <c r="A5447" s="12" t="s">
        <v>10908</v>
      </c>
      <c r="B5447" s="12" t="s">
        <v>10909</v>
      </c>
      <c r="C5447" s="16" t="str">
        <f>[1]!s_info_mkt(A5447)</f>
        <v>主板</v>
      </c>
      <c r="D5447" s="16" t="str">
        <f>[1]!s_ipo_listeddate(A5447)</f>
        <v>2003-02-26</v>
      </c>
      <c r="E5447" s="16" t="str">
        <f>[1]!s_info_industry_csrc2023(A5447,"",3)</f>
        <v>酒、饮料和精制茶制造业</v>
      </c>
      <c r="F5447" s="16">
        <f>[1]!s_is(A5447,83,"FY","YTD","20251231",1,"",100000000)</f>
        <v>6.4030023369000002</v>
      </c>
      <c r="G5447" s="16">
        <f>[1]!s_is(A5447,83,"FY","YTD","20241231",1,"",100000000)</f>
        <v>6.4706360488000003</v>
      </c>
      <c r="H5447" s="16">
        <f>[1]!s_is(A5447,61,"FY","YTD","20251231",1,"",100000000)</f>
        <v>0.79990456489999995</v>
      </c>
      <c r="I5447" s="16">
        <f>[1]!s_is(A5447,61,"FY","YTD","20241231",1,"",100000000)</f>
        <v>0.64830194190000001</v>
      </c>
      <c r="J5447" s="16">
        <f>[1]!s_fa_roe(A5447,"20251231")</f>
        <v>6.0251999999999999</v>
      </c>
      <c r="K5447" s="16">
        <f>[1]!s_stmnote_rdexp(A5447,"20251231",1,10000)</f>
        <v>2604.325382</v>
      </c>
      <c r="L5447" s="16">
        <f>[1]!s_margin_tradingbalance(A5447,"",10000)</f>
        <v>0</v>
      </c>
      <c r="M5447" s="16">
        <f>[1]!s_margin_seclendingbalance(A5447,"",10000)</f>
        <v>0</v>
      </c>
      <c r="N5447" s="17">
        <f>[1]!s_val_ev(A5447,"",100000000)</f>
        <v>27.125</v>
      </c>
      <c r="O5447" s="17">
        <f>[1]!share_freesharesmv(A5447,"",100000000)</f>
        <v>13.541388287</v>
      </c>
      <c r="P5447" s="17">
        <f ca="1">[1]!s_dq_amount_btin(A5447,TODAY()-1,100000000)</f>
        <v>2.2517076399999998</v>
      </c>
      <c r="Q5447" s="17">
        <f ca="1">[1]!s_dq_turn(A5447,TODAY()-1)</f>
        <v>8.2225000000000001</v>
      </c>
      <c r="R5447" s="2">
        <f>[1]!s_pq_amount(A5447,"20260101","",100000000)</f>
        <v>168.23696204999999</v>
      </c>
      <c r="S5447" s="2">
        <f>[1]!s_pq_avgamount(A5447,"20260101","",100000000)</f>
        <v>1.5434583674311928</v>
      </c>
      <c r="T5447" s="17">
        <f>[1]!s_ipo_dilutedpe(A5447)</f>
        <v>20</v>
      </c>
      <c r="U5447" s="12">
        <f>[1]!s_ipo_collection_total(A5447,100000000)</f>
        <v>4.6871999999999998</v>
      </c>
      <c r="V5447" s="18">
        <f>[1]!s_val_pe_ttm(A5447,"")</f>
        <v>33.120487213134766</v>
      </c>
    </row>
    <row r="5448" spans="1:22" x14ac:dyDescent="0.3">
      <c r="A5448" s="12" t="s">
        <v>10910</v>
      </c>
      <c r="B5448" s="12" t="s">
        <v>10911</v>
      </c>
      <c r="C5448" s="16" t="str">
        <f>[1]!s_info_mkt(A5448)</f>
        <v>创业板</v>
      </c>
      <c r="D5448" s="16" t="str">
        <f>[1]!s_ipo_listeddate(A5448)</f>
        <v>2010-01-08</v>
      </c>
      <c r="E5448" s="16" t="str">
        <f>[1]!s_info_industry_csrc2023(A5448,"",3)</f>
        <v>电力、热力生产和供应业</v>
      </c>
      <c r="F5448" s="16">
        <f>[1]!s_is(A5448,83,"FY","YTD","20251231",1,"",100000000)</f>
        <v>14.5334159879</v>
      </c>
      <c r="G5448" s="16">
        <f>[1]!s_is(A5448,83,"FY","YTD","20241231",1,"",100000000)</f>
        <v>14.81196652</v>
      </c>
      <c r="H5448" s="16">
        <f>[1]!s_is(A5448,61,"FY","YTD","20251231",1,"",100000000)</f>
        <v>0.40944975229999997</v>
      </c>
      <c r="I5448" s="16">
        <f>[1]!s_is(A5448,61,"FY","YTD","20241231",1,"",100000000)</f>
        <v>-5.4480838588999996</v>
      </c>
      <c r="J5448" s="16">
        <f>[1]!s_fa_roe(A5448,"20251231")</f>
        <v>1.6489</v>
      </c>
      <c r="K5448" s="16">
        <f>[1]!s_stmnote_rdexp(A5448,"20251231",1,10000)</f>
        <v>2461.1722420000001</v>
      </c>
      <c r="L5448" s="16">
        <f>[1]!s_margin_tradingbalance(A5448,"",10000)</f>
        <v>0</v>
      </c>
      <c r="M5448" s="16">
        <f>[1]!s_margin_seclendingbalance(A5448,"",10000)</f>
        <v>0</v>
      </c>
      <c r="N5448" s="17">
        <f>[1]!s_val_ev(A5448,"",100000000)</f>
        <v>41.178267904000002</v>
      </c>
      <c r="O5448" s="17">
        <f>[1]!share_freesharesmv(A5448,"",100000000)</f>
        <v>30.975466688000001</v>
      </c>
      <c r="P5448" s="17">
        <f ca="1">[1]!s_dq_amount_btin(A5448,TODAY()-1,100000000)</f>
        <v>4.1729318700000002</v>
      </c>
      <c r="Q5448" s="17">
        <f ca="1">[1]!s_dq_turn(A5448,TODAY()-1)</f>
        <v>12.40811448856315</v>
      </c>
      <c r="R5448" s="2">
        <f>[1]!s_pq_amount(A5448,"20260101","",100000000)</f>
        <v>521.59163455999999</v>
      </c>
      <c r="S5448" s="2">
        <f>[1]!s_pq_avgamount(A5448,"20260101","",100000000)</f>
        <v>4.7852443537614677</v>
      </c>
      <c r="T5448" s="17">
        <f>[1]!s_ipo_dilutedpe(A5448)</f>
        <v>68.75</v>
      </c>
      <c r="U5448" s="12">
        <f>[1]!s_ipo_collection_total(A5448,100000000)</f>
        <v>5.94</v>
      </c>
      <c r="V5448" s="18">
        <f>[1]!s_val_pe_ttm(A5448,"")</f>
        <v>93.8541259765625</v>
      </c>
    </row>
    <row r="5449" spans="1:22" x14ac:dyDescent="0.3">
      <c r="A5449" s="12" t="s">
        <v>10912</v>
      </c>
      <c r="B5449" s="12" t="s">
        <v>10913</v>
      </c>
      <c r="C5449" s="16" t="str">
        <f>[1]!s_info_mkt(A5449)</f>
        <v>主板</v>
      </c>
      <c r="D5449" s="16" t="str">
        <f>[1]!s_ipo_listeddate(A5449)</f>
        <v>2017-05-10</v>
      </c>
      <c r="E5449" s="16" t="str">
        <f>[1]!s_info_industry_csrc2023(A5449,"",3)</f>
        <v>医药制造业</v>
      </c>
      <c r="F5449" s="16">
        <f>[1]!s_is(A5449,83,"FY","YTD","20251231",1,"",100000000)</f>
        <v>6.4018153651</v>
      </c>
      <c r="G5449" s="16">
        <f>[1]!s_is(A5449,83,"FY","YTD","20241231",1,"",100000000)</f>
        <v>6.9168355087000002</v>
      </c>
      <c r="H5449" s="16">
        <f>[1]!s_is(A5449,61,"FY","YTD","20251231",1,"",100000000)</f>
        <v>0.18174274309999999</v>
      </c>
      <c r="I5449" s="16">
        <f>[1]!s_is(A5449,61,"FY","YTD","20241231",1,"",100000000)</f>
        <v>1.7471454037</v>
      </c>
      <c r="J5449" s="16">
        <f>[1]!s_fa_roe(A5449,"20251231")</f>
        <v>0.79820000000000002</v>
      </c>
      <c r="K5449" s="16">
        <f>[1]!s_stmnote_rdexp(A5449,"20251231",1,10000)</f>
        <v>5163.5061390000001</v>
      </c>
      <c r="L5449" s="16">
        <f>[1]!s_margin_tradingbalance(A5449,"",10000)</f>
        <v>0</v>
      </c>
      <c r="M5449" s="16">
        <f>[1]!s_margin_seclendingbalance(A5449,"",10000)</f>
        <v>0</v>
      </c>
      <c r="N5449" s="17">
        <f>[1]!s_val_ev(A5449,"",100000000)</f>
        <v>28.943611005999998</v>
      </c>
      <c r="O5449" s="17">
        <f>[1]!share_freesharesmv(A5449,"",100000000)</f>
        <v>16.898460187999998</v>
      </c>
      <c r="P5449" s="17">
        <f ca="1">[1]!s_dq_amount_btin(A5449,TODAY()-1,100000000)</f>
        <v>0.57128831999999996</v>
      </c>
      <c r="Q5449" s="17">
        <f ca="1">[1]!s_dq_turn(A5449,TODAY()-1)</f>
        <v>1.9193769840426527</v>
      </c>
      <c r="R5449" s="2">
        <f>[1]!s_pq_amount(A5449,"20260101","",100000000)</f>
        <v>57.798895559999998</v>
      </c>
      <c r="S5449" s="2">
        <f>[1]!s_pq_avgamount(A5449,"20260101","",100000000)</f>
        <v>0.53026509688073398</v>
      </c>
      <c r="T5449" s="17">
        <f>[1]!s_ipo_dilutedpe(A5449)</f>
        <v>22.98</v>
      </c>
      <c r="U5449" s="12">
        <f>[1]!s_ipo_collection_total(A5449,100000000)</f>
        <v>4.0332299999999996</v>
      </c>
      <c r="V5449" s="18">
        <f>[1]!s_val_pe_ttm(A5449,"")</f>
        <v>-256.84912109375</v>
      </c>
    </row>
    <row r="5450" spans="1:22" x14ac:dyDescent="0.3">
      <c r="A5450" s="12" t="s">
        <v>10914</v>
      </c>
      <c r="B5450" s="12" t="s">
        <v>10915</v>
      </c>
      <c r="C5450" s="16" t="str">
        <f>[1]!s_info_mkt(A5450)</f>
        <v>主板</v>
      </c>
      <c r="D5450" s="16" t="str">
        <f>[1]!s_ipo_listeddate(A5450)</f>
        <v>1992-02-28</v>
      </c>
      <c r="E5450" s="16" t="str">
        <f>[1]!s_info_industry_csrc2023(A5450,"",3)</f>
        <v>非金属矿物制品业</v>
      </c>
      <c r="F5450" s="16">
        <f>[1]!s_is(A5450,83,"FY","YTD","20251231",1,"",100000000)</f>
        <v>137.18969007999999</v>
      </c>
      <c r="G5450" s="16">
        <f>[1]!s_is(A5450,83,"FY","YTD","20241231",1,"",100000000)</f>
        <v>154.55386401000001</v>
      </c>
      <c r="H5450" s="16">
        <f>[1]!s_is(A5450,61,"FY","YTD","20251231",1,"",100000000)</f>
        <v>1.2566829100000001</v>
      </c>
      <c r="I5450" s="16">
        <f>[1]!s_is(A5450,61,"FY","YTD","20241231",1,"",100000000)</f>
        <v>2.6677231799999999</v>
      </c>
      <c r="J5450" s="16">
        <f>[1]!s_fa_roe(A5450,"20251231")</f>
        <v>0.94199999999999995</v>
      </c>
      <c r="K5450" s="16">
        <f>[1]!s_stmnote_rdexp(A5450,"20251231",1,10000)</f>
        <v>51933.267999999996</v>
      </c>
      <c r="L5450" s="16">
        <f>[1]!s_margin_tradingbalance(A5450,"",10000)</f>
        <v>93023.618000000002</v>
      </c>
      <c r="M5450" s="16">
        <f>[1]!s_margin_seclendingbalance(A5450,"",10000)</f>
        <v>297.46499999999997</v>
      </c>
      <c r="N5450" s="17">
        <f>[1]!s_val_ev(A5450,"",100000000)</f>
        <v>97.873389532911162</v>
      </c>
      <c r="O5450" s="17">
        <f>[1]!share_freesharesmv(A5450,"",100000000)</f>
        <v>51.142228449999998</v>
      </c>
      <c r="P5450" s="17">
        <f ca="1">[1]!s_dq_amount_btin(A5450,TODAY()-1,100000000)</f>
        <v>4.60635789</v>
      </c>
      <c r="Q5450" s="17">
        <f ca="1">[1]!s_dq_turn(A5450,TODAY()-1)</f>
        <v>5.43742481989631</v>
      </c>
      <c r="R5450" s="2">
        <f>[1]!s_pq_amount(A5450,"20260101","",100000000)</f>
        <v>203.9373951</v>
      </c>
      <c r="S5450" s="2">
        <f>[1]!s_pq_avgamount(A5450,"20260101","",100000000)</f>
        <v>1.8709852761467889</v>
      </c>
      <c r="T5450" s="17">
        <f>[1]!s_ipo_dilutedpe(A5450)</f>
        <v>11.65</v>
      </c>
      <c r="U5450" s="12">
        <f>[1]!s_ipo_collection_total(A5450,100000000)</f>
        <v>0.68613999999999997</v>
      </c>
      <c r="V5450" s="18">
        <f>[1]!s_val_pe_ttm(A5450,"")</f>
        <v>1172.767822265625</v>
      </c>
    </row>
    <row r="5451" spans="1:22" x14ac:dyDescent="0.3">
      <c r="A5451" s="12" t="s">
        <v>10916</v>
      </c>
      <c r="B5451" s="12" t="s">
        <v>10917</v>
      </c>
      <c r="C5451" s="16" t="str">
        <f>[1]!s_info_mkt(A5451)</f>
        <v>主板</v>
      </c>
      <c r="D5451" s="16" t="str">
        <f>[1]!s_ipo_listeddate(A5451)</f>
        <v>1993-03-26</v>
      </c>
      <c r="E5451" s="16" t="str">
        <f>[1]!s_info_industry_csrc2023(A5451,"",3)</f>
        <v>房地产业</v>
      </c>
      <c r="F5451" s="16">
        <f>[1]!s_is(A5451,83,"FY","YTD","20251231",1,"",100000000)</f>
        <v>25.217365637600004</v>
      </c>
      <c r="G5451" s="16">
        <f>[1]!s_is(A5451,83,"FY","YTD","20241231",1,"",100000000)</f>
        <v>31.946301825900001</v>
      </c>
      <c r="H5451" s="16">
        <f>[1]!s_is(A5451,61,"FY","YTD","20251231",1,"",100000000)</f>
        <v>0.67609743659999999</v>
      </c>
      <c r="I5451" s="16">
        <f>[1]!s_is(A5451,61,"FY","YTD","20241231",1,"",100000000)</f>
        <v>0.81708479319999994</v>
      </c>
      <c r="J5451" s="16">
        <f>[1]!s_fa_roe(A5451,"20251231")</f>
        <v>1.4965999999999999</v>
      </c>
      <c r="K5451" s="16">
        <f>[1]!s_stmnote_rdexp(A5451,"20251231",1,10000)</f>
        <v>0</v>
      </c>
      <c r="L5451" s="16">
        <f>[1]!s_margin_tradingbalance(A5451,"",10000)</f>
        <v>27969.917399999998</v>
      </c>
      <c r="M5451" s="16">
        <f>[1]!s_margin_seclendingbalance(A5451,"",10000)</f>
        <v>41.126800000000003</v>
      </c>
      <c r="N5451" s="17">
        <f>[1]!s_val_ev(A5451,"",100000000)</f>
        <v>33.198461549800001</v>
      </c>
      <c r="O5451" s="17">
        <f>[1]!share_freesharesmv(A5451,"",100000000)</f>
        <v>20.781011083899998</v>
      </c>
      <c r="P5451" s="17">
        <f ca="1">[1]!s_dq_amount_btin(A5451,TODAY()-1,100000000)</f>
        <v>0.95945663999999997</v>
      </c>
      <c r="Q5451" s="17">
        <f ca="1">[1]!s_dq_turn(A5451,TODAY()-1)</f>
        <v>2.8665268978578107</v>
      </c>
      <c r="R5451" s="2">
        <f>[1]!s_pq_amount(A5451,"20260101","",100000000)</f>
        <v>90.406215880000005</v>
      </c>
      <c r="S5451" s="2">
        <f>[1]!s_pq_avgamount(A5451,"20260101","",100000000)</f>
        <v>0.82941482458715599</v>
      </c>
      <c r="T5451" s="17">
        <f>[1]!s_ipo_dilutedpe(A5451)</f>
        <v>0</v>
      </c>
      <c r="U5451" s="12">
        <f>[1]!s_ipo_collection_total(A5451,100000000)</f>
        <v>0.38574560000000002</v>
      </c>
      <c r="V5451" s="18">
        <f>[1]!s_val_pe_ttm(A5451,"")</f>
        <v>25.869342803955078</v>
      </c>
    </row>
    <row r="5452" spans="1:22" x14ac:dyDescent="0.3">
      <c r="A5452" s="12" t="s">
        <v>10918</v>
      </c>
      <c r="B5452" s="12" t="s">
        <v>10919</v>
      </c>
      <c r="C5452" s="16" t="str">
        <f>[1]!s_info_mkt(A5452)</f>
        <v>主板</v>
      </c>
      <c r="D5452" s="16" t="str">
        <f>[1]!s_ipo_listeddate(A5452)</f>
        <v>2012-05-03</v>
      </c>
      <c r="E5452" s="16" t="str">
        <f>[1]!s_info_industry_csrc2023(A5452,"",3)</f>
        <v>零售业</v>
      </c>
      <c r="F5452" s="16">
        <f>[1]!s_is(A5452,83,"FY","YTD","20251231",1,"",100000000)</f>
        <v>23.199404947399998</v>
      </c>
      <c r="G5452" s="16">
        <f>[1]!s_is(A5452,83,"FY","YTD","20241231",1,"",100000000)</f>
        <v>22.289399708200001</v>
      </c>
      <c r="H5452" s="16">
        <f>[1]!s_is(A5452,61,"FY","YTD","20251231",1,"",100000000)</f>
        <v>-4.8067744219000001</v>
      </c>
      <c r="I5452" s="16">
        <f>[1]!s_is(A5452,61,"FY","YTD","20241231",1,"",100000000)</f>
        <v>-6.8681753459000001</v>
      </c>
      <c r="J5452" s="16">
        <f>[1]!s_fa_roe(A5452,"20251231")</f>
        <v>-25.310099999999998</v>
      </c>
      <c r="K5452" s="16">
        <f>[1]!s_stmnote_rdexp(A5452,"20251231",1,10000)</f>
        <v>5427.580457</v>
      </c>
      <c r="L5452" s="16">
        <f>[1]!s_margin_tradingbalance(A5452,"",10000)</f>
        <v>16150.265299999999</v>
      </c>
      <c r="M5452" s="16">
        <f>[1]!s_margin_seclendingbalance(A5452,"",10000)</f>
        <v>41.132399999999997</v>
      </c>
      <c r="N5452" s="17">
        <f>[1]!s_val_ev(A5452,"",100000000)</f>
        <v>72.525289181999995</v>
      </c>
      <c r="O5452" s="17">
        <f>[1]!share_freesharesmv(A5452,"",100000000)</f>
        <v>29.458654052800004</v>
      </c>
      <c r="P5452" s="17">
        <f ca="1">[1]!s_dq_amount_btin(A5452,TODAY()-1,100000000)</f>
        <v>2.93987759</v>
      </c>
      <c r="Q5452" s="17">
        <f ca="1">[1]!s_dq_turn(A5452,TODAY()-1)</f>
        <v>4.8813895482140488</v>
      </c>
      <c r="R5452" s="2">
        <f>[1]!s_pq_amount(A5452,"20260101","",100000000)</f>
        <v>524.41592007999998</v>
      </c>
      <c r="S5452" s="2">
        <f>[1]!s_pq_avgamount(A5452,"20260101","",100000000)</f>
        <v>4.8111552300917433</v>
      </c>
      <c r="T5452" s="17">
        <f>[1]!s_ipo_dilutedpe(A5452)</f>
        <v>28.13</v>
      </c>
      <c r="U5452" s="12">
        <f>[1]!s_ipo_collection_total(A5452,100000000)</f>
        <v>6.93</v>
      </c>
      <c r="V5452" s="18">
        <f>[1]!s_val_pe_ttm(A5452,"")</f>
        <v>-16.900787353515625</v>
      </c>
    </row>
    <row r="5453" spans="1:22" x14ac:dyDescent="0.3">
      <c r="A5453" s="12" t="s">
        <v>10920</v>
      </c>
      <c r="B5453" s="12" t="s">
        <v>10921</v>
      </c>
      <c r="C5453" s="16" t="str">
        <f>[1]!s_info_mkt(A5453)</f>
        <v>主板</v>
      </c>
      <c r="D5453" s="16" t="str">
        <f>[1]!s_ipo_listeddate(A5453)</f>
        <v>2004-07-06</v>
      </c>
      <c r="E5453" s="16" t="str">
        <f>[1]!s_info_industry_csrc2023(A5453,"",3)</f>
        <v>电力、热力生产和供应业</v>
      </c>
      <c r="F5453" s="16">
        <f>[1]!s_is(A5453,83,"FY","YTD","20251231",1,"",100000000)</f>
        <v>37.874982712399998</v>
      </c>
      <c r="G5453" s="16">
        <f>[1]!s_is(A5453,83,"FY","YTD","20241231",1,"",100000000)</f>
        <v>42.421197198800002</v>
      </c>
      <c r="H5453" s="16">
        <f>[1]!s_is(A5453,61,"FY","YTD","20251231",1,"",100000000)</f>
        <v>3.4789914910000004</v>
      </c>
      <c r="I5453" s="16">
        <f>[1]!s_is(A5453,61,"FY","YTD","20241231",1,"",100000000)</f>
        <v>2.8496438683999998</v>
      </c>
      <c r="J5453" s="16">
        <f>[1]!s_fa_roe(A5453,"20251231")</f>
        <v>7.0609999999999999</v>
      </c>
      <c r="K5453" s="16">
        <f>[1]!s_stmnote_rdexp(A5453,"20251231",1,10000)</f>
        <v>5314.6530159999993</v>
      </c>
      <c r="L5453" s="16">
        <f>[1]!s_margin_tradingbalance(A5453,"",10000)</f>
        <v>0</v>
      </c>
      <c r="M5453" s="16">
        <f>[1]!s_margin_seclendingbalance(A5453,"",10000)</f>
        <v>0</v>
      </c>
      <c r="N5453" s="17">
        <f>[1]!s_val_ev(A5453,"",100000000)</f>
        <v>57.893103722999996</v>
      </c>
      <c r="O5453" s="17">
        <f>[1]!share_freesharesmv(A5453,"",100000000)</f>
        <v>28.426150128599996</v>
      </c>
      <c r="P5453" s="17">
        <f ca="1">[1]!s_dq_amount_btin(A5453,TODAY()-1,100000000)</f>
        <v>2.9613862900000001</v>
      </c>
      <c r="Q5453" s="17">
        <f ca="1">[1]!s_dq_turn(A5453,TODAY()-1)</f>
        <v>5.0081713944248607</v>
      </c>
      <c r="R5453" s="2">
        <f>[1]!s_pq_amount(A5453,"20260101","",100000000)</f>
        <v>433.67046321999999</v>
      </c>
      <c r="S5453" s="2">
        <f>[1]!s_pq_avgamount(A5453,"20260101","",100000000)</f>
        <v>3.9786281029357795</v>
      </c>
      <c r="T5453" s="17">
        <f>[1]!s_ipo_dilutedpe(A5453)</f>
        <v>17.5</v>
      </c>
      <c r="U5453" s="12">
        <f>[1]!s_ipo_collection_total(A5453,100000000)</f>
        <v>2.1</v>
      </c>
      <c r="V5453" s="18">
        <f>[1]!s_val_pe_ttm(A5453,"")</f>
        <v>15.309303283691406</v>
      </c>
    </row>
    <row r="5454" spans="1:22" x14ac:dyDescent="0.3">
      <c r="A5454" s="12" t="s">
        <v>10922</v>
      </c>
      <c r="B5454" s="12" t="s">
        <v>10923</v>
      </c>
      <c r="C5454" s="16" t="str">
        <f>[1]!s_info_mkt(A5454)</f>
        <v>主板</v>
      </c>
      <c r="D5454" s="16" t="str">
        <f>[1]!s_ipo_listeddate(A5454)</f>
        <v>2016-12-30</v>
      </c>
      <c r="E5454" s="16" t="str">
        <f>[1]!s_info_industry_csrc2023(A5454,"",3)</f>
        <v>建筑安装业</v>
      </c>
      <c r="F5454" s="16">
        <f>[1]!s_is(A5454,83,"FY","YTD","20251231",1,"",100000000)</f>
        <v>49.065357832099998</v>
      </c>
      <c r="G5454" s="16">
        <f>[1]!s_is(A5454,83,"FY","YTD","20241231",1,"",100000000)</f>
        <v>53.806519664100001</v>
      </c>
      <c r="H5454" s="16">
        <f>[1]!s_is(A5454,61,"FY","YTD","20251231",1,"",100000000)</f>
        <v>8.9216527914999997</v>
      </c>
      <c r="I5454" s="16">
        <f>[1]!s_is(A5454,61,"FY","YTD","20241231",1,"",100000000)</f>
        <v>6.3590795094000008</v>
      </c>
      <c r="J5454" s="16">
        <f>[1]!s_fa_roe(A5454,"20251231")</f>
        <v>43.176099999999998</v>
      </c>
      <c r="K5454" s="16">
        <f>[1]!s_stmnote_rdexp(A5454,"20251231",1,10000)</f>
        <v>17831.914894000001</v>
      </c>
      <c r="L5454" s="16">
        <f>[1]!s_margin_tradingbalance(A5454,"",10000)</f>
        <v>0</v>
      </c>
      <c r="M5454" s="16">
        <f>[1]!s_margin_seclendingbalance(A5454,"",10000)</f>
        <v>0</v>
      </c>
      <c r="N5454" s="17">
        <f>[1]!s_val_ev(A5454,"",100000000)</f>
        <v>459.83347199999997</v>
      </c>
      <c r="O5454" s="17">
        <f>[1]!share_freesharesmv(A5454,"",100000000)</f>
        <v>186.47221440000001</v>
      </c>
      <c r="P5454" s="17">
        <f ca="1">[1]!s_dq_amount_btin(A5454,TODAY()-1,100000000)</f>
        <v>31.214544149999998</v>
      </c>
      <c r="Q5454" s="17">
        <f ca="1">[1]!s_dq_turn(A5454,TODAY()-1)</f>
        <v>6.5968072740907395</v>
      </c>
      <c r="R5454" s="2">
        <f>[1]!s_pq_amount(A5454,"20260101","",100000000)</f>
        <v>1193.2875401599999</v>
      </c>
      <c r="S5454" s="2">
        <f>[1]!s_pq_avgamount(A5454,"20260101","",100000000)</f>
        <v>10.947592111559635</v>
      </c>
      <c r="T5454" s="17">
        <f>[1]!s_ipo_dilutedpe(A5454)</f>
        <v>13.35</v>
      </c>
      <c r="U5454" s="12">
        <f>[1]!s_ipo_collection_total(A5454,100000000)</f>
        <v>2.6359840000000001</v>
      </c>
      <c r="V5454" s="18">
        <f>[1]!s_val_pe_ttm(A5454,"")</f>
        <v>43.457324981689453</v>
      </c>
    </row>
    <row r="5455" spans="1:22" x14ac:dyDescent="0.3">
      <c r="A5455" s="12" t="s">
        <v>10924</v>
      </c>
      <c r="B5455" s="12" t="s">
        <v>10925</v>
      </c>
      <c r="C5455" s="16" t="str">
        <f>[1]!s_info_mkt(A5455)</f>
        <v>主板</v>
      </c>
      <c r="D5455" s="16" t="str">
        <f>[1]!s_ipo_listeddate(A5455)</f>
        <v>2026-01-29</v>
      </c>
      <c r="E5455" s="16" t="str">
        <f>[1]!s_info_industry_csrc2023(A5455,"",3)</f>
        <v>非金属矿物制品业</v>
      </c>
      <c r="F5455" s="16">
        <f>[1]!s_is(A5455,83,"FY","YTD","20251231",1,"",100000000)</f>
        <v>72.023769364300009</v>
      </c>
      <c r="G5455" s="16">
        <f>[1]!s_is(A5455,83,"FY","YTD","20241231",1,"",100000000)</f>
        <v>44.387917696199999</v>
      </c>
      <c r="H5455" s="16">
        <f>[1]!s_is(A5455,61,"FY","YTD","20251231",1,"",100000000)</f>
        <v>7.3395036559000006</v>
      </c>
      <c r="I5455" s="16">
        <f>[1]!s_is(A5455,61,"FY","YTD","20241231",1,"",100000000)</f>
        <v>6.0563696571000003</v>
      </c>
      <c r="J5455" s="16">
        <f>[1]!s_fa_roe(A5455,"20251231")</f>
        <v>22.3095</v>
      </c>
      <c r="K5455" s="16">
        <f>[1]!s_stmnote_rdexp(A5455,"20251231",1,10000)</f>
        <v>23615.459318000001</v>
      </c>
      <c r="L5455" s="16">
        <f>[1]!s_margin_tradingbalance(A5455,"",10000)</f>
        <v>17841.7199</v>
      </c>
      <c r="M5455" s="16">
        <f>[1]!s_margin_seclendingbalance(A5455,"",10000)</f>
        <v>71.361000000000004</v>
      </c>
      <c r="N5455" s="17">
        <f>[1]!s_val_ev(A5455,"",100000000)</f>
        <v>306.65255386540002</v>
      </c>
      <c r="O5455" s="17">
        <f>[1]!share_freesharesmv(A5455,"",100000000)</f>
        <v>31.231433437200003</v>
      </c>
      <c r="P5455" s="17">
        <f ca="1">[1]!s_dq_amount_btin(A5455,TODAY()-1,100000000)</f>
        <v>2.9379442</v>
      </c>
      <c r="Q5455" s="17">
        <f ca="1">[1]!s_dq_turn(A5455,TODAY()-1)</f>
        <v>9.2253769657852462</v>
      </c>
      <c r="R5455" s="2">
        <f>[1]!s_pq_amount(A5455,"20260101","",100000000)</f>
        <v>356.83789017999999</v>
      </c>
      <c r="S5455" s="2">
        <f>[1]!s_pq_avgamount(A5455,"20260101","",100000000)</f>
        <v>3.9212954964835167</v>
      </c>
      <c r="T5455" s="17">
        <f>[1]!s_ipo_dilutedpe(A5455)</f>
        <v>32.590000000000003</v>
      </c>
      <c r="U5455" s="12">
        <f>[1]!s_ipo_collection_total(A5455,100000000)</f>
        <v>29.185949000000001</v>
      </c>
      <c r="V5455" s="18">
        <f>[1]!s_val_pe_ttm(A5455,"")</f>
        <v>40.741134643554688</v>
      </c>
    </row>
    <row r="5456" spans="1:22" x14ac:dyDescent="0.3">
      <c r="A5456" s="12" t="s">
        <v>10926</v>
      </c>
      <c r="B5456" s="12" t="s">
        <v>10927</v>
      </c>
      <c r="C5456" s="16" t="str">
        <f>[1]!s_info_mkt(A5456)</f>
        <v>主板</v>
      </c>
      <c r="D5456" s="16" t="str">
        <f>[1]!s_ipo_listeddate(A5456)</f>
        <v>1997-01-20</v>
      </c>
      <c r="E5456" s="16" t="str">
        <f>[1]!s_info_industry_csrc2023(A5456,"",3)</f>
        <v>有色金属矿采选业</v>
      </c>
      <c r="F5456" s="16">
        <f>[1]!s_is(A5456,83,"FY","YTD","20251231",1,"",100000000)</f>
        <v>48.059682924499995</v>
      </c>
      <c r="G5456" s="16">
        <f>[1]!s_is(A5456,83,"FY","YTD","20241231",1,"",100000000)</f>
        <v>19.1775127304</v>
      </c>
      <c r="H5456" s="16">
        <f>[1]!s_is(A5456,61,"FY","YTD","20251231",1,"",100000000)</f>
        <v>10.7648203169</v>
      </c>
      <c r="I5456" s="16">
        <f>[1]!s_is(A5456,61,"FY","YTD","20241231",1,"",100000000)</f>
        <v>-1.1257926740000002</v>
      </c>
      <c r="J5456" s="16">
        <f>[1]!s_fa_roe(A5456,"20251231")</f>
        <v>38.498899999999999</v>
      </c>
      <c r="K5456" s="16">
        <f>[1]!s_stmnote_rdexp(A5456,"20251231",1,10000)</f>
        <v>4156.4465559999999</v>
      </c>
      <c r="L5456" s="16">
        <f>[1]!s_margin_tradingbalance(A5456,"",10000)</f>
        <v>54409.200799999999</v>
      </c>
      <c r="M5456" s="16">
        <f>[1]!s_margin_seclendingbalance(A5456,"",10000)</f>
        <v>517.34400000000005</v>
      </c>
      <c r="N5456" s="17">
        <f>[1]!s_val_ev(A5456,"",100000000)</f>
        <v>448.66663349159995</v>
      </c>
      <c r="O5456" s="17">
        <f>[1]!share_freesharesmv(A5456,"",100000000)</f>
        <v>152.60140623240002</v>
      </c>
      <c r="P5456" s="17">
        <f ca="1">[1]!s_dq_amount_btin(A5456,TODAY()-1,100000000)</f>
        <v>15.817298940000001</v>
      </c>
      <c r="Q5456" s="17">
        <f ca="1">[1]!s_dq_turn(A5456,TODAY()-1)</f>
        <v>3.4282618533284093</v>
      </c>
      <c r="R5456" s="2">
        <f>[1]!s_pq_amount(A5456,"20260101","",100000000)</f>
        <v>1222.76236371</v>
      </c>
      <c r="S5456" s="2">
        <f>[1]!s_pq_avgamount(A5456,"20260101","",100000000)</f>
        <v>11.218003336788991</v>
      </c>
      <c r="T5456" s="17">
        <f>[1]!s_ipo_dilutedpe(A5456)</f>
        <v>0</v>
      </c>
      <c r="U5456" s="12">
        <f>[1]!s_ipo_collection_total(A5456,100000000)</f>
        <v>0.98799999999999999</v>
      </c>
      <c r="V5456" s="18">
        <f>[1]!s_val_pe_ttm(A5456,"")</f>
        <v>54.844192504882813</v>
      </c>
    </row>
    <row r="5457" spans="1:22" x14ac:dyDescent="0.3">
      <c r="A5457" s="12" t="s">
        <v>10928</v>
      </c>
      <c r="B5457" s="12" t="s">
        <v>10929</v>
      </c>
      <c r="C5457" s="16" t="str">
        <f>[1]!s_info_mkt(A5457)</f>
        <v>主板</v>
      </c>
      <c r="D5457" s="16" t="str">
        <f>[1]!s_ipo_listeddate(A5457)</f>
        <v>2020-09-01</v>
      </c>
      <c r="E5457" s="16" t="str">
        <f>[1]!s_info_industry_csrc2023(A5457,"",3)</f>
        <v>化学原料和化学制品制造业</v>
      </c>
      <c r="F5457" s="16">
        <f>[1]!s_is(A5457,83,"FY","YTD","20251231",1,"",100000000)</f>
        <v>5.9188352833000009</v>
      </c>
      <c r="G5457" s="16">
        <f>[1]!s_is(A5457,83,"FY","YTD","20241231",1,"",100000000)</f>
        <v>7.2053966683000006</v>
      </c>
      <c r="H5457" s="16">
        <f>[1]!s_is(A5457,61,"FY","YTD","20251231",1,"",100000000)</f>
        <v>0.81893648669999997</v>
      </c>
      <c r="I5457" s="16">
        <f>[1]!s_is(A5457,61,"FY","YTD","20241231",1,"",100000000)</f>
        <v>1.1436061515</v>
      </c>
      <c r="J5457" s="16">
        <f>[1]!s_fa_roe(A5457,"20251231")</f>
        <v>3.6911999999999998</v>
      </c>
      <c r="K5457" s="16">
        <f>[1]!s_stmnote_rdexp(A5457,"20251231",1,10000)</f>
        <v>3108.1871350000001</v>
      </c>
      <c r="L5457" s="16">
        <f>[1]!s_margin_tradingbalance(A5457,"",10000)</f>
        <v>0</v>
      </c>
      <c r="M5457" s="16">
        <f>[1]!s_margin_seclendingbalance(A5457,"",10000)</f>
        <v>0</v>
      </c>
      <c r="N5457" s="17">
        <f>[1]!s_val_ev(A5457,"",100000000)</f>
        <v>72.820436079999993</v>
      </c>
      <c r="O5457" s="17">
        <f>[1]!share_freesharesmv(A5457,"",100000000)</f>
        <v>19.383535437199999</v>
      </c>
      <c r="P5457" s="17">
        <f ca="1">[1]!s_dq_amount_btin(A5457,TODAY()-1,100000000)</f>
        <v>4.9649757699999997</v>
      </c>
      <c r="Q5457" s="17">
        <f ca="1">[1]!s_dq_turn(A5457,TODAY()-1)</f>
        <v>6.8354041397550498</v>
      </c>
      <c r="R5457" s="2">
        <f>[1]!s_pq_amount(A5457,"20260101","",100000000)</f>
        <v>194.96050001</v>
      </c>
      <c r="S5457" s="2">
        <f>[1]!s_pq_avgamount(A5457,"20260101","",100000000)</f>
        <v>1.7886284404587156</v>
      </c>
      <c r="T5457" s="17">
        <f>[1]!s_ipo_dilutedpe(A5457)</f>
        <v>22.76</v>
      </c>
      <c r="U5457" s="12">
        <f>[1]!s_ipo_collection_total(A5457,100000000)</f>
        <v>12.386464999999999</v>
      </c>
      <c r="V5457" s="18">
        <f>[1]!s_val_pe_ttm(A5457,"")</f>
        <v>85.667068481445313</v>
      </c>
    </row>
    <row r="5458" spans="1:22" x14ac:dyDescent="0.3">
      <c r="A5458" s="12" t="s">
        <v>10930</v>
      </c>
      <c r="B5458" s="12" t="s">
        <v>10931</v>
      </c>
      <c r="C5458" s="16" t="str">
        <f>[1]!s_info_mkt(A5458)</f>
        <v>主板</v>
      </c>
      <c r="D5458" s="16" t="str">
        <f>[1]!s_ipo_listeddate(A5458)</f>
        <v>2000-03-16</v>
      </c>
      <c r="E5458" s="16" t="str">
        <f>[1]!s_info_industry_csrc2023(A5458,"",3)</f>
        <v>电力、热力生产和供应业</v>
      </c>
      <c r="F5458" s="16">
        <f>[1]!s_is(A5458,83,"FY","YTD","20251231",1,"",100000000)</f>
        <v>135.27749416419999</v>
      </c>
      <c r="G5458" s="16">
        <f>[1]!s_is(A5458,83,"FY","YTD","20241231",1,"",100000000)</f>
        <v>173.91175389599999</v>
      </c>
      <c r="H5458" s="16">
        <f>[1]!s_is(A5458,61,"FY","YTD","20251231",1,"",100000000)</f>
        <v>-0.66166081960000001</v>
      </c>
      <c r="I5458" s="16">
        <f>[1]!s_is(A5458,61,"FY","YTD","20241231",1,"",100000000)</f>
        <v>7.1522247346000007</v>
      </c>
      <c r="J5458" s="16">
        <f>[1]!s_fa_roe(A5458,"20251231")</f>
        <v>-0.4914</v>
      </c>
      <c r="K5458" s="16">
        <f>[1]!s_stmnote_rdexp(A5458,"20251231",1,10000)</f>
        <v>9960.9381809999995</v>
      </c>
      <c r="L5458" s="16">
        <f>[1]!s_margin_tradingbalance(A5458,"",10000)</f>
        <v>39694.843699999998</v>
      </c>
      <c r="M5458" s="16">
        <f>[1]!s_margin_seclendingbalance(A5458,"",10000)</f>
        <v>435.27960000000002</v>
      </c>
      <c r="N5458" s="17">
        <f>[1]!s_val_ev(A5458,"",100000000)</f>
        <v>155.95036871680003</v>
      </c>
      <c r="O5458" s="17">
        <f>[1]!share_freesharesmv(A5458,"",100000000)</f>
        <v>61.131677152000009</v>
      </c>
      <c r="P5458" s="17">
        <f ca="1">[1]!s_dq_amount_btin(A5458,TODAY()-1,100000000)</f>
        <v>5.43150318</v>
      </c>
      <c r="Q5458" s="17">
        <f ca="1">[1]!s_dq_turn(A5458,TODAY()-1)</f>
        <v>3.3961465902128691</v>
      </c>
      <c r="R5458" s="2">
        <f>[1]!s_pq_amount(A5458,"20260101","",100000000)</f>
        <v>556.10739139999998</v>
      </c>
      <c r="S5458" s="2">
        <f>[1]!s_pq_avgamount(A5458,"20260101","",100000000)</f>
        <v>5.1019026733944957</v>
      </c>
      <c r="T5458" s="17">
        <f>[1]!s_ipo_dilutedpe(A5458)</f>
        <v>21.03</v>
      </c>
      <c r="U5458" s="12">
        <f>[1]!s_ipo_collection_total(A5458,100000000)</f>
        <v>5.49</v>
      </c>
      <c r="V5458" s="18">
        <f>[1]!s_val_pe_ttm(A5458,"")</f>
        <v>139.1689453125</v>
      </c>
    </row>
    <row r="5459" spans="1:22" x14ac:dyDescent="0.3">
      <c r="A5459" s="12" t="s">
        <v>10932</v>
      </c>
      <c r="B5459" s="12" t="s">
        <v>10933</v>
      </c>
      <c r="C5459" s="16" t="str">
        <f>[1]!s_info_mkt(A5459)</f>
        <v>主板</v>
      </c>
      <c r="D5459" s="16" t="str">
        <f>[1]!s_ipo_listeddate(A5459)</f>
        <v>2011-08-12</v>
      </c>
      <c r="E5459" s="16" t="str">
        <f>[1]!s_info_industry_csrc2023(A5459,"",3)</f>
        <v>非金属矿物制品业</v>
      </c>
      <c r="F5459" s="16">
        <f>[1]!s_is(A5459,83,"FY","YTD","20251231",1,"",100000000)</f>
        <v>157.37303302360002</v>
      </c>
      <c r="G5459" s="16">
        <f>[1]!s_is(A5459,83,"FY","YTD","20241231",1,"",100000000)</f>
        <v>156.49216718879998</v>
      </c>
      <c r="H5459" s="16">
        <f>[1]!s_is(A5459,61,"FY","YTD","20251231",1,"",100000000)</f>
        <v>6.1904803690999994</v>
      </c>
      <c r="I5459" s="16">
        <f>[1]!s_is(A5459,61,"FY","YTD","20241231",1,"",100000000)</f>
        <v>3.8258701247000002</v>
      </c>
      <c r="J5459" s="16">
        <f>[1]!s_fa_roe(A5459,"20251231")</f>
        <v>4.3872999999999998</v>
      </c>
      <c r="K5459" s="16">
        <f>[1]!s_stmnote_rdexp(A5459,"20251231",1,10000)</f>
        <v>57934.375019000006</v>
      </c>
      <c r="L5459" s="16">
        <f>[1]!s_margin_tradingbalance(A5459,"",10000)</f>
        <v>66551.099600000001</v>
      </c>
      <c r="M5459" s="16">
        <f>[1]!s_margin_seclendingbalance(A5459,"",10000)</f>
        <v>738.47400000000005</v>
      </c>
      <c r="N5459" s="17">
        <f>[1]!s_val_ev(A5459,"",100000000)</f>
        <v>237.87575973119999</v>
      </c>
      <c r="O5459" s="17">
        <f>[1]!share_freesharesmv(A5459,"",100000000)</f>
        <v>149.57061457079999</v>
      </c>
      <c r="P5459" s="17">
        <f ca="1">[1]!s_dq_amount_btin(A5459,TODAY()-1,100000000)</f>
        <v>34.435691929999997</v>
      </c>
      <c r="Q5459" s="17">
        <f ca="1">[1]!s_dq_turn(A5459,TODAY()-1)</f>
        <v>14.417085276428804</v>
      </c>
      <c r="R5459" s="2">
        <f>[1]!s_pq_amount(A5459,"20260101","",100000000)</f>
        <v>638.44170027999996</v>
      </c>
      <c r="S5459" s="2">
        <f>[1]!s_pq_avgamount(A5459,"20260101","",100000000)</f>
        <v>5.8572633053211005</v>
      </c>
      <c r="T5459" s="17">
        <f>[1]!s_ipo_dilutedpe(A5459)</f>
        <v>18.75</v>
      </c>
      <c r="U5459" s="12">
        <f>[1]!s_ipo_collection_total(A5459,100000000)</f>
        <v>15.12</v>
      </c>
      <c r="V5459" s="18">
        <f>[1]!s_val_pe_ttm(A5459,"")</f>
        <v>146.7686767578125</v>
      </c>
    </row>
    <row r="5460" spans="1:22" x14ac:dyDescent="0.3">
      <c r="A5460" s="12" t="s">
        <v>10934</v>
      </c>
      <c r="B5460" s="12" t="s">
        <v>10935</v>
      </c>
      <c r="C5460" s="16" t="str">
        <f>[1]!s_info_mkt(A5460)</f>
        <v>主板</v>
      </c>
      <c r="D5460" s="16" t="str">
        <f>[1]!s_ipo_listeddate(A5460)</f>
        <v>2018-07-03</v>
      </c>
      <c r="E5460" s="16" t="str">
        <f>[1]!s_info_industry_csrc2023(A5460,"",3)</f>
        <v>电力、热力生产和供应业</v>
      </c>
      <c r="F5460" s="16">
        <f>[1]!s_is(A5460,83,"FY","YTD","20251231",1,"",100000000)</f>
        <v>20.868390636199997</v>
      </c>
      <c r="G5460" s="16">
        <f>[1]!s_is(A5460,83,"FY","YTD","20241231",1,"",100000000)</f>
        <v>20.990870673299998</v>
      </c>
      <c r="H5460" s="16">
        <f>[1]!s_is(A5460,61,"FY","YTD","20251231",1,"",100000000)</f>
        <v>5.0745816583999996</v>
      </c>
      <c r="I5460" s="16">
        <f>[1]!s_is(A5460,61,"FY","YTD","20241231",1,"",100000000)</f>
        <v>4.1688407152</v>
      </c>
      <c r="J5460" s="16">
        <f>[1]!s_fa_roe(A5460,"20251231")</f>
        <v>7.3711000000000002</v>
      </c>
      <c r="K5460" s="16">
        <f>[1]!s_stmnote_rdexp(A5460,"20251231",1,10000)</f>
        <v>613.02276900000004</v>
      </c>
      <c r="L5460" s="16">
        <f>[1]!s_margin_tradingbalance(A5460,"",10000)</f>
        <v>13029.546899999999</v>
      </c>
      <c r="M5460" s="16">
        <f>[1]!s_margin_seclendingbalance(A5460,"",10000)</f>
        <v>99.372</v>
      </c>
      <c r="N5460" s="17">
        <f>[1]!s_val_ev(A5460,"",100000000)</f>
        <v>120.527538976</v>
      </c>
      <c r="O5460" s="17">
        <f>[1]!share_freesharesmv(A5460,"",100000000)</f>
        <v>19.199292590399999</v>
      </c>
      <c r="P5460" s="17">
        <f ca="1">[1]!s_dq_amount_btin(A5460,TODAY()-1,100000000)</f>
        <v>2.9091943200000001</v>
      </c>
      <c r="Q5460" s="17">
        <f ca="1">[1]!s_dq_turn(A5460,TODAY()-1)</f>
        <v>2.3520501754910073</v>
      </c>
      <c r="R5460" s="2">
        <f>[1]!s_pq_amount(A5460,"20260101","",100000000)</f>
        <v>379.08642800000001</v>
      </c>
      <c r="S5460" s="2">
        <f>[1]!s_pq_avgamount(A5460,"20260101","",100000000)</f>
        <v>3.477857137614679</v>
      </c>
      <c r="T5460" s="17">
        <f>[1]!s_ipo_dilutedpe(A5460)</f>
        <v>17.87</v>
      </c>
      <c r="U5460" s="12">
        <f>[1]!s_ipo_collection_total(A5460,100000000)</f>
        <v>10.62</v>
      </c>
      <c r="V5460" s="18">
        <f>[1]!s_val_pe_ttm(A5460,"")</f>
        <v>26.591163635253906</v>
      </c>
    </row>
    <row r="5461" spans="1:22" x14ac:dyDescent="0.3">
      <c r="A5461" s="12" t="s">
        <v>10936</v>
      </c>
      <c r="B5461" s="12" t="s">
        <v>10937</v>
      </c>
      <c r="C5461" s="16" t="str">
        <f>[1]!s_info_mkt(A5461)</f>
        <v>主板</v>
      </c>
      <c r="D5461" s="16" t="str">
        <f>[1]!s_ipo_listeddate(A5461)</f>
        <v>2020-04-24</v>
      </c>
      <c r="E5461" s="16" t="str">
        <f>[1]!s_info_industry_csrc2023(A5461,"",3)</f>
        <v>畜牧业</v>
      </c>
      <c r="F5461" s="16">
        <f>[1]!s_is(A5461,83,"FY","YTD","20251231",1,"",100000000)</f>
        <v>44.705195258900005</v>
      </c>
      <c r="G5461" s="16">
        <f>[1]!s_is(A5461,83,"FY","YTD","20241231",1,"",100000000)</f>
        <v>42.036544323600005</v>
      </c>
      <c r="H5461" s="16">
        <f>[1]!s_is(A5461,61,"FY","YTD","20251231",1,"",100000000)</f>
        <v>0.32946749989999996</v>
      </c>
      <c r="I5461" s="16">
        <f>[1]!s_is(A5461,61,"FY","YTD","20241231",1,"",100000000)</f>
        <v>0.98097264220000002</v>
      </c>
      <c r="J5461" s="16">
        <f>[1]!s_fa_roe(A5461,"20251231")</f>
        <v>1.9081999999999999</v>
      </c>
      <c r="K5461" s="16">
        <f>[1]!s_stmnote_rdexp(A5461,"20251231",1,10000)</f>
        <v>1160.622856</v>
      </c>
      <c r="L5461" s="16">
        <f>[1]!s_margin_tradingbalance(A5461,"",10000)</f>
        <v>0</v>
      </c>
      <c r="M5461" s="16">
        <f>[1]!s_margin_seclendingbalance(A5461,"",10000)</f>
        <v>0</v>
      </c>
      <c r="N5461" s="17">
        <f>[1]!s_val_ev(A5461,"",100000000)</f>
        <v>23.286042141000003</v>
      </c>
      <c r="O5461" s="17">
        <f>[1]!share_freesharesmv(A5461,"",100000000)</f>
        <v>11.370755020800001</v>
      </c>
      <c r="P5461" s="17">
        <f ca="1">[1]!s_dq_amount_btin(A5461,TODAY()-1,100000000)</f>
        <v>1.24395444</v>
      </c>
      <c r="Q5461" s="17">
        <f ca="1">[1]!s_dq_turn(A5461,TODAY()-1)</f>
        <v>8.1697855646676558</v>
      </c>
      <c r="R5461" s="2">
        <f>[1]!s_pq_amount(A5461,"20260101","",100000000)</f>
        <v>96.440375900000006</v>
      </c>
      <c r="S5461" s="2">
        <f>[1]!s_pq_avgamount(A5461,"20260101","",100000000)</f>
        <v>0.88477409082568814</v>
      </c>
      <c r="T5461" s="17">
        <f>[1]!s_ipo_dilutedpe(A5461)</f>
        <v>13.29</v>
      </c>
      <c r="U5461" s="12">
        <f>[1]!s_ipo_collection_total(A5461,100000000)</f>
        <v>7.5941689999999999</v>
      </c>
      <c r="V5461" s="18">
        <f>[1]!s_val_pe_ttm(A5461,"")</f>
        <v>165.60964965820313</v>
      </c>
    </row>
    <row r="5462" spans="1:22" x14ac:dyDescent="0.3">
      <c r="A5462" s="12" t="s">
        <v>10938</v>
      </c>
      <c r="B5462" s="12" t="s">
        <v>10939</v>
      </c>
      <c r="C5462" s="16" t="str">
        <f>[1]!s_info_mkt(A5462)</f>
        <v>主板</v>
      </c>
      <c r="D5462" s="16" t="str">
        <f>[1]!s_ipo_listeddate(A5462)</f>
        <v>1996-06-06</v>
      </c>
      <c r="E5462" s="16" t="str">
        <f>[1]!s_info_industry_csrc2023(A5462,"",3)</f>
        <v>化学原料和化学制品制造业</v>
      </c>
      <c r="F5462" s="16">
        <f>[1]!s_is(A5462,83,"FY","YTD","20251231",1,"",100000000)</f>
        <v>3.3252625883999998</v>
      </c>
      <c r="G5462" s="16">
        <f>[1]!s_is(A5462,83,"FY","YTD","20241231",1,"",100000000)</f>
        <v>3.4303809951999997</v>
      </c>
      <c r="H5462" s="16">
        <f>[1]!s_is(A5462,61,"FY","YTD","20251231",1,"",100000000)</f>
        <v>0.30566945760000003</v>
      </c>
      <c r="I5462" s="16">
        <f>[1]!s_is(A5462,61,"FY","YTD","20241231",1,"",100000000)</f>
        <v>0.35013478279999999</v>
      </c>
      <c r="J5462" s="16">
        <f>[1]!s_fa_roe(A5462,"20251231")</f>
        <v>4.085</v>
      </c>
      <c r="K5462" s="16">
        <f>[1]!s_stmnote_rdexp(A5462,"20251231",1,10000)</f>
        <v>220.749315</v>
      </c>
      <c r="L5462" s="16">
        <f>[1]!s_margin_tradingbalance(A5462,"",10000)</f>
        <v>0</v>
      </c>
      <c r="M5462" s="16">
        <f>[1]!s_margin_seclendingbalance(A5462,"",10000)</f>
        <v>0</v>
      </c>
      <c r="N5462" s="17">
        <f>[1]!s_val_ev(A5462,"",100000000)</f>
        <v>72.303426895699999</v>
      </c>
      <c r="O5462" s="17">
        <f>[1]!share_freesharesmv(A5462,"",100000000)</f>
        <v>46.831786920100001</v>
      </c>
      <c r="P5462" s="17">
        <f ca="1">[1]!s_dq_amount_btin(A5462,TODAY()-1,100000000)</f>
        <v>7.2030756900000004</v>
      </c>
      <c r="Q5462" s="17">
        <f ca="1">[1]!s_dq_turn(A5462,TODAY()-1)</f>
        <v>9.9312131779842954</v>
      </c>
      <c r="R5462" s="2">
        <f>[1]!s_pq_amount(A5462,"20260101","",100000000)</f>
        <v>577.55786854999997</v>
      </c>
      <c r="S5462" s="2">
        <f>[1]!s_pq_avgamount(A5462,"20260101","",100000000)</f>
        <v>5.2986960417431197</v>
      </c>
      <c r="T5462" s="17">
        <f>[1]!s_ipo_dilutedpe(A5462)</f>
        <v>0</v>
      </c>
      <c r="U5462" s="12">
        <f>[1]!s_ipo_collection_total(A5462,100000000)</f>
        <v>0.97</v>
      </c>
      <c r="V5462" s="18">
        <f>[1]!s_val_pe_ttm(A5462,"")</f>
        <v>509.1448974609375</v>
      </c>
    </row>
    <row r="5463" spans="1:22" x14ac:dyDescent="0.3">
      <c r="A5463" s="12" t="s">
        <v>10940</v>
      </c>
      <c r="B5463" s="12" t="s">
        <v>10941</v>
      </c>
      <c r="C5463" s="16" t="str">
        <f>[1]!s_info_mkt(A5463)</f>
        <v>科创板</v>
      </c>
      <c r="D5463" s="16" t="str">
        <f>[1]!s_ipo_listeddate(A5463)</f>
        <v>2021-03-02</v>
      </c>
      <c r="E5463" s="16" t="str">
        <f>[1]!s_info_industry_csrc2023(A5463,"",3)</f>
        <v>计算机、通信和其他电子设备制造业</v>
      </c>
      <c r="F5463" s="16">
        <f>[1]!s_is(A5463,83,"FY","YTD","20251231",1,"",100000000)</f>
        <v>6.6379606489</v>
      </c>
      <c r="G5463" s="16">
        <f>[1]!s_is(A5463,83,"FY","YTD","20241231",1,"",100000000)</f>
        <v>4.8551122931999995</v>
      </c>
      <c r="H5463" s="16">
        <f>[1]!s_is(A5463,61,"FY","YTD","20251231",1,"",100000000)</f>
        <v>-1.5654629353999998</v>
      </c>
      <c r="I5463" s="16">
        <f>[1]!s_is(A5463,61,"FY","YTD","20241231",1,"",100000000)</f>
        <v>-1.0184584242000001</v>
      </c>
      <c r="J5463" s="16">
        <f>[1]!s_fa_roe(A5463,"20251231")</f>
        <v>-11.8757</v>
      </c>
      <c r="K5463" s="16">
        <f>[1]!s_stmnote_rdexp(A5463,"20251231",1,10000)</f>
        <v>13658.637296999999</v>
      </c>
      <c r="L5463" s="16">
        <f>[1]!s_margin_tradingbalance(A5463,"",10000)</f>
        <v>41118.1829</v>
      </c>
      <c r="M5463" s="16">
        <f>[1]!s_margin_seclendingbalance(A5463,"",10000)</f>
        <v>0</v>
      </c>
      <c r="N5463" s="17">
        <f>[1]!s_val_ev(A5463,"",100000000)</f>
        <v>121.6495621368</v>
      </c>
      <c r="O5463" s="17">
        <f>[1]!share_freesharesmv(A5463,"",100000000)</f>
        <v>54.017565927600003</v>
      </c>
      <c r="P5463" s="17">
        <f ca="1">[1]!s_dq_amount_btin(A5463,TODAY()-1,100000000)</f>
        <v>15.86695653</v>
      </c>
      <c r="Q5463" s="17">
        <f ca="1">[1]!s_dq_turn(A5463,TODAY()-1)</f>
        <v>13.057679686777153</v>
      </c>
      <c r="R5463" s="2">
        <f>[1]!s_pq_amount(A5463,"20260101","",100000000)</f>
        <v>367.68369977999998</v>
      </c>
      <c r="S5463" s="2">
        <f>[1]!s_pq_avgamount(A5463,"20260101","",100000000)</f>
        <v>3.3732449521100913</v>
      </c>
      <c r="T5463" s="17">
        <f>[1]!s_ipo_dilutedpe(A5463)</f>
        <v>62.15</v>
      </c>
      <c r="U5463" s="12">
        <f>[1]!s_ipo_collection_total(A5463,100000000)</f>
        <v>10.223966734600001</v>
      </c>
      <c r="V5463" s="18">
        <f>[1]!s_val_pe_ttm(A5463,"")</f>
        <v>-66.825126647949219</v>
      </c>
    </row>
    <row r="5464" spans="1:22" x14ac:dyDescent="0.3">
      <c r="A5464" s="12" t="s">
        <v>10942</v>
      </c>
      <c r="B5464" s="12" t="s">
        <v>10943</v>
      </c>
      <c r="C5464" s="16" t="str">
        <f>[1]!s_info_mkt(A5464)</f>
        <v>主板</v>
      </c>
      <c r="D5464" s="16" t="str">
        <f>[1]!s_ipo_listeddate(A5464)</f>
        <v>2000-09-19</v>
      </c>
      <c r="E5464" s="16" t="str">
        <f>[1]!s_info_industry_csrc2023(A5464,"",3)</f>
        <v>非金属矿物制品业</v>
      </c>
      <c r="F5464" s="16">
        <f>[1]!s_is(A5464,83,"FY","YTD","20251231",1,"",100000000)</f>
        <v>11.885950879200001</v>
      </c>
      <c r="G5464" s="16">
        <f>[1]!s_is(A5464,83,"FY","YTD","20241231",1,"",100000000)</f>
        <v>17.333224629500002</v>
      </c>
      <c r="H5464" s="16">
        <f>[1]!s_is(A5464,61,"FY","YTD","20251231",1,"",100000000)</f>
        <v>-0.30415688260000001</v>
      </c>
      <c r="I5464" s="16">
        <f>[1]!s_is(A5464,61,"FY","YTD","20241231",1,"",100000000)</f>
        <v>0.12563659599999999</v>
      </c>
      <c r="J5464" s="16">
        <f>[1]!s_fa_roe(A5464,"20251231")</f>
        <v>-1.7509999999999999</v>
      </c>
      <c r="K5464" s="16">
        <f>[1]!s_stmnote_rdexp(A5464,"20251231",1,10000)</f>
        <v>7725.5746849999996</v>
      </c>
      <c r="L5464" s="16">
        <f>[1]!s_margin_tradingbalance(A5464,"",10000)</f>
        <v>17583.201000000001</v>
      </c>
      <c r="M5464" s="16">
        <f>[1]!s_margin_seclendingbalance(A5464,"",10000)</f>
        <v>2.8719999999999999</v>
      </c>
      <c r="N5464" s="17">
        <f>[1]!s_val_ev(A5464,"",100000000)</f>
        <v>41.649207151399999</v>
      </c>
      <c r="O5464" s="17">
        <f>[1]!share_freesharesmv(A5464,"",100000000)</f>
        <v>29.824784625499998</v>
      </c>
      <c r="P5464" s="17">
        <f ca="1">[1]!s_dq_amount_btin(A5464,TODAY()-1,100000000)</f>
        <v>4.5119578599999999</v>
      </c>
      <c r="Q5464" s="17">
        <f ca="1">[1]!s_dq_turn(A5464,TODAY()-1)</f>
        <v>10.755857505079584</v>
      </c>
      <c r="R5464" s="2">
        <f>[1]!s_pq_amount(A5464,"20260101","",100000000)</f>
        <v>227.83556290999999</v>
      </c>
      <c r="S5464" s="2">
        <f>[1]!s_pq_avgamount(A5464,"20260101","",100000000)</f>
        <v>2.0902345221100918</v>
      </c>
      <c r="T5464" s="17">
        <f>[1]!s_ipo_dilutedpe(A5464)</f>
        <v>39.32</v>
      </c>
      <c r="U5464" s="12">
        <f>[1]!s_ipo_collection_total(A5464,100000000)</f>
        <v>4.5650000000000004</v>
      </c>
      <c r="V5464" s="18">
        <f>[1]!s_val_pe_ttm(A5464,"")</f>
        <v>-63.325145721435547</v>
      </c>
    </row>
    <row r="5465" spans="1:22" x14ac:dyDescent="0.3">
      <c r="A5465" s="12" t="s">
        <v>10944</v>
      </c>
      <c r="B5465" s="12" t="s">
        <v>10945</v>
      </c>
      <c r="C5465" s="16" t="str">
        <f>[1]!s_info_mkt(A5465)</f>
        <v>主板</v>
      </c>
      <c r="D5465" s="16" t="str">
        <f>[1]!s_ipo_listeddate(A5465)</f>
        <v>1996-05-20</v>
      </c>
      <c r="E5465" s="16" t="str">
        <f>[1]!s_info_industry_csrc2023(A5465,"",3)</f>
        <v>计算机、通信和其他电子设备制造业</v>
      </c>
      <c r="F5465" s="16">
        <f>[1]!s_is(A5465,83,"FY","YTD","20251231",1,"",100000000)</f>
        <v>112.9329897936</v>
      </c>
      <c r="G5465" s="16">
        <f>[1]!s_is(A5465,83,"FY","YTD","20241231",1,"",100000000)</f>
        <v>116.6384359266</v>
      </c>
      <c r="H5465" s="16">
        <f>[1]!s_is(A5465,61,"FY","YTD","20251231",1,"",100000000)</f>
        <v>3.7423808173999999</v>
      </c>
      <c r="I5465" s="16">
        <f>[1]!s_is(A5465,61,"FY","YTD","20241231",1,"",100000000)</f>
        <v>12.398736806800001</v>
      </c>
      <c r="J5465" s="16">
        <f>[1]!s_fa_roe(A5465,"20251231")</f>
        <v>1.7282</v>
      </c>
      <c r="K5465" s="16">
        <f>[1]!s_stmnote_rdexp(A5465,"20251231",1,10000)</f>
        <v>44866.977893000003</v>
      </c>
      <c r="L5465" s="16">
        <f>[1]!s_margin_tradingbalance(A5465,"",10000)</f>
        <v>84697.073699999994</v>
      </c>
      <c r="M5465" s="16">
        <f>[1]!s_margin_seclendingbalance(A5465,"",10000)</f>
        <v>1024.0395000000001</v>
      </c>
      <c r="N5465" s="17">
        <f>[1]!s_val_ev(A5465,"",100000000)</f>
        <v>420.20043761720001</v>
      </c>
      <c r="O5465" s="17">
        <f>[1]!share_freesharesmv(A5465,"",100000000)</f>
        <v>155.02114512990002</v>
      </c>
      <c r="P5465" s="17">
        <f ca="1">[1]!s_dq_amount_btin(A5465,TODAY()-1,100000000)</f>
        <v>40.688052169999999</v>
      </c>
      <c r="Q5465" s="17">
        <f ca="1">[1]!s_dq_turn(A5465,TODAY()-1)</f>
        <v>9.5196963074303405</v>
      </c>
      <c r="R5465" s="2">
        <f>[1]!s_pq_amount(A5465,"20260101","",100000000)</f>
        <v>1160.7795731000001</v>
      </c>
      <c r="S5465" s="2">
        <f>[1]!s_pq_avgamount(A5465,"20260101","",100000000)</f>
        <v>10.649353881651377</v>
      </c>
      <c r="T5465" s="17">
        <f>[1]!s_ipo_dilutedpe(A5465)</f>
        <v>0</v>
      </c>
      <c r="U5465" s="12">
        <f>[1]!s_ipo_collection_total(A5465,100000000)</f>
        <v>1.3812</v>
      </c>
      <c r="V5465" s="18">
        <f>[1]!s_val_pe_ttm(A5465,"")</f>
        <v>731.262451171875</v>
      </c>
    </row>
    <row r="5466" spans="1:22" x14ac:dyDescent="0.3">
      <c r="A5466" s="12" t="s">
        <v>10946</v>
      </c>
      <c r="B5466" s="12" t="s">
        <v>10947</v>
      </c>
      <c r="C5466" s="16" t="str">
        <f>[1]!s_info_mkt(A5466)</f>
        <v>主板</v>
      </c>
      <c r="D5466" s="16" t="str">
        <f>[1]!s_ipo_listeddate(A5466)</f>
        <v>1998-06-26</v>
      </c>
      <c r="E5466" s="16" t="str">
        <f>[1]!s_info_industry_csrc2023(A5466,"",3)</f>
        <v>化学原料和化学制品制造业</v>
      </c>
      <c r="F5466" s="16">
        <f>[1]!s_is(A5466,83,"FY","YTD","20251231",1,"",100000000)</f>
        <v>269.90866988560003</v>
      </c>
      <c r="G5466" s="16">
        <f>[1]!s_is(A5466,83,"FY","YTD","20241231",1,"",100000000)</f>
        <v>244.6237306072</v>
      </c>
      <c r="H5466" s="16">
        <f>[1]!s_is(A5466,61,"FY","YTD","20251231",1,"",100000000)</f>
        <v>37.832288774399998</v>
      </c>
      <c r="I5466" s="16">
        <f>[1]!s_is(A5466,61,"FY","YTD","20241231",1,"",100000000)</f>
        <v>19.595348552400001</v>
      </c>
      <c r="J5466" s="16">
        <f>[1]!s_fa_roe(A5466,"20251231")</f>
        <v>19.794899999999998</v>
      </c>
      <c r="K5466" s="16">
        <f>[1]!s_stmnote_rdexp(A5466,"20251231",1,10000)</f>
        <v>112034.83444400001</v>
      </c>
      <c r="L5466" s="16">
        <f>[1]!s_margin_tradingbalance(A5466,"",10000)</f>
        <v>471325.8199</v>
      </c>
      <c r="M5466" s="16">
        <f>[1]!s_margin_seclendingbalance(A5466,"",10000)</f>
        <v>1961.5752</v>
      </c>
      <c r="N5466" s="17">
        <f>[1]!s_val_ev(A5466,"",100000000)</f>
        <v>1191.1279709372</v>
      </c>
      <c r="O5466" s="17">
        <f>[1]!share_freesharesmv(A5466,"",100000000)</f>
        <v>552.87283174319998</v>
      </c>
      <c r="P5466" s="17">
        <f ca="1">[1]!s_dq_amount_btin(A5466,TODAY()-1,100000000)</f>
        <v>72.951437119999994</v>
      </c>
      <c r="Q5466" s="17">
        <f ca="1">[1]!s_dq_turn(A5466,TODAY()-1)</f>
        <v>6.0256913101895524</v>
      </c>
      <c r="R5466" s="2">
        <f>[1]!s_pq_amount(A5466,"20260101","",100000000)</f>
        <v>1841.0674211600001</v>
      </c>
      <c r="S5466" s="2">
        <f>[1]!s_pq_avgamount(A5466,"20260101","",100000000)</f>
        <v>16.890526799633029</v>
      </c>
      <c r="T5466" s="17">
        <f>[1]!s_ipo_dilutedpe(A5466)</f>
        <v>0</v>
      </c>
      <c r="U5466" s="12">
        <f>[1]!s_ipo_collection_total(A5466,100000000)</f>
        <v>4.5999999999999996</v>
      </c>
      <c r="V5466" s="18">
        <f>[1]!s_val_pe_ttm(A5466,"")</f>
        <v>28.719514846801758</v>
      </c>
    </row>
    <row r="5467" spans="1:22" x14ac:dyDescent="0.3">
      <c r="A5467" s="12" t="s">
        <v>10948</v>
      </c>
      <c r="B5467" s="12" t="s">
        <v>10949</v>
      </c>
      <c r="C5467" s="16" t="str">
        <f>[1]!s_info_mkt(A5467)</f>
        <v>主板</v>
      </c>
      <c r="D5467" s="16" t="str">
        <f>[1]!s_ipo_listeddate(A5467)</f>
        <v>1997-04-25</v>
      </c>
      <c r="E5467" s="16" t="str">
        <f>[1]!s_info_industry_csrc2023(A5467,"",3)</f>
        <v>房地产业</v>
      </c>
      <c r="F5467" s="16">
        <f>[1]!s_is(A5467,83,"FY","YTD","20251231",1,"",100000000)</f>
        <v>147.06894571239999</v>
      </c>
      <c r="G5467" s="16">
        <f>[1]!s_is(A5467,83,"FY","YTD","20241231",1,"",100000000)</f>
        <v>183.02042505450001</v>
      </c>
      <c r="H5467" s="16">
        <f>[1]!s_is(A5467,61,"FY","YTD","20251231",1,"",100000000)</f>
        <v>-17.0963966984</v>
      </c>
      <c r="I5467" s="16">
        <f>[1]!s_is(A5467,61,"FY","YTD","20241231",1,"",100000000)</f>
        <v>-51.790819879200001</v>
      </c>
      <c r="J5467" s="16">
        <f>[1]!s_fa_roe(A5467,"20251231")</f>
        <v>0</v>
      </c>
      <c r="K5467" s="16">
        <f>[1]!s_stmnote_rdexp(A5467,"20251231",1,10000)</f>
        <v>41.281114000000002</v>
      </c>
      <c r="L5467" s="16">
        <f>[1]!s_margin_tradingbalance(A5467,"",10000)</f>
        <v>8103.0567000000001</v>
      </c>
      <c r="M5467" s="16">
        <f>[1]!s_margin_seclendingbalance(A5467,"",10000)</f>
        <v>19.298400000000001</v>
      </c>
      <c r="N5467" s="17">
        <f>[1]!s_val_ev(A5467,"",100000000)</f>
        <v>30.332195080599998</v>
      </c>
      <c r="O5467" s="17">
        <f>[1]!share_freesharesmv(A5467,"",100000000)</f>
        <v>14.511215297599998</v>
      </c>
      <c r="P5467" s="17">
        <f ca="1">[1]!s_dq_amount_btin(A5467,TODAY()-1,100000000)</f>
        <v>0.95039092000000003</v>
      </c>
      <c r="Q5467" s="17">
        <f ca="1">[1]!s_dq_turn(A5467,TODAY()-1)</f>
        <v>3.0524376667753033</v>
      </c>
      <c r="R5467" s="2">
        <f>[1]!s_pq_amount(A5467,"20260101","",100000000)</f>
        <v>51.925460129999998</v>
      </c>
      <c r="S5467" s="2">
        <f>[1]!s_pq_avgamount(A5467,"20260101","",100000000)</f>
        <v>0.48079129749999999</v>
      </c>
      <c r="T5467" s="17">
        <f>[1]!s_ipo_dilutedpe(A5467)</f>
        <v>0</v>
      </c>
      <c r="U5467" s="12">
        <f>[1]!s_ipo_collection_total(A5467,100000000)</f>
        <v>0.33</v>
      </c>
      <c r="V5467" s="18">
        <f>[1]!s_val_pe_ttm(A5467,"")</f>
        <v>-2.5002951622009277</v>
      </c>
    </row>
    <row r="5468" spans="1:22" x14ac:dyDescent="0.3">
      <c r="A5468" s="12" t="s">
        <v>10950</v>
      </c>
      <c r="B5468" s="12" t="s">
        <v>10951</v>
      </c>
      <c r="C5468" s="16" t="str">
        <f>[1]!s_info_mkt(A5468)</f>
        <v>科创板</v>
      </c>
      <c r="D5468" s="16" t="str">
        <f>[1]!s_ipo_listeddate(A5468)</f>
        <v>2025-10-28</v>
      </c>
      <c r="E5468" s="16" t="str">
        <f>[1]!s_info_industry_csrc2023(A5468,"",3)</f>
        <v>计算机、通信和其他电子设备制造业</v>
      </c>
      <c r="F5468" s="16">
        <f>[1]!s_is(A5468,83,"FY","YTD","20251231",1,"",100000000)</f>
        <v>26.492246119400001</v>
      </c>
      <c r="G5468" s="16">
        <f>[1]!s_is(A5468,83,"FY","YTD","20241231",1,"",100000000)</f>
        <v>21.214525890400001</v>
      </c>
      <c r="H5468" s="16">
        <f>[1]!s_is(A5468,61,"FY","YTD","20251231",1,"",100000000)</f>
        <v>-7.3817078600999997</v>
      </c>
      <c r="I5468" s="16">
        <f>[1]!s_is(A5468,61,"FY","YTD","20241231",1,"",100000000)</f>
        <v>-7.3764253246000004</v>
      </c>
      <c r="J5468" s="16">
        <f>[1]!s_fa_roe(A5468,"20251231")</f>
        <v>-7.0530999999999997</v>
      </c>
      <c r="K5468" s="16">
        <f>[1]!s_stmnote_rdexp(A5468,"20251231",1,10000)</f>
        <v>28515.26</v>
      </c>
      <c r="L5468" s="16">
        <f>[1]!s_margin_tradingbalance(A5468,"",10000)</f>
        <v>66848.233699999997</v>
      </c>
      <c r="M5468" s="16">
        <f>[1]!s_margin_seclendingbalance(A5468,"",10000)</f>
        <v>0</v>
      </c>
      <c r="N5468" s="17">
        <f>[1]!s_val_ev(A5468,"",100000000)</f>
        <v>2034.64742</v>
      </c>
      <c r="O5468" s="17">
        <f>[1]!share_freesharesmv(A5468,"",100000000)</f>
        <v>93.310967445000003</v>
      </c>
      <c r="P5468" s="17">
        <f ca="1">[1]!s_dq_amount_btin(A5468,TODAY()-1,100000000)</f>
        <v>24.435410650000001</v>
      </c>
      <c r="Q5468" s="17">
        <f ca="1">[1]!s_dq_turn(A5468,TODAY()-1)</f>
        <v>25.519442826627742</v>
      </c>
      <c r="R5468" s="2">
        <f>[1]!s_pq_amount(A5468,"20260101","",100000000)</f>
        <v>671.93176950999998</v>
      </c>
      <c r="S5468" s="2">
        <f>[1]!s_pq_avgamount(A5468,"20260101","",100000000)</f>
        <v>6.1645116468807339</v>
      </c>
      <c r="T5468" s="17">
        <f>[1]!s_ipo_dilutedpe(A5468)</f>
        <v>0</v>
      </c>
      <c r="U5468" s="12">
        <f>[1]!s_ipo_collection_total(A5468,100000000)</f>
        <v>46.358359999999998</v>
      </c>
      <c r="V5468" s="18">
        <f>[1]!s_val_pe_ttm(A5468,"")</f>
        <v>-270.68817138671875</v>
      </c>
    </row>
    <row r="5469" spans="1:22" x14ac:dyDescent="0.3">
      <c r="A5469" s="12" t="s">
        <v>10952</v>
      </c>
      <c r="B5469" s="12" t="s">
        <v>10953</v>
      </c>
      <c r="C5469" s="16" t="str">
        <f>[1]!s_info_mkt(A5469)</f>
        <v>科创板</v>
      </c>
      <c r="D5469" s="16" t="str">
        <f>[1]!s_ipo_listeddate(A5469)</f>
        <v>2020-09-28</v>
      </c>
      <c r="E5469" s="16" t="str">
        <f>[1]!s_info_industry_csrc2023(A5469,"",3)</f>
        <v>化学原料和化学制品制造业</v>
      </c>
      <c r="F5469" s="16">
        <f>[1]!s_is(A5469,83,"FY","YTD","20251231",1,"",100000000)</f>
        <v>17.968466000699998</v>
      </c>
      <c r="G5469" s="16">
        <f>[1]!s_is(A5469,83,"FY","YTD","20241231",1,"",100000000)</f>
        <v>14.938227147100001</v>
      </c>
      <c r="H5469" s="16">
        <f>[1]!s_is(A5469,61,"FY","YTD","20251231",1,"",100000000)</f>
        <v>0.41085607679999997</v>
      </c>
      <c r="I5469" s="16">
        <f>[1]!s_is(A5469,61,"FY","YTD","20241231",1,"",100000000)</f>
        <v>0.88681430689999996</v>
      </c>
      <c r="J5469" s="16">
        <f>[1]!s_fa_roe(A5469,"20251231")</f>
        <v>3.145</v>
      </c>
      <c r="K5469" s="16">
        <f>[1]!s_stmnote_rdexp(A5469,"20251231",1,10000)</f>
        <v>5158.6272689999996</v>
      </c>
      <c r="L5469" s="16">
        <f>[1]!s_margin_tradingbalance(A5469,"",10000)</f>
        <v>81499.293399999995</v>
      </c>
      <c r="M5469" s="16">
        <f>[1]!s_margin_seclendingbalance(A5469,"",10000)</f>
        <v>0</v>
      </c>
      <c r="N5469" s="17">
        <f>[1]!s_val_ev(A5469,"",100000000)</f>
        <v>650.82414812799993</v>
      </c>
      <c r="O5469" s="17">
        <f>[1]!share_freesharesmv(A5469,"",100000000)</f>
        <v>106.584363564</v>
      </c>
      <c r="P5469" s="17">
        <f ca="1">[1]!s_dq_amount_btin(A5469,TODAY()-1,100000000)</f>
        <v>14.920391130000001</v>
      </c>
      <c r="Q5469" s="17">
        <f ca="1">[1]!s_dq_turn(A5469,TODAY()-1)</f>
        <v>2.2506698999464816</v>
      </c>
      <c r="R5469" s="2">
        <f>[1]!s_pq_amount(A5469,"20260101","",100000000)</f>
        <v>794.78845133000004</v>
      </c>
      <c r="S5469" s="2">
        <f>[1]!s_pq_avgamount(A5469,"20260101","",100000000)</f>
        <v>7.2916371681651375</v>
      </c>
      <c r="T5469" s="17">
        <f>[1]!s_ipo_dilutedpe(A5469)</f>
        <v>12.83</v>
      </c>
      <c r="U5469" s="12">
        <f>[1]!s_ipo_collection_total(A5469,100000000)</f>
        <v>1.07568</v>
      </c>
      <c r="V5469" s="18">
        <f>[1]!s_val_pe_ttm(A5469,"")</f>
        <v>-2888.2421875</v>
      </c>
    </row>
    <row r="5470" spans="1:22" x14ac:dyDescent="0.3">
      <c r="A5470" s="12" t="s">
        <v>10954</v>
      </c>
      <c r="B5470" s="12" t="s">
        <v>10955</v>
      </c>
      <c r="C5470" s="16" t="str">
        <f>[1]!s_info_mkt(A5470)</f>
        <v>主板</v>
      </c>
      <c r="D5470" s="16" t="str">
        <f>[1]!s_ipo_listeddate(A5470)</f>
        <v>2003-08-01</v>
      </c>
      <c r="E5470" s="16" t="str">
        <f>[1]!s_info_industry_csrc2023(A5470,"",3)</f>
        <v>化学原料和化学制品制造业</v>
      </c>
      <c r="F5470" s="16">
        <f>[1]!s_is(A5470,83,"FY","YTD","20251231",1,"",100000000)</f>
        <v>133.13234220200002</v>
      </c>
      <c r="G5470" s="16">
        <f>[1]!s_is(A5470,83,"FY","YTD","20241231",1,"",100000000)</f>
        <v>158.83856648849999</v>
      </c>
      <c r="H5470" s="16">
        <f>[1]!s_is(A5470,61,"FY","YTD","20251231",1,"",100000000)</f>
        <v>18.290195046400001</v>
      </c>
      <c r="I5470" s="16">
        <f>[1]!s_is(A5470,61,"FY","YTD","20241231",1,"",100000000)</f>
        <v>20.302893461099998</v>
      </c>
      <c r="J5470" s="16">
        <f>[1]!s_fa_roe(A5470,"20251231")</f>
        <v>5.4642999999999997</v>
      </c>
      <c r="K5470" s="16">
        <f>[1]!s_stmnote_rdexp(A5470,"20251231",1,10000)</f>
        <v>58222.882061999997</v>
      </c>
      <c r="L5470" s="16">
        <f>[1]!s_margin_tradingbalance(A5470,"",10000)</f>
        <v>144056.62599999999</v>
      </c>
      <c r="M5470" s="16">
        <f>[1]!s_margin_seclendingbalance(A5470,"",10000)</f>
        <v>1386.6592000000001</v>
      </c>
      <c r="N5470" s="17">
        <f>[1]!s_val_ev(A5470,"",100000000)</f>
        <v>356.56517185600006</v>
      </c>
      <c r="O5470" s="17">
        <f>[1]!share_freesharesmv(A5470,"",100000000)</f>
        <v>267.19884214400003</v>
      </c>
      <c r="P5470" s="17">
        <f ca="1">[1]!s_dq_amount_btin(A5470,TODAY()-1,100000000)</f>
        <v>11.631772229999999</v>
      </c>
      <c r="Q5470" s="17">
        <f ca="1">[1]!s_dq_turn(A5470,TODAY()-1)</f>
        <v>3.1583451188407197</v>
      </c>
      <c r="R5470" s="2">
        <f>[1]!s_pq_amount(A5470,"20260101","",100000000)</f>
        <v>1008.43736459</v>
      </c>
      <c r="S5470" s="2">
        <f>[1]!s_pq_avgamount(A5470,"20260101","",100000000)</f>
        <v>9.2517189411926601</v>
      </c>
      <c r="T5470" s="17">
        <f>[1]!s_ipo_dilutedpe(A5470)</f>
        <v>14.05</v>
      </c>
      <c r="U5470" s="12">
        <f>[1]!s_ipo_collection_total(A5470,100000000)</f>
        <v>4.8506999999999998</v>
      </c>
      <c r="V5470" s="18">
        <f>[1]!s_val_pe_ttm(A5470,"")</f>
        <v>18.097629547119141</v>
      </c>
    </row>
    <row r="5471" spans="1:22" x14ac:dyDescent="0.3">
      <c r="A5471" s="12" t="s">
        <v>10956</v>
      </c>
      <c r="B5471" s="12" t="s">
        <v>10957</v>
      </c>
      <c r="C5471" s="16" t="str">
        <f>[1]!s_info_mkt(A5471)</f>
        <v>主板</v>
      </c>
      <c r="D5471" s="16" t="str">
        <f>[1]!s_ipo_listeddate(A5471)</f>
        <v>2010-03-03</v>
      </c>
      <c r="E5471" s="16" t="str">
        <f>[1]!s_info_industry_csrc2023(A5471,"",3)</f>
        <v>计算机、通信和其他电子设备制造业</v>
      </c>
      <c r="F5471" s="16">
        <f>[1]!s_is(A5471,83,"FY","YTD","20251231",1,"",100000000)</f>
        <v>18.890151608900002</v>
      </c>
      <c r="G5471" s="16">
        <f>[1]!s_is(A5471,83,"FY","YTD","20241231",1,"",100000000)</f>
        <v>18.170651489899999</v>
      </c>
      <c r="H5471" s="16">
        <f>[1]!s_is(A5471,61,"FY","YTD","20251231",1,"",100000000)</f>
        <v>-1.9594369855000002</v>
      </c>
      <c r="I5471" s="16">
        <f>[1]!s_is(A5471,61,"FY","YTD","20241231",1,"",100000000)</f>
        <v>-1.1015948337000001</v>
      </c>
      <c r="J5471" s="16">
        <f>[1]!s_fa_roe(A5471,"20251231")</f>
        <v>-18.752300000000002</v>
      </c>
      <c r="K5471" s="16">
        <f>[1]!s_stmnote_rdexp(A5471,"20251231",1,10000)</f>
        <v>30963.278789999997</v>
      </c>
      <c r="L5471" s="16">
        <f>[1]!s_margin_tradingbalance(A5471,"",10000)</f>
        <v>23227.0841</v>
      </c>
      <c r="M5471" s="16">
        <f>[1]!s_margin_seclendingbalance(A5471,"",10000)</f>
        <v>3.1837</v>
      </c>
      <c r="N5471" s="17">
        <f>[1]!s_val_ev(A5471,"",100000000)</f>
        <v>41.801744466000002</v>
      </c>
      <c r="O5471" s="17">
        <f>[1]!share_freesharesmv(A5471,"",100000000)</f>
        <v>28.118861064000001</v>
      </c>
      <c r="P5471" s="17">
        <f ca="1">[1]!s_dq_amount_btin(A5471,TODAY()-1,100000000)</f>
        <v>2.7273952700000001</v>
      </c>
      <c r="Q5471" s="17">
        <f ca="1">[1]!s_dq_turn(A5471,TODAY()-1)</f>
        <v>7.6504899960178028</v>
      </c>
      <c r="R5471" s="2">
        <f>[1]!s_pq_amount(A5471,"20260101","",100000000)</f>
        <v>146.10818331999999</v>
      </c>
      <c r="S5471" s="2">
        <f>[1]!s_pq_avgamount(A5471,"20260101","",100000000)</f>
        <v>1.3404420488073394</v>
      </c>
      <c r="T5471" s="17">
        <f>[1]!s_ipo_dilutedpe(A5471)</f>
        <v>68.69</v>
      </c>
      <c r="U5471" s="12">
        <f>[1]!s_ipo_collection_total(A5471,100000000)</f>
        <v>11.313000000000001</v>
      </c>
      <c r="V5471" s="18">
        <f>[1]!s_val_pe_ttm(A5471,"")</f>
        <v>-18.625789642333984</v>
      </c>
    </row>
    <row r="5472" spans="1:22" x14ac:dyDescent="0.3">
      <c r="A5472" s="12" t="s">
        <v>10958</v>
      </c>
      <c r="B5472" s="12" t="s">
        <v>10959</v>
      </c>
      <c r="C5472" s="16" t="str">
        <f>[1]!s_info_mkt(A5472)</f>
        <v>主板</v>
      </c>
      <c r="D5472" s="16" t="str">
        <f>[1]!s_ipo_listeddate(A5472)</f>
        <v>2011-08-30</v>
      </c>
      <c r="E5472" s="16" t="str">
        <f>[1]!s_info_industry_csrc2023(A5472,"",3)</f>
        <v>专用设备制造业</v>
      </c>
      <c r="F5472" s="16">
        <f>[1]!s_is(A5472,83,"FY","YTD","20251231",1,"",100000000)</f>
        <v>15.734775063099999</v>
      </c>
      <c r="G5472" s="16">
        <f>[1]!s_is(A5472,83,"FY","YTD","20241231",1,"",100000000)</f>
        <v>16.3396103549</v>
      </c>
      <c r="H5472" s="16">
        <f>[1]!s_is(A5472,61,"FY","YTD","20251231",1,"",100000000)</f>
        <v>0.3135815575</v>
      </c>
      <c r="I5472" s="16">
        <f>[1]!s_is(A5472,61,"FY","YTD","20241231",1,"",100000000)</f>
        <v>0.60440821299999992</v>
      </c>
      <c r="J5472" s="16">
        <f>[1]!s_fa_roe(A5472,"20251231")</f>
        <v>1.4228000000000001</v>
      </c>
      <c r="K5472" s="16">
        <f>[1]!s_stmnote_rdexp(A5472,"20251231",1,10000)</f>
        <v>11211.224128</v>
      </c>
      <c r="L5472" s="16">
        <f>[1]!s_margin_tradingbalance(A5472,"",10000)</f>
        <v>0</v>
      </c>
      <c r="M5472" s="16">
        <f>[1]!s_margin_seclendingbalance(A5472,"",10000)</f>
        <v>0</v>
      </c>
      <c r="N5472" s="17">
        <f>[1]!s_val_ev(A5472,"",100000000)</f>
        <v>51.836785393199996</v>
      </c>
      <c r="O5472" s="17">
        <f>[1]!share_freesharesmv(A5472,"",100000000)</f>
        <v>27.704721144000001</v>
      </c>
      <c r="P5472" s="17">
        <f ca="1">[1]!s_dq_amount_btin(A5472,TODAY()-1,100000000)</f>
        <v>6.7697149699999999</v>
      </c>
      <c r="Q5472" s="17">
        <f ca="1">[1]!s_dq_turn(A5472,TODAY()-1)</f>
        <v>18.492781118346812</v>
      </c>
      <c r="R5472" s="2">
        <f>[1]!s_pq_amount(A5472,"20260101","",100000000)</f>
        <v>243.9351542</v>
      </c>
      <c r="S5472" s="2">
        <f>[1]!s_pq_avgamount(A5472,"20260101","",100000000)</f>
        <v>2.2379371944954127</v>
      </c>
      <c r="T5472" s="17">
        <f>[1]!s_ipo_dilutedpe(A5472)</f>
        <v>44.6</v>
      </c>
      <c r="U5472" s="12">
        <f>[1]!s_ipo_collection_total(A5472,100000000)</f>
        <v>9.0449999999999999</v>
      </c>
      <c r="V5472" s="18">
        <f>[1]!s_val_pe_ttm(A5472,"")</f>
        <v>490.6611328125</v>
      </c>
    </row>
    <row r="5473" spans="1:22" x14ac:dyDescent="0.3">
      <c r="A5473" s="12" t="s">
        <v>10960</v>
      </c>
      <c r="B5473" s="12" t="s">
        <v>10961</v>
      </c>
      <c r="C5473" s="16" t="str">
        <f>[1]!s_info_mkt(A5473)</f>
        <v>创业板</v>
      </c>
      <c r="D5473" s="16" t="str">
        <f>[1]!s_ipo_listeddate(A5473)</f>
        <v>2022-09-09</v>
      </c>
      <c r="E5473" s="16" t="str">
        <f>[1]!s_info_industry_csrc2023(A5473,"",3)</f>
        <v>纺织服装、服饰业</v>
      </c>
      <c r="F5473" s="16">
        <f>[1]!s_is(A5473,83,"FY","YTD","20251231",1,"",100000000)</f>
        <v>11.182851039400001</v>
      </c>
      <c r="G5473" s="16">
        <f>[1]!s_is(A5473,83,"FY","YTD","20241231",1,"",100000000)</f>
        <v>10.991653420499999</v>
      </c>
      <c r="H5473" s="16">
        <f>[1]!s_is(A5473,61,"FY","YTD","20251231",1,"",100000000)</f>
        <v>1.0553623103000001</v>
      </c>
      <c r="I5473" s="16">
        <f>[1]!s_is(A5473,61,"FY","YTD","20241231",1,"",100000000)</f>
        <v>1.7121076536000002</v>
      </c>
      <c r="J5473" s="16">
        <f>[1]!s_fa_roe(A5473,"20251231")</f>
        <v>5.0063000000000004</v>
      </c>
      <c r="K5473" s="16">
        <f>[1]!s_stmnote_rdexp(A5473,"20251231",1,10000)</f>
        <v>0</v>
      </c>
      <c r="L5473" s="16">
        <f>[1]!s_margin_tradingbalance(A5473,"",10000)</f>
        <v>15390.287899999999</v>
      </c>
      <c r="M5473" s="16">
        <f>[1]!s_margin_seclendingbalance(A5473,"",10000)</f>
        <v>30.229600000000001</v>
      </c>
      <c r="N5473" s="17">
        <f>[1]!s_val_ev(A5473,"",100000000)</f>
        <v>31.181760000000001</v>
      </c>
      <c r="O5473" s="17">
        <f>[1]!share_freesharesmv(A5473,"",100000000)</f>
        <v>11.0505424224</v>
      </c>
      <c r="P5473" s="17">
        <f ca="1">[1]!s_dq_amount_btin(A5473,TODAY()-1,100000000)</f>
        <v>2.18762239</v>
      </c>
      <c r="Q5473" s="17">
        <f ca="1">[1]!s_dq_turn(A5473,TODAY()-1)</f>
        <v>12.264330269023574</v>
      </c>
      <c r="R5473" s="2">
        <f>[1]!s_pq_amount(A5473,"20260101","",100000000)</f>
        <v>80.749040609999994</v>
      </c>
      <c r="S5473" s="2">
        <f>[1]!s_pq_avgamount(A5473,"20260101","",100000000)</f>
        <v>0.7408168863302752</v>
      </c>
      <c r="T5473" s="17">
        <f>[1]!s_ipo_dilutedpe(A5473)</f>
        <v>25.15</v>
      </c>
      <c r="U5473" s="12">
        <f>[1]!s_ipo_collection_total(A5473,100000000)</f>
        <v>10.978199999999999</v>
      </c>
      <c r="V5473" s="18">
        <f>[1]!s_val_pe_ttm(A5473,"")</f>
        <v>28.035945892333984</v>
      </c>
    </row>
    <row r="5474" spans="1:22" x14ac:dyDescent="0.3">
      <c r="A5474" s="12" t="s">
        <v>10962</v>
      </c>
      <c r="B5474" s="12" t="s">
        <v>10963</v>
      </c>
      <c r="C5474" s="16" t="str">
        <f>[1]!s_info_mkt(A5474)</f>
        <v>主板</v>
      </c>
      <c r="D5474" s="16" t="str">
        <f>[1]!s_ipo_listeddate(A5474)</f>
        <v>2017-08-22</v>
      </c>
      <c r="E5474" s="16" t="str">
        <f>[1]!s_info_industry_csrc2023(A5474,"",3)</f>
        <v>医药制造业</v>
      </c>
      <c r="F5474" s="16">
        <f>[1]!s_is(A5474,83,"FY","YTD","20251231",1,"",100000000)</f>
        <v>6.6437226670000005</v>
      </c>
      <c r="G5474" s="16">
        <f>[1]!s_is(A5474,83,"FY","YTD","20241231",1,"",100000000)</f>
        <v>8.011216246</v>
      </c>
      <c r="H5474" s="16">
        <f>[1]!s_is(A5474,61,"FY","YTD","20251231",1,"",100000000)</f>
        <v>0.18903769649999999</v>
      </c>
      <c r="I5474" s="16">
        <f>[1]!s_is(A5474,61,"FY","YTD","20241231",1,"",100000000)</f>
        <v>0.53248789909999994</v>
      </c>
      <c r="J5474" s="16">
        <f>[1]!s_fa_roe(A5474,"20251231")</f>
        <v>1.5568</v>
      </c>
      <c r="K5474" s="16">
        <f>[1]!s_stmnote_rdexp(A5474,"20251231",1,10000)</f>
        <v>3180.844857</v>
      </c>
      <c r="L5474" s="16">
        <f>[1]!s_margin_tradingbalance(A5474,"",10000)</f>
        <v>0</v>
      </c>
      <c r="M5474" s="16">
        <f>[1]!s_margin_seclendingbalance(A5474,"",10000)</f>
        <v>0</v>
      </c>
      <c r="N5474" s="17">
        <f>[1]!s_val_ev(A5474,"",100000000)</f>
        <v>38.647703548799996</v>
      </c>
      <c r="O5474" s="17">
        <f>[1]!share_freesharesmv(A5474,"",100000000)</f>
        <v>11.1241224936</v>
      </c>
      <c r="P5474" s="17">
        <f ca="1">[1]!s_dq_amount_btin(A5474,TODAY()-1,100000000)</f>
        <v>3.3329258199999998</v>
      </c>
      <c r="Q5474" s="17">
        <f ca="1">[1]!s_dq_turn(A5474,TODAY()-1)</f>
        <v>8.5420663368302634</v>
      </c>
      <c r="R5474" s="2">
        <f>[1]!s_pq_amount(A5474,"20260101","",100000000)</f>
        <v>64.46002</v>
      </c>
      <c r="S5474" s="2">
        <f>[1]!s_pq_avgamount(A5474,"20260101","",100000000)</f>
        <v>0.5913763302752294</v>
      </c>
      <c r="T5474" s="17">
        <f>[1]!s_ipo_dilutedpe(A5474)</f>
        <v>22.99</v>
      </c>
      <c r="U5474" s="12">
        <f>[1]!s_ipo_collection_total(A5474,100000000)</f>
        <v>3.8664000000000001</v>
      </c>
      <c r="V5474" s="18">
        <f>[1]!s_val_pe_ttm(A5474,"")</f>
        <v>260.83255004882813</v>
      </c>
    </row>
    <row r="5475" spans="1:22" x14ac:dyDescent="0.3">
      <c r="A5475" s="12" t="s">
        <v>10964</v>
      </c>
      <c r="B5475" s="12" t="s">
        <v>10965</v>
      </c>
      <c r="C5475" s="16" t="str">
        <f>[1]!s_info_mkt(A5475)</f>
        <v>主板</v>
      </c>
      <c r="D5475" s="16" t="str">
        <f>[1]!s_ipo_listeddate(A5475)</f>
        <v>2020-06-18</v>
      </c>
      <c r="E5475" s="16" t="str">
        <f>[1]!s_info_industry_csrc2023(A5475,"",3)</f>
        <v>化学原料和化学制品制造业</v>
      </c>
      <c r="F5475" s="16">
        <f>[1]!s_is(A5475,83,"FY","YTD","20251231",1,"",100000000)</f>
        <v>55.236644458900003</v>
      </c>
      <c r="G5475" s="16">
        <f>[1]!s_is(A5475,83,"FY","YTD","20241231",1,"",100000000)</f>
        <v>71.682155817999998</v>
      </c>
      <c r="H5475" s="16">
        <f>[1]!s_is(A5475,61,"FY","YTD","20251231",1,"",100000000)</f>
        <v>1.4484431667</v>
      </c>
      <c r="I5475" s="16">
        <f>[1]!s_is(A5475,61,"FY","YTD","20241231",1,"",100000000)</f>
        <v>3.0030435860000004</v>
      </c>
      <c r="J5475" s="16">
        <f>[1]!s_fa_roe(A5475,"20251231")</f>
        <v>7.4268999999999998</v>
      </c>
      <c r="K5475" s="16">
        <f>[1]!s_stmnote_rdexp(A5475,"20251231",1,10000)</f>
        <v>16782.352817999999</v>
      </c>
      <c r="L5475" s="16">
        <f>[1]!s_margin_tradingbalance(A5475,"",10000)</f>
        <v>0</v>
      </c>
      <c r="M5475" s="16">
        <f>[1]!s_margin_seclendingbalance(A5475,"",10000)</f>
        <v>0</v>
      </c>
      <c r="N5475" s="17">
        <f>[1]!s_val_ev(A5475,"",100000000)</f>
        <v>31.347504009600001</v>
      </c>
      <c r="O5475" s="17">
        <f>[1]!share_freesharesmv(A5475,"",100000000)</f>
        <v>21.323422564800001</v>
      </c>
      <c r="P5475" s="17">
        <f ca="1">[1]!s_dq_amount_btin(A5475,TODAY()-1,100000000)</f>
        <v>1.44055858</v>
      </c>
      <c r="Q5475" s="17">
        <f ca="1">[1]!s_dq_turn(A5475,TODAY()-1)</f>
        <v>4.482102688525754</v>
      </c>
      <c r="R5475" s="2">
        <f>[1]!s_pq_amount(A5475,"20260101","",100000000)</f>
        <v>94.144631110000006</v>
      </c>
      <c r="S5475" s="2">
        <f>[1]!s_pq_avgamount(A5475,"20260101","",100000000)</f>
        <v>0.86371221201834858</v>
      </c>
      <c r="T5475" s="17">
        <f>[1]!s_ipo_dilutedpe(A5475)</f>
        <v>22.97</v>
      </c>
      <c r="U5475" s="12">
        <f>[1]!s_ipo_collection_total(A5475,100000000)</f>
        <v>5.5615335000000004</v>
      </c>
      <c r="V5475" s="18">
        <f>[1]!s_val_pe_ttm(A5475,"")</f>
        <v>31.948667526245117</v>
      </c>
    </row>
    <row r="5476" spans="1:22" x14ac:dyDescent="0.3">
      <c r="A5476" s="12" t="s">
        <v>641</v>
      </c>
      <c r="B5476" s="12" t="s">
        <v>642</v>
      </c>
      <c r="C5476" s="16" t="str">
        <f>[1]!s_info_mkt(A5476)</f>
        <v>北证</v>
      </c>
      <c r="D5476" s="16" t="str">
        <f>[1]!s_ipo_listeddate(A5476)</f>
        <v>2023-09-26</v>
      </c>
      <c r="E5476" s="16" t="str">
        <f>[1]!s_info_industry_csrc2023(A5476,"",3)</f>
        <v>橡胶和塑料制品业</v>
      </c>
      <c r="F5476" s="16">
        <f>[1]!s_is(A5476,83,"FY","YTD","20251231",1,"",100000000)</f>
        <v>3.2486764537999999</v>
      </c>
      <c r="G5476" s="16">
        <f>[1]!s_is(A5476,83,"FY","YTD","20241231",1,"",100000000)</f>
        <v>3.3675917482999997</v>
      </c>
      <c r="H5476" s="16">
        <f>[1]!s_is(A5476,61,"FY","YTD","20251231",1,"",100000000)</f>
        <v>0.32449337140000001</v>
      </c>
      <c r="I5476" s="16">
        <f>[1]!s_is(A5476,61,"FY","YTD","20241231",1,"",100000000)</f>
        <v>0.62103584249999999</v>
      </c>
      <c r="J5476" s="16">
        <f>[1]!s_fa_roe(A5476,"20251231")</f>
        <v>4.5327000000000002</v>
      </c>
      <c r="K5476" s="16">
        <f>[1]!s_stmnote_rdexp(A5476,"20251231",1,10000)</f>
        <v>1723.7526089999999</v>
      </c>
      <c r="L5476" s="16">
        <f>[1]!s_margin_tradingbalance(A5476,"",10000)</f>
        <v>867.49810000000002</v>
      </c>
      <c r="M5476" s="16">
        <f>[1]!s_margin_seclendingbalance(A5476,"",10000)</f>
        <v>0</v>
      </c>
      <c r="N5476" s="17">
        <f>[1]!s_val_ev(A5476,"",100000000)</f>
        <v>13.700946</v>
      </c>
      <c r="O5476" s="17">
        <f>[1]!share_freesharesmv(A5476,"",100000000)</f>
        <v>4.3660677821999991</v>
      </c>
      <c r="P5476" s="17">
        <f ca="1">[1]!s_dq_amount_btin(A5476,TODAY()-1,100000000)</f>
        <v>0.54549694000000004</v>
      </c>
      <c r="Q5476" s="17">
        <f ca="1">[1]!s_dq_turn(A5476,TODAY()-1)</f>
        <v>7.9195659460590289</v>
      </c>
      <c r="R5476" s="2">
        <f>[1]!s_pq_amount(A5476,"20260101","",100000000)</f>
        <v>51.92469225</v>
      </c>
      <c r="S5476" s="2">
        <f>[1]!s_pq_avgamount(A5476,"20260101","",100000000)</f>
        <v>0.4763733233944954</v>
      </c>
      <c r="T5476" s="17">
        <f>[1]!s_ipo_dilutedpe(A5476)</f>
        <v>16.559999999999999</v>
      </c>
      <c r="U5476" s="12">
        <f>[1]!s_ipo_collection_total(A5476,100000000)</f>
        <v>1.8839999999999999</v>
      </c>
      <c r="V5476" s="18">
        <f>[1]!s_val_pe_ttm(A5476,"")</f>
        <v>42.936855316162109</v>
      </c>
    </row>
    <row r="5477" spans="1:22" x14ac:dyDescent="0.3">
      <c r="A5477" s="12" t="s">
        <v>643</v>
      </c>
      <c r="B5477" s="12" t="s">
        <v>644</v>
      </c>
      <c r="C5477" s="16" t="str">
        <f>[1]!s_info_mkt(A5477)</f>
        <v>北证</v>
      </c>
      <c r="D5477" s="16" t="str">
        <f>[1]!s_ipo_listeddate(A5477)</f>
        <v>2026-05-29</v>
      </c>
      <c r="E5477" s="16" t="str">
        <f>[1]!s_info_industry_csrc2023(A5477,"",3)</f>
        <v>橡胶和塑料制品业</v>
      </c>
      <c r="F5477" s="16">
        <f>[1]!s_is(A5477,83,"FY","YTD","20251231",1,"",100000000)</f>
        <v>10.5743872797</v>
      </c>
      <c r="G5477" s="16">
        <f>[1]!s_is(A5477,83,"FY","YTD","20241231",1,"",100000000)</f>
        <v>11.0091874896</v>
      </c>
      <c r="H5477" s="16">
        <f>[1]!s_is(A5477,61,"FY","YTD","20251231",1,"",100000000)</f>
        <v>0.76164741170000005</v>
      </c>
      <c r="I5477" s="16">
        <f>[1]!s_is(A5477,61,"FY","YTD","20241231",1,"",100000000)</f>
        <v>0.68400797180000006</v>
      </c>
      <c r="J5477" s="16">
        <f>[1]!s_fa_roe(A5477,"20251231")</f>
        <v>13.7517</v>
      </c>
      <c r="K5477" s="16">
        <f>[1]!s_stmnote_rdexp(A5477,"20251231",1,10000)</f>
        <v>3329.0047930000001</v>
      </c>
      <c r="L5477" s="16">
        <f>[1]!s_margin_tradingbalance(A5477,"",10000)</f>
        <v>618.31410000000005</v>
      </c>
      <c r="M5477" s="16">
        <f>[1]!s_margin_seclendingbalance(A5477,"",10000)</f>
        <v>0</v>
      </c>
      <c r="N5477" s="17">
        <f>[1]!s_val_ev(A5477,"",100000000)</f>
        <v>19.521086415999999</v>
      </c>
      <c r="O5477" s="17">
        <f>[1]!share_freesharesmv(A5477,"",100000000)</f>
        <v>4.3922861235999999</v>
      </c>
      <c r="P5477" s="17">
        <f ca="1">[1]!s_dq_amount_btin(A5477,TODAY()-1,100000000)</f>
        <v>0.89624855999999997</v>
      </c>
      <c r="Q5477" s="17">
        <f ca="1">[1]!s_dq_turn(A5477,TODAY()-1)</f>
        <v>20.026931762793051</v>
      </c>
      <c r="R5477" s="2">
        <f>[1]!s_pq_amount(A5477,"20260101","",100000000)</f>
        <v>34.356403120000003</v>
      </c>
      <c r="S5477" s="2">
        <f>[1]!s_pq_avgamount(A5477,"20260101","",100000000)</f>
        <v>2.2904268746666667</v>
      </c>
      <c r="T5477" s="17">
        <f>[1]!s_ipo_dilutedpe(A5477)</f>
        <v>14.78</v>
      </c>
      <c r="U5477" s="12">
        <f>[1]!s_ipo_collection_total(A5477,100000000)</f>
        <v>2.8546310389999996</v>
      </c>
      <c r="V5477" s="18">
        <f>[1]!s_val_pe_ttm(A5477,"")</f>
        <v>25.216915130615234</v>
      </c>
    </row>
    <row r="5478" spans="1:22" x14ac:dyDescent="0.3">
      <c r="A5478" s="12" t="s">
        <v>10966</v>
      </c>
      <c r="B5478" s="12" t="s">
        <v>10967</v>
      </c>
      <c r="C5478" s="16" t="str">
        <f>[1]!s_info_mkt(A5478)</f>
        <v>创业板</v>
      </c>
      <c r="D5478" s="16" t="str">
        <f>[1]!s_ipo_listeddate(A5478)</f>
        <v>2021-12-07</v>
      </c>
      <c r="E5478" s="16" t="str">
        <f>[1]!s_info_industry_csrc2023(A5478,"",3)</f>
        <v>医药制造业</v>
      </c>
      <c r="F5478" s="16">
        <f>[1]!s_is(A5478,83,"FY","YTD","20251231",1,"",100000000)</f>
        <v>3.1463913247000002</v>
      </c>
      <c r="G5478" s="16">
        <f>[1]!s_is(A5478,83,"FY","YTD","20241231",1,"",100000000)</f>
        <v>2.7863878967</v>
      </c>
      <c r="H5478" s="16">
        <f>[1]!s_is(A5478,61,"FY","YTD","20251231",1,"",100000000)</f>
        <v>-4.4887582800000006E-2</v>
      </c>
      <c r="I5478" s="16">
        <f>[1]!s_is(A5478,61,"FY","YTD","20241231",1,"",100000000)</f>
        <v>4.1626846500000002E-2</v>
      </c>
      <c r="J5478" s="16">
        <f>[1]!s_fa_roe(A5478,"20251231")</f>
        <v>-0.59260000000000002</v>
      </c>
      <c r="K5478" s="16">
        <f>[1]!s_stmnote_rdexp(A5478,"20251231",1,10000)</f>
        <v>848.54148599999996</v>
      </c>
      <c r="L5478" s="16">
        <f>[1]!s_margin_tradingbalance(A5478,"",10000)</f>
        <v>16311.429599999999</v>
      </c>
      <c r="M5478" s="16">
        <f>[1]!s_margin_seclendingbalance(A5478,"",10000)</f>
        <v>0</v>
      </c>
      <c r="N5478" s="17">
        <f>[1]!s_val_ev(A5478,"",100000000)</f>
        <v>44.72</v>
      </c>
      <c r="O5478" s="17">
        <f>[1]!share_freesharesmv(A5478,"",100000000)</f>
        <v>23.478000000000002</v>
      </c>
      <c r="P5478" s="17">
        <f ca="1">[1]!s_dq_amount_btin(A5478,TODAY()-1,100000000)</f>
        <v>5.4833527899999996</v>
      </c>
      <c r="Q5478" s="17">
        <f ca="1">[1]!s_dq_turn(A5478,TODAY()-1)</f>
        <v>12.3554225</v>
      </c>
      <c r="R5478" s="2">
        <f>[1]!s_pq_amount(A5478,"20260101","",100000000)</f>
        <v>209.79717348</v>
      </c>
      <c r="S5478" s="2">
        <f>[1]!s_pq_avgamount(A5478,"20260101","",100000000)</f>
        <v>1.9247447108256879</v>
      </c>
      <c r="T5478" s="17">
        <f>[1]!s_ipo_dilutedpe(A5478)</f>
        <v>29.58</v>
      </c>
      <c r="U5478" s="12">
        <f>[1]!s_ipo_collection_total(A5478,100000000)</f>
        <v>4.1920000000000002</v>
      </c>
      <c r="V5478" s="18">
        <f>[1]!s_val_pe_ttm(A5478,"")</f>
        <v>-1027.1845703125</v>
      </c>
    </row>
    <row r="5479" spans="1:22" x14ac:dyDescent="0.3">
      <c r="A5479" s="12" t="s">
        <v>10968</v>
      </c>
      <c r="B5479" s="12" t="s">
        <v>10969</v>
      </c>
      <c r="C5479" s="16" t="str">
        <f>[1]!s_info_mkt(A5479)</f>
        <v>主板</v>
      </c>
      <c r="D5479" s="16" t="str">
        <f>[1]!s_ipo_listeddate(A5479)</f>
        <v>2004-07-27</v>
      </c>
      <c r="E5479" s="16" t="str">
        <f>[1]!s_info_industry_csrc2023(A5479,"",3)</f>
        <v>电气机械和器材制造业</v>
      </c>
      <c r="F5479" s="16">
        <f>[1]!s_is(A5479,83,"FY","YTD","20251231",1,"",100000000)</f>
        <v>44.969750318199999</v>
      </c>
      <c r="G5479" s="16">
        <f>[1]!s_is(A5479,83,"FY","YTD","20241231",1,"",100000000)</f>
        <v>36.493954541500003</v>
      </c>
      <c r="H5479" s="16">
        <f>[1]!s_is(A5479,61,"FY","YTD","20251231",1,"",100000000)</f>
        <v>5.1971888922999998</v>
      </c>
      <c r="I5479" s="16">
        <f>[1]!s_is(A5479,61,"FY","YTD","20241231",1,"",100000000)</f>
        <v>2.0179140334999999</v>
      </c>
      <c r="J5479" s="16">
        <f>[1]!s_fa_roe(A5479,"20251231")</f>
        <v>18.392499999999998</v>
      </c>
      <c r="K5479" s="16">
        <f>[1]!s_stmnote_rdexp(A5479,"20251231",1,10000)</f>
        <v>11631.985486</v>
      </c>
      <c r="L5479" s="16">
        <f>[1]!s_margin_tradingbalance(A5479,"",10000)</f>
        <v>0</v>
      </c>
      <c r="M5479" s="16">
        <f>[1]!s_margin_seclendingbalance(A5479,"",10000)</f>
        <v>0</v>
      </c>
      <c r="N5479" s="17">
        <f>[1]!s_val_ev(A5479,"",100000000)</f>
        <v>58.632583500000003</v>
      </c>
      <c r="O5479" s="17">
        <f>[1]!share_freesharesmv(A5479,"",100000000)</f>
        <v>11.880204511500001</v>
      </c>
      <c r="P5479" s="17">
        <f ca="1">[1]!s_dq_amount_btin(A5479,TODAY()-1,100000000)</f>
        <v>0.58689493999999998</v>
      </c>
      <c r="Q5479" s="17">
        <f ca="1">[1]!s_dq_turn(A5479,TODAY()-1)</f>
        <v>0.99136395720990189</v>
      </c>
      <c r="R5479" s="2">
        <f>[1]!s_pq_amount(A5479,"20260101","",100000000)</f>
        <v>77.438118970000005</v>
      </c>
      <c r="S5479" s="2">
        <f>[1]!s_pq_avgamount(A5479,"20260101","",100000000)</f>
        <v>0.71701962009259257</v>
      </c>
      <c r="T5479" s="17">
        <f>[1]!s_ipo_dilutedpe(A5479)</f>
        <v>18.18</v>
      </c>
      <c r="U5479" s="12">
        <f>[1]!s_ipo_collection_total(A5479,100000000)</f>
        <v>2.21</v>
      </c>
      <c r="V5479" s="18">
        <f>[1]!s_val_pe_ttm(A5479,"")</f>
        <v>11.749863624572754</v>
      </c>
    </row>
    <row r="5480" spans="1:22" x14ac:dyDescent="0.3">
      <c r="A5480" s="12" t="s">
        <v>10970</v>
      </c>
      <c r="B5480" s="12" t="s">
        <v>10971</v>
      </c>
      <c r="C5480" s="16" t="str">
        <f>[1]!s_info_mkt(A5480)</f>
        <v>主板</v>
      </c>
      <c r="D5480" s="16" t="str">
        <f>[1]!s_ipo_listeddate(A5480)</f>
        <v>2015-04-24</v>
      </c>
      <c r="E5480" s="16" t="str">
        <f>[1]!s_info_industry_csrc2023(A5480,"",3)</f>
        <v>医药制造业</v>
      </c>
      <c r="F5480" s="16">
        <f>[1]!s_is(A5480,83,"FY","YTD","20251231",1,"",100000000)</f>
        <v>7.9806374538</v>
      </c>
      <c r="G5480" s="16">
        <f>[1]!s_is(A5480,83,"FY","YTD","20241231",1,"",100000000)</f>
        <v>27.065036664000001</v>
      </c>
      <c r="H5480" s="16">
        <f>[1]!s_is(A5480,61,"FY","YTD","20251231",1,"",100000000)</f>
        <v>-13.665286716400001</v>
      </c>
      <c r="I5480" s="16">
        <f>[1]!s_is(A5480,61,"FY","YTD","20241231",1,"",100000000)</f>
        <v>4.3821619563</v>
      </c>
      <c r="J5480" s="16">
        <f>[1]!s_fa_roe(A5480,"20251231")</f>
        <v>-19.408799999999999</v>
      </c>
      <c r="K5480" s="16">
        <f>[1]!s_stmnote_rdexp(A5480,"20251231",1,10000)</f>
        <v>7736.1942549999994</v>
      </c>
      <c r="L5480" s="16">
        <f>[1]!s_margin_tradingbalance(A5480,"",10000)</f>
        <v>23214.532299999999</v>
      </c>
      <c r="M5480" s="16">
        <f>[1]!s_margin_seclendingbalance(A5480,"",10000)</f>
        <v>71.837999999999994</v>
      </c>
      <c r="N5480" s="17">
        <f>[1]!s_val_ev(A5480,"",100000000)</f>
        <v>44.032214444399997</v>
      </c>
      <c r="O5480" s="17">
        <f>[1]!share_freesharesmv(A5480,"",100000000)</f>
        <v>21.968499243599997</v>
      </c>
      <c r="P5480" s="17">
        <f ca="1">[1]!s_dq_amount_btin(A5480,TODAY()-1,100000000)</f>
        <v>2.9858943</v>
      </c>
      <c r="Q5480" s="17">
        <f ca="1">[1]!s_dq_turn(A5480,TODAY()-1)</f>
        <v>6.5334163210490441</v>
      </c>
      <c r="R5480" s="2">
        <f>[1]!s_pq_amount(A5480,"20260101","",100000000)</f>
        <v>137.24343852000001</v>
      </c>
      <c r="S5480" s="2">
        <f>[1]!s_pq_avgamount(A5480,"20260101","",100000000)</f>
        <v>1.2591141148623854</v>
      </c>
      <c r="T5480" s="17">
        <f>[1]!s_ipo_dilutedpe(A5480)</f>
        <v>22.91</v>
      </c>
      <c r="U5480" s="12">
        <f>[1]!s_ipo_collection_total(A5480,100000000)</f>
        <v>15.240880000000001</v>
      </c>
      <c r="V5480" s="18">
        <f>[1]!s_val_pe_ttm(A5480,"")</f>
        <v>-2.7150661945343018</v>
      </c>
    </row>
    <row r="5481" spans="1:22" x14ac:dyDescent="0.3">
      <c r="A5481" s="12" t="s">
        <v>10972</v>
      </c>
      <c r="B5481" s="12" t="s">
        <v>10973</v>
      </c>
      <c r="C5481" s="16" t="str">
        <f>[1]!s_info_mkt(A5481)</f>
        <v>主板</v>
      </c>
      <c r="D5481" s="16" t="str">
        <f>[1]!s_ipo_listeddate(A5481)</f>
        <v>1996-06-06</v>
      </c>
      <c r="E5481" s="16" t="str">
        <f>[1]!s_info_industry_csrc2023(A5481,"",3)</f>
        <v>电力、热力生产和供应业</v>
      </c>
      <c r="F5481" s="16">
        <f>[1]!s_is(A5481,83,"FY","YTD","20251231",1,"",100000000)</f>
        <v>227.85638149330001</v>
      </c>
      <c r="G5481" s="16">
        <f>[1]!s_is(A5481,83,"FY","YTD","20241231",1,"",100000000)</f>
        <v>235.17238270439998</v>
      </c>
      <c r="H5481" s="16">
        <f>[1]!s_is(A5481,61,"FY","YTD","20251231",1,"",100000000)</f>
        <v>18.785252722999999</v>
      </c>
      <c r="I5481" s="16">
        <f>[1]!s_is(A5481,61,"FY","YTD","20241231",1,"",100000000)</f>
        <v>5.3116009220000002</v>
      </c>
      <c r="J5481" s="16">
        <f>[1]!s_fa_roe(A5481,"20251231")</f>
        <v>16.123899999999999</v>
      </c>
      <c r="K5481" s="16">
        <f>[1]!s_stmnote_rdexp(A5481,"20251231",1,10000)</f>
        <v>134573.30584100002</v>
      </c>
      <c r="L5481" s="16">
        <f>[1]!s_margin_tradingbalance(A5481,"",10000)</f>
        <v>38660.925900000002</v>
      </c>
      <c r="M5481" s="16">
        <f>[1]!s_margin_seclendingbalance(A5481,"",10000)</f>
        <v>333.5514</v>
      </c>
      <c r="N5481" s="17">
        <f>[1]!s_val_ev(A5481,"",100000000)</f>
        <v>177.07761572319998</v>
      </c>
      <c r="O5481" s="17">
        <f>[1]!share_freesharesmv(A5481,"",100000000)</f>
        <v>60.4559062326</v>
      </c>
      <c r="P5481" s="17">
        <f ca="1">[1]!s_dq_amount_btin(A5481,TODAY()-1,100000000)</f>
        <v>7.5858904000000003</v>
      </c>
      <c r="Q5481" s="17">
        <f ca="1">[1]!s_dq_turn(A5481,TODAY()-1)</f>
        <v>6.8774636717048061</v>
      </c>
      <c r="R5481" s="2">
        <f>[1]!s_pq_amount(A5481,"20260101","",100000000)</f>
        <v>553.90502175999995</v>
      </c>
      <c r="S5481" s="2">
        <f>[1]!s_pq_avgamount(A5481,"20260101","",100000000)</f>
        <v>5.0816974473394492</v>
      </c>
      <c r="T5481" s="17">
        <f>[1]!s_ipo_dilutedpe(A5481)</f>
        <v>0</v>
      </c>
      <c r="U5481" s="12">
        <f>[1]!s_ipo_collection_total(A5481,100000000)</f>
        <v>0.73511000000000004</v>
      </c>
      <c r="V5481" s="18">
        <f>[1]!s_val_pe_ttm(A5481,"")</f>
        <v>8.7050342559814453</v>
      </c>
    </row>
    <row r="5482" spans="1:22" x14ac:dyDescent="0.3">
      <c r="A5482" s="12" t="s">
        <v>10974</v>
      </c>
      <c r="B5482" s="12" t="s">
        <v>10975</v>
      </c>
      <c r="C5482" s="16" t="str">
        <f>[1]!s_info_mkt(A5482)</f>
        <v>主板</v>
      </c>
      <c r="D5482" s="16" t="str">
        <f>[1]!s_ipo_listeddate(A5482)</f>
        <v>1997-01-23</v>
      </c>
      <c r="E5482" s="16" t="str">
        <f>[1]!s_info_industry_csrc2023(A5482,"",3)</f>
        <v>石油、煤炭及其他燃料加工业</v>
      </c>
      <c r="F5482" s="16">
        <f>[1]!s_is(A5482,83,"FY","YTD","20251231",1,"",100000000)</f>
        <v>54.832751371899995</v>
      </c>
      <c r="G5482" s="16">
        <f>[1]!s_is(A5482,83,"FY","YTD","20241231",1,"",100000000)</f>
        <v>66.745290171500002</v>
      </c>
      <c r="H5482" s="16">
        <f>[1]!s_is(A5482,61,"FY","YTD","20251231",1,"",100000000)</f>
        <v>-4.8571449275000003</v>
      </c>
      <c r="I5482" s="16">
        <f>[1]!s_is(A5482,61,"FY","YTD","20241231",1,"",100000000)</f>
        <v>-6.6221390386000003</v>
      </c>
      <c r="J5482" s="16">
        <f>[1]!s_fa_roe(A5482,"20251231")</f>
        <v>-17.467400000000001</v>
      </c>
      <c r="K5482" s="16">
        <f>[1]!s_stmnote_rdexp(A5482,"20251231",1,10000)</f>
        <v>1770.431977</v>
      </c>
      <c r="L5482" s="16">
        <f>[1]!s_margin_tradingbalance(A5482,"",10000)</f>
        <v>0</v>
      </c>
      <c r="M5482" s="16">
        <f>[1]!s_margin_seclendingbalance(A5482,"",10000)</f>
        <v>0</v>
      </c>
      <c r="N5482" s="17">
        <f>[1]!s_val_ev(A5482,"",100000000)</f>
        <v>40.179234319999999</v>
      </c>
      <c r="O5482" s="17">
        <f>[1]!share_freesharesmv(A5482,"",100000000)</f>
        <v>13.1023613608</v>
      </c>
      <c r="P5482" s="17">
        <f ca="1">[1]!s_dq_amount_btin(A5482,TODAY()-1,100000000)</f>
        <v>1.6081295099999999</v>
      </c>
      <c r="Q5482" s="17">
        <f ca="1">[1]!s_dq_turn(A5482,TODAY()-1)</f>
        <v>3.9356672837661981</v>
      </c>
      <c r="R5482" s="2">
        <f>[1]!s_pq_amount(A5482,"20260101","",100000000)</f>
        <v>232.13002951000001</v>
      </c>
      <c r="S5482" s="2">
        <f>[1]!s_pq_avgamount(A5482,"20260101","",100000000)</f>
        <v>2.1296332982568806</v>
      </c>
      <c r="T5482" s="17">
        <f>[1]!s_ipo_dilutedpe(A5482)</f>
        <v>0</v>
      </c>
      <c r="U5482" s="12">
        <f>[1]!s_ipo_collection_total(A5482,100000000)</f>
        <v>0.72</v>
      </c>
      <c r="V5482" s="18">
        <f>[1]!s_val_pe_ttm(A5482,"")</f>
        <v>-8.1757316589355469</v>
      </c>
    </row>
    <row r="5483" spans="1:22" x14ac:dyDescent="0.3">
      <c r="A5483" s="12" t="s">
        <v>10976</v>
      </c>
      <c r="B5483" s="12" t="s">
        <v>10977</v>
      </c>
      <c r="C5483" s="16" t="str">
        <f>[1]!s_info_mkt(A5483)</f>
        <v>主板</v>
      </c>
      <c r="D5483" s="16" t="str">
        <f>[1]!s_ipo_listeddate(A5483)</f>
        <v>2021-07-09</v>
      </c>
      <c r="E5483" s="16" t="str">
        <f>[1]!s_info_industry_csrc2023(A5483,"",3)</f>
        <v>化学原料和化学制品制造业</v>
      </c>
      <c r="F5483" s="16">
        <f>[1]!s_is(A5483,83,"FY","YTD","20251231",1,"",100000000)</f>
        <v>52.061437386599998</v>
      </c>
      <c r="G5483" s="16">
        <f>[1]!s_is(A5483,83,"FY","YTD","20241231",1,"",100000000)</f>
        <v>46.056434940800003</v>
      </c>
      <c r="H5483" s="16">
        <f>[1]!s_is(A5483,61,"FY","YTD","20251231",1,"",100000000)</f>
        <v>5.6163173064</v>
      </c>
      <c r="I5483" s="16">
        <f>[1]!s_is(A5483,61,"FY","YTD","20241231",1,"",100000000)</f>
        <v>2.5133683422999997</v>
      </c>
      <c r="J5483" s="16">
        <f>[1]!s_fa_roe(A5483,"20251231")</f>
        <v>13.064299999999999</v>
      </c>
      <c r="K5483" s="16">
        <f>[1]!s_stmnote_rdexp(A5483,"20251231",1,10000)</f>
        <v>11852.644501999999</v>
      </c>
      <c r="L5483" s="16">
        <f>[1]!s_margin_tradingbalance(A5483,"",10000)</f>
        <v>60840.921699999999</v>
      </c>
      <c r="M5483" s="16">
        <f>[1]!s_margin_seclendingbalance(A5483,"",10000)</f>
        <v>410.72340000000003</v>
      </c>
      <c r="N5483" s="17">
        <f>[1]!s_val_ev(A5483,"",100000000)</f>
        <v>174.54675764909999</v>
      </c>
      <c r="O5483" s="17">
        <f>[1]!share_freesharesmv(A5483,"",100000000)</f>
        <v>103.7477481108</v>
      </c>
      <c r="P5483" s="17">
        <f ca="1">[1]!s_dq_amount_btin(A5483,TODAY()-1,100000000)</f>
        <v>19.0365754</v>
      </c>
      <c r="Q5483" s="17">
        <f ca="1">[1]!s_dq_turn(A5483,TODAY()-1)</f>
        <v>10.79953718731654</v>
      </c>
      <c r="R5483" s="2">
        <f>[1]!s_pq_amount(A5483,"20260101","",100000000)</f>
        <v>559.22922310000001</v>
      </c>
      <c r="S5483" s="2">
        <f>[1]!s_pq_avgamount(A5483,"20260101","",100000000)</f>
        <v>5.1305433311926603</v>
      </c>
      <c r="T5483" s="17">
        <f>[1]!s_ipo_dilutedpe(A5483)</f>
        <v>22.99</v>
      </c>
      <c r="U5483" s="12">
        <f>[1]!s_ipo_collection_total(A5483,100000000)</f>
        <v>4.6202310000000004</v>
      </c>
      <c r="V5483" s="18">
        <f>[1]!s_val_pe_ttm(A5483,"")</f>
        <v>27.081636428833008</v>
      </c>
    </row>
    <row r="5484" spans="1:22" x14ac:dyDescent="0.3">
      <c r="A5484" s="12" t="s">
        <v>10978</v>
      </c>
      <c r="B5484" s="12" t="s">
        <v>10979</v>
      </c>
      <c r="C5484" s="16" t="str">
        <f>[1]!s_info_mkt(A5484)</f>
        <v>主板</v>
      </c>
      <c r="D5484" s="16" t="str">
        <f>[1]!s_ipo_listeddate(A5484)</f>
        <v>2020-10-27</v>
      </c>
      <c r="E5484" s="16" t="str">
        <f>[1]!s_info_industry_csrc2023(A5484,"",3)</f>
        <v>货币金融服务</v>
      </c>
      <c r="F5484" s="16">
        <f>[1]!s_is(A5484,83,"FY","YTD","20251231",1,"",100000000)</f>
        <v>58.598149999999997</v>
      </c>
      <c r="G5484" s="16">
        <f>[1]!s_is(A5484,83,"FY","YTD","20241231",1,"",100000000)</f>
        <v>57.591618397299996</v>
      </c>
      <c r="H5484" s="16">
        <f>[1]!s_is(A5484,61,"FY","YTD","20251231",1,"",100000000)</f>
        <v>26.347629999999999</v>
      </c>
      <c r="I5484" s="16">
        <f>[1]!s_is(A5484,61,"FY","YTD","20241231",1,"",100000000)</f>
        <v>25.946456658899997</v>
      </c>
      <c r="J5484" s="16">
        <f>[1]!s_fa_roe(A5484,"20251231")</f>
        <v>8.0951000000000004</v>
      </c>
      <c r="K5484" s="16">
        <f>[1]!s_stmnote_rdexp(A5484,"20251231",1,10000)</f>
        <v>0</v>
      </c>
      <c r="L5484" s="16">
        <f>[1]!s_margin_tradingbalance(A5484,"",10000)</f>
        <v>0</v>
      </c>
      <c r="M5484" s="16">
        <f>[1]!s_margin_seclendingbalance(A5484,"",10000)</f>
        <v>0</v>
      </c>
      <c r="N5484" s="17">
        <f>[1]!s_val_ev(A5484,"",100000000)</f>
        <v>190.5450335136</v>
      </c>
      <c r="O5484" s="17">
        <f>[1]!share_freesharesmv(A5484,"",100000000)</f>
        <v>85.359109330400003</v>
      </c>
      <c r="P5484" s="17">
        <f ca="1">[1]!s_dq_amount_btin(A5484,TODAY()-1,100000000)</f>
        <v>2.72658062</v>
      </c>
      <c r="Q5484" s="17">
        <f ca="1">[1]!s_dq_turn(A5484,TODAY()-1)</f>
        <v>1.3950857345510763</v>
      </c>
      <c r="R5484" s="2">
        <f>[1]!s_pq_amount(A5484,"20260101","",100000000)</f>
        <v>146.95414862999999</v>
      </c>
      <c r="S5484" s="2">
        <f>[1]!s_pq_avgamount(A5484,"20260101","",100000000)</f>
        <v>1.3482031984403671</v>
      </c>
      <c r="T5484" s="17">
        <f>[1]!s_ipo_dilutedpe(A5484)</f>
        <v>10.35</v>
      </c>
      <c r="U5484" s="12">
        <f>[1]!s_ipo_collection_total(A5484,100000000)</f>
        <v>17.7085481419</v>
      </c>
      <c r="V5484" s="18">
        <f>[1]!s_val_pe_ttm(A5484,"")</f>
        <v>7.1028423309326172</v>
      </c>
    </row>
    <row r="5485" spans="1:22" x14ac:dyDescent="0.3">
      <c r="A5485" s="12" t="s">
        <v>10980</v>
      </c>
      <c r="B5485" s="12" t="s">
        <v>10981</v>
      </c>
      <c r="C5485" s="16" t="str">
        <f>[1]!s_info_mkt(A5485)</f>
        <v>主板</v>
      </c>
      <c r="D5485" s="16" t="str">
        <f>[1]!s_ipo_listeddate(A5485)</f>
        <v>2001-03-28</v>
      </c>
      <c r="E5485" s="16" t="str">
        <f>[1]!s_info_industry_csrc2023(A5485,"",3)</f>
        <v>电力、热力生产和供应业</v>
      </c>
      <c r="F5485" s="16">
        <f>[1]!s_is(A5485,83,"FY","YTD","20251231",1,"",100000000)</f>
        <v>43.518937988699996</v>
      </c>
      <c r="G5485" s="16">
        <f>[1]!s_is(A5485,83,"FY","YTD","20241231",1,"",100000000)</f>
        <v>44.541407165000003</v>
      </c>
      <c r="H5485" s="16">
        <f>[1]!s_is(A5485,61,"FY","YTD","20251231",1,"",100000000)</f>
        <v>0.28444608659999998</v>
      </c>
      <c r="I5485" s="16">
        <f>[1]!s_is(A5485,61,"FY","YTD","20241231",1,"",100000000)</f>
        <v>0.84725150989999998</v>
      </c>
      <c r="J5485" s="16">
        <f>[1]!s_fa_roe(A5485,"20251231")</f>
        <v>2.1095000000000002</v>
      </c>
      <c r="K5485" s="16">
        <f>[1]!s_stmnote_rdexp(A5485,"20251231",1,10000)</f>
        <v>0</v>
      </c>
      <c r="L5485" s="16">
        <f>[1]!s_margin_tradingbalance(A5485,"",10000)</f>
        <v>0</v>
      </c>
      <c r="M5485" s="16">
        <f>[1]!s_margin_seclendingbalance(A5485,"",10000)</f>
        <v>0</v>
      </c>
      <c r="N5485" s="17">
        <f>[1]!s_val_ev(A5485,"",100000000)</f>
        <v>241.22937662459998</v>
      </c>
      <c r="O5485" s="17">
        <f>[1]!share_freesharesmv(A5485,"",100000000)</f>
        <v>110.73753152279998</v>
      </c>
      <c r="P5485" s="17">
        <f ca="1">[1]!s_dq_amount_btin(A5485,TODAY()-1,100000000)</f>
        <v>37.756184279999999</v>
      </c>
      <c r="Q5485" s="17">
        <f ca="1">[1]!s_dq_turn(A5485,TODAY()-1)</f>
        <v>15.293395834128201</v>
      </c>
      <c r="R5485" s="2">
        <f>[1]!s_pq_amount(A5485,"20260101","",100000000)</f>
        <v>2260.69915687</v>
      </c>
      <c r="S5485" s="2">
        <f>[1]!s_pq_avgamount(A5485,"20260101","",100000000)</f>
        <v>20.740359237339447</v>
      </c>
      <c r="T5485" s="17">
        <f>[1]!s_ipo_dilutedpe(A5485)</f>
        <v>0</v>
      </c>
      <c r="U5485" s="12">
        <f>[1]!s_ipo_collection_total(A5485,100000000)</f>
        <v>2.7</v>
      </c>
      <c r="V5485" s="18">
        <f>[1]!s_val_pe_ttm(A5485,"")</f>
        <v>594.89007568359375</v>
      </c>
    </row>
    <row r="5486" spans="1:22" x14ac:dyDescent="0.3">
      <c r="A5486" s="12" t="s">
        <v>10982</v>
      </c>
      <c r="B5486" s="12" t="s">
        <v>10983</v>
      </c>
      <c r="C5486" s="16" t="str">
        <f>[1]!s_info_mkt(A5486)</f>
        <v>主板</v>
      </c>
      <c r="D5486" s="16" t="str">
        <f>[1]!s_ipo_listeddate(A5486)</f>
        <v>2017-12-19</v>
      </c>
      <c r="E5486" s="16" t="str">
        <f>[1]!s_info_industry_csrc2023(A5486,"",3)</f>
        <v>非金属矿物制品业</v>
      </c>
      <c r="F5486" s="16">
        <f>[1]!s_is(A5486,83,"FY","YTD","20251231",1,"",100000000)</f>
        <v>39.232448035799997</v>
      </c>
      <c r="G5486" s="16">
        <f>[1]!s_is(A5486,83,"FY","YTD","20241231",1,"",100000000)</f>
        <v>46.308370531899996</v>
      </c>
      <c r="H5486" s="16">
        <f>[1]!s_is(A5486,61,"FY","YTD","20251231",1,"",100000000)</f>
        <v>0.52427311649999997</v>
      </c>
      <c r="I5486" s="16">
        <f>[1]!s_is(A5486,61,"FY","YTD","20241231",1,"",100000000)</f>
        <v>1.2496179426</v>
      </c>
      <c r="J5486" s="16">
        <f>[1]!s_fa_roe(A5486,"20251231")</f>
        <v>1.5797000000000001</v>
      </c>
      <c r="K5486" s="16">
        <f>[1]!s_stmnote_rdexp(A5486,"20251231",1,10000)</f>
        <v>13148.642393</v>
      </c>
      <c r="L5486" s="16">
        <f>[1]!s_margin_tradingbalance(A5486,"",10000)</f>
        <v>0</v>
      </c>
      <c r="M5486" s="16">
        <f>[1]!s_margin_seclendingbalance(A5486,"",10000)</f>
        <v>0</v>
      </c>
      <c r="N5486" s="17">
        <f>[1]!s_val_ev(A5486,"",100000000)</f>
        <v>46.728116055900003</v>
      </c>
      <c r="O5486" s="17">
        <f>[1]!share_freesharesmv(A5486,"",100000000)</f>
        <v>16.053793787699998</v>
      </c>
      <c r="P5486" s="17">
        <f ca="1">[1]!s_dq_amount_btin(A5486,TODAY()-1,100000000)</f>
        <v>4.6886820299999998</v>
      </c>
      <c r="Q5486" s="17">
        <f ca="1">[1]!s_dq_turn(A5486,TODAY()-1)</f>
        <v>18.633056514974136</v>
      </c>
      <c r="R5486" s="2">
        <f>[1]!s_pq_amount(A5486,"20260101","",100000000)</f>
        <v>192.81737190999999</v>
      </c>
      <c r="S5486" s="2">
        <f>[1]!s_pq_avgamount(A5486,"20260101","",100000000)</f>
        <v>1.7689667147706423</v>
      </c>
      <c r="T5486" s="17">
        <f>[1]!s_ipo_dilutedpe(A5486)</f>
        <v>22.99</v>
      </c>
      <c r="U5486" s="12">
        <f>[1]!s_ipo_collection_total(A5486,100000000)</f>
        <v>12.337647</v>
      </c>
      <c r="V5486" s="18">
        <f>[1]!s_val_pe_ttm(A5486,"")</f>
        <v>49.931568145751953</v>
      </c>
    </row>
    <row r="5487" spans="1:22" x14ac:dyDescent="0.3">
      <c r="A5487" s="12" t="s">
        <v>10984</v>
      </c>
      <c r="B5487" s="12" t="s">
        <v>10985</v>
      </c>
      <c r="C5487" s="16" t="str">
        <f>[1]!s_info_mkt(A5487)</f>
        <v>主板</v>
      </c>
      <c r="D5487" s="16" t="str">
        <f>[1]!s_ipo_listeddate(A5487)</f>
        <v>1997-06-09</v>
      </c>
      <c r="E5487" s="16" t="str">
        <f>[1]!s_info_industry_csrc2023(A5487,"",3)</f>
        <v>电力、热力生产和供应业</v>
      </c>
      <c r="F5487" s="16">
        <f>[1]!s_is(A5487,83,"FY","YTD","20251231",1,"",100000000)</f>
        <v>154.63189784799999</v>
      </c>
      <c r="G5487" s="16">
        <f>[1]!s_is(A5487,83,"FY","YTD","20241231",1,"",100000000)</f>
        <v>166.69653222709999</v>
      </c>
      <c r="H5487" s="16">
        <f>[1]!s_is(A5487,61,"FY","YTD","20251231",1,"",100000000)</f>
        <v>1.9616008497999999</v>
      </c>
      <c r="I5487" s="16">
        <f>[1]!s_is(A5487,61,"FY","YTD","20241231",1,"",100000000)</f>
        <v>0.32077434319999998</v>
      </c>
      <c r="J5487" s="16">
        <f>[1]!s_fa_roe(A5487,"20251231")</f>
        <v>1.7505999999999999</v>
      </c>
      <c r="K5487" s="16">
        <f>[1]!s_stmnote_rdexp(A5487,"20251231",1,10000)</f>
        <v>23300.384256000001</v>
      </c>
      <c r="L5487" s="16">
        <f>[1]!s_margin_tradingbalance(A5487,"",10000)</f>
        <v>40935.283300000003</v>
      </c>
      <c r="M5487" s="16">
        <f>[1]!s_margin_seclendingbalance(A5487,"",10000)</f>
        <v>250.9145</v>
      </c>
      <c r="N5487" s="17">
        <f>[1]!s_val_ev(A5487,"",100000000)</f>
        <v>141.2316478521</v>
      </c>
      <c r="O5487" s="17">
        <f>[1]!share_freesharesmv(A5487,"",100000000)</f>
        <v>85.929551063099993</v>
      </c>
      <c r="P5487" s="17">
        <f ca="1">[1]!s_dq_amount_btin(A5487,TODAY()-1,100000000)</f>
        <v>14.89463816</v>
      </c>
      <c r="Q5487" s="17">
        <f ca="1">[1]!s_dq_turn(A5487,TODAY()-1)</f>
        <v>10.707932994445255</v>
      </c>
      <c r="R5487" s="2">
        <f>[1]!s_pq_amount(A5487,"20260101","",100000000)</f>
        <v>1122.5004118500001</v>
      </c>
      <c r="S5487" s="2">
        <f>[1]!s_pq_avgamount(A5487,"20260101","",100000000)</f>
        <v>10.298168916055046</v>
      </c>
      <c r="T5487" s="17">
        <f>[1]!s_ipo_dilutedpe(A5487)</f>
        <v>0</v>
      </c>
      <c r="U5487" s="12">
        <f>[1]!s_ipo_collection_total(A5487,100000000)</f>
        <v>0.9</v>
      </c>
      <c r="V5487" s="18">
        <f>[1]!s_val_pe_ttm(A5487,"")</f>
        <v>71.212654113769531</v>
      </c>
    </row>
    <row r="5488" spans="1:22" x14ac:dyDescent="0.3">
      <c r="A5488" s="12" t="s">
        <v>10986</v>
      </c>
      <c r="B5488" s="12" t="s">
        <v>10987</v>
      </c>
      <c r="C5488" s="16" t="str">
        <f>[1]!s_info_mkt(A5488)</f>
        <v>主板</v>
      </c>
      <c r="D5488" s="16" t="str">
        <f>[1]!s_ipo_listeddate(A5488)</f>
        <v>2018-04-20</v>
      </c>
      <c r="E5488" s="16" t="str">
        <f>[1]!s_info_industry_csrc2023(A5488,"",3)</f>
        <v>造纸和纸制品业</v>
      </c>
      <c r="F5488" s="16">
        <f>[1]!s_is(A5488,83,"FY","YTD","20251231",1,"",100000000)</f>
        <v>123.42882151719999</v>
      </c>
      <c r="G5488" s="16">
        <f>[1]!s_is(A5488,83,"FY","YTD","20241231",1,"",100000000)</f>
        <v>102.73577362540001</v>
      </c>
      <c r="H5488" s="16">
        <f>[1]!s_is(A5488,61,"FY","YTD","20251231",1,"",100000000)</f>
        <v>10.126186072100001</v>
      </c>
      <c r="I5488" s="16">
        <f>[1]!s_is(A5488,61,"FY","YTD","20241231",1,"",100000000)</f>
        <v>10.0383055639</v>
      </c>
      <c r="J5488" s="16">
        <f>[1]!s_fa_roe(A5488,"20251231")</f>
        <v>12.029199999999999</v>
      </c>
      <c r="K5488" s="16">
        <f>[1]!s_stmnote_rdexp(A5488,"20251231",1,10000)</f>
        <v>17551.608705000002</v>
      </c>
      <c r="L5488" s="16">
        <f>[1]!s_margin_tradingbalance(A5488,"",10000)</f>
        <v>19637.8253</v>
      </c>
      <c r="M5488" s="16">
        <f>[1]!s_margin_seclendingbalance(A5488,"",10000)</f>
        <v>253.745</v>
      </c>
      <c r="N5488" s="17">
        <f>[1]!s_val_ev(A5488,"",100000000)</f>
        <v>189.0331316832</v>
      </c>
      <c r="O5488" s="17">
        <f>[1]!share_freesharesmv(A5488,"",100000000)</f>
        <v>38.498240546400005</v>
      </c>
      <c r="P5488" s="17">
        <f ca="1">[1]!s_dq_amount_btin(A5488,TODAY()-1,100000000)</f>
        <v>5.75476527</v>
      </c>
      <c r="Q5488" s="17">
        <f ca="1">[1]!s_dq_turn(A5488,TODAY()-1)</f>
        <v>2.9535809622288567</v>
      </c>
      <c r="R5488" s="2">
        <f>[1]!s_pq_amount(A5488,"20260101","",100000000)</f>
        <v>159.75761238999999</v>
      </c>
      <c r="S5488" s="2">
        <f>[1]!s_pq_avgamount(A5488,"20260101","",100000000)</f>
        <v>1.4656661687155963</v>
      </c>
      <c r="T5488" s="17">
        <f>[1]!s_ipo_dilutedpe(A5488)</f>
        <v>22.98</v>
      </c>
      <c r="U5488" s="12">
        <f>[1]!s_ipo_collection_total(A5488,100000000)</f>
        <v>8.4258000000000006</v>
      </c>
      <c r="V5488" s="18">
        <f>[1]!s_val_pe_ttm(A5488,"")</f>
        <v>18.401782989501953</v>
      </c>
    </row>
    <row r="5489" spans="1:22" x14ac:dyDescent="0.3">
      <c r="A5489" s="12" t="s">
        <v>10988</v>
      </c>
      <c r="B5489" s="12" t="s">
        <v>10989</v>
      </c>
      <c r="C5489" s="16" t="str">
        <f>[1]!s_info_mkt(A5489)</f>
        <v>创业板</v>
      </c>
      <c r="D5489" s="16" t="str">
        <f>[1]!s_ipo_listeddate(A5489)</f>
        <v>2015-03-19</v>
      </c>
      <c r="E5489" s="16" t="str">
        <f>[1]!s_info_industry_csrc2023(A5489,"",3)</f>
        <v>非金属矿物制品业</v>
      </c>
      <c r="F5489" s="16">
        <f>[1]!s_is(A5489,83,"FY","YTD","20251231",1,"",100000000)</f>
        <v>19.205131741799999</v>
      </c>
      <c r="G5489" s="16">
        <f>[1]!s_is(A5489,83,"FY","YTD","20241231",1,"",100000000)</f>
        <v>19.008760688599999</v>
      </c>
      <c r="H5489" s="16">
        <f>[1]!s_is(A5489,61,"FY","YTD","20251231",1,"",100000000)</f>
        <v>-1.2087155093999999</v>
      </c>
      <c r="I5489" s="16">
        <f>[1]!s_is(A5489,61,"FY","YTD","20241231",1,"",100000000)</f>
        <v>-0.63716875390000005</v>
      </c>
      <c r="J5489" s="16">
        <f>[1]!s_fa_roe(A5489,"20251231")</f>
        <v>-15.2525</v>
      </c>
      <c r="K5489" s="16">
        <f>[1]!s_stmnote_rdexp(A5489,"20251231",1,10000)</f>
        <v>7513.8706459999994</v>
      </c>
      <c r="L5489" s="16">
        <f>[1]!s_margin_tradingbalance(A5489,"",10000)</f>
        <v>0</v>
      </c>
      <c r="M5489" s="16">
        <f>[1]!s_margin_seclendingbalance(A5489,"",10000)</f>
        <v>0</v>
      </c>
      <c r="N5489" s="17">
        <f>[1]!s_val_ev(A5489,"",100000000)</f>
        <v>28.550422325699998</v>
      </c>
      <c r="O5489" s="17">
        <f>[1]!share_freesharesmv(A5489,"",100000000)</f>
        <v>14.8369401729</v>
      </c>
      <c r="P5489" s="17">
        <f ca="1">[1]!s_dq_amount_btin(A5489,TODAY()-1,100000000)</f>
        <v>1.6186801099999999</v>
      </c>
      <c r="Q5489" s="17">
        <f ca="1">[1]!s_dq_turn(A5489,TODAY()-1)</f>
        <v>5.609295854714448</v>
      </c>
      <c r="R5489" s="2">
        <f>[1]!s_pq_amount(A5489,"20260101","",100000000)</f>
        <v>84.157910439999995</v>
      </c>
      <c r="S5489" s="2">
        <f>[1]!s_pq_avgamount(A5489,"20260101","",100000000)</f>
        <v>0.77209092146788982</v>
      </c>
      <c r="T5489" s="17">
        <f>[1]!s_ipo_dilutedpe(A5489)</f>
        <v>22.98</v>
      </c>
      <c r="U5489" s="12">
        <f>[1]!s_ipo_collection_total(A5489,100000000)</f>
        <v>3.2153139999999998</v>
      </c>
      <c r="V5489" s="18">
        <f>[1]!s_val_pe_ttm(A5489,"")</f>
        <v>-23.250972747802734</v>
      </c>
    </row>
    <row r="5490" spans="1:22" x14ac:dyDescent="0.3">
      <c r="A5490" s="12" t="s">
        <v>10990</v>
      </c>
      <c r="B5490" s="12" t="s">
        <v>10991</v>
      </c>
      <c r="C5490" s="16" t="str">
        <f>[1]!s_info_mkt(A5490)</f>
        <v>主板</v>
      </c>
      <c r="D5490" s="16" t="str">
        <f>[1]!s_ipo_listeddate(A5490)</f>
        <v>2015-05-18</v>
      </c>
      <c r="E5490" s="16" t="str">
        <f>[1]!s_info_industry_csrc2023(A5490,"",3)</f>
        <v>专用设备制造业</v>
      </c>
      <c r="F5490" s="16">
        <f>[1]!s_is(A5490,83,"FY","YTD","20251231",1,"",100000000)</f>
        <v>8.5549057251999994</v>
      </c>
      <c r="G5490" s="16">
        <f>[1]!s_is(A5490,83,"FY","YTD","20241231",1,"",100000000)</f>
        <v>7.8854227571000006</v>
      </c>
      <c r="H5490" s="16">
        <f>[1]!s_is(A5490,61,"FY","YTD","20251231",1,"",100000000)</f>
        <v>0.7849230425</v>
      </c>
      <c r="I5490" s="16">
        <f>[1]!s_is(A5490,61,"FY","YTD","20241231",1,"",100000000)</f>
        <v>0.65038748850000005</v>
      </c>
      <c r="J5490" s="16">
        <f>[1]!s_fa_roe(A5490,"20251231")</f>
        <v>5.9367999999999999</v>
      </c>
      <c r="K5490" s="16">
        <f>[1]!s_stmnote_rdexp(A5490,"20251231",1,10000)</f>
        <v>1756.4273089999999</v>
      </c>
      <c r="L5490" s="16">
        <f>[1]!s_margin_tradingbalance(A5490,"",10000)</f>
        <v>0</v>
      </c>
      <c r="M5490" s="16">
        <f>[1]!s_margin_seclendingbalance(A5490,"",10000)</f>
        <v>0</v>
      </c>
      <c r="N5490" s="17">
        <f>[1]!s_val_ev(A5490,"",100000000)</f>
        <v>87.347810762100011</v>
      </c>
      <c r="O5490" s="17">
        <f>[1]!share_freesharesmv(A5490,"",100000000)</f>
        <v>46.833198519800007</v>
      </c>
      <c r="P5490" s="17">
        <f ca="1">[1]!s_dq_amount_btin(A5490,TODAY()-1,100000000)</f>
        <v>9.0830120000000001</v>
      </c>
      <c r="Q5490" s="17">
        <f ca="1">[1]!s_dq_turn(A5490,TODAY()-1)</f>
        <v>10.228802933978875</v>
      </c>
      <c r="R5490" s="2">
        <f>[1]!s_pq_amount(A5490,"20260101","",100000000)</f>
        <v>284.72154555999998</v>
      </c>
      <c r="S5490" s="2">
        <f>[1]!s_pq_avgamount(A5490,"20260101","",100000000)</f>
        <v>2.7377071688461538</v>
      </c>
      <c r="T5490" s="17">
        <f>[1]!s_ipo_dilutedpe(A5490)</f>
        <v>22.99</v>
      </c>
      <c r="U5490" s="12">
        <f>[1]!s_ipo_collection_total(A5490,100000000)</f>
        <v>2.8297500000000002</v>
      </c>
      <c r="V5490" s="18">
        <f>[1]!s_val_pe_ttm(A5490,"")</f>
        <v>124.43463897705078</v>
      </c>
    </row>
    <row r="5491" spans="1:22" x14ac:dyDescent="0.3">
      <c r="A5491" s="12" t="s">
        <v>10992</v>
      </c>
      <c r="B5491" s="12" t="s">
        <v>10993</v>
      </c>
      <c r="C5491" s="16" t="str">
        <f>[1]!s_info_mkt(A5491)</f>
        <v>科创板</v>
      </c>
      <c r="D5491" s="16" t="str">
        <f>[1]!s_ipo_listeddate(A5491)</f>
        <v>2022-12-28</v>
      </c>
      <c r="E5491" s="16" t="str">
        <f>[1]!s_info_industry_csrc2023(A5491,"",3)</f>
        <v>计算机、通信和其他电子设备制造业</v>
      </c>
      <c r="F5491" s="16">
        <f>[1]!s_is(A5491,83,"FY","YTD","20251231",1,"",100000000)</f>
        <v>6.6931706416999992</v>
      </c>
      <c r="G5491" s="16">
        <f>[1]!s_is(A5491,83,"FY","YTD","20241231",1,"",100000000)</f>
        <v>7.5338083525000004</v>
      </c>
      <c r="H5491" s="16">
        <f>[1]!s_is(A5491,61,"FY","YTD","20251231",1,"",100000000)</f>
        <v>-0.98843427760000002</v>
      </c>
      <c r="I5491" s="16">
        <f>[1]!s_is(A5491,61,"FY","YTD","20241231",1,"",100000000)</f>
        <v>-0.69494875489999997</v>
      </c>
      <c r="J5491" s="16">
        <f>[1]!s_fa_roe(A5491,"20251231")</f>
        <v>-10.106</v>
      </c>
      <c r="K5491" s="16">
        <f>[1]!s_stmnote_rdexp(A5491,"20251231",1,10000)</f>
        <v>5481.0756680000004</v>
      </c>
      <c r="L5491" s="16">
        <f>[1]!s_margin_tradingbalance(A5491,"",10000)</f>
        <v>4687.6025</v>
      </c>
      <c r="M5491" s="16">
        <f>[1]!s_margin_seclendingbalance(A5491,"",10000)</f>
        <v>0</v>
      </c>
      <c r="N5491" s="17">
        <f>[1]!s_val_ev(A5491,"",100000000)</f>
        <v>3.96</v>
      </c>
      <c r="O5491" s="17">
        <f>[1]!share_freesharesmv(A5491,"",100000000)</f>
        <v>0.98207999999999995</v>
      </c>
      <c r="P5491" s="17">
        <f ca="1">[1]!s_dq_amount_btin(A5491,TODAY()-1,100000000)</f>
        <v>0.12000097999999999</v>
      </c>
      <c r="Q5491" s="17">
        <f ca="1">[1]!s_dq_turn(A5491,TODAY()-1)</f>
        <v>5.5509334906802215</v>
      </c>
      <c r="R5491" s="2">
        <f>[1]!s_pq_amount(A5491,"20260101","",100000000)</f>
        <v>41.873062900000001</v>
      </c>
      <c r="S5491" s="2">
        <f>[1]!s_pq_avgamount(A5491,"20260101","",100000000)</f>
        <v>0.39133703644859813</v>
      </c>
      <c r="T5491" s="17">
        <f>[1]!s_ipo_dilutedpe(A5491)</f>
        <v>121.49</v>
      </c>
      <c r="U5491" s="12">
        <f>[1]!s_ipo_collection_total(A5491,100000000)</f>
        <v>8.2439999999999998</v>
      </c>
      <c r="V5491" s="18">
        <f>[1]!s_val_pe_ttm(A5491,"")</f>
        <v>-3.434410572052002</v>
      </c>
    </row>
    <row r="5492" spans="1:22" x14ac:dyDescent="0.3">
      <c r="A5492" s="12" t="s">
        <v>10994</v>
      </c>
      <c r="B5492" s="12" t="s">
        <v>10995</v>
      </c>
      <c r="C5492" s="16" t="str">
        <f>[1]!s_info_mkt(A5492)</f>
        <v>主板</v>
      </c>
      <c r="D5492" s="16" t="str">
        <f>[1]!s_ipo_listeddate(A5492)</f>
        <v>2023-04-10</v>
      </c>
      <c r="E5492" s="16" t="str">
        <f>[1]!s_info_industry_csrc2023(A5492,"",3)</f>
        <v>电力、热力生产和供应业</v>
      </c>
      <c r="F5492" s="16">
        <f>[1]!s_is(A5492,83,"FY","YTD","20251231",1,"",100000000)</f>
        <v>229.58005692810002</v>
      </c>
      <c r="G5492" s="16">
        <f>[1]!s_is(A5492,83,"FY","YTD","20241231",1,"",100000000)</f>
        <v>231.56361763369998</v>
      </c>
      <c r="H5492" s="16">
        <f>[1]!s_is(A5492,61,"FY","YTD","20251231",1,"",100000000)</f>
        <v>30.0949881204</v>
      </c>
      <c r="I5492" s="16">
        <f>[1]!s_is(A5492,61,"FY","YTD","20241231",1,"",100000000)</f>
        <v>30.086983476900002</v>
      </c>
      <c r="J5492" s="16">
        <f>[1]!s_fa_roe(A5492,"20251231")</f>
        <v>11.7659</v>
      </c>
      <c r="K5492" s="16">
        <f>[1]!s_stmnote_rdexp(A5492,"20251231",1,10000)</f>
        <v>2913.702659</v>
      </c>
      <c r="L5492" s="16">
        <f>[1]!s_margin_tradingbalance(A5492,"",10000)</f>
        <v>41153.525600000001</v>
      </c>
      <c r="M5492" s="16">
        <f>[1]!s_margin_seclendingbalance(A5492,"",10000)</f>
        <v>259.202</v>
      </c>
      <c r="N5492" s="17">
        <f>[1]!s_val_ev(A5492,"",100000000)</f>
        <v>408.375</v>
      </c>
      <c r="O5492" s="17">
        <f>[1]!share_freesharesmv(A5492,"",100000000)</f>
        <v>74.377147957200009</v>
      </c>
      <c r="P5492" s="17">
        <f ca="1">[1]!s_dq_amount_btin(A5492,TODAY()-1,100000000)</f>
        <v>5.4575181600000002</v>
      </c>
      <c r="Q5492" s="17">
        <f ca="1">[1]!s_dq_turn(A5492,TODAY()-1)</f>
        <v>3.5914185320620047</v>
      </c>
      <c r="R5492" s="2">
        <f>[1]!s_pq_amount(A5492,"20260101","",100000000)</f>
        <v>327.03801315999999</v>
      </c>
      <c r="S5492" s="2">
        <f>[1]!s_pq_avgamount(A5492,"20260101","",100000000)</f>
        <v>3.0003487445871562</v>
      </c>
      <c r="T5492" s="17">
        <f>[1]!s_ipo_dilutedpe(A5492)</f>
        <v>90.63</v>
      </c>
      <c r="U5492" s="12">
        <f>[1]!s_ipo_collection_total(A5492,100000000)</f>
        <v>72</v>
      </c>
      <c r="V5492" s="18">
        <f>[1]!s_val_pe_ttm(A5492,"")</f>
        <v>12.784162521362305</v>
      </c>
    </row>
    <row r="5493" spans="1:22" x14ac:dyDescent="0.3">
      <c r="A5493" s="12" t="s">
        <v>10996</v>
      </c>
      <c r="B5493" s="12" t="s">
        <v>10997</v>
      </c>
      <c r="C5493" s="16" t="str">
        <f>[1]!s_info_mkt(A5493)</f>
        <v>主板</v>
      </c>
      <c r="D5493" s="16" t="str">
        <f>[1]!s_ipo_listeddate(A5493)</f>
        <v>1997-11-26</v>
      </c>
      <c r="E5493" s="16" t="str">
        <f>[1]!s_info_industry_csrc2023(A5493,"",3)</f>
        <v>电力、热力生产和供应业</v>
      </c>
      <c r="F5493" s="16">
        <f>[1]!s_is(A5493,83,"FY","YTD","20251231",1,"",100000000)</f>
        <v>73.981965519499994</v>
      </c>
      <c r="G5493" s="16">
        <f>[1]!s_is(A5493,83,"FY","YTD","20241231",1,"",100000000)</f>
        <v>69.209456544700004</v>
      </c>
      <c r="H5493" s="16">
        <f>[1]!s_is(A5493,61,"FY","YTD","20251231",1,"",100000000)</f>
        <v>10.0661127898</v>
      </c>
      <c r="I5493" s="16">
        <f>[1]!s_is(A5493,61,"FY","YTD","20241231",1,"",100000000)</f>
        <v>7.1405267713000002</v>
      </c>
      <c r="J5493" s="16">
        <f>[1]!s_fa_roe(A5493,"20251231")</f>
        <v>16.501799999999999</v>
      </c>
      <c r="K5493" s="16">
        <f>[1]!s_stmnote_rdexp(A5493,"20251231",1,10000)</f>
        <v>28395.680047000002</v>
      </c>
      <c r="L5493" s="16">
        <f>[1]!s_margin_tradingbalance(A5493,"",10000)</f>
        <v>29002.259699999999</v>
      </c>
      <c r="M5493" s="16">
        <f>[1]!s_margin_seclendingbalance(A5493,"",10000)</f>
        <v>178.26480000000001</v>
      </c>
      <c r="N5493" s="17">
        <f>[1]!s_val_ev(A5493,"",100000000)</f>
        <v>105.27563030399999</v>
      </c>
      <c r="O5493" s="17">
        <f>[1]!share_freesharesmv(A5493,"",100000000)</f>
        <v>30.9673462891</v>
      </c>
      <c r="P5493" s="17">
        <f ca="1">[1]!s_dq_amount_btin(A5493,TODAY()-1,100000000)</f>
        <v>4.1388846499999996</v>
      </c>
      <c r="Q5493" s="17">
        <f ca="1">[1]!s_dq_turn(A5493,TODAY()-1)</f>
        <v>3.8423422708743509</v>
      </c>
      <c r="R5493" s="2">
        <f>[1]!s_pq_amount(A5493,"20260101","",100000000)</f>
        <v>558.72464113000001</v>
      </c>
      <c r="S5493" s="2">
        <f>[1]!s_pq_avgamount(A5493,"20260101","",100000000)</f>
        <v>5.1259141388073397</v>
      </c>
      <c r="T5493" s="17">
        <f>[1]!s_ipo_dilutedpe(A5493)</f>
        <v>0</v>
      </c>
      <c r="U5493" s="12">
        <f>[1]!s_ipo_collection_total(A5493,100000000)</f>
        <v>5.9683999999999999</v>
      </c>
      <c r="V5493" s="18">
        <f>[1]!s_val_pe_ttm(A5493,"")</f>
        <v>10.365218162536621</v>
      </c>
    </row>
    <row r="5494" spans="1:22" x14ac:dyDescent="0.3">
      <c r="A5494" s="12" t="s">
        <v>10998</v>
      </c>
      <c r="B5494" s="12" t="s">
        <v>10999</v>
      </c>
      <c r="C5494" s="16" t="str">
        <f>[1]!s_info_mkt(A5494)</f>
        <v>创业板</v>
      </c>
      <c r="D5494" s="16" t="str">
        <f>[1]!s_ipo_listeddate(A5494)</f>
        <v>2017-11-27</v>
      </c>
      <c r="E5494" s="16" t="str">
        <f>[1]!s_info_industry_csrc2023(A5494,"",3)</f>
        <v>化学原料和化学制品制造业</v>
      </c>
      <c r="F5494" s="16">
        <f>[1]!s_is(A5494,83,"FY","YTD","20251231",1,"",100000000)</f>
        <v>14.101360141300001</v>
      </c>
      <c r="G5494" s="16">
        <f>[1]!s_is(A5494,83,"FY","YTD","20241231",1,"",100000000)</f>
        <v>13.276563851900001</v>
      </c>
      <c r="H5494" s="16">
        <f>[1]!s_is(A5494,61,"FY","YTD","20251231",1,"",100000000)</f>
        <v>1.19970248</v>
      </c>
      <c r="I5494" s="16">
        <f>[1]!s_is(A5494,61,"FY","YTD","20241231",1,"",100000000)</f>
        <v>0.96236409590000005</v>
      </c>
      <c r="J5494" s="16">
        <f>[1]!s_fa_roe(A5494,"20251231")</f>
        <v>10.3552</v>
      </c>
      <c r="K5494" s="16">
        <f>[1]!s_stmnote_rdexp(A5494,"20251231",1,10000)</f>
        <v>5744.4142250000004</v>
      </c>
      <c r="L5494" s="16">
        <f>[1]!s_margin_tradingbalance(A5494,"",10000)</f>
        <v>0</v>
      </c>
      <c r="M5494" s="16">
        <f>[1]!s_margin_seclendingbalance(A5494,"",10000)</f>
        <v>0</v>
      </c>
      <c r="N5494" s="17">
        <f>[1]!s_val_ev(A5494,"",100000000)</f>
        <v>62.849573212799996</v>
      </c>
      <c r="O5494" s="17">
        <f>[1]!share_freesharesmv(A5494,"",100000000)</f>
        <v>28.011735856199998</v>
      </c>
      <c r="P5494" s="17">
        <f ca="1">[1]!s_dq_amount_btin(A5494,TODAY()-1,100000000)</f>
        <v>5.9426038400000003</v>
      </c>
      <c r="Q5494" s="17">
        <f ca="1">[1]!s_dq_turn(A5494,TODAY()-1)</f>
        <v>10.304834629855199</v>
      </c>
      <c r="R5494" s="2">
        <f>[1]!s_pq_amount(A5494,"20260101","",100000000)</f>
        <v>185.95427194000001</v>
      </c>
      <c r="S5494" s="2">
        <f>[1]!s_pq_avgamount(A5494,"20260101","",100000000)</f>
        <v>1.7060024948623853</v>
      </c>
      <c r="T5494" s="17">
        <f>[1]!s_ipo_dilutedpe(A5494)</f>
        <v>22.98</v>
      </c>
      <c r="U5494" s="12">
        <f>[1]!s_ipo_collection_total(A5494,100000000)</f>
        <v>2.0349599999999999</v>
      </c>
      <c r="V5494" s="18">
        <f>[1]!s_val_pe_ttm(A5494,"")</f>
        <v>51.013008117675781</v>
      </c>
    </row>
    <row r="5495" spans="1:22" x14ac:dyDescent="0.3">
      <c r="A5495" s="12" t="s">
        <v>11000</v>
      </c>
      <c r="B5495" s="12" t="s">
        <v>11001</v>
      </c>
      <c r="C5495" s="16" t="str">
        <f>[1]!s_info_mkt(A5495)</f>
        <v>主板</v>
      </c>
      <c r="D5495" s="16" t="str">
        <f>[1]!s_ipo_listeddate(A5495)</f>
        <v>2007-09-13</v>
      </c>
      <c r="E5495" s="16" t="str">
        <f>[1]!s_info_industry_csrc2023(A5495,"",3)</f>
        <v>化学原料和化学制品制造业</v>
      </c>
      <c r="F5495" s="16">
        <f>[1]!s_is(A5495,83,"FY","YTD","20251231",1,"",100000000)</f>
        <v>27.910554321999999</v>
      </c>
      <c r="G5495" s="16">
        <f>[1]!s_is(A5495,83,"FY","YTD","20241231",1,"",100000000)</f>
        <v>27.259316633400001</v>
      </c>
      <c r="H5495" s="16">
        <f>[1]!s_is(A5495,61,"FY","YTD","20251231",1,"",100000000)</f>
        <v>0.17336443930000001</v>
      </c>
      <c r="I5495" s="16">
        <f>[1]!s_is(A5495,61,"FY","YTD","20241231",1,"",100000000)</f>
        <v>0.58495396490000007</v>
      </c>
      <c r="J5495" s="16">
        <f>[1]!s_fa_roe(A5495,"20251231")</f>
        <v>0.85470000000000002</v>
      </c>
      <c r="K5495" s="16">
        <f>[1]!s_stmnote_rdexp(A5495,"20251231",1,10000)</f>
        <v>8040.945925</v>
      </c>
      <c r="L5495" s="16">
        <f>[1]!s_margin_tradingbalance(A5495,"",10000)</f>
        <v>24238.897799999999</v>
      </c>
      <c r="M5495" s="16">
        <f>[1]!s_margin_seclendingbalance(A5495,"",10000)</f>
        <v>14.78</v>
      </c>
      <c r="N5495" s="17">
        <f>[1]!s_val_ev(A5495,"",100000000)</f>
        <v>49.704240981200002</v>
      </c>
      <c r="O5495" s="17">
        <f>[1]!share_freesharesmv(A5495,"",100000000)</f>
        <v>39.673210829200002</v>
      </c>
      <c r="P5495" s="17">
        <f ca="1">[1]!s_dq_amount_btin(A5495,TODAY()-1,100000000)</f>
        <v>5.9805073000000002</v>
      </c>
      <c r="Q5495" s="17">
        <f ca="1">[1]!s_dq_turn(A5495,TODAY()-1)</f>
        <v>11.975955288616523</v>
      </c>
      <c r="R5495" s="2">
        <f>[1]!s_pq_amount(A5495,"20260101","",100000000)</f>
        <v>1300.8614818599999</v>
      </c>
      <c r="S5495" s="2">
        <f>[1]!s_pq_avgamount(A5495,"20260101","",100000000)</f>
        <v>11.934509007889908</v>
      </c>
      <c r="T5495" s="17">
        <f>[1]!s_ipo_dilutedpe(A5495)</f>
        <v>29.85</v>
      </c>
      <c r="U5495" s="12">
        <f>[1]!s_ipo_collection_total(A5495,100000000)</f>
        <v>2.2970999999999999</v>
      </c>
      <c r="V5495" s="18">
        <f>[1]!s_val_pe_ttm(A5495,"")</f>
        <v>-173.33160400390625</v>
      </c>
    </row>
    <row r="5496" spans="1:22" x14ac:dyDescent="0.3">
      <c r="A5496" s="12" t="s">
        <v>11002</v>
      </c>
      <c r="B5496" s="12" t="s">
        <v>11003</v>
      </c>
      <c r="C5496" s="16" t="str">
        <f>[1]!s_info_mkt(A5496)</f>
        <v>主板</v>
      </c>
      <c r="D5496" s="16" t="str">
        <f>[1]!s_ipo_listeddate(A5496)</f>
        <v>1998-01-22</v>
      </c>
      <c r="E5496" s="16" t="str">
        <f>[1]!s_info_industry_csrc2023(A5496,"",3)</f>
        <v>电力、热力生产和供应业</v>
      </c>
      <c r="F5496" s="16">
        <f>[1]!s_is(A5496,83,"FY","YTD","20251231",1,"",100000000)</f>
        <v>112.2986776683</v>
      </c>
      <c r="G5496" s="16">
        <f>[1]!s_is(A5496,83,"FY","YTD","20241231",1,"",100000000)</f>
        <v>121.5548484259</v>
      </c>
      <c r="H5496" s="16">
        <f>[1]!s_is(A5496,61,"FY","YTD","20251231",1,"",100000000)</f>
        <v>3.9035886942000002</v>
      </c>
      <c r="I5496" s="16">
        <f>[1]!s_is(A5496,61,"FY","YTD","20241231",1,"",100000000)</f>
        <v>-1.2140474096</v>
      </c>
      <c r="J5496" s="16">
        <f>[1]!s_fa_roe(A5496,"20251231")</f>
        <v>11.801</v>
      </c>
      <c r="K5496" s="16">
        <f>[1]!s_stmnote_rdexp(A5496,"20251231",1,10000)</f>
        <v>607.97050300000001</v>
      </c>
      <c r="L5496" s="16">
        <f>[1]!s_margin_tradingbalance(A5496,"",10000)</f>
        <v>112287.7077</v>
      </c>
      <c r="M5496" s="16">
        <f>[1]!s_margin_seclendingbalance(A5496,"",10000)</f>
        <v>118.8096</v>
      </c>
      <c r="N5496" s="17">
        <f>[1]!s_val_ev(A5496,"",100000000)</f>
        <v>302.86759400500006</v>
      </c>
      <c r="O5496" s="17">
        <f>[1]!share_freesharesmv(A5496,"",100000000)</f>
        <v>115.543008231</v>
      </c>
      <c r="P5496" s="17">
        <f ca="1">[1]!s_dq_amount_btin(A5496,TODAY()-1,100000000)</f>
        <v>43.732795959999997</v>
      </c>
      <c r="Q5496" s="17">
        <f ca="1">[1]!s_dq_turn(A5496,TODAY()-1)</f>
        <v>14.034990846296438</v>
      </c>
      <c r="R5496" s="2">
        <f>[1]!s_pq_amount(A5496,"20260101","",100000000)</f>
        <v>2720.25350794</v>
      </c>
      <c r="S5496" s="2">
        <f>[1]!s_pq_avgamount(A5496,"20260101","",100000000)</f>
        <v>24.956454201284405</v>
      </c>
      <c r="T5496" s="17">
        <f>[1]!s_ipo_dilutedpe(A5496)</f>
        <v>0</v>
      </c>
      <c r="U5496" s="12">
        <f>[1]!s_ipo_collection_total(A5496,100000000)</f>
        <v>2.6880000000000002</v>
      </c>
      <c r="V5496" s="18">
        <f>[1]!s_val_pe_ttm(A5496,"")</f>
        <v>80.689582824707031</v>
      </c>
    </row>
    <row r="5497" spans="1:22" x14ac:dyDescent="0.3">
      <c r="A5497" s="12" t="s">
        <v>11004</v>
      </c>
      <c r="B5497" s="12" t="s">
        <v>11005</v>
      </c>
      <c r="C5497" s="16" t="str">
        <f>[1]!s_info_mkt(A5497)</f>
        <v>主板</v>
      </c>
      <c r="D5497" s="16" t="str">
        <f>[1]!s_ipo_listeddate(A5497)</f>
        <v>2007-08-21</v>
      </c>
      <c r="E5497" s="16" t="str">
        <f>[1]!s_info_industry_csrc2023(A5497,"",3)</f>
        <v>有色金属冶炼和压延加工业</v>
      </c>
      <c r="F5497" s="16">
        <f>[1]!s_is(A5497,83,"FY","YTD","20251231",1,"",100000000)</f>
        <v>84.696129728499997</v>
      </c>
      <c r="G5497" s="16">
        <f>[1]!s_is(A5497,83,"FY","YTD","20241231",1,"",100000000)</f>
        <v>78.4731718086</v>
      </c>
      <c r="H5497" s="16">
        <f>[1]!s_is(A5497,61,"FY","YTD","20251231",1,"",100000000)</f>
        <v>0.69538291669999996</v>
      </c>
      <c r="I5497" s="16">
        <f>[1]!s_is(A5497,61,"FY","YTD","20241231",1,"",100000000)</f>
        <v>0.64982367549999998</v>
      </c>
      <c r="J5497" s="16">
        <f>[1]!s_fa_roe(A5497,"20251231")</f>
        <v>1.8704000000000001</v>
      </c>
      <c r="K5497" s="16">
        <f>[1]!s_stmnote_rdexp(A5497,"20251231",1,10000)</f>
        <v>36072.854973000001</v>
      </c>
      <c r="L5497" s="16">
        <f>[1]!s_margin_tradingbalance(A5497,"",10000)</f>
        <v>18241.602200000001</v>
      </c>
      <c r="M5497" s="16">
        <f>[1]!s_margin_seclendingbalance(A5497,"",10000)</f>
        <v>27.8674</v>
      </c>
      <c r="N5497" s="17">
        <f>[1]!s_val_ev(A5497,"",100000000)</f>
        <v>45.029258881200001</v>
      </c>
      <c r="O5497" s="17">
        <f>[1]!share_freesharesmv(A5497,"",100000000)</f>
        <v>26.468906741200005</v>
      </c>
      <c r="P5497" s="17">
        <f ca="1">[1]!s_dq_amount_btin(A5497,TODAY()-1,100000000)</f>
        <v>3.9103298099999999</v>
      </c>
      <c r="Q5497" s="17">
        <f ca="1">[1]!s_dq_turn(A5497,TODAY()-1)</f>
        <v>8.6286841454673855</v>
      </c>
      <c r="R5497" s="2">
        <f>[1]!s_pq_amount(A5497,"20260101","",100000000)</f>
        <v>314.73315009999999</v>
      </c>
      <c r="S5497" s="2">
        <f>[1]!s_pq_avgamount(A5497,"20260101","",100000000)</f>
        <v>3.0262802894230769</v>
      </c>
      <c r="T5497" s="17">
        <f>[1]!s_ipo_dilutedpe(A5497)</f>
        <v>29.96</v>
      </c>
      <c r="U5497" s="12">
        <f>[1]!s_ipo_collection_total(A5497,100000000)</f>
        <v>2.9664999999999999</v>
      </c>
      <c r="V5497" s="18">
        <f>[1]!s_val_pe_ttm(A5497,"")</f>
        <v>66.621078491210938</v>
      </c>
    </row>
    <row r="5498" spans="1:22" x14ac:dyDescent="0.3">
      <c r="A5498" s="12" t="s">
        <v>645</v>
      </c>
      <c r="B5498" s="12" t="s">
        <v>646</v>
      </c>
      <c r="C5498" s="16" t="str">
        <f>[1]!s_info_mkt(A5498)</f>
        <v>北证</v>
      </c>
      <c r="D5498" s="16" t="str">
        <f>[1]!s_ipo_listeddate(A5498)</f>
        <v>2022-10-13</v>
      </c>
      <c r="E5498" s="16" t="str">
        <f>[1]!s_info_industry_csrc2023(A5498,"",3)</f>
        <v>电气机械和器材制造业</v>
      </c>
      <c r="F5498" s="16">
        <f>[1]!s_is(A5498,83,"FY","YTD","20251231",1,"",100000000)</f>
        <v>2.1027423963</v>
      </c>
      <c r="G5498" s="16">
        <f>[1]!s_is(A5498,83,"FY","YTD","20241231",1,"",100000000)</f>
        <v>1.8041728143</v>
      </c>
      <c r="H5498" s="16">
        <f>[1]!s_is(A5498,61,"FY","YTD","20251231",1,"",100000000)</f>
        <v>0.14709156840000001</v>
      </c>
      <c r="I5498" s="16">
        <f>[1]!s_is(A5498,61,"FY","YTD","20241231",1,"",100000000)</f>
        <v>0.13958547660000001</v>
      </c>
      <c r="J5498" s="16">
        <f>[1]!s_fa_roe(A5498,"20251231")</f>
        <v>5.9184000000000001</v>
      </c>
      <c r="K5498" s="16">
        <f>[1]!s_stmnote_rdexp(A5498,"20251231",1,10000)</f>
        <v>877.66687200000001</v>
      </c>
      <c r="L5498" s="16">
        <f>[1]!s_margin_tradingbalance(A5498,"",10000)</f>
        <v>2230.1866</v>
      </c>
      <c r="M5498" s="16">
        <f>[1]!s_margin_seclendingbalance(A5498,"",10000)</f>
        <v>0</v>
      </c>
      <c r="N5498" s="17">
        <f>[1]!s_val_ev(A5498,"",100000000)</f>
        <v>24.306345</v>
      </c>
      <c r="O5498" s="17">
        <f>[1]!share_freesharesmv(A5498,"",100000000)</f>
        <v>8.4178332350999998</v>
      </c>
      <c r="P5498" s="17">
        <f ca="1">[1]!s_dq_amount_btin(A5498,TODAY()-1,100000000)</f>
        <v>1.8683942200000001</v>
      </c>
      <c r="Q5498" s="17">
        <f ca="1">[1]!s_dq_turn(A5498,TODAY()-1)</f>
        <v>13.498058193213419</v>
      </c>
      <c r="R5498" s="2">
        <f>[1]!s_pq_amount(A5498,"20260101","",100000000)</f>
        <v>291.78007000000002</v>
      </c>
      <c r="S5498" s="2">
        <f>[1]!s_pq_avgamount(A5498,"20260101","",100000000)</f>
        <v>2.6768813761467891</v>
      </c>
      <c r="T5498" s="17">
        <f>[1]!s_ipo_dilutedpe(A5498)</f>
        <v>13.55</v>
      </c>
      <c r="U5498" s="12">
        <f>[1]!s_ipo_collection_total(A5498,100000000)</f>
        <v>0.86250000000000004</v>
      </c>
      <c r="V5498" s="18">
        <f>[1]!s_val_pe_ttm(A5498,"")</f>
        <v>158.34159851074219</v>
      </c>
    </row>
    <row r="5499" spans="1:22" x14ac:dyDescent="0.3">
      <c r="A5499" s="12" t="s">
        <v>11006</v>
      </c>
      <c r="B5499" s="12" t="s">
        <v>11007</v>
      </c>
      <c r="C5499" s="16" t="str">
        <f>[1]!s_info_mkt(A5499)</f>
        <v>创业板</v>
      </c>
      <c r="D5499" s="16" t="str">
        <f>[1]!s_ipo_listeddate(A5499)</f>
        <v>2010-09-17</v>
      </c>
      <c r="E5499" s="16" t="str">
        <f>[1]!s_info_industry_csrc2023(A5499,"",3)</f>
        <v>计算机、通信和其他电子设备制造业</v>
      </c>
      <c r="F5499" s="16">
        <f>[1]!s_is(A5499,83,"FY","YTD","20251231",1,"",100000000)</f>
        <v>25.769842207500002</v>
      </c>
      <c r="G5499" s="16">
        <f>[1]!s_is(A5499,83,"FY","YTD","20241231",1,"",100000000)</f>
        <v>32.610541844400004</v>
      </c>
      <c r="H5499" s="16">
        <f>[1]!s_is(A5499,61,"FY","YTD","20251231",1,"",100000000)</f>
        <v>-4.8428492034000001</v>
      </c>
      <c r="I5499" s="16">
        <f>[1]!s_is(A5499,61,"FY","YTD","20241231",1,"",100000000)</f>
        <v>0.2145743152</v>
      </c>
      <c r="J5499" s="16">
        <f>[1]!s_fa_roe(A5499,"20251231")</f>
        <v>-17.6616</v>
      </c>
      <c r="K5499" s="16">
        <f>[1]!s_stmnote_rdexp(A5499,"20251231",1,10000)</f>
        <v>8266.773951000001</v>
      </c>
      <c r="L5499" s="16">
        <f>[1]!s_margin_tradingbalance(A5499,"",10000)</f>
        <v>0</v>
      </c>
      <c r="M5499" s="16">
        <f>[1]!s_margin_seclendingbalance(A5499,"",10000)</f>
        <v>0</v>
      </c>
      <c r="N5499" s="17">
        <f>[1]!s_val_ev(A5499,"",100000000)</f>
        <v>48.880923357900002</v>
      </c>
      <c r="O5499" s="17">
        <f>[1]!share_freesharesmv(A5499,"",100000000)</f>
        <v>41.585397371900001</v>
      </c>
      <c r="P5499" s="17">
        <f ca="1">[1]!s_dq_amount_btin(A5499,TODAY()-1,100000000)</f>
        <v>6.7465834999999998</v>
      </c>
      <c r="Q5499" s="17">
        <f ca="1">[1]!s_dq_turn(A5499,TODAY()-1)</f>
        <v>14.62827615048232</v>
      </c>
      <c r="R5499" s="2">
        <f>[1]!s_pq_amount(A5499,"20260101","",100000000)</f>
        <v>200.25589171999999</v>
      </c>
      <c r="S5499" s="2">
        <f>[1]!s_pq_avgamount(A5499,"20260101","",100000000)</f>
        <v>1.8372100157798166</v>
      </c>
      <c r="T5499" s="17">
        <f>[1]!s_ipo_dilutedpe(A5499)</f>
        <v>56.76</v>
      </c>
      <c r="U5499" s="12">
        <f>[1]!s_ipo_collection_total(A5499,100000000)</f>
        <v>4.62</v>
      </c>
      <c r="V5499" s="18">
        <f>[1]!s_val_pe_ttm(A5499,"")</f>
        <v>-9.8951330184936523</v>
      </c>
    </row>
    <row r="5500" spans="1:22" x14ac:dyDescent="0.3">
      <c r="A5500" s="12" t="s">
        <v>11008</v>
      </c>
      <c r="B5500" s="12" t="s">
        <v>11009</v>
      </c>
      <c r="C5500" s="16" t="str">
        <f>[1]!s_info_mkt(A5500)</f>
        <v>主板</v>
      </c>
      <c r="D5500" s="16" t="str">
        <f>[1]!s_ipo_listeddate(A5500)</f>
        <v>2011-11-25</v>
      </c>
      <c r="E5500" s="16" t="str">
        <f>[1]!s_info_industry_csrc2023(A5500,"",3)</f>
        <v>化学原料和化学制品制造业</v>
      </c>
      <c r="F5500" s="16">
        <f>[1]!s_is(A5500,83,"FY","YTD","20251231",1,"",100000000)</f>
        <v>131.33660040180001</v>
      </c>
      <c r="G5500" s="16">
        <f>[1]!s_is(A5500,83,"FY","YTD","20241231",1,"",100000000)</f>
        <v>107.91534384260001</v>
      </c>
      <c r="H5500" s="16">
        <f>[1]!s_is(A5500,61,"FY","YTD","20251231",1,"",100000000)</f>
        <v>1.8237665171000002</v>
      </c>
      <c r="I5500" s="16">
        <f>[1]!s_is(A5500,61,"FY","YTD","20241231",1,"",100000000)</f>
        <v>1.3533212094999998</v>
      </c>
      <c r="J5500" s="16">
        <f>[1]!s_fa_roe(A5500,"20251231")</f>
        <v>4.8792</v>
      </c>
      <c r="K5500" s="16">
        <f>[1]!s_stmnote_rdexp(A5500,"20251231",1,10000)</f>
        <v>12203.879234999999</v>
      </c>
      <c r="L5500" s="16">
        <f>[1]!s_margin_tradingbalance(A5500,"",10000)</f>
        <v>0</v>
      </c>
      <c r="M5500" s="16">
        <f>[1]!s_margin_seclendingbalance(A5500,"",10000)</f>
        <v>0</v>
      </c>
      <c r="N5500" s="17">
        <f>[1]!s_val_ev(A5500,"",100000000)</f>
        <v>50.709227800000001</v>
      </c>
      <c r="O5500" s="17">
        <f>[1]!share_freesharesmv(A5500,"",100000000)</f>
        <v>30.580167802799998</v>
      </c>
      <c r="P5500" s="17">
        <f ca="1">[1]!s_dq_amount_btin(A5500,TODAY()-1,100000000)</f>
        <v>4.3111809699999997</v>
      </c>
      <c r="Q5500" s="17">
        <f ca="1">[1]!s_dq_turn(A5500,TODAY()-1)</f>
        <v>8.4236529135976621</v>
      </c>
      <c r="R5500" s="2">
        <f>[1]!s_pq_amount(A5500,"20260101","",100000000)</f>
        <v>304.66708317000001</v>
      </c>
      <c r="S5500" s="2">
        <f>[1]!s_pq_avgamount(A5500,"20260101","",100000000)</f>
        <v>2.795110854770642</v>
      </c>
      <c r="T5500" s="17">
        <f>[1]!s_ipo_dilutedpe(A5500)</f>
        <v>44.83</v>
      </c>
      <c r="U5500" s="12">
        <f>[1]!s_ipo_collection_total(A5500,100000000)</f>
        <v>7.2</v>
      </c>
      <c r="V5500" s="18">
        <f>[1]!s_val_pe_ttm(A5500,"")</f>
        <v>25.247480392456055</v>
      </c>
    </row>
    <row r="5501" spans="1:22" x14ac:dyDescent="0.3">
      <c r="A5501" s="12" t="s">
        <v>11010</v>
      </c>
      <c r="B5501" s="12" t="s">
        <v>11011</v>
      </c>
      <c r="C5501" s="16" t="str">
        <f>[1]!s_info_mkt(A5501)</f>
        <v>科创板</v>
      </c>
      <c r="D5501" s="16" t="str">
        <f>[1]!s_ipo_listeddate(A5501)</f>
        <v>2020-09-10</v>
      </c>
      <c r="E5501" s="16" t="str">
        <f>[1]!s_info_industry_csrc2023(A5501,"",3)</f>
        <v>专用设备制造业</v>
      </c>
      <c r="F5501" s="16">
        <f>[1]!s_is(A5501,83,"FY","YTD","20251231",1,"",100000000)</f>
        <v>5.1260473135</v>
      </c>
      <c r="G5501" s="16">
        <f>[1]!s_is(A5501,83,"FY","YTD","20241231",1,"",100000000)</f>
        <v>4.7827204587000001</v>
      </c>
      <c r="H5501" s="16">
        <f>[1]!s_is(A5501,61,"FY","YTD","20251231",1,"",100000000)</f>
        <v>0.63949638450000001</v>
      </c>
      <c r="I5501" s="16">
        <f>[1]!s_is(A5501,61,"FY","YTD","20241231",1,"",100000000)</f>
        <v>0.49047968450000001</v>
      </c>
      <c r="J5501" s="16">
        <f>[1]!s_fa_roe(A5501,"20251231")</f>
        <v>4.883</v>
      </c>
      <c r="K5501" s="16">
        <f>[1]!s_stmnote_rdexp(A5501,"20251231",1,10000)</f>
        <v>7678.821359999999</v>
      </c>
      <c r="L5501" s="16">
        <f>[1]!s_margin_tradingbalance(A5501,"",10000)</f>
        <v>20698.850600000002</v>
      </c>
      <c r="M5501" s="16">
        <f>[1]!s_margin_seclendingbalance(A5501,"",10000)</f>
        <v>39.697000000000003</v>
      </c>
      <c r="N5501" s="17">
        <f>[1]!s_val_ev(A5501,"",100000000)</f>
        <v>76.296226300000001</v>
      </c>
      <c r="O5501" s="17">
        <f>[1]!share_freesharesmv(A5501,"",100000000)</f>
        <v>39.988256700000008</v>
      </c>
      <c r="P5501" s="17">
        <f ca="1">[1]!s_dq_amount_btin(A5501,TODAY()-1,100000000)</f>
        <v>7.3708853699999999</v>
      </c>
      <c r="Q5501" s="17">
        <f ca="1">[1]!s_dq_turn(A5501,TODAY()-1)</f>
        <v>9.4723739960386482</v>
      </c>
      <c r="R5501" s="2">
        <f>[1]!s_pq_amount(A5501,"20260101","",100000000)</f>
        <v>243.86634099</v>
      </c>
      <c r="S5501" s="2">
        <f>[1]!s_pq_avgamount(A5501,"20260101","",100000000)</f>
        <v>2.2373058806422019</v>
      </c>
      <c r="T5501" s="17">
        <f>[1]!s_ipo_dilutedpe(A5501)</f>
        <v>53.52</v>
      </c>
      <c r="U5501" s="12">
        <f>[1]!s_ipo_collection_total(A5501,100000000)</f>
        <v>7.5880000000000001</v>
      </c>
      <c r="V5501" s="18">
        <f>[1]!s_val_pe_ttm(A5501,"")</f>
        <v>150.03369140625</v>
      </c>
    </row>
    <row r="5502" spans="1:22" x14ac:dyDescent="0.3">
      <c r="A5502" s="12" t="s">
        <v>11012</v>
      </c>
      <c r="B5502" s="12" t="s">
        <v>11013</v>
      </c>
      <c r="C5502" s="16" t="str">
        <f>[1]!s_info_mkt(A5502)</f>
        <v>主板</v>
      </c>
      <c r="D5502" s="16" t="str">
        <f>[1]!s_ipo_listeddate(A5502)</f>
        <v>1999-07-14</v>
      </c>
      <c r="E5502" s="16" t="str">
        <f>[1]!s_info_industry_csrc2023(A5502,"",3)</f>
        <v>非金属矿物制品业</v>
      </c>
      <c r="F5502" s="16">
        <f>[1]!s_is(A5502,83,"FY","YTD","20251231",1,"",100000000)</f>
        <v>29.1917687969</v>
      </c>
      <c r="G5502" s="16">
        <f>[1]!s_is(A5502,83,"FY","YTD","20241231",1,"",100000000)</f>
        <v>43.393902442399998</v>
      </c>
      <c r="H5502" s="16">
        <f>[1]!s_is(A5502,61,"FY","YTD","20251231",1,"",100000000)</f>
        <v>-7.2717015477000002</v>
      </c>
      <c r="I5502" s="16">
        <f>[1]!s_is(A5502,61,"FY","YTD","20241231",1,"",100000000)</f>
        <v>-3.5369941439999999</v>
      </c>
      <c r="J5502" s="16">
        <f>[1]!s_fa_roe(A5502,"20251231")</f>
        <v>-30.450099999999999</v>
      </c>
      <c r="K5502" s="16">
        <f>[1]!s_stmnote_rdexp(A5502,"20251231",1,10000)</f>
        <v>9250.4711090000001</v>
      </c>
      <c r="L5502" s="16">
        <f>[1]!s_margin_tradingbalance(A5502,"",10000)</f>
        <v>29994.234100000001</v>
      </c>
      <c r="M5502" s="16">
        <f>[1]!s_margin_seclendingbalance(A5502,"",10000)</f>
        <v>24.574300000000001</v>
      </c>
      <c r="N5502" s="17">
        <f>[1]!s_val_ev(A5502,"",100000000)</f>
        <v>67.428447092599995</v>
      </c>
      <c r="O5502" s="17">
        <f>[1]!share_freesharesmv(A5502,"",100000000)</f>
        <v>30.684117092200001</v>
      </c>
      <c r="P5502" s="17">
        <f ca="1">[1]!s_dq_amount_btin(A5502,TODAY()-1,100000000)</f>
        <v>3.6626827500000001</v>
      </c>
      <c r="Q5502" s="17">
        <f ca="1">[1]!s_dq_turn(A5502,TODAY()-1)</f>
        <v>5.2828082985629479</v>
      </c>
      <c r="R5502" s="2">
        <f>[1]!s_pq_amount(A5502,"20260101","",100000000)</f>
        <v>329.25360067000003</v>
      </c>
      <c r="S5502" s="2">
        <f>[1]!s_pq_avgamount(A5502,"20260101","",100000000)</f>
        <v>3.0206752355045872</v>
      </c>
      <c r="T5502" s="17">
        <f>[1]!s_ipo_dilutedpe(A5502)</f>
        <v>0</v>
      </c>
      <c r="U5502" s="12">
        <f>[1]!s_ipo_collection_total(A5502,100000000)</f>
        <v>12.96</v>
      </c>
      <c r="V5502" s="18">
        <f>[1]!s_val_pe_ttm(A5502,"")</f>
        <v>-8.7811117172241211</v>
      </c>
    </row>
    <row r="5503" spans="1:22" x14ac:dyDescent="0.3">
      <c r="A5503" s="12" t="s">
        <v>11014</v>
      </c>
      <c r="B5503" s="12" t="s">
        <v>11015</v>
      </c>
      <c r="C5503" s="16" t="str">
        <f>[1]!s_info_mkt(A5503)</f>
        <v>主板</v>
      </c>
      <c r="D5503" s="16" t="str">
        <f>[1]!s_ipo_listeddate(A5503)</f>
        <v>1997-05-22</v>
      </c>
      <c r="E5503" s="16" t="str">
        <f>[1]!s_info_industry_csrc2023(A5503,"",3)</f>
        <v>电力、热力生产和供应业</v>
      </c>
      <c r="F5503" s="16">
        <f>[1]!s_is(A5503,83,"FY","YTD","20251231",1,"",100000000)</f>
        <v>3.4916516850999999</v>
      </c>
      <c r="G5503" s="16">
        <f>[1]!s_is(A5503,83,"FY","YTD","20241231",1,"",100000000)</f>
        <v>3.3678886351999999</v>
      </c>
      <c r="H5503" s="16">
        <f>[1]!s_is(A5503,61,"FY","YTD","20251231",1,"",100000000)</f>
        <v>0.72137817290000006</v>
      </c>
      <c r="I5503" s="16">
        <f>[1]!s_is(A5503,61,"FY","YTD","20241231",1,"",100000000)</f>
        <v>0.6780195336</v>
      </c>
      <c r="J5503" s="16">
        <f>[1]!s_fa_roe(A5503,"20251231")</f>
        <v>2.3052000000000001</v>
      </c>
      <c r="K5503" s="16">
        <f>[1]!s_stmnote_rdexp(A5503,"20251231",1,10000)</f>
        <v>759.90379299999995</v>
      </c>
      <c r="L5503" s="16">
        <f>[1]!s_margin_tradingbalance(A5503,"",10000)</f>
        <v>24525.476900000001</v>
      </c>
      <c r="M5503" s="16">
        <f>[1]!s_margin_seclendingbalance(A5503,"",10000)</f>
        <v>0</v>
      </c>
      <c r="N5503" s="17">
        <f>[1]!s_val_ev(A5503,"",100000000)</f>
        <v>82.046547413200003</v>
      </c>
      <c r="O5503" s="17">
        <f>[1]!share_freesharesmv(A5503,"",100000000)</f>
        <v>32.305674337200003</v>
      </c>
      <c r="P5503" s="17">
        <f ca="1">[1]!s_dq_amount_btin(A5503,TODAY()-1,100000000)</f>
        <v>7.1485392499999998</v>
      </c>
      <c r="Q5503" s="17">
        <f ca="1">[1]!s_dq_turn(A5503,TODAY()-1)</f>
        <v>10.287522780860343</v>
      </c>
      <c r="R5503" s="2">
        <f>[1]!s_pq_amount(A5503,"20260101","",100000000)</f>
        <v>449.14953409999998</v>
      </c>
      <c r="S5503" s="2">
        <f>[1]!s_pq_avgamount(A5503,"20260101","",100000000)</f>
        <v>4.1206379275229361</v>
      </c>
      <c r="T5503" s="17">
        <f>[1]!s_ipo_dilutedpe(A5503)</f>
        <v>0</v>
      </c>
      <c r="U5503" s="12">
        <f>[1]!s_ipo_collection_total(A5503,100000000)</f>
        <v>1.2725</v>
      </c>
      <c r="V5503" s="18">
        <f>[1]!s_val_pe_ttm(A5503,"")</f>
        <v>101.31897735595703</v>
      </c>
    </row>
    <row r="5504" spans="1:22" x14ac:dyDescent="0.3">
      <c r="A5504" s="12" t="s">
        <v>11016</v>
      </c>
      <c r="B5504" s="12" t="s">
        <v>11017</v>
      </c>
      <c r="C5504" s="16" t="str">
        <f>[1]!s_info_mkt(A5504)</f>
        <v>主板</v>
      </c>
      <c r="D5504" s="16" t="str">
        <f>[1]!s_ipo_listeddate(A5504)</f>
        <v>2002-05-30</v>
      </c>
      <c r="E5504" s="16" t="str">
        <f>[1]!s_info_industry_csrc2023(A5504,"",3)</f>
        <v>电力、热力生产和供应业</v>
      </c>
      <c r="F5504" s="16">
        <f>[1]!s_is(A5504,83,"FY","YTD","20251231",1,"",100000000)</f>
        <v>15.1149803709</v>
      </c>
      <c r="G5504" s="16">
        <f>[1]!s_is(A5504,83,"FY","YTD","20241231",1,"",100000000)</f>
        <v>14.5414947225</v>
      </c>
      <c r="H5504" s="16">
        <f>[1]!s_is(A5504,61,"FY","YTD","20251231",1,"",100000000)</f>
        <v>0.119128416</v>
      </c>
      <c r="I5504" s="16">
        <f>[1]!s_is(A5504,61,"FY","YTD","20241231",1,"",100000000)</f>
        <v>8.2941914000000005E-2</v>
      </c>
      <c r="J5504" s="16">
        <f>[1]!s_fa_roe(A5504,"20251231")</f>
        <v>0.97870000000000001</v>
      </c>
      <c r="K5504" s="16">
        <f>[1]!s_stmnote_rdexp(A5504,"20251231",1,10000)</f>
        <v>0</v>
      </c>
      <c r="L5504" s="16">
        <f>[1]!s_margin_tradingbalance(A5504,"",10000)</f>
        <v>12696.184300000001</v>
      </c>
      <c r="M5504" s="16">
        <f>[1]!s_margin_seclendingbalance(A5504,"",10000)</f>
        <v>28.887599999999999</v>
      </c>
      <c r="N5504" s="17">
        <f>[1]!s_val_ev(A5504,"",100000000)</f>
        <v>46.190702250000001</v>
      </c>
      <c r="O5504" s="17">
        <f>[1]!share_freesharesmv(A5504,"",100000000)</f>
        <v>20.394769385899998</v>
      </c>
      <c r="P5504" s="17">
        <f ca="1">[1]!s_dq_amount_btin(A5504,TODAY()-1,100000000)</f>
        <v>4.4336472599999999</v>
      </c>
      <c r="Q5504" s="17">
        <f ca="1">[1]!s_dq_turn(A5504,TODAY()-1)</f>
        <v>9.3876563325035836</v>
      </c>
      <c r="R5504" s="2">
        <f>[1]!s_pq_amount(A5504,"20260101","",100000000)</f>
        <v>262.88044583999999</v>
      </c>
      <c r="S5504" s="2">
        <f>[1]!s_pq_avgamount(A5504,"20260101","",100000000)</f>
        <v>2.4117472095412844</v>
      </c>
      <c r="T5504" s="17">
        <f>[1]!s_ipo_dilutedpe(A5504)</f>
        <v>20</v>
      </c>
      <c r="U5504" s="12">
        <f>[1]!s_ipo_collection_total(A5504,100000000)</f>
        <v>2.3980000000000001</v>
      </c>
      <c r="V5504" s="18">
        <f>[1]!s_val_pe_ttm(A5504,"")</f>
        <v>337.8885498046875</v>
      </c>
    </row>
    <row r="5505" spans="1:22" x14ac:dyDescent="0.3">
      <c r="A5505" s="12" t="s">
        <v>11018</v>
      </c>
      <c r="B5505" s="12" t="s">
        <v>11019</v>
      </c>
      <c r="C5505" s="16" t="str">
        <f>[1]!s_info_mkt(A5505)</f>
        <v>主板</v>
      </c>
      <c r="D5505" s="16" t="str">
        <f>[1]!s_ipo_listeddate(A5505)</f>
        <v>2021-10-15</v>
      </c>
      <c r="E5505" s="16" t="str">
        <f>[1]!s_info_industry_csrc2023(A5505,"",3)</f>
        <v>化学原料和化学制品制造业</v>
      </c>
      <c r="F5505" s="16">
        <f>[1]!s_is(A5505,83,"FY","YTD","20251231",1,"",100000000)</f>
        <v>49.830676888399999</v>
      </c>
      <c r="G5505" s="16">
        <f>[1]!s_is(A5505,83,"FY","YTD","20241231",1,"",100000000)</f>
        <v>36.491269817300001</v>
      </c>
      <c r="H5505" s="16">
        <f>[1]!s_is(A5505,61,"FY","YTD","20251231",1,"",100000000)</f>
        <v>1.6148415957</v>
      </c>
      <c r="I5505" s="16">
        <f>[1]!s_is(A5505,61,"FY","YTD","20241231",1,"",100000000)</f>
        <v>1.0911742440999999</v>
      </c>
      <c r="J5505" s="16">
        <f>[1]!s_fa_roe(A5505,"20251231")</f>
        <v>7.1044</v>
      </c>
      <c r="K5505" s="16">
        <f>[1]!s_stmnote_rdexp(A5505,"20251231",1,10000)</f>
        <v>18387.079453999999</v>
      </c>
      <c r="L5505" s="16">
        <f>[1]!s_margin_tradingbalance(A5505,"",10000)</f>
        <v>0</v>
      </c>
      <c r="M5505" s="16">
        <f>[1]!s_margin_seclendingbalance(A5505,"",10000)</f>
        <v>0</v>
      </c>
      <c r="N5505" s="17">
        <f>[1]!s_val_ev(A5505,"",100000000)</f>
        <v>32.101958916000001</v>
      </c>
      <c r="O5505" s="17">
        <f>[1]!share_freesharesmv(A5505,"",100000000)</f>
        <v>19.129543722000001</v>
      </c>
      <c r="P5505" s="17">
        <f ca="1">[1]!s_dq_amount_btin(A5505,TODAY()-1,100000000)</f>
        <v>1.3454069500000001</v>
      </c>
      <c r="Q5505" s="17">
        <f ca="1">[1]!s_dq_turn(A5505,TODAY()-1)</f>
        <v>4.5756559925672429</v>
      </c>
      <c r="R5505" s="2">
        <f>[1]!s_pq_amount(A5505,"20260101","",100000000)</f>
        <v>63.286505409999997</v>
      </c>
      <c r="S5505" s="2">
        <f>[1]!s_pq_avgamount(A5505,"20260101","",100000000)</f>
        <v>0.58061014137614686</v>
      </c>
      <c r="T5505" s="17">
        <f>[1]!s_ipo_dilutedpe(A5505)</f>
        <v>21.31</v>
      </c>
      <c r="U5505" s="12">
        <f>[1]!s_ipo_collection_total(A5505,100000000)</f>
        <v>10.239750000000001</v>
      </c>
      <c r="V5505" s="18">
        <f>[1]!s_val_pe_ttm(A5505,"")</f>
        <v>15.213726997375488</v>
      </c>
    </row>
    <row r="5506" spans="1:22" x14ac:dyDescent="0.3">
      <c r="A5506" s="12" t="s">
        <v>11020</v>
      </c>
      <c r="B5506" s="12" t="s">
        <v>11021</v>
      </c>
      <c r="C5506" s="16" t="str">
        <f>[1]!s_info_mkt(A5506)</f>
        <v>主板</v>
      </c>
      <c r="D5506" s="16" t="str">
        <f>[1]!s_ipo_listeddate(A5506)</f>
        <v>2016-10-12</v>
      </c>
      <c r="E5506" s="16" t="str">
        <f>[1]!s_info_industry_csrc2023(A5506,"",3)</f>
        <v>零售业</v>
      </c>
      <c r="F5506" s="16">
        <f>[1]!s_is(A5506,83,"FY","YTD","20251231",1,"",100000000)</f>
        <v>38.190154896899998</v>
      </c>
      <c r="G5506" s="16">
        <f>[1]!s_is(A5506,83,"FY","YTD","20241231",1,"",100000000)</f>
        <v>33.704827163800005</v>
      </c>
      <c r="H5506" s="16">
        <f>[1]!s_is(A5506,61,"FY","YTD","20251231",1,"",100000000)</f>
        <v>-1.6098865733000001</v>
      </c>
      <c r="I5506" s="16">
        <f>[1]!s_is(A5506,61,"FY","YTD","20241231",1,"",100000000)</f>
        <v>-0.75267602290000002</v>
      </c>
      <c r="J5506" s="16">
        <f>[1]!s_fa_roe(A5506,"20251231")</f>
        <v>-9.7454000000000001</v>
      </c>
      <c r="K5506" s="16">
        <f>[1]!s_stmnote_rdexp(A5506,"20251231",1,10000)</f>
        <v>738.88607100000002</v>
      </c>
      <c r="L5506" s="16">
        <f>[1]!s_margin_tradingbalance(A5506,"",10000)</f>
        <v>18238.868900000001</v>
      </c>
      <c r="M5506" s="16">
        <f>[1]!s_margin_seclendingbalance(A5506,"",10000)</f>
        <v>37.822499999999998</v>
      </c>
      <c r="N5506" s="17">
        <f>[1]!s_val_ev(A5506,"",100000000)</f>
        <v>56.216702304599998</v>
      </c>
      <c r="O5506" s="17">
        <f>[1]!share_freesharesmv(A5506,"",100000000)</f>
        <v>22.039453662300001</v>
      </c>
      <c r="P5506" s="17">
        <f ca="1">[1]!s_dq_amount_btin(A5506,TODAY()-1,100000000)</f>
        <v>5.7877215099999999</v>
      </c>
      <c r="Q5506" s="17">
        <f ca="1">[1]!s_dq_turn(A5506,TODAY()-1)</f>
        <v>9.8453142288766298</v>
      </c>
      <c r="R5506" s="2">
        <f>[1]!s_pq_amount(A5506,"20260101","",100000000)</f>
        <v>239.30230223000001</v>
      </c>
      <c r="S5506" s="2">
        <f>[1]!s_pq_avgamount(A5506,"20260101","",100000000)</f>
        <v>2.1954339654128443</v>
      </c>
      <c r="T5506" s="17">
        <f>[1]!s_ipo_dilutedpe(A5506)</f>
        <v>22.99</v>
      </c>
      <c r="U5506" s="12">
        <f>[1]!s_ipo_collection_total(A5506,100000000)</f>
        <v>7.0019999999999998</v>
      </c>
      <c r="V5506" s="18">
        <f>[1]!s_val_pe_ttm(A5506,"")</f>
        <v>-29.988046646118164</v>
      </c>
    </row>
    <row r="5507" spans="1:22" x14ac:dyDescent="0.3">
      <c r="A5507" s="12" t="s">
        <v>11022</v>
      </c>
      <c r="B5507" s="12" t="s">
        <v>11023</v>
      </c>
      <c r="C5507" s="16" t="str">
        <f>[1]!s_info_mkt(A5507)</f>
        <v>主板</v>
      </c>
      <c r="D5507" s="16" t="str">
        <f>[1]!s_ipo_listeddate(A5507)</f>
        <v>2010-02-03</v>
      </c>
      <c r="E5507" s="16" t="str">
        <f>[1]!s_info_industry_csrc2023(A5507,"",3)</f>
        <v>文教、工美、体育和娱乐用品制造业</v>
      </c>
      <c r="F5507" s="16">
        <f>[1]!s_is(A5507,83,"FY","YTD","20251231",1,"",100000000)</f>
        <v>3.2224361562000001</v>
      </c>
      <c r="G5507" s="16">
        <f>[1]!s_is(A5507,83,"FY","YTD","20241231",1,"",100000000)</f>
        <v>3.1526038544999997</v>
      </c>
      <c r="H5507" s="16">
        <f>[1]!s_is(A5507,61,"FY","YTD","20251231",1,"",100000000)</f>
        <v>-0.43232762990000001</v>
      </c>
      <c r="I5507" s="16">
        <f>[1]!s_is(A5507,61,"FY","YTD","20241231",1,"",100000000)</f>
        <v>-0.57297788259999993</v>
      </c>
      <c r="J5507" s="16">
        <f>[1]!s_fa_roe(A5507,"20251231")</f>
        <v>-9.9305000000000003</v>
      </c>
      <c r="K5507" s="16">
        <f>[1]!s_stmnote_rdexp(A5507,"20251231",1,10000)</f>
        <v>1503.96621</v>
      </c>
      <c r="L5507" s="16">
        <f>[1]!s_margin_tradingbalance(A5507,"",10000)</f>
        <v>0</v>
      </c>
      <c r="M5507" s="16">
        <f>[1]!s_margin_seclendingbalance(A5507,"",10000)</f>
        <v>0</v>
      </c>
      <c r="N5507" s="17">
        <f>[1]!s_val_ev(A5507,"",100000000)</f>
        <v>107.5072</v>
      </c>
      <c r="O5507" s="17">
        <f>[1]!share_freesharesmv(A5507,"",100000000)</f>
        <v>78.324124378499988</v>
      </c>
      <c r="P5507" s="17">
        <f ca="1">[1]!s_dq_amount_btin(A5507,TODAY()-1,100000000)</f>
        <v>6.8466655100000002</v>
      </c>
      <c r="Q5507" s="17">
        <f ca="1">[1]!s_dq_turn(A5507,TODAY()-1)</f>
        <v>6.5995412526156105</v>
      </c>
      <c r="R5507" s="2">
        <f>[1]!s_pq_amount(A5507,"20260101","",100000000)</f>
        <v>341.85733892000002</v>
      </c>
      <c r="S5507" s="2">
        <f>[1]!s_pq_avgamount(A5507,"20260101","",100000000)</f>
        <v>3.1363058616513757</v>
      </c>
      <c r="T5507" s="17">
        <f>[1]!s_ipo_dilutedpe(A5507)</f>
        <v>70.900000000000006</v>
      </c>
      <c r="U5507" s="12">
        <f>[1]!s_ipo_collection_total(A5507,100000000)</f>
        <v>8.3523999999999994</v>
      </c>
      <c r="V5507" s="18">
        <f>[1]!s_val_pe_ttm(A5507,"")</f>
        <v>-253.58485412597656</v>
      </c>
    </row>
    <row r="5508" spans="1:22" x14ac:dyDescent="0.3">
      <c r="A5508" s="12" t="s">
        <v>11024</v>
      </c>
      <c r="B5508" s="12" t="s">
        <v>11025</v>
      </c>
      <c r="C5508" s="16" t="str">
        <f>[1]!s_info_mkt(A5508)</f>
        <v>主板</v>
      </c>
      <c r="D5508" s="16" t="str">
        <f>[1]!s_ipo_listeddate(A5508)</f>
        <v>2006-08-23</v>
      </c>
      <c r="E5508" s="16" t="str">
        <f>[1]!s_info_industry_csrc2023(A5508,"",3)</f>
        <v>化学纤维制造业</v>
      </c>
      <c r="F5508" s="16">
        <f>[1]!s_is(A5508,83,"FY","YTD","20251231",1,"",100000000)</f>
        <v>241.98215078909999</v>
      </c>
      <c r="G5508" s="16">
        <f>[1]!s_is(A5508,83,"FY","YTD","20241231",1,"",100000000)</f>
        <v>269.3140715939</v>
      </c>
      <c r="H5508" s="16">
        <f>[1]!s_is(A5508,61,"FY","YTD","20251231",1,"",100000000)</f>
        <v>18.5755291509</v>
      </c>
      <c r="I5508" s="16">
        <f>[1]!s_is(A5508,61,"FY","YTD","20241231",1,"",100000000)</f>
        <v>22.199553094200002</v>
      </c>
      <c r="J5508" s="16">
        <f>[1]!s_fa_roe(A5508,"20251231")</f>
        <v>6.9062999999999999</v>
      </c>
      <c r="K5508" s="16">
        <f>[1]!s_stmnote_rdexp(A5508,"20251231",1,10000)</f>
        <v>63775.971330999993</v>
      </c>
      <c r="L5508" s="16">
        <f>[1]!s_margin_tradingbalance(A5508,"",10000)</f>
        <v>33135.94</v>
      </c>
      <c r="M5508" s="16">
        <f>[1]!s_margin_seclendingbalance(A5508,"",10000)</f>
        <v>1063.9360999999999</v>
      </c>
      <c r="N5508" s="17">
        <f>[1]!s_val_ev(A5508,"",100000000)</f>
        <v>471.44167021499999</v>
      </c>
      <c r="O5508" s="17">
        <f>[1]!share_freesharesmv(A5508,"",100000000)</f>
        <v>159.047816775</v>
      </c>
      <c r="P5508" s="17">
        <f ca="1">[1]!s_dq_amount_btin(A5508,TODAY()-1,100000000)</f>
        <v>11.50872262</v>
      </c>
      <c r="Q5508" s="17">
        <f ca="1">[1]!s_dq_turn(A5508,TODAY()-1)</f>
        <v>2.3792685847625639</v>
      </c>
      <c r="R5508" s="2">
        <f>[1]!s_pq_amount(A5508,"20260101","",100000000)</f>
        <v>595.05403023999997</v>
      </c>
      <c r="S5508" s="2">
        <f>[1]!s_pq_avgamount(A5508,"20260101","",100000000)</f>
        <v>5.4592112866055045</v>
      </c>
      <c r="T5508" s="17">
        <f>[1]!s_ipo_dilutedpe(A5508)</f>
        <v>26.8</v>
      </c>
      <c r="U5508" s="12">
        <f>[1]!s_ipo_collection_total(A5508,100000000)</f>
        <v>2.3784999999999998</v>
      </c>
      <c r="V5508" s="18">
        <f>[1]!s_val_pe_ttm(A5508,"")</f>
        <v>23.317235946655273</v>
      </c>
    </row>
    <row r="5509" spans="1:22" x14ac:dyDescent="0.3">
      <c r="A5509" s="12" t="s">
        <v>11026</v>
      </c>
      <c r="B5509" s="12" t="s">
        <v>11027</v>
      </c>
      <c r="C5509" s="16" t="str">
        <f>[1]!s_info_mkt(A5509)</f>
        <v>主板</v>
      </c>
      <c r="D5509" s="16" t="str">
        <f>[1]!s_ipo_listeddate(A5509)</f>
        <v>1994-01-28</v>
      </c>
      <c r="E5509" s="16" t="str">
        <f>[1]!s_info_industry_csrc2023(A5509,"",3)</f>
        <v>非金属矿物制品业</v>
      </c>
      <c r="F5509" s="16">
        <f>[1]!s_is(A5509,83,"FY","YTD","20251231",1,"",100000000)</f>
        <v>56.415667217500001</v>
      </c>
      <c r="G5509" s="16">
        <f>[1]!s_is(A5509,83,"FY","YTD","20241231",1,"",100000000)</f>
        <v>56.3585331166</v>
      </c>
      <c r="H5509" s="16">
        <f>[1]!s_is(A5509,61,"FY","YTD","20251231",1,"",100000000)</f>
        <v>1.3561900499999999</v>
      </c>
      <c r="I5509" s="16">
        <f>[1]!s_is(A5509,61,"FY","YTD","20241231",1,"",100000000)</f>
        <v>1.1616955406</v>
      </c>
      <c r="J5509" s="16">
        <f>[1]!s_fa_roe(A5509,"20251231")</f>
        <v>3.7147999999999999</v>
      </c>
      <c r="K5509" s="16">
        <f>[1]!s_stmnote_rdexp(A5509,"20251231",1,10000)</f>
        <v>24547.394161</v>
      </c>
      <c r="L5509" s="16">
        <f>[1]!s_margin_tradingbalance(A5509,"",10000)</f>
        <v>0</v>
      </c>
      <c r="M5509" s="16">
        <f>[1]!s_margin_seclendingbalance(A5509,"",10000)</f>
        <v>0</v>
      </c>
      <c r="N5509" s="17">
        <f>[1]!s_val_ev(A5509,"",100000000)</f>
        <v>52.902210156811982</v>
      </c>
      <c r="O5509" s="17">
        <f>[1]!share_freesharesmv(A5509,"",100000000)</f>
        <v>18.219662172</v>
      </c>
      <c r="P5509" s="17">
        <f ca="1">[1]!s_dq_amount_btin(A5509,TODAY()-1,100000000)</f>
        <v>1.70286567</v>
      </c>
      <c r="Q5509" s="17">
        <f ca="1">[1]!s_dq_turn(A5509,TODAY()-1)</f>
        <v>3.6283743683556651</v>
      </c>
      <c r="R5509" s="2">
        <f>[1]!s_pq_amount(A5509,"20260101","",100000000)</f>
        <v>100.49966252</v>
      </c>
      <c r="S5509" s="2">
        <f>[1]!s_pq_avgamount(A5509,"20260101","",100000000)</f>
        <v>0.92201525247706428</v>
      </c>
      <c r="T5509" s="17">
        <f>[1]!s_ipo_dilutedpe(A5509)</f>
        <v>13.96</v>
      </c>
      <c r="U5509" s="12">
        <f>[1]!s_ipo_collection_total(A5509,100000000)</f>
        <v>1.5256479999999999</v>
      </c>
      <c r="V5509" s="18">
        <f>[1]!s_val_pe_ttm(A5509,"")</f>
        <v>51.528186798095703</v>
      </c>
    </row>
    <row r="5510" spans="1:22" x14ac:dyDescent="0.3">
      <c r="A5510" s="12" t="s">
        <v>11028</v>
      </c>
      <c r="B5510" s="12" t="s">
        <v>11029</v>
      </c>
      <c r="C5510" s="16" t="str">
        <f>[1]!s_info_mkt(A5510)</f>
        <v>主板</v>
      </c>
      <c r="D5510" s="16" t="str">
        <f>[1]!s_ipo_listeddate(A5510)</f>
        <v>2011-11-03</v>
      </c>
      <c r="E5510" s="16" t="str">
        <f>[1]!s_info_industry_csrc2023(A5510,"",3)</f>
        <v>铁路、船舶、航空航天和其他运输设备制造业</v>
      </c>
      <c r="F5510" s="16">
        <f>[1]!s_is(A5510,83,"FY","YTD","20251231",1,"",100000000)</f>
        <v>20.457205159200001</v>
      </c>
      <c r="G5510" s="16">
        <f>[1]!s_is(A5510,83,"FY","YTD","20241231",1,"",100000000)</f>
        <v>15.577639404999999</v>
      </c>
      <c r="H5510" s="16">
        <f>[1]!s_is(A5510,61,"FY","YTD","20251231",1,"",100000000)</f>
        <v>6.8694694726999996</v>
      </c>
      <c r="I5510" s="16">
        <f>[1]!s_is(A5510,61,"FY","YTD","20241231",1,"",100000000)</f>
        <v>6.5196776692999991</v>
      </c>
      <c r="J5510" s="16">
        <f>[1]!s_fa_roe(A5510,"20251231")</f>
        <v>7.4020000000000001</v>
      </c>
      <c r="K5510" s="16">
        <f>[1]!s_stmnote_rdexp(A5510,"20251231",1,10000)</f>
        <v>15653.066049999999</v>
      </c>
      <c r="L5510" s="16">
        <f>[1]!s_margin_tradingbalance(A5510,"",10000)</f>
        <v>702051.60889999999</v>
      </c>
      <c r="M5510" s="16">
        <f>[1]!s_margin_seclendingbalance(A5510,"",10000)</f>
        <v>1348.8378</v>
      </c>
      <c r="N5510" s="17">
        <f>[1]!s_val_ev(A5510,"",100000000)</f>
        <v>735.79175487300006</v>
      </c>
      <c r="O5510" s="17">
        <f>[1]!share_freesharesmv(A5510,"",100000000)</f>
        <v>529.69405085400001</v>
      </c>
      <c r="P5510" s="17">
        <f ca="1">[1]!s_dq_amount_btin(A5510,TODAY()-1,100000000)</f>
        <v>30.31489019</v>
      </c>
      <c r="Q5510" s="17">
        <f ca="1">[1]!s_dq_turn(A5510,TODAY()-1)</f>
        <v>4.0325517864313847</v>
      </c>
      <c r="R5510" s="2">
        <f>[1]!s_pq_amount(A5510,"20260101","",100000000)</f>
        <v>1422.4847597200001</v>
      </c>
      <c r="S5510" s="2">
        <f>[1]!s_pq_avgamount(A5510,"20260101","",100000000)</f>
        <v>13.050318896513762</v>
      </c>
      <c r="T5510" s="17">
        <f>[1]!s_ipo_dilutedpe(A5510)</f>
        <v>24.81</v>
      </c>
      <c r="U5510" s="12">
        <f>[1]!s_ipo_collection_total(A5510,100000000)</f>
        <v>2.1619883999999998</v>
      </c>
      <c r="V5510" s="18">
        <f>[1]!s_val_pe_ttm(A5510,"")</f>
        <v>103.25791168212891</v>
      </c>
    </row>
    <row r="5511" spans="1:22" x14ac:dyDescent="0.3">
      <c r="A5511" s="12" t="s">
        <v>11030</v>
      </c>
      <c r="B5511" s="12" t="s">
        <v>11031</v>
      </c>
      <c r="C5511" s="16" t="str">
        <f>[1]!s_info_mkt(A5511)</f>
        <v>主板</v>
      </c>
      <c r="D5511" s="16" t="str">
        <f>[1]!s_ipo_listeddate(A5511)</f>
        <v>2010-05-11</v>
      </c>
      <c r="E5511" s="16" t="str">
        <f>[1]!s_info_industry_csrc2023(A5511,"",3)</f>
        <v>纺织服装、服饰业</v>
      </c>
      <c r="F5511" s="16">
        <f>[1]!s_is(A5511,83,"FY","YTD","20251231",1,"",100000000)</f>
        <v>47.530122248999994</v>
      </c>
      <c r="G5511" s="16">
        <f>[1]!s_is(A5511,83,"FY","YTD","20241231",1,"",100000000)</f>
        <v>45.672994138</v>
      </c>
      <c r="H5511" s="16">
        <f>[1]!s_is(A5511,61,"FY","YTD","20251231",1,"",100000000)</f>
        <v>1.8008589034</v>
      </c>
      <c r="I5511" s="16">
        <f>[1]!s_is(A5511,61,"FY","YTD","20241231",1,"",100000000)</f>
        <v>1.6072891406000001</v>
      </c>
      <c r="J5511" s="16">
        <f>[1]!s_fa_roe(A5511,"20251231")</f>
        <v>9.0090000000000003</v>
      </c>
      <c r="K5511" s="16">
        <f>[1]!s_stmnote_rdexp(A5511,"20251231",1,10000)</f>
        <v>6221.4733770000003</v>
      </c>
      <c r="L5511" s="16">
        <f>[1]!s_margin_tradingbalance(A5511,"",10000)</f>
        <v>0</v>
      </c>
      <c r="M5511" s="16">
        <f>[1]!s_margin_seclendingbalance(A5511,"",10000)</f>
        <v>0</v>
      </c>
      <c r="N5511" s="17">
        <f>[1]!s_val_ev(A5511,"",100000000)</f>
        <v>34.499174925600002</v>
      </c>
      <c r="O5511" s="17">
        <f>[1]!share_freesharesmv(A5511,"",100000000)</f>
        <v>18.393289067999998</v>
      </c>
      <c r="P5511" s="17">
        <f ca="1">[1]!s_dq_amount_btin(A5511,TODAY()-1,100000000)</f>
        <v>3.2960070300000002</v>
      </c>
      <c r="Q5511" s="17">
        <f ca="1">[1]!s_dq_turn(A5511,TODAY()-1)</f>
        <v>11.489793604333634</v>
      </c>
      <c r="R5511" s="2">
        <f>[1]!s_pq_amount(A5511,"20260101","",100000000)</f>
        <v>103.1904878</v>
      </c>
      <c r="S5511" s="2">
        <f>[1]!s_pq_avgamount(A5511,"20260101","",100000000)</f>
        <v>0.94670172293577981</v>
      </c>
      <c r="T5511" s="17">
        <f>[1]!s_ipo_dilutedpe(A5511)</f>
        <v>47.83</v>
      </c>
      <c r="U5511" s="12">
        <f>[1]!s_ipo_collection_total(A5511,100000000)</f>
        <v>7.37</v>
      </c>
      <c r="V5511" s="18">
        <f>[1]!s_val_pe_ttm(A5511,"")</f>
        <v>18.597356796264648</v>
      </c>
    </row>
    <row r="5512" spans="1:22" x14ac:dyDescent="0.3">
      <c r="A5512" s="12" t="s">
        <v>11032</v>
      </c>
      <c r="B5512" s="12" t="s">
        <v>11033</v>
      </c>
      <c r="C5512" s="16" t="str">
        <f>[1]!s_info_mkt(A5512)</f>
        <v>主板</v>
      </c>
      <c r="D5512" s="16" t="str">
        <f>[1]!s_ipo_listeddate(A5512)</f>
        <v>2022-03-10</v>
      </c>
      <c r="E5512" s="16" t="str">
        <f>[1]!s_info_industry_csrc2023(A5512,"",3)</f>
        <v>电气机械和器材制造业</v>
      </c>
      <c r="F5512" s="16">
        <f>[1]!s_is(A5512,83,"FY","YTD","20251231",1,"",100000000)</f>
        <v>18.869012245899999</v>
      </c>
      <c r="G5512" s="16">
        <f>[1]!s_is(A5512,83,"FY","YTD","20241231",1,"",100000000)</f>
        <v>20.274473004600001</v>
      </c>
      <c r="H5512" s="16">
        <f>[1]!s_is(A5512,61,"FY","YTD","20251231",1,"",100000000)</f>
        <v>0.89158680739999996</v>
      </c>
      <c r="I5512" s="16">
        <f>[1]!s_is(A5512,61,"FY","YTD","20241231",1,"",100000000)</f>
        <v>0.96038618279999999</v>
      </c>
      <c r="J5512" s="16">
        <f>[1]!s_fa_roe(A5512,"20251231")</f>
        <v>4.1395</v>
      </c>
      <c r="K5512" s="16">
        <f>[1]!s_stmnote_rdexp(A5512,"20251231",1,10000)</f>
        <v>6906.0118730000004</v>
      </c>
      <c r="L5512" s="16">
        <f>[1]!s_margin_tradingbalance(A5512,"",10000)</f>
        <v>14062.040199999999</v>
      </c>
      <c r="M5512" s="16">
        <f>[1]!s_margin_seclendingbalance(A5512,"",10000)</f>
        <v>35.294400000000003</v>
      </c>
      <c r="N5512" s="17">
        <f>[1]!s_val_ev(A5512,"",100000000)</f>
        <v>65.523399999999995</v>
      </c>
      <c r="O5512" s="17">
        <f>[1]!share_freesharesmv(A5512,"",100000000)</f>
        <v>17.0288117196</v>
      </c>
      <c r="P5512" s="17">
        <f ca="1">[1]!s_dq_amount_btin(A5512,TODAY()-1,100000000)</f>
        <v>1.5956311400000001</v>
      </c>
      <c r="Q5512" s="17">
        <f ca="1">[1]!s_dq_turn(A5512,TODAY()-1)</f>
        <v>2.4082543640897756</v>
      </c>
      <c r="R5512" s="2">
        <f>[1]!s_pq_amount(A5512,"20260101","",100000000)</f>
        <v>127.66858979</v>
      </c>
      <c r="S5512" s="2">
        <f>[1]!s_pq_avgamount(A5512,"20260101","",100000000)</f>
        <v>1.1712714659633028</v>
      </c>
      <c r="T5512" s="17">
        <f>[1]!s_ipo_dilutedpe(A5512)</f>
        <v>22.98</v>
      </c>
      <c r="U5512" s="12">
        <f>[1]!s_ipo_collection_total(A5512,100000000)</f>
        <v>5.6520000000000001</v>
      </c>
      <c r="V5512" s="18">
        <f>[1]!s_val_pe_ttm(A5512,"")</f>
        <v>107.82719421386719</v>
      </c>
    </row>
    <row r="5513" spans="1:22" x14ac:dyDescent="0.3">
      <c r="A5513" s="12" t="s">
        <v>11034</v>
      </c>
      <c r="B5513" s="12" t="s">
        <v>11035</v>
      </c>
      <c r="C5513" s="16" t="str">
        <f>[1]!s_info_mkt(A5513)</f>
        <v>主板</v>
      </c>
      <c r="D5513" s="16" t="str">
        <f>[1]!s_ipo_listeddate(A5513)</f>
        <v>2006-12-20</v>
      </c>
      <c r="E5513" s="16" t="str">
        <f>[1]!s_info_industry_csrc2023(A5513,"",3)</f>
        <v>电力、热力生产和供应业</v>
      </c>
      <c r="F5513" s="16">
        <f>[1]!s_is(A5513,83,"FY","YTD","20251231",1,"",100000000)</f>
        <v>1212.5541900000001</v>
      </c>
      <c r="G5513" s="16">
        <f>[1]!s_is(A5513,83,"FY","YTD","20241231",1,"",100000000)</f>
        <v>1234.7362900000001</v>
      </c>
      <c r="H5513" s="16">
        <f>[1]!s_is(A5513,61,"FY","YTD","20251231",1,"",100000000)</f>
        <v>73.862560000000002</v>
      </c>
      <c r="I5513" s="16">
        <f>[1]!s_is(A5513,61,"FY","YTD","20241231",1,"",100000000)</f>
        <v>45.06183</v>
      </c>
      <c r="J5513" s="16">
        <f>[1]!s_fa_roe(A5513,"20251231")</f>
        <v>9.4146000000000001</v>
      </c>
      <c r="K5513" s="16">
        <f>[1]!s_stmnote_rdexp(A5513,"20251231",1,10000)</f>
        <v>245348</v>
      </c>
      <c r="L5513" s="16">
        <f>[1]!s_margin_tradingbalance(A5513,"",10000)</f>
        <v>159799.0877</v>
      </c>
      <c r="M5513" s="16">
        <f>[1]!s_margin_seclendingbalance(A5513,"",10000)</f>
        <v>2250.6219999999998</v>
      </c>
      <c r="N5513" s="17">
        <f>[1]!s_val_ev(A5513,"",100000000)</f>
        <v>1164.005146955732</v>
      </c>
      <c r="O5513" s="17">
        <f>[1]!share_freesharesmv(A5513,"",100000000)</f>
        <v>276.07224766980005</v>
      </c>
      <c r="P5513" s="17">
        <f ca="1">[1]!s_dq_amount_btin(A5513,TODAY()-1,100000000)</f>
        <v>87.233972910000006</v>
      </c>
      <c r="Q5513" s="17">
        <f ca="1">[1]!s_dq_turn(A5513,TODAY()-1)</f>
        <v>8.1218729100026188</v>
      </c>
      <c r="R5513" s="2">
        <f>[1]!s_pq_amount(A5513,"20260101","",100000000)</f>
        <v>2744.3925341600002</v>
      </c>
      <c r="S5513" s="2">
        <f>[1]!s_pq_avgamount(A5513,"20260101","",100000000)</f>
        <v>25.177913157431192</v>
      </c>
      <c r="T5513" s="17">
        <f>[1]!s_ipo_dilutedpe(A5513)</f>
        <v>16.02</v>
      </c>
      <c r="U5513" s="12">
        <f>[1]!s_ipo_collection_total(A5513,100000000)</f>
        <v>33.4</v>
      </c>
      <c r="V5513" s="18">
        <f>[1]!s_val_pe_ttm(A5513,"")</f>
        <v>18.917928695678711</v>
      </c>
    </row>
    <row r="5514" spans="1:22" x14ac:dyDescent="0.3">
      <c r="A5514" s="12" t="s">
        <v>11036</v>
      </c>
      <c r="B5514" s="12" t="s">
        <v>11037</v>
      </c>
      <c r="C5514" s="16" t="str">
        <f>[1]!s_info_mkt(A5514)</f>
        <v>主板</v>
      </c>
      <c r="D5514" s="16" t="str">
        <f>[1]!s_ipo_listeddate(A5514)</f>
        <v>2001-08-24</v>
      </c>
      <c r="E5514" s="16" t="str">
        <f>[1]!s_info_industry_csrc2023(A5514,"",3)</f>
        <v>零售业</v>
      </c>
      <c r="F5514" s="16">
        <f>[1]!s_is(A5514,83,"FY","YTD","20251231",1,"",100000000)</f>
        <v>4.4031289488000001</v>
      </c>
      <c r="G5514" s="16">
        <f>[1]!s_is(A5514,83,"FY","YTD","20241231",1,"",100000000)</f>
        <v>4.8007475498000005</v>
      </c>
      <c r="H5514" s="16">
        <f>[1]!s_is(A5514,61,"FY","YTD","20251231",1,"",100000000)</f>
        <v>-0.21845557210000002</v>
      </c>
      <c r="I5514" s="16">
        <f>[1]!s_is(A5514,61,"FY","YTD","20241231",1,"",100000000)</f>
        <v>-0.29618849870000002</v>
      </c>
      <c r="J5514" s="16">
        <f>[1]!s_fa_roe(A5514,"20251231")</f>
        <v>-7.0270000000000001</v>
      </c>
      <c r="K5514" s="16">
        <f>[1]!s_stmnote_rdexp(A5514,"20251231",1,10000)</f>
        <v>0</v>
      </c>
      <c r="L5514" s="16">
        <f>[1]!s_margin_tradingbalance(A5514,"",10000)</f>
        <v>0</v>
      </c>
      <c r="M5514" s="16">
        <f>[1]!s_margin_seclendingbalance(A5514,"",10000)</f>
        <v>0</v>
      </c>
      <c r="N5514" s="17">
        <f>[1]!s_val_ev(A5514,"",100000000)</f>
        <v>33.212000000000003</v>
      </c>
      <c r="O5514" s="17">
        <f>[1]!share_freesharesmv(A5514,"",100000000)</f>
        <v>19.938433742400001</v>
      </c>
      <c r="P5514" s="17">
        <f ca="1">[1]!s_dq_amount_btin(A5514,TODAY()-1,100000000)</f>
        <v>3.8915647500000001</v>
      </c>
      <c r="Q5514" s="17">
        <f ca="1">[1]!s_dq_turn(A5514,TODAY()-1)</f>
        <v>11.053173913043478</v>
      </c>
      <c r="R5514" s="2">
        <f>[1]!s_pq_amount(A5514,"20260101","",100000000)</f>
        <v>278.47230646000003</v>
      </c>
      <c r="S5514" s="2">
        <f>[1]!s_pq_avgamount(A5514,"20260101","",100000000)</f>
        <v>2.5547918023853211</v>
      </c>
      <c r="T5514" s="17">
        <f>[1]!s_ipo_dilutedpe(A5514)</f>
        <v>46.53</v>
      </c>
      <c r="U5514" s="12">
        <f>[1]!s_ipo_collection_total(A5514,100000000)</f>
        <v>6.1424000000000003</v>
      </c>
      <c r="V5514" s="18">
        <f>[1]!s_val_pe_ttm(A5514,"")</f>
        <v>-151.63702392578125</v>
      </c>
    </row>
    <row r="5515" spans="1:22" x14ac:dyDescent="0.3">
      <c r="A5515" s="12" t="s">
        <v>11038</v>
      </c>
      <c r="B5515" s="12" t="s">
        <v>11039</v>
      </c>
      <c r="C5515" s="16" t="str">
        <f>[1]!s_info_mkt(A5515)</f>
        <v>主板</v>
      </c>
      <c r="D5515" s="16" t="str">
        <f>[1]!s_ipo_listeddate(A5515)</f>
        <v>1993-11-26</v>
      </c>
      <c r="E5515" s="16" t="str">
        <f>[1]!s_info_industry_csrc2023(A5515,"",3)</f>
        <v>电力、热力生产和供应业</v>
      </c>
      <c r="F5515" s="16">
        <f>[1]!s_is(A5515,83,"FY","YTD","20251231",1,"",100000000)</f>
        <v>515.41178630000002</v>
      </c>
      <c r="G5515" s="16">
        <f>[1]!s_is(A5515,83,"FY","YTD","20241231",1,"",100000000)</f>
        <v>571.59067232999996</v>
      </c>
      <c r="H5515" s="16">
        <f>[1]!s_is(A5515,61,"FY","YTD","20251231",1,"",100000000)</f>
        <v>5.9994233899999996</v>
      </c>
      <c r="I5515" s="16">
        <f>[1]!s_is(A5515,61,"FY","YTD","20241231",1,"",100000000)</f>
        <v>9.6424275700000006</v>
      </c>
      <c r="J5515" s="16">
        <f>[1]!s_fa_roe(A5515,"20251231")</f>
        <v>2.5893999999999999</v>
      </c>
      <c r="K5515" s="16">
        <f>[1]!s_stmnote_rdexp(A5515,"20251231",1,10000)</f>
        <v>56719.881099999999</v>
      </c>
      <c r="L5515" s="16">
        <f>[1]!s_margin_tradingbalance(A5515,"",10000)</f>
        <v>30810.6626</v>
      </c>
      <c r="M5515" s="16">
        <f>[1]!s_margin_seclendingbalance(A5515,"",10000)</f>
        <v>487.36380000000003</v>
      </c>
      <c r="N5515" s="17">
        <f>[1]!s_val_ev(A5515,"",100000000)</f>
        <v>344.43353838134402</v>
      </c>
      <c r="O5515" s="17">
        <f>[1]!share_freesharesmv(A5515,"",100000000)</f>
        <v>66.304698930000001</v>
      </c>
      <c r="P5515" s="17">
        <f ca="1">[1]!s_dq_amount_btin(A5515,TODAY()-1,100000000)</f>
        <v>19.34739931</v>
      </c>
      <c r="Q5515" s="17">
        <f ca="1">[1]!s_dq_turn(A5515,TODAY()-1)</f>
        <v>9.8477587522452108</v>
      </c>
      <c r="R5515" s="2">
        <f>[1]!s_pq_amount(A5515,"20260101","",100000000)</f>
        <v>914.43233823000003</v>
      </c>
      <c r="S5515" s="2">
        <f>[1]!s_pq_avgamount(A5515,"20260101","",100000000)</f>
        <v>8.389287506697249</v>
      </c>
      <c r="T5515" s="17">
        <f>[1]!s_ipo_dilutedpe(A5515)</f>
        <v>0</v>
      </c>
      <c r="U5515" s="12">
        <f>[1]!s_ipo_collection_total(A5515,100000000)</f>
        <v>4.3120000000000003</v>
      </c>
      <c r="V5515" s="18">
        <f>[1]!s_val_pe_ttm(A5515,"")</f>
        <v>46.742973327636719</v>
      </c>
    </row>
    <row r="5516" spans="1:22" x14ac:dyDescent="0.3">
      <c r="A5516" s="12" t="s">
        <v>11040</v>
      </c>
      <c r="B5516" s="12" t="s">
        <v>11041</v>
      </c>
      <c r="C5516" s="16" t="str">
        <f>[1]!s_info_mkt(A5516)</f>
        <v>主板</v>
      </c>
      <c r="D5516" s="16" t="str">
        <f>[1]!s_ipo_listeddate(A5516)</f>
        <v>1994-07-01</v>
      </c>
      <c r="E5516" s="16" t="str">
        <f>[1]!s_info_industry_csrc2023(A5516,"",3)</f>
        <v>电力、热力生产和供应业</v>
      </c>
      <c r="F5516" s="16">
        <f>[1]!s_is(A5516,83,"FY","YTD","20251231",1,"",100000000)</f>
        <v>4.0168158310000006</v>
      </c>
      <c r="G5516" s="16">
        <f>[1]!s_is(A5516,83,"FY","YTD","20241231",1,"",100000000)</f>
        <v>4.4297195585000004</v>
      </c>
      <c r="H5516" s="16">
        <f>[1]!s_is(A5516,61,"FY","YTD","20251231",1,"",100000000)</f>
        <v>1.6103820040000001</v>
      </c>
      <c r="I5516" s="16">
        <f>[1]!s_is(A5516,61,"FY","YTD","20241231",1,"",100000000)</f>
        <v>0.2190882857</v>
      </c>
      <c r="J5516" s="16">
        <f>[1]!s_fa_roe(A5516,"20251231")</f>
        <v>10.1828</v>
      </c>
      <c r="K5516" s="16">
        <f>[1]!s_stmnote_rdexp(A5516,"20251231",1,10000)</f>
        <v>1706.1249789999999</v>
      </c>
      <c r="L5516" s="16">
        <f>[1]!s_margin_tradingbalance(A5516,"",10000)</f>
        <v>0</v>
      </c>
      <c r="M5516" s="16">
        <f>[1]!s_margin_seclendingbalance(A5516,"",10000)</f>
        <v>0</v>
      </c>
      <c r="N5516" s="17">
        <f>[1]!s_val_ev(A5516,"",100000000)</f>
        <v>41.109595411410076</v>
      </c>
      <c r="O5516" s="17">
        <f>[1]!share_freesharesmv(A5516,"",100000000)</f>
        <v>20.754019825199997</v>
      </c>
      <c r="P5516" s="17">
        <f ca="1">[1]!s_dq_amount_btin(A5516,TODAY()-1,100000000)</f>
        <v>5.1208330599999998</v>
      </c>
      <c r="Q5516" s="17">
        <f ca="1">[1]!s_dq_turn(A5516,TODAY()-1)</f>
        <v>14.11997675476379</v>
      </c>
      <c r="R5516" s="2">
        <f>[1]!s_pq_amount(A5516,"20260101","",100000000)</f>
        <v>378.19045855000002</v>
      </c>
      <c r="S5516" s="2">
        <f>[1]!s_pq_avgamount(A5516,"20260101","",100000000)</f>
        <v>3.4696372344036699</v>
      </c>
      <c r="T5516" s="17">
        <f>[1]!s_ipo_dilutedpe(A5516)</f>
        <v>0</v>
      </c>
      <c r="U5516" s="12">
        <f>[1]!s_ipo_collection_total(A5516,100000000)</f>
        <v>0.6</v>
      </c>
      <c r="V5516" s="18">
        <f>[1]!s_val_pe_ttm(A5516,"")</f>
        <v>33.720050811767578</v>
      </c>
    </row>
    <row r="5517" spans="1:22" x14ac:dyDescent="0.3">
      <c r="A5517" s="12" t="s">
        <v>11042</v>
      </c>
      <c r="B5517" s="12" t="s">
        <v>11043</v>
      </c>
      <c r="C5517" s="16" t="str">
        <f>[1]!s_info_mkt(A5517)</f>
        <v>主板</v>
      </c>
      <c r="D5517" s="16" t="str">
        <f>[1]!s_ipo_listeddate(A5517)</f>
        <v>2022-09-30</v>
      </c>
      <c r="E5517" s="16" t="str">
        <f>[1]!s_info_industry_csrc2023(A5517,"",3)</f>
        <v>废弃资源综合利用业</v>
      </c>
      <c r="F5517" s="16">
        <f>[1]!s_is(A5517,83,"FY","YTD","20251231",1,"",100000000)</f>
        <v>4.8429865791000006</v>
      </c>
      <c r="G5517" s="16">
        <f>[1]!s_is(A5517,83,"FY","YTD","20241231",1,"",100000000)</f>
        <v>9.4652830926</v>
      </c>
      <c r="H5517" s="16">
        <f>[1]!s_is(A5517,61,"FY","YTD","20251231",1,"",100000000)</f>
        <v>-2.7980422800000002</v>
      </c>
      <c r="I5517" s="16">
        <f>[1]!s_is(A5517,61,"FY","YTD","20241231",1,"",100000000)</f>
        <v>-5.3597025830999998</v>
      </c>
      <c r="J5517" s="16">
        <f>[1]!s_fa_roe(A5517,"20251231")</f>
        <v>-30.496099999999998</v>
      </c>
      <c r="K5517" s="16">
        <f>[1]!s_stmnote_rdexp(A5517,"20251231",1,10000)</f>
        <v>2551.1399609999999</v>
      </c>
      <c r="L5517" s="16">
        <f>[1]!s_margin_tradingbalance(A5517,"",10000)</f>
        <v>0</v>
      </c>
      <c r="M5517" s="16">
        <f>[1]!s_margin_seclendingbalance(A5517,"",10000)</f>
        <v>0</v>
      </c>
      <c r="N5517" s="17">
        <f>[1]!s_val_ev(A5517,"",100000000)</f>
        <v>45.640123790799997</v>
      </c>
      <c r="O5517" s="17">
        <f>[1]!share_freesharesmv(A5517,"",100000000)</f>
        <v>14.139978259999999</v>
      </c>
      <c r="P5517" s="17">
        <f ca="1">[1]!s_dq_amount_btin(A5517,TODAY()-1,100000000)</f>
        <v>2.9327303200000001</v>
      </c>
      <c r="Q5517" s="17">
        <f ca="1">[1]!s_dq_turn(A5517,TODAY()-1)</f>
        <v>6.2040073812656233</v>
      </c>
      <c r="R5517" s="2">
        <f>[1]!s_pq_amount(A5517,"20260101","",100000000)</f>
        <v>151.34837983</v>
      </c>
      <c r="S5517" s="2">
        <f>[1]!s_pq_avgamount(A5517,"20260101","",100000000)</f>
        <v>1.388517246146789</v>
      </c>
      <c r="T5517" s="17">
        <f>[1]!s_ipo_dilutedpe(A5517)</f>
        <v>17.03</v>
      </c>
      <c r="U5517" s="12">
        <f>[1]!s_ipo_collection_total(A5517,100000000)</f>
        <v>5.3767776954999995</v>
      </c>
      <c r="V5517" s="18">
        <f>[1]!s_val_pe_ttm(A5517,"")</f>
        <v>-15.901947021484375</v>
      </c>
    </row>
    <row r="5518" spans="1:22" x14ac:dyDescent="0.3">
      <c r="A5518" s="12" t="s">
        <v>11044</v>
      </c>
      <c r="B5518" s="12" t="s">
        <v>11045</v>
      </c>
      <c r="C5518" s="16" t="str">
        <f>[1]!s_info_mkt(A5518)</f>
        <v>主板</v>
      </c>
      <c r="D5518" s="16" t="str">
        <f>[1]!s_ipo_listeddate(A5518)</f>
        <v>2015-12-31</v>
      </c>
      <c r="E5518" s="16" t="str">
        <f>[1]!s_info_industry_csrc2023(A5518,"",3)</f>
        <v>电气机械和器材制造业</v>
      </c>
      <c r="F5518" s="16">
        <f>[1]!s_is(A5518,83,"FY","YTD","20251231",1,"",100000000)</f>
        <v>7.9635054126</v>
      </c>
      <c r="G5518" s="16">
        <f>[1]!s_is(A5518,83,"FY","YTD","20241231",1,"",100000000)</f>
        <v>20.939158283399998</v>
      </c>
      <c r="H5518" s="16">
        <f>[1]!s_is(A5518,61,"FY","YTD","20251231",1,"",100000000)</f>
        <v>-5.7316711887</v>
      </c>
      <c r="I5518" s="16">
        <f>[1]!s_is(A5518,61,"FY","YTD","20241231",1,"",100000000)</f>
        <v>-1.055262871</v>
      </c>
      <c r="J5518" s="16">
        <f>[1]!s_fa_roe(A5518,"20251231")</f>
        <v>-97.581299999999999</v>
      </c>
      <c r="K5518" s="16">
        <f>[1]!s_stmnote_rdexp(A5518,"20251231",1,10000)</f>
        <v>3561.7284060000002</v>
      </c>
      <c r="L5518" s="16">
        <f>[1]!s_margin_tradingbalance(A5518,"",10000)</f>
        <v>0</v>
      </c>
      <c r="M5518" s="16">
        <f>[1]!s_margin_seclendingbalance(A5518,"",10000)</f>
        <v>0</v>
      </c>
      <c r="N5518" s="17">
        <f>[1]!s_val_ev(A5518,"",100000000)</f>
        <v>98.874309576000002</v>
      </c>
      <c r="O5518" s="17">
        <f>[1]!share_freesharesmv(A5518,"",100000000)</f>
        <v>70.031625083000009</v>
      </c>
      <c r="P5518" s="17">
        <f ca="1">[1]!s_dq_amount_btin(A5518,TODAY()-1,100000000)</f>
        <v>12.675246420000001</v>
      </c>
      <c r="Q5518" s="17">
        <f ca="1">[1]!s_dq_turn(A5518,TODAY()-1)</f>
        <v>12.90694255054259</v>
      </c>
      <c r="R5518" s="2">
        <f>[1]!s_pq_amount(A5518,"20260101","",100000000)</f>
        <v>2006.7408921700001</v>
      </c>
      <c r="S5518" s="2">
        <f>[1]!s_pq_avgamount(A5518,"20260101","",100000000)</f>
        <v>18.931517850660377</v>
      </c>
      <c r="T5518" s="17">
        <f>[1]!s_ipo_dilutedpe(A5518)</f>
        <v>19.57</v>
      </c>
      <c r="U5518" s="12">
        <f>[1]!s_ipo_collection_total(A5518,100000000)</f>
        <v>3.7959999999999998</v>
      </c>
      <c r="V5518" s="18">
        <f>[1]!s_val_pe_ttm(A5518,"")</f>
        <v>-17.466842651367188</v>
      </c>
    </row>
    <row r="5519" spans="1:22" x14ac:dyDescent="0.3">
      <c r="A5519" s="12" t="s">
        <v>11046</v>
      </c>
      <c r="B5519" s="12" t="s">
        <v>11047</v>
      </c>
      <c r="C5519" s="16" t="str">
        <f>[1]!s_info_mkt(A5519)</f>
        <v>主板</v>
      </c>
      <c r="D5519" s="16" t="str">
        <f>[1]!s_ipo_listeddate(A5519)</f>
        <v>2020-09-03</v>
      </c>
      <c r="E5519" s="16" t="str">
        <f>[1]!s_info_industry_csrc2023(A5519,"",3)</f>
        <v>非金属矿物制品业</v>
      </c>
      <c r="F5519" s="16">
        <f>[1]!s_is(A5519,83,"FY","YTD","20251231",1,"",100000000)</f>
        <v>24.847541262399996</v>
      </c>
      <c r="G5519" s="16">
        <f>[1]!s_is(A5519,83,"FY","YTD","20241231",1,"",100000000)</f>
        <v>20.0585680547</v>
      </c>
      <c r="H5519" s="16">
        <f>[1]!s_is(A5519,61,"FY","YTD","20251231",1,"",100000000)</f>
        <v>-0.13432142050000001</v>
      </c>
      <c r="I5519" s="16">
        <f>[1]!s_is(A5519,61,"FY","YTD","20241231",1,"",100000000)</f>
        <v>-0.9893053759999999</v>
      </c>
      <c r="J5519" s="16">
        <f>[1]!s_fa_roe(A5519,"20251231")</f>
        <v>-0.51539999999999997</v>
      </c>
      <c r="K5519" s="16">
        <f>[1]!s_stmnote_rdexp(A5519,"20251231",1,10000)</f>
        <v>11313.800951000001</v>
      </c>
      <c r="L5519" s="16">
        <f>[1]!s_margin_tradingbalance(A5519,"",10000)</f>
        <v>0</v>
      </c>
      <c r="M5519" s="16">
        <f>[1]!s_margin_seclendingbalance(A5519,"",10000)</f>
        <v>0</v>
      </c>
      <c r="N5519" s="17">
        <f>[1]!s_val_ev(A5519,"",100000000)</f>
        <v>147.03626012399999</v>
      </c>
      <c r="O5519" s="17">
        <f>[1]!share_freesharesmv(A5519,"",100000000)</f>
        <v>53.306159867999995</v>
      </c>
      <c r="P5519" s="17">
        <f ca="1">[1]!s_dq_amount_btin(A5519,TODAY()-1,100000000)</f>
        <v>6.1694480599999997</v>
      </c>
      <c r="Q5519" s="17">
        <f ca="1">[1]!s_dq_turn(A5519,TODAY()-1)</f>
        <v>4.1758844306988641</v>
      </c>
      <c r="R5519" s="2">
        <f>[1]!s_pq_amount(A5519,"20260101","",100000000)</f>
        <v>639.96952437000004</v>
      </c>
      <c r="S5519" s="2">
        <f>[1]!s_pq_avgamount(A5519,"20260101","",100000000)</f>
        <v>5.8712800400917438</v>
      </c>
      <c r="T5519" s="17">
        <f>[1]!s_ipo_dilutedpe(A5519)</f>
        <v>15.98</v>
      </c>
      <c r="U5519" s="12">
        <f>[1]!s_ipo_collection_total(A5519,100000000)</f>
        <v>3.84</v>
      </c>
      <c r="V5519" s="18">
        <f>[1]!s_val_pe_ttm(A5519,"")</f>
        <v>-1216.769287109375</v>
      </c>
    </row>
    <row r="5520" spans="1:22" x14ac:dyDescent="0.3">
      <c r="A5520" s="12" t="s">
        <v>11048</v>
      </c>
      <c r="B5520" s="12" t="s">
        <v>11049</v>
      </c>
      <c r="C5520" s="16" t="str">
        <f>[1]!s_info_mkt(A5520)</f>
        <v>主板</v>
      </c>
      <c r="D5520" s="16" t="str">
        <f>[1]!s_ipo_listeddate(A5520)</f>
        <v>2025-03-11</v>
      </c>
      <c r="E5520" s="16" t="str">
        <f>[1]!s_info_industry_csrc2023(A5520,"",3)</f>
        <v>有色金属冶炼和压延加工业</v>
      </c>
      <c r="F5520" s="16">
        <f>[1]!s_is(A5520,83,"FY","YTD","20251231",1,"",100000000)</f>
        <v>96.410609417399996</v>
      </c>
      <c r="G5520" s="16">
        <f>[1]!s_is(A5520,83,"FY","YTD","20241231",1,"",100000000)</f>
        <v>81.113577952399993</v>
      </c>
      <c r="H5520" s="16">
        <f>[1]!s_is(A5520,61,"FY","YTD","20251231",1,"",100000000)</f>
        <v>4.1527123411</v>
      </c>
      <c r="I5520" s="16">
        <f>[1]!s_is(A5520,61,"FY","YTD","20241231",1,"",100000000)</f>
        <v>3.1944494724000001</v>
      </c>
      <c r="J5520" s="16">
        <f>[1]!s_fa_roe(A5520,"20251231")</f>
        <v>18.0563</v>
      </c>
      <c r="K5520" s="16">
        <f>[1]!s_stmnote_rdexp(A5520,"20251231",1,10000)</f>
        <v>33483.566716000001</v>
      </c>
      <c r="L5520" s="16">
        <f>[1]!s_margin_tradingbalance(A5520,"",10000)</f>
        <v>14917.8619</v>
      </c>
      <c r="M5520" s="16">
        <f>[1]!s_margin_seclendingbalance(A5520,"",10000)</f>
        <v>27.9072</v>
      </c>
      <c r="N5520" s="17">
        <f>[1]!s_val_ev(A5520,"",100000000)</f>
        <v>97.006895999999998</v>
      </c>
      <c r="O5520" s="17">
        <f>[1]!share_freesharesmv(A5520,"",100000000)</f>
        <v>39.6458476416</v>
      </c>
      <c r="P5520" s="17">
        <f ca="1">[1]!s_dq_amount_btin(A5520,TODAY()-1,100000000)</f>
        <v>5.1912660400000004</v>
      </c>
      <c r="Q5520" s="17">
        <f ca="1">[1]!s_dq_turn(A5520,TODAY()-1)</f>
        <v>10.961217897192434</v>
      </c>
      <c r="R5520" s="2">
        <f>[1]!s_pq_amount(A5520,"20260101","",100000000)</f>
        <v>200.21305097000001</v>
      </c>
      <c r="S5520" s="2">
        <f>[1]!s_pq_avgamount(A5520,"20260101","",100000000)</f>
        <v>1.8368169813761466</v>
      </c>
      <c r="T5520" s="17">
        <f>[1]!s_ipo_dilutedpe(A5520)</f>
        <v>17.03</v>
      </c>
      <c r="U5520" s="12">
        <f>[1]!s_ipo_collection_total(A5520,100000000)</f>
        <v>10.135199999999999</v>
      </c>
      <c r="V5520" s="18">
        <f>[1]!s_val_pe_ttm(A5520,"")</f>
        <v>21.140632629394531</v>
      </c>
    </row>
    <row r="5521" spans="1:22" x14ac:dyDescent="0.3">
      <c r="A5521" s="12" t="s">
        <v>11050</v>
      </c>
      <c r="B5521" s="12" t="s">
        <v>11051</v>
      </c>
      <c r="C5521" s="16" t="str">
        <f>[1]!s_info_mkt(A5521)</f>
        <v>主板</v>
      </c>
      <c r="D5521" s="16" t="str">
        <f>[1]!s_ipo_listeddate(A5521)</f>
        <v>2011-03-25</v>
      </c>
      <c r="E5521" s="16" t="str">
        <f>[1]!s_info_industry_csrc2023(A5521,"",3)</f>
        <v>酒、饮料和精制茶制造业</v>
      </c>
      <c r="F5521" s="16">
        <f>[1]!s_is(A5521,83,"FY","YTD","20251231",1,"",100000000)</f>
        <v>29.436993846300002</v>
      </c>
      <c r="G5521" s="16">
        <f>[1]!s_is(A5521,83,"FY","YTD","20241231",1,"",100000000)</f>
        <v>30.481299902600004</v>
      </c>
      <c r="H5521" s="16">
        <f>[1]!s_is(A5521,61,"FY","YTD","20251231",1,"",100000000)</f>
        <v>6.3742476486999999</v>
      </c>
      <c r="I5521" s="16">
        <f>[1]!s_is(A5521,61,"FY","YTD","20241231",1,"",100000000)</f>
        <v>7.1914238533000008</v>
      </c>
      <c r="J5521" s="16">
        <f>[1]!s_fa_roe(A5521,"20251231")</f>
        <v>13.215299999999999</v>
      </c>
      <c r="K5521" s="16">
        <f>[1]!s_stmnote_rdexp(A5521,"20251231",1,10000)</f>
        <v>9837.4942879999999</v>
      </c>
      <c r="L5521" s="16">
        <f>[1]!s_margin_tradingbalance(A5521,"",10000)</f>
        <v>32404.995599999998</v>
      </c>
      <c r="M5521" s="16">
        <f>[1]!s_margin_seclendingbalance(A5521,"",10000)</f>
        <v>620.50879999999995</v>
      </c>
      <c r="N5521" s="17">
        <f>[1]!s_val_ev(A5521,"",100000000)</f>
        <v>172.28456014540001</v>
      </c>
      <c r="O5521" s="17">
        <f>[1]!share_freesharesmv(A5521,"",100000000)</f>
        <v>82.341450015000007</v>
      </c>
      <c r="P5521" s="17">
        <f ca="1">[1]!s_dq_amount_btin(A5521,TODAY()-1,100000000)</f>
        <v>3.1706035300000002</v>
      </c>
      <c r="Q5521" s="17">
        <f ca="1">[1]!s_dq_turn(A5521,TODAY()-1)</f>
        <v>2.476560031011426</v>
      </c>
      <c r="R5521" s="2">
        <f>[1]!s_pq_amount(A5521,"20260101","",100000000)</f>
        <v>249.61920366000001</v>
      </c>
      <c r="S5521" s="2">
        <f>[1]!s_pq_avgamount(A5521,"20260101","",100000000)</f>
        <v>2.2900844372477063</v>
      </c>
      <c r="T5521" s="17">
        <f>[1]!s_ipo_dilutedpe(A5521)</f>
        <v>51.38</v>
      </c>
      <c r="U5521" s="12">
        <f>[1]!s_ipo_collection_total(A5521,100000000)</f>
        <v>5.2</v>
      </c>
      <c r="V5521" s="18">
        <f>[1]!s_val_pe_ttm(A5521,"")</f>
        <v>25.618717193603516</v>
      </c>
    </row>
    <row r="5522" spans="1:22" x14ac:dyDescent="0.3">
      <c r="A5522" s="12" t="s">
        <v>11052</v>
      </c>
      <c r="B5522" s="12" t="s">
        <v>11053</v>
      </c>
      <c r="C5522" s="16" t="str">
        <f>[1]!s_info_mkt(A5522)</f>
        <v>主板</v>
      </c>
      <c r="D5522" s="16" t="str">
        <f>[1]!s_ipo_listeddate(A5522)</f>
        <v>1997-07-10</v>
      </c>
      <c r="E5522" s="16" t="str">
        <f>[1]!s_info_industry_csrc2023(A5522,"",3)</f>
        <v>通用设备制造业</v>
      </c>
      <c r="F5522" s="16">
        <f>[1]!s_is(A5522,83,"FY","YTD","20251231",1,"",100000000)</f>
        <v>17.3137023267</v>
      </c>
      <c r="G5522" s="16">
        <f>[1]!s_is(A5522,83,"FY","YTD","20241231",1,"",100000000)</f>
        <v>18.434470349400002</v>
      </c>
      <c r="H5522" s="16">
        <f>[1]!s_is(A5522,61,"FY","YTD","20251231",1,"",100000000)</f>
        <v>1.6989313453000001</v>
      </c>
      <c r="I5522" s="16">
        <f>[1]!s_is(A5522,61,"FY","YTD","20241231",1,"",100000000)</f>
        <v>2.2933112293</v>
      </c>
      <c r="J5522" s="16">
        <f>[1]!s_fa_roe(A5522,"20251231")</f>
        <v>7.3449999999999998</v>
      </c>
      <c r="K5522" s="16">
        <f>[1]!s_stmnote_rdexp(A5522,"20251231",1,10000)</f>
        <v>6873.7369549999994</v>
      </c>
      <c r="L5522" s="16">
        <f>[1]!s_margin_tradingbalance(A5522,"",10000)</f>
        <v>38371.455099999999</v>
      </c>
      <c r="M5522" s="16">
        <f>[1]!s_margin_seclendingbalance(A5522,"",10000)</f>
        <v>158.0478</v>
      </c>
      <c r="N5522" s="17">
        <f>[1]!s_val_ev(A5522,"",100000000)</f>
        <v>75.418240543099998</v>
      </c>
      <c r="O5522" s="17">
        <f>[1]!share_freesharesmv(A5522,"",100000000)</f>
        <v>54.86782216160001</v>
      </c>
      <c r="P5522" s="17">
        <f ca="1">[1]!s_dq_amount_btin(A5522,TODAY()-1,100000000)</f>
        <v>10.77411298</v>
      </c>
      <c r="Q5522" s="17">
        <f ca="1">[1]!s_dq_turn(A5522,TODAY()-1)</f>
        <v>14.095796517504187</v>
      </c>
      <c r="R5522" s="2">
        <f>[1]!s_pq_amount(A5522,"20260101","",100000000)</f>
        <v>443.64443538</v>
      </c>
      <c r="S5522" s="2">
        <f>[1]!s_pq_avgamount(A5522,"20260101","",100000000)</f>
        <v>4.0701324346788992</v>
      </c>
      <c r="T5522" s="17">
        <f>[1]!s_ipo_dilutedpe(A5522)</f>
        <v>0</v>
      </c>
      <c r="U5522" s="12">
        <f>[1]!s_ipo_collection_total(A5522,100000000)</f>
        <v>1.599</v>
      </c>
      <c r="V5522" s="18">
        <f>[1]!s_val_pe_ttm(A5522,"")</f>
        <v>47.921615600585938</v>
      </c>
    </row>
    <row r="5523" spans="1:22" x14ac:dyDescent="0.3">
      <c r="A5523" s="12" t="s">
        <v>11054</v>
      </c>
      <c r="B5523" s="12" t="s">
        <v>11055</v>
      </c>
      <c r="C5523" s="16" t="str">
        <f>[1]!s_info_mkt(A5523)</f>
        <v>主板</v>
      </c>
      <c r="D5523" s="16" t="str">
        <f>[1]!s_ipo_listeddate(A5523)</f>
        <v>2020-04-30</v>
      </c>
      <c r="E5523" s="16" t="str">
        <f>[1]!s_info_industry_csrc2023(A5523,"",3)</f>
        <v>橡胶和塑料制品业</v>
      </c>
      <c r="F5523" s="16">
        <f>[1]!s_is(A5523,83,"FY","YTD","20251231",1,"",100000000)</f>
        <v>26.217941452800002</v>
      </c>
      <c r="G5523" s="16">
        <f>[1]!s_is(A5523,83,"FY","YTD","20241231",1,"",100000000)</f>
        <v>30.040050914200002</v>
      </c>
      <c r="H5523" s="16">
        <f>[1]!s_is(A5523,61,"FY","YTD","20251231",1,"",100000000)</f>
        <v>-2.6793691889</v>
      </c>
      <c r="I5523" s="16">
        <f>[1]!s_is(A5523,61,"FY","YTD","20241231",1,"",100000000)</f>
        <v>-2.8493409239999998</v>
      </c>
      <c r="J5523" s="16">
        <f>[1]!s_fa_roe(A5523,"20251231")</f>
        <v>-10.555899999999999</v>
      </c>
      <c r="K5523" s="16">
        <f>[1]!s_stmnote_rdexp(A5523,"20251231",1,10000)</f>
        <v>10437.154962000001</v>
      </c>
      <c r="L5523" s="16">
        <f>[1]!s_margin_tradingbalance(A5523,"",10000)</f>
        <v>31788.3645</v>
      </c>
      <c r="M5523" s="16">
        <f>[1]!s_margin_seclendingbalance(A5523,"",10000)</f>
        <v>37.8155</v>
      </c>
      <c r="N5523" s="17">
        <f>[1]!s_val_ev(A5523,"",100000000)</f>
        <v>62.429913757200005</v>
      </c>
      <c r="O5523" s="17">
        <f>[1]!share_freesharesmv(A5523,"",100000000)</f>
        <v>39.649399489099999</v>
      </c>
      <c r="P5523" s="17">
        <f ca="1">[1]!s_dq_amount_btin(A5523,TODAY()-1,100000000)</f>
        <v>6.0524920199999999</v>
      </c>
      <c r="Q5523" s="17">
        <f ca="1">[1]!s_dq_turn(A5523,TODAY()-1)</f>
        <v>9.319585756802347</v>
      </c>
      <c r="R5523" s="2">
        <f>[1]!s_pq_amount(A5523,"20260101","",100000000)</f>
        <v>531.05578252999999</v>
      </c>
      <c r="S5523" s="2">
        <f>[1]!s_pq_avgamount(A5523,"20260101","",100000000)</f>
        <v>4.8720713993577984</v>
      </c>
      <c r="T5523" s="17">
        <f>[1]!s_ipo_dilutedpe(A5523)</f>
        <v>22.57</v>
      </c>
      <c r="U5523" s="12">
        <f>[1]!s_ipo_collection_total(A5523,100000000)</f>
        <v>4.1850459999999998</v>
      </c>
      <c r="V5523" s="18">
        <f>[1]!s_val_pe_ttm(A5523,"")</f>
        <v>-25.345605850219727</v>
      </c>
    </row>
    <row r="5524" spans="1:22" x14ac:dyDescent="0.3">
      <c r="A5524" s="12" t="s">
        <v>11056</v>
      </c>
      <c r="B5524" s="12" t="s">
        <v>11057</v>
      </c>
      <c r="C5524" s="16" t="str">
        <f>[1]!s_info_mkt(A5524)</f>
        <v>创业板</v>
      </c>
      <c r="D5524" s="16" t="str">
        <f>[1]!s_ipo_listeddate(A5524)</f>
        <v>2010-08-06</v>
      </c>
      <c r="E5524" s="16" t="str">
        <f>[1]!s_info_industry_csrc2023(A5524,"",3)</f>
        <v>专用设备制造业</v>
      </c>
      <c r="F5524" s="16">
        <f>[1]!s_is(A5524,83,"FY","YTD","20251231",1,"",100000000)</f>
        <v>5.7915995764999995</v>
      </c>
      <c r="G5524" s="16">
        <f>[1]!s_is(A5524,83,"FY","YTD","20241231",1,"",100000000)</f>
        <v>5.9898162682000002</v>
      </c>
      <c r="H5524" s="16">
        <f>[1]!s_is(A5524,61,"FY","YTD","20251231",1,"",100000000)</f>
        <v>1.8324161953</v>
      </c>
      <c r="I5524" s="16">
        <f>[1]!s_is(A5524,61,"FY","YTD","20241231",1,"",100000000)</f>
        <v>0.95078120060000004</v>
      </c>
      <c r="J5524" s="16">
        <f>[1]!s_fa_roe(A5524,"20251231")</f>
        <v>7.6619000000000002</v>
      </c>
      <c r="K5524" s="16">
        <f>[1]!s_stmnote_rdexp(A5524,"20251231",1,10000)</f>
        <v>4986.5818369999997</v>
      </c>
      <c r="L5524" s="16">
        <f>[1]!s_margin_tradingbalance(A5524,"",10000)</f>
        <v>36179.498399999997</v>
      </c>
      <c r="M5524" s="16">
        <f>[1]!s_margin_seclendingbalance(A5524,"",10000)</f>
        <v>41.145400000000002</v>
      </c>
      <c r="N5524" s="17">
        <f>[1]!s_val_ev(A5524,"",100000000)</f>
        <v>53.820363614999998</v>
      </c>
      <c r="O5524" s="17">
        <f>[1]!share_freesharesmv(A5524,"",100000000)</f>
        <v>38.063671022999991</v>
      </c>
      <c r="P5524" s="17">
        <f ca="1">[1]!s_dq_amount_btin(A5524,TODAY()-1,100000000)</f>
        <v>4.9771479999999997</v>
      </c>
      <c r="Q5524" s="17">
        <f ca="1">[1]!s_dq_turn(A5524,TODAY()-1)</f>
        <v>11.480291739202453</v>
      </c>
      <c r="R5524" s="2">
        <f>[1]!s_pq_amount(A5524,"20260101","",100000000)</f>
        <v>299.71766911999998</v>
      </c>
      <c r="S5524" s="2">
        <f>[1]!s_pq_avgamount(A5524,"20260101","",100000000)</f>
        <v>2.7497033864220186</v>
      </c>
      <c r="T5524" s="17">
        <f>[1]!s_ipo_dilutedpe(A5524)</f>
        <v>49.44</v>
      </c>
      <c r="U5524" s="12">
        <f>[1]!s_ipo_collection_total(A5524,100000000)</f>
        <v>5.0304099999999998</v>
      </c>
      <c r="V5524" s="18">
        <f>[1]!s_val_pe_ttm(A5524,"")</f>
        <v>29.226726531982422</v>
      </c>
    </row>
    <row r="5525" spans="1:22" x14ac:dyDescent="0.3">
      <c r="A5525" s="12" t="s">
        <v>11058</v>
      </c>
      <c r="B5525" s="12" t="s">
        <v>11059</v>
      </c>
      <c r="C5525" s="16" t="str">
        <f>[1]!s_info_mkt(A5525)</f>
        <v>科创板</v>
      </c>
      <c r="D5525" s="16" t="str">
        <f>[1]!s_ipo_listeddate(A5525)</f>
        <v>2022-08-02</v>
      </c>
      <c r="E5525" s="16" t="str">
        <f>[1]!s_info_industry_csrc2023(A5525,"",3)</f>
        <v>计算机、通信和其他电子设备制造业</v>
      </c>
      <c r="F5525" s="16">
        <f>[1]!s_is(A5525,83,"FY","YTD","20251231",1,"",100000000)</f>
        <v>5.2916702545999996</v>
      </c>
      <c r="G5525" s="16">
        <f>[1]!s_is(A5525,83,"FY","YTD","20241231",1,"",100000000)</f>
        <v>4.7946021295999994</v>
      </c>
      <c r="H5525" s="16">
        <f>[1]!s_is(A5525,61,"FY","YTD","20251231",1,"",100000000)</f>
        <v>0.30210456720000001</v>
      </c>
      <c r="I5525" s="16">
        <f>[1]!s_is(A5525,61,"FY","YTD","20241231",1,"",100000000)</f>
        <v>0.45106646729999994</v>
      </c>
      <c r="J5525" s="16">
        <f>[1]!s_fa_roe(A5525,"20251231")</f>
        <v>1.5588</v>
      </c>
      <c r="K5525" s="16">
        <f>[1]!s_stmnote_rdexp(A5525,"20251231",1,10000)</f>
        <v>10244.165736000001</v>
      </c>
      <c r="L5525" s="16">
        <f>[1]!s_margin_tradingbalance(A5525,"",10000)</f>
        <v>19335.666300000001</v>
      </c>
      <c r="M5525" s="16">
        <f>[1]!s_margin_seclendingbalance(A5525,"",10000)</f>
        <v>62.338999999999999</v>
      </c>
      <c r="N5525" s="17">
        <f>[1]!s_val_ev(A5525,"",100000000)</f>
        <v>127.47949527999999</v>
      </c>
      <c r="O5525" s="17">
        <f>[1]!share_freesharesmv(A5525,"",100000000)</f>
        <v>51.42274836</v>
      </c>
      <c r="P5525" s="17">
        <f ca="1">[1]!s_dq_amount_btin(A5525,TODAY()-1,100000000)</f>
        <v>8.3725523200000005</v>
      </c>
      <c r="Q5525" s="17">
        <f ca="1">[1]!s_dq_turn(A5525,TODAY()-1)</f>
        <v>6.2205557706221253</v>
      </c>
      <c r="R5525" s="2">
        <f>[1]!s_pq_amount(A5525,"20260101","",100000000)</f>
        <v>254.57324586999999</v>
      </c>
      <c r="S5525" s="2">
        <f>[1]!s_pq_avgamount(A5525,"20260101","",100000000)</f>
        <v>2.3355343657798167</v>
      </c>
      <c r="T5525" s="17">
        <f>[1]!s_ipo_dilutedpe(A5525)</f>
        <v>174.61</v>
      </c>
      <c r="U5525" s="12">
        <f>[1]!s_ipo_collection_total(A5525,100000000)</f>
        <v>15.5491437006</v>
      </c>
      <c r="V5525" s="18">
        <f>[1]!s_val_pe_ttm(A5525,"")</f>
        <v>4746.60107421875</v>
      </c>
    </row>
    <row r="5526" spans="1:22" x14ac:dyDescent="0.3">
      <c r="A5526" s="12" t="s">
        <v>11060</v>
      </c>
      <c r="B5526" s="12" t="s">
        <v>11061</v>
      </c>
      <c r="C5526" s="16" t="str">
        <f>[1]!s_info_mkt(A5526)</f>
        <v>创业板</v>
      </c>
      <c r="D5526" s="16" t="str">
        <f>[1]!s_ipo_listeddate(A5526)</f>
        <v>2021-12-09</v>
      </c>
      <c r="E5526" s="16" t="str">
        <f>[1]!s_info_industry_csrc2023(A5526,"",3)</f>
        <v>橡胶和塑料制品业</v>
      </c>
      <c r="F5526" s="16">
        <f>[1]!s_is(A5526,83,"FY","YTD","20251231",1,"",100000000)</f>
        <v>26.873869106500003</v>
      </c>
      <c r="G5526" s="16">
        <f>[1]!s_is(A5526,83,"FY","YTD","20241231",1,"",100000000)</f>
        <v>23.262371626500002</v>
      </c>
      <c r="H5526" s="16">
        <f>[1]!s_is(A5526,61,"FY","YTD","20251231",1,"",100000000)</f>
        <v>-0.75706978079999998</v>
      </c>
      <c r="I5526" s="16">
        <f>[1]!s_is(A5526,61,"FY","YTD","20241231",1,"",100000000)</f>
        <v>0.5700052149</v>
      </c>
      <c r="J5526" s="16">
        <f>[1]!s_fa_roe(A5526,"20251231")</f>
        <v>-4.6010999999999997</v>
      </c>
      <c r="K5526" s="16">
        <f>[1]!s_stmnote_rdexp(A5526,"20251231",1,10000)</f>
        <v>7041.4361310000004</v>
      </c>
      <c r="L5526" s="16">
        <f>[1]!s_margin_tradingbalance(A5526,"",10000)</f>
        <v>10081.9197</v>
      </c>
      <c r="M5526" s="16">
        <f>[1]!s_margin_seclendingbalance(A5526,"",10000)</f>
        <v>15.667199999999999</v>
      </c>
      <c r="N5526" s="17">
        <f>[1]!s_val_ev(A5526,"",100000000)</f>
        <v>48.995303405400001</v>
      </c>
      <c r="O5526" s="17">
        <f>[1]!share_freesharesmv(A5526,"",100000000)</f>
        <v>22.0966537266</v>
      </c>
      <c r="P5526" s="17">
        <f ca="1">[1]!s_dq_amount_btin(A5526,TODAY()-1,100000000)</f>
        <v>2.6565457000000001</v>
      </c>
      <c r="Q5526" s="17">
        <f ca="1">[1]!s_dq_turn(A5526,TODAY()-1)</f>
        <v>6.7452529913048931</v>
      </c>
      <c r="R5526" s="2">
        <f>[1]!s_pq_amount(A5526,"20260101","",100000000)</f>
        <v>175.83034941</v>
      </c>
      <c r="S5526" s="2">
        <f>[1]!s_pq_avgamount(A5526,"20260101","",100000000)</f>
        <v>1.6131224716513761</v>
      </c>
      <c r="T5526" s="17">
        <f>[1]!s_ipo_dilutedpe(A5526)</f>
        <v>41.35</v>
      </c>
      <c r="U5526" s="12">
        <f>[1]!s_ipo_collection_total(A5526,100000000)</f>
        <v>9.2189999999999994</v>
      </c>
      <c r="V5526" s="18">
        <f>[1]!s_val_pe_ttm(A5526,"")</f>
        <v>-32.804267883300781</v>
      </c>
    </row>
    <row r="5527" spans="1:22" x14ac:dyDescent="0.3">
      <c r="A5527" s="12" t="s">
        <v>11062</v>
      </c>
      <c r="B5527" s="12" t="s">
        <v>11063</v>
      </c>
      <c r="C5527" s="16" t="str">
        <f>[1]!s_info_mkt(A5527)</f>
        <v>创业板</v>
      </c>
      <c r="D5527" s="16" t="str">
        <f>[1]!s_ipo_listeddate(A5527)</f>
        <v>2015-07-01</v>
      </c>
      <c r="E5527" s="16" t="str">
        <f>[1]!s_info_industry_csrc2023(A5527,"",3)</f>
        <v>金属制品业</v>
      </c>
      <c r="F5527" s="16">
        <f>[1]!s_is(A5527,83,"FY","YTD","20251231",1,"",100000000)</f>
        <v>7.1305424347000006</v>
      </c>
      <c r="G5527" s="16">
        <f>[1]!s_is(A5527,83,"FY","YTD","20241231",1,"",100000000)</f>
        <v>6.0826782199</v>
      </c>
      <c r="H5527" s="16">
        <f>[1]!s_is(A5527,61,"FY","YTD","20251231",1,"",100000000)</f>
        <v>1.6944302959999999</v>
      </c>
      <c r="I5527" s="16">
        <f>[1]!s_is(A5527,61,"FY","YTD","20241231",1,"",100000000)</f>
        <v>1.2926015732</v>
      </c>
      <c r="J5527" s="16">
        <f>[1]!s_fa_roe(A5527,"20251231")</f>
        <v>10.5357</v>
      </c>
      <c r="K5527" s="16">
        <f>[1]!s_stmnote_rdexp(A5527,"20251231",1,10000)</f>
        <v>4020.6266420000002</v>
      </c>
      <c r="L5527" s="16">
        <f>[1]!s_margin_tradingbalance(A5527,"",10000)</f>
        <v>0</v>
      </c>
      <c r="M5527" s="16">
        <f>[1]!s_margin_seclendingbalance(A5527,"",10000)</f>
        <v>0</v>
      </c>
      <c r="N5527" s="17">
        <f>[1]!s_val_ev(A5527,"",100000000)</f>
        <v>79.700828189600003</v>
      </c>
      <c r="O5527" s="17">
        <f>[1]!share_freesharesmv(A5527,"",100000000)</f>
        <v>29.477792376</v>
      </c>
      <c r="P5527" s="17">
        <f ca="1">[1]!s_dq_amount_btin(A5527,TODAY()-1,100000000)</f>
        <v>8.4954858099999999</v>
      </c>
      <c r="Q5527" s="17">
        <f ca="1">[1]!s_dq_turn(A5527,TODAY()-1)</f>
        <v>12.575528214227866</v>
      </c>
      <c r="R5527" s="2">
        <f>[1]!s_pq_amount(A5527,"20260101","",100000000)</f>
        <v>225.36022037999999</v>
      </c>
      <c r="S5527" s="2">
        <f>[1]!s_pq_avgamount(A5527,"20260101","",100000000)</f>
        <v>2.0675249576146792</v>
      </c>
      <c r="T5527" s="17">
        <f>[1]!s_ipo_dilutedpe(A5527)</f>
        <v>19.3</v>
      </c>
      <c r="U5527" s="12">
        <f>[1]!s_ipo_collection_total(A5527,100000000)</f>
        <v>3.1431930000000001</v>
      </c>
      <c r="V5527" s="18">
        <f>[1]!s_val_pe_ttm(A5527,"")</f>
        <v>43.636081695556641</v>
      </c>
    </row>
    <row r="5528" spans="1:22" x14ac:dyDescent="0.3">
      <c r="A5528" s="12" t="s">
        <v>11064</v>
      </c>
      <c r="B5528" s="12" t="s">
        <v>11065</v>
      </c>
      <c r="C5528" s="16" t="str">
        <f>[1]!s_info_mkt(A5528)</f>
        <v>创业板</v>
      </c>
      <c r="D5528" s="16" t="str">
        <f>[1]!s_ipo_listeddate(A5528)</f>
        <v>2014-12-31</v>
      </c>
      <c r="E5528" s="16" t="str">
        <f>[1]!s_info_industry_csrc2023(A5528,"",3)</f>
        <v>通用设备制造业</v>
      </c>
      <c r="F5528" s="16">
        <f>[1]!s_is(A5528,83,"FY","YTD","20251231",1,"",100000000)</f>
        <v>3.4456011480000002</v>
      </c>
      <c r="G5528" s="16">
        <f>[1]!s_is(A5528,83,"FY","YTD","20241231",1,"",100000000)</f>
        <v>5.2222068883999997</v>
      </c>
      <c r="H5528" s="16">
        <f>[1]!s_is(A5528,61,"FY","YTD","20251231",1,"",100000000)</f>
        <v>0.1064642151</v>
      </c>
      <c r="I5528" s="16">
        <f>[1]!s_is(A5528,61,"FY","YTD","20241231",1,"",100000000)</f>
        <v>0.1253180683</v>
      </c>
      <c r="J5528" s="16">
        <f>[1]!s_fa_roe(A5528,"20251231")</f>
        <v>1.1140000000000001</v>
      </c>
      <c r="K5528" s="16">
        <f>[1]!s_stmnote_rdexp(A5528,"20251231",1,10000)</f>
        <v>2139.2526849999999</v>
      </c>
      <c r="L5528" s="16">
        <f>[1]!s_margin_tradingbalance(A5528,"",10000)</f>
        <v>0</v>
      </c>
      <c r="M5528" s="16">
        <f>[1]!s_margin_seclendingbalance(A5528,"",10000)</f>
        <v>0</v>
      </c>
      <c r="N5528" s="17">
        <f>[1]!s_val_ev(A5528,"",100000000)</f>
        <v>35.855064617400004</v>
      </c>
      <c r="O5528" s="17">
        <f>[1]!share_freesharesmv(A5528,"",100000000)</f>
        <v>25.493068956599998</v>
      </c>
      <c r="P5528" s="17">
        <f ca="1">[1]!s_dq_amount_btin(A5528,TODAY()-1,100000000)</f>
        <v>5.1085705399999997</v>
      </c>
      <c r="Q5528" s="17">
        <f ca="1">[1]!s_dq_turn(A5528,TODAY()-1)</f>
        <v>18.300298755643116</v>
      </c>
      <c r="R5528" s="2">
        <f>[1]!s_pq_amount(A5528,"20260101","",100000000)</f>
        <v>108.39449193999999</v>
      </c>
      <c r="S5528" s="2">
        <f>[1]!s_pq_avgamount(A5528,"20260101","",100000000)</f>
        <v>1.0422547301923077</v>
      </c>
      <c r="T5528" s="17">
        <f>[1]!s_ipo_dilutedpe(A5528)</f>
        <v>22.92</v>
      </c>
      <c r="U5528" s="12">
        <f>[1]!s_ipo_collection_total(A5528,100000000)</f>
        <v>2.56</v>
      </c>
      <c r="V5528" s="18">
        <f>[1]!s_val_pe_ttm(A5528,"")</f>
        <v>1124.8555908203125</v>
      </c>
    </row>
    <row r="5529" spans="1:22" x14ac:dyDescent="0.3">
      <c r="A5529" s="12" t="s">
        <v>11066</v>
      </c>
      <c r="B5529" s="12" t="s">
        <v>11067</v>
      </c>
      <c r="C5529" s="16" t="str">
        <f>[1]!s_info_mkt(A5529)</f>
        <v>创业板</v>
      </c>
      <c r="D5529" s="16" t="str">
        <f>[1]!s_ipo_listeddate(A5529)</f>
        <v>2009-12-25</v>
      </c>
      <c r="E5529" s="16" t="str">
        <f>[1]!s_info_industry_csrc2023(A5529,"",3)</f>
        <v>土木工程建筑业</v>
      </c>
      <c r="F5529" s="16">
        <f>[1]!s_is(A5529,83,"FY","YTD","20251231",1,"",100000000)</f>
        <v>3.20018403</v>
      </c>
      <c r="G5529" s="16">
        <f>[1]!s_is(A5529,83,"FY","YTD","20241231",1,"",100000000)</f>
        <v>1.6112785856</v>
      </c>
      <c r="H5529" s="16">
        <f>[1]!s_is(A5529,61,"FY","YTD","20251231",1,"",100000000)</f>
        <v>-0.1888240648</v>
      </c>
      <c r="I5529" s="16">
        <f>[1]!s_is(A5529,61,"FY","YTD","20241231",1,"",100000000)</f>
        <v>-0.273036948</v>
      </c>
      <c r="J5529" s="16">
        <f>[1]!s_fa_roe(A5529,"20251231")</f>
        <v>0</v>
      </c>
      <c r="K5529" s="16">
        <f>[1]!s_stmnote_rdexp(A5529,"20251231",1,10000)</f>
        <v>0</v>
      </c>
      <c r="L5529" s="16">
        <f>[1]!s_margin_tradingbalance(A5529,"",10000)</f>
        <v>0</v>
      </c>
      <c r="M5529" s="16">
        <f>[1]!s_margin_seclendingbalance(A5529,"",10000)</f>
        <v>0</v>
      </c>
      <c r="N5529" s="17">
        <f>[1]!s_val_ev(A5529,"",100000000)</f>
        <v>0.40101300000000001</v>
      </c>
      <c r="O5529" s="17">
        <f>[1]!share_freesharesmv(A5529,"",100000000)</f>
        <v>0.34952351200000004</v>
      </c>
      <c r="P5529" s="17">
        <f ca="1">[1]!s_dq_amount_btin(A5529,TODAY()-1,100000000)</f>
        <v>0.17554088000000001</v>
      </c>
      <c r="Q5529" s="17">
        <f ca="1">[1]!s_dq_turn(A5529,TODAY()-1)</f>
        <v>43.463027721316976</v>
      </c>
      <c r="R5529" s="2">
        <f>[1]!s_pq_amount(A5529,"20260101","",100000000)</f>
        <v>19.94205985</v>
      </c>
      <c r="S5529" s="2">
        <f>[1]!s_pq_avgamount(A5529,"20260101","",100000000)</f>
        <v>0.25898779025974028</v>
      </c>
      <c r="T5529" s="17">
        <f>[1]!s_ipo_dilutedpe(A5529)</f>
        <v>62.69</v>
      </c>
      <c r="U5529" s="12">
        <f>[1]!s_ipo_collection_total(A5529,100000000)</f>
        <v>9.09</v>
      </c>
      <c r="V5529" s="18">
        <f>[1]!s_val_pe_ttm(A5529,"")</f>
        <v>-2.0968270301818848</v>
      </c>
    </row>
    <row r="5530" spans="1:22" x14ac:dyDescent="0.3">
      <c r="A5530" s="7"/>
      <c r="B5530" s="7"/>
      <c r="C5530" s="8"/>
      <c r="D5530" s="8"/>
      <c r="E5530" s="8"/>
      <c r="F5530" s="8"/>
      <c r="G5530" s="8"/>
      <c r="H5530" s="8"/>
      <c r="I5530" s="8"/>
      <c r="J5530" s="8"/>
      <c r="K5530" s="8"/>
      <c r="L5530" s="9"/>
      <c r="M5530" s="9"/>
      <c r="N5530" s="10"/>
      <c r="O5530" s="10"/>
      <c r="P5530" s="10"/>
      <c r="Q5530" s="10"/>
    </row>
  </sheetData>
  <sortState xmlns:xlrd2="http://schemas.microsoft.com/office/spreadsheetml/2017/richdata2" ref="A2:M324">
    <sortCondition descending="1" ref="D1:D324"/>
  </sortState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Haoming Yuan</cp:lastModifiedBy>
  <dcterms:modified xsi:type="dcterms:W3CDTF">2026-06-19T12:18:10Z</dcterms:modified>
</cp:coreProperties>
</file>